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https://cdmsmithonline.sharepoint.com/sites/WorkroomC250144P300160/Shared Documents/Batch 1/"/>
    </mc:Choice>
  </mc:AlternateContent>
  <xr:revisionPtr revIDLastSave="0" documentId="8_{FE87A78F-9213-4B3A-83FC-F39216B8F6C8}" xr6:coauthVersionLast="47" xr6:coauthVersionMax="47" xr10:uidLastSave="{00000000-0000-0000-0000-000000000000}"/>
  <bookViews>
    <workbookView xWindow="28695" yWindow="-13005" windowWidth="26010" windowHeight="20985" tabRatio="599" activeTab="3" xr2:uid="{58F4E2DF-D5C9-4F26-A402-BBD2D4348A53}"/>
  </bookViews>
  <sheets>
    <sheet name="1. PWS Information" sheetId="29" r:id="rId1"/>
    <sheet name="2. Inventory Methods" sheetId="25" r:id="rId2"/>
    <sheet name="3. Detailed Inventory " sheetId="3" r:id="rId3"/>
    <sheet name="4. Inventory Summary" sheetId="1" r:id="rId4"/>
    <sheet name="5. Public Accessibility Doc." sheetId="26" r:id="rId5"/>
    <sheet name="Summary" sheetId="31" state="hidden" r:id="rId6"/>
    <sheet name="Classification Table" sheetId="30" state="hidden" r:id="rId7"/>
    <sheet name="Form Lists" sheetId="18" state="hidden" r:id="rId8"/>
    <sheet name="Dropdowns" sheetId="24" state="hidden" r:id="rId9"/>
  </sheets>
  <externalReferences>
    <externalReference r:id="rId10"/>
  </externalReferences>
  <definedNames>
    <definedName name="_xlnm._FilterDatabase" localSheetId="2" hidden="1">'3. Detailed Inventory '!$B$7:$W$9978</definedName>
    <definedName name="_Ref90647591" localSheetId="4">'[1]State Checklist'!#REF!</definedName>
    <definedName name="_xlnm.Print_Area" localSheetId="0">'1. PWS Information'!$A$1:$F$21</definedName>
    <definedName name="_xlnm.Print_Area" localSheetId="2">'3. Detailed Inventory '!$A$1:$W$15</definedName>
    <definedName name="_xlnm.Print_Area" localSheetId="4">'5. Public Accessibility Doc.'!$A$1:$E$31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6623" i="3" l="1" a="1"/>
  <c r="W6623" i="3" s="1"/>
  <c r="W6617" i="3" a="1"/>
  <c r="W6617" i="3" s="1"/>
  <c r="W6616" i="3" a="1"/>
  <c r="W6616" i="3" s="1"/>
  <c r="W6615" i="3" a="1"/>
  <c r="W6615" i="3" s="1"/>
  <c r="W6607" i="3" a="1"/>
  <c r="W6607" i="3" s="1"/>
  <c r="W6604" i="3" a="1"/>
  <c r="W6604" i="3" s="1"/>
  <c r="W6601" i="3" a="1"/>
  <c r="W6601" i="3" s="1"/>
  <c r="W6600" i="3" a="1"/>
  <c r="W6600" i="3" s="1"/>
  <c r="W6599" i="3" a="1"/>
  <c r="W6599" i="3" s="1"/>
  <c r="W6591" i="3" a="1"/>
  <c r="W6591" i="3" s="1"/>
  <c r="W6589" i="3" a="1"/>
  <c r="W6589" i="3" s="1"/>
  <c r="W6588" i="3" a="1"/>
  <c r="W6588" i="3" s="1"/>
  <c r="W6584" i="3" a="1"/>
  <c r="W6584" i="3" s="1"/>
  <c r="W6583" i="3" a="1"/>
  <c r="W6583" i="3" s="1"/>
  <c r="W6575" i="3" a="1"/>
  <c r="W6575" i="3" s="1"/>
  <c r="W6573" i="3" a="1"/>
  <c r="W6573" i="3" s="1"/>
  <c r="W6572" i="3" a="1"/>
  <c r="W6572" i="3" s="1"/>
  <c r="W6571" i="3" a="1"/>
  <c r="W6571" i="3" s="1"/>
  <c r="W6568" i="3" a="1"/>
  <c r="W6568" i="3" s="1"/>
  <c r="W6567" i="3" a="1"/>
  <c r="W6567" i="3" s="1"/>
  <c r="W6559" i="3" a="1"/>
  <c r="W6559" i="3" s="1"/>
  <c r="W6557" i="3" a="1"/>
  <c r="W6557" i="3" s="1"/>
  <c r="W6556" i="3" a="1"/>
  <c r="W6556" i="3" s="1"/>
  <c r="W6555" i="3" a="1"/>
  <c r="W6555" i="3" s="1"/>
  <c r="W6554" i="3" a="1"/>
  <c r="W6554" i="3" s="1"/>
  <c r="W6551" i="3" a="1"/>
  <c r="W6551" i="3" s="1"/>
  <c r="W6543" i="3" a="1"/>
  <c r="W6543" i="3" s="1"/>
  <c r="W6541" i="3" a="1"/>
  <c r="W6541" i="3" s="1"/>
  <c r="W6540" i="3" a="1"/>
  <c r="W6540" i="3" s="1"/>
  <c r="W6539" i="3" a="1"/>
  <c r="W6539" i="3" s="1"/>
  <c r="W6538" i="3" a="1"/>
  <c r="W6538" i="3" s="1"/>
  <c r="W6537" i="3" a="1"/>
  <c r="W6537" i="3" s="1"/>
  <c r="W6535" i="3" a="1"/>
  <c r="W6535" i="3" s="1"/>
  <c r="W6527" i="3" a="1"/>
  <c r="W6527" i="3" s="1"/>
  <c r="W6525" i="3" a="1"/>
  <c r="W6525" i="3" s="1"/>
  <c r="W6524" i="3" a="1"/>
  <c r="W6524" i="3" s="1"/>
  <c r="W6523" i="3" a="1"/>
  <c r="W6523" i="3" s="1"/>
  <c r="W6522" i="3" a="1"/>
  <c r="W6522" i="3" s="1"/>
  <c r="W6521" i="3" a="1"/>
  <c r="W6521" i="3" s="1"/>
  <c r="W6520" i="3" a="1"/>
  <c r="W6520" i="3" s="1"/>
  <c r="W6509" i="3" a="1"/>
  <c r="W6509" i="3" s="1"/>
  <c r="W6508" i="3" a="1"/>
  <c r="W6508" i="3" s="1"/>
  <c r="W6507" i="3" a="1"/>
  <c r="W6507" i="3" s="1"/>
  <c r="W6506" i="3" a="1"/>
  <c r="W6506" i="3" s="1"/>
  <c r="W6505" i="3" a="1"/>
  <c r="W6505" i="3" s="1"/>
  <c r="W6504" i="3" a="1"/>
  <c r="W6504" i="3" s="1"/>
  <c r="W6503" i="3" a="1"/>
  <c r="W6503" i="3" s="1"/>
  <c r="W6493" i="3" a="1"/>
  <c r="W6493" i="3" s="1"/>
  <c r="W6492" i="3" a="1"/>
  <c r="W6492" i="3" s="1"/>
  <c r="W6491" i="3" a="1"/>
  <c r="W6491" i="3" s="1"/>
  <c r="W6490" i="3" a="1"/>
  <c r="W6490" i="3" s="1"/>
  <c r="W6489" i="3" a="1"/>
  <c r="W6489" i="3" s="1"/>
  <c r="W6488" i="3" a="1"/>
  <c r="W6488" i="3" s="1"/>
  <c r="W6487" i="3" a="1"/>
  <c r="W6487" i="3" s="1"/>
  <c r="W6477" i="3" a="1"/>
  <c r="W6477" i="3" s="1"/>
  <c r="W6476" i="3" a="1"/>
  <c r="W6476" i="3" s="1"/>
  <c r="W6475" i="3" a="1"/>
  <c r="W6475" i="3" s="1"/>
  <c r="W6474" i="3" a="1"/>
  <c r="W6474" i="3" s="1"/>
  <c r="W6473" i="3" a="1"/>
  <c r="W6473" i="3" s="1"/>
  <c r="W6472" i="3" a="1"/>
  <c r="W6472" i="3" s="1"/>
  <c r="W6471" i="3" a="1"/>
  <c r="W6471" i="3" s="1"/>
  <c r="W6461" i="3" a="1"/>
  <c r="W6461" i="3" s="1"/>
  <c r="W6460" i="3" a="1"/>
  <c r="W6460" i="3" s="1"/>
  <c r="W6459" i="3" a="1"/>
  <c r="W6459" i="3" s="1"/>
  <c r="W6458" i="3" a="1"/>
  <c r="W6458" i="3" s="1"/>
  <c r="W6457" i="3" a="1"/>
  <c r="W6457" i="3" s="1"/>
  <c r="W6456" i="3" a="1"/>
  <c r="W6456" i="3" s="1"/>
  <c r="W6455" i="3" a="1"/>
  <c r="W6455" i="3" s="1"/>
  <c r="W6444" i="3" a="1"/>
  <c r="W6444" i="3" s="1"/>
  <c r="W6443" i="3" a="1"/>
  <c r="W6443" i="3" s="1"/>
  <c r="W6442" i="3" a="1"/>
  <c r="W6442" i="3" s="1"/>
  <c r="W6441" i="3" a="1"/>
  <c r="W6441" i="3" s="1"/>
  <c r="W6440" i="3" a="1"/>
  <c r="W6440" i="3" s="1"/>
  <c r="W6439" i="3" a="1"/>
  <c r="W6439" i="3" s="1"/>
  <c r="W6428" i="3" a="1"/>
  <c r="W6428" i="3" s="1"/>
  <c r="W6427" i="3" a="1"/>
  <c r="W6427" i="3" s="1"/>
  <c r="W6426" i="3" a="1"/>
  <c r="W6426" i="3" s="1"/>
  <c r="W6425" i="3" a="1"/>
  <c r="W6425" i="3" s="1"/>
  <c r="W6424" i="3" a="1"/>
  <c r="W6424" i="3" s="1"/>
  <c r="W6423" i="3" a="1"/>
  <c r="W6423" i="3" s="1"/>
  <c r="W6412" i="3" a="1"/>
  <c r="W6412" i="3" s="1"/>
  <c r="W6410" i="3" a="1"/>
  <c r="W6410" i="3" s="1"/>
  <c r="W6409" i="3" a="1"/>
  <c r="W6409" i="3" s="1"/>
  <c r="W6408" i="3" a="1"/>
  <c r="W6408" i="3" s="1"/>
  <c r="W6407" i="3" a="1"/>
  <c r="W6407" i="3" s="1"/>
  <c r="W6396" i="3" a="1"/>
  <c r="W6396" i="3" s="1"/>
  <c r="W6394" i="3" a="1"/>
  <c r="W6394" i="3" s="1"/>
  <c r="W6393" i="3" a="1"/>
  <c r="W6393" i="3" s="1"/>
  <c r="W6392" i="3" a="1"/>
  <c r="W6392" i="3" s="1"/>
  <c r="W6391" i="3" a="1"/>
  <c r="W6391" i="3" s="1"/>
  <c r="W6380" i="3" a="1"/>
  <c r="W6380" i="3" s="1"/>
  <c r="W6378" i="3" a="1"/>
  <c r="W6378" i="3" s="1"/>
  <c r="W6377" i="3" a="1"/>
  <c r="W6377" i="3" s="1"/>
  <c r="W6376" i="3" a="1"/>
  <c r="W6376" i="3" s="1"/>
  <c r="W6375" i="3" a="1"/>
  <c r="W6375" i="3" s="1"/>
  <c r="W6367" i="3" a="1"/>
  <c r="W6367" i="3" s="1"/>
  <c r="W6364" i="3" a="1"/>
  <c r="W6364" i="3" s="1"/>
  <c r="W6361" i="3" a="1"/>
  <c r="W6361" i="3" s="1"/>
  <c r="W6360" i="3" a="1"/>
  <c r="W6360" i="3" s="1"/>
  <c r="W6359" i="3" a="1"/>
  <c r="W6359" i="3" s="1"/>
  <c r="W6351" i="3" a="1"/>
  <c r="W6351" i="3" s="1"/>
  <c r="W6348" i="3" a="1"/>
  <c r="W6348" i="3" s="1"/>
  <c r="W6345" i="3" a="1"/>
  <c r="W6345" i="3" s="1"/>
  <c r="W6344" i="3" a="1"/>
  <c r="W6344" i="3" s="1"/>
  <c r="W6343" i="3" a="1"/>
  <c r="W6343" i="3" s="1"/>
  <c r="W6335" i="3" a="1"/>
  <c r="W6335" i="3" s="1"/>
  <c r="W6333" i="3" a="1"/>
  <c r="W6333" i="3" s="1"/>
  <c r="W6332" i="3" a="1"/>
  <c r="W6332" i="3" s="1"/>
  <c r="W6328" i="3" a="1"/>
  <c r="W6328" i="3" s="1"/>
  <c r="W6327" i="3" a="1"/>
  <c r="W6327" i="3" s="1"/>
  <c r="W6319" i="3" a="1"/>
  <c r="W6319" i="3" s="1"/>
  <c r="W6317" i="3" a="1"/>
  <c r="W6317" i="3" s="1"/>
  <c r="W6316" i="3" a="1"/>
  <c r="W6316" i="3" s="1"/>
  <c r="W6315" i="3" a="1"/>
  <c r="W6315" i="3" s="1"/>
  <c r="W6312" i="3" a="1"/>
  <c r="W6312" i="3" s="1"/>
  <c r="W6311" i="3" a="1"/>
  <c r="W6311" i="3" s="1"/>
  <c r="W6303" i="3" a="1"/>
  <c r="W6303" i="3" s="1"/>
  <c r="W6301" i="3" a="1"/>
  <c r="W6301" i="3" s="1"/>
  <c r="W6300" i="3" a="1"/>
  <c r="W6300" i="3" s="1"/>
  <c r="W6299" i="3" a="1"/>
  <c r="W6299" i="3" s="1"/>
  <c r="W6298" i="3" a="1"/>
  <c r="W6298" i="3" s="1"/>
  <c r="W6295" i="3" a="1"/>
  <c r="W6295" i="3" s="1"/>
  <c r="W6287" i="3" a="1"/>
  <c r="W6287" i="3" s="1"/>
  <c r="W6285" i="3" a="1"/>
  <c r="W6285" i="3" s="1"/>
  <c r="W6284" i="3" a="1"/>
  <c r="W6284" i="3" s="1"/>
  <c r="W6283" i="3" a="1"/>
  <c r="W6283" i="3" s="1"/>
  <c r="W6282" i="3" a="1"/>
  <c r="W6282" i="3" s="1"/>
  <c r="W6281" i="3" a="1"/>
  <c r="W6281" i="3" s="1"/>
  <c r="W6279" i="3" a="1"/>
  <c r="W6279" i="3" s="1"/>
  <c r="W6271" i="3" a="1"/>
  <c r="W6271" i="3" s="1"/>
  <c r="W6269" i="3" a="1"/>
  <c r="W6269" i="3" s="1"/>
  <c r="W6268" i="3" a="1"/>
  <c r="W6268" i="3" s="1"/>
  <c r="W6267" i="3" a="1"/>
  <c r="W6267" i="3" s="1"/>
  <c r="W6266" i="3" a="1"/>
  <c r="W6266" i="3" s="1"/>
  <c r="W6265" i="3" a="1"/>
  <c r="W6265" i="3" s="1"/>
  <c r="W6264" i="3" a="1"/>
  <c r="W6264" i="3" s="1"/>
  <c r="W6263" i="3" a="1"/>
  <c r="W6263" i="3" s="1"/>
  <c r="W6253" i="3" a="1"/>
  <c r="W6253" i="3" s="1"/>
  <c r="W6252" i="3" a="1"/>
  <c r="W6252" i="3" s="1"/>
  <c r="W6251" i="3" a="1"/>
  <c r="W6251" i="3" s="1"/>
  <c r="W6250" i="3" a="1"/>
  <c r="W6250" i="3" s="1"/>
  <c r="W6249" i="3" a="1"/>
  <c r="W6249" i="3" s="1"/>
  <c r="W6248" i="3" a="1"/>
  <c r="W6248" i="3" s="1"/>
  <c r="W6247" i="3" a="1"/>
  <c r="W6247" i="3" s="1"/>
  <c r="W6237" i="3" a="1"/>
  <c r="W6237" i="3" s="1"/>
  <c r="W6236" i="3" a="1"/>
  <c r="W6236" i="3" s="1"/>
  <c r="W6235" i="3" a="1"/>
  <c r="W6235" i="3" s="1"/>
  <c r="W6234" i="3" a="1"/>
  <c r="W6234" i="3" s="1"/>
  <c r="W6233" i="3" a="1"/>
  <c r="W6233" i="3" s="1"/>
  <c r="W6232" i="3" a="1"/>
  <c r="W6232" i="3" s="1"/>
  <c r="W6231" i="3" a="1"/>
  <c r="W6231" i="3" s="1"/>
  <c r="W6221" i="3" a="1"/>
  <c r="W6221" i="3" s="1"/>
  <c r="W6220" i="3" a="1"/>
  <c r="W6220" i="3" s="1"/>
  <c r="W6218" i="3" a="1"/>
  <c r="W6218" i="3" s="1"/>
  <c r="W6217" i="3" a="1"/>
  <c r="W6217" i="3" s="1"/>
  <c r="W6216" i="3" a="1"/>
  <c r="W6216" i="3" s="1"/>
  <c r="W6215" i="3" a="1"/>
  <c r="W6215" i="3" s="1"/>
  <c r="W6205" i="3" a="1"/>
  <c r="W6205" i="3" s="1"/>
  <c r="W6204" i="3" a="1"/>
  <c r="W6204" i="3" s="1"/>
  <c r="W6202" i="3" a="1"/>
  <c r="W6202" i="3" s="1"/>
  <c r="W6201" i="3" a="1"/>
  <c r="W6201" i="3" s="1"/>
  <c r="W6200" i="3" a="1"/>
  <c r="W6200" i="3" s="1"/>
  <c r="W6199" i="3" a="1"/>
  <c r="W6199" i="3" s="1"/>
  <c r="W6191" i="3" a="1"/>
  <c r="W6191" i="3" s="1"/>
  <c r="W6189" i="3" a="1"/>
  <c r="W6189" i="3" s="1"/>
  <c r="W6188" i="3" a="1"/>
  <c r="W6188" i="3" s="1"/>
  <c r="W6185" i="3" a="1"/>
  <c r="W6185" i="3" s="1"/>
  <c r="W6184" i="3" a="1"/>
  <c r="W6184" i="3" s="1"/>
  <c r="W6183" i="3" a="1"/>
  <c r="W6183" i="3" s="1"/>
  <c r="W6175" i="3" a="1"/>
  <c r="W6175" i="3" s="1"/>
  <c r="W6173" i="3" a="1"/>
  <c r="W6173" i="3" s="1"/>
  <c r="W6172" i="3" a="1"/>
  <c r="W6172" i="3" s="1"/>
  <c r="W6171" i="3" a="1"/>
  <c r="W6171" i="3" s="1"/>
  <c r="W6168" i="3" a="1"/>
  <c r="W6168" i="3" s="1"/>
  <c r="W6167" i="3" a="1"/>
  <c r="W6167" i="3" s="1"/>
  <c r="W6159" i="3" a="1"/>
  <c r="W6159" i="3" s="1"/>
  <c r="W6157" i="3" a="1"/>
  <c r="W6157" i="3" s="1"/>
  <c r="W6156" i="3" a="1"/>
  <c r="W6156" i="3" s="1"/>
  <c r="W6155" i="3" a="1"/>
  <c r="W6155" i="3" s="1"/>
  <c r="W6154" i="3" a="1"/>
  <c r="W6154" i="3" s="1"/>
  <c r="W6153" i="3" a="1"/>
  <c r="W6153" i="3" s="1"/>
  <c r="W6151" i="3" a="1"/>
  <c r="W6151" i="3" s="1"/>
  <c r="W6143" i="3" a="1"/>
  <c r="W6143" i="3" s="1"/>
  <c r="W6141" i="3" a="1"/>
  <c r="W6141" i="3" s="1"/>
  <c r="W6140" i="3" a="1"/>
  <c r="W6140" i="3" s="1"/>
  <c r="W6139" i="3" a="1"/>
  <c r="W6139" i="3" s="1"/>
  <c r="W6138" i="3" a="1"/>
  <c r="W6138" i="3" s="1"/>
  <c r="W6137" i="3" a="1"/>
  <c r="W6137" i="3" s="1"/>
  <c r="W6136" i="3" a="1"/>
  <c r="W6136" i="3" s="1"/>
  <c r="W6135" i="3" a="1"/>
  <c r="W6135" i="3" s="1"/>
  <c r="W6125" i="3" a="1"/>
  <c r="W6125" i="3" s="1"/>
  <c r="W6124" i="3" a="1"/>
  <c r="W6124" i="3" s="1"/>
  <c r="W6123" i="3" a="1"/>
  <c r="W6123" i="3" s="1"/>
  <c r="W6122" i="3" a="1"/>
  <c r="W6122" i="3" s="1"/>
  <c r="W6121" i="3" a="1"/>
  <c r="W6121" i="3" s="1"/>
  <c r="W6120" i="3" a="1"/>
  <c r="W6120" i="3" s="1"/>
  <c r="W6119" i="3" a="1"/>
  <c r="W6119" i="3" s="1"/>
  <c r="W6109" i="3" a="1"/>
  <c r="W6109" i="3" s="1"/>
  <c r="W6108" i="3" a="1"/>
  <c r="W6108" i="3" s="1"/>
  <c r="W6107" i="3" a="1"/>
  <c r="W6107" i="3" s="1"/>
  <c r="W6106" i="3" a="1"/>
  <c r="W6106" i="3" s="1"/>
  <c r="W6105" i="3" a="1"/>
  <c r="W6105" i="3" s="1"/>
  <c r="W6104" i="3" a="1"/>
  <c r="W6104" i="3" s="1"/>
  <c r="W6103" i="3" a="1"/>
  <c r="W6103" i="3" s="1"/>
  <c r="W6093" i="3" a="1"/>
  <c r="W6093" i="3" s="1"/>
  <c r="W6092" i="3" a="1"/>
  <c r="W6092" i="3" s="1"/>
  <c r="W6090" i="3" a="1"/>
  <c r="W6090" i="3" s="1"/>
  <c r="W6089" i="3" a="1"/>
  <c r="W6089" i="3" s="1"/>
  <c r="W6088" i="3" a="1"/>
  <c r="W6088" i="3" s="1"/>
  <c r="W6087" i="3" a="1"/>
  <c r="W6087" i="3" s="1"/>
  <c r="W6077" i="3" a="1"/>
  <c r="W6077" i="3" s="1"/>
  <c r="W6076" i="3" a="1"/>
  <c r="W6076" i="3" s="1"/>
  <c r="W6074" i="3" a="1"/>
  <c r="W6074" i="3" s="1"/>
  <c r="W6073" i="3" a="1"/>
  <c r="W6073" i="3" s="1"/>
  <c r="W6072" i="3" a="1"/>
  <c r="W6072" i="3" s="1"/>
  <c r="W6071" i="3" a="1"/>
  <c r="W6071" i="3" s="1"/>
  <c r="W6063" i="3" a="1"/>
  <c r="W6063" i="3" s="1"/>
  <c r="W6061" i="3" a="1"/>
  <c r="W6061" i="3" s="1"/>
  <c r="W6060" i="3" a="1"/>
  <c r="W6060" i="3" s="1"/>
  <c r="W6057" i="3" a="1"/>
  <c r="W6057" i="3" s="1"/>
  <c r="W6056" i="3" a="1"/>
  <c r="W6056" i="3" s="1"/>
  <c r="W6055" i="3" a="1"/>
  <c r="W6055" i="3" s="1"/>
  <c r="W6047" i="3" a="1"/>
  <c r="W6047" i="3" s="1"/>
  <c r="W6045" i="3" a="1"/>
  <c r="W6045" i="3" s="1"/>
  <c r="W6044" i="3" a="1"/>
  <c r="W6044" i="3" s="1"/>
  <c r="W6043" i="3" a="1"/>
  <c r="W6043" i="3" s="1"/>
  <c r="W6040" i="3" a="1"/>
  <c r="W6040" i="3" s="1"/>
  <c r="W6039" i="3" a="1"/>
  <c r="W6039" i="3" s="1"/>
  <c r="W6031" i="3" a="1"/>
  <c r="W6031" i="3" s="1"/>
  <c r="W6029" i="3" a="1"/>
  <c r="W6029" i="3" s="1"/>
  <c r="W6028" i="3" a="1"/>
  <c r="W6028" i="3" s="1"/>
  <c r="W6027" i="3" a="1"/>
  <c r="W6027" i="3" s="1"/>
  <c r="W6026" i="3" a="1"/>
  <c r="W6026" i="3" s="1"/>
  <c r="W6025" i="3" a="1"/>
  <c r="W6025" i="3" s="1"/>
  <c r="W6024" i="3" a="1"/>
  <c r="W6024" i="3" s="1"/>
  <c r="W6023" i="3" a="1"/>
  <c r="W6023" i="3" s="1"/>
  <c r="W6015" i="3" a="1"/>
  <c r="W6015" i="3" s="1"/>
  <c r="W6013" i="3" a="1"/>
  <c r="W6013" i="3" s="1"/>
  <c r="W6012" i="3" a="1"/>
  <c r="W6012" i="3" s="1"/>
  <c r="W6011" i="3" a="1"/>
  <c r="W6011" i="3" s="1"/>
  <c r="W6010" i="3" a="1"/>
  <c r="W6010" i="3" s="1"/>
  <c r="W6009" i="3" a="1"/>
  <c r="W6009" i="3" s="1"/>
  <c r="W6008" i="3" a="1"/>
  <c r="W6008" i="3" s="1"/>
  <c r="W6007" i="3" a="1"/>
  <c r="W6007" i="3" s="1"/>
  <c r="W5999" i="3" a="1"/>
  <c r="W5999" i="3" s="1"/>
  <c r="W5996" i="3" a="1"/>
  <c r="W5996" i="3" s="1"/>
  <c r="W5995" i="3" a="1"/>
  <c r="W5995" i="3" s="1"/>
  <c r="W5994" i="3" a="1"/>
  <c r="W5994" i="3" s="1"/>
  <c r="W5993" i="3" a="1"/>
  <c r="W5993" i="3" s="1"/>
  <c r="W5992" i="3" a="1"/>
  <c r="W5992" i="3" s="1"/>
  <c r="W5991" i="3" a="1"/>
  <c r="W5991" i="3" s="1"/>
  <c r="W5983" i="3" a="1"/>
  <c r="W5983" i="3" s="1"/>
  <c r="W5978" i="3" a="1"/>
  <c r="W5978" i="3" s="1"/>
  <c r="W5977" i="3" a="1"/>
  <c r="W5977" i="3" s="1"/>
  <c r="W5976" i="3" a="1"/>
  <c r="W5976" i="3" s="1"/>
  <c r="W5975" i="3" a="1"/>
  <c r="W5975" i="3" s="1"/>
  <c r="W5967" i="3" a="1"/>
  <c r="W5967" i="3" s="1"/>
  <c r="W5965" i="3" a="1"/>
  <c r="W5965" i="3" s="1"/>
  <c r="W5964" i="3" a="1"/>
  <c r="W5964" i="3" s="1"/>
  <c r="W5960" i="3" a="1"/>
  <c r="W5960" i="3" s="1"/>
  <c r="W5959" i="3" a="1"/>
  <c r="W5959" i="3" s="1"/>
  <c r="W5951" i="3" a="1"/>
  <c r="W5951" i="3" s="1"/>
  <c r="W5949" i="3" a="1"/>
  <c r="W5949" i="3" s="1"/>
  <c r="W5948" i="3" a="1"/>
  <c r="W5948" i="3" s="1"/>
  <c r="W5947" i="3" a="1"/>
  <c r="W5947" i="3" s="1"/>
  <c r="W5946" i="3" a="1"/>
  <c r="W5946" i="3" s="1"/>
  <c r="W5945" i="3" a="1"/>
  <c r="W5945" i="3" s="1"/>
  <c r="W5944" i="3" a="1"/>
  <c r="W5944" i="3" s="1"/>
  <c r="W5943" i="3" a="1"/>
  <c r="W5943" i="3" s="1"/>
  <c r="W5935" i="3" a="1"/>
  <c r="W5935" i="3" s="1"/>
  <c r="W5933" i="3" a="1"/>
  <c r="W5933" i="3" s="1"/>
  <c r="W5932" i="3" a="1"/>
  <c r="W5932" i="3" s="1"/>
  <c r="W5931" i="3" a="1"/>
  <c r="W5931" i="3" s="1"/>
  <c r="W5930" i="3" a="1"/>
  <c r="W5930" i="3" s="1"/>
  <c r="W5929" i="3" a="1"/>
  <c r="W5929" i="3" s="1"/>
  <c r="W5928" i="3" a="1"/>
  <c r="W5928" i="3" s="1"/>
  <c r="W5927" i="3" a="1"/>
  <c r="W5927" i="3" s="1"/>
  <c r="W5919" i="3" a="1"/>
  <c r="W5919" i="3" s="1"/>
  <c r="W5916" i="3" a="1"/>
  <c r="W5916" i="3" s="1"/>
  <c r="W5915" i="3" a="1"/>
  <c r="W5915" i="3" s="1"/>
  <c r="W5914" i="3" a="1"/>
  <c r="W5914" i="3" s="1"/>
  <c r="W5913" i="3" a="1"/>
  <c r="W5913" i="3" s="1"/>
  <c r="W5912" i="3" a="1"/>
  <c r="W5912" i="3" s="1"/>
  <c r="W5911" i="3" a="1"/>
  <c r="W5911" i="3" s="1"/>
  <c r="W5903" i="3" a="1"/>
  <c r="W5903" i="3" s="1"/>
  <c r="W5901" i="3" a="1"/>
  <c r="W5901" i="3" s="1"/>
  <c r="W5900" i="3" a="1"/>
  <c r="W5900" i="3" s="1"/>
  <c r="W5899" i="3" a="1"/>
  <c r="W5899" i="3" s="1"/>
  <c r="W5898" i="3" a="1"/>
  <c r="W5898" i="3" s="1"/>
  <c r="W5897" i="3" a="1"/>
  <c r="W5897" i="3" s="1"/>
  <c r="W5896" i="3" a="1"/>
  <c r="W5896" i="3" s="1"/>
  <c r="W5895" i="3" a="1"/>
  <c r="W5895" i="3" s="1"/>
  <c r="W5887" i="3" a="1"/>
  <c r="W5887" i="3" s="1"/>
  <c r="W5885" i="3" a="1"/>
  <c r="W5885" i="3" s="1"/>
  <c r="W5884" i="3" a="1"/>
  <c r="W5884" i="3" s="1"/>
  <c r="W5883" i="3" a="1"/>
  <c r="W5883" i="3" s="1"/>
  <c r="W5882" i="3" a="1"/>
  <c r="W5882" i="3" s="1"/>
  <c r="W5881" i="3" a="1"/>
  <c r="W5881" i="3" s="1"/>
  <c r="W5880" i="3" a="1"/>
  <c r="W5880" i="3" s="1"/>
  <c r="W5879" i="3" a="1"/>
  <c r="W5879" i="3" s="1"/>
  <c r="W5871" i="3" a="1"/>
  <c r="W5871" i="3" s="1"/>
  <c r="W5868" i="3" a="1"/>
  <c r="W5868" i="3" s="1"/>
  <c r="W5867" i="3" a="1"/>
  <c r="W5867" i="3" s="1"/>
  <c r="W5866" i="3" a="1"/>
  <c r="W5866" i="3" s="1"/>
  <c r="W5865" i="3" a="1"/>
  <c r="W5865" i="3" s="1"/>
  <c r="W5864" i="3" a="1"/>
  <c r="W5864" i="3" s="1"/>
  <c r="W5863" i="3" a="1"/>
  <c r="W5863" i="3" s="1"/>
  <c r="W5855" i="3" a="1"/>
  <c r="W5855" i="3" s="1"/>
  <c r="W5853" i="3" a="1"/>
  <c r="W5853" i="3" s="1"/>
  <c r="W5852" i="3" a="1"/>
  <c r="W5852" i="3" s="1"/>
  <c r="W5851" i="3" a="1"/>
  <c r="W5851" i="3" s="1"/>
  <c r="W5850" i="3" a="1"/>
  <c r="W5850" i="3" s="1"/>
  <c r="W5849" i="3" a="1"/>
  <c r="W5849" i="3" s="1"/>
  <c r="W5848" i="3" a="1"/>
  <c r="W5848" i="3" s="1"/>
  <c r="W5847" i="3" a="1"/>
  <c r="W5847" i="3" s="1"/>
  <c r="W5839" i="3" a="1"/>
  <c r="W5839" i="3" s="1"/>
  <c r="W5837" i="3" a="1"/>
  <c r="W5837" i="3" s="1"/>
  <c r="W5836" i="3" a="1"/>
  <c r="W5836" i="3" s="1"/>
  <c r="W5835" i="3" a="1"/>
  <c r="W5835" i="3" s="1"/>
  <c r="W5834" i="3" a="1"/>
  <c r="W5834" i="3" s="1"/>
  <c r="W5833" i="3" a="1"/>
  <c r="W5833" i="3" s="1"/>
  <c r="W5832" i="3" a="1"/>
  <c r="W5832" i="3" s="1"/>
  <c r="W5831" i="3" a="1"/>
  <c r="W5831" i="3" s="1"/>
  <c r="W5823" i="3" a="1"/>
  <c r="W5823" i="3" s="1"/>
  <c r="W5818" i="3" a="1"/>
  <c r="W5818" i="3" s="1"/>
  <c r="W5817" i="3" a="1"/>
  <c r="W5817" i="3" s="1"/>
  <c r="W5816" i="3" a="1"/>
  <c r="W5816" i="3" s="1"/>
  <c r="W5815" i="3" a="1"/>
  <c r="W5815" i="3" s="1"/>
  <c r="W5807" i="3" a="1"/>
  <c r="W5807" i="3" s="1"/>
  <c r="W5802" i="3" a="1"/>
  <c r="W5802" i="3" s="1"/>
  <c r="W5801" i="3" a="1"/>
  <c r="W5801" i="3" s="1"/>
  <c r="W5800" i="3" a="1"/>
  <c r="W5800" i="3" s="1"/>
  <c r="W5799" i="3" a="1"/>
  <c r="W5799" i="3" s="1"/>
  <c r="W5791" i="3" a="1"/>
  <c r="W5791" i="3" s="1"/>
  <c r="W5789" i="3" a="1"/>
  <c r="W5789" i="3" s="1"/>
  <c r="W5788" i="3" a="1"/>
  <c r="W5788" i="3" s="1"/>
  <c r="W5784" i="3" a="1"/>
  <c r="W5784" i="3" s="1"/>
  <c r="W5783" i="3" a="1"/>
  <c r="W5783" i="3" s="1"/>
  <c r="W5775" i="3" a="1"/>
  <c r="W5775" i="3" s="1"/>
  <c r="W5773" i="3" a="1"/>
  <c r="W5773" i="3" s="1"/>
  <c r="W5772" i="3" a="1"/>
  <c r="W5772" i="3" s="1"/>
  <c r="W5771" i="3" a="1"/>
  <c r="W5771" i="3" s="1"/>
  <c r="W5770" i="3" a="1"/>
  <c r="W5770" i="3" s="1"/>
  <c r="W5767" i="3" a="1"/>
  <c r="W5767" i="3" s="1"/>
  <c r="W5759" i="3" a="1"/>
  <c r="W5759" i="3" s="1"/>
  <c r="W5757" i="3" a="1"/>
  <c r="W5757" i="3" s="1"/>
  <c r="W5756" i="3" a="1"/>
  <c r="W5756" i="3" s="1"/>
  <c r="W5755" i="3" a="1"/>
  <c r="W5755" i="3" s="1"/>
  <c r="W5754" i="3" a="1"/>
  <c r="W5754" i="3" s="1"/>
  <c r="W5753" i="3" a="1"/>
  <c r="W5753" i="3" s="1"/>
  <c r="W5752" i="3" a="1"/>
  <c r="W5752" i="3" s="1"/>
  <c r="W5743" i="3" a="1"/>
  <c r="W5743" i="3" s="1"/>
  <c r="W5741" i="3" a="1"/>
  <c r="W5741" i="3" s="1"/>
  <c r="W5740" i="3" a="1"/>
  <c r="W5740" i="3" s="1"/>
  <c r="W5739" i="3" a="1"/>
  <c r="W5739" i="3" s="1"/>
  <c r="W5738" i="3" a="1"/>
  <c r="W5738" i="3" s="1"/>
  <c r="W5737" i="3" a="1"/>
  <c r="W5737" i="3" s="1"/>
  <c r="W5736" i="3" a="1"/>
  <c r="W5736" i="3" s="1"/>
  <c r="W5735" i="3" a="1"/>
  <c r="W5735" i="3" s="1"/>
  <c r="W5727" i="3" a="1"/>
  <c r="W5727" i="3" s="1"/>
  <c r="W5725" i="3" a="1"/>
  <c r="W5725" i="3" s="1"/>
  <c r="W5724" i="3" a="1"/>
  <c r="W5724" i="3" s="1"/>
  <c r="W5723" i="3" a="1"/>
  <c r="W5723" i="3" s="1"/>
  <c r="W5722" i="3" a="1"/>
  <c r="W5722" i="3" s="1"/>
  <c r="W5721" i="3" a="1"/>
  <c r="W5721" i="3" s="1"/>
  <c r="W5720" i="3" a="1"/>
  <c r="W5720" i="3" s="1"/>
  <c r="W5719" i="3" a="1"/>
  <c r="W5719" i="3" s="1"/>
  <c r="W5711" i="3" a="1"/>
  <c r="W5711" i="3" s="1"/>
  <c r="W5709" i="3" a="1"/>
  <c r="W5709" i="3" s="1"/>
  <c r="W5708" i="3" a="1"/>
  <c r="W5708" i="3" s="1"/>
  <c r="W5707" i="3" a="1"/>
  <c r="W5707" i="3" s="1"/>
  <c r="W5706" i="3" a="1"/>
  <c r="W5706" i="3" s="1"/>
  <c r="W5705" i="3" a="1"/>
  <c r="W5705" i="3" s="1"/>
  <c r="W5704" i="3" a="1"/>
  <c r="W5704" i="3" s="1"/>
  <c r="W5703" i="3" a="1"/>
  <c r="W5703" i="3" s="1"/>
  <c r="W5695" i="3" a="1"/>
  <c r="W5695" i="3" s="1"/>
  <c r="W5693" i="3" a="1"/>
  <c r="W5693" i="3" s="1"/>
  <c r="W5692" i="3" a="1"/>
  <c r="W5692" i="3" s="1"/>
  <c r="W5689" i="3" a="1"/>
  <c r="W5689" i="3" s="1"/>
  <c r="W5688" i="3" a="1"/>
  <c r="W5688" i="3" s="1"/>
  <c r="W5687" i="3" a="1"/>
  <c r="W5687" i="3" s="1"/>
  <c r="W5679" i="3" a="1"/>
  <c r="W5679" i="3" s="1"/>
  <c r="W5677" i="3" a="1"/>
  <c r="W5677" i="3" s="1"/>
  <c r="W5676" i="3" a="1"/>
  <c r="W5676" i="3" s="1"/>
  <c r="W5675" i="3" a="1"/>
  <c r="W5675" i="3" s="1"/>
  <c r="W5674" i="3" a="1"/>
  <c r="W5674" i="3" s="1"/>
  <c r="W5673" i="3" a="1"/>
  <c r="W5673" i="3" s="1"/>
  <c r="W5672" i="3" a="1"/>
  <c r="W5672" i="3" s="1"/>
  <c r="W5671" i="3" a="1"/>
  <c r="W5671" i="3" s="1"/>
  <c r="W5663" i="3" a="1"/>
  <c r="W5663" i="3" s="1"/>
  <c r="W5661" i="3" a="1"/>
  <c r="W5661" i="3" s="1"/>
  <c r="W5660" i="3" a="1"/>
  <c r="W5660" i="3" s="1"/>
  <c r="W5659" i="3" a="1"/>
  <c r="W5659" i="3" s="1"/>
  <c r="W5658" i="3" a="1"/>
  <c r="W5658" i="3" s="1"/>
  <c r="W5657" i="3" a="1"/>
  <c r="W5657" i="3" s="1"/>
  <c r="W5656" i="3" a="1"/>
  <c r="W5656" i="3" s="1"/>
  <c r="W5655" i="3" a="1"/>
  <c r="W5655" i="3" s="1"/>
  <c r="W5647" i="3" a="1"/>
  <c r="W5647" i="3" s="1"/>
  <c r="W5645" i="3" a="1"/>
  <c r="W5645" i="3" s="1"/>
  <c r="W5643" i="3" a="1"/>
  <c r="W5643" i="3" s="1"/>
  <c r="W5642" i="3" a="1"/>
  <c r="W5642" i="3" s="1"/>
  <c r="W5641" i="3" a="1"/>
  <c r="W5641" i="3" s="1"/>
  <c r="W5640" i="3" a="1"/>
  <c r="W5640" i="3" s="1"/>
  <c r="W5639" i="3" a="1"/>
  <c r="W5639" i="3" s="1"/>
  <c r="W5631" i="3" a="1"/>
  <c r="W5631" i="3" s="1"/>
  <c r="W5629" i="3" a="1"/>
  <c r="W5629" i="3" s="1"/>
  <c r="W5628" i="3" a="1"/>
  <c r="W5628" i="3" s="1"/>
  <c r="W5627" i="3" a="1"/>
  <c r="W5627" i="3" s="1"/>
  <c r="W5626" i="3" a="1"/>
  <c r="W5626" i="3" s="1"/>
  <c r="W5625" i="3" a="1"/>
  <c r="W5625" i="3" s="1"/>
  <c r="W5624" i="3" a="1"/>
  <c r="W5624" i="3" s="1"/>
  <c r="W5623" i="3" a="1"/>
  <c r="W5623" i="3" s="1"/>
  <c r="W5615" i="3" a="1"/>
  <c r="W5615" i="3" s="1"/>
  <c r="W5613" i="3" a="1"/>
  <c r="W5613" i="3" s="1"/>
  <c r="W5612" i="3" a="1"/>
  <c r="W5612" i="3" s="1"/>
  <c r="W5611" i="3" a="1"/>
  <c r="W5611" i="3" s="1"/>
  <c r="W5610" i="3" a="1"/>
  <c r="W5610" i="3" s="1"/>
  <c r="W5609" i="3" a="1"/>
  <c r="W5609" i="3" s="1"/>
  <c r="W5608" i="3" a="1"/>
  <c r="W5608" i="3" s="1"/>
  <c r="W5607" i="3" a="1"/>
  <c r="W5607" i="3" s="1"/>
  <c r="W5599" i="3" a="1"/>
  <c r="W5599" i="3" s="1"/>
  <c r="W5597" i="3" a="1"/>
  <c r="W5597" i="3" s="1"/>
  <c r="W5595" i="3" a="1"/>
  <c r="W5595" i="3" s="1"/>
  <c r="W5594" i="3" a="1"/>
  <c r="W5594" i="3" s="1"/>
  <c r="W5593" i="3" a="1"/>
  <c r="W5593" i="3" s="1"/>
  <c r="W5592" i="3" a="1"/>
  <c r="W5592" i="3" s="1"/>
  <c r="W5591" i="3" a="1"/>
  <c r="W5591" i="3" s="1"/>
  <c r="W5583" i="3" a="1"/>
  <c r="W5583" i="3" s="1"/>
  <c r="W5581" i="3" a="1"/>
  <c r="W5581" i="3" s="1"/>
  <c r="W5580" i="3" a="1"/>
  <c r="W5580" i="3" s="1"/>
  <c r="W5579" i="3" a="1"/>
  <c r="W5579" i="3" s="1"/>
  <c r="W5578" i="3" a="1"/>
  <c r="W5578" i="3" s="1"/>
  <c r="W5577" i="3" a="1"/>
  <c r="W5577" i="3" s="1"/>
  <c r="W5576" i="3" a="1"/>
  <c r="W5576" i="3" s="1"/>
  <c r="W5575" i="3" a="1"/>
  <c r="W5575" i="3" s="1"/>
  <c r="W5567" i="3" a="1"/>
  <c r="W5567" i="3" s="1"/>
  <c r="W5564" i="3" a="1"/>
  <c r="W5564" i="3" s="1"/>
  <c r="W5563" i="3" a="1"/>
  <c r="W5563" i="3" s="1"/>
  <c r="W5562" i="3" a="1"/>
  <c r="W5562" i="3" s="1"/>
  <c r="W5561" i="3" a="1"/>
  <c r="W5561" i="3" s="1"/>
  <c r="W5560" i="3" a="1"/>
  <c r="W5560" i="3" s="1"/>
  <c r="W5559" i="3" a="1"/>
  <c r="W5559" i="3" s="1"/>
  <c r="W5551" i="3" a="1"/>
  <c r="W5551" i="3" s="1"/>
  <c r="W5546" i="3" a="1"/>
  <c r="W5546" i="3" s="1"/>
  <c r="W5545" i="3" a="1"/>
  <c r="W5545" i="3" s="1"/>
  <c r="W5544" i="3" a="1"/>
  <c r="W5544" i="3" s="1"/>
  <c r="W5543" i="3" a="1"/>
  <c r="W5543" i="3" s="1"/>
  <c r="W5535" i="3" a="1"/>
  <c r="W5535" i="3" s="1"/>
  <c r="W5533" i="3" a="1"/>
  <c r="W5533" i="3" s="1"/>
  <c r="W5529" i="3" a="1"/>
  <c r="W5529" i="3" s="1"/>
  <c r="W5528" i="3" a="1"/>
  <c r="W5528" i="3" s="1"/>
  <c r="W5527" i="3" a="1"/>
  <c r="W5527" i="3" s="1"/>
  <c r="W5519" i="3" a="1"/>
  <c r="W5519" i="3" s="1"/>
  <c r="W5517" i="3" a="1"/>
  <c r="W5517" i="3" s="1"/>
  <c r="W5516" i="3" a="1"/>
  <c r="W5516" i="3" s="1"/>
  <c r="W5512" i="3" a="1"/>
  <c r="W5512" i="3" s="1"/>
  <c r="W5511" i="3" a="1"/>
  <c r="W5511" i="3" s="1"/>
  <c r="W5503" i="3" a="1"/>
  <c r="W5503" i="3" s="1"/>
  <c r="W5501" i="3" a="1"/>
  <c r="W5501" i="3" s="1"/>
  <c r="W5500" i="3" a="1"/>
  <c r="W5500" i="3" s="1"/>
  <c r="W5499" i="3" a="1"/>
  <c r="W5499" i="3" s="1"/>
  <c r="W5496" i="3" a="1"/>
  <c r="W5496" i="3" s="1"/>
  <c r="W5495" i="3" a="1"/>
  <c r="W5495" i="3" s="1"/>
  <c r="W5487" i="3" a="1"/>
  <c r="W5487" i="3" s="1"/>
  <c r="W5485" i="3" a="1"/>
  <c r="W5485" i="3" s="1"/>
  <c r="W5484" i="3" a="1"/>
  <c r="W5484" i="3" s="1"/>
  <c r="W5483" i="3" a="1"/>
  <c r="W5483" i="3" s="1"/>
  <c r="W5482" i="3" a="1"/>
  <c r="W5482" i="3" s="1"/>
  <c r="W5481" i="3" a="1"/>
  <c r="W5481" i="3" s="1"/>
  <c r="W5479" i="3" a="1"/>
  <c r="W5479" i="3" s="1"/>
  <c r="W5471" i="3" a="1"/>
  <c r="W5471" i="3" s="1"/>
  <c r="W5469" i="3" a="1"/>
  <c r="W5469" i="3" s="1"/>
  <c r="W5468" i="3" a="1"/>
  <c r="W5468" i="3" s="1"/>
  <c r="W5467" i="3" a="1"/>
  <c r="W5467" i="3" s="1"/>
  <c r="W5466" i="3" a="1"/>
  <c r="W5466" i="3" s="1"/>
  <c r="W5465" i="3" a="1"/>
  <c r="W5465" i="3" s="1"/>
  <c r="W5464" i="3" a="1"/>
  <c r="W5464" i="3" s="1"/>
  <c r="W5463" i="3" a="1"/>
  <c r="W5463" i="3" s="1"/>
  <c r="W5455" i="3" a="1"/>
  <c r="W5455" i="3" s="1"/>
  <c r="W5453" i="3" a="1"/>
  <c r="W5453" i="3" s="1"/>
  <c r="W5452" i="3" a="1"/>
  <c r="W5452" i="3" s="1"/>
  <c r="W5451" i="3" a="1"/>
  <c r="W5451" i="3" s="1"/>
  <c r="W5450" i="3" a="1"/>
  <c r="W5450" i="3" s="1"/>
  <c r="W5449" i="3" a="1"/>
  <c r="W5449" i="3" s="1"/>
  <c r="W5448" i="3" a="1"/>
  <c r="W5448" i="3" s="1"/>
  <c r="W5447" i="3" a="1"/>
  <c r="W5447" i="3" s="1"/>
  <c r="W5439" i="3" a="1"/>
  <c r="W5439" i="3" s="1"/>
  <c r="W5437" i="3" a="1"/>
  <c r="W5437" i="3" s="1"/>
  <c r="W5436" i="3" a="1"/>
  <c r="W5436" i="3" s="1"/>
  <c r="W5434" i="3" a="1"/>
  <c r="W5434" i="3" s="1"/>
  <c r="W5433" i="3" a="1"/>
  <c r="W5433" i="3" s="1"/>
  <c r="W5432" i="3" a="1"/>
  <c r="W5432" i="3" s="1"/>
  <c r="W5431" i="3" a="1"/>
  <c r="W5431" i="3" s="1"/>
  <c r="W5423" i="3" a="1"/>
  <c r="W5423" i="3" s="1"/>
  <c r="W5421" i="3" a="1"/>
  <c r="W5421" i="3" s="1"/>
  <c r="W5420" i="3" a="1"/>
  <c r="W5420" i="3" s="1"/>
  <c r="W5419" i="3" a="1"/>
  <c r="W5419" i="3" s="1"/>
  <c r="W5418" i="3" a="1"/>
  <c r="W5418" i="3" s="1"/>
  <c r="W5417" i="3" a="1"/>
  <c r="W5417" i="3" s="1"/>
  <c r="W5416" i="3" a="1"/>
  <c r="W5416" i="3" s="1"/>
  <c r="W5407" i="3" a="1"/>
  <c r="W5407" i="3" s="1"/>
  <c r="W5405" i="3" a="1"/>
  <c r="W5405" i="3" s="1"/>
  <c r="W5404" i="3" a="1"/>
  <c r="W5404" i="3" s="1"/>
  <c r="W5403" i="3" a="1"/>
  <c r="W5403" i="3" s="1"/>
  <c r="W5402" i="3" a="1"/>
  <c r="W5402" i="3" s="1"/>
  <c r="W5401" i="3" a="1"/>
  <c r="W5401" i="3" s="1"/>
  <c r="W5400" i="3" a="1"/>
  <c r="W5400" i="3" s="1"/>
  <c r="W5399" i="3" a="1"/>
  <c r="W5399" i="3" s="1"/>
  <c r="W5391" i="3" a="1"/>
  <c r="W5391" i="3" s="1"/>
  <c r="W5389" i="3" a="1"/>
  <c r="W5389" i="3" s="1"/>
  <c r="W5387" i="3" a="1"/>
  <c r="W5387" i="3" s="1"/>
  <c r="W5386" i="3" a="1"/>
  <c r="W5386" i="3" s="1"/>
  <c r="W5385" i="3" a="1"/>
  <c r="W5385" i="3" s="1"/>
  <c r="W5384" i="3" a="1"/>
  <c r="W5384" i="3" s="1"/>
  <c r="W5383" i="3" a="1"/>
  <c r="W5383" i="3" s="1"/>
  <c r="W5375" i="3" a="1"/>
  <c r="W5375" i="3" s="1"/>
  <c r="W5372" i="3" a="1"/>
  <c r="W5372" i="3" s="1"/>
  <c r="W5370" i="3" a="1"/>
  <c r="W5370" i="3" s="1"/>
  <c r="W5369" i="3" a="1"/>
  <c r="W5369" i="3" s="1"/>
  <c r="W5368" i="3" a="1"/>
  <c r="W5368" i="3" s="1"/>
  <c r="W5367" i="3" a="1"/>
  <c r="W5367" i="3" s="1"/>
  <c r="W5359" i="3" a="1"/>
  <c r="W5359" i="3" s="1"/>
  <c r="W5357" i="3" a="1"/>
  <c r="W5357" i="3" s="1"/>
  <c r="W5356" i="3" a="1"/>
  <c r="W5356" i="3" s="1"/>
  <c r="W5355" i="3" a="1"/>
  <c r="W5355" i="3" s="1"/>
  <c r="W5354" i="3" a="1"/>
  <c r="W5354" i="3" s="1"/>
  <c r="W5353" i="3" a="1"/>
  <c r="W5353" i="3" s="1"/>
  <c r="W5352" i="3" a="1"/>
  <c r="W5352" i="3" s="1"/>
  <c r="W5351" i="3" a="1"/>
  <c r="W5351" i="3" s="1"/>
  <c r="W5343" i="3" a="1"/>
  <c r="W5343" i="3" s="1"/>
  <c r="W5340" i="3" a="1"/>
  <c r="W5340" i="3" s="1"/>
  <c r="W5339" i="3" a="1"/>
  <c r="W5339" i="3" s="1"/>
  <c r="W5338" i="3" a="1"/>
  <c r="W5338" i="3" s="1"/>
  <c r="W5337" i="3" a="1"/>
  <c r="W5337" i="3" s="1"/>
  <c r="W5336" i="3" a="1"/>
  <c r="W5336" i="3" s="1"/>
  <c r="W5335" i="3" a="1"/>
  <c r="W5335" i="3" s="1"/>
  <c r="W5327" i="3" a="1"/>
  <c r="W5327" i="3" s="1"/>
  <c r="W5325" i="3" a="1"/>
  <c r="W5325" i="3" s="1"/>
  <c r="W5323" i="3" a="1"/>
  <c r="W5323" i="3" s="1"/>
  <c r="W5321" i="3" a="1"/>
  <c r="W5321" i="3" s="1"/>
  <c r="W5320" i="3" a="1"/>
  <c r="W5320" i="3" s="1"/>
  <c r="W5319" i="3" a="1"/>
  <c r="W5319" i="3" s="1"/>
  <c r="W5311" i="3" a="1"/>
  <c r="W5311" i="3" s="1"/>
  <c r="W5309" i="3" a="1"/>
  <c r="W5309" i="3" s="1"/>
  <c r="W5308" i="3" a="1"/>
  <c r="W5308" i="3" s="1"/>
  <c r="W5307" i="3" a="1"/>
  <c r="W5307" i="3" s="1"/>
  <c r="W5306" i="3" a="1"/>
  <c r="W5306" i="3" s="1"/>
  <c r="W5305" i="3" a="1"/>
  <c r="W5305" i="3" s="1"/>
  <c r="W5304" i="3" a="1"/>
  <c r="W5304" i="3" s="1"/>
  <c r="W5303" i="3" a="1"/>
  <c r="W5303" i="3" s="1"/>
  <c r="W5295" i="3" a="1"/>
  <c r="W5295" i="3" s="1"/>
  <c r="W5293" i="3" a="1"/>
  <c r="W5293" i="3" s="1"/>
  <c r="W5292" i="3" a="1"/>
  <c r="W5292" i="3" s="1"/>
  <c r="W5291" i="3" a="1"/>
  <c r="W5291" i="3" s="1"/>
  <c r="W5290" i="3" a="1"/>
  <c r="W5290" i="3" s="1"/>
  <c r="W5289" i="3" a="1"/>
  <c r="W5289" i="3" s="1"/>
  <c r="W5288" i="3" a="1"/>
  <c r="W5288" i="3" s="1"/>
  <c r="W5287" i="3" a="1"/>
  <c r="W5287" i="3" s="1"/>
  <c r="W5279" i="3" a="1"/>
  <c r="W5279" i="3" s="1"/>
  <c r="W5274" i="3" a="1"/>
  <c r="W5274" i="3" s="1"/>
  <c r="W5273" i="3" a="1"/>
  <c r="W5273" i="3" s="1"/>
  <c r="W5272" i="3" a="1"/>
  <c r="W5272" i="3" s="1"/>
  <c r="W5271" i="3" a="1"/>
  <c r="W5271" i="3" s="1"/>
  <c r="W5263" i="3" a="1"/>
  <c r="W5263" i="3" s="1"/>
  <c r="W5261" i="3" a="1"/>
  <c r="W5261" i="3" s="1"/>
  <c r="W5257" i="3" a="1"/>
  <c r="W5257" i="3" s="1"/>
  <c r="W5256" i="3" a="1"/>
  <c r="W5256" i="3" s="1"/>
  <c r="W5255" i="3" a="1"/>
  <c r="W5255" i="3" s="1"/>
  <c r="W5247" i="3" a="1"/>
  <c r="W5247" i="3" s="1"/>
  <c r="W5245" i="3" a="1"/>
  <c r="W5245" i="3" s="1"/>
  <c r="W5244" i="3" a="1"/>
  <c r="W5244" i="3" s="1"/>
  <c r="W5243" i="3" a="1"/>
  <c r="W5243" i="3" s="1"/>
  <c r="W5242" i="3" a="1"/>
  <c r="W5242" i="3" s="1"/>
  <c r="W5240" i="3" a="1"/>
  <c r="W5240" i="3" s="1"/>
  <c r="W5239" i="3" a="1"/>
  <c r="W5239" i="3" s="1"/>
  <c r="W5231" i="3" a="1"/>
  <c r="W5231" i="3" s="1"/>
  <c r="W5229" i="3" a="1"/>
  <c r="W5229" i="3" s="1"/>
  <c r="W5228" i="3" a="1"/>
  <c r="W5228" i="3" s="1"/>
  <c r="W5227" i="3" a="1"/>
  <c r="W5227" i="3" s="1"/>
  <c r="W5226" i="3" a="1"/>
  <c r="W5226" i="3" s="1"/>
  <c r="W5225" i="3" a="1"/>
  <c r="W5225" i="3" s="1"/>
  <c r="W5224" i="3" a="1"/>
  <c r="W5224" i="3" s="1"/>
  <c r="W5223" i="3" a="1"/>
  <c r="W5223" i="3" s="1"/>
  <c r="W5215" i="3" a="1"/>
  <c r="W5215" i="3" s="1"/>
  <c r="W5213" i="3" a="1"/>
  <c r="W5213" i="3" s="1"/>
  <c r="W5212" i="3" a="1"/>
  <c r="W5212" i="3" s="1"/>
  <c r="W5211" i="3" a="1"/>
  <c r="W5211" i="3" s="1"/>
  <c r="W5210" i="3" a="1"/>
  <c r="W5210" i="3" s="1"/>
  <c r="W5209" i="3" a="1"/>
  <c r="W5209" i="3" s="1"/>
  <c r="W5208" i="3" a="1"/>
  <c r="W5208" i="3" s="1"/>
  <c r="W5207" i="3" a="1"/>
  <c r="W5207" i="3" s="1"/>
  <c r="W5199" i="3" a="1"/>
  <c r="W5199" i="3" s="1"/>
  <c r="W5197" i="3" a="1"/>
  <c r="W5197" i="3" s="1"/>
  <c r="W5196" i="3" a="1"/>
  <c r="W5196" i="3" s="1"/>
  <c r="W5195" i="3" a="1"/>
  <c r="W5195" i="3" s="1"/>
  <c r="W5194" i="3" a="1"/>
  <c r="W5194" i="3" s="1"/>
  <c r="W5193" i="3" a="1"/>
  <c r="W5193" i="3" s="1"/>
  <c r="W5192" i="3" a="1"/>
  <c r="W5192" i="3" s="1"/>
  <c r="W5191" i="3" a="1"/>
  <c r="W5191" i="3" s="1"/>
  <c r="W5183" i="3" a="1"/>
  <c r="W5183" i="3" s="1"/>
  <c r="W5181" i="3" a="1"/>
  <c r="W5181" i="3" s="1"/>
  <c r="W5180" i="3" a="1"/>
  <c r="W5180" i="3" s="1"/>
  <c r="W5179" i="3" a="1"/>
  <c r="W5179" i="3" s="1"/>
  <c r="W5178" i="3" a="1"/>
  <c r="W5178" i="3" s="1"/>
  <c r="W5177" i="3" a="1"/>
  <c r="W5177" i="3" s="1"/>
  <c r="W5176" i="3" a="1"/>
  <c r="W5176" i="3" s="1"/>
  <c r="W5175" i="3" a="1"/>
  <c r="W5175" i="3" s="1"/>
  <c r="W5167" i="3" a="1"/>
  <c r="W5167" i="3" s="1"/>
  <c r="W5165" i="3" a="1"/>
  <c r="W5165" i="3" s="1"/>
  <c r="W5164" i="3" a="1"/>
  <c r="W5164" i="3" s="1"/>
  <c r="W5163" i="3" a="1"/>
  <c r="W5163" i="3" s="1"/>
  <c r="W5161" i="3" a="1"/>
  <c r="W5161" i="3" s="1"/>
  <c r="W5159" i="3" a="1"/>
  <c r="W5159" i="3" s="1"/>
  <c r="W5151" i="3" a="1"/>
  <c r="W5151" i="3" s="1"/>
  <c r="W5149" i="3" a="1"/>
  <c r="W5149" i="3" s="1"/>
  <c r="W5148" i="3" a="1"/>
  <c r="W5148" i="3" s="1"/>
  <c r="W5147" i="3" a="1"/>
  <c r="W5147" i="3" s="1"/>
  <c r="W5146" i="3" a="1"/>
  <c r="W5146" i="3" s="1"/>
  <c r="W5145" i="3" a="1"/>
  <c r="W5145" i="3" s="1"/>
  <c r="W5144" i="3" a="1"/>
  <c r="W5144" i="3" s="1"/>
  <c r="W5143" i="3" a="1"/>
  <c r="W5143" i="3" s="1"/>
  <c r="W5135" i="3" a="1"/>
  <c r="W5135" i="3" s="1"/>
  <c r="W5133" i="3" a="1"/>
  <c r="W5133" i="3" s="1"/>
  <c r="W5131" i="3" a="1"/>
  <c r="W5131" i="3" s="1"/>
  <c r="W5130" i="3" a="1"/>
  <c r="W5130" i="3" s="1"/>
  <c r="W5129" i="3" a="1"/>
  <c r="W5129" i="3" s="1"/>
  <c r="W5128" i="3" a="1"/>
  <c r="W5128" i="3" s="1"/>
  <c r="W5127" i="3" a="1"/>
  <c r="W5127" i="3" s="1"/>
  <c r="W5119" i="3" a="1"/>
  <c r="W5119" i="3" s="1"/>
  <c r="W5117" i="3" a="1"/>
  <c r="W5117" i="3" s="1"/>
  <c r="W5116" i="3" a="1"/>
  <c r="W5116" i="3" s="1"/>
  <c r="W5115" i="3" a="1"/>
  <c r="W5115" i="3" s="1"/>
  <c r="W5114" i="3" a="1"/>
  <c r="W5114" i="3" s="1"/>
  <c r="W5113" i="3" a="1"/>
  <c r="W5113" i="3" s="1"/>
  <c r="W5112" i="3" a="1"/>
  <c r="W5112" i="3" s="1"/>
  <c r="W5103" i="3" a="1"/>
  <c r="W5103" i="3" s="1"/>
  <c r="W5101" i="3" a="1"/>
  <c r="W5101" i="3" s="1"/>
  <c r="W5100" i="3" a="1"/>
  <c r="W5100" i="3" s="1"/>
  <c r="W5099" i="3" a="1"/>
  <c r="W5099" i="3" s="1"/>
  <c r="W5098" i="3" a="1"/>
  <c r="W5098" i="3" s="1"/>
  <c r="W5097" i="3" a="1"/>
  <c r="W5097" i="3" s="1"/>
  <c r="W5096" i="3" a="1"/>
  <c r="W5096" i="3" s="1"/>
  <c r="W5095" i="3" a="1"/>
  <c r="W5095" i="3" s="1"/>
  <c r="W5087" i="3" a="1"/>
  <c r="W5087" i="3" s="1"/>
  <c r="W5082" i="3" a="1"/>
  <c r="W5082" i="3" s="1"/>
  <c r="W5081" i="3" a="1"/>
  <c r="W5081" i="3" s="1"/>
  <c r="W5080" i="3" a="1"/>
  <c r="W5080" i="3" s="1"/>
  <c r="W5079" i="3" a="1"/>
  <c r="W5079" i="3" s="1"/>
  <c r="W5071" i="3" a="1"/>
  <c r="W5071" i="3" s="1"/>
  <c r="W5069" i="3" a="1"/>
  <c r="W5069" i="3" s="1"/>
  <c r="W5065" i="3" a="1"/>
  <c r="W5065" i="3" s="1"/>
  <c r="W5064" i="3" a="1"/>
  <c r="W5064" i="3" s="1"/>
  <c r="W5063" i="3" a="1"/>
  <c r="W5063" i="3" s="1"/>
  <c r="W5055" i="3" a="1"/>
  <c r="W5055" i="3" s="1"/>
  <c r="W5053" i="3" a="1"/>
  <c r="W5053" i="3" s="1"/>
  <c r="W5052" i="3" a="1"/>
  <c r="W5052" i="3" s="1"/>
  <c r="W5051" i="3" a="1"/>
  <c r="W5051" i="3" s="1"/>
  <c r="W5050" i="3" a="1"/>
  <c r="W5050" i="3" s="1"/>
  <c r="W5049" i="3" a="1"/>
  <c r="W5049" i="3" s="1"/>
  <c r="W5048" i="3" a="1"/>
  <c r="W5048" i="3" s="1"/>
  <c r="W5039" i="3" a="1"/>
  <c r="W5039" i="3" s="1"/>
  <c r="W5037" i="3" a="1"/>
  <c r="W5037" i="3" s="1"/>
  <c r="W5036" i="3" a="1"/>
  <c r="W5036" i="3" s="1"/>
  <c r="W5035" i="3" a="1"/>
  <c r="W5035" i="3" s="1"/>
  <c r="W5034" i="3" a="1"/>
  <c r="W5034" i="3" s="1"/>
  <c r="W5033" i="3" a="1"/>
  <c r="W5033" i="3" s="1"/>
  <c r="W5032" i="3" a="1"/>
  <c r="W5032" i="3" s="1"/>
  <c r="W5031" i="3" a="1"/>
  <c r="W5031" i="3" s="1"/>
  <c r="W5023" i="3" a="1"/>
  <c r="W5023" i="3" s="1"/>
  <c r="W5021" i="3" a="1"/>
  <c r="W5021" i="3" s="1"/>
  <c r="W5019" i="3" a="1"/>
  <c r="W5019" i="3" s="1"/>
  <c r="W5018" i="3" a="1"/>
  <c r="W5018" i="3" s="1"/>
  <c r="W5017" i="3" a="1"/>
  <c r="W5017" i="3" s="1"/>
  <c r="W5016" i="3" a="1"/>
  <c r="W5016" i="3" s="1"/>
  <c r="W5015" i="3" a="1"/>
  <c r="W5015" i="3" s="1"/>
  <c r="W5007" i="3" a="1"/>
  <c r="W5007" i="3" s="1"/>
  <c r="W5005" i="3" a="1"/>
  <c r="W5005" i="3" s="1"/>
  <c r="W5004" i="3" a="1"/>
  <c r="W5004" i="3" s="1"/>
  <c r="W5001" i="3" a="1"/>
  <c r="W5001" i="3" s="1"/>
  <c r="W5000" i="3" a="1"/>
  <c r="W5000" i="3" s="1"/>
  <c r="W4999" i="3" a="1"/>
  <c r="W4999" i="3" s="1"/>
  <c r="W4991" i="3" a="1"/>
  <c r="W4991" i="3" s="1"/>
  <c r="W4989" i="3" a="1"/>
  <c r="W4989" i="3" s="1"/>
  <c r="W4988" i="3" a="1"/>
  <c r="W4988" i="3" s="1"/>
  <c r="W4987" i="3" a="1"/>
  <c r="W4987" i="3" s="1"/>
  <c r="W4986" i="3" a="1"/>
  <c r="W4986" i="3" s="1"/>
  <c r="W4985" i="3" a="1"/>
  <c r="W4985" i="3" s="1"/>
  <c r="W4984" i="3" a="1"/>
  <c r="W4984" i="3" s="1"/>
  <c r="W4983" i="3" a="1"/>
  <c r="W4983" i="3" s="1"/>
  <c r="W4975" i="3" a="1"/>
  <c r="W4975" i="3" s="1"/>
  <c r="W4973" i="3" a="1"/>
  <c r="W4973" i="3" s="1"/>
  <c r="W4972" i="3" a="1"/>
  <c r="W4972" i="3" s="1"/>
  <c r="W4971" i="3" a="1"/>
  <c r="W4971" i="3" s="1"/>
  <c r="W4970" i="3" a="1"/>
  <c r="W4970" i="3" s="1"/>
  <c r="W4969" i="3" a="1"/>
  <c r="W4969" i="3" s="1"/>
  <c r="W4968" i="3" a="1"/>
  <c r="W4968" i="3" s="1"/>
  <c r="W4967" i="3" a="1"/>
  <c r="W4967" i="3" s="1"/>
  <c r="W4959" i="3" a="1"/>
  <c r="W4959" i="3" s="1"/>
  <c r="W4955" i="3" a="1"/>
  <c r="W4955" i="3" s="1"/>
  <c r="W4954" i="3" a="1"/>
  <c r="W4954" i="3" s="1"/>
  <c r="W4953" i="3" a="1"/>
  <c r="W4953" i="3" s="1"/>
  <c r="W4952" i="3" a="1"/>
  <c r="W4952" i="3" s="1"/>
  <c r="W4951" i="3" a="1"/>
  <c r="W4951" i="3" s="1"/>
  <c r="W4943" i="3" a="1"/>
  <c r="W4943" i="3" s="1"/>
  <c r="W4941" i="3" a="1"/>
  <c r="W4941" i="3" s="1"/>
  <c r="W4937" i="3" a="1"/>
  <c r="W4937" i="3" s="1"/>
  <c r="W4936" i="3" a="1"/>
  <c r="W4936" i="3" s="1"/>
  <c r="W4935" i="3" a="1"/>
  <c r="W4935" i="3" s="1"/>
  <c r="W4927" i="3" a="1"/>
  <c r="W4927" i="3" s="1"/>
  <c r="W4925" i="3" a="1"/>
  <c r="W4925" i="3" s="1"/>
  <c r="W4924" i="3" a="1"/>
  <c r="W4924" i="3" s="1"/>
  <c r="W4923" i="3" a="1"/>
  <c r="W4923" i="3" s="1"/>
  <c r="W4922" i="3" a="1"/>
  <c r="W4922" i="3" s="1"/>
  <c r="W4921" i="3" a="1"/>
  <c r="W4921" i="3" s="1"/>
  <c r="W4919" i="3" a="1"/>
  <c r="W4919" i="3" s="1"/>
  <c r="W4911" i="3" a="1"/>
  <c r="W4911" i="3" s="1"/>
  <c r="W4909" i="3" a="1"/>
  <c r="W4909" i="3" s="1"/>
  <c r="W4908" i="3" a="1"/>
  <c r="W4908" i="3" s="1"/>
  <c r="W4907" i="3" a="1"/>
  <c r="W4907" i="3" s="1"/>
  <c r="W4906" i="3" a="1"/>
  <c r="W4906" i="3" s="1"/>
  <c r="W4905" i="3" a="1"/>
  <c r="W4905" i="3" s="1"/>
  <c r="W4904" i="3" a="1"/>
  <c r="W4904" i="3" s="1"/>
  <c r="W4903" i="3" a="1"/>
  <c r="W4903" i="3" s="1"/>
  <c r="W4895" i="3" a="1"/>
  <c r="W4895" i="3" s="1"/>
  <c r="W4892" i="3" a="1"/>
  <c r="W4892" i="3" s="1"/>
  <c r="W4891" i="3" a="1"/>
  <c r="W4891" i="3" s="1"/>
  <c r="W4890" i="3" a="1"/>
  <c r="W4890" i="3" s="1"/>
  <c r="W4889" i="3" a="1"/>
  <c r="W4889" i="3" s="1"/>
  <c r="W4888" i="3" a="1"/>
  <c r="W4888" i="3" s="1"/>
  <c r="W4887" i="3" a="1"/>
  <c r="W4887" i="3" s="1"/>
  <c r="W4879" i="3" a="1"/>
  <c r="W4879" i="3" s="1"/>
  <c r="W4877" i="3" a="1"/>
  <c r="W4877" i="3" s="1"/>
  <c r="W4875" i="3" a="1"/>
  <c r="W4875" i="3" s="1"/>
  <c r="W4874" i="3" a="1"/>
  <c r="W4874" i="3" s="1"/>
  <c r="W4873" i="3" a="1"/>
  <c r="W4873" i="3" s="1"/>
  <c r="W4872" i="3" a="1"/>
  <c r="W4872" i="3" s="1"/>
  <c r="W4871" i="3" a="1"/>
  <c r="W4871" i="3" s="1"/>
  <c r="W4863" i="3" a="1"/>
  <c r="W4863" i="3" s="1"/>
  <c r="W4861" i="3" a="1"/>
  <c r="W4861" i="3" s="1"/>
  <c r="W4860" i="3" a="1"/>
  <c r="W4860" i="3" s="1"/>
  <c r="W4859" i="3" a="1"/>
  <c r="W4859" i="3" s="1"/>
  <c r="W4858" i="3" a="1"/>
  <c r="W4858" i="3" s="1"/>
  <c r="W4857" i="3" a="1"/>
  <c r="W4857" i="3" s="1"/>
  <c r="W4856" i="3" a="1"/>
  <c r="W4856" i="3" s="1"/>
  <c r="W4855" i="3" a="1"/>
  <c r="W4855" i="3" s="1"/>
  <c r="W4847" i="3" a="1"/>
  <c r="W4847" i="3" s="1"/>
  <c r="W4844" i="3" a="1"/>
  <c r="W4844" i="3" s="1"/>
  <c r="W4843" i="3" a="1"/>
  <c r="W4843" i="3" s="1"/>
  <c r="W4842" i="3" a="1"/>
  <c r="W4842" i="3" s="1"/>
  <c r="W4841" i="3" a="1"/>
  <c r="W4841" i="3" s="1"/>
  <c r="W4840" i="3" a="1"/>
  <c r="W4840" i="3" s="1"/>
  <c r="W4839" i="3" a="1"/>
  <c r="W4839" i="3" s="1"/>
  <c r="W4831" i="3" a="1"/>
  <c r="W4831" i="3" s="1"/>
  <c r="W4829" i="3" a="1"/>
  <c r="W4829" i="3" s="1"/>
  <c r="W4828" i="3" a="1"/>
  <c r="W4828" i="3" s="1"/>
  <c r="W4827" i="3" a="1"/>
  <c r="W4827" i="3" s="1"/>
  <c r="W4826" i="3" a="1"/>
  <c r="W4826" i="3" s="1"/>
  <c r="W4825" i="3" a="1"/>
  <c r="W4825" i="3" s="1"/>
  <c r="W4824" i="3" a="1"/>
  <c r="W4824" i="3" s="1"/>
  <c r="W4823" i="3" a="1"/>
  <c r="W4823" i="3" s="1"/>
  <c r="W4815" i="3" a="1"/>
  <c r="W4815" i="3" s="1"/>
  <c r="W4813" i="3" a="1"/>
  <c r="W4813" i="3" s="1"/>
  <c r="W4812" i="3" a="1"/>
  <c r="W4812" i="3" s="1"/>
  <c r="W4811" i="3" a="1"/>
  <c r="W4811" i="3" s="1"/>
  <c r="W4810" i="3" a="1"/>
  <c r="W4810" i="3" s="1"/>
  <c r="W4809" i="3" a="1"/>
  <c r="W4809" i="3" s="1"/>
  <c r="W4808" i="3" a="1"/>
  <c r="W4808" i="3" s="1"/>
  <c r="W4807" i="3" a="1"/>
  <c r="W4807" i="3" s="1"/>
  <c r="W4799" i="3" a="1"/>
  <c r="W4799" i="3" s="1"/>
  <c r="W4795" i="3" a="1"/>
  <c r="W4795" i="3" s="1"/>
  <c r="W4794" i="3" a="1"/>
  <c r="W4794" i="3" s="1"/>
  <c r="W4793" i="3" a="1"/>
  <c r="W4793" i="3" s="1"/>
  <c r="W4792" i="3" a="1"/>
  <c r="W4792" i="3" s="1"/>
  <c r="W4791" i="3" a="1"/>
  <c r="W4791" i="3" s="1"/>
  <c r="W4783" i="3" a="1"/>
  <c r="W4783" i="3" s="1"/>
  <c r="W4778" i="3" a="1"/>
  <c r="W4778" i="3" s="1"/>
  <c r="W4777" i="3" a="1"/>
  <c r="W4777" i="3" s="1"/>
  <c r="W4776" i="3" a="1"/>
  <c r="W4776" i="3" s="1"/>
  <c r="W4775" i="3" a="1"/>
  <c r="W4775" i="3" s="1"/>
  <c r="W4767" i="3" a="1"/>
  <c r="W4767" i="3" s="1"/>
  <c r="W4764" i="3" a="1"/>
  <c r="W4764" i="3" s="1"/>
  <c r="W4761" i="3" a="1"/>
  <c r="W4761" i="3" s="1"/>
  <c r="W4760" i="3" a="1"/>
  <c r="W4760" i="3" s="1"/>
  <c r="W4759" i="3" a="1"/>
  <c r="W4759" i="3" s="1"/>
  <c r="W4751" i="3" a="1"/>
  <c r="W4751" i="3" s="1"/>
  <c r="W4749" i="3" a="1"/>
  <c r="W4749" i="3" s="1"/>
  <c r="W4748" i="3" a="1"/>
  <c r="W4748" i="3" s="1"/>
  <c r="W4747" i="3" a="1"/>
  <c r="W4747" i="3" s="1"/>
  <c r="W4746" i="3" a="1"/>
  <c r="W4746" i="3" s="1"/>
  <c r="W4743" i="3" a="1"/>
  <c r="W4743" i="3" s="1"/>
  <c r="W4735" i="3" a="1"/>
  <c r="W4735" i="3" s="1"/>
  <c r="W4733" i="3" a="1"/>
  <c r="W4733" i="3" s="1"/>
  <c r="W4732" i="3" a="1"/>
  <c r="W4732" i="3" s="1"/>
  <c r="W4731" i="3" a="1"/>
  <c r="W4731" i="3" s="1"/>
  <c r="W4730" i="3" a="1"/>
  <c r="W4730" i="3" s="1"/>
  <c r="W4729" i="3" a="1"/>
  <c r="W4729" i="3" s="1"/>
  <c r="W4728" i="3" a="1"/>
  <c r="W4728" i="3" s="1"/>
  <c r="W4727" i="3" a="1"/>
  <c r="W4727" i="3" s="1"/>
  <c r="W4720" i="3" a="1"/>
  <c r="W4720" i="3" s="1"/>
  <c r="W4719" i="3" a="1"/>
  <c r="W4719" i="3" s="1"/>
  <c r="W4717" i="3" a="1"/>
  <c r="W4717" i="3" s="1"/>
  <c r="W4716" i="3" a="1"/>
  <c r="W4716" i="3" s="1"/>
  <c r="W4715" i="3" a="1"/>
  <c r="W4715" i="3" s="1"/>
  <c r="W4714" i="3" a="1"/>
  <c r="W4714" i="3" s="1"/>
  <c r="W4713" i="3" a="1"/>
  <c r="W4713" i="3" s="1"/>
  <c r="W4712" i="3" a="1"/>
  <c r="W4712" i="3" s="1"/>
  <c r="W4711" i="3" a="1"/>
  <c r="W4711" i="3" s="1"/>
  <c r="W4704" i="3" a="1"/>
  <c r="W4704" i="3" s="1"/>
  <c r="W4703" i="3" a="1"/>
  <c r="W4703" i="3" s="1"/>
  <c r="W4701" i="3" a="1"/>
  <c r="W4701" i="3" s="1"/>
  <c r="W4700" i="3" a="1"/>
  <c r="W4700" i="3" s="1"/>
  <c r="W4698" i="3" a="1"/>
  <c r="W4698" i="3" s="1"/>
  <c r="W4697" i="3" a="1"/>
  <c r="W4697" i="3" s="1"/>
  <c r="W4696" i="3" a="1"/>
  <c r="W4696" i="3" s="1"/>
  <c r="W4695" i="3" a="1"/>
  <c r="W4695" i="3" s="1"/>
  <c r="W4688" i="3" a="1"/>
  <c r="W4688" i="3" s="1"/>
  <c r="W4687" i="3" a="1"/>
  <c r="W4687" i="3" s="1"/>
  <c r="W4685" i="3" a="1"/>
  <c r="W4685" i="3" s="1"/>
  <c r="W4684" i="3" a="1"/>
  <c r="W4684" i="3" s="1"/>
  <c r="W4683" i="3" a="1"/>
  <c r="W4683" i="3" s="1"/>
  <c r="W4682" i="3" a="1"/>
  <c r="W4682" i="3" s="1"/>
  <c r="W4681" i="3" a="1"/>
  <c r="W4681" i="3" s="1"/>
  <c r="W4680" i="3" a="1"/>
  <c r="W4680" i="3" s="1"/>
  <c r="W4679" i="3" a="1"/>
  <c r="W4679" i="3" s="1"/>
  <c r="W4672" i="3" a="1"/>
  <c r="W4672" i="3" s="1"/>
  <c r="W4671" i="3" a="1"/>
  <c r="W4671" i="3" s="1"/>
  <c r="W4669" i="3" a="1"/>
  <c r="W4669" i="3" s="1"/>
  <c r="W4668" i="3" a="1"/>
  <c r="W4668" i="3" s="1"/>
  <c r="W4667" i="3" a="1"/>
  <c r="W4667" i="3" s="1"/>
  <c r="W4666" i="3" a="1"/>
  <c r="W4666" i="3" s="1"/>
  <c r="W4665" i="3" a="1"/>
  <c r="W4665" i="3" s="1"/>
  <c r="W4664" i="3" a="1"/>
  <c r="W4664" i="3" s="1"/>
  <c r="W4663" i="3" a="1"/>
  <c r="W4663" i="3" s="1"/>
  <c r="W4656" i="3" a="1"/>
  <c r="W4656" i="3" s="1"/>
  <c r="W4655" i="3" a="1"/>
  <c r="W4655" i="3" s="1"/>
  <c r="W4653" i="3" a="1"/>
  <c r="W4653" i="3" s="1"/>
  <c r="W4652" i="3" a="1"/>
  <c r="W4652" i="3" s="1"/>
  <c r="W4651" i="3" a="1"/>
  <c r="W4651" i="3" s="1"/>
  <c r="W4649" i="3" a="1"/>
  <c r="W4649" i="3" s="1"/>
  <c r="W4647" i="3" a="1"/>
  <c r="W4647" i="3" s="1"/>
  <c r="W4640" i="3" a="1"/>
  <c r="W4640" i="3" s="1"/>
  <c r="W4639" i="3" a="1"/>
  <c r="W4639" i="3" s="1"/>
  <c r="W4637" i="3" a="1"/>
  <c r="W4637" i="3" s="1"/>
  <c r="W4636" i="3" a="1"/>
  <c r="W4636" i="3" s="1"/>
  <c r="W4635" i="3" a="1"/>
  <c r="W4635" i="3" s="1"/>
  <c r="W4634" i="3" a="1"/>
  <c r="W4634" i="3" s="1"/>
  <c r="W4633" i="3" a="1"/>
  <c r="W4633" i="3" s="1"/>
  <c r="W4632" i="3" a="1"/>
  <c r="W4632" i="3" s="1"/>
  <c r="W4631" i="3" a="1"/>
  <c r="W4631" i="3" s="1"/>
  <c r="W4624" i="3" a="1"/>
  <c r="W4624" i="3" s="1"/>
  <c r="W4623" i="3" a="1"/>
  <c r="W4623" i="3" s="1"/>
  <c r="W4620" i="3" a="1"/>
  <c r="W4620" i="3" s="1"/>
  <c r="W4619" i="3" a="1"/>
  <c r="W4619" i="3" s="1"/>
  <c r="W4618" i="3" a="1"/>
  <c r="W4618" i="3" s="1"/>
  <c r="W4617" i="3" a="1"/>
  <c r="W4617" i="3" s="1"/>
  <c r="W4616" i="3" a="1"/>
  <c r="W4616" i="3" s="1"/>
  <c r="W4615" i="3" a="1"/>
  <c r="W4615" i="3" s="1"/>
  <c r="W4608" i="3" a="1"/>
  <c r="W4608" i="3" s="1"/>
  <c r="W4607" i="3" a="1"/>
  <c r="W4607" i="3" s="1"/>
  <c r="W4605" i="3" a="1"/>
  <c r="W4605" i="3" s="1"/>
  <c r="W4603" i="3" a="1"/>
  <c r="W4603" i="3" s="1"/>
  <c r="W4601" i="3" a="1"/>
  <c r="W4601" i="3" s="1"/>
  <c r="W4600" i="3" a="1"/>
  <c r="W4600" i="3" s="1"/>
  <c r="W4599" i="3" a="1"/>
  <c r="W4599" i="3" s="1"/>
  <c r="W4592" i="3" a="1"/>
  <c r="W4592" i="3" s="1"/>
  <c r="W4591" i="3" a="1"/>
  <c r="W4591" i="3" s="1"/>
  <c r="W4589" i="3" a="1"/>
  <c r="W4589" i="3" s="1"/>
  <c r="W4588" i="3" a="1"/>
  <c r="W4588" i="3" s="1"/>
  <c r="W4587" i="3" a="1"/>
  <c r="W4587" i="3" s="1"/>
  <c r="W4586" i="3" a="1"/>
  <c r="W4586" i="3" s="1"/>
  <c r="W4585" i="3" a="1"/>
  <c r="W4585" i="3" s="1"/>
  <c r="W4584" i="3" a="1"/>
  <c r="W4584" i="3" s="1"/>
  <c r="W4583" i="3" a="1"/>
  <c r="W4583" i="3" s="1"/>
  <c r="W4576" i="3" a="1"/>
  <c r="W4576" i="3" s="1"/>
  <c r="W4575" i="3" a="1"/>
  <c r="W4575" i="3" s="1"/>
  <c r="W4572" i="3" a="1"/>
  <c r="W4572" i="3" s="1"/>
  <c r="W4571" i="3" a="1"/>
  <c r="W4571" i="3" s="1"/>
  <c r="W4570" i="3" a="1"/>
  <c r="W4570" i="3" s="1"/>
  <c r="W4569" i="3" a="1"/>
  <c r="W4569" i="3" s="1"/>
  <c r="W4568" i="3" a="1"/>
  <c r="W4568" i="3" s="1"/>
  <c r="W4567" i="3" a="1"/>
  <c r="W4567" i="3" s="1"/>
  <c r="W4560" i="3" a="1"/>
  <c r="W4560" i="3" s="1"/>
  <c r="W4559" i="3" a="1"/>
  <c r="W4559" i="3" s="1"/>
  <c r="W4557" i="3" a="1"/>
  <c r="W4557" i="3" s="1"/>
  <c r="W4554" i="3" a="1"/>
  <c r="W4554" i="3" s="1"/>
  <c r="W4552" i="3" a="1"/>
  <c r="W4552" i="3" s="1"/>
  <c r="W4551" i="3" a="1"/>
  <c r="W4551" i="3" s="1"/>
  <c r="W4544" i="3" a="1"/>
  <c r="W4544" i="3" s="1"/>
  <c r="W4543" i="3" a="1"/>
  <c r="W4543" i="3" s="1"/>
  <c r="W4541" i="3" a="1"/>
  <c r="W4541" i="3" s="1"/>
  <c r="W4540" i="3" a="1"/>
  <c r="W4540" i="3" s="1"/>
  <c r="W4539" i="3" a="1"/>
  <c r="W4539" i="3" s="1"/>
  <c r="W4538" i="3" a="1"/>
  <c r="W4538" i="3" s="1"/>
  <c r="W4537" i="3" a="1"/>
  <c r="W4537" i="3" s="1"/>
  <c r="W4536" i="3" a="1"/>
  <c r="W4536" i="3" s="1"/>
  <c r="W4535" i="3" a="1"/>
  <c r="W4535" i="3" s="1"/>
  <c r="W4528" i="3" a="1"/>
  <c r="W4528" i="3" s="1"/>
  <c r="W4527" i="3" a="1"/>
  <c r="W4527" i="3" s="1"/>
  <c r="W4525" i="3" a="1"/>
  <c r="W4525" i="3" s="1"/>
  <c r="W4523" i="3" a="1"/>
  <c r="W4523" i="3" s="1"/>
  <c r="W4522" i="3" a="1"/>
  <c r="W4522" i="3" s="1"/>
  <c r="W4521" i="3" a="1"/>
  <c r="W4521" i="3" s="1"/>
  <c r="W4520" i="3" a="1"/>
  <c r="W4520" i="3" s="1"/>
  <c r="W4519" i="3" a="1"/>
  <c r="W4519" i="3" s="1"/>
  <c r="W4512" i="3" a="1"/>
  <c r="W4512" i="3" s="1"/>
  <c r="W4511" i="3" a="1"/>
  <c r="W4511" i="3" s="1"/>
  <c r="W4509" i="3" a="1"/>
  <c r="W4509" i="3" s="1"/>
  <c r="W4507" i="3" a="1"/>
  <c r="W4507" i="3" s="1"/>
  <c r="W4504" i="3" a="1"/>
  <c r="W4504" i="3" s="1"/>
  <c r="W4503" i="3" a="1"/>
  <c r="W4503" i="3" s="1"/>
  <c r="W4496" i="3" a="1"/>
  <c r="W4496" i="3" s="1"/>
  <c r="W4495" i="3" a="1"/>
  <c r="W4495" i="3" s="1"/>
  <c r="W4493" i="3" a="1"/>
  <c r="W4493" i="3" s="1"/>
  <c r="W4492" i="3" a="1"/>
  <c r="W4492" i="3" s="1"/>
  <c r="W4491" i="3" a="1"/>
  <c r="W4491" i="3" s="1"/>
  <c r="W4490" i="3" a="1"/>
  <c r="W4490" i="3" s="1"/>
  <c r="W4489" i="3" a="1"/>
  <c r="W4489" i="3" s="1"/>
  <c r="W4488" i="3" a="1"/>
  <c r="W4488" i="3" s="1"/>
  <c r="W4487" i="3" a="1"/>
  <c r="W4487" i="3" s="1"/>
  <c r="W4480" i="3" a="1"/>
  <c r="W4480" i="3" s="1"/>
  <c r="W4479" i="3" a="1"/>
  <c r="W4479" i="3" s="1"/>
  <c r="W4477" i="3" a="1"/>
  <c r="W4477" i="3" s="1"/>
  <c r="W4476" i="3" a="1"/>
  <c r="W4476" i="3" s="1"/>
  <c r="W4475" i="3" a="1"/>
  <c r="W4475" i="3" s="1"/>
  <c r="W4474" i="3" a="1"/>
  <c r="W4474" i="3" s="1"/>
  <c r="W4473" i="3" a="1"/>
  <c r="W4473" i="3" s="1"/>
  <c r="W4472" i="3" a="1"/>
  <c r="W4472" i="3" s="1"/>
  <c r="W4471" i="3" a="1"/>
  <c r="W4471" i="3" s="1"/>
  <c r="W4464" i="3" a="1"/>
  <c r="W4464" i="3" s="1"/>
  <c r="W4463" i="3" a="1"/>
  <c r="W4463" i="3" s="1"/>
  <c r="W4461" i="3" a="1"/>
  <c r="W4461" i="3" s="1"/>
  <c r="W4460" i="3" a="1"/>
  <c r="W4460" i="3" s="1"/>
  <c r="W4458" i="3" a="1"/>
  <c r="W4458" i="3" s="1"/>
  <c r="W4456" i="3" a="1"/>
  <c r="W4456" i="3" s="1"/>
  <c r="W4455" i="3" a="1"/>
  <c r="W4455" i="3" s="1"/>
  <c r="W4448" i="3" a="1"/>
  <c r="W4448" i="3" s="1"/>
  <c r="W4447" i="3" a="1"/>
  <c r="W4447" i="3" s="1"/>
  <c r="W4445" i="3" a="1"/>
  <c r="W4445" i="3" s="1"/>
  <c r="W4444" i="3" a="1"/>
  <c r="W4444" i="3" s="1"/>
  <c r="W4443" i="3" a="1"/>
  <c r="W4443" i="3" s="1"/>
  <c r="W4442" i="3" a="1"/>
  <c r="W4442" i="3" s="1"/>
  <c r="W4441" i="3" a="1"/>
  <c r="W4441" i="3" s="1"/>
  <c r="W4440" i="3" a="1"/>
  <c r="W4440" i="3" s="1"/>
  <c r="W4439" i="3" a="1"/>
  <c r="W4439" i="3" s="1"/>
  <c r="W4432" i="3" a="1"/>
  <c r="W4432" i="3" s="1"/>
  <c r="W4431" i="3" a="1"/>
  <c r="W4431" i="3" s="1"/>
  <c r="W4429" i="3" a="1"/>
  <c r="W4429" i="3" s="1"/>
  <c r="W4428" i="3" a="1"/>
  <c r="W4428" i="3" s="1"/>
  <c r="W4427" i="3" a="1"/>
  <c r="W4427" i="3" s="1"/>
  <c r="W4426" i="3" a="1"/>
  <c r="W4426" i="3" s="1"/>
  <c r="W4425" i="3" a="1"/>
  <c r="W4425" i="3" s="1"/>
  <c r="W4424" i="3" a="1"/>
  <c r="W4424" i="3" s="1"/>
  <c r="W4423" i="3" a="1"/>
  <c r="W4423" i="3" s="1"/>
  <c r="W4416" i="3" a="1"/>
  <c r="W4416" i="3" s="1"/>
  <c r="W4415" i="3" a="1"/>
  <c r="W4415" i="3" s="1"/>
  <c r="W4411" i="3" a="1"/>
  <c r="W4411" i="3" s="1"/>
  <c r="W4410" i="3" a="1"/>
  <c r="W4410" i="3" s="1"/>
  <c r="W4409" i="3" a="1"/>
  <c r="W4409" i="3" s="1"/>
  <c r="W4408" i="3" a="1"/>
  <c r="W4408" i="3" s="1"/>
  <c r="W4407" i="3" a="1"/>
  <c r="W4407" i="3" s="1"/>
  <c r="W4400" i="3" a="1"/>
  <c r="W4400" i="3" s="1"/>
  <c r="W4399" i="3" a="1"/>
  <c r="W4399" i="3" s="1"/>
  <c r="W4397" i="3" a="1"/>
  <c r="W4397" i="3" s="1"/>
  <c r="W4396" i="3" a="1"/>
  <c r="W4396" i="3" s="1"/>
  <c r="W4395" i="3" a="1"/>
  <c r="W4395" i="3" s="1"/>
  <c r="W4394" i="3" a="1"/>
  <c r="W4394" i="3" s="1"/>
  <c r="W4393" i="3" a="1"/>
  <c r="W4393" i="3" s="1"/>
  <c r="W4392" i="3" a="1"/>
  <c r="W4392" i="3" s="1"/>
  <c r="W4391" i="3" a="1"/>
  <c r="W4391" i="3" s="1"/>
  <c r="W4384" i="3" a="1"/>
  <c r="W4384" i="3" s="1"/>
  <c r="W4383" i="3" a="1"/>
  <c r="W4383" i="3" s="1"/>
  <c r="W4381" i="3" a="1"/>
  <c r="W4381" i="3" s="1"/>
  <c r="W4380" i="3" a="1"/>
  <c r="W4380" i="3" s="1"/>
  <c r="W4379" i="3" a="1"/>
  <c r="W4379" i="3" s="1"/>
  <c r="W4378" i="3" a="1"/>
  <c r="W4378" i="3" s="1"/>
  <c r="W4377" i="3" a="1"/>
  <c r="W4377" i="3" s="1"/>
  <c r="W4376" i="3" a="1"/>
  <c r="W4376" i="3" s="1"/>
  <c r="W4375" i="3" a="1"/>
  <c r="W4375" i="3" s="1"/>
  <c r="W4368" i="3" a="1"/>
  <c r="W4368" i="3" s="1"/>
  <c r="W4367" i="3" a="1"/>
  <c r="W4367" i="3" s="1"/>
  <c r="W4365" i="3" a="1"/>
  <c r="W4365" i="3" s="1"/>
  <c r="W4364" i="3" a="1"/>
  <c r="W4364" i="3" s="1"/>
  <c r="W4362" i="3" a="1"/>
  <c r="W4362" i="3" s="1"/>
  <c r="W4361" i="3" a="1"/>
  <c r="W4361" i="3" s="1"/>
  <c r="W4360" i="3" a="1"/>
  <c r="W4360" i="3" s="1"/>
  <c r="W4359" i="3" a="1"/>
  <c r="W4359" i="3" s="1"/>
  <c r="W4352" i="3" a="1"/>
  <c r="W4352" i="3" s="1"/>
  <c r="W4351" i="3" a="1"/>
  <c r="W4351" i="3" s="1"/>
  <c r="W4349" i="3" a="1"/>
  <c r="W4349" i="3" s="1"/>
  <c r="W4348" i="3" a="1"/>
  <c r="W4348" i="3" s="1"/>
  <c r="W4347" i="3" a="1"/>
  <c r="W4347" i="3" s="1"/>
  <c r="W4346" i="3" a="1"/>
  <c r="W4346" i="3" s="1"/>
  <c r="W4345" i="3" a="1"/>
  <c r="W4345" i="3" s="1"/>
  <c r="W4344" i="3" a="1"/>
  <c r="W4344" i="3" s="1"/>
  <c r="W4343" i="3" a="1"/>
  <c r="W4343" i="3" s="1"/>
  <c r="W4336" i="3" a="1"/>
  <c r="W4336" i="3" s="1"/>
  <c r="W4335" i="3" a="1"/>
  <c r="W4335" i="3" s="1"/>
  <c r="W4331" i="3" a="1"/>
  <c r="W4331" i="3" s="1"/>
  <c r="W4330" i="3" a="1"/>
  <c r="W4330" i="3" s="1"/>
  <c r="W4329" i="3" a="1"/>
  <c r="W4329" i="3" s="1"/>
  <c r="W4328" i="3" a="1"/>
  <c r="W4328" i="3" s="1"/>
  <c r="W4327" i="3" a="1"/>
  <c r="W4327" i="3" s="1"/>
  <c r="W4320" i="3" a="1"/>
  <c r="W4320" i="3" s="1"/>
  <c r="W4319" i="3" a="1"/>
  <c r="W4319" i="3" s="1"/>
  <c r="W4317" i="3" a="1"/>
  <c r="W4317" i="3" s="1"/>
  <c r="W4316" i="3" a="1"/>
  <c r="W4316" i="3" s="1"/>
  <c r="W4312" i="3" a="1"/>
  <c r="W4312" i="3" s="1"/>
  <c r="W4311" i="3" a="1"/>
  <c r="W4311" i="3" s="1"/>
  <c r="W4304" i="3" a="1"/>
  <c r="W4304" i="3" s="1"/>
  <c r="W4303" i="3" a="1"/>
  <c r="W4303" i="3" s="1"/>
  <c r="W4301" i="3" a="1"/>
  <c r="W4301" i="3" s="1"/>
  <c r="W4300" i="3" a="1"/>
  <c r="W4300" i="3" s="1"/>
  <c r="W4299" i="3" a="1"/>
  <c r="W4299" i="3" s="1"/>
  <c r="W4298" i="3" a="1"/>
  <c r="W4298" i="3" s="1"/>
  <c r="W4297" i="3" a="1"/>
  <c r="W4297" i="3" s="1"/>
  <c r="W4296" i="3" a="1"/>
  <c r="W4296" i="3" s="1"/>
  <c r="W4295" i="3" a="1"/>
  <c r="W4295" i="3" s="1"/>
  <c r="W4288" i="3" a="1"/>
  <c r="W4288" i="3" s="1"/>
  <c r="W4287" i="3" a="1"/>
  <c r="W4287" i="3" s="1"/>
  <c r="W4285" i="3" a="1"/>
  <c r="W4285" i="3" s="1"/>
  <c r="W4284" i="3" a="1"/>
  <c r="W4284" i="3" s="1"/>
  <c r="W4283" i="3" a="1"/>
  <c r="W4283" i="3" s="1"/>
  <c r="W4282" i="3" a="1"/>
  <c r="W4282" i="3" s="1"/>
  <c r="W4281" i="3" a="1"/>
  <c r="W4281" i="3" s="1"/>
  <c r="W4280" i="3" a="1"/>
  <c r="W4280" i="3" s="1"/>
  <c r="W4279" i="3" a="1"/>
  <c r="W4279" i="3" s="1"/>
  <c r="W4272" i="3" a="1"/>
  <c r="W4272" i="3" s="1"/>
  <c r="W4271" i="3" a="1"/>
  <c r="W4271" i="3" s="1"/>
  <c r="W4269" i="3" a="1"/>
  <c r="W4269" i="3" s="1"/>
  <c r="W4268" i="3" a="1"/>
  <c r="W4268" i="3" s="1"/>
  <c r="W4267" i="3" a="1"/>
  <c r="W4267" i="3" s="1"/>
  <c r="W4266" i="3" a="1"/>
  <c r="W4266" i="3" s="1"/>
  <c r="W4265" i="3" a="1"/>
  <c r="W4265" i="3" s="1"/>
  <c r="W4264" i="3" a="1"/>
  <c r="W4264" i="3" s="1"/>
  <c r="W4263" i="3" a="1"/>
  <c r="W4263" i="3" s="1"/>
  <c r="W4256" i="3" a="1"/>
  <c r="W4256" i="3" s="1"/>
  <c r="W4255" i="3" a="1"/>
  <c r="W4255" i="3" s="1"/>
  <c r="W4253" i="3" a="1"/>
  <c r="W4253" i="3" s="1"/>
  <c r="W4252" i="3" a="1"/>
  <c r="W4252" i="3" s="1"/>
  <c r="W4251" i="3" a="1"/>
  <c r="W4251" i="3" s="1"/>
  <c r="W4250" i="3" a="1"/>
  <c r="W4250" i="3" s="1"/>
  <c r="W4249" i="3" a="1"/>
  <c r="W4249" i="3" s="1"/>
  <c r="W4248" i="3" a="1"/>
  <c r="W4248" i="3" s="1"/>
  <c r="W4247" i="3" a="1"/>
  <c r="W4247" i="3" s="1"/>
  <c r="W4240" i="3" a="1"/>
  <c r="W4240" i="3" s="1"/>
  <c r="W4239" i="3" a="1"/>
  <c r="W4239" i="3" s="1"/>
  <c r="W4237" i="3" a="1"/>
  <c r="W4237" i="3" s="1"/>
  <c r="W4235" i="3" a="1"/>
  <c r="W4235" i="3" s="1"/>
  <c r="W4233" i="3" a="1"/>
  <c r="W4233" i="3" s="1"/>
  <c r="W4232" i="3" a="1"/>
  <c r="W4232" i="3" s="1"/>
  <c r="W4231" i="3" a="1"/>
  <c r="W4231" i="3" s="1"/>
  <c r="W4224" i="3" a="1"/>
  <c r="W4224" i="3" s="1"/>
  <c r="W4223" i="3" a="1"/>
  <c r="W4223" i="3" s="1"/>
  <c r="W4221" i="3" a="1"/>
  <c r="W4221" i="3" s="1"/>
  <c r="W4220" i="3" a="1"/>
  <c r="W4220" i="3" s="1"/>
  <c r="W4219" i="3" a="1"/>
  <c r="W4219" i="3" s="1"/>
  <c r="W4218" i="3" a="1"/>
  <c r="W4218" i="3" s="1"/>
  <c r="W4217" i="3" a="1"/>
  <c r="W4217" i="3" s="1"/>
  <c r="W4216" i="3" a="1"/>
  <c r="W4216" i="3" s="1"/>
  <c r="W4215" i="3" a="1"/>
  <c r="W4215" i="3" s="1"/>
  <c r="W4208" i="3" a="1"/>
  <c r="W4208" i="3" s="1"/>
  <c r="W4207" i="3" a="1"/>
  <c r="W4207" i="3" s="1"/>
  <c r="W4205" i="3" a="1"/>
  <c r="W4205" i="3" s="1"/>
  <c r="W4204" i="3" a="1"/>
  <c r="W4204" i="3" s="1"/>
  <c r="W4203" i="3" a="1"/>
  <c r="W4203" i="3" s="1"/>
  <c r="W4202" i="3" a="1"/>
  <c r="W4202" i="3" s="1"/>
  <c r="W4201" i="3" a="1"/>
  <c r="W4201" i="3" s="1"/>
  <c r="W4200" i="3" a="1"/>
  <c r="W4200" i="3" s="1"/>
  <c r="W4199" i="3" a="1"/>
  <c r="W4199" i="3" s="1"/>
  <c r="W4192" i="3" a="1"/>
  <c r="W4192" i="3" s="1"/>
  <c r="W4191" i="3" a="1"/>
  <c r="W4191" i="3" s="1"/>
  <c r="W4187" i="3" a="1"/>
  <c r="W4187" i="3" s="1"/>
  <c r="W4186" i="3" a="1"/>
  <c r="W4186" i="3" s="1"/>
  <c r="W4185" i="3" a="1"/>
  <c r="W4185" i="3" s="1"/>
  <c r="W4184" i="3" a="1"/>
  <c r="W4184" i="3" s="1"/>
  <c r="W4183" i="3" a="1"/>
  <c r="W4183" i="3" s="1"/>
  <c r="W4176" i="3" a="1"/>
  <c r="W4176" i="3" s="1"/>
  <c r="W4175" i="3" a="1"/>
  <c r="W4175" i="3" s="1"/>
  <c r="W4173" i="3" a="1"/>
  <c r="W4173" i="3" s="1"/>
  <c r="W4172" i="3" a="1"/>
  <c r="W4172" i="3" s="1"/>
  <c r="W4171" i="3" a="1"/>
  <c r="W4171" i="3" s="1"/>
  <c r="W4170" i="3" a="1"/>
  <c r="W4170" i="3" s="1"/>
  <c r="W4169" i="3" a="1"/>
  <c r="W4169" i="3" s="1"/>
  <c r="W4168" i="3" a="1"/>
  <c r="W4168" i="3" s="1"/>
  <c r="W4167" i="3" a="1"/>
  <c r="W4167" i="3" s="1"/>
  <c r="W4160" i="3" a="1"/>
  <c r="W4160" i="3" s="1"/>
  <c r="W4159" i="3" a="1"/>
  <c r="W4159" i="3" s="1"/>
  <c r="W4157" i="3" a="1"/>
  <c r="W4157" i="3" s="1"/>
  <c r="W4156" i="3" a="1"/>
  <c r="W4156" i="3" s="1"/>
  <c r="W4155" i="3" a="1"/>
  <c r="W4155" i="3" s="1"/>
  <c r="W4154" i="3" a="1"/>
  <c r="W4154" i="3" s="1"/>
  <c r="W4153" i="3" a="1"/>
  <c r="W4153" i="3" s="1"/>
  <c r="W4152" i="3" a="1"/>
  <c r="W4152" i="3" s="1"/>
  <c r="W4151" i="3" a="1"/>
  <c r="W4151" i="3" s="1"/>
  <c r="W4144" i="3" a="1"/>
  <c r="W4144" i="3" s="1"/>
  <c r="W4143" i="3" a="1"/>
  <c r="W4143" i="3" s="1"/>
  <c r="W4141" i="3" a="1"/>
  <c r="W4141" i="3" s="1"/>
  <c r="W4140" i="3" a="1"/>
  <c r="W4140" i="3" s="1"/>
  <c r="W4139" i="3" a="1"/>
  <c r="W4139" i="3" s="1"/>
  <c r="W4138" i="3" a="1"/>
  <c r="W4138" i="3" s="1"/>
  <c r="W4137" i="3" a="1"/>
  <c r="W4137" i="3" s="1"/>
  <c r="W4136" i="3" a="1"/>
  <c r="W4136" i="3" s="1"/>
  <c r="W4135" i="3" a="1"/>
  <c r="W4135" i="3" s="1"/>
  <c r="W4128" i="3" a="1"/>
  <c r="W4128" i="3" s="1"/>
  <c r="W4127" i="3" a="1"/>
  <c r="W4127" i="3" s="1"/>
  <c r="W4125" i="3" a="1"/>
  <c r="W4125" i="3" s="1"/>
  <c r="W4124" i="3" a="1"/>
  <c r="W4124" i="3" s="1"/>
  <c r="W4123" i="3" a="1"/>
  <c r="W4123" i="3" s="1"/>
  <c r="W4122" i="3" a="1"/>
  <c r="W4122" i="3" s="1"/>
  <c r="W4121" i="3" a="1"/>
  <c r="W4121" i="3" s="1"/>
  <c r="W4120" i="3" a="1"/>
  <c r="W4120" i="3" s="1"/>
  <c r="W4119" i="3" a="1"/>
  <c r="W4119" i="3" s="1"/>
  <c r="W4112" i="3" a="1"/>
  <c r="W4112" i="3" s="1"/>
  <c r="W4111" i="3" a="1"/>
  <c r="W4111" i="3" s="1"/>
  <c r="W4109" i="3" a="1"/>
  <c r="W4109" i="3" s="1"/>
  <c r="W4108" i="3" a="1"/>
  <c r="W4108" i="3" s="1"/>
  <c r="W4107" i="3" a="1"/>
  <c r="W4107" i="3" s="1"/>
  <c r="W4106" i="3" a="1"/>
  <c r="W4106" i="3" s="1"/>
  <c r="W4105" i="3" a="1"/>
  <c r="W4105" i="3" s="1"/>
  <c r="W4104" i="3" a="1"/>
  <c r="W4104" i="3" s="1"/>
  <c r="W4103" i="3" a="1"/>
  <c r="W4103" i="3" s="1"/>
  <c r="W4096" i="3" a="1"/>
  <c r="W4096" i="3" s="1"/>
  <c r="W4095" i="3" a="1"/>
  <c r="W4095" i="3" s="1"/>
  <c r="W4093" i="3" a="1"/>
  <c r="W4093" i="3" s="1"/>
  <c r="W4092" i="3" a="1"/>
  <c r="W4092" i="3" s="1"/>
  <c r="W4091" i="3" a="1"/>
  <c r="W4091" i="3" s="1"/>
  <c r="W4090" i="3" a="1"/>
  <c r="W4090" i="3" s="1"/>
  <c r="W4089" i="3" a="1"/>
  <c r="W4089" i="3" s="1"/>
  <c r="W4088" i="3" a="1"/>
  <c r="W4088" i="3" s="1"/>
  <c r="W4087" i="3" a="1"/>
  <c r="W4087" i="3" s="1"/>
  <c r="W4080" i="3" a="1"/>
  <c r="W4080" i="3" s="1"/>
  <c r="W4079" i="3" a="1"/>
  <c r="W4079" i="3" s="1"/>
  <c r="W4074" i="3" a="1"/>
  <c r="W4074" i="3" s="1"/>
  <c r="W4073" i="3" a="1"/>
  <c r="W4073" i="3" s="1"/>
  <c r="W4072" i="3" a="1"/>
  <c r="W4072" i="3" s="1"/>
  <c r="W4071" i="3" a="1"/>
  <c r="W4071" i="3" s="1"/>
  <c r="W4064" i="3" a="1"/>
  <c r="W4064" i="3" s="1"/>
  <c r="W4063" i="3" a="1"/>
  <c r="W4063" i="3" s="1"/>
  <c r="W4061" i="3" a="1"/>
  <c r="W4061" i="3" s="1"/>
  <c r="W4060" i="3" a="1"/>
  <c r="W4060" i="3" s="1"/>
  <c r="W4059" i="3" a="1"/>
  <c r="W4059" i="3" s="1"/>
  <c r="W4058" i="3" a="1"/>
  <c r="W4058" i="3" s="1"/>
  <c r="W4055" i="3" a="1"/>
  <c r="W4055" i="3" s="1"/>
  <c r="W4048" i="3" a="1"/>
  <c r="W4048" i="3" s="1"/>
  <c r="W4047" i="3" a="1"/>
  <c r="W4047" i="3" s="1"/>
  <c r="W4045" i="3" a="1"/>
  <c r="W4045" i="3" s="1"/>
  <c r="W4044" i="3" a="1"/>
  <c r="W4044" i="3" s="1"/>
  <c r="W4043" i="3" a="1"/>
  <c r="W4043" i="3" s="1"/>
  <c r="W4042" i="3" a="1"/>
  <c r="W4042" i="3" s="1"/>
  <c r="W4041" i="3" a="1"/>
  <c r="W4041" i="3" s="1"/>
  <c r="W4040" i="3" a="1"/>
  <c r="W4040" i="3" s="1"/>
  <c r="W4039" i="3" a="1"/>
  <c r="W4039" i="3" s="1"/>
  <c r="W4032" i="3" a="1"/>
  <c r="W4032" i="3" s="1"/>
  <c r="W4031" i="3" a="1"/>
  <c r="W4031" i="3" s="1"/>
  <c r="W4029" i="3" a="1"/>
  <c r="W4029" i="3" s="1"/>
  <c r="W4028" i="3" a="1"/>
  <c r="W4028" i="3" s="1"/>
  <c r="W4027" i="3" a="1"/>
  <c r="W4027" i="3" s="1"/>
  <c r="W4026" i="3" a="1"/>
  <c r="W4026" i="3" s="1"/>
  <c r="W4024" i="3" a="1"/>
  <c r="W4024" i="3" s="1"/>
  <c r="W4023" i="3" a="1"/>
  <c r="W4023" i="3" s="1"/>
  <c r="W4016" i="3" a="1"/>
  <c r="W4016" i="3" s="1"/>
  <c r="W4015" i="3" a="1"/>
  <c r="W4015" i="3" s="1"/>
  <c r="W4013" i="3" a="1"/>
  <c r="W4013" i="3" s="1"/>
  <c r="W4012" i="3" a="1"/>
  <c r="W4012" i="3" s="1"/>
  <c r="W4011" i="3" a="1"/>
  <c r="W4011" i="3" s="1"/>
  <c r="W4010" i="3" a="1"/>
  <c r="W4010" i="3" s="1"/>
  <c r="W4009" i="3" a="1"/>
  <c r="W4009" i="3" s="1"/>
  <c r="W4008" i="3" a="1"/>
  <c r="W4008" i="3" s="1"/>
  <c r="W4007" i="3" a="1"/>
  <c r="W4007" i="3" s="1"/>
  <c r="W4000" i="3" a="1"/>
  <c r="W4000" i="3" s="1"/>
  <c r="W3999" i="3" a="1"/>
  <c r="W3999" i="3" s="1"/>
  <c r="W3997" i="3" a="1"/>
  <c r="W3997" i="3" s="1"/>
  <c r="W3996" i="3" a="1"/>
  <c r="W3996" i="3" s="1"/>
  <c r="W3995" i="3" a="1"/>
  <c r="W3995" i="3" s="1"/>
  <c r="W3994" i="3" a="1"/>
  <c r="W3994" i="3" s="1"/>
  <c r="W3993" i="3" a="1"/>
  <c r="W3993" i="3" s="1"/>
  <c r="W3992" i="3" a="1"/>
  <c r="W3992" i="3" s="1"/>
  <c r="W3991" i="3" a="1"/>
  <c r="W3991" i="3" s="1"/>
  <c r="W3984" i="3" a="1"/>
  <c r="W3984" i="3" s="1"/>
  <c r="W3983" i="3" a="1"/>
  <c r="W3983" i="3" s="1"/>
  <c r="W3981" i="3" a="1"/>
  <c r="W3981" i="3" s="1"/>
  <c r="W3980" i="3" a="1"/>
  <c r="W3980" i="3" s="1"/>
  <c r="W3979" i="3" a="1"/>
  <c r="W3979" i="3" s="1"/>
  <c r="W3978" i="3" a="1"/>
  <c r="W3978" i="3" s="1"/>
  <c r="W3977" i="3" a="1"/>
  <c r="W3977" i="3" s="1"/>
  <c r="W3976" i="3" a="1"/>
  <c r="W3976" i="3" s="1"/>
  <c r="W3975" i="3" a="1"/>
  <c r="W3975" i="3" s="1"/>
  <c r="W3968" i="3" a="1"/>
  <c r="W3968" i="3" s="1"/>
  <c r="W3967" i="3" a="1"/>
  <c r="W3967" i="3" s="1"/>
  <c r="W3965" i="3" a="1"/>
  <c r="W3965" i="3" s="1"/>
  <c r="W3964" i="3" a="1"/>
  <c r="W3964" i="3" s="1"/>
  <c r="W3963" i="3" a="1"/>
  <c r="W3963" i="3" s="1"/>
  <c r="W3962" i="3" a="1"/>
  <c r="W3962" i="3" s="1"/>
  <c r="W3961" i="3" a="1"/>
  <c r="W3961" i="3" s="1"/>
  <c r="W3960" i="3" a="1"/>
  <c r="W3960" i="3" s="1"/>
  <c r="W3959" i="3" a="1"/>
  <c r="W3959" i="3" s="1"/>
  <c r="W3952" i="3" a="1"/>
  <c r="W3952" i="3" s="1"/>
  <c r="W3951" i="3" a="1"/>
  <c r="W3951" i="3" s="1"/>
  <c r="W3949" i="3" a="1"/>
  <c r="W3949" i="3" s="1"/>
  <c r="W3948" i="3" a="1"/>
  <c r="W3948" i="3" s="1"/>
  <c r="W3946" i="3" a="1"/>
  <c r="W3946" i="3" s="1"/>
  <c r="W3945" i="3" a="1"/>
  <c r="W3945" i="3" s="1"/>
  <c r="W3944" i="3" a="1"/>
  <c r="W3944" i="3" s="1"/>
  <c r="W3943" i="3" a="1"/>
  <c r="W3943" i="3" s="1"/>
  <c r="W3936" i="3" a="1"/>
  <c r="W3936" i="3" s="1"/>
  <c r="W3935" i="3" a="1"/>
  <c r="W3935" i="3" s="1"/>
  <c r="W3933" i="3" a="1"/>
  <c r="W3933" i="3" s="1"/>
  <c r="W3932" i="3" a="1"/>
  <c r="W3932" i="3" s="1"/>
  <c r="W3931" i="3" a="1"/>
  <c r="W3931" i="3" s="1"/>
  <c r="W3930" i="3" a="1"/>
  <c r="W3930" i="3" s="1"/>
  <c r="W3929" i="3" a="1"/>
  <c r="W3929" i="3" s="1"/>
  <c r="W3928" i="3" a="1"/>
  <c r="W3928" i="3" s="1"/>
  <c r="W3927" i="3" a="1"/>
  <c r="W3927" i="3" s="1"/>
  <c r="W3920" i="3" a="1"/>
  <c r="W3920" i="3" s="1"/>
  <c r="W3919" i="3" a="1"/>
  <c r="W3919" i="3" s="1"/>
  <c r="W3917" i="3" a="1"/>
  <c r="W3917" i="3" s="1"/>
  <c r="W3916" i="3" a="1"/>
  <c r="W3916" i="3" s="1"/>
  <c r="W3915" i="3" a="1"/>
  <c r="W3915" i="3" s="1"/>
  <c r="W3914" i="3" a="1"/>
  <c r="W3914" i="3" s="1"/>
  <c r="W3913" i="3" a="1"/>
  <c r="W3913" i="3" s="1"/>
  <c r="W3912" i="3" a="1"/>
  <c r="W3912" i="3" s="1"/>
  <c r="W3911" i="3" a="1"/>
  <c r="W3911" i="3" s="1"/>
  <c r="W3904" i="3" a="1"/>
  <c r="W3904" i="3" s="1"/>
  <c r="W3903" i="3" a="1"/>
  <c r="W3903" i="3" s="1"/>
  <c r="W3901" i="3" a="1"/>
  <c r="W3901" i="3" s="1"/>
  <c r="W3900" i="3" a="1"/>
  <c r="W3900" i="3" s="1"/>
  <c r="W3899" i="3" a="1"/>
  <c r="W3899" i="3" s="1"/>
  <c r="W3898" i="3" a="1"/>
  <c r="W3898" i="3" s="1"/>
  <c r="W3897" i="3" a="1"/>
  <c r="W3897" i="3" s="1"/>
  <c r="W3895" i="3" a="1"/>
  <c r="W3895" i="3" s="1"/>
  <c r="W3888" i="3" a="1"/>
  <c r="W3888" i="3" s="1"/>
  <c r="W3887" i="3" a="1"/>
  <c r="W3887" i="3" s="1"/>
  <c r="W3885" i="3" a="1"/>
  <c r="W3885" i="3" s="1"/>
  <c r="W3884" i="3" a="1"/>
  <c r="W3884" i="3" s="1"/>
  <c r="W3883" i="3" a="1"/>
  <c r="W3883" i="3" s="1"/>
  <c r="W3882" i="3" a="1"/>
  <c r="W3882" i="3" s="1"/>
  <c r="W3881" i="3" a="1"/>
  <c r="W3881" i="3" s="1"/>
  <c r="W3880" i="3" a="1"/>
  <c r="W3880" i="3" s="1"/>
  <c r="W3879" i="3" a="1"/>
  <c r="W3879" i="3" s="1"/>
  <c r="W3872" i="3" a="1"/>
  <c r="W3872" i="3" s="1"/>
  <c r="W3871" i="3" a="1"/>
  <c r="W3871" i="3" s="1"/>
  <c r="W3868" i="3" a="1"/>
  <c r="W3868" i="3" s="1"/>
  <c r="W3866" i="3" a="1"/>
  <c r="W3866" i="3" s="1"/>
  <c r="W3865" i="3" a="1"/>
  <c r="W3865" i="3" s="1"/>
  <c r="W3864" i="3" a="1"/>
  <c r="W3864" i="3" s="1"/>
  <c r="W3863" i="3" a="1"/>
  <c r="W3863" i="3" s="1"/>
  <c r="W3856" i="3" a="1"/>
  <c r="W3856" i="3" s="1"/>
  <c r="W3855" i="3" a="1"/>
  <c r="W3855" i="3" s="1"/>
  <c r="W3853" i="3" a="1"/>
  <c r="W3853" i="3" s="1"/>
  <c r="W3852" i="3" a="1"/>
  <c r="W3852" i="3" s="1"/>
  <c r="W3851" i="3" a="1"/>
  <c r="W3851" i="3" s="1"/>
  <c r="W3850" i="3" a="1"/>
  <c r="W3850" i="3" s="1"/>
  <c r="W3849" i="3" a="1"/>
  <c r="W3849" i="3" s="1"/>
  <c r="W3848" i="3" a="1"/>
  <c r="W3848" i="3" s="1"/>
  <c r="W3847" i="3" a="1"/>
  <c r="W3847" i="3" s="1"/>
  <c r="W3840" i="3" a="1"/>
  <c r="W3840" i="3" s="1"/>
  <c r="W3839" i="3" a="1"/>
  <c r="W3839" i="3" s="1"/>
  <c r="W3835" i="3" a="1"/>
  <c r="W3835" i="3" s="1"/>
  <c r="W3834" i="3" a="1"/>
  <c r="W3834" i="3" s="1"/>
  <c r="W3833" i="3" a="1"/>
  <c r="W3833" i="3" s="1"/>
  <c r="W3832" i="3" a="1"/>
  <c r="W3832" i="3" s="1"/>
  <c r="W3831" i="3" a="1"/>
  <c r="W3831" i="3" s="1"/>
  <c r="W3824" i="3" a="1"/>
  <c r="W3824" i="3" s="1"/>
  <c r="W3823" i="3" a="1"/>
  <c r="W3823" i="3" s="1"/>
  <c r="W3821" i="3" a="1"/>
  <c r="W3821" i="3" s="1"/>
  <c r="W3820" i="3" a="1"/>
  <c r="W3820" i="3" s="1"/>
  <c r="W3819" i="3" a="1"/>
  <c r="W3819" i="3" s="1"/>
  <c r="W3818" i="3" a="1"/>
  <c r="W3818" i="3" s="1"/>
  <c r="W3817" i="3" a="1"/>
  <c r="W3817" i="3" s="1"/>
  <c r="W3815" i="3" a="1"/>
  <c r="W3815" i="3" s="1"/>
  <c r="W3808" i="3" a="1"/>
  <c r="W3808" i="3" s="1"/>
  <c r="W3807" i="3" a="1"/>
  <c r="W3807" i="3" s="1"/>
  <c r="W3805" i="3" a="1"/>
  <c r="W3805" i="3" s="1"/>
  <c r="W3804" i="3" a="1"/>
  <c r="W3804" i="3" s="1"/>
  <c r="W3803" i="3" a="1"/>
  <c r="W3803" i="3" s="1"/>
  <c r="W3802" i="3" a="1"/>
  <c r="W3802" i="3" s="1"/>
  <c r="W3801" i="3" a="1"/>
  <c r="W3801" i="3" s="1"/>
  <c r="W3800" i="3" a="1"/>
  <c r="W3800" i="3" s="1"/>
  <c r="W3799" i="3" a="1"/>
  <c r="W3799" i="3" s="1"/>
  <c r="W3792" i="3" a="1"/>
  <c r="W3792" i="3" s="1"/>
  <c r="W3791" i="3" a="1"/>
  <c r="W3791" i="3" s="1"/>
  <c r="W3789" i="3" a="1"/>
  <c r="W3789" i="3" s="1"/>
  <c r="W3787" i="3" a="1"/>
  <c r="W3787" i="3" s="1"/>
  <c r="W3785" i="3" a="1"/>
  <c r="W3785" i="3" s="1"/>
  <c r="W3784" i="3" a="1"/>
  <c r="W3784" i="3" s="1"/>
  <c r="W3783" i="3" a="1"/>
  <c r="W3783" i="3" s="1"/>
  <c r="W3777" i="3" a="1"/>
  <c r="W3777" i="3" s="1"/>
  <c r="W3776" i="3" a="1"/>
  <c r="W3776" i="3" s="1"/>
  <c r="W3775" i="3" a="1"/>
  <c r="W3775" i="3" s="1"/>
  <c r="W3773" i="3" a="1"/>
  <c r="W3773" i="3" s="1"/>
  <c r="W3772" i="3" a="1"/>
  <c r="W3772" i="3" s="1"/>
  <c r="W3771" i="3" a="1"/>
  <c r="W3771" i="3" s="1"/>
  <c r="W3770" i="3" a="1"/>
  <c r="W3770" i="3" s="1"/>
  <c r="W3769" i="3" a="1"/>
  <c r="W3769" i="3" s="1"/>
  <c r="W3768" i="3" a="1"/>
  <c r="W3768" i="3" s="1"/>
  <c r="W3767" i="3" a="1"/>
  <c r="W3767" i="3" s="1"/>
  <c r="W3760" i="3" a="1"/>
  <c r="W3760" i="3" s="1"/>
  <c r="W3759" i="3" a="1"/>
  <c r="W3759" i="3" s="1"/>
  <c r="W3757" i="3" a="1"/>
  <c r="W3757" i="3" s="1"/>
  <c r="W3756" i="3" a="1"/>
  <c r="W3756" i="3" s="1"/>
  <c r="W3755" i="3" a="1"/>
  <c r="W3755" i="3" s="1"/>
  <c r="W3754" i="3" a="1"/>
  <c r="W3754" i="3" s="1"/>
  <c r="W3752" i="3" a="1"/>
  <c r="W3752" i="3" s="1"/>
  <c r="W3751" i="3" a="1"/>
  <c r="W3751" i="3" s="1"/>
  <c r="W3744" i="3" a="1"/>
  <c r="W3744" i="3" s="1"/>
  <c r="W3743" i="3" a="1"/>
  <c r="W3743" i="3" s="1"/>
  <c r="W3741" i="3" a="1"/>
  <c r="W3741" i="3" s="1"/>
  <c r="W3740" i="3" a="1"/>
  <c r="W3740" i="3" s="1"/>
  <c r="W3739" i="3" a="1"/>
  <c r="W3739" i="3" s="1"/>
  <c r="W3738" i="3" a="1"/>
  <c r="W3738" i="3" s="1"/>
  <c r="W3737" i="3" a="1"/>
  <c r="W3737" i="3" s="1"/>
  <c r="W3736" i="3" a="1"/>
  <c r="W3736" i="3" s="1"/>
  <c r="W3735" i="3" a="1"/>
  <c r="W3735" i="3" s="1"/>
  <c r="W3727" i="3" a="1"/>
  <c r="W3727" i="3" s="1"/>
  <c r="W3724" i="3" a="1"/>
  <c r="W3724" i="3" s="1"/>
  <c r="W3723" i="3" a="1"/>
  <c r="W3723" i="3" s="1"/>
  <c r="W3722" i="3" a="1"/>
  <c r="W3722" i="3" s="1"/>
  <c r="W3720" i="3" a="1"/>
  <c r="W3720" i="3" s="1"/>
  <c r="W3719" i="3" a="1"/>
  <c r="W3719" i="3" s="1"/>
  <c r="W3712" i="3" a="1"/>
  <c r="W3712" i="3" s="1"/>
  <c r="W3711" i="3" a="1"/>
  <c r="W3711" i="3" s="1"/>
  <c r="W3709" i="3" a="1"/>
  <c r="W3709" i="3" s="1"/>
  <c r="W3708" i="3" a="1"/>
  <c r="W3708" i="3" s="1"/>
  <c r="W3707" i="3" a="1"/>
  <c r="W3707" i="3" s="1"/>
  <c r="W3706" i="3" a="1"/>
  <c r="W3706" i="3" s="1"/>
  <c r="W3705" i="3" a="1"/>
  <c r="W3705" i="3" s="1"/>
  <c r="W3704" i="3" a="1"/>
  <c r="W3704" i="3" s="1"/>
  <c r="W3703" i="3" a="1"/>
  <c r="W3703" i="3" s="1"/>
  <c r="W3692" i="3" a="1"/>
  <c r="W3692" i="3" s="1"/>
  <c r="W3691" i="3" a="1"/>
  <c r="W3691" i="3" s="1"/>
  <c r="W3690" i="3" a="1"/>
  <c r="W3690" i="3" s="1"/>
  <c r="W3689" i="3" a="1"/>
  <c r="W3689" i="3" s="1"/>
  <c r="W3688" i="3" a="1"/>
  <c r="W3688" i="3" s="1"/>
  <c r="W3687" i="3" a="1"/>
  <c r="W3687" i="3" s="1"/>
  <c r="W3679" i="3" a="1"/>
  <c r="W3679" i="3" s="1"/>
  <c r="W3677" i="3" a="1"/>
  <c r="W3677" i="3" s="1"/>
  <c r="W3676" i="3" a="1"/>
  <c r="W3676" i="3" s="1"/>
  <c r="W3675" i="3" a="1"/>
  <c r="W3675" i="3" s="1"/>
  <c r="W3674" i="3" a="1"/>
  <c r="W3674" i="3" s="1"/>
  <c r="W3673" i="3" a="1"/>
  <c r="W3673" i="3" s="1"/>
  <c r="W3672" i="3" a="1"/>
  <c r="W3672" i="3" s="1"/>
  <c r="W3664" i="3" a="1"/>
  <c r="W3664" i="3" s="1"/>
  <c r="W3663" i="3" a="1"/>
  <c r="W3663" i="3" s="1"/>
  <c r="W3661" i="3" a="1"/>
  <c r="W3661" i="3" s="1"/>
  <c r="W3660" i="3" a="1"/>
  <c r="W3660" i="3" s="1"/>
  <c r="W3659" i="3" a="1"/>
  <c r="W3659" i="3" s="1"/>
  <c r="W3658" i="3" a="1"/>
  <c r="W3658" i="3" s="1"/>
  <c r="W3657" i="3" a="1"/>
  <c r="W3657" i="3" s="1"/>
  <c r="W3656" i="3" a="1"/>
  <c r="W3656" i="3" s="1"/>
  <c r="W3655" i="3" a="1"/>
  <c r="W3655" i="3" s="1"/>
  <c r="W3648" i="3" a="1"/>
  <c r="W3648" i="3" s="1"/>
  <c r="W3647" i="3" a="1"/>
  <c r="W3647" i="3" s="1"/>
  <c r="W3645" i="3" a="1"/>
  <c r="W3645" i="3" s="1"/>
  <c r="W3644" i="3" a="1"/>
  <c r="W3644" i="3" s="1"/>
  <c r="W3642" i="3" a="1"/>
  <c r="W3642" i="3" s="1"/>
  <c r="W3641" i="3" a="1"/>
  <c r="W3641" i="3" s="1"/>
  <c r="W3640" i="3" a="1"/>
  <c r="W3640" i="3" s="1"/>
  <c r="W3639" i="3" a="1"/>
  <c r="W3639" i="3" s="1"/>
  <c r="W3632" i="3" a="1"/>
  <c r="W3632" i="3" s="1"/>
  <c r="W3631" i="3" a="1"/>
  <c r="W3631" i="3" s="1"/>
  <c r="W3629" i="3" a="1"/>
  <c r="W3629" i="3" s="1"/>
  <c r="W3628" i="3" a="1"/>
  <c r="W3628" i="3" s="1"/>
  <c r="W3627" i="3" a="1"/>
  <c r="W3627" i="3" s="1"/>
  <c r="W3626" i="3" a="1"/>
  <c r="W3626" i="3" s="1"/>
  <c r="W3625" i="3" a="1"/>
  <c r="W3625" i="3" s="1"/>
  <c r="W3624" i="3" a="1"/>
  <c r="W3624" i="3" s="1"/>
  <c r="W3623" i="3" a="1"/>
  <c r="W3623" i="3" s="1"/>
  <c r="W3616" i="3" a="1"/>
  <c r="W3616" i="3" s="1"/>
  <c r="W3615" i="3" a="1"/>
  <c r="W3615" i="3" s="1"/>
  <c r="W3613" i="3" a="1"/>
  <c r="W3613" i="3" s="1"/>
  <c r="W3612" i="3" a="1"/>
  <c r="W3612" i="3" s="1"/>
  <c r="W3611" i="3" a="1"/>
  <c r="W3611" i="3" s="1"/>
  <c r="W3610" i="3" a="1"/>
  <c r="W3610" i="3" s="1"/>
  <c r="W3608" i="3" a="1"/>
  <c r="W3608" i="3" s="1"/>
  <c r="W3607" i="3" a="1"/>
  <c r="W3607" i="3" s="1"/>
  <c r="W3600" i="3" a="1"/>
  <c r="W3600" i="3" s="1"/>
  <c r="W3599" i="3" a="1"/>
  <c r="W3599" i="3" s="1"/>
  <c r="W3597" i="3" a="1"/>
  <c r="W3597" i="3" s="1"/>
  <c r="W3596" i="3" a="1"/>
  <c r="W3596" i="3" s="1"/>
  <c r="W3595" i="3" a="1"/>
  <c r="W3595" i="3" s="1"/>
  <c r="W3594" i="3" a="1"/>
  <c r="W3594" i="3" s="1"/>
  <c r="W3593" i="3" a="1"/>
  <c r="W3593" i="3" s="1"/>
  <c r="W3592" i="3" a="1"/>
  <c r="W3592" i="3" s="1"/>
  <c r="W3591" i="3" a="1"/>
  <c r="W3591" i="3" s="1"/>
  <c r="W3584" i="3" a="1"/>
  <c r="W3584" i="3" s="1"/>
  <c r="W3581" i="3" a="1"/>
  <c r="W3581" i="3" s="1"/>
  <c r="W3580" i="3" a="1"/>
  <c r="W3580" i="3" s="1"/>
  <c r="W3579" i="3" a="1"/>
  <c r="W3579" i="3" s="1"/>
  <c r="W3578" i="3" a="1"/>
  <c r="W3578" i="3" s="1"/>
  <c r="W3577" i="3" a="1"/>
  <c r="W3577" i="3" s="1"/>
  <c r="W3576" i="3" a="1"/>
  <c r="W3576" i="3" s="1"/>
  <c r="W3575" i="3" a="1"/>
  <c r="W3575" i="3" s="1"/>
  <c r="W3569" i="3" a="1"/>
  <c r="W3569" i="3" s="1"/>
  <c r="W3567" i="3" a="1"/>
  <c r="W3567" i="3" s="1"/>
  <c r="W3565" i="3" a="1"/>
  <c r="W3565" i="3" s="1"/>
  <c r="W3564" i="3" a="1"/>
  <c r="W3564" i="3" s="1"/>
  <c r="W3563" i="3" a="1"/>
  <c r="W3563" i="3" s="1"/>
  <c r="W3562" i="3" a="1"/>
  <c r="W3562" i="3" s="1"/>
  <c r="W3561" i="3" a="1"/>
  <c r="W3561" i="3" s="1"/>
  <c r="W3560" i="3" a="1"/>
  <c r="W3560" i="3" s="1"/>
  <c r="W3559" i="3" a="1"/>
  <c r="W3559" i="3" s="1"/>
  <c r="W3552" i="3" a="1"/>
  <c r="W3552" i="3" s="1"/>
  <c r="W3551" i="3" a="1"/>
  <c r="W3551" i="3" s="1"/>
  <c r="W3549" i="3" a="1"/>
  <c r="W3549" i="3" s="1"/>
  <c r="W3548" i="3" a="1"/>
  <c r="W3548" i="3" s="1"/>
  <c r="W3546" i="3" a="1"/>
  <c r="W3546" i="3" s="1"/>
  <c r="W3545" i="3" a="1"/>
  <c r="W3545" i="3" s="1"/>
  <c r="W3544" i="3" a="1"/>
  <c r="W3544" i="3" s="1"/>
  <c r="W3543" i="3" a="1"/>
  <c r="W3543" i="3" s="1"/>
  <c r="W3536" i="3" a="1"/>
  <c r="W3536" i="3" s="1"/>
  <c r="W3535" i="3" a="1"/>
  <c r="W3535" i="3" s="1"/>
  <c r="W3533" i="3" a="1"/>
  <c r="W3533" i="3" s="1"/>
  <c r="W3532" i="3" a="1"/>
  <c r="W3532" i="3" s="1"/>
  <c r="W3531" i="3" a="1"/>
  <c r="W3531" i="3" s="1"/>
  <c r="W3530" i="3" a="1"/>
  <c r="W3530" i="3" s="1"/>
  <c r="W3529" i="3" a="1"/>
  <c r="W3529" i="3" s="1"/>
  <c r="W3528" i="3" a="1"/>
  <c r="W3528" i="3" s="1"/>
  <c r="W3527" i="3" a="1"/>
  <c r="W3527" i="3" s="1"/>
  <c r="W3521" i="3" a="1"/>
  <c r="W3521" i="3" s="1"/>
  <c r="W3520" i="3" a="1"/>
  <c r="W3520" i="3" s="1"/>
  <c r="W3519" i="3" a="1"/>
  <c r="W3519" i="3" s="1"/>
  <c r="W3516" i="3" a="1"/>
  <c r="W3516" i="3" s="1"/>
  <c r="W3515" i="3" a="1"/>
  <c r="W3515" i="3" s="1"/>
  <c r="W3514" i="3" a="1"/>
  <c r="W3514" i="3" s="1"/>
  <c r="W3513" i="3" a="1"/>
  <c r="W3513" i="3" s="1"/>
  <c r="W3512" i="3" a="1"/>
  <c r="W3512" i="3" s="1"/>
  <c r="W3511" i="3" a="1"/>
  <c r="W3511" i="3" s="1"/>
  <c r="W3504" i="3" a="1"/>
  <c r="W3504" i="3" s="1"/>
  <c r="W3503" i="3" a="1"/>
  <c r="W3503" i="3" s="1"/>
  <c r="W3501" i="3" a="1"/>
  <c r="W3501" i="3" s="1"/>
  <c r="W3500" i="3" a="1"/>
  <c r="W3500" i="3" s="1"/>
  <c r="W3499" i="3" a="1"/>
  <c r="W3499" i="3" s="1"/>
  <c r="W3498" i="3" a="1"/>
  <c r="W3498" i="3" s="1"/>
  <c r="W3497" i="3" a="1"/>
  <c r="W3497" i="3" s="1"/>
  <c r="W3496" i="3" a="1"/>
  <c r="W3496" i="3" s="1"/>
  <c r="W3495" i="3" a="1"/>
  <c r="W3495" i="3" s="1"/>
  <c r="W3488" i="3" a="1"/>
  <c r="W3488" i="3" s="1"/>
  <c r="W3487" i="3" a="1"/>
  <c r="W3487" i="3" s="1"/>
  <c r="W3485" i="3" a="1"/>
  <c r="W3485" i="3" s="1"/>
  <c r="W3484" i="3" a="1"/>
  <c r="W3484" i="3" s="1"/>
  <c r="W3483" i="3" a="1"/>
  <c r="W3483" i="3" s="1"/>
  <c r="W3482" i="3" a="1"/>
  <c r="W3482" i="3" s="1"/>
  <c r="W3481" i="3" a="1"/>
  <c r="W3481" i="3" s="1"/>
  <c r="W3480" i="3" a="1"/>
  <c r="W3480" i="3" s="1"/>
  <c r="W3479" i="3" a="1"/>
  <c r="W3479" i="3" s="1"/>
  <c r="W3471" i="3" a="1"/>
  <c r="W3471" i="3" s="1"/>
  <c r="W3469" i="3" a="1"/>
  <c r="W3469" i="3" s="1"/>
  <c r="W3468" i="3" a="1"/>
  <c r="W3468" i="3" s="1"/>
  <c r="W3467" i="3" a="1"/>
  <c r="W3467" i="3" s="1"/>
  <c r="W3466" i="3" a="1"/>
  <c r="W3466" i="3" s="1"/>
  <c r="W3465" i="3" a="1"/>
  <c r="W3465" i="3" s="1"/>
  <c r="W3464" i="3" a="1"/>
  <c r="W3464" i="3" s="1"/>
  <c r="W3463" i="3" a="1"/>
  <c r="W3463" i="3" s="1"/>
  <c r="W3456" i="3" a="1"/>
  <c r="W3456" i="3" s="1"/>
  <c r="W3455" i="3" a="1"/>
  <c r="W3455" i="3" s="1"/>
  <c r="W3453" i="3" a="1"/>
  <c r="W3453" i="3" s="1"/>
  <c r="W3452" i="3" a="1"/>
  <c r="W3452" i="3" s="1"/>
  <c r="W3451" i="3" a="1"/>
  <c r="W3451" i="3" s="1"/>
  <c r="W3450" i="3" a="1"/>
  <c r="W3450" i="3" s="1"/>
  <c r="W3449" i="3" a="1"/>
  <c r="W3449" i="3" s="1"/>
  <c r="W3448" i="3" a="1"/>
  <c r="W3448" i="3" s="1"/>
  <c r="W3447" i="3" a="1"/>
  <c r="W3447" i="3" s="1"/>
  <c r="W3440" i="3" a="1"/>
  <c r="W3440" i="3" s="1"/>
  <c r="W3439" i="3" a="1"/>
  <c r="W3439" i="3" s="1"/>
  <c r="W3437" i="3" a="1"/>
  <c r="W3437" i="3" s="1"/>
  <c r="W3436" i="3" a="1"/>
  <c r="W3436" i="3" s="1"/>
  <c r="W3435" i="3" a="1"/>
  <c r="W3435" i="3" s="1"/>
  <c r="W3434" i="3" a="1"/>
  <c r="W3434" i="3" s="1"/>
  <c r="W3433" i="3" a="1"/>
  <c r="W3433" i="3" s="1"/>
  <c r="W3432" i="3" a="1"/>
  <c r="W3432" i="3" s="1"/>
  <c r="W3431" i="3" a="1"/>
  <c r="W3431" i="3" s="1"/>
  <c r="W3421" i="3" a="1"/>
  <c r="W3421" i="3" s="1"/>
  <c r="W3420" i="3" a="1"/>
  <c r="W3420" i="3" s="1"/>
  <c r="W3419" i="3" a="1"/>
  <c r="W3419" i="3" s="1"/>
  <c r="W3418" i="3" a="1"/>
  <c r="W3418" i="3" s="1"/>
  <c r="W3417" i="3" a="1"/>
  <c r="W3417" i="3" s="1"/>
  <c r="W3416" i="3" a="1"/>
  <c r="W3416" i="3" s="1"/>
  <c r="W3415" i="3" a="1"/>
  <c r="W3415" i="3" s="1"/>
  <c r="W3408" i="3" a="1"/>
  <c r="W3408" i="3" s="1"/>
  <c r="W3407" i="3" a="1"/>
  <c r="W3407" i="3" s="1"/>
  <c r="W3405" i="3" a="1"/>
  <c r="W3405" i="3" s="1"/>
  <c r="W3404" i="3" a="1"/>
  <c r="W3404" i="3" s="1"/>
  <c r="W3403" i="3" a="1"/>
  <c r="W3403" i="3" s="1"/>
  <c r="W3402" i="3" a="1"/>
  <c r="W3402" i="3" s="1"/>
  <c r="W3401" i="3" a="1"/>
  <c r="W3401" i="3" s="1"/>
  <c r="W3400" i="3" a="1"/>
  <c r="W3400" i="3" s="1"/>
  <c r="W3392" i="3" a="1"/>
  <c r="W3392" i="3" s="1"/>
  <c r="W3391" i="3" a="1"/>
  <c r="W3391" i="3" s="1"/>
  <c r="W3389" i="3" a="1"/>
  <c r="W3389" i="3" s="1"/>
  <c r="W3388" i="3" a="1"/>
  <c r="W3388" i="3" s="1"/>
  <c r="W3387" i="3" a="1"/>
  <c r="W3387" i="3" s="1"/>
  <c r="W3386" i="3" a="1"/>
  <c r="W3386" i="3" s="1"/>
  <c r="W3385" i="3" a="1"/>
  <c r="W3385" i="3" s="1"/>
  <c r="W3384" i="3" a="1"/>
  <c r="W3384" i="3" s="1"/>
  <c r="W3383" i="3" a="1"/>
  <c r="W3383" i="3" s="1"/>
  <c r="W3376" i="3" a="1"/>
  <c r="W3376" i="3" s="1"/>
  <c r="W3375" i="3" a="1"/>
  <c r="W3375" i="3" s="1"/>
  <c r="W3373" i="3" a="1"/>
  <c r="W3373" i="3" s="1"/>
  <c r="W3372" i="3" a="1"/>
  <c r="W3372" i="3" s="1"/>
  <c r="W3371" i="3" a="1"/>
  <c r="W3371" i="3" s="1"/>
  <c r="W3370" i="3" a="1"/>
  <c r="W3370" i="3" s="1"/>
  <c r="W3369" i="3" a="1"/>
  <c r="W3369" i="3" s="1"/>
  <c r="W3368" i="3" a="1"/>
  <c r="W3368" i="3" s="1"/>
  <c r="W3367" i="3" a="1"/>
  <c r="W3367" i="3" s="1"/>
  <c r="W3360" i="3" a="1"/>
  <c r="W3360" i="3" s="1"/>
  <c r="W3357" i="3" a="1"/>
  <c r="W3357" i="3" s="1"/>
  <c r="W3356" i="3" a="1"/>
  <c r="W3356" i="3" s="1"/>
  <c r="W3355" i="3" a="1"/>
  <c r="W3355" i="3" s="1"/>
  <c r="W3354" i="3" a="1"/>
  <c r="W3354" i="3" s="1"/>
  <c r="W3353" i="3" a="1"/>
  <c r="W3353" i="3" s="1"/>
  <c r="W3352" i="3" a="1"/>
  <c r="W3352" i="3" s="1"/>
  <c r="W3351" i="3" a="1"/>
  <c r="W3351" i="3" s="1"/>
  <c r="W3344" i="3" a="1"/>
  <c r="W3344" i="3" s="1"/>
  <c r="W3343" i="3" a="1"/>
  <c r="W3343" i="3" s="1"/>
  <c r="W3341" i="3" a="1"/>
  <c r="W3341" i="3" s="1"/>
  <c r="W3340" i="3" a="1"/>
  <c r="W3340" i="3" s="1"/>
  <c r="W3339" i="3" a="1"/>
  <c r="W3339" i="3" s="1"/>
  <c r="W3338" i="3" a="1"/>
  <c r="W3338" i="3" s="1"/>
  <c r="W3336" i="3" a="1"/>
  <c r="W3336" i="3" s="1"/>
  <c r="W3335" i="3" a="1"/>
  <c r="W3335" i="3" s="1"/>
  <c r="W3327" i="3" a="1"/>
  <c r="W3327" i="3" s="1"/>
  <c r="W3325" i="3" a="1"/>
  <c r="W3325" i="3" s="1"/>
  <c r="W3324" i="3" a="1"/>
  <c r="W3324" i="3" s="1"/>
  <c r="W3323" i="3" a="1"/>
  <c r="W3323" i="3" s="1"/>
  <c r="W3322" i="3" a="1"/>
  <c r="W3322" i="3" s="1"/>
  <c r="W3321" i="3" a="1"/>
  <c r="W3321" i="3" s="1"/>
  <c r="W3320" i="3" a="1"/>
  <c r="W3320" i="3" s="1"/>
  <c r="W3319" i="3" a="1"/>
  <c r="W3319" i="3" s="1"/>
  <c r="W3313" i="3" a="1"/>
  <c r="W3313" i="3" s="1"/>
  <c r="W3311" i="3" a="1"/>
  <c r="W3311" i="3" s="1"/>
  <c r="W3309" i="3" a="1"/>
  <c r="W3309" i="3" s="1"/>
  <c r="W3308" i="3" a="1"/>
  <c r="W3308" i="3" s="1"/>
  <c r="W3305" i="3" a="1"/>
  <c r="W3305" i="3" s="1"/>
  <c r="W3304" i="3" a="1"/>
  <c r="W3304" i="3" s="1"/>
  <c r="W3303" i="3" a="1"/>
  <c r="W3303" i="3" s="1"/>
  <c r="W3296" i="3" a="1"/>
  <c r="W3296" i="3" s="1"/>
  <c r="W3295" i="3" a="1"/>
  <c r="W3295" i="3" s="1"/>
  <c r="W3293" i="3" a="1"/>
  <c r="W3293" i="3" s="1"/>
  <c r="W3292" i="3" a="1"/>
  <c r="W3292" i="3" s="1"/>
  <c r="W3291" i="3" a="1"/>
  <c r="W3291" i="3" s="1"/>
  <c r="W3290" i="3" a="1"/>
  <c r="W3290" i="3" s="1"/>
  <c r="W3289" i="3" a="1"/>
  <c r="W3289" i="3" s="1"/>
  <c r="W3288" i="3" a="1"/>
  <c r="W3288" i="3" s="1"/>
  <c r="W3287" i="3" a="1"/>
  <c r="W3287" i="3" s="1"/>
  <c r="W3280" i="3" a="1"/>
  <c r="W3280" i="3" s="1"/>
  <c r="W3279" i="3" a="1"/>
  <c r="W3279" i="3" s="1"/>
  <c r="W3277" i="3" a="1"/>
  <c r="W3277" i="3" s="1"/>
  <c r="W3276" i="3" a="1"/>
  <c r="W3276" i="3" s="1"/>
  <c r="W3275" i="3" a="1"/>
  <c r="W3275" i="3" s="1"/>
  <c r="W3274" i="3" a="1"/>
  <c r="W3274" i="3" s="1"/>
  <c r="W3273" i="3" a="1"/>
  <c r="W3273" i="3" s="1"/>
  <c r="W3272" i="3" a="1"/>
  <c r="W3272" i="3" s="1"/>
  <c r="W3271" i="3" a="1"/>
  <c r="W3271" i="3" s="1"/>
  <c r="W3265" i="3" a="1"/>
  <c r="W3265" i="3" s="1"/>
  <c r="W3263" i="3" a="1"/>
  <c r="W3263" i="3" s="1"/>
  <c r="W3261" i="3" a="1"/>
  <c r="W3261" i="3" s="1"/>
  <c r="W3260" i="3" a="1"/>
  <c r="W3260" i="3" s="1"/>
  <c r="W3259" i="3" a="1"/>
  <c r="W3259" i="3" s="1"/>
  <c r="W3258" i="3" a="1"/>
  <c r="W3258" i="3" s="1"/>
  <c r="W3257" i="3" a="1"/>
  <c r="W3257" i="3" s="1"/>
  <c r="W3256" i="3" a="1"/>
  <c r="W3256" i="3" s="1"/>
  <c r="W3255" i="3" a="1"/>
  <c r="W3255" i="3" s="1"/>
  <c r="W3248" i="3" a="1"/>
  <c r="W3248" i="3" s="1"/>
  <c r="W3247" i="3" a="1"/>
  <c r="W3247" i="3" s="1"/>
  <c r="W3245" i="3" a="1"/>
  <c r="W3245" i="3" s="1"/>
  <c r="W3244" i="3" a="1"/>
  <c r="W3244" i="3" s="1"/>
  <c r="W3243" i="3" a="1"/>
  <c r="W3243" i="3" s="1"/>
  <c r="W3242" i="3" a="1"/>
  <c r="W3242" i="3" s="1"/>
  <c r="W3240" i="3" a="1"/>
  <c r="W3240" i="3" s="1"/>
  <c r="W3239" i="3" a="1"/>
  <c r="W3239" i="3" s="1"/>
  <c r="W3232" i="3" a="1"/>
  <c r="W3232" i="3" s="1"/>
  <c r="W3231" i="3" a="1"/>
  <c r="W3231" i="3" s="1"/>
  <c r="W3229" i="3" a="1"/>
  <c r="W3229" i="3" s="1"/>
  <c r="W3228" i="3" a="1"/>
  <c r="W3228" i="3" s="1"/>
  <c r="W3227" i="3" a="1"/>
  <c r="W3227" i="3" s="1"/>
  <c r="W3226" i="3" a="1"/>
  <c r="W3226" i="3" s="1"/>
  <c r="W3225" i="3" a="1"/>
  <c r="W3225" i="3" s="1"/>
  <c r="W3224" i="3" a="1"/>
  <c r="W3224" i="3" s="1"/>
  <c r="W3223" i="3" a="1"/>
  <c r="W3223" i="3" s="1"/>
  <c r="W3213" i="3" a="1"/>
  <c r="W3213" i="3" s="1"/>
  <c r="W3212" i="3" a="1"/>
  <c r="W3212" i="3" s="1"/>
  <c r="W3210" i="3" a="1"/>
  <c r="W3210" i="3" s="1"/>
  <c r="W3209" i="3" a="1"/>
  <c r="W3209" i="3" s="1"/>
  <c r="W3208" i="3" a="1"/>
  <c r="W3208" i="3" s="1"/>
  <c r="W3207" i="3" a="1"/>
  <c r="W3207" i="3" s="1"/>
  <c r="W3199" i="3" a="1"/>
  <c r="W3199" i="3" s="1"/>
  <c r="W3197" i="3" a="1"/>
  <c r="W3197" i="3" s="1"/>
  <c r="W3196" i="3" a="1"/>
  <c r="W3196" i="3" s="1"/>
  <c r="W3195" i="3" a="1"/>
  <c r="W3195" i="3" s="1"/>
  <c r="W3194" i="3" a="1"/>
  <c r="W3194" i="3" s="1"/>
  <c r="W3193" i="3" a="1"/>
  <c r="W3193" i="3" s="1"/>
  <c r="W3192" i="3" a="1"/>
  <c r="W3192" i="3" s="1"/>
  <c r="W3191" i="3" a="1"/>
  <c r="W3191" i="3" s="1"/>
  <c r="W3184" i="3" a="1"/>
  <c r="W3184" i="3" s="1"/>
  <c r="W3183" i="3" a="1"/>
  <c r="W3183" i="3" s="1"/>
  <c r="W3181" i="3" a="1"/>
  <c r="W3181" i="3" s="1"/>
  <c r="W3180" i="3" a="1"/>
  <c r="W3180" i="3" s="1"/>
  <c r="W3179" i="3" a="1"/>
  <c r="W3179" i="3" s="1"/>
  <c r="W3178" i="3" a="1"/>
  <c r="W3178" i="3" s="1"/>
  <c r="W3177" i="3" a="1"/>
  <c r="W3177" i="3" s="1"/>
  <c r="W3176" i="3" a="1"/>
  <c r="W3176" i="3" s="1"/>
  <c r="W3175" i="3" a="1"/>
  <c r="W3175" i="3" s="1"/>
  <c r="W3168" i="3" a="1"/>
  <c r="W3168" i="3" s="1"/>
  <c r="W3167" i="3" a="1"/>
  <c r="W3167" i="3" s="1"/>
  <c r="W3165" i="3" a="1"/>
  <c r="W3165" i="3" s="1"/>
  <c r="W3164" i="3" a="1"/>
  <c r="W3164" i="3" s="1"/>
  <c r="W3163" i="3" a="1"/>
  <c r="W3163" i="3" s="1"/>
  <c r="W3162" i="3" a="1"/>
  <c r="W3162" i="3" s="1"/>
  <c r="W3161" i="3" a="1"/>
  <c r="W3161" i="3" s="1"/>
  <c r="W3160" i="3" a="1"/>
  <c r="W3160" i="3" s="1"/>
  <c r="W3159" i="3" a="1"/>
  <c r="W3159" i="3" s="1"/>
  <c r="W3152" i="3" a="1"/>
  <c r="W3152" i="3" s="1"/>
  <c r="W3149" i="3" a="1"/>
  <c r="W3149" i="3" s="1"/>
  <c r="W3148" i="3" a="1"/>
  <c r="W3148" i="3" s="1"/>
  <c r="W3147" i="3" a="1"/>
  <c r="W3147" i="3" s="1"/>
  <c r="W3146" i="3" a="1"/>
  <c r="W3146" i="3" s="1"/>
  <c r="W3145" i="3" a="1"/>
  <c r="W3145" i="3" s="1"/>
  <c r="W3144" i="3" a="1"/>
  <c r="W3144" i="3" s="1"/>
  <c r="W3143" i="3" a="1"/>
  <c r="W3143" i="3" s="1"/>
  <c r="W3136" i="3" a="1"/>
  <c r="W3136" i="3" s="1"/>
  <c r="W3135" i="3" a="1"/>
  <c r="W3135" i="3" s="1"/>
  <c r="W3133" i="3" a="1"/>
  <c r="W3133" i="3" s="1"/>
  <c r="W3132" i="3" a="1"/>
  <c r="W3132" i="3" s="1"/>
  <c r="W3131" i="3" a="1"/>
  <c r="W3131" i="3" s="1"/>
  <c r="W3130" i="3" a="1"/>
  <c r="W3130" i="3" s="1"/>
  <c r="W3129" i="3" a="1"/>
  <c r="W3129" i="3" s="1"/>
  <c r="W3128" i="3" a="1"/>
  <c r="W3128" i="3" s="1"/>
  <c r="W3127" i="3" a="1"/>
  <c r="W3127" i="3" s="1"/>
  <c r="W3121" i="3" a="1"/>
  <c r="W3121" i="3" s="1"/>
  <c r="W3117" i="3" a="1"/>
  <c r="W3117" i="3" s="1"/>
  <c r="W3116" i="3" a="1"/>
  <c r="W3116" i="3" s="1"/>
  <c r="W3115" i="3" a="1"/>
  <c r="W3115" i="3" s="1"/>
  <c r="W3114" i="3" a="1"/>
  <c r="W3114" i="3" s="1"/>
  <c r="W3113" i="3" a="1"/>
  <c r="W3113" i="3" s="1"/>
  <c r="W3112" i="3" a="1"/>
  <c r="W3112" i="3" s="1"/>
  <c r="W3111" i="3" a="1"/>
  <c r="W3111" i="3" s="1"/>
  <c r="W3104" i="3" a="1"/>
  <c r="W3104" i="3" s="1"/>
  <c r="W3103" i="3" a="1"/>
  <c r="W3103" i="3" s="1"/>
  <c r="W3101" i="3" a="1"/>
  <c r="W3101" i="3" s="1"/>
  <c r="W3100" i="3" a="1"/>
  <c r="W3100" i="3" s="1"/>
  <c r="W3099" i="3" a="1"/>
  <c r="W3099" i="3" s="1"/>
  <c r="W3098" i="3" a="1"/>
  <c r="W3098" i="3" s="1"/>
  <c r="W3097" i="3" a="1"/>
  <c r="W3097" i="3" s="1"/>
  <c r="W3096" i="3" a="1"/>
  <c r="W3096" i="3" s="1"/>
  <c r="W3088" i="3" a="1"/>
  <c r="W3088" i="3" s="1"/>
  <c r="W3087" i="3" a="1"/>
  <c r="W3087" i="3" s="1"/>
  <c r="W3085" i="3" a="1"/>
  <c r="W3085" i="3" s="1"/>
  <c r="W3084" i="3" a="1"/>
  <c r="W3084" i="3" s="1"/>
  <c r="W3083" i="3" a="1"/>
  <c r="W3083" i="3" s="1"/>
  <c r="W3082" i="3" a="1"/>
  <c r="W3082" i="3" s="1"/>
  <c r="W3081" i="3" a="1"/>
  <c r="W3081" i="3" s="1"/>
  <c r="W3080" i="3" a="1"/>
  <c r="W3080" i="3" s="1"/>
  <c r="W3079" i="3" a="1"/>
  <c r="W3079" i="3" s="1"/>
  <c r="W3073" i="3" a="1"/>
  <c r="W3073" i="3" s="1"/>
  <c r="W3071" i="3" a="1"/>
  <c r="W3071" i="3" s="1"/>
  <c r="W3070" i="3" a="1"/>
  <c r="W3070" i="3" s="1"/>
  <c r="W3069" i="3" a="1"/>
  <c r="W3069" i="3" s="1"/>
  <c r="W3068" i="3" a="1"/>
  <c r="W3068" i="3" s="1"/>
  <c r="W3067" i="3" a="1"/>
  <c r="W3067" i="3" s="1"/>
  <c r="W3066" i="3" a="1"/>
  <c r="W3066" i="3" s="1"/>
  <c r="W3065" i="3" a="1"/>
  <c r="W3065" i="3" s="1"/>
  <c r="W3064" i="3" a="1"/>
  <c r="W3064" i="3" s="1"/>
  <c r="W3063" i="3" a="1"/>
  <c r="W3063" i="3" s="1"/>
  <c r="W3056" i="3" a="1"/>
  <c r="W3056" i="3" s="1"/>
  <c r="W3055" i="3" a="1"/>
  <c r="W3055" i="3" s="1"/>
  <c r="W3053" i="3" a="1"/>
  <c r="W3053" i="3" s="1"/>
  <c r="W3052" i="3" a="1"/>
  <c r="W3052" i="3" s="1"/>
  <c r="W3051" i="3" a="1"/>
  <c r="W3051" i="3" s="1"/>
  <c r="W3050" i="3" a="1"/>
  <c r="W3050" i="3" s="1"/>
  <c r="W3049" i="3" a="1"/>
  <c r="W3049" i="3" s="1"/>
  <c r="W3048" i="3" a="1"/>
  <c r="W3048" i="3" s="1"/>
  <c r="W3047" i="3" a="1"/>
  <c r="W3047" i="3" s="1"/>
  <c r="W3040" i="3" a="1"/>
  <c r="W3040" i="3" s="1"/>
  <c r="W3039" i="3" a="1"/>
  <c r="W3039" i="3" s="1"/>
  <c r="W3037" i="3" a="1"/>
  <c r="W3037" i="3" s="1"/>
  <c r="W3036" i="3" a="1"/>
  <c r="W3036" i="3" s="1"/>
  <c r="W3035" i="3" a="1"/>
  <c r="W3035" i="3" s="1"/>
  <c r="W3034" i="3" a="1"/>
  <c r="W3034" i="3" s="1"/>
  <c r="W3033" i="3" a="1"/>
  <c r="W3033" i="3" s="1"/>
  <c r="W3032" i="3" a="1"/>
  <c r="W3032" i="3" s="1"/>
  <c r="W3031" i="3" a="1"/>
  <c r="W3031" i="3" s="1"/>
  <c r="W3023" i="3" a="1"/>
  <c r="W3023" i="3" s="1"/>
  <c r="W3021" i="3" a="1"/>
  <c r="W3021" i="3" s="1"/>
  <c r="W3020" i="3" a="1"/>
  <c r="W3020" i="3" s="1"/>
  <c r="W3019" i="3" a="1"/>
  <c r="W3019" i="3" s="1"/>
  <c r="W3018" i="3" a="1"/>
  <c r="W3018" i="3" s="1"/>
  <c r="W3017" i="3" a="1"/>
  <c r="W3017" i="3" s="1"/>
  <c r="W3016" i="3" a="1"/>
  <c r="W3016" i="3" s="1"/>
  <c r="W3015" i="3" a="1"/>
  <c r="W3015" i="3" s="1"/>
  <c r="W3007" i="3" a="1"/>
  <c r="W3007" i="3" s="1"/>
  <c r="W3005" i="3" a="1"/>
  <c r="W3005" i="3" s="1"/>
  <c r="W3004" i="3" a="1"/>
  <c r="W3004" i="3" s="1"/>
  <c r="W3003" i="3" a="1"/>
  <c r="W3003" i="3" s="1"/>
  <c r="W3002" i="3" a="1"/>
  <c r="W3002" i="3" s="1"/>
  <c r="W3001" i="3" a="1"/>
  <c r="W3001" i="3" s="1"/>
  <c r="W3000" i="3" a="1"/>
  <c r="W3000" i="3" s="1"/>
  <c r="W2999" i="3" a="1"/>
  <c r="W2999" i="3" s="1"/>
  <c r="W2992" i="3" a="1"/>
  <c r="W2992" i="3" s="1"/>
  <c r="W2991" i="3" a="1"/>
  <c r="W2991" i="3" s="1"/>
  <c r="W2989" i="3" a="1"/>
  <c r="W2989" i="3" s="1"/>
  <c r="W2988" i="3" a="1"/>
  <c r="W2988" i="3" s="1"/>
  <c r="W2987" i="3" a="1"/>
  <c r="W2987" i="3" s="1"/>
  <c r="W2986" i="3" a="1"/>
  <c r="W2986" i="3" s="1"/>
  <c r="W2985" i="3" a="1"/>
  <c r="W2985" i="3" s="1"/>
  <c r="W2984" i="3" a="1"/>
  <c r="W2984" i="3" s="1"/>
  <c r="W2983" i="3" a="1"/>
  <c r="W2983" i="3" s="1"/>
  <c r="W2976" i="3" a="1"/>
  <c r="W2976" i="3" s="1"/>
  <c r="W2975" i="3" a="1"/>
  <c r="W2975" i="3" s="1"/>
  <c r="W2973" i="3" a="1"/>
  <c r="W2973" i="3" s="1"/>
  <c r="W2971" i="3" a="1"/>
  <c r="W2971" i="3" s="1"/>
  <c r="W2970" i="3" a="1"/>
  <c r="W2970" i="3" s="1"/>
  <c r="W2969" i="3" a="1"/>
  <c r="W2969" i="3" s="1"/>
  <c r="W2968" i="3" a="1"/>
  <c r="W2968" i="3" s="1"/>
  <c r="W2967" i="3" a="1"/>
  <c r="W2967" i="3" s="1"/>
  <c r="W2960" i="3" a="1"/>
  <c r="W2960" i="3" s="1"/>
  <c r="W2959" i="3" a="1"/>
  <c r="W2959" i="3" s="1"/>
  <c r="W2957" i="3" a="1"/>
  <c r="W2957" i="3" s="1"/>
  <c r="W2956" i="3" a="1"/>
  <c r="W2956" i="3" s="1"/>
  <c r="W2955" i="3" a="1"/>
  <c r="W2955" i="3" s="1"/>
  <c r="W2954" i="3" a="1"/>
  <c r="W2954" i="3" s="1"/>
  <c r="W2953" i="3" a="1"/>
  <c r="W2953" i="3" s="1"/>
  <c r="W2952" i="3" a="1"/>
  <c r="W2952" i="3" s="1"/>
  <c r="W2951" i="3" a="1"/>
  <c r="W2951" i="3" s="1"/>
  <c r="W2944" i="3" a="1"/>
  <c r="W2944" i="3" s="1"/>
  <c r="W2943" i="3" a="1"/>
  <c r="W2943" i="3" s="1"/>
  <c r="W2941" i="3" a="1"/>
  <c r="W2941" i="3" s="1"/>
  <c r="W2940" i="3" a="1"/>
  <c r="W2940" i="3" s="1"/>
  <c r="W2939" i="3" a="1"/>
  <c r="W2939" i="3" s="1"/>
  <c r="W2938" i="3" a="1"/>
  <c r="W2938" i="3" s="1"/>
  <c r="W2937" i="3" a="1"/>
  <c r="W2937" i="3" s="1"/>
  <c r="W2936" i="3" a="1"/>
  <c r="W2936" i="3" s="1"/>
  <c r="W2935" i="3" a="1"/>
  <c r="W2935" i="3" s="1"/>
  <c r="W2929" i="3" a="1"/>
  <c r="W2929" i="3" s="1"/>
  <c r="W2928" i="3" a="1"/>
  <c r="W2928" i="3" s="1"/>
  <c r="W2927" i="3" a="1"/>
  <c r="W2927" i="3" s="1"/>
  <c r="W2925" i="3" a="1"/>
  <c r="W2925" i="3" s="1"/>
  <c r="W2924" i="3" a="1"/>
  <c r="W2924" i="3" s="1"/>
  <c r="W2923" i="3" a="1"/>
  <c r="W2923" i="3" s="1"/>
  <c r="W2922" i="3" a="1"/>
  <c r="W2922" i="3" s="1"/>
  <c r="W2921" i="3" a="1"/>
  <c r="W2921" i="3" s="1"/>
  <c r="W2920" i="3" a="1"/>
  <c r="W2920" i="3" s="1"/>
  <c r="W2919" i="3" a="1"/>
  <c r="W2919" i="3" s="1"/>
  <c r="W2913" i="3" a="1"/>
  <c r="W2913" i="3" s="1"/>
  <c r="W2912" i="3" a="1"/>
  <c r="W2912" i="3" s="1"/>
  <c r="W2911" i="3" a="1"/>
  <c r="W2911" i="3" s="1"/>
  <c r="W2909" i="3" a="1"/>
  <c r="W2909" i="3" s="1"/>
  <c r="W2908" i="3" a="1"/>
  <c r="W2908" i="3" s="1"/>
  <c r="W2907" i="3" a="1"/>
  <c r="W2907" i="3" s="1"/>
  <c r="W2906" i="3" a="1"/>
  <c r="W2906" i="3" s="1"/>
  <c r="W2905" i="3" a="1"/>
  <c r="W2905" i="3" s="1"/>
  <c r="W2904" i="3" a="1"/>
  <c r="W2904" i="3" s="1"/>
  <c r="W2903" i="3" a="1"/>
  <c r="W2903" i="3" s="1"/>
  <c r="W2896" i="3" a="1"/>
  <c r="W2896" i="3" s="1"/>
  <c r="W2895" i="3" a="1"/>
  <c r="W2895" i="3" s="1"/>
  <c r="W2893" i="3" a="1"/>
  <c r="W2893" i="3" s="1"/>
  <c r="W2892" i="3" a="1"/>
  <c r="W2892" i="3" s="1"/>
  <c r="W2891" i="3" a="1"/>
  <c r="W2891" i="3" s="1"/>
  <c r="W2890" i="3" a="1"/>
  <c r="W2890" i="3" s="1"/>
  <c r="W2889" i="3" a="1"/>
  <c r="W2889" i="3" s="1"/>
  <c r="W2888" i="3" a="1"/>
  <c r="W2888" i="3" s="1"/>
  <c r="W2887" i="3" a="1"/>
  <c r="W2887" i="3" s="1"/>
  <c r="W2879" i="3" a="1"/>
  <c r="W2879" i="3" s="1"/>
  <c r="W2877" i="3" a="1"/>
  <c r="W2877" i="3" s="1"/>
  <c r="W2876" i="3" a="1"/>
  <c r="W2876" i="3" s="1"/>
  <c r="W2875" i="3" a="1"/>
  <c r="W2875" i="3" s="1"/>
  <c r="W2874" i="3" a="1"/>
  <c r="W2874" i="3" s="1"/>
  <c r="W2873" i="3" a="1"/>
  <c r="W2873" i="3" s="1"/>
  <c r="W2872" i="3" a="1"/>
  <c r="W2872" i="3" s="1"/>
  <c r="W2871" i="3" a="1"/>
  <c r="W2871" i="3" s="1"/>
  <c r="W2865" i="3" a="1"/>
  <c r="W2865" i="3" s="1"/>
  <c r="W2864" i="3" a="1"/>
  <c r="W2864" i="3" s="1"/>
  <c r="W2863" i="3" a="1"/>
  <c r="W2863" i="3" s="1"/>
  <c r="W2861" i="3" a="1"/>
  <c r="W2861" i="3" s="1"/>
  <c r="W2860" i="3" a="1"/>
  <c r="W2860" i="3" s="1"/>
  <c r="W2859" i="3" a="1"/>
  <c r="W2859" i="3" s="1"/>
  <c r="W2858" i="3" a="1"/>
  <c r="W2858" i="3" s="1"/>
  <c r="W2857" i="3" a="1"/>
  <c r="W2857" i="3" s="1"/>
  <c r="W2856" i="3" a="1"/>
  <c r="W2856" i="3" s="1"/>
  <c r="W2855" i="3" a="1"/>
  <c r="W2855" i="3" s="1"/>
  <c r="W2848" i="3" a="1"/>
  <c r="W2848" i="3" s="1"/>
  <c r="W2847" i="3" a="1"/>
  <c r="W2847" i="3" s="1"/>
  <c r="W2845" i="3" a="1"/>
  <c r="W2845" i="3" s="1"/>
  <c r="W2844" i="3" a="1"/>
  <c r="W2844" i="3" s="1"/>
  <c r="W2843" i="3" a="1"/>
  <c r="W2843" i="3" s="1"/>
  <c r="W2842" i="3" a="1"/>
  <c r="W2842" i="3" s="1"/>
  <c r="W2841" i="3" a="1"/>
  <c r="W2841" i="3" s="1"/>
  <c r="W2840" i="3" a="1"/>
  <c r="W2840" i="3" s="1"/>
  <c r="W2839" i="3" a="1"/>
  <c r="W2839" i="3" s="1"/>
  <c r="W2832" i="3" a="1"/>
  <c r="W2832" i="3" s="1"/>
  <c r="W2831" i="3" a="1"/>
  <c r="W2831" i="3" s="1"/>
  <c r="W2829" i="3" a="1"/>
  <c r="W2829" i="3" s="1"/>
  <c r="W2828" i="3" a="1"/>
  <c r="W2828" i="3" s="1"/>
  <c r="W2827" i="3" a="1"/>
  <c r="W2827" i="3" s="1"/>
  <c r="W2826" i="3" a="1"/>
  <c r="W2826" i="3" s="1"/>
  <c r="W2825" i="3" a="1"/>
  <c r="W2825" i="3" s="1"/>
  <c r="W2824" i="3" a="1"/>
  <c r="W2824" i="3" s="1"/>
  <c r="W2823" i="3" a="1"/>
  <c r="W2823" i="3" s="1"/>
  <c r="W2816" i="3" a="1"/>
  <c r="W2816" i="3" s="1"/>
  <c r="W2814" i="3" a="1"/>
  <c r="W2814" i="3" s="1"/>
  <c r="W2813" i="3" a="1"/>
  <c r="W2813" i="3" s="1"/>
  <c r="W2812" i="3" a="1"/>
  <c r="W2812" i="3" s="1"/>
  <c r="W2811" i="3" a="1"/>
  <c r="W2811" i="3" s="1"/>
  <c r="W2810" i="3" a="1"/>
  <c r="W2810" i="3" s="1"/>
  <c r="W2809" i="3" a="1"/>
  <c r="W2809" i="3" s="1"/>
  <c r="W2808" i="3" a="1"/>
  <c r="W2808" i="3" s="1"/>
  <c r="W2807" i="3" a="1"/>
  <c r="W2807" i="3" s="1"/>
  <c r="W2799" i="3" a="1"/>
  <c r="W2799" i="3" s="1"/>
  <c r="W2797" i="3" a="1"/>
  <c r="W2797" i="3" s="1"/>
  <c r="W2796" i="3" a="1"/>
  <c r="W2796" i="3" s="1"/>
  <c r="W2795" i="3" a="1"/>
  <c r="W2795" i="3" s="1"/>
  <c r="W2794" i="3" a="1"/>
  <c r="W2794" i="3" s="1"/>
  <c r="W2793" i="3" a="1"/>
  <c r="W2793" i="3" s="1"/>
  <c r="W2792" i="3" a="1"/>
  <c r="W2792" i="3" s="1"/>
  <c r="W2791" i="3" a="1"/>
  <c r="W2791" i="3" s="1"/>
  <c r="W2784" i="3" a="1"/>
  <c r="W2784" i="3" s="1"/>
  <c r="W2783" i="3" a="1"/>
  <c r="W2783" i="3" s="1"/>
  <c r="W2781" i="3" a="1"/>
  <c r="W2781" i="3" s="1"/>
  <c r="W2779" i="3" a="1"/>
  <c r="W2779" i="3" s="1"/>
  <c r="W2778" i="3" a="1"/>
  <c r="W2778" i="3" s="1"/>
  <c r="W2777" i="3" a="1"/>
  <c r="W2777" i="3" s="1"/>
  <c r="W2776" i="3" a="1"/>
  <c r="W2776" i="3" s="1"/>
  <c r="W2775" i="3" a="1"/>
  <c r="W2775" i="3" s="1"/>
  <c r="W2769" i="3" a="1"/>
  <c r="W2769" i="3" s="1"/>
  <c r="W2768" i="3" a="1"/>
  <c r="W2768" i="3" s="1"/>
  <c r="W2767" i="3" a="1"/>
  <c r="W2767" i="3" s="1"/>
  <c r="W2765" i="3" a="1"/>
  <c r="W2765" i="3" s="1"/>
  <c r="W2764" i="3" a="1"/>
  <c r="W2764" i="3" s="1"/>
  <c r="W2763" i="3" a="1"/>
  <c r="W2763" i="3" s="1"/>
  <c r="W2762" i="3" a="1"/>
  <c r="W2762" i="3" s="1"/>
  <c r="W2761" i="3" a="1"/>
  <c r="W2761" i="3" s="1"/>
  <c r="W2760" i="3" a="1"/>
  <c r="W2760" i="3" s="1"/>
  <c r="W2759" i="3" a="1"/>
  <c r="W2759" i="3" s="1"/>
  <c r="W2752" i="3" a="1"/>
  <c r="W2752" i="3" s="1"/>
  <c r="W2751" i="3" a="1"/>
  <c r="W2751" i="3" s="1"/>
  <c r="W2749" i="3" a="1"/>
  <c r="W2749" i="3" s="1"/>
  <c r="W2748" i="3" a="1"/>
  <c r="W2748" i="3" s="1"/>
  <c r="W2747" i="3" a="1"/>
  <c r="W2747" i="3" s="1"/>
  <c r="W2746" i="3" a="1"/>
  <c r="W2746" i="3" s="1"/>
  <c r="W2745" i="3" a="1"/>
  <c r="W2745" i="3" s="1"/>
  <c r="W2744" i="3" a="1"/>
  <c r="W2744" i="3" s="1"/>
  <c r="W2743" i="3" a="1"/>
  <c r="W2743" i="3" s="1"/>
  <c r="W2735" i="3" a="1"/>
  <c r="W2735" i="3" s="1"/>
  <c r="W2733" i="3" a="1"/>
  <c r="W2733" i="3" s="1"/>
  <c r="W2732" i="3" a="1"/>
  <c r="W2732" i="3" s="1"/>
  <c r="W2731" i="3" a="1"/>
  <c r="W2731" i="3" s="1"/>
  <c r="W2730" i="3" a="1"/>
  <c r="W2730" i="3" s="1"/>
  <c r="W2729" i="3" a="1"/>
  <c r="W2729" i="3" s="1"/>
  <c r="W2728" i="3" a="1"/>
  <c r="W2728" i="3" s="1"/>
  <c r="W2727" i="3" a="1"/>
  <c r="W2727" i="3" s="1"/>
  <c r="W2717" i="3" a="1"/>
  <c r="W2717" i="3" s="1"/>
  <c r="W2715" i="3" a="1"/>
  <c r="W2715" i="3" s="1"/>
  <c r="W2714" i="3" a="1"/>
  <c r="W2714" i="3" s="1"/>
  <c r="W2713" i="3" a="1"/>
  <c r="W2713" i="3" s="1"/>
  <c r="W2712" i="3" a="1"/>
  <c r="W2712" i="3" s="1"/>
  <c r="W2711" i="3" a="1"/>
  <c r="W2711" i="3" s="1"/>
  <c r="W2704" i="3" a="1"/>
  <c r="W2704" i="3" s="1"/>
  <c r="W2703" i="3" a="1"/>
  <c r="W2703" i="3" s="1"/>
  <c r="W2701" i="3" a="1"/>
  <c r="W2701" i="3" s="1"/>
  <c r="W2700" i="3" a="1"/>
  <c r="W2700" i="3" s="1"/>
  <c r="W2699" i="3" a="1"/>
  <c r="W2699" i="3" s="1"/>
  <c r="W2698" i="3" a="1"/>
  <c r="W2698" i="3" s="1"/>
  <c r="W2697" i="3" a="1"/>
  <c r="W2697" i="3" s="1"/>
  <c r="W2696" i="3" a="1"/>
  <c r="W2696" i="3" s="1"/>
  <c r="W2695" i="3" a="1"/>
  <c r="W2695" i="3" s="1"/>
  <c r="W2687" i="3" a="1"/>
  <c r="W2687" i="3" s="1"/>
  <c r="W2685" i="3" a="1"/>
  <c r="W2685" i="3" s="1"/>
  <c r="W2684" i="3" a="1"/>
  <c r="W2684" i="3" s="1"/>
  <c r="W2683" i="3" a="1"/>
  <c r="W2683" i="3" s="1"/>
  <c r="W2682" i="3" a="1"/>
  <c r="W2682" i="3" s="1"/>
  <c r="W2681" i="3" a="1"/>
  <c r="W2681" i="3" s="1"/>
  <c r="W2680" i="3" a="1"/>
  <c r="W2680" i="3" s="1"/>
  <c r="W2679" i="3" a="1"/>
  <c r="W2679" i="3" s="1"/>
  <c r="W2671" i="3" a="1"/>
  <c r="W2671" i="3" s="1"/>
  <c r="W2669" i="3" a="1"/>
  <c r="W2669" i="3" s="1"/>
  <c r="W2668" i="3" a="1"/>
  <c r="W2668" i="3" s="1"/>
  <c r="W2667" i="3" a="1"/>
  <c r="W2667" i="3" s="1"/>
  <c r="W2666" i="3" a="1"/>
  <c r="W2666" i="3" s="1"/>
  <c r="W2665" i="3" a="1"/>
  <c r="W2665" i="3" s="1"/>
  <c r="W2664" i="3" a="1"/>
  <c r="W2664" i="3" s="1"/>
  <c r="W2663" i="3" a="1"/>
  <c r="W2663" i="3" s="1"/>
  <c r="W2656" i="3" a="1"/>
  <c r="W2656" i="3" s="1"/>
  <c r="W2653" i="3" a="1"/>
  <c r="W2653" i="3" s="1"/>
  <c r="W2652" i="3" a="1"/>
  <c r="W2652" i="3" s="1"/>
  <c r="W2651" i="3" a="1"/>
  <c r="W2651" i="3" s="1"/>
  <c r="W2650" i="3" a="1"/>
  <c r="W2650" i="3" s="1"/>
  <c r="W2649" i="3" a="1"/>
  <c r="W2649" i="3" s="1"/>
  <c r="W2648" i="3" a="1"/>
  <c r="W2648" i="3" s="1"/>
  <c r="W2647" i="3" a="1"/>
  <c r="W2647" i="3" s="1"/>
  <c r="W2639" i="3" a="1"/>
  <c r="W2639" i="3" s="1"/>
  <c r="W2637" i="3" a="1"/>
  <c r="W2637" i="3" s="1"/>
  <c r="W2635" i="3" a="1"/>
  <c r="W2635" i="3" s="1"/>
  <c r="W2633" i="3" a="1"/>
  <c r="W2633" i="3" s="1"/>
  <c r="W2632" i="3" a="1"/>
  <c r="W2632" i="3" s="1"/>
  <c r="W2631" i="3" a="1"/>
  <c r="W2631" i="3" s="1"/>
  <c r="W2625" i="3" a="1"/>
  <c r="W2625" i="3" s="1"/>
  <c r="W2624" i="3" a="1"/>
  <c r="W2624" i="3" s="1"/>
  <c r="W2623" i="3" a="1"/>
  <c r="W2623" i="3" s="1"/>
  <c r="W2621" i="3" a="1"/>
  <c r="W2621" i="3" s="1"/>
  <c r="W2620" i="3" a="1"/>
  <c r="W2620" i="3" s="1"/>
  <c r="W2619" i="3" a="1"/>
  <c r="W2619" i="3" s="1"/>
  <c r="W2618" i="3" a="1"/>
  <c r="W2618" i="3" s="1"/>
  <c r="W2617" i="3" a="1"/>
  <c r="W2617" i="3" s="1"/>
  <c r="W2616" i="3" a="1"/>
  <c r="W2616" i="3" s="1"/>
  <c r="W2615" i="3" a="1"/>
  <c r="W2615" i="3" s="1"/>
  <c r="W2609" i="3" a="1"/>
  <c r="W2609" i="3" s="1"/>
  <c r="W2608" i="3" a="1"/>
  <c r="W2608" i="3" s="1"/>
  <c r="W2607" i="3" a="1"/>
  <c r="W2607" i="3" s="1"/>
  <c r="W2605" i="3" a="1"/>
  <c r="W2605" i="3" s="1"/>
  <c r="W2604" i="3" a="1"/>
  <c r="W2604" i="3" s="1"/>
  <c r="W2603" i="3" a="1"/>
  <c r="W2603" i="3" s="1"/>
  <c r="W2602" i="3" a="1"/>
  <c r="W2602" i="3" s="1"/>
  <c r="W2601" i="3" a="1"/>
  <c r="W2601" i="3" s="1"/>
  <c r="W2600" i="3" a="1"/>
  <c r="W2600" i="3" s="1"/>
  <c r="W2599" i="3" a="1"/>
  <c r="W2599" i="3" s="1"/>
  <c r="W2593" i="3" a="1"/>
  <c r="W2593" i="3" s="1"/>
  <c r="W2592" i="3" a="1"/>
  <c r="W2592" i="3" s="1"/>
  <c r="W2591" i="3" a="1"/>
  <c r="W2591" i="3" s="1"/>
  <c r="W2589" i="3" a="1"/>
  <c r="W2589" i="3" s="1"/>
  <c r="W2588" i="3" a="1"/>
  <c r="W2588" i="3" s="1"/>
  <c r="W2587" i="3" a="1"/>
  <c r="W2587" i="3" s="1"/>
  <c r="W2586" i="3" a="1"/>
  <c r="W2586" i="3" s="1"/>
  <c r="W2585" i="3" a="1"/>
  <c r="W2585" i="3" s="1"/>
  <c r="W2584" i="3" a="1"/>
  <c r="W2584" i="3" s="1"/>
  <c r="W2583" i="3" a="1"/>
  <c r="W2583" i="3" s="1"/>
  <c r="W2576" i="3" a="1"/>
  <c r="W2576" i="3" s="1"/>
  <c r="W2575" i="3" a="1"/>
  <c r="W2575" i="3" s="1"/>
  <c r="W2573" i="3" a="1"/>
  <c r="W2573" i="3" s="1"/>
  <c r="W2572" i="3" a="1"/>
  <c r="W2572" i="3" s="1"/>
  <c r="W2571" i="3" a="1"/>
  <c r="W2571" i="3" s="1"/>
  <c r="W2570" i="3" a="1"/>
  <c r="W2570" i="3" s="1"/>
  <c r="W2569" i="3" a="1"/>
  <c r="W2569" i="3" s="1"/>
  <c r="W2568" i="3" a="1"/>
  <c r="W2568" i="3" s="1"/>
  <c r="W2567" i="3" a="1"/>
  <c r="W2567" i="3" s="1"/>
  <c r="W2559" i="3" a="1"/>
  <c r="W2559" i="3" s="1"/>
  <c r="W2558" i="3" a="1"/>
  <c r="W2558" i="3" s="1"/>
  <c r="W2557" i="3" a="1"/>
  <c r="W2557" i="3" s="1"/>
  <c r="W2556" i="3" a="1"/>
  <c r="W2556" i="3" s="1"/>
  <c r="W2555" i="3" a="1"/>
  <c r="W2555" i="3" s="1"/>
  <c r="W2554" i="3" a="1"/>
  <c r="W2554" i="3" s="1"/>
  <c r="W2553" i="3" a="1"/>
  <c r="W2553" i="3" s="1"/>
  <c r="W2552" i="3" a="1"/>
  <c r="W2552" i="3" s="1"/>
  <c r="W2551" i="3" a="1"/>
  <c r="W2551" i="3" s="1"/>
  <c r="W2543" i="3" a="1"/>
  <c r="W2543" i="3" s="1"/>
  <c r="W2541" i="3" a="1"/>
  <c r="W2541" i="3" s="1"/>
  <c r="W2540" i="3" a="1"/>
  <c r="W2540" i="3" s="1"/>
  <c r="W2539" i="3" a="1"/>
  <c r="W2539" i="3" s="1"/>
  <c r="W2538" i="3" a="1"/>
  <c r="W2538" i="3" s="1"/>
  <c r="W2537" i="3" a="1"/>
  <c r="W2537" i="3" s="1"/>
  <c r="W2536" i="3" a="1"/>
  <c r="W2536" i="3" s="1"/>
  <c r="W2535" i="3" a="1"/>
  <c r="W2535" i="3" s="1"/>
  <c r="W2528" i="3" a="1"/>
  <c r="W2528" i="3" s="1"/>
  <c r="W2527" i="3" a="1"/>
  <c r="W2527" i="3" s="1"/>
  <c r="W2525" i="3" a="1"/>
  <c r="W2525" i="3" s="1"/>
  <c r="W2524" i="3" a="1"/>
  <c r="W2524" i="3" s="1"/>
  <c r="W2523" i="3" a="1"/>
  <c r="W2523" i="3" s="1"/>
  <c r="W2522" i="3" a="1"/>
  <c r="W2522" i="3" s="1"/>
  <c r="W2521" i="3" a="1"/>
  <c r="W2521" i="3" s="1"/>
  <c r="W2520" i="3" a="1"/>
  <c r="W2520" i="3" s="1"/>
  <c r="W2519" i="3" a="1"/>
  <c r="W2519" i="3" s="1"/>
  <c r="W2511" i="3" a="1"/>
  <c r="W2511" i="3" s="1"/>
  <c r="W2509" i="3" a="1"/>
  <c r="W2509" i="3" s="1"/>
  <c r="W2508" i="3" a="1"/>
  <c r="W2508" i="3" s="1"/>
  <c r="W2507" i="3" a="1"/>
  <c r="W2507" i="3" s="1"/>
  <c r="W2506" i="3" a="1"/>
  <c r="W2506" i="3" s="1"/>
  <c r="W2505" i="3" a="1"/>
  <c r="W2505" i="3" s="1"/>
  <c r="W2504" i="3" a="1"/>
  <c r="W2504" i="3" s="1"/>
  <c r="W2503" i="3" a="1"/>
  <c r="W2503" i="3" s="1"/>
  <c r="W2495" i="3" a="1"/>
  <c r="W2495" i="3" s="1"/>
  <c r="W2493" i="3" a="1"/>
  <c r="W2493" i="3" s="1"/>
  <c r="W2492" i="3" a="1"/>
  <c r="W2492" i="3" s="1"/>
  <c r="W2491" i="3" a="1"/>
  <c r="W2491" i="3" s="1"/>
  <c r="W2490" i="3" a="1"/>
  <c r="W2490" i="3" s="1"/>
  <c r="W2489" i="3" a="1"/>
  <c r="W2489" i="3" s="1"/>
  <c r="W2488" i="3" a="1"/>
  <c r="W2488" i="3" s="1"/>
  <c r="W2487" i="3" a="1"/>
  <c r="W2487" i="3" s="1"/>
  <c r="W2480" i="3" a="1"/>
  <c r="W2480" i="3" s="1"/>
  <c r="W2479" i="3" a="1"/>
  <c r="W2479" i="3" s="1"/>
  <c r="W2477" i="3" a="1"/>
  <c r="W2477" i="3" s="1"/>
  <c r="W2476" i="3" a="1"/>
  <c r="W2476" i="3" s="1"/>
  <c r="W2475" i="3" a="1"/>
  <c r="W2475" i="3" s="1"/>
  <c r="W2474" i="3" a="1"/>
  <c r="W2474" i="3" s="1"/>
  <c r="W2473" i="3" a="1"/>
  <c r="W2473" i="3" s="1"/>
  <c r="W2472" i="3" a="1"/>
  <c r="W2472" i="3" s="1"/>
  <c r="W2464" i="3" a="1"/>
  <c r="W2464" i="3" s="1"/>
  <c r="W2463" i="3" a="1"/>
  <c r="W2463" i="3" s="1"/>
  <c r="W2461" i="3" a="1"/>
  <c r="W2461" i="3" s="1"/>
  <c r="W2460" i="3" a="1"/>
  <c r="W2460" i="3" s="1"/>
  <c r="W2459" i="3" a="1"/>
  <c r="W2459" i="3" s="1"/>
  <c r="W2458" i="3" a="1"/>
  <c r="W2458" i="3" s="1"/>
  <c r="W2457" i="3" a="1"/>
  <c r="W2457" i="3" s="1"/>
  <c r="W2456" i="3" a="1"/>
  <c r="W2456" i="3" s="1"/>
  <c r="W2455" i="3" a="1"/>
  <c r="W2455" i="3" s="1"/>
  <c r="W2447" i="3" a="1"/>
  <c r="W2447" i="3" s="1"/>
  <c r="W2445" i="3" a="1"/>
  <c r="W2445" i="3" s="1"/>
  <c r="W2444" i="3" a="1"/>
  <c r="W2444" i="3" s="1"/>
  <c r="W2443" i="3" a="1"/>
  <c r="W2443" i="3" s="1"/>
  <c r="W2442" i="3" a="1"/>
  <c r="W2442" i="3" s="1"/>
  <c r="W2441" i="3" a="1"/>
  <c r="W2441" i="3" s="1"/>
  <c r="W2439" i="3" a="1"/>
  <c r="W2439" i="3" s="1"/>
  <c r="W2432" i="3" a="1"/>
  <c r="W2432" i="3" s="1"/>
  <c r="W2431" i="3" a="1"/>
  <c r="W2431" i="3" s="1"/>
  <c r="W2429" i="3" a="1"/>
  <c r="W2429" i="3" s="1"/>
  <c r="W2428" i="3" a="1"/>
  <c r="W2428" i="3" s="1"/>
  <c r="W2427" i="3" a="1"/>
  <c r="W2427" i="3" s="1"/>
  <c r="W2426" i="3" a="1"/>
  <c r="W2426" i="3" s="1"/>
  <c r="W2425" i="3" a="1"/>
  <c r="W2425" i="3" s="1"/>
  <c r="W2424" i="3" a="1"/>
  <c r="W2424" i="3" s="1"/>
  <c r="W2423" i="3" a="1"/>
  <c r="W2423" i="3" s="1"/>
  <c r="W2415" i="3" a="1"/>
  <c r="W2415" i="3" s="1"/>
  <c r="W2413" i="3" a="1"/>
  <c r="W2413" i="3" s="1"/>
  <c r="W2412" i="3" a="1"/>
  <c r="W2412" i="3" s="1"/>
  <c r="W2410" i="3" a="1"/>
  <c r="W2410" i="3" s="1"/>
  <c r="W2409" i="3" a="1"/>
  <c r="W2409" i="3" s="1"/>
  <c r="W2408" i="3" a="1"/>
  <c r="W2408" i="3" s="1"/>
  <c r="W2407" i="3" a="1"/>
  <c r="W2407" i="3" s="1"/>
  <c r="W2400" i="3" a="1"/>
  <c r="W2400" i="3" s="1"/>
  <c r="W2399" i="3" a="1"/>
  <c r="W2399" i="3" s="1"/>
  <c r="W2397" i="3" a="1"/>
  <c r="W2397" i="3" s="1"/>
  <c r="W2396" i="3" a="1"/>
  <c r="W2396" i="3" s="1"/>
  <c r="W2395" i="3" a="1"/>
  <c r="W2395" i="3" s="1"/>
  <c r="W2394" i="3" a="1"/>
  <c r="W2394" i="3" s="1"/>
  <c r="W2393" i="3" a="1"/>
  <c r="W2393" i="3" s="1"/>
  <c r="W2392" i="3" a="1"/>
  <c r="W2392" i="3" s="1"/>
  <c r="W2391" i="3" a="1"/>
  <c r="W2391" i="3" s="1"/>
  <c r="W2384" i="3" a="1"/>
  <c r="W2384" i="3" s="1"/>
  <c r="W2383" i="3" a="1"/>
  <c r="W2383" i="3" s="1"/>
  <c r="W2381" i="3" a="1"/>
  <c r="W2381" i="3" s="1"/>
  <c r="W2380" i="3" a="1"/>
  <c r="W2380" i="3" s="1"/>
  <c r="W2379" i="3" a="1"/>
  <c r="W2379" i="3" s="1"/>
  <c r="W2378" i="3" a="1"/>
  <c r="W2378" i="3" s="1"/>
  <c r="W2377" i="3" a="1"/>
  <c r="W2377" i="3" s="1"/>
  <c r="W2376" i="3" a="1"/>
  <c r="W2376" i="3" s="1"/>
  <c r="W2375" i="3" a="1"/>
  <c r="W2375" i="3" s="1"/>
  <c r="W2369" i="3" a="1"/>
  <c r="W2369" i="3" s="1"/>
  <c r="W2368" i="3" a="1"/>
  <c r="W2368" i="3" s="1"/>
  <c r="W2367" i="3" a="1"/>
  <c r="W2367" i="3" s="1"/>
  <c r="W2365" i="3" a="1"/>
  <c r="W2365" i="3" s="1"/>
  <c r="W2364" i="3" a="1"/>
  <c r="W2364" i="3" s="1"/>
  <c r="W2363" i="3" a="1"/>
  <c r="W2363" i="3" s="1"/>
  <c r="W2362" i="3" a="1"/>
  <c r="W2362" i="3" s="1"/>
  <c r="W2361" i="3" a="1"/>
  <c r="W2361" i="3" s="1"/>
  <c r="W2360" i="3" a="1"/>
  <c r="W2360" i="3" s="1"/>
  <c r="W2359" i="3" a="1"/>
  <c r="W2359" i="3" s="1"/>
  <c r="W2353" i="3" a="1"/>
  <c r="W2353" i="3" s="1"/>
  <c r="W2351" i="3" a="1"/>
  <c r="W2351" i="3" s="1"/>
  <c r="W2349" i="3" a="1"/>
  <c r="W2349" i="3" s="1"/>
  <c r="W2348" i="3" a="1"/>
  <c r="W2348" i="3" s="1"/>
  <c r="W2347" i="3" a="1"/>
  <c r="W2347" i="3" s="1"/>
  <c r="W2346" i="3" a="1"/>
  <c r="W2346" i="3" s="1"/>
  <c r="W2345" i="3" a="1"/>
  <c r="W2345" i="3" s="1"/>
  <c r="W2344" i="3" a="1"/>
  <c r="W2344" i="3" s="1"/>
  <c r="W2343" i="3" a="1"/>
  <c r="W2343" i="3" s="1"/>
  <c r="W2337" i="3" a="1"/>
  <c r="W2337" i="3" s="1"/>
  <c r="W2336" i="3" a="1"/>
  <c r="W2336" i="3" s="1"/>
  <c r="W2335" i="3" a="1"/>
  <c r="W2335" i="3" s="1"/>
  <c r="W2333" i="3" a="1"/>
  <c r="W2333" i="3" s="1"/>
  <c r="W2332" i="3" a="1"/>
  <c r="W2332" i="3" s="1"/>
  <c r="W2331" i="3" a="1"/>
  <c r="W2331" i="3" s="1"/>
  <c r="W2330" i="3" a="1"/>
  <c r="W2330" i="3" s="1"/>
  <c r="W2329" i="3" a="1"/>
  <c r="W2329" i="3" s="1"/>
  <c r="W2328" i="3" a="1"/>
  <c r="W2328" i="3" s="1"/>
  <c r="W2327" i="3" a="1"/>
  <c r="W2327" i="3" s="1"/>
  <c r="W2320" i="3" a="1"/>
  <c r="W2320" i="3" s="1"/>
  <c r="W2319" i="3" a="1"/>
  <c r="W2319" i="3" s="1"/>
  <c r="W2317" i="3" a="1"/>
  <c r="W2317" i="3" s="1"/>
  <c r="W2315" i="3" a="1"/>
  <c r="W2315" i="3" s="1"/>
  <c r="W2314" i="3" a="1"/>
  <c r="W2314" i="3" s="1"/>
  <c r="W2313" i="3" a="1"/>
  <c r="W2313" i="3" s="1"/>
  <c r="W2312" i="3" a="1"/>
  <c r="W2312" i="3" s="1"/>
  <c r="W2311" i="3" a="1"/>
  <c r="W2311" i="3" s="1"/>
  <c r="W2305" i="3" a="1"/>
  <c r="W2305" i="3" s="1"/>
  <c r="W2304" i="3" a="1"/>
  <c r="W2304" i="3" s="1"/>
  <c r="W2303" i="3" a="1"/>
  <c r="W2303" i="3" s="1"/>
  <c r="W2302" i="3" a="1"/>
  <c r="W2302" i="3" s="1"/>
  <c r="W2301" i="3" a="1"/>
  <c r="W2301" i="3" s="1"/>
  <c r="W2300" i="3" a="1"/>
  <c r="W2300" i="3" s="1"/>
  <c r="W2299" i="3" a="1"/>
  <c r="W2299" i="3" s="1"/>
  <c r="W2298" i="3" a="1"/>
  <c r="W2298" i="3" s="1"/>
  <c r="W2297" i="3" a="1"/>
  <c r="W2297" i="3" s="1"/>
  <c r="W2296" i="3" a="1"/>
  <c r="W2296" i="3" s="1"/>
  <c r="W2295" i="3" a="1"/>
  <c r="W2295" i="3" s="1"/>
  <c r="W2288" i="3" a="1"/>
  <c r="W2288" i="3" s="1"/>
  <c r="W2287" i="3" a="1"/>
  <c r="W2287" i="3" s="1"/>
  <c r="W2285" i="3" a="1"/>
  <c r="W2285" i="3" s="1"/>
  <c r="W2284" i="3" a="1"/>
  <c r="W2284" i="3" s="1"/>
  <c r="W2283" i="3" a="1"/>
  <c r="W2283" i="3" s="1"/>
  <c r="W2282" i="3" a="1"/>
  <c r="W2282" i="3" s="1"/>
  <c r="W2281" i="3" a="1"/>
  <c r="W2281" i="3" s="1"/>
  <c r="W2280" i="3" a="1"/>
  <c r="W2280" i="3" s="1"/>
  <c r="W2279" i="3" a="1"/>
  <c r="W2279" i="3" s="1"/>
  <c r="W2271" i="3" a="1"/>
  <c r="W2271" i="3" s="1"/>
  <c r="W2269" i="3" a="1"/>
  <c r="W2269" i="3" s="1"/>
  <c r="W2268" i="3" a="1"/>
  <c r="W2268" i="3" s="1"/>
  <c r="W2267" i="3" a="1"/>
  <c r="W2267" i="3" s="1"/>
  <c r="W2266" i="3" a="1"/>
  <c r="W2266" i="3" s="1"/>
  <c r="W2265" i="3" a="1"/>
  <c r="W2265" i="3" s="1"/>
  <c r="W2264" i="3" a="1"/>
  <c r="W2264" i="3" s="1"/>
  <c r="W2263" i="3" a="1"/>
  <c r="W2263" i="3" s="1"/>
  <c r="W2257" i="3" a="1"/>
  <c r="W2257" i="3" s="1"/>
  <c r="W2256" i="3" a="1"/>
  <c r="W2256" i="3" s="1"/>
  <c r="W2255" i="3" a="1"/>
  <c r="W2255" i="3" s="1"/>
  <c r="W2254" i="3" a="1"/>
  <c r="W2254" i="3" s="1"/>
  <c r="W2253" i="3" a="1"/>
  <c r="W2253" i="3" s="1"/>
  <c r="W2252" i="3" a="1"/>
  <c r="W2252" i="3" s="1"/>
  <c r="W2251" i="3" a="1"/>
  <c r="W2251" i="3" s="1"/>
  <c r="W2250" i="3" a="1"/>
  <c r="W2250" i="3" s="1"/>
  <c r="W2247" i="3" a="1"/>
  <c r="W2247" i="3" s="1"/>
  <c r="W2241" i="3" a="1"/>
  <c r="W2241" i="3" s="1"/>
  <c r="W2240" i="3" a="1"/>
  <c r="W2240" i="3" s="1"/>
  <c r="W2239" i="3" a="1"/>
  <c r="W2239" i="3" s="1"/>
  <c r="W2238" i="3" a="1"/>
  <c r="W2238" i="3" s="1"/>
  <c r="W2237" i="3" a="1"/>
  <c r="W2237" i="3" s="1"/>
  <c r="W2236" i="3" a="1"/>
  <c r="W2236" i="3" s="1"/>
  <c r="W2235" i="3" a="1"/>
  <c r="W2235" i="3" s="1"/>
  <c r="W2234" i="3" a="1"/>
  <c r="W2234" i="3" s="1"/>
  <c r="W2233" i="3" a="1"/>
  <c r="W2233" i="3" s="1"/>
  <c r="W2232" i="3" a="1"/>
  <c r="W2232" i="3" s="1"/>
  <c r="W2231" i="3" a="1"/>
  <c r="W2231" i="3" s="1"/>
  <c r="W2223" i="3" a="1"/>
  <c r="W2223" i="3" s="1"/>
  <c r="W2221" i="3" a="1"/>
  <c r="W2221" i="3" s="1"/>
  <c r="W2220" i="3" a="1"/>
  <c r="W2220" i="3" s="1"/>
  <c r="W2219" i="3" a="1"/>
  <c r="W2219" i="3" s="1"/>
  <c r="W2218" i="3" a="1"/>
  <c r="W2218" i="3" s="1"/>
  <c r="W2216" i="3" a="1"/>
  <c r="W2216" i="3" s="1"/>
  <c r="W2215" i="3" a="1"/>
  <c r="W2215" i="3" s="1"/>
  <c r="W2207" i="3" a="1"/>
  <c r="W2207" i="3" s="1"/>
  <c r="W2205" i="3" a="1"/>
  <c r="W2205" i="3" s="1"/>
  <c r="W2204" i="3" a="1"/>
  <c r="W2204" i="3" s="1"/>
  <c r="W2203" i="3" a="1"/>
  <c r="W2203" i="3" s="1"/>
  <c r="W2202" i="3" a="1"/>
  <c r="W2202" i="3" s="1"/>
  <c r="W2201" i="3" a="1"/>
  <c r="W2201" i="3" s="1"/>
  <c r="W2200" i="3" a="1"/>
  <c r="W2200" i="3" s="1"/>
  <c r="W2199" i="3" a="1"/>
  <c r="W2199" i="3" s="1"/>
  <c r="W2192" i="3" a="1"/>
  <c r="W2192" i="3" s="1"/>
  <c r="W2191" i="3" a="1"/>
  <c r="W2191" i="3" s="1"/>
  <c r="W2189" i="3" a="1"/>
  <c r="W2189" i="3" s="1"/>
  <c r="W2186" i="3" a="1"/>
  <c r="W2186" i="3" s="1"/>
  <c r="W2185" i="3" a="1"/>
  <c r="W2185" i="3" s="1"/>
  <c r="W2184" i="3" a="1"/>
  <c r="W2184" i="3" s="1"/>
  <c r="W2183" i="3" a="1"/>
  <c r="W2183" i="3" s="1"/>
  <c r="W2176" i="3" a="1"/>
  <c r="W2176" i="3" s="1"/>
  <c r="W2175" i="3" a="1"/>
  <c r="W2175" i="3" s="1"/>
  <c r="W2173" i="3" a="1"/>
  <c r="W2173" i="3" s="1"/>
  <c r="W2172" i="3" a="1"/>
  <c r="W2172" i="3" s="1"/>
  <c r="W2171" i="3" a="1"/>
  <c r="W2171" i="3" s="1"/>
  <c r="W2170" i="3" a="1"/>
  <c r="W2170" i="3" s="1"/>
  <c r="W2169" i="3" a="1"/>
  <c r="W2169" i="3" s="1"/>
  <c r="W2168" i="3" a="1"/>
  <c r="W2168" i="3" s="1"/>
  <c r="W2167" i="3" a="1"/>
  <c r="W2167" i="3" s="1"/>
  <c r="W2160" i="3" a="1"/>
  <c r="W2160" i="3" s="1"/>
  <c r="W2159" i="3" a="1"/>
  <c r="W2159" i="3" s="1"/>
  <c r="W2157" i="3" a="1"/>
  <c r="W2157" i="3" s="1"/>
  <c r="W2156" i="3" a="1"/>
  <c r="W2156" i="3" s="1"/>
  <c r="W2155" i="3" a="1"/>
  <c r="W2155" i="3" s="1"/>
  <c r="W2153" i="3" a="1"/>
  <c r="W2153" i="3" s="1"/>
  <c r="W2152" i="3" a="1"/>
  <c r="W2152" i="3" s="1"/>
  <c r="W2151" i="3" a="1"/>
  <c r="W2151" i="3" s="1"/>
  <c r="W2144" i="3" a="1"/>
  <c r="W2144" i="3" s="1"/>
  <c r="W2143" i="3" a="1"/>
  <c r="W2143" i="3" s="1"/>
  <c r="W2141" i="3" a="1"/>
  <c r="W2141" i="3" s="1"/>
  <c r="W2140" i="3" a="1"/>
  <c r="W2140" i="3" s="1"/>
  <c r="W2139" i="3" a="1"/>
  <c r="W2139" i="3" s="1"/>
  <c r="W2138" i="3" a="1"/>
  <c r="W2138" i="3" s="1"/>
  <c r="W2137" i="3" a="1"/>
  <c r="W2137" i="3" s="1"/>
  <c r="W2136" i="3" a="1"/>
  <c r="W2136" i="3" s="1"/>
  <c r="W2135" i="3" a="1"/>
  <c r="W2135" i="3" s="1"/>
  <c r="W2128" i="3" a="1"/>
  <c r="W2128" i="3" s="1"/>
  <c r="W2127" i="3" a="1"/>
  <c r="W2127" i="3" s="1"/>
  <c r="W2125" i="3" a="1"/>
  <c r="W2125" i="3" s="1"/>
  <c r="W2124" i="3" a="1"/>
  <c r="W2124" i="3" s="1"/>
  <c r="W2123" i="3" a="1"/>
  <c r="W2123" i="3" s="1"/>
  <c r="W2122" i="3" a="1"/>
  <c r="W2122" i="3" s="1"/>
  <c r="W2121" i="3" a="1"/>
  <c r="W2121" i="3" s="1"/>
  <c r="W2120" i="3" a="1"/>
  <c r="W2120" i="3" s="1"/>
  <c r="W2119" i="3" a="1"/>
  <c r="W2119" i="3" s="1"/>
  <c r="W2111" i="3" a="1"/>
  <c r="W2111" i="3" s="1"/>
  <c r="W2109" i="3" a="1"/>
  <c r="W2109" i="3" s="1"/>
  <c r="W2108" i="3" a="1"/>
  <c r="W2108" i="3" s="1"/>
  <c r="W2107" i="3" a="1"/>
  <c r="W2107" i="3" s="1"/>
  <c r="W2106" i="3" a="1"/>
  <c r="W2106" i="3" s="1"/>
  <c r="W2105" i="3" a="1"/>
  <c r="W2105" i="3" s="1"/>
  <c r="W2104" i="3" a="1"/>
  <c r="W2104" i="3" s="1"/>
  <c r="W2103" i="3" a="1"/>
  <c r="W2103" i="3" s="1"/>
  <c r="W2097" i="3" a="1"/>
  <c r="W2097" i="3" s="1"/>
  <c r="W2096" i="3" a="1"/>
  <c r="W2096" i="3" s="1"/>
  <c r="W2095" i="3" a="1"/>
  <c r="W2095" i="3" s="1"/>
  <c r="W2093" i="3" a="1"/>
  <c r="W2093" i="3" s="1"/>
  <c r="W2092" i="3" a="1"/>
  <c r="W2092" i="3" s="1"/>
  <c r="W2091" i="3" a="1"/>
  <c r="W2091" i="3" s="1"/>
  <c r="W2089" i="3" a="1"/>
  <c r="W2089" i="3" s="1"/>
  <c r="W2088" i="3" a="1"/>
  <c r="W2088" i="3" s="1"/>
  <c r="W2087" i="3" a="1"/>
  <c r="W2087" i="3" s="1"/>
  <c r="W2080" i="3" a="1"/>
  <c r="W2080" i="3" s="1"/>
  <c r="W2079" i="3" a="1"/>
  <c r="W2079" i="3" s="1"/>
  <c r="W2077" i="3" a="1"/>
  <c r="W2077" i="3" s="1"/>
  <c r="W2076" i="3" a="1"/>
  <c r="W2076" i="3" s="1"/>
  <c r="W2075" i="3" a="1"/>
  <c r="W2075" i="3" s="1"/>
  <c r="W2074" i="3" a="1"/>
  <c r="W2074" i="3" s="1"/>
  <c r="W2073" i="3" a="1"/>
  <c r="W2073" i="3" s="1"/>
  <c r="W2072" i="3" a="1"/>
  <c r="W2072" i="3" s="1"/>
  <c r="W2071" i="3" a="1"/>
  <c r="W2071" i="3" s="1"/>
  <c r="W2065" i="3" a="1"/>
  <c r="W2065" i="3" s="1"/>
  <c r="W2064" i="3" a="1"/>
  <c r="W2064" i="3" s="1"/>
  <c r="W2063" i="3" a="1"/>
  <c r="W2063" i="3" s="1"/>
  <c r="W2061" i="3" a="1"/>
  <c r="W2061" i="3" s="1"/>
  <c r="W2060" i="3" a="1"/>
  <c r="W2060" i="3" s="1"/>
  <c r="W2058" i="3" a="1"/>
  <c r="W2058" i="3" s="1"/>
  <c r="W2057" i="3" a="1"/>
  <c r="W2057" i="3" s="1"/>
  <c r="W2056" i="3" a="1"/>
  <c r="W2056" i="3" s="1"/>
  <c r="W2055" i="3" a="1"/>
  <c r="W2055" i="3" s="1"/>
  <c r="W2049" i="3" a="1"/>
  <c r="W2049" i="3" s="1"/>
  <c r="W2048" i="3" a="1"/>
  <c r="W2048" i="3" s="1"/>
  <c r="W2047" i="3" a="1"/>
  <c r="W2047" i="3" s="1"/>
  <c r="W2046" i="3" a="1"/>
  <c r="W2046" i="3" s="1"/>
  <c r="W2045" i="3" a="1"/>
  <c r="W2045" i="3" s="1"/>
  <c r="W2044" i="3" a="1"/>
  <c r="W2044" i="3" s="1"/>
  <c r="W2043" i="3" a="1"/>
  <c r="W2043" i="3" s="1"/>
  <c r="W2042" i="3" a="1"/>
  <c r="W2042" i="3" s="1"/>
  <c r="W2041" i="3" a="1"/>
  <c r="W2041" i="3" s="1"/>
  <c r="W2040" i="3" a="1"/>
  <c r="W2040" i="3" s="1"/>
  <c r="W2039" i="3" a="1"/>
  <c r="W2039" i="3" s="1"/>
  <c r="W2033" i="3" a="1"/>
  <c r="W2033" i="3" s="1"/>
  <c r="W2032" i="3" a="1"/>
  <c r="W2032" i="3" s="1"/>
  <c r="W2031" i="3" a="1"/>
  <c r="W2031" i="3" s="1"/>
  <c r="W2029" i="3" a="1"/>
  <c r="W2029" i="3" s="1"/>
  <c r="W2028" i="3" a="1"/>
  <c r="W2028" i="3" s="1"/>
  <c r="W2027" i="3" a="1"/>
  <c r="W2027" i="3" s="1"/>
  <c r="W2026" i="3" a="1"/>
  <c r="W2026" i="3" s="1"/>
  <c r="W2025" i="3" a="1"/>
  <c r="W2025" i="3" s="1"/>
  <c r="W2024" i="3" a="1"/>
  <c r="W2024" i="3" s="1"/>
  <c r="W2023" i="3" a="1"/>
  <c r="W2023" i="3" s="1"/>
  <c r="W2016" i="3" a="1"/>
  <c r="W2016" i="3" s="1"/>
  <c r="W2015" i="3" a="1"/>
  <c r="W2015" i="3" s="1"/>
  <c r="W2013" i="3" a="1"/>
  <c r="W2013" i="3" s="1"/>
  <c r="W2012" i="3" a="1"/>
  <c r="W2012" i="3" s="1"/>
  <c r="W2011" i="3" a="1"/>
  <c r="W2011" i="3" s="1"/>
  <c r="W2010" i="3" a="1"/>
  <c r="W2010" i="3" s="1"/>
  <c r="W2009" i="3" a="1"/>
  <c r="W2009" i="3" s="1"/>
  <c r="W2008" i="3" a="1"/>
  <c r="W2008" i="3" s="1"/>
  <c r="W2007" i="3" a="1"/>
  <c r="W2007" i="3" s="1"/>
  <c r="W2001" i="3" a="1"/>
  <c r="W2001" i="3" s="1"/>
  <c r="W2000" i="3" a="1"/>
  <c r="W2000" i="3" s="1"/>
  <c r="W1999" i="3" a="1"/>
  <c r="W1999" i="3" s="1"/>
  <c r="W1998" i="3" a="1"/>
  <c r="W1998" i="3" s="1"/>
  <c r="W1997" i="3" a="1"/>
  <c r="W1997" i="3" s="1"/>
  <c r="W1996" i="3" a="1"/>
  <c r="W1996" i="3" s="1"/>
  <c r="W1995" i="3" a="1"/>
  <c r="W1995" i="3" s="1"/>
  <c r="W1994" i="3" a="1"/>
  <c r="W1994" i="3" s="1"/>
  <c r="W1993" i="3" a="1"/>
  <c r="W1993" i="3" s="1"/>
  <c r="W1992" i="3" a="1"/>
  <c r="W1992" i="3" s="1"/>
  <c r="W1991" i="3" a="1"/>
  <c r="W1991" i="3" s="1"/>
  <c r="W1984" i="3" a="1"/>
  <c r="W1984" i="3" s="1"/>
  <c r="W1983" i="3" a="1"/>
  <c r="W1983" i="3" s="1"/>
  <c r="W1982" i="3" a="1"/>
  <c r="W1982" i="3" s="1"/>
  <c r="W1981" i="3" a="1"/>
  <c r="W1981" i="3" s="1"/>
  <c r="W1980" i="3" a="1"/>
  <c r="W1980" i="3" s="1"/>
  <c r="W1979" i="3" a="1"/>
  <c r="W1979" i="3" s="1"/>
  <c r="W1978" i="3" a="1"/>
  <c r="W1978" i="3" s="1"/>
  <c r="W1977" i="3" a="1"/>
  <c r="W1977" i="3" s="1"/>
  <c r="W1976" i="3" a="1"/>
  <c r="W1976" i="3" s="1"/>
  <c r="W1975" i="3" a="1"/>
  <c r="W1975" i="3" s="1"/>
  <c r="W1968" i="3" a="1"/>
  <c r="W1968" i="3" s="1"/>
  <c r="W1967" i="3" a="1"/>
  <c r="W1967" i="3" s="1"/>
  <c r="W1965" i="3" a="1"/>
  <c r="W1965" i="3" s="1"/>
  <c r="W1964" i="3" a="1"/>
  <c r="W1964" i="3" s="1"/>
  <c r="W1963" i="3" a="1"/>
  <c r="W1963" i="3" s="1"/>
  <c r="W1962" i="3" a="1"/>
  <c r="W1962" i="3" s="1"/>
  <c r="W1961" i="3" a="1"/>
  <c r="W1961" i="3" s="1"/>
  <c r="W1960" i="3" a="1"/>
  <c r="W1960" i="3" s="1"/>
  <c r="W1959" i="3" a="1"/>
  <c r="W1959" i="3" s="1"/>
  <c r="W1953" i="3" a="1"/>
  <c r="W1953" i="3" s="1"/>
  <c r="W1952" i="3" a="1"/>
  <c r="W1952" i="3" s="1"/>
  <c r="W1951" i="3" a="1"/>
  <c r="W1951" i="3" s="1"/>
  <c r="W1949" i="3" a="1"/>
  <c r="W1949" i="3" s="1"/>
  <c r="W1948" i="3" a="1"/>
  <c r="W1948" i="3" s="1"/>
  <c r="W1947" i="3" a="1"/>
  <c r="W1947" i="3" s="1"/>
  <c r="W1946" i="3" a="1"/>
  <c r="W1946" i="3" s="1"/>
  <c r="W1945" i="3" a="1"/>
  <c r="W1945" i="3" s="1"/>
  <c r="W1944" i="3" a="1"/>
  <c r="W1944" i="3" s="1"/>
  <c r="W1943" i="3" a="1"/>
  <c r="W1943" i="3" s="1"/>
  <c r="W1936" i="3" a="1"/>
  <c r="W1936" i="3" s="1"/>
  <c r="W1933" i="3" a="1"/>
  <c r="W1933" i="3" s="1"/>
  <c r="W1932" i="3" a="1"/>
  <c r="W1932" i="3" s="1"/>
  <c r="W1931" i="3" a="1"/>
  <c r="W1931" i="3" s="1"/>
  <c r="W1930" i="3" a="1"/>
  <c r="W1930" i="3" s="1"/>
  <c r="W1929" i="3" a="1"/>
  <c r="W1929" i="3" s="1"/>
  <c r="W1928" i="3" a="1"/>
  <c r="W1928" i="3" s="1"/>
  <c r="W1927" i="3" a="1"/>
  <c r="W1927" i="3" s="1"/>
  <c r="W1921" i="3" a="1"/>
  <c r="W1921" i="3" s="1"/>
  <c r="W1920" i="3" a="1"/>
  <c r="W1920" i="3" s="1"/>
  <c r="W1919" i="3" a="1"/>
  <c r="W1919" i="3" s="1"/>
  <c r="W1917" i="3" a="1"/>
  <c r="W1917" i="3" s="1"/>
  <c r="W1916" i="3" a="1"/>
  <c r="W1916" i="3" s="1"/>
  <c r="W1915" i="3" a="1"/>
  <c r="W1915" i="3" s="1"/>
  <c r="W1914" i="3" a="1"/>
  <c r="W1914" i="3" s="1"/>
  <c r="W1913" i="3" a="1"/>
  <c r="W1913" i="3" s="1"/>
  <c r="W1912" i="3" a="1"/>
  <c r="W1912" i="3" s="1"/>
  <c r="W1911" i="3" a="1"/>
  <c r="W1911" i="3" s="1"/>
  <c r="W1905" i="3" a="1"/>
  <c r="W1905" i="3" s="1"/>
  <c r="W1904" i="3" a="1"/>
  <c r="W1904" i="3" s="1"/>
  <c r="W1903" i="3" a="1"/>
  <c r="W1903" i="3" s="1"/>
  <c r="W1901" i="3" a="1"/>
  <c r="W1901" i="3" s="1"/>
  <c r="W1900" i="3" a="1"/>
  <c r="W1900" i="3" s="1"/>
  <c r="W1899" i="3" a="1"/>
  <c r="W1899" i="3" s="1"/>
  <c r="W1898" i="3" a="1"/>
  <c r="W1898" i="3" s="1"/>
  <c r="W1897" i="3" a="1"/>
  <c r="W1897" i="3" s="1"/>
  <c r="W1896" i="3" a="1"/>
  <c r="W1896" i="3" s="1"/>
  <c r="W1895" i="3" a="1"/>
  <c r="W1895" i="3" s="1"/>
  <c r="W1888" i="3" a="1"/>
  <c r="W1888" i="3" s="1"/>
  <c r="W1887" i="3" a="1"/>
  <c r="W1887" i="3" s="1"/>
  <c r="W1885" i="3" a="1"/>
  <c r="W1885" i="3" s="1"/>
  <c r="W1884" i="3" a="1"/>
  <c r="W1884" i="3" s="1"/>
  <c r="W1883" i="3" a="1"/>
  <c r="W1883" i="3" s="1"/>
  <c r="W1882" i="3" a="1"/>
  <c r="W1882" i="3" s="1"/>
  <c r="W1881" i="3" a="1"/>
  <c r="W1881" i="3" s="1"/>
  <c r="W1880" i="3" a="1"/>
  <c r="W1880" i="3" s="1"/>
  <c r="W1879" i="3" a="1"/>
  <c r="W1879" i="3" s="1"/>
  <c r="W1872" i="3" a="1"/>
  <c r="W1872" i="3" s="1"/>
  <c r="W1871" i="3" a="1"/>
  <c r="W1871" i="3" s="1"/>
  <c r="W1869" i="3" a="1"/>
  <c r="W1869" i="3" s="1"/>
  <c r="W1868" i="3" a="1"/>
  <c r="W1868" i="3" s="1"/>
  <c r="W1867" i="3" a="1"/>
  <c r="W1867" i="3" s="1"/>
  <c r="W1866" i="3" a="1"/>
  <c r="W1866" i="3" s="1"/>
  <c r="W1865" i="3" a="1"/>
  <c r="W1865" i="3" s="1"/>
  <c r="W1864" i="3" a="1"/>
  <c r="W1864" i="3" s="1"/>
  <c r="W1863" i="3" a="1"/>
  <c r="W1863" i="3" s="1"/>
  <c r="W1855" i="3" a="1"/>
  <c r="W1855" i="3" s="1"/>
  <c r="W1853" i="3" a="1"/>
  <c r="W1853" i="3" s="1"/>
  <c r="W1852" i="3" a="1"/>
  <c r="W1852" i="3" s="1"/>
  <c r="W1851" i="3" a="1"/>
  <c r="W1851" i="3" s="1"/>
  <c r="W1850" i="3" a="1"/>
  <c r="W1850" i="3" s="1"/>
  <c r="W1849" i="3" a="1"/>
  <c r="W1849" i="3" s="1"/>
  <c r="W1848" i="3" a="1"/>
  <c r="W1848" i="3" s="1"/>
  <c r="W1847" i="3" a="1"/>
  <c r="W1847" i="3" s="1"/>
  <c r="W1841" i="3" a="1"/>
  <c r="W1841" i="3" s="1"/>
  <c r="W1840" i="3" a="1"/>
  <c r="W1840" i="3" s="1"/>
  <c r="W1839" i="3" a="1"/>
  <c r="W1839" i="3" s="1"/>
  <c r="W1837" i="3" a="1"/>
  <c r="W1837" i="3" s="1"/>
  <c r="W1833" i="3" a="1"/>
  <c r="W1833" i="3" s="1"/>
  <c r="W1832" i="3" a="1"/>
  <c r="W1832" i="3" s="1"/>
  <c r="W1831" i="3" a="1"/>
  <c r="W1831" i="3" s="1"/>
  <c r="W1824" i="3" a="1"/>
  <c r="W1824" i="3" s="1"/>
  <c r="W1823" i="3" a="1"/>
  <c r="W1823" i="3" s="1"/>
  <c r="W1821" i="3" a="1"/>
  <c r="W1821" i="3" s="1"/>
  <c r="W1820" i="3" a="1"/>
  <c r="W1820" i="3" s="1"/>
  <c r="W1819" i="3" a="1"/>
  <c r="W1819" i="3" s="1"/>
  <c r="W1818" i="3" a="1"/>
  <c r="W1818" i="3" s="1"/>
  <c r="W1817" i="3" a="1"/>
  <c r="W1817" i="3" s="1"/>
  <c r="W1816" i="3" a="1"/>
  <c r="W1816" i="3" s="1"/>
  <c r="W1815" i="3" a="1"/>
  <c r="W1815" i="3" s="1"/>
  <c r="W1807" i="3" a="1"/>
  <c r="W1807" i="3" s="1"/>
  <c r="W1805" i="3" a="1"/>
  <c r="W1805" i="3" s="1"/>
  <c r="W1804" i="3" a="1"/>
  <c r="W1804" i="3" s="1"/>
  <c r="W1803" i="3" a="1"/>
  <c r="W1803" i="3" s="1"/>
  <c r="W1802" i="3" a="1"/>
  <c r="W1802" i="3" s="1"/>
  <c r="W1801" i="3" a="1"/>
  <c r="W1801" i="3" s="1"/>
  <c r="W1800" i="3" a="1"/>
  <c r="W1800" i="3" s="1"/>
  <c r="W1799" i="3" a="1"/>
  <c r="W1799" i="3" s="1"/>
  <c r="W1793" i="3" a="1"/>
  <c r="W1793" i="3" s="1"/>
  <c r="W1792" i="3" a="1"/>
  <c r="W1792" i="3" s="1"/>
  <c r="W1790" i="3" a="1"/>
  <c r="W1790" i="3" s="1"/>
  <c r="W1789" i="3" a="1"/>
  <c r="W1789" i="3" s="1"/>
  <c r="W1788" i="3" a="1"/>
  <c r="W1788" i="3" s="1"/>
  <c r="W1787" i="3" a="1"/>
  <c r="W1787" i="3" s="1"/>
  <c r="W1786" i="3" a="1"/>
  <c r="W1786" i="3" s="1"/>
  <c r="W1785" i="3" a="1"/>
  <c r="W1785" i="3" s="1"/>
  <c r="W1784" i="3" a="1"/>
  <c r="W1784" i="3" s="1"/>
  <c r="W1783" i="3" a="1"/>
  <c r="W1783" i="3" s="1"/>
  <c r="W1777" i="3" a="1"/>
  <c r="W1777" i="3" s="1"/>
  <c r="W1776" i="3" a="1"/>
  <c r="W1776" i="3" s="1"/>
  <c r="W1775" i="3" a="1"/>
  <c r="W1775" i="3" s="1"/>
  <c r="W1774" i="3" a="1"/>
  <c r="W1774" i="3" s="1"/>
  <c r="W1773" i="3" a="1"/>
  <c r="W1773" i="3" s="1"/>
  <c r="W1772" i="3" a="1"/>
  <c r="W1772" i="3" s="1"/>
  <c r="W1771" i="3" a="1"/>
  <c r="W1771" i="3" s="1"/>
  <c r="W1769" i="3" a="1"/>
  <c r="W1769" i="3" s="1"/>
  <c r="W1768" i="3" a="1"/>
  <c r="W1768" i="3" s="1"/>
  <c r="W1767" i="3" a="1"/>
  <c r="W1767" i="3" s="1"/>
  <c r="W1760" i="3" a="1"/>
  <c r="W1760" i="3" s="1"/>
  <c r="W1759" i="3" a="1"/>
  <c r="W1759" i="3" s="1"/>
  <c r="W1758" i="3" a="1"/>
  <c r="W1758" i="3" s="1"/>
  <c r="W1757" i="3" a="1"/>
  <c r="W1757" i="3" s="1"/>
  <c r="W1756" i="3" a="1"/>
  <c r="W1756" i="3" s="1"/>
  <c r="W1755" i="3" a="1"/>
  <c r="W1755" i="3" s="1"/>
  <c r="W1754" i="3" a="1"/>
  <c r="W1754" i="3" s="1"/>
  <c r="W1753" i="3" a="1"/>
  <c r="W1753" i="3" s="1"/>
  <c r="W1752" i="3" a="1"/>
  <c r="W1752" i="3" s="1"/>
  <c r="W1751" i="3" a="1"/>
  <c r="W1751" i="3" s="1"/>
  <c r="W1743" i="3" a="1"/>
  <c r="W1743" i="3" s="1"/>
  <c r="W1742" i="3" a="1"/>
  <c r="W1742" i="3" s="1"/>
  <c r="W1741" i="3" a="1"/>
  <c r="W1741" i="3" s="1"/>
  <c r="W1740" i="3" a="1"/>
  <c r="W1740" i="3" s="1"/>
  <c r="W1739" i="3" a="1"/>
  <c r="W1739" i="3" s="1"/>
  <c r="W1738" i="3" a="1"/>
  <c r="W1738" i="3" s="1"/>
  <c r="W1737" i="3" a="1"/>
  <c r="W1737" i="3" s="1"/>
  <c r="W1736" i="3" a="1"/>
  <c r="W1736" i="3" s="1"/>
  <c r="W1735" i="3" a="1"/>
  <c r="W1735" i="3" s="1"/>
  <c r="W1728" i="3" a="1"/>
  <c r="W1728" i="3" s="1"/>
  <c r="W1727" i="3" a="1"/>
  <c r="W1727" i="3" s="1"/>
  <c r="W1726" i="3" a="1"/>
  <c r="W1726" i="3" s="1"/>
  <c r="W1725" i="3" a="1"/>
  <c r="W1725" i="3" s="1"/>
  <c r="W1724" i="3" a="1"/>
  <c r="W1724" i="3" s="1"/>
  <c r="W1723" i="3" a="1"/>
  <c r="W1723" i="3" s="1"/>
  <c r="W1722" i="3" a="1"/>
  <c r="W1722" i="3" s="1"/>
  <c r="W1721" i="3" a="1"/>
  <c r="W1721" i="3" s="1"/>
  <c r="W1720" i="3" a="1"/>
  <c r="W1720" i="3" s="1"/>
  <c r="W1719" i="3" a="1"/>
  <c r="W1719" i="3" s="1"/>
  <c r="W1712" i="3" a="1"/>
  <c r="W1712" i="3" s="1"/>
  <c r="W1711" i="3" a="1"/>
  <c r="W1711" i="3" s="1"/>
  <c r="W1710" i="3" a="1"/>
  <c r="W1710" i="3" s="1"/>
  <c r="W1709" i="3" a="1"/>
  <c r="W1709" i="3" s="1"/>
  <c r="W1708" i="3" a="1"/>
  <c r="W1708" i="3" s="1"/>
  <c r="W1707" i="3" a="1"/>
  <c r="W1707" i="3" s="1"/>
  <c r="W1706" i="3" a="1"/>
  <c r="W1706" i="3" s="1"/>
  <c r="W1705" i="3" a="1"/>
  <c r="W1705" i="3" s="1"/>
  <c r="W1704" i="3" a="1"/>
  <c r="W1704" i="3" s="1"/>
  <c r="W1703" i="3" a="1"/>
  <c r="W1703" i="3" s="1"/>
  <c r="W1696" i="3" a="1"/>
  <c r="W1696" i="3" s="1"/>
  <c r="W1694" i="3" a="1"/>
  <c r="W1694" i="3" s="1"/>
  <c r="W1693" i="3" a="1"/>
  <c r="W1693" i="3" s="1"/>
  <c r="W1692" i="3" a="1"/>
  <c r="W1692" i="3" s="1"/>
  <c r="W1691" i="3" a="1"/>
  <c r="W1691" i="3" s="1"/>
  <c r="W1690" i="3" a="1"/>
  <c r="W1690" i="3" s="1"/>
  <c r="W1689" i="3" a="1"/>
  <c r="W1689" i="3" s="1"/>
  <c r="W1688" i="3" a="1"/>
  <c r="W1688" i="3" s="1"/>
  <c r="W1687" i="3" a="1"/>
  <c r="W1687" i="3" s="1"/>
  <c r="W1681" i="3" a="1"/>
  <c r="W1681" i="3" s="1"/>
  <c r="W1680" i="3" a="1"/>
  <c r="W1680" i="3" s="1"/>
  <c r="W1679" i="3" a="1"/>
  <c r="W1679" i="3" s="1"/>
  <c r="W1678" i="3" a="1"/>
  <c r="W1678" i="3" s="1"/>
  <c r="W1677" i="3" a="1"/>
  <c r="W1677" i="3" s="1"/>
  <c r="W1676" i="3" a="1"/>
  <c r="W1676" i="3" s="1"/>
  <c r="W1675" i="3" a="1"/>
  <c r="W1675" i="3" s="1"/>
  <c r="W1674" i="3" a="1"/>
  <c r="W1674" i="3" s="1"/>
  <c r="W1673" i="3" a="1"/>
  <c r="W1673" i="3" s="1"/>
  <c r="W1672" i="3" a="1"/>
  <c r="W1672" i="3" s="1"/>
  <c r="W1671" i="3" a="1"/>
  <c r="W1671" i="3" s="1"/>
  <c r="W1664" i="3" a="1"/>
  <c r="W1664" i="3" s="1"/>
  <c r="W1663" i="3" a="1"/>
  <c r="W1663" i="3" s="1"/>
  <c r="W1662" i="3" a="1"/>
  <c r="W1662" i="3" s="1"/>
  <c r="W1661" i="3" a="1"/>
  <c r="W1661" i="3" s="1"/>
  <c r="W1660" i="3" a="1"/>
  <c r="W1660" i="3" s="1"/>
  <c r="W1659" i="3" a="1"/>
  <c r="W1659" i="3" s="1"/>
  <c r="W1658" i="3" a="1"/>
  <c r="W1658" i="3" s="1"/>
  <c r="W1657" i="3" a="1"/>
  <c r="W1657" i="3" s="1"/>
  <c r="W1656" i="3" a="1"/>
  <c r="W1656" i="3" s="1"/>
  <c r="W1655" i="3" a="1"/>
  <c r="W1655" i="3" s="1"/>
  <c r="W1648" i="3" a="1"/>
  <c r="W1648" i="3" s="1"/>
  <c r="W1647" i="3" a="1"/>
  <c r="W1647" i="3" s="1"/>
  <c r="W1646" i="3" a="1"/>
  <c r="W1646" i="3" s="1"/>
  <c r="W1645" i="3" a="1"/>
  <c r="W1645" i="3" s="1"/>
  <c r="W1644" i="3" a="1"/>
  <c r="W1644" i="3" s="1"/>
  <c r="W1643" i="3" a="1"/>
  <c r="W1643" i="3" s="1"/>
  <c r="W1642" i="3" a="1"/>
  <c r="W1642" i="3" s="1"/>
  <c r="W1641" i="3" a="1"/>
  <c r="W1641" i="3" s="1"/>
  <c r="W1640" i="3" a="1"/>
  <c r="W1640" i="3" s="1"/>
  <c r="W1639" i="3" a="1"/>
  <c r="W1639" i="3" s="1"/>
  <c r="W1633" i="3" a="1"/>
  <c r="W1633" i="3" s="1"/>
  <c r="W1632" i="3" a="1"/>
  <c r="W1632" i="3" s="1"/>
  <c r="W1631" i="3" a="1"/>
  <c r="W1631" i="3" s="1"/>
  <c r="W1630" i="3" a="1"/>
  <c r="W1630" i="3" s="1"/>
  <c r="W1629" i="3" a="1"/>
  <c r="W1629" i="3" s="1"/>
  <c r="W1628" i="3" a="1"/>
  <c r="W1628" i="3" s="1"/>
  <c r="W1627" i="3" a="1"/>
  <c r="W1627" i="3" s="1"/>
  <c r="W1626" i="3" a="1"/>
  <c r="W1626" i="3" s="1"/>
  <c r="W1625" i="3" a="1"/>
  <c r="W1625" i="3" s="1"/>
  <c r="W1624" i="3" a="1"/>
  <c r="W1624" i="3" s="1"/>
  <c r="W1623" i="3" a="1"/>
  <c r="W1623" i="3" s="1"/>
  <c r="W1616" i="3" a="1"/>
  <c r="W1616" i="3" s="1"/>
  <c r="W1615" i="3" a="1"/>
  <c r="W1615" i="3" s="1"/>
  <c r="W1614" i="3" a="1"/>
  <c r="W1614" i="3" s="1"/>
  <c r="W1612" i="3" a="1"/>
  <c r="W1612" i="3" s="1"/>
  <c r="W1611" i="3" a="1"/>
  <c r="W1611" i="3" s="1"/>
  <c r="W1610" i="3" a="1"/>
  <c r="W1610" i="3" s="1"/>
  <c r="W1609" i="3" a="1"/>
  <c r="W1609" i="3" s="1"/>
  <c r="W1608" i="3" a="1"/>
  <c r="W1608" i="3" s="1"/>
  <c r="W1607" i="3" a="1"/>
  <c r="W1607" i="3" s="1"/>
  <c r="W1600" i="3" a="1"/>
  <c r="W1600" i="3" s="1"/>
  <c r="W1599" i="3" a="1"/>
  <c r="W1599" i="3" s="1"/>
  <c r="W1598" i="3" a="1"/>
  <c r="W1598" i="3" s="1"/>
  <c r="W1597" i="3" a="1"/>
  <c r="W1597" i="3" s="1"/>
  <c r="W1596" i="3" a="1"/>
  <c r="W1596" i="3" s="1"/>
  <c r="W1595" i="3" a="1"/>
  <c r="W1595" i="3" s="1"/>
  <c r="W1594" i="3" a="1"/>
  <c r="W1594" i="3" s="1"/>
  <c r="W1593" i="3" a="1"/>
  <c r="W1593" i="3" s="1"/>
  <c r="W1592" i="3" a="1"/>
  <c r="W1592" i="3" s="1"/>
  <c r="W1591" i="3" a="1"/>
  <c r="W1591" i="3" s="1"/>
  <c r="W1585" i="3" a="1"/>
  <c r="W1585" i="3" s="1"/>
  <c r="W1584" i="3" a="1"/>
  <c r="W1584" i="3" s="1"/>
  <c r="W1583" i="3" a="1"/>
  <c r="W1583" i="3" s="1"/>
  <c r="W1582" i="3" a="1"/>
  <c r="W1582" i="3" s="1"/>
  <c r="W1581" i="3" a="1"/>
  <c r="W1581" i="3" s="1"/>
  <c r="W1580" i="3" a="1"/>
  <c r="W1580" i="3" s="1"/>
  <c r="W1579" i="3" a="1"/>
  <c r="W1579" i="3" s="1"/>
  <c r="W1578" i="3" a="1"/>
  <c r="W1578" i="3" s="1"/>
  <c r="W1577" i="3" a="1"/>
  <c r="W1577" i="3" s="1"/>
  <c r="W1576" i="3" a="1"/>
  <c r="W1576" i="3" s="1"/>
  <c r="W1575" i="3" a="1"/>
  <c r="W1575" i="3" s="1"/>
  <c r="W1569" i="3" a="1"/>
  <c r="W1569" i="3" s="1"/>
  <c r="W1568" i="3" a="1"/>
  <c r="W1568" i="3" s="1"/>
  <c r="W1567" i="3" a="1"/>
  <c r="W1567" i="3" s="1"/>
  <c r="W1566" i="3" a="1"/>
  <c r="W1566" i="3" s="1"/>
  <c r="W1565" i="3" a="1"/>
  <c r="W1565" i="3" s="1"/>
  <c r="W1564" i="3" a="1"/>
  <c r="W1564" i="3" s="1"/>
  <c r="W1563" i="3" a="1"/>
  <c r="W1563" i="3" s="1"/>
  <c r="W1562" i="3" a="1"/>
  <c r="W1562" i="3" s="1"/>
  <c r="W1561" i="3" a="1"/>
  <c r="W1561" i="3" s="1"/>
  <c r="W1560" i="3" a="1"/>
  <c r="W1560" i="3" s="1"/>
  <c r="W1559" i="3" a="1"/>
  <c r="W1559" i="3" s="1"/>
  <c r="W1552" i="3" a="1"/>
  <c r="W1552" i="3" s="1"/>
  <c r="W1551" i="3" a="1"/>
  <c r="W1551" i="3" s="1"/>
  <c r="W1550" i="3" a="1"/>
  <c r="W1550" i="3" s="1"/>
  <c r="W1549" i="3" a="1"/>
  <c r="W1549" i="3" s="1"/>
  <c r="W1548" i="3" a="1"/>
  <c r="W1548" i="3" s="1"/>
  <c r="W1547" i="3" a="1"/>
  <c r="W1547" i="3" s="1"/>
  <c r="W1546" i="3" a="1"/>
  <c r="W1546" i="3" s="1"/>
  <c r="W1545" i="3" a="1"/>
  <c r="W1545" i="3" s="1"/>
  <c r="W1544" i="3" a="1"/>
  <c r="W1544" i="3" s="1"/>
  <c r="W1543" i="3" a="1"/>
  <c r="W1543" i="3" s="1"/>
  <c r="W1536" i="3" a="1"/>
  <c r="W1536" i="3" s="1"/>
  <c r="W1535" i="3" a="1"/>
  <c r="W1535" i="3" s="1"/>
  <c r="W1534" i="3" a="1"/>
  <c r="W1534" i="3" s="1"/>
  <c r="W1533" i="3" a="1"/>
  <c r="W1533" i="3" s="1"/>
  <c r="W1532" i="3" a="1"/>
  <c r="W1532" i="3" s="1"/>
  <c r="W1531" i="3" a="1"/>
  <c r="W1531" i="3" s="1"/>
  <c r="W1530" i="3" a="1"/>
  <c r="W1530" i="3" s="1"/>
  <c r="W1529" i="3" a="1"/>
  <c r="W1529" i="3" s="1"/>
  <c r="W1528" i="3" a="1"/>
  <c r="W1528" i="3" s="1"/>
  <c r="W1527" i="3" a="1"/>
  <c r="W1527" i="3" s="1"/>
  <c r="W1520" i="3" a="1"/>
  <c r="W1520" i="3" s="1"/>
  <c r="W1519" i="3" a="1"/>
  <c r="W1519" i="3" s="1"/>
  <c r="W1518" i="3" a="1"/>
  <c r="W1518" i="3" s="1"/>
  <c r="W1517" i="3" a="1"/>
  <c r="W1517" i="3" s="1"/>
  <c r="W1516" i="3" a="1"/>
  <c r="W1516" i="3" s="1"/>
  <c r="W1515" i="3" a="1"/>
  <c r="W1515" i="3" s="1"/>
  <c r="W1514" i="3" a="1"/>
  <c r="W1514" i="3" s="1"/>
  <c r="W1513" i="3" a="1"/>
  <c r="W1513" i="3" s="1"/>
  <c r="W1512" i="3" a="1"/>
  <c r="W1512" i="3" s="1"/>
  <c r="W1511" i="3" a="1"/>
  <c r="W1511" i="3" s="1"/>
  <c r="W1507" i="3" a="1"/>
  <c r="W1507" i="3" s="1"/>
  <c r="W1505" i="3" a="1"/>
  <c r="W1505" i="3" s="1"/>
  <c r="W1504" i="3" a="1"/>
  <c r="W1504" i="3" s="1"/>
  <c r="W1503" i="3" a="1"/>
  <c r="W1503" i="3" s="1"/>
  <c r="W1502" i="3" a="1"/>
  <c r="W1502" i="3" s="1"/>
  <c r="W1501" i="3" a="1"/>
  <c r="W1501" i="3" s="1"/>
  <c r="W1500" i="3" a="1"/>
  <c r="W1500" i="3" s="1"/>
  <c r="W1499" i="3" a="1"/>
  <c r="W1499" i="3" s="1"/>
  <c r="W1498" i="3" a="1"/>
  <c r="W1498" i="3" s="1"/>
  <c r="W1497" i="3" a="1"/>
  <c r="W1497" i="3" s="1"/>
  <c r="W1496" i="3" a="1"/>
  <c r="W1496" i="3" s="1"/>
  <c r="W1495" i="3" a="1"/>
  <c r="W1495" i="3" s="1"/>
  <c r="W1491" i="3" a="1"/>
  <c r="W1491" i="3" s="1"/>
  <c r="W1490" i="3" a="1"/>
  <c r="W1490" i="3" s="1"/>
  <c r="W1487" i="3" a="1"/>
  <c r="W1487" i="3" s="1"/>
  <c r="W1486" i="3" a="1"/>
  <c r="W1486" i="3" s="1"/>
  <c r="W1484" i="3" a="1"/>
  <c r="W1484" i="3" s="1"/>
  <c r="W1483" i="3" a="1"/>
  <c r="W1483" i="3" s="1"/>
  <c r="W1482" i="3" a="1"/>
  <c r="W1482" i="3" s="1"/>
  <c r="W1481" i="3" a="1"/>
  <c r="W1481" i="3" s="1"/>
  <c r="W1480" i="3" a="1"/>
  <c r="W1480" i="3" s="1"/>
  <c r="W1479" i="3" a="1"/>
  <c r="W1479" i="3" s="1"/>
  <c r="W1474" i="3" a="1"/>
  <c r="W1474" i="3" s="1"/>
  <c r="W1473" i="3" a="1"/>
  <c r="W1473" i="3" s="1"/>
  <c r="W1472" i="3" a="1"/>
  <c r="W1472" i="3" s="1"/>
  <c r="W1471" i="3" a="1"/>
  <c r="W1471" i="3" s="1"/>
  <c r="W1470" i="3" a="1"/>
  <c r="W1470" i="3" s="1"/>
  <c r="W1469" i="3" a="1"/>
  <c r="W1469" i="3" s="1"/>
  <c r="W1468" i="3" a="1"/>
  <c r="W1468" i="3" s="1"/>
  <c r="W1467" i="3" a="1"/>
  <c r="W1467" i="3" s="1"/>
  <c r="W1466" i="3" a="1"/>
  <c r="W1466" i="3" s="1"/>
  <c r="W1465" i="3" a="1"/>
  <c r="W1465" i="3" s="1"/>
  <c r="W1464" i="3" a="1"/>
  <c r="W1464" i="3" s="1"/>
  <c r="W1463" i="3" a="1"/>
  <c r="W1463" i="3" s="1"/>
  <c r="W1457" i="3" a="1"/>
  <c r="W1457" i="3" s="1"/>
  <c r="W1456" i="3" a="1"/>
  <c r="W1456" i="3" s="1"/>
  <c r="W1455" i="3" a="1"/>
  <c r="W1455" i="3" s="1"/>
  <c r="W1454" i="3" a="1"/>
  <c r="W1454" i="3" s="1"/>
  <c r="W1453" i="3" a="1"/>
  <c r="W1453" i="3" s="1"/>
  <c r="W1452" i="3" a="1"/>
  <c r="W1452" i="3" s="1"/>
  <c r="W1451" i="3" a="1"/>
  <c r="W1451" i="3" s="1"/>
  <c r="W1450" i="3" a="1"/>
  <c r="W1450" i="3" s="1"/>
  <c r="W1449" i="3" a="1"/>
  <c r="W1449" i="3" s="1"/>
  <c r="W1448" i="3" a="1"/>
  <c r="W1448" i="3" s="1"/>
  <c r="W1447" i="3" a="1"/>
  <c r="W1447" i="3" s="1"/>
  <c r="W1441" i="3" a="1"/>
  <c r="W1441" i="3" s="1"/>
  <c r="W1440" i="3" a="1"/>
  <c r="W1440" i="3" s="1"/>
  <c r="W1439" i="3" a="1"/>
  <c r="W1439" i="3" s="1"/>
  <c r="W1438" i="3" a="1"/>
  <c r="W1438" i="3" s="1"/>
  <c r="W1437" i="3" a="1"/>
  <c r="W1437" i="3" s="1"/>
  <c r="W1436" i="3" a="1"/>
  <c r="W1436" i="3" s="1"/>
  <c r="W1435" i="3" a="1"/>
  <c r="W1435" i="3" s="1"/>
  <c r="W1434" i="3" a="1"/>
  <c r="W1434" i="3" s="1"/>
  <c r="W1433" i="3" a="1"/>
  <c r="W1433" i="3" s="1"/>
  <c r="W1432" i="3" a="1"/>
  <c r="W1432" i="3" s="1"/>
  <c r="W1431" i="3" a="1"/>
  <c r="W1431" i="3" s="1"/>
  <c r="W1424" i="3" a="1"/>
  <c r="W1424" i="3" s="1"/>
  <c r="W1423" i="3" a="1"/>
  <c r="W1423" i="3" s="1"/>
  <c r="W1422" i="3" a="1"/>
  <c r="W1422" i="3" s="1"/>
  <c r="W1421" i="3" a="1"/>
  <c r="W1421" i="3" s="1"/>
  <c r="W1420" i="3" a="1"/>
  <c r="W1420" i="3" s="1"/>
  <c r="W1419" i="3" a="1"/>
  <c r="W1419" i="3" s="1"/>
  <c r="W1418" i="3" a="1"/>
  <c r="W1418" i="3" s="1"/>
  <c r="W1417" i="3" a="1"/>
  <c r="W1417" i="3" s="1"/>
  <c r="W1416" i="3" a="1"/>
  <c r="W1416" i="3" s="1"/>
  <c r="W1415" i="3" a="1"/>
  <c r="W1415" i="3" s="1"/>
  <c r="W1409" i="3" a="1"/>
  <c r="W1409" i="3" s="1"/>
  <c r="W1408" i="3" a="1"/>
  <c r="W1408" i="3" s="1"/>
  <c r="W1407" i="3" a="1"/>
  <c r="W1407" i="3" s="1"/>
  <c r="W1406" i="3" a="1"/>
  <c r="W1406" i="3" s="1"/>
  <c r="W1405" i="3" a="1"/>
  <c r="W1405" i="3" s="1"/>
  <c r="W1404" i="3" a="1"/>
  <c r="W1404" i="3" s="1"/>
  <c r="W1403" i="3" a="1"/>
  <c r="W1403" i="3" s="1"/>
  <c r="W1402" i="3" a="1"/>
  <c r="W1402" i="3" s="1"/>
  <c r="W1401" i="3" a="1"/>
  <c r="W1401" i="3" s="1"/>
  <c r="W1400" i="3" a="1"/>
  <c r="W1400" i="3" s="1"/>
  <c r="W1399" i="3" a="1"/>
  <c r="W1399" i="3" s="1"/>
  <c r="W1392" i="3" a="1"/>
  <c r="W1392" i="3" s="1"/>
  <c r="W1391" i="3" a="1"/>
  <c r="W1391" i="3" s="1"/>
  <c r="W1390" i="3" a="1"/>
  <c r="W1390" i="3" s="1"/>
  <c r="W1389" i="3" a="1"/>
  <c r="W1389" i="3" s="1"/>
  <c r="W1388" i="3" a="1"/>
  <c r="W1388" i="3" s="1"/>
  <c r="W1387" i="3" a="1"/>
  <c r="W1387" i="3" s="1"/>
  <c r="W1386" i="3" a="1"/>
  <c r="W1386" i="3" s="1"/>
  <c r="W1385" i="3" a="1"/>
  <c r="W1385" i="3" s="1"/>
  <c r="W1384" i="3" a="1"/>
  <c r="W1384" i="3" s="1"/>
  <c r="W1383" i="3" a="1"/>
  <c r="W1383" i="3" s="1"/>
  <c r="W1377" i="3" a="1"/>
  <c r="W1377" i="3" s="1"/>
  <c r="W1376" i="3" a="1"/>
  <c r="W1376" i="3" s="1"/>
  <c r="W1375" i="3" a="1"/>
  <c r="W1375" i="3" s="1"/>
  <c r="W1374" i="3" a="1"/>
  <c r="W1374" i="3" s="1"/>
  <c r="W1373" i="3" a="1"/>
  <c r="W1373" i="3" s="1"/>
  <c r="W1372" i="3" a="1"/>
  <c r="W1372" i="3" s="1"/>
  <c r="W1371" i="3" a="1"/>
  <c r="W1371" i="3" s="1"/>
  <c r="W1370" i="3" a="1"/>
  <c r="W1370" i="3" s="1"/>
  <c r="W1369" i="3" a="1"/>
  <c r="W1369" i="3" s="1"/>
  <c r="W1368" i="3" a="1"/>
  <c r="W1368" i="3" s="1"/>
  <c r="W1367" i="3" a="1"/>
  <c r="W1367" i="3" s="1"/>
  <c r="W1361" i="3" a="1"/>
  <c r="W1361" i="3" s="1"/>
  <c r="W1360" i="3" a="1"/>
  <c r="W1360" i="3" s="1"/>
  <c r="W1358" i="3" a="1"/>
  <c r="W1358" i="3" s="1"/>
  <c r="W1357" i="3" a="1"/>
  <c r="W1357" i="3" s="1"/>
  <c r="W1356" i="3" a="1"/>
  <c r="W1356" i="3" s="1"/>
  <c r="W1355" i="3" a="1"/>
  <c r="W1355" i="3" s="1"/>
  <c r="W1354" i="3" a="1"/>
  <c r="W1354" i="3" s="1"/>
  <c r="W1353" i="3" a="1"/>
  <c r="W1353" i="3" s="1"/>
  <c r="W1352" i="3" a="1"/>
  <c r="W1352" i="3" s="1"/>
  <c r="W1351" i="3" a="1"/>
  <c r="W1351" i="3" s="1"/>
  <c r="W1344" i="3" a="1"/>
  <c r="W1344" i="3" s="1"/>
  <c r="W1343" i="3" a="1"/>
  <c r="W1343" i="3" s="1"/>
  <c r="W1342" i="3" a="1"/>
  <c r="W1342" i="3" s="1"/>
  <c r="W1341" i="3" a="1"/>
  <c r="W1341" i="3" s="1"/>
  <c r="W1340" i="3" a="1"/>
  <c r="W1340" i="3" s="1"/>
  <c r="W1339" i="3" a="1"/>
  <c r="W1339" i="3" s="1"/>
  <c r="W1338" i="3" a="1"/>
  <c r="W1338" i="3" s="1"/>
  <c r="W1337" i="3" a="1"/>
  <c r="W1337" i="3" s="1"/>
  <c r="W1336" i="3" a="1"/>
  <c r="W1336" i="3" s="1"/>
  <c r="W1335" i="3" a="1"/>
  <c r="W1335" i="3" s="1"/>
  <c r="W1328" i="3" a="1"/>
  <c r="W1328" i="3" s="1"/>
  <c r="W1327" i="3" a="1"/>
  <c r="W1327" i="3" s="1"/>
  <c r="W1325" i="3" a="1"/>
  <c r="W1325" i="3" s="1"/>
  <c r="W1324" i="3" a="1"/>
  <c r="W1324" i="3" s="1"/>
  <c r="W1323" i="3" a="1"/>
  <c r="W1323" i="3" s="1"/>
  <c r="W1322" i="3" a="1"/>
  <c r="W1322" i="3" s="1"/>
  <c r="W1321" i="3" a="1"/>
  <c r="W1321" i="3" s="1"/>
  <c r="W1320" i="3" a="1"/>
  <c r="W1320" i="3" s="1"/>
  <c r="W1319" i="3" a="1"/>
  <c r="W1319" i="3" s="1"/>
  <c r="W1313" i="3" a="1"/>
  <c r="W1313" i="3" s="1"/>
  <c r="W1312" i="3" a="1"/>
  <c r="W1312" i="3" s="1"/>
  <c r="W1309" i="3" a="1"/>
  <c r="W1309" i="3" s="1"/>
  <c r="W1308" i="3" a="1"/>
  <c r="W1308" i="3" s="1"/>
  <c r="W1307" i="3" a="1"/>
  <c r="W1307" i="3" s="1"/>
  <c r="W1306" i="3" a="1"/>
  <c r="W1306" i="3" s="1"/>
  <c r="W1305" i="3" a="1"/>
  <c r="W1305" i="3" s="1"/>
  <c r="W1304" i="3" a="1"/>
  <c r="W1304" i="3" s="1"/>
  <c r="W1303" i="3" a="1"/>
  <c r="W1303" i="3" s="1"/>
  <c r="W1299" i="3" a="1"/>
  <c r="W1299" i="3" s="1"/>
  <c r="W1298" i="3" a="1"/>
  <c r="W1298" i="3" s="1"/>
  <c r="W1297" i="3" a="1"/>
  <c r="W1297" i="3" s="1"/>
  <c r="W1296" i="3" a="1"/>
  <c r="W1296" i="3" s="1"/>
  <c r="W1295" i="3" a="1"/>
  <c r="W1295" i="3" s="1"/>
  <c r="W1294" i="3" a="1"/>
  <c r="W1294" i="3" s="1"/>
  <c r="W1293" i="3" a="1"/>
  <c r="W1293" i="3" s="1"/>
  <c r="W1292" i="3" a="1"/>
  <c r="W1292" i="3" s="1"/>
  <c r="W1291" i="3" a="1"/>
  <c r="W1291" i="3" s="1"/>
  <c r="W1290" i="3" a="1"/>
  <c r="W1290" i="3" s="1"/>
  <c r="W1289" i="3" a="1"/>
  <c r="W1289" i="3" s="1"/>
  <c r="W1288" i="3" a="1"/>
  <c r="W1288" i="3" s="1"/>
  <c r="W1287" i="3" a="1"/>
  <c r="W1287" i="3" s="1"/>
  <c r="W1281" i="3" a="1"/>
  <c r="W1281" i="3" s="1"/>
  <c r="W1280" i="3" a="1"/>
  <c r="W1280" i="3" s="1"/>
  <c r="W1279" i="3" a="1"/>
  <c r="W1279" i="3" s="1"/>
  <c r="W1277" i="3" a="1"/>
  <c r="W1277" i="3" s="1"/>
  <c r="W1276" i="3" a="1"/>
  <c r="W1276" i="3" s="1"/>
  <c r="W1275" i="3" a="1"/>
  <c r="W1275" i="3" s="1"/>
  <c r="W1274" i="3" a="1"/>
  <c r="W1274" i="3" s="1"/>
  <c r="W1273" i="3" a="1"/>
  <c r="W1273" i="3" s="1"/>
  <c r="W1272" i="3" a="1"/>
  <c r="W1272" i="3" s="1"/>
  <c r="W1271" i="3" a="1"/>
  <c r="W1271" i="3" s="1"/>
  <c r="W1265" i="3" a="1"/>
  <c r="W1265" i="3" s="1"/>
  <c r="W1264" i="3" a="1"/>
  <c r="W1264" i="3" s="1"/>
  <c r="W1263" i="3" a="1"/>
  <c r="W1263" i="3" s="1"/>
  <c r="W1262" i="3" a="1"/>
  <c r="W1262" i="3" s="1"/>
  <c r="W1261" i="3" a="1"/>
  <c r="W1261" i="3" s="1"/>
  <c r="W1260" i="3" a="1"/>
  <c r="W1260" i="3" s="1"/>
  <c r="W1259" i="3" a="1"/>
  <c r="W1259" i="3" s="1"/>
  <c r="W1258" i="3" a="1"/>
  <c r="W1258" i="3" s="1"/>
  <c r="W1257" i="3" a="1"/>
  <c r="W1257" i="3" s="1"/>
  <c r="W1256" i="3" a="1"/>
  <c r="W1256" i="3" s="1"/>
  <c r="W1255" i="3" a="1"/>
  <c r="W1255" i="3" s="1"/>
  <c r="W1249" i="3" a="1"/>
  <c r="W1249" i="3" s="1"/>
  <c r="W1248" i="3" a="1"/>
  <c r="W1248" i="3" s="1"/>
  <c r="W1247" i="3" a="1"/>
  <c r="W1247" i="3" s="1"/>
  <c r="W1245" i="3" a="1"/>
  <c r="W1245" i="3" s="1"/>
  <c r="W1244" i="3" a="1"/>
  <c r="W1244" i="3" s="1"/>
  <c r="W1243" i="3" a="1"/>
  <c r="W1243" i="3" s="1"/>
  <c r="W1242" i="3" a="1"/>
  <c r="W1242" i="3" s="1"/>
  <c r="W1241" i="3" a="1"/>
  <c r="W1241" i="3" s="1"/>
  <c r="W1240" i="3" a="1"/>
  <c r="W1240" i="3" s="1"/>
  <c r="W1239" i="3" a="1"/>
  <c r="W1239" i="3" s="1"/>
  <c r="W1232" i="3" a="1"/>
  <c r="W1232" i="3" s="1"/>
  <c r="W1231" i="3" a="1"/>
  <c r="W1231" i="3" s="1"/>
  <c r="W1229" i="3" a="1"/>
  <c r="W1229" i="3" s="1"/>
  <c r="W1228" i="3" a="1"/>
  <c r="W1228" i="3" s="1"/>
  <c r="W1227" i="3" a="1"/>
  <c r="W1227" i="3" s="1"/>
  <c r="W1226" i="3" a="1"/>
  <c r="W1226" i="3" s="1"/>
  <c r="W1225" i="3" a="1"/>
  <c r="W1225" i="3" s="1"/>
  <c r="W1224" i="3" a="1"/>
  <c r="W1224" i="3" s="1"/>
  <c r="W1223" i="3" a="1"/>
  <c r="W1223" i="3" s="1"/>
  <c r="W1217" i="3" a="1"/>
  <c r="W1217" i="3" s="1"/>
  <c r="W1216" i="3" a="1"/>
  <c r="W1216" i="3" s="1"/>
  <c r="W1215" i="3" a="1"/>
  <c r="W1215" i="3" s="1"/>
  <c r="W1213" i="3" a="1"/>
  <c r="W1213" i="3" s="1"/>
  <c r="W1212" i="3" a="1"/>
  <c r="W1212" i="3" s="1"/>
  <c r="W1211" i="3" a="1"/>
  <c r="W1211" i="3" s="1"/>
  <c r="W1210" i="3" a="1"/>
  <c r="W1210" i="3" s="1"/>
  <c r="W1209" i="3" a="1"/>
  <c r="W1209" i="3" s="1"/>
  <c r="W1208" i="3" a="1"/>
  <c r="W1208" i="3" s="1"/>
  <c r="W1207" i="3" a="1"/>
  <c r="W1207" i="3" s="1"/>
  <c r="W1201" i="3" a="1"/>
  <c r="W1201" i="3" s="1"/>
  <c r="W1200" i="3" a="1"/>
  <c r="W1200" i="3" s="1"/>
  <c r="W1199" i="3" a="1"/>
  <c r="W1199" i="3" s="1"/>
  <c r="W1198" i="3" a="1"/>
  <c r="W1198" i="3" s="1"/>
  <c r="W1197" i="3" a="1"/>
  <c r="W1197" i="3" s="1"/>
  <c r="W1196" i="3" a="1"/>
  <c r="W1196" i="3" s="1"/>
  <c r="W1194" i="3" a="1"/>
  <c r="W1194" i="3" s="1"/>
  <c r="W1193" i="3" a="1"/>
  <c r="W1193" i="3" s="1"/>
  <c r="W1192" i="3" a="1"/>
  <c r="W1192" i="3" s="1"/>
  <c r="W1191" i="3" a="1"/>
  <c r="W1191" i="3" s="1"/>
  <c r="W1187" i="3" a="1"/>
  <c r="W1187" i="3" s="1"/>
  <c r="W1185" i="3" a="1"/>
  <c r="W1185" i="3" s="1"/>
  <c r="W1184" i="3" a="1"/>
  <c r="W1184" i="3" s="1"/>
  <c r="W1183" i="3" a="1"/>
  <c r="W1183" i="3" s="1"/>
  <c r="W1182" i="3" a="1"/>
  <c r="W1182" i="3" s="1"/>
  <c r="W1181" i="3" a="1"/>
  <c r="W1181" i="3" s="1"/>
  <c r="W1180" i="3" a="1"/>
  <c r="W1180" i="3" s="1"/>
  <c r="W1179" i="3" a="1"/>
  <c r="W1179" i="3" s="1"/>
  <c r="W1178" i="3" a="1"/>
  <c r="W1178" i="3" s="1"/>
  <c r="W1177" i="3" a="1"/>
  <c r="W1177" i="3" s="1"/>
  <c r="W1176" i="3" a="1"/>
  <c r="W1176" i="3" s="1"/>
  <c r="W1175" i="3" a="1"/>
  <c r="W1175" i="3" s="1"/>
  <c r="W1170" i="3" a="1"/>
  <c r="W1170" i="3" s="1"/>
  <c r="W1168" i="3" a="1"/>
  <c r="W1168" i="3" s="1"/>
  <c r="W1167" i="3" a="1"/>
  <c r="W1167" i="3" s="1"/>
  <c r="W1165" i="3" a="1"/>
  <c r="W1165" i="3" s="1"/>
  <c r="W1164" i="3" a="1"/>
  <c r="W1164" i="3" s="1"/>
  <c r="W1163" i="3" a="1"/>
  <c r="W1163" i="3" s="1"/>
  <c r="W1162" i="3" a="1"/>
  <c r="W1162" i="3" s="1"/>
  <c r="W1161" i="3" a="1"/>
  <c r="W1161" i="3" s="1"/>
  <c r="W1160" i="3" a="1"/>
  <c r="W1160" i="3" s="1"/>
  <c r="W1159" i="3" a="1"/>
  <c r="W1159" i="3" s="1"/>
  <c r="W1153" i="3" a="1"/>
  <c r="W1153" i="3" s="1"/>
  <c r="W1152" i="3" a="1"/>
  <c r="W1152" i="3" s="1"/>
  <c r="W1148" i="3" a="1"/>
  <c r="W1148" i="3" s="1"/>
  <c r="W1147" i="3" a="1"/>
  <c r="W1147" i="3" s="1"/>
  <c r="W1146" i="3" a="1"/>
  <c r="W1146" i="3" s="1"/>
  <c r="W1145" i="3" a="1"/>
  <c r="W1145" i="3" s="1"/>
  <c r="W1144" i="3" a="1"/>
  <c r="W1144" i="3" s="1"/>
  <c r="W1143" i="3" a="1"/>
  <c r="W1143" i="3" s="1"/>
  <c r="W1139" i="3" a="1"/>
  <c r="W1139" i="3" s="1"/>
  <c r="W1138" i="3" a="1"/>
  <c r="W1138" i="3" s="1"/>
  <c r="W1136" i="3" a="1"/>
  <c r="W1136" i="3" s="1"/>
  <c r="W1135" i="3" a="1"/>
  <c r="W1135" i="3" s="1"/>
  <c r="W1134" i="3" a="1"/>
  <c r="W1134" i="3" s="1"/>
  <c r="W1133" i="3" a="1"/>
  <c r="W1133" i="3" s="1"/>
  <c r="W1132" i="3" a="1"/>
  <c r="W1132" i="3" s="1"/>
  <c r="W1131" i="3" a="1"/>
  <c r="W1131" i="3" s="1"/>
  <c r="W1130" i="3" a="1"/>
  <c r="W1130" i="3" s="1"/>
  <c r="W1129" i="3" a="1"/>
  <c r="W1129" i="3" s="1"/>
  <c r="W1128" i="3" a="1"/>
  <c r="W1128" i="3" s="1"/>
  <c r="W1127" i="3" a="1"/>
  <c r="W1127" i="3" s="1"/>
  <c r="W1121" i="3" a="1"/>
  <c r="W1121" i="3" s="1"/>
  <c r="W1120" i="3" a="1"/>
  <c r="W1120" i="3" s="1"/>
  <c r="W1119" i="3" a="1"/>
  <c r="W1119" i="3" s="1"/>
  <c r="W1117" i="3" a="1"/>
  <c r="W1117" i="3" s="1"/>
  <c r="W1114" i="3" a="1"/>
  <c r="W1114" i="3" s="1"/>
  <c r="W1113" i="3" a="1"/>
  <c r="W1113" i="3" s="1"/>
  <c r="W1112" i="3" a="1"/>
  <c r="W1112" i="3" s="1"/>
  <c r="W1111" i="3" a="1"/>
  <c r="W1111" i="3" s="1"/>
  <c r="W1104" i="3" a="1"/>
  <c r="W1104" i="3" s="1"/>
  <c r="W1103" i="3" a="1"/>
  <c r="W1103" i="3" s="1"/>
  <c r="W1102" i="3" a="1"/>
  <c r="W1102" i="3" s="1"/>
  <c r="W1101" i="3" a="1"/>
  <c r="W1101" i="3" s="1"/>
  <c r="W1100" i="3" a="1"/>
  <c r="W1100" i="3" s="1"/>
  <c r="W1099" i="3" a="1"/>
  <c r="W1099" i="3" s="1"/>
  <c r="W1098" i="3" a="1"/>
  <c r="W1098" i="3" s="1"/>
  <c r="W1097" i="3" a="1"/>
  <c r="W1097" i="3" s="1"/>
  <c r="W1096" i="3" a="1"/>
  <c r="W1096" i="3" s="1"/>
  <c r="W1095" i="3" a="1"/>
  <c r="W1095" i="3" s="1"/>
  <c r="W1089" i="3" a="1"/>
  <c r="W1089" i="3" s="1"/>
  <c r="W1088" i="3" a="1"/>
  <c r="W1088" i="3" s="1"/>
  <c r="W1087" i="3" a="1"/>
  <c r="W1087" i="3" s="1"/>
  <c r="W1086" i="3" a="1"/>
  <c r="W1086" i="3" s="1"/>
  <c r="W1085" i="3" a="1"/>
  <c r="W1085" i="3" s="1"/>
  <c r="W1084" i="3" a="1"/>
  <c r="W1084" i="3" s="1"/>
  <c r="W1083" i="3" a="1"/>
  <c r="W1083" i="3" s="1"/>
  <c r="W1082" i="3" a="1"/>
  <c r="W1082" i="3" s="1"/>
  <c r="W1081" i="3" a="1"/>
  <c r="W1081" i="3" s="1"/>
  <c r="W1080" i="3" a="1"/>
  <c r="W1080" i="3" s="1"/>
  <c r="W1079" i="3" a="1"/>
  <c r="W1079" i="3" s="1"/>
  <c r="W1072" i="3" a="1"/>
  <c r="W1072" i="3" s="1"/>
  <c r="W1071" i="3" a="1"/>
  <c r="W1071" i="3" s="1"/>
  <c r="W1069" i="3" a="1"/>
  <c r="W1069" i="3" s="1"/>
  <c r="W1068" i="3" a="1"/>
  <c r="W1068" i="3" s="1"/>
  <c r="W1067" i="3" a="1"/>
  <c r="W1067" i="3" s="1"/>
  <c r="W1066" i="3" a="1"/>
  <c r="W1066" i="3" s="1"/>
  <c r="W1065" i="3" a="1"/>
  <c r="W1065" i="3" s="1"/>
  <c r="W1064" i="3" a="1"/>
  <c r="W1064" i="3" s="1"/>
  <c r="W1063" i="3" a="1"/>
  <c r="W1063" i="3" s="1"/>
  <c r="W1056" i="3" a="1"/>
  <c r="W1056" i="3" s="1"/>
  <c r="W1055" i="3" a="1"/>
  <c r="W1055" i="3" s="1"/>
  <c r="W1053" i="3" a="1"/>
  <c r="W1053" i="3" s="1"/>
  <c r="W1052" i="3" a="1"/>
  <c r="W1052" i="3" s="1"/>
  <c r="W1051" i="3" a="1"/>
  <c r="W1051" i="3" s="1"/>
  <c r="W1050" i="3" a="1"/>
  <c r="W1050" i="3" s="1"/>
  <c r="W1049" i="3" a="1"/>
  <c r="W1049" i="3" s="1"/>
  <c r="W1048" i="3" a="1"/>
  <c r="W1048" i="3" s="1"/>
  <c r="W1047" i="3" a="1"/>
  <c r="W1047" i="3" s="1"/>
  <c r="W1041" i="3" a="1"/>
  <c r="W1041" i="3" s="1"/>
  <c r="W1040" i="3" a="1"/>
  <c r="W1040" i="3" s="1"/>
  <c r="W1039" i="3" a="1"/>
  <c r="W1039" i="3" s="1"/>
  <c r="W1038" i="3" a="1"/>
  <c r="W1038" i="3" s="1"/>
  <c r="W1037" i="3" a="1"/>
  <c r="W1037" i="3" s="1"/>
  <c r="W1035" i="3" a="1"/>
  <c r="W1035" i="3" s="1"/>
  <c r="W1034" i="3" a="1"/>
  <c r="W1034" i="3" s="1"/>
  <c r="W1033" i="3" a="1"/>
  <c r="W1033" i="3" s="1"/>
  <c r="W1032" i="3" a="1"/>
  <c r="W1032" i="3" s="1"/>
  <c r="W1031" i="3" a="1"/>
  <c r="W1031" i="3" s="1"/>
  <c r="W1025" i="3" a="1"/>
  <c r="W1025" i="3" s="1"/>
  <c r="W1024" i="3" a="1"/>
  <c r="W1024" i="3" s="1"/>
  <c r="W1023" i="3" a="1"/>
  <c r="W1023" i="3" s="1"/>
  <c r="W1022" i="3" a="1"/>
  <c r="W1022" i="3" s="1"/>
  <c r="W1021" i="3" a="1"/>
  <c r="W1021" i="3" s="1"/>
  <c r="W1020" i="3" a="1"/>
  <c r="W1020" i="3" s="1"/>
  <c r="W1019" i="3" a="1"/>
  <c r="W1019" i="3" s="1"/>
  <c r="W1018" i="3" a="1"/>
  <c r="W1018" i="3" s="1"/>
  <c r="W1017" i="3" a="1"/>
  <c r="W1017" i="3" s="1"/>
  <c r="W1016" i="3" a="1"/>
  <c r="W1016" i="3" s="1"/>
  <c r="W1015" i="3" a="1"/>
  <c r="W1015" i="3" s="1"/>
  <c r="W1011" i="3" a="1"/>
  <c r="W1011" i="3" s="1"/>
  <c r="W1010" i="3" a="1"/>
  <c r="W1010" i="3" s="1"/>
  <c r="W1008" i="3" a="1"/>
  <c r="W1008" i="3" s="1"/>
  <c r="W1007" i="3" a="1"/>
  <c r="W1007" i="3" s="1"/>
  <c r="W1005" i="3" a="1"/>
  <c r="W1005" i="3" s="1"/>
  <c r="W1004" i="3" a="1"/>
  <c r="W1004" i="3" s="1"/>
  <c r="W1003" i="3" a="1"/>
  <c r="W1003" i="3" s="1"/>
  <c r="W1002" i="3" a="1"/>
  <c r="W1002" i="3" s="1"/>
  <c r="W1001" i="3" a="1"/>
  <c r="W1001" i="3" s="1"/>
  <c r="W1000" i="3" a="1"/>
  <c r="W1000" i="3" s="1"/>
  <c r="W999" i="3" a="1"/>
  <c r="W999" i="3" s="1"/>
  <c r="W993" i="3" a="1"/>
  <c r="W993" i="3" s="1"/>
  <c r="W992" i="3" a="1"/>
  <c r="W992" i="3" s="1"/>
  <c r="W991" i="3" a="1"/>
  <c r="W991" i="3" s="1"/>
  <c r="W990" i="3" a="1"/>
  <c r="W990" i="3" s="1"/>
  <c r="W989" i="3" a="1"/>
  <c r="W989" i="3" s="1"/>
  <c r="W986" i="3" a="1"/>
  <c r="W986" i="3" s="1"/>
  <c r="W985" i="3" a="1"/>
  <c r="W985" i="3" s="1"/>
  <c r="W984" i="3" a="1"/>
  <c r="W984" i="3" s="1"/>
  <c r="W983" i="3" a="1"/>
  <c r="W983" i="3" s="1"/>
  <c r="W978" i="3" a="1"/>
  <c r="W978" i="3" s="1"/>
  <c r="W976" i="3" a="1"/>
  <c r="W976" i="3" s="1"/>
  <c r="W975" i="3" a="1"/>
  <c r="W975" i="3" s="1"/>
  <c r="W973" i="3" a="1"/>
  <c r="W973" i="3" s="1"/>
  <c r="W972" i="3" a="1"/>
  <c r="W972" i="3" s="1"/>
  <c r="W971" i="3" a="1"/>
  <c r="W971" i="3" s="1"/>
  <c r="W970" i="3" a="1"/>
  <c r="W970" i="3" s="1"/>
  <c r="W969" i="3" a="1"/>
  <c r="W969" i="3" s="1"/>
  <c r="W968" i="3" a="1"/>
  <c r="W968" i="3" s="1"/>
  <c r="W967" i="3" a="1"/>
  <c r="W967" i="3" s="1"/>
  <c r="W961" i="3" a="1"/>
  <c r="W961" i="3" s="1"/>
  <c r="W959" i="3" a="1"/>
  <c r="W959" i="3" s="1"/>
  <c r="W958" i="3" a="1"/>
  <c r="W958" i="3" s="1"/>
  <c r="W957" i="3" a="1"/>
  <c r="W957" i="3" s="1"/>
  <c r="W954" i="3" a="1"/>
  <c r="W954" i="3" s="1"/>
  <c r="W953" i="3" a="1"/>
  <c r="W953" i="3" s="1"/>
  <c r="W952" i="3" a="1"/>
  <c r="W952" i="3" s="1"/>
  <c r="W951" i="3" a="1"/>
  <c r="W951" i="3" s="1"/>
  <c r="W944" i="3" a="1"/>
  <c r="W944" i="3" s="1"/>
  <c r="W943" i="3" a="1"/>
  <c r="W943" i="3" s="1"/>
  <c r="W942" i="3" a="1"/>
  <c r="W942" i="3" s="1"/>
  <c r="W941" i="3" a="1"/>
  <c r="W941" i="3" s="1"/>
  <c r="W940" i="3" a="1"/>
  <c r="W940" i="3" s="1"/>
  <c r="W939" i="3" a="1"/>
  <c r="W939" i="3" s="1"/>
  <c r="W938" i="3" a="1"/>
  <c r="W938" i="3" s="1"/>
  <c r="W937" i="3" a="1"/>
  <c r="W937" i="3" s="1"/>
  <c r="W936" i="3" a="1"/>
  <c r="W936" i="3" s="1"/>
  <c r="W935" i="3" a="1"/>
  <c r="W935" i="3" s="1"/>
  <c r="W931" i="3" a="1"/>
  <c r="W931" i="3" s="1"/>
  <c r="W929" i="3" a="1"/>
  <c r="W929" i="3" s="1"/>
  <c r="W928" i="3" a="1"/>
  <c r="W928" i="3" s="1"/>
  <c r="W927" i="3" a="1"/>
  <c r="W927" i="3" s="1"/>
  <c r="W926" i="3" a="1"/>
  <c r="W926" i="3" s="1"/>
  <c r="W925" i="3" a="1"/>
  <c r="W925" i="3" s="1"/>
  <c r="W924" i="3" a="1"/>
  <c r="W924" i="3" s="1"/>
  <c r="W923" i="3" a="1"/>
  <c r="W923" i="3" s="1"/>
  <c r="W922" i="3" a="1"/>
  <c r="W922" i="3" s="1"/>
  <c r="W921" i="3" a="1"/>
  <c r="W921" i="3" s="1"/>
  <c r="W920" i="3" a="1"/>
  <c r="W920" i="3" s="1"/>
  <c r="W919" i="3" a="1"/>
  <c r="W919" i="3" s="1"/>
  <c r="W914" i="3" a="1"/>
  <c r="W914" i="3" s="1"/>
  <c r="W912" i="3" a="1"/>
  <c r="W912" i="3" s="1"/>
  <c r="W911" i="3" a="1"/>
  <c r="W911" i="3" s="1"/>
  <c r="W908" i="3" a="1"/>
  <c r="W908" i="3" s="1"/>
  <c r="W907" i="3" a="1"/>
  <c r="W907" i="3" s="1"/>
  <c r="W906" i="3" a="1"/>
  <c r="W906" i="3" s="1"/>
  <c r="W905" i="3" a="1"/>
  <c r="W905" i="3" s="1"/>
  <c r="W904" i="3" a="1"/>
  <c r="W904" i="3" s="1"/>
  <c r="W903" i="3" a="1"/>
  <c r="W903" i="3" s="1"/>
  <c r="W897" i="3" a="1"/>
  <c r="W897" i="3" s="1"/>
  <c r="W896" i="3" a="1"/>
  <c r="W896" i="3" s="1"/>
  <c r="W895" i="3" a="1"/>
  <c r="W895" i="3" s="1"/>
  <c r="W893" i="3" a="1"/>
  <c r="W893" i="3" s="1"/>
  <c r="W892" i="3" a="1"/>
  <c r="W892" i="3" s="1"/>
  <c r="W891" i="3" a="1"/>
  <c r="W891" i="3" s="1"/>
  <c r="W890" i="3" a="1"/>
  <c r="W890" i="3" s="1"/>
  <c r="W889" i="3" a="1"/>
  <c r="W889" i="3" s="1"/>
  <c r="W888" i="3" a="1"/>
  <c r="W888" i="3" s="1"/>
  <c r="W887" i="3" a="1"/>
  <c r="W887" i="3" s="1"/>
  <c r="W881" i="3" a="1"/>
  <c r="W881" i="3" s="1"/>
  <c r="W880" i="3" a="1"/>
  <c r="W880" i="3" s="1"/>
  <c r="W879" i="3" a="1"/>
  <c r="W879" i="3" s="1"/>
  <c r="W877" i="3" a="1"/>
  <c r="W877" i="3" s="1"/>
  <c r="W876" i="3" a="1"/>
  <c r="W876" i="3" s="1"/>
  <c r="W874" i="3" a="1"/>
  <c r="W874" i="3" s="1"/>
  <c r="W873" i="3" a="1"/>
  <c r="W873" i="3" s="1"/>
  <c r="W872" i="3" a="1"/>
  <c r="W872" i="3" s="1"/>
  <c r="W871" i="3" a="1"/>
  <c r="W871" i="3" s="1"/>
  <c r="W865" i="3" a="1"/>
  <c r="W865" i="3" s="1"/>
  <c r="W864" i="3" a="1"/>
  <c r="W864" i="3" s="1"/>
  <c r="W863" i="3" a="1"/>
  <c r="W863" i="3" s="1"/>
  <c r="W862" i="3" a="1"/>
  <c r="W862" i="3" s="1"/>
  <c r="W861" i="3" a="1"/>
  <c r="W861" i="3" s="1"/>
  <c r="W860" i="3" a="1"/>
  <c r="W860" i="3" s="1"/>
  <c r="W859" i="3" a="1"/>
  <c r="W859" i="3" s="1"/>
  <c r="W858" i="3" a="1"/>
  <c r="W858" i="3" s="1"/>
  <c r="W857" i="3" a="1"/>
  <c r="W857" i="3" s="1"/>
  <c r="W856" i="3" a="1"/>
  <c r="W856" i="3" s="1"/>
  <c r="W855" i="3" a="1"/>
  <c r="W855" i="3" s="1"/>
  <c r="W850" i="3" a="1"/>
  <c r="W850" i="3" s="1"/>
  <c r="W849" i="3" a="1"/>
  <c r="W849" i="3" s="1"/>
  <c r="W847" i="3" a="1"/>
  <c r="W847" i="3" s="1"/>
  <c r="W846" i="3" a="1"/>
  <c r="W846" i="3" s="1"/>
  <c r="W845" i="3" a="1"/>
  <c r="W845" i="3" s="1"/>
  <c r="W844" i="3" a="1"/>
  <c r="W844" i="3" s="1"/>
  <c r="W843" i="3" a="1"/>
  <c r="W843" i="3" s="1"/>
  <c r="W842" i="3" a="1"/>
  <c r="W842" i="3" s="1"/>
  <c r="W841" i="3" a="1"/>
  <c r="W841" i="3" s="1"/>
  <c r="W840" i="3" a="1"/>
  <c r="W840" i="3" s="1"/>
  <c r="W839" i="3" a="1"/>
  <c r="W839" i="3" s="1"/>
  <c r="W833" i="3" a="1"/>
  <c r="W833" i="3" s="1"/>
  <c r="W832" i="3" a="1"/>
  <c r="W832" i="3" s="1"/>
  <c r="W831" i="3" a="1"/>
  <c r="W831" i="3" s="1"/>
  <c r="W830" i="3" a="1"/>
  <c r="W830" i="3" s="1"/>
  <c r="W829" i="3" a="1"/>
  <c r="W829" i="3" s="1"/>
  <c r="W828" i="3" a="1"/>
  <c r="W828" i="3" s="1"/>
  <c r="W827" i="3" a="1"/>
  <c r="W827" i="3" s="1"/>
  <c r="W826" i="3" a="1"/>
  <c r="W826" i="3" s="1"/>
  <c r="W825" i="3" a="1"/>
  <c r="W825" i="3" s="1"/>
  <c r="W824" i="3" a="1"/>
  <c r="W824" i="3" s="1"/>
  <c r="W823" i="3" a="1"/>
  <c r="W823" i="3" s="1"/>
  <c r="W816" i="3" a="1"/>
  <c r="W816" i="3" s="1"/>
  <c r="W815" i="3" a="1"/>
  <c r="W815" i="3" s="1"/>
  <c r="W813" i="3" a="1"/>
  <c r="W813" i="3" s="1"/>
  <c r="W812" i="3" a="1"/>
  <c r="W812" i="3" s="1"/>
  <c r="W811" i="3" a="1"/>
  <c r="W811" i="3" s="1"/>
  <c r="W810" i="3" a="1"/>
  <c r="W810" i="3" s="1"/>
  <c r="W809" i="3" a="1"/>
  <c r="W809" i="3" s="1"/>
  <c r="W808" i="3" a="1"/>
  <c r="W808" i="3" s="1"/>
  <c r="W807" i="3" a="1"/>
  <c r="W807" i="3" s="1"/>
  <c r="W801" i="3" a="1"/>
  <c r="W801" i="3" s="1"/>
  <c r="W800" i="3" a="1"/>
  <c r="W800" i="3" s="1"/>
  <c r="W799" i="3" a="1"/>
  <c r="W799" i="3" s="1"/>
  <c r="W798" i="3" a="1"/>
  <c r="W798" i="3" s="1"/>
  <c r="W797" i="3" a="1"/>
  <c r="W797" i="3" s="1"/>
  <c r="W796" i="3" a="1"/>
  <c r="W796" i="3" s="1"/>
  <c r="W795" i="3" a="1"/>
  <c r="W795" i="3" s="1"/>
  <c r="W794" i="3" a="1"/>
  <c r="W794" i="3" s="1"/>
  <c r="W793" i="3" a="1"/>
  <c r="W793" i="3" s="1"/>
  <c r="W792" i="3" a="1"/>
  <c r="W792" i="3" s="1"/>
  <c r="W791" i="3" a="1"/>
  <c r="W791" i="3" s="1"/>
  <c r="W783" i="3" a="1"/>
  <c r="W783" i="3" s="1"/>
  <c r="W781" i="3" a="1"/>
  <c r="W781" i="3" s="1"/>
  <c r="W780" i="3" a="1"/>
  <c r="W780" i="3" s="1"/>
  <c r="W779" i="3" a="1"/>
  <c r="W779" i="3" s="1"/>
  <c r="W778" i="3" a="1"/>
  <c r="W778" i="3" s="1"/>
  <c r="W777" i="3" a="1"/>
  <c r="W777" i="3" s="1"/>
  <c r="W776" i="3" a="1"/>
  <c r="W776" i="3" s="1"/>
  <c r="W775" i="3" a="1"/>
  <c r="W775" i="3" s="1"/>
  <c r="W771" i="3" a="1"/>
  <c r="W771" i="3" s="1"/>
  <c r="W770" i="3" a="1"/>
  <c r="W770" i="3" s="1"/>
  <c r="W768" i="3" a="1"/>
  <c r="W768" i="3" s="1"/>
  <c r="W767" i="3" a="1"/>
  <c r="W767" i="3" s="1"/>
  <c r="W765" i="3" a="1"/>
  <c r="W765" i="3" s="1"/>
  <c r="W764" i="3" a="1"/>
  <c r="W764" i="3" s="1"/>
  <c r="W763" i="3" a="1"/>
  <c r="W763" i="3" s="1"/>
  <c r="W762" i="3" a="1"/>
  <c r="W762" i="3" s="1"/>
  <c r="W761" i="3" a="1"/>
  <c r="W761" i="3" s="1"/>
  <c r="W760" i="3" a="1"/>
  <c r="W760" i="3" s="1"/>
  <c r="W759" i="3" a="1"/>
  <c r="W759" i="3" s="1"/>
  <c r="W752" i="3" a="1"/>
  <c r="W752" i="3" s="1"/>
  <c r="W751" i="3" a="1"/>
  <c r="W751" i="3" s="1"/>
  <c r="W749" i="3" a="1"/>
  <c r="W749" i="3" s="1"/>
  <c r="W748" i="3" a="1"/>
  <c r="W748" i="3" s="1"/>
  <c r="W747" i="3" a="1"/>
  <c r="W747" i="3" s="1"/>
  <c r="W746" i="3" a="1"/>
  <c r="W746" i="3" s="1"/>
  <c r="W745" i="3" a="1"/>
  <c r="W745" i="3" s="1"/>
  <c r="W744" i="3" a="1"/>
  <c r="W744" i="3" s="1"/>
  <c r="W743" i="3" a="1"/>
  <c r="W743" i="3" s="1"/>
  <c r="W736" i="3" a="1"/>
  <c r="W736" i="3" s="1"/>
  <c r="W735" i="3" a="1"/>
  <c r="W735" i="3" s="1"/>
  <c r="W734" i="3" a="1"/>
  <c r="W734" i="3" s="1"/>
  <c r="W733" i="3" a="1"/>
  <c r="W733" i="3" s="1"/>
  <c r="W732" i="3" a="1"/>
  <c r="W732" i="3" s="1"/>
  <c r="W731" i="3" a="1"/>
  <c r="W731" i="3" s="1"/>
  <c r="W730" i="3" a="1"/>
  <c r="W730" i="3" s="1"/>
  <c r="W729" i="3" a="1"/>
  <c r="W729" i="3" s="1"/>
  <c r="W728" i="3" a="1"/>
  <c r="W728" i="3" s="1"/>
  <c r="W727" i="3" a="1"/>
  <c r="W727" i="3" s="1"/>
  <c r="W720" i="3" a="1"/>
  <c r="W720" i="3" s="1"/>
  <c r="W719" i="3" a="1"/>
  <c r="W719" i="3" s="1"/>
  <c r="W718" i="3" a="1"/>
  <c r="W718" i="3" s="1"/>
  <c r="W717" i="3" a="1"/>
  <c r="W717" i="3" s="1"/>
  <c r="W716" i="3" a="1"/>
  <c r="W716" i="3" s="1"/>
  <c r="W715" i="3" a="1"/>
  <c r="W715" i="3" s="1"/>
  <c r="W714" i="3" a="1"/>
  <c r="W714" i="3" s="1"/>
  <c r="W713" i="3" a="1"/>
  <c r="W713" i="3" s="1"/>
  <c r="W712" i="3" a="1"/>
  <c r="W712" i="3" s="1"/>
  <c r="W711" i="3" a="1"/>
  <c r="W711" i="3" s="1"/>
  <c r="W704" i="3" a="1"/>
  <c r="W704" i="3" s="1"/>
  <c r="W703" i="3" a="1"/>
  <c r="W703" i="3" s="1"/>
  <c r="W701" i="3" a="1"/>
  <c r="W701" i="3" s="1"/>
  <c r="W700" i="3" a="1"/>
  <c r="W700" i="3" s="1"/>
  <c r="W699" i="3" a="1"/>
  <c r="W699" i="3" s="1"/>
  <c r="W698" i="3" a="1"/>
  <c r="W698" i="3" s="1"/>
  <c r="W697" i="3" a="1"/>
  <c r="W697" i="3" s="1"/>
  <c r="W696" i="3" a="1"/>
  <c r="W696" i="3" s="1"/>
  <c r="W695" i="3" a="1"/>
  <c r="W695" i="3" s="1"/>
  <c r="W691" i="3" a="1"/>
  <c r="W691" i="3" s="1"/>
  <c r="W689" i="3" a="1"/>
  <c r="W689" i="3" s="1"/>
  <c r="W688" i="3" a="1"/>
  <c r="W688" i="3" s="1"/>
  <c r="W687" i="3" a="1"/>
  <c r="W687" i="3" s="1"/>
  <c r="W685" i="3" a="1"/>
  <c r="W685" i="3" s="1"/>
  <c r="W684" i="3" a="1"/>
  <c r="W684" i="3" s="1"/>
  <c r="W683" i="3" a="1"/>
  <c r="W683" i="3" s="1"/>
  <c r="W682" i="3" a="1"/>
  <c r="W682" i="3" s="1"/>
  <c r="W681" i="3" a="1"/>
  <c r="W681" i="3" s="1"/>
  <c r="W680" i="3" a="1"/>
  <c r="W680" i="3" s="1"/>
  <c r="W679" i="3" a="1"/>
  <c r="W679" i="3" s="1"/>
  <c r="W675" i="3" a="1"/>
  <c r="W675" i="3" s="1"/>
  <c r="W674" i="3" a="1"/>
  <c r="W674" i="3" s="1"/>
  <c r="W672" i="3" a="1"/>
  <c r="W672" i="3" s="1"/>
  <c r="W671" i="3" a="1"/>
  <c r="W671" i="3" s="1"/>
  <c r="W669" i="3" a="1"/>
  <c r="W669" i="3" s="1"/>
  <c r="W668" i="3" a="1"/>
  <c r="W668" i="3" s="1"/>
  <c r="W667" i="3" a="1"/>
  <c r="W667" i="3" s="1"/>
  <c r="W666" i="3" a="1"/>
  <c r="W666" i="3" s="1"/>
  <c r="W665" i="3" a="1"/>
  <c r="W665" i="3" s="1"/>
  <c r="W664" i="3" a="1"/>
  <c r="W664" i="3" s="1"/>
  <c r="W663" i="3" a="1"/>
  <c r="W663" i="3" s="1"/>
  <c r="W658" i="3" a="1"/>
  <c r="W658" i="3" s="1"/>
  <c r="W657" i="3" a="1"/>
  <c r="W657" i="3" s="1"/>
  <c r="W656" i="3" a="1"/>
  <c r="W656" i="3" s="1"/>
  <c r="W655" i="3" a="1"/>
  <c r="W655" i="3" s="1"/>
  <c r="W653" i="3" a="1"/>
  <c r="W653" i="3" s="1"/>
  <c r="W652" i="3" a="1"/>
  <c r="W652" i="3" s="1"/>
  <c r="W651" i="3" a="1"/>
  <c r="W651" i="3" s="1"/>
  <c r="W650" i="3" a="1"/>
  <c r="W650" i="3" s="1"/>
  <c r="W649" i="3" a="1"/>
  <c r="W649" i="3" s="1"/>
  <c r="W648" i="3" a="1"/>
  <c r="W648" i="3" s="1"/>
  <c r="W647" i="3" a="1"/>
  <c r="W647" i="3" s="1"/>
  <c r="W643" i="3" a="1"/>
  <c r="W643" i="3" s="1"/>
  <c r="W642" i="3" a="1"/>
  <c r="W642" i="3" s="1"/>
  <c r="W641" i="3" a="1"/>
  <c r="W641" i="3" s="1"/>
  <c r="W640" i="3" a="1"/>
  <c r="W640" i="3" s="1"/>
  <c r="W639" i="3" a="1"/>
  <c r="W639" i="3" s="1"/>
  <c r="W637" i="3" a="1"/>
  <c r="W637" i="3" s="1"/>
  <c r="W636" i="3" a="1"/>
  <c r="W636" i="3" s="1"/>
  <c r="W635" i="3" a="1"/>
  <c r="W635" i="3" s="1"/>
  <c r="W634" i="3" a="1"/>
  <c r="W634" i="3" s="1"/>
  <c r="W633" i="3" a="1"/>
  <c r="W633" i="3" s="1"/>
  <c r="W632" i="3" a="1"/>
  <c r="W632" i="3" s="1"/>
  <c r="W631" i="3" a="1"/>
  <c r="W631" i="3" s="1"/>
  <c r="W627" i="3" a="1"/>
  <c r="W627" i="3" s="1"/>
  <c r="W624" i="3" a="1"/>
  <c r="W624" i="3" s="1"/>
  <c r="W623" i="3" a="1"/>
  <c r="W623" i="3" s="1"/>
  <c r="W622" i="3" a="1"/>
  <c r="W622" i="3" s="1"/>
  <c r="W621" i="3" a="1"/>
  <c r="W621" i="3" s="1"/>
  <c r="W620" i="3" a="1"/>
  <c r="W620" i="3" s="1"/>
  <c r="W619" i="3" a="1"/>
  <c r="W619" i="3" s="1"/>
  <c r="W618" i="3" a="1"/>
  <c r="W618" i="3" s="1"/>
  <c r="W617" i="3" a="1"/>
  <c r="W617" i="3" s="1"/>
  <c r="W616" i="3" a="1"/>
  <c r="W616" i="3" s="1"/>
  <c r="W615" i="3" a="1"/>
  <c r="W615" i="3" s="1"/>
  <c r="W609" i="3" a="1"/>
  <c r="W609" i="3" s="1"/>
  <c r="W608" i="3" a="1"/>
  <c r="W608" i="3" s="1"/>
  <c r="W607" i="3" a="1"/>
  <c r="W607" i="3" s="1"/>
  <c r="W606" i="3" a="1"/>
  <c r="W606" i="3" s="1"/>
  <c r="W605" i="3" a="1"/>
  <c r="W605" i="3" s="1"/>
  <c r="W604" i="3" a="1"/>
  <c r="W604" i="3" s="1"/>
  <c r="W603" i="3" a="1"/>
  <c r="W603" i="3" s="1"/>
  <c r="W602" i="3" a="1"/>
  <c r="W602" i="3" s="1"/>
  <c r="W601" i="3" a="1"/>
  <c r="W601" i="3" s="1"/>
  <c r="W600" i="3" a="1"/>
  <c r="W600" i="3" s="1"/>
  <c r="W599" i="3" a="1"/>
  <c r="W599" i="3" s="1"/>
  <c r="W593" i="3" a="1"/>
  <c r="W593" i="3" s="1"/>
  <c r="W592" i="3" a="1"/>
  <c r="W592" i="3" s="1"/>
  <c r="W591" i="3" a="1"/>
  <c r="W591" i="3" s="1"/>
  <c r="W590" i="3" a="1"/>
  <c r="W590" i="3" s="1"/>
  <c r="W589" i="3" a="1"/>
  <c r="W589" i="3" s="1"/>
  <c r="W588" i="3" a="1"/>
  <c r="W588" i="3" s="1"/>
  <c r="W587" i="3" a="1"/>
  <c r="W587" i="3" s="1"/>
  <c r="W586" i="3" a="1"/>
  <c r="W586" i="3" s="1"/>
  <c r="W585" i="3" a="1"/>
  <c r="W585" i="3" s="1"/>
  <c r="W584" i="3" a="1"/>
  <c r="W584" i="3" s="1"/>
  <c r="W583" i="3" a="1"/>
  <c r="W583" i="3" s="1"/>
  <c r="W576" i="3" a="1"/>
  <c r="W576" i="3" s="1"/>
  <c r="W575" i="3" a="1"/>
  <c r="W575" i="3" s="1"/>
  <c r="W573" i="3" a="1"/>
  <c r="W573" i="3" s="1"/>
  <c r="W572" i="3" a="1"/>
  <c r="W572" i="3" s="1"/>
  <c r="W571" i="3" a="1"/>
  <c r="W571" i="3" s="1"/>
  <c r="W570" i="3" a="1"/>
  <c r="W570" i="3" s="1"/>
  <c r="W569" i="3" a="1"/>
  <c r="W569" i="3" s="1"/>
  <c r="W568" i="3" a="1"/>
  <c r="W568" i="3" s="1"/>
  <c r="W567" i="3" a="1"/>
  <c r="W567" i="3" s="1"/>
  <c r="W563" i="3" a="1"/>
  <c r="W563" i="3" s="1"/>
  <c r="W561" i="3" a="1"/>
  <c r="W561" i="3" s="1"/>
  <c r="W560" i="3" a="1"/>
  <c r="W560" i="3" s="1"/>
  <c r="W559" i="3" a="1"/>
  <c r="W559" i="3" s="1"/>
  <c r="W557" i="3" a="1"/>
  <c r="W557" i="3" s="1"/>
  <c r="W556" i="3" a="1"/>
  <c r="W556" i="3" s="1"/>
  <c r="W555" i="3" a="1"/>
  <c r="W555" i="3" s="1"/>
  <c r="W554" i="3" a="1"/>
  <c r="W554" i="3" s="1"/>
  <c r="W553" i="3" a="1"/>
  <c r="W553" i="3" s="1"/>
  <c r="W552" i="3" a="1"/>
  <c r="W552" i="3" s="1"/>
  <c r="W551" i="3" a="1"/>
  <c r="W551" i="3" s="1"/>
  <c r="W545" i="3" a="1"/>
  <c r="W545" i="3" s="1"/>
  <c r="W544" i="3" a="1"/>
  <c r="W544" i="3" s="1"/>
  <c r="W543" i="3" a="1"/>
  <c r="W543" i="3" s="1"/>
  <c r="W541" i="3" a="1"/>
  <c r="W541" i="3" s="1"/>
  <c r="W540" i="3" a="1"/>
  <c r="W540" i="3" s="1"/>
  <c r="W539" i="3" a="1"/>
  <c r="W539" i="3" s="1"/>
  <c r="W538" i="3" a="1"/>
  <c r="W538" i="3" s="1"/>
  <c r="W537" i="3" a="1"/>
  <c r="W537" i="3" s="1"/>
  <c r="W535" i="3" a="1"/>
  <c r="W535" i="3" s="1"/>
  <c r="W529" i="3" a="1"/>
  <c r="W529" i="3" s="1"/>
  <c r="W528" i="3" a="1"/>
  <c r="W528" i="3" s="1"/>
  <c r="W527" i="3" a="1"/>
  <c r="W527" i="3" s="1"/>
  <c r="W526" i="3" a="1"/>
  <c r="W526" i="3" s="1"/>
  <c r="W525" i="3" a="1"/>
  <c r="W525" i="3" s="1"/>
  <c r="W524" i="3" a="1"/>
  <c r="W524" i="3" s="1"/>
  <c r="W523" i="3" a="1"/>
  <c r="W523" i="3" s="1"/>
  <c r="W522" i="3" a="1"/>
  <c r="W522" i="3" s="1"/>
  <c r="W521" i="3" a="1"/>
  <c r="W521" i="3" s="1"/>
  <c r="W520" i="3" a="1"/>
  <c r="W520" i="3" s="1"/>
  <c r="W519" i="3" a="1"/>
  <c r="W519" i="3" s="1"/>
  <c r="W512" i="3" a="1"/>
  <c r="W512" i="3" s="1"/>
  <c r="W511" i="3" a="1"/>
  <c r="W511" i="3" s="1"/>
  <c r="W509" i="3" a="1"/>
  <c r="W509" i="3" s="1"/>
  <c r="W508" i="3" a="1"/>
  <c r="W508" i="3" s="1"/>
  <c r="W507" i="3" a="1"/>
  <c r="W507" i="3" s="1"/>
  <c r="W506" i="3" a="1"/>
  <c r="W506" i="3" s="1"/>
  <c r="W505" i="3" a="1"/>
  <c r="W505" i="3" s="1"/>
  <c r="W504" i="3" a="1"/>
  <c r="W504" i="3" s="1"/>
  <c r="W503" i="3" a="1"/>
  <c r="W503" i="3" s="1"/>
  <c r="W497" i="3" a="1"/>
  <c r="W497" i="3" s="1"/>
  <c r="W496" i="3" a="1"/>
  <c r="W496" i="3" s="1"/>
  <c r="W495" i="3" a="1"/>
  <c r="W495" i="3" s="1"/>
  <c r="W493" i="3" a="1"/>
  <c r="W493" i="3" s="1"/>
  <c r="W492" i="3" a="1"/>
  <c r="W492" i="3" s="1"/>
  <c r="W491" i="3" a="1"/>
  <c r="W491" i="3" s="1"/>
  <c r="W490" i="3" a="1"/>
  <c r="W490" i="3" s="1"/>
  <c r="W489" i="3" a="1"/>
  <c r="W489" i="3" s="1"/>
  <c r="W488" i="3" a="1"/>
  <c r="W488" i="3" s="1"/>
  <c r="W487" i="3" a="1"/>
  <c r="W487" i="3" s="1"/>
  <c r="W481" i="3" a="1"/>
  <c r="W481" i="3" s="1"/>
  <c r="W480" i="3" a="1"/>
  <c r="W480" i="3" s="1"/>
  <c r="W479" i="3" a="1"/>
  <c r="W479" i="3" s="1"/>
  <c r="W477" i="3" a="1"/>
  <c r="W477" i="3" s="1"/>
  <c r="W476" i="3" a="1"/>
  <c r="W476" i="3" s="1"/>
  <c r="W475" i="3" a="1"/>
  <c r="W475" i="3" s="1"/>
  <c r="W474" i="3" a="1"/>
  <c r="W474" i="3" s="1"/>
  <c r="W473" i="3" a="1"/>
  <c r="W473" i="3" s="1"/>
  <c r="W472" i="3" a="1"/>
  <c r="W472" i="3" s="1"/>
  <c r="W471" i="3" a="1"/>
  <c r="W471" i="3" s="1"/>
  <c r="W464" i="3" a="1"/>
  <c r="W464" i="3" s="1"/>
  <c r="W463" i="3" a="1"/>
  <c r="W463" i="3" s="1"/>
  <c r="W461" i="3" a="1"/>
  <c r="W461" i="3" s="1"/>
  <c r="W460" i="3" a="1"/>
  <c r="W460" i="3" s="1"/>
  <c r="W459" i="3" a="1"/>
  <c r="W459" i="3" s="1"/>
  <c r="W458" i="3" a="1"/>
  <c r="W458" i="3" s="1"/>
  <c r="W457" i="3" a="1"/>
  <c r="W457" i="3" s="1"/>
  <c r="W456" i="3" a="1"/>
  <c r="W456" i="3" s="1"/>
  <c r="W455" i="3" a="1"/>
  <c r="W455" i="3" s="1"/>
  <c r="W451" i="3" a="1"/>
  <c r="W451" i="3" s="1"/>
  <c r="W449" i="3" a="1"/>
  <c r="W449" i="3" s="1"/>
  <c r="W448" i="3" a="1"/>
  <c r="W448" i="3" s="1"/>
  <c r="W447" i="3" a="1"/>
  <c r="W447" i="3" s="1"/>
  <c r="W446" i="3" a="1"/>
  <c r="W446" i="3" s="1"/>
  <c r="W445" i="3" a="1"/>
  <c r="W445" i="3" s="1"/>
  <c r="W444" i="3" a="1"/>
  <c r="W444" i="3" s="1"/>
  <c r="W443" i="3" a="1"/>
  <c r="W443" i="3" s="1"/>
  <c r="W442" i="3" a="1"/>
  <c r="W442" i="3" s="1"/>
  <c r="W441" i="3" a="1"/>
  <c r="W441" i="3" s="1"/>
  <c r="W440" i="3" a="1"/>
  <c r="W440" i="3" s="1"/>
  <c r="W439" i="3" a="1"/>
  <c r="W439" i="3" s="1"/>
  <c r="W435" i="3" a="1"/>
  <c r="W435" i="3" s="1"/>
  <c r="W434" i="3" a="1"/>
  <c r="W434" i="3" s="1"/>
  <c r="W433" i="3" a="1"/>
  <c r="W433" i="3" s="1"/>
  <c r="W431" i="3" a="1"/>
  <c r="W431" i="3" s="1"/>
  <c r="W430" i="3" a="1"/>
  <c r="W430" i="3" s="1"/>
  <c r="W429" i="3" a="1"/>
  <c r="W429" i="3" s="1"/>
  <c r="W428" i="3" a="1"/>
  <c r="W428" i="3" s="1"/>
  <c r="W427" i="3" a="1"/>
  <c r="W427" i="3" s="1"/>
  <c r="W426" i="3" a="1"/>
  <c r="W426" i="3" s="1"/>
  <c r="W425" i="3" a="1"/>
  <c r="W425" i="3" s="1"/>
  <c r="W424" i="3" a="1"/>
  <c r="W424" i="3" s="1"/>
  <c r="W423" i="3" a="1"/>
  <c r="W423" i="3" s="1"/>
  <c r="W419" i="3" a="1"/>
  <c r="W419" i="3" s="1"/>
  <c r="W418" i="3" a="1"/>
  <c r="W418" i="3" s="1"/>
  <c r="W417" i="3" a="1"/>
  <c r="W417" i="3" s="1"/>
  <c r="W416" i="3" a="1"/>
  <c r="W416" i="3" s="1"/>
  <c r="W415" i="3" a="1"/>
  <c r="W415" i="3" s="1"/>
  <c r="W414" i="3" a="1"/>
  <c r="W414" i="3" s="1"/>
  <c r="W413" i="3" a="1"/>
  <c r="W413" i="3" s="1"/>
  <c r="W412" i="3" a="1"/>
  <c r="W412" i="3" s="1"/>
  <c r="W411" i="3" a="1"/>
  <c r="W411" i="3" s="1"/>
  <c r="W410" i="3" a="1"/>
  <c r="W410" i="3" s="1"/>
  <c r="W409" i="3" a="1"/>
  <c r="W409" i="3" s="1"/>
  <c r="W408" i="3" a="1"/>
  <c r="W408" i="3" s="1"/>
  <c r="W407" i="3" a="1"/>
  <c r="W407" i="3" s="1"/>
  <c r="W402" i="3" a="1"/>
  <c r="W402" i="3" s="1"/>
  <c r="W401" i="3" a="1"/>
  <c r="W401" i="3" s="1"/>
  <c r="W400" i="3" a="1"/>
  <c r="W400" i="3" s="1"/>
  <c r="W398" i="3" a="1"/>
  <c r="W398" i="3" s="1"/>
  <c r="W397" i="3" a="1"/>
  <c r="W397" i="3" s="1"/>
  <c r="W396" i="3" a="1"/>
  <c r="W396" i="3" s="1"/>
  <c r="W395" i="3" a="1"/>
  <c r="W395" i="3" s="1"/>
  <c r="W394" i="3" a="1"/>
  <c r="W394" i="3" s="1"/>
  <c r="W393" i="3" a="1"/>
  <c r="W393" i="3" s="1"/>
  <c r="W392" i="3" a="1"/>
  <c r="W392" i="3" s="1"/>
  <c r="W391" i="3" a="1"/>
  <c r="W391" i="3" s="1"/>
  <c r="W385" i="3" a="1"/>
  <c r="W385" i="3" s="1"/>
  <c r="W384" i="3" a="1"/>
  <c r="W384" i="3" s="1"/>
  <c r="W383" i="3" a="1"/>
  <c r="W383" i="3" s="1"/>
  <c r="W382" i="3" a="1"/>
  <c r="W382" i="3" s="1"/>
  <c r="W381" i="3" a="1"/>
  <c r="W381" i="3" s="1"/>
  <c r="W380" i="3" a="1"/>
  <c r="W380" i="3" s="1"/>
  <c r="W379" i="3" a="1"/>
  <c r="W379" i="3" s="1"/>
  <c r="W378" i="3" a="1"/>
  <c r="W378" i="3" s="1"/>
  <c r="W377" i="3" a="1"/>
  <c r="W377" i="3" s="1"/>
  <c r="W376" i="3" a="1"/>
  <c r="W376" i="3" s="1"/>
  <c r="W375" i="3" a="1"/>
  <c r="W375" i="3" s="1"/>
  <c r="W368" i="3" a="1"/>
  <c r="W368" i="3" s="1"/>
  <c r="W367" i="3" a="1"/>
  <c r="W367" i="3" s="1"/>
  <c r="W364" i="3" a="1"/>
  <c r="W364" i="3" s="1"/>
  <c r="W363" i="3" a="1"/>
  <c r="W363" i="3" s="1"/>
  <c r="W362" i="3" a="1"/>
  <c r="W362" i="3" s="1"/>
  <c r="W361" i="3" a="1"/>
  <c r="W361" i="3" s="1"/>
  <c r="W360" i="3" a="1"/>
  <c r="W360" i="3" s="1"/>
  <c r="W359" i="3" a="1"/>
  <c r="W359" i="3" s="1"/>
  <c r="W355" i="3" a="1"/>
  <c r="W355" i="3" s="1"/>
  <c r="W352" i="3" a="1"/>
  <c r="W352" i="3" s="1"/>
  <c r="W351" i="3" a="1"/>
  <c r="W351" i="3" s="1"/>
  <c r="W350" i="3" a="1"/>
  <c r="W350" i="3" s="1"/>
  <c r="W349" i="3" a="1"/>
  <c r="W349" i="3" s="1"/>
  <c r="W348" i="3" a="1"/>
  <c r="W348" i="3" s="1"/>
  <c r="W347" i="3" a="1"/>
  <c r="W347" i="3" s="1"/>
  <c r="W346" i="3" a="1"/>
  <c r="W346" i="3" s="1"/>
  <c r="W345" i="3" a="1"/>
  <c r="W345" i="3" s="1"/>
  <c r="W344" i="3" a="1"/>
  <c r="W344" i="3" s="1"/>
  <c r="W343" i="3" a="1"/>
  <c r="W343" i="3" s="1"/>
  <c r="W338" i="3" a="1"/>
  <c r="W338" i="3" s="1"/>
  <c r="W337" i="3" a="1"/>
  <c r="W337" i="3" s="1"/>
  <c r="W336" i="3" a="1"/>
  <c r="W336" i="3" s="1"/>
  <c r="W335" i="3" a="1"/>
  <c r="W335" i="3" s="1"/>
  <c r="W334" i="3" a="1"/>
  <c r="W334" i="3" s="1"/>
  <c r="W333" i="3" a="1"/>
  <c r="W333" i="3" s="1"/>
  <c r="W332" i="3" a="1"/>
  <c r="W332" i="3" s="1"/>
  <c r="W331" i="3" a="1"/>
  <c r="W331" i="3" s="1"/>
  <c r="W330" i="3" a="1"/>
  <c r="W330" i="3" s="1"/>
  <c r="W329" i="3" a="1"/>
  <c r="W329" i="3" s="1"/>
  <c r="W328" i="3" a="1"/>
  <c r="W328" i="3" s="1"/>
  <c r="W327" i="3" a="1"/>
  <c r="W327" i="3" s="1"/>
  <c r="W319" i="3" a="1"/>
  <c r="W319" i="3" s="1"/>
  <c r="W318" i="3" a="1"/>
  <c r="W318" i="3" s="1"/>
  <c r="W317" i="3" a="1"/>
  <c r="W317" i="3" s="1"/>
  <c r="W316" i="3" a="1"/>
  <c r="W316" i="3" s="1"/>
  <c r="W315" i="3" a="1"/>
  <c r="W315" i="3" s="1"/>
  <c r="W314" i="3" a="1"/>
  <c r="W314" i="3" s="1"/>
  <c r="W313" i="3" a="1"/>
  <c r="W313" i="3" s="1"/>
  <c r="W312" i="3" a="1"/>
  <c r="W312" i="3" s="1"/>
  <c r="W311" i="3" a="1"/>
  <c r="W311" i="3" s="1"/>
  <c r="W305" i="3" a="1"/>
  <c r="W305" i="3" s="1"/>
  <c r="W304" i="3" a="1"/>
  <c r="W304" i="3" s="1"/>
  <c r="W303" i="3" a="1"/>
  <c r="W303" i="3" s="1"/>
  <c r="W301" i="3" a="1"/>
  <c r="W301" i="3" s="1"/>
  <c r="W300" i="3" a="1"/>
  <c r="W300" i="3" s="1"/>
  <c r="W299" i="3" a="1"/>
  <c r="W299" i="3" s="1"/>
  <c r="W298" i="3" a="1"/>
  <c r="W298" i="3" s="1"/>
  <c r="W297" i="3" a="1"/>
  <c r="W297" i="3" s="1"/>
  <c r="W296" i="3" a="1"/>
  <c r="W296" i="3" s="1"/>
  <c r="W295" i="3" a="1"/>
  <c r="W295" i="3" s="1"/>
  <c r="W289" i="3" a="1"/>
  <c r="W289" i="3" s="1"/>
  <c r="W288" i="3" a="1"/>
  <c r="W288" i="3" s="1"/>
  <c r="W287" i="3" a="1"/>
  <c r="W287" i="3" s="1"/>
  <c r="W286" i="3" a="1"/>
  <c r="W286" i="3" s="1"/>
  <c r="W285" i="3" a="1"/>
  <c r="W285" i="3" s="1"/>
  <c r="W283" i="3" a="1"/>
  <c r="W283" i="3" s="1"/>
  <c r="W282" i="3" a="1"/>
  <c r="W282" i="3" s="1"/>
  <c r="W280" i="3" a="1"/>
  <c r="W280" i="3" s="1"/>
  <c r="W279" i="3" a="1"/>
  <c r="W279" i="3" s="1"/>
  <c r="W273" i="3" a="1"/>
  <c r="W273" i="3" s="1"/>
  <c r="W272" i="3" a="1"/>
  <c r="W272" i="3" s="1"/>
  <c r="W271" i="3" a="1"/>
  <c r="W271" i="3" s="1"/>
  <c r="W270" i="3" a="1"/>
  <c r="W270" i="3" s="1"/>
  <c r="W269" i="3" a="1"/>
  <c r="W269" i="3" s="1"/>
  <c r="W268" i="3" a="1"/>
  <c r="W268" i="3" s="1"/>
  <c r="W267" i="3" a="1"/>
  <c r="W267" i="3" s="1"/>
  <c r="W266" i="3" a="1"/>
  <c r="W266" i="3" s="1"/>
  <c r="W265" i="3" a="1"/>
  <c r="W265" i="3" s="1"/>
  <c r="W264" i="3" a="1"/>
  <c r="W264" i="3" s="1"/>
  <c r="W263" i="3" a="1"/>
  <c r="W263" i="3" s="1"/>
  <c r="W259" i="3" a="1"/>
  <c r="W259" i="3" s="1"/>
  <c r="W258" i="3" a="1"/>
  <c r="W258" i="3" s="1"/>
  <c r="W256" i="3" a="1"/>
  <c r="W256" i="3" s="1"/>
  <c r="W255" i="3" a="1"/>
  <c r="W255" i="3" s="1"/>
  <c r="W253" i="3" a="1"/>
  <c r="W253" i="3" s="1"/>
  <c r="W252" i="3" a="1"/>
  <c r="W252" i="3" s="1"/>
  <c r="W251" i="3" a="1"/>
  <c r="W251" i="3" s="1"/>
  <c r="W250" i="3" a="1"/>
  <c r="W250" i="3" s="1"/>
  <c r="W249" i="3" a="1"/>
  <c r="W249" i="3" s="1"/>
  <c r="W248" i="3" a="1"/>
  <c r="W248" i="3" s="1"/>
  <c r="W247" i="3" a="1"/>
  <c r="W247" i="3" s="1"/>
  <c r="W240" i="3" a="1"/>
  <c r="W240" i="3" s="1"/>
  <c r="W239" i="3" a="1"/>
  <c r="W239" i="3" s="1"/>
  <c r="W237" i="3" a="1"/>
  <c r="W237" i="3" s="1"/>
  <c r="W236" i="3" a="1"/>
  <c r="W236" i="3" s="1"/>
  <c r="W235" i="3" a="1"/>
  <c r="W235" i="3" s="1"/>
  <c r="W234" i="3" a="1"/>
  <c r="W234" i="3" s="1"/>
  <c r="W233" i="3" a="1"/>
  <c r="W233" i="3" s="1"/>
  <c r="W232" i="3" a="1"/>
  <c r="W232" i="3" s="1"/>
  <c r="W231" i="3" a="1"/>
  <c r="W231" i="3" s="1"/>
  <c r="W226" i="3" a="1"/>
  <c r="W226" i="3" s="1"/>
  <c r="W224" i="3" a="1"/>
  <c r="W224" i="3" s="1"/>
  <c r="W223" i="3" a="1"/>
  <c r="W223" i="3" s="1"/>
  <c r="W222" i="3" a="1"/>
  <c r="W222" i="3" s="1"/>
  <c r="W221" i="3" a="1"/>
  <c r="W221" i="3" s="1"/>
  <c r="W220" i="3" a="1"/>
  <c r="W220" i="3" s="1"/>
  <c r="W219" i="3" a="1"/>
  <c r="W219" i="3" s="1"/>
  <c r="W218" i="3" a="1"/>
  <c r="W218" i="3" s="1"/>
  <c r="W217" i="3" a="1"/>
  <c r="W217" i="3" s="1"/>
  <c r="W216" i="3" a="1"/>
  <c r="W216" i="3" s="1"/>
  <c r="W215" i="3" a="1"/>
  <c r="W215" i="3" s="1"/>
  <c r="W208" i="3" a="1"/>
  <c r="W208" i="3" s="1"/>
  <c r="W207" i="3" a="1"/>
  <c r="W207" i="3" s="1"/>
  <c r="W205" i="3" a="1"/>
  <c r="W205" i="3" s="1"/>
  <c r="W204" i="3" a="1"/>
  <c r="W204" i="3" s="1"/>
  <c r="W203" i="3" a="1"/>
  <c r="W203" i="3" s="1"/>
  <c r="W202" i="3" a="1"/>
  <c r="W202" i="3" s="1"/>
  <c r="W201" i="3" a="1"/>
  <c r="W201" i="3" s="1"/>
  <c r="W200" i="3" a="1"/>
  <c r="W200" i="3" s="1"/>
  <c r="W199" i="3" a="1"/>
  <c r="W199" i="3" s="1"/>
  <c r="W196" i="3" a="1"/>
  <c r="W196" i="3" s="1"/>
  <c r="W193" i="3" a="1"/>
  <c r="W193" i="3" s="1"/>
  <c r="W192" i="3" a="1"/>
  <c r="W192" i="3" s="1"/>
  <c r="W191" i="3" a="1"/>
  <c r="W191" i="3" s="1"/>
  <c r="W190" i="3" a="1"/>
  <c r="W190" i="3" s="1"/>
  <c r="W189" i="3" a="1"/>
  <c r="W189" i="3" s="1"/>
  <c r="W188" i="3" a="1"/>
  <c r="W188" i="3" s="1"/>
  <c r="W187" i="3" a="1"/>
  <c r="W187" i="3" s="1"/>
  <c r="W186" i="3" a="1"/>
  <c r="W186" i="3" s="1"/>
  <c r="W185" i="3" a="1"/>
  <c r="W185" i="3" s="1"/>
  <c r="W184" i="3" a="1"/>
  <c r="W184" i="3" s="1"/>
  <c r="W183" i="3" a="1"/>
  <c r="W183" i="3" s="1"/>
  <c r="W180" i="3" a="1"/>
  <c r="W180" i="3" s="1"/>
  <c r="W179" i="3" a="1"/>
  <c r="W179" i="3" s="1"/>
  <c r="W176" i="3" a="1"/>
  <c r="W176" i="3" s="1"/>
  <c r="W173" i="3" a="1"/>
  <c r="W173" i="3" s="1"/>
  <c r="W172" i="3" a="1"/>
  <c r="W172" i="3" s="1"/>
  <c r="W171" i="3" a="1"/>
  <c r="W171" i="3" s="1"/>
  <c r="W170" i="3" a="1"/>
  <c r="W170" i="3" s="1"/>
  <c r="W169" i="3" a="1"/>
  <c r="W169" i="3" s="1"/>
  <c r="W168" i="3" a="1"/>
  <c r="W168" i="3" s="1"/>
  <c r="W167" i="3" a="1"/>
  <c r="W167" i="3" s="1"/>
  <c r="W163" i="3" a="1"/>
  <c r="W163" i="3" s="1"/>
  <c r="W162" i="3" a="1"/>
  <c r="W162" i="3" s="1"/>
  <c r="W161" i="3" a="1"/>
  <c r="W161" i="3" s="1"/>
  <c r="W160" i="3" a="1"/>
  <c r="W160" i="3" s="1"/>
  <c r="W159" i="3" a="1"/>
  <c r="W159" i="3" s="1"/>
  <c r="W157" i="3" a="1"/>
  <c r="W157" i="3" s="1"/>
  <c r="W155" i="3" a="1"/>
  <c r="W155" i="3" s="1"/>
  <c r="W154" i="3" a="1"/>
  <c r="W154" i="3" s="1"/>
  <c r="W153" i="3" a="1"/>
  <c r="W153" i="3" s="1"/>
  <c r="W152" i="3" a="1"/>
  <c r="W152" i="3" s="1"/>
  <c r="W151" i="3" a="1"/>
  <c r="W151" i="3" s="1"/>
  <c r="W148" i="3" a="1"/>
  <c r="W148" i="3" s="1"/>
  <c r="W147" i="3" a="1"/>
  <c r="W147" i="3" s="1"/>
  <c r="W146" i="3" a="1"/>
  <c r="W146" i="3" s="1"/>
  <c r="W145" i="3" a="1"/>
  <c r="W145" i="3" s="1"/>
  <c r="W144" i="3" a="1"/>
  <c r="W144" i="3" s="1"/>
  <c r="W143" i="3" a="1"/>
  <c r="W143" i="3" s="1"/>
  <c r="W142" i="3" a="1"/>
  <c r="W142" i="3" s="1"/>
  <c r="W141" i="3" a="1"/>
  <c r="W141" i="3" s="1"/>
  <c r="W140" i="3" a="1"/>
  <c r="W140" i="3" s="1"/>
  <c r="W139" i="3" a="1"/>
  <c r="W139" i="3" s="1"/>
  <c r="W138" i="3" a="1"/>
  <c r="W138" i="3" s="1"/>
  <c r="W137" i="3" a="1"/>
  <c r="W137" i="3" s="1"/>
  <c r="W136" i="3" a="1"/>
  <c r="W136" i="3" s="1"/>
  <c r="W135" i="3" a="1"/>
  <c r="W135" i="3" s="1"/>
  <c r="W129" i="3" a="1"/>
  <c r="W129" i="3" s="1"/>
  <c r="W128" i="3" a="1"/>
  <c r="W128" i="3" s="1"/>
  <c r="W127" i="3" a="1"/>
  <c r="W127" i="3" s="1"/>
  <c r="W126" i="3" a="1"/>
  <c r="W126" i="3" s="1"/>
  <c r="W125" i="3" a="1"/>
  <c r="W125" i="3" s="1"/>
  <c r="W124" i="3" a="1"/>
  <c r="W124" i="3" s="1"/>
  <c r="W123" i="3" a="1"/>
  <c r="W123" i="3" s="1"/>
  <c r="W122" i="3" a="1"/>
  <c r="W122" i="3" s="1"/>
  <c r="W121" i="3" a="1"/>
  <c r="W121" i="3" s="1"/>
  <c r="W120" i="3" a="1"/>
  <c r="W120" i="3" s="1"/>
  <c r="W119" i="3" a="1"/>
  <c r="W119" i="3" s="1"/>
  <c r="W112" i="3" a="1"/>
  <c r="W112" i="3" s="1"/>
  <c r="W111" i="3" a="1"/>
  <c r="W111" i="3" s="1"/>
  <c r="W110" i="3" a="1"/>
  <c r="W110" i="3" s="1"/>
  <c r="W109" i="3" a="1"/>
  <c r="W109" i="3" s="1"/>
  <c r="W108" i="3" a="1"/>
  <c r="W108" i="3" s="1"/>
  <c r="W107" i="3" a="1"/>
  <c r="W107" i="3" s="1"/>
  <c r="W106" i="3" a="1"/>
  <c r="W106" i="3" s="1"/>
  <c r="W105" i="3" a="1"/>
  <c r="W105" i="3" s="1"/>
  <c r="W104" i="3" a="1"/>
  <c r="W104" i="3" s="1"/>
  <c r="W103" i="3" a="1"/>
  <c r="W103" i="3" s="1"/>
  <c r="W98" i="3" a="1"/>
  <c r="W98" i="3" s="1"/>
  <c r="W96" i="3" a="1"/>
  <c r="W96" i="3" s="1"/>
  <c r="W95" i="3" a="1"/>
  <c r="W95" i="3" s="1"/>
  <c r="W94" i="3" a="1"/>
  <c r="W94" i="3" s="1"/>
  <c r="W93" i="3" a="1"/>
  <c r="W93" i="3" s="1"/>
  <c r="W92" i="3" a="1"/>
  <c r="W92" i="3" s="1"/>
  <c r="W91" i="3" a="1"/>
  <c r="W91" i="3" s="1"/>
  <c r="W90" i="3" a="1"/>
  <c r="W90" i="3" s="1"/>
  <c r="W89" i="3" a="1"/>
  <c r="W89" i="3" s="1"/>
  <c r="W88" i="3" a="1"/>
  <c r="W88" i="3" s="1"/>
  <c r="W87" i="3" a="1"/>
  <c r="W87" i="3" s="1"/>
  <c r="W81" i="3" a="1"/>
  <c r="W81" i="3" s="1"/>
  <c r="W80" i="3" a="1"/>
  <c r="W80" i="3" s="1"/>
  <c r="W79" i="3" a="1"/>
  <c r="W79" i="3" s="1"/>
  <c r="W78" i="3" a="1"/>
  <c r="W78" i="3" s="1"/>
  <c r="W77" i="3" a="1"/>
  <c r="W77" i="3" s="1"/>
  <c r="W76" i="3" a="1"/>
  <c r="W76" i="3" s="1"/>
  <c r="W75" i="3" a="1"/>
  <c r="W75" i="3" s="1"/>
  <c r="W74" i="3" a="1"/>
  <c r="W74" i="3" s="1"/>
  <c r="W73" i="3" a="1"/>
  <c r="W73" i="3" s="1"/>
  <c r="W72" i="3" a="1"/>
  <c r="W72" i="3" s="1"/>
  <c r="W71" i="3" a="1"/>
  <c r="W71" i="3" s="1"/>
  <c r="W68" i="3" a="1"/>
  <c r="W68" i="3" s="1"/>
  <c r="W65" i="3" a="1"/>
  <c r="W65" i="3" s="1"/>
  <c r="W64" i="3" a="1"/>
  <c r="W64" i="3" s="1"/>
  <c r="W63" i="3" a="1"/>
  <c r="W63" i="3" s="1"/>
  <c r="W62" i="3" a="1"/>
  <c r="W62" i="3" s="1"/>
  <c r="W61" i="3" a="1"/>
  <c r="W61" i="3" s="1"/>
  <c r="W60" i="3" a="1"/>
  <c r="W60" i="3" s="1"/>
  <c r="W59" i="3" a="1"/>
  <c r="W59" i="3" s="1"/>
  <c r="W58" i="3" a="1"/>
  <c r="W58" i="3" s="1"/>
  <c r="W57" i="3" a="1"/>
  <c r="W57" i="3" s="1"/>
  <c r="W56" i="3" a="1"/>
  <c r="W56" i="3" s="1"/>
  <c r="W55" i="3" a="1"/>
  <c r="W55" i="3" s="1"/>
  <c r="W50" i="3" a="1"/>
  <c r="W50" i="3" s="1"/>
  <c r="W49" i="3" a="1"/>
  <c r="W49" i="3" s="1"/>
  <c r="W48" i="3" a="1"/>
  <c r="W48" i="3" s="1"/>
  <c r="W47" i="3" a="1"/>
  <c r="W47" i="3" s="1"/>
  <c r="W45" i="3" a="1"/>
  <c r="W45" i="3" s="1"/>
  <c r="W44" i="3" a="1"/>
  <c r="W44" i="3" s="1"/>
  <c r="W43" i="3" a="1"/>
  <c r="W43" i="3" s="1"/>
  <c r="W42" i="3" a="1"/>
  <c r="W42" i="3" s="1"/>
  <c r="W41" i="3" a="1"/>
  <c r="W41" i="3" s="1"/>
  <c r="W40" i="3" a="1"/>
  <c r="W40" i="3" s="1"/>
  <c r="W39" i="3" a="1"/>
  <c r="W39" i="3" s="1"/>
  <c r="W33" i="3" a="1"/>
  <c r="W33" i="3" s="1"/>
  <c r="W31" i="3" a="1"/>
  <c r="W31" i="3" s="1"/>
  <c r="W30" i="3" a="1"/>
  <c r="W30" i="3" s="1"/>
  <c r="W29" i="3" a="1"/>
  <c r="W29" i="3" s="1"/>
  <c r="W28" i="3" a="1"/>
  <c r="W28" i="3" s="1"/>
  <c r="W27" i="3" a="1"/>
  <c r="W27" i="3" s="1"/>
  <c r="W26" i="3" a="1"/>
  <c r="W26" i="3" s="1"/>
  <c r="W25" i="3" a="1"/>
  <c r="W25" i="3" s="1"/>
  <c r="W24" i="3" a="1"/>
  <c r="W24" i="3" s="1"/>
  <c r="W23" i="3" a="1"/>
  <c r="W23" i="3" s="1"/>
  <c r="W17" i="3" a="1"/>
  <c r="W17" i="3" s="1"/>
  <c r="W16" i="3" a="1"/>
  <c r="W16" i="3" s="1"/>
  <c r="W15" i="3" a="1"/>
  <c r="W15" i="3" s="1"/>
  <c r="W14" i="3" a="1"/>
  <c r="W14" i="3" s="1"/>
  <c r="W13" i="3" a="1"/>
  <c r="W13" i="3" s="1"/>
  <c r="W12" i="3" a="1"/>
  <c r="W12" i="3" s="1"/>
  <c r="W11" i="3" a="1"/>
  <c r="W11" i="3" s="1"/>
  <c r="W10" i="3" a="1"/>
  <c r="W10" i="3" s="1"/>
  <c r="W9" i="3" a="1"/>
  <c r="W9" i="3" s="1"/>
  <c r="W8" i="3" a="1"/>
  <c r="W8" i="3" s="1"/>
  <c r="D30" i="1"/>
  <c r="C30" i="1"/>
  <c r="D29" i="1"/>
  <c r="C29" i="1"/>
  <c r="D28" i="1"/>
  <c r="C28" i="1"/>
  <c r="D27" i="1"/>
  <c r="C27" i="1"/>
  <c r="D26" i="1"/>
  <c r="C26" i="1"/>
  <c r="D25" i="1"/>
  <c r="C25" i="1"/>
  <c r="D24" i="1"/>
  <c r="C24" i="1"/>
  <c r="W12008" i="3" a="1"/>
  <c r="W12008" i="3" s="1"/>
  <c r="W12007" i="3" a="1"/>
  <c r="W12007" i="3" s="1"/>
  <c r="W12006" i="3" a="1"/>
  <c r="W12006" i="3" s="1"/>
  <c r="W12005" i="3" a="1"/>
  <c r="W12005" i="3" s="1"/>
  <c r="J3" i="30" a="1"/>
  <c r="J3" i="30" s="1"/>
  <c r="W18" i="3" a="1"/>
  <c r="W18" i="3" s="1"/>
  <c r="W19" i="3" a="1"/>
  <c r="W19" i="3" s="1"/>
  <c r="W20" i="3" a="1"/>
  <c r="W20" i="3" s="1"/>
  <c r="W21" i="3" a="1"/>
  <c r="W21" i="3" s="1"/>
  <c r="W22" i="3" a="1"/>
  <c r="W22" i="3" s="1"/>
  <c r="W32" i="3" a="1"/>
  <c r="W32" i="3" s="1"/>
  <c r="W34" i="3" a="1"/>
  <c r="W34" i="3" s="1"/>
  <c r="W35" i="3" a="1"/>
  <c r="W35" i="3" s="1"/>
  <c r="W36" i="3" a="1"/>
  <c r="W36" i="3" s="1"/>
  <c r="W37" i="3" a="1"/>
  <c r="W37" i="3" s="1"/>
  <c r="W38" i="3" a="1"/>
  <c r="W38" i="3" s="1"/>
  <c r="W46" i="3" a="1"/>
  <c r="W46" i="3" s="1"/>
  <c r="W51" i="3" a="1"/>
  <c r="W51" i="3" s="1"/>
  <c r="W52" i="3" a="1"/>
  <c r="W52" i="3" s="1"/>
  <c r="W53" i="3" a="1"/>
  <c r="W53" i="3" s="1"/>
  <c r="W54" i="3" a="1"/>
  <c r="W54" i="3" s="1"/>
  <c r="W66" i="3" a="1"/>
  <c r="W66" i="3" s="1"/>
  <c r="W67" i="3" a="1"/>
  <c r="W67" i="3" s="1"/>
  <c r="W69" i="3" a="1"/>
  <c r="W69" i="3" s="1"/>
  <c r="W70" i="3" a="1"/>
  <c r="W70" i="3" s="1"/>
  <c r="W82" i="3" a="1"/>
  <c r="W82" i="3" s="1"/>
  <c r="W83" i="3" a="1"/>
  <c r="W83" i="3" s="1"/>
  <c r="W84" i="3" a="1"/>
  <c r="W84" i="3" s="1"/>
  <c r="W85" i="3" a="1"/>
  <c r="W85" i="3" s="1"/>
  <c r="W86" i="3" a="1"/>
  <c r="W86" i="3" s="1"/>
  <c r="W97" i="3" a="1"/>
  <c r="W97" i="3" s="1"/>
  <c r="W99" i="3" a="1"/>
  <c r="W99" i="3" s="1"/>
  <c r="W100" i="3" a="1"/>
  <c r="W100" i="3" s="1"/>
  <c r="W101" i="3" a="1"/>
  <c r="W101" i="3" s="1"/>
  <c r="W102" i="3" a="1"/>
  <c r="W102" i="3" s="1"/>
  <c r="W113" i="3" a="1"/>
  <c r="W113" i="3" s="1"/>
  <c r="W114" i="3" a="1"/>
  <c r="W114" i="3" s="1"/>
  <c r="W115" i="3" a="1"/>
  <c r="W115" i="3" s="1"/>
  <c r="W116" i="3" a="1"/>
  <c r="W116" i="3" s="1"/>
  <c r="W117" i="3" a="1"/>
  <c r="W117" i="3" s="1"/>
  <c r="W118" i="3" a="1"/>
  <c r="W118" i="3" s="1"/>
  <c r="W130" i="3" a="1"/>
  <c r="W130" i="3" s="1"/>
  <c r="W131" i="3" a="1"/>
  <c r="W131" i="3" s="1"/>
  <c r="W132" i="3" a="1"/>
  <c r="W132" i="3" s="1"/>
  <c r="W133" i="3" a="1"/>
  <c r="W133" i="3" s="1"/>
  <c r="W134" i="3" a="1"/>
  <c r="W134" i="3" s="1"/>
  <c r="W149" i="3" a="1"/>
  <c r="W149" i="3" s="1"/>
  <c r="W150" i="3" a="1"/>
  <c r="W150" i="3" s="1"/>
  <c r="W156" i="3" a="1"/>
  <c r="W156" i="3" s="1"/>
  <c r="W158" i="3" a="1"/>
  <c r="W158" i="3" s="1"/>
  <c r="W164" i="3" a="1"/>
  <c r="W164" i="3" s="1"/>
  <c r="W165" i="3" a="1"/>
  <c r="W165" i="3" s="1"/>
  <c r="W166" i="3" a="1"/>
  <c r="W166" i="3" s="1"/>
  <c r="W174" i="3" a="1"/>
  <c r="W174" i="3" s="1"/>
  <c r="W175" i="3" a="1"/>
  <c r="W175" i="3" s="1"/>
  <c r="W177" i="3" a="1"/>
  <c r="W177" i="3" s="1"/>
  <c r="W178" i="3" a="1"/>
  <c r="W178" i="3" s="1"/>
  <c r="W181" i="3" a="1"/>
  <c r="W181" i="3" s="1"/>
  <c r="W182" i="3" a="1"/>
  <c r="W182" i="3" s="1"/>
  <c r="W194" i="3" a="1"/>
  <c r="W194" i="3" s="1"/>
  <c r="W195" i="3" a="1"/>
  <c r="W195" i="3" s="1"/>
  <c r="W197" i="3" a="1"/>
  <c r="W197" i="3" s="1"/>
  <c r="W198" i="3" a="1"/>
  <c r="W198" i="3" s="1"/>
  <c r="W206" i="3" a="1"/>
  <c r="W206" i="3" s="1"/>
  <c r="W209" i="3" a="1"/>
  <c r="W209" i="3" s="1"/>
  <c r="W210" i="3" a="1"/>
  <c r="W210" i="3" s="1"/>
  <c r="W211" i="3" a="1"/>
  <c r="W211" i="3" s="1"/>
  <c r="W212" i="3" a="1"/>
  <c r="W212" i="3" s="1"/>
  <c r="W213" i="3" a="1"/>
  <c r="W213" i="3" s="1"/>
  <c r="W214" i="3" a="1"/>
  <c r="W214" i="3" s="1"/>
  <c r="W225" i="3" a="1"/>
  <c r="W225" i="3" s="1"/>
  <c r="W227" i="3" a="1"/>
  <c r="W227" i="3" s="1"/>
  <c r="W228" i="3" a="1"/>
  <c r="W228" i="3" s="1"/>
  <c r="W229" i="3" a="1"/>
  <c r="W229" i="3" s="1"/>
  <c r="W230" i="3" a="1"/>
  <c r="W230" i="3" s="1"/>
  <c r="W238" i="3" a="1"/>
  <c r="W238" i="3" s="1"/>
  <c r="W241" i="3" a="1"/>
  <c r="W241" i="3" s="1"/>
  <c r="W242" i="3" a="1"/>
  <c r="W242" i="3" s="1"/>
  <c r="W243" i="3" a="1"/>
  <c r="W243" i="3" s="1"/>
  <c r="W244" i="3" a="1"/>
  <c r="W244" i="3" s="1"/>
  <c r="W245" i="3" a="1"/>
  <c r="W245" i="3" s="1"/>
  <c r="W246" i="3" a="1"/>
  <c r="W246" i="3" s="1"/>
  <c r="W254" i="3" a="1"/>
  <c r="W254" i="3" s="1"/>
  <c r="W257" i="3" a="1"/>
  <c r="W257" i="3" s="1"/>
  <c r="W260" i="3" a="1"/>
  <c r="W260" i="3" s="1"/>
  <c r="W261" i="3" a="1"/>
  <c r="W261" i="3" s="1"/>
  <c r="W262" i="3" a="1"/>
  <c r="W262" i="3" s="1"/>
  <c r="W274" i="3" a="1"/>
  <c r="W274" i="3" s="1"/>
  <c r="W275" i="3" a="1"/>
  <c r="W275" i="3" s="1"/>
  <c r="W276" i="3" a="1"/>
  <c r="W276" i="3" s="1"/>
  <c r="W277" i="3" a="1"/>
  <c r="W277" i="3" s="1"/>
  <c r="W278" i="3" a="1"/>
  <c r="W278" i="3" s="1"/>
  <c r="W281" i="3" a="1"/>
  <c r="W281" i="3" s="1"/>
  <c r="W284" i="3" a="1"/>
  <c r="W284" i="3" s="1"/>
  <c r="W290" i="3" a="1"/>
  <c r="W290" i="3" s="1"/>
  <c r="W291" i="3" a="1"/>
  <c r="W291" i="3" s="1"/>
  <c r="W292" i="3" a="1"/>
  <c r="W292" i="3" s="1"/>
  <c r="W293" i="3" a="1"/>
  <c r="W293" i="3" s="1"/>
  <c r="W294" i="3" a="1"/>
  <c r="W294" i="3" s="1"/>
  <c r="W302" i="3" a="1"/>
  <c r="W302" i="3" s="1"/>
  <c r="W306" i="3" a="1"/>
  <c r="W306" i="3" s="1"/>
  <c r="W307" i="3" a="1"/>
  <c r="W307" i="3" s="1"/>
  <c r="W308" i="3" a="1"/>
  <c r="W308" i="3" s="1"/>
  <c r="W309" i="3" a="1"/>
  <c r="W309" i="3" s="1"/>
  <c r="W310" i="3" a="1"/>
  <c r="W310" i="3" s="1"/>
  <c r="W320" i="3" a="1"/>
  <c r="W320" i="3" s="1"/>
  <c r="W321" i="3" a="1"/>
  <c r="W321" i="3" s="1"/>
  <c r="W322" i="3" a="1"/>
  <c r="W322" i="3" s="1"/>
  <c r="W323" i="3" a="1"/>
  <c r="W323" i="3" s="1"/>
  <c r="W324" i="3" a="1"/>
  <c r="W324" i="3" s="1"/>
  <c r="W325" i="3" a="1"/>
  <c r="W325" i="3" s="1"/>
  <c r="W326" i="3" a="1"/>
  <c r="W326" i="3" s="1"/>
  <c r="W339" i="3" a="1"/>
  <c r="W339" i="3" s="1"/>
  <c r="W340" i="3" a="1"/>
  <c r="W340" i="3" s="1"/>
  <c r="W341" i="3" a="1"/>
  <c r="W341" i="3" s="1"/>
  <c r="W342" i="3" a="1"/>
  <c r="W342" i="3" s="1"/>
  <c r="W353" i="3" a="1"/>
  <c r="W353" i="3" s="1"/>
  <c r="W354" i="3" a="1"/>
  <c r="W354" i="3" s="1"/>
  <c r="W356" i="3" a="1"/>
  <c r="W356" i="3" s="1"/>
  <c r="W357" i="3" a="1"/>
  <c r="W357" i="3" s="1"/>
  <c r="W358" i="3" a="1"/>
  <c r="W358" i="3" s="1"/>
  <c r="W365" i="3" a="1"/>
  <c r="W365" i="3" s="1"/>
  <c r="W366" i="3" a="1"/>
  <c r="W366" i="3" s="1"/>
  <c r="W369" i="3" a="1"/>
  <c r="W369" i="3" s="1"/>
  <c r="W370" i="3" a="1"/>
  <c r="W370" i="3" s="1"/>
  <c r="W371" i="3" a="1"/>
  <c r="W371" i="3" s="1"/>
  <c r="W372" i="3" a="1"/>
  <c r="W372" i="3" s="1"/>
  <c r="W373" i="3" a="1"/>
  <c r="W373" i="3" s="1"/>
  <c r="W374" i="3" a="1"/>
  <c r="W374" i="3" s="1"/>
  <c r="W386" i="3" a="1"/>
  <c r="W386" i="3" s="1"/>
  <c r="W387" i="3" a="1"/>
  <c r="W387" i="3" s="1"/>
  <c r="W388" i="3" a="1"/>
  <c r="W388" i="3" s="1"/>
  <c r="W389" i="3" a="1"/>
  <c r="W389" i="3" s="1"/>
  <c r="W390" i="3" a="1"/>
  <c r="W390" i="3" s="1"/>
  <c r="W399" i="3" a="1"/>
  <c r="W399" i="3" s="1"/>
  <c r="W403" i="3" a="1"/>
  <c r="W403" i="3" s="1"/>
  <c r="W404" i="3" a="1"/>
  <c r="W404" i="3" s="1"/>
  <c r="W405" i="3" a="1"/>
  <c r="W405" i="3" s="1"/>
  <c r="W406" i="3" a="1"/>
  <c r="W406" i="3" s="1"/>
  <c r="W420" i="3" a="1"/>
  <c r="W420" i="3" s="1"/>
  <c r="W421" i="3" a="1"/>
  <c r="W421" i="3" s="1"/>
  <c r="W422" i="3" a="1"/>
  <c r="W422" i="3" s="1"/>
  <c r="W432" i="3" a="1"/>
  <c r="W432" i="3" s="1"/>
  <c r="W436" i="3" a="1"/>
  <c r="W436" i="3" s="1"/>
  <c r="W437" i="3" a="1"/>
  <c r="W437" i="3" s="1"/>
  <c r="W438" i="3" a="1"/>
  <c r="W438" i="3" s="1"/>
  <c r="W450" i="3" a="1"/>
  <c r="W450" i="3" s="1"/>
  <c r="W452" i="3" a="1"/>
  <c r="W452" i="3" s="1"/>
  <c r="W453" i="3" a="1"/>
  <c r="W453" i="3" s="1"/>
  <c r="W454" i="3" a="1"/>
  <c r="W454" i="3" s="1"/>
  <c r="W462" i="3" a="1"/>
  <c r="W462" i="3" s="1"/>
  <c r="W465" i="3" a="1"/>
  <c r="W465" i="3" s="1"/>
  <c r="W466" i="3" a="1"/>
  <c r="W466" i="3" s="1"/>
  <c r="W467" i="3" a="1"/>
  <c r="W467" i="3" s="1"/>
  <c r="W468" i="3" a="1"/>
  <c r="W468" i="3" s="1"/>
  <c r="W469" i="3" a="1"/>
  <c r="W469" i="3" s="1"/>
  <c r="W470" i="3" a="1"/>
  <c r="W470" i="3" s="1"/>
  <c r="W478" i="3" a="1"/>
  <c r="W478" i="3" s="1"/>
  <c r="W482" i="3" a="1"/>
  <c r="W482" i="3" s="1"/>
  <c r="W483" i="3" a="1"/>
  <c r="W483" i="3" s="1"/>
  <c r="W484" i="3" a="1"/>
  <c r="W484" i="3" s="1"/>
  <c r="W485" i="3" a="1"/>
  <c r="W485" i="3" s="1"/>
  <c r="W486" i="3" a="1"/>
  <c r="W486" i="3" s="1"/>
  <c r="W494" i="3" a="1"/>
  <c r="W494" i="3" s="1"/>
  <c r="W498" i="3" a="1"/>
  <c r="W498" i="3" s="1"/>
  <c r="W499" i="3" a="1"/>
  <c r="W499" i="3" s="1"/>
  <c r="W500" i="3" a="1"/>
  <c r="W500" i="3" s="1"/>
  <c r="W501" i="3" a="1"/>
  <c r="W501" i="3" s="1"/>
  <c r="W502" i="3" a="1"/>
  <c r="W502" i="3" s="1"/>
  <c r="W510" i="3" a="1"/>
  <c r="W510" i="3" s="1"/>
  <c r="W513" i="3" a="1"/>
  <c r="W513" i="3" s="1"/>
  <c r="W514" i="3" a="1"/>
  <c r="W514" i="3" s="1"/>
  <c r="W515" i="3" a="1"/>
  <c r="W515" i="3" s="1"/>
  <c r="W516" i="3" a="1"/>
  <c r="W516" i="3" s="1"/>
  <c r="W517" i="3" a="1"/>
  <c r="W517" i="3" s="1"/>
  <c r="W518" i="3" a="1"/>
  <c r="W518" i="3" s="1"/>
  <c r="W530" i="3" a="1"/>
  <c r="W530" i="3" s="1"/>
  <c r="W531" i="3" a="1"/>
  <c r="W531" i="3" s="1"/>
  <c r="W532" i="3" a="1"/>
  <c r="W532" i="3" s="1"/>
  <c r="W533" i="3" a="1"/>
  <c r="W533" i="3" s="1"/>
  <c r="W534" i="3" a="1"/>
  <c r="W534" i="3" s="1"/>
  <c r="W536" i="3" a="1"/>
  <c r="W536" i="3" s="1"/>
  <c r="W542" i="3" a="1"/>
  <c r="W542" i="3" s="1"/>
  <c r="W546" i="3" a="1"/>
  <c r="W546" i="3" s="1"/>
  <c r="W547" i="3" a="1"/>
  <c r="W547" i="3" s="1"/>
  <c r="W548" i="3" a="1"/>
  <c r="W548" i="3" s="1"/>
  <c r="W549" i="3" a="1"/>
  <c r="W549" i="3" s="1"/>
  <c r="W550" i="3" a="1"/>
  <c r="W550" i="3" s="1"/>
  <c r="W558" i="3" a="1"/>
  <c r="W558" i="3" s="1"/>
  <c r="W562" i="3" a="1"/>
  <c r="W562" i="3" s="1"/>
  <c r="W564" i="3" a="1"/>
  <c r="W564" i="3" s="1"/>
  <c r="W565" i="3" a="1"/>
  <c r="W565" i="3" s="1"/>
  <c r="W566" i="3" a="1"/>
  <c r="W566" i="3" s="1"/>
  <c r="W574" i="3" a="1"/>
  <c r="W574" i="3" s="1"/>
  <c r="W577" i="3" a="1"/>
  <c r="W577" i="3" s="1"/>
  <c r="W578" i="3" a="1"/>
  <c r="W578" i="3" s="1"/>
  <c r="W579" i="3" a="1"/>
  <c r="W579" i="3" s="1"/>
  <c r="W580" i="3" a="1"/>
  <c r="W580" i="3" s="1"/>
  <c r="W581" i="3" a="1"/>
  <c r="W581" i="3" s="1"/>
  <c r="W582" i="3" a="1"/>
  <c r="W582" i="3" s="1"/>
  <c r="W594" i="3" a="1"/>
  <c r="W594" i="3" s="1"/>
  <c r="W595" i="3" a="1"/>
  <c r="W595" i="3" s="1"/>
  <c r="W596" i="3" a="1"/>
  <c r="W596" i="3" s="1"/>
  <c r="W597" i="3" a="1"/>
  <c r="W597" i="3" s="1"/>
  <c r="W598" i="3" a="1"/>
  <c r="W598" i="3" s="1"/>
  <c r="W610" i="3" a="1"/>
  <c r="W610" i="3" s="1"/>
  <c r="W611" i="3" a="1"/>
  <c r="W611" i="3" s="1"/>
  <c r="W612" i="3" a="1"/>
  <c r="W612" i="3" s="1"/>
  <c r="W613" i="3" a="1"/>
  <c r="W613" i="3" s="1"/>
  <c r="W614" i="3" a="1"/>
  <c r="W614" i="3" s="1"/>
  <c r="W625" i="3" a="1"/>
  <c r="W625" i="3" s="1"/>
  <c r="W626" i="3" a="1"/>
  <c r="W626" i="3" s="1"/>
  <c r="W628" i="3" a="1"/>
  <c r="W628" i="3" s="1"/>
  <c r="W629" i="3" a="1"/>
  <c r="W629" i="3" s="1"/>
  <c r="W630" i="3" a="1"/>
  <c r="W630" i="3" s="1"/>
  <c r="W638" i="3" a="1"/>
  <c r="W638" i="3" s="1"/>
  <c r="W644" i="3" a="1"/>
  <c r="W644" i="3" s="1"/>
  <c r="W645" i="3" a="1"/>
  <c r="W645" i="3" s="1"/>
  <c r="W646" i="3" a="1"/>
  <c r="W646" i="3" s="1"/>
  <c r="W654" i="3" a="1"/>
  <c r="W654" i="3" s="1"/>
  <c r="W659" i="3" a="1"/>
  <c r="W659" i="3" s="1"/>
  <c r="W660" i="3" a="1"/>
  <c r="W660" i="3" s="1"/>
  <c r="W661" i="3" a="1"/>
  <c r="W661" i="3" s="1"/>
  <c r="W662" i="3" a="1"/>
  <c r="W662" i="3" s="1"/>
  <c r="W670" i="3" a="1"/>
  <c r="W670" i="3" s="1"/>
  <c r="W673" i="3" a="1"/>
  <c r="W673" i="3" s="1"/>
  <c r="W676" i="3" a="1"/>
  <c r="W676" i="3" s="1"/>
  <c r="W677" i="3" a="1"/>
  <c r="W677" i="3" s="1"/>
  <c r="W678" i="3" a="1"/>
  <c r="W678" i="3" s="1"/>
  <c r="W686" i="3" a="1"/>
  <c r="W686" i="3" s="1"/>
  <c r="W690" i="3" a="1"/>
  <c r="W690" i="3" s="1"/>
  <c r="W692" i="3" a="1"/>
  <c r="W692" i="3" s="1"/>
  <c r="W693" i="3" a="1"/>
  <c r="W693" i="3" s="1"/>
  <c r="W694" i="3" a="1"/>
  <c r="W694" i="3" s="1"/>
  <c r="W702" i="3" a="1"/>
  <c r="W702" i="3" s="1"/>
  <c r="W705" i="3" a="1"/>
  <c r="W705" i="3" s="1"/>
  <c r="W706" i="3" a="1"/>
  <c r="W706" i="3" s="1"/>
  <c r="W707" i="3" a="1"/>
  <c r="W707" i="3" s="1"/>
  <c r="W708" i="3" a="1"/>
  <c r="W708" i="3" s="1"/>
  <c r="W709" i="3" a="1"/>
  <c r="W709" i="3" s="1"/>
  <c r="W710" i="3" a="1"/>
  <c r="W710" i="3" s="1"/>
  <c r="W721" i="3" a="1"/>
  <c r="W721" i="3" s="1"/>
  <c r="W722" i="3" a="1"/>
  <c r="W722" i="3" s="1"/>
  <c r="W723" i="3" a="1"/>
  <c r="W723" i="3" s="1"/>
  <c r="W724" i="3" a="1"/>
  <c r="W724" i="3" s="1"/>
  <c r="W725" i="3" a="1"/>
  <c r="W725" i="3" s="1"/>
  <c r="W726" i="3" a="1"/>
  <c r="W726" i="3" s="1"/>
  <c r="W737" i="3" a="1"/>
  <c r="W737" i="3" s="1"/>
  <c r="W738" i="3" a="1"/>
  <c r="W738" i="3" s="1"/>
  <c r="W739" i="3" a="1"/>
  <c r="W739" i="3" s="1"/>
  <c r="W740" i="3" a="1"/>
  <c r="W740" i="3" s="1"/>
  <c r="W741" i="3" a="1"/>
  <c r="W741" i="3" s="1"/>
  <c r="W742" i="3" a="1"/>
  <c r="W742" i="3" s="1"/>
  <c r="W750" i="3" a="1"/>
  <c r="W750" i="3" s="1"/>
  <c r="W753" i="3" a="1"/>
  <c r="W753" i="3" s="1"/>
  <c r="W754" i="3" a="1"/>
  <c r="W754" i="3" s="1"/>
  <c r="W755" i="3" a="1"/>
  <c r="W755" i="3" s="1"/>
  <c r="W756" i="3" a="1"/>
  <c r="W756" i="3" s="1"/>
  <c r="W757" i="3" a="1"/>
  <c r="W757" i="3" s="1"/>
  <c r="W758" i="3" a="1"/>
  <c r="W758" i="3" s="1"/>
  <c r="W766" i="3" a="1"/>
  <c r="W766" i="3" s="1"/>
  <c r="W769" i="3" a="1"/>
  <c r="W769" i="3" s="1"/>
  <c r="W772" i="3" a="1"/>
  <c r="W772" i="3" s="1"/>
  <c r="W773" i="3" a="1"/>
  <c r="W773" i="3" s="1"/>
  <c r="W774" i="3" a="1"/>
  <c r="W774" i="3" s="1"/>
  <c r="W782" i="3" a="1"/>
  <c r="W782" i="3" s="1"/>
  <c r="W784" i="3" a="1"/>
  <c r="W784" i="3" s="1"/>
  <c r="W785" i="3" a="1"/>
  <c r="W785" i="3" s="1"/>
  <c r="W786" i="3" a="1"/>
  <c r="W786" i="3" s="1"/>
  <c r="W787" i="3" a="1"/>
  <c r="W787" i="3" s="1"/>
  <c r="W788" i="3" a="1"/>
  <c r="W788" i="3" s="1"/>
  <c r="W789" i="3" a="1"/>
  <c r="W789" i="3" s="1"/>
  <c r="W790" i="3" a="1"/>
  <c r="W790" i="3" s="1"/>
  <c r="W802" i="3" a="1"/>
  <c r="W802" i="3" s="1"/>
  <c r="W803" i="3" a="1"/>
  <c r="W803" i="3" s="1"/>
  <c r="W804" i="3" a="1"/>
  <c r="W804" i="3" s="1"/>
  <c r="W805" i="3" a="1"/>
  <c r="W805" i="3" s="1"/>
  <c r="W806" i="3" a="1"/>
  <c r="W806" i="3" s="1"/>
  <c r="W814" i="3" a="1"/>
  <c r="W814" i="3" s="1"/>
  <c r="W817" i="3" a="1"/>
  <c r="W817" i="3" s="1"/>
  <c r="W818" i="3" a="1"/>
  <c r="W818" i="3" s="1"/>
  <c r="W819" i="3" a="1"/>
  <c r="W819" i="3" s="1"/>
  <c r="W820" i="3" a="1"/>
  <c r="W820" i="3" s="1"/>
  <c r="W821" i="3" a="1"/>
  <c r="W821" i="3" s="1"/>
  <c r="W822" i="3" a="1"/>
  <c r="W822" i="3" s="1"/>
  <c r="W834" i="3" a="1"/>
  <c r="W834" i="3" s="1"/>
  <c r="W835" i="3" a="1"/>
  <c r="W835" i="3" s="1"/>
  <c r="W836" i="3" a="1"/>
  <c r="W836" i="3" s="1"/>
  <c r="W837" i="3" a="1"/>
  <c r="W837" i="3" s="1"/>
  <c r="W838" i="3" a="1"/>
  <c r="W838" i="3" s="1"/>
  <c r="W848" i="3" a="1"/>
  <c r="W848" i="3" s="1"/>
  <c r="W851" i="3" a="1"/>
  <c r="W851" i="3" s="1"/>
  <c r="W852" i="3" a="1"/>
  <c r="W852" i="3" s="1"/>
  <c r="W853" i="3" a="1"/>
  <c r="W853" i="3" s="1"/>
  <c r="W854" i="3" a="1"/>
  <c r="W854" i="3" s="1"/>
  <c r="W866" i="3" a="1"/>
  <c r="W866" i="3" s="1"/>
  <c r="W867" i="3" a="1"/>
  <c r="W867" i="3" s="1"/>
  <c r="W868" i="3" a="1"/>
  <c r="W868" i="3" s="1"/>
  <c r="W869" i="3" a="1"/>
  <c r="W869" i="3" s="1"/>
  <c r="W870" i="3" a="1"/>
  <c r="W870" i="3" s="1"/>
  <c r="W875" i="3" a="1"/>
  <c r="W875" i="3" s="1"/>
  <c r="W878" i="3" a="1"/>
  <c r="W878" i="3" s="1"/>
  <c r="W882" i="3" a="1"/>
  <c r="W882" i="3" s="1"/>
  <c r="W883" i="3" a="1"/>
  <c r="W883" i="3" s="1"/>
  <c r="W884" i="3" a="1"/>
  <c r="W884" i="3" s="1"/>
  <c r="W885" i="3" a="1"/>
  <c r="W885" i="3" s="1"/>
  <c r="W886" i="3" a="1"/>
  <c r="W886" i="3" s="1"/>
  <c r="W894" i="3" a="1"/>
  <c r="W894" i="3" s="1"/>
  <c r="W898" i="3" a="1"/>
  <c r="W898" i="3" s="1"/>
  <c r="W899" i="3" a="1"/>
  <c r="W899" i="3" s="1"/>
  <c r="W900" i="3" a="1"/>
  <c r="W900" i="3" s="1"/>
  <c r="W901" i="3" a="1"/>
  <c r="W901" i="3" s="1"/>
  <c r="W902" i="3" a="1"/>
  <c r="W902" i="3" s="1"/>
  <c r="W909" i="3" a="1"/>
  <c r="W909" i="3" s="1"/>
  <c r="W910" i="3" a="1"/>
  <c r="W910" i="3" s="1"/>
  <c r="W913" i="3" a="1"/>
  <c r="W913" i="3" s="1"/>
  <c r="W915" i="3" a="1"/>
  <c r="W915" i="3" s="1"/>
  <c r="W916" i="3" a="1"/>
  <c r="W916" i="3" s="1"/>
  <c r="W917" i="3" a="1"/>
  <c r="W917" i="3" s="1"/>
  <c r="W918" i="3" a="1"/>
  <c r="W918" i="3" s="1"/>
  <c r="W930" i="3" a="1"/>
  <c r="W930" i="3" s="1"/>
  <c r="W932" i="3" a="1"/>
  <c r="W932" i="3" s="1"/>
  <c r="W933" i="3" a="1"/>
  <c r="W933" i="3" s="1"/>
  <c r="W934" i="3" a="1"/>
  <c r="W934" i="3" s="1"/>
  <c r="W945" i="3" a="1"/>
  <c r="W945" i="3" s="1"/>
  <c r="W946" i="3" a="1"/>
  <c r="W946" i="3" s="1"/>
  <c r="W947" i="3" a="1"/>
  <c r="W947" i="3" s="1"/>
  <c r="W948" i="3" a="1"/>
  <c r="W948" i="3" s="1"/>
  <c r="W949" i="3" a="1"/>
  <c r="W949" i="3" s="1"/>
  <c r="W950" i="3" a="1"/>
  <c r="W950" i="3" s="1"/>
  <c r="W955" i="3" a="1"/>
  <c r="W955" i="3" s="1"/>
  <c r="W956" i="3" a="1"/>
  <c r="W956" i="3" s="1"/>
  <c r="W960" i="3" a="1"/>
  <c r="W960" i="3" s="1"/>
  <c r="W962" i="3" a="1"/>
  <c r="W962" i="3" s="1"/>
  <c r="W963" i="3" a="1"/>
  <c r="W963" i="3" s="1"/>
  <c r="W964" i="3" a="1"/>
  <c r="W964" i="3" s="1"/>
  <c r="W965" i="3" a="1"/>
  <c r="W965" i="3" s="1"/>
  <c r="W966" i="3" a="1"/>
  <c r="W966" i="3" s="1"/>
  <c r="W974" i="3" a="1"/>
  <c r="W974" i="3" s="1"/>
  <c r="W977" i="3" a="1"/>
  <c r="W977" i="3" s="1"/>
  <c r="W979" i="3" a="1"/>
  <c r="W979" i="3" s="1"/>
  <c r="W980" i="3" a="1"/>
  <c r="W980" i="3" s="1"/>
  <c r="W981" i="3" a="1"/>
  <c r="W981" i="3" s="1"/>
  <c r="W982" i="3" a="1"/>
  <c r="W982" i="3" s="1"/>
  <c r="W987" i="3" a="1"/>
  <c r="W987" i="3" s="1"/>
  <c r="W988" i="3" a="1"/>
  <c r="W988" i="3" s="1"/>
  <c r="W994" i="3" a="1"/>
  <c r="W994" i="3" s="1"/>
  <c r="W995" i="3" a="1"/>
  <c r="W995" i="3" s="1"/>
  <c r="W996" i="3" a="1"/>
  <c r="W996" i="3" s="1"/>
  <c r="W997" i="3" a="1"/>
  <c r="W997" i="3" s="1"/>
  <c r="W998" i="3" a="1"/>
  <c r="W998" i="3" s="1"/>
  <c r="W1006" i="3" a="1"/>
  <c r="W1006" i="3" s="1"/>
  <c r="W1009" i="3" a="1"/>
  <c r="W1009" i="3" s="1"/>
  <c r="W1012" i="3" a="1"/>
  <c r="W1012" i="3" s="1"/>
  <c r="W1013" i="3" a="1"/>
  <c r="W1013" i="3" s="1"/>
  <c r="W1014" i="3" a="1"/>
  <c r="W1014" i="3" s="1"/>
  <c r="W1026" i="3" a="1"/>
  <c r="W1026" i="3" s="1"/>
  <c r="W1027" i="3" a="1"/>
  <c r="W1027" i="3" s="1"/>
  <c r="W1028" i="3" a="1"/>
  <c r="W1028" i="3" s="1"/>
  <c r="W1029" i="3" a="1"/>
  <c r="W1029" i="3" s="1"/>
  <c r="W1030" i="3" a="1"/>
  <c r="W1030" i="3" s="1"/>
  <c r="W1036" i="3" a="1"/>
  <c r="W1036" i="3" s="1"/>
  <c r="W1042" i="3" a="1"/>
  <c r="W1042" i="3" s="1"/>
  <c r="W1043" i="3" a="1"/>
  <c r="W1043" i="3" s="1"/>
  <c r="W1044" i="3" a="1"/>
  <c r="W1044" i="3" s="1"/>
  <c r="W1045" i="3" a="1"/>
  <c r="W1045" i="3" s="1"/>
  <c r="W1046" i="3" a="1"/>
  <c r="W1046" i="3" s="1"/>
  <c r="W1054" i="3" a="1"/>
  <c r="W1054" i="3" s="1"/>
  <c r="W1057" i="3" a="1"/>
  <c r="W1057" i="3" s="1"/>
  <c r="W1058" i="3" a="1"/>
  <c r="W1058" i="3" s="1"/>
  <c r="W1059" i="3" a="1"/>
  <c r="W1059" i="3" s="1"/>
  <c r="W1060" i="3" a="1"/>
  <c r="W1060" i="3" s="1"/>
  <c r="W1061" i="3" a="1"/>
  <c r="W1061" i="3" s="1"/>
  <c r="W1062" i="3" a="1"/>
  <c r="W1062" i="3" s="1"/>
  <c r="W1070" i="3" a="1"/>
  <c r="W1070" i="3" s="1"/>
  <c r="W1073" i="3" a="1"/>
  <c r="W1073" i="3" s="1"/>
  <c r="W1074" i="3" a="1"/>
  <c r="W1074" i="3" s="1"/>
  <c r="W1075" i="3" a="1"/>
  <c r="W1075" i="3" s="1"/>
  <c r="W1076" i="3" a="1"/>
  <c r="W1076" i="3" s="1"/>
  <c r="W1077" i="3" a="1"/>
  <c r="W1077" i="3" s="1"/>
  <c r="W1078" i="3" a="1"/>
  <c r="W1078" i="3" s="1"/>
  <c r="W1090" i="3" a="1"/>
  <c r="W1090" i="3" s="1"/>
  <c r="W1091" i="3" a="1"/>
  <c r="W1091" i="3" s="1"/>
  <c r="W1092" i="3" a="1"/>
  <c r="W1092" i="3" s="1"/>
  <c r="W1093" i="3" a="1"/>
  <c r="W1093" i="3" s="1"/>
  <c r="W1094" i="3" a="1"/>
  <c r="W1094" i="3" s="1"/>
  <c r="W1105" i="3" a="1"/>
  <c r="W1105" i="3" s="1"/>
  <c r="W1106" i="3" a="1"/>
  <c r="W1106" i="3" s="1"/>
  <c r="W1107" i="3" a="1"/>
  <c r="W1107" i="3" s="1"/>
  <c r="W1108" i="3" a="1"/>
  <c r="W1108" i="3" s="1"/>
  <c r="W1109" i="3" a="1"/>
  <c r="W1109" i="3" s="1"/>
  <c r="W1110" i="3" a="1"/>
  <c r="W1110" i="3" s="1"/>
  <c r="W1115" i="3" a="1"/>
  <c r="W1115" i="3" s="1"/>
  <c r="W1116" i="3" a="1"/>
  <c r="W1116" i="3" s="1"/>
  <c r="W1118" i="3" a="1"/>
  <c r="W1118" i="3" s="1"/>
  <c r="W1122" i="3" a="1"/>
  <c r="W1122" i="3" s="1"/>
  <c r="W1123" i="3" a="1"/>
  <c r="W1123" i="3" s="1"/>
  <c r="W1124" i="3" a="1"/>
  <c r="W1124" i="3" s="1"/>
  <c r="W1125" i="3" a="1"/>
  <c r="W1125" i="3" s="1"/>
  <c r="W1126" i="3" a="1"/>
  <c r="W1126" i="3" s="1"/>
  <c r="W1137" i="3" a="1"/>
  <c r="W1137" i="3" s="1"/>
  <c r="W1140" i="3" a="1"/>
  <c r="W1140" i="3" s="1"/>
  <c r="W1141" i="3" a="1"/>
  <c r="W1141" i="3" s="1"/>
  <c r="W1142" i="3" a="1"/>
  <c r="W1142" i="3" s="1"/>
  <c r="W1149" i="3" a="1"/>
  <c r="W1149" i="3" s="1"/>
  <c r="W1150" i="3" a="1"/>
  <c r="W1150" i="3" s="1"/>
  <c r="W1151" i="3" a="1"/>
  <c r="W1151" i="3" s="1"/>
  <c r="W1154" i="3" a="1"/>
  <c r="W1154" i="3" s="1"/>
  <c r="W1155" i="3" a="1"/>
  <c r="W1155" i="3" s="1"/>
  <c r="W1156" i="3" a="1"/>
  <c r="W1156" i="3" s="1"/>
  <c r="W1157" i="3" a="1"/>
  <c r="W1157" i="3" s="1"/>
  <c r="W1158" i="3" a="1"/>
  <c r="W1158" i="3" s="1"/>
  <c r="W1166" i="3" a="1"/>
  <c r="W1166" i="3" s="1"/>
  <c r="W1169" i="3" a="1"/>
  <c r="W1169" i="3" s="1"/>
  <c r="W1171" i="3" a="1"/>
  <c r="W1171" i="3" s="1"/>
  <c r="W1172" i="3" a="1"/>
  <c r="W1172" i="3" s="1"/>
  <c r="W1173" i="3" a="1"/>
  <c r="W1173" i="3" s="1"/>
  <c r="W1174" i="3" a="1"/>
  <c r="W1174" i="3" s="1"/>
  <c r="W1186" i="3" a="1"/>
  <c r="W1186" i="3" s="1"/>
  <c r="W1188" i="3" a="1"/>
  <c r="W1188" i="3" s="1"/>
  <c r="W1189" i="3" a="1"/>
  <c r="W1189" i="3" s="1"/>
  <c r="W1190" i="3" a="1"/>
  <c r="W1190" i="3" s="1"/>
  <c r="W1195" i="3" a="1"/>
  <c r="W1195" i="3" s="1"/>
  <c r="W1202" i="3" a="1"/>
  <c r="W1202" i="3" s="1"/>
  <c r="W1203" i="3" a="1"/>
  <c r="W1203" i="3" s="1"/>
  <c r="W1204" i="3" a="1"/>
  <c r="W1204" i="3" s="1"/>
  <c r="W1205" i="3" a="1"/>
  <c r="W1205" i="3" s="1"/>
  <c r="W1206" i="3" a="1"/>
  <c r="W1206" i="3" s="1"/>
  <c r="W1214" i="3" a="1"/>
  <c r="W1214" i="3" s="1"/>
  <c r="W1218" i="3" a="1"/>
  <c r="W1218" i="3" s="1"/>
  <c r="W1219" i="3" a="1"/>
  <c r="W1219" i="3" s="1"/>
  <c r="W1220" i="3" a="1"/>
  <c r="W1220" i="3" s="1"/>
  <c r="W1221" i="3" a="1"/>
  <c r="W1221" i="3" s="1"/>
  <c r="W1222" i="3" a="1"/>
  <c r="W1222" i="3" s="1"/>
  <c r="W1230" i="3" a="1"/>
  <c r="W1230" i="3" s="1"/>
  <c r="W1233" i="3" a="1"/>
  <c r="W1233" i="3" s="1"/>
  <c r="W1234" i="3" a="1"/>
  <c r="W1234" i="3" s="1"/>
  <c r="W1235" i="3" a="1"/>
  <c r="W1235" i="3" s="1"/>
  <c r="W1236" i="3" a="1"/>
  <c r="W1236" i="3" s="1"/>
  <c r="W1237" i="3" a="1"/>
  <c r="W1237" i="3" s="1"/>
  <c r="W1238" i="3" a="1"/>
  <c r="W1238" i="3" s="1"/>
  <c r="W1246" i="3" a="1"/>
  <c r="W1246" i="3" s="1"/>
  <c r="W1250" i="3" a="1"/>
  <c r="W1250" i="3" s="1"/>
  <c r="W1251" i="3" a="1"/>
  <c r="W1251" i="3" s="1"/>
  <c r="W1252" i="3" a="1"/>
  <c r="W1252" i="3" s="1"/>
  <c r="W1253" i="3" a="1"/>
  <c r="W1253" i="3" s="1"/>
  <c r="W1254" i="3" a="1"/>
  <c r="W1254" i="3" s="1"/>
  <c r="W1266" i="3" a="1"/>
  <c r="W1266" i="3" s="1"/>
  <c r="W1267" i="3" a="1"/>
  <c r="W1267" i="3" s="1"/>
  <c r="W1268" i="3" a="1"/>
  <c r="W1268" i="3" s="1"/>
  <c r="W1269" i="3" a="1"/>
  <c r="W1269" i="3" s="1"/>
  <c r="W1270" i="3" a="1"/>
  <c r="W1270" i="3" s="1"/>
  <c r="W1278" i="3" a="1"/>
  <c r="W1278" i="3" s="1"/>
  <c r="W1282" i="3" a="1"/>
  <c r="W1282" i="3" s="1"/>
  <c r="W1283" i="3" a="1"/>
  <c r="W1283" i="3" s="1"/>
  <c r="W1284" i="3" a="1"/>
  <c r="W1284" i="3" s="1"/>
  <c r="W1285" i="3" a="1"/>
  <c r="W1285" i="3" s="1"/>
  <c r="W1286" i="3" a="1"/>
  <c r="W1286" i="3" s="1"/>
  <c r="W1300" i="3" a="1"/>
  <c r="W1300" i="3" s="1"/>
  <c r="W1301" i="3" a="1"/>
  <c r="W1301" i="3" s="1"/>
  <c r="W1302" i="3" a="1"/>
  <c r="W1302" i="3" s="1"/>
  <c r="W1310" i="3" a="1"/>
  <c r="W1310" i="3" s="1"/>
  <c r="W1311" i="3" a="1"/>
  <c r="W1311" i="3" s="1"/>
  <c r="W1314" i="3" a="1"/>
  <c r="W1314" i="3" s="1"/>
  <c r="W1315" i="3" a="1"/>
  <c r="W1315" i="3" s="1"/>
  <c r="W1316" i="3" a="1"/>
  <c r="W1316" i="3" s="1"/>
  <c r="W1317" i="3" a="1"/>
  <c r="W1317" i="3" s="1"/>
  <c r="W1318" i="3" a="1"/>
  <c r="W1318" i="3" s="1"/>
  <c r="W1326" i="3" a="1"/>
  <c r="W1326" i="3" s="1"/>
  <c r="W1329" i="3" a="1"/>
  <c r="W1329" i="3" s="1"/>
  <c r="W1330" i="3" a="1"/>
  <c r="W1330" i="3" s="1"/>
  <c r="W1331" i="3" a="1"/>
  <c r="W1331" i="3" s="1"/>
  <c r="W1332" i="3" a="1"/>
  <c r="W1332" i="3" s="1"/>
  <c r="W1333" i="3" a="1"/>
  <c r="W1333" i="3" s="1"/>
  <c r="W1334" i="3" a="1"/>
  <c r="W1334" i="3" s="1"/>
  <c r="W1345" i="3" a="1"/>
  <c r="W1345" i="3" s="1"/>
  <c r="W1346" i="3" a="1"/>
  <c r="W1346" i="3" s="1"/>
  <c r="W1347" i="3" a="1"/>
  <c r="W1347" i="3" s="1"/>
  <c r="W1348" i="3" a="1"/>
  <c r="W1348" i="3" s="1"/>
  <c r="W1349" i="3" a="1"/>
  <c r="W1349" i="3" s="1"/>
  <c r="W1350" i="3" a="1"/>
  <c r="W1350" i="3" s="1"/>
  <c r="W1359" i="3" a="1"/>
  <c r="W1359" i="3" s="1"/>
  <c r="W1362" i="3" a="1"/>
  <c r="W1362" i="3" s="1"/>
  <c r="W1363" i="3" a="1"/>
  <c r="W1363" i="3" s="1"/>
  <c r="W1364" i="3" a="1"/>
  <c r="W1364" i="3" s="1"/>
  <c r="W1365" i="3" a="1"/>
  <c r="W1365" i="3" s="1"/>
  <c r="W1366" i="3" a="1"/>
  <c r="W1366" i="3" s="1"/>
  <c r="W1378" i="3" a="1"/>
  <c r="W1378" i="3" s="1"/>
  <c r="W1379" i="3" a="1"/>
  <c r="W1379" i="3" s="1"/>
  <c r="W1380" i="3" a="1"/>
  <c r="W1380" i="3" s="1"/>
  <c r="W1381" i="3" a="1"/>
  <c r="W1381" i="3" s="1"/>
  <c r="W1382" i="3" a="1"/>
  <c r="W1382" i="3" s="1"/>
  <c r="W1393" i="3" a="1"/>
  <c r="W1393" i="3" s="1"/>
  <c r="W1394" i="3" a="1"/>
  <c r="W1394" i="3" s="1"/>
  <c r="W1395" i="3" a="1"/>
  <c r="W1395" i="3" s="1"/>
  <c r="W1396" i="3" a="1"/>
  <c r="W1396" i="3" s="1"/>
  <c r="W1397" i="3" a="1"/>
  <c r="W1397" i="3" s="1"/>
  <c r="W1398" i="3" a="1"/>
  <c r="W1398" i="3" s="1"/>
  <c r="W1410" i="3" a="1"/>
  <c r="W1410" i="3" s="1"/>
  <c r="W1411" i="3" a="1"/>
  <c r="W1411" i="3" s="1"/>
  <c r="W1412" i="3" a="1"/>
  <c r="W1412" i="3" s="1"/>
  <c r="W1413" i="3" a="1"/>
  <c r="W1413" i="3" s="1"/>
  <c r="W1414" i="3" a="1"/>
  <c r="W1414" i="3" s="1"/>
  <c r="W1425" i="3" a="1"/>
  <c r="W1425" i="3" s="1"/>
  <c r="W1426" i="3" a="1"/>
  <c r="W1426" i="3" s="1"/>
  <c r="W1427" i="3" a="1"/>
  <c r="W1427" i="3" s="1"/>
  <c r="W1428" i="3" a="1"/>
  <c r="W1428" i="3" s="1"/>
  <c r="W1429" i="3" a="1"/>
  <c r="W1429" i="3" s="1"/>
  <c r="W1430" i="3" a="1"/>
  <c r="W1430" i="3" s="1"/>
  <c r="W1442" i="3" a="1"/>
  <c r="W1442" i="3" s="1"/>
  <c r="W1443" i="3" a="1"/>
  <c r="W1443" i="3" s="1"/>
  <c r="W1444" i="3" a="1"/>
  <c r="W1444" i="3" s="1"/>
  <c r="W1445" i="3" a="1"/>
  <c r="W1445" i="3" s="1"/>
  <c r="W1446" i="3" a="1"/>
  <c r="W1446" i="3" s="1"/>
  <c r="W1458" i="3" a="1"/>
  <c r="W1458" i="3" s="1"/>
  <c r="W1459" i="3" a="1"/>
  <c r="W1459" i="3" s="1"/>
  <c r="W1460" i="3" a="1"/>
  <c r="W1460" i="3" s="1"/>
  <c r="W1461" i="3" a="1"/>
  <c r="W1461" i="3" s="1"/>
  <c r="W1462" i="3" a="1"/>
  <c r="W1462" i="3" s="1"/>
  <c r="W1475" i="3" a="1"/>
  <c r="W1475" i="3" s="1"/>
  <c r="W1476" i="3" a="1"/>
  <c r="W1476" i="3" s="1"/>
  <c r="W1477" i="3" a="1"/>
  <c r="W1477" i="3" s="1"/>
  <c r="W1478" i="3" a="1"/>
  <c r="W1478" i="3" s="1"/>
  <c r="W1485" i="3" a="1"/>
  <c r="W1485" i="3" s="1"/>
  <c r="W1488" i="3" a="1"/>
  <c r="W1488" i="3" s="1"/>
  <c r="W1489" i="3" a="1"/>
  <c r="W1489" i="3" s="1"/>
  <c r="W1492" i="3" a="1"/>
  <c r="W1492" i="3" s="1"/>
  <c r="W1493" i="3" a="1"/>
  <c r="W1493" i="3" s="1"/>
  <c r="W1494" i="3" a="1"/>
  <c r="W1494" i="3" s="1"/>
  <c r="W1506" i="3" a="1"/>
  <c r="W1506" i="3" s="1"/>
  <c r="W1508" i="3" a="1"/>
  <c r="W1508" i="3" s="1"/>
  <c r="W1509" i="3" a="1"/>
  <c r="W1509" i="3" s="1"/>
  <c r="W1510" i="3" a="1"/>
  <c r="W1510" i="3" s="1"/>
  <c r="W1521" i="3" a="1"/>
  <c r="W1521" i="3" s="1"/>
  <c r="W1522" i="3" a="1"/>
  <c r="W1522" i="3" s="1"/>
  <c r="W1523" i="3" a="1"/>
  <c r="W1523" i="3" s="1"/>
  <c r="W1524" i="3" a="1"/>
  <c r="W1524" i="3" s="1"/>
  <c r="W1525" i="3" a="1"/>
  <c r="W1525" i="3" s="1"/>
  <c r="W1526" i="3" a="1"/>
  <c r="W1526" i="3" s="1"/>
  <c r="W1537" i="3" a="1"/>
  <c r="W1537" i="3" s="1"/>
  <c r="W1538" i="3" a="1"/>
  <c r="W1538" i="3" s="1"/>
  <c r="W1539" i="3" a="1"/>
  <c r="W1539" i="3" s="1"/>
  <c r="W1540" i="3" a="1"/>
  <c r="W1540" i="3" s="1"/>
  <c r="W1541" i="3" a="1"/>
  <c r="W1541" i="3" s="1"/>
  <c r="W1542" i="3" a="1"/>
  <c r="W1542" i="3" s="1"/>
  <c r="W1553" i="3" a="1"/>
  <c r="W1553" i="3" s="1"/>
  <c r="W1554" i="3" a="1"/>
  <c r="W1554" i="3" s="1"/>
  <c r="W1555" i="3" a="1"/>
  <c r="W1555" i="3" s="1"/>
  <c r="W1556" i="3" a="1"/>
  <c r="W1556" i="3" s="1"/>
  <c r="W1557" i="3" a="1"/>
  <c r="W1557" i="3" s="1"/>
  <c r="W1558" i="3" a="1"/>
  <c r="W1558" i="3" s="1"/>
  <c r="W1570" i="3" a="1"/>
  <c r="W1570" i="3" s="1"/>
  <c r="W1571" i="3" a="1"/>
  <c r="W1571" i="3" s="1"/>
  <c r="W1572" i="3" a="1"/>
  <c r="W1572" i="3" s="1"/>
  <c r="W1573" i="3" a="1"/>
  <c r="W1573" i="3" s="1"/>
  <c r="W1574" i="3" a="1"/>
  <c r="W1574" i="3" s="1"/>
  <c r="W1586" i="3" a="1"/>
  <c r="W1586" i="3" s="1"/>
  <c r="W1587" i="3" a="1"/>
  <c r="W1587" i="3" s="1"/>
  <c r="W1588" i="3" a="1"/>
  <c r="W1588" i="3" s="1"/>
  <c r="W1589" i="3" a="1"/>
  <c r="W1589" i="3" s="1"/>
  <c r="W1590" i="3" a="1"/>
  <c r="W1590" i="3" s="1"/>
  <c r="W1601" i="3" a="1"/>
  <c r="W1601" i="3" s="1"/>
  <c r="W1602" i="3" a="1"/>
  <c r="W1602" i="3" s="1"/>
  <c r="W1603" i="3" a="1"/>
  <c r="W1603" i="3" s="1"/>
  <c r="W1604" i="3" a="1"/>
  <c r="W1604" i="3" s="1"/>
  <c r="W1605" i="3" a="1"/>
  <c r="W1605" i="3" s="1"/>
  <c r="W1606" i="3" a="1"/>
  <c r="W1606" i="3" s="1"/>
  <c r="W1613" i="3" a="1"/>
  <c r="W1613" i="3" s="1"/>
  <c r="W1617" i="3" a="1"/>
  <c r="W1617" i="3" s="1"/>
  <c r="W1618" i="3" a="1"/>
  <c r="W1618" i="3" s="1"/>
  <c r="W1619" i="3" a="1"/>
  <c r="W1619" i="3" s="1"/>
  <c r="W1620" i="3" a="1"/>
  <c r="W1620" i="3" s="1"/>
  <c r="W1621" i="3" a="1"/>
  <c r="W1621" i="3" s="1"/>
  <c r="W1622" i="3" a="1"/>
  <c r="W1622" i="3" s="1"/>
  <c r="W1634" i="3" a="1"/>
  <c r="W1634" i="3" s="1"/>
  <c r="W1635" i="3" a="1"/>
  <c r="W1635" i="3" s="1"/>
  <c r="W1636" i="3" a="1"/>
  <c r="W1636" i="3" s="1"/>
  <c r="W1637" i="3" a="1"/>
  <c r="W1637" i="3" s="1"/>
  <c r="W1638" i="3" a="1"/>
  <c r="W1638" i="3" s="1"/>
  <c r="W1649" i="3" a="1"/>
  <c r="W1649" i="3" s="1"/>
  <c r="W1650" i="3" a="1"/>
  <c r="W1650" i="3" s="1"/>
  <c r="W1651" i="3" a="1"/>
  <c r="W1651" i="3" s="1"/>
  <c r="W1652" i="3" a="1"/>
  <c r="W1652" i="3" s="1"/>
  <c r="W1653" i="3" a="1"/>
  <c r="W1653" i="3" s="1"/>
  <c r="W1654" i="3" a="1"/>
  <c r="W1654" i="3" s="1"/>
  <c r="W1665" i="3" a="1"/>
  <c r="W1665" i="3" s="1"/>
  <c r="W1666" i="3" a="1"/>
  <c r="W1666" i="3" s="1"/>
  <c r="W1667" i="3" a="1"/>
  <c r="W1667" i="3" s="1"/>
  <c r="W1668" i="3" a="1"/>
  <c r="W1668" i="3" s="1"/>
  <c r="W1669" i="3" a="1"/>
  <c r="W1669" i="3" s="1"/>
  <c r="W1670" i="3" a="1"/>
  <c r="W1670" i="3" s="1"/>
  <c r="W1682" i="3" a="1"/>
  <c r="W1682" i="3" s="1"/>
  <c r="W1683" i="3" a="1"/>
  <c r="W1683" i="3" s="1"/>
  <c r="W1684" i="3" a="1"/>
  <c r="W1684" i="3" s="1"/>
  <c r="W1685" i="3" a="1"/>
  <c r="W1685" i="3" s="1"/>
  <c r="W1686" i="3" a="1"/>
  <c r="W1686" i="3" s="1"/>
  <c r="W1695" i="3" a="1"/>
  <c r="W1695" i="3" s="1"/>
  <c r="W1697" i="3" a="1"/>
  <c r="W1697" i="3" s="1"/>
  <c r="W1698" i="3" a="1"/>
  <c r="W1698" i="3" s="1"/>
  <c r="W1699" i="3" a="1"/>
  <c r="W1699" i="3" s="1"/>
  <c r="W1700" i="3" a="1"/>
  <c r="W1700" i="3" s="1"/>
  <c r="W1701" i="3" a="1"/>
  <c r="W1701" i="3" s="1"/>
  <c r="W1702" i="3" a="1"/>
  <c r="W1702" i="3" s="1"/>
  <c r="W1713" i="3" a="1"/>
  <c r="W1713" i="3" s="1"/>
  <c r="W1714" i="3" a="1"/>
  <c r="W1714" i="3" s="1"/>
  <c r="W1715" i="3" a="1"/>
  <c r="W1715" i="3" s="1"/>
  <c r="W1716" i="3" a="1"/>
  <c r="W1716" i="3" s="1"/>
  <c r="W1717" i="3" a="1"/>
  <c r="W1717" i="3" s="1"/>
  <c r="W1718" i="3" a="1"/>
  <c r="W1718" i="3" s="1"/>
  <c r="W1729" i="3" a="1"/>
  <c r="W1729" i="3" s="1"/>
  <c r="W1730" i="3" a="1"/>
  <c r="W1730" i="3" s="1"/>
  <c r="W1731" i="3" a="1"/>
  <c r="W1731" i="3" s="1"/>
  <c r="W1732" i="3" a="1"/>
  <c r="W1732" i="3" s="1"/>
  <c r="W1733" i="3" a="1"/>
  <c r="W1733" i="3" s="1"/>
  <c r="W1734" i="3" a="1"/>
  <c r="W1734" i="3" s="1"/>
  <c r="W1744" i="3" a="1"/>
  <c r="W1744" i="3" s="1"/>
  <c r="W1745" i="3" a="1"/>
  <c r="W1745" i="3" s="1"/>
  <c r="W1746" i="3" a="1"/>
  <c r="W1746" i="3" s="1"/>
  <c r="W1747" i="3" a="1"/>
  <c r="W1747" i="3" s="1"/>
  <c r="W1748" i="3" a="1"/>
  <c r="W1748" i="3" s="1"/>
  <c r="W1749" i="3" a="1"/>
  <c r="W1749" i="3" s="1"/>
  <c r="W1750" i="3" a="1"/>
  <c r="W1750" i="3" s="1"/>
  <c r="W1761" i="3" a="1"/>
  <c r="W1761" i="3" s="1"/>
  <c r="W1762" i="3" a="1"/>
  <c r="W1762" i="3" s="1"/>
  <c r="W1763" i="3" a="1"/>
  <c r="W1763" i="3" s="1"/>
  <c r="W1764" i="3" a="1"/>
  <c r="W1764" i="3" s="1"/>
  <c r="W1765" i="3" a="1"/>
  <c r="W1765" i="3" s="1"/>
  <c r="W1766" i="3" a="1"/>
  <c r="W1766" i="3" s="1"/>
  <c r="W1770" i="3" a="1"/>
  <c r="W1770" i="3" s="1"/>
  <c r="W1778" i="3" a="1"/>
  <c r="W1778" i="3" s="1"/>
  <c r="W1779" i="3" a="1"/>
  <c r="W1779" i="3" s="1"/>
  <c r="W1780" i="3" a="1"/>
  <c r="W1780" i="3" s="1"/>
  <c r="W1781" i="3" a="1"/>
  <c r="W1781" i="3" s="1"/>
  <c r="W1782" i="3" a="1"/>
  <c r="W1782" i="3" s="1"/>
  <c r="W1791" i="3" a="1"/>
  <c r="W1791" i="3" s="1"/>
  <c r="W1794" i="3" a="1"/>
  <c r="W1794" i="3" s="1"/>
  <c r="W1795" i="3" a="1"/>
  <c r="W1795" i="3" s="1"/>
  <c r="W1796" i="3" a="1"/>
  <c r="W1796" i="3" s="1"/>
  <c r="W1797" i="3" a="1"/>
  <c r="W1797" i="3" s="1"/>
  <c r="W1798" i="3" a="1"/>
  <c r="W1798" i="3" s="1"/>
  <c r="W1806" i="3" a="1"/>
  <c r="W1806" i="3" s="1"/>
  <c r="W1808" i="3" a="1"/>
  <c r="W1808" i="3" s="1"/>
  <c r="W1809" i="3" a="1"/>
  <c r="W1809" i="3" s="1"/>
  <c r="W1810" i="3" a="1"/>
  <c r="W1810" i="3" s="1"/>
  <c r="W1811" i="3" a="1"/>
  <c r="W1811" i="3" s="1"/>
  <c r="W1812" i="3" a="1"/>
  <c r="W1812" i="3" s="1"/>
  <c r="W1813" i="3" a="1"/>
  <c r="W1813" i="3" s="1"/>
  <c r="W1814" i="3" a="1"/>
  <c r="W1814" i="3" s="1"/>
  <c r="W1822" i="3" a="1"/>
  <c r="W1822" i="3" s="1"/>
  <c r="W1825" i="3" a="1"/>
  <c r="W1825" i="3" s="1"/>
  <c r="W1826" i="3" a="1"/>
  <c r="W1826" i="3" s="1"/>
  <c r="W1827" i="3" a="1"/>
  <c r="W1827" i="3" s="1"/>
  <c r="W1828" i="3" a="1"/>
  <c r="W1828" i="3" s="1"/>
  <c r="W1829" i="3" a="1"/>
  <c r="W1829" i="3" s="1"/>
  <c r="W1830" i="3" a="1"/>
  <c r="W1830" i="3" s="1"/>
  <c r="W1834" i="3" a="1"/>
  <c r="W1834" i="3" s="1"/>
  <c r="W1835" i="3" a="1"/>
  <c r="W1835" i="3" s="1"/>
  <c r="W1836" i="3" a="1"/>
  <c r="W1836" i="3" s="1"/>
  <c r="W1838" i="3" a="1"/>
  <c r="W1838" i="3" s="1"/>
  <c r="W1842" i="3" a="1"/>
  <c r="W1842" i="3" s="1"/>
  <c r="W1843" i="3" a="1"/>
  <c r="W1843" i="3" s="1"/>
  <c r="W1844" i="3" a="1"/>
  <c r="W1844" i="3" s="1"/>
  <c r="W1845" i="3" a="1"/>
  <c r="W1845" i="3" s="1"/>
  <c r="W1846" i="3" a="1"/>
  <c r="W1846" i="3" s="1"/>
  <c r="W1854" i="3" a="1"/>
  <c r="W1854" i="3" s="1"/>
  <c r="W1856" i="3" a="1"/>
  <c r="W1856" i="3" s="1"/>
  <c r="W1857" i="3" a="1"/>
  <c r="W1857" i="3" s="1"/>
  <c r="W1858" i="3" a="1"/>
  <c r="W1858" i="3" s="1"/>
  <c r="W1859" i="3" a="1"/>
  <c r="W1859" i="3" s="1"/>
  <c r="W1860" i="3" a="1"/>
  <c r="W1860" i="3" s="1"/>
  <c r="W1861" i="3" a="1"/>
  <c r="W1861" i="3" s="1"/>
  <c r="W1862" i="3" a="1"/>
  <c r="W1862" i="3" s="1"/>
  <c r="W1870" i="3" a="1"/>
  <c r="W1870" i="3" s="1"/>
  <c r="W1873" i="3" a="1"/>
  <c r="W1873" i="3" s="1"/>
  <c r="W1874" i="3" a="1"/>
  <c r="W1874" i="3" s="1"/>
  <c r="W1875" i="3" a="1"/>
  <c r="W1875" i="3" s="1"/>
  <c r="W1876" i="3" a="1"/>
  <c r="W1876" i="3" s="1"/>
  <c r="W1877" i="3" a="1"/>
  <c r="W1877" i="3" s="1"/>
  <c r="W1878" i="3" a="1"/>
  <c r="W1878" i="3" s="1"/>
  <c r="W1886" i="3" a="1"/>
  <c r="W1886" i="3" s="1"/>
  <c r="W1889" i="3" a="1"/>
  <c r="W1889" i="3" s="1"/>
  <c r="W1890" i="3" a="1"/>
  <c r="W1890" i="3" s="1"/>
  <c r="W1891" i="3" a="1"/>
  <c r="W1891" i="3" s="1"/>
  <c r="W1892" i="3" a="1"/>
  <c r="W1892" i="3" s="1"/>
  <c r="W1893" i="3" a="1"/>
  <c r="W1893" i="3" s="1"/>
  <c r="W1894" i="3" a="1"/>
  <c r="W1894" i="3" s="1"/>
  <c r="W1902" i="3" a="1"/>
  <c r="W1902" i="3" s="1"/>
  <c r="W1906" i="3" a="1"/>
  <c r="W1906" i="3" s="1"/>
  <c r="W1907" i="3" a="1"/>
  <c r="W1907" i="3" s="1"/>
  <c r="W1908" i="3" a="1"/>
  <c r="W1908" i="3" s="1"/>
  <c r="W1909" i="3" a="1"/>
  <c r="W1909" i="3" s="1"/>
  <c r="W1910" i="3" a="1"/>
  <c r="W1910" i="3" s="1"/>
  <c r="W1918" i="3" a="1"/>
  <c r="W1918" i="3" s="1"/>
  <c r="W1922" i="3" a="1"/>
  <c r="W1922" i="3" s="1"/>
  <c r="W1923" i="3" a="1"/>
  <c r="W1923" i="3" s="1"/>
  <c r="W1924" i="3" a="1"/>
  <c r="W1924" i="3" s="1"/>
  <c r="W1925" i="3" a="1"/>
  <c r="W1925" i="3" s="1"/>
  <c r="W1926" i="3" a="1"/>
  <c r="W1926" i="3" s="1"/>
  <c r="W1934" i="3" a="1"/>
  <c r="W1934" i="3" s="1"/>
  <c r="W1935" i="3" a="1"/>
  <c r="W1935" i="3" s="1"/>
  <c r="W1937" i="3" a="1"/>
  <c r="W1937" i="3" s="1"/>
  <c r="W1938" i="3" a="1"/>
  <c r="W1938" i="3" s="1"/>
  <c r="W1939" i="3" a="1"/>
  <c r="W1939" i="3" s="1"/>
  <c r="W1940" i="3" a="1"/>
  <c r="W1940" i="3" s="1"/>
  <c r="W1941" i="3" a="1"/>
  <c r="W1941" i="3" s="1"/>
  <c r="W1942" i="3" a="1"/>
  <c r="W1942" i="3" s="1"/>
  <c r="W1950" i="3" a="1"/>
  <c r="W1950" i="3" s="1"/>
  <c r="W1954" i="3" a="1"/>
  <c r="W1954" i="3" s="1"/>
  <c r="W1955" i="3" a="1"/>
  <c r="W1955" i="3" s="1"/>
  <c r="W1956" i="3" a="1"/>
  <c r="W1956" i="3" s="1"/>
  <c r="W1957" i="3" a="1"/>
  <c r="W1957" i="3" s="1"/>
  <c r="W1958" i="3" a="1"/>
  <c r="W1958" i="3" s="1"/>
  <c r="W1966" i="3" a="1"/>
  <c r="W1966" i="3" s="1"/>
  <c r="W1969" i="3" a="1"/>
  <c r="W1969" i="3" s="1"/>
  <c r="W1970" i="3" a="1"/>
  <c r="W1970" i="3" s="1"/>
  <c r="W1971" i="3" a="1"/>
  <c r="W1971" i="3" s="1"/>
  <c r="W1972" i="3" a="1"/>
  <c r="W1972" i="3" s="1"/>
  <c r="W1973" i="3" a="1"/>
  <c r="W1973" i="3" s="1"/>
  <c r="W1974" i="3" a="1"/>
  <c r="W1974" i="3" s="1"/>
  <c r="W1985" i="3" a="1"/>
  <c r="W1985" i="3" s="1"/>
  <c r="W1986" i="3" a="1"/>
  <c r="W1986" i="3" s="1"/>
  <c r="W1987" i="3" a="1"/>
  <c r="W1987" i="3" s="1"/>
  <c r="W1988" i="3" a="1"/>
  <c r="W1988" i="3" s="1"/>
  <c r="W1989" i="3" a="1"/>
  <c r="W1989" i="3" s="1"/>
  <c r="W1990" i="3" a="1"/>
  <c r="W1990" i="3" s="1"/>
  <c r="W2002" i="3" a="1"/>
  <c r="W2002" i="3" s="1"/>
  <c r="W2003" i="3" a="1"/>
  <c r="W2003" i="3" s="1"/>
  <c r="W2004" i="3" a="1"/>
  <c r="W2004" i="3" s="1"/>
  <c r="W2005" i="3" a="1"/>
  <c r="W2005" i="3" s="1"/>
  <c r="W2006" i="3" a="1"/>
  <c r="W2006" i="3" s="1"/>
  <c r="W2014" i="3" a="1"/>
  <c r="W2014" i="3" s="1"/>
  <c r="W2017" i="3" a="1"/>
  <c r="W2017" i="3" s="1"/>
  <c r="W2018" i="3" a="1"/>
  <c r="W2018" i="3" s="1"/>
  <c r="W2019" i="3" a="1"/>
  <c r="W2019" i="3" s="1"/>
  <c r="W2020" i="3" a="1"/>
  <c r="W2020" i="3" s="1"/>
  <c r="W2021" i="3" a="1"/>
  <c r="W2021" i="3" s="1"/>
  <c r="W2022" i="3" a="1"/>
  <c r="W2022" i="3" s="1"/>
  <c r="W2030" i="3" a="1"/>
  <c r="W2030" i="3" s="1"/>
  <c r="W2034" i="3" a="1"/>
  <c r="W2034" i="3" s="1"/>
  <c r="W2035" i="3" a="1"/>
  <c r="W2035" i="3" s="1"/>
  <c r="W2036" i="3" a="1"/>
  <c r="W2036" i="3" s="1"/>
  <c r="W2037" i="3" a="1"/>
  <c r="W2037" i="3" s="1"/>
  <c r="W2038" i="3" a="1"/>
  <c r="W2038" i="3" s="1"/>
  <c r="W2050" i="3" a="1"/>
  <c r="W2050" i="3" s="1"/>
  <c r="W2051" i="3" a="1"/>
  <c r="W2051" i="3" s="1"/>
  <c r="W2052" i="3" a="1"/>
  <c r="W2052" i="3" s="1"/>
  <c r="W2053" i="3" a="1"/>
  <c r="W2053" i="3" s="1"/>
  <c r="W2054" i="3" a="1"/>
  <c r="W2054" i="3" s="1"/>
  <c r="W2059" i="3" a="1"/>
  <c r="W2059" i="3" s="1"/>
  <c r="W2062" i="3" a="1"/>
  <c r="W2062" i="3" s="1"/>
  <c r="W2066" i="3" a="1"/>
  <c r="W2066" i="3" s="1"/>
  <c r="W2067" i="3" a="1"/>
  <c r="W2067" i="3" s="1"/>
  <c r="W2068" i="3" a="1"/>
  <c r="W2068" i="3" s="1"/>
  <c r="W2069" i="3" a="1"/>
  <c r="W2069" i="3" s="1"/>
  <c r="W2070" i="3" a="1"/>
  <c r="W2070" i="3" s="1"/>
  <c r="W2078" i="3" a="1"/>
  <c r="W2078" i="3" s="1"/>
  <c r="W2081" i="3" a="1"/>
  <c r="W2081" i="3" s="1"/>
  <c r="W2082" i="3" a="1"/>
  <c r="W2082" i="3" s="1"/>
  <c r="W2083" i="3" a="1"/>
  <c r="W2083" i="3" s="1"/>
  <c r="W2084" i="3" a="1"/>
  <c r="W2084" i="3" s="1"/>
  <c r="W2085" i="3" a="1"/>
  <c r="W2085" i="3" s="1"/>
  <c r="W2086" i="3" a="1"/>
  <c r="W2086" i="3" s="1"/>
  <c r="W2090" i="3" a="1"/>
  <c r="W2090" i="3" s="1"/>
  <c r="W2094" i="3" a="1"/>
  <c r="W2094" i="3" s="1"/>
  <c r="W2098" i="3" a="1"/>
  <c r="W2098" i="3" s="1"/>
  <c r="W2099" i="3" a="1"/>
  <c r="W2099" i="3" s="1"/>
  <c r="W2100" i="3" a="1"/>
  <c r="W2100" i="3" s="1"/>
  <c r="W2101" i="3" a="1"/>
  <c r="W2101" i="3" s="1"/>
  <c r="W2102" i="3" a="1"/>
  <c r="W2102" i="3" s="1"/>
  <c r="W2110" i="3" a="1"/>
  <c r="W2110" i="3" s="1"/>
  <c r="W2112" i="3" a="1"/>
  <c r="W2112" i="3" s="1"/>
  <c r="W2113" i="3" a="1"/>
  <c r="W2113" i="3" s="1"/>
  <c r="W2114" i="3" a="1"/>
  <c r="W2114" i="3" s="1"/>
  <c r="W2115" i="3" a="1"/>
  <c r="W2115" i="3" s="1"/>
  <c r="W2116" i="3" a="1"/>
  <c r="W2116" i="3" s="1"/>
  <c r="W2117" i="3" a="1"/>
  <c r="W2117" i="3" s="1"/>
  <c r="W2118" i="3" a="1"/>
  <c r="W2118" i="3" s="1"/>
  <c r="W2126" i="3" a="1"/>
  <c r="W2126" i="3" s="1"/>
  <c r="W2129" i="3" a="1"/>
  <c r="W2129" i="3" s="1"/>
  <c r="W2130" i="3" a="1"/>
  <c r="W2130" i="3" s="1"/>
  <c r="W2131" i="3" a="1"/>
  <c r="W2131" i="3" s="1"/>
  <c r="W2132" i="3" a="1"/>
  <c r="W2132" i="3" s="1"/>
  <c r="W2133" i="3" a="1"/>
  <c r="W2133" i="3" s="1"/>
  <c r="W2134" i="3" a="1"/>
  <c r="W2134" i="3" s="1"/>
  <c r="W2142" i="3" a="1"/>
  <c r="W2142" i="3" s="1"/>
  <c r="W2145" i="3" a="1"/>
  <c r="W2145" i="3" s="1"/>
  <c r="W2146" i="3" a="1"/>
  <c r="W2146" i="3" s="1"/>
  <c r="W2147" i="3" a="1"/>
  <c r="W2147" i="3" s="1"/>
  <c r="W2148" i="3" a="1"/>
  <c r="W2148" i="3" s="1"/>
  <c r="W2149" i="3" a="1"/>
  <c r="W2149" i="3" s="1"/>
  <c r="W2150" i="3" a="1"/>
  <c r="W2150" i="3" s="1"/>
  <c r="W2154" i="3" a="1"/>
  <c r="W2154" i="3" s="1"/>
  <c r="W2158" i="3" a="1"/>
  <c r="W2158" i="3" s="1"/>
  <c r="W2161" i="3" a="1"/>
  <c r="W2161" i="3" s="1"/>
  <c r="W2162" i="3" a="1"/>
  <c r="W2162" i="3" s="1"/>
  <c r="W2163" i="3" a="1"/>
  <c r="W2163" i="3" s="1"/>
  <c r="W2164" i="3" a="1"/>
  <c r="W2164" i="3" s="1"/>
  <c r="W2165" i="3" a="1"/>
  <c r="W2165" i="3" s="1"/>
  <c r="W2166" i="3" a="1"/>
  <c r="W2166" i="3" s="1"/>
  <c r="W2174" i="3" a="1"/>
  <c r="W2174" i="3" s="1"/>
  <c r="W2177" i="3" a="1"/>
  <c r="W2177" i="3" s="1"/>
  <c r="W2178" i="3" a="1"/>
  <c r="W2178" i="3" s="1"/>
  <c r="W2179" i="3" a="1"/>
  <c r="W2179" i="3" s="1"/>
  <c r="W2180" i="3" a="1"/>
  <c r="W2180" i="3" s="1"/>
  <c r="W2181" i="3" a="1"/>
  <c r="W2181" i="3" s="1"/>
  <c r="W2182" i="3" a="1"/>
  <c r="W2182" i="3" s="1"/>
  <c r="W2187" i="3" a="1"/>
  <c r="W2187" i="3" s="1"/>
  <c r="W2188" i="3" a="1"/>
  <c r="W2188" i="3" s="1"/>
  <c r="W2190" i="3" a="1"/>
  <c r="W2190" i="3" s="1"/>
  <c r="W2193" i="3" a="1"/>
  <c r="W2193" i="3" s="1"/>
  <c r="W2194" i="3" a="1"/>
  <c r="W2194" i="3" s="1"/>
  <c r="W2195" i="3" a="1"/>
  <c r="W2195" i="3" s="1"/>
  <c r="W2196" i="3" a="1"/>
  <c r="W2196" i="3" s="1"/>
  <c r="W2197" i="3" a="1"/>
  <c r="W2197" i="3" s="1"/>
  <c r="W2198" i="3" a="1"/>
  <c r="W2198" i="3" s="1"/>
  <c r="W2206" i="3" a="1"/>
  <c r="W2206" i="3" s="1"/>
  <c r="W2208" i="3" a="1"/>
  <c r="W2208" i="3" s="1"/>
  <c r="W2209" i="3" a="1"/>
  <c r="W2209" i="3" s="1"/>
  <c r="W2210" i="3" a="1"/>
  <c r="W2210" i="3" s="1"/>
  <c r="W2211" i="3" a="1"/>
  <c r="W2211" i="3" s="1"/>
  <c r="W2212" i="3" a="1"/>
  <c r="W2212" i="3" s="1"/>
  <c r="W2213" i="3" a="1"/>
  <c r="W2213" i="3" s="1"/>
  <c r="W2214" i="3" a="1"/>
  <c r="W2214" i="3" s="1"/>
  <c r="W2217" i="3" a="1"/>
  <c r="W2217" i="3" s="1"/>
  <c r="W2222" i="3" a="1"/>
  <c r="W2222" i="3" s="1"/>
  <c r="W2224" i="3" a="1"/>
  <c r="W2224" i="3" s="1"/>
  <c r="W2225" i="3" a="1"/>
  <c r="W2225" i="3" s="1"/>
  <c r="W2226" i="3" a="1"/>
  <c r="W2226" i="3" s="1"/>
  <c r="W2227" i="3" a="1"/>
  <c r="W2227" i="3" s="1"/>
  <c r="W2228" i="3" a="1"/>
  <c r="W2228" i="3" s="1"/>
  <c r="W2229" i="3" a="1"/>
  <c r="W2229" i="3" s="1"/>
  <c r="W2230" i="3" a="1"/>
  <c r="W2230" i="3" s="1"/>
  <c r="W2242" i="3" a="1"/>
  <c r="W2242" i="3" s="1"/>
  <c r="W2243" i="3" a="1"/>
  <c r="W2243" i="3" s="1"/>
  <c r="W2244" i="3" a="1"/>
  <c r="W2244" i="3" s="1"/>
  <c r="W2245" i="3" a="1"/>
  <c r="W2245" i="3" s="1"/>
  <c r="W2246" i="3" a="1"/>
  <c r="W2246" i="3" s="1"/>
  <c r="W2248" i="3" a="1"/>
  <c r="W2248" i="3" s="1"/>
  <c r="W2249" i="3" a="1"/>
  <c r="W2249" i="3" s="1"/>
  <c r="W2258" i="3" a="1"/>
  <c r="W2258" i="3" s="1"/>
  <c r="W2259" i="3" a="1"/>
  <c r="W2259" i="3" s="1"/>
  <c r="W2260" i="3" a="1"/>
  <c r="W2260" i="3" s="1"/>
  <c r="W2261" i="3" a="1"/>
  <c r="W2261" i="3" s="1"/>
  <c r="W2262" i="3" a="1"/>
  <c r="W2262" i="3" s="1"/>
  <c r="W2270" i="3" a="1"/>
  <c r="W2270" i="3" s="1"/>
  <c r="W2272" i="3" a="1"/>
  <c r="W2272" i="3" s="1"/>
  <c r="W2273" i="3" a="1"/>
  <c r="W2273" i="3" s="1"/>
  <c r="W2274" i="3" a="1"/>
  <c r="W2274" i="3" s="1"/>
  <c r="W2275" i="3" a="1"/>
  <c r="W2275" i="3" s="1"/>
  <c r="W2276" i="3" a="1"/>
  <c r="W2276" i="3" s="1"/>
  <c r="W2277" i="3" a="1"/>
  <c r="W2277" i="3" s="1"/>
  <c r="W2278" i="3" a="1"/>
  <c r="W2278" i="3" s="1"/>
  <c r="W2286" i="3" a="1"/>
  <c r="W2286" i="3" s="1"/>
  <c r="W2289" i="3" a="1"/>
  <c r="W2289" i="3" s="1"/>
  <c r="W2290" i="3" a="1"/>
  <c r="W2290" i="3" s="1"/>
  <c r="W2291" i="3" a="1"/>
  <c r="W2291" i="3" s="1"/>
  <c r="W2292" i="3" a="1"/>
  <c r="W2292" i="3" s="1"/>
  <c r="W2293" i="3" a="1"/>
  <c r="W2293" i="3" s="1"/>
  <c r="W2294" i="3" a="1"/>
  <c r="W2294" i="3" s="1"/>
  <c r="W2306" i="3" a="1"/>
  <c r="W2306" i="3" s="1"/>
  <c r="W2307" i="3" a="1"/>
  <c r="W2307" i="3" s="1"/>
  <c r="W2308" i="3" a="1"/>
  <c r="W2308" i="3" s="1"/>
  <c r="W2309" i="3" a="1"/>
  <c r="W2309" i="3" s="1"/>
  <c r="W2310" i="3" a="1"/>
  <c r="W2310" i="3" s="1"/>
  <c r="W2316" i="3" a="1"/>
  <c r="W2316" i="3" s="1"/>
  <c r="W2318" i="3" a="1"/>
  <c r="W2318" i="3" s="1"/>
  <c r="W2321" i="3" a="1"/>
  <c r="W2321" i="3" s="1"/>
  <c r="W2322" i="3" a="1"/>
  <c r="W2322" i="3" s="1"/>
  <c r="W2323" i="3" a="1"/>
  <c r="W2323" i="3" s="1"/>
  <c r="W2324" i="3" a="1"/>
  <c r="W2324" i="3" s="1"/>
  <c r="W2325" i="3" a="1"/>
  <c r="W2325" i="3" s="1"/>
  <c r="W2326" i="3" a="1"/>
  <c r="W2326" i="3" s="1"/>
  <c r="W2334" i="3" a="1"/>
  <c r="W2334" i="3" s="1"/>
  <c r="W2338" i="3" a="1"/>
  <c r="W2338" i="3" s="1"/>
  <c r="W2339" i="3" a="1"/>
  <c r="W2339" i="3" s="1"/>
  <c r="W2340" i="3" a="1"/>
  <c r="W2340" i="3" s="1"/>
  <c r="W2341" i="3" a="1"/>
  <c r="W2341" i="3" s="1"/>
  <c r="W2342" i="3" a="1"/>
  <c r="W2342" i="3" s="1"/>
  <c r="W2350" i="3" a="1"/>
  <c r="W2350" i="3" s="1"/>
  <c r="W2352" i="3" a="1"/>
  <c r="W2352" i="3" s="1"/>
  <c r="W2354" i="3" a="1"/>
  <c r="W2354" i="3" s="1"/>
  <c r="W2355" i="3" a="1"/>
  <c r="W2355" i="3" s="1"/>
  <c r="W2356" i="3" a="1"/>
  <c r="W2356" i="3" s="1"/>
  <c r="W2357" i="3" a="1"/>
  <c r="W2357" i="3" s="1"/>
  <c r="W2358" i="3" a="1"/>
  <c r="W2358" i="3" s="1"/>
  <c r="W2366" i="3" a="1"/>
  <c r="W2366" i="3" s="1"/>
  <c r="W2370" i="3" a="1"/>
  <c r="W2370" i="3" s="1"/>
  <c r="W2371" i="3" a="1"/>
  <c r="W2371" i="3" s="1"/>
  <c r="W2372" i="3" a="1"/>
  <c r="W2372" i="3" s="1"/>
  <c r="W2373" i="3" a="1"/>
  <c r="W2373" i="3" s="1"/>
  <c r="W2374" i="3" a="1"/>
  <c r="W2374" i="3" s="1"/>
  <c r="W2382" i="3" a="1"/>
  <c r="W2382" i="3" s="1"/>
  <c r="W2385" i="3" a="1"/>
  <c r="W2385" i="3" s="1"/>
  <c r="W2386" i="3" a="1"/>
  <c r="W2386" i="3" s="1"/>
  <c r="W2387" i="3" a="1"/>
  <c r="W2387" i="3" s="1"/>
  <c r="W2388" i="3" a="1"/>
  <c r="W2388" i="3" s="1"/>
  <c r="W2389" i="3" a="1"/>
  <c r="W2389" i="3" s="1"/>
  <c r="W2390" i="3" a="1"/>
  <c r="W2390" i="3" s="1"/>
  <c r="W2398" i="3" a="1"/>
  <c r="W2398" i="3" s="1"/>
  <c r="W2401" i="3" a="1"/>
  <c r="W2401" i="3" s="1"/>
  <c r="W2402" i="3" a="1"/>
  <c r="W2402" i="3" s="1"/>
  <c r="W2403" i="3" a="1"/>
  <c r="W2403" i="3" s="1"/>
  <c r="W2404" i="3" a="1"/>
  <c r="W2404" i="3" s="1"/>
  <c r="W2405" i="3" a="1"/>
  <c r="W2405" i="3" s="1"/>
  <c r="W2406" i="3" a="1"/>
  <c r="W2406" i="3" s="1"/>
  <c r="W2411" i="3" a="1"/>
  <c r="W2411" i="3" s="1"/>
  <c r="W2414" i="3" a="1"/>
  <c r="W2414" i="3" s="1"/>
  <c r="W2416" i="3" a="1"/>
  <c r="W2416" i="3" s="1"/>
  <c r="W2417" i="3" a="1"/>
  <c r="W2417" i="3" s="1"/>
  <c r="W2418" i="3" a="1"/>
  <c r="W2418" i="3" s="1"/>
  <c r="W2419" i="3" a="1"/>
  <c r="W2419" i="3" s="1"/>
  <c r="W2420" i="3" a="1"/>
  <c r="W2420" i="3" s="1"/>
  <c r="W2421" i="3" a="1"/>
  <c r="W2421" i="3" s="1"/>
  <c r="W2422" i="3" a="1"/>
  <c r="W2422" i="3" s="1"/>
  <c r="W2430" i="3" a="1"/>
  <c r="W2430" i="3" s="1"/>
  <c r="W2433" i="3" a="1"/>
  <c r="W2433" i="3" s="1"/>
  <c r="W2434" i="3" a="1"/>
  <c r="W2434" i="3" s="1"/>
  <c r="W2435" i="3" a="1"/>
  <c r="W2435" i="3" s="1"/>
  <c r="W2436" i="3" a="1"/>
  <c r="W2436" i="3" s="1"/>
  <c r="W2437" i="3" a="1"/>
  <c r="W2437" i="3" s="1"/>
  <c r="W2438" i="3" a="1"/>
  <c r="W2438" i="3" s="1"/>
  <c r="W2440" i="3" a="1"/>
  <c r="W2440" i="3" s="1"/>
  <c r="W2446" i="3" a="1"/>
  <c r="W2446" i="3" s="1"/>
  <c r="W2448" i="3" a="1"/>
  <c r="W2448" i="3" s="1"/>
  <c r="W2449" i="3" a="1"/>
  <c r="W2449" i="3" s="1"/>
  <c r="W2450" i="3" a="1"/>
  <c r="W2450" i="3" s="1"/>
  <c r="W2451" i="3" a="1"/>
  <c r="W2451" i="3" s="1"/>
  <c r="W2452" i="3" a="1"/>
  <c r="W2452" i="3" s="1"/>
  <c r="W2453" i="3" a="1"/>
  <c r="W2453" i="3" s="1"/>
  <c r="W2454" i="3" a="1"/>
  <c r="W2454" i="3" s="1"/>
  <c r="W2462" i="3" a="1"/>
  <c r="W2462" i="3" s="1"/>
  <c r="W2465" i="3" a="1"/>
  <c r="W2465" i="3" s="1"/>
  <c r="W2466" i="3" a="1"/>
  <c r="W2466" i="3" s="1"/>
  <c r="W2467" i="3" a="1"/>
  <c r="W2467" i="3" s="1"/>
  <c r="W2468" i="3" a="1"/>
  <c r="W2468" i="3" s="1"/>
  <c r="W2469" i="3" a="1"/>
  <c r="W2469" i="3" s="1"/>
  <c r="W2470" i="3" a="1"/>
  <c r="W2470" i="3" s="1"/>
  <c r="W2471" i="3" a="1"/>
  <c r="W2471" i="3" s="1"/>
  <c r="W2478" i="3" a="1"/>
  <c r="W2478" i="3" s="1"/>
  <c r="W2481" i="3" a="1"/>
  <c r="W2481" i="3" s="1"/>
  <c r="W2482" i="3" a="1"/>
  <c r="W2482" i="3" s="1"/>
  <c r="W2483" i="3" a="1"/>
  <c r="W2483" i="3" s="1"/>
  <c r="W2484" i="3" a="1"/>
  <c r="W2484" i="3" s="1"/>
  <c r="W2485" i="3" a="1"/>
  <c r="W2485" i="3" s="1"/>
  <c r="W2486" i="3" a="1"/>
  <c r="W2486" i="3" s="1"/>
  <c r="W2494" i="3" a="1"/>
  <c r="W2494" i="3" s="1"/>
  <c r="W2496" i="3" a="1"/>
  <c r="W2496" i="3" s="1"/>
  <c r="W2497" i="3" a="1"/>
  <c r="W2497" i="3" s="1"/>
  <c r="W2498" i="3" a="1"/>
  <c r="W2498" i="3" s="1"/>
  <c r="W2499" i="3" a="1"/>
  <c r="W2499" i="3" s="1"/>
  <c r="W2500" i="3" a="1"/>
  <c r="W2500" i="3" s="1"/>
  <c r="W2501" i="3" a="1"/>
  <c r="W2501" i="3" s="1"/>
  <c r="W2502" i="3" a="1"/>
  <c r="W2502" i="3" s="1"/>
  <c r="W2510" i="3" a="1"/>
  <c r="W2510" i="3" s="1"/>
  <c r="W2512" i="3" a="1"/>
  <c r="W2512" i="3" s="1"/>
  <c r="W2513" i="3" a="1"/>
  <c r="W2513" i="3" s="1"/>
  <c r="W2514" i="3" a="1"/>
  <c r="W2514" i="3" s="1"/>
  <c r="W2515" i="3" a="1"/>
  <c r="W2515" i="3" s="1"/>
  <c r="W2516" i="3" a="1"/>
  <c r="W2516" i="3" s="1"/>
  <c r="W2517" i="3" a="1"/>
  <c r="W2517" i="3" s="1"/>
  <c r="W2518" i="3" a="1"/>
  <c r="W2518" i="3" s="1"/>
  <c r="W2526" i="3" a="1"/>
  <c r="W2526" i="3" s="1"/>
  <c r="W2529" i="3" a="1"/>
  <c r="W2529" i="3" s="1"/>
  <c r="W2530" i="3" a="1"/>
  <c r="W2530" i="3" s="1"/>
  <c r="W2531" i="3" a="1"/>
  <c r="W2531" i="3" s="1"/>
  <c r="W2532" i="3" a="1"/>
  <c r="W2532" i="3" s="1"/>
  <c r="W2533" i="3" a="1"/>
  <c r="W2533" i="3" s="1"/>
  <c r="W2534" i="3" a="1"/>
  <c r="W2534" i="3" s="1"/>
  <c r="W2542" i="3" a="1"/>
  <c r="W2542" i="3" s="1"/>
  <c r="W2544" i="3" a="1"/>
  <c r="W2544" i="3" s="1"/>
  <c r="W2545" i="3" a="1"/>
  <c r="W2545" i="3" s="1"/>
  <c r="W2546" i="3" a="1"/>
  <c r="W2546" i="3" s="1"/>
  <c r="W2547" i="3" a="1"/>
  <c r="W2547" i="3" s="1"/>
  <c r="W2548" i="3" a="1"/>
  <c r="W2548" i="3" s="1"/>
  <c r="W2549" i="3" a="1"/>
  <c r="W2549" i="3" s="1"/>
  <c r="W2550" i="3" a="1"/>
  <c r="W2550" i="3" s="1"/>
  <c r="W2560" i="3" a="1"/>
  <c r="W2560" i="3" s="1"/>
  <c r="W2561" i="3" a="1"/>
  <c r="W2561" i="3" s="1"/>
  <c r="W2562" i="3" a="1"/>
  <c r="W2562" i="3" s="1"/>
  <c r="W2563" i="3" a="1"/>
  <c r="W2563" i="3" s="1"/>
  <c r="W2564" i="3" a="1"/>
  <c r="W2564" i="3" s="1"/>
  <c r="W2565" i="3" a="1"/>
  <c r="W2565" i="3" s="1"/>
  <c r="W2566" i="3" a="1"/>
  <c r="W2566" i="3" s="1"/>
  <c r="W2574" i="3" a="1"/>
  <c r="W2574" i="3" s="1"/>
  <c r="W2577" i="3" a="1"/>
  <c r="W2577" i="3" s="1"/>
  <c r="W2578" i="3" a="1"/>
  <c r="W2578" i="3" s="1"/>
  <c r="W2579" i="3" a="1"/>
  <c r="W2579" i="3" s="1"/>
  <c r="W2580" i="3" a="1"/>
  <c r="W2580" i="3" s="1"/>
  <c r="W2581" i="3" a="1"/>
  <c r="W2581" i="3" s="1"/>
  <c r="W2582" i="3" a="1"/>
  <c r="W2582" i="3" s="1"/>
  <c r="W2590" i="3" a="1"/>
  <c r="W2590" i="3" s="1"/>
  <c r="W2594" i="3" a="1"/>
  <c r="W2594" i="3" s="1"/>
  <c r="W2595" i="3" a="1"/>
  <c r="W2595" i="3" s="1"/>
  <c r="W2596" i="3" a="1"/>
  <c r="W2596" i="3" s="1"/>
  <c r="W2597" i="3" a="1"/>
  <c r="W2597" i="3" s="1"/>
  <c r="W2598" i="3" a="1"/>
  <c r="W2598" i="3" s="1"/>
  <c r="W2606" i="3" a="1"/>
  <c r="W2606" i="3" s="1"/>
  <c r="W2610" i="3" a="1"/>
  <c r="W2610" i="3" s="1"/>
  <c r="W2611" i="3" a="1"/>
  <c r="W2611" i="3" s="1"/>
  <c r="W2612" i="3" a="1"/>
  <c r="W2612" i="3" s="1"/>
  <c r="W2613" i="3" a="1"/>
  <c r="W2613" i="3" s="1"/>
  <c r="W2614" i="3" a="1"/>
  <c r="W2614" i="3" s="1"/>
  <c r="W2622" i="3" a="1"/>
  <c r="W2622" i="3" s="1"/>
  <c r="W2626" i="3" a="1"/>
  <c r="W2626" i="3" s="1"/>
  <c r="W2627" i="3" a="1"/>
  <c r="W2627" i="3" s="1"/>
  <c r="W2628" i="3" a="1"/>
  <c r="W2628" i="3" s="1"/>
  <c r="W2629" i="3" a="1"/>
  <c r="W2629" i="3" s="1"/>
  <c r="W2630" i="3" a="1"/>
  <c r="W2630" i="3" s="1"/>
  <c r="W2634" i="3" a="1"/>
  <c r="W2634" i="3" s="1"/>
  <c r="W2636" i="3" a="1"/>
  <c r="W2636" i="3" s="1"/>
  <c r="W2638" i="3" a="1"/>
  <c r="W2638" i="3" s="1"/>
  <c r="W2640" i="3" a="1"/>
  <c r="W2640" i="3" s="1"/>
  <c r="W2641" i="3" a="1"/>
  <c r="W2641" i="3" s="1"/>
  <c r="W2642" i="3" a="1"/>
  <c r="W2642" i="3" s="1"/>
  <c r="W2643" i="3" a="1"/>
  <c r="W2643" i="3" s="1"/>
  <c r="W2644" i="3" a="1"/>
  <c r="W2644" i="3" s="1"/>
  <c r="W2645" i="3" a="1"/>
  <c r="W2645" i="3" s="1"/>
  <c r="W2646" i="3" a="1"/>
  <c r="W2646" i="3" s="1"/>
  <c r="W2654" i="3" a="1"/>
  <c r="W2654" i="3" s="1"/>
  <c r="W2655" i="3" a="1"/>
  <c r="W2655" i="3" s="1"/>
  <c r="W2657" i="3" a="1"/>
  <c r="W2657" i="3" s="1"/>
  <c r="W2658" i="3" a="1"/>
  <c r="W2658" i="3" s="1"/>
  <c r="W2659" i="3" a="1"/>
  <c r="W2659" i="3" s="1"/>
  <c r="W2660" i="3" a="1"/>
  <c r="W2660" i="3" s="1"/>
  <c r="W2661" i="3" a="1"/>
  <c r="W2661" i="3" s="1"/>
  <c r="W2662" i="3" a="1"/>
  <c r="W2662" i="3" s="1"/>
  <c r="W2670" i="3" a="1"/>
  <c r="W2670" i="3" s="1"/>
  <c r="W2672" i="3" a="1"/>
  <c r="W2672" i="3" s="1"/>
  <c r="W2673" i="3" a="1"/>
  <c r="W2673" i="3" s="1"/>
  <c r="W2674" i="3" a="1"/>
  <c r="W2674" i="3" s="1"/>
  <c r="W2675" i="3" a="1"/>
  <c r="W2675" i="3" s="1"/>
  <c r="W2676" i="3" a="1"/>
  <c r="W2676" i="3" s="1"/>
  <c r="W2677" i="3" a="1"/>
  <c r="W2677" i="3" s="1"/>
  <c r="W2678" i="3" a="1"/>
  <c r="W2678" i="3" s="1"/>
  <c r="W2686" i="3" a="1"/>
  <c r="W2686" i="3" s="1"/>
  <c r="W2688" i="3" a="1"/>
  <c r="W2688" i="3" s="1"/>
  <c r="W2689" i="3" a="1"/>
  <c r="W2689" i="3" s="1"/>
  <c r="W2690" i="3" a="1"/>
  <c r="W2690" i="3" s="1"/>
  <c r="W2691" i="3" a="1"/>
  <c r="W2691" i="3" s="1"/>
  <c r="W2692" i="3" a="1"/>
  <c r="W2692" i="3" s="1"/>
  <c r="W2693" i="3" a="1"/>
  <c r="W2693" i="3" s="1"/>
  <c r="W2694" i="3" a="1"/>
  <c r="W2694" i="3" s="1"/>
  <c r="W2702" i="3" a="1"/>
  <c r="W2702" i="3" s="1"/>
  <c r="W2705" i="3" a="1"/>
  <c r="W2705" i="3" s="1"/>
  <c r="W2706" i="3" a="1"/>
  <c r="W2706" i="3" s="1"/>
  <c r="W2707" i="3" a="1"/>
  <c r="W2707" i="3" s="1"/>
  <c r="W2708" i="3" a="1"/>
  <c r="W2708" i="3" s="1"/>
  <c r="W2709" i="3" a="1"/>
  <c r="W2709" i="3" s="1"/>
  <c r="W2710" i="3" a="1"/>
  <c r="W2710" i="3" s="1"/>
  <c r="W2716" i="3" a="1"/>
  <c r="W2716" i="3" s="1"/>
  <c r="W2718" i="3" a="1"/>
  <c r="W2718" i="3" s="1"/>
  <c r="W2719" i="3" a="1"/>
  <c r="W2719" i="3" s="1"/>
  <c r="W2720" i="3" a="1"/>
  <c r="W2720" i="3" s="1"/>
  <c r="W2721" i="3" a="1"/>
  <c r="W2721" i="3" s="1"/>
  <c r="W2722" i="3" a="1"/>
  <c r="W2722" i="3" s="1"/>
  <c r="W2723" i="3" a="1"/>
  <c r="W2723" i="3" s="1"/>
  <c r="W2724" i="3" a="1"/>
  <c r="W2724" i="3" s="1"/>
  <c r="W2725" i="3" a="1"/>
  <c r="W2725" i="3" s="1"/>
  <c r="W2726" i="3" a="1"/>
  <c r="W2726" i="3" s="1"/>
  <c r="W2734" i="3" a="1"/>
  <c r="W2734" i="3" s="1"/>
  <c r="W2736" i="3" a="1"/>
  <c r="W2736" i="3" s="1"/>
  <c r="W2737" i="3" a="1"/>
  <c r="W2737" i="3" s="1"/>
  <c r="W2738" i="3" a="1"/>
  <c r="W2738" i="3" s="1"/>
  <c r="W2739" i="3" a="1"/>
  <c r="W2739" i="3" s="1"/>
  <c r="W2740" i="3" a="1"/>
  <c r="W2740" i="3" s="1"/>
  <c r="W2741" i="3" a="1"/>
  <c r="W2741" i="3" s="1"/>
  <c r="W2742" i="3" a="1"/>
  <c r="W2742" i="3" s="1"/>
  <c r="W2750" i="3" a="1"/>
  <c r="W2750" i="3" s="1"/>
  <c r="W2753" i="3" a="1"/>
  <c r="W2753" i="3" s="1"/>
  <c r="W2754" i="3" a="1"/>
  <c r="W2754" i="3" s="1"/>
  <c r="W2755" i="3" a="1"/>
  <c r="W2755" i="3" s="1"/>
  <c r="W2756" i="3" a="1"/>
  <c r="W2756" i="3" s="1"/>
  <c r="W2757" i="3" a="1"/>
  <c r="W2757" i="3" s="1"/>
  <c r="W2758" i="3" a="1"/>
  <c r="W2758" i="3" s="1"/>
  <c r="W2766" i="3" a="1"/>
  <c r="W2766" i="3" s="1"/>
  <c r="W2770" i="3" a="1"/>
  <c r="W2770" i="3" s="1"/>
  <c r="W2771" i="3" a="1"/>
  <c r="W2771" i="3" s="1"/>
  <c r="W2772" i="3" a="1"/>
  <c r="W2772" i="3" s="1"/>
  <c r="W2773" i="3" a="1"/>
  <c r="W2773" i="3" s="1"/>
  <c r="W2774" i="3" a="1"/>
  <c r="W2774" i="3" s="1"/>
  <c r="W2780" i="3" a="1"/>
  <c r="W2780" i="3" s="1"/>
  <c r="W2782" i="3" a="1"/>
  <c r="W2782" i="3" s="1"/>
  <c r="W2785" i="3" a="1"/>
  <c r="W2785" i="3" s="1"/>
  <c r="W2786" i="3" a="1"/>
  <c r="W2786" i="3" s="1"/>
  <c r="W2787" i="3" a="1"/>
  <c r="W2787" i="3" s="1"/>
  <c r="W2788" i="3" a="1"/>
  <c r="W2788" i="3" s="1"/>
  <c r="W2789" i="3" a="1"/>
  <c r="W2789" i="3" s="1"/>
  <c r="W2790" i="3" a="1"/>
  <c r="W2790" i="3" s="1"/>
  <c r="W2798" i="3" a="1"/>
  <c r="W2798" i="3" s="1"/>
  <c r="W2800" i="3" a="1"/>
  <c r="W2800" i="3" s="1"/>
  <c r="W2801" i="3" a="1"/>
  <c r="W2801" i="3" s="1"/>
  <c r="W2802" i="3" a="1"/>
  <c r="W2802" i="3" s="1"/>
  <c r="W2803" i="3" a="1"/>
  <c r="W2803" i="3" s="1"/>
  <c r="W2804" i="3" a="1"/>
  <c r="W2804" i="3" s="1"/>
  <c r="W2805" i="3" a="1"/>
  <c r="W2805" i="3" s="1"/>
  <c r="W2806" i="3" a="1"/>
  <c r="W2806" i="3" s="1"/>
  <c r="W2815" i="3" a="1"/>
  <c r="W2815" i="3" s="1"/>
  <c r="W2817" i="3" a="1"/>
  <c r="W2817" i="3" s="1"/>
  <c r="W2818" i="3" a="1"/>
  <c r="W2818" i="3" s="1"/>
  <c r="W2819" i="3" a="1"/>
  <c r="W2819" i="3" s="1"/>
  <c r="W2820" i="3" a="1"/>
  <c r="W2820" i="3" s="1"/>
  <c r="W2821" i="3" a="1"/>
  <c r="W2821" i="3" s="1"/>
  <c r="W2822" i="3" a="1"/>
  <c r="W2822" i="3" s="1"/>
  <c r="W2830" i="3" a="1"/>
  <c r="W2830" i="3" s="1"/>
  <c r="W2833" i="3" a="1"/>
  <c r="W2833" i="3" s="1"/>
  <c r="W2834" i="3" a="1"/>
  <c r="W2834" i="3" s="1"/>
  <c r="W2835" i="3" a="1"/>
  <c r="W2835" i="3" s="1"/>
  <c r="W2836" i="3" a="1"/>
  <c r="W2836" i="3" s="1"/>
  <c r="W2837" i="3" a="1"/>
  <c r="W2837" i="3" s="1"/>
  <c r="W2838" i="3" a="1"/>
  <c r="W2838" i="3" s="1"/>
  <c r="W2846" i="3" a="1"/>
  <c r="W2846" i="3" s="1"/>
  <c r="W2849" i="3" a="1"/>
  <c r="W2849" i="3" s="1"/>
  <c r="W2850" i="3" a="1"/>
  <c r="W2850" i="3" s="1"/>
  <c r="W2851" i="3" a="1"/>
  <c r="W2851" i="3" s="1"/>
  <c r="W2852" i="3" a="1"/>
  <c r="W2852" i="3" s="1"/>
  <c r="W2853" i="3" a="1"/>
  <c r="W2853" i="3" s="1"/>
  <c r="W2854" i="3" a="1"/>
  <c r="W2854" i="3" s="1"/>
  <c r="W2862" i="3" a="1"/>
  <c r="W2862" i="3" s="1"/>
  <c r="W2866" i="3" a="1"/>
  <c r="W2866" i="3" s="1"/>
  <c r="W2867" i="3" a="1"/>
  <c r="W2867" i="3" s="1"/>
  <c r="W2868" i="3" a="1"/>
  <c r="W2868" i="3" s="1"/>
  <c r="W2869" i="3" a="1"/>
  <c r="W2869" i="3" s="1"/>
  <c r="W2870" i="3" a="1"/>
  <c r="W2870" i="3" s="1"/>
  <c r="W2878" i="3" a="1"/>
  <c r="W2878" i="3" s="1"/>
  <c r="W2880" i="3" a="1"/>
  <c r="W2880" i="3" s="1"/>
  <c r="W2881" i="3" a="1"/>
  <c r="W2881" i="3" s="1"/>
  <c r="W2882" i="3" a="1"/>
  <c r="W2882" i="3" s="1"/>
  <c r="W2883" i="3" a="1"/>
  <c r="W2883" i="3" s="1"/>
  <c r="W2884" i="3" a="1"/>
  <c r="W2884" i="3" s="1"/>
  <c r="W2885" i="3" a="1"/>
  <c r="W2885" i="3" s="1"/>
  <c r="W2886" i="3" a="1"/>
  <c r="W2886" i="3" s="1"/>
  <c r="W2894" i="3" a="1"/>
  <c r="W2894" i="3" s="1"/>
  <c r="W2897" i="3" a="1"/>
  <c r="W2897" i="3" s="1"/>
  <c r="W2898" i="3" a="1"/>
  <c r="W2898" i="3" s="1"/>
  <c r="W2899" i="3" a="1"/>
  <c r="W2899" i="3" s="1"/>
  <c r="W2900" i="3" a="1"/>
  <c r="W2900" i="3" s="1"/>
  <c r="W2901" i="3" a="1"/>
  <c r="W2901" i="3" s="1"/>
  <c r="W2902" i="3" a="1"/>
  <c r="W2902" i="3" s="1"/>
  <c r="W2910" i="3" a="1"/>
  <c r="W2910" i="3" s="1"/>
  <c r="W2914" i="3" a="1"/>
  <c r="W2914" i="3" s="1"/>
  <c r="W2915" i="3" a="1"/>
  <c r="W2915" i="3" s="1"/>
  <c r="W2916" i="3" a="1"/>
  <c r="W2916" i="3" s="1"/>
  <c r="W2917" i="3" a="1"/>
  <c r="W2917" i="3" s="1"/>
  <c r="W2918" i="3" a="1"/>
  <c r="W2918" i="3" s="1"/>
  <c r="W2926" i="3" a="1"/>
  <c r="W2926" i="3" s="1"/>
  <c r="W2930" i="3" a="1"/>
  <c r="W2930" i="3" s="1"/>
  <c r="W2931" i="3" a="1"/>
  <c r="W2931" i="3" s="1"/>
  <c r="W2932" i="3" a="1"/>
  <c r="W2932" i="3" s="1"/>
  <c r="W2933" i="3" a="1"/>
  <c r="W2933" i="3" s="1"/>
  <c r="W2934" i="3" a="1"/>
  <c r="W2934" i="3" s="1"/>
  <c r="W2942" i="3" a="1"/>
  <c r="W2942" i="3" s="1"/>
  <c r="W2945" i="3" a="1"/>
  <c r="W2945" i="3" s="1"/>
  <c r="W2946" i="3" a="1"/>
  <c r="W2946" i="3" s="1"/>
  <c r="W2947" i="3" a="1"/>
  <c r="W2947" i="3" s="1"/>
  <c r="W2948" i="3" a="1"/>
  <c r="W2948" i="3" s="1"/>
  <c r="W2949" i="3" a="1"/>
  <c r="W2949" i="3" s="1"/>
  <c r="W2950" i="3" a="1"/>
  <c r="W2950" i="3" s="1"/>
  <c r="W2958" i="3" a="1"/>
  <c r="W2958" i="3" s="1"/>
  <c r="W2961" i="3" a="1"/>
  <c r="W2961" i="3" s="1"/>
  <c r="W2962" i="3" a="1"/>
  <c r="W2962" i="3" s="1"/>
  <c r="W2963" i="3" a="1"/>
  <c r="W2963" i="3" s="1"/>
  <c r="W2964" i="3" a="1"/>
  <c r="W2964" i="3" s="1"/>
  <c r="W2965" i="3" a="1"/>
  <c r="W2965" i="3" s="1"/>
  <c r="W2966" i="3" a="1"/>
  <c r="W2966" i="3" s="1"/>
  <c r="W2972" i="3" a="1"/>
  <c r="W2972" i="3" s="1"/>
  <c r="W2974" i="3" a="1"/>
  <c r="W2974" i="3" s="1"/>
  <c r="W2977" i="3" a="1"/>
  <c r="W2977" i="3" s="1"/>
  <c r="W2978" i="3" a="1"/>
  <c r="W2978" i="3" s="1"/>
  <c r="W2979" i="3" a="1"/>
  <c r="W2979" i="3" s="1"/>
  <c r="W2980" i="3" a="1"/>
  <c r="W2980" i="3" s="1"/>
  <c r="W2981" i="3" a="1"/>
  <c r="W2981" i="3" s="1"/>
  <c r="W2982" i="3" a="1"/>
  <c r="W2982" i="3" s="1"/>
  <c r="W2990" i="3" a="1"/>
  <c r="W2990" i="3" s="1"/>
  <c r="W2993" i="3" a="1"/>
  <c r="W2993" i="3" s="1"/>
  <c r="W2994" i="3" a="1"/>
  <c r="W2994" i="3" s="1"/>
  <c r="W2995" i="3" a="1"/>
  <c r="W2995" i="3" s="1"/>
  <c r="W2996" i="3" a="1"/>
  <c r="W2996" i="3" s="1"/>
  <c r="W2997" i="3" a="1"/>
  <c r="W2997" i="3" s="1"/>
  <c r="W2998" i="3" a="1"/>
  <c r="W2998" i="3" s="1"/>
  <c r="W3006" i="3" a="1"/>
  <c r="W3006" i="3" s="1"/>
  <c r="W3008" i="3" a="1"/>
  <c r="W3008" i="3" s="1"/>
  <c r="W3009" i="3" a="1"/>
  <c r="W3009" i="3" s="1"/>
  <c r="W3010" i="3" a="1"/>
  <c r="W3010" i="3" s="1"/>
  <c r="W3011" i="3" a="1"/>
  <c r="W3011" i="3" s="1"/>
  <c r="W3012" i="3" a="1"/>
  <c r="W3012" i="3" s="1"/>
  <c r="W3013" i="3" a="1"/>
  <c r="W3013" i="3" s="1"/>
  <c r="W3014" i="3" a="1"/>
  <c r="W3014" i="3" s="1"/>
  <c r="W3022" i="3" a="1"/>
  <c r="W3022" i="3" s="1"/>
  <c r="W3024" i="3" a="1"/>
  <c r="W3024" i="3" s="1"/>
  <c r="W3025" i="3" a="1"/>
  <c r="W3025" i="3" s="1"/>
  <c r="W3026" i="3" a="1"/>
  <c r="W3026" i="3" s="1"/>
  <c r="W3027" i="3" a="1"/>
  <c r="W3027" i="3" s="1"/>
  <c r="W3028" i="3" a="1"/>
  <c r="W3028" i="3" s="1"/>
  <c r="W3029" i="3" a="1"/>
  <c r="W3029" i="3" s="1"/>
  <c r="W3030" i="3" a="1"/>
  <c r="W3030" i="3" s="1"/>
  <c r="W3038" i="3" a="1"/>
  <c r="W3038" i="3" s="1"/>
  <c r="W3041" i="3" a="1"/>
  <c r="W3041" i="3" s="1"/>
  <c r="W3042" i="3" a="1"/>
  <c r="W3042" i="3" s="1"/>
  <c r="W3043" i="3" a="1"/>
  <c r="W3043" i="3" s="1"/>
  <c r="W3044" i="3" a="1"/>
  <c r="W3044" i="3" s="1"/>
  <c r="W3045" i="3" a="1"/>
  <c r="W3045" i="3" s="1"/>
  <c r="W3046" i="3" a="1"/>
  <c r="W3046" i="3" s="1"/>
  <c r="W3054" i="3" a="1"/>
  <c r="W3054" i="3" s="1"/>
  <c r="W3057" i="3" a="1"/>
  <c r="W3057" i="3" s="1"/>
  <c r="W3058" i="3" a="1"/>
  <c r="W3058" i="3" s="1"/>
  <c r="W3059" i="3" a="1"/>
  <c r="W3059" i="3" s="1"/>
  <c r="W3060" i="3" a="1"/>
  <c r="W3060" i="3" s="1"/>
  <c r="W3061" i="3" a="1"/>
  <c r="W3061" i="3" s="1"/>
  <c r="W3062" i="3" a="1"/>
  <c r="W3062" i="3" s="1"/>
  <c r="W3072" i="3" a="1"/>
  <c r="W3072" i="3" s="1"/>
  <c r="W3074" i="3" a="1"/>
  <c r="W3074" i="3" s="1"/>
  <c r="W3075" i="3" a="1"/>
  <c r="W3075" i="3" s="1"/>
  <c r="W3076" i="3" a="1"/>
  <c r="W3076" i="3" s="1"/>
  <c r="W3077" i="3" a="1"/>
  <c r="W3077" i="3" s="1"/>
  <c r="W3078" i="3" a="1"/>
  <c r="W3078" i="3" s="1"/>
  <c r="W3086" i="3" a="1"/>
  <c r="W3086" i="3" s="1"/>
  <c r="W3089" i="3" a="1"/>
  <c r="W3089" i="3" s="1"/>
  <c r="W3090" i="3" a="1"/>
  <c r="W3090" i="3" s="1"/>
  <c r="W3091" i="3" a="1"/>
  <c r="W3091" i="3" s="1"/>
  <c r="W3092" i="3" a="1"/>
  <c r="W3092" i="3" s="1"/>
  <c r="W3093" i="3" a="1"/>
  <c r="W3093" i="3" s="1"/>
  <c r="W3094" i="3" a="1"/>
  <c r="W3094" i="3" s="1"/>
  <c r="W3095" i="3" a="1"/>
  <c r="W3095" i="3" s="1"/>
  <c r="W3102" i="3" a="1"/>
  <c r="W3102" i="3" s="1"/>
  <c r="W3105" i="3" a="1"/>
  <c r="W3105" i="3" s="1"/>
  <c r="W3106" i="3" a="1"/>
  <c r="W3106" i="3" s="1"/>
  <c r="W3107" i="3" a="1"/>
  <c r="W3107" i="3" s="1"/>
  <c r="W3108" i="3" a="1"/>
  <c r="W3108" i="3" s="1"/>
  <c r="W3109" i="3" a="1"/>
  <c r="W3109" i="3" s="1"/>
  <c r="W3110" i="3" a="1"/>
  <c r="W3110" i="3" s="1"/>
  <c r="W3118" i="3" a="1"/>
  <c r="W3118" i="3" s="1"/>
  <c r="W3119" i="3" a="1"/>
  <c r="W3119" i="3" s="1"/>
  <c r="W3120" i="3" a="1"/>
  <c r="W3120" i="3" s="1"/>
  <c r="W3122" i="3" a="1"/>
  <c r="W3122" i="3" s="1"/>
  <c r="W3123" i="3" a="1"/>
  <c r="W3123" i="3" s="1"/>
  <c r="W3124" i="3" a="1"/>
  <c r="W3124" i="3" s="1"/>
  <c r="W3125" i="3" a="1"/>
  <c r="W3125" i="3" s="1"/>
  <c r="W3126" i="3" a="1"/>
  <c r="W3126" i="3" s="1"/>
  <c r="W3134" i="3" a="1"/>
  <c r="W3134" i="3" s="1"/>
  <c r="W3137" i="3" a="1"/>
  <c r="W3137" i="3" s="1"/>
  <c r="W3138" i="3" a="1"/>
  <c r="W3138" i="3" s="1"/>
  <c r="W3139" i="3" a="1"/>
  <c r="W3139" i="3" s="1"/>
  <c r="W3140" i="3" a="1"/>
  <c r="W3140" i="3" s="1"/>
  <c r="W3141" i="3" a="1"/>
  <c r="W3141" i="3" s="1"/>
  <c r="W3142" i="3" a="1"/>
  <c r="W3142" i="3" s="1"/>
  <c r="W3150" i="3" a="1"/>
  <c r="W3150" i="3" s="1"/>
  <c r="W3151" i="3" a="1"/>
  <c r="W3151" i="3" s="1"/>
  <c r="W3153" i="3" a="1"/>
  <c r="W3153" i="3" s="1"/>
  <c r="W3154" i="3" a="1"/>
  <c r="W3154" i="3" s="1"/>
  <c r="W3155" i="3" a="1"/>
  <c r="W3155" i="3" s="1"/>
  <c r="W3156" i="3" a="1"/>
  <c r="W3156" i="3" s="1"/>
  <c r="W3157" i="3" a="1"/>
  <c r="W3157" i="3" s="1"/>
  <c r="W3158" i="3" a="1"/>
  <c r="W3158" i="3" s="1"/>
  <c r="W3166" i="3" a="1"/>
  <c r="W3166" i="3" s="1"/>
  <c r="W3169" i="3" a="1"/>
  <c r="W3169" i="3" s="1"/>
  <c r="W3170" i="3" a="1"/>
  <c r="W3170" i="3" s="1"/>
  <c r="W3171" i="3" a="1"/>
  <c r="W3171" i="3" s="1"/>
  <c r="W3172" i="3" a="1"/>
  <c r="W3172" i="3" s="1"/>
  <c r="W3173" i="3" a="1"/>
  <c r="W3173" i="3" s="1"/>
  <c r="W3174" i="3" a="1"/>
  <c r="W3174" i="3" s="1"/>
  <c r="W3182" i="3" a="1"/>
  <c r="W3182" i="3" s="1"/>
  <c r="W3185" i="3" a="1"/>
  <c r="W3185" i="3" s="1"/>
  <c r="W3186" i="3" a="1"/>
  <c r="W3186" i="3" s="1"/>
  <c r="W3187" i="3" a="1"/>
  <c r="W3187" i="3" s="1"/>
  <c r="W3188" i="3" a="1"/>
  <c r="W3188" i="3" s="1"/>
  <c r="W3189" i="3" a="1"/>
  <c r="W3189" i="3" s="1"/>
  <c r="W3190" i="3" a="1"/>
  <c r="W3190" i="3" s="1"/>
  <c r="W3198" i="3" a="1"/>
  <c r="W3198" i="3" s="1"/>
  <c r="W3200" i="3" a="1"/>
  <c r="W3200" i="3" s="1"/>
  <c r="W3201" i="3" a="1"/>
  <c r="W3201" i="3" s="1"/>
  <c r="W3202" i="3" a="1"/>
  <c r="W3202" i="3" s="1"/>
  <c r="W3203" i="3" a="1"/>
  <c r="W3203" i="3" s="1"/>
  <c r="W3204" i="3" a="1"/>
  <c r="W3204" i="3" s="1"/>
  <c r="W3205" i="3" a="1"/>
  <c r="W3205" i="3" s="1"/>
  <c r="W3206" i="3" a="1"/>
  <c r="W3206" i="3" s="1"/>
  <c r="W3211" i="3" a="1"/>
  <c r="W3211" i="3" s="1"/>
  <c r="W3214" i="3" a="1"/>
  <c r="W3214" i="3" s="1"/>
  <c r="W3215" i="3" a="1"/>
  <c r="W3215" i="3" s="1"/>
  <c r="W3216" i="3" a="1"/>
  <c r="W3216" i="3" s="1"/>
  <c r="W3217" i="3" a="1"/>
  <c r="W3217" i="3" s="1"/>
  <c r="W3218" i="3" a="1"/>
  <c r="W3218" i="3" s="1"/>
  <c r="W3219" i="3" a="1"/>
  <c r="W3219" i="3" s="1"/>
  <c r="W3220" i="3" a="1"/>
  <c r="W3220" i="3" s="1"/>
  <c r="W3221" i="3" a="1"/>
  <c r="W3221" i="3" s="1"/>
  <c r="W3222" i="3" a="1"/>
  <c r="W3222" i="3" s="1"/>
  <c r="W3230" i="3" a="1"/>
  <c r="W3230" i="3" s="1"/>
  <c r="W3233" i="3" a="1"/>
  <c r="W3233" i="3" s="1"/>
  <c r="W3234" i="3" a="1"/>
  <c r="W3234" i="3" s="1"/>
  <c r="W3235" i="3" a="1"/>
  <c r="W3235" i="3" s="1"/>
  <c r="W3236" i="3" a="1"/>
  <c r="W3236" i="3" s="1"/>
  <c r="W3237" i="3" a="1"/>
  <c r="W3237" i="3" s="1"/>
  <c r="W3238" i="3" a="1"/>
  <c r="W3238" i="3" s="1"/>
  <c r="W3241" i="3" a="1"/>
  <c r="W3241" i="3" s="1"/>
  <c r="W3246" i="3" a="1"/>
  <c r="W3246" i="3" s="1"/>
  <c r="W3249" i="3" a="1"/>
  <c r="W3249" i="3" s="1"/>
  <c r="W3250" i="3" a="1"/>
  <c r="W3250" i="3" s="1"/>
  <c r="W3251" i="3" a="1"/>
  <c r="W3251" i="3" s="1"/>
  <c r="W3252" i="3" a="1"/>
  <c r="W3252" i="3" s="1"/>
  <c r="W3253" i="3" a="1"/>
  <c r="W3253" i="3" s="1"/>
  <c r="W3254" i="3" a="1"/>
  <c r="W3254" i="3" s="1"/>
  <c r="W3262" i="3" a="1"/>
  <c r="W3262" i="3" s="1"/>
  <c r="W3264" i="3" a="1"/>
  <c r="W3264" i="3" s="1"/>
  <c r="W3266" i="3" a="1"/>
  <c r="W3266" i="3" s="1"/>
  <c r="W3267" i="3" a="1"/>
  <c r="W3267" i="3" s="1"/>
  <c r="W3268" i="3" a="1"/>
  <c r="W3268" i="3" s="1"/>
  <c r="W3269" i="3" a="1"/>
  <c r="W3269" i="3" s="1"/>
  <c r="W3270" i="3" a="1"/>
  <c r="W3270" i="3" s="1"/>
  <c r="W3278" i="3" a="1"/>
  <c r="W3278" i="3" s="1"/>
  <c r="W3281" i="3" a="1"/>
  <c r="W3281" i="3" s="1"/>
  <c r="W3282" i="3" a="1"/>
  <c r="W3282" i="3" s="1"/>
  <c r="W3283" i="3" a="1"/>
  <c r="W3283" i="3" s="1"/>
  <c r="W3284" i="3" a="1"/>
  <c r="W3284" i="3" s="1"/>
  <c r="W3285" i="3" a="1"/>
  <c r="W3285" i="3" s="1"/>
  <c r="W3286" i="3" a="1"/>
  <c r="W3286" i="3" s="1"/>
  <c r="W3294" i="3" a="1"/>
  <c r="W3294" i="3" s="1"/>
  <c r="W3297" i="3" a="1"/>
  <c r="W3297" i="3" s="1"/>
  <c r="W3298" i="3" a="1"/>
  <c r="W3298" i="3" s="1"/>
  <c r="W3299" i="3" a="1"/>
  <c r="W3299" i="3" s="1"/>
  <c r="W3300" i="3" a="1"/>
  <c r="W3300" i="3" s="1"/>
  <c r="W3301" i="3" a="1"/>
  <c r="W3301" i="3" s="1"/>
  <c r="W3302" i="3" a="1"/>
  <c r="W3302" i="3" s="1"/>
  <c r="W3306" i="3" a="1"/>
  <c r="W3306" i="3" s="1"/>
  <c r="W3307" i="3" a="1"/>
  <c r="W3307" i="3" s="1"/>
  <c r="W3310" i="3" a="1"/>
  <c r="W3310" i="3" s="1"/>
  <c r="W3312" i="3" a="1"/>
  <c r="W3312" i="3" s="1"/>
  <c r="W3314" i="3" a="1"/>
  <c r="W3314" i="3" s="1"/>
  <c r="W3315" i="3" a="1"/>
  <c r="W3315" i="3" s="1"/>
  <c r="W3316" i="3" a="1"/>
  <c r="W3316" i="3" s="1"/>
  <c r="W3317" i="3" a="1"/>
  <c r="W3317" i="3" s="1"/>
  <c r="W3318" i="3" a="1"/>
  <c r="W3318" i="3" s="1"/>
  <c r="W3326" i="3" a="1"/>
  <c r="W3326" i="3" s="1"/>
  <c r="W3328" i="3" a="1"/>
  <c r="W3328" i="3" s="1"/>
  <c r="W3329" i="3" a="1"/>
  <c r="W3329" i="3" s="1"/>
  <c r="W3330" i="3" a="1"/>
  <c r="W3330" i="3" s="1"/>
  <c r="W3331" i="3" a="1"/>
  <c r="W3331" i="3" s="1"/>
  <c r="W3332" i="3" a="1"/>
  <c r="W3332" i="3" s="1"/>
  <c r="W3333" i="3" a="1"/>
  <c r="W3333" i="3" s="1"/>
  <c r="W3334" i="3" a="1"/>
  <c r="W3334" i="3" s="1"/>
  <c r="W3337" i="3" a="1"/>
  <c r="W3337" i="3" s="1"/>
  <c r="W3342" i="3" a="1"/>
  <c r="W3342" i="3" s="1"/>
  <c r="W3345" i="3" a="1"/>
  <c r="W3345" i="3" s="1"/>
  <c r="W3346" i="3" a="1"/>
  <c r="W3346" i="3" s="1"/>
  <c r="W3347" i="3" a="1"/>
  <c r="W3347" i="3" s="1"/>
  <c r="W3348" i="3" a="1"/>
  <c r="W3348" i="3" s="1"/>
  <c r="W3349" i="3" a="1"/>
  <c r="W3349" i="3" s="1"/>
  <c r="W3350" i="3" a="1"/>
  <c r="W3350" i="3" s="1"/>
  <c r="W3358" i="3" a="1"/>
  <c r="W3358" i="3" s="1"/>
  <c r="W3359" i="3" a="1"/>
  <c r="W3359" i="3" s="1"/>
  <c r="W3361" i="3" a="1"/>
  <c r="W3361" i="3" s="1"/>
  <c r="W3362" i="3" a="1"/>
  <c r="W3362" i="3" s="1"/>
  <c r="W3363" i="3" a="1"/>
  <c r="W3363" i="3" s="1"/>
  <c r="W3364" i="3" a="1"/>
  <c r="W3364" i="3" s="1"/>
  <c r="W3365" i="3" a="1"/>
  <c r="W3365" i="3" s="1"/>
  <c r="W3366" i="3" a="1"/>
  <c r="W3366" i="3" s="1"/>
  <c r="W3374" i="3" a="1"/>
  <c r="W3374" i="3" s="1"/>
  <c r="W3377" i="3" a="1"/>
  <c r="W3377" i="3" s="1"/>
  <c r="W3378" i="3" a="1"/>
  <c r="W3378" i="3" s="1"/>
  <c r="W3379" i="3" a="1"/>
  <c r="W3379" i="3" s="1"/>
  <c r="W3380" i="3" a="1"/>
  <c r="W3380" i="3" s="1"/>
  <c r="W3381" i="3" a="1"/>
  <c r="W3381" i="3" s="1"/>
  <c r="W3382" i="3" a="1"/>
  <c r="W3382" i="3" s="1"/>
  <c r="W3390" i="3" a="1"/>
  <c r="W3390" i="3" s="1"/>
  <c r="W3393" i="3" a="1"/>
  <c r="W3393" i="3" s="1"/>
  <c r="W3394" i="3" a="1"/>
  <c r="W3394" i="3" s="1"/>
  <c r="W3395" i="3" a="1"/>
  <c r="W3395" i="3" s="1"/>
  <c r="W3396" i="3" a="1"/>
  <c r="W3396" i="3" s="1"/>
  <c r="W3397" i="3" a="1"/>
  <c r="W3397" i="3" s="1"/>
  <c r="W3398" i="3" a="1"/>
  <c r="W3398" i="3" s="1"/>
  <c r="W3399" i="3" a="1"/>
  <c r="W3399" i="3" s="1"/>
  <c r="W3406" i="3" a="1"/>
  <c r="W3406" i="3" s="1"/>
  <c r="W3409" i="3" a="1"/>
  <c r="W3409" i="3" s="1"/>
  <c r="W3410" i="3" a="1"/>
  <c r="W3410" i="3" s="1"/>
  <c r="W3411" i="3" a="1"/>
  <c r="W3411" i="3" s="1"/>
  <c r="W3412" i="3" a="1"/>
  <c r="W3412" i="3" s="1"/>
  <c r="W3413" i="3" a="1"/>
  <c r="W3413" i="3" s="1"/>
  <c r="W3414" i="3" a="1"/>
  <c r="W3414" i="3" s="1"/>
  <c r="W3422" i="3" a="1"/>
  <c r="W3422" i="3" s="1"/>
  <c r="W3423" i="3" a="1"/>
  <c r="W3423" i="3" s="1"/>
  <c r="W3424" i="3" a="1"/>
  <c r="W3424" i="3" s="1"/>
  <c r="W3425" i="3" a="1"/>
  <c r="W3425" i="3" s="1"/>
  <c r="W3426" i="3" a="1"/>
  <c r="W3426" i="3" s="1"/>
  <c r="W3427" i="3" a="1"/>
  <c r="W3427" i="3" s="1"/>
  <c r="W3428" i="3" a="1"/>
  <c r="W3428" i="3" s="1"/>
  <c r="W3429" i="3" a="1"/>
  <c r="W3429" i="3" s="1"/>
  <c r="W3430" i="3" a="1"/>
  <c r="W3430" i="3" s="1"/>
  <c r="W3438" i="3" a="1"/>
  <c r="W3438" i="3" s="1"/>
  <c r="W3441" i="3" a="1"/>
  <c r="W3441" i="3" s="1"/>
  <c r="W3442" i="3" a="1"/>
  <c r="W3442" i="3" s="1"/>
  <c r="W3443" i="3" a="1"/>
  <c r="W3443" i="3" s="1"/>
  <c r="W3444" i="3" a="1"/>
  <c r="W3444" i="3" s="1"/>
  <c r="W3445" i="3" a="1"/>
  <c r="W3445" i="3" s="1"/>
  <c r="W3446" i="3" a="1"/>
  <c r="W3446" i="3" s="1"/>
  <c r="W3454" i="3" a="1"/>
  <c r="W3454" i="3" s="1"/>
  <c r="W3457" i="3" a="1"/>
  <c r="W3457" i="3" s="1"/>
  <c r="W3458" i="3" a="1"/>
  <c r="W3458" i="3" s="1"/>
  <c r="W3459" i="3" a="1"/>
  <c r="W3459" i="3" s="1"/>
  <c r="W3460" i="3" a="1"/>
  <c r="W3460" i="3" s="1"/>
  <c r="W3461" i="3" a="1"/>
  <c r="W3461" i="3" s="1"/>
  <c r="W3462" i="3" a="1"/>
  <c r="W3462" i="3" s="1"/>
  <c r="W3470" i="3" a="1"/>
  <c r="W3470" i="3" s="1"/>
  <c r="W3472" i="3" a="1"/>
  <c r="W3472" i="3" s="1"/>
  <c r="W3473" i="3" a="1"/>
  <c r="W3473" i="3" s="1"/>
  <c r="W3474" i="3" a="1"/>
  <c r="W3474" i="3" s="1"/>
  <c r="W3475" i="3" a="1"/>
  <c r="W3475" i="3" s="1"/>
  <c r="W3476" i="3" a="1"/>
  <c r="W3476" i="3" s="1"/>
  <c r="W3477" i="3" a="1"/>
  <c r="W3477" i="3" s="1"/>
  <c r="W3478" i="3" a="1"/>
  <c r="W3478" i="3" s="1"/>
  <c r="W3486" i="3" a="1"/>
  <c r="W3486" i="3" s="1"/>
  <c r="W3489" i="3" a="1"/>
  <c r="W3489" i="3" s="1"/>
  <c r="W3490" i="3" a="1"/>
  <c r="W3490" i="3" s="1"/>
  <c r="W3491" i="3" a="1"/>
  <c r="W3491" i="3" s="1"/>
  <c r="W3492" i="3" a="1"/>
  <c r="W3492" i="3" s="1"/>
  <c r="W3493" i="3" a="1"/>
  <c r="W3493" i="3" s="1"/>
  <c r="W3494" i="3" a="1"/>
  <c r="W3494" i="3" s="1"/>
  <c r="W3502" i="3" a="1"/>
  <c r="W3502" i="3" s="1"/>
  <c r="W3505" i="3" a="1"/>
  <c r="W3505" i="3" s="1"/>
  <c r="W3506" i="3" a="1"/>
  <c r="W3506" i="3" s="1"/>
  <c r="W3507" i="3" a="1"/>
  <c r="W3507" i="3" s="1"/>
  <c r="W3508" i="3" a="1"/>
  <c r="W3508" i="3" s="1"/>
  <c r="W3509" i="3" a="1"/>
  <c r="W3509" i="3" s="1"/>
  <c r="W3510" i="3" a="1"/>
  <c r="W3510" i="3" s="1"/>
  <c r="W3517" i="3" a="1"/>
  <c r="W3517" i="3" s="1"/>
  <c r="W3518" i="3" a="1"/>
  <c r="W3518" i="3" s="1"/>
  <c r="W3522" i="3" a="1"/>
  <c r="W3522" i="3" s="1"/>
  <c r="W3523" i="3" a="1"/>
  <c r="W3523" i="3" s="1"/>
  <c r="W3524" i="3" a="1"/>
  <c r="W3524" i="3" s="1"/>
  <c r="W3525" i="3" a="1"/>
  <c r="W3525" i="3" s="1"/>
  <c r="W3526" i="3" a="1"/>
  <c r="W3526" i="3" s="1"/>
  <c r="W3534" i="3" a="1"/>
  <c r="W3534" i="3" s="1"/>
  <c r="W3537" i="3" a="1"/>
  <c r="W3537" i="3" s="1"/>
  <c r="W3538" i="3" a="1"/>
  <c r="W3538" i="3" s="1"/>
  <c r="W3539" i="3" a="1"/>
  <c r="W3539" i="3" s="1"/>
  <c r="W3540" i="3" a="1"/>
  <c r="W3540" i="3" s="1"/>
  <c r="W3541" i="3" a="1"/>
  <c r="W3541" i="3" s="1"/>
  <c r="W3542" i="3" a="1"/>
  <c r="W3542" i="3" s="1"/>
  <c r="W3547" i="3" a="1"/>
  <c r="W3547" i="3" s="1"/>
  <c r="W3550" i="3" a="1"/>
  <c r="W3550" i="3" s="1"/>
  <c r="W3553" i="3" a="1"/>
  <c r="W3553" i="3" s="1"/>
  <c r="W3554" i="3" a="1"/>
  <c r="W3554" i="3" s="1"/>
  <c r="W3555" i="3" a="1"/>
  <c r="W3555" i="3" s="1"/>
  <c r="W3556" i="3" a="1"/>
  <c r="W3556" i="3" s="1"/>
  <c r="W3557" i="3" a="1"/>
  <c r="W3557" i="3" s="1"/>
  <c r="W3558" i="3" a="1"/>
  <c r="W3558" i="3" s="1"/>
  <c r="W3566" i="3" a="1"/>
  <c r="W3566" i="3" s="1"/>
  <c r="W3568" i="3" a="1"/>
  <c r="W3568" i="3" s="1"/>
  <c r="W3570" i="3" a="1"/>
  <c r="W3570" i="3" s="1"/>
  <c r="W3571" i="3" a="1"/>
  <c r="W3571" i="3" s="1"/>
  <c r="W3572" i="3" a="1"/>
  <c r="W3572" i="3" s="1"/>
  <c r="W3573" i="3" a="1"/>
  <c r="W3573" i="3" s="1"/>
  <c r="W3574" i="3" a="1"/>
  <c r="W3574" i="3" s="1"/>
  <c r="W3582" i="3" a="1"/>
  <c r="W3582" i="3" s="1"/>
  <c r="W3583" i="3" a="1"/>
  <c r="W3583" i="3" s="1"/>
  <c r="W3585" i="3" a="1"/>
  <c r="W3585" i="3" s="1"/>
  <c r="W3586" i="3" a="1"/>
  <c r="W3586" i="3" s="1"/>
  <c r="W3587" i="3" a="1"/>
  <c r="W3587" i="3" s="1"/>
  <c r="W3588" i="3" a="1"/>
  <c r="W3588" i="3" s="1"/>
  <c r="W3589" i="3" a="1"/>
  <c r="W3589" i="3" s="1"/>
  <c r="W3590" i="3" a="1"/>
  <c r="W3590" i="3" s="1"/>
  <c r="W3598" i="3" a="1"/>
  <c r="W3598" i="3" s="1"/>
  <c r="W3601" i="3" a="1"/>
  <c r="W3601" i="3" s="1"/>
  <c r="W3602" i="3" a="1"/>
  <c r="W3602" i="3" s="1"/>
  <c r="W3603" i="3" a="1"/>
  <c r="W3603" i="3" s="1"/>
  <c r="W3604" i="3" a="1"/>
  <c r="W3604" i="3" s="1"/>
  <c r="W3605" i="3" a="1"/>
  <c r="W3605" i="3" s="1"/>
  <c r="W3606" i="3" a="1"/>
  <c r="W3606" i="3" s="1"/>
  <c r="W3609" i="3" a="1"/>
  <c r="W3609" i="3" s="1"/>
  <c r="W3614" i="3" a="1"/>
  <c r="W3614" i="3" s="1"/>
  <c r="W3617" i="3" a="1"/>
  <c r="W3617" i="3" s="1"/>
  <c r="W3618" i="3" a="1"/>
  <c r="W3618" i="3" s="1"/>
  <c r="W3619" i="3" a="1"/>
  <c r="W3619" i="3" s="1"/>
  <c r="W3620" i="3" a="1"/>
  <c r="W3620" i="3" s="1"/>
  <c r="W3621" i="3" a="1"/>
  <c r="W3621" i="3" s="1"/>
  <c r="W3622" i="3" a="1"/>
  <c r="W3622" i="3" s="1"/>
  <c r="W3630" i="3" a="1"/>
  <c r="W3630" i="3" s="1"/>
  <c r="W3633" i="3" a="1"/>
  <c r="W3633" i="3" s="1"/>
  <c r="W3634" i="3" a="1"/>
  <c r="W3634" i="3" s="1"/>
  <c r="W3635" i="3" a="1"/>
  <c r="W3635" i="3" s="1"/>
  <c r="W3636" i="3" a="1"/>
  <c r="W3636" i="3" s="1"/>
  <c r="W3637" i="3" a="1"/>
  <c r="W3637" i="3" s="1"/>
  <c r="W3638" i="3" a="1"/>
  <c r="W3638" i="3" s="1"/>
  <c r="W3643" i="3" a="1"/>
  <c r="W3643" i="3" s="1"/>
  <c r="W3646" i="3" a="1"/>
  <c r="W3646" i="3" s="1"/>
  <c r="W3649" i="3" a="1"/>
  <c r="W3649" i="3" s="1"/>
  <c r="W3650" i="3" a="1"/>
  <c r="W3650" i="3" s="1"/>
  <c r="W3651" i="3" a="1"/>
  <c r="W3651" i="3" s="1"/>
  <c r="W3652" i="3" a="1"/>
  <c r="W3652" i="3" s="1"/>
  <c r="W3653" i="3" a="1"/>
  <c r="W3653" i="3" s="1"/>
  <c r="W3654" i="3" a="1"/>
  <c r="W3654" i="3" s="1"/>
  <c r="W3662" i="3" a="1"/>
  <c r="W3662" i="3" s="1"/>
  <c r="W3665" i="3" a="1"/>
  <c r="W3665" i="3" s="1"/>
  <c r="W3666" i="3" a="1"/>
  <c r="W3666" i="3" s="1"/>
  <c r="W3667" i="3" a="1"/>
  <c r="W3667" i="3" s="1"/>
  <c r="W3668" i="3" a="1"/>
  <c r="W3668" i="3" s="1"/>
  <c r="W3669" i="3" a="1"/>
  <c r="W3669" i="3" s="1"/>
  <c r="W3670" i="3" a="1"/>
  <c r="W3670" i="3" s="1"/>
  <c r="W3671" i="3" a="1"/>
  <c r="W3671" i="3" s="1"/>
  <c r="W3678" i="3" a="1"/>
  <c r="W3678" i="3" s="1"/>
  <c r="W3680" i="3" a="1"/>
  <c r="W3680" i="3" s="1"/>
  <c r="W3681" i="3" a="1"/>
  <c r="W3681" i="3" s="1"/>
  <c r="W3682" i="3" a="1"/>
  <c r="W3682" i="3" s="1"/>
  <c r="W3683" i="3" a="1"/>
  <c r="W3683" i="3" s="1"/>
  <c r="W3684" i="3" a="1"/>
  <c r="W3684" i="3" s="1"/>
  <c r="W3685" i="3" a="1"/>
  <c r="W3685" i="3" s="1"/>
  <c r="W3686" i="3" a="1"/>
  <c r="W3686" i="3" s="1"/>
  <c r="W3693" i="3" a="1"/>
  <c r="W3693" i="3" s="1"/>
  <c r="W3694" i="3" a="1"/>
  <c r="W3694" i="3" s="1"/>
  <c r="W3695" i="3" a="1"/>
  <c r="W3695" i="3" s="1"/>
  <c r="W3696" i="3" a="1"/>
  <c r="W3696" i="3" s="1"/>
  <c r="W3697" i="3" a="1"/>
  <c r="W3697" i="3" s="1"/>
  <c r="W3698" i="3" a="1"/>
  <c r="W3698" i="3" s="1"/>
  <c r="W3699" i="3" a="1"/>
  <c r="W3699" i="3" s="1"/>
  <c r="W3700" i="3" a="1"/>
  <c r="W3700" i="3" s="1"/>
  <c r="W3701" i="3" a="1"/>
  <c r="W3701" i="3" s="1"/>
  <c r="W3702" i="3" a="1"/>
  <c r="W3702" i="3" s="1"/>
  <c r="W3710" i="3" a="1"/>
  <c r="W3710" i="3" s="1"/>
  <c r="W3713" i="3" a="1"/>
  <c r="W3713" i="3" s="1"/>
  <c r="W3714" i="3" a="1"/>
  <c r="W3714" i="3" s="1"/>
  <c r="W3715" i="3" a="1"/>
  <c r="W3715" i="3" s="1"/>
  <c r="W3716" i="3" a="1"/>
  <c r="W3716" i="3" s="1"/>
  <c r="W3717" i="3" a="1"/>
  <c r="W3717" i="3" s="1"/>
  <c r="W3718" i="3" a="1"/>
  <c r="W3718" i="3" s="1"/>
  <c r="W3721" i="3" a="1"/>
  <c r="W3721" i="3" s="1"/>
  <c r="W3725" i="3" a="1"/>
  <c r="W3725" i="3" s="1"/>
  <c r="W3726" i="3" a="1"/>
  <c r="W3726" i="3" s="1"/>
  <c r="W3728" i="3" a="1"/>
  <c r="W3728" i="3" s="1"/>
  <c r="W3729" i="3" a="1"/>
  <c r="W3729" i="3" s="1"/>
  <c r="W3730" i="3" a="1"/>
  <c r="W3730" i="3" s="1"/>
  <c r="W3731" i="3" a="1"/>
  <c r="W3731" i="3" s="1"/>
  <c r="W3732" i="3" a="1"/>
  <c r="W3732" i="3" s="1"/>
  <c r="W3733" i="3" a="1"/>
  <c r="W3733" i="3" s="1"/>
  <c r="W3734" i="3" a="1"/>
  <c r="W3734" i="3" s="1"/>
  <c r="W3742" i="3" a="1"/>
  <c r="W3742" i="3" s="1"/>
  <c r="W3745" i="3" a="1"/>
  <c r="W3745" i="3" s="1"/>
  <c r="W3746" i="3" a="1"/>
  <c r="W3746" i="3" s="1"/>
  <c r="W3747" i="3" a="1"/>
  <c r="W3747" i="3" s="1"/>
  <c r="W3748" i="3" a="1"/>
  <c r="W3748" i="3" s="1"/>
  <c r="W3749" i="3" a="1"/>
  <c r="W3749" i="3" s="1"/>
  <c r="W3750" i="3" a="1"/>
  <c r="W3750" i="3" s="1"/>
  <c r="W3753" i="3" a="1"/>
  <c r="W3753" i="3" s="1"/>
  <c r="W3758" i="3" a="1"/>
  <c r="W3758" i="3" s="1"/>
  <c r="W3761" i="3" a="1"/>
  <c r="W3761" i="3" s="1"/>
  <c r="W3762" i="3" a="1"/>
  <c r="W3762" i="3" s="1"/>
  <c r="W3763" i="3" a="1"/>
  <c r="W3763" i="3" s="1"/>
  <c r="W3764" i="3" a="1"/>
  <c r="W3764" i="3" s="1"/>
  <c r="W3765" i="3" a="1"/>
  <c r="W3765" i="3" s="1"/>
  <c r="W3766" i="3" a="1"/>
  <c r="W3766" i="3" s="1"/>
  <c r="W3774" i="3" a="1"/>
  <c r="W3774" i="3" s="1"/>
  <c r="W3778" i="3" a="1"/>
  <c r="W3778" i="3" s="1"/>
  <c r="W3779" i="3" a="1"/>
  <c r="W3779" i="3" s="1"/>
  <c r="W3780" i="3" a="1"/>
  <c r="W3780" i="3" s="1"/>
  <c r="W3781" i="3" a="1"/>
  <c r="W3781" i="3" s="1"/>
  <c r="W3782" i="3" a="1"/>
  <c r="W3782" i="3" s="1"/>
  <c r="W3786" i="3" a="1"/>
  <c r="W3786" i="3" s="1"/>
  <c r="W3788" i="3" a="1"/>
  <c r="W3788" i="3" s="1"/>
  <c r="W3790" i="3" a="1"/>
  <c r="W3790" i="3" s="1"/>
  <c r="W3793" i="3" a="1"/>
  <c r="W3793" i="3" s="1"/>
  <c r="W3794" i="3" a="1"/>
  <c r="W3794" i="3" s="1"/>
  <c r="W3795" i="3" a="1"/>
  <c r="W3795" i="3" s="1"/>
  <c r="W3796" i="3" a="1"/>
  <c r="W3796" i="3" s="1"/>
  <c r="W3797" i="3" a="1"/>
  <c r="W3797" i="3" s="1"/>
  <c r="W3798" i="3" a="1"/>
  <c r="W3798" i="3" s="1"/>
  <c r="W3806" i="3" a="1"/>
  <c r="W3806" i="3" s="1"/>
  <c r="W3809" i="3" a="1"/>
  <c r="W3809" i="3" s="1"/>
  <c r="W3810" i="3" a="1"/>
  <c r="W3810" i="3" s="1"/>
  <c r="W3811" i="3" a="1"/>
  <c r="W3811" i="3" s="1"/>
  <c r="W3812" i="3" a="1"/>
  <c r="W3812" i="3" s="1"/>
  <c r="W3813" i="3" a="1"/>
  <c r="W3813" i="3" s="1"/>
  <c r="W3814" i="3" a="1"/>
  <c r="W3814" i="3" s="1"/>
  <c r="W3816" i="3" a="1"/>
  <c r="W3816" i="3" s="1"/>
  <c r="W3822" i="3" a="1"/>
  <c r="W3822" i="3" s="1"/>
  <c r="W3825" i="3" a="1"/>
  <c r="W3825" i="3" s="1"/>
  <c r="W3826" i="3" a="1"/>
  <c r="W3826" i="3" s="1"/>
  <c r="W3827" i="3" a="1"/>
  <c r="W3827" i="3" s="1"/>
  <c r="W3828" i="3" a="1"/>
  <c r="W3828" i="3" s="1"/>
  <c r="W3829" i="3" a="1"/>
  <c r="W3829" i="3" s="1"/>
  <c r="W3830" i="3" a="1"/>
  <c r="W3830" i="3" s="1"/>
  <c r="W3836" i="3" a="1"/>
  <c r="W3836" i="3" s="1"/>
  <c r="W3837" i="3" a="1"/>
  <c r="W3837" i="3" s="1"/>
  <c r="W3838" i="3" a="1"/>
  <c r="W3838" i="3" s="1"/>
  <c r="W3841" i="3" a="1"/>
  <c r="W3841" i="3" s="1"/>
  <c r="W3842" i="3" a="1"/>
  <c r="W3842" i="3" s="1"/>
  <c r="W3843" i="3" a="1"/>
  <c r="W3843" i="3" s="1"/>
  <c r="W3844" i="3" a="1"/>
  <c r="W3844" i="3" s="1"/>
  <c r="W3845" i="3" a="1"/>
  <c r="W3845" i="3" s="1"/>
  <c r="W3846" i="3" a="1"/>
  <c r="W3846" i="3" s="1"/>
  <c r="W3854" i="3" a="1"/>
  <c r="W3854" i="3" s="1"/>
  <c r="W3857" i="3" a="1"/>
  <c r="W3857" i="3" s="1"/>
  <c r="W3858" i="3" a="1"/>
  <c r="W3858" i="3" s="1"/>
  <c r="W3859" i="3" a="1"/>
  <c r="W3859" i="3" s="1"/>
  <c r="W3860" i="3" a="1"/>
  <c r="W3860" i="3" s="1"/>
  <c r="W3861" i="3" a="1"/>
  <c r="W3861" i="3" s="1"/>
  <c r="W3862" i="3" a="1"/>
  <c r="W3862" i="3" s="1"/>
  <c r="W3867" i="3" a="1"/>
  <c r="W3867" i="3" s="1"/>
  <c r="W3869" i="3" a="1"/>
  <c r="W3869" i="3" s="1"/>
  <c r="W3870" i="3" a="1"/>
  <c r="W3870" i="3" s="1"/>
  <c r="W3873" i="3" a="1"/>
  <c r="W3873" i="3" s="1"/>
  <c r="W3874" i="3" a="1"/>
  <c r="W3874" i="3" s="1"/>
  <c r="W3875" i="3" a="1"/>
  <c r="W3875" i="3" s="1"/>
  <c r="W3876" i="3" a="1"/>
  <c r="W3876" i="3" s="1"/>
  <c r="W3877" i="3" a="1"/>
  <c r="W3877" i="3" s="1"/>
  <c r="W3878" i="3" a="1"/>
  <c r="W3878" i="3" s="1"/>
  <c r="W3886" i="3" a="1"/>
  <c r="W3886" i="3" s="1"/>
  <c r="W3889" i="3" a="1"/>
  <c r="W3889" i="3" s="1"/>
  <c r="W3890" i="3" a="1"/>
  <c r="W3890" i="3" s="1"/>
  <c r="W3891" i="3" a="1"/>
  <c r="W3891" i="3" s="1"/>
  <c r="W3892" i="3" a="1"/>
  <c r="W3892" i="3" s="1"/>
  <c r="W3893" i="3" a="1"/>
  <c r="W3893" i="3" s="1"/>
  <c r="W3894" i="3" a="1"/>
  <c r="W3894" i="3" s="1"/>
  <c r="W3896" i="3" a="1"/>
  <c r="W3896" i="3" s="1"/>
  <c r="W3902" i="3" a="1"/>
  <c r="W3902" i="3" s="1"/>
  <c r="W3905" i="3" a="1"/>
  <c r="W3905" i="3" s="1"/>
  <c r="W3906" i="3" a="1"/>
  <c r="W3906" i="3" s="1"/>
  <c r="W3907" i="3" a="1"/>
  <c r="W3907" i="3" s="1"/>
  <c r="W3908" i="3" a="1"/>
  <c r="W3908" i="3" s="1"/>
  <c r="W3909" i="3" a="1"/>
  <c r="W3909" i="3" s="1"/>
  <c r="W3910" i="3" a="1"/>
  <c r="W3910" i="3" s="1"/>
  <c r="W3918" i="3" a="1"/>
  <c r="W3918" i="3" s="1"/>
  <c r="W3921" i="3" a="1"/>
  <c r="W3921" i="3" s="1"/>
  <c r="W3922" i="3" a="1"/>
  <c r="W3922" i="3" s="1"/>
  <c r="W3923" i="3" a="1"/>
  <c r="W3923" i="3" s="1"/>
  <c r="W3924" i="3" a="1"/>
  <c r="W3924" i="3" s="1"/>
  <c r="W3925" i="3" a="1"/>
  <c r="W3925" i="3" s="1"/>
  <c r="W3926" i="3" a="1"/>
  <c r="W3926" i="3" s="1"/>
  <c r="W3934" i="3" a="1"/>
  <c r="W3934" i="3" s="1"/>
  <c r="W3937" i="3" a="1"/>
  <c r="W3937" i="3" s="1"/>
  <c r="W3938" i="3" a="1"/>
  <c r="W3938" i="3" s="1"/>
  <c r="W3939" i="3" a="1"/>
  <c r="W3939" i="3" s="1"/>
  <c r="W3940" i="3" a="1"/>
  <c r="W3940" i="3" s="1"/>
  <c r="W3941" i="3" a="1"/>
  <c r="W3941" i="3" s="1"/>
  <c r="W3942" i="3" a="1"/>
  <c r="W3942" i="3" s="1"/>
  <c r="W3947" i="3" a="1"/>
  <c r="W3947" i="3" s="1"/>
  <c r="W3950" i="3" a="1"/>
  <c r="W3950" i="3" s="1"/>
  <c r="W3953" i="3" a="1"/>
  <c r="W3953" i="3" s="1"/>
  <c r="W3954" i="3" a="1"/>
  <c r="W3954" i="3" s="1"/>
  <c r="W3955" i="3" a="1"/>
  <c r="W3955" i="3" s="1"/>
  <c r="W3956" i="3" a="1"/>
  <c r="W3956" i="3" s="1"/>
  <c r="W3957" i="3" a="1"/>
  <c r="W3957" i="3" s="1"/>
  <c r="W3958" i="3" a="1"/>
  <c r="W3958" i="3" s="1"/>
  <c r="W3966" i="3" a="1"/>
  <c r="W3966" i="3" s="1"/>
  <c r="W3969" i="3" a="1"/>
  <c r="W3969" i="3" s="1"/>
  <c r="W3970" i="3" a="1"/>
  <c r="W3970" i="3" s="1"/>
  <c r="W3971" i="3" a="1"/>
  <c r="W3971" i="3" s="1"/>
  <c r="W3972" i="3" a="1"/>
  <c r="W3972" i="3" s="1"/>
  <c r="W3973" i="3" a="1"/>
  <c r="W3973" i="3" s="1"/>
  <c r="W3974" i="3" a="1"/>
  <c r="W3974" i="3" s="1"/>
  <c r="W3982" i="3" a="1"/>
  <c r="W3982" i="3" s="1"/>
  <c r="W3985" i="3" a="1"/>
  <c r="W3985" i="3" s="1"/>
  <c r="W3986" i="3" a="1"/>
  <c r="W3986" i="3" s="1"/>
  <c r="W3987" i="3" a="1"/>
  <c r="W3987" i="3" s="1"/>
  <c r="W3988" i="3" a="1"/>
  <c r="W3988" i="3" s="1"/>
  <c r="W3989" i="3" a="1"/>
  <c r="W3989" i="3" s="1"/>
  <c r="W3990" i="3" a="1"/>
  <c r="W3990" i="3" s="1"/>
  <c r="W3998" i="3" a="1"/>
  <c r="W3998" i="3" s="1"/>
  <c r="W4001" i="3" a="1"/>
  <c r="W4001" i="3" s="1"/>
  <c r="W4002" i="3" a="1"/>
  <c r="W4002" i="3" s="1"/>
  <c r="W4003" i="3" a="1"/>
  <c r="W4003" i="3" s="1"/>
  <c r="W4004" i="3" a="1"/>
  <c r="W4004" i="3" s="1"/>
  <c r="W4005" i="3" a="1"/>
  <c r="W4005" i="3" s="1"/>
  <c r="W4006" i="3" a="1"/>
  <c r="W4006" i="3" s="1"/>
  <c r="W4014" i="3" a="1"/>
  <c r="W4014" i="3" s="1"/>
  <c r="W4017" i="3" a="1"/>
  <c r="W4017" i="3" s="1"/>
  <c r="W4018" i="3" a="1"/>
  <c r="W4018" i="3" s="1"/>
  <c r="W4019" i="3" a="1"/>
  <c r="W4019" i="3" s="1"/>
  <c r="W4020" i="3" a="1"/>
  <c r="W4020" i="3" s="1"/>
  <c r="W4021" i="3" a="1"/>
  <c r="W4021" i="3" s="1"/>
  <c r="W4022" i="3" a="1"/>
  <c r="W4022" i="3" s="1"/>
  <c r="W4025" i="3" a="1"/>
  <c r="W4025" i="3" s="1"/>
  <c r="W4030" i="3" a="1"/>
  <c r="W4030" i="3" s="1"/>
  <c r="W4033" i="3" a="1"/>
  <c r="W4033" i="3" s="1"/>
  <c r="W4034" i="3" a="1"/>
  <c r="W4034" i="3" s="1"/>
  <c r="W4035" i="3" a="1"/>
  <c r="W4035" i="3" s="1"/>
  <c r="W4036" i="3" a="1"/>
  <c r="W4036" i="3" s="1"/>
  <c r="W4037" i="3" a="1"/>
  <c r="W4037" i="3" s="1"/>
  <c r="W4038" i="3" a="1"/>
  <c r="W4038" i="3" s="1"/>
  <c r="W4046" i="3" a="1"/>
  <c r="W4046" i="3" s="1"/>
  <c r="W4049" i="3" a="1"/>
  <c r="W4049" i="3" s="1"/>
  <c r="W4050" i="3" a="1"/>
  <c r="W4050" i="3" s="1"/>
  <c r="W4051" i="3" a="1"/>
  <c r="W4051" i="3" s="1"/>
  <c r="W4052" i="3" a="1"/>
  <c r="W4052" i="3" s="1"/>
  <c r="W4053" i="3" a="1"/>
  <c r="W4053" i="3" s="1"/>
  <c r="W4054" i="3" a="1"/>
  <c r="W4054" i="3" s="1"/>
  <c r="W4056" i="3" a="1"/>
  <c r="W4056" i="3" s="1"/>
  <c r="W4057" i="3" a="1"/>
  <c r="W4057" i="3" s="1"/>
  <c r="W4062" i="3" a="1"/>
  <c r="W4062" i="3" s="1"/>
  <c r="W4065" i="3" a="1"/>
  <c r="W4065" i="3" s="1"/>
  <c r="W4066" i="3" a="1"/>
  <c r="W4066" i="3" s="1"/>
  <c r="W4067" i="3" a="1"/>
  <c r="W4067" i="3" s="1"/>
  <c r="W4068" i="3" a="1"/>
  <c r="W4068" i="3" s="1"/>
  <c r="W4069" i="3" a="1"/>
  <c r="W4069" i="3" s="1"/>
  <c r="W4070" i="3" a="1"/>
  <c r="W4070" i="3" s="1"/>
  <c r="W4075" i="3" a="1"/>
  <c r="W4075" i="3" s="1"/>
  <c r="W4076" i="3" a="1"/>
  <c r="W4076" i="3" s="1"/>
  <c r="W4077" i="3" a="1"/>
  <c r="W4077" i="3" s="1"/>
  <c r="W4078" i="3" a="1"/>
  <c r="W4078" i="3" s="1"/>
  <c r="W4081" i="3" a="1"/>
  <c r="W4081" i="3" s="1"/>
  <c r="W4082" i="3" a="1"/>
  <c r="W4082" i="3" s="1"/>
  <c r="W4083" i="3" a="1"/>
  <c r="W4083" i="3" s="1"/>
  <c r="W4084" i="3" a="1"/>
  <c r="W4084" i="3" s="1"/>
  <c r="W4085" i="3" a="1"/>
  <c r="W4085" i="3" s="1"/>
  <c r="W4086" i="3" a="1"/>
  <c r="W4086" i="3" s="1"/>
  <c r="W4094" i="3" a="1"/>
  <c r="W4094" i="3" s="1"/>
  <c r="W4097" i="3" a="1"/>
  <c r="W4097" i="3" s="1"/>
  <c r="W4098" i="3" a="1"/>
  <c r="W4098" i="3" s="1"/>
  <c r="W4099" i="3" a="1"/>
  <c r="W4099" i="3" s="1"/>
  <c r="W4100" i="3" a="1"/>
  <c r="W4100" i="3" s="1"/>
  <c r="W4101" i="3" a="1"/>
  <c r="W4101" i="3" s="1"/>
  <c r="W4102" i="3" a="1"/>
  <c r="W4102" i="3" s="1"/>
  <c r="W4110" i="3" a="1"/>
  <c r="W4110" i="3" s="1"/>
  <c r="W4113" i="3" a="1"/>
  <c r="W4113" i="3" s="1"/>
  <c r="W4114" i="3" a="1"/>
  <c r="W4114" i="3" s="1"/>
  <c r="W4115" i="3" a="1"/>
  <c r="W4115" i="3" s="1"/>
  <c r="W4116" i="3" a="1"/>
  <c r="W4116" i="3" s="1"/>
  <c r="W4117" i="3" a="1"/>
  <c r="W4117" i="3" s="1"/>
  <c r="W4118" i="3" a="1"/>
  <c r="W4118" i="3" s="1"/>
  <c r="W4126" i="3" a="1"/>
  <c r="W4126" i="3" s="1"/>
  <c r="W4129" i="3" a="1"/>
  <c r="W4129" i="3" s="1"/>
  <c r="W4130" i="3" a="1"/>
  <c r="W4130" i="3" s="1"/>
  <c r="W4131" i="3" a="1"/>
  <c r="W4131" i="3" s="1"/>
  <c r="W4132" i="3" a="1"/>
  <c r="W4132" i="3" s="1"/>
  <c r="W4133" i="3" a="1"/>
  <c r="W4133" i="3" s="1"/>
  <c r="W4134" i="3" a="1"/>
  <c r="W4134" i="3" s="1"/>
  <c r="W4142" i="3" a="1"/>
  <c r="W4142" i="3" s="1"/>
  <c r="W4145" i="3" a="1"/>
  <c r="W4145" i="3" s="1"/>
  <c r="W4146" i="3" a="1"/>
  <c r="W4146" i="3" s="1"/>
  <c r="W4147" i="3" a="1"/>
  <c r="W4147" i="3" s="1"/>
  <c r="W4148" i="3" a="1"/>
  <c r="W4148" i="3" s="1"/>
  <c r="W4149" i="3" a="1"/>
  <c r="W4149" i="3" s="1"/>
  <c r="W4150" i="3" a="1"/>
  <c r="W4150" i="3" s="1"/>
  <c r="W4158" i="3" a="1"/>
  <c r="W4158" i="3" s="1"/>
  <c r="W4161" i="3" a="1"/>
  <c r="W4161" i="3" s="1"/>
  <c r="W4162" i="3" a="1"/>
  <c r="W4162" i="3" s="1"/>
  <c r="W4163" i="3" a="1"/>
  <c r="W4163" i="3" s="1"/>
  <c r="W4164" i="3" a="1"/>
  <c r="W4164" i="3" s="1"/>
  <c r="W4165" i="3" a="1"/>
  <c r="W4165" i="3" s="1"/>
  <c r="W4166" i="3" a="1"/>
  <c r="W4166" i="3" s="1"/>
  <c r="W4174" i="3" a="1"/>
  <c r="W4174" i="3" s="1"/>
  <c r="W4177" i="3" a="1"/>
  <c r="W4177" i="3" s="1"/>
  <c r="W4178" i="3" a="1"/>
  <c r="W4178" i="3" s="1"/>
  <c r="W4179" i="3" a="1"/>
  <c r="W4179" i="3" s="1"/>
  <c r="W4180" i="3" a="1"/>
  <c r="W4180" i="3" s="1"/>
  <c r="W4181" i="3" a="1"/>
  <c r="W4181" i="3" s="1"/>
  <c r="W4182" i="3" a="1"/>
  <c r="W4182" i="3" s="1"/>
  <c r="W4188" i="3" a="1"/>
  <c r="W4188" i="3" s="1"/>
  <c r="W4189" i="3" a="1"/>
  <c r="W4189" i="3" s="1"/>
  <c r="W4190" i="3" a="1"/>
  <c r="W4190" i="3" s="1"/>
  <c r="W4193" i="3" a="1"/>
  <c r="W4193" i="3" s="1"/>
  <c r="W4194" i="3" a="1"/>
  <c r="W4194" i="3" s="1"/>
  <c r="W4195" i="3" a="1"/>
  <c r="W4195" i="3" s="1"/>
  <c r="W4196" i="3" a="1"/>
  <c r="W4196" i="3" s="1"/>
  <c r="W4197" i="3" a="1"/>
  <c r="W4197" i="3" s="1"/>
  <c r="W4198" i="3" a="1"/>
  <c r="W4198" i="3" s="1"/>
  <c r="W4206" i="3" a="1"/>
  <c r="W4206" i="3" s="1"/>
  <c r="W4209" i="3" a="1"/>
  <c r="W4209" i="3" s="1"/>
  <c r="W4210" i="3" a="1"/>
  <c r="W4210" i="3" s="1"/>
  <c r="W4211" i="3" a="1"/>
  <c r="W4211" i="3" s="1"/>
  <c r="W4212" i="3" a="1"/>
  <c r="W4212" i="3" s="1"/>
  <c r="W4213" i="3" a="1"/>
  <c r="W4213" i="3" s="1"/>
  <c r="W4214" i="3" a="1"/>
  <c r="W4214" i="3" s="1"/>
  <c r="W4222" i="3" a="1"/>
  <c r="W4222" i="3" s="1"/>
  <c r="W4225" i="3" a="1"/>
  <c r="W4225" i="3" s="1"/>
  <c r="W4226" i="3" a="1"/>
  <c r="W4226" i="3" s="1"/>
  <c r="W4227" i="3" a="1"/>
  <c r="W4227" i="3" s="1"/>
  <c r="W4228" i="3" a="1"/>
  <c r="W4228" i="3" s="1"/>
  <c r="W4229" i="3" a="1"/>
  <c r="W4229" i="3" s="1"/>
  <c r="W4230" i="3" a="1"/>
  <c r="W4230" i="3" s="1"/>
  <c r="W4234" i="3" a="1"/>
  <c r="W4234" i="3" s="1"/>
  <c r="W4236" i="3" a="1"/>
  <c r="W4236" i="3" s="1"/>
  <c r="W4238" i="3" a="1"/>
  <c r="W4238" i="3" s="1"/>
  <c r="W4241" i="3" a="1"/>
  <c r="W4241" i="3" s="1"/>
  <c r="W4242" i="3" a="1"/>
  <c r="W4242" i="3" s="1"/>
  <c r="W4243" i="3" a="1"/>
  <c r="W4243" i="3" s="1"/>
  <c r="W4244" i="3" a="1"/>
  <c r="W4244" i="3" s="1"/>
  <c r="W4245" i="3" a="1"/>
  <c r="W4245" i="3" s="1"/>
  <c r="W4246" i="3" a="1"/>
  <c r="W4246" i="3" s="1"/>
  <c r="W4254" i="3" a="1"/>
  <c r="W4254" i="3" s="1"/>
  <c r="W4257" i="3" a="1"/>
  <c r="W4257" i="3" s="1"/>
  <c r="W4258" i="3" a="1"/>
  <c r="W4258" i="3" s="1"/>
  <c r="W4259" i="3" a="1"/>
  <c r="W4259" i="3" s="1"/>
  <c r="W4260" i="3" a="1"/>
  <c r="W4260" i="3" s="1"/>
  <c r="W4261" i="3" a="1"/>
  <c r="W4261" i="3" s="1"/>
  <c r="W4262" i="3" a="1"/>
  <c r="W4262" i="3" s="1"/>
  <c r="W4270" i="3" a="1"/>
  <c r="W4270" i="3" s="1"/>
  <c r="W4273" i="3" a="1"/>
  <c r="W4273" i="3" s="1"/>
  <c r="W4274" i="3" a="1"/>
  <c r="W4274" i="3" s="1"/>
  <c r="W4275" i="3" a="1"/>
  <c r="W4275" i="3" s="1"/>
  <c r="W4276" i="3" a="1"/>
  <c r="W4276" i="3" s="1"/>
  <c r="W4277" i="3" a="1"/>
  <c r="W4277" i="3" s="1"/>
  <c r="W4278" i="3" a="1"/>
  <c r="W4278" i="3" s="1"/>
  <c r="W4286" i="3" a="1"/>
  <c r="W4286" i="3" s="1"/>
  <c r="W4289" i="3" a="1"/>
  <c r="W4289" i="3" s="1"/>
  <c r="W4290" i="3" a="1"/>
  <c r="W4290" i="3" s="1"/>
  <c r="W4291" i="3" a="1"/>
  <c r="W4291" i="3" s="1"/>
  <c r="W4292" i="3" a="1"/>
  <c r="W4292" i="3" s="1"/>
  <c r="W4293" i="3" a="1"/>
  <c r="W4293" i="3" s="1"/>
  <c r="W4294" i="3" a="1"/>
  <c r="W4294" i="3" s="1"/>
  <c r="W4302" i="3" a="1"/>
  <c r="W4302" i="3" s="1"/>
  <c r="W4305" i="3" a="1"/>
  <c r="W4305" i="3" s="1"/>
  <c r="W4306" i="3" a="1"/>
  <c r="W4306" i="3" s="1"/>
  <c r="W4307" i="3" a="1"/>
  <c r="W4307" i="3" s="1"/>
  <c r="W4308" i="3" a="1"/>
  <c r="W4308" i="3" s="1"/>
  <c r="W4309" i="3" a="1"/>
  <c r="W4309" i="3" s="1"/>
  <c r="W4310" i="3" a="1"/>
  <c r="W4310" i="3" s="1"/>
  <c r="W4313" i="3" a="1"/>
  <c r="W4313" i="3" s="1"/>
  <c r="W4314" i="3" a="1"/>
  <c r="W4314" i="3" s="1"/>
  <c r="W4315" i="3" a="1"/>
  <c r="W4315" i="3" s="1"/>
  <c r="W4318" i="3" a="1"/>
  <c r="W4318" i="3" s="1"/>
  <c r="W4321" i="3" a="1"/>
  <c r="W4321" i="3" s="1"/>
  <c r="W4322" i="3" a="1"/>
  <c r="W4322" i="3" s="1"/>
  <c r="W4323" i="3" a="1"/>
  <c r="W4323" i="3" s="1"/>
  <c r="W4324" i="3" a="1"/>
  <c r="W4324" i="3" s="1"/>
  <c r="W4325" i="3" a="1"/>
  <c r="W4325" i="3" s="1"/>
  <c r="W4326" i="3" a="1"/>
  <c r="W4326" i="3" s="1"/>
  <c r="W4332" i="3" a="1"/>
  <c r="W4332" i="3" s="1"/>
  <c r="W4333" i="3" a="1"/>
  <c r="W4333" i="3" s="1"/>
  <c r="W4334" i="3" a="1"/>
  <c r="W4334" i="3" s="1"/>
  <c r="W4337" i="3" a="1"/>
  <c r="W4337" i="3" s="1"/>
  <c r="W4338" i="3" a="1"/>
  <c r="W4338" i="3" s="1"/>
  <c r="W4339" i="3" a="1"/>
  <c r="W4339" i="3" s="1"/>
  <c r="W4340" i="3" a="1"/>
  <c r="W4340" i="3" s="1"/>
  <c r="W4341" i="3" a="1"/>
  <c r="W4341" i="3" s="1"/>
  <c r="W4342" i="3" a="1"/>
  <c r="W4342" i="3" s="1"/>
  <c r="W4350" i="3" a="1"/>
  <c r="W4350" i="3" s="1"/>
  <c r="W4353" i="3" a="1"/>
  <c r="W4353" i="3" s="1"/>
  <c r="W4354" i="3" a="1"/>
  <c r="W4354" i="3" s="1"/>
  <c r="W4355" i="3" a="1"/>
  <c r="W4355" i="3" s="1"/>
  <c r="W4356" i="3" a="1"/>
  <c r="W4356" i="3" s="1"/>
  <c r="W4357" i="3" a="1"/>
  <c r="W4357" i="3" s="1"/>
  <c r="W4358" i="3" a="1"/>
  <c r="W4358" i="3" s="1"/>
  <c r="W4363" i="3" a="1"/>
  <c r="W4363" i="3" s="1"/>
  <c r="W4366" i="3" a="1"/>
  <c r="W4366" i="3" s="1"/>
  <c r="W4369" i="3" a="1"/>
  <c r="W4369" i="3" s="1"/>
  <c r="W4370" i="3" a="1"/>
  <c r="W4370" i="3" s="1"/>
  <c r="W4371" i="3" a="1"/>
  <c r="W4371" i="3" s="1"/>
  <c r="W4372" i="3" a="1"/>
  <c r="W4372" i="3" s="1"/>
  <c r="W4373" i="3" a="1"/>
  <c r="W4373" i="3" s="1"/>
  <c r="W4374" i="3" a="1"/>
  <c r="W4374" i="3" s="1"/>
  <c r="W4382" i="3" a="1"/>
  <c r="W4382" i="3" s="1"/>
  <c r="W4385" i="3" a="1"/>
  <c r="W4385" i="3" s="1"/>
  <c r="W4386" i="3" a="1"/>
  <c r="W4386" i="3" s="1"/>
  <c r="W4387" i="3" a="1"/>
  <c r="W4387" i="3" s="1"/>
  <c r="W4388" i="3" a="1"/>
  <c r="W4388" i="3" s="1"/>
  <c r="W4389" i="3" a="1"/>
  <c r="W4389" i="3" s="1"/>
  <c r="W4390" i="3" a="1"/>
  <c r="W4390" i="3" s="1"/>
  <c r="W4398" i="3" a="1"/>
  <c r="W4398" i="3" s="1"/>
  <c r="W4401" i="3" a="1"/>
  <c r="W4401" i="3" s="1"/>
  <c r="W4402" i="3" a="1"/>
  <c r="W4402" i="3" s="1"/>
  <c r="W4403" i="3" a="1"/>
  <c r="W4403" i="3" s="1"/>
  <c r="W4404" i="3" a="1"/>
  <c r="W4404" i="3" s="1"/>
  <c r="W4405" i="3" a="1"/>
  <c r="W4405" i="3" s="1"/>
  <c r="W4406" i="3" a="1"/>
  <c r="W4406" i="3" s="1"/>
  <c r="W4412" i="3" a="1"/>
  <c r="W4412" i="3" s="1"/>
  <c r="W4413" i="3" a="1"/>
  <c r="W4413" i="3" s="1"/>
  <c r="W4414" i="3" a="1"/>
  <c r="W4414" i="3" s="1"/>
  <c r="W4417" i="3" a="1"/>
  <c r="W4417" i="3" s="1"/>
  <c r="W4418" i="3" a="1"/>
  <c r="W4418" i="3" s="1"/>
  <c r="W4419" i="3" a="1"/>
  <c r="W4419" i="3" s="1"/>
  <c r="W4420" i="3" a="1"/>
  <c r="W4420" i="3" s="1"/>
  <c r="W4421" i="3" a="1"/>
  <c r="W4421" i="3" s="1"/>
  <c r="W4422" i="3" a="1"/>
  <c r="W4422" i="3" s="1"/>
  <c r="W4430" i="3" a="1"/>
  <c r="W4430" i="3" s="1"/>
  <c r="W4433" i="3" a="1"/>
  <c r="W4433" i="3" s="1"/>
  <c r="W4434" i="3" a="1"/>
  <c r="W4434" i="3" s="1"/>
  <c r="W4435" i="3" a="1"/>
  <c r="W4435" i="3" s="1"/>
  <c r="W4436" i="3" a="1"/>
  <c r="W4436" i="3" s="1"/>
  <c r="W4437" i="3" a="1"/>
  <c r="W4437" i="3" s="1"/>
  <c r="W4438" i="3" a="1"/>
  <c r="W4438" i="3" s="1"/>
  <c r="W4446" i="3" a="1"/>
  <c r="W4446" i="3" s="1"/>
  <c r="W4449" i="3" a="1"/>
  <c r="W4449" i="3" s="1"/>
  <c r="W4450" i="3" a="1"/>
  <c r="W4450" i="3" s="1"/>
  <c r="W4451" i="3" a="1"/>
  <c r="W4451" i="3" s="1"/>
  <c r="W4452" i="3" a="1"/>
  <c r="W4452" i="3" s="1"/>
  <c r="W4453" i="3" a="1"/>
  <c r="W4453" i="3" s="1"/>
  <c r="W4454" i="3" a="1"/>
  <c r="W4454" i="3" s="1"/>
  <c r="W4457" i="3" a="1"/>
  <c r="W4457" i="3" s="1"/>
  <c r="W4459" i="3" a="1"/>
  <c r="W4459" i="3" s="1"/>
  <c r="W4462" i="3" a="1"/>
  <c r="W4462" i="3" s="1"/>
  <c r="W4465" i="3" a="1"/>
  <c r="W4465" i="3" s="1"/>
  <c r="W4466" i="3" a="1"/>
  <c r="W4466" i="3" s="1"/>
  <c r="W4467" i="3" a="1"/>
  <c r="W4467" i="3" s="1"/>
  <c r="W4468" i="3" a="1"/>
  <c r="W4468" i="3" s="1"/>
  <c r="W4469" i="3" a="1"/>
  <c r="W4469" i="3" s="1"/>
  <c r="W4470" i="3" a="1"/>
  <c r="W4470" i="3" s="1"/>
  <c r="W4478" i="3" a="1"/>
  <c r="W4478" i="3" s="1"/>
  <c r="W4481" i="3" a="1"/>
  <c r="W4481" i="3" s="1"/>
  <c r="W4482" i="3" a="1"/>
  <c r="W4482" i="3" s="1"/>
  <c r="W4483" i="3" a="1"/>
  <c r="W4483" i="3" s="1"/>
  <c r="W4484" i="3" a="1"/>
  <c r="W4484" i="3" s="1"/>
  <c r="W4485" i="3" a="1"/>
  <c r="W4485" i="3" s="1"/>
  <c r="W4486" i="3" a="1"/>
  <c r="W4486" i="3" s="1"/>
  <c r="W4494" i="3" a="1"/>
  <c r="W4494" i="3" s="1"/>
  <c r="W4497" i="3" a="1"/>
  <c r="W4497" i="3" s="1"/>
  <c r="W4498" i="3" a="1"/>
  <c r="W4498" i="3" s="1"/>
  <c r="W4499" i="3" a="1"/>
  <c r="W4499" i="3" s="1"/>
  <c r="W4500" i="3" a="1"/>
  <c r="W4500" i="3" s="1"/>
  <c r="W4501" i="3" a="1"/>
  <c r="W4501" i="3" s="1"/>
  <c r="W4502" i="3" a="1"/>
  <c r="W4502" i="3" s="1"/>
  <c r="W4505" i="3" a="1"/>
  <c r="W4505" i="3" s="1"/>
  <c r="W4506" i="3" a="1"/>
  <c r="W4506" i="3" s="1"/>
  <c r="W4508" i="3" a="1"/>
  <c r="W4508" i="3" s="1"/>
  <c r="W4510" i="3" a="1"/>
  <c r="W4510" i="3" s="1"/>
  <c r="W4513" i="3" a="1"/>
  <c r="W4513" i="3" s="1"/>
  <c r="W4514" i="3" a="1"/>
  <c r="W4514" i="3" s="1"/>
  <c r="W4515" i="3" a="1"/>
  <c r="W4515" i="3" s="1"/>
  <c r="W4516" i="3" a="1"/>
  <c r="W4516" i="3" s="1"/>
  <c r="W4517" i="3" a="1"/>
  <c r="W4517" i="3" s="1"/>
  <c r="W4518" i="3" a="1"/>
  <c r="W4518" i="3" s="1"/>
  <c r="W4524" i="3" a="1"/>
  <c r="W4524" i="3" s="1"/>
  <c r="W4526" i="3" a="1"/>
  <c r="W4526" i="3" s="1"/>
  <c r="W4529" i="3" a="1"/>
  <c r="W4529" i="3" s="1"/>
  <c r="W4530" i="3" a="1"/>
  <c r="W4530" i="3" s="1"/>
  <c r="W4531" i="3" a="1"/>
  <c r="W4531" i="3" s="1"/>
  <c r="W4532" i="3" a="1"/>
  <c r="W4532" i="3" s="1"/>
  <c r="W4533" i="3" a="1"/>
  <c r="W4533" i="3" s="1"/>
  <c r="W4534" i="3" a="1"/>
  <c r="W4534" i="3" s="1"/>
  <c r="W4542" i="3" a="1"/>
  <c r="W4542" i="3" s="1"/>
  <c r="W4545" i="3" a="1"/>
  <c r="W4545" i="3" s="1"/>
  <c r="W4546" i="3" a="1"/>
  <c r="W4546" i="3" s="1"/>
  <c r="W4547" i="3" a="1"/>
  <c r="W4547" i="3" s="1"/>
  <c r="W4548" i="3" a="1"/>
  <c r="W4548" i="3" s="1"/>
  <c r="W4549" i="3" a="1"/>
  <c r="W4549" i="3" s="1"/>
  <c r="W4550" i="3" a="1"/>
  <c r="W4550" i="3" s="1"/>
  <c r="W4553" i="3" a="1"/>
  <c r="W4553" i="3" s="1"/>
  <c r="W4555" i="3" a="1"/>
  <c r="W4555" i="3" s="1"/>
  <c r="W4556" i="3" a="1"/>
  <c r="W4556" i="3" s="1"/>
  <c r="W4558" i="3" a="1"/>
  <c r="W4558" i="3" s="1"/>
  <c r="W4561" i="3" a="1"/>
  <c r="W4561" i="3" s="1"/>
  <c r="W4562" i="3" a="1"/>
  <c r="W4562" i="3" s="1"/>
  <c r="W4563" i="3" a="1"/>
  <c r="W4563" i="3" s="1"/>
  <c r="W4564" i="3" a="1"/>
  <c r="W4564" i="3" s="1"/>
  <c r="W4565" i="3" a="1"/>
  <c r="W4565" i="3" s="1"/>
  <c r="W4566" i="3" a="1"/>
  <c r="W4566" i="3" s="1"/>
  <c r="W4573" i="3" a="1"/>
  <c r="W4573" i="3" s="1"/>
  <c r="W4574" i="3" a="1"/>
  <c r="W4574" i="3" s="1"/>
  <c r="W4577" i="3" a="1"/>
  <c r="W4577" i="3" s="1"/>
  <c r="W4578" i="3" a="1"/>
  <c r="W4578" i="3" s="1"/>
  <c r="W4579" i="3" a="1"/>
  <c r="W4579" i="3" s="1"/>
  <c r="W4580" i="3" a="1"/>
  <c r="W4580" i="3" s="1"/>
  <c r="W4581" i="3" a="1"/>
  <c r="W4581" i="3" s="1"/>
  <c r="W4582" i="3" a="1"/>
  <c r="W4582" i="3" s="1"/>
  <c r="W4590" i="3" a="1"/>
  <c r="W4590" i="3" s="1"/>
  <c r="W4593" i="3" a="1"/>
  <c r="W4593" i="3" s="1"/>
  <c r="W4594" i="3" a="1"/>
  <c r="W4594" i="3" s="1"/>
  <c r="W4595" i="3" a="1"/>
  <c r="W4595" i="3" s="1"/>
  <c r="W4596" i="3" a="1"/>
  <c r="W4596" i="3" s="1"/>
  <c r="W4597" i="3" a="1"/>
  <c r="W4597" i="3" s="1"/>
  <c r="W4598" i="3" a="1"/>
  <c r="W4598" i="3" s="1"/>
  <c r="W4602" i="3" a="1"/>
  <c r="W4602" i="3" s="1"/>
  <c r="W4604" i="3" a="1"/>
  <c r="W4604" i="3" s="1"/>
  <c r="W4606" i="3" a="1"/>
  <c r="W4606" i="3" s="1"/>
  <c r="W4609" i="3" a="1"/>
  <c r="W4609" i="3" s="1"/>
  <c r="W4610" i="3" a="1"/>
  <c r="W4610" i="3" s="1"/>
  <c r="W4611" i="3" a="1"/>
  <c r="W4611" i="3" s="1"/>
  <c r="W4612" i="3" a="1"/>
  <c r="W4612" i="3" s="1"/>
  <c r="W4613" i="3" a="1"/>
  <c r="W4613" i="3" s="1"/>
  <c r="W4614" i="3" a="1"/>
  <c r="W4614" i="3" s="1"/>
  <c r="W4621" i="3" a="1"/>
  <c r="W4621" i="3" s="1"/>
  <c r="W4622" i="3" a="1"/>
  <c r="W4622" i="3" s="1"/>
  <c r="W4625" i="3" a="1"/>
  <c r="W4625" i="3" s="1"/>
  <c r="W4626" i="3" a="1"/>
  <c r="W4626" i="3" s="1"/>
  <c r="W4627" i="3" a="1"/>
  <c r="W4627" i="3" s="1"/>
  <c r="W4628" i="3" a="1"/>
  <c r="W4628" i="3" s="1"/>
  <c r="W4629" i="3" a="1"/>
  <c r="W4629" i="3" s="1"/>
  <c r="W4630" i="3" a="1"/>
  <c r="W4630" i="3" s="1"/>
  <c r="W4638" i="3" a="1"/>
  <c r="W4638" i="3" s="1"/>
  <c r="W4641" i="3" a="1"/>
  <c r="W4641" i="3" s="1"/>
  <c r="W4642" i="3" a="1"/>
  <c r="W4642" i="3" s="1"/>
  <c r="W4643" i="3" a="1"/>
  <c r="W4643" i="3" s="1"/>
  <c r="W4644" i="3" a="1"/>
  <c r="W4644" i="3" s="1"/>
  <c r="W4645" i="3" a="1"/>
  <c r="W4645" i="3" s="1"/>
  <c r="W4646" i="3" a="1"/>
  <c r="W4646" i="3" s="1"/>
  <c r="W4648" i="3" a="1"/>
  <c r="W4648" i="3" s="1"/>
  <c r="W4650" i="3" a="1"/>
  <c r="W4650" i="3" s="1"/>
  <c r="W4654" i="3" a="1"/>
  <c r="W4654" i="3" s="1"/>
  <c r="W4657" i="3" a="1"/>
  <c r="W4657" i="3" s="1"/>
  <c r="W4658" i="3" a="1"/>
  <c r="W4658" i="3" s="1"/>
  <c r="W4659" i="3" a="1"/>
  <c r="W4659" i="3" s="1"/>
  <c r="W4660" i="3" a="1"/>
  <c r="W4660" i="3" s="1"/>
  <c r="W4661" i="3" a="1"/>
  <c r="W4661" i="3" s="1"/>
  <c r="W4662" i="3" a="1"/>
  <c r="W4662" i="3" s="1"/>
  <c r="W4670" i="3" a="1"/>
  <c r="W4670" i="3" s="1"/>
  <c r="W4673" i="3" a="1"/>
  <c r="W4673" i="3" s="1"/>
  <c r="W4674" i="3" a="1"/>
  <c r="W4674" i="3" s="1"/>
  <c r="W4675" i="3" a="1"/>
  <c r="W4675" i="3" s="1"/>
  <c r="W4676" i="3" a="1"/>
  <c r="W4676" i="3" s="1"/>
  <c r="W4677" i="3" a="1"/>
  <c r="W4677" i="3" s="1"/>
  <c r="W4678" i="3" a="1"/>
  <c r="W4678" i="3" s="1"/>
  <c r="W4686" i="3" a="1"/>
  <c r="W4686" i="3" s="1"/>
  <c r="W4689" i="3" a="1"/>
  <c r="W4689" i="3" s="1"/>
  <c r="W4690" i="3" a="1"/>
  <c r="W4690" i="3" s="1"/>
  <c r="W4691" i="3" a="1"/>
  <c r="W4691" i="3" s="1"/>
  <c r="W4692" i="3" a="1"/>
  <c r="W4692" i="3" s="1"/>
  <c r="W4693" i="3" a="1"/>
  <c r="W4693" i="3" s="1"/>
  <c r="W4694" i="3" a="1"/>
  <c r="W4694" i="3" s="1"/>
  <c r="W4699" i="3" a="1"/>
  <c r="W4699" i="3" s="1"/>
  <c r="W4702" i="3" a="1"/>
  <c r="W4702" i="3" s="1"/>
  <c r="W4705" i="3" a="1"/>
  <c r="W4705" i="3" s="1"/>
  <c r="W4706" i="3" a="1"/>
  <c r="W4706" i="3" s="1"/>
  <c r="W4707" i="3" a="1"/>
  <c r="W4707" i="3" s="1"/>
  <c r="W4708" i="3" a="1"/>
  <c r="W4708" i="3" s="1"/>
  <c r="W4709" i="3" a="1"/>
  <c r="W4709" i="3" s="1"/>
  <c r="W4710" i="3" a="1"/>
  <c r="W4710" i="3" s="1"/>
  <c r="W4718" i="3" a="1"/>
  <c r="W4718" i="3" s="1"/>
  <c r="W4721" i="3" a="1"/>
  <c r="W4721" i="3" s="1"/>
  <c r="W4722" i="3" a="1"/>
  <c r="W4722" i="3" s="1"/>
  <c r="W4723" i="3" a="1"/>
  <c r="W4723" i="3" s="1"/>
  <c r="W4724" i="3" a="1"/>
  <c r="W4724" i="3" s="1"/>
  <c r="W4725" i="3" a="1"/>
  <c r="W4725" i="3" s="1"/>
  <c r="W4726" i="3" a="1"/>
  <c r="W4726" i="3" s="1"/>
  <c r="W4734" i="3" a="1"/>
  <c r="W4734" i="3" s="1"/>
  <c r="W4736" i="3" a="1"/>
  <c r="W4736" i="3" s="1"/>
  <c r="W4737" i="3" a="1"/>
  <c r="W4737" i="3" s="1"/>
  <c r="W4738" i="3" a="1"/>
  <c r="W4738" i="3" s="1"/>
  <c r="W4739" i="3" a="1"/>
  <c r="W4739" i="3" s="1"/>
  <c r="W4740" i="3" a="1"/>
  <c r="W4740" i="3" s="1"/>
  <c r="W4741" i="3" a="1"/>
  <c r="W4741" i="3" s="1"/>
  <c r="W4742" i="3" a="1"/>
  <c r="W4742" i="3" s="1"/>
  <c r="W4744" i="3" a="1"/>
  <c r="W4744" i="3" s="1"/>
  <c r="W4745" i="3" a="1"/>
  <c r="W4745" i="3" s="1"/>
  <c r="W4750" i="3" a="1"/>
  <c r="W4750" i="3" s="1"/>
  <c r="W4752" i="3" a="1"/>
  <c r="W4752" i="3" s="1"/>
  <c r="W4753" i="3" a="1"/>
  <c r="W4753" i="3" s="1"/>
  <c r="W4754" i="3" a="1"/>
  <c r="W4754" i="3" s="1"/>
  <c r="W4755" i="3" a="1"/>
  <c r="W4755" i="3" s="1"/>
  <c r="W4756" i="3" a="1"/>
  <c r="W4756" i="3" s="1"/>
  <c r="W4757" i="3" a="1"/>
  <c r="W4757" i="3" s="1"/>
  <c r="W4758" i="3" a="1"/>
  <c r="W4758" i="3" s="1"/>
  <c r="W4762" i="3" a="1"/>
  <c r="W4762" i="3" s="1"/>
  <c r="W4763" i="3" a="1"/>
  <c r="W4763" i="3" s="1"/>
  <c r="W4765" i="3" a="1"/>
  <c r="W4765" i="3" s="1"/>
  <c r="W4766" i="3" a="1"/>
  <c r="W4766" i="3" s="1"/>
  <c r="W4768" i="3" a="1"/>
  <c r="W4768" i="3" s="1"/>
  <c r="W4769" i="3" a="1"/>
  <c r="W4769" i="3" s="1"/>
  <c r="W4770" i="3" a="1"/>
  <c r="W4770" i="3" s="1"/>
  <c r="W4771" i="3" a="1"/>
  <c r="W4771" i="3" s="1"/>
  <c r="W4772" i="3" a="1"/>
  <c r="W4772" i="3" s="1"/>
  <c r="W4773" i="3" a="1"/>
  <c r="W4773" i="3" s="1"/>
  <c r="W4774" i="3" a="1"/>
  <c r="W4774" i="3" s="1"/>
  <c r="W4779" i="3" a="1"/>
  <c r="W4779" i="3" s="1"/>
  <c r="W4780" i="3" a="1"/>
  <c r="W4780" i="3" s="1"/>
  <c r="W4781" i="3" a="1"/>
  <c r="W4781" i="3" s="1"/>
  <c r="W4782" i="3" a="1"/>
  <c r="W4782" i="3" s="1"/>
  <c r="W4784" i="3" a="1"/>
  <c r="W4784" i="3" s="1"/>
  <c r="W4785" i="3" a="1"/>
  <c r="W4785" i="3" s="1"/>
  <c r="W4786" i="3" a="1"/>
  <c r="W4786" i="3" s="1"/>
  <c r="W4787" i="3" a="1"/>
  <c r="W4787" i="3" s="1"/>
  <c r="W4788" i="3" a="1"/>
  <c r="W4788" i="3" s="1"/>
  <c r="W4789" i="3" a="1"/>
  <c r="W4789" i="3" s="1"/>
  <c r="W4790" i="3" a="1"/>
  <c r="W4790" i="3" s="1"/>
  <c r="W4796" i="3" a="1"/>
  <c r="W4796" i="3" s="1"/>
  <c r="W4797" i="3" a="1"/>
  <c r="W4797" i="3" s="1"/>
  <c r="W4798" i="3" a="1"/>
  <c r="W4798" i="3" s="1"/>
  <c r="W4800" i="3" a="1"/>
  <c r="W4800" i="3" s="1"/>
  <c r="W4801" i="3" a="1"/>
  <c r="W4801" i="3" s="1"/>
  <c r="W4802" i="3" a="1"/>
  <c r="W4802" i="3" s="1"/>
  <c r="W4803" i="3" a="1"/>
  <c r="W4803" i="3" s="1"/>
  <c r="W4804" i="3" a="1"/>
  <c r="W4804" i="3" s="1"/>
  <c r="W4805" i="3" a="1"/>
  <c r="W4805" i="3" s="1"/>
  <c r="W4806" i="3" a="1"/>
  <c r="W4806" i="3" s="1"/>
  <c r="W4814" i="3" a="1"/>
  <c r="W4814" i="3" s="1"/>
  <c r="W4816" i="3" a="1"/>
  <c r="W4816" i="3" s="1"/>
  <c r="W4817" i="3" a="1"/>
  <c r="W4817" i="3" s="1"/>
  <c r="W4818" i="3" a="1"/>
  <c r="W4818" i="3" s="1"/>
  <c r="W4819" i="3" a="1"/>
  <c r="W4819" i="3" s="1"/>
  <c r="W4820" i="3" a="1"/>
  <c r="W4820" i="3" s="1"/>
  <c r="W4821" i="3" a="1"/>
  <c r="W4821" i="3" s="1"/>
  <c r="W4822" i="3" a="1"/>
  <c r="W4822" i="3" s="1"/>
  <c r="W4830" i="3" a="1"/>
  <c r="W4830" i="3" s="1"/>
  <c r="W4832" i="3" a="1"/>
  <c r="W4832" i="3" s="1"/>
  <c r="W4833" i="3" a="1"/>
  <c r="W4833" i="3" s="1"/>
  <c r="W4834" i="3" a="1"/>
  <c r="W4834" i="3" s="1"/>
  <c r="W4835" i="3" a="1"/>
  <c r="W4835" i="3" s="1"/>
  <c r="W4836" i="3" a="1"/>
  <c r="W4836" i="3" s="1"/>
  <c r="W4837" i="3" a="1"/>
  <c r="W4837" i="3" s="1"/>
  <c r="W4838" i="3" a="1"/>
  <c r="W4838" i="3" s="1"/>
  <c r="W4845" i="3" a="1"/>
  <c r="W4845" i="3" s="1"/>
  <c r="W4846" i="3" a="1"/>
  <c r="W4846" i="3" s="1"/>
  <c r="W4848" i="3" a="1"/>
  <c r="W4848" i="3" s="1"/>
  <c r="W4849" i="3" a="1"/>
  <c r="W4849" i="3" s="1"/>
  <c r="W4850" i="3" a="1"/>
  <c r="W4850" i="3" s="1"/>
  <c r="W4851" i="3" a="1"/>
  <c r="W4851" i="3" s="1"/>
  <c r="W4852" i="3" a="1"/>
  <c r="W4852" i="3" s="1"/>
  <c r="W4853" i="3" a="1"/>
  <c r="W4853" i="3" s="1"/>
  <c r="W4854" i="3" a="1"/>
  <c r="W4854" i="3" s="1"/>
  <c r="W4862" i="3" a="1"/>
  <c r="W4862" i="3" s="1"/>
  <c r="W4864" i="3" a="1"/>
  <c r="W4864" i="3" s="1"/>
  <c r="W4865" i="3" a="1"/>
  <c r="W4865" i="3" s="1"/>
  <c r="W4866" i="3" a="1"/>
  <c r="W4866" i="3" s="1"/>
  <c r="W4867" i="3" a="1"/>
  <c r="W4867" i="3" s="1"/>
  <c r="W4868" i="3" a="1"/>
  <c r="W4868" i="3" s="1"/>
  <c r="W4869" i="3" a="1"/>
  <c r="W4869" i="3" s="1"/>
  <c r="W4870" i="3" a="1"/>
  <c r="W4870" i="3" s="1"/>
  <c r="W4876" i="3" a="1"/>
  <c r="W4876" i="3" s="1"/>
  <c r="W4878" i="3" a="1"/>
  <c r="W4878" i="3" s="1"/>
  <c r="W4880" i="3" a="1"/>
  <c r="W4880" i="3" s="1"/>
  <c r="W4881" i="3" a="1"/>
  <c r="W4881" i="3" s="1"/>
  <c r="W4882" i="3" a="1"/>
  <c r="W4882" i="3" s="1"/>
  <c r="W4883" i="3" a="1"/>
  <c r="W4883" i="3" s="1"/>
  <c r="W4884" i="3" a="1"/>
  <c r="W4884" i="3" s="1"/>
  <c r="W4885" i="3" a="1"/>
  <c r="W4885" i="3" s="1"/>
  <c r="W4886" i="3" a="1"/>
  <c r="W4886" i="3" s="1"/>
  <c r="W4893" i="3" a="1"/>
  <c r="W4893" i="3" s="1"/>
  <c r="W4894" i="3" a="1"/>
  <c r="W4894" i="3" s="1"/>
  <c r="W4896" i="3" a="1"/>
  <c r="W4896" i="3" s="1"/>
  <c r="W4897" i="3" a="1"/>
  <c r="W4897" i="3" s="1"/>
  <c r="W4898" i="3" a="1"/>
  <c r="W4898" i="3" s="1"/>
  <c r="W4899" i="3" a="1"/>
  <c r="W4899" i="3" s="1"/>
  <c r="W4900" i="3" a="1"/>
  <c r="W4900" i="3" s="1"/>
  <c r="W4901" i="3" a="1"/>
  <c r="W4901" i="3" s="1"/>
  <c r="W4902" i="3" a="1"/>
  <c r="W4902" i="3" s="1"/>
  <c r="W4910" i="3" a="1"/>
  <c r="W4910" i="3" s="1"/>
  <c r="W4912" i="3" a="1"/>
  <c r="W4912" i="3" s="1"/>
  <c r="W4913" i="3" a="1"/>
  <c r="W4913" i="3" s="1"/>
  <c r="W4914" i="3" a="1"/>
  <c r="W4914" i="3" s="1"/>
  <c r="W4915" i="3" a="1"/>
  <c r="W4915" i="3" s="1"/>
  <c r="W4916" i="3" a="1"/>
  <c r="W4916" i="3" s="1"/>
  <c r="W4917" i="3" a="1"/>
  <c r="W4917" i="3" s="1"/>
  <c r="W4918" i="3" a="1"/>
  <c r="W4918" i="3" s="1"/>
  <c r="W4920" i="3" a="1"/>
  <c r="W4920" i="3" s="1"/>
  <c r="W4926" i="3" a="1"/>
  <c r="W4926" i="3" s="1"/>
  <c r="W4928" i="3" a="1"/>
  <c r="W4928" i="3" s="1"/>
  <c r="W4929" i="3" a="1"/>
  <c r="W4929" i="3" s="1"/>
  <c r="W4930" i="3" a="1"/>
  <c r="W4930" i="3" s="1"/>
  <c r="W4931" i="3" a="1"/>
  <c r="W4931" i="3" s="1"/>
  <c r="W4932" i="3" a="1"/>
  <c r="W4932" i="3" s="1"/>
  <c r="W4933" i="3" a="1"/>
  <c r="W4933" i="3" s="1"/>
  <c r="W4934" i="3" a="1"/>
  <c r="W4934" i="3" s="1"/>
  <c r="W4938" i="3" a="1"/>
  <c r="W4938" i="3" s="1"/>
  <c r="W4939" i="3" a="1"/>
  <c r="W4939" i="3" s="1"/>
  <c r="W4940" i="3" a="1"/>
  <c r="W4940" i="3" s="1"/>
  <c r="W4942" i="3" a="1"/>
  <c r="W4942" i="3" s="1"/>
  <c r="W4944" i="3" a="1"/>
  <c r="W4944" i="3" s="1"/>
  <c r="W4945" i="3" a="1"/>
  <c r="W4945" i="3" s="1"/>
  <c r="W4946" i="3" a="1"/>
  <c r="W4946" i="3" s="1"/>
  <c r="W4947" i="3" a="1"/>
  <c r="W4947" i="3" s="1"/>
  <c r="W4948" i="3" a="1"/>
  <c r="W4948" i="3" s="1"/>
  <c r="W4949" i="3" a="1"/>
  <c r="W4949" i="3" s="1"/>
  <c r="W4950" i="3" a="1"/>
  <c r="W4950" i="3" s="1"/>
  <c r="W4956" i="3" a="1"/>
  <c r="W4956" i="3" s="1"/>
  <c r="W4957" i="3" a="1"/>
  <c r="W4957" i="3" s="1"/>
  <c r="W4958" i="3" a="1"/>
  <c r="W4958" i="3" s="1"/>
  <c r="W4960" i="3" a="1"/>
  <c r="W4960" i="3" s="1"/>
  <c r="W4961" i="3" a="1"/>
  <c r="W4961" i="3" s="1"/>
  <c r="W4962" i="3" a="1"/>
  <c r="W4962" i="3" s="1"/>
  <c r="W4963" i="3" a="1"/>
  <c r="W4963" i="3" s="1"/>
  <c r="W4964" i="3" a="1"/>
  <c r="W4964" i="3" s="1"/>
  <c r="W4965" i="3" a="1"/>
  <c r="W4965" i="3" s="1"/>
  <c r="W4966" i="3" a="1"/>
  <c r="W4966" i="3" s="1"/>
  <c r="W4974" i="3" a="1"/>
  <c r="W4974" i="3" s="1"/>
  <c r="W4976" i="3" a="1"/>
  <c r="W4976" i="3" s="1"/>
  <c r="W4977" i="3" a="1"/>
  <c r="W4977" i="3" s="1"/>
  <c r="W4978" i="3" a="1"/>
  <c r="W4978" i="3" s="1"/>
  <c r="W4979" i="3" a="1"/>
  <c r="W4979" i="3" s="1"/>
  <c r="W4980" i="3" a="1"/>
  <c r="W4980" i="3" s="1"/>
  <c r="W4981" i="3" a="1"/>
  <c r="W4981" i="3" s="1"/>
  <c r="W4982" i="3" a="1"/>
  <c r="W4982" i="3" s="1"/>
  <c r="W4990" i="3" a="1"/>
  <c r="W4990" i="3" s="1"/>
  <c r="W4992" i="3" a="1"/>
  <c r="W4992" i="3" s="1"/>
  <c r="W4993" i="3" a="1"/>
  <c r="W4993" i="3" s="1"/>
  <c r="W4994" i="3" a="1"/>
  <c r="W4994" i="3" s="1"/>
  <c r="W4995" i="3" a="1"/>
  <c r="W4995" i="3" s="1"/>
  <c r="W4996" i="3" a="1"/>
  <c r="W4996" i="3" s="1"/>
  <c r="W4997" i="3" a="1"/>
  <c r="W4997" i="3" s="1"/>
  <c r="W4998" i="3" a="1"/>
  <c r="W4998" i="3" s="1"/>
  <c r="W5002" i="3" a="1"/>
  <c r="W5002" i="3" s="1"/>
  <c r="W5003" i="3" a="1"/>
  <c r="W5003" i="3" s="1"/>
  <c r="W5006" i="3" a="1"/>
  <c r="W5006" i="3" s="1"/>
  <c r="W5008" i="3" a="1"/>
  <c r="W5008" i="3" s="1"/>
  <c r="W5009" i="3" a="1"/>
  <c r="W5009" i="3" s="1"/>
  <c r="W5010" i="3" a="1"/>
  <c r="W5010" i="3" s="1"/>
  <c r="W5011" i="3" a="1"/>
  <c r="W5011" i="3" s="1"/>
  <c r="W5012" i="3" a="1"/>
  <c r="W5012" i="3" s="1"/>
  <c r="W5013" i="3" a="1"/>
  <c r="W5013" i="3" s="1"/>
  <c r="W5014" i="3" a="1"/>
  <c r="W5014" i="3" s="1"/>
  <c r="W5020" i="3" a="1"/>
  <c r="W5020" i="3" s="1"/>
  <c r="W5022" i="3" a="1"/>
  <c r="W5022" i="3" s="1"/>
  <c r="W5024" i="3" a="1"/>
  <c r="W5024" i="3" s="1"/>
  <c r="W5025" i="3" a="1"/>
  <c r="W5025" i="3" s="1"/>
  <c r="W5026" i="3" a="1"/>
  <c r="W5026" i="3" s="1"/>
  <c r="W5027" i="3" a="1"/>
  <c r="W5027" i="3" s="1"/>
  <c r="W5028" i="3" a="1"/>
  <c r="W5028" i="3" s="1"/>
  <c r="W5029" i="3" a="1"/>
  <c r="W5029" i="3" s="1"/>
  <c r="W5030" i="3" a="1"/>
  <c r="W5030" i="3" s="1"/>
  <c r="W5038" i="3" a="1"/>
  <c r="W5038" i="3" s="1"/>
  <c r="W5040" i="3" a="1"/>
  <c r="W5040" i="3" s="1"/>
  <c r="W5041" i="3" a="1"/>
  <c r="W5041" i="3" s="1"/>
  <c r="W5042" i="3" a="1"/>
  <c r="W5042" i="3" s="1"/>
  <c r="W5043" i="3" a="1"/>
  <c r="W5043" i="3" s="1"/>
  <c r="W5044" i="3" a="1"/>
  <c r="W5044" i="3" s="1"/>
  <c r="W5045" i="3" a="1"/>
  <c r="W5045" i="3" s="1"/>
  <c r="W5046" i="3" a="1"/>
  <c r="W5046" i="3" s="1"/>
  <c r="W5047" i="3" a="1"/>
  <c r="W5047" i="3" s="1"/>
  <c r="W5054" i="3" a="1"/>
  <c r="W5054" i="3" s="1"/>
  <c r="W5056" i="3" a="1"/>
  <c r="W5056" i="3" s="1"/>
  <c r="W5057" i="3" a="1"/>
  <c r="W5057" i="3" s="1"/>
  <c r="W5058" i="3" a="1"/>
  <c r="W5058" i="3" s="1"/>
  <c r="W5059" i="3" a="1"/>
  <c r="W5059" i="3" s="1"/>
  <c r="W5060" i="3" a="1"/>
  <c r="W5060" i="3" s="1"/>
  <c r="W5061" i="3" a="1"/>
  <c r="W5061" i="3" s="1"/>
  <c r="W5062" i="3" a="1"/>
  <c r="W5062" i="3" s="1"/>
  <c r="W5066" i="3" a="1"/>
  <c r="W5066" i="3" s="1"/>
  <c r="W5067" i="3" a="1"/>
  <c r="W5067" i="3" s="1"/>
  <c r="W5068" i="3" a="1"/>
  <c r="W5068" i="3" s="1"/>
  <c r="W5070" i="3" a="1"/>
  <c r="W5070" i="3" s="1"/>
  <c r="W5072" i="3" a="1"/>
  <c r="W5072" i="3" s="1"/>
  <c r="W5073" i="3" a="1"/>
  <c r="W5073" i="3" s="1"/>
  <c r="W5074" i="3" a="1"/>
  <c r="W5074" i="3" s="1"/>
  <c r="W5075" i="3" a="1"/>
  <c r="W5075" i="3" s="1"/>
  <c r="W5076" i="3" a="1"/>
  <c r="W5076" i="3" s="1"/>
  <c r="W5077" i="3" a="1"/>
  <c r="W5077" i="3" s="1"/>
  <c r="W5078" i="3" a="1"/>
  <c r="W5078" i="3" s="1"/>
  <c r="W5083" i="3" a="1"/>
  <c r="W5083" i="3" s="1"/>
  <c r="W5084" i="3" a="1"/>
  <c r="W5084" i="3" s="1"/>
  <c r="W5085" i="3" a="1"/>
  <c r="W5085" i="3" s="1"/>
  <c r="W5086" i="3" a="1"/>
  <c r="W5086" i="3" s="1"/>
  <c r="W5088" i="3" a="1"/>
  <c r="W5088" i="3" s="1"/>
  <c r="W5089" i="3" a="1"/>
  <c r="W5089" i="3" s="1"/>
  <c r="W5090" i="3" a="1"/>
  <c r="W5090" i="3" s="1"/>
  <c r="W5091" i="3" a="1"/>
  <c r="W5091" i="3" s="1"/>
  <c r="W5092" i="3" a="1"/>
  <c r="W5092" i="3" s="1"/>
  <c r="W5093" i="3" a="1"/>
  <c r="W5093" i="3" s="1"/>
  <c r="W5094" i="3" a="1"/>
  <c r="W5094" i="3" s="1"/>
  <c r="W5102" i="3" a="1"/>
  <c r="W5102" i="3" s="1"/>
  <c r="W5104" i="3" a="1"/>
  <c r="W5104" i="3" s="1"/>
  <c r="W5105" i="3" a="1"/>
  <c r="W5105" i="3" s="1"/>
  <c r="W5106" i="3" a="1"/>
  <c r="W5106" i="3" s="1"/>
  <c r="W5107" i="3" a="1"/>
  <c r="W5107" i="3" s="1"/>
  <c r="W5108" i="3" a="1"/>
  <c r="W5108" i="3" s="1"/>
  <c r="W5109" i="3" a="1"/>
  <c r="W5109" i="3" s="1"/>
  <c r="W5110" i="3" a="1"/>
  <c r="W5110" i="3" s="1"/>
  <c r="W5111" i="3" a="1"/>
  <c r="W5111" i="3" s="1"/>
  <c r="W5118" i="3" a="1"/>
  <c r="W5118" i="3" s="1"/>
  <c r="W5120" i="3" a="1"/>
  <c r="W5120" i="3" s="1"/>
  <c r="W5121" i="3" a="1"/>
  <c r="W5121" i="3" s="1"/>
  <c r="W5122" i="3" a="1"/>
  <c r="W5122" i="3" s="1"/>
  <c r="W5123" i="3" a="1"/>
  <c r="W5123" i="3" s="1"/>
  <c r="W5124" i="3" a="1"/>
  <c r="W5124" i="3" s="1"/>
  <c r="W5125" i="3" a="1"/>
  <c r="W5125" i="3" s="1"/>
  <c r="W5126" i="3" a="1"/>
  <c r="W5126" i="3" s="1"/>
  <c r="W5132" i="3" a="1"/>
  <c r="W5132" i="3" s="1"/>
  <c r="W5134" i="3" a="1"/>
  <c r="W5134" i="3" s="1"/>
  <c r="W5136" i="3" a="1"/>
  <c r="W5136" i="3" s="1"/>
  <c r="W5137" i="3" a="1"/>
  <c r="W5137" i="3" s="1"/>
  <c r="W5138" i="3" a="1"/>
  <c r="W5138" i="3" s="1"/>
  <c r="W5139" i="3" a="1"/>
  <c r="W5139" i="3" s="1"/>
  <c r="W5140" i="3" a="1"/>
  <c r="W5140" i="3" s="1"/>
  <c r="W5141" i="3" a="1"/>
  <c r="W5141" i="3" s="1"/>
  <c r="W5142" i="3" a="1"/>
  <c r="W5142" i="3" s="1"/>
  <c r="W5150" i="3" a="1"/>
  <c r="W5150" i="3" s="1"/>
  <c r="W5152" i="3" a="1"/>
  <c r="W5152" i="3" s="1"/>
  <c r="W5153" i="3" a="1"/>
  <c r="W5153" i="3" s="1"/>
  <c r="W5154" i="3" a="1"/>
  <c r="W5154" i="3" s="1"/>
  <c r="W5155" i="3" a="1"/>
  <c r="W5155" i="3" s="1"/>
  <c r="W5156" i="3" a="1"/>
  <c r="W5156" i="3" s="1"/>
  <c r="W5157" i="3" a="1"/>
  <c r="W5157" i="3" s="1"/>
  <c r="W5158" i="3" a="1"/>
  <c r="W5158" i="3" s="1"/>
  <c r="W5160" i="3" a="1"/>
  <c r="W5160" i="3" s="1"/>
  <c r="W5162" i="3" a="1"/>
  <c r="W5162" i="3" s="1"/>
  <c r="W5166" i="3" a="1"/>
  <c r="W5166" i="3" s="1"/>
  <c r="W5168" i="3" a="1"/>
  <c r="W5168" i="3" s="1"/>
  <c r="W5169" i="3" a="1"/>
  <c r="W5169" i="3" s="1"/>
  <c r="W5170" i="3" a="1"/>
  <c r="W5170" i="3" s="1"/>
  <c r="W5171" i="3" a="1"/>
  <c r="W5171" i="3" s="1"/>
  <c r="W5172" i="3" a="1"/>
  <c r="W5172" i="3" s="1"/>
  <c r="W5173" i="3" a="1"/>
  <c r="W5173" i="3" s="1"/>
  <c r="W5174" i="3" a="1"/>
  <c r="W5174" i="3" s="1"/>
  <c r="W5182" i="3" a="1"/>
  <c r="W5182" i="3" s="1"/>
  <c r="W5184" i="3" a="1"/>
  <c r="W5184" i="3" s="1"/>
  <c r="W5185" i="3" a="1"/>
  <c r="W5185" i="3" s="1"/>
  <c r="W5186" i="3" a="1"/>
  <c r="W5186" i="3" s="1"/>
  <c r="W5187" i="3" a="1"/>
  <c r="W5187" i="3" s="1"/>
  <c r="W5188" i="3" a="1"/>
  <c r="W5188" i="3" s="1"/>
  <c r="W5189" i="3" a="1"/>
  <c r="W5189" i="3" s="1"/>
  <c r="W5190" i="3" a="1"/>
  <c r="W5190" i="3" s="1"/>
  <c r="W5198" i="3" a="1"/>
  <c r="W5198" i="3" s="1"/>
  <c r="W5200" i="3" a="1"/>
  <c r="W5200" i="3" s="1"/>
  <c r="W5201" i="3" a="1"/>
  <c r="W5201" i="3" s="1"/>
  <c r="W5202" i="3" a="1"/>
  <c r="W5202" i="3" s="1"/>
  <c r="W5203" i="3" a="1"/>
  <c r="W5203" i="3" s="1"/>
  <c r="W5204" i="3" a="1"/>
  <c r="W5204" i="3" s="1"/>
  <c r="W5205" i="3" a="1"/>
  <c r="W5205" i="3" s="1"/>
  <c r="W5206" i="3" a="1"/>
  <c r="W5206" i="3" s="1"/>
  <c r="W5214" i="3" a="1"/>
  <c r="W5214" i="3" s="1"/>
  <c r="W5216" i="3" a="1"/>
  <c r="W5216" i="3" s="1"/>
  <c r="W5217" i="3" a="1"/>
  <c r="W5217" i="3" s="1"/>
  <c r="W5218" i="3" a="1"/>
  <c r="W5218" i="3" s="1"/>
  <c r="W5219" i="3" a="1"/>
  <c r="W5219" i="3" s="1"/>
  <c r="W5220" i="3" a="1"/>
  <c r="W5220" i="3" s="1"/>
  <c r="W5221" i="3" a="1"/>
  <c r="W5221" i="3" s="1"/>
  <c r="W5222" i="3" a="1"/>
  <c r="W5222" i="3" s="1"/>
  <c r="W5230" i="3" a="1"/>
  <c r="W5230" i="3" s="1"/>
  <c r="W5232" i="3" a="1"/>
  <c r="W5232" i="3" s="1"/>
  <c r="W5233" i="3" a="1"/>
  <c r="W5233" i="3" s="1"/>
  <c r="W5234" i="3" a="1"/>
  <c r="W5234" i="3" s="1"/>
  <c r="W5235" i="3" a="1"/>
  <c r="W5235" i="3" s="1"/>
  <c r="W5236" i="3" a="1"/>
  <c r="W5236" i="3" s="1"/>
  <c r="W5237" i="3" a="1"/>
  <c r="W5237" i="3" s="1"/>
  <c r="W5238" i="3" a="1"/>
  <c r="W5238" i="3" s="1"/>
  <c r="W5241" i="3" a="1"/>
  <c r="W5241" i="3" s="1"/>
  <c r="W5246" i="3" a="1"/>
  <c r="W5246" i="3" s="1"/>
  <c r="W5248" i="3" a="1"/>
  <c r="W5248" i="3" s="1"/>
  <c r="W5249" i="3" a="1"/>
  <c r="W5249" i="3" s="1"/>
  <c r="W5250" i="3" a="1"/>
  <c r="W5250" i="3" s="1"/>
  <c r="W5251" i="3" a="1"/>
  <c r="W5251" i="3" s="1"/>
  <c r="W5252" i="3" a="1"/>
  <c r="W5252" i="3" s="1"/>
  <c r="W5253" i="3" a="1"/>
  <c r="W5253" i="3" s="1"/>
  <c r="W5254" i="3" a="1"/>
  <c r="W5254" i="3" s="1"/>
  <c r="W5258" i="3" a="1"/>
  <c r="W5258" i="3" s="1"/>
  <c r="W5259" i="3" a="1"/>
  <c r="W5259" i="3" s="1"/>
  <c r="W5260" i="3" a="1"/>
  <c r="W5260" i="3" s="1"/>
  <c r="W5262" i="3" a="1"/>
  <c r="W5262" i="3" s="1"/>
  <c r="W5264" i="3" a="1"/>
  <c r="W5264" i="3" s="1"/>
  <c r="W5265" i="3" a="1"/>
  <c r="W5265" i="3" s="1"/>
  <c r="W5266" i="3" a="1"/>
  <c r="W5266" i="3" s="1"/>
  <c r="W5267" i="3" a="1"/>
  <c r="W5267" i="3" s="1"/>
  <c r="W5268" i="3" a="1"/>
  <c r="W5268" i="3" s="1"/>
  <c r="W5269" i="3" a="1"/>
  <c r="W5269" i="3" s="1"/>
  <c r="W5270" i="3" a="1"/>
  <c r="W5270" i="3" s="1"/>
  <c r="W5275" i="3" a="1"/>
  <c r="W5275" i="3" s="1"/>
  <c r="W5276" i="3" a="1"/>
  <c r="W5276" i="3" s="1"/>
  <c r="W5277" i="3" a="1"/>
  <c r="W5277" i="3" s="1"/>
  <c r="W5278" i="3" a="1"/>
  <c r="W5278" i="3" s="1"/>
  <c r="W5280" i="3" a="1"/>
  <c r="W5280" i="3" s="1"/>
  <c r="W5281" i="3" a="1"/>
  <c r="W5281" i="3" s="1"/>
  <c r="W5282" i="3" a="1"/>
  <c r="W5282" i="3" s="1"/>
  <c r="W5283" i="3" a="1"/>
  <c r="W5283" i="3" s="1"/>
  <c r="W5284" i="3" a="1"/>
  <c r="W5284" i="3" s="1"/>
  <c r="W5285" i="3" a="1"/>
  <c r="W5285" i="3" s="1"/>
  <c r="W5286" i="3" a="1"/>
  <c r="W5286" i="3" s="1"/>
  <c r="W5294" i="3" a="1"/>
  <c r="W5294" i="3" s="1"/>
  <c r="W5296" i="3" a="1"/>
  <c r="W5296" i="3" s="1"/>
  <c r="W5297" i="3" a="1"/>
  <c r="W5297" i="3" s="1"/>
  <c r="W5298" i="3" a="1"/>
  <c r="W5298" i="3" s="1"/>
  <c r="W5299" i="3" a="1"/>
  <c r="W5299" i="3" s="1"/>
  <c r="W5300" i="3" a="1"/>
  <c r="W5300" i="3" s="1"/>
  <c r="W5301" i="3" a="1"/>
  <c r="W5301" i="3" s="1"/>
  <c r="W5302" i="3" a="1"/>
  <c r="W5302" i="3" s="1"/>
  <c r="W5310" i="3" a="1"/>
  <c r="W5310" i="3" s="1"/>
  <c r="W5312" i="3" a="1"/>
  <c r="W5312" i="3" s="1"/>
  <c r="W5313" i="3" a="1"/>
  <c r="W5313" i="3" s="1"/>
  <c r="W5314" i="3" a="1"/>
  <c r="W5314" i="3" s="1"/>
  <c r="W5315" i="3" a="1"/>
  <c r="W5315" i="3" s="1"/>
  <c r="W5316" i="3" a="1"/>
  <c r="W5316" i="3" s="1"/>
  <c r="W5317" i="3" a="1"/>
  <c r="W5317" i="3" s="1"/>
  <c r="W5318" i="3" a="1"/>
  <c r="W5318" i="3" s="1"/>
  <c r="W5322" i="3" a="1"/>
  <c r="W5322" i="3" s="1"/>
  <c r="W5324" i="3" a="1"/>
  <c r="W5324" i="3" s="1"/>
  <c r="W5326" i="3" a="1"/>
  <c r="W5326" i="3" s="1"/>
  <c r="W5328" i="3" a="1"/>
  <c r="W5328" i="3" s="1"/>
  <c r="W5329" i="3" a="1"/>
  <c r="W5329" i="3" s="1"/>
  <c r="W5330" i="3" a="1"/>
  <c r="W5330" i="3" s="1"/>
  <c r="W5331" i="3" a="1"/>
  <c r="W5331" i="3" s="1"/>
  <c r="W5332" i="3" a="1"/>
  <c r="W5332" i="3" s="1"/>
  <c r="W5333" i="3" a="1"/>
  <c r="W5333" i="3" s="1"/>
  <c r="W5334" i="3" a="1"/>
  <c r="W5334" i="3" s="1"/>
  <c r="W5341" i="3" a="1"/>
  <c r="W5341" i="3" s="1"/>
  <c r="W5342" i="3" a="1"/>
  <c r="W5342" i="3" s="1"/>
  <c r="W5344" i="3" a="1"/>
  <c r="W5344" i="3" s="1"/>
  <c r="W5345" i="3" a="1"/>
  <c r="W5345" i="3" s="1"/>
  <c r="W5346" i="3" a="1"/>
  <c r="W5346" i="3" s="1"/>
  <c r="W5347" i="3" a="1"/>
  <c r="W5347" i="3" s="1"/>
  <c r="W5348" i="3" a="1"/>
  <c r="W5348" i="3" s="1"/>
  <c r="W5349" i="3" a="1"/>
  <c r="W5349" i="3" s="1"/>
  <c r="W5350" i="3" a="1"/>
  <c r="W5350" i="3" s="1"/>
  <c r="W5358" i="3" a="1"/>
  <c r="W5358" i="3" s="1"/>
  <c r="W5360" i="3" a="1"/>
  <c r="W5360" i="3" s="1"/>
  <c r="W5361" i="3" a="1"/>
  <c r="W5361" i="3" s="1"/>
  <c r="W5362" i="3" a="1"/>
  <c r="W5362" i="3" s="1"/>
  <c r="W5363" i="3" a="1"/>
  <c r="W5363" i="3" s="1"/>
  <c r="W5364" i="3" a="1"/>
  <c r="W5364" i="3" s="1"/>
  <c r="W5365" i="3" a="1"/>
  <c r="W5365" i="3" s="1"/>
  <c r="W5366" i="3" a="1"/>
  <c r="W5366" i="3" s="1"/>
  <c r="W5371" i="3" a="1"/>
  <c r="W5371" i="3" s="1"/>
  <c r="W5373" i="3" a="1"/>
  <c r="W5373" i="3" s="1"/>
  <c r="W5374" i="3" a="1"/>
  <c r="W5374" i="3" s="1"/>
  <c r="W5376" i="3" a="1"/>
  <c r="W5376" i="3" s="1"/>
  <c r="W5377" i="3" a="1"/>
  <c r="W5377" i="3" s="1"/>
  <c r="W5378" i="3" a="1"/>
  <c r="W5378" i="3" s="1"/>
  <c r="W5379" i="3" a="1"/>
  <c r="W5379" i="3" s="1"/>
  <c r="W5380" i="3" a="1"/>
  <c r="W5380" i="3" s="1"/>
  <c r="W5381" i="3" a="1"/>
  <c r="W5381" i="3" s="1"/>
  <c r="W5382" i="3" a="1"/>
  <c r="W5382" i="3" s="1"/>
  <c r="W5388" i="3" a="1"/>
  <c r="W5388" i="3" s="1"/>
  <c r="W5390" i="3" a="1"/>
  <c r="W5390" i="3" s="1"/>
  <c r="W5392" i="3" a="1"/>
  <c r="W5392" i="3" s="1"/>
  <c r="W5393" i="3" a="1"/>
  <c r="W5393" i="3" s="1"/>
  <c r="W5394" i="3" a="1"/>
  <c r="W5394" i="3" s="1"/>
  <c r="W5395" i="3" a="1"/>
  <c r="W5395" i="3" s="1"/>
  <c r="W5396" i="3" a="1"/>
  <c r="W5396" i="3" s="1"/>
  <c r="W5397" i="3" a="1"/>
  <c r="W5397" i="3" s="1"/>
  <c r="W5398" i="3" a="1"/>
  <c r="W5398" i="3" s="1"/>
  <c r="W5406" i="3" a="1"/>
  <c r="W5406" i="3" s="1"/>
  <c r="W5408" i="3" a="1"/>
  <c r="W5408" i="3" s="1"/>
  <c r="W5409" i="3" a="1"/>
  <c r="W5409" i="3" s="1"/>
  <c r="W5410" i="3" a="1"/>
  <c r="W5410" i="3" s="1"/>
  <c r="W5411" i="3" a="1"/>
  <c r="W5411" i="3" s="1"/>
  <c r="W5412" i="3" a="1"/>
  <c r="W5412" i="3" s="1"/>
  <c r="W5413" i="3" a="1"/>
  <c r="W5413" i="3" s="1"/>
  <c r="W5414" i="3" a="1"/>
  <c r="W5414" i="3" s="1"/>
  <c r="W5415" i="3" a="1"/>
  <c r="W5415" i="3" s="1"/>
  <c r="W5422" i="3" a="1"/>
  <c r="W5422" i="3" s="1"/>
  <c r="W5424" i="3" a="1"/>
  <c r="W5424" i="3" s="1"/>
  <c r="W5425" i="3" a="1"/>
  <c r="W5425" i="3" s="1"/>
  <c r="W5426" i="3" a="1"/>
  <c r="W5426" i="3" s="1"/>
  <c r="W5427" i="3" a="1"/>
  <c r="W5427" i="3" s="1"/>
  <c r="W5428" i="3" a="1"/>
  <c r="W5428" i="3" s="1"/>
  <c r="W5429" i="3" a="1"/>
  <c r="W5429" i="3" s="1"/>
  <c r="W5430" i="3" a="1"/>
  <c r="W5430" i="3" s="1"/>
  <c r="W5435" i="3" a="1"/>
  <c r="W5435" i="3" s="1"/>
  <c r="W5438" i="3" a="1"/>
  <c r="W5438" i="3" s="1"/>
  <c r="W5440" i="3" a="1"/>
  <c r="W5440" i="3" s="1"/>
  <c r="W5441" i="3" a="1"/>
  <c r="W5441" i="3" s="1"/>
  <c r="W5442" i="3" a="1"/>
  <c r="W5442" i="3" s="1"/>
  <c r="W5443" i="3" a="1"/>
  <c r="W5443" i="3" s="1"/>
  <c r="W5444" i="3" a="1"/>
  <c r="W5444" i="3" s="1"/>
  <c r="W5445" i="3" a="1"/>
  <c r="W5445" i="3" s="1"/>
  <c r="W5446" i="3" a="1"/>
  <c r="W5446" i="3" s="1"/>
  <c r="W5454" i="3" a="1"/>
  <c r="W5454" i="3" s="1"/>
  <c r="W5456" i="3" a="1"/>
  <c r="W5456" i="3" s="1"/>
  <c r="W5457" i="3" a="1"/>
  <c r="W5457" i="3" s="1"/>
  <c r="W5458" i="3" a="1"/>
  <c r="W5458" i="3" s="1"/>
  <c r="W5459" i="3" a="1"/>
  <c r="W5459" i="3" s="1"/>
  <c r="W5460" i="3" a="1"/>
  <c r="W5460" i="3" s="1"/>
  <c r="W5461" i="3" a="1"/>
  <c r="W5461" i="3" s="1"/>
  <c r="W5462" i="3" a="1"/>
  <c r="W5462" i="3" s="1"/>
  <c r="W5470" i="3" a="1"/>
  <c r="W5470" i="3" s="1"/>
  <c r="W5472" i="3" a="1"/>
  <c r="W5472" i="3" s="1"/>
  <c r="W5473" i="3" a="1"/>
  <c r="W5473" i="3" s="1"/>
  <c r="W5474" i="3" a="1"/>
  <c r="W5474" i="3" s="1"/>
  <c r="W5475" i="3" a="1"/>
  <c r="W5475" i="3" s="1"/>
  <c r="W5476" i="3" a="1"/>
  <c r="W5476" i="3" s="1"/>
  <c r="W5477" i="3" a="1"/>
  <c r="W5477" i="3" s="1"/>
  <c r="W5478" i="3" a="1"/>
  <c r="W5478" i="3" s="1"/>
  <c r="W5480" i="3" a="1"/>
  <c r="W5480" i="3" s="1"/>
  <c r="W5486" i="3" a="1"/>
  <c r="W5486" i="3" s="1"/>
  <c r="W5488" i="3" a="1"/>
  <c r="W5488" i="3" s="1"/>
  <c r="W5489" i="3" a="1"/>
  <c r="W5489" i="3" s="1"/>
  <c r="W5490" i="3" a="1"/>
  <c r="W5490" i="3" s="1"/>
  <c r="W5491" i="3" a="1"/>
  <c r="W5491" i="3" s="1"/>
  <c r="W5492" i="3" a="1"/>
  <c r="W5492" i="3" s="1"/>
  <c r="W5493" i="3" a="1"/>
  <c r="W5493" i="3" s="1"/>
  <c r="W5494" i="3" a="1"/>
  <c r="W5494" i="3" s="1"/>
  <c r="W5497" i="3" a="1"/>
  <c r="W5497" i="3" s="1"/>
  <c r="W5498" i="3" a="1"/>
  <c r="W5498" i="3" s="1"/>
  <c r="W5502" i="3" a="1"/>
  <c r="W5502" i="3" s="1"/>
  <c r="W5504" i="3" a="1"/>
  <c r="W5504" i="3" s="1"/>
  <c r="W5505" i="3" a="1"/>
  <c r="W5505" i="3" s="1"/>
  <c r="W5506" i="3" a="1"/>
  <c r="W5506" i="3" s="1"/>
  <c r="W5507" i="3" a="1"/>
  <c r="W5507" i="3" s="1"/>
  <c r="W5508" i="3" a="1"/>
  <c r="W5508" i="3" s="1"/>
  <c r="W5509" i="3" a="1"/>
  <c r="W5509" i="3" s="1"/>
  <c r="W5510" i="3" a="1"/>
  <c r="W5510" i="3" s="1"/>
  <c r="W5513" i="3" a="1"/>
  <c r="W5513" i="3" s="1"/>
  <c r="W5514" i="3" a="1"/>
  <c r="W5514" i="3" s="1"/>
  <c r="W5515" i="3" a="1"/>
  <c r="W5515" i="3" s="1"/>
  <c r="W5518" i="3" a="1"/>
  <c r="W5518" i="3" s="1"/>
  <c r="W5520" i="3" a="1"/>
  <c r="W5520" i="3" s="1"/>
  <c r="W5521" i="3" a="1"/>
  <c r="W5521" i="3" s="1"/>
  <c r="W5522" i="3" a="1"/>
  <c r="W5522" i="3" s="1"/>
  <c r="W5523" i="3" a="1"/>
  <c r="W5523" i="3" s="1"/>
  <c r="W5524" i="3" a="1"/>
  <c r="W5524" i="3" s="1"/>
  <c r="W5525" i="3" a="1"/>
  <c r="W5525" i="3" s="1"/>
  <c r="W5526" i="3" a="1"/>
  <c r="W5526" i="3" s="1"/>
  <c r="W5530" i="3" a="1"/>
  <c r="W5530" i="3" s="1"/>
  <c r="W5531" i="3" a="1"/>
  <c r="W5531" i="3" s="1"/>
  <c r="W5532" i="3" a="1"/>
  <c r="W5532" i="3" s="1"/>
  <c r="W5534" i="3" a="1"/>
  <c r="W5534" i="3" s="1"/>
  <c r="W5536" i="3" a="1"/>
  <c r="W5536" i="3" s="1"/>
  <c r="W5537" i="3" a="1"/>
  <c r="W5537" i="3" s="1"/>
  <c r="W5538" i="3" a="1"/>
  <c r="W5538" i="3" s="1"/>
  <c r="W5539" i="3" a="1"/>
  <c r="W5539" i="3" s="1"/>
  <c r="W5540" i="3" a="1"/>
  <c r="W5540" i="3" s="1"/>
  <c r="W5541" i="3" a="1"/>
  <c r="W5541" i="3" s="1"/>
  <c r="W5542" i="3" a="1"/>
  <c r="W5542" i="3" s="1"/>
  <c r="W5547" i="3" a="1"/>
  <c r="W5547" i="3" s="1"/>
  <c r="W5548" i="3" a="1"/>
  <c r="W5548" i="3" s="1"/>
  <c r="W5549" i="3" a="1"/>
  <c r="W5549" i="3" s="1"/>
  <c r="W5550" i="3" a="1"/>
  <c r="W5550" i="3" s="1"/>
  <c r="W5552" i="3" a="1"/>
  <c r="W5552" i="3" s="1"/>
  <c r="W5553" i="3" a="1"/>
  <c r="W5553" i="3" s="1"/>
  <c r="W5554" i="3" a="1"/>
  <c r="W5554" i="3" s="1"/>
  <c r="W5555" i="3" a="1"/>
  <c r="W5555" i="3" s="1"/>
  <c r="W5556" i="3" a="1"/>
  <c r="W5556" i="3" s="1"/>
  <c r="W5557" i="3" a="1"/>
  <c r="W5557" i="3" s="1"/>
  <c r="W5558" i="3" a="1"/>
  <c r="W5558" i="3" s="1"/>
  <c r="W5565" i="3" a="1"/>
  <c r="W5565" i="3" s="1"/>
  <c r="W5566" i="3" a="1"/>
  <c r="W5566" i="3" s="1"/>
  <c r="W5568" i="3" a="1"/>
  <c r="W5568" i="3" s="1"/>
  <c r="W5569" i="3" a="1"/>
  <c r="W5569" i="3" s="1"/>
  <c r="W5570" i="3" a="1"/>
  <c r="W5570" i="3" s="1"/>
  <c r="W5571" i="3" a="1"/>
  <c r="W5571" i="3" s="1"/>
  <c r="W5572" i="3" a="1"/>
  <c r="W5572" i="3" s="1"/>
  <c r="W5573" i="3" a="1"/>
  <c r="W5573" i="3" s="1"/>
  <c r="W5574" i="3" a="1"/>
  <c r="W5574" i="3" s="1"/>
  <c r="W5582" i="3" a="1"/>
  <c r="W5582" i="3" s="1"/>
  <c r="W5584" i="3" a="1"/>
  <c r="W5584" i="3" s="1"/>
  <c r="W5585" i="3" a="1"/>
  <c r="W5585" i="3" s="1"/>
  <c r="W5586" i="3" a="1"/>
  <c r="W5586" i="3" s="1"/>
  <c r="W5587" i="3" a="1"/>
  <c r="W5587" i="3" s="1"/>
  <c r="W5588" i="3" a="1"/>
  <c r="W5588" i="3" s="1"/>
  <c r="W5589" i="3" a="1"/>
  <c r="W5589" i="3" s="1"/>
  <c r="W5590" i="3" a="1"/>
  <c r="W5590" i="3" s="1"/>
  <c r="W5596" i="3" a="1"/>
  <c r="W5596" i="3" s="1"/>
  <c r="W5598" i="3" a="1"/>
  <c r="W5598" i="3" s="1"/>
  <c r="W5600" i="3" a="1"/>
  <c r="W5600" i="3" s="1"/>
  <c r="W5601" i="3" a="1"/>
  <c r="W5601" i="3" s="1"/>
  <c r="W5602" i="3" a="1"/>
  <c r="W5602" i="3" s="1"/>
  <c r="W5603" i="3" a="1"/>
  <c r="W5603" i="3" s="1"/>
  <c r="W5604" i="3" a="1"/>
  <c r="W5604" i="3" s="1"/>
  <c r="W5605" i="3" a="1"/>
  <c r="W5605" i="3" s="1"/>
  <c r="W5606" i="3" a="1"/>
  <c r="W5606" i="3" s="1"/>
  <c r="W5614" i="3" a="1"/>
  <c r="W5614" i="3" s="1"/>
  <c r="W5616" i="3" a="1"/>
  <c r="W5616" i="3" s="1"/>
  <c r="W5617" i="3" a="1"/>
  <c r="W5617" i="3" s="1"/>
  <c r="W5618" i="3" a="1"/>
  <c r="W5618" i="3" s="1"/>
  <c r="W5619" i="3" a="1"/>
  <c r="W5619" i="3" s="1"/>
  <c r="W5620" i="3" a="1"/>
  <c r="W5620" i="3" s="1"/>
  <c r="W5621" i="3" a="1"/>
  <c r="W5621" i="3" s="1"/>
  <c r="W5622" i="3" a="1"/>
  <c r="W5622" i="3" s="1"/>
  <c r="W5630" i="3" a="1"/>
  <c r="W5630" i="3" s="1"/>
  <c r="W5632" i="3" a="1"/>
  <c r="W5632" i="3" s="1"/>
  <c r="W5633" i="3" a="1"/>
  <c r="W5633" i="3" s="1"/>
  <c r="W5634" i="3" a="1"/>
  <c r="W5634" i="3" s="1"/>
  <c r="W5635" i="3" a="1"/>
  <c r="W5635" i="3" s="1"/>
  <c r="W5636" i="3" a="1"/>
  <c r="W5636" i="3" s="1"/>
  <c r="W5637" i="3" a="1"/>
  <c r="W5637" i="3" s="1"/>
  <c r="W5638" i="3" a="1"/>
  <c r="W5638" i="3" s="1"/>
  <c r="W5644" i="3" a="1"/>
  <c r="W5644" i="3" s="1"/>
  <c r="W5646" i="3" a="1"/>
  <c r="W5646" i="3" s="1"/>
  <c r="W5648" i="3" a="1"/>
  <c r="W5648" i="3" s="1"/>
  <c r="W5649" i="3" a="1"/>
  <c r="W5649" i="3" s="1"/>
  <c r="W5650" i="3" a="1"/>
  <c r="W5650" i="3" s="1"/>
  <c r="W5651" i="3" a="1"/>
  <c r="W5651" i="3" s="1"/>
  <c r="W5652" i="3" a="1"/>
  <c r="W5652" i="3" s="1"/>
  <c r="W5653" i="3" a="1"/>
  <c r="W5653" i="3" s="1"/>
  <c r="W5654" i="3" a="1"/>
  <c r="W5654" i="3" s="1"/>
  <c r="W5662" i="3" a="1"/>
  <c r="W5662" i="3" s="1"/>
  <c r="W5664" i="3" a="1"/>
  <c r="W5664" i="3" s="1"/>
  <c r="W5665" i="3" a="1"/>
  <c r="W5665" i="3" s="1"/>
  <c r="W5666" i="3" a="1"/>
  <c r="W5666" i="3" s="1"/>
  <c r="W5667" i="3" a="1"/>
  <c r="W5667" i="3" s="1"/>
  <c r="W5668" i="3" a="1"/>
  <c r="W5668" i="3" s="1"/>
  <c r="W5669" i="3" a="1"/>
  <c r="W5669" i="3" s="1"/>
  <c r="W5670" i="3" a="1"/>
  <c r="W5670" i="3" s="1"/>
  <c r="W5678" i="3" a="1"/>
  <c r="W5678" i="3" s="1"/>
  <c r="W5680" i="3" a="1"/>
  <c r="W5680" i="3" s="1"/>
  <c r="W5681" i="3" a="1"/>
  <c r="W5681" i="3" s="1"/>
  <c r="W5682" i="3" a="1"/>
  <c r="W5682" i="3" s="1"/>
  <c r="W5683" i="3" a="1"/>
  <c r="W5683" i="3" s="1"/>
  <c r="W5684" i="3" a="1"/>
  <c r="W5684" i="3" s="1"/>
  <c r="W5685" i="3" a="1"/>
  <c r="W5685" i="3" s="1"/>
  <c r="W5686" i="3" a="1"/>
  <c r="W5686" i="3" s="1"/>
  <c r="W5690" i="3" a="1"/>
  <c r="W5690" i="3" s="1"/>
  <c r="W5691" i="3" a="1"/>
  <c r="W5691" i="3" s="1"/>
  <c r="W5694" i="3" a="1"/>
  <c r="W5694" i="3" s="1"/>
  <c r="W5696" i="3" a="1"/>
  <c r="W5696" i="3" s="1"/>
  <c r="W5697" i="3" a="1"/>
  <c r="W5697" i="3" s="1"/>
  <c r="W5698" i="3" a="1"/>
  <c r="W5698" i="3" s="1"/>
  <c r="W5699" i="3" a="1"/>
  <c r="W5699" i="3" s="1"/>
  <c r="W5700" i="3" a="1"/>
  <c r="W5700" i="3" s="1"/>
  <c r="W5701" i="3" a="1"/>
  <c r="W5701" i="3" s="1"/>
  <c r="W5702" i="3" a="1"/>
  <c r="W5702" i="3" s="1"/>
  <c r="W5710" i="3" a="1"/>
  <c r="W5710" i="3" s="1"/>
  <c r="W5712" i="3" a="1"/>
  <c r="W5712" i="3" s="1"/>
  <c r="W5713" i="3" a="1"/>
  <c r="W5713" i="3" s="1"/>
  <c r="W5714" i="3" a="1"/>
  <c r="W5714" i="3" s="1"/>
  <c r="W5715" i="3" a="1"/>
  <c r="W5715" i="3" s="1"/>
  <c r="W5716" i="3" a="1"/>
  <c r="W5716" i="3" s="1"/>
  <c r="W5717" i="3" a="1"/>
  <c r="W5717" i="3" s="1"/>
  <c r="W5718" i="3" a="1"/>
  <c r="W5718" i="3" s="1"/>
  <c r="W5726" i="3" a="1"/>
  <c r="W5726" i="3" s="1"/>
  <c r="W5728" i="3" a="1"/>
  <c r="W5728" i="3" s="1"/>
  <c r="W5729" i="3" a="1"/>
  <c r="W5729" i="3" s="1"/>
  <c r="W5730" i="3" a="1"/>
  <c r="W5730" i="3" s="1"/>
  <c r="W5731" i="3" a="1"/>
  <c r="W5731" i="3" s="1"/>
  <c r="W5732" i="3" a="1"/>
  <c r="W5732" i="3" s="1"/>
  <c r="W5733" i="3" a="1"/>
  <c r="W5733" i="3" s="1"/>
  <c r="W5734" i="3" a="1"/>
  <c r="W5734" i="3" s="1"/>
  <c r="W5742" i="3" a="1"/>
  <c r="W5742" i="3" s="1"/>
  <c r="W5744" i="3" a="1"/>
  <c r="W5744" i="3" s="1"/>
  <c r="W5745" i="3" a="1"/>
  <c r="W5745" i="3" s="1"/>
  <c r="W5746" i="3" a="1"/>
  <c r="W5746" i="3" s="1"/>
  <c r="W5747" i="3" a="1"/>
  <c r="W5747" i="3" s="1"/>
  <c r="W5748" i="3" a="1"/>
  <c r="W5748" i="3" s="1"/>
  <c r="W5749" i="3" a="1"/>
  <c r="W5749" i="3" s="1"/>
  <c r="W5750" i="3" a="1"/>
  <c r="W5750" i="3" s="1"/>
  <c r="W5751" i="3" a="1"/>
  <c r="W5751" i="3" s="1"/>
  <c r="W5758" i="3" a="1"/>
  <c r="W5758" i="3" s="1"/>
  <c r="W5760" i="3" a="1"/>
  <c r="W5760" i="3" s="1"/>
  <c r="W5761" i="3" a="1"/>
  <c r="W5761" i="3" s="1"/>
  <c r="W5762" i="3" a="1"/>
  <c r="W5762" i="3" s="1"/>
  <c r="W5763" i="3" a="1"/>
  <c r="W5763" i="3" s="1"/>
  <c r="W5764" i="3" a="1"/>
  <c r="W5764" i="3" s="1"/>
  <c r="W5765" i="3" a="1"/>
  <c r="W5765" i="3" s="1"/>
  <c r="W5766" i="3" a="1"/>
  <c r="W5766" i="3" s="1"/>
  <c r="W5768" i="3" a="1"/>
  <c r="W5768" i="3" s="1"/>
  <c r="W5769" i="3" a="1"/>
  <c r="W5769" i="3" s="1"/>
  <c r="W5774" i="3" a="1"/>
  <c r="W5774" i="3" s="1"/>
  <c r="W5776" i="3" a="1"/>
  <c r="W5776" i="3" s="1"/>
  <c r="W5777" i="3" a="1"/>
  <c r="W5777" i="3" s="1"/>
  <c r="W5778" i="3" a="1"/>
  <c r="W5778" i="3" s="1"/>
  <c r="W5779" i="3" a="1"/>
  <c r="W5779" i="3" s="1"/>
  <c r="W5780" i="3" a="1"/>
  <c r="W5780" i="3" s="1"/>
  <c r="W5781" i="3" a="1"/>
  <c r="W5781" i="3" s="1"/>
  <c r="W5782" i="3" a="1"/>
  <c r="W5782" i="3" s="1"/>
  <c r="W5785" i="3" a="1"/>
  <c r="W5785" i="3" s="1"/>
  <c r="W5786" i="3" a="1"/>
  <c r="W5786" i="3" s="1"/>
  <c r="W5787" i="3" a="1"/>
  <c r="W5787" i="3" s="1"/>
  <c r="W5790" i="3" a="1"/>
  <c r="W5790" i="3" s="1"/>
  <c r="W5792" i="3" a="1"/>
  <c r="W5792" i="3" s="1"/>
  <c r="W5793" i="3" a="1"/>
  <c r="W5793" i="3" s="1"/>
  <c r="W5794" i="3" a="1"/>
  <c r="W5794" i="3" s="1"/>
  <c r="W5795" i="3" a="1"/>
  <c r="W5795" i="3" s="1"/>
  <c r="W5796" i="3" a="1"/>
  <c r="W5796" i="3" s="1"/>
  <c r="W5797" i="3" a="1"/>
  <c r="W5797" i="3" s="1"/>
  <c r="W5798" i="3" a="1"/>
  <c r="W5798" i="3" s="1"/>
  <c r="W5803" i="3" a="1"/>
  <c r="W5803" i="3" s="1"/>
  <c r="W5804" i="3" a="1"/>
  <c r="W5804" i="3" s="1"/>
  <c r="W5805" i="3" a="1"/>
  <c r="W5805" i="3" s="1"/>
  <c r="W5806" i="3" a="1"/>
  <c r="W5806" i="3" s="1"/>
  <c r="W5808" i="3" a="1"/>
  <c r="W5808" i="3" s="1"/>
  <c r="W5809" i="3" a="1"/>
  <c r="W5809" i="3" s="1"/>
  <c r="W5810" i="3" a="1"/>
  <c r="W5810" i="3" s="1"/>
  <c r="W5811" i="3" a="1"/>
  <c r="W5811" i="3" s="1"/>
  <c r="W5812" i="3" a="1"/>
  <c r="W5812" i="3" s="1"/>
  <c r="W5813" i="3" a="1"/>
  <c r="W5813" i="3" s="1"/>
  <c r="W5814" i="3" a="1"/>
  <c r="W5814" i="3" s="1"/>
  <c r="W5819" i="3" a="1"/>
  <c r="W5819" i="3" s="1"/>
  <c r="W5820" i="3" a="1"/>
  <c r="W5820" i="3" s="1"/>
  <c r="W5821" i="3" a="1"/>
  <c r="W5821" i="3" s="1"/>
  <c r="W5822" i="3" a="1"/>
  <c r="W5822" i="3" s="1"/>
  <c r="W5824" i="3" a="1"/>
  <c r="W5824" i="3" s="1"/>
  <c r="W5825" i="3" a="1"/>
  <c r="W5825" i="3" s="1"/>
  <c r="W5826" i="3" a="1"/>
  <c r="W5826" i="3" s="1"/>
  <c r="W5827" i="3" a="1"/>
  <c r="W5827" i="3" s="1"/>
  <c r="W5828" i="3" a="1"/>
  <c r="W5828" i="3" s="1"/>
  <c r="W5829" i="3" a="1"/>
  <c r="W5829" i="3" s="1"/>
  <c r="W5830" i="3" a="1"/>
  <c r="W5830" i="3" s="1"/>
  <c r="W5838" i="3" a="1"/>
  <c r="W5838" i="3" s="1"/>
  <c r="W5840" i="3" a="1"/>
  <c r="W5840" i="3" s="1"/>
  <c r="W5841" i="3" a="1"/>
  <c r="W5841" i="3" s="1"/>
  <c r="W5842" i="3" a="1"/>
  <c r="W5842" i="3" s="1"/>
  <c r="W5843" i="3" a="1"/>
  <c r="W5843" i="3" s="1"/>
  <c r="W5844" i="3" a="1"/>
  <c r="W5844" i="3" s="1"/>
  <c r="W5845" i="3" a="1"/>
  <c r="W5845" i="3" s="1"/>
  <c r="W5846" i="3" a="1"/>
  <c r="W5846" i="3" s="1"/>
  <c r="W5854" i="3" a="1"/>
  <c r="W5854" i="3" s="1"/>
  <c r="W5856" i="3" a="1"/>
  <c r="W5856" i="3" s="1"/>
  <c r="W5857" i="3" a="1"/>
  <c r="W5857" i="3" s="1"/>
  <c r="W5858" i="3" a="1"/>
  <c r="W5858" i="3" s="1"/>
  <c r="W5859" i="3" a="1"/>
  <c r="W5859" i="3" s="1"/>
  <c r="W5860" i="3" a="1"/>
  <c r="W5860" i="3" s="1"/>
  <c r="W5861" i="3" a="1"/>
  <c r="W5861" i="3" s="1"/>
  <c r="W5862" i="3" a="1"/>
  <c r="W5862" i="3" s="1"/>
  <c r="W5869" i="3" a="1"/>
  <c r="W5869" i="3" s="1"/>
  <c r="W5870" i="3" a="1"/>
  <c r="W5870" i="3" s="1"/>
  <c r="W5872" i="3" a="1"/>
  <c r="W5872" i="3" s="1"/>
  <c r="W5873" i="3" a="1"/>
  <c r="W5873" i="3" s="1"/>
  <c r="W5874" i="3" a="1"/>
  <c r="W5874" i="3" s="1"/>
  <c r="W5875" i="3" a="1"/>
  <c r="W5875" i="3" s="1"/>
  <c r="W5876" i="3" a="1"/>
  <c r="W5876" i="3" s="1"/>
  <c r="W5877" i="3" a="1"/>
  <c r="W5877" i="3" s="1"/>
  <c r="W5878" i="3" a="1"/>
  <c r="W5878" i="3" s="1"/>
  <c r="W5886" i="3" a="1"/>
  <c r="W5886" i="3" s="1"/>
  <c r="W5888" i="3" a="1"/>
  <c r="W5888" i="3" s="1"/>
  <c r="W5889" i="3" a="1"/>
  <c r="W5889" i="3" s="1"/>
  <c r="W5890" i="3" a="1"/>
  <c r="W5890" i="3" s="1"/>
  <c r="W5891" i="3" a="1"/>
  <c r="W5891" i="3" s="1"/>
  <c r="W5892" i="3" a="1"/>
  <c r="W5892" i="3" s="1"/>
  <c r="W5893" i="3" a="1"/>
  <c r="W5893" i="3" s="1"/>
  <c r="W5894" i="3" a="1"/>
  <c r="W5894" i="3" s="1"/>
  <c r="W5902" i="3" a="1"/>
  <c r="W5902" i="3" s="1"/>
  <c r="W5904" i="3" a="1"/>
  <c r="W5904" i="3" s="1"/>
  <c r="W5905" i="3" a="1"/>
  <c r="W5905" i="3" s="1"/>
  <c r="W5906" i="3" a="1"/>
  <c r="W5906" i="3" s="1"/>
  <c r="W5907" i="3" a="1"/>
  <c r="W5907" i="3" s="1"/>
  <c r="W5908" i="3" a="1"/>
  <c r="W5908" i="3" s="1"/>
  <c r="W5909" i="3" a="1"/>
  <c r="W5909" i="3" s="1"/>
  <c r="W5910" i="3" a="1"/>
  <c r="W5910" i="3" s="1"/>
  <c r="W5917" i="3" a="1"/>
  <c r="W5917" i="3" s="1"/>
  <c r="W5918" i="3" a="1"/>
  <c r="W5918" i="3" s="1"/>
  <c r="W5920" i="3" a="1"/>
  <c r="W5920" i="3" s="1"/>
  <c r="W5921" i="3" a="1"/>
  <c r="W5921" i="3" s="1"/>
  <c r="W5922" i="3" a="1"/>
  <c r="W5922" i="3" s="1"/>
  <c r="W5923" i="3" a="1"/>
  <c r="W5923" i="3" s="1"/>
  <c r="W5924" i="3" a="1"/>
  <c r="W5924" i="3" s="1"/>
  <c r="W5925" i="3" a="1"/>
  <c r="W5925" i="3" s="1"/>
  <c r="W5926" i="3" a="1"/>
  <c r="W5926" i="3" s="1"/>
  <c r="W5934" i="3" a="1"/>
  <c r="W5934" i="3" s="1"/>
  <c r="W5936" i="3" a="1"/>
  <c r="W5936" i="3" s="1"/>
  <c r="W5937" i="3" a="1"/>
  <c r="W5937" i="3" s="1"/>
  <c r="W5938" i="3" a="1"/>
  <c r="W5938" i="3" s="1"/>
  <c r="W5939" i="3" a="1"/>
  <c r="W5939" i="3" s="1"/>
  <c r="W5940" i="3" a="1"/>
  <c r="W5940" i="3" s="1"/>
  <c r="W5941" i="3" a="1"/>
  <c r="W5941" i="3" s="1"/>
  <c r="W5942" i="3" a="1"/>
  <c r="W5942" i="3" s="1"/>
  <c r="W5950" i="3" a="1"/>
  <c r="W5950" i="3" s="1"/>
  <c r="W5952" i="3" a="1"/>
  <c r="W5952" i="3" s="1"/>
  <c r="W5953" i="3" a="1"/>
  <c r="W5953" i="3" s="1"/>
  <c r="W5954" i="3" a="1"/>
  <c r="W5954" i="3" s="1"/>
  <c r="W5955" i="3" a="1"/>
  <c r="W5955" i="3" s="1"/>
  <c r="W5956" i="3" a="1"/>
  <c r="W5956" i="3" s="1"/>
  <c r="W5957" i="3" a="1"/>
  <c r="W5957" i="3" s="1"/>
  <c r="W5958" i="3" a="1"/>
  <c r="W5958" i="3" s="1"/>
  <c r="W5961" i="3" a="1"/>
  <c r="W5961" i="3" s="1"/>
  <c r="W5962" i="3" a="1"/>
  <c r="W5962" i="3" s="1"/>
  <c r="W5963" i="3" a="1"/>
  <c r="W5963" i="3" s="1"/>
  <c r="W5966" i="3" a="1"/>
  <c r="W5966" i="3" s="1"/>
  <c r="W5968" i="3" a="1"/>
  <c r="W5968" i="3" s="1"/>
  <c r="W5969" i="3" a="1"/>
  <c r="W5969" i="3" s="1"/>
  <c r="W5970" i="3" a="1"/>
  <c r="W5970" i="3" s="1"/>
  <c r="W5971" i="3" a="1"/>
  <c r="W5971" i="3" s="1"/>
  <c r="W5972" i="3" a="1"/>
  <c r="W5972" i="3" s="1"/>
  <c r="W5973" i="3" a="1"/>
  <c r="W5973" i="3" s="1"/>
  <c r="W5974" i="3" a="1"/>
  <c r="W5974" i="3" s="1"/>
  <c r="W5979" i="3" a="1"/>
  <c r="W5979" i="3" s="1"/>
  <c r="W5980" i="3" a="1"/>
  <c r="W5980" i="3" s="1"/>
  <c r="W5981" i="3" a="1"/>
  <c r="W5981" i="3" s="1"/>
  <c r="W5982" i="3" a="1"/>
  <c r="W5982" i="3" s="1"/>
  <c r="W5984" i="3" a="1"/>
  <c r="W5984" i="3" s="1"/>
  <c r="W5985" i="3" a="1"/>
  <c r="W5985" i="3" s="1"/>
  <c r="W5986" i="3" a="1"/>
  <c r="W5986" i="3" s="1"/>
  <c r="W5987" i="3" a="1"/>
  <c r="W5987" i="3" s="1"/>
  <c r="W5988" i="3" a="1"/>
  <c r="W5988" i="3" s="1"/>
  <c r="W5989" i="3" a="1"/>
  <c r="W5989" i="3" s="1"/>
  <c r="W5990" i="3" a="1"/>
  <c r="W5990" i="3" s="1"/>
  <c r="W5997" i="3" a="1"/>
  <c r="W5997" i="3" s="1"/>
  <c r="W5998" i="3" a="1"/>
  <c r="W5998" i="3" s="1"/>
  <c r="W6000" i="3" a="1"/>
  <c r="W6000" i="3" s="1"/>
  <c r="W6001" i="3" a="1"/>
  <c r="W6001" i="3" s="1"/>
  <c r="W6002" i="3" a="1"/>
  <c r="W6002" i="3" s="1"/>
  <c r="W6003" i="3" a="1"/>
  <c r="W6003" i="3" s="1"/>
  <c r="W6004" i="3" a="1"/>
  <c r="W6004" i="3" s="1"/>
  <c r="W6005" i="3" a="1"/>
  <c r="W6005" i="3" s="1"/>
  <c r="W6006" i="3" a="1"/>
  <c r="W6006" i="3" s="1"/>
  <c r="W6014" i="3" a="1"/>
  <c r="W6014" i="3" s="1"/>
  <c r="W6016" i="3" a="1"/>
  <c r="W6016" i="3" s="1"/>
  <c r="W6017" i="3" a="1"/>
  <c r="W6017" i="3" s="1"/>
  <c r="W6018" i="3" a="1"/>
  <c r="W6018" i="3" s="1"/>
  <c r="W6019" i="3" a="1"/>
  <c r="W6019" i="3" s="1"/>
  <c r="W6020" i="3" a="1"/>
  <c r="W6020" i="3" s="1"/>
  <c r="W6021" i="3" a="1"/>
  <c r="W6021" i="3" s="1"/>
  <c r="W6022" i="3" a="1"/>
  <c r="W6022" i="3" s="1"/>
  <c r="W6030" i="3" a="1"/>
  <c r="W6030" i="3" s="1"/>
  <c r="W6032" i="3" a="1"/>
  <c r="W6032" i="3" s="1"/>
  <c r="W6033" i="3" a="1"/>
  <c r="W6033" i="3" s="1"/>
  <c r="W6034" i="3" a="1"/>
  <c r="W6034" i="3" s="1"/>
  <c r="W6035" i="3" a="1"/>
  <c r="W6035" i="3" s="1"/>
  <c r="W6036" i="3" a="1"/>
  <c r="W6036" i="3" s="1"/>
  <c r="W6037" i="3" a="1"/>
  <c r="W6037" i="3" s="1"/>
  <c r="W6038" i="3" a="1"/>
  <c r="W6038" i="3" s="1"/>
  <c r="W6041" i="3" a="1"/>
  <c r="W6041" i="3" s="1"/>
  <c r="W6042" i="3" a="1"/>
  <c r="W6042" i="3" s="1"/>
  <c r="W6046" i="3" a="1"/>
  <c r="W6046" i="3" s="1"/>
  <c r="W6048" i="3" a="1"/>
  <c r="W6048" i="3" s="1"/>
  <c r="W6049" i="3" a="1"/>
  <c r="W6049" i="3" s="1"/>
  <c r="W6050" i="3" a="1"/>
  <c r="W6050" i="3" s="1"/>
  <c r="W6051" i="3" a="1"/>
  <c r="W6051" i="3" s="1"/>
  <c r="W6052" i="3" a="1"/>
  <c r="W6052" i="3" s="1"/>
  <c r="W6053" i="3" a="1"/>
  <c r="W6053" i="3" s="1"/>
  <c r="W6054" i="3" a="1"/>
  <c r="W6054" i="3" s="1"/>
  <c r="W6058" i="3" a="1"/>
  <c r="W6058" i="3" s="1"/>
  <c r="W6059" i="3" a="1"/>
  <c r="W6059" i="3" s="1"/>
  <c r="W6062" i="3" a="1"/>
  <c r="W6062" i="3" s="1"/>
  <c r="W6064" i="3" a="1"/>
  <c r="W6064" i="3" s="1"/>
  <c r="W6065" i="3" a="1"/>
  <c r="W6065" i="3" s="1"/>
  <c r="W6066" i="3" a="1"/>
  <c r="W6066" i="3" s="1"/>
  <c r="W6067" i="3" a="1"/>
  <c r="W6067" i="3" s="1"/>
  <c r="W6068" i="3" a="1"/>
  <c r="W6068" i="3" s="1"/>
  <c r="W6069" i="3" a="1"/>
  <c r="W6069" i="3" s="1"/>
  <c r="W6070" i="3" a="1"/>
  <c r="W6070" i="3" s="1"/>
  <c r="W6075" i="3" a="1"/>
  <c r="W6075" i="3" s="1"/>
  <c r="W6078" i="3" a="1"/>
  <c r="W6078" i="3" s="1"/>
  <c r="W6079" i="3" a="1"/>
  <c r="W6079" i="3" s="1"/>
  <c r="W6080" i="3" a="1"/>
  <c r="W6080" i="3" s="1"/>
  <c r="W6081" i="3" a="1"/>
  <c r="W6081" i="3" s="1"/>
  <c r="W6082" i="3" a="1"/>
  <c r="W6082" i="3" s="1"/>
  <c r="W6083" i="3" a="1"/>
  <c r="W6083" i="3" s="1"/>
  <c r="W6084" i="3" a="1"/>
  <c r="W6084" i="3" s="1"/>
  <c r="W6085" i="3" a="1"/>
  <c r="W6085" i="3" s="1"/>
  <c r="W6086" i="3" a="1"/>
  <c r="W6086" i="3" s="1"/>
  <c r="W6091" i="3" a="1"/>
  <c r="W6091" i="3" s="1"/>
  <c r="W6094" i="3" a="1"/>
  <c r="W6094" i="3" s="1"/>
  <c r="W6095" i="3" a="1"/>
  <c r="W6095" i="3" s="1"/>
  <c r="W6096" i="3" a="1"/>
  <c r="W6096" i="3" s="1"/>
  <c r="W6097" i="3" a="1"/>
  <c r="W6097" i="3" s="1"/>
  <c r="W6098" i="3" a="1"/>
  <c r="W6098" i="3" s="1"/>
  <c r="W6099" i="3" a="1"/>
  <c r="W6099" i="3" s="1"/>
  <c r="W6100" i="3" a="1"/>
  <c r="W6100" i="3" s="1"/>
  <c r="W6101" i="3" a="1"/>
  <c r="W6101" i="3" s="1"/>
  <c r="W6102" i="3" a="1"/>
  <c r="W6102" i="3" s="1"/>
  <c r="W6110" i="3" a="1"/>
  <c r="W6110" i="3" s="1"/>
  <c r="W6111" i="3" a="1"/>
  <c r="W6111" i="3" s="1"/>
  <c r="W6112" i="3" a="1"/>
  <c r="W6112" i="3" s="1"/>
  <c r="W6113" i="3" a="1"/>
  <c r="W6113" i="3" s="1"/>
  <c r="W6114" i="3" a="1"/>
  <c r="W6114" i="3" s="1"/>
  <c r="W6115" i="3" a="1"/>
  <c r="W6115" i="3" s="1"/>
  <c r="W6116" i="3" a="1"/>
  <c r="W6116" i="3" s="1"/>
  <c r="W6117" i="3" a="1"/>
  <c r="W6117" i="3" s="1"/>
  <c r="W6118" i="3" a="1"/>
  <c r="W6118" i="3" s="1"/>
  <c r="W6126" i="3" a="1"/>
  <c r="W6126" i="3" s="1"/>
  <c r="W6127" i="3" a="1"/>
  <c r="W6127" i="3" s="1"/>
  <c r="W6128" i="3" a="1"/>
  <c r="W6128" i="3" s="1"/>
  <c r="W6129" i="3" a="1"/>
  <c r="W6129" i="3" s="1"/>
  <c r="W6130" i="3" a="1"/>
  <c r="W6130" i="3" s="1"/>
  <c r="W6131" i="3" a="1"/>
  <c r="W6131" i="3" s="1"/>
  <c r="W6132" i="3" a="1"/>
  <c r="W6132" i="3" s="1"/>
  <c r="W6133" i="3" a="1"/>
  <c r="W6133" i="3" s="1"/>
  <c r="W6134" i="3" a="1"/>
  <c r="W6134" i="3" s="1"/>
  <c r="W6142" i="3" a="1"/>
  <c r="W6142" i="3" s="1"/>
  <c r="W6144" i="3" a="1"/>
  <c r="W6144" i="3" s="1"/>
  <c r="W6145" i="3" a="1"/>
  <c r="W6145" i="3" s="1"/>
  <c r="W6146" i="3" a="1"/>
  <c r="W6146" i="3" s="1"/>
  <c r="W6147" i="3" a="1"/>
  <c r="W6147" i="3" s="1"/>
  <c r="W6148" i="3" a="1"/>
  <c r="W6148" i="3" s="1"/>
  <c r="W6149" i="3" a="1"/>
  <c r="W6149" i="3" s="1"/>
  <c r="W6150" i="3" a="1"/>
  <c r="W6150" i="3" s="1"/>
  <c r="W6152" i="3" a="1"/>
  <c r="W6152" i="3" s="1"/>
  <c r="W6158" i="3" a="1"/>
  <c r="W6158" i="3" s="1"/>
  <c r="W6160" i="3" a="1"/>
  <c r="W6160" i="3" s="1"/>
  <c r="W6161" i="3" a="1"/>
  <c r="W6161" i="3" s="1"/>
  <c r="W6162" i="3" a="1"/>
  <c r="W6162" i="3" s="1"/>
  <c r="W6163" i="3" a="1"/>
  <c r="W6163" i="3" s="1"/>
  <c r="W6164" i="3" a="1"/>
  <c r="W6164" i="3" s="1"/>
  <c r="W6165" i="3" a="1"/>
  <c r="W6165" i="3" s="1"/>
  <c r="W6166" i="3" a="1"/>
  <c r="W6166" i="3" s="1"/>
  <c r="W6169" i="3" a="1"/>
  <c r="W6169" i="3" s="1"/>
  <c r="W6170" i="3" a="1"/>
  <c r="W6170" i="3" s="1"/>
  <c r="W6174" i="3" a="1"/>
  <c r="W6174" i="3" s="1"/>
  <c r="W6176" i="3" a="1"/>
  <c r="W6176" i="3" s="1"/>
  <c r="W6177" i="3" a="1"/>
  <c r="W6177" i="3" s="1"/>
  <c r="W6178" i="3" a="1"/>
  <c r="W6178" i="3" s="1"/>
  <c r="W6179" i="3" a="1"/>
  <c r="W6179" i="3" s="1"/>
  <c r="W6180" i="3" a="1"/>
  <c r="W6180" i="3" s="1"/>
  <c r="W6181" i="3" a="1"/>
  <c r="W6181" i="3" s="1"/>
  <c r="W6182" i="3" a="1"/>
  <c r="W6182" i="3" s="1"/>
  <c r="W6186" i="3" a="1"/>
  <c r="W6186" i="3" s="1"/>
  <c r="W6187" i="3" a="1"/>
  <c r="W6187" i="3" s="1"/>
  <c r="W6190" i="3" a="1"/>
  <c r="W6190" i="3" s="1"/>
  <c r="W6192" i="3" a="1"/>
  <c r="W6192" i="3" s="1"/>
  <c r="W6193" i="3" a="1"/>
  <c r="W6193" i="3" s="1"/>
  <c r="W6194" i="3" a="1"/>
  <c r="W6194" i="3" s="1"/>
  <c r="W6195" i="3" a="1"/>
  <c r="W6195" i="3" s="1"/>
  <c r="W6196" i="3" a="1"/>
  <c r="W6196" i="3" s="1"/>
  <c r="W6197" i="3" a="1"/>
  <c r="W6197" i="3" s="1"/>
  <c r="W6198" i="3" a="1"/>
  <c r="W6198" i="3" s="1"/>
  <c r="W6203" i="3" a="1"/>
  <c r="W6203" i="3" s="1"/>
  <c r="W6206" i="3" a="1"/>
  <c r="W6206" i="3" s="1"/>
  <c r="W6207" i="3" a="1"/>
  <c r="W6207" i="3" s="1"/>
  <c r="W6208" i="3" a="1"/>
  <c r="W6208" i="3" s="1"/>
  <c r="W6209" i="3" a="1"/>
  <c r="W6209" i="3" s="1"/>
  <c r="W6210" i="3" a="1"/>
  <c r="W6210" i="3" s="1"/>
  <c r="W6211" i="3" a="1"/>
  <c r="W6211" i="3" s="1"/>
  <c r="W6212" i="3" a="1"/>
  <c r="W6212" i="3" s="1"/>
  <c r="W6213" i="3" a="1"/>
  <c r="W6213" i="3" s="1"/>
  <c r="W6214" i="3" a="1"/>
  <c r="W6214" i="3" s="1"/>
  <c r="W6219" i="3" a="1"/>
  <c r="W6219" i="3" s="1"/>
  <c r="W6222" i="3" a="1"/>
  <c r="W6222" i="3" s="1"/>
  <c r="W6223" i="3" a="1"/>
  <c r="W6223" i="3" s="1"/>
  <c r="W6224" i="3" a="1"/>
  <c r="W6224" i="3" s="1"/>
  <c r="W6225" i="3" a="1"/>
  <c r="W6225" i="3" s="1"/>
  <c r="W6226" i="3" a="1"/>
  <c r="W6226" i="3" s="1"/>
  <c r="W6227" i="3" a="1"/>
  <c r="W6227" i="3" s="1"/>
  <c r="W6228" i="3" a="1"/>
  <c r="W6228" i="3" s="1"/>
  <c r="W6229" i="3" a="1"/>
  <c r="W6229" i="3" s="1"/>
  <c r="W6230" i="3" a="1"/>
  <c r="W6230" i="3" s="1"/>
  <c r="W6238" i="3" a="1"/>
  <c r="W6238" i="3" s="1"/>
  <c r="W6239" i="3" a="1"/>
  <c r="W6239" i="3" s="1"/>
  <c r="W6240" i="3" a="1"/>
  <c r="W6240" i="3" s="1"/>
  <c r="W6241" i="3" a="1"/>
  <c r="W6241" i="3" s="1"/>
  <c r="W6242" i="3" a="1"/>
  <c r="W6242" i="3" s="1"/>
  <c r="W6243" i="3" a="1"/>
  <c r="W6243" i="3" s="1"/>
  <c r="W6244" i="3" a="1"/>
  <c r="W6244" i="3" s="1"/>
  <c r="W6245" i="3" a="1"/>
  <c r="W6245" i="3" s="1"/>
  <c r="W6246" i="3" a="1"/>
  <c r="W6246" i="3" s="1"/>
  <c r="W6254" i="3" a="1"/>
  <c r="W6254" i="3" s="1"/>
  <c r="W6255" i="3" a="1"/>
  <c r="W6255" i="3" s="1"/>
  <c r="W6256" i="3" a="1"/>
  <c r="W6256" i="3" s="1"/>
  <c r="W6257" i="3" a="1"/>
  <c r="W6257" i="3" s="1"/>
  <c r="W6258" i="3" a="1"/>
  <c r="W6258" i="3" s="1"/>
  <c r="W6259" i="3" a="1"/>
  <c r="W6259" i="3" s="1"/>
  <c r="W6260" i="3" a="1"/>
  <c r="W6260" i="3" s="1"/>
  <c r="W6261" i="3" a="1"/>
  <c r="W6261" i="3" s="1"/>
  <c r="W6262" i="3" a="1"/>
  <c r="W6262" i="3" s="1"/>
  <c r="W6270" i="3" a="1"/>
  <c r="W6270" i="3" s="1"/>
  <c r="W6272" i="3" a="1"/>
  <c r="W6272" i="3" s="1"/>
  <c r="W6273" i="3" a="1"/>
  <c r="W6273" i="3" s="1"/>
  <c r="W6274" i="3" a="1"/>
  <c r="W6274" i="3" s="1"/>
  <c r="W6275" i="3" a="1"/>
  <c r="W6275" i="3" s="1"/>
  <c r="W6276" i="3" a="1"/>
  <c r="W6276" i="3" s="1"/>
  <c r="W6277" i="3" a="1"/>
  <c r="W6277" i="3" s="1"/>
  <c r="W6278" i="3" a="1"/>
  <c r="W6278" i="3" s="1"/>
  <c r="W6280" i="3" a="1"/>
  <c r="W6280" i="3" s="1"/>
  <c r="W6286" i="3" a="1"/>
  <c r="W6286" i="3" s="1"/>
  <c r="W6288" i="3" a="1"/>
  <c r="W6288" i="3" s="1"/>
  <c r="W6289" i="3" a="1"/>
  <c r="W6289" i="3" s="1"/>
  <c r="W6290" i="3" a="1"/>
  <c r="W6290" i="3" s="1"/>
  <c r="W6291" i="3" a="1"/>
  <c r="W6291" i="3" s="1"/>
  <c r="W6292" i="3" a="1"/>
  <c r="W6292" i="3" s="1"/>
  <c r="W6293" i="3" a="1"/>
  <c r="W6293" i="3" s="1"/>
  <c r="W6294" i="3" a="1"/>
  <c r="W6294" i="3" s="1"/>
  <c r="W6296" i="3" a="1"/>
  <c r="W6296" i="3" s="1"/>
  <c r="W6297" i="3" a="1"/>
  <c r="W6297" i="3" s="1"/>
  <c r="W6302" i="3" a="1"/>
  <c r="W6302" i="3" s="1"/>
  <c r="W6304" i="3" a="1"/>
  <c r="W6304" i="3" s="1"/>
  <c r="W6305" i="3" a="1"/>
  <c r="W6305" i="3" s="1"/>
  <c r="W6306" i="3" a="1"/>
  <c r="W6306" i="3" s="1"/>
  <c r="W6307" i="3" a="1"/>
  <c r="W6307" i="3" s="1"/>
  <c r="W6308" i="3" a="1"/>
  <c r="W6308" i="3" s="1"/>
  <c r="W6309" i="3" a="1"/>
  <c r="W6309" i="3" s="1"/>
  <c r="W6310" i="3" a="1"/>
  <c r="W6310" i="3" s="1"/>
  <c r="W6313" i="3" a="1"/>
  <c r="W6313" i="3" s="1"/>
  <c r="W6314" i="3" a="1"/>
  <c r="W6314" i="3" s="1"/>
  <c r="W6318" i="3" a="1"/>
  <c r="W6318" i="3" s="1"/>
  <c r="W6320" i="3" a="1"/>
  <c r="W6320" i="3" s="1"/>
  <c r="W6321" i="3" a="1"/>
  <c r="W6321" i="3" s="1"/>
  <c r="W6322" i="3" a="1"/>
  <c r="W6322" i="3" s="1"/>
  <c r="W6323" i="3" a="1"/>
  <c r="W6323" i="3" s="1"/>
  <c r="W6324" i="3" a="1"/>
  <c r="W6324" i="3" s="1"/>
  <c r="W6325" i="3" a="1"/>
  <c r="W6325" i="3" s="1"/>
  <c r="W6326" i="3" a="1"/>
  <c r="W6326" i="3" s="1"/>
  <c r="W6329" i="3" a="1"/>
  <c r="W6329" i="3" s="1"/>
  <c r="W6330" i="3" a="1"/>
  <c r="W6330" i="3" s="1"/>
  <c r="W6331" i="3" a="1"/>
  <c r="W6331" i="3" s="1"/>
  <c r="W6334" i="3" a="1"/>
  <c r="W6334" i="3" s="1"/>
  <c r="W6336" i="3" a="1"/>
  <c r="W6336" i="3" s="1"/>
  <c r="W6337" i="3" a="1"/>
  <c r="W6337" i="3" s="1"/>
  <c r="W6338" i="3" a="1"/>
  <c r="W6338" i="3" s="1"/>
  <c r="W6339" i="3" a="1"/>
  <c r="W6339" i="3" s="1"/>
  <c r="W6340" i="3" a="1"/>
  <c r="W6340" i="3" s="1"/>
  <c r="W6341" i="3" a="1"/>
  <c r="W6341" i="3" s="1"/>
  <c r="W6342" i="3" a="1"/>
  <c r="W6342" i="3" s="1"/>
  <c r="W6346" i="3" a="1"/>
  <c r="W6346" i="3" s="1"/>
  <c r="W6347" i="3" a="1"/>
  <c r="W6347" i="3" s="1"/>
  <c r="W6349" i="3" a="1"/>
  <c r="W6349" i="3" s="1"/>
  <c r="W6350" i="3" a="1"/>
  <c r="W6350" i="3" s="1"/>
  <c r="W6352" i="3" a="1"/>
  <c r="W6352" i="3" s="1"/>
  <c r="W6353" i="3" a="1"/>
  <c r="W6353" i="3" s="1"/>
  <c r="W6354" i="3" a="1"/>
  <c r="W6354" i="3" s="1"/>
  <c r="W6355" i="3" a="1"/>
  <c r="W6355" i="3" s="1"/>
  <c r="W6356" i="3" a="1"/>
  <c r="W6356" i="3" s="1"/>
  <c r="W6357" i="3" a="1"/>
  <c r="W6357" i="3" s="1"/>
  <c r="W6358" i="3" a="1"/>
  <c r="W6358" i="3" s="1"/>
  <c r="W6362" i="3" a="1"/>
  <c r="W6362" i="3" s="1"/>
  <c r="W6363" i="3" a="1"/>
  <c r="W6363" i="3" s="1"/>
  <c r="W6365" i="3" a="1"/>
  <c r="W6365" i="3" s="1"/>
  <c r="W6366" i="3" a="1"/>
  <c r="W6366" i="3" s="1"/>
  <c r="W6368" i="3" a="1"/>
  <c r="W6368" i="3" s="1"/>
  <c r="W6369" i="3" a="1"/>
  <c r="W6369" i="3" s="1"/>
  <c r="W6370" i="3" a="1"/>
  <c r="W6370" i="3" s="1"/>
  <c r="W6371" i="3" a="1"/>
  <c r="W6371" i="3" s="1"/>
  <c r="W6372" i="3" a="1"/>
  <c r="W6372" i="3" s="1"/>
  <c r="W6373" i="3" a="1"/>
  <c r="W6373" i="3" s="1"/>
  <c r="W6374" i="3" a="1"/>
  <c r="W6374" i="3" s="1"/>
  <c r="W6379" i="3" a="1"/>
  <c r="W6379" i="3" s="1"/>
  <c r="W6381" i="3" a="1"/>
  <c r="W6381" i="3" s="1"/>
  <c r="W6382" i="3" a="1"/>
  <c r="W6382" i="3" s="1"/>
  <c r="W6383" i="3" a="1"/>
  <c r="W6383" i="3" s="1"/>
  <c r="W6384" i="3" a="1"/>
  <c r="W6384" i="3" s="1"/>
  <c r="W6385" i="3" a="1"/>
  <c r="W6385" i="3" s="1"/>
  <c r="W6386" i="3" a="1"/>
  <c r="W6386" i="3" s="1"/>
  <c r="W6387" i="3" a="1"/>
  <c r="W6387" i="3" s="1"/>
  <c r="W6388" i="3" a="1"/>
  <c r="W6388" i="3" s="1"/>
  <c r="W6389" i="3" a="1"/>
  <c r="W6389" i="3" s="1"/>
  <c r="W6390" i="3" a="1"/>
  <c r="W6390" i="3" s="1"/>
  <c r="W6395" i="3" a="1"/>
  <c r="W6395" i="3" s="1"/>
  <c r="W6397" i="3" a="1"/>
  <c r="W6397" i="3" s="1"/>
  <c r="W6398" i="3" a="1"/>
  <c r="W6398" i="3" s="1"/>
  <c r="W6399" i="3" a="1"/>
  <c r="W6399" i="3" s="1"/>
  <c r="W6400" i="3" a="1"/>
  <c r="W6400" i="3" s="1"/>
  <c r="W6401" i="3" a="1"/>
  <c r="W6401" i="3" s="1"/>
  <c r="W6402" i="3" a="1"/>
  <c r="W6402" i="3" s="1"/>
  <c r="W6403" i="3" a="1"/>
  <c r="W6403" i="3" s="1"/>
  <c r="W6404" i="3" a="1"/>
  <c r="W6404" i="3" s="1"/>
  <c r="W6405" i="3" a="1"/>
  <c r="W6405" i="3" s="1"/>
  <c r="W6406" i="3" a="1"/>
  <c r="W6406" i="3" s="1"/>
  <c r="W6411" i="3" a="1"/>
  <c r="W6411" i="3" s="1"/>
  <c r="W6413" i="3" a="1"/>
  <c r="W6413" i="3" s="1"/>
  <c r="W6414" i="3" a="1"/>
  <c r="W6414" i="3" s="1"/>
  <c r="W6415" i="3" a="1"/>
  <c r="W6415" i="3" s="1"/>
  <c r="W6416" i="3" a="1"/>
  <c r="W6416" i="3" s="1"/>
  <c r="W6417" i="3" a="1"/>
  <c r="W6417" i="3" s="1"/>
  <c r="W6418" i="3" a="1"/>
  <c r="W6418" i="3" s="1"/>
  <c r="W6419" i="3" a="1"/>
  <c r="W6419" i="3" s="1"/>
  <c r="W6420" i="3" a="1"/>
  <c r="W6420" i="3" s="1"/>
  <c r="W6421" i="3" a="1"/>
  <c r="W6421" i="3" s="1"/>
  <c r="W6422" i="3" a="1"/>
  <c r="W6422" i="3" s="1"/>
  <c r="W6429" i="3" a="1"/>
  <c r="W6429" i="3" s="1"/>
  <c r="W6430" i="3" a="1"/>
  <c r="W6430" i="3" s="1"/>
  <c r="W6431" i="3" a="1"/>
  <c r="W6431" i="3" s="1"/>
  <c r="W6432" i="3" a="1"/>
  <c r="W6432" i="3" s="1"/>
  <c r="W6433" i="3" a="1"/>
  <c r="W6433" i="3" s="1"/>
  <c r="W6434" i="3" a="1"/>
  <c r="W6434" i="3" s="1"/>
  <c r="W6435" i="3" a="1"/>
  <c r="W6435" i="3" s="1"/>
  <c r="W6436" i="3" a="1"/>
  <c r="W6436" i="3" s="1"/>
  <c r="W6437" i="3" a="1"/>
  <c r="W6437" i="3" s="1"/>
  <c r="W6438" i="3" a="1"/>
  <c r="W6438" i="3" s="1"/>
  <c r="W6445" i="3" a="1"/>
  <c r="W6445" i="3" s="1"/>
  <c r="W6446" i="3" a="1"/>
  <c r="W6446" i="3" s="1"/>
  <c r="W6447" i="3" a="1"/>
  <c r="W6447" i="3" s="1"/>
  <c r="W6448" i="3" a="1"/>
  <c r="W6448" i="3" s="1"/>
  <c r="W6449" i="3" a="1"/>
  <c r="W6449" i="3" s="1"/>
  <c r="W6450" i="3" a="1"/>
  <c r="W6450" i="3" s="1"/>
  <c r="W6451" i="3" a="1"/>
  <c r="W6451" i="3" s="1"/>
  <c r="W6452" i="3" a="1"/>
  <c r="W6452" i="3" s="1"/>
  <c r="W6453" i="3" a="1"/>
  <c r="W6453" i="3" s="1"/>
  <c r="W6454" i="3" a="1"/>
  <c r="W6454" i="3" s="1"/>
  <c r="W6462" i="3" a="1"/>
  <c r="W6462" i="3" s="1"/>
  <c r="W6463" i="3" a="1"/>
  <c r="W6463" i="3" s="1"/>
  <c r="W6464" i="3" a="1"/>
  <c r="W6464" i="3" s="1"/>
  <c r="W6465" i="3" a="1"/>
  <c r="W6465" i="3" s="1"/>
  <c r="W6466" i="3" a="1"/>
  <c r="W6466" i="3" s="1"/>
  <c r="W6467" i="3" a="1"/>
  <c r="W6467" i="3" s="1"/>
  <c r="W6468" i="3" a="1"/>
  <c r="W6468" i="3" s="1"/>
  <c r="W6469" i="3" a="1"/>
  <c r="W6469" i="3" s="1"/>
  <c r="W6470" i="3" a="1"/>
  <c r="W6470" i="3" s="1"/>
  <c r="W6478" i="3" a="1"/>
  <c r="W6478" i="3" s="1"/>
  <c r="W6479" i="3" a="1"/>
  <c r="W6479" i="3" s="1"/>
  <c r="W6480" i="3" a="1"/>
  <c r="W6480" i="3" s="1"/>
  <c r="W6481" i="3" a="1"/>
  <c r="W6481" i="3" s="1"/>
  <c r="W6482" i="3" a="1"/>
  <c r="W6482" i="3" s="1"/>
  <c r="W6483" i="3" a="1"/>
  <c r="W6483" i="3" s="1"/>
  <c r="W6484" i="3" a="1"/>
  <c r="W6484" i="3" s="1"/>
  <c r="W6485" i="3" a="1"/>
  <c r="W6485" i="3" s="1"/>
  <c r="W6486" i="3" a="1"/>
  <c r="W6486" i="3" s="1"/>
  <c r="W6494" i="3" a="1"/>
  <c r="W6494" i="3" s="1"/>
  <c r="W6495" i="3" a="1"/>
  <c r="W6495" i="3" s="1"/>
  <c r="W6496" i="3" a="1"/>
  <c r="W6496" i="3" s="1"/>
  <c r="W6497" i="3" a="1"/>
  <c r="W6497" i="3" s="1"/>
  <c r="W6498" i="3" a="1"/>
  <c r="W6498" i="3" s="1"/>
  <c r="W6499" i="3" a="1"/>
  <c r="W6499" i="3" s="1"/>
  <c r="W6500" i="3" a="1"/>
  <c r="W6500" i="3" s="1"/>
  <c r="W6501" i="3" a="1"/>
  <c r="W6501" i="3" s="1"/>
  <c r="W6502" i="3" a="1"/>
  <c r="W6502" i="3" s="1"/>
  <c r="W6510" i="3" a="1"/>
  <c r="W6510" i="3" s="1"/>
  <c r="W6511" i="3" a="1"/>
  <c r="W6511" i="3" s="1"/>
  <c r="W6512" i="3" a="1"/>
  <c r="W6512" i="3" s="1"/>
  <c r="W6513" i="3" a="1"/>
  <c r="W6513" i="3" s="1"/>
  <c r="W6514" i="3" a="1"/>
  <c r="W6514" i="3" s="1"/>
  <c r="W6515" i="3" a="1"/>
  <c r="W6515" i="3" s="1"/>
  <c r="W6516" i="3" a="1"/>
  <c r="W6516" i="3" s="1"/>
  <c r="W6517" i="3" a="1"/>
  <c r="W6517" i="3" s="1"/>
  <c r="W6518" i="3" a="1"/>
  <c r="W6518" i="3" s="1"/>
  <c r="W6519" i="3" a="1"/>
  <c r="W6519" i="3" s="1"/>
  <c r="W6526" i="3" a="1"/>
  <c r="W6526" i="3" s="1"/>
  <c r="W6528" i="3" a="1"/>
  <c r="W6528" i="3" s="1"/>
  <c r="W6529" i="3" a="1"/>
  <c r="W6529" i="3" s="1"/>
  <c r="W6530" i="3" a="1"/>
  <c r="W6530" i="3" s="1"/>
  <c r="W6531" i="3" a="1"/>
  <c r="W6531" i="3" s="1"/>
  <c r="W6532" i="3" a="1"/>
  <c r="W6532" i="3" s="1"/>
  <c r="W6533" i="3" a="1"/>
  <c r="W6533" i="3" s="1"/>
  <c r="W6534" i="3" a="1"/>
  <c r="W6534" i="3" s="1"/>
  <c r="W6536" i="3" a="1"/>
  <c r="W6536" i="3" s="1"/>
  <c r="W6542" i="3" a="1"/>
  <c r="W6542" i="3" s="1"/>
  <c r="W6544" i="3" a="1"/>
  <c r="W6544" i="3" s="1"/>
  <c r="W6545" i="3" a="1"/>
  <c r="W6545" i="3" s="1"/>
  <c r="W6546" i="3" a="1"/>
  <c r="W6546" i="3" s="1"/>
  <c r="W6547" i="3" a="1"/>
  <c r="W6547" i="3" s="1"/>
  <c r="W6548" i="3" a="1"/>
  <c r="W6548" i="3" s="1"/>
  <c r="W6549" i="3" a="1"/>
  <c r="W6549" i="3" s="1"/>
  <c r="W6550" i="3" a="1"/>
  <c r="W6550" i="3" s="1"/>
  <c r="W6552" i="3" a="1"/>
  <c r="W6552" i="3" s="1"/>
  <c r="W6553" i="3" a="1"/>
  <c r="W6553" i="3" s="1"/>
  <c r="W6558" i="3" a="1"/>
  <c r="W6558" i="3" s="1"/>
  <c r="W6560" i="3" a="1"/>
  <c r="W6560" i="3" s="1"/>
  <c r="W6561" i="3" a="1"/>
  <c r="W6561" i="3" s="1"/>
  <c r="W6562" i="3" a="1"/>
  <c r="W6562" i="3" s="1"/>
  <c r="W6563" i="3" a="1"/>
  <c r="W6563" i="3" s="1"/>
  <c r="W6564" i="3" a="1"/>
  <c r="W6564" i="3" s="1"/>
  <c r="W6565" i="3" a="1"/>
  <c r="W6565" i="3" s="1"/>
  <c r="W6566" i="3" a="1"/>
  <c r="W6566" i="3" s="1"/>
  <c r="W6569" i="3" a="1"/>
  <c r="W6569" i="3" s="1"/>
  <c r="W6570" i="3" a="1"/>
  <c r="W6570" i="3" s="1"/>
  <c r="W6574" i="3" a="1"/>
  <c r="W6574" i="3" s="1"/>
  <c r="W6576" i="3" a="1"/>
  <c r="W6576" i="3" s="1"/>
  <c r="W6577" i="3" a="1"/>
  <c r="W6577" i="3" s="1"/>
  <c r="W6578" i="3" a="1"/>
  <c r="W6578" i="3" s="1"/>
  <c r="W6579" i="3" a="1"/>
  <c r="W6579" i="3" s="1"/>
  <c r="W6580" i="3" a="1"/>
  <c r="W6580" i="3" s="1"/>
  <c r="W6581" i="3" a="1"/>
  <c r="W6581" i="3" s="1"/>
  <c r="W6582" i="3" a="1"/>
  <c r="W6582" i="3" s="1"/>
  <c r="W6585" i="3" a="1"/>
  <c r="W6585" i="3" s="1"/>
  <c r="W6586" i="3" a="1"/>
  <c r="W6586" i="3" s="1"/>
  <c r="W6587" i="3" a="1"/>
  <c r="W6587" i="3" s="1"/>
  <c r="W6590" i="3" a="1"/>
  <c r="W6590" i="3" s="1"/>
  <c r="W6592" i="3" a="1"/>
  <c r="W6592" i="3" s="1"/>
  <c r="W6593" i="3" a="1"/>
  <c r="W6593" i="3" s="1"/>
  <c r="W6594" i="3" a="1"/>
  <c r="W6594" i="3" s="1"/>
  <c r="W6595" i="3" a="1"/>
  <c r="W6595" i="3" s="1"/>
  <c r="W6596" i="3" a="1"/>
  <c r="W6596" i="3" s="1"/>
  <c r="W6597" i="3" a="1"/>
  <c r="W6597" i="3" s="1"/>
  <c r="W6598" i="3" a="1"/>
  <c r="W6598" i="3" s="1"/>
  <c r="W6602" i="3" a="1"/>
  <c r="W6602" i="3" s="1"/>
  <c r="W6603" i="3" a="1"/>
  <c r="W6603" i="3" s="1"/>
  <c r="W6605" i="3" a="1"/>
  <c r="W6605" i="3" s="1"/>
  <c r="W6606" i="3" a="1"/>
  <c r="W6606" i="3" s="1"/>
  <c r="W6608" i="3" a="1"/>
  <c r="W6608" i="3" s="1"/>
  <c r="W6609" i="3" a="1"/>
  <c r="W6609" i="3" s="1"/>
  <c r="W6610" i="3" a="1"/>
  <c r="W6610" i="3" s="1"/>
  <c r="W6611" i="3" a="1"/>
  <c r="W6611" i="3" s="1"/>
  <c r="W6612" i="3" a="1"/>
  <c r="W6612" i="3" s="1"/>
  <c r="W6613" i="3" a="1"/>
  <c r="W6613" i="3" s="1"/>
  <c r="W6614" i="3" a="1"/>
  <c r="W6614" i="3" s="1"/>
  <c r="W6618" i="3" a="1"/>
  <c r="W6618" i="3" s="1"/>
  <c r="W6619" i="3" a="1"/>
  <c r="W6619" i="3" s="1"/>
  <c r="W6620" i="3" a="1"/>
  <c r="W6620" i="3" s="1"/>
  <c r="W6621" i="3" a="1"/>
  <c r="W6621" i="3" s="1"/>
  <c r="W6622" i="3" a="1"/>
  <c r="W6622" i="3" s="1"/>
  <c r="W6624" i="3" a="1"/>
  <c r="W6624" i="3" s="1"/>
  <c r="W6625" i="3" a="1"/>
  <c r="W6625" i="3" s="1"/>
  <c r="W6626" i="3" a="1"/>
  <c r="W6626" i="3" s="1"/>
  <c r="W6627" i="3" a="1"/>
  <c r="W6627" i="3" s="1"/>
  <c r="W6628" i="3" a="1"/>
  <c r="W6628" i="3" s="1"/>
  <c r="W6629" i="3" a="1"/>
  <c r="W6629" i="3" s="1"/>
  <c r="W6630" i="3" a="1"/>
  <c r="W6630" i="3" s="1"/>
  <c r="W6631" i="3" a="1"/>
  <c r="W6631" i="3" s="1"/>
  <c r="W6632" i="3" a="1"/>
  <c r="W6632" i="3" s="1"/>
  <c r="W6633" i="3" a="1"/>
  <c r="W6633" i="3" s="1"/>
  <c r="W6634" i="3" a="1"/>
  <c r="W6634" i="3" s="1"/>
  <c r="W6635" i="3" a="1"/>
  <c r="W6635" i="3" s="1"/>
  <c r="W6636" i="3" a="1"/>
  <c r="W6636" i="3" s="1"/>
  <c r="W6637" i="3" a="1"/>
  <c r="W6637" i="3" s="1"/>
  <c r="W6638" i="3" a="1"/>
  <c r="W6638" i="3" s="1"/>
  <c r="W6639" i="3" a="1"/>
  <c r="W6639" i="3" s="1"/>
  <c r="W6640" i="3" a="1"/>
  <c r="W6640" i="3" s="1"/>
  <c r="W6641" i="3" a="1"/>
  <c r="W6641" i="3" s="1"/>
  <c r="W6642" i="3" a="1"/>
  <c r="W6642" i="3" s="1"/>
  <c r="W6643" i="3" a="1"/>
  <c r="W6643" i="3" s="1"/>
  <c r="W6644" i="3" a="1"/>
  <c r="W6644" i="3" s="1"/>
  <c r="W6645" i="3" a="1"/>
  <c r="W6645" i="3" s="1"/>
  <c r="W6646" i="3" a="1"/>
  <c r="W6646" i="3" s="1"/>
  <c r="W6647" i="3" a="1"/>
  <c r="W6647" i="3" s="1"/>
  <c r="W6648" i="3" a="1"/>
  <c r="W6648" i="3" s="1"/>
  <c r="W6649" i="3" a="1"/>
  <c r="W6649" i="3" s="1"/>
  <c r="W6650" i="3" a="1"/>
  <c r="W6650" i="3" s="1"/>
  <c r="W6651" i="3" a="1"/>
  <c r="W6651" i="3" s="1"/>
  <c r="W6652" i="3" a="1"/>
  <c r="W6652" i="3" s="1"/>
  <c r="W6653" i="3" a="1"/>
  <c r="W6653" i="3" s="1"/>
  <c r="W6654" i="3" a="1"/>
  <c r="W6654" i="3" s="1"/>
  <c r="W6655" i="3" a="1"/>
  <c r="W6655" i="3" s="1"/>
  <c r="W6656" i="3" a="1"/>
  <c r="W6656" i="3" s="1"/>
  <c r="W6657" i="3" a="1"/>
  <c r="W6657" i="3" s="1"/>
  <c r="W6658" i="3" a="1"/>
  <c r="W6658" i="3" s="1"/>
  <c r="W6659" i="3" a="1"/>
  <c r="W6659" i="3" s="1"/>
  <c r="W6660" i="3" a="1"/>
  <c r="W6660" i="3" s="1"/>
  <c r="W6661" i="3" a="1"/>
  <c r="W6661" i="3" s="1"/>
  <c r="W6662" i="3" a="1"/>
  <c r="W6662" i="3" s="1"/>
  <c r="W6663" i="3" a="1"/>
  <c r="W6663" i="3" s="1"/>
  <c r="W6664" i="3" a="1"/>
  <c r="W6664" i="3" s="1"/>
  <c r="W6665" i="3" a="1"/>
  <c r="W6665" i="3" s="1"/>
  <c r="W6666" i="3" a="1"/>
  <c r="W6666" i="3" s="1"/>
  <c r="W6667" i="3" a="1"/>
  <c r="W6667" i="3" s="1"/>
  <c r="W6668" i="3" a="1"/>
  <c r="W6668" i="3" s="1"/>
  <c r="W6669" i="3" a="1"/>
  <c r="W6669" i="3" s="1"/>
  <c r="W6670" i="3" a="1"/>
  <c r="W6670" i="3" s="1"/>
  <c r="W6671" i="3" a="1"/>
  <c r="W6671" i="3" s="1"/>
  <c r="W6672" i="3" a="1"/>
  <c r="W6672" i="3" s="1"/>
  <c r="W6673" i="3" a="1"/>
  <c r="W6673" i="3" s="1"/>
  <c r="W6674" i="3" a="1"/>
  <c r="W6674" i="3" s="1"/>
  <c r="W6675" i="3" a="1"/>
  <c r="W6675" i="3" s="1"/>
  <c r="W6676" i="3" a="1"/>
  <c r="W6676" i="3" s="1"/>
  <c r="W6677" i="3" a="1"/>
  <c r="W6677" i="3" s="1"/>
  <c r="W6678" i="3" a="1"/>
  <c r="W6678" i="3" s="1"/>
  <c r="W6679" i="3" a="1"/>
  <c r="W6679" i="3" s="1"/>
  <c r="W6680" i="3" a="1"/>
  <c r="W6680" i="3" s="1"/>
  <c r="W6681" i="3" a="1"/>
  <c r="W6681" i="3" s="1"/>
  <c r="W6682" i="3" a="1"/>
  <c r="W6682" i="3" s="1"/>
  <c r="W6683" i="3" a="1"/>
  <c r="W6683" i="3" s="1"/>
  <c r="W6684" i="3" a="1"/>
  <c r="W6684" i="3" s="1"/>
  <c r="W6685" i="3" a="1"/>
  <c r="W6685" i="3" s="1"/>
  <c r="W6686" i="3" a="1"/>
  <c r="W6686" i="3" s="1"/>
  <c r="W6687" i="3" a="1"/>
  <c r="W6687" i="3" s="1"/>
  <c r="W6688" i="3" a="1"/>
  <c r="W6688" i="3" s="1"/>
  <c r="W6689" i="3" a="1"/>
  <c r="W6689" i="3" s="1"/>
  <c r="W6690" i="3" a="1"/>
  <c r="W6690" i="3" s="1"/>
  <c r="W6691" i="3" a="1"/>
  <c r="W6691" i="3" s="1"/>
  <c r="W6692" i="3" a="1"/>
  <c r="W6692" i="3" s="1"/>
  <c r="W6693" i="3" a="1"/>
  <c r="W6693" i="3" s="1"/>
  <c r="W6694" i="3" a="1"/>
  <c r="W6694" i="3" s="1"/>
  <c r="W6695" i="3" a="1"/>
  <c r="W6695" i="3" s="1"/>
  <c r="W6696" i="3" a="1"/>
  <c r="W6696" i="3" s="1"/>
  <c r="W6697" i="3" a="1"/>
  <c r="W6697" i="3" s="1"/>
  <c r="W6698" i="3" a="1"/>
  <c r="W6698" i="3" s="1"/>
  <c r="W6699" i="3" a="1"/>
  <c r="W6699" i="3" s="1"/>
  <c r="W6700" i="3" a="1"/>
  <c r="W6700" i="3" s="1"/>
  <c r="W6701" i="3" a="1"/>
  <c r="W6701" i="3" s="1"/>
  <c r="W6702" i="3" a="1"/>
  <c r="W6702" i="3" s="1"/>
  <c r="W6703" i="3" a="1"/>
  <c r="W6703" i="3" s="1"/>
  <c r="W6704" i="3" a="1"/>
  <c r="W6704" i="3" s="1"/>
  <c r="W6705" i="3" a="1"/>
  <c r="W6705" i="3" s="1"/>
  <c r="W6706" i="3" a="1"/>
  <c r="W6706" i="3" s="1"/>
  <c r="W6707" i="3" a="1"/>
  <c r="W6707" i="3" s="1"/>
  <c r="W6708" i="3" a="1"/>
  <c r="W6708" i="3" s="1"/>
  <c r="W6709" i="3" a="1"/>
  <c r="W6709" i="3" s="1"/>
  <c r="W6710" i="3" a="1"/>
  <c r="W6710" i="3" s="1"/>
  <c r="W6711" i="3" a="1"/>
  <c r="W6711" i="3" s="1"/>
  <c r="W6712" i="3" a="1"/>
  <c r="W6712" i="3" s="1"/>
  <c r="W6713" i="3" a="1"/>
  <c r="W6713" i="3" s="1"/>
  <c r="W6714" i="3" a="1"/>
  <c r="W6714" i="3" s="1"/>
  <c r="W6715" i="3" a="1"/>
  <c r="W6715" i="3" s="1"/>
  <c r="W6716" i="3" a="1"/>
  <c r="W6716" i="3" s="1"/>
  <c r="W6717" i="3" a="1"/>
  <c r="W6717" i="3" s="1"/>
  <c r="W6718" i="3" a="1"/>
  <c r="W6718" i="3" s="1"/>
  <c r="W6719" i="3" a="1"/>
  <c r="W6719" i="3" s="1"/>
  <c r="W6720" i="3" a="1"/>
  <c r="W6720" i="3" s="1"/>
  <c r="W6721" i="3" a="1"/>
  <c r="W6721" i="3" s="1"/>
  <c r="W6722" i="3" a="1"/>
  <c r="W6722" i="3" s="1"/>
  <c r="W6723" i="3" a="1"/>
  <c r="W6723" i="3" s="1"/>
  <c r="W6724" i="3" a="1"/>
  <c r="W6724" i="3" s="1"/>
  <c r="W6725" i="3" a="1"/>
  <c r="W6725" i="3" s="1"/>
  <c r="W6726" i="3" a="1"/>
  <c r="W6726" i="3" s="1"/>
  <c r="W6727" i="3" a="1"/>
  <c r="W6727" i="3" s="1"/>
  <c r="W6728" i="3" a="1"/>
  <c r="W6728" i="3" s="1"/>
  <c r="W6729" i="3" a="1"/>
  <c r="W6729" i="3" s="1"/>
  <c r="W6730" i="3" a="1"/>
  <c r="W6730" i="3" s="1"/>
  <c r="W6731" i="3" a="1"/>
  <c r="W6731" i="3" s="1"/>
  <c r="W6732" i="3" a="1"/>
  <c r="W6732" i="3" s="1"/>
  <c r="W6733" i="3" a="1"/>
  <c r="W6733" i="3" s="1"/>
  <c r="W6734" i="3" a="1"/>
  <c r="W6734" i="3" s="1"/>
  <c r="W6735" i="3" a="1"/>
  <c r="W6735" i="3" s="1"/>
  <c r="W6736" i="3" a="1"/>
  <c r="W6736" i="3" s="1"/>
  <c r="W6737" i="3" a="1"/>
  <c r="W6737" i="3" s="1"/>
  <c r="W6738" i="3" a="1"/>
  <c r="W6738" i="3" s="1"/>
  <c r="W6739" i="3" a="1"/>
  <c r="W6739" i="3" s="1"/>
  <c r="W6740" i="3" a="1"/>
  <c r="W6740" i="3" s="1"/>
  <c r="W6741" i="3" a="1"/>
  <c r="W6741" i="3" s="1"/>
  <c r="W6742" i="3" a="1"/>
  <c r="W6742" i="3" s="1"/>
  <c r="W6743" i="3" a="1"/>
  <c r="W6743" i="3" s="1"/>
  <c r="W6744" i="3" a="1"/>
  <c r="W6744" i="3" s="1"/>
  <c r="W6745" i="3" a="1"/>
  <c r="W6745" i="3" s="1"/>
  <c r="W6746" i="3" a="1"/>
  <c r="W6746" i="3" s="1"/>
  <c r="W6747" i="3" a="1"/>
  <c r="W6747" i="3" s="1"/>
  <c r="W6748" i="3" a="1"/>
  <c r="W6748" i="3" s="1"/>
  <c r="W6749" i="3" a="1"/>
  <c r="W6749" i="3" s="1"/>
  <c r="W6750" i="3" a="1"/>
  <c r="W6750" i="3" s="1"/>
  <c r="W6751" i="3" a="1"/>
  <c r="W6751" i="3" s="1"/>
  <c r="W6752" i="3" a="1"/>
  <c r="W6752" i="3" s="1"/>
  <c r="W6753" i="3" a="1"/>
  <c r="W6753" i="3" s="1"/>
  <c r="W6754" i="3" a="1"/>
  <c r="W6754" i="3" s="1"/>
  <c r="W6755" i="3" a="1"/>
  <c r="W6755" i="3" s="1"/>
  <c r="W6756" i="3" a="1"/>
  <c r="W6756" i="3" s="1"/>
  <c r="W6757" i="3" a="1"/>
  <c r="W6757" i="3" s="1"/>
  <c r="W6758" i="3" a="1"/>
  <c r="W6758" i="3" s="1"/>
  <c r="W6759" i="3" a="1"/>
  <c r="W6759" i="3" s="1"/>
  <c r="W6760" i="3" a="1"/>
  <c r="W6760" i="3" s="1"/>
  <c r="W6761" i="3" a="1"/>
  <c r="W6761" i="3" s="1"/>
  <c r="W6762" i="3" a="1"/>
  <c r="W6762" i="3" s="1"/>
  <c r="W6763" i="3" a="1"/>
  <c r="W6763" i="3" s="1"/>
  <c r="W6764" i="3" a="1"/>
  <c r="W6764" i="3" s="1"/>
  <c r="W6765" i="3" a="1"/>
  <c r="W6765" i="3" s="1"/>
  <c r="W6766" i="3" a="1"/>
  <c r="W6766" i="3" s="1"/>
  <c r="W6767" i="3" a="1"/>
  <c r="W6767" i="3" s="1"/>
  <c r="W6768" i="3" a="1"/>
  <c r="W6768" i="3" s="1"/>
  <c r="W6769" i="3" a="1"/>
  <c r="W6769" i="3" s="1"/>
  <c r="W6770" i="3" a="1"/>
  <c r="W6770" i="3" s="1"/>
  <c r="W6771" i="3" a="1"/>
  <c r="W6771" i="3" s="1"/>
  <c r="W6772" i="3" a="1"/>
  <c r="W6772" i="3" s="1"/>
  <c r="W6773" i="3" a="1"/>
  <c r="W6773" i="3" s="1"/>
  <c r="W6774" i="3" a="1"/>
  <c r="W6774" i="3" s="1"/>
  <c r="W6775" i="3" a="1"/>
  <c r="W6775" i="3" s="1"/>
  <c r="W6776" i="3" a="1"/>
  <c r="W6776" i="3" s="1"/>
  <c r="W6777" i="3" a="1"/>
  <c r="W6777" i="3" s="1"/>
  <c r="W6778" i="3" a="1"/>
  <c r="W6778" i="3" s="1"/>
  <c r="W6779" i="3" a="1"/>
  <c r="W6779" i="3" s="1"/>
  <c r="W6780" i="3" a="1"/>
  <c r="W6780" i="3" s="1"/>
  <c r="W6781" i="3" a="1"/>
  <c r="W6781" i="3" s="1"/>
  <c r="W6782" i="3" a="1"/>
  <c r="W6782" i="3" s="1"/>
  <c r="W6783" i="3" a="1"/>
  <c r="W6783" i="3" s="1"/>
  <c r="W6784" i="3" a="1"/>
  <c r="W6784" i="3" s="1"/>
  <c r="W6785" i="3" a="1"/>
  <c r="W6785" i="3" s="1"/>
  <c r="W6786" i="3" a="1"/>
  <c r="W6786" i="3" s="1"/>
  <c r="W6787" i="3" a="1"/>
  <c r="W6787" i="3" s="1"/>
  <c r="W6788" i="3" a="1"/>
  <c r="W6788" i="3" s="1"/>
  <c r="W6789" i="3" a="1"/>
  <c r="W6789" i="3" s="1"/>
  <c r="W6790" i="3" a="1"/>
  <c r="W6790" i="3" s="1"/>
  <c r="W6791" i="3" a="1"/>
  <c r="W6791" i="3" s="1"/>
  <c r="W6792" i="3" a="1"/>
  <c r="W6792" i="3" s="1"/>
  <c r="W6793" i="3" a="1"/>
  <c r="W6793" i="3" s="1"/>
  <c r="W6794" i="3" a="1"/>
  <c r="W6794" i="3" s="1"/>
  <c r="W6795" i="3" a="1"/>
  <c r="W6795" i="3" s="1"/>
  <c r="W6796" i="3" a="1"/>
  <c r="W6796" i="3" s="1"/>
  <c r="W6797" i="3" a="1"/>
  <c r="W6797" i="3" s="1"/>
  <c r="W6798" i="3" a="1"/>
  <c r="W6798" i="3" s="1"/>
  <c r="W6799" i="3" a="1"/>
  <c r="W6799" i="3" s="1"/>
  <c r="W6800" i="3" a="1"/>
  <c r="W6800" i="3" s="1"/>
  <c r="W6801" i="3" a="1"/>
  <c r="W6801" i="3" s="1"/>
  <c r="W6802" i="3" a="1"/>
  <c r="W6802" i="3" s="1"/>
  <c r="W6803" i="3" a="1"/>
  <c r="W6803" i="3" s="1"/>
  <c r="W6804" i="3" a="1"/>
  <c r="W6804" i="3" s="1"/>
  <c r="W6805" i="3" a="1"/>
  <c r="W6805" i="3" s="1"/>
  <c r="W6806" i="3" a="1"/>
  <c r="W6806" i="3" s="1"/>
  <c r="W6807" i="3" a="1"/>
  <c r="W6807" i="3" s="1"/>
  <c r="W6808" i="3" a="1"/>
  <c r="W6808" i="3" s="1"/>
  <c r="W6809" i="3" a="1"/>
  <c r="W6809" i="3" s="1"/>
  <c r="W6810" i="3" a="1"/>
  <c r="W6810" i="3" s="1"/>
  <c r="W6811" i="3" a="1"/>
  <c r="W6811" i="3" s="1"/>
  <c r="W6812" i="3" a="1"/>
  <c r="W6812" i="3" s="1"/>
  <c r="W6813" i="3" a="1"/>
  <c r="W6813" i="3" s="1"/>
  <c r="W6814" i="3" a="1"/>
  <c r="W6814" i="3" s="1"/>
  <c r="W6815" i="3" a="1"/>
  <c r="W6815" i="3" s="1"/>
  <c r="W6816" i="3" a="1"/>
  <c r="W6816" i="3" s="1"/>
  <c r="W6817" i="3" a="1"/>
  <c r="W6817" i="3" s="1"/>
  <c r="W6818" i="3" a="1"/>
  <c r="W6818" i="3" s="1"/>
  <c r="W6819" i="3" a="1"/>
  <c r="W6819" i="3" s="1"/>
  <c r="W6820" i="3" a="1"/>
  <c r="W6820" i="3" s="1"/>
  <c r="W6821" i="3" a="1"/>
  <c r="W6821" i="3" s="1"/>
  <c r="W6822" i="3" a="1"/>
  <c r="W6822" i="3" s="1"/>
  <c r="W6823" i="3" a="1"/>
  <c r="W6823" i="3" s="1"/>
  <c r="W6824" i="3" a="1"/>
  <c r="W6824" i="3" s="1"/>
  <c r="W6825" i="3" a="1"/>
  <c r="W6825" i="3" s="1"/>
  <c r="W6826" i="3" a="1"/>
  <c r="W6826" i="3" s="1"/>
  <c r="W6827" i="3" a="1"/>
  <c r="W6827" i="3" s="1"/>
  <c r="W6828" i="3" a="1"/>
  <c r="W6828" i="3" s="1"/>
  <c r="W6829" i="3" a="1"/>
  <c r="W6829" i="3" s="1"/>
  <c r="W6830" i="3" a="1"/>
  <c r="W6830" i="3" s="1"/>
  <c r="W6831" i="3" a="1"/>
  <c r="W6831" i="3" s="1"/>
  <c r="W6832" i="3" a="1"/>
  <c r="W6832" i="3" s="1"/>
  <c r="W6833" i="3" a="1"/>
  <c r="W6833" i="3" s="1"/>
  <c r="W6834" i="3" a="1"/>
  <c r="W6834" i="3" s="1"/>
  <c r="W6835" i="3" a="1"/>
  <c r="W6835" i="3" s="1"/>
  <c r="W6836" i="3" a="1"/>
  <c r="W6836" i="3" s="1"/>
  <c r="W6837" i="3" a="1"/>
  <c r="W6837" i="3" s="1"/>
  <c r="W6838" i="3" a="1"/>
  <c r="W6838" i="3" s="1"/>
  <c r="W6839" i="3" a="1"/>
  <c r="W6839" i="3" s="1"/>
  <c r="W6840" i="3" a="1"/>
  <c r="W6840" i="3" s="1"/>
  <c r="W6841" i="3" a="1"/>
  <c r="W6841" i="3" s="1"/>
  <c r="W6842" i="3" a="1"/>
  <c r="W6842" i="3" s="1"/>
  <c r="W6843" i="3" a="1"/>
  <c r="W6843" i="3" s="1"/>
  <c r="W6844" i="3" a="1"/>
  <c r="W6844" i="3" s="1"/>
  <c r="W6845" i="3" a="1"/>
  <c r="W6845" i="3" s="1"/>
  <c r="W6846" i="3" a="1"/>
  <c r="W6846" i="3" s="1"/>
  <c r="W6847" i="3" a="1"/>
  <c r="W6847" i="3" s="1"/>
  <c r="W6848" i="3" a="1"/>
  <c r="W6848" i="3" s="1"/>
  <c r="W6849" i="3" a="1"/>
  <c r="W6849" i="3" s="1"/>
  <c r="W6850" i="3" a="1"/>
  <c r="W6850" i="3" s="1"/>
  <c r="W6851" i="3" a="1"/>
  <c r="W6851" i="3" s="1"/>
  <c r="W6852" i="3" a="1"/>
  <c r="W6852" i="3" s="1"/>
  <c r="W6853" i="3" a="1"/>
  <c r="W6853" i="3" s="1"/>
  <c r="W6854" i="3" a="1"/>
  <c r="W6854" i="3" s="1"/>
  <c r="W6855" i="3" a="1"/>
  <c r="W6855" i="3" s="1"/>
  <c r="W6856" i="3" a="1"/>
  <c r="W6856" i="3" s="1"/>
  <c r="W6857" i="3" a="1"/>
  <c r="W6857" i="3" s="1"/>
  <c r="W6858" i="3" a="1"/>
  <c r="W6858" i="3" s="1"/>
  <c r="W6859" i="3" a="1"/>
  <c r="W6859" i="3" s="1"/>
  <c r="W6860" i="3" a="1"/>
  <c r="W6860" i="3" s="1"/>
  <c r="W6861" i="3" a="1"/>
  <c r="W6861" i="3" s="1"/>
  <c r="W6862" i="3" a="1"/>
  <c r="W6862" i="3" s="1"/>
  <c r="W6863" i="3" a="1"/>
  <c r="W6863" i="3" s="1"/>
  <c r="W6864" i="3" a="1"/>
  <c r="W6864" i="3" s="1"/>
  <c r="W6865" i="3" a="1"/>
  <c r="W6865" i="3" s="1"/>
  <c r="W6866" i="3" a="1"/>
  <c r="W6866" i="3" s="1"/>
  <c r="W6867" i="3" a="1"/>
  <c r="W6867" i="3" s="1"/>
  <c r="W6868" i="3" a="1"/>
  <c r="W6868" i="3" s="1"/>
  <c r="W6869" i="3" a="1"/>
  <c r="W6869" i="3" s="1"/>
  <c r="W6870" i="3" a="1"/>
  <c r="W6870" i="3" s="1"/>
  <c r="W6871" i="3" a="1"/>
  <c r="W6871" i="3" s="1"/>
  <c r="W6872" i="3" a="1"/>
  <c r="W6872" i="3" s="1"/>
  <c r="W6873" i="3" a="1"/>
  <c r="W6873" i="3" s="1"/>
  <c r="W6874" i="3" a="1"/>
  <c r="W6874" i="3" s="1"/>
  <c r="W6875" i="3" a="1"/>
  <c r="W6875" i="3" s="1"/>
  <c r="W6876" i="3" a="1"/>
  <c r="W6876" i="3" s="1"/>
  <c r="W6877" i="3" a="1"/>
  <c r="W6877" i="3" s="1"/>
  <c r="W6878" i="3" a="1"/>
  <c r="W6878" i="3" s="1"/>
  <c r="W6879" i="3" a="1"/>
  <c r="W6879" i="3" s="1"/>
  <c r="W6880" i="3" a="1"/>
  <c r="W6880" i="3" s="1"/>
  <c r="W6881" i="3" a="1"/>
  <c r="W6881" i="3" s="1"/>
  <c r="W6882" i="3" a="1"/>
  <c r="W6882" i="3" s="1"/>
  <c r="W6883" i="3" a="1"/>
  <c r="W6883" i="3" s="1"/>
  <c r="W6884" i="3" a="1"/>
  <c r="W6884" i="3" s="1"/>
  <c r="W6885" i="3" a="1"/>
  <c r="W6885" i="3" s="1"/>
  <c r="W6886" i="3" a="1"/>
  <c r="W6886" i="3" s="1"/>
  <c r="W6887" i="3" a="1"/>
  <c r="W6887" i="3" s="1"/>
  <c r="W6888" i="3" a="1"/>
  <c r="W6888" i="3" s="1"/>
  <c r="W6889" i="3" a="1"/>
  <c r="W6889" i="3" s="1"/>
  <c r="W6890" i="3" a="1"/>
  <c r="W6890" i="3" s="1"/>
  <c r="W6891" i="3" a="1"/>
  <c r="W6891" i="3" s="1"/>
  <c r="W6892" i="3" a="1"/>
  <c r="W6892" i="3" s="1"/>
  <c r="W6893" i="3" a="1"/>
  <c r="W6893" i="3" s="1"/>
  <c r="W6894" i="3" a="1"/>
  <c r="W6894" i="3" s="1"/>
  <c r="W6895" i="3" a="1"/>
  <c r="W6895" i="3" s="1"/>
  <c r="W6896" i="3" a="1"/>
  <c r="W6896" i="3" s="1"/>
  <c r="W6897" i="3" a="1"/>
  <c r="W6897" i="3" s="1"/>
  <c r="W6898" i="3" a="1"/>
  <c r="W6898" i="3" s="1"/>
  <c r="W6899" i="3" a="1"/>
  <c r="W6899" i="3" s="1"/>
  <c r="W6900" i="3" a="1"/>
  <c r="W6900" i="3" s="1"/>
  <c r="W6901" i="3" a="1"/>
  <c r="W6901" i="3" s="1"/>
  <c r="W6902" i="3" a="1"/>
  <c r="W6902" i="3" s="1"/>
  <c r="W6903" i="3" a="1"/>
  <c r="W6903" i="3" s="1"/>
  <c r="W6904" i="3" a="1"/>
  <c r="W6904" i="3" s="1"/>
  <c r="W6905" i="3" a="1"/>
  <c r="W6905" i="3" s="1"/>
  <c r="W6906" i="3" a="1"/>
  <c r="W6906" i="3" s="1"/>
  <c r="W6907" i="3" a="1"/>
  <c r="W6907" i="3" s="1"/>
  <c r="W6908" i="3" a="1"/>
  <c r="W6908" i="3" s="1"/>
  <c r="W6909" i="3" a="1"/>
  <c r="W6909" i="3" s="1"/>
  <c r="W6910" i="3" a="1"/>
  <c r="W6910" i="3" s="1"/>
  <c r="W6911" i="3" a="1"/>
  <c r="W6911" i="3" s="1"/>
  <c r="W6912" i="3" a="1"/>
  <c r="W6912" i="3" s="1"/>
  <c r="W6913" i="3" a="1"/>
  <c r="W6913" i="3" s="1"/>
  <c r="W6914" i="3" a="1"/>
  <c r="W6914" i="3" s="1"/>
  <c r="W6915" i="3" a="1"/>
  <c r="W6915" i="3" s="1"/>
  <c r="W6916" i="3" a="1"/>
  <c r="W6916" i="3" s="1"/>
  <c r="W6917" i="3" a="1"/>
  <c r="W6917" i="3" s="1"/>
  <c r="W6918" i="3" a="1"/>
  <c r="W6918" i="3" s="1"/>
  <c r="W6919" i="3" a="1"/>
  <c r="W6919" i="3" s="1"/>
  <c r="W6920" i="3" a="1"/>
  <c r="W6920" i="3" s="1"/>
  <c r="W6921" i="3" a="1"/>
  <c r="W6921" i="3" s="1"/>
  <c r="W6922" i="3" a="1"/>
  <c r="W6922" i="3" s="1"/>
  <c r="W6923" i="3" a="1"/>
  <c r="W6923" i="3" s="1"/>
  <c r="W6924" i="3" a="1"/>
  <c r="W6924" i="3" s="1"/>
  <c r="W6925" i="3" a="1"/>
  <c r="W6925" i="3" s="1"/>
  <c r="W6926" i="3" a="1"/>
  <c r="W6926" i="3" s="1"/>
  <c r="W6927" i="3" a="1"/>
  <c r="W6927" i="3" s="1"/>
  <c r="W6928" i="3" a="1"/>
  <c r="W6928" i="3" s="1"/>
  <c r="W6929" i="3" a="1"/>
  <c r="W6929" i="3" s="1"/>
  <c r="W6930" i="3" a="1"/>
  <c r="W6930" i="3" s="1"/>
  <c r="W6931" i="3" a="1"/>
  <c r="W6931" i="3" s="1"/>
  <c r="W6932" i="3" a="1"/>
  <c r="W6932" i="3" s="1"/>
  <c r="W6933" i="3" a="1"/>
  <c r="W6933" i="3" s="1"/>
  <c r="W6934" i="3" a="1"/>
  <c r="W6934" i="3" s="1"/>
  <c r="W6935" i="3" a="1"/>
  <c r="W6935" i="3" s="1"/>
  <c r="W6936" i="3" a="1"/>
  <c r="W6936" i="3" s="1"/>
  <c r="W6937" i="3" a="1"/>
  <c r="W6937" i="3" s="1"/>
  <c r="W6938" i="3" a="1"/>
  <c r="W6938" i="3" s="1"/>
  <c r="W6939" i="3" a="1"/>
  <c r="W6939" i="3" s="1"/>
  <c r="W6940" i="3" a="1"/>
  <c r="W6940" i="3" s="1"/>
  <c r="W6941" i="3" a="1"/>
  <c r="W6941" i="3" s="1"/>
  <c r="W6942" i="3" a="1"/>
  <c r="W6942" i="3" s="1"/>
  <c r="W6943" i="3" a="1"/>
  <c r="W6943" i="3" s="1"/>
  <c r="W6944" i="3" a="1"/>
  <c r="W6944" i="3" s="1"/>
  <c r="W6945" i="3" a="1"/>
  <c r="W6945" i="3" s="1"/>
  <c r="W6946" i="3" a="1"/>
  <c r="W6946" i="3" s="1"/>
  <c r="W6947" i="3" a="1"/>
  <c r="W6947" i="3" s="1"/>
  <c r="W6948" i="3" a="1"/>
  <c r="W6948" i="3" s="1"/>
  <c r="W6949" i="3" a="1"/>
  <c r="W6949" i="3" s="1"/>
  <c r="W6950" i="3" a="1"/>
  <c r="W6950" i="3" s="1"/>
  <c r="W6951" i="3" a="1"/>
  <c r="W6951" i="3" s="1"/>
  <c r="W6952" i="3" a="1"/>
  <c r="W6952" i="3" s="1"/>
  <c r="W6953" i="3" a="1"/>
  <c r="W6953" i="3" s="1"/>
  <c r="W6954" i="3" a="1"/>
  <c r="W6954" i="3" s="1"/>
  <c r="W6955" i="3" a="1"/>
  <c r="W6955" i="3" s="1"/>
  <c r="W6956" i="3" a="1"/>
  <c r="W6956" i="3" s="1"/>
  <c r="W6957" i="3" a="1"/>
  <c r="W6957" i="3" s="1"/>
  <c r="W6958" i="3" a="1"/>
  <c r="W6958" i="3" s="1"/>
  <c r="W6959" i="3" a="1"/>
  <c r="W6959" i="3" s="1"/>
  <c r="W6960" i="3" a="1"/>
  <c r="W6960" i="3" s="1"/>
  <c r="W6961" i="3" a="1"/>
  <c r="W6961" i="3" s="1"/>
  <c r="W6962" i="3" a="1"/>
  <c r="W6962" i="3" s="1"/>
  <c r="W6963" i="3" a="1"/>
  <c r="W6963" i="3" s="1"/>
  <c r="W6964" i="3" a="1"/>
  <c r="W6964" i="3" s="1"/>
  <c r="W6965" i="3" a="1"/>
  <c r="W6965" i="3" s="1"/>
  <c r="W6966" i="3" a="1"/>
  <c r="W6966" i="3" s="1"/>
  <c r="W6967" i="3" a="1"/>
  <c r="W6967" i="3" s="1"/>
  <c r="W6968" i="3" a="1"/>
  <c r="W6968" i="3" s="1"/>
  <c r="W6969" i="3" a="1"/>
  <c r="W6969" i="3" s="1"/>
  <c r="W6970" i="3" a="1"/>
  <c r="W6970" i="3" s="1"/>
  <c r="W6971" i="3" a="1"/>
  <c r="W6971" i="3" s="1"/>
  <c r="W6972" i="3" a="1"/>
  <c r="W6972" i="3" s="1"/>
  <c r="W6973" i="3" a="1"/>
  <c r="W6973" i="3" s="1"/>
  <c r="W6974" i="3" a="1"/>
  <c r="W6974" i="3" s="1"/>
  <c r="W6975" i="3" a="1"/>
  <c r="W6975" i="3" s="1"/>
  <c r="W6976" i="3" a="1"/>
  <c r="W6976" i="3" s="1"/>
  <c r="W6977" i="3" a="1"/>
  <c r="W6977" i="3" s="1"/>
  <c r="W6978" i="3" a="1"/>
  <c r="W6978" i="3" s="1"/>
  <c r="W6979" i="3" a="1"/>
  <c r="W6979" i="3" s="1"/>
  <c r="W6980" i="3" a="1"/>
  <c r="W6980" i="3" s="1"/>
  <c r="W6981" i="3" a="1"/>
  <c r="W6981" i="3" s="1"/>
  <c r="W6982" i="3" a="1"/>
  <c r="W6982" i="3" s="1"/>
  <c r="W6983" i="3" a="1"/>
  <c r="W6983" i="3" s="1"/>
  <c r="W6984" i="3" a="1"/>
  <c r="W6984" i="3" s="1"/>
  <c r="W6985" i="3" a="1"/>
  <c r="W6985" i="3" s="1"/>
  <c r="W6986" i="3" a="1"/>
  <c r="W6986" i="3" s="1"/>
  <c r="W6987" i="3" a="1"/>
  <c r="W6987" i="3" s="1"/>
  <c r="W6988" i="3" a="1"/>
  <c r="W6988" i="3" s="1"/>
  <c r="W6989" i="3" a="1"/>
  <c r="W6989" i="3" s="1"/>
  <c r="W6990" i="3" a="1"/>
  <c r="W6990" i="3" s="1"/>
  <c r="W6991" i="3" a="1"/>
  <c r="W6991" i="3" s="1"/>
  <c r="W6992" i="3" a="1"/>
  <c r="W6992" i="3" s="1"/>
  <c r="W6993" i="3" a="1"/>
  <c r="W6993" i="3" s="1"/>
  <c r="W6994" i="3" a="1"/>
  <c r="W6994" i="3" s="1"/>
  <c r="W6995" i="3" a="1"/>
  <c r="W6995" i="3" s="1"/>
  <c r="W6996" i="3" a="1"/>
  <c r="W6996" i="3" s="1"/>
  <c r="W6997" i="3" a="1"/>
  <c r="W6997" i="3" s="1"/>
  <c r="W6998" i="3" a="1"/>
  <c r="W6998" i="3" s="1"/>
  <c r="W6999" i="3" a="1"/>
  <c r="W6999" i="3" s="1"/>
  <c r="W7000" i="3" a="1"/>
  <c r="W7000" i="3" s="1"/>
  <c r="W7001" i="3" a="1"/>
  <c r="W7001" i="3" s="1"/>
  <c r="W7002" i="3" a="1"/>
  <c r="W7002" i="3" s="1"/>
  <c r="W7003" i="3" a="1"/>
  <c r="W7003" i="3" s="1"/>
  <c r="W7004" i="3" a="1"/>
  <c r="W7004" i="3" s="1"/>
  <c r="W7005" i="3" a="1"/>
  <c r="W7005" i="3" s="1"/>
  <c r="W7006" i="3" a="1"/>
  <c r="W7006" i="3" s="1"/>
  <c r="W7007" i="3" a="1"/>
  <c r="W7007" i="3" s="1"/>
  <c r="W7008" i="3" a="1"/>
  <c r="W7008" i="3" s="1"/>
  <c r="W7009" i="3" a="1"/>
  <c r="W7009" i="3" s="1"/>
  <c r="W7010" i="3" a="1"/>
  <c r="W7010" i="3" s="1"/>
  <c r="W7011" i="3" a="1"/>
  <c r="W7011" i="3" s="1"/>
  <c r="W7012" i="3" a="1"/>
  <c r="W7012" i="3" s="1"/>
  <c r="W7013" i="3" a="1"/>
  <c r="W7013" i="3" s="1"/>
  <c r="W7014" i="3" a="1"/>
  <c r="W7014" i="3" s="1"/>
  <c r="W7015" i="3" a="1"/>
  <c r="W7015" i="3" s="1"/>
  <c r="W7016" i="3" a="1"/>
  <c r="W7016" i="3" s="1"/>
  <c r="W7017" i="3" a="1"/>
  <c r="W7017" i="3" s="1"/>
  <c r="W7018" i="3" a="1"/>
  <c r="W7018" i="3" s="1"/>
  <c r="W7019" i="3" a="1"/>
  <c r="W7019" i="3" s="1"/>
  <c r="W7020" i="3" a="1"/>
  <c r="W7020" i="3" s="1"/>
  <c r="W7021" i="3" a="1"/>
  <c r="W7021" i="3" s="1"/>
  <c r="W7022" i="3" a="1"/>
  <c r="W7022" i="3" s="1"/>
  <c r="W7023" i="3" a="1"/>
  <c r="W7023" i="3" s="1"/>
  <c r="W7024" i="3" a="1"/>
  <c r="W7024" i="3" s="1"/>
  <c r="W7025" i="3" a="1"/>
  <c r="W7025" i="3" s="1"/>
  <c r="W7026" i="3" a="1"/>
  <c r="W7026" i="3" s="1"/>
  <c r="W7027" i="3" a="1"/>
  <c r="W7027" i="3" s="1"/>
  <c r="W7028" i="3" a="1"/>
  <c r="W7028" i="3" s="1"/>
  <c r="W7029" i="3" a="1"/>
  <c r="W7029" i="3" s="1"/>
  <c r="W7030" i="3" a="1"/>
  <c r="W7030" i="3" s="1"/>
  <c r="W7031" i="3" a="1"/>
  <c r="W7031" i="3" s="1"/>
  <c r="W7032" i="3" a="1"/>
  <c r="W7032" i="3" s="1"/>
  <c r="W7033" i="3" a="1"/>
  <c r="W7033" i="3" s="1"/>
  <c r="W7034" i="3" a="1"/>
  <c r="W7034" i="3" s="1"/>
  <c r="W7035" i="3" a="1"/>
  <c r="W7035" i="3" s="1"/>
  <c r="W7036" i="3" a="1"/>
  <c r="W7036" i="3" s="1"/>
  <c r="W7037" i="3" a="1"/>
  <c r="W7037" i="3" s="1"/>
  <c r="W7038" i="3" a="1"/>
  <c r="W7038" i="3" s="1"/>
  <c r="W7039" i="3" a="1"/>
  <c r="W7039" i="3" s="1"/>
  <c r="W7040" i="3" a="1"/>
  <c r="W7040" i="3" s="1"/>
  <c r="W7041" i="3" a="1"/>
  <c r="W7041" i="3" s="1"/>
  <c r="W7042" i="3" a="1"/>
  <c r="W7042" i="3" s="1"/>
  <c r="W7043" i="3" a="1"/>
  <c r="W7043" i="3" s="1"/>
  <c r="W7044" i="3" a="1"/>
  <c r="W7044" i="3" s="1"/>
  <c r="W7045" i="3" a="1"/>
  <c r="W7045" i="3" s="1"/>
  <c r="W7046" i="3" a="1"/>
  <c r="W7046" i="3" s="1"/>
  <c r="W7047" i="3" a="1"/>
  <c r="W7047" i="3" s="1"/>
  <c r="W7048" i="3" a="1"/>
  <c r="W7048" i="3" s="1"/>
  <c r="W7049" i="3" a="1"/>
  <c r="W7049" i="3" s="1"/>
  <c r="W7050" i="3" a="1"/>
  <c r="W7050" i="3" s="1"/>
  <c r="W7051" i="3" a="1"/>
  <c r="W7051" i="3" s="1"/>
  <c r="W7052" i="3" a="1"/>
  <c r="W7052" i="3" s="1"/>
  <c r="W7053" i="3" a="1"/>
  <c r="W7053" i="3" s="1"/>
  <c r="W7054" i="3" a="1"/>
  <c r="W7054" i="3" s="1"/>
  <c r="W7055" i="3" a="1"/>
  <c r="W7055" i="3" s="1"/>
  <c r="W7056" i="3" a="1"/>
  <c r="W7056" i="3" s="1"/>
  <c r="W7057" i="3" a="1"/>
  <c r="W7057" i="3" s="1"/>
  <c r="W7058" i="3" a="1"/>
  <c r="W7058" i="3" s="1"/>
  <c r="W7059" i="3" a="1"/>
  <c r="W7059" i="3" s="1"/>
  <c r="W7060" i="3" a="1"/>
  <c r="W7060" i="3" s="1"/>
  <c r="W7061" i="3" a="1"/>
  <c r="W7061" i="3" s="1"/>
  <c r="W7062" i="3" a="1"/>
  <c r="W7062" i="3" s="1"/>
  <c r="W7063" i="3" a="1"/>
  <c r="W7063" i="3" s="1"/>
  <c r="W7064" i="3" a="1"/>
  <c r="W7064" i="3" s="1"/>
  <c r="W7065" i="3" a="1"/>
  <c r="W7065" i="3" s="1"/>
  <c r="W7066" i="3" a="1"/>
  <c r="W7066" i="3" s="1"/>
  <c r="W7067" i="3" a="1"/>
  <c r="W7067" i="3" s="1"/>
  <c r="W7068" i="3" a="1"/>
  <c r="W7068" i="3" s="1"/>
  <c r="W7069" i="3" a="1"/>
  <c r="W7069" i="3" s="1"/>
  <c r="W7070" i="3" a="1"/>
  <c r="W7070" i="3" s="1"/>
  <c r="W7071" i="3" a="1"/>
  <c r="W7071" i="3" s="1"/>
  <c r="W7072" i="3" a="1"/>
  <c r="W7072" i="3" s="1"/>
  <c r="W7073" i="3" a="1"/>
  <c r="W7073" i="3" s="1"/>
  <c r="W7074" i="3" a="1"/>
  <c r="W7074" i="3" s="1"/>
  <c r="W7075" i="3" a="1"/>
  <c r="W7075" i="3" s="1"/>
  <c r="W7076" i="3" a="1"/>
  <c r="W7076" i="3" s="1"/>
  <c r="W7077" i="3" a="1"/>
  <c r="W7077" i="3" s="1"/>
  <c r="W7078" i="3" a="1"/>
  <c r="W7078" i="3" s="1"/>
  <c r="W7079" i="3" a="1"/>
  <c r="W7079" i="3" s="1"/>
  <c r="W7080" i="3" a="1"/>
  <c r="W7080" i="3" s="1"/>
  <c r="W7081" i="3" a="1"/>
  <c r="W7081" i="3" s="1"/>
  <c r="W7082" i="3" a="1"/>
  <c r="W7082" i="3" s="1"/>
  <c r="W7083" i="3" a="1"/>
  <c r="W7083" i="3" s="1"/>
  <c r="W7084" i="3" a="1"/>
  <c r="W7084" i="3" s="1"/>
  <c r="W7085" i="3" a="1"/>
  <c r="W7085" i="3" s="1"/>
  <c r="W7086" i="3" a="1"/>
  <c r="W7086" i="3" s="1"/>
  <c r="W7087" i="3" a="1"/>
  <c r="W7087" i="3" s="1"/>
  <c r="W7088" i="3" a="1"/>
  <c r="W7088" i="3" s="1"/>
  <c r="W7089" i="3" a="1"/>
  <c r="W7089" i="3" s="1"/>
  <c r="W7090" i="3" a="1"/>
  <c r="W7090" i="3" s="1"/>
  <c r="W7091" i="3" a="1"/>
  <c r="W7091" i="3" s="1"/>
  <c r="W7092" i="3" a="1"/>
  <c r="W7092" i="3" s="1"/>
  <c r="W7093" i="3" a="1"/>
  <c r="W7093" i="3" s="1"/>
  <c r="W7094" i="3" a="1"/>
  <c r="W7094" i="3" s="1"/>
  <c r="W7095" i="3" a="1"/>
  <c r="W7095" i="3" s="1"/>
  <c r="W7096" i="3" a="1"/>
  <c r="W7096" i="3" s="1"/>
  <c r="W7097" i="3" a="1"/>
  <c r="W7097" i="3" s="1"/>
  <c r="W7098" i="3" a="1"/>
  <c r="W7098" i="3" s="1"/>
  <c r="W7099" i="3" a="1"/>
  <c r="W7099" i="3" s="1"/>
  <c r="W7100" i="3" a="1"/>
  <c r="W7100" i="3" s="1"/>
  <c r="W7101" i="3" a="1"/>
  <c r="W7101" i="3" s="1"/>
  <c r="W7102" i="3" a="1"/>
  <c r="W7102" i="3" s="1"/>
  <c r="W7103" i="3" a="1"/>
  <c r="W7103" i="3" s="1"/>
  <c r="W7104" i="3" a="1"/>
  <c r="W7104" i="3" s="1"/>
  <c r="W7105" i="3" a="1"/>
  <c r="W7105" i="3" s="1"/>
  <c r="W7106" i="3" a="1"/>
  <c r="W7106" i="3" s="1"/>
  <c r="W7107" i="3" a="1"/>
  <c r="W7107" i="3" s="1"/>
  <c r="W7108" i="3" a="1"/>
  <c r="W7108" i="3" s="1"/>
  <c r="W7109" i="3" a="1"/>
  <c r="W7109" i="3" s="1"/>
  <c r="W7110" i="3" a="1"/>
  <c r="W7110" i="3" s="1"/>
  <c r="W7111" i="3" a="1"/>
  <c r="W7111" i="3" s="1"/>
  <c r="W7112" i="3" a="1"/>
  <c r="W7112" i="3" s="1"/>
  <c r="W7113" i="3" a="1"/>
  <c r="W7113" i="3" s="1"/>
  <c r="W7114" i="3" a="1"/>
  <c r="W7114" i="3" s="1"/>
  <c r="W7115" i="3" a="1"/>
  <c r="W7115" i="3" s="1"/>
  <c r="W7116" i="3" a="1"/>
  <c r="W7116" i="3" s="1"/>
  <c r="W7117" i="3" a="1"/>
  <c r="W7117" i="3" s="1"/>
  <c r="W7118" i="3" a="1"/>
  <c r="W7118" i="3" s="1"/>
  <c r="W7119" i="3" a="1"/>
  <c r="W7119" i="3" s="1"/>
  <c r="W7120" i="3" a="1"/>
  <c r="W7120" i="3" s="1"/>
  <c r="W7121" i="3" a="1"/>
  <c r="W7121" i="3" s="1"/>
  <c r="W7122" i="3" a="1"/>
  <c r="W7122" i="3" s="1"/>
  <c r="W7123" i="3" a="1"/>
  <c r="W7123" i="3" s="1"/>
  <c r="W7124" i="3" a="1"/>
  <c r="W7124" i="3" s="1"/>
  <c r="W7125" i="3" a="1"/>
  <c r="W7125" i="3" s="1"/>
  <c r="W7126" i="3" a="1"/>
  <c r="W7126" i="3" s="1"/>
  <c r="W7127" i="3" a="1"/>
  <c r="W7127" i="3" s="1"/>
  <c r="W7128" i="3" a="1"/>
  <c r="W7128" i="3" s="1"/>
  <c r="W7129" i="3" a="1"/>
  <c r="W7129" i="3" s="1"/>
  <c r="W7130" i="3" a="1"/>
  <c r="W7130" i="3" s="1"/>
  <c r="W7131" i="3" a="1"/>
  <c r="W7131" i="3" s="1"/>
  <c r="W7132" i="3" a="1"/>
  <c r="W7132" i="3" s="1"/>
  <c r="W7133" i="3" a="1"/>
  <c r="W7133" i="3" s="1"/>
  <c r="W7134" i="3" a="1"/>
  <c r="W7134" i="3" s="1"/>
  <c r="W7135" i="3" a="1"/>
  <c r="W7135" i="3" s="1"/>
  <c r="W7136" i="3" a="1"/>
  <c r="W7136" i="3" s="1"/>
  <c r="W7137" i="3" a="1"/>
  <c r="W7137" i="3" s="1"/>
  <c r="W7138" i="3" a="1"/>
  <c r="W7138" i="3" s="1"/>
  <c r="W7139" i="3" a="1"/>
  <c r="W7139" i="3" s="1"/>
  <c r="W7140" i="3" a="1"/>
  <c r="W7140" i="3" s="1"/>
  <c r="W7141" i="3" a="1"/>
  <c r="W7141" i="3" s="1"/>
  <c r="W7142" i="3" a="1"/>
  <c r="W7142" i="3" s="1"/>
  <c r="W7143" i="3" a="1"/>
  <c r="W7143" i="3" s="1"/>
  <c r="W7144" i="3" a="1"/>
  <c r="W7144" i="3" s="1"/>
  <c r="W7145" i="3" a="1"/>
  <c r="W7145" i="3" s="1"/>
  <c r="W7146" i="3" a="1"/>
  <c r="W7146" i="3" s="1"/>
  <c r="W7147" i="3" a="1"/>
  <c r="W7147" i="3" s="1"/>
  <c r="W7148" i="3" a="1"/>
  <c r="W7148" i="3" s="1"/>
  <c r="W7149" i="3" a="1"/>
  <c r="W7149" i="3" s="1"/>
  <c r="W7150" i="3" a="1"/>
  <c r="W7150" i="3" s="1"/>
  <c r="W7151" i="3" a="1"/>
  <c r="W7151" i="3" s="1"/>
  <c r="W7152" i="3" a="1"/>
  <c r="W7152" i="3" s="1"/>
  <c r="W7153" i="3" a="1"/>
  <c r="W7153" i="3" s="1"/>
  <c r="W7154" i="3" a="1"/>
  <c r="W7154" i="3" s="1"/>
  <c r="W7155" i="3" a="1"/>
  <c r="W7155" i="3" s="1"/>
  <c r="W7156" i="3" a="1"/>
  <c r="W7156" i="3" s="1"/>
  <c r="W7157" i="3" a="1"/>
  <c r="W7157" i="3" s="1"/>
  <c r="W7158" i="3" a="1"/>
  <c r="W7158" i="3" s="1"/>
  <c r="W7159" i="3" a="1"/>
  <c r="W7159" i="3" s="1"/>
  <c r="W7160" i="3" a="1"/>
  <c r="W7160" i="3" s="1"/>
  <c r="W7161" i="3" a="1"/>
  <c r="W7161" i="3" s="1"/>
  <c r="W7162" i="3" a="1"/>
  <c r="W7162" i="3" s="1"/>
  <c r="W7163" i="3" a="1"/>
  <c r="W7163" i="3" s="1"/>
  <c r="W7164" i="3" a="1"/>
  <c r="W7164" i="3" s="1"/>
  <c r="W7165" i="3" a="1"/>
  <c r="W7165" i="3" s="1"/>
  <c r="W7166" i="3" a="1"/>
  <c r="W7166" i="3" s="1"/>
  <c r="W7167" i="3" a="1"/>
  <c r="W7167" i="3" s="1"/>
  <c r="W7168" i="3" a="1"/>
  <c r="W7168" i="3" s="1"/>
  <c r="W7169" i="3" a="1"/>
  <c r="W7169" i="3" s="1"/>
  <c r="W7170" i="3" a="1"/>
  <c r="W7170" i="3" s="1"/>
  <c r="W7171" i="3" a="1"/>
  <c r="W7171" i="3" s="1"/>
  <c r="W7172" i="3" a="1"/>
  <c r="W7172" i="3" s="1"/>
  <c r="W7173" i="3" a="1"/>
  <c r="W7173" i="3" s="1"/>
  <c r="W7174" i="3" a="1"/>
  <c r="W7174" i="3" s="1"/>
  <c r="W7175" i="3" a="1"/>
  <c r="W7175" i="3" s="1"/>
  <c r="W7176" i="3" a="1"/>
  <c r="W7176" i="3" s="1"/>
  <c r="W7177" i="3" a="1"/>
  <c r="W7177" i="3" s="1"/>
  <c r="W7178" i="3" a="1"/>
  <c r="W7178" i="3" s="1"/>
  <c r="W7179" i="3" a="1"/>
  <c r="W7179" i="3" s="1"/>
  <c r="W7180" i="3" a="1"/>
  <c r="W7180" i="3" s="1"/>
  <c r="W7181" i="3" a="1"/>
  <c r="W7181" i="3" s="1"/>
  <c r="W7182" i="3" a="1"/>
  <c r="W7182" i="3" s="1"/>
  <c r="W7183" i="3" a="1"/>
  <c r="W7183" i="3" s="1"/>
  <c r="W7184" i="3" a="1"/>
  <c r="W7184" i="3" s="1"/>
  <c r="W7185" i="3" a="1"/>
  <c r="W7185" i="3" s="1"/>
  <c r="W7186" i="3" a="1"/>
  <c r="W7186" i="3" s="1"/>
  <c r="W7187" i="3" a="1"/>
  <c r="W7187" i="3" s="1"/>
  <c r="W7188" i="3" a="1"/>
  <c r="W7188" i="3" s="1"/>
  <c r="W7189" i="3" a="1"/>
  <c r="W7189" i="3" s="1"/>
  <c r="W7190" i="3" a="1"/>
  <c r="W7190" i="3" s="1"/>
  <c r="W7191" i="3" a="1"/>
  <c r="W7191" i="3" s="1"/>
  <c r="W7192" i="3" a="1"/>
  <c r="W7192" i="3" s="1"/>
  <c r="W7193" i="3" a="1"/>
  <c r="W7193" i="3" s="1"/>
  <c r="W7194" i="3" a="1"/>
  <c r="W7194" i="3" s="1"/>
  <c r="W7195" i="3" a="1"/>
  <c r="W7195" i="3" s="1"/>
  <c r="W7196" i="3" a="1"/>
  <c r="W7196" i="3" s="1"/>
  <c r="W7197" i="3" a="1"/>
  <c r="W7197" i="3" s="1"/>
  <c r="W7198" i="3" a="1"/>
  <c r="W7198" i="3" s="1"/>
  <c r="W7199" i="3" a="1"/>
  <c r="W7199" i="3" s="1"/>
  <c r="W7200" i="3" a="1"/>
  <c r="W7200" i="3" s="1"/>
  <c r="W7201" i="3" a="1"/>
  <c r="W7201" i="3" s="1"/>
  <c r="W7202" i="3" a="1"/>
  <c r="W7202" i="3" s="1"/>
  <c r="W7203" i="3" a="1"/>
  <c r="W7203" i="3" s="1"/>
  <c r="W7204" i="3" a="1"/>
  <c r="W7204" i="3" s="1"/>
  <c r="W7205" i="3" a="1"/>
  <c r="W7205" i="3" s="1"/>
  <c r="W7206" i="3" a="1"/>
  <c r="W7206" i="3" s="1"/>
  <c r="W7207" i="3" a="1"/>
  <c r="W7207" i="3" s="1"/>
  <c r="W7208" i="3" a="1"/>
  <c r="W7208" i="3" s="1"/>
  <c r="W7209" i="3" a="1"/>
  <c r="W7209" i="3" s="1"/>
  <c r="W7210" i="3" a="1"/>
  <c r="W7210" i="3" s="1"/>
  <c r="W7211" i="3" a="1"/>
  <c r="W7211" i="3" s="1"/>
  <c r="W7212" i="3" a="1"/>
  <c r="W7212" i="3" s="1"/>
  <c r="W7213" i="3" a="1"/>
  <c r="W7213" i="3" s="1"/>
  <c r="W7214" i="3" a="1"/>
  <c r="W7214" i="3" s="1"/>
  <c r="W7215" i="3" a="1"/>
  <c r="W7215" i="3" s="1"/>
  <c r="W7216" i="3" a="1"/>
  <c r="W7216" i="3" s="1"/>
  <c r="W7217" i="3" a="1"/>
  <c r="W7217" i="3" s="1"/>
  <c r="W7218" i="3" a="1"/>
  <c r="W7218" i="3" s="1"/>
  <c r="W7219" i="3" a="1"/>
  <c r="W7219" i="3" s="1"/>
  <c r="W7220" i="3" a="1"/>
  <c r="W7220" i="3" s="1"/>
  <c r="W7221" i="3" a="1"/>
  <c r="W7221" i="3" s="1"/>
  <c r="W7222" i="3" a="1"/>
  <c r="W7222" i="3" s="1"/>
  <c r="W7223" i="3" a="1"/>
  <c r="W7223" i="3" s="1"/>
  <c r="W7224" i="3" a="1"/>
  <c r="W7224" i="3" s="1"/>
  <c r="W7225" i="3" a="1"/>
  <c r="W7225" i="3" s="1"/>
  <c r="W7226" i="3" a="1"/>
  <c r="W7226" i="3" s="1"/>
  <c r="W7227" i="3" a="1"/>
  <c r="W7227" i="3" s="1"/>
  <c r="W7228" i="3" a="1"/>
  <c r="W7228" i="3" s="1"/>
  <c r="W7229" i="3" a="1"/>
  <c r="W7229" i="3" s="1"/>
  <c r="W7230" i="3" a="1"/>
  <c r="W7230" i="3" s="1"/>
  <c r="W7231" i="3" a="1"/>
  <c r="W7231" i="3" s="1"/>
  <c r="W7232" i="3" a="1"/>
  <c r="W7232" i="3" s="1"/>
  <c r="W7233" i="3" a="1"/>
  <c r="W7233" i="3" s="1"/>
  <c r="W7234" i="3" a="1"/>
  <c r="W7234" i="3" s="1"/>
  <c r="W7235" i="3" a="1"/>
  <c r="W7235" i="3" s="1"/>
  <c r="W7236" i="3" a="1"/>
  <c r="W7236" i="3" s="1"/>
  <c r="W7237" i="3" a="1"/>
  <c r="W7237" i="3" s="1"/>
  <c r="W7238" i="3" a="1"/>
  <c r="W7238" i="3" s="1"/>
  <c r="W7239" i="3" a="1"/>
  <c r="W7239" i="3" s="1"/>
  <c r="W7240" i="3" a="1"/>
  <c r="W7240" i="3" s="1"/>
  <c r="W7241" i="3" a="1"/>
  <c r="W7241" i="3" s="1"/>
  <c r="W7242" i="3" a="1"/>
  <c r="W7242" i="3" s="1"/>
  <c r="W7243" i="3" a="1"/>
  <c r="W7243" i="3" s="1"/>
  <c r="W7244" i="3" a="1"/>
  <c r="W7244" i="3" s="1"/>
  <c r="W7245" i="3" a="1"/>
  <c r="W7245" i="3" s="1"/>
  <c r="W7246" i="3" a="1"/>
  <c r="W7246" i="3" s="1"/>
  <c r="W7247" i="3" a="1"/>
  <c r="W7247" i="3" s="1"/>
  <c r="W7248" i="3" a="1"/>
  <c r="W7248" i="3" s="1"/>
  <c r="W7249" i="3" a="1"/>
  <c r="W7249" i="3" s="1"/>
  <c r="W7250" i="3" a="1"/>
  <c r="W7250" i="3" s="1"/>
  <c r="W7251" i="3" a="1"/>
  <c r="W7251" i="3" s="1"/>
  <c r="W7252" i="3" a="1"/>
  <c r="W7252" i="3" s="1"/>
  <c r="W7253" i="3" a="1"/>
  <c r="W7253" i="3" s="1"/>
  <c r="W7254" i="3" a="1"/>
  <c r="W7254" i="3" s="1"/>
  <c r="W7255" i="3" a="1"/>
  <c r="W7255" i="3" s="1"/>
  <c r="W7256" i="3" a="1"/>
  <c r="W7256" i="3" s="1"/>
  <c r="W7257" i="3" a="1"/>
  <c r="W7257" i="3" s="1"/>
  <c r="W7258" i="3" a="1"/>
  <c r="W7258" i="3" s="1"/>
  <c r="W7259" i="3" a="1"/>
  <c r="W7259" i="3" s="1"/>
  <c r="W7260" i="3" a="1"/>
  <c r="W7260" i="3" s="1"/>
  <c r="W7261" i="3" a="1"/>
  <c r="W7261" i="3" s="1"/>
  <c r="W7262" i="3" a="1"/>
  <c r="W7262" i="3" s="1"/>
  <c r="W7263" i="3" a="1"/>
  <c r="W7263" i="3" s="1"/>
  <c r="W7264" i="3" a="1"/>
  <c r="W7264" i="3" s="1"/>
  <c r="W7265" i="3" a="1"/>
  <c r="W7265" i="3" s="1"/>
  <c r="W7266" i="3" a="1"/>
  <c r="W7266" i="3" s="1"/>
  <c r="W7267" i="3" a="1"/>
  <c r="W7267" i="3" s="1"/>
  <c r="W7268" i="3" a="1"/>
  <c r="W7268" i="3" s="1"/>
  <c r="W7269" i="3" a="1"/>
  <c r="W7269" i="3" s="1"/>
  <c r="W7270" i="3" a="1"/>
  <c r="W7270" i="3" s="1"/>
  <c r="W7271" i="3" a="1"/>
  <c r="W7271" i="3" s="1"/>
  <c r="W7272" i="3" a="1"/>
  <c r="W7272" i="3" s="1"/>
  <c r="W7273" i="3" a="1"/>
  <c r="W7273" i="3" s="1"/>
  <c r="W7274" i="3" a="1"/>
  <c r="W7274" i="3" s="1"/>
  <c r="W7275" i="3" a="1"/>
  <c r="W7275" i="3" s="1"/>
  <c r="W7276" i="3" a="1"/>
  <c r="W7276" i="3" s="1"/>
  <c r="W7277" i="3" a="1"/>
  <c r="W7277" i="3" s="1"/>
  <c r="W7278" i="3" a="1"/>
  <c r="W7278" i="3" s="1"/>
  <c r="W7279" i="3" a="1"/>
  <c r="W7279" i="3" s="1"/>
  <c r="W7280" i="3" a="1"/>
  <c r="W7280" i="3" s="1"/>
  <c r="W7281" i="3" a="1"/>
  <c r="W7281" i="3" s="1"/>
  <c r="W7282" i="3" a="1"/>
  <c r="W7282" i="3" s="1"/>
  <c r="W7283" i="3" a="1"/>
  <c r="W7283" i="3" s="1"/>
  <c r="W7284" i="3" a="1"/>
  <c r="W7284" i="3" s="1"/>
  <c r="W7285" i="3" a="1"/>
  <c r="W7285" i="3" s="1"/>
  <c r="W7286" i="3" a="1"/>
  <c r="W7286" i="3" s="1"/>
  <c r="W7287" i="3" a="1"/>
  <c r="W7287" i="3" s="1"/>
  <c r="W7288" i="3" a="1"/>
  <c r="W7288" i="3" s="1"/>
  <c r="W7289" i="3" a="1"/>
  <c r="W7289" i="3" s="1"/>
  <c r="W7290" i="3" a="1"/>
  <c r="W7290" i="3" s="1"/>
  <c r="W7291" i="3" a="1"/>
  <c r="W7291" i="3" s="1"/>
  <c r="W7292" i="3" a="1"/>
  <c r="W7292" i="3" s="1"/>
  <c r="W7293" i="3" a="1"/>
  <c r="W7293" i="3" s="1"/>
  <c r="W7294" i="3" a="1"/>
  <c r="W7294" i="3" s="1"/>
  <c r="W7295" i="3" a="1"/>
  <c r="W7295" i="3" s="1"/>
  <c r="W7296" i="3" a="1"/>
  <c r="W7296" i="3" s="1"/>
  <c r="W7297" i="3" a="1"/>
  <c r="W7297" i="3" s="1"/>
  <c r="W7298" i="3" a="1"/>
  <c r="W7298" i="3" s="1"/>
  <c r="W7299" i="3" a="1"/>
  <c r="W7299" i="3" s="1"/>
  <c r="W7300" i="3" a="1"/>
  <c r="W7300" i="3" s="1"/>
  <c r="W7301" i="3" a="1"/>
  <c r="W7301" i="3" s="1"/>
  <c r="W7302" i="3" a="1"/>
  <c r="W7302" i="3" s="1"/>
  <c r="W7303" i="3" a="1"/>
  <c r="W7303" i="3" s="1"/>
  <c r="W7304" i="3" a="1"/>
  <c r="W7304" i="3" s="1"/>
  <c r="W7305" i="3" a="1"/>
  <c r="W7305" i="3" s="1"/>
  <c r="W7306" i="3" a="1"/>
  <c r="W7306" i="3" s="1"/>
  <c r="W7307" i="3" a="1"/>
  <c r="W7307" i="3" s="1"/>
  <c r="W7308" i="3" a="1"/>
  <c r="W7308" i="3" s="1"/>
  <c r="W7309" i="3" a="1"/>
  <c r="W7309" i="3" s="1"/>
  <c r="W7310" i="3" a="1"/>
  <c r="W7310" i="3" s="1"/>
  <c r="W7311" i="3" a="1"/>
  <c r="W7311" i="3" s="1"/>
  <c r="W7312" i="3" a="1"/>
  <c r="W7312" i="3" s="1"/>
  <c r="W7313" i="3" a="1"/>
  <c r="W7313" i="3" s="1"/>
  <c r="W7314" i="3" a="1"/>
  <c r="W7314" i="3" s="1"/>
  <c r="W7315" i="3" a="1"/>
  <c r="W7315" i="3" s="1"/>
  <c r="W7316" i="3" a="1"/>
  <c r="W7316" i="3" s="1"/>
  <c r="W7317" i="3" a="1"/>
  <c r="W7317" i="3" s="1"/>
  <c r="W7318" i="3" a="1"/>
  <c r="W7318" i="3" s="1"/>
  <c r="W7319" i="3" a="1"/>
  <c r="W7319" i="3" s="1"/>
  <c r="W7320" i="3" a="1"/>
  <c r="W7320" i="3" s="1"/>
  <c r="W7321" i="3" a="1"/>
  <c r="W7321" i="3" s="1"/>
  <c r="W7322" i="3" a="1"/>
  <c r="W7322" i="3" s="1"/>
  <c r="W7323" i="3" a="1"/>
  <c r="W7323" i="3" s="1"/>
  <c r="W7324" i="3" a="1"/>
  <c r="W7324" i="3" s="1"/>
  <c r="W7325" i="3" a="1"/>
  <c r="W7325" i="3" s="1"/>
  <c r="W7326" i="3" a="1"/>
  <c r="W7326" i="3" s="1"/>
  <c r="W7327" i="3" a="1"/>
  <c r="W7327" i="3" s="1"/>
  <c r="W7328" i="3" a="1"/>
  <c r="W7328" i="3" s="1"/>
  <c r="W7329" i="3" a="1"/>
  <c r="W7329" i="3" s="1"/>
  <c r="W7330" i="3" a="1"/>
  <c r="W7330" i="3" s="1"/>
  <c r="W7331" i="3" a="1"/>
  <c r="W7331" i="3" s="1"/>
  <c r="W7332" i="3" a="1"/>
  <c r="W7332" i="3" s="1"/>
  <c r="W7333" i="3" a="1"/>
  <c r="W7333" i="3" s="1"/>
  <c r="W7334" i="3" a="1"/>
  <c r="W7334" i="3" s="1"/>
  <c r="W7335" i="3" a="1"/>
  <c r="W7335" i="3" s="1"/>
  <c r="W7336" i="3" a="1"/>
  <c r="W7336" i="3" s="1"/>
  <c r="W7337" i="3" a="1"/>
  <c r="W7337" i="3" s="1"/>
  <c r="W7338" i="3" a="1"/>
  <c r="W7338" i="3" s="1"/>
  <c r="W7339" i="3" a="1"/>
  <c r="W7339" i="3" s="1"/>
  <c r="W7340" i="3" a="1"/>
  <c r="W7340" i="3" s="1"/>
  <c r="W7341" i="3" a="1"/>
  <c r="W7341" i="3" s="1"/>
  <c r="W7342" i="3" a="1"/>
  <c r="W7342" i="3" s="1"/>
  <c r="W7343" i="3" a="1"/>
  <c r="W7343" i="3" s="1"/>
  <c r="W7344" i="3" a="1"/>
  <c r="W7344" i="3" s="1"/>
  <c r="W7345" i="3" a="1"/>
  <c r="W7345" i="3" s="1"/>
  <c r="W7346" i="3" a="1"/>
  <c r="W7346" i="3" s="1"/>
  <c r="W7347" i="3" a="1"/>
  <c r="W7347" i="3" s="1"/>
  <c r="W7348" i="3" a="1"/>
  <c r="W7348" i="3" s="1"/>
  <c r="W7349" i="3" a="1"/>
  <c r="W7349" i="3" s="1"/>
  <c r="W7350" i="3" a="1"/>
  <c r="W7350" i="3" s="1"/>
  <c r="W7351" i="3" a="1"/>
  <c r="W7351" i="3" s="1"/>
  <c r="W7352" i="3" a="1"/>
  <c r="W7352" i="3" s="1"/>
  <c r="W7353" i="3" a="1"/>
  <c r="W7353" i="3" s="1"/>
  <c r="W7354" i="3" a="1"/>
  <c r="W7354" i="3" s="1"/>
  <c r="W7355" i="3" a="1"/>
  <c r="W7355" i="3" s="1"/>
  <c r="W7356" i="3" a="1"/>
  <c r="W7356" i="3" s="1"/>
  <c r="W7357" i="3" a="1"/>
  <c r="W7357" i="3" s="1"/>
  <c r="W7358" i="3" a="1"/>
  <c r="W7358" i="3" s="1"/>
  <c r="W7359" i="3" a="1"/>
  <c r="W7359" i="3" s="1"/>
  <c r="W7360" i="3" a="1"/>
  <c r="W7360" i="3" s="1"/>
  <c r="W7361" i="3" a="1"/>
  <c r="W7361" i="3" s="1"/>
  <c r="W7362" i="3" a="1"/>
  <c r="W7362" i="3" s="1"/>
  <c r="W7363" i="3" a="1"/>
  <c r="W7363" i="3" s="1"/>
  <c r="W7364" i="3" a="1"/>
  <c r="W7364" i="3" s="1"/>
  <c r="W7365" i="3" a="1"/>
  <c r="W7365" i="3" s="1"/>
  <c r="W7366" i="3" a="1"/>
  <c r="W7366" i="3" s="1"/>
  <c r="W7367" i="3" a="1"/>
  <c r="W7367" i="3" s="1"/>
  <c r="W7368" i="3" a="1"/>
  <c r="W7368" i="3" s="1"/>
  <c r="W7369" i="3" a="1"/>
  <c r="W7369" i="3" s="1"/>
  <c r="W7370" i="3" a="1"/>
  <c r="W7370" i="3" s="1"/>
  <c r="W7371" i="3" a="1"/>
  <c r="W7371" i="3" s="1"/>
  <c r="W7372" i="3" a="1"/>
  <c r="W7372" i="3" s="1"/>
  <c r="W7373" i="3" a="1"/>
  <c r="W7373" i="3" s="1"/>
  <c r="W7374" i="3" a="1"/>
  <c r="W7374" i="3" s="1"/>
  <c r="W7375" i="3" a="1"/>
  <c r="W7375" i="3" s="1"/>
  <c r="W7376" i="3" a="1"/>
  <c r="W7376" i="3" s="1"/>
  <c r="W7377" i="3" a="1"/>
  <c r="W7377" i="3" s="1"/>
  <c r="W7378" i="3" a="1"/>
  <c r="W7378" i="3" s="1"/>
  <c r="W7379" i="3" a="1"/>
  <c r="W7379" i="3" s="1"/>
  <c r="W7380" i="3" a="1"/>
  <c r="W7380" i="3" s="1"/>
  <c r="W7381" i="3" a="1"/>
  <c r="W7381" i="3" s="1"/>
  <c r="W7382" i="3" a="1"/>
  <c r="W7382" i="3" s="1"/>
  <c r="W7383" i="3" a="1"/>
  <c r="W7383" i="3" s="1"/>
  <c r="W7384" i="3" a="1"/>
  <c r="W7384" i="3" s="1"/>
  <c r="W7385" i="3" a="1"/>
  <c r="W7385" i="3" s="1"/>
  <c r="W7386" i="3" a="1"/>
  <c r="W7386" i="3" s="1"/>
  <c r="W7387" i="3" a="1"/>
  <c r="W7387" i="3" s="1"/>
  <c r="W7388" i="3" a="1"/>
  <c r="W7388" i="3" s="1"/>
  <c r="W7389" i="3" a="1"/>
  <c r="W7389" i="3" s="1"/>
  <c r="W7390" i="3" a="1"/>
  <c r="W7390" i="3" s="1"/>
  <c r="W7391" i="3" a="1"/>
  <c r="W7391" i="3" s="1"/>
  <c r="W7392" i="3" a="1"/>
  <c r="W7392" i="3" s="1"/>
  <c r="W7393" i="3" a="1"/>
  <c r="W7393" i="3" s="1"/>
  <c r="W7394" i="3" a="1"/>
  <c r="W7394" i="3" s="1"/>
  <c r="W7395" i="3" a="1"/>
  <c r="W7395" i="3" s="1"/>
  <c r="W7396" i="3" a="1"/>
  <c r="W7396" i="3" s="1"/>
  <c r="W7397" i="3" a="1"/>
  <c r="W7397" i="3" s="1"/>
  <c r="W7398" i="3" a="1"/>
  <c r="W7398" i="3" s="1"/>
  <c r="W7399" i="3" a="1"/>
  <c r="W7399" i="3" s="1"/>
  <c r="W7400" i="3" a="1"/>
  <c r="W7400" i="3" s="1"/>
  <c r="W7401" i="3" a="1"/>
  <c r="W7401" i="3" s="1"/>
  <c r="W7402" i="3" a="1"/>
  <c r="W7402" i="3" s="1"/>
  <c r="W7403" i="3" a="1"/>
  <c r="W7403" i="3" s="1"/>
  <c r="W7404" i="3" a="1"/>
  <c r="W7404" i="3" s="1"/>
  <c r="W7405" i="3" a="1"/>
  <c r="W7405" i="3" s="1"/>
  <c r="W7406" i="3" a="1"/>
  <c r="W7406" i="3" s="1"/>
  <c r="W7407" i="3" a="1"/>
  <c r="W7407" i="3" s="1"/>
  <c r="W7408" i="3" a="1"/>
  <c r="W7408" i="3" s="1"/>
  <c r="W7409" i="3" a="1"/>
  <c r="W7409" i="3" s="1"/>
  <c r="W7410" i="3" a="1"/>
  <c r="W7410" i="3" s="1"/>
  <c r="W7411" i="3" a="1"/>
  <c r="W7411" i="3" s="1"/>
  <c r="W7412" i="3" a="1"/>
  <c r="W7412" i="3" s="1"/>
  <c r="W7413" i="3" a="1"/>
  <c r="W7413" i="3" s="1"/>
  <c r="W7414" i="3" a="1"/>
  <c r="W7414" i="3" s="1"/>
  <c r="W7415" i="3" a="1"/>
  <c r="W7415" i="3" s="1"/>
  <c r="W7416" i="3" a="1"/>
  <c r="W7416" i="3" s="1"/>
  <c r="W7417" i="3" a="1"/>
  <c r="W7417" i="3" s="1"/>
  <c r="W7418" i="3" a="1"/>
  <c r="W7418" i="3" s="1"/>
  <c r="W7419" i="3" a="1"/>
  <c r="W7419" i="3" s="1"/>
  <c r="W7420" i="3" a="1"/>
  <c r="W7420" i="3" s="1"/>
  <c r="W7421" i="3" a="1"/>
  <c r="W7421" i="3" s="1"/>
  <c r="W7422" i="3" a="1"/>
  <c r="W7422" i="3" s="1"/>
  <c r="W7423" i="3" a="1"/>
  <c r="W7423" i="3" s="1"/>
  <c r="W7424" i="3" a="1"/>
  <c r="W7424" i="3" s="1"/>
  <c r="W7425" i="3" a="1"/>
  <c r="W7425" i="3" s="1"/>
  <c r="W7426" i="3" a="1"/>
  <c r="W7426" i="3" s="1"/>
  <c r="W7427" i="3" a="1"/>
  <c r="W7427" i="3" s="1"/>
  <c r="W7428" i="3" a="1"/>
  <c r="W7428" i="3" s="1"/>
  <c r="W7429" i="3" a="1"/>
  <c r="W7429" i="3" s="1"/>
  <c r="W7430" i="3" a="1"/>
  <c r="W7430" i="3" s="1"/>
  <c r="W7431" i="3" a="1"/>
  <c r="W7431" i="3" s="1"/>
  <c r="W7432" i="3" a="1"/>
  <c r="W7432" i="3" s="1"/>
  <c r="W7433" i="3" a="1"/>
  <c r="W7433" i="3" s="1"/>
  <c r="W7434" i="3" a="1"/>
  <c r="W7434" i="3" s="1"/>
  <c r="W7435" i="3" a="1"/>
  <c r="W7435" i="3" s="1"/>
  <c r="W7436" i="3" a="1"/>
  <c r="W7436" i="3" s="1"/>
  <c r="W7437" i="3" a="1"/>
  <c r="W7437" i="3" s="1"/>
  <c r="W7438" i="3" a="1"/>
  <c r="W7438" i="3" s="1"/>
  <c r="W7439" i="3" a="1"/>
  <c r="W7439" i="3" s="1"/>
  <c r="W7440" i="3" a="1"/>
  <c r="W7440" i="3" s="1"/>
  <c r="W7441" i="3" a="1"/>
  <c r="W7441" i="3" s="1"/>
  <c r="W7442" i="3" a="1"/>
  <c r="W7442" i="3" s="1"/>
  <c r="W7443" i="3" a="1"/>
  <c r="W7443" i="3" s="1"/>
  <c r="W7444" i="3" a="1"/>
  <c r="W7444" i="3" s="1"/>
  <c r="W7445" i="3" a="1"/>
  <c r="W7445" i="3" s="1"/>
  <c r="W7446" i="3" a="1"/>
  <c r="W7446" i="3" s="1"/>
  <c r="W7447" i="3" a="1"/>
  <c r="W7447" i="3" s="1"/>
  <c r="W7448" i="3" a="1"/>
  <c r="W7448" i="3" s="1"/>
  <c r="W7449" i="3" a="1"/>
  <c r="W7449" i="3" s="1"/>
  <c r="W7450" i="3" a="1"/>
  <c r="W7450" i="3" s="1"/>
  <c r="W7451" i="3" a="1"/>
  <c r="W7451" i="3" s="1"/>
  <c r="W7452" i="3" a="1"/>
  <c r="W7452" i="3" s="1"/>
  <c r="W7453" i="3" a="1"/>
  <c r="W7453" i="3" s="1"/>
  <c r="W7454" i="3" a="1"/>
  <c r="W7454" i="3" s="1"/>
  <c r="W7455" i="3" a="1"/>
  <c r="W7455" i="3" s="1"/>
  <c r="W7456" i="3" a="1"/>
  <c r="W7456" i="3" s="1"/>
  <c r="W7457" i="3" a="1"/>
  <c r="W7457" i="3" s="1"/>
  <c r="W7458" i="3" a="1"/>
  <c r="W7458" i="3" s="1"/>
  <c r="W7459" i="3" a="1"/>
  <c r="W7459" i="3" s="1"/>
  <c r="W7460" i="3" a="1"/>
  <c r="W7460" i="3" s="1"/>
  <c r="W7461" i="3" a="1"/>
  <c r="W7461" i="3" s="1"/>
  <c r="W7462" i="3" a="1"/>
  <c r="W7462" i="3" s="1"/>
  <c r="W7463" i="3" a="1"/>
  <c r="W7463" i="3" s="1"/>
  <c r="W7464" i="3" a="1"/>
  <c r="W7464" i="3" s="1"/>
  <c r="W7465" i="3" a="1"/>
  <c r="W7465" i="3" s="1"/>
  <c r="W7466" i="3" a="1"/>
  <c r="W7466" i="3" s="1"/>
  <c r="W7467" i="3" a="1"/>
  <c r="W7467" i="3" s="1"/>
  <c r="W7468" i="3" a="1"/>
  <c r="W7468" i="3" s="1"/>
  <c r="W7469" i="3" a="1"/>
  <c r="W7469" i="3" s="1"/>
  <c r="W7470" i="3" a="1"/>
  <c r="W7470" i="3" s="1"/>
  <c r="W7471" i="3" a="1"/>
  <c r="W7471" i="3" s="1"/>
  <c r="W7472" i="3" a="1"/>
  <c r="W7472" i="3" s="1"/>
  <c r="W7473" i="3" a="1"/>
  <c r="W7473" i="3" s="1"/>
  <c r="W7474" i="3" a="1"/>
  <c r="W7474" i="3" s="1"/>
  <c r="W7475" i="3" a="1"/>
  <c r="W7475" i="3" s="1"/>
  <c r="W7476" i="3" a="1"/>
  <c r="W7476" i="3" s="1"/>
  <c r="W7477" i="3" a="1"/>
  <c r="W7477" i="3" s="1"/>
  <c r="W7478" i="3" a="1"/>
  <c r="W7478" i="3" s="1"/>
  <c r="W7479" i="3" a="1"/>
  <c r="W7479" i="3" s="1"/>
  <c r="W7480" i="3" a="1"/>
  <c r="W7480" i="3" s="1"/>
  <c r="W7481" i="3" a="1"/>
  <c r="W7481" i="3" s="1"/>
  <c r="W7482" i="3" a="1"/>
  <c r="W7482" i="3" s="1"/>
  <c r="W7483" i="3" a="1"/>
  <c r="W7483" i="3" s="1"/>
  <c r="W7484" i="3" a="1"/>
  <c r="W7484" i="3" s="1"/>
  <c r="W7485" i="3" a="1"/>
  <c r="W7485" i="3" s="1"/>
  <c r="W7486" i="3" a="1"/>
  <c r="W7486" i="3" s="1"/>
  <c r="W7487" i="3" a="1"/>
  <c r="W7487" i="3" s="1"/>
  <c r="W7488" i="3" a="1"/>
  <c r="W7488" i="3" s="1"/>
  <c r="W7489" i="3" a="1"/>
  <c r="W7489" i="3" s="1"/>
  <c r="W7490" i="3" a="1"/>
  <c r="W7490" i="3" s="1"/>
  <c r="W7491" i="3" a="1"/>
  <c r="W7491" i="3" s="1"/>
  <c r="W7492" i="3" a="1"/>
  <c r="W7492" i="3" s="1"/>
  <c r="W7493" i="3" a="1"/>
  <c r="W7493" i="3" s="1"/>
  <c r="W7494" i="3" a="1"/>
  <c r="W7494" i="3" s="1"/>
  <c r="W7495" i="3" a="1"/>
  <c r="W7495" i="3" s="1"/>
  <c r="W7496" i="3" a="1"/>
  <c r="W7496" i="3" s="1"/>
  <c r="W7497" i="3" a="1"/>
  <c r="W7497" i="3" s="1"/>
  <c r="W7498" i="3" a="1"/>
  <c r="W7498" i="3" s="1"/>
  <c r="W7499" i="3" a="1"/>
  <c r="W7499" i="3" s="1"/>
  <c r="W7500" i="3" a="1"/>
  <c r="W7500" i="3" s="1"/>
  <c r="W7501" i="3" a="1"/>
  <c r="W7501" i="3" s="1"/>
  <c r="W7502" i="3" a="1"/>
  <c r="W7502" i="3" s="1"/>
  <c r="W7503" i="3" a="1"/>
  <c r="W7503" i="3" s="1"/>
  <c r="W7504" i="3" a="1"/>
  <c r="W7504" i="3" s="1"/>
  <c r="W7505" i="3" a="1"/>
  <c r="W7505" i="3" s="1"/>
  <c r="W7506" i="3" a="1"/>
  <c r="W7506" i="3" s="1"/>
  <c r="W7507" i="3" a="1"/>
  <c r="W7507" i="3" s="1"/>
  <c r="W7508" i="3" a="1"/>
  <c r="W7508" i="3" s="1"/>
  <c r="W7509" i="3" a="1"/>
  <c r="W7509" i="3" s="1"/>
  <c r="W7510" i="3" a="1"/>
  <c r="W7510" i="3" s="1"/>
  <c r="W7511" i="3" a="1"/>
  <c r="W7511" i="3" s="1"/>
  <c r="W7512" i="3" a="1"/>
  <c r="W7512" i="3" s="1"/>
  <c r="W7513" i="3" a="1"/>
  <c r="W7513" i="3" s="1"/>
  <c r="W7514" i="3" a="1"/>
  <c r="W7514" i="3" s="1"/>
  <c r="W7515" i="3" a="1"/>
  <c r="W7515" i="3" s="1"/>
  <c r="W7516" i="3" a="1"/>
  <c r="W7516" i="3" s="1"/>
  <c r="W7517" i="3" a="1"/>
  <c r="W7517" i="3" s="1"/>
  <c r="W7518" i="3" a="1"/>
  <c r="W7518" i="3" s="1"/>
  <c r="W7519" i="3" a="1"/>
  <c r="W7519" i="3" s="1"/>
  <c r="W7520" i="3" a="1"/>
  <c r="W7520" i="3" s="1"/>
  <c r="W7521" i="3" a="1"/>
  <c r="W7521" i="3" s="1"/>
  <c r="W7522" i="3" a="1"/>
  <c r="W7522" i="3" s="1"/>
  <c r="W7523" i="3" a="1"/>
  <c r="W7523" i="3" s="1"/>
  <c r="W7524" i="3" a="1"/>
  <c r="W7524" i="3" s="1"/>
  <c r="W7525" i="3" a="1"/>
  <c r="W7525" i="3" s="1"/>
  <c r="W7526" i="3" a="1"/>
  <c r="W7526" i="3" s="1"/>
  <c r="W7527" i="3" a="1"/>
  <c r="W7527" i="3" s="1"/>
  <c r="W7528" i="3" a="1"/>
  <c r="W7528" i="3" s="1"/>
  <c r="W7529" i="3" a="1"/>
  <c r="W7529" i="3" s="1"/>
  <c r="W7530" i="3" a="1"/>
  <c r="W7530" i="3" s="1"/>
  <c r="W7531" i="3" a="1"/>
  <c r="W7531" i="3" s="1"/>
  <c r="W7532" i="3" a="1"/>
  <c r="W7532" i="3" s="1"/>
  <c r="W7533" i="3" a="1"/>
  <c r="W7533" i="3" s="1"/>
  <c r="W7534" i="3" a="1"/>
  <c r="W7534" i="3" s="1"/>
  <c r="W7535" i="3" a="1"/>
  <c r="W7535" i="3" s="1"/>
  <c r="W7536" i="3" a="1"/>
  <c r="W7536" i="3" s="1"/>
  <c r="W7537" i="3" a="1"/>
  <c r="W7537" i="3" s="1"/>
  <c r="W7538" i="3" a="1"/>
  <c r="W7538" i="3" s="1"/>
  <c r="W7539" i="3" a="1"/>
  <c r="W7539" i="3" s="1"/>
  <c r="W7540" i="3" a="1"/>
  <c r="W7540" i="3" s="1"/>
  <c r="W7541" i="3" a="1"/>
  <c r="W7541" i="3" s="1"/>
  <c r="W7542" i="3" a="1"/>
  <c r="W7542" i="3" s="1"/>
  <c r="W7543" i="3" a="1"/>
  <c r="W7543" i="3" s="1"/>
  <c r="W7544" i="3" a="1"/>
  <c r="W7544" i="3" s="1"/>
  <c r="W7545" i="3" a="1"/>
  <c r="W7545" i="3" s="1"/>
  <c r="W7546" i="3" a="1"/>
  <c r="W7546" i="3" s="1"/>
  <c r="W7547" i="3" a="1"/>
  <c r="W7547" i="3" s="1"/>
  <c r="W7548" i="3" a="1"/>
  <c r="W7548" i="3" s="1"/>
  <c r="W7549" i="3" a="1"/>
  <c r="W7549" i="3" s="1"/>
  <c r="W7550" i="3" a="1"/>
  <c r="W7550" i="3" s="1"/>
  <c r="W7551" i="3" a="1"/>
  <c r="W7551" i="3" s="1"/>
  <c r="W7552" i="3" a="1"/>
  <c r="W7552" i="3" s="1"/>
  <c r="W7553" i="3" a="1"/>
  <c r="W7553" i="3" s="1"/>
  <c r="W7554" i="3" a="1"/>
  <c r="W7554" i="3" s="1"/>
  <c r="W7555" i="3" a="1"/>
  <c r="W7555" i="3" s="1"/>
  <c r="W7556" i="3" a="1"/>
  <c r="W7556" i="3" s="1"/>
  <c r="W7557" i="3" a="1"/>
  <c r="W7557" i="3" s="1"/>
  <c r="W7558" i="3" a="1"/>
  <c r="W7558" i="3" s="1"/>
  <c r="W7559" i="3" a="1"/>
  <c r="W7559" i="3" s="1"/>
  <c r="W7560" i="3" a="1"/>
  <c r="W7560" i="3" s="1"/>
  <c r="W7561" i="3" a="1"/>
  <c r="W7561" i="3" s="1"/>
  <c r="W7562" i="3" a="1"/>
  <c r="W7562" i="3" s="1"/>
  <c r="W7563" i="3" a="1"/>
  <c r="W7563" i="3" s="1"/>
  <c r="W7564" i="3" a="1"/>
  <c r="W7564" i="3" s="1"/>
  <c r="W7565" i="3" a="1"/>
  <c r="W7565" i="3" s="1"/>
  <c r="W7566" i="3" a="1"/>
  <c r="W7566" i="3" s="1"/>
  <c r="W7567" i="3" a="1"/>
  <c r="W7567" i="3" s="1"/>
  <c r="W7568" i="3" a="1"/>
  <c r="W7568" i="3" s="1"/>
  <c r="W7569" i="3" a="1"/>
  <c r="W7569" i="3" s="1"/>
  <c r="W7570" i="3" a="1"/>
  <c r="W7570" i="3" s="1"/>
  <c r="W7571" i="3" a="1"/>
  <c r="W7571" i="3" s="1"/>
  <c r="W7572" i="3" a="1"/>
  <c r="W7572" i="3" s="1"/>
  <c r="W7573" i="3" a="1"/>
  <c r="W7573" i="3" s="1"/>
  <c r="W7574" i="3" a="1"/>
  <c r="W7574" i="3" s="1"/>
  <c r="W7575" i="3" a="1"/>
  <c r="W7575" i="3" s="1"/>
  <c r="W7576" i="3" a="1"/>
  <c r="W7576" i="3" s="1"/>
  <c r="W7577" i="3" a="1"/>
  <c r="W7577" i="3" s="1"/>
  <c r="W7578" i="3" a="1"/>
  <c r="W7578" i="3" s="1"/>
  <c r="W7579" i="3" a="1"/>
  <c r="W7579" i="3" s="1"/>
  <c r="W7580" i="3" a="1"/>
  <c r="W7580" i="3" s="1"/>
  <c r="W7581" i="3" a="1"/>
  <c r="W7581" i="3" s="1"/>
  <c r="W7582" i="3" a="1"/>
  <c r="W7582" i="3" s="1"/>
  <c r="W7583" i="3" a="1"/>
  <c r="W7583" i="3" s="1"/>
  <c r="W7584" i="3" a="1"/>
  <c r="W7584" i="3" s="1"/>
  <c r="W7585" i="3" a="1"/>
  <c r="W7585" i="3" s="1"/>
  <c r="W7586" i="3" a="1"/>
  <c r="W7586" i="3" s="1"/>
  <c r="W7587" i="3" a="1"/>
  <c r="W7587" i="3" s="1"/>
  <c r="W7588" i="3" a="1"/>
  <c r="W7588" i="3" s="1"/>
  <c r="W7589" i="3" a="1"/>
  <c r="W7589" i="3" s="1"/>
  <c r="W7590" i="3" a="1"/>
  <c r="W7590" i="3" s="1"/>
  <c r="W7591" i="3" a="1"/>
  <c r="W7591" i="3" s="1"/>
  <c r="W7592" i="3" a="1"/>
  <c r="W7592" i="3" s="1"/>
  <c r="W7593" i="3" a="1"/>
  <c r="W7593" i="3" s="1"/>
  <c r="W7594" i="3" a="1"/>
  <c r="W7594" i="3" s="1"/>
  <c r="W7595" i="3" a="1"/>
  <c r="W7595" i="3" s="1"/>
  <c r="W7596" i="3" a="1"/>
  <c r="W7596" i="3" s="1"/>
  <c r="W7597" i="3" a="1"/>
  <c r="W7597" i="3" s="1"/>
  <c r="W7598" i="3" a="1"/>
  <c r="W7598" i="3" s="1"/>
  <c r="W7599" i="3" a="1"/>
  <c r="W7599" i="3" s="1"/>
  <c r="W7600" i="3" a="1"/>
  <c r="W7600" i="3" s="1"/>
  <c r="W7601" i="3" a="1"/>
  <c r="W7601" i="3" s="1"/>
  <c r="W7602" i="3" a="1"/>
  <c r="W7602" i="3" s="1"/>
  <c r="W7603" i="3" a="1"/>
  <c r="W7603" i="3" s="1"/>
  <c r="W7604" i="3" a="1"/>
  <c r="W7604" i="3" s="1"/>
  <c r="W7605" i="3" a="1"/>
  <c r="W7605" i="3" s="1"/>
  <c r="W7606" i="3" a="1"/>
  <c r="W7606" i="3" s="1"/>
  <c r="W7607" i="3" a="1"/>
  <c r="W7607" i="3" s="1"/>
  <c r="W7608" i="3" a="1"/>
  <c r="W7608" i="3" s="1"/>
  <c r="W7609" i="3" a="1"/>
  <c r="W7609" i="3" s="1"/>
  <c r="W7610" i="3" a="1"/>
  <c r="W7610" i="3" s="1"/>
  <c r="W7611" i="3" a="1"/>
  <c r="W7611" i="3" s="1"/>
  <c r="W7612" i="3" a="1"/>
  <c r="W7612" i="3" s="1"/>
  <c r="W7613" i="3" a="1"/>
  <c r="W7613" i="3" s="1"/>
  <c r="W7614" i="3" a="1"/>
  <c r="W7614" i="3" s="1"/>
  <c r="W7615" i="3" a="1"/>
  <c r="W7615" i="3" s="1"/>
  <c r="W7616" i="3" a="1"/>
  <c r="W7616" i="3" s="1"/>
  <c r="W7617" i="3" a="1"/>
  <c r="W7617" i="3" s="1"/>
  <c r="W7618" i="3" a="1"/>
  <c r="W7618" i="3" s="1"/>
  <c r="W7619" i="3" a="1"/>
  <c r="W7619" i="3" s="1"/>
  <c r="W7620" i="3" a="1"/>
  <c r="W7620" i="3" s="1"/>
  <c r="W7621" i="3" a="1"/>
  <c r="W7621" i="3" s="1"/>
  <c r="W7622" i="3" a="1"/>
  <c r="W7622" i="3" s="1"/>
  <c r="W7623" i="3" a="1"/>
  <c r="W7623" i="3" s="1"/>
  <c r="W7624" i="3" a="1"/>
  <c r="W7624" i="3" s="1"/>
  <c r="W7625" i="3" a="1"/>
  <c r="W7625" i="3" s="1"/>
  <c r="W7626" i="3" a="1"/>
  <c r="W7626" i="3" s="1"/>
  <c r="W7627" i="3" a="1"/>
  <c r="W7627" i="3" s="1"/>
  <c r="W7628" i="3" a="1"/>
  <c r="W7628" i="3" s="1"/>
  <c r="W7629" i="3" a="1"/>
  <c r="W7629" i="3" s="1"/>
  <c r="W7630" i="3" a="1"/>
  <c r="W7630" i="3" s="1"/>
  <c r="W7631" i="3" a="1"/>
  <c r="W7631" i="3" s="1"/>
  <c r="W7632" i="3" a="1"/>
  <c r="W7632" i="3" s="1"/>
  <c r="W7633" i="3" a="1"/>
  <c r="W7633" i="3" s="1"/>
  <c r="W7634" i="3" a="1"/>
  <c r="W7634" i="3" s="1"/>
  <c r="W7635" i="3" a="1"/>
  <c r="W7635" i="3" s="1"/>
  <c r="W7636" i="3" a="1"/>
  <c r="W7636" i="3" s="1"/>
  <c r="W7637" i="3" a="1"/>
  <c r="W7637" i="3" s="1"/>
  <c r="W7638" i="3" a="1"/>
  <c r="W7638" i="3" s="1"/>
  <c r="W7639" i="3" a="1"/>
  <c r="W7639" i="3" s="1"/>
  <c r="W7640" i="3" a="1"/>
  <c r="W7640" i="3" s="1"/>
  <c r="W7641" i="3" a="1"/>
  <c r="W7641" i="3" s="1"/>
  <c r="W7642" i="3" a="1"/>
  <c r="W7642" i="3" s="1"/>
  <c r="W7643" i="3" a="1"/>
  <c r="W7643" i="3" s="1"/>
  <c r="W7644" i="3" a="1"/>
  <c r="W7644" i="3" s="1"/>
  <c r="W7645" i="3" a="1"/>
  <c r="W7645" i="3" s="1"/>
  <c r="W7646" i="3" a="1"/>
  <c r="W7646" i="3" s="1"/>
  <c r="W7647" i="3" a="1"/>
  <c r="W7647" i="3" s="1"/>
  <c r="W7648" i="3" a="1"/>
  <c r="W7648" i="3" s="1"/>
  <c r="W7649" i="3" a="1"/>
  <c r="W7649" i="3" s="1"/>
  <c r="W7650" i="3" a="1"/>
  <c r="W7650" i="3" s="1"/>
  <c r="W7651" i="3" a="1"/>
  <c r="W7651" i="3" s="1"/>
  <c r="W7652" i="3" a="1"/>
  <c r="W7652" i="3" s="1"/>
  <c r="W7653" i="3" a="1"/>
  <c r="W7653" i="3" s="1"/>
  <c r="W7654" i="3" a="1"/>
  <c r="W7654" i="3" s="1"/>
  <c r="W7655" i="3" a="1"/>
  <c r="W7655" i="3" s="1"/>
  <c r="W7656" i="3" a="1"/>
  <c r="W7656" i="3" s="1"/>
  <c r="W7657" i="3" a="1"/>
  <c r="W7657" i="3" s="1"/>
  <c r="W7658" i="3" a="1"/>
  <c r="W7658" i="3" s="1"/>
  <c r="W7659" i="3" a="1"/>
  <c r="W7659" i="3" s="1"/>
  <c r="W7660" i="3" a="1"/>
  <c r="W7660" i="3" s="1"/>
  <c r="W7661" i="3" a="1"/>
  <c r="W7661" i="3" s="1"/>
  <c r="W7662" i="3" a="1"/>
  <c r="W7662" i="3" s="1"/>
  <c r="W7663" i="3" a="1"/>
  <c r="W7663" i="3" s="1"/>
  <c r="W7664" i="3" a="1"/>
  <c r="W7664" i="3" s="1"/>
  <c r="W7665" i="3" a="1"/>
  <c r="W7665" i="3" s="1"/>
  <c r="W7666" i="3" a="1"/>
  <c r="W7666" i="3" s="1"/>
  <c r="W7667" i="3" a="1"/>
  <c r="W7667" i="3" s="1"/>
  <c r="W7668" i="3" a="1"/>
  <c r="W7668" i="3" s="1"/>
  <c r="W7669" i="3" a="1"/>
  <c r="W7669" i="3" s="1"/>
  <c r="W7670" i="3" a="1"/>
  <c r="W7670" i="3" s="1"/>
  <c r="W7671" i="3" a="1"/>
  <c r="W7671" i="3" s="1"/>
  <c r="W7672" i="3" a="1"/>
  <c r="W7672" i="3" s="1"/>
  <c r="W7673" i="3" a="1"/>
  <c r="W7673" i="3" s="1"/>
  <c r="W7674" i="3" a="1"/>
  <c r="W7674" i="3" s="1"/>
  <c r="W7675" i="3" a="1"/>
  <c r="W7675" i="3" s="1"/>
  <c r="W7676" i="3" a="1"/>
  <c r="W7676" i="3" s="1"/>
  <c r="W7677" i="3" a="1"/>
  <c r="W7677" i="3" s="1"/>
  <c r="W7678" i="3" a="1"/>
  <c r="W7678" i="3" s="1"/>
  <c r="W7679" i="3" a="1"/>
  <c r="W7679" i="3" s="1"/>
  <c r="W7680" i="3" a="1"/>
  <c r="W7680" i="3" s="1"/>
  <c r="W7681" i="3" a="1"/>
  <c r="W7681" i="3" s="1"/>
  <c r="W7682" i="3" a="1"/>
  <c r="W7682" i="3" s="1"/>
  <c r="W7683" i="3" a="1"/>
  <c r="W7683" i="3" s="1"/>
  <c r="W7684" i="3" a="1"/>
  <c r="W7684" i="3" s="1"/>
  <c r="W7685" i="3" a="1"/>
  <c r="W7685" i="3" s="1"/>
  <c r="W7686" i="3" a="1"/>
  <c r="W7686" i="3" s="1"/>
  <c r="W7687" i="3" a="1"/>
  <c r="W7687" i="3" s="1"/>
  <c r="W7688" i="3" a="1"/>
  <c r="W7688" i="3" s="1"/>
  <c r="W7689" i="3" a="1"/>
  <c r="W7689" i="3" s="1"/>
  <c r="W7690" i="3" a="1"/>
  <c r="W7690" i="3" s="1"/>
  <c r="W7691" i="3" a="1"/>
  <c r="W7691" i="3" s="1"/>
  <c r="W7692" i="3" a="1"/>
  <c r="W7692" i="3" s="1"/>
  <c r="W7693" i="3" a="1"/>
  <c r="W7693" i="3" s="1"/>
  <c r="W7694" i="3" a="1"/>
  <c r="W7694" i="3" s="1"/>
  <c r="W7695" i="3" a="1"/>
  <c r="W7695" i="3" s="1"/>
  <c r="W7696" i="3" a="1"/>
  <c r="W7696" i="3" s="1"/>
  <c r="W7697" i="3" a="1"/>
  <c r="W7697" i="3" s="1"/>
  <c r="W7698" i="3" a="1"/>
  <c r="W7698" i="3" s="1"/>
  <c r="W7699" i="3" a="1"/>
  <c r="W7699" i="3" s="1"/>
  <c r="W7700" i="3" a="1"/>
  <c r="W7700" i="3" s="1"/>
  <c r="W7701" i="3" a="1"/>
  <c r="W7701" i="3" s="1"/>
  <c r="W7702" i="3" a="1"/>
  <c r="W7702" i="3" s="1"/>
  <c r="W7703" i="3" a="1"/>
  <c r="W7703" i="3" s="1"/>
  <c r="W7704" i="3" a="1"/>
  <c r="W7704" i="3" s="1"/>
  <c r="W7705" i="3" a="1"/>
  <c r="W7705" i="3" s="1"/>
  <c r="W7706" i="3" a="1"/>
  <c r="W7706" i="3" s="1"/>
  <c r="W7707" i="3" a="1"/>
  <c r="W7707" i="3" s="1"/>
  <c r="W7708" i="3" a="1"/>
  <c r="W7708" i="3" s="1"/>
  <c r="W7709" i="3" a="1"/>
  <c r="W7709" i="3" s="1"/>
  <c r="W7710" i="3" a="1"/>
  <c r="W7710" i="3" s="1"/>
  <c r="W7711" i="3" a="1"/>
  <c r="W7711" i="3" s="1"/>
  <c r="W7712" i="3" a="1"/>
  <c r="W7712" i="3" s="1"/>
  <c r="W7713" i="3" a="1"/>
  <c r="W7713" i="3" s="1"/>
  <c r="W7714" i="3" a="1"/>
  <c r="W7714" i="3" s="1"/>
  <c r="W7715" i="3" a="1"/>
  <c r="W7715" i="3" s="1"/>
  <c r="W7716" i="3" a="1"/>
  <c r="W7716" i="3" s="1"/>
  <c r="W7717" i="3" a="1"/>
  <c r="W7717" i="3" s="1"/>
  <c r="W7718" i="3" a="1"/>
  <c r="W7718" i="3" s="1"/>
  <c r="W7719" i="3" a="1"/>
  <c r="W7719" i="3" s="1"/>
  <c r="W7720" i="3" a="1"/>
  <c r="W7720" i="3" s="1"/>
  <c r="W7721" i="3" a="1"/>
  <c r="W7721" i="3" s="1"/>
  <c r="W7722" i="3" a="1"/>
  <c r="W7722" i="3" s="1"/>
  <c r="W7723" i="3" a="1"/>
  <c r="W7723" i="3" s="1"/>
  <c r="W7724" i="3" a="1"/>
  <c r="W7724" i="3" s="1"/>
  <c r="W7725" i="3" a="1"/>
  <c r="W7725" i="3" s="1"/>
  <c r="W7726" i="3" a="1"/>
  <c r="W7726" i="3" s="1"/>
  <c r="W7727" i="3" a="1"/>
  <c r="W7727" i="3" s="1"/>
  <c r="W7728" i="3" a="1"/>
  <c r="W7728" i="3" s="1"/>
  <c r="W7729" i="3" a="1"/>
  <c r="W7729" i="3" s="1"/>
  <c r="W7730" i="3" a="1"/>
  <c r="W7730" i="3" s="1"/>
  <c r="W7731" i="3" a="1"/>
  <c r="W7731" i="3" s="1"/>
  <c r="W7732" i="3" a="1"/>
  <c r="W7732" i="3" s="1"/>
  <c r="W7733" i="3" a="1"/>
  <c r="W7733" i="3" s="1"/>
  <c r="W7734" i="3" a="1"/>
  <c r="W7734" i="3" s="1"/>
  <c r="W7735" i="3" a="1"/>
  <c r="W7735" i="3" s="1"/>
  <c r="W7736" i="3" a="1"/>
  <c r="W7736" i="3" s="1"/>
  <c r="W7737" i="3" a="1"/>
  <c r="W7737" i="3" s="1"/>
  <c r="W7738" i="3" a="1"/>
  <c r="W7738" i="3" s="1"/>
  <c r="W7739" i="3" a="1"/>
  <c r="W7739" i="3" s="1"/>
  <c r="W7740" i="3" a="1"/>
  <c r="W7740" i="3" s="1"/>
  <c r="W7741" i="3" a="1"/>
  <c r="W7741" i="3" s="1"/>
  <c r="W7742" i="3" a="1"/>
  <c r="W7742" i="3" s="1"/>
  <c r="W7743" i="3" a="1"/>
  <c r="W7743" i="3" s="1"/>
  <c r="W7744" i="3" a="1"/>
  <c r="W7744" i="3" s="1"/>
  <c r="W7745" i="3" a="1"/>
  <c r="W7745" i="3" s="1"/>
  <c r="W7746" i="3" a="1"/>
  <c r="W7746" i="3" s="1"/>
  <c r="W7747" i="3" a="1"/>
  <c r="W7747" i="3" s="1"/>
  <c r="W7748" i="3" a="1"/>
  <c r="W7748" i="3" s="1"/>
  <c r="W7749" i="3" a="1"/>
  <c r="W7749" i="3" s="1"/>
  <c r="W7750" i="3" a="1"/>
  <c r="W7750" i="3" s="1"/>
  <c r="W7751" i="3" a="1"/>
  <c r="W7751" i="3" s="1"/>
  <c r="W7752" i="3" a="1"/>
  <c r="W7752" i="3" s="1"/>
  <c r="W7753" i="3" a="1"/>
  <c r="W7753" i="3" s="1"/>
  <c r="W7754" i="3" a="1"/>
  <c r="W7754" i="3" s="1"/>
  <c r="W7755" i="3" a="1"/>
  <c r="W7755" i="3" s="1"/>
  <c r="W7756" i="3" a="1"/>
  <c r="W7756" i="3" s="1"/>
  <c r="W7757" i="3" a="1"/>
  <c r="W7757" i="3" s="1"/>
  <c r="W7758" i="3" a="1"/>
  <c r="W7758" i="3" s="1"/>
  <c r="W7759" i="3" a="1"/>
  <c r="W7759" i="3" s="1"/>
  <c r="W7760" i="3" a="1"/>
  <c r="W7760" i="3" s="1"/>
  <c r="W7761" i="3" a="1"/>
  <c r="W7761" i="3" s="1"/>
  <c r="W7762" i="3" a="1"/>
  <c r="W7762" i="3" s="1"/>
  <c r="W7763" i="3" a="1"/>
  <c r="W7763" i="3" s="1"/>
  <c r="W7764" i="3" a="1"/>
  <c r="W7764" i="3" s="1"/>
  <c r="W7765" i="3" a="1"/>
  <c r="W7765" i="3" s="1"/>
  <c r="W7766" i="3" a="1"/>
  <c r="W7766" i="3" s="1"/>
  <c r="W7767" i="3" a="1"/>
  <c r="W7767" i="3" s="1"/>
  <c r="W7768" i="3" a="1"/>
  <c r="W7768" i="3" s="1"/>
  <c r="W7769" i="3" a="1"/>
  <c r="W7769" i="3" s="1"/>
  <c r="W7770" i="3" a="1"/>
  <c r="W7770" i="3" s="1"/>
  <c r="W7771" i="3" a="1"/>
  <c r="W7771" i="3" s="1"/>
  <c r="W7772" i="3" a="1"/>
  <c r="W7772" i="3" s="1"/>
  <c r="W7773" i="3" a="1"/>
  <c r="W7773" i="3" s="1"/>
  <c r="W7774" i="3" a="1"/>
  <c r="W7774" i="3" s="1"/>
  <c r="W7775" i="3" a="1"/>
  <c r="W7775" i="3" s="1"/>
  <c r="W7776" i="3" a="1"/>
  <c r="W7776" i="3" s="1"/>
  <c r="W7777" i="3" a="1"/>
  <c r="W7777" i="3" s="1"/>
  <c r="W7778" i="3" a="1"/>
  <c r="W7778" i="3" s="1"/>
  <c r="W7779" i="3" a="1"/>
  <c r="W7779" i="3" s="1"/>
  <c r="W7780" i="3" a="1"/>
  <c r="W7780" i="3" s="1"/>
  <c r="W7781" i="3" a="1"/>
  <c r="W7781" i="3" s="1"/>
  <c r="W7782" i="3" a="1"/>
  <c r="W7782" i="3" s="1"/>
  <c r="W7783" i="3" a="1"/>
  <c r="W7783" i="3" s="1"/>
  <c r="W7784" i="3" a="1"/>
  <c r="W7784" i="3" s="1"/>
  <c r="W7785" i="3" a="1"/>
  <c r="W7785" i="3" s="1"/>
  <c r="W7786" i="3" a="1"/>
  <c r="W7786" i="3" s="1"/>
  <c r="W7787" i="3" a="1"/>
  <c r="W7787" i="3" s="1"/>
  <c r="W7788" i="3" a="1"/>
  <c r="W7788" i="3" s="1"/>
  <c r="W7789" i="3" a="1"/>
  <c r="W7789" i="3" s="1"/>
  <c r="W7790" i="3" a="1"/>
  <c r="W7790" i="3" s="1"/>
  <c r="W7791" i="3" a="1"/>
  <c r="W7791" i="3" s="1"/>
  <c r="W7792" i="3" a="1"/>
  <c r="W7792" i="3" s="1"/>
  <c r="W7793" i="3" a="1"/>
  <c r="W7793" i="3" s="1"/>
  <c r="W7794" i="3" a="1"/>
  <c r="W7794" i="3" s="1"/>
  <c r="W7795" i="3" a="1"/>
  <c r="W7795" i="3" s="1"/>
  <c r="W7796" i="3" a="1"/>
  <c r="W7796" i="3" s="1"/>
  <c r="W7797" i="3" a="1"/>
  <c r="W7797" i="3" s="1"/>
  <c r="W7798" i="3" a="1"/>
  <c r="W7798" i="3" s="1"/>
  <c r="W7799" i="3" a="1"/>
  <c r="W7799" i="3" s="1"/>
  <c r="W7800" i="3" a="1"/>
  <c r="W7800" i="3" s="1"/>
  <c r="W7801" i="3" a="1"/>
  <c r="W7801" i="3" s="1"/>
  <c r="W7802" i="3" a="1"/>
  <c r="W7802" i="3" s="1"/>
  <c r="W7803" i="3" a="1"/>
  <c r="W7803" i="3" s="1"/>
  <c r="W7804" i="3" a="1"/>
  <c r="W7804" i="3" s="1"/>
  <c r="W7805" i="3" a="1"/>
  <c r="W7805" i="3" s="1"/>
  <c r="W7806" i="3" a="1"/>
  <c r="W7806" i="3" s="1"/>
  <c r="W7807" i="3" a="1"/>
  <c r="W7807" i="3" s="1"/>
  <c r="W7808" i="3" a="1"/>
  <c r="W7808" i="3" s="1"/>
  <c r="W7809" i="3" a="1"/>
  <c r="W7809" i="3" s="1"/>
  <c r="W7810" i="3" a="1"/>
  <c r="W7810" i="3" s="1"/>
  <c r="W7811" i="3" a="1"/>
  <c r="W7811" i="3" s="1"/>
  <c r="W7812" i="3" a="1"/>
  <c r="W7812" i="3" s="1"/>
  <c r="W7813" i="3" a="1"/>
  <c r="W7813" i="3" s="1"/>
  <c r="W7814" i="3" a="1"/>
  <c r="W7814" i="3" s="1"/>
  <c r="W7815" i="3" a="1"/>
  <c r="W7815" i="3" s="1"/>
  <c r="W7816" i="3" a="1"/>
  <c r="W7816" i="3" s="1"/>
  <c r="W7817" i="3" a="1"/>
  <c r="W7817" i="3" s="1"/>
  <c r="W7818" i="3" a="1"/>
  <c r="W7818" i="3" s="1"/>
  <c r="W7819" i="3" a="1"/>
  <c r="W7819" i="3" s="1"/>
  <c r="W7820" i="3" a="1"/>
  <c r="W7820" i="3" s="1"/>
  <c r="W7821" i="3" a="1"/>
  <c r="W7821" i="3" s="1"/>
  <c r="W7822" i="3" a="1"/>
  <c r="W7822" i="3" s="1"/>
  <c r="W7823" i="3" a="1"/>
  <c r="W7823" i="3" s="1"/>
  <c r="W7824" i="3" a="1"/>
  <c r="W7824" i="3" s="1"/>
  <c r="W7825" i="3" a="1"/>
  <c r="W7825" i="3" s="1"/>
  <c r="W7826" i="3" a="1"/>
  <c r="W7826" i="3" s="1"/>
  <c r="W7827" i="3" a="1"/>
  <c r="W7827" i="3" s="1"/>
  <c r="W7828" i="3" a="1"/>
  <c r="W7828" i="3" s="1"/>
  <c r="W7829" i="3" a="1"/>
  <c r="W7829" i="3" s="1"/>
  <c r="W7830" i="3" a="1"/>
  <c r="W7830" i="3" s="1"/>
  <c r="W7831" i="3" a="1"/>
  <c r="W7831" i="3" s="1"/>
  <c r="W7832" i="3" a="1"/>
  <c r="W7832" i="3" s="1"/>
  <c r="W7833" i="3" a="1"/>
  <c r="W7833" i="3" s="1"/>
  <c r="W7834" i="3" a="1"/>
  <c r="W7834" i="3" s="1"/>
  <c r="W7835" i="3" a="1"/>
  <c r="W7835" i="3" s="1"/>
  <c r="W7836" i="3" a="1"/>
  <c r="W7836" i="3" s="1"/>
  <c r="W7837" i="3" a="1"/>
  <c r="W7837" i="3" s="1"/>
  <c r="W7838" i="3" a="1"/>
  <c r="W7838" i="3" s="1"/>
  <c r="W7839" i="3" a="1"/>
  <c r="W7839" i="3" s="1"/>
  <c r="W7840" i="3" a="1"/>
  <c r="W7840" i="3" s="1"/>
  <c r="W7841" i="3" a="1"/>
  <c r="W7841" i="3" s="1"/>
  <c r="W7842" i="3" a="1"/>
  <c r="W7842" i="3" s="1"/>
  <c r="W7843" i="3" a="1"/>
  <c r="W7843" i="3" s="1"/>
  <c r="W7844" i="3" a="1"/>
  <c r="W7844" i="3" s="1"/>
  <c r="W7845" i="3" a="1"/>
  <c r="W7845" i="3" s="1"/>
  <c r="W7846" i="3" a="1"/>
  <c r="W7846" i="3" s="1"/>
  <c r="W7847" i="3" a="1"/>
  <c r="W7847" i="3" s="1"/>
  <c r="W7848" i="3" a="1"/>
  <c r="W7848" i="3" s="1"/>
  <c r="W7849" i="3" a="1"/>
  <c r="W7849" i="3" s="1"/>
  <c r="W7850" i="3" a="1"/>
  <c r="W7850" i="3" s="1"/>
  <c r="W7851" i="3" a="1"/>
  <c r="W7851" i="3" s="1"/>
  <c r="W7852" i="3" a="1"/>
  <c r="W7852" i="3" s="1"/>
  <c r="W7853" i="3" a="1"/>
  <c r="W7853" i="3" s="1"/>
  <c r="W7854" i="3" a="1"/>
  <c r="W7854" i="3" s="1"/>
  <c r="W7855" i="3" a="1"/>
  <c r="W7855" i="3" s="1"/>
  <c r="W7856" i="3" a="1"/>
  <c r="W7856" i="3" s="1"/>
  <c r="W7857" i="3" a="1"/>
  <c r="W7857" i="3" s="1"/>
  <c r="W7858" i="3" a="1"/>
  <c r="W7858" i="3" s="1"/>
  <c r="W7859" i="3" a="1"/>
  <c r="W7859" i="3" s="1"/>
  <c r="W7860" i="3" a="1"/>
  <c r="W7860" i="3" s="1"/>
  <c r="W7861" i="3" a="1"/>
  <c r="W7861" i="3" s="1"/>
  <c r="W7862" i="3" a="1"/>
  <c r="W7862" i="3" s="1"/>
  <c r="W7863" i="3" a="1"/>
  <c r="W7863" i="3" s="1"/>
  <c r="W7864" i="3" a="1"/>
  <c r="W7864" i="3" s="1"/>
  <c r="W7865" i="3" a="1"/>
  <c r="W7865" i="3" s="1"/>
  <c r="W7866" i="3" a="1"/>
  <c r="W7866" i="3" s="1"/>
  <c r="W7867" i="3" a="1"/>
  <c r="W7867" i="3" s="1"/>
  <c r="W7868" i="3" a="1"/>
  <c r="W7868" i="3" s="1"/>
  <c r="W7869" i="3" a="1"/>
  <c r="W7869" i="3" s="1"/>
  <c r="W7870" i="3" a="1"/>
  <c r="W7870" i="3" s="1"/>
  <c r="W7871" i="3" a="1"/>
  <c r="W7871" i="3" s="1"/>
  <c r="W7872" i="3" a="1"/>
  <c r="W7872" i="3" s="1"/>
  <c r="W7873" i="3" a="1"/>
  <c r="W7873" i="3" s="1"/>
  <c r="W7874" i="3" a="1"/>
  <c r="W7874" i="3" s="1"/>
  <c r="W7875" i="3" a="1"/>
  <c r="W7875" i="3" s="1"/>
  <c r="W7876" i="3" a="1"/>
  <c r="W7876" i="3" s="1"/>
  <c r="W7877" i="3" a="1"/>
  <c r="W7877" i="3" s="1"/>
  <c r="W7878" i="3" a="1"/>
  <c r="W7878" i="3" s="1"/>
  <c r="W7879" i="3" a="1"/>
  <c r="W7879" i="3" s="1"/>
  <c r="W7880" i="3" a="1"/>
  <c r="W7880" i="3" s="1"/>
  <c r="W7881" i="3" a="1"/>
  <c r="W7881" i="3" s="1"/>
  <c r="W7882" i="3" a="1"/>
  <c r="W7882" i="3" s="1"/>
  <c r="W7883" i="3" a="1"/>
  <c r="W7883" i="3" s="1"/>
  <c r="W7884" i="3" a="1"/>
  <c r="W7884" i="3" s="1"/>
  <c r="W7885" i="3" a="1"/>
  <c r="W7885" i="3" s="1"/>
  <c r="W7886" i="3" a="1"/>
  <c r="W7886" i="3" s="1"/>
  <c r="W7887" i="3" a="1"/>
  <c r="W7887" i="3" s="1"/>
  <c r="W7888" i="3" a="1"/>
  <c r="W7888" i="3" s="1"/>
  <c r="W7889" i="3" a="1"/>
  <c r="W7889" i="3" s="1"/>
  <c r="W7890" i="3" a="1"/>
  <c r="W7890" i="3" s="1"/>
  <c r="W7891" i="3" a="1"/>
  <c r="W7891" i="3" s="1"/>
  <c r="W7892" i="3" a="1"/>
  <c r="W7892" i="3" s="1"/>
  <c r="W7893" i="3" a="1"/>
  <c r="W7893" i="3" s="1"/>
  <c r="W7894" i="3" a="1"/>
  <c r="W7894" i="3" s="1"/>
  <c r="W7895" i="3" a="1"/>
  <c r="W7895" i="3" s="1"/>
  <c r="W7896" i="3" a="1"/>
  <c r="W7896" i="3" s="1"/>
  <c r="W7897" i="3" a="1"/>
  <c r="W7897" i="3" s="1"/>
  <c r="W7898" i="3" a="1"/>
  <c r="W7898" i="3" s="1"/>
  <c r="W7899" i="3" a="1"/>
  <c r="W7899" i="3" s="1"/>
  <c r="W7900" i="3" a="1"/>
  <c r="W7900" i="3" s="1"/>
  <c r="W7901" i="3" a="1"/>
  <c r="W7901" i="3" s="1"/>
  <c r="W7902" i="3" a="1"/>
  <c r="W7902" i="3" s="1"/>
  <c r="W7903" i="3" a="1"/>
  <c r="W7903" i="3" s="1"/>
  <c r="W7904" i="3" a="1"/>
  <c r="W7904" i="3" s="1"/>
  <c r="W7905" i="3" a="1"/>
  <c r="W7905" i="3" s="1"/>
  <c r="W7906" i="3" a="1"/>
  <c r="W7906" i="3" s="1"/>
  <c r="W7907" i="3" a="1"/>
  <c r="W7907" i="3" s="1"/>
  <c r="W7908" i="3" a="1"/>
  <c r="W7908" i="3" s="1"/>
  <c r="W7909" i="3" a="1"/>
  <c r="W7909" i="3" s="1"/>
  <c r="W7910" i="3" a="1"/>
  <c r="W7910" i="3" s="1"/>
  <c r="W7911" i="3" a="1"/>
  <c r="W7911" i="3" s="1"/>
  <c r="W7912" i="3" a="1"/>
  <c r="W7912" i="3" s="1"/>
  <c r="W7913" i="3" a="1"/>
  <c r="W7913" i="3" s="1"/>
  <c r="W7914" i="3" a="1"/>
  <c r="W7914" i="3" s="1"/>
  <c r="W7915" i="3" a="1"/>
  <c r="W7915" i="3" s="1"/>
  <c r="W7916" i="3" a="1"/>
  <c r="W7916" i="3" s="1"/>
  <c r="W7917" i="3" a="1"/>
  <c r="W7917" i="3" s="1"/>
  <c r="W7918" i="3" a="1"/>
  <c r="W7918" i="3" s="1"/>
  <c r="W7919" i="3" a="1"/>
  <c r="W7919" i="3" s="1"/>
  <c r="W7920" i="3" a="1"/>
  <c r="W7920" i="3" s="1"/>
  <c r="W7921" i="3" a="1"/>
  <c r="W7921" i="3" s="1"/>
  <c r="W7922" i="3" a="1"/>
  <c r="W7922" i="3" s="1"/>
  <c r="W7923" i="3" a="1"/>
  <c r="W7923" i="3" s="1"/>
  <c r="W7924" i="3" a="1"/>
  <c r="W7924" i="3" s="1"/>
  <c r="W7925" i="3" a="1"/>
  <c r="W7925" i="3" s="1"/>
  <c r="W7926" i="3" a="1"/>
  <c r="W7926" i="3" s="1"/>
  <c r="W7927" i="3" a="1"/>
  <c r="W7927" i="3" s="1"/>
  <c r="W7928" i="3" a="1"/>
  <c r="W7928" i="3" s="1"/>
  <c r="W7929" i="3" a="1"/>
  <c r="W7929" i="3" s="1"/>
  <c r="W7930" i="3" a="1"/>
  <c r="W7930" i="3" s="1"/>
  <c r="W7931" i="3" a="1"/>
  <c r="W7931" i="3" s="1"/>
  <c r="W7932" i="3" a="1"/>
  <c r="W7932" i="3" s="1"/>
  <c r="W7933" i="3" a="1"/>
  <c r="W7933" i="3" s="1"/>
  <c r="W7934" i="3" a="1"/>
  <c r="W7934" i="3" s="1"/>
  <c r="W7935" i="3" a="1"/>
  <c r="W7935" i="3" s="1"/>
  <c r="W7936" i="3" a="1"/>
  <c r="W7936" i="3" s="1"/>
  <c r="W7937" i="3" a="1"/>
  <c r="W7937" i="3" s="1"/>
  <c r="W7938" i="3" a="1"/>
  <c r="W7938" i="3" s="1"/>
  <c r="W7939" i="3" a="1"/>
  <c r="W7939" i="3" s="1"/>
  <c r="W7940" i="3" a="1"/>
  <c r="W7940" i="3" s="1"/>
  <c r="W7941" i="3" a="1"/>
  <c r="W7941" i="3" s="1"/>
  <c r="W7942" i="3" a="1"/>
  <c r="W7942" i="3" s="1"/>
  <c r="W7943" i="3" a="1"/>
  <c r="W7943" i="3" s="1"/>
  <c r="W7944" i="3" a="1"/>
  <c r="W7944" i="3" s="1"/>
  <c r="W7945" i="3" a="1"/>
  <c r="W7945" i="3" s="1"/>
  <c r="W7946" i="3" a="1"/>
  <c r="W7946" i="3" s="1"/>
  <c r="W7947" i="3" a="1"/>
  <c r="W7947" i="3" s="1"/>
  <c r="W7948" i="3" a="1"/>
  <c r="W7948" i="3" s="1"/>
  <c r="W7949" i="3" a="1"/>
  <c r="W7949" i="3" s="1"/>
  <c r="W7950" i="3" a="1"/>
  <c r="W7950" i="3" s="1"/>
  <c r="W7951" i="3" a="1"/>
  <c r="W7951" i="3" s="1"/>
  <c r="W7952" i="3" a="1"/>
  <c r="W7952" i="3" s="1"/>
  <c r="W7953" i="3" a="1"/>
  <c r="W7953" i="3" s="1"/>
  <c r="W7954" i="3" a="1"/>
  <c r="W7954" i="3" s="1"/>
  <c r="W7955" i="3" a="1"/>
  <c r="W7955" i="3" s="1"/>
  <c r="W7956" i="3" a="1"/>
  <c r="W7956" i="3" s="1"/>
  <c r="W7957" i="3" a="1"/>
  <c r="W7957" i="3" s="1"/>
  <c r="W7958" i="3" a="1"/>
  <c r="W7958" i="3" s="1"/>
  <c r="W7959" i="3" a="1"/>
  <c r="W7959" i="3" s="1"/>
  <c r="W7960" i="3" a="1"/>
  <c r="W7960" i="3" s="1"/>
  <c r="W7961" i="3" a="1"/>
  <c r="W7961" i="3" s="1"/>
  <c r="W7962" i="3" a="1"/>
  <c r="W7962" i="3" s="1"/>
  <c r="W7963" i="3" a="1"/>
  <c r="W7963" i="3" s="1"/>
  <c r="W7964" i="3" a="1"/>
  <c r="W7964" i="3" s="1"/>
  <c r="W7965" i="3" a="1"/>
  <c r="W7965" i="3" s="1"/>
  <c r="W7966" i="3" a="1"/>
  <c r="W7966" i="3" s="1"/>
  <c r="W7967" i="3" a="1"/>
  <c r="W7967" i="3" s="1"/>
  <c r="W7968" i="3" a="1"/>
  <c r="W7968" i="3" s="1"/>
  <c r="W7969" i="3" a="1"/>
  <c r="W7969" i="3" s="1"/>
  <c r="W7970" i="3" a="1"/>
  <c r="W7970" i="3" s="1"/>
  <c r="W7971" i="3" a="1"/>
  <c r="W7971" i="3" s="1"/>
  <c r="W7972" i="3" a="1"/>
  <c r="W7972" i="3" s="1"/>
  <c r="W7973" i="3" a="1"/>
  <c r="W7973" i="3" s="1"/>
  <c r="W7974" i="3" a="1"/>
  <c r="W7974" i="3" s="1"/>
  <c r="W7975" i="3" a="1"/>
  <c r="W7975" i="3" s="1"/>
  <c r="W7976" i="3" a="1"/>
  <c r="W7976" i="3" s="1"/>
  <c r="W7977" i="3" a="1"/>
  <c r="W7977" i="3" s="1"/>
  <c r="W7978" i="3" a="1"/>
  <c r="W7978" i="3" s="1"/>
  <c r="W7979" i="3" a="1"/>
  <c r="W7979" i="3" s="1"/>
  <c r="W7980" i="3" a="1"/>
  <c r="W7980" i="3" s="1"/>
  <c r="W7981" i="3" a="1"/>
  <c r="W7981" i="3" s="1"/>
  <c r="W7982" i="3" a="1"/>
  <c r="W7982" i="3" s="1"/>
  <c r="W7983" i="3" a="1"/>
  <c r="W7983" i="3" s="1"/>
  <c r="W7984" i="3" a="1"/>
  <c r="W7984" i="3" s="1"/>
  <c r="W7985" i="3" a="1"/>
  <c r="W7985" i="3" s="1"/>
  <c r="W7986" i="3" a="1"/>
  <c r="W7986" i="3" s="1"/>
  <c r="W7987" i="3" a="1"/>
  <c r="W7987" i="3" s="1"/>
  <c r="W7988" i="3" a="1"/>
  <c r="W7988" i="3" s="1"/>
  <c r="W7989" i="3" a="1"/>
  <c r="W7989" i="3" s="1"/>
  <c r="W7990" i="3" a="1"/>
  <c r="W7990" i="3" s="1"/>
  <c r="W7991" i="3" a="1"/>
  <c r="W7991" i="3" s="1"/>
  <c r="W7992" i="3" a="1"/>
  <c r="W7992" i="3" s="1"/>
  <c r="W7993" i="3" a="1"/>
  <c r="W7993" i="3" s="1"/>
  <c r="W7994" i="3" a="1"/>
  <c r="W7994" i="3" s="1"/>
  <c r="W7995" i="3" a="1"/>
  <c r="W7995" i="3" s="1"/>
  <c r="W7996" i="3" a="1"/>
  <c r="W7996" i="3" s="1"/>
  <c r="W7997" i="3" a="1"/>
  <c r="W7997" i="3" s="1"/>
  <c r="W7998" i="3" a="1"/>
  <c r="W7998" i="3" s="1"/>
  <c r="W7999" i="3" a="1"/>
  <c r="W7999" i="3" s="1"/>
  <c r="W8000" i="3" a="1"/>
  <c r="W8000" i="3" s="1"/>
  <c r="W8001" i="3" a="1"/>
  <c r="W8001" i="3" s="1"/>
  <c r="W8002" i="3" a="1"/>
  <c r="W8002" i="3" s="1"/>
  <c r="W8003" i="3" a="1"/>
  <c r="W8003" i="3" s="1"/>
  <c r="W8004" i="3" a="1"/>
  <c r="W8004" i="3" s="1"/>
  <c r="W8005" i="3" a="1"/>
  <c r="W8005" i="3" s="1"/>
  <c r="W8006" i="3" a="1"/>
  <c r="W8006" i="3" s="1"/>
  <c r="W8007" i="3" a="1"/>
  <c r="W8007" i="3" s="1"/>
  <c r="W8008" i="3" a="1"/>
  <c r="W8008" i="3" s="1"/>
  <c r="W8009" i="3" a="1"/>
  <c r="W8009" i="3" s="1"/>
  <c r="W8010" i="3" a="1"/>
  <c r="W8010" i="3" s="1"/>
  <c r="W8011" i="3" a="1"/>
  <c r="W8011" i="3" s="1"/>
  <c r="W8012" i="3" a="1"/>
  <c r="W8012" i="3" s="1"/>
  <c r="W8013" i="3" a="1"/>
  <c r="W8013" i="3" s="1"/>
  <c r="W8014" i="3" a="1"/>
  <c r="W8014" i="3" s="1"/>
  <c r="W8015" i="3" a="1"/>
  <c r="W8015" i="3" s="1"/>
  <c r="W8016" i="3" a="1"/>
  <c r="W8016" i="3" s="1"/>
  <c r="W8017" i="3" a="1"/>
  <c r="W8017" i="3" s="1"/>
  <c r="W8018" i="3" a="1"/>
  <c r="W8018" i="3" s="1"/>
  <c r="W8019" i="3" a="1"/>
  <c r="W8019" i="3" s="1"/>
  <c r="W8020" i="3" a="1"/>
  <c r="W8020" i="3" s="1"/>
  <c r="W8021" i="3" a="1"/>
  <c r="W8021" i="3" s="1"/>
  <c r="W8022" i="3" a="1"/>
  <c r="W8022" i="3" s="1"/>
  <c r="W8023" i="3" a="1"/>
  <c r="W8023" i="3" s="1"/>
  <c r="W8024" i="3" a="1"/>
  <c r="W8024" i="3" s="1"/>
  <c r="W8025" i="3" a="1"/>
  <c r="W8025" i="3" s="1"/>
  <c r="W8026" i="3" a="1"/>
  <c r="W8026" i="3" s="1"/>
  <c r="W8027" i="3" a="1"/>
  <c r="W8027" i="3" s="1"/>
  <c r="W8028" i="3" a="1"/>
  <c r="W8028" i="3" s="1"/>
  <c r="W8029" i="3" a="1"/>
  <c r="W8029" i="3" s="1"/>
  <c r="W8030" i="3" a="1"/>
  <c r="W8030" i="3" s="1"/>
  <c r="W8031" i="3" a="1"/>
  <c r="W8031" i="3" s="1"/>
  <c r="W8032" i="3" a="1"/>
  <c r="W8032" i="3" s="1"/>
  <c r="W8033" i="3" a="1"/>
  <c r="W8033" i="3" s="1"/>
  <c r="W8034" i="3" a="1"/>
  <c r="W8034" i="3" s="1"/>
  <c r="W8035" i="3" a="1"/>
  <c r="W8035" i="3" s="1"/>
  <c r="W8036" i="3" a="1"/>
  <c r="W8036" i="3" s="1"/>
  <c r="W8037" i="3" a="1"/>
  <c r="W8037" i="3" s="1"/>
  <c r="W8038" i="3" a="1"/>
  <c r="W8038" i="3" s="1"/>
  <c r="W8039" i="3" a="1"/>
  <c r="W8039" i="3" s="1"/>
  <c r="W8040" i="3" a="1"/>
  <c r="W8040" i="3" s="1"/>
  <c r="W8041" i="3" a="1"/>
  <c r="W8041" i="3" s="1"/>
  <c r="W8042" i="3" a="1"/>
  <c r="W8042" i="3" s="1"/>
  <c r="W8043" i="3" a="1"/>
  <c r="W8043" i="3" s="1"/>
  <c r="W8044" i="3" a="1"/>
  <c r="W8044" i="3" s="1"/>
  <c r="W8045" i="3" a="1"/>
  <c r="W8045" i="3" s="1"/>
  <c r="W8046" i="3" a="1"/>
  <c r="W8046" i="3" s="1"/>
  <c r="W8047" i="3" a="1"/>
  <c r="W8047" i="3" s="1"/>
  <c r="W8048" i="3" a="1"/>
  <c r="W8048" i="3" s="1"/>
  <c r="W8049" i="3" a="1"/>
  <c r="W8049" i="3" s="1"/>
  <c r="W8050" i="3" a="1"/>
  <c r="W8050" i="3" s="1"/>
  <c r="W8051" i="3" a="1"/>
  <c r="W8051" i="3" s="1"/>
  <c r="W8052" i="3" a="1"/>
  <c r="W8052" i="3" s="1"/>
  <c r="W8053" i="3" a="1"/>
  <c r="W8053" i="3" s="1"/>
  <c r="W8054" i="3" a="1"/>
  <c r="W8054" i="3" s="1"/>
  <c r="W8055" i="3" a="1"/>
  <c r="W8055" i="3" s="1"/>
  <c r="W8056" i="3" a="1"/>
  <c r="W8056" i="3" s="1"/>
  <c r="W8057" i="3" a="1"/>
  <c r="W8057" i="3" s="1"/>
  <c r="W8058" i="3" a="1"/>
  <c r="W8058" i="3" s="1"/>
  <c r="W8059" i="3" a="1"/>
  <c r="W8059" i="3" s="1"/>
  <c r="W8060" i="3" a="1"/>
  <c r="W8060" i="3" s="1"/>
  <c r="W8061" i="3" a="1"/>
  <c r="W8061" i="3" s="1"/>
  <c r="W8062" i="3" a="1"/>
  <c r="W8062" i="3" s="1"/>
  <c r="W8063" i="3" a="1"/>
  <c r="W8063" i="3" s="1"/>
  <c r="W8064" i="3" a="1"/>
  <c r="W8064" i="3" s="1"/>
  <c r="W8065" i="3" a="1"/>
  <c r="W8065" i="3" s="1"/>
  <c r="W8066" i="3" a="1"/>
  <c r="W8066" i="3" s="1"/>
  <c r="W8067" i="3" a="1"/>
  <c r="W8067" i="3" s="1"/>
  <c r="W8068" i="3" a="1"/>
  <c r="W8068" i="3" s="1"/>
  <c r="W8069" i="3" a="1"/>
  <c r="W8069" i="3" s="1"/>
  <c r="W8070" i="3" a="1"/>
  <c r="W8070" i="3" s="1"/>
  <c r="W8071" i="3" a="1"/>
  <c r="W8071" i="3" s="1"/>
  <c r="W8072" i="3" a="1"/>
  <c r="W8072" i="3" s="1"/>
  <c r="W8073" i="3" a="1"/>
  <c r="W8073" i="3" s="1"/>
  <c r="W8074" i="3" a="1"/>
  <c r="W8074" i="3" s="1"/>
  <c r="W8075" i="3" a="1"/>
  <c r="W8075" i="3" s="1"/>
  <c r="W8076" i="3" a="1"/>
  <c r="W8076" i="3" s="1"/>
  <c r="W8077" i="3" a="1"/>
  <c r="W8077" i="3" s="1"/>
  <c r="W8078" i="3" a="1"/>
  <c r="W8078" i="3" s="1"/>
  <c r="W8079" i="3" a="1"/>
  <c r="W8079" i="3" s="1"/>
  <c r="W8080" i="3" a="1"/>
  <c r="W8080" i="3" s="1"/>
  <c r="W8081" i="3" a="1"/>
  <c r="W8081" i="3" s="1"/>
  <c r="W8082" i="3" a="1"/>
  <c r="W8082" i="3" s="1"/>
  <c r="W8083" i="3" a="1"/>
  <c r="W8083" i="3" s="1"/>
  <c r="W8084" i="3" a="1"/>
  <c r="W8084" i="3" s="1"/>
  <c r="W8085" i="3" a="1"/>
  <c r="W8085" i="3" s="1"/>
  <c r="W8086" i="3" a="1"/>
  <c r="W8086" i="3" s="1"/>
  <c r="W8087" i="3" a="1"/>
  <c r="W8087" i="3" s="1"/>
  <c r="W8088" i="3" a="1"/>
  <c r="W8088" i="3" s="1"/>
  <c r="W8089" i="3" a="1"/>
  <c r="W8089" i="3" s="1"/>
  <c r="W8090" i="3" a="1"/>
  <c r="W8090" i="3" s="1"/>
  <c r="W8091" i="3" a="1"/>
  <c r="W8091" i="3" s="1"/>
  <c r="W8092" i="3" a="1"/>
  <c r="W8092" i="3" s="1"/>
  <c r="W8093" i="3" a="1"/>
  <c r="W8093" i="3" s="1"/>
  <c r="W8094" i="3" a="1"/>
  <c r="W8094" i="3" s="1"/>
  <c r="W8095" i="3" a="1"/>
  <c r="W8095" i="3" s="1"/>
  <c r="W8096" i="3" a="1"/>
  <c r="W8096" i="3" s="1"/>
  <c r="W8097" i="3" a="1"/>
  <c r="W8097" i="3" s="1"/>
  <c r="W8098" i="3" a="1"/>
  <c r="W8098" i="3" s="1"/>
  <c r="W8099" i="3" a="1"/>
  <c r="W8099" i="3" s="1"/>
  <c r="W8100" i="3" a="1"/>
  <c r="W8100" i="3" s="1"/>
  <c r="W8101" i="3" a="1"/>
  <c r="W8101" i="3" s="1"/>
  <c r="W8102" i="3" a="1"/>
  <c r="W8102" i="3" s="1"/>
  <c r="W8103" i="3" a="1"/>
  <c r="W8103" i="3" s="1"/>
  <c r="W8104" i="3" a="1"/>
  <c r="W8104" i="3" s="1"/>
  <c r="W8105" i="3" a="1"/>
  <c r="W8105" i="3" s="1"/>
  <c r="W8106" i="3" a="1"/>
  <c r="W8106" i="3" s="1"/>
  <c r="W8107" i="3" a="1"/>
  <c r="W8107" i="3" s="1"/>
  <c r="W8108" i="3" a="1"/>
  <c r="W8108" i="3" s="1"/>
  <c r="W8109" i="3" a="1"/>
  <c r="W8109" i="3" s="1"/>
  <c r="W8110" i="3" a="1"/>
  <c r="W8110" i="3" s="1"/>
  <c r="W8111" i="3" a="1"/>
  <c r="W8111" i="3" s="1"/>
  <c r="W8112" i="3" a="1"/>
  <c r="W8112" i="3" s="1"/>
  <c r="W8113" i="3" a="1"/>
  <c r="W8113" i="3" s="1"/>
  <c r="W8114" i="3" a="1"/>
  <c r="W8114" i="3" s="1"/>
  <c r="W8115" i="3" a="1"/>
  <c r="W8115" i="3" s="1"/>
  <c r="W8116" i="3" a="1"/>
  <c r="W8116" i="3" s="1"/>
  <c r="W8117" i="3" a="1"/>
  <c r="W8117" i="3" s="1"/>
  <c r="W8118" i="3" a="1"/>
  <c r="W8118" i="3" s="1"/>
  <c r="W8119" i="3" a="1"/>
  <c r="W8119" i="3" s="1"/>
  <c r="W8120" i="3" a="1"/>
  <c r="W8120" i="3" s="1"/>
  <c r="W8121" i="3" a="1"/>
  <c r="W8121" i="3" s="1"/>
  <c r="W8122" i="3" a="1"/>
  <c r="W8122" i="3" s="1"/>
  <c r="W8123" i="3" a="1"/>
  <c r="W8123" i="3" s="1"/>
  <c r="W8124" i="3" a="1"/>
  <c r="W8124" i="3" s="1"/>
  <c r="W8125" i="3" a="1"/>
  <c r="W8125" i="3" s="1"/>
  <c r="W8126" i="3" a="1"/>
  <c r="W8126" i="3" s="1"/>
  <c r="W8127" i="3" a="1"/>
  <c r="W8127" i="3" s="1"/>
  <c r="W8128" i="3" a="1"/>
  <c r="W8128" i="3" s="1"/>
  <c r="W8129" i="3" a="1"/>
  <c r="W8129" i="3" s="1"/>
  <c r="W8130" i="3" a="1"/>
  <c r="W8130" i="3" s="1"/>
  <c r="W8131" i="3" a="1"/>
  <c r="W8131" i="3" s="1"/>
  <c r="W8132" i="3" a="1"/>
  <c r="W8132" i="3" s="1"/>
  <c r="W8133" i="3" a="1"/>
  <c r="W8133" i="3" s="1"/>
  <c r="W8134" i="3" a="1"/>
  <c r="W8134" i="3" s="1"/>
  <c r="W8135" i="3" a="1"/>
  <c r="W8135" i="3" s="1"/>
  <c r="W8136" i="3" a="1"/>
  <c r="W8136" i="3" s="1"/>
  <c r="W8137" i="3" a="1"/>
  <c r="W8137" i="3" s="1"/>
  <c r="W8138" i="3" a="1"/>
  <c r="W8138" i="3" s="1"/>
  <c r="W8139" i="3" a="1"/>
  <c r="W8139" i="3" s="1"/>
  <c r="W8140" i="3" a="1"/>
  <c r="W8140" i="3" s="1"/>
  <c r="W8141" i="3" a="1"/>
  <c r="W8141" i="3" s="1"/>
  <c r="W8142" i="3" a="1"/>
  <c r="W8142" i="3" s="1"/>
  <c r="W8143" i="3" a="1"/>
  <c r="W8143" i="3" s="1"/>
  <c r="W8144" i="3" a="1"/>
  <c r="W8144" i="3" s="1"/>
  <c r="W8145" i="3" a="1"/>
  <c r="W8145" i="3" s="1"/>
  <c r="W8146" i="3" a="1"/>
  <c r="W8146" i="3" s="1"/>
  <c r="W8147" i="3" a="1"/>
  <c r="W8147" i="3" s="1"/>
  <c r="W8148" i="3" a="1"/>
  <c r="W8148" i="3" s="1"/>
  <c r="W8149" i="3" a="1"/>
  <c r="W8149" i="3" s="1"/>
  <c r="W8150" i="3" a="1"/>
  <c r="W8150" i="3" s="1"/>
  <c r="W8151" i="3" a="1"/>
  <c r="W8151" i="3" s="1"/>
  <c r="W8152" i="3" a="1"/>
  <c r="W8152" i="3" s="1"/>
  <c r="W8153" i="3" a="1"/>
  <c r="W8153" i="3" s="1"/>
  <c r="W8154" i="3" a="1"/>
  <c r="W8154" i="3" s="1"/>
  <c r="W8155" i="3" a="1"/>
  <c r="W8155" i="3" s="1"/>
  <c r="W8156" i="3" a="1"/>
  <c r="W8156" i="3" s="1"/>
  <c r="W8157" i="3" a="1"/>
  <c r="W8157" i="3" s="1"/>
  <c r="W8158" i="3" a="1"/>
  <c r="W8158" i="3" s="1"/>
  <c r="W8159" i="3" a="1"/>
  <c r="W8159" i="3" s="1"/>
  <c r="W8160" i="3" a="1"/>
  <c r="W8160" i="3" s="1"/>
  <c r="W8161" i="3" a="1"/>
  <c r="W8161" i="3" s="1"/>
  <c r="W8162" i="3" a="1"/>
  <c r="W8162" i="3" s="1"/>
  <c r="W8163" i="3" a="1"/>
  <c r="W8163" i="3" s="1"/>
  <c r="W8164" i="3" a="1"/>
  <c r="W8164" i="3" s="1"/>
  <c r="W8165" i="3" a="1"/>
  <c r="W8165" i="3" s="1"/>
  <c r="W8166" i="3" a="1"/>
  <c r="W8166" i="3" s="1"/>
  <c r="W8167" i="3" a="1"/>
  <c r="W8167" i="3" s="1"/>
  <c r="W8168" i="3" a="1"/>
  <c r="W8168" i="3" s="1"/>
  <c r="W8169" i="3" a="1"/>
  <c r="W8169" i="3" s="1"/>
  <c r="W8170" i="3" a="1"/>
  <c r="W8170" i="3" s="1"/>
  <c r="W8171" i="3" a="1"/>
  <c r="W8171" i="3" s="1"/>
  <c r="W8172" i="3" a="1"/>
  <c r="W8172" i="3" s="1"/>
  <c r="W8173" i="3" a="1"/>
  <c r="W8173" i="3" s="1"/>
  <c r="W8174" i="3" a="1"/>
  <c r="W8174" i="3" s="1"/>
  <c r="W8175" i="3" a="1"/>
  <c r="W8175" i="3" s="1"/>
  <c r="W8176" i="3" a="1"/>
  <c r="W8176" i="3" s="1"/>
  <c r="W8177" i="3" a="1"/>
  <c r="W8177" i="3" s="1"/>
  <c r="W8178" i="3" a="1"/>
  <c r="W8178" i="3" s="1"/>
  <c r="W8179" i="3" a="1"/>
  <c r="W8179" i="3" s="1"/>
  <c r="W8180" i="3" a="1"/>
  <c r="W8180" i="3" s="1"/>
  <c r="W8181" i="3" a="1"/>
  <c r="W8181" i="3" s="1"/>
  <c r="W8182" i="3" a="1"/>
  <c r="W8182" i="3" s="1"/>
  <c r="W8183" i="3" a="1"/>
  <c r="W8183" i="3" s="1"/>
  <c r="W8184" i="3" a="1"/>
  <c r="W8184" i="3" s="1"/>
  <c r="W8185" i="3" a="1"/>
  <c r="W8185" i="3" s="1"/>
  <c r="W8186" i="3" a="1"/>
  <c r="W8186" i="3" s="1"/>
  <c r="W8187" i="3" a="1"/>
  <c r="W8187" i="3" s="1"/>
  <c r="W8188" i="3" a="1"/>
  <c r="W8188" i="3" s="1"/>
  <c r="W8189" i="3" a="1"/>
  <c r="W8189" i="3" s="1"/>
  <c r="W8190" i="3" a="1"/>
  <c r="W8190" i="3" s="1"/>
  <c r="W8191" i="3" a="1"/>
  <c r="W8191" i="3" s="1"/>
  <c r="W8192" i="3" a="1"/>
  <c r="W8192" i="3" s="1"/>
  <c r="W8193" i="3" a="1"/>
  <c r="W8193" i="3" s="1"/>
  <c r="W8194" i="3" a="1"/>
  <c r="W8194" i="3" s="1"/>
  <c r="W8195" i="3" a="1"/>
  <c r="W8195" i="3" s="1"/>
  <c r="W8196" i="3" a="1"/>
  <c r="W8196" i="3" s="1"/>
  <c r="W8197" i="3" a="1"/>
  <c r="W8197" i="3" s="1"/>
  <c r="W8198" i="3" a="1"/>
  <c r="W8198" i="3" s="1"/>
  <c r="W8199" i="3" a="1"/>
  <c r="W8199" i="3" s="1"/>
  <c r="W8200" i="3" a="1"/>
  <c r="W8200" i="3" s="1"/>
  <c r="W8201" i="3" a="1"/>
  <c r="W8201" i="3" s="1"/>
  <c r="W8202" i="3" a="1"/>
  <c r="W8202" i="3" s="1"/>
  <c r="W8203" i="3" a="1"/>
  <c r="W8203" i="3" s="1"/>
  <c r="W8204" i="3" a="1"/>
  <c r="W8204" i="3" s="1"/>
  <c r="W8205" i="3" a="1"/>
  <c r="W8205" i="3" s="1"/>
  <c r="W8206" i="3" a="1"/>
  <c r="W8206" i="3" s="1"/>
  <c r="W8207" i="3" a="1"/>
  <c r="W8207" i="3" s="1"/>
  <c r="W8208" i="3" a="1"/>
  <c r="W8208" i="3" s="1"/>
  <c r="W8209" i="3" a="1"/>
  <c r="W8209" i="3" s="1"/>
  <c r="W8210" i="3" a="1"/>
  <c r="W8210" i="3" s="1"/>
  <c r="W8211" i="3" a="1"/>
  <c r="W8211" i="3" s="1"/>
  <c r="W8212" i="3" a="1"/>
  <c r="W8212" i="3" s="1"/>
  <c r="W8213" i="3" a="1"/>
  <c r="W8213" i="3" s="1"/>
  <c r="W8214" i="3" a="1"/>
  <c r="W8214" i="3" s="1"/>
  <c r="W8215" i="3" a="1"/>
  <c r="W8215" i="3" s="1"/>
  <c r="W8216" i="3" a="1"/>
  <c r="W8216" i="3" s="1"/>
  <c r="W8217" i="3" a="1"/>
  <c r="W8217" i="3" s="1"/>
  <c r="W8218" i="3" a="1"/>
  <c r="W8218" i="3" s="1"/>
  <c r="W8219" i="3" a="1"/>
  <c r="W8219" i="3" s="1"/>
  <c r="W8220" i="3" a="1"/>
  <c r="W8220" i="3" s="1"/>
  <c r="W8221" i="3" a="1"/>
  <c r="W8221" i="3" s="1"/>
  <c r="W8222" i="3" a="1"/>
  <c r="W8222" i="3" s="1"/>
  <c r="W8223" i="3" a="1"/>
  <c r="W8223" i="3" s="1"/>
  <c r="W8224" i="3" a="1"/>
  <c r="W8224" i="3" s="1"/>
  <c r="W8225" i="3" a="1"/>
  <c r="W8225" i="3" s="1"/>
  <c r="W8226" i="3" a="1"/>
  <c r="W8226" i="3" s="1"/>
  <c r="W8227" i="3" a="1"/>
  <c r="W8227" i="3" s="1"/>
  <c r="W8228" i="3" a="1"/>
  <c r="W8228" i="3" s="1"/>
  <c r="W8229" i="3" a="1"/>
  <c r="W8229" i="3" s="1"/>
  <c r="W8230" i="3" a="1"/>
  <c r="W8230" i="3" s="1"/>
  <c r="W8231" i="3" a="1"/>
  <c r="W8231" i="3" s="1"/>
  <c r="W8232" i="3" a="1"/>
  <c r="W8232" i="3" s="1"/>
  <c r="W8233" i="3" a="1"/>
  <c r="W8233" i="3" s="1"/>
  <c r="W8234" i="3" a="1"/>
  <c r="W8234" i="3" s="1"/>
  <c r="W8235" i="3" a="1"/>
  <c r="W8235" i="3" s="1"/>
  <c r="W8236" i="3" a="1"/>
  <c r="W8236" i="3" s="1"/>
  <c r="W8237" i="3" a="1"/>
  <c r="W8237" i="3" s="1"/>
  <c r="W8238" i="3" a="1"/>
  <c r="W8238" i="3" s="1"/>
  <c r="W8239" i="3" a="1"/>
  <c r="W8239" i="3" s="1"/>
  <c r="W8240" i="3" a="1"/>
  <c r="W8240" i="3" s="1"/>
  <c r="W8241" i="3" a="1"/>
  <c r="W8241" i="3" s="1"/>
  <c r="W8242" i="3" a="1"/>
  <c r="W8242" i="3" s="1"/>
  <c r="W8243" i="3" a="1"/>
  <c r="W8243" i="3" s="1"/>
  <c r="W8244" i="3" a="1"/>
  <c r="W8244" i="3" s="1"/>
  <c r="W8245" i="3" a="1"/>
  <c r="W8245" i="3" s="1"/>
  <c r="W8246" i="3" a="1"/>
  <c r="W8246" i="3" s="1"/>
  <c r="W8247" i="3" a="1"/>
  <c r="W8247" i="3" s="1"/>
  <c r="W8248" i="3" a="1"/>
  <c r="W8248" i="3" s="1"/>
  <c r="W8249" i="3" a="1"/>
  <c r="W8249" i="3" s="1"/>
  <c r="W8250" i="3" a="1"/>
  <c r="W8250" i="3" s="1"/>
  <c r="W8251" i="3" a="1"/>
  <c r="W8251" i="3" s="1"/>
  <c r="W8252" i="3" a="1"/>
  <c r="W8252" i="3" s="1"/>
  <c r="W8253" i="3" a="1"/>
  <c r="W8253" i="3" s="1"/>
  <c r="W8254" i="3" a="1"/>
  <c r="W8254" i="3" s="1"/>
  <c r="W8255" i="3" a="1"/>
  <c r="W8255" i="3" s="1"/>
  <c r="W8256" i="3" a="1"/>
  <c r="W8256" i="3" s="1"/>
  <c r="W8257" i="3" a="1"/>
  <c r="W8257" i="3" s="1"/>
  <c r="W8258" i="3" a="1"/>
  <c r="W8258" i="3" s="1"/>
  <c r="W8259" i="3" a="1"/>
  <c r="W8259" i="3" s="1"/>
  <c r="W8260" i="3" a="1"/>
  <c r="W8260" i="3" s="1"/>
  <c r="W8261" i="3" a="1"/>
  <c r="W8261" i="3" s="1"/>
  <c r="W8262" i="3" a="1"/>
  <c r="W8262" i="3" s="1"/>
  <c r="W8263" i="3" a="1"/>
  <c r="W8263" i="3" s="1"/>
  <c r="W8264" i="3" a="1"/>
  <c r="W8264" i="3" s="1"/>
  <c r="W8265" i="3" a="1"/>
  <c r="W8265" i="3" s="1"/>
  <c r="W8266" i="3" a="1"/>
  <c r="W8266" i="3" s="1"/>
  <c r="W8267" i="3" a="1"/>
  <c r="W8267" i="3" s="1"/>
  <c r="W8268" i="3" a="1"/>
  <c r="W8268" i="3" s="1"/>
  <c r="W8269" i="3" a="1"/>
  <c r="W8269" i="3" s="1"/>
  <c r="W8270" i="3" a="1"/>
  <c r="W8270" i="3" s="1"/>
  <c r="W8271" i="3" a="1"/>
  <c r="W8271" i="3" s="1"/>
  <c r="W8272" i="3" a="1"/>
  <c r="W8272" i="3" s="1"/>
  <c r="W8273" i="3" a="1"/>
  <c r="W8273" i="3" s="1"/>
  <c r="W8274" i="3" a="1"/>
  <c r="W8274" i="3" s="1"/>
  <c r="W8275" i="3" a="1"/>
  <c r="W8275" i="3" s="1"/>
  <c r="W8276" i="3" a="1"/>
  <c r="W8276" i="3" s="1"/>
  <c r="W8277" i="3" a="1"/>
  <c r="W8277" i="3" s="1"/>
  <c r="W8278" i="3" a="1"/>
  <c r="W8278" i="3" s="1"/>
  <c r="W8279" i="3" a="1"/>
  <c r="W8279" i="3" s="1"/>
  <c r="W8280" i="3" a="1"/>
  <c r="W8280" i="3" s="1"/>
  <c r="W8281" i="3" a="1"/>
  <c r="W8281" i="3" s="1"/>
  <c r="W8282" i="3" a="1"/>
  <c r="W8282" i="3" s="1"/>
  <c r="W8283" i="3" a="1"/>
  <c r="W8283" i="3" s="1"/>
  <c r="W8284" i="3" a="1"/>
  <c r="W8284" i="3" s="1"/>
  <c r="W8285" i="3" a="1"/>
  <c r="W8285" i="3" s="1"/>
  <c r="W8286" i="3" a="1"/>
  <c r="W8286" i="3" s="1"/>
  <c r="W8287" i="3" a="1"/>
  <c r="W8287" i="3" s="1"/>
  <c r="W8288" i="3" a="1"/>
  <c r="W8288" i="3" s="1"/>
  <c r="W8289" i="3" a="1"/>
  <c r="W8289" i="3" s="1"/>
  <c r="W8290" i="3" a="1"/>
  <c r="W8290" i="3" s="1"/>
  <c r="W8291" i="3" a="1"/>
  <c r="W8291" i="3" s="1"/>
  <c r="W8292" i="3" a="1"/>
  <c r="W8292" i="3" s="1"/>
  <c r="W8293" i="3" a="1"/>
  <c r="W8293" i="3" s="1"/>
  <c r="W8294" i="3" a="1"/>
  <c r="W8294" i="3" s="1"/>
  <c r="W8295" i="3" a="1"/>
  <c r="W8295" i="3" s="1"/>
  <c r="W8296" i="3" a="1"/>
  <c r="W8296" i="3" s="1"/>
  <c r="W8297" i="3" a="1"/>
  <c r="W8297" i="3" s="1"/>
  <c r="W8298" i="3" a="1"/>
  <c r="W8298" i="3" s="1"/>
  <c r="W8299" i="3" a="1"/>
  <c r="W8299" i="3" s="1"/>
  <c r="W8300" i="3" a="1"/>
  <c r="W8300" i="3" s="1"/>
  <c r="W8301" i="3" a="1"/>
  <c r="W8301" i="3" s="1"/>
  <c r="W8302" i="3" a="1"/>
  <c r="W8302" i="3" s="1"/>
  <c r="W8303" i="3" a="1"/>
  <c r="W8303" i="3" s="1"/>
  <c r="W8304" i="3" a="1"/>
  <c r="W8304" i="3" s="1"/>
  <c r="W8305" i="3" a="1"/>
  <c r="W8305" i="3" s="1"/>
  <c r="W8306" i="3" a="1"/>
  <c r="W8306" i="3" s="1"/>
  <c r="W8307" i="3" a="1"/>
  <c r="W8307" i="3" s="1"/>
  <c r="W8308" i="3" a="1"/>
  <c r="W8308" i="3" s="1"/>
  <c r="W8309" i="3" a="1"/>
  <c r="W8309" i="3" s="1"/>
  <c r="W8310" i="3" a="1"/>
  <c r="W8310" i="3" s="1"/>
  <c r="W8311" i="3" a="1"/>
  <c r="W8311" i="3" s="1"/>
  <c r="W8312" i="3" a="1"/>
  <c r="W8312" i="3" s="1"/>
  <c r="W8313" i="3" a="1"/>
  <c r="W8313" i="3" s="1"/>
  <c r="W8314" i="3" a="1"/>
  <c r="W8314" i="3" s="1"/>
  <c r="W8315" i="3" a="1"/>
  <c r="W8315" i="3" s="1"/>
  <c r="W8316" i="3" a="1"/>
  <c r="W8316" i="3" s="1"/>
  <c r="W8317" i="3" a="1"/>
  <c r="W8317" i="3" s="1"/>
  <c r="W8318" i="3" a="1"/>
  <c r="W8318" i="3" s="1"/>
  <c r="W8319" i="3" a="1"/>
  <c r="W8319" i="3" s="1"/>
  <c r="W8320" i="3" a="1"/>
  <c r="W8320" i="3" s="1"/>
  <c r="W8321" i="3" a="1"/>
  <c r="W8321" i="3" s="1"/>
  <c r="W8322" i="3" a="1"/>
  <c r="W8322" i="3" s="1"/>
  <c r="W8323" i="3" a="1"/>
  <c r="W8323" i="3" s="1"/>
  <c r="W8324" i="3" a="1"/>
  <c r="W8324" i="3" s="1"/>
  <c r="W8325" i="3" a="1"/>
  <c r="W8325" i="3" s="1"/>
  <c r="W8326" i="3" a="1"/>
  <c r="W8326" i="3" s="1"/>
  <c r="W8327" i="3" a="1"/>
  <c r="W8327" i="3" s="1"/>
  <c r="W8328" i="3" a="1"/>
  <c r="W8328" i="3" s="1"/>
  <c r="W8329" i="3" a="1"/>
  <c r="W8329" i="3" s="1"/>
  <c r="W8330" i="3" a="1"/>
  <c r="W8330" i="3" s="1"/>
  <c r="W8331" i="3" a="1"/>
  <c r="W8331" i="3" s="1"/>
  <c r="W8332" i="3" a="1"/>
  <c r="W8332" i="3" s="1"/>
  <c r="W8333" i="3" a="1"/>
  <c r="W8333" i="3" s="1"/>
  <c r="W8334" i="3" a="1"/>
  <c r="W8334" i="3" s="1"/>
  <c r="W8335" i="3" a="1"/>
  <c r="W8335" i="3" s="1"/>
  <c r="W8336" i="3" a="1"/>
  <c r="W8336" i="3" s="1"/>
  <c r="W8337" i="3" a="1"/>
  <c r="W8337" i="3" s="1"/>
  <c r="W8338" i="3" a="1"/>
  <c r="W8338" i="3" s="1"/>
  <c r="W8339" i="3" a="1"/>
  <c r="W8339" i="3" s="1"/>
  <c r="W8340" i="3" a="1"/>
  <c r="W8340" i="3" s="1"/>
  <c r="W8341" i="3" a="1"/>
  <c r="W8341" i="3" s="1"/>
  <c r="W8342" i="3" a="1"/>
  <c r="W8342" i="3" s="1"/>
  <c r="W8343" i="3" a="1"/>
  <c r="W8343" i="3" s="1"/>
  <c r="W8344" i="3" a="1"/>
  <c r="W8344" i="3" s="1"/>
  <c r="W8345" i="3" a="1"/>
  <c r="W8345" i="3" s="1"/>
  <c r="W8346" i="3" a="1"/>
  <c r="W8346" i="3" s="1"/>
  <c r="W8347" i="3" a="1"/>
  <c r="W8347" i="3" s="1"/>
  <c r="W8348" i="3" a="1"/>
  <c r="W8348" i="3" s="1"/>
  <c r="W8349" i="3" a="1"/>
  <c r="W8349" i="3" s="1"/>
  <c r="W8350" i="3" a="1"/>
  <c r="W8350" i="3" s="1"/>
  <c r="W8351" i="3" a="1"/>
  <c r="W8351" i="3" s="1"/>
  <c r="W8352" i="3" a="1"/>
  <c r="W8352" i="3" s="1"/>
  <c r="W8353" i="3" a="1"/>
  <c r="W8353" i="3" s="1"/>
  <c r="W8354" i="3" a="1"/>
  <c r="W8354" i="3" s="1"/>
  <c r="W8355" i="3" a="1"/>
  <c r="W8355" i="3" s="1"/>
  <c r="W8356" i="3" a="1"/>
  <c r="W8356" i="3" s="1"/>
  <c r="W8357" i="3" a="1"/>
  <c r="W8357" i="3" s="1"/>
  <c r="W8358" i="3" a="1"/>
  <c r="W8358" i="3" s="1"/>
  <c r="W8359" i="3" a="1"/>
  <c r="W8359" i="3" s="1"/>
  <c r="W8360" i="3" a="1"/>
  <c r="W8360" i="3" s="1"/>
  <c r="W8361" i="3" a="1"/>
  <c r="W8361" i="3" s="1"/>
  <c r="W8362" i="3" a="1"/>
  <c r="W8362" i="3" s="1"/>
  <c r="W8363" i="3" a="1"/>
  <c r="W8363" i="3" s="1"/>
  <c r="W8364" i="3" a="1"/>
  <c r="W8364" i="3" s="1"/>
  <c r="W8365" i="3" a="1"/>
  <c r="W8365" i="3" s="1"/>
  <c r="W8366" i="3" a="1"/>
  <c r="W8366" i="3" s="1"/>
  <c r="W8367" i="3" a="1"/>
  <c r="W8367" i="3" s="1"/>
  <c r="W8368" i="3" a="1"/>
  <c r="W8368" i="3" s="1"/>
  <c r="W8369" i="3" a="1"/>
  <c r="W8369" i="3" s="1"/>
  <c r="W8370" i="3" a="1"/>
  <c r="W8370" i="3" s="1"/>
  <c r="W8371" i="3" a="1"/>
  <c r="W8371" i="3" s="1"/>
  <c r="W8372" i="3" a="1"/>
  <c r="W8372" i="3" s="1"/>
  <c r="W8373" i="3" a="1"/>
  <c r="W8373" i="3" s="1"/>
  <c r="W8374" i="3" a="1"/>
  <c r="W8374" i="3" s="1"/>
  <c r="W8375" i="3" a="1"/>
  <c r="W8375" i="3" s="1"/>
  <c r="W8376" i="3" a="1"/>
  <c r="W8376" i="3" s="1"/>
  <c r="W8377" i="3" a="1"/>
  <c r="W8377" i="3" s="1"/>
  <c r="W8378" i="3" a="1"/>
  <c r="W8378" i="3" s="1"/>
  <c r="W8379" i="3" a="1"/>
  <c r="W8379" i="3" s="1"/>
  <c r="W8380" i="3" a="1"/>
  <c r="W8380" i="3" s="1"/>
  <c r="W8381" i="3" a="1"/>
  <c r="W8381" i="3" s="1"/>
  <c r="W8382" i="3" a="1"/>
  <c r="W8382" i="3" s="1"/>
  <c r="W8383" i="3" a="1"/>
  <c r="W8383" i="3" s="1"/>
  <c r="W8384" i="3" a="1"/>
  <c r="W8384" i="3" s="1"/>
  <c r="W8385" i="3" a="1"/>
  <c r="W8385" i="3" s="1"/>
  <c r="W8386" i="3" a="1"/>
  <c r="W8386" i="3" s="1"/>
  <c r="W8387" i="3" a="1"/>
  <c r="W8387" i="3" s="1"/>
  <c r="W8388" i="3" a="1"/>
  <c r="W8388" i="3" s="1"/>
  <c r="W8389" i="3" a="1"/>
  <c r="W8389" i="3" s="1"/>
  <c r="W8390" i="3" a="1"/>
  <c r="W8390" i="3" s="1"/>
  <c r="W8391" i="3" a="1"/>
  <c r="W8391" i="3" s="1"/>
  <c r="W8392" i="3" a="1"/>
  <c r="W8392" i="3" s="1"/>
  <c r="W8393" i="3" a="1"/>
  <c r="W8393" i="3" s="1"/>
  <c r="W8394" i="3" a="1"/>
  <c r="W8394" i="3" s="1"/>
  <c r="W8395" i="3" a="1"/>
  <c r="W8395" i="3" s="1"/>
  <c r="W8396" i="3" a="1"/>
  <c r="W8396" i="3" s="1"/>
  <c r="W8397" i="3" a="1"/>
  <c r="W8397" i="3" s="1"/>
  <c r="W8398" i="3" a="1"/>
  <c r="W8398" i="3" s="1"/>
  <c r="W8399" i="3" a="1"/>
  <c r="W8399" i="3" s="1"/>
  <c r="W8400" i="3" a="1"/>
  <c r="W8400" i="3" s="1"/>
  <c r="W8401" i="3" a="1"/>
  <c r="W8401" i="3" s="1"/>
  <c r="W8402" i="3" a="1"/>
  <c r="W8402" i="3" s="1"/>
  <c r="W8403" i="3" a="1"/>
  <c r="W8403" i="3" s="1"/>
  <c r="W8404" i="3" a="1"/>
  <c r="W8404" i="3" s="1"/>
  <c r="W8405" i="3" a="1"/>
  <c r="W8405" i="3" s="1"/>
  <c r="W8406" i="3" a="1"/>
  <c r="W8406" i="3" s="1"/>
  <c r="W8407" i="3" a="1"/>
  <c r="W8407" i="3" s="1"/>
  <c r="W8408" i="3" a="1"/>
  <c r="W8408" i="3" s="1"/>
  <c r="W8409" i="3" a="1"/>
  <c r="W8409" i="3" s="1"/>
  <c r="W8410" i="3" a="1"/>
  <c r="W8410" i="3" s="1"/>
  <c r="W8411" i="3" a="1"/>
  <c r="W8411" i="3" s="1"/>
  <c r="W8412" i="3" a="1"/>
  <c r="W8412" i="3" s="1"/>
  <c r="W8413" i="3" a="1"/>
  <c r="W8413" i="3" s="1"/>
  <c r="W8414" i="3" a="1"/>
  <c r="W8414" i="3" s="1"/>
  <c r="W8415" i="3" a="1"/>
  <c r="W8415" i="3" s="1"/>
  <c r="W8416" i="3" a="1"/>
  <c r="W8416" i="3" s="1"/>
  <c r="W8417" i="3" a="1"/>
  <c r="W8417" i="3" s="1"/>
  <c r="W8418" i="3" a="1"/>
  <c r="W8418" i="3" s="1"/>
  <c r="W8419" i="3" a="1"/>
  <c r="W8419" i="3" s="1"/>
  <c r="W8420" i="3" a="1"/>
  <c r="W8420" i="3" s="1"/>
  <c r="W8421" i="3" a="1"/>
  <c r="W8421" i="3" s="1"/>
  <c r="W8422" i="3" a="1"/>
  <c r="W8422" i="3" s="1"/>
  <c r="W8423" i="3" a="1"/>
  <c r="W8423" i="3" s="1"/>
  <c r="W8424" i="3" a="1"/>
  <c r="W8424" i="3" s="1"/>
  <c r="W8425" i="3" a="1"/>
  <c r="W8425" i="3" s="1"/>
  <c r="W8426" i="3" a="1"/>
  <c r="W8426" i="3" s="1"/>
  <c r="W8427" i="3" a="1"/>
  <c r="W8427" i="3" s="1"/>
  <c r="W8428" i="3" a="1"/>
  <c r="W8428" i="3" s="1"/>
  <c r="W8429" i="3" a="1"/>
  <c r="W8429" i="3" s="1"/>
  <c r="W8430" i="3" a="1"/>
  <c r="W8430" i="3" s="1"/>
  <c r="W8431" i="3" a="1"/>
  <c r="W8431" i="3" s="1"/>
  <c r="W8432" i="3" a="1"/>
  <c r="W8432" i="3" s="1"/>
  <c r="W8433" i="3" a="1"/>
  <c r="W8433" i="3" s="1"/>
  <c r="W8434" i="3" a="1"/>
  <c r="W8434" i="3" s="1"/>
  <c r="W8435" i="3" a="1"/>
  <c r="W8435" i="3" s="1"/>
  <c r="W8436" i="3" a="1"/>
  <c r="W8436" i="3" s="1"/>
  <c r="W8437" i="3" a="1"/>
  <c r="W8437" i="3" s="1"/>
  <c r="W8438" i="3" a="1"/>
  <c r="W8438" i="3" s="1"/>
  <c r="W8439" i="3" a="1"/>
  <c r="W8439" i="3" s="1"/>
  <c r="W8440" i="3" a="1"/>
  <c r="W8440" i="3" s="1"/>
  <c r="W8441" i="3" a="1"/>
  <c r="W8441" i="3" s="1"/>
  <c r="W8442" i="3" a="1"/>
  <c r="W8442" i="3" s="1"/>
  <c r="W8443" i="3" a="1"/>
  <c r="W8443" i="3" s="1"/>
  <c r="W8444" i="3" a="1"/>
  <c r="W8444" i="3" s="1"/>
  <c r="W8445" i="3" a="1"/>
  <c r="W8445" i="3" s="1"/>
  <c r="W8446" i="3" a="1"/>
  <c r="W8446" i="3" s="1"/>
  <c r="W8447" i="3" a="1"/>
  <c r="W8447" i="3" s="1"/>
  <c r="W8448" i="3" a="1"/>
  <c r="W8448" i="3" s="1"/>
  <c r="W8449" i="3" a="1"/>
  <c r="W8449" i="3" s="1"/>
  <c r="W8450" i="3" a="1"/>
  <c r="W8450" i="3" s="1"/>
  <c r="W8451" i="3" a="1"/>
  <c r="W8451" i="3" s="1"/>
  <c r="W8452" i="3" a="1"/>
  <c r="W8452" i="3" s="1"/>
  <c r="W8453" i="3" a="1"/>
  <c r="W8453" i="3" s="1"/>
  <c r="W8454" i="3" a="1"/>
  <c r="W8454" i="3" s="1"/>
  <c r="W8455" i="3" a="1"/>
  <c r="W8455" i="3" s="1"/>
  <c r="W8456" i="3" a="1"/>
  <c r="W8456" i="3" s="1"/>
  <c r="W8457" i="3" a="1"/>
  <c r="W8457" i="3" s="1"/>
  <c r="W8458" i="3" a="1"/>
  <c r="W8458" i="3" s="1"/>
  <c r="W8459" i="3" a="1"/>
  <c r="W8459" i="3" s="1"/>
  <c r="W8460" i="3" a="1"/>
  <c r="W8460" i="3" s="1"/>
  <c r="W8461" i="3" a="1"/>
  <c r="W8461" i="3" s="1"/>
  <c r="W8462" i="3" a="1"/>
  <c r="W8462" i="3" s="1"/>
  <c r="W8463" i="3" a="1"/>
  <c r="W8463" i="3" s="1"/>
  <c r="W8464" i="3" a="1"/>
  <c r="W8464" i="3" s="1"/>
  <c r="W8465" i="3" a="1"/>
  <c r="W8465" i="3" s="1"/>
  <c r="W8466" i="3" a="1"/>
  <c r="W8466" i="3" s="1"/>
  <c r="W8467" i="3" a="1"/>
  <c r="W8467" i="3" s="1"/>
  <c r="W8468" i="3" a="1"/>
  <c r="W8468" i="3" s="1"/>
  <c r="W8469" i="3" a="1"/>
  <c r="W8469" i="3" s="1"/>
  <c r="W8470" i="3" a="1"/>
  <c r="W8470" i="3" s="1"/>
  <c r="W8471" i="3" a="1"/>
  <c r="W8471" i="3" s="1"/>
  <c r="W8472" i="3" a="1"/>
  <c r="W8472" i="3" s="1"/>
  <c r="W8473" i="3" a="1"/>
  <c r="W8473" i="3" s="1"/>
  <c r="W8474" i="3" a="1"/>
  <c r="W8474" i="3" s="1"/>
  <c r="W8475" i="3" a="1"/>
  <c r="W8475" i="3" s="1"/>
  <c r="W8476" i="3" a="1"/>
  <c r="W8476" i="3" s="1"/>
  <c r="W8477" i="3" a="1"/>
  <c r="W8477" i="3" s="1"/>
  <c r="W8478" i="3" a="1"/>
  <c r="W8478" i="3" s="1"/>
  <c r="W8479" i="3" a="1"/>
  <c r="W8479" i="3" s="1"/>
  <c r="W8480" i="3" a="1"/>
  <c r="W8480" i="3" s="1"/>
  <c r="W8481" i="3" a="1"/>
  <c r="W8481" i="3" s="1"/>
  <c r="W8482" i="3" a="1"/>
  <c r="W8482" i="3" s="1"/>
  <c r="W8483" i="3" a="1"/>
  <c r="W8483" i="3" s="1"/>
  <c r="W8484" i="3" a="1"/>
  <c r="W8484" i="3" s="1"/>
  <c r="W8485" i="3" a="1"/>
  <c r="W8485" i="3" s="1"/>
  <c r="W8486" i="3" a="1"/>
  <c r="W8486" i="3" s="1"/>
  <c r="W8487" i="3" a="1"/>
  <c r="W8487" i="3" s="1"/>
  <c r="W8488" i="3" a="1"/>
  <c r="W8488" i="3" s="1"/>
  <c r="W8489" i="3" a="1"/>
  <c r="W8489" i="3" s="1"/>
  <c r="W8490" i="3" a="1"/>
  <c r="W8490" i="3" s="1"/>
  <c r="W8491" i="3" a="1"/>
  <c r="W8491" i="3" s="1"/>
  <c r="W8492" i="3" a="1"/>
  <c r="W8492" i="3" s="1"/>
  <c r="W8493" i="3" a="1"/>
  <c r="W8493" i="3" s="1"/>
  <c r="W8494" i="3" a="1"/>
  <c r="W8494" i="3" s="1"/>
  <c r="W8495" i="3" a="1"/>
  <c r="W8495" i="3" s="1"/>
  <c r="W8496" i="3" a="1"/>
  <c r="W8496" i="3" s="1"/>
  <c r="W8497" i="3" a="1"/>
  <c r="W8497" i="3" s="1"/>
  <c r="W8498" i="3" a="1"/>
  <c r="W8498" i="3" s="1"/>
  <c r="W8499" i="3" a="1"/>
  <c r="W8499" i="3" s="1"/>
  <c r="W8500" i="3" a="1"/>
  <c r="W8500" i="3" s="1"/>
  <c r="W8501" i="3" a="1"/>
  <c r="W8501" i="3" s="1"/>
  <c r="W8502" i="3" a="1"/>
  <c r="W8502" i="3" s="1"/>
  <c r="W8503" i="3" a="1"/>
  <c r="W8503" i="3" s="1"/>
  <c r="W8504" i="3" a="1"/>
  <c r="W8504" i="3" s="1"/>
  <c r="W8505" i="3" a="1"/>
  <c r="W8505" i="3" s="1"/>
  <c r="W8506" i="3" a="1"/>
  <c r="W8506" i="3" s="1"/>
  <c r="W8507" i="3" a="1"/>
  <c r="W8507" i="3" s="1"/>
  <c r="W8508" i="3" a="1"/>
  <c r="W8508" i="3" s="1"/>
  <c r="W8509" i="3" a="1"/>
  <c r="W8509" i="3" s="1"/>
  <c r="W8510" i="3" a="1"/>
  <c r="W8510" i="3" s="1"/>
  <c r="W8511" i="3" a="1"/>
  <c r="W8511" i="3" s="1"/>
  <c r="W8512" i="3" a="1"/>
  <c r="W8512" i="3" s="1"/>
  <c r="W8513" i="3" a="1"/>
  <c r="W8513" i="3" s="1"/>
  <c r="W8514" i="3" a="1"/>
  <c r="W8514" i="3" s="1"/>
  <c r="W8515" i="3" a="1"/>
  <c r="W8515" i="3" s="1"/>
  <c r="W8516" i="3" a="1"/>
  <c r="W8516" i="3" s="1"/>
  <c r="W8517" i="3" a="1"/>
  <c r="W8517" i="3" s="1"/>
  <c r="W8518" i="3" a="1"/>
  <c r="W8518" i="3" s="1"/>
  <c r="W8519" i="3" a="1"/>
  <c r="W8519" i="3" s="1"/>
  <c r="W8520" i="3" a="1"/>
  <c r="W8520" i="3" s="1"/>
  <c r="W8521" i="3" a="1"/>
  <c r="W8521" i="3" s="1"/>
  <c r="W8522" i="3" a="1"/>
  <c r="W8522" i="3" s="1"/>
  <c r="W8523" i="3" a="1"/>
  <c r="W8523" i="3" s="1"/>
  <c r="W8524" i="3" a="1"/>
  <c r="W8524" i="3" s="1"/>
  <c r="W8525" i="3" a="1"/>
  <c r="W8525" i="3" s="1"/>
  <c r="W8526" i="3" a="1"/>
  <c r="W8526" i="3" s="1"/>
  <c r="W8527" i="3" a="1"/>
  <c r="W8527" i="3" s="1"/>
  <c r="W8528" i="3" a="1"/>
  <c r="W8528" i="3" s="1"/>
  <c r="W8529" i="3" a="1"/>
  <c r="W8529" i="3" s="1"/>
  <c r="W8530" i="3" a="1"/>
  <c r="W8530" i="3" s="1"/>
  <c r="W8531" i="3" a="1"/>
  <c r="W8531" i="3" s="1"/>
  <c r="W8532" i="3" a="1"/>
  <c r="W8532" i="3" s="1"/>
  <c r="W8533" i="3" a="1"/>
  <c r="W8533" i="3" s="1"/>
  <c r="W8534" i="3" a="1"/>
  <c r="W8534" i="3" s="1"/>
  <c r="W8535" i="3" a="1"/>
  <c r="W8535" i="3" s="1"/>
  <c r="W8536" i="3" a="1"/>
  <c r="W8536" i="3" s="1"/>
  <c r="W8537" i="3" a="1"/>
  <c r="W8537" i="3" s="1"/>
  <c r="W8538" i="3" a="1"/>
  <c r="W8538" i="3" s="1"/>
  <c r="W8539" i="3" a="1"/>
  <c r="W8539" i="3" s="1"/>
  <c r="W8540" i="3" a="1"/>
  <c r="W8540" i="3" s="1"/>
  <c r="W8541" i="3" a="1"/>
  <c r="W8541" i="3" s="1"/>
  <c r="W8542" i="3" a="1"/>
  <c r="W8542" i="3" s="1"/>
  <c r="W8543" i="3" a="1"/>
  <c r="W8543" i="3" s="1"/>
  <c r="W8544" i="3" a="1"/>
  <c r="W8544" i="3" s="1"/>
  <c r="W8545" i="3" a="1"/>
  <c r="W8545" i="3" s="1"/>
  <c r="W8546" i="3" a="1"/>
  <c r="W8546" i="3" s="1"/>
  <c r="W8547" i="3" a="1"/>
  <c r="W8547" i="3" s="1"/>
  <c r="W8548" i="3" a="1"/>
  <c r="W8548" i="3" s="1"/>
  <c r="W8549" i="3" a="1"/>
  <c r="W8549" i="3" s="1"/>
  <c r="W8550" i="3" a="1"/>
  <c r="W8550" i="3" s="1"/>
  <c r="W8551" i="3" a="1"/>
  <c r="W8551" i="3" s="1"/>
  <c r="W8552" i="3" a="1"/>
  <c r="W8552" i="3" s="1"/>
  <c r="W8553" i="3" a="1"/>
  <c r="W8553" i="3" s="1"/>
  <c r="W8554" i="3" a="1"/>
  <c r="W8554" i="3" s="1"/>
  <c r="W8555" i="3" a="1"/>
  <c r="W8555" i="3" s="1"/>
  <c r="W8556" i="3" a="1"/>
  <c r="W8556" i="3" s="1"/>
  <c r="W8557" i="3" a="1"/>
  <c r="W8557" i="3" s="1"/>
  <c r="W8558" i="3" a="1"/>
  <c r="W8558" i="3" s="1"/>
  <c r="W8559" i="3" a="1"/>
  <c r="W8559" i="3" s="1"/>
  <c r="W8560" i="3" a="1"/>
  <c r="W8560" i="3" s="1"/>
  <c r="W8561" i="3" a="1"/>
  <c r="W8561" i="3" s="1"/>
  <c r="W8562" i="3" a="1"/>
  <c r="W8562" i="3" s="1"/>
  <c r="W8563" i="3" a="1"/>
  <c r="W8563" i="3" s="1"/>
  <c r="W8564" i="3" a="1"/>
  <c r="W8564" i="3" s="1"/>
  <c r="W8565" i="3" a="1"/>
  <c r="W8565" i="3" s="1"/>
  <c r="W8566" i="3" a="1"/>
  <c r="W8566" i="3" s="1"/>
  <c r="W8567" i="3" a="1"/>
  <c r="W8567" i="3" s="1"/>
  <c r="W8568" i="3" a="1"/>
  <c r="W8568" i="3" s="1"/>
  <c r="W8569" i="3" a="1"/>
  <c r="W8569" i="3" s="1"/>
  <c r="W8570" i="3" a="1"/>
  <c r="W8570" i="3" s="1"/>
  <c r="W8571" i="3" a="1"/>
  <c r="W8571" i="3" s="1"/>
  <c r="W8572" i="3" a="1"/>
  <c r="W8572" i="3" s="1"/>
  <c r="W8573" i="3" a="1"/>
  <c r="W8573" i="3" s="1"/>
  <c r="W8574" i="3" a="1"/>
  <c r="W8574" i="3" s="1"/>
  <c r="W8575" i="3" a="1"/>
  <c r="W8575" i="3" s="1"/>
  <c r="W8576" i="3" a="1"/>
  <c r="W8576" i="3" s="1"/>
  <c r="W8577" i="3" a="1"/>
  <c r="W8577" i="3" s="1"/>
  <c r="W8578" i="3" a="1"/>
  <c r="W8578" i="3" s="1"/>
  <c r="W8579" i="3" a="1"/>
  <c r="W8579" i="3" s="1"/>
  <c r="W8580" i="3" a="1"/>
  <c r="W8580" i="3" s="1"/>
  <c r="W8581" i="3" a="1"/>
  <c r="W8581" i="3" s="1"/>
  <c r="W8582" i="3" a="1"/>
  <c r="W8582" i="3" s="1"/>
  <c r="W8583" i="3" a="1"/>
  <c r="W8583" i="3" s="1"/>
  <c r="W8584" i="3" a="1"/>
  <c r="W8584" i="3" s="1"/>
  <c r="W8585" i="3" a="1"/>
  <c r="W8585" i="3" s="1"/>
  <c r="W8586" i="3" a="1"/>
  <c r="W8586" i="3" s="1"/>
  <c r="W8587" i="3" a="1"/>
  <c r="W8587" i="3" s="1"/>
  <c r="W8588" i="3" a="1"/>
  <c r="W8588" i="3" s="1"/>
  <c r="W8589" i="3" a="1"/>
  <c r="W8589" i="3" s="1"/>
  <c r="W8590" i="3" a="1"/>
  <c r="W8590" i="3" s="1"/>
  <c r="W8591" i="3" a="1"/>
  <c r="W8591" i="3" s="1"/>
  <c r="W8592" i="3" a="1"/>
  <c r="W8592" i="3" s="1"/>
  <c r="W8593" i="3" a="1"/>
  <c r="W8593" i="3" s="1"/>
  <c r="W8594" i="3" a="1"/>
  <c r="W8594" i="3" s="1"/>
  <c r="W8595" i="3" a="1"/>
  <c r="W8595" i="3" s="1"/>
  <c r="W8596" i="3" a="1"/>
  <c r="W8596" i="3" s="1"/>
  <c r="W8597" i="3" a="1"/>
  <c r="W8597" i="3" s="1"/>
  <c r="W8598" i="3" a="1"/>
  <c r="W8598" i="3" s="1"/>
  <c r="W8599" i="3" a="1"/>
  <c r="W8599" i="3" s="1"/>
  <c r="W8600" i="3" a="1"/>
  <c r="W8600" i="3" s="1"/>
  <c r="W8601" i="3" a="1"/>
  <c r="W8601" i="3" s="1"/>
  <c r="W8602" i="3" a="1"/>
  <c r="W8602" i="3" s="1"/>
  <c r="W8603" i="3" a="1"/>
  <c r="W8603" i="3" s="1"/>
  <c r="W8604" i="3" a="1"/>
  <c r="W8604" i="3" s="1"/>
  <c r="W8605" i="3" a="1"/>
  <c r="W8605" i="3" s="1"/>
  <c r="W8606" i="3" a="1"/>
  <c r="W8606" i="3" s="1"/>
  <c r="W8607" i="3" a="1"/>
  <c r="W8607" i="3" s="1"/>
  <c r="W8608" i="3" a="1"/>
  <c r="W8608" i="3" s="1"/>
  <c r="W8609" i="3" a="1"/>
  <c r="W8609" i="3" s="1"/>
  <c r="W8610" i="3" a="1"/>
  <c r="W8610" i="3" s="1"/>
  <c r="W8611" i="3" a="1"/>
  <c r="W8611" i="3" s="1"/>
  <c r="W8612" i="3" a="1"/>
  <c r="W8612" i="3" s="1"/>
  <c r="W8613" i="3" a="1"/>
  <c r="W8613" i="3" s="1"/>
  <c r="W8614" i="3" a="1"/>
  <c r="W8614" i="3" s="1"/>
  <c r="W8615" i="3" a="1"/>
  <c r="W8615" i="3" s="1"/>
  <c r="W8616" i="3" a="1"/>
  <c r="W8616" i="3" s="1"/>
  <c r="W8617" i="3" a="1"/>
  <c r="W8617" i="3" s="1"/>
  <c r="W8618" i="3" a="1"/>
  <c r="W8618" i="3" s="1"/>
  <c r="W8619" i="3" a="1"/>
  <c r="W8619" i="3" s="1"/>
  <c r="W8620" i="3" a="1"/>
  <c r="W8620" i="3" s="1"/>
  <c r="W8621" i="3" a="1"/>
  <c r="W8621" i="3" s="1"/>
  <c r="W8622" i="3" a="1"/>
  <c r="W8622" i="3" s="1"/>
  <c r="W8623" i="3" a="1"/>
  <c r="W8623" i="3" s="1"/>
  <c r="W8624" i="3" a="1"/>
  <c r="W8624" i="3" s="1"/>
  <c r="W8625" i="3" a="1"/>
  <c r="W8625" i="3" s="1"/>
  <c r="W8626" i="3" a="1"/>
  <c r="W8626" i="3" s="1"/>
  <c r="W8627" i="3" a="1"/>
  <c r="W8627" i="3" s="1"/>
  <c r="W8628" i="3" a="1"/>
  <c r="W8628" i="3" s="1"/>
  <c r="W8629" i="3" a="1"/>
  <c r="W8629" i="3" s="1"/>
  <c r="W8630" i="3" a="1"/>
  <c r="W8630" i="3" s="1"/>
  <c r="W8631" i="3" a="1"/>
  <c r="W8631" i="3" s="1"/>
  <c r="W8632" i="3" a="1"/>
  <c r="W8632" i="3" s="1"/>
  <c r="W8633" i="3" a="1"/>
  <c r="W8633" i="3" s="1"/>
  <c r="W8634" i="3" a="1"/>
  <c r="W8634" i="3" s="1"/>
  <c r="W8635" i="3" a="1"/>
  <c r="W8635" i="3" s="1"/>
  <c r="W8636" i="3" a="1"/>
  <c r="W8636" i="3" s="1"/>
  <c r="W8637" i="3" a="1"/>
  <c r="W8637" i="3" s="1"/>
  <c r="W8638" i="3" a="1"/>
  <c r="W8638" i="3" s="1"/>
  <c r="W8639" i="3" a="1"/>
  <c r="W8639" i="3" s="1"/>
  <c r="W8640" i="3" a="1"/>
  <c r="W8640" i="3" s="1"/>
  <c r="W8641" i="3" a="1"/>
  <c r="W8641" i="3" s="1"/>
  <c r="W8642" i="3" a="1"/>
  <c r="W8642" i="3" s="1"/>
  <c r="W8643" i="3" a="1"/>
  <c r="W8643" i="3" s="1"/>
  <c r="W8644" i="3" a="1"/>
  <c r="W8644" i="3" s="1"/>
  <c r="W8645" i="3" a="1"/>
  <c r="W8645" i="3" s="1"/>
  <c r="W8646" i="3" a="1"/>
  <c r="W8646" i="3" s="1"/>
  <c r="W8647" i="3" a="1"/>
  <c r="W8647" i="3" s="1"/>
  <c r="W8648" i="3" a="1"/>
  <c r="W8648" i="3" s="1"/>
  <c r="W8649" i="3" a="1"/>
  <c r="W8649" i="3" s="1"/>
  <c r="W8650" i="3" a="1"/>
  <c r="W8650" i="3" s="1"/>
  <c r="W8651" i="3" a="1"/>
  <c r="W8651" i="3" s="1"/>
  <c r="W8652" i="3" a="1"/>
  <c r="W8652" i="3" s="1"/>
  <c r="W8653" i="3" a="1"/>
  <c r="W8653" i="3" s="1"/>
  <c r="W8654" i="3" a="1"/>
  <c r="W8654" i="3" s="1"/>
  <c r="W8655" i="3" a="1"/>
  <c r="W8655" i="3" s="1"/>
  <c r="W8656" i="3" a="1"/>
  <c r="W8656" i="3" s="1"/>
  <c r="W8657" i="3" a="1"/>
  <c r="W8657" i="3" s="1"/>
  <c r="W8658" i="3" a="1"/>
  <c r="W8658" i="3" s="1"/>
  <c r="W8659" i="3" a="1"/>
  <c r="W8659" i="3" s="1"/>
  <c r="W8660" i="3" a="1"/>
  <c r="W8660" i="3" s="1"/>
  <c r="W8661" i="3" a="1"/>
  <c r="W8661" i="3" s="1"/>
  <c r="W8662" i="3" a="1"/>
  <c r="W8662" i="3" s="1"/>
  <c r="W8663" i="3" a="1"/>
  <c r="W8663" i="3" s="1"/>
  <c r="W8664" i="3" a="1"/>
  <c r="W8664" i="3" s="1"/>
  <c r="W8665" i="3" a="1"/>
  <c r="W8665" i="3" s="1"/>
  <c r="W8666" i="3" a="1"/>
  <c r="W8666" i="3" s="1"/>
  <c r="W8667" i="3" a="1"/>
  <c r="W8667" i="3" s="1"/>
  <c r="W8668" i="3" a="1"/>
  <c r="W8668" i="3" s="1"/>
  <c r="W8669" i="3" a="1"/>
  <c r="W8669" i="3" s="1"/>
  <c r="W8670" i="3" a="1"/>
  <c r="W8670" i="3" s="1"/>
  <c r="W8671" i="3" a="1"/>
  <c r="W8671" i="3" s="1"/>
  <c r="W8672" i="3" a="1"/>
  <c r="W8672" i="3" s="1"/>
  <c r="W8673" i="3" a="1"/>
  <c r="W8673" i="3" s="1"/>
  <c r="W8674" i="3" a="1"/>
  <c r="W8674" i="3" s="1"/>
  <c r="W8675" i="3" a="1"/>
  <c r="W8675" i="3" s="1"/>
  <c r="W8676" i="3" a="1"/>
  <c r="W8676" i="3" s="1"/>
  <c r="W8677" i="3" a="1"/>
  <c r="W8677" i="3" s="1"/>
  <c r="W8678" i="3" a="1"/>
  <c r="W8678" i="3" s="1"/>
  <c r="W8679" i="3" a="1"/>
  <c r="W8679" i="3" s="1"/>
  <c r="W8680" i="3" a="1"/>
  <c r="W8680" i="3" s="1"/>
  <c r="W8681" i="3" a="1"/>
  <c r="W8681" i="3" s="1"/>
  <c r="W8682" i="3" a="1"/>
  <c r="W8682" i="3" s="1"/>
  <c r="W8683" i="3" a="1"/>
  <c r="W8683" i="3" s="1"/>
  <c r="W8684" i="3" a="1"/>
  <c r="W8684" i="3" s="1"/>
  <c r="W8685" i="3" a="1"/>
  <c r="W8685" i="3" s="1"/>
  <c r="W8686" i="3" a="1"/>
  <c r="W8686" i="3" s="1"/>
  <c r="W8687" i="3" a="1"/>
  <c r="W8687" i="3" s="1"/>
  <c r="W8688" i="3" a="1"/>
  <c r="W8688" i="3" s="1"/>
  <c r="W8689" i="3" a="1"/>
  <c r="W8689" i="3" s="1"/>
  <c r="W8690" i="3" a="1"/>
  <c r="W8690" i="3" s="1"/>
  <c r="W8691" i="3" a="1"/>
  <c r="W8691" i="3" s="1"/>
  <c r="W8692" i="3" a="1"/>
  <c r="W8692" i="3" s="1"/>
  <c r="W8693" i="3" a="1"/>
  <c r="W8693" i="3" s="1"/>
  <c r="W8694" i="3" a="1"/>
  <c r="W8694" i="3" s="1"/>
  <c r="W8695" i="3" a="1"/>
  <c r="W8695" i="3" s="1"/>
  <c r="W8696" i="3" a="1"/>
  <c r="W8696" i="3" s="1"/>
  <c r="W8697" i="3" a="1"/>
  <c r="W8697" i="3" s="1"/>
  <c r="W8698" i="3" a="1"/>
  <c r="W8698" i="3" s="1"/>
  <c r="W8699" i="3" a="1"/>
  <c r="W8699" i="3" s="1"/>
  <c r="W8700" i="3" a="1"/>
  <c r="W8700" i="3" s="1"/>
  <c r="W8701" i="3" a="1"/>
  <c r="W8701" i="3" s="1"/>
  <c r="W8702" i="3" a="1"/>
  <c r="W8702" i="3" s="1"/>
  <c r="W8703" i="3" a="1"/>
  <c r="W8703" i="3" s="1"/>
  <c r="W8704" i="3" a="1"/>
  <c r="W8704" i="3" s="1"/>
  <c r="W8705" i="3" a="1"/>
  <c r="W8705" i="3" s="1"/>
  <c r="W8706" i="3" a="1"/>
  <c r="W8706" i="3" s="1"/>
  <c r="W8707" i="3" a="1"/>
  <c r="W8707" i="3" s="1"/>
  <c r="W8708" i="3" a="1"/>
  <c r="W8708" i="3" s="1"/>
  <c r="W8709" i="3" a="1"/>
  <c r="W8709" i="3" s="1"/>
  <c r="W8710" i="3" a="1"/>
  <c r="W8710" i="3" s="1"/>
  <c r="W8711" i="3" a="1"/>
  <c r="W8711" i="3" s="1"/>
  <c r="W8712" i="3" a="1"/>
  <c r="W8712" i="3" s="1"/>
  <c r="W8713" i="3" a="1"/>
  <c r="W8713" i="3" s="1"/>
  <c r="W8714" i="3" a="1"/>
  <c r="W8714" i="3" s="1"/>
  <c r="W8715" i="3" a="1"/>
  <c r="W8715" i="3" s="1"/>
  <c r="W8716" i="3" a="1"/>
  <c r="W8716" i="3" s="1"/>
  <c r="W8717" i="3" a="1"/>
  <c r="W8717" i="3" s="1"/>
  <c r="W8718" i="3" a="1"/>
  <c r="W8718" i="3" s="1"/>
  <c r="W8719" i="3" a="1"/>
  <c r="W8719" i="3" s="1"/>
  <c r="W8720" i="3" a="1"/>
  <c r="W8720" i="3" s="1"/>
  <c r="W8721" i="3" a="1"/>
  <c r="W8721" i="3" s="1"/>
  <c r="W8722" i="3" a="1"/>
  <c r="W8722" i="3" s="1"/>
  <c r="W8723" i="3" a="1"/>
  <c r="W8723" i="3" s="1"/>
  <c r="W8724" i="3" a="1"/>
  <c r="W8724" i="3" s="1"/>
  <c r="W8725" i="3" a="1"/>
  <c r="W8725" i="3" s="1"/>
  <c r="W8726" i="3" a="1"/>
  <c r="W8726" i="3" s="1"/>
  <c r="W8727" i="3" a="1"/>
  <c r="W8727" i="3" s="1"/>
  <c r="W8728" i="3" a="1"/>
  <c r="W8728" i="3" s="1"/>
  <c r="W8729" i="3" a="1"/>
  <c r="W8729" i="3" s="1"/>
  <c r="W8730" i="3" a="1"/>
  <c r="W8730" i="3" s="1"/>
  <c r="W8731" i="3" a="1"/>
  <c r="W8731" i="3" s="1"/>
  <c r="W8732" i="3" a="1"/>
  <c r="W8732" i="3" s="1"/>
  <c r="W8733" i="3" a="1"/>
  <c r="W8733" i="3" s="1"/>
  <c r="W8734" i="3" a="1"/>
  <c r="W8734" i="3" s="1"/>
  <c r="W8735" i="3" a="1"/>
  <c r="W8735" i="3" s="1"/>
  <c r="W8736" i="3" a="1"/>
  <c r="W8736" i="3" s="1"/>
  <c r="W8737" i="3" a="1"/>
  <c r="W8737" i="3" s="1"/>
  <c r="W8738" i="3" a="1"/>
  <c r="W8738" i="3" s="1"/>
  <c r="W8739" i="3" a="1"/>
  <c r="W8739" i="3" s="1"/>
  <c r="W8740" i="3" a="1"/>
  <c r="W8740" i="3" s="1"/>
  <c r="W8741" i="3" a="1"/>
  <c r="W8741" i="3" s="1"/>
  <c r="W8742" i="3" a="1"/>
  <c r="W8742" i="3" s="1"/>
  <c r="W8743" i="3" a="1"/>
  <c r="W8743" i="3" s="1"/>
  <c r="W8744" i="3" a="1"/>
  <c r="W8744" i="3" s="1"/>
  <c r="W8745" i="3" a="1"/>
  <c r="W8745" i="3" s="1"/>
  <c r="W8746" i="3" a="1"/>
  <c r="W8746" i="3" s="1"/>
  <c r="W8747" i="3" a="1"/>
  <c r="W8747" i="3" s="1"/>
  <c r="W8748" i="3" a="1"/>
  <c r="W8748" i="3" s="1"/>
  <c r="W8749" i="3" a="1"/>
  <c r="W8749" i="3" s="1"/>
  <c r="W8750" i="3" a="1"/>
  <c r="W8750" i="3" s="1"/>
  <c r="W8751" i="3" a="1"/>
  <c r="W8751" i="3" s="1"/>
  <c r="W8752" i="3" a="1"/>
  <c r="W8752" i="3" s="1"/>
  <c r="W8753" i="3" a="1"/>
  <c r="W8753" i="3" s="1"/>
  <c r="W8754" i="3" a="1"/>
  <c r="W8754" i="3" s="1"/>
  <c r="W8755" i="3" a="1"/>
  <c r="W8755" i="3" s="1"/>
  <c r="W8756" i="3" a="1"/>
  <c r="W8756" i="3" s="1"/>
  <c r="W8757" i="3" a="1"/>
  <c r="W8757" i="3" s="1"/>
  <c r="W8758" i="3" a="1"/>
  <c r="W8758" i="3" s="1"/>
  <c r="W8759" i="3" a="1"/>
  <c r="W8759" i="3" s="1"/>
  <c r="W8760" i="3" a="1"/>
  <c r="W8760" i="3" s="1"/>
  <c r="W8761" i="3" a="1"/>
  <c r="W8761" i="3" s="1"/>
  <c r="W8762" i="3" a="1"/>
  <c r="W8762" i="3" s="1"/>
  <c r="W8763" i="3" a="1"/>
  <c r="W8763" i="3" s="1"/>
  <c r="W8764" i="3" a="1"/>
  <c r="W8764" i="3" s="1"/>
  <c r="W8765" i="3" a="1"/>
  <c r="W8765" i="3" s="1"/>
  <c r="W8766" i="3" a="1"/>
  <c r="W8766" i="3" s="1"/>
  <c r="W8767" i="3" a="1"/>
  <c r="W8767" i="3" s="1"/>
  <c r="W8768" i="3" a="1"/>
  <c r="W8768" i="3" s="1"/>
  <c r="W8769" i="3" a="1"/>
  <c r="W8769" i="3" s="1"/>
  <c r="W8770" i="3" a="1"/>
  <c r="W8770" i="3" s="1"/>
  <c r="W8771" i="3" a="1"/>
  <c r="W8771" i="3" s="1"/>
  <c r="W8772" i="3" a="1"/>
  <c r="W8772" i="3" s="1"/>
  <c r="W8773" i="3" a="1"/>
  <c r="W8773" i="3" s="1"/>
  <c r="W8774" i="3" a="1"/>
  <c r="W8774" i="3" s="1"/>
  <c r="W8775" i="3" a="1"/>
  <c r="W8775" i="3" s="1"/>
  <c r="W8776" i="3" a="1"/>
  <c r="W8776" i="3" s="1"/>
  <c r="W8777" i="3" a="1"/>
  <c r="W8777" i="3" s="1"/>
  <c r="W8778" i="3" a="1"/>
  <c r="W8778" i="3" s="1"/>
  <c r="W8779" i="3" a="1"/>
  <c r="W8779" i="3" s="1"/>
  <c r="W8780" i="3" a="1"/>
  <c r="W8780" i="3" s="1"/>
  <c r="W8781" i="3" a="1"/>
  <c r="W8781" i="3" s="1"/>
  <c r="W8782" i="3" a="1"/>
  <c r="W8782" i="3" s="1"/>
  <c r="W8783" i="3" a="1"/>
  <c r="W8783" i="3" s="1"/>
  <c r="W8784" i="3" a="1"/>
  <c r="W8784" i="3" s="1"/>
  <c r="W8785" i="3" a="1"/>
  <c r="W8785" i="3" s="1"/>
  <c r="W8786" i="3" a="1"/>
  <c r="W8786" i="3" s="1"/>
  <c r="W8787" i="3" a="1"/>
  <c r="W8787" i="3" s="1"/>
  <c r="W8788" i="3" a="1"/>
  <c r="W8788" i="3" s="1"/>
  <c r="W8789" i="3" a="1"/>
  <c r="W8789" i="3" s="1"/>
  <c r="W8790" i="3" a="1"/>
  <c r="W8790" i="3" s="1"/>
  <c r="W8791" i="3" a="1"/>
  <c r="W8791" i="3" s="1"/>
  <c r="W8792" i="3" a="1"/>
  <c r="W8792" i="3" s="1"/>
  <c r="W8793" i="3" a="1"/>
  <c r="W8793" i="3" s="1"/>
  <c r="W8794" i="3" a="1"/>
  <c r="W8794" i="3" s="1"/>
  <c r="W8795" i="3" a="1"/>
  <c r="W8795" i="3" s="1"/>
  <c r="W8796" i="3" a="1"/>
  <c r="W8796" i="3" s="1"/>
  <c r="W8797" i="3" a="1"/>
  <c r="W8797" i="3" s="1"/>
  <c r="W8798" i="3" a="1"/>
  <c r="W8798" i="3" s="1"/>
  <c r="W8799" i="3" a="1"/>
  <c r="W8799" i="3" s="1"/>
  <c r="W8800" i="3" a="1"/>
  <c r="W8800" i="3" s="1"/>
  <c r="W8801" i="3" a="1"/>
  <c r="W8801" i="3" s="1"/>
  <c r="W8802" i="3" a="1"/>
  <c r="W8802" i="3" s="1"/>
  <c r="W8803" i="3" a="1"/>
  <c r="W8803" i="3" s="1"/>
  <c r="W8804" i="3" a="1"/>
  <c r="W8804" i="3" s="1"/>
  <c r="W8805" i="3" a="1"/>
  <c r="W8805" i="3" s="1"/>
  <c r="W8806" i="3" a="1"/>
  <c r="W8806" i="3" s="1"/>
  <c r="W8807" i="3" a="1"/>
  <c r="W8807" i="3" s="1"/>
  <c r="W8808" i="3" a="1"/>
  <c r="W8808" i="3" s="1"/>
  <c r="W8809" i="3" a="1"/>
  <c r="W8809" i="3" s="1"/>
  <c r="W8810" i="3" a="1"/>
  <c r="W8810" i="3" s="1"/>
  <c r="W8811" i="3" a="1"/>
  <c r="W8811" i="3" s="1"/>
  <c r="W8812" i="3" a="1"/>
  <c r="W8812" i="3" s="1"/>
  <c r="W8813" i="3" a="1"/>
  <c r="W8813" i="3" s="1"/>
  <c r="W8814" i="3" a="1"/>
  <c r="W8814" i="3" s="1"/>
  <c r="W8815" i="3" a="1"/>
  <c r="W8815" i="3" s="1"/>
  <c r="W8816" i="3" a="1"/>
  <c r="W8816" i="3" s="1"/>
  <c r="W8817" i="3" a="1"/>
  <c r="W8817" i="3" s="1"/>
  <c r="W8818" i="3" a="1"/>
  <c r="W8818" i="3" s="1"/>
  <c r="W8819" i="3" a="1"/>
  <c r="W8819" i="3" s="1"/>
  <c r="W8820" i="3" a="1"/>
  <c r="W8820" i="3" s="1"/>
  <c r="W8821" i="3" a="1"/>
  <c r="W8821" i="3" s="1"/>
  <c r="W8822" i="3" a="1"/>
  <c r="W8822" i="3" s="1"/>
  <c r="W8823" i="3" a="1"/>
  <c r="W8823" i="3" s="1"/>
  <c r="W8824" i="3" a="1"/>
  <c r="W8824" i="3" s="1"/>
  <c r="W8825" i="3" a="1"/>
  <c r="W8825" i="3" s="1"/>
  <c r="W8826" i="3" a="1"/>
  <c r="W8826" i="3" s="1"/>
  <c r="W8827" i="3" a="1"/>
  <c r="W8827" i="3" s="1"/>
  <c r="W8828" i="3" a="1"/>
  <c r="W8828" i="3" s="1"/>
  <c r="W8829" i="3" a="1"/>
  <c r="W8829" i="3" s="1"/>
  <c r="W8830" i="3" a="1"/>
  <c r="W8830" i="3" s="1"/>
  <c r="W8831" i="3" a="1"/>
  <c r="W8831" i="3" s="1"/>
  <c r="W8832" i="3" a="1"/>
  <c r="W8832" i="3" s="1"/>
  <c r="W8833" i="3" a="1"/>
  <c r="W8833" i="3" s="1"/>
  <c r="W8834" i="3" a="1"/>
  <c r="W8834" i="3" s="1"/>
  <c r="W8835" i="3" a="1"/>
  <c r="W8835" i="3" s="1"/>
  <c r="W8836" i="3" a="1"/>
  <c r="W8836" i="3" s="1"/>
  <c r="W8837" i="3" a="1"/>
  <c r="W8837" i="3" s="1"/>
  <c r="W8838" i="3" a="1"/>
  <c r="W8838" i="3" s="1"/>
  <c r="W8839" i="3" a="1"/>
  <c r="W8839" i="3" s="1"/>
  <c r="W8840" i="3" a="1"/>
  <c r="W8840" i="3" s="1"/>
  <c r="W8841" i="3" a="1"/>
  <c r="W8841" i="3" s="1"/>
  <c r="W8842" i="3" a="1"/>
  <c r="W8842" i="3" s="1"/>
  <c r="W8843" i="3" a="1"/>
  <c r="W8843" i="3" s="1"/>
  <c r="W8844" i="3" a="1"/>
  <c r="W8844" i="3" s="1"/>
  <c r="W8845" i="3" a="1"/>
  <c r="W8845" i="3" s="1"/>
  <c r="W8846" i="3" a="1"/>
  <c r="W8846" i="3" s="1"/>
  <c r="W8847" i="3" a="1"/>
  <c r="W8847" i="3" s="1"/>
  <c r="W8848" i="3" a="1"/>
  <c r="W8848" i="3" s="1"/>
  <c r="W8849" i="3" a="1"/>
  <c r="W8849" i="3" s="1"/>
  <c r="W8850" i="3" a="1"/>
  <c r="W8850" i="3" s="1"/>
  <c r="W8851" i="3" a="1"/>
  <c r="W8851" i="3" s="1"/>
  <c r="W8852" i="3" a="1"/>
  <c r="W8852" i="3" s="1"/>
  <c r="W8853" i="3" a="1"/>
  <c r="W8853" i="3" s="1"/>
  <c r="W8854" i="3" a="1"/>
  <c r="W8854" i="3" s="1"/>
  <c r="W8855" i="3" a="1"/>
  <c r="W8855" i="3" s="1"/>
  <c r="W8856" i="3" a="1"/>
  <c r="W8856" i="3" s="1"/>
  <c r="W8857" i="3" a="1"/>
  <c r="W8857" i="3" s="1"/>
  <c r="W8858" i="3" a="1"/>
  <c r="W8858" i="3" s="1"/>
  <c r="W8859" i="3" a="1"/>
  <c r="W8859" i="3" s="1"/>
  <c r="W8860" i="3" a="1"/>
  <c r="W8860" i="3" s="1"/>
  <c r="W8861" i="3" a="1"/>
  <c r="W8861" i="3" s="1"/>
  <c r="W8862" i="3" a="1"/>
  <c r="W8862" i="3" s="1"/>
  <c r="W8863" i="3" a="1"/>
  <c r="W8863" i="3" s="1"/>
  <c r="W8864" i="3" a="1"/>
  <c r="W8864" i="3" s="1"/>
  <c r="W8865" i="3" a="1"/>
  <c r="W8865" i="3" s="1"/>
  <c r="W8866" i="3" a="1"/>
  <c r="W8866" i="3" s="1"/>
  <c r="W8867" i="3" a="1"/>
  <c r="W8867" i="3" s="1"/>
  <c r="W8868" i="3" a="1"/>
  <c r="W8868" i="3" s="1"/>
  <c r="W8869" i="3" a="1"/>
  <c r="W8869" i="3" s="1"/>
  <c r="W8870" i="3" a="1"/>
  <c r="W8870" i="3" s="1"/>
  <c r="W8871" i="3" a="1"/>
  <c r="W8871" i="3" s="1"/>
  <c r="W8872" i="3" a="1"/>
  <c r="W8872" i="3" s="1"/>
  <c r="W8873" i="3" a="1"/>
  <c r="W8873" i="3" s="1"/>
  <c r="W8874" i="3" a="1"/>
  <c r="W8874" i="3" s="1"/>
  <c r="W8875" i="3" a="1"/>
  <c r="W8875" i="3" s="1"/>
  <c r="W8876" i="3" a="1"/>
  <c r="W8876" i="3" s="1"/>
  <c r="W8877" i="3" a="1"/>
  <c r="W8877" i="3" s="1"/>
  <c r="W8878" i="3" a="1"/>
  <c r="W8878" i="3" s="1"/>
  <c r="W8879" i="3" a="1"/>
  <c r="W8879" i="3" s="1"/>
  <c r="W8880" i="3" a="1"/>
  <c r="W8880" i="3" s="1"/>
  <c r="W8881" i="3" a="1"/>
  <c r="W8881" i="3" s="1"/>
  <c r="W8882" i="3" a="1"/>
  <c r="W8882" i="3" s="1"/>
  <c r="W8883" i="3" a="1"/>
  <c r="W8883" i="3" s="1"/>
  <c r="W8884" i="3" a="1"/>
  <c r="W8884" i="3" s="1"/>
  <c r="W8885" i="3" a="1"/>
  <c r="W8885" i="3" s="1"/>
  <c r="W8886" i="3" a="1"/>
  <c r="W8886" i="3" s="1"/>
  <c r="W8887" i="3" a="1"/>
  <c r="W8887" i="3" s="1"/>
  <c r="W8888" i="3" a="1"/>
  <c r="W8888" i="3" s="1"/>
  <c r="W8889" i="3" a="1"/>
  <c r="W8889" i="3" s="1"/>
  <c r="W8890" i="3" a="1"/>
  <c r="W8890" i="3" s="1"/>
  <c r="W8891" i="3" a="1"/>
  <c r="W8891" i="3" s="1"/>
  <c r="W8892" i="3" a="1"/>
  <c r="W8892" i="3" s="1"/>
  <c r="W8893" i="3" a="1"/>
  <c r="W8893" i="3" s="1"/>
  <c r="W8894" i="3" a="1"/>
  <c r="W8894" i="3" s="1"/>
  <c r="W8895" i="3" a="1"/>
  <c r="W8895" i="3" s="1"/>
  <c r="W8896" i="3" a="1"/>
  <c r="W8896" i="3" s="1"/>
  <c r="W8897" i="3" a="1"/>
  <c r="W8897" i="3" s="1"/>
  <c r="W8898" i="3" a="1"/>
  <c r="W8898" i="3" s="1"/>
  <c r="W8899" i="3" a="1"/>
  <c r="W8899" i="3" s="1"/>
  <c r="W8900" i="3" a="1"/>
  <c r="W8900" i="3" s="1"/>
  <c r="W8901" i="3" a="1"/>
  <c r="W8901" i="3" s="1"/>
  <c r="W8902" i="3" a="1"/>
  <c r="W8902" i="3" s="1"/>
  <c r="W8903" i="3" a="1"/>
  <c r="W8903" i="3" s="1"/>
  <c r="W8904" i="3" a="1"/>
  <c r="W8904" i="3" s="1"/>
  <c r="W8905" i="3" a="1"/>
  <c r="W8905" i="3" s="1"/>
  <c r="W8906" i="3" a="1"/>
  <c r="W8906" i="3" s="1"/>
  <c r="W8907" i="3" a="1"/>
  <c r="W8907" i="3" s="1"/>
  <c r="W8908" i="3" a="1"/>
  <c r="W8908" i="3" s="1"/>
  <c r="W8909" i="3" a="1"/>
  <c r="W8909" i="3" s="1"/>
  <c r="W8910" i="3" a="1"/>
  <c r="W8910" i="3" s="1"/>
  <c r="W8911" i="3" a="1"/>
  <c r="W8911" i="3" s="1"/>
  <c r="W8912" i="3" a="1"/>
  <c r="W8912" i="3" s="1"/>
  <c r="W8913" i="3" a="1"/>
  <c r="W8913" i="3" s="1"/>
  <c r="W8914" i="3" a="1"/>
  <c r="W8914" i="3" s="1"/>
  <c r="W8915" i="3" a="1"/>
  <c r="W8915" i="3" s="1"/>
  <c r="W8916" i="3" a="1"/>
  <c r="W8916" i="3" s="1"/>
  <c r="W8917" i="3" a="1"/>
  <c r="W8917" i="3" s="1"/>
  <c r="W8918" i="3" a="1"/>
  <c r="W8918" i="3" s="1"/>
  <c r="W8919" i="3" a="1"/>
  <c r="W8919" i="3" s="1"/>
  <c r="W8920" i="3" a="1"/>
  <c r="W8920" i="3" s="1"/>
  <c r="W8921" i="3" a="1"/>
  <c r="W8921" i="3" s="1"/>
  <c r="W8922" i="3" a="1"/>
  <c r="W8922" i="3" s="1"/>
  <c r="W8923" i="3" a="1"/>
  <c r="W8923" i="3" s="1"/>
  <c r="W8924" i="3" a="1"/>
  <c r="W8924" i="3" s="1"/>
  <c r="W8925" i="3" a="1"/>
  <c r="W8925" i="3" s="1"/>
  <c r="W8926" i="3" a="1"/>
  <c r="W8926" i="3" s="1"/>
  <c r="W8927" i="3" a="1"/>
  <c r="W8927" i="3" s="1"/>
  <c r="W8928" i="3" a="1"/>
  <c r="W8928" i="3" s="1"/>
  <c r="W8929" i="3" a="1"/>
  <c r="W8929" i="3" s="1"/>
  <c r="W8930" i="3" a="1"/>
  <c r="W8930" i="3" s="1"/>
  <c r="W8931" i="3" a="1"/>
  <c r="W8931" i="3" s="1"/>
  <c r="W8932" i="3" a="1"/>
  <c r="W8932" i="3" s="1"/>
  <c r="W8933" i="3" a="1"/>
  <c r="W8933" i="3" s="1"/>
  <c r="W8934" i="3" a="1"/>
  <c r="W8934" i="3" s="1"/>
  <c r="W8935" i="3" a="1"/>
  <c r="W8935" i="3" s="1"/>
  <c r="W8936" i="3" a="1"/>
  <c r="W8936" i="3" s="1"/>
  <c r="W8937" i="3" a="1"/>
  <c r="W8937" i="3" s="1"/>
  <c r="W8938" i="3" a="1"/>
  <c r="W8938" i="3" s="1"/>
  <c r="W8939" i="3" a="1"/>
  <c r="W8939" i="3" s="1"/>
  <c r="W8940" i="3" a="1"/>
  <c r="W8940" i="3" s="1"/>
  <c r="W8941" i="3" a="1"/>
  <c r="W8941" i="3" s="1"/>
  <c r="W8942" i="3" a="1"/>
  <c r="W8942" i="3" s="1"/>
  <c r="W8943" i="3" a="1"/>
  <c r="W8943" i="3" s="1"/>
  <c r="W8944" i="3" a="1"/>
  <c r="W8944" i="3" s="1"/>
  <c r="W8945" i="3" a="1"/>
  <c r="W8945" i="3" s="1"/>
  <c r="W8946" i="3" a="1"/>
  <c r="W8946" i="3" s="1"/>
  <c r="W8947" i="3" a="1"/>
  <c r="W8947" i="3" s="1"/>
  <c r="W8948" i="3" a="1"/>
  <c r="W8948" i="3" s="1"/>
  <c r="W8949" i="3" a="1"/>
  <c r="W8949" i="3" s="1"/>
  <c r="W8950" i="3" a="1"/>
  <c r="W8950" i="3" s="1"/>
  <c r="W8951" i="3" a="1"/>
  <c r="W8951" i="3" s="1"/>
  <c r="W8952" i="3" a="1"/>
  <c r="W8952" i="3" s="1"/>
  <c r="W8953" i="3" a="1"/>
  <c r="W8953" i="3" s="1"/>
  <c r="W8954" i="3" a="1"/>
  <c r="W8954" i="3" s="1"/>
  <c r="W8955" i="3" a="1"/>
  <c r="W8955" i="3" s="1"/>
  <c r="W8956" i="3" a="1"/>
  <c r="W8956" i="3" s="1"/>
  <c r="W8957" i="3" a="1"/>
  <c r="W8957" i="3" s="1"/>
  <c r="W8958" i="3" a="1"/>
  <c r="W8958" i="3" s="1"/>
  <c r="W8959" i="3" a="1"/>
  <c r="W8959" i="3" s="1"/>
  <c r="W8960" i="3" a="1"/>
  <c r="W8960" i="3" s="1"/>
  <c r="W8961" i="3" a="1"/>
  <c r="W8961" i="3" s="1"/>
  <c r="W8962" i="3" a="1"/>
  <c r="W8962" i="3" s="1"/>
  <c r="W8963" i="3" a="1"/>
  <c r="W8963" i="3" s="1"/>
  <c r="W8964" i="3" a="1"/>
  <c r="W8964" i="3" s="1"/>
  <c r="W8965" i="3" a="1"/>
  <c r="W8965" i="3" s="1"/>
  <c r="W8966" i="3" a="1"/>
  <c r="W8966" i="3" s="1"/>
  <c r="W8967" i="3" a="1"/>
  <c r="W8967" i="3" s="1"/>
  <c r="W8968" i="3" a="1"/>
  <c r="W8968" i="3" s="1"/>
  <c r="W8969" i="3" a="1"/>
  <c r="W8969" i="3" s="1"/>
  <c r="W8970" i="3" a="1"/>
  <c r="W8970" i="3" s="1"/>
  <c r="W8971" i="3" a="1"/>
  <c r="W8971" i="3" s="1"/>
  <c r="W8972" i="3" a="1"/>
  <c r="W8972" i="3" s="1"/>
  <c r="W8973" i="3" a="1"/>
  <c r="W8973" i="3" s="1"/>
  <c r="W8974" i="3" a="1"/>
  <c r="W8974" i="3" s="1"/>
  <c r="W8975" i="3" a="1"/>
  <c r="W8975" i="3" s="1"/>
  <c r="W8976" i="3" a="1"/>
  <c r="W8976" i="3" s="1"/>
  <c r="W8977" i="3" a="1"/>
  <c r="W8977" i="3" s="1"/>
  <c r="W8978" i="3" a="1"/>
  <c r="W8978" i="3" s="1"/>
  <c r="W8979" i="3" a="1"/>
  <c r="W8979" i="3" s="1"/>
  <c r="W8980" i="3" a="1"/>
  <c r="W8980" i="3" s="1"/>
  <c r="W8981" i="3" a="1"/>
  <c r="W8981" i="3" s="1"/>
  <c r="W8982" i="3" a="1"/>
  <c r="W8982" i="3" s="1"/>
  <c r="W8983" i="3" a="1"/>
  <c r="W8983" i="3" s="1"/>
  <c r="W8984" i="3" a="1"/>
  <c r="W8984" i="3" s="1"/>
  <c r="W8985" i="3" a="1"/>
  <c r="W8985" i="3" s="1"/>
  <c r="W8986" i="3" a="1"/>
  <c r="W8986" i="3" s="1"/>
  <c r="W8987" i="3" a="1"/>
  <c r="W8987" i="3" s="1"/>
  <c r="W8988" i="3" a="1"/>
  <c r="W8988" i="3" s="1"/>
  <c r="W8989" i="3" a="1"/>
  <c r="W8989" i="3" s="1"/>
  <c r="W8990" i="3" a="1"/>
  <c r="W8990" i="3" s="1"/>
  <c r="W8991" i="3" a="1"/>
  <c r="W8991" i="3" s="1"/>
  <c r="W8992" i="3" a="1"/>
  <c r="W8992" i="3" s="1"/>
  <c r="W8993" i="3" a="1"/>
  <c r="W8993" i="3" s="1"/>
  <c r="W8994" i="3" a="1"/>
  <c r="W8994" i="3" s="1"/>
  <c r="W8995" i="3" a="1"/>
  <c r="W8995" i="3" s="1"/>
  <c r="W8996" i="3" a="1"/>
  <c r="W8996" i="3" s="1"/>
  <c r="W8997" i="3" a="1"/>
  <c r="W8997" i="3" s="1"/>
  <c r="W8998" i="3" a="1"/>
  <c r="W8998" i="3" s="1"/>
  <c r="W8999" i="3" a="1"/>
  <c r="W8999" i="3" s="1"/>
  <c r="W9000" i="3" a="1"/>
  <c r="W9000" i="3" s="1"/>
  <c r="W9001" i="3" a="1"/>
  <c r="W9001" i="3" s="1"/>
  <c r="W9002" i="3" a="1"/>
  <c r="W9002" i="3" s="1"/>
  <c r="W9003" i="3" a="1"/>
  <c r="W9003" i="3" s="1"/>
  <c r="W9004" i="3" a="1"/>
  <c r="W9004" i="3" s="1"/>
  <c r="W9005" i="3" a="1"/>
  <c r="W9005" i="3" s="1"/>
  <c r="W9006" i="3" a="1"/>
  <c r="W9006" i="3" s="1"/>
  <c r="W9007" i="3" a="1"/>
  <c r="W9007" i="3" s="1"/>
  <c r="W9008" i="3" a="1"/>
  <c r="W9008" i="3" s="1"/>
  <c r="W9009" i="3" a="1"/>
  <c r="W9009" i="3" s="1"/>
  <c r="W9010" i="3" a="1"/>
  <c r="W9010" i="3" s="1"/>
  <c r="W9011" i="3" a="1"/>
  <c r="W9011" i="3" s="1"/>
  <c r="W9012" i="3" a="1"/>
  <c r="W9012" i="3" s="1"/>
  <c r="W9013" i="3" a="1"/>
  <c r="W9013" i="3" s="1"/>
  <c r="W9014" i="3" a="1"/>
  <c r="W9014" i="3" s="1"/>
  <c r="W9015" i="3" a="1"/>
  <c r="W9015" i="3" s="1"/>
  <c r="W9016" i="3" a="1"/>
  <c r="W9016" i="3" s="1"/>
  <c r="W9017" i="3" a="1"/>
  <c r="W9017" i="3" s="1"/>
  <c r="W9018" i="3" a="1"/>
  <c r="W9018" i="3" s="1"/>
  <c r="W9019" i="3" a="1"/>
  <c r="W9019" i="3" s="1"/>
  <c r="W9020" i="3" a="1"/>
  <c r="W9020" i="3" s="1"/>
  <c r="W9021" i="3" a="1"/>
  <c r="W9021" i="3" s="1"/>
  <c r="W9022" i="3" a="1"/>
  <c r="W9022" i="3" s="1"/>
  <c r="W9023" i="3" a="1"/>
  <c r="W9023" i="3" s="1"/>
  <c r="W9024" i="3" a="1"/>
  <c r="W9024" i="3" s="1"/>
  <c r="W9025" i="3" a="1"/>
  <c r="W9025" i="3" s="1"/>
  <c r="W9026" i="3" a="1"/>
  <c r="W9026" i="3" s="1"/>
  <c r="W9027" i="3" a="1"/>
  <c r="W9027" i="3" s="1"/>
  <c r="W9028" i="3" a="1"/>
  <c r="W9028" i="3" s="1"/>
  <c r="W9029" i="3" a="1"/>
  <c r="W9029" i="3" s="1"/>
  <c r="W9030" i="3" a="1"/>
  <c r="W9030" i="3" s="1"/>
  <c r="W9031" i="3" a="1"/>
  <c r="W9031" i="3" s="1"/>
  <c r="W9032" i="3" a="1"/>
  <c r="W9032" i="3" s="1"/>
  <c r="W9033" i="3" a="1"/>
  <c r="W9033" i="3" s="1"/>
  <c r="W9034" i="3" a="1"/>
  <c r="W9034" i="3" s="1"/>
  <c r="W9035" i="3" a="1"/>
  <c r="W9035" i="3" s="1"/>
  <c r="W9036" i="3" a="1"/>
  <c r="W9036" i="3" s="1"/>
  <c r="W9037" i="3" a="1"/>
  <c r="W9037" i="3" s="1"/>
  <c r="W9038" i="3" a="1"/>
  <c r="W9038" i="3" s="1"/>
  <c r="W9039" i="3" a="1"/>
  <c r="W9039" i="3" s="1"/>
  <c r="W9040" i="3" a="1"/>
  <c r="W9040" i="3" s="1"/>
  <c r="W9041" i="3" a="1"/>
  <c r="W9041" i="3" s="1"/>
  <c r="W9042" i="3" a="1"/>
  <c r="W9042" i="3" s="1"/>
  <c r="W9043" i="3" a="1"/>
  <c r="W9043" i="3" s="1"/>
  <c r="W9044" i="3" a="1"/>
  <c r="W9044" i="3" s="1"/>
  <c r="W9045" i="3" a="1"/>
  <c r="W9045" i="3" s="1"/>
  <c r="W9046" i="3" a="1"/>
  <c r="W9046" i="3" s="1"/>
  <c r="W9047" i="3" a="1"/>
  <c r="W9047" i="3" s="1"/>
  <c r="W9048" i="3" a="1"/>
  <c r="W9048" i="3" s="1"/>
  <c r="W9049" i="3" a="1"/>
  <c r="W9049" i="3" s="1"/>
  <c r="W9050" i="3" a="1"/>
  <c r="W9050" i="3" s="1"/>
  <c r="W9051" i="3" a="1"/>
  <c r="W9051" i="3" s="1"/>
  <c r="W9052" i="3" a="1"/>
  <c r="W9052" i="3" s="1"/>
  <c r="W9053" i="3" a="1"/>
  <c r="W9053" i="3" s="1"/>
  <c r="W9054" i="3" a="1"/>
  <c r="W9054" i="3" s="1"/>
  <c r="W9055" i="3" a="1"/>
  <c r="W9055" i="3" s="1"/>
  <c r="W9056" i="3" a="1"/>
  <c r="W9056" i="3" s="1"/>
  <c r="W9057" i="3" a="1"/>
  <c r="W9057" i="3" s="1"/>
  <c r="W9058" i="3" a="1"/>
  <c r="W9058" i="3" s="1"/>
  <c r="W9059" i="3" a="1"/>
  <c r="W9059" i="3" s="1"/>
  <c r="W9060" i="3" a="1"/>
  <c r="W9060" i="3" s="1"/>
  <c r="W9061" i="3" a="1"/>
  <c r="W9061" i="3" s="1"/>
  <c r="W9062" i="3" a="1"/>
  <c r="W9062" i="3" s="1"/>
  <c r="W9063" i="3" a="1"/>
  <c r="W9063" i="3" s="1"/>
  <c r="W9064" i="3" a="1"/>
  <c r="W9064" i="3" s="1"/>
  <c r="W9065" i="3" a="1"/>
  <c r="W9065" i="3" s="1"/>
  <c r="W9066" i="3" a="1"/>
  <c r="W9066" i="3" s="1"/>
  <c r="W9067" i="3" a="1"/>
  <c r="W9067" i="3" s="1"/>
  <c r="W9068" i="3" a="1"/>
  <c r="W9068" i="3" s="1"/>
  <c r="W9069" i="3" a="1"/>
  <c r="W9069" i="3" s="1"/>
  <c r="W9070" i="3" a="1"/>
  <c r="W9070" i="3" s="1"/>
  <c r="W9071" i="3" a="1"/>
  <c r="W9071" i="3" s="1"/>
  <c r="W9072" i="3" a="1"/>
  <c r="W9072" i="3" s="1"/>
  <c r="W9073" i="3" a="1"/>
  <c r="W9073" i="3" s="1"/>
  <c r="W9074" i="3" a="1"/>
  <c r="W9074" i="3" s="1"/>
  <c r="W9075" i="3" a="1"/>
  <c r="W9075" i="3" s="1"/>
  <c r="W9076" i="3" a="1"/>
  <c r="W9076" i="3" s="1"/>
  <c r="W9077" i="3" a="1"/>
  <c r="W9077" i="3" s="1"/>
  <c r="W9078" i="3" a="1"/>
  <c r="W9078" i="3" s="1"/>
  <c r="W9079" i="3" a="1"/>
  <c r="W9079" i="3" s="1"/>
  <c r="W9080" i="3" a="1"/>
  <c r="W9080" i="3" s="1"/>
  <c r="W9081" i="3" a="1"/>
  <c r="W9081" i="3" s="1"/>
  <c r="W9082" i="3" a="1"/>
  <c r="W9082" i="3" s="1"/>
  <c r="W9083" i="3" a="1"/>
  <c r="W9083" i="3" s="1"/>
  <c r="W9084" i="3" a="1"/>
  <c r="W9084" i="3" s="1"/>
  <c r="W9085" i="3" a="1"/>
  <c r="W9085" i="3" s="1"/>
  <c r="W9086" i="3" a="1"/>
  <c r="W9086" i="3" s="1"/>
  <c r="W9087" i="3" a="1"/>
  <c r="W9087" i="3" s="1"/>
  <c r="W9088" i="3" a="1"/>
  <c r="W9088" i="3" s="1"/>
  <c r="W9089" i="3" a="1"/>
  <c r="W9089" i="3" s="1"/>
  <c r="W9090" i="3" a="1"/>
  <c r="W9090" i="3" s="1"/>
  <c r="W9091" i="3" a="1"/>
  <c r="W9091" i="3" s="1"/>
  <c r="W9092" i="3" a="1"/>
  <c r="W9092" i="3" s="1"/>
  <c r="W9093" i="3" a="1"/>
  <c r="W9093" i="3" s="1"/>
  <c r="W9094" i="3" a="1"/>
  <c r="W9094" i="3" s="1"/>
  <c r="W9095" i="3" a="1"/>
  <c r="W9095" i="3" s="1"/>
  <c r="W9096" i="3" a="1"/>
  <c r="W9096" i="3" s="1"/>
  <c r="W9097" i="3" a="1"/>
  <c r="W9097" i="3" s="1"/>
  <c r="W9098" i="3" a="1"/>
  <c r="W9098" i="3" s="1"/>
  <c r="W9099" i="3" a="1"/>
  <c r="W9099" i="3" s="1"/>
  <c r="W9100" i="3" a="1"/>
  <c r="W9100" i="3" s="1"/>
  <c r="W9101" i="3" a="1"/>
  <c r="W9101" i="3" s="1"/>
  <c r="W9102" i="3" a="1"/>
  <c r="W9102" i="3" s="1"/>
  <c r="W9103" i="3" a="1"/>
  <c r="W9103" i="3" s="1"/>
  <c r="W9104" i="3" a="1"/>
  <c r="W9104" i="3" s="1"/>
  <c r="W9105" i="3" a="1"/>
  <c r="W9105" i="3" s="1"/>
  <c r="W9106" i="3" a="1"/>
  <c r="W9106" i="3" s="1"/>
  <c r="W9107" i="3" a="1"/>
  <c r="W9107" i="3" s="1"/>
  <c r="W9108" i="3" a="1"/>
  <c r="W9108" i="3" s="1"/>
  <c r="W9109" i="3" a="1"/>
  <c r="W9109" i="3" s="1"/>
  <c r="W9110" i="3" a="1"/>
  <c r="W9110" i="3" s="1"/>
  <c r="W9111" i="3" a="1"/>
  <c r="W9111" i="3" s="1"/>
  <c r="W9112" i="3" a="1"/>
  <c r="W9112" i="3" s="1"/>
  <c r="W9113" i="3" a="1"/>
  <c r="W9113" i="3" s="1"/>
  <c r="W9114" i="3" a="1"/>
  <c r="W9114" i="3" s="1"/>
  <c r="W9115" i="3" a="1"/>
  <c r="W9115" i="3" s="1"/>
  <c r="W9116" i="3" a="1"/>
  <c r="W9116" i="3" s="1"/>
  <c r="W9117" i="3" a="1"/>
  <c r="W9117" i="3" s="1"/>
  <c r="W9118" i="3" a="1"/>
  <c r="W9118" i="3" s="1"/>
  <c r="W9119" i="3" a="1"/>
  <c r="W9119" i="3" s="1"/>
  <c r="W9120" i="3" a="1"/>
  <c r="W9120" i="3" s="1"/>
  <c r="W9121" i="3" a="1"/>
  <c r="W9121" i="3" s="1"/>
  <c r="W9122" i="3" a="1"/>
  <c r="W9122" i="3" s="1"/>
  <c r="W9123" i="3" a="1"/>
  <c r="W9123" i="3" s="1"/>
  <c r="W9124" i="3" a="1"/>
  <c r="W9124" i="3" s="1"/>
  <c r="W9125" i="3" a="1"/>
  <c r="W9125" i="3" s="1"/>
  <c r="W9126" i="3" a="1"/>
  <c r="W9126" i="3" s="1"/>
  <c r="W9127" i="3" a="1"/>
  <c r="W9127" i="3" s="1"/>
  <c r="W9128" i="3" a="1"/>
  <c r="W9128" i="3" s="1"/>
  <c r="W9129" i="3" a="1"/>
  <c r="W9129" i="3" s="1"/>
  <c r="W9130" i="3" a="1"/>
  <c r="W9130" i="3" s="1"/>
  <c r="W9131" i="3" a="1"/>
  <c r="W9131" i="3" s="1"/>
  <c r="W9132" i="3" a="1"/>
  <c r="W9132" i="3" s="1"/>
  <c r="W9133" i="3" a="1"/>
  <c r="W9133" i="3" s="1"/>
  <c r="W9134" i="3" a="1"/>
  <c r="W9134" i="3" s="1"/>
  <c r="W9135" i="3" a="1"/>
  <c r="W9135" i="3" s="1"/>
  <c r="W9136" i="3" a="1"/>
  <c r="W9136" i="3" s="1"/>
  <c r="W9137" i="3" a="1"/>
  <c r="W9137" i="3" s="1"/>
  <c r="W9138" i="3" a="1"/>
  <c r="W9138" i="3" s="1"/>
  <c r="W9139" i="3" a="1"/>
  <c r="W9139" i="3" s="1"/>
  <c r="W9140" i="3" a="1"/>
  <c r="W9140" i="3" s="1"/>
  <c r="W9141" i="3" a="1"/>
  <c r="W9141" i="3" s="1"/>
  <c r="W9142" i="3" a="1"/>
  <c r="W9142" i="3" s="1"/>
  <c r="W9143" i="3" a="1"/>
  <c r="W9143" i="3" s="1"/>
  <c r="W9144" i="3" a="1"/>
  <c r="W9144" i="3" s="1"/>
  <c r="W9145" i="3" a="1"/>
  <c r="W9145" i="3" s="1"/>
  <c r="W9146" i="3" a="1"/>
  <c r="W9146" i="3" s="1"/>
  <c r="W9147" i="3" a="1"/>
  <c r="W9147" i="3" s="1"/>
  <c r="W9148" i="3" a="1"/>
  <c r="W9148" i="3" s="1"/>
  <c r="W9149" i="3" a="1"/>
  <c r="W9149" i="3" s="1"/>
  <c r="W9150" i="3" a="1"/>
  <c r="W9150" i="3" s="1"/>
  <c r="W9151" i="3" a="1"/>
  <c r="W9151" i="3" s="1"/>
  <c r="W9152" i="3" a="1"/>
  <c r="W9152" i="3" s="1"/>
  <c r="W9153" i="3" a="1"/>
  <c r="W9153" i="3" s="1"/>
  <c r="W9154" i="3" a="1"/>
  <c r="W9154" i="3" s="1"/>
  <c r="W9155" i="3" a="1"/>
  <c r="W9155" i="3" s="1"/>
  <c r="W9156" i="3" a="1"/>
  <c r="W9156" i="3" s="1"/>
  <c r="W9157" i="3" a="1"/>
  <c r="W9157" i="3" s="1"/>
  <c r="W9158" i="3" a="1"/>
  <c r="W9158" i="3" s="1"/>
  <c r="W9159" i="3" a="1"/>
  <c r="W9159" i="3" s="1"/>
  <c r="W9160" i="3" a="1"/>
  <c r="W9160" i="3" s="1"/>
  <c r="W9161" i="3" a="1"/>
  <c r="W9161" i="3" s="1"/>
  <c r="W9162" i="3" a="1"/>
  <c r="W9162" i="3" s="1"/>
  <c r="W9163" i="3" a="1"/>
  <c r="W9163" i="3" s="1"/>
  <c r="W9164" i="3" a="1"/>
  <c r="W9164" i="3" s="1"/>
  <c r="W9165" i="3" a="1"/>
  <c r="W9165" i="3" s="1"/>
  <c r="W9166" i="3" a="1"/>
  <c r="W9166" i="3" s="1"/>
  <c r="W9167" i="3" a="1"/>
  <c r="W9167" i="3" s="1"/>
  <c r="W9168" i="3" a="1"/>
  <c r="W9168" i="3" s="1"/>
  <c r="W9169" i="3" a="1"/>
  <c r="W9169" i="3" s="1"/>
  <c r="W9170" i="3" a="1"/>
  <c r="W9170" i="3" s="1"/>
  <c r="W9171" i="3" a="1"/>
  <c r="W9171" i="3" s="1"/>
  <c r="W9172" i="3" a="1"/>
  <c r="W9172" i="3" s="1"/>
  <c r="W9173" i="3" a="1"/>
  <c r="W9173" i="3" s="1"/>
  <c r="W9174" i="3" a="1"/>
  <c r="W9174" i="3" s="1"/>
  <c r="W9175" i="3" a="1"/>
  <c r="W9175" i="3" s="1"/>
  <c r="W9176" i="3" a="1"/>
  <c r="W9176" i="3" s="1"/>
  <c r="W9177" i="3" a="1"/>
  <c r="W9177" i="3" s="1"/>
  <c r="W9178" i="3" a="1"/>
  <c r="W9178" i="3" s="1"/>
  <c r="W9179" i="3" a="1"/>
  <c r="W9179" i="3" s="1"/>
  <c r="W9180" i="3" a="1"/>
  <c r="W9180" i="3" s="1"/>
  <c r="W9181" i="3" a="1"/>
  <c r="W9181" i="3" s="1"/>
  <c r="W9182" i="3" a="1"/>
  <c r="W9182" i="3" s="1"/>
  <c r="W9183" i="3" a="1"/>
  <c r="W9183" i="3" s="1"/>
  <c r="W9184" i="3" a="1"/>
  <c r="W9184" i="3" s="1"/>
  <c r="W9185" i="3" a="1"/>
  <c r="W9185" i="3" s="1"/>
  <c r="W9186" i="3" a="1"/>
  <c r="W9186" i="3" s="1"/>
  <c r="W9187" i="3" a="1"/>
  <c r="W9187" i="3" s="1"/>
  <c r="W9188" i="3" a="1"/>
  <c r="W9188" i="3" s="1"/>
  <c r="W9189" i="3" a="1"/>
  <c r="W9189" i="3" s="1"/>
  <c r="W9190" i="3" a="1"/>
  <c r="W9190" i="3" s="1"/>
  <c r="W9191" i="3" a="1"/>
  <c r="W9191" i="3" s="1"/>
  <c r="W9192" i="3" a="1"/>
  <c r="W9192" i="3" s="1"/>
  <c r="W9193" i="3" a="1"/>
  <c r="W9193" i="3" s="1"/>
  <c r="W9194" i="3" a="1"/>
  <c r="W9194" i="3" s="1"/>
  <c r="W9195" i="3" a="1"/>
  <c r="W9195" i="3" s="1"/>
  <c r="W9196" i="3" a="1"/>
  <c r="W9196" i="3" s="1"/>
  <c r="W9197" i="3" a="1"/>
  <c r="W9197" i="3" s="1"/>
  <c r="W9198" i="3" a="1"/>
  <c r="W9198" i="3" s="1"/>
  <c r="W9199" i="3" a="1"/>
  <c r="W9199" i="3" s="1"/>
  <c r="W9200" i="3" a="1"/>
  <c r="W9200" i="3" s="1"/>
  <c r="W9201" i="3" a="1"/>
  <c r="W9201" i="3" s="1"/>
  <c r="W9202" i="3" a="1"/>
  <c r="W9202" i="3" s="1"/>
  <c r="W9203" i="3" a="1"/>
  <c r="W9203" i="3" s="1"/>
  <c r="W9204" i="3" a="1"/>
  <c r="W9204" i="3" s="1"/>
  <c r="W9205" i="3" a="1"/>
  <c r="W9205" i="3" s="1"/>
  <c r="W9206" i="3" a="1"/>
  <c r="W9206" i="3" s="1"/>
  <c r="W9207" i="3" a="1"/>
  <c r="W9207" i="3" s="1"/>
  <c r="W9208" i="3" a="1"/>
  <c r="W9208" i="3" s="1"/>
  <c r="W9209" i="3" a="1"/>
  <c r="W9209" i="3" s="1"/>
  <c r="W9210" i="3" a="1"/>
  <c r="W9210" i="3" s="1"/>
  <c r="W9211" i="3" a="1"/>
  <c r="W9211" i="3" s="1"/>
  <c r="W9212" i="3" a="1"/>
  <c r="W9212" i="3" s="1"/>
  <c r="W9213" i="3" a="1"/>
  <c r="W9213" i="3" s="1"/>
  <c r="W9214" i="3" a="1"/>
  <c r="W9214" i="3" s="1"/>
  <c r="W9215" i="3" a="1"/>
  <c r="W9215" i="3" s="1"/>
  <c r="W9216" i="3" a="1"/>
  <c r="W9216" i="3" s="1"/>
  <c r="W9217" i="3" a="1"/>
  <c r="W9217" i="3" s="1"/>
  <c r="W9218" i="3" a="1"/>
  <c r="W9218" i="3" s="1"/>
  <c r="W9219" i="3" a="1"/>
  <c r="W9219" i="3" s="1"/>
  <c r="W9220" i="3" a="1"/>
  <c r="W9220" i="3" s="1"/>
  <c r="W9221" i="3" a="1"/>
  <c r="W9221" i="3" s="1"/>
  <c r="W9222" i="3" a="1"/>
  <c r="W9222" i="3" s="1"/>
  <c r="W9223" i="3" a="1"/>
  <c r="W9223" i="3" s="1"/>
  <c r="W9224" i="3" a="1"/>
  <c r="W9224" i="3" s="1"/>
  <c r="W9225" i="3" a="1"/>
  <c r="W9225" i="3" s="1"/>
  <c r="W9226" i="3" a="1"/>
  <c r="W9226" i="3" s="1"/>
  <c r="W9227" i="3" a="1"/>
  <c r="W9227" i="3" s="1"/>
  <c r="W9228" i="3" a="1"/>
  <c r="W9228" i="3" s="1"/>
  <c r="W9229" i="3" a="1"/>
  <c r="W9229" i="3" s="1"/>
  <c r="W9230" i="3" a="1"/>
  <c r="W9230" i="3" s="1"/>
  <c r="W9231" i="3" a="1"/>
  <c r="W9231" i="3" s="1"/>
  <c r="W9232" i="3" a="1"/>
  <c r="W9232" i="3" s="1"/>
  <c r="W9233" i="3" a="1"/>
  <c r="W9233" i="3" s="1"/>
  <c r="W9234" i="3" a="1"/>
  <c r="W9234" i="3" s="1"/>
  <c r="W9235" i="3" a="1"/>
  <c r="W9235" i="3" s="1"/>
  <c r="W9236" i="3" a="1"/>
  <c r="W9236" i="3" s="1"/>
  <c r="W9237" i="3" a="1"/>
  <c r="W9237" i="3" s="1"/>
  <c r="W9238" i="3" a="1"/>
  <c r="W9238" i="3" s="1"/>
  <c r="W9239" i="3" a="1"/>
  <c r="W9239" i="3" s="1"/>
  <c r="W9240" i="3" a="1"/>
  <c r="W9240" i="3" s="1"/>
  <c r="W9241" i="3" a="1"/>
  <c r="W9241" i="3" s="1"/>
  <c r="W9242" i="3" a="1"/>
  <c r="W9242" i="3" s="1"/>
  <c r="W9243" i="3" a="1"/>
  <c r="W9243" i="3" s="1"/>
  <c r="W9244" i="3" a="1"/>
  <c r="W9244" i="3" s="1"/>
  <c r="W9245" i="3" a="1"/>
  <c r="W9245" i="3" s="1"/>
  <c r="W9246" i="3" a="1"/>
  <c r="W9246" i="3" s="1"/>
  <c r="W9247" i="3" a="1"/>
  <c r="W9247" i="3" s="1"/>
  <c r="W9248" i="3" a="1"/>
  <c r="W9248" i="3" s="1"/>
  <c r="W9249" i="3" a="1"/>
  <c r="W9249" i="3" s="1"/>
  <c r="W9250" i="3" a="1"/>
  <c r="W9250" i="3" s="1"/>
  <c r="W9251" i="3" a="1"/>
  <c r="W9251" i="3" s="1"/>
  <c r="W9252" i="3" a="1"/>
  <c r="W9252" i="3" s="1"/>
  <c r="W9253" i="3" a="1"/>
  <c r="W9253" i="3" s="1"/>
  <c r="W9254" i="3" a="1"/>
  <c r="W9254" i="3" s="1"/>
  <c r="W9255" i="3" a="1"/>
  <c r="W9255" i="3" s="1"/>
  <c r="W9256" i="3" a="1"/>
  <c r="W9256" i="3" s="1"/>
  <c r="W9257" i="3" a="1"/>
  <c r="W9257" i="3" s="1"/>
  <c r="W9258" i="3" a="1"/>
  <c r="W9258" i="3" s="1"/>
  <c r="W9259" i="3" a="1"/>
  <c r="W9259" i="3" s="1"/>
  <c r="W9260" i="3" a="1"/>
  <c r="W9260" i="3" s="1"/>
  <c r="W9261" i="3" a="1"/>
  <c r="W9261" i="3" s="1"/>
  <c r="W9262" i="3" a="1"/>
  <c r="W9262" i="3" s="1"/>
  <c r="W9263" i="3" a="1"/>
  <c r="W9263" i="3" s="1"/>
  <c r="W9264" i="3" a="1"/>
  <c r="W9264" i="3" s="1"/>
  <c r="W9265" i="3" a="1"/>
  <c r="W9265" i="3" s="1"/>
  <c r="W9266" i="3" a="1"/>
  <c r="W9266" i="3" s="1"/>
  <c r="W9267" i="3" a="1"/>
  <c r="W9267" i="3" s="1"/>
  <c r="W9268" i="3" a="1"/>
  <c r="W9268" i="3" s="1"/>
  <c r="W9269" i="3" a="1"/>
  <c r="W9269" i="3" s="1"/>
  <c r="W9270" i="3" a="1"/>
  <c r="W9270" i="3" s="1"/>
  <c r="W9271" i="3" a="1"/>
  <c r="W9271" i="3" s="1"/>
  <c r="W9272" i="3" a="1"/>
  <c r="W9272" i="3" s="1"/>
  <c r="W9273" i="3" a="1"/>
  <c r="W9273" i="3" s="1"/>
  <c r="W9274" i="3" a="1"/>
  <c r="W9274" i="3" s="1"/>
  <c r="W9275" i="3" a="1"/>
  <c r="W9275" i="3" s="1"/>
  <c r="W9276" i="3" a="1"/>
  <c r="W9276" i="3" s="1"/>
  <c r="W9277" i="3" a="1"/>
  <c r="W9277" i="3" s="1"/>
  <c r="W9278" i="3" a="1"/>
  <c r="W9278" i="3" s="1"/>
  <c r="W9279" i="3" a="1"/>
  <c r="W9279" i="3" s="1"/>
  <c r="W9280" i="3" a="1"/>
  <c r="W9280" i="3" s="1"/>
  <c r="W9281" i="3" a="1"/>
  <c r="W9281" i="3" s="1"/>
  <c r="W9282" i="3" a="1"/>
  <c r="W9282" i="3" s="1"/>
  <c r="W9283" i="3" a="1"/>
  <c r="W9283" i="3" s="1"/>
  <c r="W9284" i="3" a="1"/>
  <c r="W9284" i="3" s="1"/>
  <c r="W9285" i="3" a="1"/>
  <c r="W9285" i="3" s="1"/>
  <c r="W9286" i="3" a="1"/>
  <c r="W9286" i="3" s="1"/>
  <c r="W9287" i="3" a="1"/>
  <c r="W9287" i="3" s="1"/>
  <c r="W9288" i="3" a="1"/>
  <c r="W9288" i="3" s="1"/>
  <c r="W9289" i="3" a="1"/>
  <c r="W9289" i="3" s="1"/>
  <c r="W9290" i="3" a="1"/>
  <c r="W9290" i="3" s="1"/>
  <c r="W9291" i="3" a="1"/>
  <c r="W9291" i="3" s="1"/>
  <c r="W9292" i="3" a="1"/>
  <c r="W9292" i="3" s="1"/>
  <c r="W9293" i="3" a="1"/>
  <c r="W9293" i="3" s="1"/>
  <c r="W9294" i="3" a="1"/>
  <c r="W9294" i="3" s="1"/>
  <c r="W9295" i="3" a="1"/>
  <c r="W9295" i="3" s="1"/>
  <c r="W9296" i="3" a="1"/>
  <c r="W9296" i="3" s="1"/>
  <c r="W9297" i="3" a="1"/>
  <c r="W9297" i="3" s="1"/>
  <c r="W9298" i="3" a="1"/>
  <c r="W9298" i="3" s="1"/>
  <c r="W9299" i="3" a="1"/>
  <c r="W9299" i="3" s="1"/>
  <c r="W9300" i="3" a="1"/>
  <c r="W9300" i="3" s="1"/>
  <c r="W9301" i="3" a="1"/>
  <c r="W9301" i="3" s="1"/>
  <c r="W9302" i="3" a="1"/>
  <c r="W9302" i="3" s="1"/>
  <c r="W9303" i="3" a="1"/>
  <c r="W9303" i="3" s="1"/>
  <c r="W9304" i="3" a="1"/>
  <c r="W9304" i="3" s="1"/>
  <c r="W9305" i="3" a="1"/>
  <c r="W9305" i="3" s="1"/>
  <c r="W9306" i="3" a="1"/>
  <c r="W9306" i="3" s="1"/>
  <c r="W9307" i="3" a="1"/>
  <c r="W9307" i="3" s="1"/>
  <c r="W9308" i="3" a="1"/>
  <c r="W9308" i="3" s="1"/>
  <c r="W9309" i="3" a="1"/>
  <c r="W9309" i="3" s="1"/>
  <c r="W9310" i="3" a="1"/>
  <c r="W9310" i="3" s="1"/>
  <c r="W9311" i="3" a="1"/>
  <c r="W9311" i="3" s="1"/>
  <c r="W9312" i="3" a="1"/>
  <c r="W9312" i="3" s="1"/>
  <c r="W9313" i="3" a="1"/>
  <c r="W9313" i="3" s="1"/>
  <c r="W9314" i="3" a="1"/>
  <c r="W9314" i="3" s="1"/>
  <c r="W9315" i="3" a="1"/>
  <c r="W9315" i="3" s="1"/>
  <c r="W9316" i="3" a="1"/>
  <c r="W9316" i="3" s="1"/>
  <c r="W9317" i="3" a="1"/>
  <c r="W9317" i="3" s="1"/>
  <c r="W9318" i="3" a="1"/>
  <c r="W9318" i="3" s="1"/>
  <c r="W9319" i="3" a="1"/>
  <c r="W9319" i="3" s="1"/>
  <c r="W9320" i="3" a="1"/>
  <c r="W9320" i="3" s="1"/>
  <c r="W9321" i="3" a="1"/>
  <c r="W9321" i="3" s="1"/>
  <c r="W9322" i="3" a="1"/>
  <c r="W9322" i="3" s="1"/>
  <c r="W9323" i="3" a="1"/>
  <c r="W9323" i="3" s="1"/>
  <c r="W9324" i="3" a="1"/>
  <c r="W9324" i="3" s="1"/>
  <c r="W9325" i="3" a="1"/>
  <c r="W9325" i="3" s="1"/>
  <c r="W9326" i="3" a="1"/>
  <c r="W9326" i="3" s="1"/>
  <c r="W9327" i="3" a="1"/>
  <c r="W9327" i="3" s="1"/>
  <c r="W9328" i="3" a="1"/>
  <c r="W9328" i="3" s="1"/>
  <c r="W9329" i="3" a="1"/>
  <c r="W9329" i="3" s="1"/>
  <c r="W9330" i="3" a="1"/>
  <c r="W9330" i="3" s="1"/>
  <c r="W9331" i="3" a="1"/>
  <c r="W9331" i="3" s="1"/>
  <c r="W9332" i="3" a="1"/>
  <c r="W9332" i="3" s="1"/>
  <c r="W9333" i="3" a="1"/>
  <c r="W9333" i="3" s="1"/>
  <c r="W9334" i="3" a="1"/>
  <c r="W9334" i="3" s="1"/>
  <c r="W9335" i="3" a="1"/>
  <c r="W9335" i="3" s="1"/>
  <c r="W9336" i="3" a="1"/>
  <c r="W9336" i="3" s="1"/>
  <c r="W9337" i="3" a="1"/>
  <c r="W9337" i="3" s="1"/>
  <c r="W9338" i="3" a="1"/>
  <c r="W9338" i="3" s="1"/>
  <c r="W9339" i="3" a="1"/>
  <c r="W9339" i="3" s="1"/>
  <c r="W9340" i="3" a="1"/>
  <c r="W9340" i="3" s="1"/>
  <c r="W9341" i="3" a="1"/>
  <c r="W9341" i="3" s="1"/>
  <c r="W9342" i="3" a="1"/>
  <c r="W9342" i="3" s="1"/>
  <c r="W9343" i="3" a="1"/>
  <c r="W9343" i="3" s="1"/>
  <c r="W9344" i="3" a="1"/>
  <c r="W9344" i="3" s="1"/>
  <c r="W9345" i="3" a="1"/>
  <c r="W9345" i="3" s="1"/>
  <c r="W9346" i="3" a="1"/>
  <c r="W9346" i="3" s="1"/>
  <c r="W9347" i="3" a="1"/>
  <c r="W9347" i="3" s="1"/>
  <c r="W9348" i="3" a="1"/>
  <c r="W9348" i="3" s="1"/>
  <c r="W9349" i="3" a="1"/>
  <c r="W9349" i="3" s="1"/>
  <c r="W9350" i="3" a="1"/>
  <c r="W9350" i="3" s="1"/>
  <c r="W9351" i="3" a="1"/>
  <c r="W9351" i="3" s="1"/>
  <c r="W9352" i="3" a="1"/>
  <c r="W9352" i="3" s="1"/>
  <c r="W9353" i="3" a="1"/>
  <c r="W9353" i="3" s="1"/>
  <c r="W9354" i="3" a="1"/>
  <c r="W9354" i="3" s="1"/>
  <c r="W9355" i="3" a="1"/>
  <c r="W9355" i="3" s="1"/>
  <c r="W9356" i="3" a="1"/>
  <c r="W9356" i="3" s="1"/>
  <c r="W9357" i="3" a="1"/>
  <c r="W9357" i="3" s="1"/>
  <c r="W9358" i="3" a="1"/>
  <c r="W9358" i="3" s="1"/>
  <c r="W9359" i="3" a="1"/>
  <c r="W9359" i="3" s="1"/>
  <c r="W9360" i="3" a="1"/>
  <c r="W9360" i="3" s="1"/>
  <c r="W9361" i="3" a="1"/>
  <c r="W9361" i="3" s="1"/>
  <c r="W9362" i="3" a="1"/>
  <c r="W9362" i="3" s="1"/>
  <c r="W9363" i="3" a="1"/>
  <c r="W9363" i="3" s="1"/>
  <c r="W9364" i="3" a="1"/>
  <c r="W9364" i="3" s="1"/>
  <c r="W9365" i="3" a="1"/>
  <c r="W9365" i="3" s="1"/>
  <c r="W9366" i="3" a="1"/>
  <c r="W9366" i="3" s="1"/>
  <c r="W9367" i="3" a="1"/>
  <c r="W9367" i="3" s="1"/>
  <c r="W9368" i="3" a="1"/>
  <c r="W9368" i="3" s="1"/>
  <c r="W9369" i="3" a="1"/>
  <c r="W9369" i="3" s="1"/>
  <c r="W9370" i="3" a="1"/>
  <c r="W9370" i="3" s="1"/>
  <c r="W9371" i="3" a="1"/>
  <c r="W9371" i="3" s="1"/>
  <c r="W9372" i="3" a="1"/>
  <c r="W9372" i="3" s="1"/>
  <c r="W9373" i="3" a="1"/>
  <c r="W9373" i="3" s="1"/>
  <c r="W9374" i="3" a="1"/>
  <c r="W9374" i="3" s="1"/>
  <c r="W9375" i="3" a="1"/>
  <c r="W9375" i="3" s="1"/>
  <c r="W9376" i="3" a="1"/>
  <c r="W9376" i="3" s="1"/>
  <c r="W9377" i="3" a="1"/>
  <c r="W9377" i="3" s="1"/>
  <c r="W9378" i="3" a="1"/>
  <c r="W9378" i="3" s="1"/>
  <c r="W9379" i="3" a="1"/>
  <c r="W9379" i="3" s="1"/>
  <c r="W9380" i="3" a="1"/>
  <c r="W9380" i="3" s="1"/>
  <c r="W9381" i="3" a="1"/>
  <c r="W9381" i="3" s="1"/>
  <c r="W9382" i="3" a="1"/>
  <c r="W9382" i="3" s="1"/>
  <c r="W9383" i="3" a="1"/>
  <c r="W9383" i="3" s="1"/>
  <c r="W9384" i="3" a="1"/>
  <c r="W9384" i="3" s="1"/>
  <c r="W9385" i="3" a="1"/>
  <c r="W9385" i="3" s="1"/>
  <c r="W9386" i="3" a="1"/>
  <c r="W9386" i="3" s="1"/>
  <c r="W9387" i="3" a="1"/>
  <c r="W9387" i="3" s="1"/>
  <c r="W9388" i="3" a="1"/>
  <c r="W9388" i="3" s="1"/>
  <c r="W9389" i="3" a="1"/>
  <c r="W9389" i="3" s="1"/>
  <c r="W9390" i="3" a="1"/>
  <c r="W9390" i="3" s="1"/>
  <c r="W9391" i="3" a="1"/>
  <c r="W9391" i="3" s="1"/>
  <c r="W9392" i="3" a="1"/>
  <c r="W9392" i="3" s="1"/>
  <c r="W9393" i="3" a="1"/>
  <c r="W9393" i="3" s="1"/>
  <c r="W9394" i="3" a="1"/>
  <c r="W9394" i="3" s="1"/>
  <c r="W9395" i="3" a="1"/>
  <c r="W9395" i="3" s="1"/>
  <c r="W9396" i="3" a="1"/>
  <c r="W9396" i="3" s="1"/>
  <c r="W9397" i="3" a="1"/>
  <c r="W9397" i="3" s="1"/>
  <c r="W9398" i="3" a="1"/>
  <c r="W9398" i="3" s="1"/>
  <c r="W9399" i="3" a="1"/>
  <c r="W9399" i="3" s="1"/>
  <c r="W9400" i="3" a="1"/>
  <c r="W9400" i="3" s="1"/>
  <c r="W9401" i="3" a="1"/>
  <c r="W9401" i="3" s="1"/>
  <c r="W9402" i="3" a="1"/>
  <c r="W9402" i="3" s="1"/>
  <c r="W9403" i="3" a="1"/>
  <c r="W9403" i="3" s="1"/>
  <c r="W9404" i="3" a="1"/>
  <c r="W9404" i="3" s="1"/>
  <c r="W9405" i="3" a="1"/>
  <c r="W9405" i="3" s="1"/>
  <c r="W9406" i="3" a="1"/>
  <c r="W9406" i="3" s="1"/>
  <c r="W9407" i="3" a="1"/>
  <c r="W9407" i="3" s="1"/>
  <c r="W9408" i="3" a="1"/>
  <c r="W9408" i="3" s="1"/>
  <c r="W9409" i="3" a="1"/>
  <c r="W9409" i="3" s="1"/>
  <c r="W9410" i="3" a="1"/>
  <c r="W9410" i="3" s="1"/>
  <c r="W9411" i="3" a="1"/>
  <c r="W9411" i="3" s="1"/>
  <c r="W9412" i="3" a="1"/>
  <c r="W9412" i="3" s="1"/>
  <c r="W9413" i="3" a="1"/>
  <c r="W9413" i="3" s="1"/>
  <c r="W9414" i="3" a="1"/>
  <c r="W9414" i="3" s="1"/>
  <c r="W9415" i="3" a="1"/>
  <c r="W9415" i="3" s="1"/>
  <c r="W9416" i="3" a="1"/>
  <c r="W9416" i="3" s="1"/>
  <c r="W9417" i="3" a="1"/>
  <c r="W9417" i="3" s="1"/>
  <c r="W9418" i="3" a="1"/>
  <c r="W9418" i="3" s="1"/>
  <c r="W9419" i="3" a="1"/>
  <c r="W9419" i="3" s="1"/>
  <c r="W9420" i="3" a="1"/>
  <c r="W9420" i="3" s="1"/>
  <c r="W9421" i="3" a="1"/>
  <c r="W9421" i="3" s="1"/>
  <c r="W9422" i="3" a="1"/>
  <c r="W9422" i="3" s="1"/>
  <c r="W9423" i="3" a="1"/>
  <c r="W9423" i="3" s="1"/>
  <c r="W9424" i="3" a="1"/>
  <c r="W9424" i="3" s="1"/>
  <c r="W9425" i="3" a="1"/>
  <c r="W9425" i="3" s="1"/>
  <c r="W9426" i="3" a="1"/>
  <c r="W9426" i="3" s="1"/>
  <c r="W9427" i="3" a="1"/>
  <c r="W9427" i="3" s="1"/>
  <c r="W9428" i="3" a="1"/>
  <c r="W9428" i="3" s="1"/>
  <c r="W9429" i="3" a="1"/>
  <c r="W9429" i="3" s="1"/>
  <c r="W9430" i="3" a="1"/>
  <c r="W9430" i="3" s="1"/>
  <c r="W9431" i="3" a="1"/>
  <c r="W9431" i="3" s="1"/>
  <c r="W9432" i="3" a="1"/>
  <c r="W9432" i="3" s="1"/>
  <c r="W9433" i="3" a="1"/>
  <c r="W9433" i="3" s="1"/>
  <c r="W9434" i="3" a="1"/>
  <c r="W9434" i="3" s="1"/>
  <c r="W9435" i="3" a="1"/>
  <c r="W9435" i="3" s="1"/>
  <c r="W9436" i="3" a="1"/>
  <c r="W9436" i="3" s="1"/>
  <c r="W9437" i="3" a="1"/>
  <c r="W9437" i="3" s="1"/>
  <c r="W9438" i="3" a="1"/>
  <c r="W9438" i="3" s="1"/>
  <c r="W9439" i="3" a="1"/>
  <c r="W9439" i="3" s="1"/>
  <c r="W9440" i="3" a="1"/>
  <c r="W9440" i="3" s="1"/>
  <c r="W9441" i="3" a="1"/>
  <c r="W9441" i="3" s="1"/>
  <c r="W9442" i="3" a="1"/>
  <c r="W9442" i="3" s="1"/>
  <c r="W9443" i="3" a="1"/>
  <c r="W9443" i="3" s="1"/>
  <c r="W9444" i="3" a="1"/>
  <c r="W9444" i="3" s="1"/>
  <c r="W9445" i="3" a="1"/>
  <c r="W9445" i="3" s="1"/>
  <c r="W9446" i="3" a="1"/>
  <c r="W9446" i="3" s="1"/>
  <c r="W9447" i="3" a="1"/>
  <c r="W9447" i="3" s="1"/>
  <c r="W9448" i="3" a="1"/>
  <c r="W9448" i="3" s="1"/>
  <c r="W9449" i="3" a="1"/>
  <c r="W9449" i="3" s="1"/>
  <c r="W9450" i="3" a="1"/>
  <c r="W9450" i="3" s="1"/>
  <c r="W9451" i="3" a="1"/>
  <c r="W9451" i="3" s="1"/>
  <c r="W9452" i="3" a="1"/>
  <c r="W9452" i="3" s="1"/>
  <c r="W9453" i="3" a="1"/>
  <c r="W9453" i="3" s="1"/>
  <c r="W9454" i="3" a="1"/>
  <c r="W9454" i="3" s="1"/>
  <c r="W9455" i="3" a="1"/>
  <c r="W9455" i="3" s="1"/>
  <c r="W9456" i="3" a="1"/>
  <c r="W9456" i="3" s="1"/>
  <c r="W9457" i="3" a="1"/>
  <c r="W9457" i="3" s="1"/>
  <c r="W9458" i="3" a="1"/>
  <c r="W9458" i="3" s="1"/>
  <c r="W9459" i="3" a="1"/>
  <c r="W9459" i="3" s="1"/>
  <c r="W9460" i="3" a="1"/>
  <c r="W9460" i="3" s="1"/>
  <c r="W9461" i="3" a="1"/>
  <c r="W9461" i="3" s="1"/>
  <c r="W9462" i="3" a="1"/>
  <c r="W9462" i="3" s="1"/>
  <c r="W9463" i="3" a="1"/>
  <c r="W9463" i="3" s="1"/>
  <c r="W9464" i="3" a="1"/>
  <c r="W9464" i="3" s="1"/>
  <c r="W9465" i="3" a="1"/>
  <c r="W9465" i="3" s="1"/>
  <c r="W9466" i="3" a="1"/>
  <c r="W9466" i="3" s="1"/>
  <c r="W9467" i="3" a="1"/>
  <c r="W9467" i="3" s="1"/>
  <c r="W9468" i="3" a="1"/>
  <c r="W9468" i="3" s="1"/>
  <c r="W9469" i="3" a="1"/>
  <c r="W9469" i="3" s="1"/>
  <c r="W9470" i="3" a="1"/>
  <c r="W9470" i="3" s="1"/>
  <c r="W9471" i="3" a="1"/>
  <c r="W9471" i="3" s="1"/>
  <c r="W9472" i="3" a="1"/>
  <c r="W9472" i="3" s="1"/>
  <c r="W9473" i="3" a="1"/>
  <c r="W9473" i="3" s="1"/>
  <c r="W9474" i="3" a="1"/>
  <c r="W9474" i="3" s="1"/>
  <c r="W9475" i="3" a="1"/>
  <c r="W9475" i="3" s="1"/>
  <c r="W9476" i="3" a="1"/>
  <c r="W9476" i="3" s="1"/>
  <c r="W9477" i="3" a="1"/>
  <c r="W9477" i="3" s="1"/>
  <c r="W9478" i="3" a="1"/>
  <c r="W9478" i="3" s="1"/>
  <c r="W9479" i="3" a="1"/>
  <c r="W9479" i="3" s="1"/>
  <c r="W9480" i="3" a="1"/>
  <c r="W9480" i="3" s="1"/>
  <c r="W9481" i="3" a="1"/>
  <c r="W9481" i="3" s="1"/>
  <c r="W9482" i="3" a="1"/>
  <c r="W9482" i="3" s="1"/>
  <c r="W9483" i="3" a="1"/>
  <c r="W9483" i="3" s="1"/>
  <c r="W9484" i="3" a="1"/>
  <c r="W9484" i="3" s="1"/>
  <c r="W9485" i="3" a="1"/>
  <c r="W9485" i="3" s="1"/>
  <c r="W9486" i="3" a="1"/>
  <c r="W9486" i="3" s="1"/>
  <c r="W9487" i="3" a="1"/>
  <c r="W9487" i="3" s="1"/>
  <c r="W9488" i="3" a="1"/>
  <c r="W9488" i="3" s="1"/>
  <c r="W9489" i="3" a="1"/>
  <c r="W9489" i="3" s="1"/>
  <c r="W9490" i="3" a="1"/>
  <c r="W9490" i="3" s="1"/>
  <c r="W9491" i="3" a="1"/>
  <c r="W9491" i="3" s="1"/>
  <c r="W9492" i="3" a="1"/>
  <c r="W9492" i="3" s="1"/>
  <c r="W9493" i="3" a="1"/>
  <c r="W9493" i="3" s="1"/>
  <c r="W9494" i="3" a="1"/>
  <c r="W9494" i="3" s="1"/>
  <c r="W9495" i="3" a="1"/>
  <c r="W9495" i="3" s="1"/>
  <c r="W9496" i="3" a="1"/>
  <c r="W9496" i="3" s="1"/>
  <c r="W9497" i="3" a="1"/>
  <c r="W9497" i="3" s="1"/>
  <c r="W9498" i="3" a="1"/>
  <c r="W9498" i="3" s="1"/>
  <c r="W9499" i="3" a="1"/>
  <c r="W9499" i="3" s="1"/>
  <c r="W9500" i="3" a="1"/>
  <c r="W9500" i="3" s="1"/>
  <c r="W9501" i="3" a="1"/>
  <c r="W9501" i="3" s="1"/>
  <c r="W9502" i="3" a="1"/>
  <c r="W9502" i="3" s="1"/>
  <c r="W9503" i="3" a="1"/>
  <c r="W9503" i="3" s="1"/>
  <c r="W9504" i="3" a="1"/>
  <c r="W9504" i="3" s="1"/>
  <c r="W9505" i="3" a="1"/>
  <c r="W9505" i="3" s="1"/>
  <c r="W9506" i="3" a="1"/>
  <c r="W9506" i="3" s="1"/>
  <c r="W9507" i="3" a="1"/>
  <c r="W9507" i="3" s="1"/>
  <c r="W9508" i="3" a="1"/>
  <c r="W9508" i="3" s="1"/>
  <c r="W9509" i="3" a="1"/>
  <c r="W9509" i="3" s="1"/>
  <c r="W9510" i="3" a="1"/>
  <c r="W9510" i="3" s="1"/>
  <c r="W9511" i="3" a="1"/>
  <c r="W9511" i="3" s="1"/>
  <c r="W9512" i="3" a="1"/>
  <c r="W9512" i="3" s="1"/>
  <c r="W9513" i="3" a="1"/>
  <c r="W9513" i="3" s="1"/>
  <c r="W9514" i="3" a="1"/>
  <c r="W9514" i="3" s="1"/>
  <c r="W9515" i="3" a="1"/>
  <c r="W9515" i="3" s="1"/>
  <c r="W9516" i="3" a="1"/>
  <c r="W9516" i="3" s="1"/>
  <c r="W9517" i="3" a="1"/>
  <c r="W9517" i="3" s="1"/>
  <c r="W9518" i="3" a="1"/>
  <c r="W9518" i="3" s="1"/>
  <c r="W9519" i="3" a="1"/>
  <c r="W9519" i="3" s="1"/>
  <c r="W9520" i="3" a="1"/>
  <c r="W9520" i="3" s="1"/>
  <c r="W9521" i="3" a="1"/>
  <c r="W9521" i="3" s="1"/>
  <c r="W9522" i="3" a="1"/>
  <c r="W9522" i="3" s="1"/>
  <c r="W9523" i="3" a="1"/>
  <c r="W9523" i="3" s="1"/>
  <c r="W9524" i="3" a="1"/>
  <c r="W9524" i="3" s="1"/>
  <c r="W9525" i="3" a="1"/>
  <c r="W9525" i="3" s="1"/>
  <c r="W9526" i="3" a="1"/>
  <c r="W9526" i="3" s="1"/>
  <c r="W9527" i="3" a="1"/>
  <c r="W9527" i="3" s="1"/>
  <c r="W9528" i="3" a="1"/>
  <c r="W9528" i="3" s="1"/>
  <c r="W9529" i="3" a="1"/>
  <c r="W9529" i="3" s="1"/>
  <c r="W9530" i="3" a="1"/>
  <c r="W9530" i="3" s="1"/>
  <c r="W9531" i="3" a="1"/>
  <c r="W9531" i="3" s="1"/>
  <c r="W9532" i="3" a="1"/>
  <c r="W9532" i="3" s="1"/>
  <c r="W9533" i="3" a="1"/>
  <c r="W9533" i="3" s="1"/>
  <c r="W9534" i="3" a="1"/>
  <c r="W9534" i="3" s="1"/>
  <c r="W9535" i="3" a="1"/>
  <c r="W9535" i="3" s="1"/>
  <c r="W9536" i="3" a="1"/>
  <c r="W9536" i="3" s="1"/>
  <c r="W9537" i="3" a="1"/>
  <c r="W9537" i="3" s="1"/>
  <c r="W9538" i="3" a="1"/>
  <c r="W9538" i="3" s="1"/>
  <c r="W9539" i="3" a="1"/>
  <c r="W9539" i="3" s="1"/>
  <c r="W9540" i="3" a="1"/>
  <c r="W9540" i="3" s="1"/>
  <c r="W9541" i="3" a="1"/>
  <c r="W9541" i="3" s="1"/>
  <c r="W9542" i="3" a="1"/>
  <c r="W9542" i="3" s="1"/>
  <c r="W9543" i="3" a="1"/>
  <c r="W9543" i="3" s="1"/>
  <c r="W9544" i="3" a="1"/>
  <c r="W9544" i="3" s="1"/>
  <c r="W9545" i="3" a="1"/>
  <c r="W9545" i="3" s="1"/>
  <c r="W9546" i="3" a="1"/>
  <c r="W9546" i="3" s="1"/>
  <c r="W9547" i="3" a="1"/>
  <c r="W9547" i="3" s="1"/>
  <c r="W9548" i="3" a="1"/>
  <c r="W9548" i="3" s="1"/>
  <c r="W9549" i="3" a="1"/>
  <c r="W9549" i="3" s="1"/>
  <c r="W9550" i="3" a="1"/>
  <c r="W9550" i="3" s="1"/>
  <c r="W9551" i="3" a="1"/>
  <c r="W9551" i="3" s="1"/>
  <c r="W9552" i="3" a="1"/>
  <c r="W9552" i="3" s="1"/>
  <c r="W9553" i="3" a="1"/>
  <c r="W9553" i="3" s="1"/>
  <c r="W9554" i="3" a="1"/>
  <c r="W9554" i="3" s="1"/>
  <c r="W9555" i="3" a="1"/>
  <c r="W9555" i="3" s="1"/>
  <c r="W9556" i="3" a="1"/>
  <c r="W9556" i="3" s="1"/>
  <c r="W9557" i="3" a="1"/>
  <c r="W9557" i="3" s="1"/>
  <c r="W9558" i="3" a="1"/>
  <c r="W9558" i="3" s="1"/>
  <c r="W9559" i="3" a="1"/>
  <c r="W9559" i="3" s="1"/>
  <c r="W9560" i="3" a="1"/>
  <c r="W9560" i="3" s="1"/>
  <c r="W9561" i="3" a="1"/>
  <c r="W9561" i="3" s="1"/>
  <c r="W9562" i="3" a="1"/>
  <c r="W9562" i="3" s="1"/>
  <c r="W9563" i="3" a="1"/>
  <c r="W9563" i="3" s="1"/>
  <c r="W9564" i="3" a="1"/>
  <c r="W9564" i="3" s="1"/>
  <c r="W9565" i="3" a="1"/>
  <c r="W9565" i="3" s="1"/>
  <c r="W9566" i="3" a="1"/>
  <c r="W9566" i="3" s="1"/>
  <c r="W9567" i="3" a="1"/>
  <c r="W9567" i="3" s="1"/>
  <c r="W9568" i="3" a="1"/>
  <c r="W9568" i="3" s="1"/>
  <c r="W9569" i="3" a="1"/>
  <c r="W9569" i="3" s="1"/>
  <c r="W9570" i="3" a="1"/>
  <c r="W9570" i="3" s="1"/>
  <c r="W9571" i="3" a="1"/>
  <c r="W9571" i="3" s="1"/>
  <c r="W9572" i="3" a="1"/>
  <c r="W9572" i="3" s="1"/>
  <c r="W9573" i="3" a="1"/>
  <c r="W9573" i="3" s="1"/>
  <c r="W9574" i="3" a="1"/>
  <c r="W9574" i="3" s="1"/>
  <c r="W9575" i="3" a="1"/>
  <c r="W9575" i="3" s="1"/>
  <c r="W9576" i="3" a="1"/>
  <c r="W9576" i="3" s="1"/>
  <c r="W9577" i="3" a="1"/>
  <c r="W9577" i="3" s="1"/>
  <c r="W9578" i="3" a="1"/>
  <c r="W9578" i="3" s="1"/>
  <c r="W9579" i="3" a="1"/>
  <c r="W9579" i="3" s="1"/>
  <c r="W9580" i="3" a="1"/>
  <c r="W9580" i="3" s="1"/>
  <c r="W9581" i="3" a="1"/>
  <c r="W9581" i="3" s="1"/>
  <c r="W9582" i="3" a="1"/>
  <c r="W9582" i="3" s="1"/>
  <c r="W9583" i="3" a="1"/>
  <c r="W9583" i="3" s="1"/>
  <c r="W9584" i="3" a="1"/>
  <c r="W9584" i="3" s="1"/>
  <c r="W9585" i="3" a="1"/>
  <c r="W9585" i="3" s="1"/>
  <c r="W9586" i="3" a="1"/>
  <c r="W9586" i="3" s="1"/>
  <c r="W9587" i="3" a="1"/>
  <c r="W9587" i="3" s="1"/>
  <c r="W9588" i="3" a="1"/>
  <c r="W9588" i="3" s="1"/>
  <c r="W9589" i="3" a="1"/>
  <c r="W9589" i="3" s="1"/>
  <c r="W9590" i="3" a="1"/>
  <c r="W9590" i="3" s="1"/>
  <c r="W9591" i="3" a="1"/>
  <c r="W9591" i="3" s="1"/>
  <c r="W9592" i="3" a="1"/>
  <c r="W9592" i="3" s="1"/>
  <c r="W9593" i="3" a="1"/>
  <c r="W9593" i="3" s="1"/>
  <c r="W9594" i="3" a="1"/>
  <c r="W9594" i="3" s="1"/>
  <c r="W9595" i="3" a="1"/>
  <c r="W9595" i="3" s="1"/>
  <c r="W9596" i="3" a="1"/>
  <c r="W9596" i="3" s="1"/>
  <c r="W9597" i="3" a="1"/>
  <c r="W9597" i="3" s="1"/>
  <c r="W9598" i="3" a="1"/>
  <c r="W9598" i="3" s="1"/>
  <c r="W9599" i="3" a="1"/>
  <c r="W9599" i="3" s="1"/>
  <c r="W9600" i="3" a="1"/>
  <c r="W9600" i="3" s="1"/>
  <c r="W9601" i="3" a="1"/>
  <c r="W9601" i="3" s="1"/>
  <c r="W9602" i="3" a="1"/>
  <c r="W9602" i="3" s="1"/>
  <c r="W9603" i="3" a="1"/>
  <c r="W9603" i="3" s="1"/>
  <c r="W9604" i="3" a="1"/>
  <c r="W9604" i="3" s="1"/>
  <c r="W9605" i="3" a="1"/>
  <c r="W9605" i="3" s="1"/>
  <c r="W9606" i="3" a="1"/>
  <c r="W9606" i="3" s="1"/>
  <c r="W9607" i="3" a="1"/>
  <c r="W9607" i="3" s="1"/>
  <c r="W9608" i="3" a="1"/>
  <c r="W9608" i="3" s="1"/>
  <c r="W9609" i="3" a="1"/>
  <c r="W9609" i="3" s="1"/>
  <c r="W9610" i="3" a="1"/>
  <c r="W9610" i="3" s="1"/>
  <c r="W9611" i="3" a="1"/>
  <c r="W9611" i="3" s="1"/>
  <c r="W9612" i="3" a="1"/>
  <c r="W9612" i="3" s="1"/>
  <c r="W9613" i="3" a="1"/>
  <c r="W9613" i="3" s="1"/>
  <c r="W9614" i="3" a="1"/>
  <c r="W9614" i="3" s="1"/>
  <c r="W9615" i="3" a="1"/>
  <c r="W9615" i="3" s="1"/>
  <c r="W9616" i="3" a="1"/>
  <c r="W9616" i="3" s="1"/>
  <c r="W9617" i="3" a="1"/>
  <c r="W9617" i="3" s="1"/>
  <c r="W9618" i="3" a="1"/>
  <c r="W9618" i="3" s="1"/>
  <c r="W9619" i="3" a="1"/>
  <c r="W9619" i="3" s="1"/>
  <c r="W9620" i="3" a="1"/>
  <c r="W9620" i="3" s="1"/>
  <c r="W9621" i="3" a="1"/>
  <c r="W9621" i="3" s="1"/>
  <c r="W9622" i="3" a="1"/>
  <c r="W9622" i="3" s="1"/>
  <c r="W9623" i="3" a="1"/>
  <c r="W9623" i="3" s="1"/>
  <c r="W9624" i="3" a="1"/>
  <c r="W9624" i="3" s="1"/>
  <c r="W9625" i="3" a="1"/>
  <c r="W9625" i="3" s="1"/>
  <c r="W9626" i="3" a="1"/>
  <c r="W9626" i="3" s="1"/>
  <c r="W9627" i="3" a="1"/>
  <c r="W9627" i="3" s="1"/>
  <c r="W9628" i="3" a="1"/>
  <c r="W9628" i="3" s="1"/>
  <c r="W9629" i="3" a="1"/>
  <c r="W9629" i="3" s="1"/>
  <c r="W9630" i="3" a="1"/>
  <c r="W9630" i="3" s="1"/>
  <c r="W9631" i="3" a="1"/>
  <c r="W9631" i="3" s="1"/>
  <c r="W9632" i="3" a="1"/>
  <c r="W9632" i="3" s="1"/>
  <c r="W9633" i="3" a="1"/>
  <c r="W9633" i="3" s="1"/>
  <c r="W9634" i="3" a="1"/>
  <c r="W9634" i="3" s="1"/>
  <c r="W9635" i="3" a="1"/>
  <c r="W9635" i="3" s="1"/>
  <c r="W9636" i="3" a="1"/>
  <c r="W9636" i="3" s="1"/>
  <c r="W9637" i="3" a="1"/>
  <c r="W9637" i="3" s="1"/>
  <c r="W9638" i="3" a="1"/>
  <c r="W9638" i="3" s="1"/>
  <c r="W9639" i="3" a="1"/>
  <c r="W9639" i="3" s="1"/>
  <c r="W9640" i="3" a="1"/>
  <c r="W9640" i="3" s="1"/>
  <c r="W9641" i="3" a="1"/>
  <c r="W9641" i="3" s="1"/>
  <c r="W9642" i="3" a="1"/>
  <c r="W9642" i="3" s="1"/>
  <c r="W9643" i="3" a="1"/>
  <c r="W9643" i="3" s="1"/>
  <c r="W9644" i="3" a="1"/>
  <c r="W9644" i="3" s="1"/>
  <c r="W9645" i="3" a="1"/>
  <c r="W9645" i="3" s="1"/>
  <c r="W9646" i="3" a="1"/>
  <c r="W9646" i="3" s="1"/>
  <c r="W9647" i="3" a="1"/>
  <c r="W9647" i="3" s="1"/>
  <c r="W9648" i="3" a="1"/>
  <c r="W9648" i="3" s="1"/>
  <c r="W9649" i="3" a="1"/>
  <c r="W9649" i="3" s="1"/>
  <c r="W9650" i="3" a="1"/>
  <c r="W9650" i="3" s="1"/>
  <c r="W9651" i="3" a="1"/>
  <c r="W9651" i="3" s="1"/>
  <c r="W9652" i="3" a="1"/>
  <c r="W9652" i="3" s="1"/>
  <c r="W9653" i="3" a="1"/>
  <c r="W9653" i="3" s="1"/>
  <c r="W9654" i="3" a="1"/>
  <c r="W9654" i="3" s="1"/>
  <c r="W9655" i="3" a="1"/>
  <c r="W9655" i="3" s="1"/>
  <c r="W9656" i="3" a="1"/>
  <c r="W9656" i="3" s="1"/>
  <c r="W9657" i="3" a="1"/>
  <c r="W9657" i="3" s="1"/>
  <c r="W9658" i="3" a="1"/>
  <c r="W9658" i="3" s="1"/>
  <c r="W9659" i="3" a="1"/>
  <c r="W9659" i="3" s="1"/>
  <c r="W9660" i="3" a="1"/>
  <c r="W9660" i="3" s="1"/>
  <c r="W9661" i="3" a="1"/>
  <c r="W9661" i="3" s="1"/>
  <c r="W9662" i="3" a="1"/>
  <c r="W9662" i="3" s="1"/>
  <c r="W9663" i="3" a="1"/>
  <c r="W9663" i="3" s="1"/>
  <c r="W9664" i="3" a="1"/>
  <c r="W9664" i="3" s="1"/>
  <c r="W9665" i="3" a="1"/>
  <c r="W9665" i="3" s="1"/>
  <c r="W9666" i="3" a="1"/>
  <c r="W9666" i="3" s="1"/>
  <c r="W9667" i="3" a="1"/>
  <c r="W9667" i="3" s="1"/>
  <c r="W9668" i="3" a="1"/>
  <c r="W9668" i="3" s="1"/>
  <c r="W9669" i="3" a="1"/>
  <c r="W9669" i="3" s="1"/>
  <c r="W9670" i="3" a="1"/>
  <c r="W9670" i="3" s="1"/>
  <c r="W9671" i="3" a="1"/>
  <c r="W9671" i="3" s="1"/>
  <c r="W9672" i="3" a="1"/>
  <c r="W9672" i="3" s="1"/>
  <c r="W9673" i="3" a="1"/>
  <c r="W9673" i="3" s="1"/>
  <c r="W9674" i="3" a="1"/>
  <c r="W9674" i="3" s="1"/>
  <c r="W9675" i="3" a="1"/>
  <c r="W9675" i="3" s="1"/>
  <c r="W9676" i="3" a="1"/>
  <c r="W9676" i="3" s="1"/>
  <c r="W9677" i="3" a="1"/>
  <c r="W9677" i="3" s="1"/>
  <c r="W9678" i="3" a="1"/>
  <c r="W9678" i="3" s="1"/>
  <c r="W9679" i="3" a="1"/>
  <c r="W9679" i="3" s="1"/>
  <c r="W9680" i="3" a="1"/>
  <c r="W9680" i="3" s="1"/>
  <c r="W9681" i="3" a="1"/>
  <c r="W9681" i="3" s="1"/>
  <c r="W9682" i="3" a="1"/>
  <c r="W9682" i="3" s="1"/>
  <c r="W9683" i="3" a="1"/>
  <c r="W9683" i="3" s="1"/>
  <c r="W9684" i="3" a="1"/>
  <c r="W9684" i="3" s="1"/>
  <c r="W9685" i="3" a="1"/>
  <c r="W9685" i="3" s="1"/>
  <c r="W9686" i="3" a="1"/>
  <c r="W9686" i="3" s="1"/>
  <c r="W9687" i="3" a="1"/>
  <c r="W9687" i="3" s="1"/>
  <c r="W9688" i="3" a="1"/>
  <c r="W9688" i="3" s="1"/>
  <c r="W9689" i="3" a="1"/>
  <c r="W9689" i="3" s="1"/>
  <c r="W9690" i="3" a="1"/>
  <c r="W9690" i="3" s="1"/>
  <c r="W9691" i="3" a="1"/>
  <c r="W9691" i="3" s="1"/>
  <c r="W9692" i="3" a="1"/>
  <c r="W9692" i="3" s="1"/>
  <c r="W9693" i="3" a="1"/>
  <c r="W9693" i="3" s="1"/>
  <c r="W9694" i="3" a="1"/>
  <c r="W9694" i="3" s="1"/>
  <c r="W9695" i="3" a="1"/>
  <c r="W9695" i="3" s="1"/>
  <c r="W9696" i="3" a="1"/>
  <c r="W9696" i="3" s="1"/>
  <c r="W9697" i="3" a="1"/>
  <c r="W9697" i="3" s="1"/>
  <c r="W9698" i="3" a="1"/>
  <c r="W9698" i="3" s="1"/>
  <c r="W9699" i="3" a="1"/>
  <c r="W9699" i="3" s="1"/>
  <c r="W9700" i="3" a="1"/>
  <c r="W9700" i="3" s="1"/>
  <c r="W9701" i="3" a="1"/>
  <c r="W9701" i="3" s="1"/>
  <c r="W9702" i="3" a="1"/>
  <c r="W9702" i="3" s="1"/>
  <c r="W9703" i="3" a="1"/>
  <c r="W9703" i="3" s="1"/>
  <c r="W9704" i="3" a="1"/>
  <c r="W9704" i="3" s="1"/>
  <c r="W9705" i="3" a="1"/>
  <c r="W9705" i="3" s="1"/>
  <c r="W9706" i="3" a="1"/>
  <c r="W9706" i="3" s="1"/>
  <c r="W9707" i="3" a="1"/>
  <c r="W9707" i="3" s="1"/>
  <c r="W9708" i="3" a="1"/>
  <c r="W9708" i="3" s="1"/>
  <c r="W9709" i="3" a="1"/>
  <c r="W9709" i="3" s="1"/>
  <c r="W9710" i="3" a="1"/>
  <c r="W9710" i="3" s="1"/>
  <c r="W9711" i="3" a="1"/>
  <c r="W9711" i="3" s="1"/>
  <c r="W9712" i="3" a="1"/>
  <c r="W9712" i="3" s="1"/>
  <c r="W9713" i="3" a="1"/>
  <c r="W9713" i="3" s="1"/>
  <c r="W9714" i="3" a="1"/>
  <c r="W9714" i="3" s="1"/>
  <c r="W9715" i="3" a="1"/>
  <c r="W9715" i="3" s="1"/>
  <c r="W9716" i="3" a="1"/>
  <c r="W9716" i="3" s="1"/>
  <c r="W9717" i="3" a="1"/>
  <c r="W9717" i="3" s="1"/>
  <c r="W9718" i="3" a="1"/>
  <c r="W9718" i="3" s="1"/>
  <c r="W9719" i="3" a="1"/>
  <c r="W9719" i="3" s="1"/>
  <c r="W9720" i="3" a="1"/>
  <c r="W9720" i="3" s="1"/>
  <c r="W9721" i="3" a="1"/>
  <c r="W9721" i="3" s="1"/>
  <c r="W9722" i="3" a="1"/>
  <c r="W9722" i="3" s="1"/>
  <c r="W9723" i="3" a="1"/>
  <c r="W9723" i="3" s="1"/>
  <c r="W9724" i="3" a="1"/>
  <c r="W9724" i="3" s="1"/>
  <c r="W9725" i="3" a="1"/>
  <c r="W9725" i="3" s="1"/>
  <c r="W9726" i="3" a="1"/>
  <c r="W9726" i="3" s="1"/>
  <c r="W9727" i="3" a="1"/>
  <c r="W9727" i="3" s="1"/>
  <c r="W9728" i="3" a="1"/>
  <c r="W9728" i="3" s="1"/>
  <c r="W9729" i="3" a="1"/>
  <c r="W9729" i="3" s="1"/>
  <c r="W9730" i="3" a="1"/>
  <c r="W9730" i="3" s="1"/>
  <c r="W9731" i="3" a="1"/>
  <c r="W9731" i="3" s="1"/>
  <c r="W9732" i="3" a="1"/>
  <c r="W9732" i="3" s="1"/>
  <c r="W9733" i="3" a="1"/>
  <c r="W9733" i="3" s="1"/>
  <c r="W9734" i="3" a="1"/>
  <c r="W9734" i="3" s="1"/>
  <c r="W9735" i="3" a="1"/>
  <c r="W9735" i="3" s="1"/>
  <c r="W9736" i="3" a="1"/>
  <c r="W9736" i="3" s="1"/>
  <c r="W9737" i="3" a="1"/>
  <c r="W9737" i="3" s="1"/>
  <c r="W9738" i="3" a="1"/>
  <c r="W9738" i="3" s="1"/>
  <c r="W9739" i="3" a="1"/>
  <c r="W9739" i="3" s="1"/>
  <c r="W9740" i="3" a="1"/>
  <c r="W9740" i="3" s="1"/>
  <c r="W9741" i="3" a="1"/>
  <c r="W9741" i="3" s="1"/>
  <c r="W9742" i="3" a="1"/>
  <c r="W9742" i="3" s="1"/>
  <c r="W9743" i="3" a="1"/>
  <c r="W9743" i="3" s="1"/>
  <c r="W9744" i="3" a="1"/>
  <c r="W9744" i="3" s="1"/>
  <c r="W9745" i="3" a="1"/>
  <c r="W9745" i="3" s="1"/>
  <c r="W9746" i="3" a="1"/>
  <c r="W9746" i="3" s="1"/>
  <c r="W9747" i="3" a="1"/>
  <c r="W9747" i="3" s="1"/>
  <c r="W9748" i="3" a="1"/>
  <c r="W9748" i="3" s="1"/>
  <c r="W9749" i="3" a="1"/>
  <c r="W9749" i="3" s="1"/>
  <c r="W9750" i="3" a="1"/>
  <c r="W9750" i="3" s="1"/>
  <c r="W9751" i="3" a="1"/>
  <c r="W9751" i="3" s="1"/>
  <c r="W9752" i="3" a="1"/>
  <c r="W9752" i="3" s="1"/>
  <c r="W9753" i="3" a="1"/>
  <c r="W9753" i="3" s="1"/>
  <c r="W9754" i="3" a="1"/>
  <c r="W9754" i="3" s="1"/>
  <c r="W9755" i="3" a="1"/>
  <c r="W9755" i="3" s="1"/>
  <c r="W9756" i="3" a="1"/>
  <c r="W9756" i="3" s="1"/>
  <c r="W9757" i="3" a="1"/>
  <c r="W9757" i="3" s="1"/>
  <c r="W9758" i="3" a="1"/>
  <c r="W9758" i="3" s="1"/>
  <c r="W9759" i="3" a="1"/>
  <c r="W9759" i="3" s="1"/>
  <c r="W9760" i="3" a="1"/>
  <c r="W9760" i="3" s="1"/>
  <c r="W9761" i="3" a="1"/>
  <c r="W9761" i="3" s="1"/>
  <c r="W9762" i="3" a="1"/>
  <c r="W9762" i="3" s="1"/>
  <c r="W9763" i="3" a="1"/>
  <c r="W9763" i="3" s="1"/>
  <c r="W9764" i="3" a="1"/>
  <c r="W9764" i="3" s="1"/>
  <c r="W9765" i="3" a="1"/>
  <c r="W9765" i="3" s="1"/>
  <c r="W9766" i="3" a="1"/>
  <c r="W9766" i="3" s="1"/>
  <c r="W9767" i="3" a="1"/>
  <c r="W9767" i="3" s="1"/>
  <c r="W9768" i="3" a="1"/>
  <c r="W9768" i="3" s="1"/>
  <c r="W9769" i="3" a="1"/>
  <c r="W9769" i="3" s="1"/>
  <c r="W9770" i="3" a="1"/>
  <c r="W9770" i="3" s="1"/>
  <c r="W9771" i="3" a="1"/>
  <c r="W9771" i="3" s="1"/>
  <c r="W9772" i="3" a="1"/>
  <c r="W9772" i="3" s="1"/>
  <c r="W9773" i="3" a="1"/>
  <c r="W9773" i="3" s="1"/>
  <c r="W9774" i="3" a="1"/>
  <c r="W9774" i="3" s="1"/>
  <c r="W9775" i="3" a="1"/>
  <c r="W9775" i="3" s="1"/>
  <c r="W9776" i="3" a="1"/>
  <c r="W9776" i="3" s="1"/>
  <c r="W9777" i="3" a="1"/>
  <c r="W9777" i="3" s="1"/>
  <c r="W9778" i="3" a="1"/>
  <c r="W9778" i="3" s="1"/>
  <c r="W9779" i="3" a="1"/>
  <c r="W9779" i="3" s="1"/>
  <c r="W9780" i="3" a="1"/>
  <c r="W9780" i="3" s="1"/>
  <c r="W9781" i="3" a="1"/>
  <c r="W9781" i="3" s="1"/>
  <c r="W9782" i="3" a="1"/>
  <c r="W9782" i="3" s="1"/>
  <c r="W9783" i="3" a="1"/>
  <c r="W9783" i="3" s="1"/>
  <c r="W9784" i="3" a="1"/>
  <c r="W9784" i="3" s="1"/>
  <c r="W9785" i="3" a="1"/>
  <c r="W9785" i="3" s="1"/>
  <c r="W9786" i="3" a="1"/>
  <c r="W9786" i="3" s="1"/>
  <c r="W9787" i="3" a="1"/>
  <c r="W9787" i="3" s="1"/>
  <c r="W9788" i="3" a="1"/>
  <c r="W9788" i="3" s="1"/>
  <c r="W9789" i="3" a="1"/>
  <c r="W9789" i="3" s="1"/>
  <c r="W9790" i="3" a="1"/>
  <c r="W9790" i="3" s="1"/>
  <c r="W9791" i="3" a="1"/>
  <c r="W9791" i="3" s="1"/>
  <c r="W9792" i="3" a="1"/>
  <c r="W9792" i="3" s="1"/>
  <c r="W9793" i="3" a="1"/>
  <c r="W9793" i="3" s="1"/>
  <c r="W9794" i="3" a="1"/>
  <c r="W9794" i="3" s="1"/>
  <c r="W9795" i="3" a="1"/>
  <c r="W9795" i="3" s="1"/>
  <c r="W9796" i="3" a="1"/>
  <c r="W9796" i="3" s="1"/>
  <c r="W9797" i="3" a="1"/>
  <c r="W9797" i="3" s="1"/>
  <c r="W9798" i="3" a="1"/>
  <c r="W9798" i="3" s="1"/>
  <c r="W9799" i="3" a="1"/>
  <c r="W9799" i="3" s="1"/>
  <c r="W9800" i="3" a="1"/>
  <c r="W9800" i="3" s="1"/>
  <c r="W9801" i="3" a="1"/>
  <c r="W9801" i="3" s="1"/>
  <c r="W9802" i="3" a="1"/>
  <c r="W9802" i="3" s="1"/>
  <c r="W9803" i="3" a="1"/>
  <c r="W9803" i="3" s="1"/>
  <c r="W9804" i="3" a="1"/>
  <c r="W9804" i="3" s="1"/>
  <c r="W9805" i="3" a="1"/>
  <c r="W9805" i="3" s="1"/>
  <c r="W9806" i="3" a="1"/>
  <c r="W9806" i="3" s="1"/>
  <c r="W9807" i="3" a="1"/>
  <c r="W9807" i="3" s="1"/>
  <c r="W9808" i="3" a="1"/>
  <c r="W9808" i="3" s="1"/>
  <c r="W9809" i="3" a="1"/>
  <c r="W9809" i="3" s="1"/>
  <c r="W9810" i="3" a="1"/>
  <c r="W9810" i="3" s="1"/>
  <c r="W9811" i="3" a="1"/>
  <c r="W9811" i="3" s="1"/>
  <c r="W9812" i="3" a="1"/>
  <c r="W9812" i="3" s="1"/>
  <c r="W9813" i="3" a="1"/>
  <c r="W9813" i="3" s="1"/>
  <c r="W9814" i="3" a="1"/>
  <c r="W9814" i="3" s="1"/>
  <c r="W9815" i="3" a="1"/>
  <c r="W9815" i="3" s="1"/>
  <c r="W9816" i="3" a="1"/>
  <c r="W9816" i="3" s="1"/>
  <c r="W9817" i="3" a="1"/>
  <c r="W9817" i="3" s="1"/>
  <c r="W9818" i="3" a="1"/>
  <c r="W9818" i="3" s="1"/>
  <c r="W9819" i="3" a="1"/>
  <c r="W9819" i="3" s="1"/>
  <c r="W9820" i="3" a="1"/>
  <c r="W9820" i="3" s="1"/>
  <c r="W9821" i="3" a="1"/>
  <c r="W9821" i="3" s="1"/>
  <c r="W9822" i="3" a="1"/>
  <c r="W9822" i="3" s="1"/>
  <c r="W9823" i="3" a="1"/>
  <c r="W9823" i="3" s="1"/>
  <c r="W9824" i="3" a="1"/>
  <c r="W9824" i="3" s="1"/>
  <c r="W9825" i="3" a="1"/>
  <c r="W9825" i="3" s="1"/>
  <c r="W9826" i="3" a="1"/>
  <c r="W9826" i="3" s="1"/>
  <c r="W9827" i="3" a="1"/>
  <c r="W9827" i="3" s="1"/>
  <c r="W9828" i="3" a="1"/>
  <c r="W9828" i="3" s="1"/>
  <c r="W9829" i="3" a="1"/>
  <c r="W9829" i="3" s="1"/>
  <c r="W9830" i="3" a="1"/>
  <c r="W9830" i="3" s="1"/>
  <c r="W9831" i="3" a="1"/>
  <c r="W9831" i="3" s="1"/>
  <c r="W9832" i="3" a="1"/>
  <c r="W9832" i="3" s="1"/>
  <c r="W9833" i="3" a="1"/>
  <c r="W9833" i="3" s="1"/>
  <c r="W9834" i="3" a="1"/>
  <c r="W9834" i="3" s="1"/>
  <c r="W9835" i="3" a="1"/>
  <c r="W9835" i="3" s="1"/>
  <c r="W9836" i="3" a="1"/>
  <c r="W9836" i="3" s="1"/>
  <c r="W9837" i="3" a="1"/>
  <c r="W9837" i="3" s="1"/>
  <c r="W9838" i="3" a="1"/>
  <c r="W9838" i="3" s="1"/>
  <c r="W9839" i="3" a="1"/>
  <c r="W9839" i="3" s="1"/>
  <c r="W9840" i="3" a="1"/>
  <c r="W9840" i="3" s="1"/>
  <c r="W9841" i="3" a="1"/>
  <c r="W9841" i="3" s="1"/>
  <c r="W9842" i="3" a="1"/>
  <c r="W9842" i="3" s="1"/>
  <c r="W9843" i="3" a="1"/>
  <c r="W9843" i="3" s="1"/>
  <c r="W9844" i="3" a="1"/>
  <c r="W9844" i="3" s="1"/>
  <c r="W9845" i="3" a="1"/>
  <c r="W9845" i="3" s="1"/>
  <c r="W9846" i="3" a="1"/>
  <c r="W9846" i="3" s="1"/>
  <c r="W9847" i="3" a="1"/>
  <c r="W9847" i="3" s="1"/>
  <c r="W9848" i="3" a="1"/>
  <c r="W9848" i="3" s="1"/>
  <c r="W9849" i="3" a="1"/>
  <c r="W9849" i="3" s="1"/>
  <c r="W9850" i="3" a="1"/>
  <c r="W9850" i="3" s="1"/>
  <c r="W9851" i="3" a="1"/>
  <c r="W9851" i="3" s="1"/>
  <c r="W9852" i="3" a="1"/>
  <c r="W9852" i="3" s="1"/>
  <c r="W9853" i="3" a="1"/>
  <c r="W9853" i="3" s="1"/>
  <c r="W9854" i="3" a="1"/>
  <c r="W9854" i="3" s="1"/>
  <c r="W9855" i="3" a="1"/>
  <c r="W9855" i="3" s="1"/>
  <c r="W9856" i="3" a="1"/>
  <c r="W9856" i="3" s="1"/>
  <c r="W9857" i="3" a="1"/>
  <c r="W9857" i="3" s="1"/>
  <c r="W9858" i="3" a="1"/>
  <c r="W9858" i="3" s="1"/>
  <c r="W9859" i="3" a="1"/>
  <c r="W9859" i="3" s="1"/>
  <c r="W9860" i="3" a="1"/>
  <c r="W9860" i="3" s="1"/>
  <c r="W9861" i="3" a="1"/>
  <c r="W9861" i="3" s="1"/>
  <c r="W9862" i="3" a="1"/>
  <c r="W9862" i="3" s="1"/>
  <c r="W9863" i="3" a="1"/>
  <c r="W9863" i="3" s="1"/>
  <c r="W9864" i="3" a="1"/>
  <c r="W9864" i="3" s="1"/>
  <c r="W9865" i="3" a="1"/>
  <c r="W9865" i="3" s="1"/>
  <c r="W9866" i="3" a="1"/>
  <c r="W9866" i="3" s="1"/>
  <c r="W9867" i="3" a="1"/>
  <c r="W9867" i="3" s="1"/>
  <c r="W9868" i="3" a="1"/>
  <c r="W9868" i="3" s="1"/>
  <c r="W9869" i="3" a="1"/>
  <c r="W9869" i="3" s="1"/>
  <c r="W9870" i="3" a="1"/>
  <c r="W9870" i="3" s="1"/>
  <c r="W9871" i="3" a="1"/>
  <c r="W9871" i="3" s="1"/>
  <c r="W9872" i="3" a="1"/>
  <c r="W9872" i="3" s="1"/>
  <c r="W9873" i="3" a="1"/>
  <c r="W9873" i="3" s="1"/>
  <c r="W9874" i="3" a="1"/>
  <c r="W9874" i="3" s="1"/>
  <c r="W9875" i="3" a="1"/>
  <c r="W9875" i="3" s="1"/>
  <c r="W9876" i="3" a="1"/>
  <c r="W9876" i="3" s="1"/>
  <c r="W9877" i="3" a="1"/>
  <c r="W9877" i="3" s="1"/>
  <c r="W9878" i="3" a="1"/>
  <c r="W9878" i="3" s="1"/>
  <c r="W9879" i="3" a="1"/>
  <c r="W9879" i="3" s="1"/>
  <c r="W9880" i="3" a="1"/>
  <c r="W9880" i="3" s="1"/>
  <c r="W9881" i="3" a="1"/>
  <c r="W9881" i="3" s="1"/>
  <c r="W9882" i="3" a="1"/>
  <c r="W9882" i="3" s="1"/>
  <c r="W9883" i="3" a="1"/>
  <c r="W9883" i="3" s="1"/>
  <c r="W9884" i="3" a="1"/>
  <c r="W9884" i="3" s="1"/>
  <c r="W9885" i="3" a="1"/>
  <c r="W9885" i="3" s="1"/>
  <c r="W9886" i="3" a="1"/>
  <c r="W9886" i="3" s="1"/>
  <c r="W9887" i="3" a="1"/>
  <c r="W9887" i="3" s="1"/>
  <c r="W9888" i="3" a="1"/>
  <c r="W9888" i="3" s="1"/>
  <c r="W9889" i="3" a="1"/>
  <c r="W9889" i="3" s="1"/>
  <c r="W9890" i="3" a="1"/>
  <c r="W9890" i="3" s="1"/>
  <c r="W9891" i="3" a="1"/>
  <c r="W9891" i="3" s="1"/>
  <c r="W9892" i="3" a="1"/>
  <c r="W9892" i="3" s="1"/>
  <c r="W9893" i="3" a="1"/>
  <c r="W9893" i="3" s="1"/>
  <c r="W9894" i="3" a="1"/>
  <c r="W9894" i="3" s="1"/>
  <c r="W9895" i="3" a="1"/>
  <c r="W9895" i="3" s="1"/>
  <c r="W9896" i="3" a="1"/>
  <c r="W9896" i="3" s="1"/>
  <c r="W9897" i="3" a="1"/>
  <c r="W9897" i="3" s="1"/>
  <c r="W9898" i="3" a="1"/>
  <c r="W9898" i="3" s="1"/>
  <c r="W9899" i="3" a="1"/>
  <c r="W9899" i="3" s="1"/>
  <c r="W9900" i="3" a="1"/>
  <c r="W9900" i="3" s="1"/>
  <c r="W9901" i="3" a="1"/>
  <c r="W9901" i="3" s="1"/>
  <c r="W9902" i="3" a="1"/>
  <c r="W9902" i="3" s="1"/>
  <c r="W9903" i="3" a="1"/>
  <c r="W9903" i="3" s="1"/>
  <c r="W9904" i="3" a="1"/>
  <c r="W9904" i="3" s="1"/>
  <c r="W9905" i="3" a="1"/>
  <c r="W9905" i="3" s="1"/>
  <c r="W9906" i="3" a="1"/>
  <c r="W9906" i="3" s="1"/>
  <c r="W9907" i="3" a="1"/>
  <c r="W9907" i="3" s="1"/>
  <c r="W9908" i="3" a="1"/>
  <c r="W9908" i="3" s="1"/>
  <c r="W9909" i="3" a="1"/>
  <c r="W9909" i="3" s="1"/>
  <c r="W9910" i="3" a="1"/>
  <c r="W9910" i="3" s="1"/>
  <c r="W9911" i="3" a="1"/>
  <c r="W9911" i="3" s="1"/>
  <c r="W9912" i="3" a="1"/>
  <c r="W9912" i="3" s="1"/>
  <c r="W9913" i="3" a="1"/>
  <c r="W9913" i="3" s="1"/>
  <c r="W9914" i="3" a="1"/>
  <c r="W9914" i="3" s="1"/>
  <c r="W9915" i="3" a="1"/>
  <c r="W9915" i="3" s="1"/>
  <c r="W9916" i="3" a="1"/>
  <c r="W9916" i="3" s="1"/>
  <c r="W9917" i="3" a="1"/>
  <c r="W9917" i="3" s="1"/>
  <c r="W9918" i="3" a="1"/>
  <c r="W9918" i="3" s="1"/>
  <c r="W9919" i="3" a="1"/>
  <c r="W9919" i="3" s="1"/>
  <c r="W9920" i="3" a="1"/>
  <c r="W9920" i="3" s="1"/>
  <c r="W9921" i="3" a="1"/>
  <c r="W9921" i="3" s="1"/>
  <c r="W9922" i="3" a="1"/>
  <c r="W9922" i="3" s="1"/>
  <c r="W9923" i="3" a="1"/>
  <c r="W9923" i="3" s="1"/>
  <c r="W9924" i="3" a="1"/>
  <c r="W9924" i="3" s="1"/>
  <c r="W9925" i="3" a="1"/>
  <c r="W9925" i="3" s="1"/>
  <c r="W9926" i="3" a="1"/>
  <c r="W9926" i="3" s="1"/>
  <c r="W9927" i="3" a="1"/>
  <c r="W9927" i="3" s="1"/>
  <c r="W9928" i="3" a="1"/>
  <c r="W9928" i="3" s="1"/>
  <c r="W9929" i="3" a="1"/>
  <c r="W9929" i="3" s="1"/>
  <c r="W9930" i="3" a="1"/>
  <c r="W9930" i="3" s="1"/>
  <c r="W9931" i="3" a="1"/>
  <c r="W9931" i="3" s="1"/>
  <c r="W9932" i="3" a="1"/>
  <c r="W9932" i="3" s="1"/>
  <c r="W9933" i="3" a="1"/>
  <c r="W9933" i="3" s="1"/>
  <c r="W9934" i="3" a="1"/>
  <c r="W9934" i="3" s="1"/>
  <c r="W9935" i="3" a="1"/>
  <c r="W9935" i="3" s="1"/>
  <c r="W9936" i="3" a="1"/>
  <c r="W9936" i="3" s="1"/>
  <c r="W9937" i="3" a="1"/>
  <c r="W9937" i="3" s="1"/>
  <c r="W9938" i="3" a="1"/>
  <c r="W9938" i="3" s="1"/>
  <c r="W9939" i="3" a="1"/>
  <c r="W9939" i="3" s="1"/>
  <c r="W9940" i="3" a="1"/>
  <c r="W9940" i="3" s="1"/>
  <c r="W9941" i="3" a="1"/>
  <c r="W9941" i="3" s="1"/>
  <c r="W9942" i="3" a="1"/>
  <c r="W9942" i="3" s="1"/>
  <c r="W9943" i="3" a="1"/>
  <c r="W9943" i="3" s="1"/>
  <c r="W9944" i="3" a="1"/>
  <c r="W9944" i="3" s="1"/>
  <c r="W9945" i="3" a="1"/>
  <c r="W9945" i="3" s="1"/>
  <c r="W9946" i="3" a="1"/>
  <c r="W9946" i="3" s="1"/>
  <c r="W9947" i="3" a="1"/>
  <c r="W9947" i="3" s="1"/>
  <c r="W9948" i="3" a="1"/>
  <c r="W9948" i="3" s="1"/>
  <c r="W9949" i="3" a="1"/>
  <c r="W9949" i="3" s="1"/>
  <c r="W9950" i="3" a="1"/>
  <c r="W9950" i="3" s="1"/>
  <c r="W9951" i="3" a="1"/>
  <c r="W9951" i="3" s="1"/>
  <c r="W9952" i="3" a="1"/>
  <c r="W9952" i="3" s="1"/>
  <c r="W9953" i="3" a="1"/>
  <c r="W9953" i="3" s="1"/>
  <c r="W9954" i="3" a="1"/>
  <c r="W9954" i="3" s="1"/>
  <c r="W9955" i="3" a="1"/>
  <c r="W9955" i="3" s="1"/>
  <c r="W9956" i="3" a="1"/>
  <c r="W9956" i="3" s="1"/>
  <c r="W9957" i="3" a="1"/>
  <c r="W9957" i="3" s="1"/>
  <c r="W9958" i="3" a="1"/>
  <c r="W9958" i="3" s="1"/>
  <c r="W9959" i="3" a="1"/>
  <c r="W9959" i="3" s="1"/>
  <c r="W9960" i="3" a="1"/>
  <c r="W9960" i="3" s="1"/>
  <c r="W9961" i="3" a="1"/>
  <c r="W9961" i="3" s="1"/>
  <c r="W9962" i="3" a="1"/>
  <c r="W9962" i="3" s="1"/>
  <c r="W9963" i="3" a="1"/>
  <c r="W9963" i="3" s="1"/>
  <c r="W9964" i="3" a="1"/>
  <c r="W9964" i="3" s="1"/>
  <c r="W9965" i="3" a="1"/>
  <c r="W9965" i="3" s="1"/>
  <c r="W9966" i="3" a="1"/>
  <c r="W9966" i="3" s="1"/>
  <c r="W9967" i="3" a="1"/>
  <c r="W9967" i="3" s="1"/>
  <c r="W9968" i="3" a="1"/>
  <c r="W9968" i="3" s="1"/>
  <c r="W9969" i="3" a="1"/>
  <c r="W9969" i="3" s="1"/>
  <c r="W9970" i="3" a="1"/>
  <c r="W9970" i="3" s="1"/>
  <c r="W9971" i="3" a="1"/>
  <c r="W9971" i="3" s="1"/>
  <c r="W9972" i="3" a="1"/>
  <c r="W9972" i="3" s="1"/>
  <c r="W9973" i="3" a="1"/>
  <c r="W9973" i="3" s="1"/>
  <c r="W9974" i="3" a="1"/>
  <c r="W9974" i="3" s="1"/>
  <c r="W9975" i="3" a="1"/>
  <c r="W9975" i="3" s="1"/>
  <c r="W9976" i="3" a="1"/>
  <c r="W9976" i="3" s="1"/>
  <c r="W9977" i="3" a="1"/>
  <c r="W9977" i="3" s="1"/>
  <c r="W9978" i="3" a="1"/>
  <c r="W9978" i="3" s="1"/>
  <c r="W9979" i="3" a="1"/>
  <c r="W9979" i="3" s="1"/>
  <c r="W9980" i="3" a="1"/>
  <c r="W9980" i="3" s="1"/>
  <c r="W9981" i="3" a="1"/>
  <c r="W9981" i="3" s="1"/>
  <c r="W9982" i="3" a="1"/>
  <c r="W9982" i="3" s="1"/>
  <c r="W9983" i="3" a="1"/>
  <c r="W9983" i="3" s="1"/>
  <c r="W9984" i="3" a="1"/>
  <c r="W9984" i="3" s="1"/>
  <c r="W9985" i="3" a="1"/>
  <c r="W9985" i="3" s="1"/>
  <c r="W9986" i="3" a="1"/>
  <c r="W9986" i="3" s="1"/>
  <c r="W9987" i="3" a="1"/>
  <c r="W9987" i="3" s="1"/>
  <c r="W9988" i="3" a="1"/>
  <c r="W9988" i="3" s="1"/>
  <c r="W9989" i="3" a="1"/>
  <c r="W9989" i="3" s="1"/>
  <c r="W9990" i="3" a="1"/>
  <c r="W9990" i="3" s="1"/>
  <c r="W9991" i="3" a="1"/>
  <c r="W9991" i="3" s="1"/>
  <c r="W9992" i="3" a="1"/>
  <c r="W9992" i="3" s="1"/>
  <c r="W9993" i="3" a="1"/>
  <c r="W9993" i="3" s="1"/>
  <c r="W9994" i="3" a="1"/>
  <c r="W9994" i="3" s="1"/>
  <c r="W9995" i="3" a="1"/>
  <c r="W9995" i="3" s="1"/>
  <c r="W9996" i="3" a="1"/>
  <c r="W9996" i="3" s="1"/>
  <c r="W9997" i="3" a="1"/>
  <c r="W9997" i="3" s="1"/>
  <c r="W9998" i="3" a="1"/>
  <c r="W9998" i="3" s="1"/>
  <c r="W9999" i="3" a="1"/>
  <c r="W9999" i="3" s="1"/>
  <c r="W10000" i="3" a="1"/>
  <c r="W10000" i="3" s="1"/>
  <c r="W10001" i="3" a="1"/>
  <c r="W10001" i="3" s="1"/>
  <c r="W10002" i="3" a="1"/>
  <c r="W10002" i="3" s="1"/>
  <c r="W10003" i="3" a="1"/>
  <c r="W10003" i="3" s="1"/>
  <c r="W10004" i="3" a="1"/>
  <c r="W10004" i="3" s="1"/>
  <c r="W10005" i="3" a="1"/>
  <c r="W10005" i="3" s="1"/>
  <c r="W10006" i="3" a="1"/>
  <c r="W10006" i="3" s="1"/>
  <c r="W10007" i="3" a="1"/>
  <c r="W10007" i="3" s="1"/>
  <c r="W10008" i="3" a="1"/>
  <c r="W10008" i="3" s="1"/>
  <c r="W10009" i="3" a="1"/>
  <c r="W10009" i="3" s="1"/>
  <c r="W10010" i="3" a="1"/>
  <c r="W10010" i="3" s="1"/>
  <c r="W10011" i="3" a="1"/>
  <c r="W10011" i="3" s="1"/>
  <c r="W10012" i="3" a="1"/>
  <c r="W10012" i="3" s="1"/>
  <c r="W10013" i="3" a="1"/>
  <c r="W10013" i="3" s="1"/>
  <c r="W10014" i="3" a="1"/>
  <c r="W10014" i="3" s="1"/>
  <c r="W10015" i="3" a="1"/>
  <c r="W10015" i="3" s="1"/>
  <c r="W10016" i="3" a="1"/>
  <c r="W10016" i="3" s="1"/>
  <c r="W10017" i="3" a="1"/>
  <c r="W10017" i="3" s="1"/>
  <c r="W10018" i="3" a="1"/>
  <c r="W10018" i="3" s="1"/>
  <c r="W10019" i="3" a="1"/>
  <c r="W10019" i="3" s="1"/>
  <c r="W10020" i="3" a="1"/>
  <c r="W10020" i="3" s="1"/>
  <c r="W10021" i="3" a="1"/>
  <c r="W10021" i="3" s="1"/>
  <c r="W10022" i="3" a="1"/>
  <c r="W10022" i="3" s="1"/>
  <c r="W10023" i="3" a="1"/>
  <c r="W10023" i="3" s="1"/>
  <c r="W10024" i="3" a="1"/>
  <c r="W10024" i="3" s="1"/>
  <c r="W10025" i="3" a="1"/>
  <c r="W10025" i="3" s="1"/>
  <c r="W10026" i="3" a="1"/>
  <c r="W10026" i="3" s="1"/>
  <c r="W10027" i="3" a="1"/>
  <c r="W10027" i="3" s="1"/>
  <c r="W10028" i="3" a="1"/>
  <c r="W10028" i="3" s="1"/>
  <c r="W10029" i="3" a="1"/>
  <c r="W10029" i="3" s="1"/>
  <c r="W10030" i="3" a="1"/>
  <c r="W10030" i="3" s="1"/>
  <c r="W10031" i="3" a="1"/>
  <c r="W10031" i="3" s="1"/>
  <c r="W10032" i="3" a="1"/>
  <c r="W10032" i="3" s="1"/>
  <c r="W10033" i="3" a="1"/>
  <c r="W10033" i="3" s="1"/>
  <c r="W10034" i="3" a="1"/>
  <c r="W10034" i="3" s="1"/>
  <c r="W10035" i="3" a="1"/>
  <c r="W10035" i="3" s="1"/>
  <c r="W10036" i="3" a="1"/>
  <c r="W10036" i="3" s="1"/>
  <c r="W10037" i="3" a="1"/>
  <c r="W10037" i="3" s="1"/>
  <c r="W10038" i="3" a="1"/>
  <c r="W10038" i="3" s="1"/>
  <c r="W10039" i="3" a="1"/>
  <c r="W10039" i="3" s="1"/>
  <c r="W10040" i="3" a="1"/>
  <c r="W10040" i="3" s="1"/>
  <c r="W10041" i="3" a="1"/>
  <c r="W10041" i="3" s="1"/>
  <c r="W10042" i="3" a="1"/>
  <c r="W10042" i="3" s="1"/>
  <c r="W10043" i="3" a="1"/>
  <c r="W10043" i="3" s="1"/>
  <c r="W10044" i="3" a="1"/>
  <c r="W10044" i="3" s="1"/>
  <c r="W10045" i="3" a="1"/>
  <c r="W10045" i="3" s="1"/>
  <c r="W10046" i="3" a="1"/>
  <c r="W10046" i="3" s="1"/>
  <c r="W10047" i="3" a="1"/>
  <c r="W10047" i="3" s="1"/>
  <c r="W10048" i="3" a="1"/>
  <c r="W10048" i="3" s="1"/>
  <c r="W10049" i="3" a="1"/>
  <c r="W10049" i="3" s="1"/>
  <c r="W10050" i="3" a="1"/>
  <c r="W10050" i="3" s="1"/>
  <c r="W10051" i="3" a="1"/>
  <c r="W10051" i="3" s="1"/>
  <c r="W10052" i="3" a="1"/>
  <c r="W10052" i="3" s="1"/>
  <c r="W10053" i="3" a="1"/>
  <c r="W10053" i="3" s="1"/>
  <c r="W10054" i="3" a="1"/>
  <c r="W10054" i="3" s="1"/>
  <c r="W10055" i="3" a="1"/>
  <c r="W10055" i="3" s="1"/>
  <c r="W10056" i="3" a="1"/>
  <c r="W10056" i="3" s="1"/>
  <c r="W10057" i="3" a="1"/>
  <c r="W10057" i="3" s="1"/>
  <c r="W10058" i="3" a="1"/>
  <c r="W10058" i="3" s="1"/>
  <c r="W10059" i="3" a="1"/>
  <c r="W10059" i="3" s="1"/>
  <c r="W10060" i="3" a="1"/>
  <c r="W10060" i="3" s="1"/>
  <c r="W10061" i="3" a="1"/>
  <c r="W10061" i="3" s="1"/>
  <c r="W10062" i="3" a="1"/>
  <c r="W10062" i="3" s="1"/>
  <c r="W10063" i="3" a="1"/>
  <c r="W10063" i="3" s="1"/>
  <c r="W10064" i="3" a="1"/>
  <c r="W10064" i="3" s="1"/>
  <c r="W10065" i="3" a="1"/>
  <c r="W10065" i="3" s="1"/>
  <c r="W10066" i="3" a="1"/>
  <c r="W10066" i="3" s="1"/>
  <c r="W10067" i="3" a="1"/>
  <c r="W10067" i="3" s="1"/>
  <c r="W10068" i="3" a="1"/>
  <c r="W10068" i="3" s="1"/>
  <c r="W10069" i="3" a="1"/>
  <c r="W10069" i="3" s="1"/>
  <c r="W10070" i="3" a="1"/>
  <c r="W10070" i="3" s="1"/>
  <c r="W10071" i="3" a="1"/>
  <c r="W10071" i="3" s="1"/>
  <c r="W10072" i="3" a="1"/>
  <c r="W10072" i="3" s="1"/>
  <c r="W10073" i="3" a="1"/>
  <c r="W10073" i="3" s="1"/>
  <c r="W10074" i="3" a="1"/>
  <c r="W10074" i="3" s="1"/>
  <c r="W10075" i="3" a="1"/>
  <c r="W10075" i="3" s="1"/>
  <c r="W10076" i="3" a="1"/>
  <c r="W10076" i="3" s="1"/>
  <c r="W10077" i="3" a="1"/>
  <c r="W10077" i="3" s="1"/>
  <c r="W10078" i="3" a="1"/>
  <c r="W10078" i="3" s="1"/>
  <c r="W10079" i="3" a="1"/>
  <c r="W10079" i="3" s="1"/>
  <c r="W10080" i="3" a="1"/>
  <c r="W10080" i="3" s="1"/>
  <c r="W10081" i="3" a="1"/>
  <c r="W10081" i="3" s="1"/>
  <c r="W10082" i="3" a="1"/>
  <c r="W10082" i="3" s="1"/>
  <c r="W10083" i="3" a="1"/>
  <c r="W10083" i="3" s="1"/>
  <c r="W10084" i="3" a="1"/>
  <c r="W10084" i="3" s="1"/>
  <c r="W10085" i="3" a="1"/>
  <c r="W10085" i="3" s="1"/>
  <c r="W10086" i="3" a="1"/>
  <c r="W10086" i="3" s="1"/>
  <c r="W10087" i="3" a="1"/>
  <c r="W10087" i="3" s="1"/>
  <c r="W10088" i="3" a="1"/>
  <c r="W10088" i="3" s="1"/>
  <c r="W10089" i="3" a="1"/>
  <c r="W10089" i="3" s="1"/>
  <c r="W10090" i="3" a="1"/>
  <c r="W10090" i="3" s="1"/>
  <c r="W10091" i="3" a="1"/>
  <c r="W10091" i="3" s="1"/>
  <c r="W10092" i="3" a="1"/>
  <c r="W10092" i="3" s="1"/>
  <c r="W10093" i="3" a="1"/>
  <c r="W10093" i="3" s="1"/>
  <c r="W10094" i="3" a="1"/>
  <c r="W10094" i="3" s="1"/>
  <c r="W10095" i="3" a="1"/>
  <c r="W10095" i="3" s="1"/>
  <c r="W10096" i="3" a="1"/>
  <c r="W10096" i="3" s="1"/>
  <c r="W10097" i="3" a="1"/>
  <c r="W10097" i="3" s="1"/>
  <c r="W10098" i="3" a="1"/>
  <c r="W10098" i="3" s="1"/>
  <c r="W10099" i="3" a="1"/>
  <c r="W10099" i="3" s="1"/>
  <c r="W10100" i="3" a="1"/>
  <c r="W10100" i="3" s="1"/>
  <c r="W10101" i="3" a="1"/>
  <c r="W10101" i="3" s="1"/>
  <c r="W10102" i="3" a="1"/>
  <c r="W10102" i="3" s="1"/>
  <c r="W10103" i="3" a="1"/>
  <c r="W10103" i="3" s="1"/>
  <c r="W10104" i="3" a="1"/>
  <c r="W10104" i="3" s="1"/>
  <c r="W10105" i="3" a="1"/>
  <c r="W10105" i="3" s="1"/>
  <c r="W10106" i="3" a="1"/>
  <c r="W10106" i="3" s="1"/>
  <c r="W10107" i="3" a="1"/>
  <c r="W10107" i="3" s="1"/>
  <c r="W10108" i="3" a="1"/>
  <c r="W10108" i="3" s="1"/>
  <c r="W10109" i="3" a="1"/>
  <c r="W10109" i="3" s="1"/>
  <c r="W10110" i="3" a="1"/>
  <c r="W10110" i="3" s="1"/>
  <c r="W10111" i="3" a="1"/>
  <c r="W10111" i="3" s="1"/>
  <c r="W10112" i="3" a="1"/>
  <c r="W10112" i="3" s="1"/>
  <c r="W10113" i="3" a="1"/>
  <c r="W10113" i="3" s="1"/>
  <c r="W10114" i="3" a="1"/>
  <c r="W10114" i="3" s="1"/>
  <c r="W10115" i="3" a="1"/>
  <c r="W10115" i="3" s="1"/>
  <c r="W10116" i="3" a="1"/>
  <c r="W10116" i="3" s="1"/>
  <c r="W10117" i="3" a="1"/>
  <c r="W10117" i="3" s="1"/>
  <c r="W10118" i="3" a="1"/>
  <c r="W10118" i="3" s="1"/>
  <c r="W10119" i="3" a="1"/>
  <c r="W10119" i="3" s="1"/>
  <c r="W10120" i="3" a="1"/>
  <c r="W10120" i="3" s="1"/>
  <c r="W10121" i="3" a="1"/>
  <c r="W10121" i="3" s="1"/>
  <c r="W10122" i="3" a="1"/>
  <c r="W10122" i="3" s="1"/>
  <c r="W10123" i="3" a="1"/>
  <c r="W10123" i="3" s="1"/>
  <c r="W10124" i="3" a="1"/>
  <c r="W10124" i="3" s="1"/>
  <c r="W10125" i="3" a="1"/>
  <c r="W10125" i="3" s="1"/>
  <c r="W10126" i="3" a="1"/>
  <c r="W10126" i="3" s="1"/>
  <c r="W10127" i="3" a="1"/>
  <c r="W10127" i="3" s="1"/>
  <c r="W10128" i="3" a="1"/>
  <c r="W10128" i="3" s="1"/>
  <c r="W10129" i="3" a="1"/>
  <c r="W10129" i="3" s="1"/>
  <c r="W10130" i="3" a="1"/>
  <c r="W10130" i="3" s="1"/>
  <c r="W10131" i="3" a="1"/>
  <c r="W10131" i="3" s="1"/>
  <c r="W10132" i="3" a="1"/>
  <c r="W10132" i="3" s="1"/>
  <c r="W10133" i="3" a="1"/>
  <c r="W10133" i="3" s="1"/>
  <c r="W10134" i="3" a="1"/>
  <c r="W10134" i="3" s="1"/>
  <c r="W10135" i="3" a="1"/>
  <c r="W10135" i="3" s="1"/>
  <c r="W10136" i="3" a="1"/>
  <c r="W10136" i="3" s="1"/>
  <c r="W10137" i="3" a="1"/>
  <c r="W10137" i="3" s="1"/>
  <c r="W10138" i="3" a="1"/>
  <c r="W10138" i="3" s="1"/>
  <c r="W10139" i="3" a="1"/>
  <c r="W10139" i="3" s="1"/>
  <c r="W10140" i="3" a="1"/>
  <c r="W10140" i="3" s="1"/>
  <c r="W10141" i="3" a="1"/>
  <c r="W10141" i="3" s="1"/>
  <c r="W10142" i="3" a="1"/>
  <c r="W10142" i="3" s="1"/>
  <c r="W10143" i="3" a="1"/>
  <c r="W10143" i="3" s="1"/>
  <c r="W10144" i="3" a="1"/>
  <c r="W10144" i="3" s="1"/>
  <c r="W10145" i="3" a="1"/>
  <c r="W10145" i="3" s="1"/>
  <c r="W10146" i="3" a="1"/>
  <c r="W10146" i="3" s="1"/>
  <c r="W10147" i="3" a="1"/>
  <c r="W10147" i="3" s="1"/>
  <c r="W10148" i="3" a="1"/>
  <c r="W10148" i="3" s="1"/>
  <c r="W10149" i="3" a="1"/>
  <c r="W10149" i="3" s="1"/>
  <c r="W10150" i="3" a="1"/>
  <c r="W10150" i="3" s="1"/>
  <c r="W10151" i="3" a="1"/>
  <c r="W10151" i="3" s="1"/>
  <c r="W10152" i="3" a="1"/>
  <c r="W10152" i="3" s="1"/>
  <c r="W10153" i="3" a="1"/>
  <c r="W10153" i="3" s="1"/>
  <c r="W10154" i="3" a="1"/>
  <c r="W10154" i="3" s="1"/>
  <c r="W10155" i="3" a="1"/>
  <c r="W10155" i="3" s="1"/>
  <c r="W10156" i="3" a="1"/>
  <c r="W10156" i="3" s="1"/>
  <c r="W10157" i="3" a="1"/>
  <c r="W10157" i="3" s="1"/>
  <c r="W10158" i="3" a="1"/>
  <c r="W10158" i="3" s="1"/>
  <c r="W10159" i="3" a="1"/>
  <c r="W10159" i="3" s="1"/>
  <c r="W10160" i="3" a="1"/>
  <c r="W10160" i="3" s="1"/>
  <c r="W10161" i="3" a="1"/>
  <c r="W10161" i="3" s="1"/>
  <c r="W10162" i="3" a="1"/>
  <c r="W10162" i="3" s="1"/>
  <c r="W10163" i="3" a="1"/>
  <c r="W10163" i="3" s="1"/>
  <c r="W10164" i="3" a="1"/>
  <c r="W10164" i="3" s="1"/>
  <c r="W10165" i="3" a="1"/>
  <c r="W10165" i="3" s="1"/>
  <c r="W10166" i="3" a="1"/>
  <c r="W10166" i="3" s="1"/>
  <c r="W10167" i="3" a="1"/>
  <c r="W10167" i="3" s="1"/>
  <c r="W10168" i="3" a="1"/>
  <c r="W10168" i="3" s="1"/>
  <c r="W10169" i="3" a="1"/>
  <c r="W10169" i="3" s="1"/>
  <c r="W10170" i="3" a="1"/>
  <c r="W10170" i="3" s="1"/>
  <c r="W10171" i="3" a="1"/>
  <c r="W10171" i="3" s="1"/>
  <c r="W10172" i="3" a="1"/>
  <c r="W10172" i="3" s="1"/>
  <c r="W10173" i="3" a="1"/>
  <c r="W10173" i="3" s="1"/>
  <c r="W10174" i="3" a="1"/>
  <c r="W10174" i="3" s="1"/>
  <c r="W10175" i="3" a="1"/>
  <c r="W10175" i="3" s="1"/>
  <c r="W10176" i="3" a="1"/>
  <c r="W10176" i="3" s="1"/>
  <c r="W10177" i="3" a="1"/>
  <c r="W10177" i="3" s="1"/>
  <c r="W10178" i="3" a="1"/>
  <c r="W10178" i="3" s="1"/>
  <c r="W10179" i="3" a="1"/>
  <c r="W10179" i="3" s="1"/>
  <c r="W10180" i="3" a="1"/>
  <c r="W10180" i="3" s="1"/>
  <c r="W10181" i="3" a="1"/>
  <c r="W10181" i="3" s="1"/>
  <c r="W10182" i="3" a="1"/>
  <c r="W10182" i="3" s="1"/>
  <c r="W10183" i="3" a="1"/>
  <c r="W10183" i="3" s="1"/>
  <c r="W10184" i="3" a="1"/>
  <c r="W10184" i="3" s="1"/>
  <c r="W10185" i="3" a="1"/>
  <c r="W10185" i="3" s="1"/>
  <c r="W10186" i="3" a="1"/>
  <c r="W10186" i="3" s="1"/>
  <c r="W10187" i="3" a="1"/>
  <c r="W10187" i="3" s="1"/>
  <c r="W10188" i="3" a="1"/>
  <c r="W10188" i="3" s="1"/>
  <c r="W10189" i="3" a="1"/>
  <c r="W10189" i="3" s="1"/>
  <c r="W10190" i="3" a="1"/>
  <c r="W10190" i="3" s="1"/>
  <c r="W10191" i="3" a="1"/>
  <c r="W10191" i="3" s="1"/>
  <c r="W10192" i="3" a="1"/>
  <c r="W10192" i="3" s="1"/>
  <c r="W10193" i="3" a="1"/>
  <c r="W10193" i="3" s="1"/>
  <c r="W10194" i="3" a="1"/>
  <c r="W10194" i="3" s="1"/>
  <c r="W10195" i="3" a="1"/>
  <c r="W10195" i="3" s="1"/>
  <c r="W10196" i="3" a="1"/>
  <c r="W10196" i="3" s="1"/>
  <c r="W10197" i="3" a="1"/>
  <c r="W10197" i="3" s="1"/>
  <c r="W10198" i="3" a="1"/>
  <c r="W10198" i="3" s="1"/>
  <c r="W10199" i="3" a="1"/>
  <c r="W10199" i="3" s="1"/>
  <c r="W10200" i="3" a="1"/>
  <c r="W10200" i="3" s="1"/>
  <c r="W10201" i="3" a="1"/>
  <c r="W10201" i="3" s="1"/>
  <c r="W10202" i="3" a="1"/>
  <c r="W10202" i="3" s="1"/>
  <c r="W10203" i="3" a="1"/>
  <c r="W10203" i="3" s="1"/>
  <c r="W10204" i="3" a="1"/>
  <c r="W10204" i="3" s="1"/>
  <c r="W10205" i="3" a="1"/>
  <c r="W10205" i="3" s="1"/>
  <c r="W10206" i="3" a="1"/>
  <c r="W10206" i="3" s="1"/>
  <c r="W10207" i="3" a="1"/>
  <c r="W10207" i="3" s="1"/>
  <c r="W10208" i="3" a="1"/>
  <c r="W10208" i="3" s="1"/>
  <c r="W10209" i="3" a="1"/>
  <c r="W10209" i="3" s="1"/>
  <c r="W10210" i="3" a="1"/>
  <c r="W10210" i="3" s="1"/>
  <c r="W10211" i="3" a="1"/>
  <c r="W10211" i="3" s="1"/>
  <c r="W10212" i="3" a="1"/>
  <c r="W10212" i="3" s="1"/>
  <c r="W10213" i="3" a="1"/>
  <c r="W10213" i="3" s="1"/>
  <c r="W10214" i="3" a="1"/>
  <c r="W10214" i="3" s="1"/>
  <c r="W10215" i="3" a="1"/>
  <c r="W10215" i="3" s="1"/>
  <c r="W10216" i="3" a="1"/>
  <c r="W10216" i="3" s="1"/>
  <c r="W10217" i="3" a="1"/>
  <c r="W10217" i="3" s="1"/>
  <c r="W10218" i="3" a="1"/>
  <c r="W10218" i="3" s="1"/>
  <c r="W10219" i="3" a="1"/>
  <c r="W10219" i="3" s="1"/>
  <c r="W10220" i="3" a="1"/>
  <c r="W10220" i="3" s="1"/>
  <c r="W10221" i="3" a="1"/>
  <c r="W10221" i="3" s="1"/>
  <c r="W10222" i="3" a="1"/>
  <c r="W10222" i="3" s="1"/>
  <c r="W10223" i="3" a="1"/>
  <c r="W10223" i="3" s="1"/>
  <c r="W10224" i="3" a="1"/>
  <c r="W10224" i="3" s="1"/>
  <c r="W10225" i="3" a="1"/>
  <c r="W10225" i="3" s="1"/>
  <c r="W10226" i="3" a="1"/>
  <c r="W10226" i="3" s="1"/>
  <c r="W10227" i="3" a="1"/>
  <c r="W10227" i="3" s="1"/>
  <c r="W10228" i="3" a="1"/>
  <c r="W10228" i="3" s="1"/>
  <c r="W10229" i="3" a="1"/>
  <c r="W10229" i="3" s="1"/>
  <c r="W10230" i="3" a="1"/>
  <c r="W10230" i="3" s="1"/>
  <c r="W10231" i="3" a="1"/>
  <c r="W10231" i="3" s="1"/>
  <c r="W10232" i="3" a="1"/>
  <c r="W10232" i="3" s="1"/>
  <c r="W10233" i="3" a="1"/>
  <c r="W10233" i="3" s="1"/>
  <c r="W10234" i="3" a="1"/>
  <c r="W10234" i="3" s="1"/>
  <c r="W10235" i="3" a="1"/>
  <c r="W10235" i="3" s="1"/>
  <c r="W10236" i="3" a="1"/>
  <c r="W10236" i="3" s="1"/>
  <c r="W10237" i="3" a="1"/>
  <c r="W10237" i="3" s="1"/>
  <c r="W10238" i="3" a="1"/>
  <c r="W10238" i="3" s="1"/>
  <c r="W10239" i="3" a="1"/>
  <c r="W10239" i="3" s="1"/>
  <c r="W10240" i="3" a="1"/>
  <c r="W10240" i="3" s="1"/>
  <c r="W10241" i="3" a="1"/>
  <c r="W10241" i="3" s="1"/>
  <c r="W10242" i="3" a="1"/>
  <c r="W10242" i="3" s="1"/>
  <c r="W10243" i="3" a="1"/>
  <c r="W10243" i="3" s="1"/>
  <c r="W10244" i="3" a="1"/>
  <c r="W10244" i="3" s="1"/>
  <c r="W10245" i="3" a="1"/>
  <c r="W10245" i="3" s="1"/>
  <c r="W10246" i="3" a="1"/>
  <c r="W10246" i="3" s="1"/>
  <c r="W10247" i="3" a="1"/>
  <c r="W10247" i="3" s="1"/>
  <c r="W10248" i="3" a="1"/>
  <c r="W10248" i="3" s="1"/>
  <c r="W10249" i="3" a="1"/>
  <c r="W10249" i="3" s="1"/>
  <c r="W10250" i="3" a="1"/>
  <c r="W10250" i="3" s="1"/>
  <c r="W10251" i="3" a="1"/>
  <c r="W10251" i="3" s="1"/>
  <c r="W10252" i="3" a="1"/>
  <c r="W10252" i="3" s="1"/>
  <c r="W10253" i="3" a="1"/>
  <c r="W10253" i="3" s="1"/>
  <c r="W10254" i="3" a="1"/>
  <c r="W10254" i="3" s="1"/>
  <c r="W10255" i="3" a="1"/>
  <c r="W10255" i="3" s="1"/>
  <c r="W10256" i="3" a="1"/>
  <c r="W10256" i="3" s="1"/>
  <c r="W10257" i="3" a="1"/>
  <c r="W10257" i="3" s="1"/>
  <c r="W10258" i="3" a="1"/>
  <c r="W10258" i="3" s="1"/>
  <c r="W10259" i="3" a="1"/>
  <c r="W10259" i="3" s="1"/>
  <c r="W10260" i="3" a="1"/>
  <c r="W10260" i="3" s="1"/>
  <c r="W10261" i="3" a="1"/>
  <c r="W10261" i="3" s="1"/>
  <c r="W10262" i="3" a="1"/>
  <c r="W10262" i="3" s="1"/>
  <c r="W10263" i="3" a="1"/>
  <c r="W10263" i="3" s="1"/>
  <c r="W10264" i="3" a="1"/>
  <c r="W10264" i="3" s="1"/>
  <c r="W10265" i="3" a="1"/>
  <c r="W10265" i="3" s="1"/>
  <c r="W10266" i="3" a="1"/>
  <c r="W10266" i="3" s="1"/>
  <c r="W10267" i="3" a="1"/>
  <c r="W10267" i="3" s="1"/>
  <c r="W10268" i="3" a="1"/>
  <c r="W10268" i="3" s="1"/>
  <c r="W10269" i="3" a="1"/>
  <c r="W10269" i="3" s="1"/>
  <c r="W10270" i="3" a="1"/>
  <c r="W10270" i="3" s="1"/>
  <c r="W10271" i="3" a="1"/>
  <c r="W10271" i="3" s="1"/>
  <c r="W10272" i="3" a="1"/>
  <c r="W10272" i="3" s="1"/>
  <c r="W10273" i="3" a="1"/>
  <c r="W10273" i="3" s="1"/>
  <c r="W10274" i="3" a="1"/>
  <c r="W10274" i="3" s="1"/>
  <c r="W10275" i="3" a="1"/>
  <c r="W10275" i="3" s="1"/>
  <c r="W10276" i="3" a="1"/>
  <c r="W10276" i="3" s="1"/>
  <c r="W10277" i="3" a="1"/>
  <c r="W10277" i="3" s="1"/>
  <c r="W10278" i="3" a="1"/>
  <c r="W10278" i="3" s="1"/>
  <c r="W10279" i="3" a="1"/>
  <c r="W10279" i="3" s="1"/>
  <c r="W10280" i="3" a="1"/>
  <c r="W10280" i="3" s="1"/>
  <c r="W10281" i="3" a="1"/>
  <c r="W10281" i="3" s="1"/>
  <c r="W10282" i="3" a="1"/>
  <c r="W10282" i="3" s="1"/>
  <c r="W10283" i="3" a="1"/>
  <c r="W10283" i="3" s="1"/>
  <c r="W10284" i="3" a="1"/>
  <c r="W10284" i="3" s="1"/>
  <c r="W10285" i="3" a="1"/>
  <c r="W10285" i="3" s="1"/>
  <c r="W10286" i="3" a="1"/>
  <c r="W10286" i="3" s="1"/>
  <c r="W10287" i="3" a="1"/>
  <c r="W10287" i="3" s="1"/>
  <c r="W10288" i="3" a="1"/>
  <c r="W10288" i="3" s="1"/>
  <c r="W10289" i="3" a="1"/>
  <c r="W10289" i="3" s="1"/>
  <c r="W10290" i="3" a="1"/>
  <c r="W10290" i="3" s="1"/>
  <c r="W10291" i="3" a="1"/>
  <c r="W10291" i="3" s="1"/>
  <c r="W10292" i="3" a="1"/>
  <c r="W10292" i="3" s="1"/>
  <c r="W10293" i="3" a="1"/>
  <c r="W10293" i="3" s="1"/>
  <c r="W10294" i="3" a="1"/>
  <c r="W10294" i="3" s="1"/>
  <c r="W10295" i="3" a="1"/>
  <c r="W10295" i="3" s="1"/>
  <c r="W10296" i="3" a="1"/>
  <c r="W10296" i="3" s="1"/>
  <c r="W10297" i="3" a="1"/>
  <c r="W10297" i="3" s="1"/>
  <c r="W10298" i="3" a="1"/>
  <c r="W10298" i="3" s="1"/>
  <c r="W10299" i="3" a="1"/>
  <c r="W10299" i="3" s="1"/>
  <c r="W10300" i="3" a="1"/>
  <c r="W10300" i="3" s="1"/>
  <c r="W10301" i="3" a="1"/>
  <c r="W10301" i="3" s="1"/>
  <c r="W10302" i="3" a="1"/>
  <c r="W10302" i="3" s="1"/>
  <c r="W10303" i="3" a="1"/>
  <c r="W10303" i="3" s="1"/>
  <c r="W10304" i="3" a="1"/>
  <c r="W10304" i="3" s="1"/>
  <c r="W10305" i="3" a="1"/>
  <c r="W10305" i="3" s="1"/>
  <c r="W10306" i="3" a="1"/>
  <c r="W10306" i="3" s="1"/>
  <c r="W10307" i="3" a="1"/>
  <c r="W10307" i="3" s="1"/>
  <c r="W10308" i="3" a="1"/>
  <c r="W10308" i="3" s="1"/>
  <c r="W10309" i="3" a="1"/>
  <c r="W10309" i="3" s="1"/>
  <c r="W10310" i="3" a="1"/>
  <c r="W10310" i="3" s="1"/>
  <c r="W10311" i="3" a="1"/>
  <c r="W10311" i="3" s="1"/>
  <c r="W10312" i="3" a="1"/>
  <c r="W10312" i="3" s="1"/>
  <c r="W10313" i="3" a="1"/>
  <c r="W10313" i="3" s="1"/>
  <c r="W10314" i="3" a="1"/>
  <c r="W10314" i="3" s="1"/>
  <c r="W10315" i="3" a="1"/>
  <c r="W10315" i="3" s="1"/>
  <c r="W10316" i="3" a="1"/>
  <c r="W10316" i="3" s="1"/>
  <c r="W10317" i="3" a="1"/>
  <c r="W10317" i="3" s="1"/>
  <c r="W10318" i="3" a="1"/>
  <c r="W10318" i="3" s="1"/>
  <c r="W10319" i="3" a="1"/>
  <c r="W10319" i="3" s="1"/>
  <c r="W10320" i="3" a="1"/>
  <c r="W10320" i="3" s="1"/>
  <c r="W10321" i="3" a="1"/>
  <c r="W10321" i="3" s="1"/>
  <c r="W10322" i="3" a="1"/>
  <c r="W10322" i="3" s="1"/>
  <c r="W10323" i="3" a="1"/>
  <c r="W10323" i="3" s="1"/>
  <c r="W10324" i="3" a="1"/>
  <c r="W10324" i="3" s="1"/>
  <c r="W10325" i="3" a="1"/>
  <c r="W10325" i="3" s="1"/>
  <c r="W10326" i="3" a="1"/>
  <c r="W10326" i="3" s="1"/>
  <c r="W10327" i="3" a="1"/>
  <c r="W10327" i="3" s="1"/>
  <c r="W10328" i="3" a="1"/>
  <c r="W10328" i="3" s="1"/>
  <c r="W10329" i="3" a="1"/>
  <c r="W10329" i="3" s="1"/>
  <c r="W10330" i="3" a="1"/>
  <c r="W10330" i="3" s="1"/>
  <c r="W10331" i="3" a="1"/>
  <c r="W10331" i="3" s="1"/>
  <c r="W10332" i="3" a="1"/>
  <c r="W10332" i="3" s="1"/>
  <c r="W10333" i="3" a="1"/>
  <c r="W10333" i="3" s="1"/>
  <c r="W10334" i="3" a="1"/>
  <c r="W10334" i="3" s="1"/>
  <c r="W10335" i="3" a="1"/>
  <c r="W10335" i="3" s="1"/>
  <c r="W10336" i="3" a="1"/>
  <c r="W10336" i="3" s="1"/>
  <c r="W10337" i="3" a="1"/>
  <c r="W10337" i="3" s="1"/>
  <c r="W10338" i="3" a="1"/>
  <c r="W10338" i="3" s="1"/>
  <c r="W10339" i="3" a="1"/>
  <c r="W10339" i="3" s="1"/>
  <c r="W10340" i="3" a="1"/>
  <c r="W10340" i="3" s="1"/>
  <c r="W10341" i="3" a="1"/>
  <c r="W10341" i="3" s="1"/>
  <c r="W10342" i="3" a="1"/>
  <c r="W10342" i="3" s="1"/>
  <c r="W10343" i="3" a="1"/>
  <c r="W10343" i="3" s="1"/>
  <c r="W10344" i="3" a="1"/>
  <c r="W10344" i="3" s="1"/>
  <c r="W10345" i="3" a="1"/>
  <c r="W10345" i="3" s="1"/>
  <c r="W10346" i="3" a="1"/>
  <c r="W10346" i="3" s="1"/>
  <c r="W10347" i="3" a="1"/>
  <c r="W10347" i="3" s="1"/>
  <c r="W10348" i="3" a="1"/>
  <c r="W10348" i="3" s="1"/>
  <c r="W10349" i="3" a="1"/>
  <c r="W10349" i="3" s="1"/>
  <c r="W10350" i="3" a="1"/>
  <c r="W10350" i="3" s="1"/>
  <c r="W10351" i="3" a="1"/>
  <c r="W10351" i="3" s="1"/>
  <c r="W10352" i="3" a="1"/>
  <c r="W10352" i="3" s="1"/>
  <c r="W10353" i="3" a="1"/>
  <c r="W10353" i="3" s="1"/>
  <c r="W10354" i="3" a="1"/>
  <c r="W10354" i="3" s="1"/>
  <c r="W10355" i="3" a="1"/>
  <c r="W10355" i="3" s="1"/>
  <c r="W10356" i="3" a="1"/>
  <c r="W10356" i="3" s="1"/>
  <c r="W10357" i="3" a="1"/>
  <c r="W10357" i="3" s="1"/>
  <c r="W10358" i="3" a="1"/>
  <c r="W10358" i="3" s="1"/>
  <c r="W10359" i="3" a="1"/>
  <c r="W10359" i="3" s="1"/>
  <c r="W10360" i="3" a="1"/>
  <c r="W10360" i="3" s="1"/>
  <c r="W10361" i="3" a="1"/>
  <c r="W10361" i="3" s="1"/>
  <c r="W10362" i="3" a="1"/>
  <c r="W10362" i="3" s="1"/>
  <c r="W10363" i="3" a="1"/>
  <c r="W10363" i="3" s="1"/>
  <c r="W10364" i="3" a="1"/>
  <c r="W10364" i="3" s="1"/>
  <c r="W10365" i="3" a="1"/>
  <c r="W10365" i="3" s="1"/>
  <c r="W10366" i="3" a="1"/>
  <c r="W10366" i="3" s="1"/>
  <c r="W10367" i="3" a="1"/>
  <c r="W10367" i="3" s="1"/>
  <c r="W10368" i="3" a="1"/>
  <c r="W10368" i="3" s="1"/>
  <c r="W10369" i="3" a="1"/>
  <c r="W10369" i="3" s="1"/>
  <c r="W10370" i="3" a="1"/>
  <c r="W10370" i="3" s="1"/>
  <c r="W10371" i="3" a="1"/>
  <c r="W10371" i="3" s="1"/>
  <c r="W10372" i="3" a="1"/>
  <c r="W10372" i="3" s="1"/>
  <c r="W10373" i="3" a="1"/>
  <c r="W10373" i="3" s="1"/>
  <c r="W10374" i="3" a="1"/>
  <c r="W10374" i="3" s="1"/>
  <c r="W10375" i="3" a="1"/>
  <c r="W10375" i="3" s="1"/>
  <c r="W10376" i="3" a="1"/>
  <c r="W10376" i="3" s="1"/>
  <c r="W10377" i="3" a="1"/>
  <c r="W10377" i="3" s="1"/>
  <c r="W10378" i="3" a="1"/>
  <c r="W10378" i="3" s="1"/>
  <c r="W10379" i="3" a="1"/>
  <c r="W10379" i="3" s="1"/>
  <c r="W10380" i="3" a="1"/>
  <c r="W10380" i="3" s="1"/>
  <c r="W10381" i="3" a="1"/>
  <c r="W10381" i="3" s="1"/>
  <c r="W10382" i="3" a="1"/>
  <c r="W10382" i="3" s="1"/>
  <c r="W10383" i="3" a="1"/>
  <c r="W10383" i="3" s="1"/>
  <c r="W10384" i="3" a="1"/>
  <c r="W10384" i="3" s="1"/>
  <c r="W10385" i="3" a="1"/>
  <c r="W10385" i="3" s="1"/>
  <c r="W10386" i="3" a="1"/>
  <c r="W10386" i="3" s="1"/>
  <c r="W10387" i="3" a="1"/>
  <c r="W10387" i="3" s="1"/>
  <c r="W10388" i="3" a="1"/>
  <c r="W10388" i="3" s="1"/>
  <c r="W10389" i="3" a="1"/>
  <c r="W10389" i="3" s="1"/>
  <c r="W10390" i="3" a="1"/>
  <c r="W10390" i="3" s="1"/>
  <c r="W10391" i="3" a="1"/>
  <c r="W10391" i="3" s="1"/>
  <c r="W10392" i="3" a="1"/>
  <c r="W10392" i="3" s="1"/>
  <c r="W10393" i="3" a="1"/>
  <c r="W10393" i="3" s="1"/>
  <c r="W10394" i="3" a="1"/>
  <c r="W10394" i="3" s="1"/>
  <c r="W10395" i="3" a="1"/>
  <c r="W10395" i="3" s="1"/>
  <c r="W10396" i="3" a="1"/>
  <c r="W10396" i="3" s="1"/>
  <c r="W10397" i="3" a="1"/>
  <c r="W10397" i="3" s="1"/>
  <c r="W10398" i="3" a="1"/>
  <c r="W10398" i="3" s="1"/>
  <c r="W10399" i="3" a="1"/>
  <c r="W10399" i="3" s="1"/>
  <c r="W10400" i="3" a="1"/>
  <c r="W10400" i="3" s="1"/>
  <c r="W10401" i="3" a="1"/>
  <c r="W10401" i="3" s="1"/>
  <c r="W10402" i="3" a="1"/>
  <c r="W10402" i="3" s="1"/>
  <c r="W10403" i="3" a="1"/>
  <c r="W10403" i="3" s="1"/>
  <c r="W10404" i="3" a="1"/>
  <c r="W10404" i="3" s="1"/>
  <c r="W10405" i="3" a="1"/>
  <c r="W10405" i="3" s="1"/>
  <c r="W10406" i="3" a="1"/>
  <c r="W10406" i="3" s="1"/>
  <c r="W10407" i="3" a="1"/>
  <c r="W10407" i="3" s="1"/>
  <c r="W10408" i="3" a="1"/>
  <c r="W10408" i="3" s="1"/>
  <c r="W10409" i="3" a="1"/>
  <c r="W10409" i="3" s="1"/>
  <c r="W10410" i="3" a="1"/>
  <c r="W10410" i="3" s="1"/>
  <c r="W10411" i="3" a="1"/>
  <c r="W10411" i="3" s="1"/>
  <c r="W10412" i="3" a="1"/>
  <c r="W10412" i="3" s="1"/>
  <c r="W10413" i="3" a="1"/>
  <c r="W10413" i="3" s="1"/>
  <c r="W10414" i="3" a="1"/>
  <c r="W10414" i="3" s="1"/>
  <c r="W10415" i="3" a="1"/>
  <c r="W10415" i="3" s="1"/>
  <c r="W10416" i="3" a="1"/>
  <c r="W10416" i="3" s="1"/>
  <c r="W10417" i="3" a="1"/>
  <c r="W10417" i="3" s="1"/>
  <c r="W10418" i="3" a="1"/>
  <c r="W10418" i="3" s="1"/>
  <c r="W10419" i="3" a="1"/>
  <c r="W10419" i="3" s="1"/>
  <c r="W10420" i="3" a="1"/>
  <c r="W10420" i="3" s="1"/>
  <c r="W10421" i="3" a="1"/>
  <c r="W10421" i="3" s="1"/>
  <c r="W10422" i="3" a="1"/>
  <c r="W10422" i="3" s="1"/>
  <c r="W10423" i="3" a="1"/>
  <c r="W10423" i="3" s="1"/>
  <c r="W10424" i="3" a="1"/>
  <c r="W10424" i="3" s="1"/>
  <c r="W10425" i="3" a="1"/>
  <c r="W10425" i="3" s="1"/>
  <c r="W10426" i="3" a="1"/>
  <c r="W10426" i="3" s="1"/>
  <c r="W10427" i="3" a="1"/>
  <c r="W10427" i="3" s="1"/>
  <c r="W10428" i="3" a="1"/>
  <c r="W10428" i="3" s="1"/>
  <c r="W10429" i="3" a="1"/>
  <c r="W10429" i="3" s="1"/>
  <c r="W10430" i="3" a="1"/>
  <c r="W10430" i="3" s="1"/>
  <c r="W10431" i="3" a="1"/>
  <c r="W10431" i="3" s="1"/>
  <c r="W10432" i="3" a="1"/>
  <c r="W10432" i="3" s="1"/>
  <c r="W10433" i="3" a="1"/>
  <c r="W10433" i="3" s="1"/>
  <c r="W10434" i="3" a="1"/>
  <c r="W10434" i="3" s="1"/>
  <c r="W10435" i="3" a="1"/>
  <c r="W10435" i="3" s="1"/>
  <c r="W10436" i="3" a="1"/>
  <c r="W10436" i="3" s="1"/>
  <c r="W10437" i="3" a="1"/>
  <c r="W10437" i="3" s="1"/>
  <c r="W10438" i="3" a="1"/>
  <c r="W10438" i="3" s="1"/>
  <c r="W10439" i="3" a="1"/>
  <c r="W10439" i="3" s="1"/>
  <c r="W10440" i="3" a="1"/>
  <c r="W10440" i="3" s="1"/>
  <c r="W10441" i="3" a="1"/>
  <c r="W10441" i="3" s="1"/>
  <c r="W10442" i="3" a="1"/>
  <c r="W10442" i="3" s="1"/>
  <c r="W10443" i="3" a="1"/>
  <c r="W10443" i="3" s="1"/>
  <c r="W10444" i="3" a="1"/>
  <c r="W10444" i="3" s="1"/>
  <c r="W10445" i="3" a="1"/>
  <c r="W10445" i="3" s="1"/>
  <c r="W10446" i="3" a="1"/>
  <c r="W10446" i="3" s="1"/>
  <c r="W10447" i="3" a="1"/>
  <c r="W10447" i="3" s="1"/>
  <c r="W10448" i="3" a="1"/>
  <c r="W10448" i="3" s="1"/>
  <c r="W10449" i="3" a="1"/>
  <c r="W10449" i="3" s="1"/>
  <c r="W10450" i="3" a="1"/>
  <c r="W10450" i="3" s="1"/>
  <c r="W10451" i="3" a="1"/>
  <c r="W10451" i="3" s="1"/>
  <c r="W10452" i="3" a="1"/>
  <c r="W10452" i="3" s="1"/>
  <c r="W10453" i="3" a="1"/>
  <c r="W10453" i="3" s="1"/>
  <c r="W10454" i="3" a="1"/>
  <c r="W10454" i="3" s="1"/>
  <c r="W10455" i="3" a="1"/>
  <c r="W10455" i="3" s="1"/>
  <c r="W10456" i="3" a="1"/>
  <c r="W10456" i="3" s="1"/>
  <c r="W10457" i="3" a="1"/>
  <c r="W10457" i="3" s="1"/>
  <c r="W10458" i="3" a="1"/>
  <c r="W10458" i="3" s="1"/>
  <c r="W10459" i="3" a="1"/>
  <c r="W10459" i="3" s="1"/>
  <c r="W10460" i="3" a="1"/>
  <c r="W10460" i="3" s="1"/>
  <c r="W10461" i="3" a="1"/>
  <c r="W10461" i="3" s="1"/>
  <c r="W10462" i="3" a="1"/>
  <c r="W10462" i="3" s="1"/>
  <c r="W10463" i="3" a="1"/>
  <c r="W10463" i="3" s="1"/>
  <c r="W10464" i="3" a="1"/>
  <c r="W10464" i="3" s="1"/>
  <c r="W10465" i="3" a="1"/>
  <c r="W10465" i="3" s="1"/>
  <c r="W10466" i="3" a="1"/>
  <c r="W10466" i="3" s="1"/>
  <c r="W10467" i="3" a="1"/>
  <c r="W10467" i="3" s="1"/>
  <c r="W10468" i="3" a="1"/>
  <c r="W10468" i="3" s="1"/>
  <c r="W10469" i="3" a="1"/>
  <c r="W10469" i="3" s="1"/>
  <c r="W10470" i="3" a="1"/>
  <c r="W10470" i="3" s="1"/>
  <c r="W10471" i="3" a="1"/>
  <c r="W10471" i="3" s="1"/>
  <c r="W10472" i="3" a="1"/>
  <c r="W10472" i="3" s="1"/>
  <c r="W10473" i="3" a="1"/>
  <c r="W10473" i="3" s="1"/>
  <c r="W10474" i="3" a="1"/>
  <c r="W10474" i="3" s="1"/>
  <c r="W10475" i="3" a="1"/>
  <c r="W10475" i="3" s="1"/>
  <c r="W10476" i="3" a="1"/>
  <c r="W10476" i="3" s="1"/>
  <c r="W10477" i="3" a="1"/>
  <c r="W10477" i="3" s="1"/>
  <c r="W10478" i="3" a="1"/>
  <c r="W10478" i="3" s="1"/>
  <c r="W10479" i="3" a="1"/>
  <c r="W10479" i="3" s="1"/>
  <c r="W10480" i="3" a="1"/>
  <c r="W10480" i="3" s="1"/>
  <c r="W10481" i="3" a="1"/>
  <c r="W10481" i="3" s="1"/>
  <c r="W10482" i="3" a="1"/>
  <c r="W10482" i="3" s="1"/>
  <c r="W10483" i="3" a="1"/>
  <c r="W10483" i="3" s="1"/>
  <c r="W10484" i="3" a="1"/>
  <c r="W10484" i="3" s="1"/>
  <c r="W10485" i="3" a="1"/>
  <c r="W10485" i="3" s="1"/>
  <c r="W10486" i="3" a="1"/>
  <c r="W10486" i="3" s="1"/>
  <c r="W10487" i="3" a="1"/>
  <c r="W10487" i="3" s="1"/>
  <c r="W10488" i="3" a="1"/>
  <c r="W10488" i="3" s="1"/>
  <c r="W10489" i="3" a="1"/>
  <c r="W10489" i="3" s="1"/>
  <c r="W10490" i="3" a="1"/>
  <c r="W10490" i="3" s="1"/>
  <c r="W10491" i="3" a="1"/>
  <c r="W10491" i="3" s="1"/>
  <c r="W10492" i="3" a="1"/>
  <c r="W10492" i="3" s="1"/>
  <c r="W10493" i="3" a="1"/>
  <c r="W10493" i="3" s="1"/>
  <c r="W10494" i="3" a="1"/>
  <c r="W10494" i="3" s="1"/>
  <c r="W10495" i="3" a="1"/>
  <c r="W10495" i="3" s="1"/>
  <c r="W10496" i="3" a="1"/>
  <c r="W10496" i="3" s="1"/>
  <c r="W10497" i="3" a="1"/>
  <c r="W10497" i="3" s="1"/>
  <c r="W10498" i="3" a="1"/>
  <c r="W10498" i="3" s="1"/>
  <c r="W10499" i="3" a="1"/>
  <c r="W10499" i="3" s="1"/>
  <c r="W10500" i="3" a="1"/>
  <c r="W10500" i="3" s="1"/>
  <c r="W10501" i="3" a="1"/>
  <c r="W10501" i="3" s="1"/>
  <c r="W10502" i="3" a="1"/>
  <c r="W10502" i="3" s="1"/>
  <c r="W10503" i="3" a="1"/>
  <c r="W10503" i="3" s="1"/>
  <c r="W10504" i="3" a="1"/>
  <c r="W10504" i="3" s="1"/>
  <c r="W10505" i="3" a="1"/>
  <c r="W10505" i="3" s="1"/>
  <c r="W10506" i="3" a="1"/>
  <c r="W10506" i="3" s="1"/>
  <c r="W10507" i="3" a="1"/>
  <c r="W10507" i="3" s="1"/>
  <c r="W10508" i="3" a="1"/>
  <c r="W10508" i="3" s="1"/>
  <c r="W10509" i="3" a="1"/>
  <c r="W10509" i="3" s="1"/>
  <c r="W10510" i="3" a="1"/>
  <c r="W10510" i="3" s="1"/>
  <c r="W10511" i="3" a="1"/>
  <c r="W10511" i="3" s="1"/>
  <c r="W10512" i="3" a="1"/>
  <c r="W10512" i="3" s="1"/>
  <c r="W10513" i="3" a="1"/>
  <c r="W10513" i="3" s="1"/>
  <c r="W10514" i="3" a="1"/>
  <c r="W10514" i="3" s="1"/>
  <c r="W10515" i="3" a="1"/>
  <c r="W10515" i="3" s="1"/>
  <c r="W10516" i="3" a="1"/>
  <c r="W10516" i="3" s="1"/>
  <c r="W10517" i="3" a="1"/>
  <c r="W10517" i="3" s="1"/>
  <c r="W10518" i="3" a="1"/>
  <c r="W10518" i="3" s="1"/>
  <c r="W10519" i="3" a="1"/>
  <c r="W10519" i="3" s="1"/>
  <c r="W10520" i="3" a="1"/>
  <c r="W10520" i="3" s="1"/>
  <c r="W10521" i="3" a="1"/>
  <c r="W10521" i="3" s="1"/>
  <c r="W10522" i="3" a="1"/>
  <c r="W10522" i="3" s="1"/>
  <c r="W10523" i="3" a="1"/>
  <c r="W10523" i="3" s="1"/>
  <c r="W10524" i="3" a="1"/>
  <c r="W10524" i="3" s="1"/>
  <c r="W10525" i="3" a="1"/>
  <c r="W10525" i="3" s="1"/>
  <c r="W10526" i="3" a="1"/>
  <c r="W10526" i="3" s="1"/>
  <c r="W10527" i="3" a="1"/>
  <c r="W10527" i="3" s="1"/>
  <c r="W10528" i="3" a="1"/>
  <c r="W10528" i="3" s="1"/>
  <c r="W10529" i="3" a="1"/>
  <c r="W10529" i="3" s="1"/>
  <c r="W10530" i="3" a="1"/>
  <c r="W10530" i="3" s="1"/>
  <c r="W10531" i="3" a="1"/>
  <c r="W10531" i="3" s="1"/>
  <c r="W10532" i="3" a="1"/>
  <c r="W10532" i="3" s="1"/>
  <c r="W10533" i="3" a="1"/>
  <c r="W10533" i="3" s="1"/>
  <c r="W10534" i="3" a="1"/>
  <c r="W10534" i="3" s="1"/>
  <c r="W10535" i="3" a="1"/>
  <c r="W10535" i="3" s="1"/>
  <c r="W10536" i="3" a="1"/>
  <c r="W10536" i="3" s="1"/>
  <c r="W10537" i="3" a="1"/>
  <c r="W10537" i="3" s="1"/>
  <c r="W10538" i="3" a="1"/>
  <c r="W10538" i="3" s="1"/>
  <c r="W10539" i="3" a="1"/>
  <c r="W10539" i="3" s="1"/>
  <c r="W10540" i="3" a="1"/>
  <c r="W10540" i="3" s="1"/>
  <c r="W10541" i="3" a="1"/>
  <c r="W10541" i="3" s="1"/>
  <c r="W10542" i="3" a="1"/>
  <c r="W10542" i="3" s="1"/>
  <c r="W10543" i="3" a="1"/>
  <c r="W10543" i="3" s="1"/>
  <c r="W10544" i="3" a="1"/>
  <c r="W10544" i="3" s="1"/>
  <c r="W10545" i="3" a="1"/>
  <c r="W10545" i="3" s="1"/>
  <c r="W10546" i="3" a="1"/>
  <c r="W10546" i="3" s="1"/>
  <c r="W10547" i="3" a="1"/>
  <c r="W10547" i="3" s="1"/>
  <c r="W10548" i="3" a="1"/>
  <c r="W10548" i="3" s="1"/>
  <c r="W10549" i="3" a="1"/>
  <c r="W10549" i="3" s="1"/>
  <c r="W10550" i="3" a="1"/>
  <c r="W10550" i="3" s="1"/>
  <c r="W10551" i="3" a="1"/>
  <c r="W10551" i="3" s="1"/>
  <c r="W10552" i="3" a="1"/>
  <c r="W10552" i="3" s="1"/>
  <c r="W10553" i="3" a="1"/>
  <c r="W10553" i="3" s="1"/>
  <c r="W10554" i="3" a="1"/>
  <c r="W10554" i="3" s="1"/>
  <c r="W10555" i="3" a="1"/>
  <c r="W10555" i="3" s="1"/>
  <c r="W10556" i="3" a="1"/>
  <c r="W10556" i="3" s="1"/>
  <c r="W10557" i="3" a="1"/>
  <c r="W10557" i="3" s="1"/>
  <c r="W10558" i="3" a="1"/>
  <c r="W10558" i="3" s="1"/>
  <c r="W10559" i="3" a="1"/>
  <c r="W10559" i="3" s="1"/>
  <c r="W10560" i="3" a="1"/>
  <c r="W10560" i="3" s="1"/>
  <c r="W10561" i="3" a="1"/>
  <c r="W10561" i="3" s="1"/>
  <c r="W10562" i="3" a="1"/>
  <c r="W10562" i="3" s="1"/>
  <c r="W10563" i="3" a="1"/>
  <c r="W10563" i="3" s="1"/>
  <c r="W10564" i="3" a="1"/>
  <c r="W10564" i="3" s="1"/>
  <c r="W10565" i="3" a="1"/>
  <c r="W10565" i="3" s="1"/>
  <c r="W10566" i="3" a="1"/>
  <c r="W10566" i="3" s="1"/>
  <c r="W10567" i="3" a="1"/>
  <c r="W10567" i="3" s="1"/>
  <c r="W10568" i="3" a="1"/>
  <c r="W10568" i="3" s="1"/>
  <c r="W10569" i="3" a="1"/>
  <c r="W10569" i="3" s="1"/>
  <c r="W10570" i="3" a="1"/>
  <c r="W10570" i="3" s="1"/>
  <c r="W10571" i="3" a="1"/>
  <c r="W10571" i="3" s="1"/>
  <c r="W10572" i="3" a="1"/>
  <c r="W10572" i="3" s="1"/>
  <c r="W10573" i="3" a="1"/>
  <c r="W10573" i="3" s="1"/>
  <c r="W10574" i="3" a="1"/>
  <c r="W10574" i="3" s="1"/>
  <c r="W10575" i="3" a="1"/>
  <c r="W10575" i="3" s="1"/>
  <c r="W10576" i="3" a="1"/>
  <c r="W10576" i="3" s="1"/>
  <c r="W10577" i="3" a="1"/>
  <c r="W10577" i="3" s="1"/>
  <c r="W10578" i="3" a="1"/>
  <c r="W10578" i="3" s="1"/>
  <c r="W10579" i="3" a="1"/>
  <c r="W10579" i="3" s="1"/>
  <c r="W10580" i="3" a="1"/>
  <c r="W10580" i="3" s="1"/>
  <c r="W10581" i="3" a="1"/>
  <c r="W10581" i="3" s="1"/>
  <c r="W10582" i="3" a="1"/>
  <c r="W10582" i="3" s="1"/>
  <c r="W10583" i="3" a="1"/>
  <c r="W10583" i="3" s="1"/>
  <c r="W10584" i="3" a="1"/>
  <c r="W10584" i="3" s="1"/>
  <c r="W10585" i="3" a="1"/>
  <c r="W10585" i="3" s="1"/>
  <c r="W10586" i="3" a="1"/>
  <c r="W10586" i="3" s="1"/>
  <c r="W10587" i="3" a="1"/>
  <c r="W10587" i="3" s="1"/>
  <c r="W10588" i="3" a="1"/>
  <c r="W10588" i="3" s="1"/>
  <c r="W10589" i="3" a="1"/>
  <c r="W10589" i="3" s="1"/>
  <c r="W10590" i="3" a="1"/>
  <c r="W10590" i="3" s="1"/>
  <c r="W10591" i="3" a="1"/>
  <c r="W10591" i="3" s="1"/>
  <c r="W10592" i="3" a="1"/>
  <c r="W10592" i="3" s="1"/>
  <c r="W10593" i="3" a="1"/>
  <c r="W10593" i="3" s="1"/>
  <c r="W10594" i="3" a="1"/>
  <c r="W10594" i="3" s="1"/>
  <c r="W10595" i="3" a="1"/>
  <c r="W10595" i="3" s="1"/>
  <c r="W10596" i="3" a="1"/>
  <c r="W10596" i="3" s="1"/>
  <c r="W10597" i="3" a="1"/>
  <c r="W10597" i="3" s="1"/>
  <c r="W10598" i="3" a="1"/>
  <c r="W10598" i="3" s="1"/>
  <c r="W10599" i="3" a="1"/>
  <c r="W10599" i="3" s="1"/>
  <c r="W10600" i="3" a="1"/>
  <c r="W10600" i="3" s="1"/>
  <c r="W10601" i="3" a="1"/>
  <c r="W10601" i="3" s="1"/>
  <c r="W10602" i="3" a="1"/>
  <c r="W10602" i="3" s="1"/>
  <c r="W10603" i="3" a="1"/>
  <c r="W10603" i="3" s="1"/>
  <c r="W10604" i="3" a="1"/>
  <c r="W10604" i="3" s="1"/>
  <c r="W10605" i="3" a="1"/>
  <c r="W10605" i="3" s="1"/>
  <c r="W10606" i="3" a="1"/>
  <c r="W10606" i="3" s="1"/>
  <c r="W10607" i="3" a="1"/>
  <c r="W10607" i="3" s="1"/>
  <c r="W10608" i="3" a="1"/>
  <c r="W10608" i="3" s="1"/>
  <c r="W10609" i="3" a="1"/>
  <c r="W10609" i="3" s="1"/>
  <c r="W10610" i="3" a="1"/>
  <c r="W10610" i="3" s="1"/>
  <c r="W10611" i="3" a="1"/>
  <c r="W10611" i="3" s="1"/>
  <c r="W10612" i="3" a="1"/>
  <c r="W10612" i="3" s="1"/>
  <c r="W10613" i="3" a="1"/>
  <c r="W10613" i="3" s="1"/>
  <c r="W10614" i="3" a="1"/>
  <c r="W10614" i="3" s="1"/>
  <c r="W10615" i="3" a="1"/>
  <c r="W10615" i="3" s="1"/>
  <c r="W10616" i="3" a="1"/>
  <c r="W10616" i="3" s="1"/>
  <c r="W10617" i="3" a="1"/>
  <c r="W10617" i="3" s="1"/>
  <c r="W10618" i="3" a="1"/>
  <c r="W10618" i="3" s="1"/>
  <c r="W10619" i="3" a="1"/>
  <c r="W10619" i="3" s="1"/>
  <c r="W10620" i="3" a="1"/>
  <c r="W10620" i="3" s="1"/>
  <c r="W10621" i="3" a="1"/>
  <c r="W10621" i="3" s="1"/>
  <c r="W10622" i="3" a="1"/>
  <c r="W10622" i="3" s="1"/>
  <c r="W10623" i="3" a="1"/>
  <c r="W10623" i="3" s="1"/>
  <c r="W10624" i="3" a="1"/>
  <c r="W10624" i="3" s="1"/>
  <c r="W10625" i="3" a="1"/>
  <c r="W10625" i="3" s="1"/>
  <c r="W10626" i="3" a="1"/>
  <c r="W10626" i="3" s="1"/>
  <c r="W10627" i="3" a="1"/>
  <c r="W10627" i="3" s="1"/>
  <c r="W10628" i="3" a="1"/>
  <c r="W10628" i="3" s="1"/>
  <c r="W10629" i="3" a="1"/>
  <c r="W10629" i="3" s="1"/>
  <c r="W10630" i="3" a="1"/>
  <c r="W10630" i="3" s="1"/>
  <c r="W10631" i="3" a="1"/>
  <c r="W10631" i="3" s="1"/>
  <c r="W10632" i="3" a="1"/>
  <c r="W10632" i="3" s="1"/>
  <c r="W10633" i="3" a="1"/>
  <c r="W10633" i="3" s="1"/>
  <c r="W10634" i="3" a="1"/>
  <c r="W10634" i="3" s="1"/>
  <c r="W10635" i="3" a="1"/>
  <c r="W10635" i="3" s="1"/>
  <c r="W10636" i="3" a="1"/>
  <c r="W10636" i="3" s="1"/>
  <c r="W10637" i="3" a="1"/>
  <c r="W10637" i="3" s="1"/>
  <c r="W10638" i="3" a="1"/>
  <c r="W10638" i="3" s="1"/>
  <c r="W10639" i="3" a="1"/>
  <c r="W10639" i="3" s="1"/>
  <c r="W10640" i="3" a="1"/>
  <c r="W10640" i="3" s="1"/>
  <c r="W10641" i="3" a="1"/>
  <c r="W10641" i="3" s="1"/>
  <c r="W10642" i="3" a="1"/>
  <c r="W10642" i="3" s="1"/>
  <c r="W10643" i="3" a="1"/>
  <c r="W10643" i="3" s="1"/>
  <c r="W10644" i="3" a="1"/>
  <c r="W10644" i="3" s="1"/>
  <c r="W10645" i="3" a="1"/>
  <c r="W10645" i="3" s="1"/>
  <c r="W10646" i="3" a="1"/>
  <c r="W10646" i="3" s="1"/>
  <c r="W10647" i="3" a="1"/>
  <c r="W10647" i="3" s="1"/>
  <c r="W10648" i="3" a="1"/>
  <c r="W10648" i="3" s="1"/>
  <c r="W10649" i="3" a="1"/>
  <c r="W10649" i="3" s="1"/>
  <c r="W10650" i="3" a="1"/>
  <c r="W10650" i="3" s="1"/>
  <c r="W10651" i="3" a="1"/>
  <c r="W10651" i="3" s="1"/>
  <c r="W10652" i="3" a="1"/>
  <c r="W10652" i="3" s="1"/>
  <c r="W10653" i="3" a="1"/>
  <c r="W10653" i="3" s="1"/>
  <c r="W10654" i="3" a="1"/>
  <c r="W10654" i="3" s="1"/>
  <c r="W10655" i="3" a="1"/>
  <c r="W10655" i="3" s="1"/>
  <c r="W10656" i="3" a="1"/>
  <c r="W10656" i="3" s="1"/>
  <c r="W10657" i="3" a="1"/>
  <c r="W10657" i="3" s="1"/>
  <c r="W10658" i="3" a="1"/>
  <c r="W10658" i="3" s="1"/>
  <c r="W10659" i="3" a="1"/>
  <c r="W10659" i="3" s="1"/>
  <c r="W10660" i="3" a="1"/>
  <c r="W10660" i="3" s="1"/>
  <c r="W10661" i="3" a="1"/>
  <c r="W10661" i="3" s="1"/>
  <c r="W10662" i="3" a="1"/>
  <c r="W10662" i="3" s="1"/>
  <c r="W10663" i="3" a="1"/>
  <c r="W10663" i="3" s="1"/>
  <c r="W10664" i="3" a="1"/>
  <c r="W10664" i="3" s="1"/>
  <c r="W10665" i="3" a="1"/>
  <c r="W10665" i="3" s="1"/>
  <c r="W10666" i="3" a="1"/>
  <c r="W10666" i="3" s="1"/>
  <c r="W10667" i="3" a="1"/>
  <c r="W10667" i="3" s="1"/>
  <c r="W10668" i="3" a="1"/>
  <c r="W10668" i="3" s="1"/>
  <c r="W10669" i="3" a="1"/>
  <c r="W10669" i="3" s="1"/>
  <c r="W10670" i="3" a="1"/>
  <c r="W10670" i="3" s="1"/>
  <c r="W10671" i="3" a="1"/>
  <c r="W10671" i="3" s="1"/>
  <c r="W10672" i="3" a="1"/>
  <c r="W10672" i="3" s="1"/>
  <c r="W10673" i="3" a="1"/>
  <c r="W10673" i="3" s="1"/>
  <c r="W10674" i="3" a="1"/>
  <c r="W10674" i="3" s="1"/>
  <c r="W10675" i="3" a="1"/>
  <c r="W10675" i="3" s="1"/>
  <c r="W10676" i="3" a="1"/>
  <c r="W10676" i="3" s="1"/>
  <c r="W10677" i="3" a="1"/>
  <c r="W10677" i="3" s="1"/>
  <c r="W10678" i="3" a="1"/>
  <c r="W10678" i="3" s="1"/>
  <c r="W10679" i="3" a="1"/>
  <c r="W10679" i="3" s="1"/>
  <c r="W10680" i="3" a="1"/>
  <c r="W10680" i="3" s="1"/>
  <c r="W10681" i="3" a="1"/>
  <c r="W10681" i="3" s="1"/>
  <c r="W10682" i="3" a="1"/>
  <c r="W10682" i="3" s="1"/>
  <c r="W10683" i="3" a="1"/>
  <c r="W10683" i="3" s="1"/>
  <c r="W10684" i="3" a="1"/>
  <c r="W10684" i="3" s="1"/>
  <c r="W10685" i="3" a="1"/>
  <c r="W10685" i="3" s="1"/>
  <c r="W10686" i="3" a="1"/>
  <c r="W10686" i="3" s="1"/>
  <c r="W10687" i="3" a="1"/>
  <c r="W10687" i="3" s="1"/>
  <c r="W10688" i="3" a="1"/>
  <c r="W10688" i="3" s="1"/>
  <c r="W10689" i="3" a="1"/>
  <c r="W10689" i="3" s="1"/>
  <c r="W10690" i="3" a="1"/>
  <c r="W10690" i="3" s="1"/>
  <c r="W10691" i="3" a="1"/>
  <c r="W10691" i="3" s="1"/>
  <c r="W10692" i="3" a="1"/>
  <c r="W10692" i="3" s="1"/>
  <c r="W10693" i="3" a="1"/>
  <c r="W10693" i="3" s="1"/>
  <c r="W10694" i="3" a="1"/>
  <c r="W10694" i="3" s="1"/>
  <c r="W10695" i="3" a="1"/>
  <c r="W10695" i="3" s="1"/>
  <c r="W10696" i="3" a="1"/>
  <c r="W10696" i="3" s="1"/>
  <c r="W10697" i="3" a="1"/>
  <c r="W10697" i="3" s="1"/>
  <c r="W10698" i="3" a="1"/>
  <c r="W10698" i="3" s="1"/>
  <c r="W10699" i="3" a="1"/>
  <c r="W10699" i="3" s="1"/>
  <c r="W10700" i="3" a="1"/>
  <c r="W10700" i="3" s="1"/>
  <c r="W10701" i="3" a="1"/>
  <c r="W10701" i="3" s="1"/>
  <c r="W10702" i="3" a="1"/>
  <c r="W10702" i="3" s="1"/>
  <c r="W10703" i="3" a="1"/>
  <c r="W10703" i="3" s="1"/>
  <c r="W10704" i="3" a="1"/>
  <c r="W10704" i="3" s="1"/>
  <c r="W10705" i="3" a="1"/>
  <c r="W10705" i="3" s="1"/>
  <c r="W10706" i="3" a="1"/>
  <c r="W10706" i="3" s="1"/>
  <c r="W10707" i="3" a="1"/>
  <c r="W10707" i="3" s="1"/>
  <c r="W10708" i="3" a="1"/>
  <c r="W10708" i="3" s="1"/>
  <c r="W10709" i="3" a="1"/>
  <c r="W10709" i="3" s="1"/>
  <c r="W10710" i="3" a="1"/>
  <c r="W10710" i="3" s="1"/>
  <c r="W10711" i="3" a="1"/>
  <c r="W10711" i="3" s="1"/>
  <c r="W10712" i="3" a="1"/>
  <c r="W10712" i="3" s="1"/>
  <c r="W10713" i="3" a="1"/>
  <c r="W10713" i="3" s="1"/>
  <c r="W10714" i="3" a="1"/>
  <c r="W10714" i="3" s="1"/>
  <c r="W10715" i="3" a="1"/>
  <c r="W10715" i="3" s="1"/>
  <c r="W10716" i="3" a="1"/>
  <c r="W10716" i="3" s="1"/>
  <c r="W10717" i="3" a="1"/>
  <c r="W10717" i="3" s="1"/>
  <c r="W10718" i="3" a="1"/>
  <c r="W10718" i="3" s="1"/>
  <c r="W10719" i="3" a="1"/>
  <c r="W10719" i="3" s="1"/>
  <c r="W10720" i="3" a="1"/>
  <c r="W10720" i="3" s="1"/>
  <c r="W10721" i="3" a="1"/>
  <c r="W10721" i="3" s="1"/>
  <c r="W10722" i="3" a="1"/>
  <c r="W10722" i="3" s="1"/>
  <c r="W10723" i="3" a="1"/>
  <c r="W10723" i="3" s="1"/>
  <c r="W10724" i="3" a="1"/>
  <c r="W10724" i="3" s="1"/>
  <c r="W10725" i="3" a="1"/>
  <c r="W10725" i="3" s="1"/>
  <c r="W10726" i="3" a="1"/>
  <c r="W10726" i="3" s="1"/>
  <c r="W10727" i="3" a="1"/>
  <c r="W10727" i="3" s="1"/>
  <c r="W10728" i="3" a="1"/>
  <c r="W10728" i="3" s="1"/>
  <c r="W10729" i="3" a="1"/>
  <c r="W10729" i="3" s="1"/>
  <c r="W10730" i="3" a="1"/>
  <c r="W10730" i="3" s="1"/>
  <c r="W10731" i="3" a="1"/>
  <c r="W10731" i="3" s="1"/>
  <c r="W10732" i="3" a="1"/>
  <c r="W10732" i="3" s="1"/>
  <c r="W10733" i="3" a="1"/>
  <c r="W10733" i="3" s="1"/>
  <c r="W10734" i="3" a="1"/>
  <c r="W10734" i="3" s="1"/>
  <c r="W10735" i="3" a="1"/>
  <c r="W10735" i="3" s="1"/>
  <c r="W10736" i="3" a="1"/>
  <c r="W10736" i="3" s="1"/>
  <c r="W10737" i="3" a="1"/>
  <c r="W10737" i="3" s="1"/>
  <c r="W10738" i="3" a="1"/>
  <c r="W10738" i="3" s="1"/>
  <c r="W10739" i="3" a="1"/>
  <c r="W10739" i="3" s="1"/>
  <c r="W10740" i="3" a="1"/>
  <c r="W10740" i="3" s="1"/>
  <c r="W10741" i="3" a="1"/>
  <c r="W10741" i="3" s="1"/>
  <c r="W10742" i="3" a="1"/>
  <c r="W10742" i="3" s="1"/>
  <c r="W10743" i="3" a="1"/>
  <c r="W10743" i="3" s="1"/>
  <c r="W10744" i="3" a="1"/>
  <c r="W10744" i="3" s="1"/>
  <c r="W10745" i="3" a="1"/>
  <c r="W10745" i="3" s="1"/>
  <c r="W10746" i="3" a="1"/>
  <c r="W10746" i="3" s="1"/>
  <c r="W10747" i="3" a="1"/>
  <c r="W10747" i="3" s="1"/>
  <c r="W10748" i="3" a="1"/>
  <c r="W10748" i="3" s="1"/>
  <c r="W10749" i="3" a="1"/>
  <c r="W10749" i="3" s="1"/>
  <c r="W10750" i="3" a="1"/>
  <c r="W10750" i="3" s="1"/>
  <c r="W10751" i="3" a="1"/>
  <c r="W10751" i="3" s="1"/>
  <c r="W10752" i="3" a="1"/>
  <c r="W10752" i="3" s="1"/>
  <c r="W10753" i="3" a="1"/>
  <c r="W10753" i="3" s="1"/>
  <c r="W10754" i="3" a="1"/>
  <c r="W10754" i="3" s="1"/>
  <c r="W10755" i="3" a="1"/>
  <c r="W10755" i="3" s="1"/>
  <c r="W10756" i="3" a="1"/>
  <c r="W10756" i="3" s="1"/>
  <c r="W10757" i="3" a="1"/>
  <c r="W10757" i="3" s="1"/>
  <c r="W10758" i="3" a="1"/>
  <c r="W10758" i="3" s="1"/>
  <c r="W10759" i="3" a="1"/>
  <c r="W10759" i="3" s="1"/>
  <c r="W10760" i="3" a="1"/>
  <c r="W10760" i="3" s="1"/>
  <c r="W10761" i="3" a="1"/>
  <c r="W10761" i="3" s="1"/>
  <c r="W10762" i="3" a="1"/>
  <c r="W10762" i="3" s="1"/>
  <c r="W10763" i="3" a="1"/>
  <c r="W10763" i="3" s="1"/>
  <c r="W10764" i="3" a="1"/>
  <c r="W10764" i="3" s="1"/>
  <c r="W10765" i="3" a="1"/>
  <c r="W10765" i="3" s="1"/>
  <c r="W10766" i="3" a="1"/>
  <c r="W10766" i="3" s="1"/>
  <c r="W10767" i="3" a="1"/>
  <c r="W10767" i="3" s="1"/>
  <c r="W10768" i="3" a="1"/>
  <c r="W10768" i="3" s="1"/>
  <c r="W10769" i="3" a="1"/>
  <c r="W10769" i="3" s="1"/>
  <c r="W10770" i="3" a="1"/>
  <c r="W10770" i="3" s="1"/>
  <c r="W10771" i="3" a="1"/>
  <c r="W10771" i="3" s="1"/>
  <c r="W10772" i="3" a="1"/>
  <c r="W10772" i="3" s="1"/>
  <c r="W10773" i="3" a="1"/>
  <c r="W10773" i="3" s="1"/>
  <c r="W10774" i="3" a="1"/>
  <c r="W10774" i="3" s="1"/>
  <c r="W10775" i="3" a="1"/>
  <c r="W10775" i="3" s="1"/>
  <c r="W10776" i="3" a="1"/>
  <c r="W10776" i="3" s="1"/>
  <c r="W10777" i="3" a="1"/>
  <c r="W10777" i="3" s="1"/>
  <c r="W10778" i="3" a="1"/>
  <c r="W10778" i="3" s="1"/>
  <c r="W10779" i="3" a="1"/>
  <c r="W10779" i="3" s="1"/>
  <c r="W10780" i="3" a="1"/>
  <c r="W10780" i="3" s="1"/>
  <c r="W10781" i="3" a="1"/>
  <c r="W10781" i="3" s="1"/>
  <c r="W10782" i="3" a="1"/>
  <c r="W10782" i="3" s="1"/>
  <c r="W10783" i="3" a="1"/>
  <c r="W10783" i="3" s="1"/>
  <c r="W10784" i="3" a="1"/>
  <c r="W10784" i="3" s="1"/>
  <c r="W10785" i="3" a="1"/>
  <c r="W10785" i="3" s="1"/>
  <c r="W10786" i="3" a="1"/>
  <c r="W10786" i="3" s="1"/>
  <c r="W10787" i="3" a="1"/>
  <c r="W10787" i="3" s="1"/>
  <c r="W10788" i="3" a="1"/>
  <c r="W10788" i="3" s="1"/>
  <c r="W10789" i="3" a="1"/>
  <c r="W10789" i="3" s="1"/>
  <c r="W10790" i="3" a="1"/>
  <c r="W10790" i="3" s="1"/>
  <c r="W10791" i="3" a="1"/>
  <c r="W10791" i="3" s="1"/>
  <c r="W10792" i="3" a="1"/>
  <c r="W10792" i="3" s="1"/>
  <c r="W10793" i="3" a="1"/>
  <c r="W10793" i="3" s="1"/>
  <c r="W10794" i="3" a="1"/>
  <c r="W10794" i="3" s="1"/>
  <c r="W10795" i="3" a="1"/>
  <c r="W10795" i="3" s="1"/>
  <c r="W10796" i="3" a="1"/>
  <c r="W10796" i="3" s="1"/>
  <c r="W10797" i="3" a="1"/>
  <c r="W10797" i="3" s="1"/>
  <c r="W10798" i="3" a="1"/>
  <c r="W10798" i="3" s="1"/>
  <c r="W10799" i="3" a="1"/>
  <c r="W10799" i="3" s="1"/>
  <c r="W10800" i="3" a="1"/>
  <c r="W10800" i="3" s="1"/>
  <c r="W10801" i="3" a="1"/>
  <c r="W10801" i="3" s="1"/>
  <c r="W10802" i="3" a="1"/>
  <c r="W10802" i="3" s="1"/>
  <c r="W10803" i="3" a="1"/>
  <c r="W10803" i="3" s="1"/>
  <c r="W10804" i="3" a="1"/>
  <c r="W10804" i="3" s="1"/>
  <c r="W10805" i="3" a="1"/>
  <c r="W10805" i="3" s="1"/>
  <c r="W10806" i="3" a="1"/>
  <c r="W10806" i="3" s="1"/>
  <c r="W10807" i="3" a="1"/>
  <c r="W10807" i="3" s="1"/>
  <c r="W10808" i="3" a="1"/>
  <c r="W10808" i="3" s="1"/>
  <c r="W10809" i="3" a="1"/>
  <c r="W10809" i="3" s="1"/>
  <c r="W10810" i="3" a="1"/>
  <c r="W10810" i="3" s="1"/>
  <c r="W10811" i="3" a="1"/>
  <c r="W10811" i="3" s="1"/>
  <c r="W10812" i="3" a="1"/>
  <c r="W10812" i="3" s="1"/>
  <c r="W10813" i="3" a="1"/>
  <c r="W10813" i="3" s="1"/>
  <c r="W10814" i="3" a="1"/>
  <c r="W10814" i="3" s="1"/>
  <c r="W10815" i="3" a="1"/>
  <c r="W10815" i="3" s="1"/>
  <c r="W10816" i="3" a="1"/>
  <c r="W10816" i="3" s="1"/>
  <c r="W10817" i="3" a="1"/>
  <c r="W10817" i="3" s="1"/>
  <c r="W10818" i="3" a="1"/>
  <c r="W10818" i="3" s="1"/>
  <c r="W10819" i="3" a="1"/>
  <c r="W10819" i="3" s="1"/>
  <c r="W10820" i="3" a="1"/>
  <c r="W10820" i="3" s="1"/>
  <c r="W10821" i="3" a="1"/>
  <c r="W10821" i="3" s="1"/>
  <c r="W10822" i="3" a="1"/>
  <c r="W10822" i="3" s="1"/>
  <c r="W10823" i="3" a="1"/>
  <c r="W10823" i="3" s="1"/>
  <c r="W10824" i="3" a="1"/>
  <c r="W10824" i="3" s="1"/>
  <c r="W10825" i="3" a="1"/>
  <c r="W10825" i="3" s="1"/>
  <c r="W10826" i="3" a="1"/>
  <c r="W10826" i="3" s="1"/>
  <c r="W10827" i="3" a="1"/>
  <c r="W10827" i="3" s="1"/>
  <c r="W10828" i="3" a="1"/>
  <c r="W10828" i="3" s="1"/>
  <c r="W10829" i="3" a="1"/>
  <c r="W10829" i="3" s="1"/>
  <c r="W10830" i="3" a="1"/>
  <c r="W10830" i="3" s="1"/>
  <c r="W10831" i="3" a="1"/>
  <c r="W10831" i="3" s="1"/>
  <c r="W10832" i="3" a="1"/>
  <c r="W10832" i="3" s="1"/>
  <c r="W10833" i="3" a="1"/>
  <c r="W10833" i="3" s="1"/>
  <c r="W10834" i="3" a="1"/>
  <c r="W10834" i="3" s="1"/>
  <c r="W10835" i="3" a="1"/>
  <c r="W10835" i="3" s="1"/>
  <c r="W10836" i="3" a="1"/>
  <c r="W10836" i="3" s="1"/>
  <c r="W10837" i="3" a="1"/>
  <c r="W10837" i="3" s="1"/>
  <c r="W10838" i="3" a="1"/>
  <c r="W10838" i="3" s="1"/>
  <c r="W10839" i="3" a="1"/>
  <c r="W10839" i="3" s="1"/>
  <c r="W10840" i="3" a="1"/>
  <c r="W10840" i="3" s="1"/>
  <c r="W10841" i="3" a="1"/>
  <c r="W10841" i="3" s="1"/>
  <c r="W10842" i="3" a="1"/>
  <c r="W10842" i="3" s="1"/>
  <c r="W10843" i="3" a="1"/>
  <c r="W10843" i="3" s="1"/>
  <c r="W10844" i="3" a="1"/>
  <c r="W10844" i="3" s="1"/>
  <c r="W10845" i="3" a="1"/>
  <c r="W10845" i="3" s="1"/>
  <c r="W10846" i="3" a="1"/>
  <c r="W10846" i="3" s="1"/>
  <c r="W10847" i="3" a="1"/>
  <c r="W10847" i="3" s="1"/>
  <c r="W10848" i="3" a="1"/>
  <c r="W10848" i="3" s="1"/>
  <c r="W10849" i="3" a="1"/>
  <c r="W10849" i="3" s="1"/>
  <c r="W10850" i="3" a="1"/>
  <c r="W10850" i="3" s="1"/>
  <c r="W10851" i="3" a="1"/>
  <c r="W10851" i="3" s="1"/>
  <c r="W10852" i="3" a="1"/>
  <c r="W10852" i="3" s="1"/>
  <c r="W10853" i="3" a="1"/>
  <c r="W10853" i="3" s="1"/>
  <c r="W10854" i="3" a="1"/>
  <c r="W10854" i="3" s="1"/>
  <c r="W10855" i="3" a="1"/>
  <c r="W10855" i="3" s="1"/>
  <c r="W10856" i="3" a="1"/>
  <c r="W10856" i="3" s="1"/>
  <c r="W10857" i="3" a="1"/>
  <c r="W10857" i="3" s="1"/>
  <c r="W10858" i="3" a="1"/>
  <c r="W10858" i="3" s="1"/>
  <c r="W10859" i="3" a="1"/>
  <c r="W10859" i="3" s="1"/>
  <c r="W10860" i="3" a="1"/>
  <c r="W10860" i="3" s="1"/>
  <c r="W10861" i="3" a="1"/>
  <c r="W10861" i="3" s="1"/>
  <c r="W10862" i="3" a="1"/>
  <c r="W10862" i="3" s="1"/>
  <c r="W10863" i="3" a="1"/>
  <c r="W10863" i="3" s="1"/>
  <c r="W10864" i="3" a="1"/>
  <c r="W10864" i="3" s="1"/>
  <c r="W10865" i="3" a="1"/>
  <c r="W10865" i="3" s="1"/>
  <c r="W10866" i="3" a="1"/>
  <c r="W10866" i="3" s="1"/>
  <c r="W10867" i="3" a="1"/>
  <c r="W10867" i="3" s="1"/>
  <c r="W10868" i="3" a="1"/>
  <c r="W10868" i="3" s="1"/>
  <c r="W10869" i="3" a="1"/>
  <c r="W10869" i="3" s="1"/>
  <c r="W10870" i="3" a="1"/>
  <c r="W10870" i="3" s="1"/>
  <c r="W10871" i="3" a="1"/>
  <c r="W10871" i="3" s="1"/>
  <c r="W10872" i="3" a="1"/>
  <c r="W10872" i="3" s="1"/>
  <c r="W10873" i="3" a="1"/>
  <c r="W10873" i="3" s="1"/>
  <c r="W10874" i="3" a="1"/>
  <c r="W10874" i="3" s="1"/>
  <c r="W10875" i="3" a="1"/>
  <c r="W10875" i="3" s="1"/>
  <c r="W10876" i="3" a="1"/>
  <c r="W10876" i="3" s="1"/>
  <c r="W10877" i="3" a="1"/>
  <c r="W10877" i="3" s="1"/>
  <c r="W10878" i="3" a="1"/>
  <c r="W10878" i="3" s="1"/>
  <c r="W10879" i="3" a="1"/>
  <c r="W10879" i="3" s="1"/>
  <c r="W10880" i="3" a="1"/>
  <c r="W10880" i="3" s="1"/>
  <c r="W10881" i="3" a="1"/>
  <c r="W10881" i="3" s="1"/>
  <c r="W10882" i="3" a="1"/>
  <c r="W10882" i="3" s="1"/>
  <c r="W10883" i="3" a="1"/>
  <c r="W10883" i="3" s="1"/>
  <c r="W10884" i="3" a="1"/>
  <c r="W10884" i="3" s="1"/>
  <c r="W10885" i="3" a="1"/>
  <c r="W10885" i="3" s="1"/>
  <c r="W10886" i="3" a="1"/>
  <c r="W10886" i="3" s="1"/>
  <c r="W10887" i="3" a="1"/>
  <c r="W10887" i="3" s="1"/>
  <c r="W10888" i="3" a="1"/>
  <c r="W10888" i="3" s="1"/>
  <c r="W10889" i="3" a="1"/>
  <c r="W10889" i="3" s="1"/>
  <c r="W10890" i="3" a="1"/>
  <c r="W10890" i="3" s="1"/>
  <c r="W10891" i="3" a="1"/>
  <c r="W10891" i="3" s="1"/>
  <c r="W10892" i="3" a="1"/>
  <c r="W10892" i="3" s="1"/>
  <c r="W10893" i="3" a="1"/>
  <c r="W10893" i="3" s="1"/>
  <c r="W10894" i="3" a="1"/>
  <c r="W10894" i="3" s="1"/>
  <c r="W10895" i="3" a="1"/>
  <c r="W10895" i="3" s="1"/>
  <c r="W10896" i="3" a="1"/>
  <c r="W10896" i="3" s="1"/>
  <c r="W10897" i="3" a="1"/>
  <c r="W10897" i="3" s="1"/>
  <c r="W10898" i="3" a="1"/>
  <c r="W10898" i="3" s="1"/>
  <c r="W10899" i="3" a="1"/>
  <c r="W10899" i="3" s="1"/>
  <c r="W10900" i="3" a="1"/>
  <c r="W10900" i="3" s="1"/>
  <c r="W10901" i="3" a="1"/>
  <c r="W10901" i="3" s="1"/>
  <c r="W10902" i="3" a="1"/>
  <c r="W10902" i="3" s="1"/>
  <c r="W10903" i="3" a="1"/>
  <c r="W10903" i="3" s="1"/>
  <c r="W10904" i="3" a="1"/>
  <c r="W10904" i="3" s="1"/>
  <c r="W10905" i="3" a="1"/>
  <c r="W10905" i="3" s="1"/>
  <c r="W10906" i="3" a="1"/>
  <c r="W10906" i="3" s="1"/>
  <c r="W10907" i="3" a="1"/>
  <c r="W10907" i="3" s="1"/>
  <c r="W10908" i="3" a="1"/>
  <c r="W10908" i="3" s="1"/>
  <c r="W10909" i="3" a="1"/>
  <c r="W10909" i="3" s="1"/>
  <c r="W10910" i="3" a="1"/>
  <c r="W10910" i="3" s="1"/>
  <c r="W10911" i="3" a="1"/>
  <c r="W10911" i="3" s="1"/>
  <c r="W10912" i="3" a="1"/>
  <c r="W10912" i="3" s="1"/>
  <c r="W10913" i="3" a="1"/>
  <c r="W10913" i="3" s="1"/>
  <c r="W10914" i="3" a="1"/>
  <c r="W10914" i="3" s="1"/>
  <c r="W10915" i="3" a="1"/>
  <c r="W10915" i="3" s="1"/>
  <c r="W10916" i="3" a="1"/>
  <c r="W10916" i="3" s="1"/>
  <c r="W10917" i="3" a="1"/>
  <c r="W10917" i="3" s="1"/>
  <c r="W10918" i="3" a="1"/>
  <c r="W10918" i="3" s="1"/>
  <c r="W10919" i="3" a="1"/>
  <c r="W10919" i="3" s="1"/>
  <c r="W10920" i="3" a="1"/>
  <c r="W10920" i="3" s="1"/>
  <c r="W10921" i="3" a="1"/>
  <c r="W10921" i="3" s="1"/>
  <c r="W10922" i="3" a="1"/>
  <c r="W10922" i="3" s="1"/>
  <c r="W10923" i="3" a="1"/>
  <c r="W10923" i="3" s="1"/>
  <c r="W10924" i="3" a="1"/>
  <c r="W10924" i="3" s="1"/>
  <c r="W10925" i="3" a="1"/>
  <c r="W10925" i="3" s="1"/>
  <c r="W10926" i="3" a="1"/>
  <c r="W10926" i="3" s="1"/>
  <c r="W10927" i="3" a="1"/>
  <c r="W10927" i="3" s="1"/>
  <c r="W10928" i="3" a="1"/>
  <c r="W10928" i="3" s="1"/>
  <c r="W10929" i="3" a="1"/>
  <c r="W10929" i="3" s="1"/>
  <c r="W10930" i="3" a="1"/>
  <c r="W10930" i="3" s="1"/>
  <c r="W10931" i="3" a="1"/>
  <c r="W10931" i="3" s="1"/>
  <c r="W10932" i="3" a="1"/>
  <c r="W10932" i="3" s="1"/>
  <c r="W10933" i="3" a="1"/>
  <c r="W10933" i="3" s="1"/>
  <c r="W10934" i="3" a="1"/>
  <c r="W10934" i="3" s="1"/>
  <c r="W10935" i="3" a="1"/>
  <c r="W10935" i="3" s="1"/>
  <c r="W10936" i="3" a="1"/>
  <c r="W10936" i="3" s="1"/>
  <c r="W10937" i="3" a="1"/>
  <c r="W10937" i="3" s="1"/>
  <c r="W10938" i="3" a="1"/>
  <c r="W10938" i="3" s="1"/>
  <c r="W10939" i="3" a="1"/>
  <c r="W10939" i="3" s="1"/>
  <c r="W10940" i="3" a="1"/>
  <c r="W10940" i="3" s="1"/>
  <c r="W10941" i="3" a="1"/>
  <c r="W10941" i="3" s="1"/>
  <c r="W10942" i="3" a="1"/>
  <c r="W10942" i="3" s="1"/>
  <c r="W10943" i="3" a="1"/>
  <c r="W10943" i="3" s="1"/>
  <c r="W10944" i="3" a="1"/>
  <c r="W10944" i="3" s="1"/>
  <c r="W10945" i="3" a="1"/>
  <c r="W10945" i="3" s="1"/>
  <c r="W10946" i="3" a="1"/>
  <c r="W10946" i="3" s="1"/>
  <c r="W10947" i="3" a="1"/>
  <c r="W10947" i="3" s="1"/>
  <c r="W10948" i="3" a="1"/>
  <c r="W10948" i="3" s="1"/>
  <c r="W10949" i="3" a="1"/>
  <c r="W10949" i="3" s="1"/>
  <c r="W10950" i="3" a="1"/>
  <c r="W10950" i="3" s="1"/>
  <c r="W10951" i="3" a="1"/>
  <c r="W10951" i="3" s="1"/>
  <c r="W10952" i="3" a="1"/>
  <c r="W10952" i="3" s="1"/>
  <c r="W10953" i="3" a="1"/>
  <c r="W10953" i="3" s="1"/>
  <c r="W10954" i="3" a="1"/>
  <c r="W10954" i="3" s="1"/>
  <c r="W10955" i="3" a="1"/>
  <c r="W10955" i="3" s="1"/>
  <c r="W10956" i="3" a="1"/>
  <c r="W10956" i="3" s="1"/>
  <c r="W10957" i="3" a="1"/>
  <c r="W10957" i="3" s="1"/>
  <c r="W10958" i="3" a="1"/>
  <c r="W10958" i="3" s="1"/>
  <c r="W10959" i="3" a="1"/>
  <c r="W10959" i="3" s="1"/>
  <c r="W10960" i="3" a="1"/>
  <c r="W10960" i="3" s="1"/>
  <c r="W10961" i="3" a="1"/>
  <c r="W10961" i="3" s="1"/>
  <c r="W10962" i="3" a="1"/>
  <c r="W10962" i="3" s="1"/>
  <c r="W10963" i="3" a="1"/>
  <c r="W10963" i="3" s="1"/>
  <c r="W10964" i="3" a="1"/>
  <c r="W10964" i="3" s="1"/>
  <c r="W10965" i="3" a="1"/>
  <c r="W10965" i="3" s="1"/>
  <c r="W10966" i="3" a="1"/>
  <c r="W10966" i="3" s="1"/>
  <c r="W10967" i="3" a="1"/>
  <c r="W10967" i="3" s="1"/>
  <c r="W10968" i="3" a="1"/>
  <c r="W10968" i="3" s="1"/>
  <c r="W10969" i="3" a="1"/>
  <c r="W10969" i="3" s="1"/>
  <c r="W10970" i="3" a="1"/>
  <c r="W10970" i="3" s="1"/>
  <c r="W10971" i="3" a="1"/>
  <c r="W10971" i="3" s="1"/>
  <c r="W10972" i="3" a="1"/>
  <c r="W10972" i="3" s="1"/>
  <c r="W10973" i="3" a="1"/>
  <c r="W10973" i="3" s="1"/>
  <c r="W10974" i="3" a="1"/>
  <c r="W10974" i="3" s="1"/>
  <c r="W10975" i="3" a="1"/>
  <c r="W10975" i="3" s="1"/>
  <c r="W10976" i="3" a="1"/>
  <c r="W10976" i="3" s="1"/>
  <c r="W10977" i="3" a="1"/>
  <c r="W10977" i="3" s="1"/>
  <c r="W10978" i="3" a="1"/>
  <c r="W10978" i="3" s="1"/>
  <c r="W10979" i="3" a="1"/>
  <c r="W10979" i="3" s="1"/>
  <c r="W10980" i="3" a="1"/>
  <c r="W10980" i="3" s="1"/>
  <c r="W10981" i="3" a="1"/>
  <c r="W10981" i="3" s="1"/>
  <c r="W10982" i="3" a="1"/>
  <c r="W10982" i="3" s="1"/>
  <c r="W10983" i="3" a="1"/>
  <c r="W10983" i="3" s="1"/>
  <c r="W10984" i="3" a="1"/>
  <c r="W10984" i="3" s="1"/>
  <c r="W10985" i="3" a="1"/>
  <c r="W10985" i="3" s="1"/>
  <c r="W10986" i="3" a="1"/>
  <c r="W10986" i="3" s="1"/>
  <c r="W10987" i="3" a="1"/>
  <c r="W10987" i="3" s="1"/>
  <c r="W10988" i="3" a="1"/>
  <c r="W10988" i="3" s="1"/>
  <c r="W10989" i="3" a="1"/>
  <c r="W10989" i="3" s="1"/>
  <c r="W10990" i="3" a="1"/>
  <c r="W10990" i="3" s="1"/>
  <c r="W10991" i="3" a="1"/>
  <c r="W10991" i="3" s="1"/>
  <c r="W10992" i="3" a="1"/>
  <c r="W10992" i="3" s="1"/>
  <c r="W10993" i="3" a="1"/>
  <c r="W10993" i="3" s="1"/>
  <c r="W10994" i="3" a="1"/>
  <c r="W10994" i="3" s="1"/>
  <c r="W10995" i="3" a="1"/>
  <c r="W10995" i="3" s="1"/>
  <c r="W10996" i="3" a="1"/>
  <c r="W10996" i="3" s="1"/>
  <c r="W10997" i="3" a="1"/>
  <c r="W10997" i="3" s="1"/>
  <c r="W10998" i="3" a="1"/>
  <c r="W10998" i="3" s="1"/>
  <c r="W10999" i="3" a="1"/>
  <c r="W10999" i="3" s="1"/>
  <c r="W11000" i="3" a="1"/>
  <c r="W11000" i="3" s="1"/>
  <c r="W11001" i="3" a="1"/>
  <c r="W11001" i="3" s="1"/>
  <c r="W11002" i="3" a="1"/>
  <c r="W11002" i="3" s="1"/>
  <c r="W11003" i="3" a="1"/>
  <c r="W11003" i="3" s="1"/>
  <c r="W11004" i="3" a="1"/>
  <c r="W11004" i="3" s="1"/>
  <c r="W11005" i="3" a="1"/>
  <c r="W11005" i="3" s="1"/>
  <c r="W11006" i="3" a="1"/>
  <c r="W11006" i="3" s="1"/>
  <c r="W11007" i="3" a="1"/>
  <c r="W11007" i="3" s="1"/>
  <c r="W11008" i="3" a="1"/>
  <c r="W11008" i="3" s="1"/>
  <c r="W11009" i="3" a="1"/>
  <c r="W11009" i="3" s="1"/>
  <c r="W11010" i="3" a="1"/>
  <c r="W11010" i="3" s="1"/>
  <c r="W11011" i="3" a="1"/>
  <c r="W11011" i="3" s="1"/>
  <c r="W11012" i="3" a="1"/>
  <c r="W11012" i="3" s="1"/>
  <c r="W11013" i="3" a="1"/>
  <c r="W11013" i="3" s="1"/>
  <c r="W11014" i="3" a="1"/>
  <c r="W11014" i="3" s="1"/>
  <c r="W11015" i="3" a="1"/>
  <c r="W11015" i="3" s="1"/>
  <c r="W11016" i="3" a="1"/>
  <c r="W11016" i="3" s="1"/>
  <c r="W11017" i="3" a="1"/>
  <c r="W11017" i="3" s="1"/>
  <c r="W11018" i="3" a="1"/>
  <c r="W11018" i="3" s="1"/>
  <c r="W11019" i="3" a="1"/>
  <c r="W11019" i="3" s="1"/>
  <c r="W11020" i="3" a="1"/>
  <c r="W11020" i="3" s="1"/>
  <c r="W11021" i="3" a="1"/>
  <c r="W11021" i="3" s="1"/>
  <c r="W11022" i="3" a="1"/>
  <c r="W11022" i="3" s="1"/>
  <c r="W11023" i="3" a="1"/>
  <c r="W11023" i="3" s="1"/>
  <c r="W11024" i="3" a="1"/>
  <c r="W11024" i="3" s="1"/>
  <c r="W11025" i="3" a="1"/>
  <c r="W11025" i="3" s="1"/>
  <c r="W11026" i="3" a="1"/>
  <c r="W11026" i="3" s="1"/>
  <c r="W11027" i="3" a="1"/>
  <c r="W11027" i="3" s="1"/>
  <c r="W11028" i="3" a="1"/>
  <c r="W11028" i="3" s="1"/>
  <c r="W11029" i="3" a="1"/>
  <c r="W11029" i="3" s="1"/>
  <c r="W11030" i="3" a="1"/>
  <c r="W11030" i="3" s="1"/>
  <c r="W11031" i="3" a="1"/>
  <c r="W11031" i="3" s="1"/>
  <c r="W11032" i="3" a="1"/>
  <c r="W11032" i="3" s="1"/>
  <c r="W11033" i="3" a="1"/>
  <c r="W11033" i="3" s="1"/>
  <c r="W11034" i="3" a="1"/>
  <c r="W11034" i="3" s="1"/>
  <c r="W11035" i="3" a="1"/>
  <c r="W11035" i="3" s="1"/>
  <c r="W11036" i="3" a="1"/>
  <c r="W11036" i="3" s="1"/>
  <c r="W11037" i="3" a="1"/>
  <c r="W11037" i="3" s="1"/>
  <c r="W11038" i="3" a="1"/>
  <c r="W11038" i="3" s="1"/>
  <c r="W11039" i="3" a="1"/>
  <c r="W11039" i="3" s="1"/>
  <c r="W11040" i="3" a="1"/>
  <c r="W11040" i="3" s="1"/>
  <c r="W11041" i="3" a="1"/>
  <c r="W11041" i="3" s="1"/>
  <c r="W11042" i="3" a="1"/>
  <c r="W11042" i="3" s="1"/>
  <c r="W11043" i="3" a="1"/>
  <c r="W11043" i="3" s="1"/>
  <c r="W11044" i="3" a="1"/>
  <c r="W11044" i="3" s="1"/>
  <c r="W11045" i="3" a="1"/>
  <c r="W11045" i="3" s="1"/>
  <c r="W11046" i="3" a="1"/>
  <c r="W11046" i="3" s="1"/>
  <c r="W11047" i="3" a="1"/>
  <c r="W11047" i="3" s="1"/>
  <c r="W11048" i="3" a="1"/>
  <c r="W11048" i="3" s="1"/>
  <c r="W11049" i="3" a="1"/>
  <c r="W11049" i="3" s="1"/>
  <c r="W11050" i="3" a="1"/>
  <c r="W11050" i="3" s="1"/>
  <c r="W11051" i="3" a="1"/>
  <c r="W11051" i="3" s="1"/>
  <c r="W11052" i="3" a="1"/>
  <c r="W11052" i="3" s="1"/>
  <c r="W11053" i="3" a="1"/>
  <c r="W11053" i="3" s="1"/>
  <c r="W11054" i="3" a="1"/>
  <c r="W11054" i="3" s="1"/>
  <c r="W11055" i="3" a="1"/>
  <c r="W11055" i="3" s="1"/>
  <c r="W11056" i="3" a="1"/>
  <c r="W11056" i="3" s="1"/>
  <c r="W11057" i="3" a="1"/>
  <c r="W11057" i="3" s="1"/>
  <c r="W11058" i="3" a="1"/>
  <c r="W11058" i="3" s="1"/>
  <c r="W11059" i="3" a="1"/>
  <c r="W11059" i="3" s="1"/>
  <c r="W11060" i="3" a="1"/>
  <c r="W11060" i="3" s="1"/>
  <c r="W11061" i="3" a="1"/>
  <c r="W11061" i="3" s="1"/>
  <c r="W11062" i="3" a="1"/>
  <c r="W11062" i="3" s="1"/>
  <c r="W11063" i="3" a="1"/>
  <c r="W11063" i="3" s="1"/>
  <c r="W11064" i="3" a="1"/>
  <c r="W11064" i="3" s="1"/>
  <c r="W11065" i="3" a="1"/>
  <c r="W11065" i="3" s="1"/>
  <c r="W11066" i="3" a="1"/>
  <c r="W11066" i="3" s="1"/>
  <c r="W11067" i="3" a="1"/>
  <c r="W11067" i="3" s="1"/>
  <c r="W11068" i="3" a="1"/>
  <c r="W11068" i="3" s="1"/>
  <c r="W11069" i="3" a="1"/>
  <c r="W11069" i="3" s="1"/>
  <c r="W11070" i="3" a="1"/>
  <c r="W11070" i="3" s="1"/>
  <c r="W11071" i="3" a="1"/>
  <c r="W11071" i="3" s="1"/>
  <c r="W11072" i="3" a="1"/>
  <c r="W11072" i="3" s="1"/>
  <c r="W11073" i="3" a="1"/>
  <c r="W11073" i="3" s="1"/>
  <c r="W11074" i="3" a="1"/>
  <c r="W11074" i="3" s="1"/>
  <c r="W11075" i="3" a="1"/>
  <c r="W11075" i="3" s="1"/>
  <c r="W11076" i="3" a="1"/>
  <c r="W11076" i="3" s="1"/>
  <c r="W11077" i="3" a="1"/>
  <c r="W11077" i="3" s="1"/>
  <c r="W11078" i="3" a="1"/>
  <c r="W11078" i="3" s="1"/>
  <c r="W11079" i="3" a="1"/>
  <c r="W11079" i="3" s="1"/>
  <c r="W11080" i="3" a="1"/>
  <c r="W11080" i="3" s="1"/>
  <c r="W11081" i="3" a="1"/>
  <c r="W11081" i="3" s="1"/>
  <c r="W11082" i="3" a="1"/>
  <c r="W11082" i="3" s="1"/>
  <c r="W11083" i="3" a="1"/>
  <c r="W11083" i="3" s="1"/>
  <c r="W11084" i="3" a="1"/>
  <c r="W11084" i="3" s="1"/>
  <c r="W11085" i="3" a="1"/>
  <c r="W11085" i="3" s="1"/>
  <c r="W11086" i="3" a="1"/>
  <c r="W11086" i="3" s="1"/>
  <c r="W11087" i="3" a="1"/>
  <c r="W11087" i="3" s="1"/>
  <c r="W11088" i="3" a="1"/>
  <c r="W11088" i="3" s="1"/>
  <c r="W11089" i="3" a="1"/>
  <c r="W11089" i="3" s="1"/>
  <c r="W11090" i="3" a="1"/>
  <c r="W11090" i="3" s="1"/>
  <c r="W11091" i="3" a="1"/>
  <c r="W11091" i="3" s="1"/>
  <c r="W11092" i="3" a="1"/>
  <c r="W11092" i="3" s="1"/>
  <c r="W11093" i="3" a="1"/>
  <c r="W11093" i="3" s="1"/>
  <c r="W11094" i="3" a="1"/>
  <c r="W11094" i="3" s="1"/>
  <c r="W11095" i="3" a="1"/>
  <c r="W11095" i="3" s="1"/>
  <c r="W11096" i="3" a="1"/>
  <c r="W11096" i="3" s="1"/>
  <c r="W11097" i="3" a="1"/>
  <c r="W11097" i="3" s="1"/>
  <c r="W11098" i="3" a="1"/>
  <c r="W11098" i="3" s="1"/>
  <c r="W11099" i="3" a="1"/>
  <c r="W11099" i="3" s="1"/>
  <c r="W11100" i="3" a="1"/>
  <c r="W11100" i="3" s="1"/>
  <c r="W11101" i="3" a="1"/>
  <c r="W11101" i="3" s="1"/>
  <c r="W11102" i="3" a="1"/>
  <c r="W11102" i="3" s="1"/>
  <c r="W11103" i="3" a="1"/>
  <c r="W11103" i="3" s="1"/>
  <c r="W11104" i="3" a="1"/>
  <c r="W11104" i="3" s="1"/>
  <c r="W11105" i="3" a="1"/>
  <c r="W11105" i="3" s="1"/>
  <c r="W11106" i="3" a="1"/>
  <c r="W11106" i="3" s="1"/>
  <c r="W11107" i="3" a="1"/>
  <c r="W11107" i="3" s="1"/>
  <c r="W11108" i="3" a="1"/>
  <c r="W11108" i="3" s="1"/>
  <c r="W11109" i="3" a="1"/>
  <c r="W11109" i="3" s="1"/>
  <c r="W11110" i="3" a="1"/>
  <c r="W11110" i="3" s="1"/>
  <c r="W11111" i="3" a="1"/>
  <c r="W11111" i="3" s="1"/>
  <c r="W11112" i="3" a="1"/>
  <c r="W11112" i="3" s="1"/>
  <c r="W11113" i="3" a="1"/>
  <c r="W11113" i="3" s="1"/>
  <c r="W11114" i="3" a="1"/>
  <c r="W11114" i="3" s="1"/>
  <c r="W11115" i="3" a="1"/>
  <c r="W11115" i="3" s="1"/>
  <c r="W11116" i="3" a="1"/>
  <c r="W11116" i="3" s="1"/>
  <c r="W11117" i="3" a="1"/>
  <c r="W11117" i="3" s="1"/>
  <c r="W11118" i="3" a="1"/>
  <c r="W11118" i="3" s="1"/>
  <c r="W11119" i="3" a="1"/>
  <c r="W11119" i="3" s="1"/>
  <c r="W11120" i="3" a="1"/>
  <c r="W11120" i="3" s="1"/>
  <c r="W11121" i="3" a="1"/>
  <c r="W11121" i="3" s="1"/>
  <c r="W11122" i="3" a="1"/>
  <c r="W11122" i="3" s="1"/>
  <c r="W11123" i="3" a="1"/>
  <c r="W11123" i="3" s="1"/>
  <c r="W11124" i="3" a="1"/>
  <c r="W11124" i="3" s="1"/>
  <c r="W11125" i="3" a="1"/>
  <c r="W11125" i="3" s="1"/>
  <c r="W11126" i="3" a="1"/>
  <c r="W11126" i="3" s="1"/>
  <c r="W11127" i="3" a="1"/>
  <c r="W11127" i="3" s="1"/>
  <c r="W11128" i="3" a="1"/>
  <c r="W11128" i="3" s="1"/>
  <c r="W11129" i="3" a="1"/>
  <c r="W11129" i="3" s="1"/>
  <c r="W11130" i="3" a="1"/>
  <c r="W11130" i="3" s="1"/>
  <c r="W11131" i="3" a="1"/>
  <c r="W11131" i="3" s="1"/>
  <c r="W11132" i="3" a="1"/>
  <c r="W11132" i="3" s="1"/>
  <c r="W11133" i="3" a="1"/>
  <c r="W11133" i="3" s="1"/>
  <c r="W11134" i="3" a="1"/>
  <c r="W11134" i="3" s="1"/>
  <c r="W11135" i="3" a="1"/>
  <c r="W11135" i="3" s="1"/>
  <c r="W11136" i="3" a="1"/>
  <c r="W11136" i="3" s="1"/>
  <c r="W11137" i="3" a="1"/>
  <c r="W11137" i="3" s="1"/>
  <c r="W11138" i="3" a="1"/>
  <c r="W11138" i="3" s="1"/>
  <c r="W11139" i="3" a="1"/>
  <c r="W11139" i="3" s="1"/>
  <c r="W11140" i="3" a="1"/>
  <c r="W11140" i="3" s="1"/>
  <c r="W11141" i="3" a="1"/>
  <c r="W11141" i="3" s="1"/>
  <c r="W11142" i="3" a="1"/>
  <c r="W11142" i="3" s="1"/>
  <c r="W11143" i="3" a="1"/>
  <c r="W11143" i="3" s="1"/>
  <c r="W11144" i="3" a="1"/>
  <c r="W11144" i="3" s="1"/>
  <c r="W11145" i="3" a="1"/>
  <c r="W11145" i="3" s="1"/>
  <c r="W11146" i="3" a="1"/>
  <c r="W11146" i="3" s="1"/>
  <c r="W11147" i="3" a="1"/>
  <c r="W11147" i="3" s="1"/>
  <c r="W11148" i="3" a="1"/>
  <c r="W11148" i="3" s="1"/>
  <c r="W11149" i="3" a="1"/>
  <c r="W11149" i="3" s="1"/>
  <c r="W11150" i="3" a="1"/>
  <c r="W11150" i="3" s="1"/>
  <c r="W11151" i="3" a="1"/>
  <c r="W11151" i="3" s="1"/>
  <c r="W11152" i="3" a="1"/>
  <c r="W11152" i="3" s="1"/>
  <c r="W11153" i="3" a="1"/>
  <c r="W11153" i="3" s="1"/>
  <c r="W11154" i="3" a="1"/>
  <c r="W11154" i="3" s="1"/>
  <c r="W11155" i="3" a="1"/>
  <c r="W11155" i="3" s="1"/>
  <c r="W11156" i="3" a="1"/>
  <c r="W11156" i="3" s="1"/>
  <c r="W11157" i="3" a="1"/>
  <c r="W11157" i="3" s="1"/>
  <c r="W11158" i="3" a="1"/>
  <c r="W11158" i="3" s="1"/>
  <c r="W11159" i="3" a="1"/>
  <c r="W11159" i="3" s="1"/>
  <c r="W11160" i="3" a="1"/>
  <c r="W11160" i="3" s="1"/>
  <c r="W11161" i="3" a="1"/>
  <c r="W11161" i="3" s="1"/>
  <c r="W11162" i="3" a="1"/>
  <c r="W11162" i="3" s="1"/>
  <c r="W11163" i="3" a="1"/>
  <c r="W11163" i="3" s="1"/>
  <c r="W11164" i="3" a="1"/>
  <c r="W11164" i="3" s="1"/>
  <c r="W11165" i="3" a="1"/>
  <c r="W11165" i="3" s="1"/>
  <c r="W11166" i="3" a="1"/>
  <c r="W11166" i="3" s="1"/>
  <c r="W11167" i="3" a="1"/>
  <c r="W11167" i="3" s="1"/>
  <c r="W11168" i="3" a="1"/>
  <c r="W11168" i="3" s="1"/>
  <c r="W11169" i="3" a="1"/>
  <c r="W11169" i="3" s="1"/>
  <c r="W11170" i="3" a="1"/>
  <c r="W11170" i="3" s="1"/>
  <c r="W11171" i="3" a="1"/>
  <c r="W11171" i="3" s="1"/>
  <c r="W11172" i="3" a="1"/>
  <c r="W11172" i="3" s="1"/>
  <c r="W11173" i="3" a="1"/>
  <c r="W11173" i="3" s="1"/>
  <c r="W11174" i="3" a="1"/>
  <c r="W11174" i="3" s="1"/>
  <c r="W11175" i="3" a="1"/>
  <c r="W11175" i="3" s="1"/>
  <c r="W11176" i="3" a="1"/>
  <c r="W11176" i="3" s="1"/>
  <c r="W11177" i="3" a="1"/>
  <c r="W11177" i="3" s="1"/>
  <c r="W11178" i="3" a="1"/>
  <c r="W11178" i="3" s="1"/>
  <c r="W11179" i="3" a="1"/>
  <c r="W11179" i="3" s="1"/>
  <c r="W11180" i="3" a="1"/>
  <c r="W11180" i="3" s="1"/>
  <c r="W11181" i="3" a="1"/>
  <c r="W11181" i="3" s="1"/>
  <c r="W11182" i="3" a="1"/>
  <c r="W11182" i="3" s="1"/>
  <c r="W11183" i="3" a="1"/>
  <c r="W11183" i="3" s="1"/>
  <c r="W11184" i="3" a="1"/>
  <c r="W11184" i="3" s="1"/>
  <c r="W11185" i="3" a="1"/>
  <c r="W11185" i="3" s="1"/>
  <c r="W11186" i="3" a="1"/>
  <c r="W11186" i="3" s="1"/>
  <c r="W11187" i="3" a="1"/>
  <c r="W11187" i="3" s="1"/>
  <c r="W11188" i="3" a="1"/>
  <c r="W11188" i="3" s="1"/>
  <c r="W11189" i="3" a="1"/>
  <c r="W11189" i="3" s="1"/>
  <c r="W11190" i="3" a="1"/>
  <c r="W11190" i="3" s="1"/>
  <c r="W11191" i="3" a="1"/>
  <c r="W11191" i="3" s="1"/>
  <c r="W11192" i="3" a="1"/>
  <c r="W11192" i="3" s="1"/>
  <c r="W11193" i="3" a="1"/>
  <c r="W11193" i="3" s="1"/>
  <c r="W11194" i="3" a="1"/>
  <c r="W11194" i="3" s="1"/>
  <c r="W11195" i="3" a="1"/>
  <c r="W11195" i="3" s="1"/>
  <c r="W11196" i="3" a="1"/>
  <c r="W11196" i="3" s="1"/>
  <c r="W11197" i="3" a="1"/>
  <c r="W11197" i="3" s="1"/>
  <c r="W11198" i="3" a="1"/>
  <c r="W11198" i="3" s="1"/>
  <c r="W11199" i="3" a="1"/>
  <c r="W11199" i="3" s="1"/>
  <c r="W11200" i="3" a="1"/>
  <c r="W11200" i="3" s="1"/>
  <c r="W11201" i="3" a="1"/>
  <c r="W11201" i="3" s="1"/>
  <c r="W11202" i="3" a="1"/>
  <c r="W11202" i="3" s="1"/>
  <c r="W11203" i="3" a="1"/>
  <c r="W11203" i="3" s="1"/>
  <c r="W11204" i="3" a="1"/>
  <c r="W11204" i="3" s="1"/>
  <c r="W11205" i="3" a="1"/>
  <c r="W11205" i="3" s="1"/>
  <c r="W11206" i="3" a="1"/>
  <c r="W11206" i="3" s="1"/>
  <c r="W11207" i="3" a="1"/>
  <c r="W11207" i="3" s="1"/>
  <c r="W11208" i="3" a="1"/>
  <c r="W11208" i="3" s="1"/>
  <c r="W11209" i="3" a="1"/>
  <c r="W11209" i="3" s="1"/>
  <c r="W11210" i="3" a="1"/>
  <c r="W11210" i="3" s="1"/>
  <c r="W11211" i="3" a="1"/>
  <c r="W11211" i="3" s="1"/>
  <c r="W11212" i="3" a="1"/>
  <c r="W11212" i="3" s="1"/>
  <c r="W11213" i="3" a="1"/>
  <c r="W11213" i="3" s="1"/>
  <c r="W11214" i="3" a="1"/>
  <c r="W11214" i="3" s="1"/>
  <c r="W11215" i="3" a="1"/>
  <c r="W11215" i="3" s="1"/>
  <c r="W11216" i="3" a="1"/>
  <c r="W11216" i="3" s="1"/>
  <c r="W11217" i="3" a="1"/>
  <c r="W11217" i="3" s="1"/>
  <c r="W11218" i="3" a="1"/>
  <c r="W11218" i="3" s="1"/>
  <c r="W11219" i="3" a="1"/>
  <c r="W11219" i="3" s="1"/>
  <c r="W11220" i="3" a="1"/>
  <c r="W11220" i="3" s="1"/>
  <c r="W11221" i="3" a="1"/>
  <c r="W11221" i="3" s="1"/>
  <c r="W11222" i="3" a="1"/>
  <c r="W11222" i="3" s="1"/>
  <c r="W11223" i="3" a="1"/>
  <c r="W11223" i="3" s="1"/>
  <c r="W11224" i="3" a="1"/>
  <c r="W11224" i="3" s="1"/>
  <c r="W11225" i="3" a="1"/>
  <c r="W11225" i="3" s="1"/>
  <c r="W11226" i="3" a="1"/>
  <c r="W11226" i="3" s="1"/>
  <c r="W11227" i="3" a="1"/>
  <c r="W11227" i="3" s="1"/>
  <c r="W11228" i="3" a="1"/>
  <c r="W11228" i="3" s="1"/>
  <c r="W11229" i="3" a="1"/>
  <c r="W11229" i="3" s="1"/>
  <c r="W11230" i="3" a="1"/>
  <c r="W11230" i="3" s="1"/>
  <c r="W11231" i="3" a="1"/>
  <c r="W11231" i="3" s="1"/>
  <c r="W11232" i="3" a="1"/>
  <c r="W11232" i="3" s="1"/>
  <c r="W11233" i="3" a="1"/>
  <c r="W11233" i="3" s="1"/>
  <c r="W11234" i="3" a="1"/>
  <c r="W11234" i="3" s="1"/>
  <c r="W11235" i="3" a="1"/>
  <c r="W11235" i="3" s="1"/>
  <c r="W11236" i="3" a="1"/>
  <c r="W11236" i="3" s="1"/>
  <c r="W11237" i="3" a="1"/>
  <c r="W11237" i="3" s="1"/>
  <c r="W11238" i="3" a="1"/>
  <c r="W11238" i="3" s="1"/>
  <c r="W11239" i="3" a="1"/>
  <c r="W11239" i="3" s="1"/>
  <c r="W11240" i="3" a="1"/>
  <c r="W11240" i="3" s="1"/>
  <c r="W11241" i="3" a="1"/>
  <c r="W11241" i="3" s="1"/>
  <c r="W11242" i="3" a="1"/>
  <c r="W11242" i="3" s="1"/>
  <c r="W11243" i="3" a="1"/>
  <c r="W11243" i="3" s="1"/>
  <c r="W11244" i="3" a="1"/>
  <c r="W11244" i="3" s="1"/>
  <c r="W11245" i="3" a="1"/>
  <c r="W11245" i="3" s="1"/>
  <c r="W11246" i="3" a="1"/>
  <c r="W11246" i="3" s="1"/>
  <c r="W11247" i="3" a="1"/>
  <c r="W11247" i="3" s="1"/>
  <c r="W11248" i="3" a="1"/>
  <c r="W11248" i="3" s="1"/>
  <c r="W11249" i="3" a="1"/>
  <c r="W11249" i="3" s="1"/>
  <c r="W11250" i="3" a="1"/>
  <c r="W11250" i="3" s="1"/>
  <c r="W11251" i="3" a="1"/>
  <c r="W11251" i="3" s="1"/>
  <c r="W11252" i="3" a="1"/>
  <c r="W11252" i="3" s="1"/>
  <c r="W11253" i="3" a="1"/>
  <c r="W11253" i="3" s="1"/>
  <c r="W11254" i="3" a="1"/>
  <c r="W11254" i="3" s="1"/>
  <c r="W11255" i="3" a="1"/>
  <c r="W11255" i="3" s="1"/>
  <c r="W11256" i="3" a="1"/>
  <c r="W11256" i="3" s="1"/>
  <c r="W11257" i="3" a="1"/>
  <c r="W11257" i="3" s="1"/>
  <c r="W11258" i="3" a="1"/>
  <c r="W11258" i="3" s="1"/>
  <c r="W11259" i="3" a="1"/>
  <c r="W11259" i="3" s="1"/>
  <c r="W11260" i="3" a="1"/>
  <c r="W11260" i="3" s="1"/>
  <c r="W11261" i="3" a="1"/>
  <c r="W11261" i="3" s="1"/>
  <c r="W11262" i="3" a="1"/>
  <c r="W11262" i="3" s="1"/>
  <c r="W11263" i="3" a="1"/>
  <c r="W11263" i="3" s="1"/>
  <c r="W11264" i="3" a="1"/>
  <c r="W11264" i="3" s="1"/>
  <c r="W11265" i="3" a="1"/>
  <c r="W11265" i="3" s="1"/>
  <c r="W11266" i="3" a="1"/>
  <c r="W11266" i="3" s="1"/>
  <c r="W11267" i="3" a="1"/>
  <c r="W11267" i="3" s="1"/>
  <c r="W11268" i="3" a="1"/>
  <c r="W11268" i="3" s="1"/>
  <c r="W11269" i="3" a="1"/>
  <c r="W11269" i="3" s="1"/>
  <c r="W11270" i="3" a="1"/>
  <c r="W11270" i="3" s="1"/>
  <c r="W11271" i="3" a="1"/>
  <c r="W11271" i="3" s="1"/>
  <c r="W11272" i="3" a="1"/>
  <c r="W11272" i="3" s="1"/>
  <c r="W11273" i="3" a="1"/>
  <c r="W11273" i="3" s="1"/>
  <c r="W11274" i="3" a="1"/>
  <c r="W11274" i="3" s="1"/>
  <c r="W11275" i="3" a="1"/>
  <c r="W11275" i="3" s="1"/>
  <c r="W11276" i="3" a="1"/>
  <c r="W11276" i="3" s="1"/>
  <c r="W11277" i="3" a="1"/>
  <c r="W11277" i="3" s="1"/>
  <c r="W11278" i="3" a="1"/>
  <c r="W11278" i="3" s="1"/>
  <c r="W11279" i="3" a="1"/>
  <c r="W11279" i="3" s="1"/>
  <c r="W11280" i="3" a="1"/>
  <c r="W11280" i="3" s="1"/>
  <c r="W11281" i="3" a="1"/>
  <c r="W11281" i="3" s="1"/>
  <c r="W11282" i="3" a="1"/>
  <c r="W11282" i="3" s="1"/>
  <c r="W11283" i="3" a="1"/>
  <c r="W11283" i="3" s="1"/>
  <c r="W11284" i="3" a="1"/>
  <c r="W11284" i="3" s="1"/>
  <c r="W11285" i="3" a="1"/>
  <c r="W11285" i="3" s="1"/>
  <c r="W11286" i="3" a="1"/>
  <c r="W11286" i="3" s="1"/>
  <c r="W11287" i="3" a="1"/>
  <c r="W11287" i="3" s="1"/>
  <c r="W11288" i="3" a="1"/>
  <c r="W11288" i="3" s="1"/>
  <c r="W11289" i="3" a="1"/>
  <c r="W11289" i="3" s="1"/>
  <c r="W11290" i="3" a="1"/>
  <c r="W11290" i="3" s="1"/>
  <c r="W11291" i="3" a="1"/>
  <c r="W11291" i="3" s="1"/>
  <c r="W11292" i="3" a="1"/>
  <c r="W11292" i="3" s="1"/>
  <c r="W11293" i="3" a="1"/>
  <c r="W11293" i="3" s="1"/>
  <c r="W11294" i="3" a="1"/>
  <c r="W11294" i="3" s="1"/>
  <c r="W11295" i="3" a="1"/>
  <c r="W11295" i="3" s="1"/>
  <c r="W11296" i="3" a="1"/>
  <c r="W11296" i="3" s="1"/>
  <c r="W11297" i="3" a="1"/>
  <c r="W11297" i="3" s="1"/>
  <c r="W11298" i="3" a="1"/>
  <c r="W11298" i="3" s="1"/>
  <c r="W11299" i="3" a="1"/>
  <c r="W11299" i="3" s="1"/>
  <c r="W11300" i="3" a="1"/>
  <c r="W11300" i="3" s="1"/>
  <c r="W11301" i="3" a="1"/>
  <c r="W11301" i="3" s="1"/>
  <c r="W11302" i="3" a="1"/>
  <c r="W11302" i="3" s="1"/>
  <c r="W11303" i="3" a="1"/>
  <c r="W11303" i="3" s="1"/>
  <c r="W11304" i="3" a="1"/>
  <c r="W11304" i="3" s="1"/>
  <c r="W11305" i="3" a="1"/>
  <c r="W11305" i="3" s="1"/>
  <c r="W11306" i="3" a="1"/>
  <c r="W11306" i="3" s="1"/>
  <c r="W11307" i="3" a="1"/>
  <c r="W11307" i="3" s="1"/>
  <c r="W11308" i="3" a="1"/>
  <c r="W11308" i="3" s="1"/>
  <c r="W11309" i="3" a="1"/>
  <c r="W11309" i="3" s="1"/>
  <c r="W11310" i="3" a="1"/>
  <c r="W11310" i="3" s="1"/>
  <c r="W11311" i="3" a="1"/>
  <c r="W11311" i="3" s="1"/>
  <c r="W11312" i="3" a="1"/>
  <c r="W11312" i="3" s="1"/>
  <c r="W11313" i="3" a="1"/>
  <c r="W11313" i="3" s="1"/>
  <c r="W11314" i="3" a="1"/>
  <c r="W11314" i="3" s="1"/>
  <c r="W11315" i="3" a="1"/>
  <c r="W11315" i="3" s="1"/>
  <c r="W11316" i="3" a="1"/>
  <c r="W11316" i="3" s="1"/>
  <c r="W11317" i="3" a="1"/>
  <c r="W11317" i="3" s="1"/>
  <c r="W11318" i="3" a="1"/>
  <c r="W11318" i="3" s="1"/>
  <c r="W11319" i="3" a="1"/>
  <c r="W11319" i="3" s="1"/>
  <c r="W11320" i="3" a="1"/>
  <c r="W11320" i="3" s="1"/>
  <c r="W11321" i="3" a="1"/>
  <c r="W11321" i="3" s="1"/>
  <c r="W11322" i="3" a="1"/>
  <c r="W11322" i="3" s="1"/>
  <c r="W11323" i="3" a="1"/>
  <c r="W11323" i="3" s="1"/>
  <c r="W11324" i="3" a="1"/>
  <c r="W11324" i="3" s="1"/>
  <c r="W11325" i="3" a="1"/>
  <c r="W11325" i="3" s="1"/>
  <c r="W11326" i="3" a="1"/>
  <c r="W11326" i="3" s="1"/>
  <c r="W11327" i="3" a="1"/>
  <c r="W11327" i="3" s="1"/>
  <c r="W11328" i="3" a="1"/>
  <c r="W11328" i="3" s="1"/>
  <c r="W11329" i="3" a="1"/>
  <c r="W11329" i="3" s="1"/>
  <c r="W11330" i="3" a="1"/>
  <c r="W11330" i="3" s="1"/>
  <c r="W11331" i="3" a="1"/>
  <c r="W11331" i="3" s="1"/>
  <c r="W11332" i="3" a="1"/>
  <c r="W11332" i="3" s="1"/>
  <c r="W11333" i="3" a="1"/>
  <c r="W11333" i="3" s="1"/>
  <c r="W11334" i="3" a="1"/>
  <c r="W11334" i="3" s="1"/>
  <c r="W11335" i="3" a="1"/>
  <c r="W11335" i="3" s="1"/>
  <c r="W11336" i="3" a="1"/>
  <c r="W11336" i="3" s="1"/>
  <c r="W11337" i="3" a="1"/>
  <c r="W11337" i="3" s="1"/>
  <c r="W11338" i="3" a="1"/>
  <c r="W11338" i="3" s="1"/>
  <c r="W11339" i="3" a="1"/>
  <c r="W11339" i="3" s="1"/>
  <c r="W11340" i="3" a="1"/>
  <c r="W11340" i="3" s="1"/>
  <c r="W11341" i="3" a="1"/>
  <c r="W11341" i="3" s="1"/>
  <c r="W11342" i="3" a="1"/>
  <c r="W11342" i="3" s="1"/>
  <c r="W11343" i="3" a="1"/>
  <c r="W11343" i="3" s="1"/>
  <c r="W11344" i="3" a="1"/>
  <c r="W11344" i="3" s="1"/>
  <c r="W11345" i="3" a="1"/>
  <c r="W11345" i="3" s="1"/>
  <c r="W11346" i="3" a="1"/>
  <c r="W11346" i="3" s="1"/>
  <c r="W11347" i="3" a="1"/>
  <c r="W11347" i="3" s="1"/>
  <c r="W11348" i="3" a="1"/>
  <c r="W11348" i="3" s="1"/>
  <c r="W11349" i="3" a="1"/>
  <c r="W11349" i="3" s="1"/>
  <c r="W11350" i="3" a="1"/>
  <c r="W11350" i="3" s="1"/>
  <c r="W11351" i="3" a="1"/>
  <c r="W11351" i="3" s="1"/>
  <c r="W11352" i="3" a="1"/>
  <c r="W11352" i="3" s="1"/>
  <c r="W11353" i="3" a="1"/>
  <c r="W11353" i="3" s="1"/>
  <c r="W11354" i="3" a="1"/>
  <c r="W11354" i="3" s="1"/>
  <c r="W11355" i="3" a="1"/>
  <c r="W11355" i="3" s="1"/>
  <c r="W11356" i="3" a="1"/>
  <c r="W11356" i="3" s="1"/>
  <c r="W11357" i="3" a="1"/>
  <c r="W11357" i="3" s="1"/>
  <c r="W11358" i="3" a="1"/>
  <c r="W11358" i="3" s="1"/>
  <c r="W11359" i="3" a="1"/>
  <c r="W11359" i="3" s="1"/>
  <c r="W11360" i="3" a="1"/>
  <c r="W11360" i="3" s="1"/>
  <c r="W11361" i="3" a="1"/>
  <c r="W11361" i="3" s="1"/>
  <c r="W11362" i="3" a="1"/>
  <c r="W11362" i="3" s="1"/>
  <c r="W11363" i="3" a="1"/>
  <c r="W11363" i="3" s="1"/>
  <c r="W11364" i="3" a="1"/>
  <c r="W11364" i="3" s="1"/>
  <c r="W11365" i="3" a="1"/>
  <c r="W11365" i="3" s="1"/>
  <c r="W11366" i="3" a="1"/>
  <c r="W11366" i="3" s="1"/>
  <c r="W11367" i="3" a="1"/>
  <c r="W11367" i="3" s="1"/>
  <c r="W11368" i="3" a="1"/>
  <c r="W11368" i="3" s="1"/>
  <c r="W11369" i="3" a="1"/>
  <c r="W11369" i="3" s="1"/>
  <c r="W11370" i="3" a="1"/>
  <c r="W11370" i="3" s="1"/>
  <c r="W11371" i="3" a="1"/>
  <c r="W11371" i="3" s="1"/>
  <c r="W11372" i="3" a="1"/>
  <c r="W11372" i="3" s="1"/>
  <c r="W11373" i="3" a="1"/>
  <c r="W11373" i="3" s="1"/>
  <c r="W11374" i="3" a="1"/>
  <c r="W11374" i="3" s="1"/>
  <c r="W11375" i="3" a="1"/>
  <c r="W11375" i="3" s="1"/>
  <c r="W11376" i="3" a="1"/>
  <c r="W11376" i="3" s="1"/>
  <c r="W11377" i="3" a="1"/>
  <c r="W11377" i="3" s="1"/>
  <c r="W11378" i="3" a="1"/>
  <c r="W11378" i="3" s="1"/>
  <c r="W11379" i="3" a="1"/>
  <c r="W11379" i="3" s="1"/>
  <c r="W11380" i="3" a="1"/>
  <c r="W11380" i="3" s="1"/>
  <c r="W11381" i="3" a="1"/>
  <c r="W11381" i="3" s="1"/>
  <c r="W11382" i="3" a="1"/>
  <c r="W11382" i="3" s="1"/>
  <c r="W11383" i="3" a="1"/>
  <c r="W11383" i="3" s="1"/>
  <c r="W11384" i="3" a="1"/>
  <c r="W11384" i="3" s="1"/>
  <c r="W11385" i="3" a="1"/>
  <c r="W11385" i="3" s="1"/>
  <c r="W11386" i="3" a="1"/>
  <c r="W11386" i="3" s="1"/>
  <c r="W11387" i="3" a="1"/>
  <c r="W11387" i="3" s="1"/>
  <c r="W11388" i="3" a="1"/>
  <c r="W11388" i="3" s="1"/>
  <c r="W11389" i="3" a="1"/>
  <c r="W11389" i="3" s="1"/>
  <c r="W11390" i="3" a="1"/>
  <c r="W11390" i="3" s="1"/>
  <c r="W11391" i="3" a="1"/>
  <c r="W11391" i="3" s="1"/>
  <c r="W11392" i="3" a="1"/>
  <c r="W11392" i="3" s="1"/>
  <c r="W11393" i="3" a="1"/>
  <c r="W11393" i="3" s="1"/>
  <c r="W11394" i="3" a="1"/>
  <c r="W11394" i="3" s="1"/>
  <c r="W11395" i="3" a="1"/>
  <c r="W11395" i="3" s="1"/>
  <c r="W11396" i="3" a="1"/>
  <c r="W11396" i="3" s="1"/>
  <c r="W11397" i="3" a="1"/>
  <c r="W11397" i="3" s="1"/>
  <c r="W11398" i="3" a="1"/>
  <c r="W11398" i="3" s="1"/>
  <c r="W11399" i="3" a="1"/>
  <c r="W11399" i="3" s="1"/>
  <c r="W11400" i="3" a="1"/>
  <c r="W11400" i="3" s="1"/>
  <c r="W11401" i="3" a="1"/>
  <c r="W11401" i="3" s="1"/>
  <c r="W11402" i="3" a="1"/>
  <c r="W11402" i="3" s="1"/>
  <c r="W11403" i="3" a="1"/>
  <c r="W11403" i="3" s="1"/>
  <c r="W11404" i="3" a="1"/>
  <c r="W11404" i="3" s="1"/>
  <c r="W11405" i="3" a="1"/>
  <c r="W11405" i="3" s="1"/>
  <c r="W11406" i="3" a="1"/>
  <c r="W11406" i="3" s="1"/>
  <c r="W11407" i="3" a="1"/>
  <c r="W11407" i="3" s="1"/>
  <c r="W11408" i="3" a="1"/>
  <c r="W11408" i="3" s="1"/>
  <c r="W11409" i="3" a="1"/>
  <c r="W11409" i="3" s="1"/>
  <c r="W11410" i="3" a="1"/>
  <c r="W11410" i="3" s="1"/>
  <c r="W11411" i="3" a="1"/>
  <c r="W11411" i="3" s="1"/>
  <c r="W11412" i="3" a="1"/>
  <c r="W11412" i="3" s="1"/>
  <c r="W11413" i="3" a="1"/>
  <c r="W11413" i="3" s="1"/>
  <c r="W11414" i="3" a="1"/>
  <c r="W11414" i="3" s="1"/>
  <c r="W11415" i="3" a="1"/>
  <c r="W11415" i="3" s="1"/>
  <c r="W11416" i="3" a="1"/>
  <c r="W11416" i="3" s="1"/>
  <c r="W11417" i="3" a="1"/>
  <c r="W11417" i="3" s="1"/>
  <c r="W11418" i="3" a="1"/>
  <c r="W11418" i="3" s="1"/>
  <c r="W11419" i="3" a="1"/>
  <c r="W11419" i="3" s="1"/>
  <c r="W11420" i="3" a="1"/>
  <c r="W11420" i="3" s="1"/>
  <c r="W11421" i="3" a="1"/>
  <c r="W11421" i="3" s="1"/>
  <c r="W11422" i="3" a="1"/>
  <c r="W11422" i="3" s="1"/>
  <c r="W11423" i="3" a="1"/>
  <c r="W11423" i="3" s="1"/>
  <c r="W11424" i="3" a="1"/>
  <c r="W11424" i="3" s="1"/>
  <c r="W11425" i="3" a="1"/>
  <c r="W11425" i="3" s="1"/>
  <c r="W11426" i="3" a="1"/>
  <c r="W11426" i="3" s="1"/>
  <c r="W11427" i="3" a="1"/>
  <c r="W11427" i="3" s="1"/>
  <c r="W11428" i="3" a="1"/>
  <c r="W11428" i="3" s="1"/>
  <c r="W11429" i="3" a="1"/>
  <c r="W11429" i="3" s="1"/>
  <c r="W11430" i="3" a="1"/>
  <c r="W11430" i="3" s="1"/>
  <c r="W11431" i="3" a="1"/>
  <c r="W11431" i="3" s="1"/>
  <c r="W11432" i="3" a="1"/>
  <c r="W11432" i="3" s="1"/>
  <c r="W11433" i="3" a="1"/>
  <c r="W11433" i="3" s="1"/>
  <c r="W11434" i="3" a="1"/>
  <c r="W11434" i="3" s="1"/>
  <c r="W11435" i="3" a="1"/>
  <c r="W11435" i="3" s="1"/>
  <c r="W11436" i="3" a="1"/>
  <c r="W11436" i="3" s="1"/>
  <c r="W11437" i="3" a="1"/>
  <c r="W11437" i="3" s="1"/>
  <c r="W11438" i="3" a="1"/>
  <c r="W11438" i="3" s="1"/>
  <c r="W11439" i="3" a="1"/>
  <c r="W11439" i="3" s="1"/>
  <c r="W11440" i="3" a="1"/>
  <c r="W11440" i="3" s="1"/>
  <c r="W11441" i="3" a="1"/>
  <c r="W11441" i="3" s="1"/>
  <c r="W11442" i="3" a="1"/>
  <c r="W11442" i="3" s="1"/>
  <c r="W11443" i="3" a="1"/>
  <c r="W11443" i="3" s="1"/>
  <c r="W11444" i="3" a="1"/>
  <c r="W11444" i="3" s="1"/>
  <c r="W11445" i="3" a="1"/>
  <c r="W11445" i="3" s="1"/>
  <c r="W11446" i="3" a="1"/>
  <c r="W11446" i="3" s="1"/>
  <c r="W11447" i="3" a="1"/>
  <c r="W11447" i="3" s="1"/>
  <c r="W11448" i="3" a="1"/>
  <c r="W11448" i="3" s="1"/>
  <c r="W11449" i="3" a="1"/>
  <c r="W11449" i="3" s="1"/>
  <c r="W11450" i="3" a="1"/>
  <c r="W11450" i="3" s="1"/>
  <c r="W11451" i="3" a="1"/>
  <c r="W11451" i="3" s="1"/>
  <c r="W11452" i="3" a="1"/>
  <c r="W11452" i="3" s="1"/>
  <c r="W11453" i="3" a="1"/>
  <c r="W11453" i="3" s="1"/>
  <c r="W11454" i="3" a="1"/>
  <c r="W11454" i="3" s="1"/>
  <c r="W11455" i="3" a="1"/>
  <c r="W11455" i="3" s="1"/>
  <c r="W11456" i="3" a="1"/>
  <c r="W11456" i="3" s="1"/>
  <c r="W11457" i="3" a="1"/>
  <c r="W11457" i="3" s="1"/>
  <c r="W11458" i="3" a="1"/>
  <c r="W11458" i="3" s="1"/>
  <c r="W11459" i="3" a="1"/>
  <c r="W11459" i="3" s="1"/>
  <c r="W11460" i="3" a="1"/>
  <c r="W11460" i="3" s="1"/>
  <c r="W11461" i="3" a="1"/>
  <c r="W11461" i="3" s="1"/>
  <c r="W11462" i="3" a="1"/>
  <c r="W11462" i="3" s="1"/>
  <c r="W11463" i="3" a="1"/>
  <c r="W11463" i="3" s="1"/>
  <c r="W11464" i="3" a="1"/>
  <c r="W11464" i="3" s="1"/>
  <c r="W11465" i="3" a="1"/>
  <c r="W11465" i="3" s="1"/>
  <c r="W11466" i="3" a="1"/>
  <c r="W11466" i="3" s="1"/>
  <c r="W11467" i="3" a="1"/>
  <c r="W11467" i="3" s="1"/>
  <c r="W11468" i="3" a="1"/>
  <c r="W11468" i="3" s="1"/>
  <c r="W11469" i="3" a="1"/>
  <c r="W11469" i="3" s="1"/>
  <c r="W11470" i="3" a="1"/>
  <c r="W11470" i="3" s="1"/>
  <c r="W11471" i="3" a="1"/>
  <c r="W11471" i="3" s="1"/>
  <c r="W11472" i="3" a="1"/>
  <c r="W11472" i="3" s="1"/>
  <c r="W11473" i="3" a="1"/>
  <c r="W11473" i="3" s="1"/>
  <c r="W11474" i="3" a="1"/>
  <c r="W11474" i="3" s="1"/>
  <c r="W11475" i="3" a="1"/>
  <c r="W11475" i="3" s="1"/>
  <c r="W11476" i="3" a="1"/>
  <c r="W11476" i="3" s="1"/>
  <c r="W11477" i="3" a="1"/>
  <c r="W11477" i="3" s="1"/>
  <c r="W11478" i="3" a="1"/>
  <c r="W11478" i="3" s="1"/>
  <c r="W11479" i="3" a="1"/>
  <c r="W11479" i="3" s="1"/>
  <c r="W11480" i="3" a="1"/>
  <c r="W11480" i="3" s="1"/>
  <c r="W11481" i="3" a="1"/>
  <c r="W11481" i="3" s="1"/>
  <c r="W11482" i="3" a="1"/>
  <c r="W11482" i="3" s="1"/>
  <c r="W11483" i="3" a="1"/>
  <c r="W11483" i="3" s="1"/>
  <c r="W11484" i="3" a="1"/>
  <c r="W11484" i="3" s="1"/>
  <c r="W11485" i="3" a="1"/>
  <c r="W11485" i="3" s="1"/>
  <c r="W11486" i="3" a="1"/>
  <c r="W11486" i="3" s="1"/>
  <c r="W11487" i="3" a="1"/>
  <c r="W11487" i="3" s="1"/>
  <c r="W11488" i="3" a="1"/>
  <c r="W11488" i="3" s="1"/>
  <c r="W11489" i="3" a="1"/>
  <c r="W11489" i="3" s="1"/>
  <c r="W11490" i="3" a="1"/>
  <c r="W11490" i="3" s="1"/>
  <c r="W11491" i="3" a="1"/>
  <c r="W11491" i="3" s="1"/>
  <c r="W11492" i="3" a="1"/>
  <c r="W11492" i="3" s="1"/>
  <c r="W11493" i="3" a="1"/>
  <c r="W11493" i="3" s="1"/>
  <c r="W11494" i="3" a="1"/>
  <c r="W11494" i="3" s="1"/>
  <c r="W11495" i="3" a="1"/>
  <c r="W11495" i="3" s="1"/>
  <c r="W11496" i="3" a="1"/>
  <c r="W11496" i="3" s="1"/>
  <c r="W11497" i="3" a="1"/>
  <c r="W11497" i="3" s="1"/>
  <c r="W11498" i="3" a="1"/>
  <c r="W11498" i="3" s="1"/>
  <c r="W11499" i="3" a="1"/>
  <c r="W11499" i="3" s="1"/>
  <c r="W11500" i="3" a="1"/>
  <c r="W11500" i="3" s="1"/>
  <c r="W11501" i="3" a="1"/>
  <c r="W11501" i="3" s="1"/>
  <c r="W11502" i="3" a="1"/>
  <c r="W11502" i="3" s="1"/>
  <c r="W11503" i="3" a="1"/>
  <c r="W11503" i="3" s="1"/>
  <c r="W11504" i="3" a="1"/>
  <c r="W11504" i="3" s="1"/>
  <c r="W11505" i="3" a="1"/>
  <c r="W11505" i="3" s="1"/>
  <c r="W11506" i="3" a="1"/>
  <c r="W11506" i="3" s="1"/>
  <c r="W11507" i="3" a="1"/>
  <c r="W11507" i="3" s="1"/>
  <c r="W11508" i="3" a="1"/>
  <c r="W11508" i="3" s="1"/>
  <c r="W11509" i="3" a="1"/>
  <c r="W11509" i="3" s="1"/>
  <c r="W11510" i="3" a="1"/>
  <c r="W11510" i="3" s="1"/>
  <c r="W11511" i="3" a="1"/>
  <c r="W11511" i="3" s="1"/>
  <c r="W11512" i="3" a="1"/>
  <c r="W11512" i="3" s="1"/>
  <c r="W11513" i="3" a="1"/>
  <c r="W11513" i="3" s="1"/>
  <c r="W11514" i="3" a="1"/>
  <c r="W11514" i="3" s="1"/>
  <c r="W11515" i="3" a="1"/>
  <c r="W11515" i="3" s="1"/>
  <c r="W11516" i="3" a="1"/>
  <c r="W11516" i="3" s="1"/>
  <c r="W11517" i="3" a="1"/>
  <c r="W11517" i="3" s="1"/>
  <c r="W11518" i="3" a="1"/>
  <c r="W11518" i="3" s="1"/>
  <c r="W11519" i="3" a="1"/>
  <c r="W11519" i="3" s="1"/>
  <c r="W11520" i="3" a="1"/>
  <c r="W11520" i="3" s="1"/>
  <c r="W11521" i="3" a="1"/>
  <c r="W11521" i="3" s="1"/>
  <c r="W11522" i="3" a="1"/>
  <c r="W11522" i="3" s="1"/>
  <c r="W11523" i="3" a="1"/>
  <c r="W11523" i="3" s="1"/>
  <c r="W11524" i="3" a="1"/>
  <c r="W11524" i="3" s="1"/>
  <c r="W11525" i="3" a="1"/>
  <c r="W11525" i="3" s="1"/>
  <c r="W11526" i="3" a="1"/>
  <c r="W11526" i="3" s="1"/>
  <c r="W11527" i="3" a="1"/>
  <c r="W11527" i="3" s="1"/>
  <c r="W11528" i="3" a="1"/>
  <c r="W11528" i="3" s="1"/>
  <c r="W11529" i="3" a="1"/>
  <c r="W11529" i="3" s="1"/>
  <c r="W11530" i="3" a="1"/>
  <c r="W11530" i="3" s="1"/>
  <c r="W11531" i="3" a="1"/>
  <c r="W11531" i="3" s="1"/>
  <c r="W11532" i="3" a="1"/>
  <c r="W11532" i="3" s="1"/>
  <c r="W11533" i="3" a="1"/>
  <c r="W11533" i="3" s="1"/>
  <c r="W11534" i="3" a="1"/>
  <c r="W11534" i="3" s="1"/>
  <c r="W11535" i="3" a="1"/>
  <c r="W11535" i="3" s="1"/>
  <c r="W11536" i="3" a="1"/>
  <c r="W11536" i="3" s="1"/>
  <c r="W11537" i="3" a="1"/>
  <c r="W11537" i="3" s="1"/>
  <c r="W11538" i="3" a="1"/>
  <c r="W11538" i="3" s="1"/>
  <c r="W11539" i="3" a="1"/>
  <c r="W11539" i="3" s="1"/>
  <c r="W11540" i="3" a="1"/>
  <c r="W11540" i="3" s="1"/>
  <c r="W11541" i="3" a="1"/>
  <c r="W11541" i="3" s="1"/>
  <c r="W11542" i="3" a="1"/>
  <c r="W11542" i="3" s="1"/>
  <c r="W11543" i="3" a="1"/>
  <c r="W11543" i="3" s="1"/>
  <c r="W11544" i="3" a="1"/>
  <c r="W11544" i="3" s="1"/>
  <c r="W11545" i="3" a="1"/>
  <c r="W11545" i="3" s="1"/>
  <c r="W11546" i="3" a="1"/>
  <c r="W11546" i="3" s="1"/>
  <c r="W11547" i="3" a="1"/>
  <c r="W11547" i="3" s="1"/>
  <c r="W11548" i="3" a="1"/>
  <c r="W11548" i="3" s="1"/>
  <c r="W11549" i="3" a="1"/>
  <c r="W11549" i="3" s="1"/>
  <c r="W11550" i="3" a="1"/>
  <c r="W11550" i="3" s="1"/>
  <c r="W11551" i="3" a="1"/>
  <c r="W11551" i="3" s="1"/>
  <c r="W11552" i="3" a="1"/>
  <c r="W11552" i="3" s="1"/>
  <c r="W11553" i="3" a="1"/>
  <c r="W11553" i="3" s="1"/>
  <c r="W11554" i="3" a="1"/>
  <c r="W11554" i="3" s="1"/>
  <c r="W11555" i="3" a="1"/>
  <c r="W11555" i="3" s="1"/>
  <c r="W11556" i="3" a="1"/>
  <c r="W11556" i="3" s="1"/>
  <c r="W11557" i="3" a="1"/>
  <c r="W11557" i="3" s="1"/>
  <c r="W11558" i="3" a="1"/>
  <c r="W11558" i="3" s="1"/>
  <c r="W11559" i="3" a="1"/>
  <c r="W11559" i="3" s="1"/>
  <c r="W11560" i="3" a="1"/>
  <c r="W11560" i="3" s="1"/>
  <c r="W11561" i="3" a="1"/>
  <c r="W11561" i="3" s="1"/>
  <c r="W11562" i="3" a="1"/>
  <c r="W11562" i="3" s="1"/>
  <c r="W11563" i="3" a="1"/>
  <c r="W11563" i="3" s="1"/>
  <c r="W11564" i="3" a="1"/>
  <c r="W11564" i="3" s="1"/>
  <c r="W11565" i="3" a="1"/>
  <c r="W11565" i="3" s="1"/>
  <c r="W11566" i="3" a="1"/>
  <c r="W11566" i="3" s="1"/>
  <c r="W11567" i="3" a="1"/>
  <c r="W11567" i="3" s="1"/>
  <c r="W11568" i="3" a="1"/>
  <c r="W11568" i="3" s="1"/>
  <c r="W11569" i="3" a="1"/>
  <c r="W11569" i="3" s="1"/>
  <c r="W11570" i="3" a="1"/>
  <c r="W11570" i="3" s="1"/>
  <c r="W11571" i="3" a="1"/>
  <c r="W11571" i="3" s="1"/>
  <c r="W11572" i="3" a="1"/>
  <c r="W11572" i="3" s="1"/>
  <c r="W11573" i="3" a="1"/>
  <c r="W11573" i="3" s="1"/>
  <c r="W11574" i="3" a="1"/>
  <c r="W11574" i="3" s="1"/>
  <c r="W11575" i="3" a="1"/>
  <c r="W11575" i="3" s="1"/>
  <c r="W11576" i="3" a="1"/>
  <c r="W11576" i="3" s="1"/>
  <c r="W11577" i="3" a="1"/>
  <c r="W11577" i="3" s="1"/>
  <c r="W11578" i="3" a="1"/>
  <c r="W11578" i="3" s="1"/>
  <c r="W11579" i="3" a="1"/>
  <c r="W11579" i="3" s="1"/>
  <c r="W11580" i="3" a="1"/>
  <c r="W11580" i="3" s="1"/>
  <c r="W11581" i="3" a="1"/>
  <c r="W11581" i="3" s="1"/>
  <c r="W11582" i="3" a="1"/>
  <c r="W11582" i="3" s="1"/>
  <c r="W11583" i="3" a="1"/>
  <c r="W11583" i="3" s="1"/>
  <c r="W11584" i="3" a="1"/>
  <c r="W11584" i="3" s="1"/>
  <c r="W11585" i="3" a="1"/>
  <c r="W11585" i="3" s="1"/>
  <c r="W11586" i="3" a="1"/>
  <c r="W11586" i="3" s="1"/>
  <c r="W11587" i="3" a="1"/>
  <c r="W11587" i="3" s="1"/>
  <c r="W11588" i="3" a="1"/>
  <c r="W11588" i="3" s="1"/>
  <c r="W11589" i="3" a="1"/>
  <c r="W11589" i="3" s="1"/>
  <c r="W11590" i="3" a="1"/>
  <c r="W11590" i="3" s="1"/>
  <c r="W11591" i="3" a="1"/>
  <c r="W11591" i="3" s="1"/>
  <c r="W11592" i="3" a="1"/>
  <c r="W11592" i="3" s="1"/>
  <c r="W11593" i="3" a="1"/>
  <c r="W11593" i="3" s="1"/>
  <c r="W11594" i="3" a="1"/>
  <c r="W11594" i="3" s="1"/>
  <c r="W11595" i="3" a="1"/>
  <c r="W11595" i="3" s="1"/>
  <c r="W11596" i="3" a="1"/>
  <c r="W11596" i="3" s="1"/>
  <c r="W11597" i="3" a="1"/>
  <c r="W11597" i="3" s="1"/>
  <c r="W11598" i="3" a="1"/>
  <c r="W11598" i="3" s="1"/>
  <c r="W11599" i="3" a="1"/>
  <c r="W11599" i="3" s="1"/>
  <c r="W11600" i="3" a="1"/>
  <c r="W11600" i="3" s="1"/>
  <c r="W11601" i="3" a="1"/>
  <c r="W11601" i="3" s="1"/>
  <c r="W11602" i="3" a="1"/>
  <c r="W11602" i="3" s="1"/>
  <c r="W11603" i="3" a="1"/>
  <c r="W11603" i="3" s="1"/>
  <c r="W11604" i="3" a="1"/>
  <c r="W11604" i="3" s="1"/>
  <c r="W11605" i="3" a="1"/>
  <c r="W11605" i="3" s="1"/>
  <c r="W11606" i="3" a="1"/>
  <c r="W11606" i="3" s="1"/>
  <c r="W11607" i="3" a="1"/>
  <c r="W11607" i="3" s="1"/>
  <c r="W11608" i="3" a="1"/>
  <c r="W11608" i="3" s="1"/>
  <c r="W11609" i="3" a="1"/>
  <c r="W11609" i="3" s="1"/>
  <c r="W11610" i="3" a="1"/>
  <c r="W11610" i="3" s="1"/>
  <c r="W11611" i="3" a="1"/>
  <c r="W11611" i="3" s="1"/>
  <c r="W11612" i="3" a="1"/>
  <c r="W11612" i="3" s="1"/>
  <c r="W11613" i="3" a="1"/>
  <c r="W11613" i="3" s="1"/>
  <c r="W11614" i="3" a="1"/>
  <c r="W11614" i="3" s="1"/>
  <c r="W11615" i="3" a="1"/>
  <c r="W11615" i="3" s="1"/>
  <c r="W11616" i="3" a="1"/>
  <c r="W11616" i="3" s="1"/>
  <c r="W11617" i="3" a="1"/>
  <c r="W11617" i="3" s="1"/>
  <c r="W11618" i="3" a="1"/>
  <c r="W11618" i="3" s="1"/>
  <c r="W11619" i="3" a="1"/>
  <c r="W11619" i="3" s="1"/>
  <c r="W11620" i="3" a="1"/>
  <c r="W11620" i="3" s="1"/>
  <c r="W11621" i="3" a="1"/>
  <c r="W11621" i="3" s="1"/>
  <c r="W11622" i="3" a="1"/>
  <c r="W11622" i="3" s="1"/>
  <c r="W11623" i="3" a="1"/>
  <c r="W11623" i="3" s="1"/>
  <c r="W11624" i="3" a="1"/>
  <c r="W11624" i="3" s="1"/>
  <c r="W11625" i="3" a="1"/>
  <c r="W11625" i="3" s="1"/>
  <c r="W11626" i="3" a="1"/>
  <c r="W11626" i="3" s="1"/>
  <c r="W11627" i="3" a="1"/>
  <c r="W11627" i="3" s="1"/>
  <c r="W11628" i="3" a="1"/>
  <c r="W11628" i="3" s="1"/>
  <c r="W11629" i="3" a="1"/>
  <c r="W11629" i="3" s="1"/>
  <c r="W11630" i="3" a="1"/>
  <c r="W11630" i="3" s="1"/>
  <c r="W11631" i="3" a="1"/>
  <c r="W11631" i="3" s="1"/>
  <c r="W11632" i="3" a="1"/>
  <c r="W11632" i="3" s="1"/>
  <c r="W11633" i="3" a="1"/>
  <c r="W11633" i="3" s="1"/>
  <c r="W11634" i="3" a="1"/>
  <c r="W11634" i="3" s="1"/>
  <c r="W11635" i="3" a="1"/>
  <c r="W11635" i="3" s="1"/>
  <c r="W11636" i="3" a="1"/>
  <c r="W11636" i="3" s="1"/>
  <c r="W11637" i="3" a="1"/>
  <c r="W11637" i="3" s="1"/>
  <c r="W11638" i="3" a="1"/>
  <c r="W11638" i="3" s="1"/>
  <c r="W11639" i="3" a="1"/>
  <c r="W11639" i="3" s="1"/>
  <c r="W11640" i="3" a="1"/>
  <c r="W11640" i="3" s="1"/>
  <c r="W11641" i="3" a="1"/>
  <c r="W11641" i="3" s="1"/>
  <c r="W11642" i="3" a="1"/>
  <c r="W11642" i="3" s="1"/>
  <c r="W11643" i="3" a="1"/>
  <c r="W11643" i="3" s="1"/>
  <c r="W11644" i="3" a="1"/>
  <c r="W11644" i="3" s="1"/>
  <c r="W11645" i="3" a="1"/>
  <c r="W11645" i="3" s="1"/>
  <c r="W11646" i="3" a="1"/>
  <c r="W11646" i="3" s="1"/>
  <c r="W11647" i="3" a="1"/>
  <c r="W11647" i="3" s="1"/>
  <c r="W11648" i="3" a="1"/>
  <c r="W11648" i="3" s="1"/>
  <c r="W11649" i="3" a="1"/>
  <c r="W11649" i="3" s="1"/>
  <c r="W11650" i="3" a="1"/>
  <c r="W11650" i="3" s="1"/>
  <c r="W11651" i="3" a="1"/>
  <c r="W11651" i="3" s="1"/>
  <c r="W11652" i="3" a="1"/>
  <c r="W11652" i="3" s="1"/>
  <c r="W11653" i="3" a="1"/>
  <c r="W11653" i="3" s="1"/>
  <c r="W11654" i="3" a="1"/>
  <c r="W11654" i="3" s="1"/>
  <c r="W11655" i="3" a="1"/>
  <c r="W11655" i="3" s="1"/>
  <c r="W11656" i="3" a="1"/>
  <c r="W11656" i="3" s="1"/>
  <c r="W11657" i="3" a="1"/>
  <c r="W11657" i="3" s="1"/>
  <c r="W11658" i="3" a="1"/>
  <c r="W11658" i="3" s="1"/>
  <c r="W11659" i="3" a="1"/>
  <c r="W11659" i="3" s="1"/>
  <c r="W11660" i="3" a="1"/>
  <c r="W11660" i="3" s="1"/>
  <c r="W11661" i="3" a="1"/>
  <c r="W11661" i="3" s="1"/>
  <c r="W11662" i="3" a="1"/>
  <c r="W11662" i="3" s="1"/>
  <c r="W11663" i="3" a="1"/>
  <c r="W11663" i="3" s="1"/>
  <c r="W11664" i="3" a="1"/>
  <c r="W11664" i="3" s="1"/>
  <c r="W11665" i="3" a="1"/>
  <c r="W11665" i="3" s="1"/>
  <c r="W11666" i="3" a="1"/>
  <c r="W11666" i="3" s="1"/>
  <c r="W11667" i="3" a="1"/>
  <c r="W11667" i="3" s="1"/>
  <c r="W11668" i="3" a="1"/>
  <c r="W11668" i="3" s="1"/>
  <c r="W11669" i="3" a="1"/>
  <c r="W11669" i="3" s="1"/>
  <c r="W11670" i="3" a="1"/>
  <c r="W11670" i="3" s="1"/>
  <c r="W11671" i="3" a="1"/>
  <c r="W11671" i="3" s="1"/>
  <c r="W11672" i="3" a="1"/>
  <c r="W11672" i="3" s="1"/>
  <c r="W11673" i="3" a="1"/>
  <c r="W11673" i="3" s="1"/>
  <c r="W11674" i="3" a="1"/>
  <c r="W11674" i="3" s="1"/>
  <c r="W11675" i="3" a="1"/>
  <c r="W11675" i="3" s="1"/>
  <c r="W11676" i="3" a="1"/>
  <c r="W11676" i="3" s="1"/>
  <c r="W11677" i="3" a="1"/>
  <c r="W11677" i="3" s="1"/>
  <c r="W11678" i="3" a="1"/>
  <c r="W11678" i="3" s="1"/>
  <c r="W11679" i="3" a="1"/>
  <c r="W11679" i="3" s="1"/>
  <c r="W11680" i="3" a="1"/>
  <c r="W11680" i="3" s="1"/>
  <c r="W11681" i="3" a="1"/>
  <c r="W11681" i="3" s="1"/>
  <c r="W11682" i="3" a="1"/>
  <c r="W11682" i="3" s="1"/>
  <c r="W11683" i="3" a="1"/>
  <c r="W11683" i="3" s="1"/>
  <c r="W11684" i="3" a="1"/>
  <c r="W11684" i="3" s="1"/>
  <c r="W11685" i="3" a="1"/>
  <c r="W11685" i="3" s="1"/>
  <c r="W11686" i="3" a="1"/>
  <c r="W11686" i="3" s="1"/>
  <c r="W11687" i="3" a="1"/>
  <c r="W11687" i="3" s="1"/>
  <c r="W11688" i="3" a="1"/>
  <c r="W11688" i="3" s="1"/>
  <c r="W11689" i="3" a="1"/>
  <c r="W11689" i="3" s="1"/>
  <c r="W11690" i="3" a="1"/>
  <c r="W11690" i="3" s="1"/>
  <c r="W11691" i="3" a="1"/>
  <c r="W11691" i="3" s="1"/>
  <c r="W11692" i="3" a="1"/>
  <c r="W11692" i="3" s="1"/>
  <c r="W11693" i="3" a="1"/>
  <c r="W11693" i="3" s="1"/>
  <c r="W11694" i="3" a="1"/>
  <c r="W11694" i="3" s="1"/>
  <c r="W11695" i="3" a="1"/>
  <c r="W11695" i="3" s="1"/>
  <c r="W11696" i="3" a="1"/>
  <c r="W11696" i="3" s="1"/>
  <c r="W11697" i="3" a="1"/>
  <c r="W11697" i="3" s="1"/>
  <c r="W11698" i="3" a="1"/>
  <c r="W11698" i="3" s="1"/>
  <c r="W11699" i="3" a="1"/>
  <c r="W11699" i="3" s="1"/>
  <c r="W11700" i="3" a="1"/>
  <c r="W11700" i="3" s="1"/>
  <c r="W11701" i="3" a="1"/>
  <c r="W11701" i="3" s="1"/>
  <c r="W11702" i="3" a="1"/>
  <c r="W11702" i="3" s="1"/>
  <c r="W11703" i="3" a="1"/>
  <c r="W11703" i="3" s="1"/>
  <c r="W11704" i="3" a="1"/>
  <c r="W11704" i="3" s="1"/>
  <c r="W11705" i="3" a="1"/>
  <c r="W11705" i="3" s="1"/>
  <c r="W11706" i="3" a="1"/>
  <c r="W11706" i="3" s="1"/>
  <c r="W11707" i="3" a="1"/>
  <c r="W11707" i="3" s="1"/>
  <c r="W11708" i="3" a="1"/>
  <c r="W11708" i="3" s="1"/>
  <c r="W11709" i="3" a="1"/>
  <c r="W11709" i="3" s="1"/>
  <c r="W11710" i="3" a="1"/>
  <c r="W11710" i="3" s="1"/>
  <c r="W11711" i="3" a="1"/>
  <c r="W11711" i="3" s="1"/>
  <c r="W11712" i="3" a="1"/>
  <c r="W11712" i="3" s="1"/>
  <c r="W11713" i="3" a="1"/>
  <c r="W11713" i="3" s="1"/>
  <c r="W11714" i="3" a="1"/>
  <c r="W11714" i="3" s="1"/>
  <c r="W11715" i="3" a="1"/>
  <c r="W11715" i="3" s="1"/>
  <c r="W11716" i="3" a="1"/>
  <c r="W11716" i="3" s="1"/>
  <c r="W11717" i="3" a="1"/>
  <c r="W11717" i="3" s="1"/>
  <c r="W11718" i="3" a="1"/>
  <c r="W11718" i="3" s="1"/>
  <c r="W11719" i="3" a="1"/>
  <c r="W11719" i="3" s="1"/>
  <c r="W11720" i="3" a="1"/>
  <c r="W11720" i="3" s="1"/>
  <c r="W11721" i="3" a="1"/>
  <c r="W11721" i="3" s="1"/>
  <c r="W11722" i="3" a="1"/>
  <c r="W11722" i="3" s="1"/>
  <c r="W11723" i="3" a="1"/>
  <c r="W11723" i="3" s="1"/>
  <c r="W11724" i="3" a="1"/>
  <c r="W11724" i="3" s="1"/>
  <c r="W11725" i="3" a="1"/>
  <c r="W11725" i="3" s="1"/>
  <c r="W11726" i="3" a="1"/>
  <c r="W11726" i="3" s="1"/>
  <c r="W11727" i="3" a="1"/>
  <c r="W11727" i="3" s="1"/>
  <c r="W11728" i="3" a="1"/>
  <c r="W11728" i="3" s="1"/>
  <c r="W11729" i="3" a="1"/>
  <c r="W11729" i="3" s="1"/>
  <c r="W11730" i="3" a="1"/>
  <c r="W11730" i="3" s="1"/>
  <c r="W11731" i="3" a="1"/>
  <c r="W11731" i="3" s="1"/>
  <c r="W11732" i="3" a="1"/>
  <c r="W11732" i="3" s="1"/>
  <c r="W11733" i="3" a="1"/>
  <c r="W11733" i="3" s="1"/>
  <c r="W11734" i="3" a="1"/>
  <c r="W11734" i="3" s="1"/>
  <c r="W11735" i="3" a="1"/>
  <c r="W11735" i="3" s="1"/>
  <c r="W11736" i="3" a="1"/>
  <c r="W11736" i="3" s="1"/>
  <c r="W11737" i="3" a="1"/>
  <c r="W11737" i="3" s="1"/>
  <c r="W11738" i="3" a="1"/>
  <c r="W11738" i="3" s="1"/>
  <c r="W11739" i="3" a="1"/>
  <c r="W11739" i="3" s="1"/>
  <c r="W11740" i="3" a="1"/>
  <c r="W11740" i="3" s="1"/>
  <c r="W11741" i="3" a="1"/>
  <c r="W11741" i="3" s="1"/>
  <c r="W11742" i="3" a="1"/>
  <c r="W11742" i="3" s="1"/>
  <c r="W11743" i="3" a="1"/>
  <c r="W11743" i="3" s="1"/>
  <c r="W11744" i="3" a="1"/>
  <c r="W11744" i="3" s="1"/>
  <c r="W11745" i="3" a="1"/>
  <c r="W11745" i="3" s="1"/>
  <c r="W11746" i="3" a="1"/>
  <c r="W11746" i="3" s="1"/>
  <c r="W11747" i="3" a="1"/>
  <c r="W11747" i="3" s="1"/>
  <c r="W11748" i="3" a="1"/>
  <c r="W11748" i="3" s="1"/>
  <c r="W11749" i="3" a="1"/>
  <c r="W11749" i="3" s="1"/>
  <c r="W11750" i="3" a="1"/>
  <c r="W11750" i="3" s="1"/>
  <c r="W11751" i="3" a="1"/>
  <c r="W11751" i="3" s="1"/>
  <c r="W11752" i="3" a="1"/>
  <c r="W11752" i="3" s="1"/>
  <c r="W11753" i="3" a="1"/>
  <c r="W11753" i="3" s="1"/>
  <c r="W11754" i="3" a="1"/>
  <c r="W11754" i="3" s="1"/>
  <c r="W11755" i="3" a="1"/>
  <c r="W11755" i="3" s="1"/>
  <c r="W11756" i="3" a="1"/>
  <c r="W11756" i="3" s="1"/>
  <c r="W11757" i="3" a="1"/>
  <c r="W11757" i="3" s="1"/>
  <c r="W11758" i="3" a="1"/>
  <c r="W11758" i="3" s="1"/>
  <c r="W11759" i="3" a="1"/>
  <c r="W11759" i="3" s="1"/>
  <c r="W11760" i="3" a="1"/>
  <c r="W11760" i="3" s="1"/>
  <c r="W11761" i="3" a="1"/>
  <c r="W11761" i="3" s="1"/>
  <c r="W11762" i="3" a="1"/>
  <c r="W11762" i="3" s="1"/>
  <c r="W11763" i="3" a="1"/>
  <c r="W11763" i="3" s="1"/>
  <c r="W11764" i="3" a="1"/>
  <c r="W11764" i="3" s="1"/>
  <c r="W11765" i="3" a="1"/>
  <c r="W11765" i="3" s="1"/>
  <c r="W11766" i="3" a="1"/>
  <c r="W11766" i="3" s="1"/>
  <c r="W11767" i="3" a="1"/>
  <c r="W11767" i="3" s="1"/>
  <c r="W11768" i="3" a="1"/>
  <c r="W11768" i="3" s="1"/>
  <c r="W11769" i="3" a="1"/>
  <c r="W11769" i="3" s="1"/>
  <c r="W11770" i="3" a="1"/>
  <c r="W11770" i="3" s="1"/>
  <c r="W11771" i="3" a="1"/>
  <c r="W11771" i="3" s="1"/>
  <c r="W11772" i="3" a="1"/>
  <c r="W11772" i="3" s="1"/>
  <c r="W11773" i="3" a="1"/>
  <c r="W11773" i="3" s="1"/>
  <c r="W11774" i="3" a="1"/>
  <c r="W11774" i="3" s="1"/>
  <c r="W11775" i="3" a="1"/>
  <c r="W11775" i="3" s="1"/>
  <c r="W11776" i="3" a="1"/>
  <c r="W11776" i="3" s="1"/>
  <c r="W11777" i="3" a="1"/>
  <c r="W11777" i="3" s="1"/>
  <c r="W11778" i="3" a="1"/>
  <c r="W11778" i="3" s="1"/>
  <c r="W11779" i="3" a="1"/>
  <c r="W11779" i="3" s="1"/>
  <c r="W11780" i="3" a="1"/>
  <c r="W11780" i="3" s="1"/>
  <c r="W11781" i="3" a="1"/>
  <c r="W11781" i="3" s="1"/>
  <c r="W11782" i="3" a="1"/>
  <c r="W11782" i="3" s="1"/>
  <c r="W11783" i="3" a="1"/>
  <c r="W11783" i="3" s="1"/>
  <c r="W11784" i="3" a="1"/>
  <c r="W11784" i="3" s="1"/>
  <c r="W11785" i="3" a="1"/>
  <c r="W11785" i="3" s="1"/>
  <c r="W11786" i="3" a="1"/>
  <c r="W11786" i="3" s="1"/>
  <c r="W11787" i="3" a="1"/>
  <c r="W11787" i="3" s="1"/>
  <c r="W11788" i="3" a="1"/>
  <c r="W11788" i="3" s="1"/>
  <c r="W11789" i="3" a="1"/>
  <c r="W11789" i="3" s="1"/>
  <c r="W11790" i="3" a="1"/>
  <c r="W11790" i="3" s="1"/>
  <c r="W11791" i="3" a="1"/>
  <c r="W11791" i="3" s="1"/>
  <c r="W11792" i="3" a="1"/>
  <c r="W11792" i="3" s="1"/>
  <c r="W11793" i="3" a="1"/>
  <c r="W11793" i="3" s="1"/>
  <c r="W11794" i="3" a="1"/>
  <c r="W11794" i="3" s="1"/>
  <c r="W11795" i="3" a="1"/>
  <c r="W11795" i="3" s="1"/>
  <c r="W11796" i="3" a="1"/>
  <c r="W11796" i="3" s="1"/>
  <c r="W11797" i="3" a="1"/>
  <c r="W11797" i="3" s="1"/>
  <c r="W11798" i="3" a="1"/>
  <c r="W11798" i="3" s="1"/>
  <c r="W11799" i="3" a="1"/>
  <c r="W11799" i="3" s="1"/>
  <c r="W11800" i="3" a="1"/>
  <c r="W11800" i="3" s="1"/>
  <c r="W11801" i="3" a="1"/>
  <c r="W11801" i="3" s="1"/>
  <c r="W11802" i="3" a="1"/>
  <c r="W11802" i="3" s="1"/>
  <c r="W11803" i="3" a="1"/>
  <c r="W11803" i="3" s="1"/>
  <c r="W11804" i="3" a="1"/>
  <c r="W11804" i="3" s="1"/>
  <c r="W11805" i="3" a="1"/>
  <c r="W11805" i="3" s="1"/>
  <c r="W11806" i="3" a="1"/>
  <c r="W11806" i="3" s="1"/>
  <c r="W11807" i="3" a="1"/>
  <c r="W11807" i="3" s="1"/>
  <c r="W11808" i="3" a="1"/>
  <c r="W11808" i="3" s="1"/>
  <c r="W11809" i="3" a="1"/>
  <c r="W11809" i="3" s="1"/>
  <c r="W11810" i="3" a="1"/>
  <c r="W11810" i="3" s="1"/>
  <c r="W11811" i="3" a="1"/>
  <c r="W11811" i="3" s="1"/>
  <c r="W11812" i="3" a="1"/>
  <c r="W11812" i="3" s="1"/>
  <c r="W11813" i="3" a="1"/>
  <c r="W11813" i="3" s="1"/>
  <c r="W11814" i="3" a="1"/>
  <c r="W11814" i="3" s="1"/>
  <c r="W11815" i="3" a="1"/>
  <c r="W11815" i="3" s="1"/>
  <c r="W11816" i="3" a="1"/>
  <c r="W11816" i="3" s="1"/>
  <c r="W11817" i="3" a="1"/>
  <c r="W11817" i="3" s="1"/>
  <c r="W11818" i="3" a="1"/>
  <c r="W11818" i="3" s="1"/>
  <c r="W11819" i="3" a="1"/>
  <c r="W11819" i="3" s="1"/>
  <c r="W11820" i="3" a="1"/>
  <c r="W11820" i="3" s="1"/>
  <c r="W11821" i="3" a="1"/>
  <c r="W11821" i="3" s="1"/>
  <c r="W11822" i="3" a="1"/>
  <c r="W11822" i="3" s="1"/>
  <c r="W11823" i="3" a="1"/>
  <c r="W11823" i="3" s="1"/>
  <c r="W11824" i="3" a="1"/>
  <c r="W11824" i="3" s="1"/>
  <c r="W11825" i="3" a="1"/>
  <c r="W11825" i="3" s="1"/>
  <c r="W11826" i="3" a="1"/>
  <c r="W11826" i="3" s="1"/>
  <c r="W11827" i="3" a="1"/>
  <c r="W11827" i="3" s="1"/>
  <c r="W11828" i="3" a="1"/>
  <c r="W11828" i="3" s="1"/>
  <c r="W11829" i="3" a="1"/>
  <c r="W11829" i="3" s="1"/>
  <c r="W11830" i="3" a="1"/>
  <c r="W11830" i="3" s="1"/>
  <c r="W11831" i="3" a="1"/>
  <c r="W11831" i="3" s="1"/>
  <c r="W11832" i="3" a="1"/>
  <c r="W11832" i="3" s="1"/>
  <c r="W11833" i="3" a="1"/>
  <c r="W11833" i="3" s="1"/>
  <c r="W11834" i="3" a="1"/>
  <c r="W11834" i="3" s="1"/>
  <c r="W11835" i="3" a="1"/>
  <c r="W11835" i="3" s="1"/>
  <c r="W11836" i="3" a="1"/>
  <c r="W11836" i="3" s="1"/>
  <c r="W11837" i="3" a="1"/>
  <c r="W11837" i="3" s="1"/>
  <c r="W11838" i="3" a="1"/>
  <c r="W11838" i="3" s="1"/>
  <c r="W11839" i="3" a="1"/>
  <c r="W11839" i="3" s="1"/>
  <c r="W11840" i="3" a="1"/>
  <c r="W11840" i="3" s="1"/>
  <c r="W11841" i="3" a="1"/>
  <c r="W11841" i="3" s="1"/>
  <c r="W11842" i="3" a="1"/>
  <c r="W11842" i="3" s="1"/>
  <c r="W11843" i="3" a="1"/>
  <c r="W11843" i="3" s="1"/>
  <c r="W11844" i="3" a="1"/>
  <c r="W11844" i="3" s="1"/>
  <c r="W11845" i="3" a="1"/>
  <c r="W11845" i="3" s="1"/>
  <c r="W11846" i="3" a="1"/>
  <c r="W11846" i="3" s="1"/>
  <c r="W11847" i="3" a="1"/>
  <c r="W11847" i="3" s="1"/>
  <c r="W11848" i="3" a="1"/>
  <c r="W11848" i="3" s="1"/>
  <c r="W11849" i="3" a="1"/>
  <c r="W11849" i="3" s="1"/>
  <c r="W11850" i="3" a="1"/>
  <c r="W11850" i="3" s="1"/>
  <c r="W11851" i="3" a="1"/>
  <c r="W11851" i="3" s="1"/>
  <c r="W11852" i="3" a="1"/>
  <c r="W11852" i="3" s="1"/>
  <c r="W11853" i="3" a="1"/>
  <c r="W11853" i="3" s="1"/>
  <c r="W11854" i="3" a="1"/>
  <c r="W11854" i="3" s="1"/>
  <c r="W11855" i="3" a="1"/>
  <c r="W11855" i="3" s="1"/>
  <c r="W11856" i="3" a="1"/>
  <c r="W11856" i="3" s="1"/>
  <c r="W11857" i="3" a="1"/>
  <c r="W11857" i="3" s="1"/>
  <c r="W11858" i="3" a="1"/>
  <c r="W11858" i="3" s="1"/>
  <c r="W11859" i="3" a="1"/>
  <c r="W11859" i="3" s="1"/>
  <c r="W11860" i="3" a="1"/>
  <c r="W11860" i="3" s="1"/>
  <c r="W11861" i="3" a="1"/>
  <c r="W11861" i="3" s="1"/>
  <c r="W11862" i="3" a="1"/>
  <c r="W11862" i="3" s="1"/>
  <c r="W11863" i="3" a="1"/>
  <c r="W11863" i="3" s="1"/>
  <c r="W11864" i="3" a="1"/>
  <c r="W11864" i="3" s="1"/>
  <c r="W11865" i="3" a="1"/>
  <c r="W11865" i="3" s="1"/>
  <c r="W11866" i="3" a="1"/>
  <c r="W11866" i="3" s="1"/>
  <c r="W11867" i="3" a="1"/>
  <c r="W11867" i="3" s="1"/>
  <c r="W11868" i="3" a="1"/>
  <c r="W11868" i="3" s="1"/>
  <c r="W11869" i="3" a="1"/>
  <c r="W11869" i="3" s="1"/>
  <c r="W11870" i="3" a="1"/>
  <c r="W11870" i="3" s="1"/>
  <c r="W11871" i="3" a="1"/>
  <c r="W11871" i="3" s="1"/>
  <c r="W11872" i="3" a="1"/>
  <c r="W11872" i="3" s="1"/>
  <c r="W11873" i="3" a="1"/>
  <c r="W11873" i="3" s="1"/>
  <c r="W11874" i="3" a="1"/>
  <c r="W11874" i="3" s="1"/>
  <c r="W11875" i="3" a="1"/>
  <c r="W11875" i="3" s="1"/>
  <c r="W11876" i="3" a="1"/>
  <c r="W11876" i="3" s="1"/>
  <c r="W11877" i="3" a="1"/>
  <c r="W11877" i="3" s="1"/>
  <c r="W11878" i="3" a="1"/>
  <c r="W11878" i="3" s="1"/>
  <c r="W11879" i="3" a="1"/>
  <c r="W11879" i="3" s="1"/>
  <c r="W11880" i="3" a="1"/>
  <c r="W11880" i="3" s="1"/>
  <c r="W11881" i="3" a="1"/>
  <c r="W11881" i="3" s="1"/>
  <c r="W11882" i="3" a="1"/>
  <c r="W11882" i="3" s="1"/>
  <c r="W11883" i="3" a="1"/>
  <c r="W11883" i="3" s="1"/>
  <c r="W11884" i="3" a="1"/>
  <c r="W11884" i="3" s="1"/>
  <c r="W11885" i="3" a="1"/>
  <c r="W11885" i="3" s="1"/>
  <c r="W11886" i="3" a="1"/>
  <c r="W11886" i="3" s="1"/>
  <c r="W11887" i="3" a="1"/>
  <c r="W11887" i="3" s="1"/>
  <c r="W11888" i="3" a="1"/>
  <c r="W11888" i="3" s="1"/>
  <c r="W11889" i="3" a="1"/>
  <c r="W11889" i="3" s="1"/>
  <c r="W11890" i="3" a="1"/>
  <c r="W11890" i="3" s="1"/>
  <c r="W11891" i="3" a="1"/>
  <c r="W11891" i="3" s="1"/>
  <c r="W11892" i="3" a="1"/>
  <c r="W11892" i="3" s="1"/>
  <c r="W11893" i="3" a="1"/>
  <c r="W11893" i="3" s="1"/>
  <c r="W11894" i="3" a="1"/>
  <c r="W11894" i="3" s="1"/>
  <c r="W11895" i="3" a="1"/>
  <c r="W11895" i="3" s="1"/>
  <c r="W11896" i="3" a="1"/>
  <c r="W11896" i="3" s="1"/>
  <c r="W11897" i="3" a="1"/>
  <c r="W11897" i="3" s="1"/>
  <c r="W11898" i="3" a="1"/>
  <c r="W11898" i="3" s="1"/>
  <c r="W11899" i="3" a="1"/>
  <c r="W11899" i="3" s="1"/>
  <c r="W11900" i="3" a="1"/>
  <c r="W11900" i="3" s="1"/>
  <c r="W11901" i="3" a="1"/>
  <c r="W11901" i="3" s="1"/>
  <c r="W11902" i="3" a="1"/>
  <c r="W11902" i="3" s="1"/>
  <c r="W11903" i="3" a="1"/>
  <c r="W11903" i="3" s="1"/>
  <c r="W11904" i="3" a="1"/>
  <c r="W11904" i="3" s="1"/>
  <c r="W11905" i="3" a="1"/>
  <c r="W11905" i="3" s="1"/>
  <c r="W11906" i="3" a="1"/>
  <c r="W11906" i="3" s="1"/>
  <c r="W11907" i="3" a="1"/>
  <c r="W11907" i="3" s="1"/>
  <c r="W11908" i="3" a="1"/>
  <c r="W11908" i="3" s="1"/>
  <c r="W11909" i="3" a="1"/>
  <c r="W11909" i="3" s="1"/>
  <c r="W11910" i="3" a="1"/>
  <c r="W11910" i="3" s="1"/>
  <c r="W11911" i="3" a="1"/>
  <c r="W11911" i="3" s="1"/>
  <c r="W11912" i="3" a="1"/>
  <c r="W11912" i="3" s="1"/>
  <c r="W11913" i="3" a="1"/>
  <c r="W11913" i="3" s="1"/>
  <c r="W11914" i="3" a="1"/>
  <c r="W11914" i="3" s="1"/>
  <c r="W11915" i="3" a="1"/>
  <c r="W11915" i="3" s="1"/>
  <c r="W11916" i="3" a="1"/>
  <c r="W11916" i="3" s="1"/>
  <c r="W11917" i="3" a="1"/>
  <c r="W11917" i="3" s="1"/>
  <c r="W11918" i="3" a="1"/>
  <c r="W11918" i="3" s="1"/>
  <c r="W11919" i="3" a="1"/>
  <c r="W11919" i="3" s="1"/>
  <c r="W11920" i="3" a="1"/>
  <c r="W11920" i="3" s="1"/>
  <c r="W11921" i="3" a="1"/>
  <c r="W11921" i="3" s="1"/>
  <c r="W11922" i="3" a="1"/>
  <c r="W11922" i="3" s="1"/>
  <c r="W11923" i="3" a="1"/>
  <c r="W11923" i="3" s="1"/>
  <c r="W11924" i="3" a="1"/>
  <c r="W11924" i="3" s="1"/>
  <c r="W11925" i="3" a="1"/>
  <c r="W11925" i="3" s="1"/>
  <c r="W11926" i="3" a="1"/>
  <c r="W11926" i="3" s="1"/>
  <c r="W11927" i="3" a="1"/>
  <c r="W11927" i="3" s="1"/>
  <c r="W11928" i="3" a="1"/>
  <c r="W11928" i="3" s="1"/>
  <c r="W11929" i="3" a="1"/>
  <c r="W11929" i="3" s="1"/>
  <c r="W11930" i="3" a="1"/>
  <c r="W11930" i="3" s="1"/>
  <c r="W11931" i="3" a="1"/>
  <c r="W11931" i="3" s="1"/>
  <c r="W11932" i="3" a="1"/>
  <c r="W11932" i="3" s="1"/>
  <c r="W11933" i="3" a="1"/>
  <c r="W11933" i="3" s="1"/>
  <c r="W11934" i="3" a="1"/>
  <c r="W11934" i="3" s="1"/>
  <c r="W11935" i="3" a="1"/>
  <c r="W11935" i="3" s="1"/>
  <c r="W11936" i="3" a="1"/>
  <c r="W11936" i="3" s="1"/>
  <c r="W11937" i="3" a="1"/>
  <c r="W11937" i="3" s="1"/>
  <c r="W11938" i="3" a="1"/>
  <c r="W11938" i="3" s="1"/>
  <c r="W11939" i="3" a="1"/>
  <c r="W11939" i="3" s="1"/>
  <c r="W11940" i="3" a="1"/>
  <c r="W11940" i="3" s="1"/>
  <c r="W11941" i="3" a="1"/>
  <c r="W11941" i="3" s="1"/>
  <c r="W11942" i="3" a="1"/>
  <c r="W11942" i="3" s="1"/>
  <c r="W11943" i="3" a="1"/>
  <c r="W11943" i="3" s="1"/>
  <c r="W11944" i="3" a="1"/>
  <c r="W11944" i="3" s="1"/>
  <c r="W11945" i="3" a="1"/>
  <c r="W11945" i="3" s="1"/>
  <c r="W11946" i="3" a="1"/>
  <c r="W11946" i="3" s="1"/>
  <c r="W11947" i="3" a="1"/>
  <c r="W11947" i="3" s="1"/>
  <c r="W11948" i="3" a="1"/>
  <c r="W11948" i="3" s="1"/>
  <c r="W11949" i="3" a="1"/>
  <c r="W11949" i="3" s="1"/>
  <c r="W11950" i="3" a="1"/>
  <c r="W11950" i="3" s="1"/>
  <c r="W11951" i="3" a="1"/>
  <c r="W11951" i="3" s="1"/>
  <c r="W11952" i="3" a="1"/>
  <c r="W11952" i="3" s="1"/>
  <c r="W11953" i="3" a="1"/>
  <c r="W11953" i="3" s="1"/>
  <c r="W11954" i="3" a="1"/>
  <c r="W11954" i="3" s="1"/>
  <c r="W11955" i="3" a="1"/>
  <c r="W11955" i="3" s="1"/>
  <c r="W11956" i="3" a="1"/>
  <c r="W11956" i="3" s="1"/>
  <c r="W11957" i="3" a="1"/>
  <c r="W11957" i="3" s="1"/>
  <c r="W11958" i="3" a="1"/>
  <c r="W11958" i="3" s="1"/>
  <c r="W11959" i="3" a="1"/>
  <c r="W11959" i="3" s="1"/>
  <c r="W11960" i="3" a="1"/>
  <c r="W11960" i="3" s="1"/>
  <c r="W11961" i="3" a="1"/>
  <c r="W11961" i="3" s="1"/>
  <c r="W11962" i="3" a="1"/>
  <c r="W11962" i="3" s="1"/>
  <c r="W11963" i="3" a="1"/>
  <c r="W11963" i="3" s="1"/>
  <c r="W11964" i="3" a="1"/>
  <c r="W11964" i="3" s="1"/>
  <c r="W11965" i="3" a="1"/>
  <c r="W11965" i="3" s="1"/>
  <c r="W11966" i="3" a="1"/>
  <c r="W11966" i="3" s="1"/>
  <c r="W11967" i="3" a="1"/>
  <c r="W11967" i="3" s="1"/>
  <c r="W11968" i="3" a="1"/>
  <c r="W11968" i="3" s="1"/>
  <c r="W11969" i="3" a="1"/>
  <c r="W11969" i="3" s="1"/>
  <c r="W11970" i="3" a="1"/>
  <c r="W11970" i="3" s="1"/>
  <c r="W11971" i="3" a="1"/>
  <c r="W11971" i="3" s="1"/>
  <c r="W11972" i="3" a="1"/>
  <c r="W11972" i="3" s="1"/>
  <c r="W11973" i="3" a="1"/>
  <c r="W11973" i="3" s="1"/>
  <c r="W11974" i="3" a="1"/>
  <c r="W11974" i="3" s="1"/>
  <c r="W11975" i="3" a="1"/>
  <c r="W11975" i="3" s="1"/>
  <c r="W11976" i="3" a="1"/>
  <c r="W11976" i="3" s="1"/>
  <c r="W11977" i="3" a="1"/>
  <c r="W11977" i="3" s="1"/>
  <c r="W11978" i="3" a="1"/>
  <c r="W11978" i="3" s="1"/>
  <c r="W11979" i="3" a="1"/>
  <c r="W11979" i="3" s="1"/>
  <c r="W11980" i="3" a="1"/>
  <c r="W11980" i="3" s="1"/>
  <c r="W11981" i="3" a="1"/>
  <c r="W11981" i="3" s="1"/>
  <c r="W11982" i="3" a="1"/>
  <c r="W11982" i="3" s="1"/>
  <c r="W11983" i="3" a="1"/>
  <c r="W11983" i="3" s="1"/>
  <c r="W11984" i="3" a="1"/>
  <c r="W11984" i="3" s="1"/>
  <c r="W11985" i="3" a="1"/>
  <c r="W11985" i="3" s="1"/>
  <c r="W11986" i="3" a="1"/>
  <c r="W11986" i="3" s="1"/>
  <c r="W11987" i="3" a="1"/>
  <c r="W11987" i="3" s="1"/>
  <c r="W11988" i="3" a="1"/>
  <c r="W11988" i="3" s="1"/>
  <c r="W11989" i="3" a="1"/>
  <c r="W11989" i="3" s="1"/>
  <c r="W11990" i="3" a="1"/>
  <c r="W11990" i="3" s="1"/>
  <c r="W11991" i="3" a="1"/>
  <c r="W11991" i="3" s="1"/>
  <c r="W11992" i="3" a="1"/>
  <c r="W11992" i="3" s="1"/>
  <c r="W11993" i="3" a="1"/>
  <c r="W11993" i="3" s="1"/>
  <c r="W11994" i="3" a="1"/>
  <c r="W11994" i="3" s="1"/>
  <c r="W11995" i="3" a="1"/>
  <c r="W11995" i="3" s="1"/>
  <c r="W11996" i="3" a="1"/>
  <c r="W11996" i="3" s="1"/>
  <c r="W11997" i="3" a="1"/>
  <c r="W11997" i="3" s="1"/>
  <c r="W11998" i="3" a="1"/>
  <c r="W11998" i="3" s="1"/>
  <c r="W11999" i="3" a="1"/>
  <c r="W11999" i="3" s="1"/>
  <c r="W12000" i="3" a="1"/>
  <c r="W12000" i="3" s="1"/>
  <c r="W12001" i="3" a="1"/>
  <c r="W12001" i="3" s="1"/>
  <c r="W12002" i="3" a="1"/>
  <c r="W12002" i="3" s="1"/>
  <c r="W12003" i="3" a="1"/>
  <c r="W12003" i="3" s="1"/>
  <c r="W12004" i="3" a="1"/>
  <c r="W12004" i="3" s="1"/>
  <c r="E38" i="1" l="1"/>
  <c r="E35" i="1"/>
  <c r="E36" i="1"/>
  <c r="E37" i="1"/>
  <c r="X4" i="3"/>
  <c r="X5" i="3"/>
  <c r="E39" i="1" l="1"/>
  <c r="E40" i="1" l="1"/>
  <c r="D31" i="1"/>
  <c r="C3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 Alison@Waterboards</author>
  </authors>
  <commentList>
    <comment ref="C7" authorId="0" shapeId="0" xr:uid="{B9A3E6F2-4996-4DC7-ADB7-BD47ECA09D8B}">
      <text>
        <r>
          <rPr>
            <sz val="11"/>
            <color indexed="81"/>
            <rFont val="Calibri"/>
            <family val="2"/>
            <scheme val="minor"/>
          </rPr>
          <t>Enter a street address</t>
        </r>
        <r>
          <rPr>
            <b/>
            <sz val="11"/>
            <color indexed="81"/>
            <rFont val="Calibri"/>
            <family val="2"/>
            <scheme val="minor"/>
          </rPr>
          <t xml:space="preserve"> </t>
        </r>
        <r>
          <rPr>
            <b/>
            <u/>
            <sz val="11"/>
            <color indexed="81"/>
            <rFont val="Calibri"/>
            <family val="2"/>
            <scheme val="minor"/>
          </rPr>
          <t>or</t>
        </r>
        <r>
          <rPr>
            <b/>
            <sz val="11"/>
            <color indexed="81"/>
            <rFont val="Calibri"/>
            <family val="2"/>
            <scheme val="minor"/>
          </rPr>
          <t xml:space="preserve"> </t>
        </r>
        <r>
          <rPr>
            <sz val="11"/>
            <color indexed="81"/>
            <rFont val="Calibri"/>
            <family val="2"/>
            <scheme val="minor"/>
          </rPr>
          <t>another meaningful, non-address locational identifier (e.g., block, intersection, or GPS coordinates) for each service line. 
DDW encourages water systems to use street addresses as their locational identifier where possible, especially for lead and galvanized requiring replacement service lines, and for service lines with lead goosenecks or fittings.</t>
        </r>
      </text>
    </comment>
    <comment ref="H7" authorId="0" shapeId="0" xr:uid="{AA926485-FFF0-4FBB-AB32-E991ECB75AF4}">
      <text>
        <r>
          <rPr>
            <sz val="11"/>
            <color indexed="81"/>
            <rFont val="Calibri"/>
            <family val="2"/>
            <scheme val="minor"/>
          </rPr>
          <t xml:space="preserve">Enter the installation date if the basis for material classification is </t>
        </r>
        <r>
          <rPr>
            <b/>
            <sz val="11"/>
            <color indexed="81"/>
            <rFont val="Calibri"/>
            <family val="2"/>
            <scheme val="minor"/>
          </rPr>
          <t>“Installation date is after state or local lead ban.”</t>
        </r>
        <r>
          <rPr>
            <sz val="11"/>
            <color indexed="81"/>
            <rFont val="Calibri"/>
            <family val="2"/>
            <scheme val="minor"/>
          </rPr>
          <t xml:space="preserve"> Otherwise, may leave cell blank. 
California lead ban was effective</t>
        </r>
        <r>
          <rPr>
            <b/>
            <sz val="11"/>
            <color indexed="81"/>
            <rFont val="Calibri"/>
            <family val="2"/>
            <scheme val="minor"/>
          </rPr>
          <t xml:space="preserve"> </t>
        </r>
        <r>
          <rPr>
            <sz val="11"/>
            <color indexed="81"/>
            <rFont val="Calibri"/>
            <family val="2"/>
            <scheme val="minor"/>
          </rPr>
          <t xml:space="preserve">January 1, 1986. </t>
        </r>
      </text>
    </comment>
    <comment ref="I7" authorId="0" shapeId="0" xr:uid="{CB766F47-2EF9-4F19-A88D-A66DF46961E3}">
      <text>
        <r>
          <rPr>
            <sz val="11"/>
            <color indexed="81"/>
            <rFont val="Calibri"/>
            <family val="2"/>
            <scheme val="minor"/>
          </rPr>
          <t xml:space="preserve">Enter the service line size in inches if the basis for classification is </t>
        </r>
        <r>
          <rPr>
            <b/>
            <sz val="11"/>
            <color indexed="81"/>
            <rFont val="Calibri"/>
            <family val="2"/>
            <scheme val="minor"/>
          </rPr>
          <t xml:space="preserve">“Service line diameter 4 inches or greater.” </t>
        </r>
      </text>
    </comment>
    <comment ref="O7" authorId="0" shapeId="0" xr:uid="{E5CDCA0B-B1DE-4BFE-B8A9-8C429CBB95B1}">
      <text>
        <r>
          <rPr>
            <sz val="11"/>
            <color indexed="81"/>
            <rFont val="Calibri"/>
            <family val="2"/>
            <scheme val="minor"/>
          </rPr>
          <t xml:space="preserve">If upstream (system-owned portion material) is lead or was previously lead before replaced, label customer-owned portion as </t>
        </r>
        <r>
          <rPr>
            <b/>
            <sz val="11"/>
            <color indexed="81"/>
            <rFont val="Calibri"/>
            <family val="2"/>
            <scheme val="minor"/>
          </rPr>
          <t xml:space="preserve">"galvanized requiring reaplcement." </t>
        </r>
        <r>
          <rPr>
            <b/>
            <sz val="9"/>
            <color indexed="81"/>
            <rFont val="Tahoma"/>
            <family val="2"/>
          </rPr>
          <t xml:space="preserve">
</t>
        </r>
        <r>
          <rPr>
            <sz val="11"/>
            <color indexed="81"/>
            <rFont val="Calibri"/>
            <family val="2"/>
            <scheme val="minor"/>
          </rPr>
          <t>Text will turn red if incorrectly classified.</t>
        </r>
      </text>
    </comment>
    <comment ref="P7" authorId="0" shapeId="0" xr:uid="{128A5E9E-9547-4726-B631-5E09174A9D3C}">
      <text>
        <r>
          <rPr>
            <sz val="11"/>
            <color indexed="81"/>
            <rFont val="Calibri"/>
            <family val="2"/>
            <scheme val="minor"/>
          </rPr>
          <t xml:space="preserve">Enter the installation date if the basis for material classification is </t>
        </r>
        <r>
          <rPr>
            <b/>
            <sz val="11"/>
            <color indexed="81"/>
            <rFont val="Calibri"/>
            <family val="2"/>
            <scheme val="minor"/>
          </rPr>
          <t>“Installation date is after state or local lead ban.”</t>
        </r>
        <r>
          <rPr>
            <sz val="11"/>
            <color indexed="81"/>
            <rFont val="Calibri"/>
            <family val="2"/>
            <scheme val="minor"/>
          </rPr>
          <t xml:space="preserve"> Otherwise, may leave cell blank. 
California lead ban was effective</t>
        </r>
        <r>
          <rPr>
            <b/>
            <sz val="11"/>
            <color indexed="81"/>
            <rFont val="Calibri"/>
            <family val="2"/>
            <scheme val="minor"/>
          </rPr>
          <t xml:space="preserve"> </t>
        </r>
        <r>
          <rPr>
            <sz val="11"/>
            <color indexed="81"/>
            <rFont val="Calibri"/>
            <family val="2"/>
            <scheme val="minor"/>
          </rPr>
          <t xml:space="preserve">January 1, 1986. </t>
        </r>
      </text>
    </comment>
    <comment ref="Q7" authorId="0" shapeId="0" xr:uid="{397B5FC9-740B-4A8B-898D-FF308ECB9A67}">
      <text>
        <r>
          <rPr>
            <sz val="11"/>
            <color indexed="81"/>
            <rFont val="Calibri"/>
            <family val="2"/>
            <scheme val="minor"/>
          </rPr>
          <t xml:space="preserve">Enter the service line size in inches if the basis for classification is </t>
        </r>
        <r>
          <rPr>
            <b/>
            <sz val="11"/>
            <color indexed="81"/>
            <rFont val="Calibri"/>
            <family val="2"/>
            <scheme val="minor"/>
          </rPr>
          <t xml:space="preserve">“Service line diameter 4 inches or greater.”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<sst xmlns="http://schemas.openxmlformats.org/spreadsheetml/2006/main" count="71023" uniqueCount="6806">
  <si>
    <t>PWS Information</t>
  </si>
  <si>
    <r>
      <rPr>
        <b/>
        <sz val="11"/>
        <color theme="1"/>
        <rFont val="Calibri"/>
        <family val="2"/>
        <scheme val="minor"/>
      </rPr>
      <t xml:space="preserve">Purpose of this worksheet:  </t>
    </r>
    <r>
      <rPr>
        <sz val="11"/>
        <color theme="1"/>
        <rFont val="Calibri"/>
        <family val="2"/>
        <scheme val="minor"/>
      </rPr>
      <t>For water systems to document basic system information.</t>
    </r>
  </si>
  <si>
    <t>Facility Information</t>
  </si>
  <si>
    <t>Water System Name:</t>
  </si>
  <si>
    <t>PWSID:</t>
  </si>
  <si>
    <t>Population Served (number of people):</t>
  </si>
  <si>
    <t>Number of Service Connections:</t>
  </si>
  <si>
    <t>PWS Type:</t>
  </si>
  <si>
    <t xml:space="preserve">                CWS                    NTNCWS</t>
  </si>
  <si>
    <t>Mailing Address</t>
  </si>
  <si>
    <t>Street or P.O. Box:</t>
  </si>
  <si>
    <t>City or Town:</t>
  </si>
  <si>
    <t>State:</t>
  </si>
  <si>
    <t>Zip Code:</t>
  </si>
  <si>
    <t>System Contact Person</t>
  </si>
  <si>
    <t>Name:</t>
  </si>
  <si>
    <t>Title:</t>
  </si>
  <si>
    <t>Telephone:</t>
  </si>
  <si>
    <t>Email:</t>
  </si>
  <si>
    <t>Person Who Prepared Inventory (if different from above)</t>
  </si>
  <si>
    <t>Title/Affiliation:</t>
  </si>
  <si>
    <t>Inventory Methodology</t>
  </si>
  <si>
    <t>Enter Date Last Updated:</t>
  </si>
  <si>
    <r>
      <rPr>
        <b/>
        <sz val="11"/>
        <color theme="1"/>
        <rFont val="Calibri"/>
        <family val="2"/>
        <scheme val="minor"/>
      </rPr>
      <t>Purpose of this worksheet:</t>
    </r>
    <r>
      <rPr>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</si>
  <si>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</si>
  <si>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</si>
  <si>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t>Describe the Records Reviewed for Your Inventory</t>
  </si>
  <si>
    <r>
      <t xml:space="preserve">1. Construction Records and Plumbing Codes
</t>
    </r>
    <r>
      <rPr>
        <i/>
        <sz val="11"/>
        <color theme="1"/>
        <rFont val="Calibri"/>
        <family val="2"/>
        <scheme val="minor"/>
      </rPr>
      <t>Examples: Local ordinance adopting an international plumbing code. Permits for replacing lead service lines.</t>
    </r>
  </si>
  <si>
    <r>
      <t xml:space="preserve">2. Water System Records
</t>
    </r>
    <r>
      <rPr>
        <i/>
        <sz val="11"/>
        <color theme="1"/>
        <rFont val="Calibri"/>
        <family val="2"/>
        <scheme val="minor"/>
      </rPr>
      <t>Examples: Capital improvement plans. Standard operating procedures. Engineering standards.</t>
    </r>
  </si>
  <si>
    <r>
      <t xml:space="preserve">3. Distribution System Inspections and Records
</t>
    </r>
    <r>
      <rPr>
        <i/>
        <sz val="11"/>
        <color theme="1"/>
        <rFont val="Calibri"/>
        <family val="2"/>
        <scheme val="minor"/>
      </rPr>
      <t xml:space="preserve">Examples: Distribution system maps. Tap cards. Service line repair/replacement records. Inspection records. Meter installation records. </t>
    </r>
  </si>
  <si>
    <t>4. Other Records</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</si>
  <si>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</si>
  <si>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</si>
  <si>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</si>
  <si>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</si>
  <si>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</si>
  <si>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</si>
  <si>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</si>
  <si>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</si>
  <si>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</si>
  <si>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</si>
  <si>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No</t>
  </si>
  <si>
    <t xml:space="preserve">    If "Yes", please describe:</t>
  </si>
  <si>
    <t>Part 3:  Service Line Investigations</t>
  </si>
  <si>
    <t xml:space="preserve">1. Identify the service line investigation methods your system used to prepare the inventory (check all that apply). </t>
  </si>
  <si>
    <t xml:space="preserve">          Visual Inspection</t>
  </si>
  <si>
    <t xml:space="preserve">          Water Quality Sampling - Other</t>
  </si>
  <si>
    <t xml:space="preserve">          Customer Self-Identification</t>
  </si>
  <si>
    <t xml:space="preserve">          Predictive Models or Statistical Analysis</t>
  </si>
  <si>
    <t xml:space="preserve">          Pipe Dating</t>
  </si>
  <si>
    <t xml:space="preserve">          Interpolation</t>
  </si>
  <si>
    <t xml:space="preserve">          Pipe Diameter</t>
  </si>
  <si>
    <t xml:space="preserve">          Interviews</t>
  </si>
  <si>
    <t xml:space="preserve">          Water Quality Sampling - Targeted</t>
  </si>
  <si>
    <t xml:space="preserve">          Emerging Methods</t>
  </si>
  <si>
    <t xml:space="preserve">          Water Quality Sampling - Flushed</t>
  </si>
  <si>
    <t xml:space="preserve">          Water Quality Sampling - Sequential</t>
  </si>
  <si>
    <t>If "Other" or "Emerging Methods," please explain:</t>
  </si>
  <si>
    <t xml:space="preserve">2. If "Predictive Modeling" or "Interpolation," please briefly describe the model and inputs used. </t>
  </si>
  <si>
    <t>3. How did you prioritize locations for service line materials investigations? For example, did you consider environmental justice and/or sensitive populations, did you use predictive modeling, and/or did you target areas with high number of unknowns?</t>
  </si>
  <si>
    <t>Detailed Inventory</t>
  </si>
  <si>
    <t>Date Last Updated:</t>
  </si>
  <si>
    <r>
      <rPr>
        <b/>
        <sz val="11"/>
        <rFont val="Calibri"/>
        <family val="2"/>
        <scheme val="minor"/>
      </rPr>
      <t>Purpose of this worksheet:</t>
    </r>
    <r>
      <rPr>
        <sz val="11"/>
        <rFont val="Calibri"/>
        <family val="2"/>
        <scheme val="minor"/>
      </rPr>
      <t xml:space="preserve"> To provide a template for water systems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columns with the aqua shading are required for the Inventory Summary tab. Note that users can freeze panes to enable them to see the headings and notes when entering data. The worksheet includes examples rows and is formatted for approximately 10,000 entries. Please refer to the </t>
    </r>
    <r>
      <rPr>
        <b/>
        <sz val="11"/>
        <color rgb="FFFF0000"/>
        <rFont val="Calibri"/>
        <family val="2"/>
        <scheme val="minor"/>
      </rPr>
      <t>red</t>
    </r>
    <r>
      <rPr>
        <sz val="11"/>
        <rFont val="Calibri"/>
        <family val="2"/>
        <scheme val="minor"/>
      </rPr>
      <t xml:space="preserve"> triangle in the upper corner for additional instructions.</t>
    </r>
  </si>
  <si>
    <t>Error Count:</t>
  </si>
  <si>
    <t>Rows Missing Information:</t>
  </si>
  <si>
    <t>Location Information</t>
  </si>
  <si>
    <t>System-Owned Portion</t>
  </si>
  <si>
    <t>Customer-Owned Portion</t>
  </si>
  <si>
    <t xml:space="preserve">Unique Service Line ID </t>
  </si>
  <si>
    <t>Street Address</t>
  </si>
  <si>
    <t>Other Locational Identifier</t>
  </si>
  <si>
    <t xml:space="preserve">System-Owned Portion 
Service Line Material Classification </t>
  </si>
  <si>
    <t xml:space="preserve">Lead Connector Present? </t>
  </si>
  <si>
    <t>If Material Anything Other than "Lead" in Column E,
Was Material Ever Previously Lead?</t>
  </si>
  <si>
    <t>Service Line Installation Date</t>
  </si>
  <si>
    <t>Service Line Size (inches)</t>
  </si>
  <si>
    <t>Basis of Material Classification</t>
  </si>
  <si>
    <t>Was the Service Line Material Field Verified?</t>
  </si>
  <si>
    <t>Describe the Field Verification Method</t>
  </si>
  <si>
    <t>Enter the Date of Field Verification</t>
  </si>
  <si>
    <t>Notes</t>
  </si>
  <si>
    <t>Customer-Owned Portion
Service Line Material Classification</t>
  </si>
  <si>
    <r>
      <t xml:space="preserve">Entire Service Line
Material Classification </t>
    </r>
    <r>
      <rPr>
        <b/>
        <u/>
        <sz val="12"/>
        <rFont val="Calibri"/>
        <family val="2"/>
        <scheme val="minor"/>
      </rPr>
      <t xml:space="preserve">(if error or"Missing Information" appears, ensure all required columns are filled correctly. See instructions) </t>
    </r>
  </si>
  <si>
    <t>246 N BATES AVE, Dinuba, CA 93618</t>
  </si>
  <si>
    <t>604 N KELLY DR, Dinuba, CA 93618</t>
  </si>
  <si>
    <t>467 N EUCLID AVE, Dinuba, CA 93618</t>
  </si>
  <si>
    <t>1565 AUSTIN ST, DINUBA, CA 93618</t>
  </si>
  <si>
    <t>1586 AUSTIN ST, DINUBA, CA 93618</t>
  </si>
  <si>
    <t>1514 AUSTIN ST, DINUBA, CA 93618</t>
  </si>
  <si>
    <t>1534 AUSTIN ST, DINUBA, CA 93618</t>
  </si>
  <si>
    <t>1560 AUSTIN ST, DINUBA, CA 93618</t>
  </si>
  <si>
    <t>1539 AUSTIN ST, DINUBA, CA 93618</t>
  </si>
  <si>
    <t>1602 AUSTIN ST, DINUBA, CA 93618</t>
  </si>
  <si>
    <t>1626 AUSTIN ST, DINUBA, CA 93618</t>
  </si>
  <si>
    <t>1644 AUSTIN ST, DINUBA, CA 93618</t>
  </si>
  <si>
    <t>1660 AUSTIN ST, DINUBA, CA 93618</t>
  </si>
  <si>
    <t>1678 AUSTIN ST, DINUBA, CA 93618</t>
  </si>
  <si>
    <t>1698 AUSTIN ST, DINUBA, CA 93618</t>
  </si>
  <si>
    <t>220 S P ST, Dinuba, CA 93618</t>
  </si>
  <si>
    <t>1647 AUSTIN ST, DINUBA, CA 93618</t>
  </si>
  <si>
    <t>1629 AUSTIN ST, DINUBA, CA 93618</t>
  </si>
  <si>
    <t>1605 AUSTIN ST, DINUBA, CA 93618</t>
  </si>
  <si>
    <t>1589 AUSTIN ST, DINUBA, CA 93618</t>
  </si>
  <si>
    <t>1851 E KAMM AVE, DINUBA, CA 93618</t>
  </si>
  <si>
    <t>489 W NEBRASKA, DINUBA, CA 93618</t>
  </si>
  <si>
    <t>1699 AUSTIN ST, DINUBA, CA 93618</t>
  </si>
  <si>
    <t>40663 RD 84 1/2, DINUBA, CA 93618</t>
  </si>
  <si>
    <t>1007 ASHLEY AVE, DINUBA, CA 93618</t>
  </si>
  <si>
    <t>989 ASHLEY AVE, DINUBA, CA 93618</t>
  </si>
  <si>
    <t>971 ASHLEY AVE, DINUBA, CA 93618</t>
  </si>
  <si>
    <t>953 ASHLEY AVE, DINUBA, CA 93618</t>
  </si>
  <si>
    <t>1025 ASHLEY AVE, DINUBA, CA 93618</t>
  </si>
  <si>
    <t>833 ASHLEY AVE, DINUBA, CA 93618</t>
  </si>
  <si>
    <t>851 ASHLEY AVE, DINUBA, CA 93618</t>
  </si>
  <si>
    <t>815 ASHLEY AVE, DINUBA, CA 93618</t>
  </si>
  <si>
    <t>707 JADE CT, DINUBA, CA 93618</t>
  </si>
  <si>
    <t>695 JADE CT, DINUBA, CA 93618</t>
  </si>
  <si>
    <t>694 JADE CT, DINUBA, CA 93618</t>
  </si>
  <si>
    <t>706 JADE CT, DINUBA, CA 93618</t>
  </si>
  <si>
    <t>500 N L ST #B, DINUBA, CA 93618</t>
  </si>
  <si>
    <t>717 JADE CT, DINUBA, CA 93618</t>
  </si>
  <si>
    <t>751 JADE CT, DINUBA, CA 93618</t>
  </si>
  <si>
    <t>729 JADE CT, DINUBA, CA 93618</t>
  </si>
  <si>
    <t>726 LILAC LN, DINUBA, CA 93618</t>
  </si>
  <si>
    <t>714 LILAC LN, DINUBA, CA 93618</t>
  </si>
  <si>
    <t>1537 N EATON AVE, Dinuba, CA 93618</t>
  </si>
  <si>
    <t>715 LILAC LN, DINUBA, CA 93618</t>
  </si>
  <si>
    <t>727 LILAC LN, DINUBA, CA 93618</t>
  </si>
  <si>
    <t>728 JADE CT, DINUBA, CA 93618</t>
  </si>
  <si>
    <t>750 JADE CT, DINUBA, CA 93618</t>
  </si>
  <si>
    <t>692 LILAC LN, DINUBA, CA 93618</t>
  </si>
  <si>
    <t>704 LILAC LN, DINUBA, CA 93618</t>
  </si>
  <si>
    <t>693 LILAC LN, DINUBA, CA 93618</t>
  </si>
  <si>
    <t>705 LILAC LN, DINUBA, CA 93618</t>
  </si>
  <si>
    <t>716 JADE CT, DINUBA, CA 93618</t>
  </si>
  <si>
    <t>150 N ALTA AVE, Dinuba, CA 93618</t>
  </si>
  <si>
    <t>150 N ALTA AVE A, DINUBA, CA 93618</t>
  </si>
  <si>
    <t>754 LILAC LN, DINUBA, CA 93618</t>
  </si>
  <si>
    <t>755 LILAC LN, DINUBA, CA 93618</t>
  </si>
  <si>
    <t>749 LILAC LN, DINUBA, CA 93618</t>
  </si>
  <si>
    <t>531 N ALTA AVE, DINUBA, CA 93618</t>
  </si>
  <si>
    <t>748 LILAC LN, DINUBA, CA 93618</t>
  </si>
  <si>
    <t>743 ASHLEY AVE, DINUBA, CA 93618</t>
  </si>
  <si>
    <t>779 ASHLEY AVE, DINUBA, CA 93618</t>
  </si>
  <si>
    <t>702 TULIP CIR, DINUBA, CA 93618</t>
  </si>
  <si>
    <t>703 TULIP CIR, DINUBA, CA 93618</t>
  </si>
  <si>
    <t>690 TULIP CIR, DINUBA, CA 93618</t>
  </si>
  <si>
    <t>725 ASHLEY AVE, DINUBA, CA 93618</t>
  </si>
  <si>
    <t>691 TULIP CIR, DINUBA, CA 93618</t>
  </si>
  <si>
    <t>707 ASHLEY AVE, DINUBA, CA 93618</t>
  </si>
  <si>
    <t>689 ASHLEY AVE, DINUBA, CA 93618</t>
  </si>
  <si>
    <t>761 ASHLEY AVE, DINUBA, CA 93618</t>
  </si>
  <si>
    <t>724 TULIP CIR, DINUBA, CA 93618</t>
  </si>
  <si>
    <t>746 TULIP CIR, DINUBA, CA 93618</t>
  </si>
  <si>
    <t>752 TULIP CIR, DINUBA, CA 93618</t>
  </si>
  <si>
    <t>713 TULIP CIR, DINUBA, CA 93618</t>
  </si>
  <si>
    <t>712 TULIP CIR, DINUBA, CA 93618</t>
  </si>
  <si>
    <t>753 TULIP CIR, DINUBA, CA 93618</t>
  </si>
  <si>
    <t>725 TULIP CIR, DINUBA, CA 93618</t>
  </si>
  <si>
    <t>747 TULIP CIR, DINUBA, CA 93618</t>
  </si>
  <si>
    <t>671 ASHLEY AVE, DINUBA, CA 93618</t>
  </si>
  <si>
    <t>653 ASHLEY AVE, DINUBA, CA 93618</t>
  </si>
  <si>
    <t>635 ASHLEY AVE, DINUBA, CA 93618</t>
  </si>
  <si>
    <t>599 ASHLEY AVE, DINUBA, CA 93618</t>
  </si>
  <si>
    <t>575 ASHLEY AVE, DINUBA, CA 93618</t>
  </si>
  <si>
    <t>501 ASHLEY AVE, DINUBA, CA 93618</t>
  </si>
  <si>
    <t>513 ASHLEY AVE, DINUBA, CA 93618</t>
  </si>
  <si>
    <t>537 ASHLEY AVE, DINUBA, CA 93618</t>
  </si>
  <si>
    <t>553 ASHLEY AVE, DINUBA, CA 93618</t>
  </si>
  <si>
    <t>517 LYNN AVE, DINUBA, CA 93618</t>
  </si>
  <si>
    <t>503 LYNN AVE, DINUBA, CA 93618</t>
  </si>
  <si>
    <t>504 LYNN AVE, DINUBA, CA 93618</t>
  </si>
  <si>
    <t>512 LYNN AVE, DINUBA, CA 93618</t>
  </si>
  <si>
    <t>555 LYNN AVE, DINUBA, CA 93618</t>
  </si>
  <si>
    <t>539 LYNN AVE, DINUBA, CA 93618</t>
  </si>
  <si>
    <t>534 LYNN AVE, DINUBA, CA 93618</t>
  </si>
  <si>
    <t>552 LYNN AVE, DINUBA, CA 93618</t>
  </si>
  <si>
    <t>1823 GREENE ST, DINUBA, CA 93618</t>
  </si>
  <si>
    <t>1843 GREENE ST, DINUBA, CA 93618</t>
  </si>
  <si>
    <t>701 NICOLE AVE, DINUBA, CA 93618</t>
  </si>
  <si>
    <t>596 LYNN AVE, DINUBA, CA 93618</t>
  </si>
  <si>
    <t>578 LYNN AVE, DINUBA, CA 93618</t>
  </si>
  <si>
    <t>577 LYNN AVE, DINUBA, CA 93618</t>
  </si>
  <si>
    <t>751 NICOLE AVE, DINUBA, CA 93618</t>
  </si>
  <si>
    <t>745 NICOLE AVE, DINUBA, CA 93618</t>
  </si>
  <si>
    <t>723 NICOLE AVE, DINUBA, CA 93618</t>
  </si>
  <si>
    <t>711 NICOLE AVE, DINUBA, CA 93618</t>
  </si>
  <si>
    <t>546 ASHLEY AVE, DINUBA, CA 93618</t>
  </si>
  <si>
    <t>748 NICOLE AVE, DINUBA, CA 93618</t>
  </si>
  <si>
    <t>754 NICOLE AVE, DINUBA, CA 93618</t>
  </si>
  <si>
    <t>935 ASHLEY AVE, DINUBA, CA 93618</t>
  </si>
  <si>
    <t>757 JADE CT, DINUBA, CA 93618</t>
  </si>
  <si>
    <t>756 JADE CT, DINUBA, CA 93618</t>
  </si>
  <si>
    <t>351 S M ST, DINUBA, CA 93618</t>
  </si>
  <si>
    <t>261 N BATES AVE, Dinuba, CA 93618</t>
  </si>
  <si>
    <t>654 SARAH LN, DINUBA, CA 93618</t>
  </si>
  <si>
    <t>674 SARAH LN, DINUBA, CA 93618</t>
  </si>
  <si>
    <t>696 SARAH LN, DINUBA, CA 93618</t>
  </si>
  <si>
    <t>630 SARAH LN, DINUBA, CA 93618</t>
  </si>
  <si>
    <t>618 SARAH LN, DINUBA, CA 93618</t>
  </si>
  <si>
    <t>716 SARAH LN, DINUBA, CA 93618</t>
  </si>
  <si>
    <t>734 SARAH LN, DINUBA, CA 93618</t>
  </si>
  <si>
    <t>756 SARAH LN, DINUBA, CA 93618</t>
  </si>
  <si>
    <t>780 SARAH LN, DINUBA, CA 93618</t>
  </si>
  <si>
    <t>800 SARAH LN, DINUBA, CA 93618</t>
  </si>
  <si>
    <t>820 SARAH LN, DINUBA, CA 93618</t>
  </si>
  <si>
    <t>842 SARAH LN, DINUBA, CA 93618</t>
  </si>
  <si>
    <t>866 SARAH LN, DINUBA, CA 93618</t>
  </si>
  <si>
    <t>882 SARAH LN, DINUBA, CA 93618</t>
  </si>
  <si>
    <t>891 SARAH LN, DINUBA, CA 93618</t>
  </si>
  <si>
    <t>871 SARAH LN, DINUBA, CA 93618</t>
  </si>
  <si>
    <t>859 SARAH LN, DINUBA, CA 93618</t>
  </si>
  <si>
    <t>144 N L ST #103, Dinuba, CA 93618</t>
  </si>
  <si>
    <t>647 HUME AVE, DINUBA, CA 93618</t>
  </si>
  <si>
    <t>661 HUME AVE, DINUBA, CA 93618</t>
  </si>
  <si>
    <t>662 HUME AVE, DINUBA, CA 93618</t>
  </si>
  <si>
    <t>648 HUME AVE, DINUBA, CA 93618</t>
  </si>
  <si>
    <t>765 SARAH LN, DINUBA, CA 93618</t>
  </si>
  <si>
    <t>733 SARAH LN, DINUBA, CA 93618</t>
  </si>
  <si>
    <t>835 SARAH LN, DINUBA, CA 93618</t>
  </si>
  <si>
    <t>815 SARAH LN, DINUBA, CA 93618</t>
  </si>
  <si>
    <t>1661 PALMER AVE, DINUBA, CA 93618</t>
  </si>
  <si>
    <t>1639 PALMER AVE, DINUBA, CA 93618</t>
  </si>
  <si>
    <t>869 ASHLEY AVE, DINUBA, CA 93618</t>
  </si>
  <si>
    <t>797 ASHLEY AVE, DINUBA, CA 93618</t>
  </si>
  <si>
    <t>144 N L ST #104, Dinuba, CA 93618</t>
  </si>
  <si>
    <t>715 SARAH LN, DINUBA, CA 93618</t>
  </si>
  <si>
    <t>695 SARAH LN, DINUBA, CA 93618</t>
  </si>
  <si>
    <t>673 SARAH LN, DINUBA, CA 93618</t>
  </si>
  <si>
    <t>653 SARAH LN, DINUBA, CA 93618</t>
  </si>
  <si>
    <t>550 SARAH LN, DINUBA, CA 93618</t>
  </si>
  <si>
    <t>590 SARAH LN, DINUBA, CA 93618</t>
  </si>
  <si>
    <t>606 SARAH LN, DINUBA, CA 93618</t>
  </si>
  <si>
    <t>570 SARAH LN, DINUBA, CA 93618</t>
  </si>
  <si>
    <t>629 SARAH LN, DINUBA, CA 93618</t>
  </si>
  <si>
    <t>617 SARAH LN, DINUBA, CA 93618</t>
  </si>
  <si>
    <t>605 SARAH LN, DINUBA, CA 93618</t>
  </si>
  <si>
    <t>589 SARAH LN, DINUBA, CA 93618</t>
  </si>
  <si>
    <t>569 SARAH LN, DINUBA, CA 93618</t>
  </si>
  <si>
    <t>549 SARAH LN, DINUBA, CA 93618</t>
  </si>
  <si>
    <t>527 SARAH LN, DINUBA, CA 93618</t>
  </si>
  <si>
    <t>505 SARAH LN, DINUBA, CA 93618</t>
  </si>
  <si>
    <t>1150 N HAYES AVE, Dinuba, CA 93618</t>
  </si>
  <si>
    <t>101 1/2 N L ST, DINUBA, CA 93618</t>
  </si>
  <si>
    <t>298 S O ST, DINUBA, CA 93618</t>
  </si>
  <si>
    <t>551 S M ST, DINUBA, CA 93618</t>
  </si>
  <si>
    <t>583 HILLSIDE DR, DINUBA, CA 93618</t>
  </si>
  <si>
    <t>605 HILLSIDE DR, DINUBA, CA 93618</t>
  </si>
  <si>
    <t>627 HILLSIDE DR, DINUBA, CA 93618</t>
  </si>
  <si>
    <t>649 HILLSIDE DR, DINUBA, CA 93618</t>
  </si>
  <si>
    <t>333 ALDER ST, DINUBA, CA 93618</t>
  </si>
  <si>
    <t>1621 PALMER AVE, DINUBA, CA 93618</t>
  </si>
  <si>
    <t>1518 PINE ST, DINUBA, CA 93618</t>
  </si>
  <si>
    <t>312 ALDER ST, DINUBA, CA 93618</t>
  </si>
  <si>
    <t>715 HILLSIDE DR, DINUBA, CA 93618</t>
  </si>
  <si>
    <t>671 HILLSIDE DR, DINUBA, CA 93618</t>
  </si>
  <si>
    <t>693 HILLSIDE DR, DINUBA, CA 93618</t>
  </si>
  <si>
    <t>737 HILLSIDE DR, DINUBA, CA 93618</t>
  </si>
  <si>
    <t>1891 PALMER AVE, DINUBA, CA 93618</t>
  </si>
  <si>
    <t>1875 PALMER AVE, DINUBA, CA 93618</t>
  </si>
  <si>
    <t>1857 PALMER AVE, DINUBA, CA 93618</t>
  </si>
  <si>
    <t>1900 PALMER AVE, DINUBA, CA 93618</t>
  </si>
  <si>
    <t>1882 PALMER AVE, DINUBA, CA 93618</t>
  </si>
  <si>
    <t>650 HILLSIDE DR, DINUBA, CA 93618</t>
  </si>
  <si>
    <t>2125 N ALTA AVE, Dinuba, CA 93618</t>
  </si>
  <si>
    <t>628 HILLSIDE DR, DINUBA, CA 93618</t>
  </si>
  <si>
    <t>606 HILLSIDE DR, DINUBA, CA 93618</t>
  </si>
  <si>
    <t>584 HILLSIDE DR, DINUBA, CA 93618</t>
  </si>
  <si>
    <t>378 ALDER ST, DINUBA, CA 93618</t>
  </si>
  <si>
    <t>392 ALDER ST, DINUBA, CA 93618</t>
  </si>
  <si>
    <t>1300 S O ST #B, Dinuba, CA 93618</t>
  </si>
  <si>
    <t>271 N BATES AVE, Dinuba, CA 93618</t>
  </si>
  <si>
    <t>1775 PALMER AVE, DINUBA, CA 93618</t>
  </si>
  <si>
    <t>1753 PALMER AVE, DINUBA, CA 93618</t>
  </si>
  <si>
    <t>1731 PALMER AVE, DINUBA, CA 93618</t>
  </si>
  <si>
    <t>1715 PALMER AVE, DINUBA, CA 93618</t>
  </si>
  <si>
    <t>1697 PALMER AVE, DINUBA, CA 93618</t>
  </si>
  <si>
    <t>1866 PALMER AVE, DINUBA, CA 93618</t>
  </si>
  <si>
    <t>1848 PALMER AVE, DINUBA, CA 93618</t>
  </si>
  <si>
    <t>1826 PALMER AVE, DINUBA, CA 93618</t>
  </si>
  <si>
    <t>1798 PALMER AVE, DINUBA, CA 93618</t>
  </si>
  <si>
    <t>1774 PALMER AVE, DINUBA, CA 93618</t>
  </si>
  <si>
    <t>1752 PALMER AVE, DINUBA, CA 93618</t>
  </si>
  <si>
    <t>1730 PALMER AVE, DINUBA, CA 93618</t>
  </si>
  <si>
    <t>826 HILLSIDE DR, DINUBA, CA 93618</t>
  </si>
  <si>
    <t>804 HILLSIDE DR, DINUBA, CA 93618</t>
  </si>
  <si>
    <t>782 HILLSIDE DR, DINUBA, CA 93618</t>
  </si>
  <si>
    <t>760 HILLSIDE DR, DINUBA, CA 93618</t>
  </si>
  <si>
    <t>759 HILLSIDE DR, DINUBA, CA 93618</t>
  </si>
  <si>
    <t>781 HILLSIDE DR, DINUBA, CA 93618</t>
  </si>
  <si>
    <t>289 S K ST, Dinuba, CA 93618</t>
  </si>
  <si>
    <t>803 HILLSIDE DR, DINUBA, CA 93618</t>
  </si>
  <si>
    <t>825 HILLSIDE DR, DINUBA, CA 93618</t>
  </si>
  <si>
    <t>124 S K ST, Dinuba, CA 93618</t>
  </si>
  <si>
    <t>329 ALDER ST, DINUBA, CA 93618</t>
  </si>
  <si>
    <t>1568 PINE ST, DINUBA, CA 93618</t>
  </si>
  <si>
    <t>277 ALDER ST, DINUBA, CA 93618</t>
  </si>
  <si>
    <t>1470 PINE ST, DINUBA, CA 93618</t>
  </si>
  <si>
    <t>716 HILLSIDE DR, DINUBA, CA 93618</t>
  </si>
  <si>
    <t>694 HILLSIDE DR, DINUBA, CA 93618</t>
  </si>
  <si>
    <t>738 HILLSIDE DR, DINUBA, CA 93618</t>
  </si>
  <si>
    <t>672 HILLSIDE DR, DINUBA, CA 93618</t>
  </si>
  <si>
    <t>350 ALDER ST, DINUBA, CA 93618</t>
  </si>
  <si>
    <t>1932 CLOVER DR, DINUBA, CA 93618</t>
  </si>
  <si>
    <t>1920 CLOVER DR, DINUBA, CA 93618</t>
  </si>
  <si>
    <t>1908 CLOVER DR, DINUBA, CA 93618</t>
  </si>
  <si>
    <t>1896 CLOVER DR, DINUBA, CA 93618</t>
  </si>
  <si>
    <t>1884 CLOVER DR, DINUBA, CA 93618</t>
  </si>
  <si>
    <t>1872 CLOVER DR, DINUBA, CA 93618</t>
  </si>
  <si>
    <t>1860 CLOVER DR, DINUBA, CA 93618</t>
  </si>
  <si>
    <t>1848 CLOVER DR, DINUBA, CA 93618</t>
  </si>
  <si>
    <t>1677 PALMER AVE, DINUBA, CA 93618</t>
  </si>
  <si>
    <t>1714 PALMER AVE, DINUBA, CA 93618</t>
  </si>
  <si>
    <t>1696 PALMER AVE, DINUBA, CA 93618</t>
  </si>
  <si>
    <t>1676 PALMER AVE, DINUBA, CA 93618</t>
  </si>
  <si>
    <t>1638 PALMER AVE, DINUBA, CA 93618</t>
  </si>
  <si>
    <t>1620 PALMER AVE, DINUBA, CA 93618</t>
  </si>
  <si>
    <t>1660 PALMER AVE, DINUBA, CA 93618</t>
  </si>
  <si>
    <t>1896 SCOTT AVE, DINUBA, CA 93618</t>
  </si>
  <si>
    <t>1868 SCOTT AVE, DINUBA, CA 93618</t>
  </si>
  <si>
    <t>1834 SCOTT AVE, DINUBA, CA 93618</t>
  </si>
  <si>
    <t>1810 SCOTT AVE, DINUBA, CA 93618</t>
  </si>
  <si>
    <t>1792 SCOTT AVE, DINUBA, CA 93618</t>
  </si>
  <si>
    <t>1776 SCOTT AVE, DINUBA, CA 93618</t>
  </si>
  <si>
    <t>807 BRYAN AVE, DINUBA, CA 93618</t>
  </si>
  <si>
    <t>829 BRYAN AVE, DINUBA, CA 93618</t>
  </si>
  <si>
    <t>873 BRYAN AVE, DINUBA, CA 93618</t>
  </si>
  <si>
    <t>1773 SCOTT AVE, DINUBA, CA 93618</t>
  </si>
  <si>
    <t>1789 SCOTT AVE, DINUBA, CA 93618</t>
  </si>
  <si>
    <t>1807 SCOTT AVE, DINUBA, CA 93618</t>
  </si>
  <si>
    <t>1831 SCOTT AVE, DINUBA, CA 93618</t>
  </si>
  <si>
    <t>1865 SCOTT AVE, DINUBA, CA 93618</t>
  </si>
  <si>
    <t>1893 SCOTT AVE, DINUBA, CA 93618</t>
  </si>
  <si>
    <t>1909 SCOTT AVE, DINUBA, CA 93618</t>
  </si>
  <si>
    <t>1925 SCOTT AVE, DINUBA, CA 93618</t>
  </si>
  <si>
    <t>3673 MUSCAT ST, DINUBA, CA 93618</t>
  </si>
  <si>
    <t>3697 MUSCAT ST, DINUBA, CA 93618</t>
  </si>
  <si>
    <t>3721 MUSCAT ST, DINUBA, CA 93618</t>
  </si>
  <si>
    <t>3745 MUSCAT ST, DINUBA, CA 93618</t>
  </si>
  <si>
    <t>3769 MUSCAT ST, DINUBA, CA 93618</t>
  </si>
  <si>
    <t>3770 MUSCAT ST, DINUBA, CA 93618</t>
  </si>
  <si>
    <t>356 ALDER ST, DINUBA, CA 93618</t>
  </si>
  <si>
    <t>334 ALDER ST, DINUBA, CA 93618</t>
  </si>
  <si>
    <t>1496 PINE ST, DINUBA, CA 93618</t>
  </si>
  <si>
    <t>1536 PINE ST, DINUBA, CA 93618</t>
  </si>
  <si>
    <t>1552 PINE ST, DINUBA, CA 93618</t>
  </si>
  <si>
    <t>1567 MAPLE ST, DINUBA, CA 93618</t>
  </si>
  <si>
    <t>299 ALDER ST, DINUBA, CA 93618</t>
  </si>
  <si>
    <t>1482 PINE ST, DINUBA, CA 93618</t>
  </si>
  <si>
    <t>3793 MUSCAT ST, DINUBA, CA 93618</t>
  </si>
  <si>
    <t>3742 MUSCAT ST, DINUBA, CA 93618</t>
  </si>
  <si>
    <t>3718 MUSCAT ST, DINUBA, CA 93618</t>
  </si>
  <si>
    <t>1873 AUTUMN DR, DINUBA, CA 93618</t>
  </si>
  <si>
    <t>1885 AUTUMN DR, DINUBA, CA 93618</t>
  </si>
  <si>
    <t>1897 AUTUMN DR, DINUBA, CA 93618</t>
  </si>
  <si>
    <t>558 HARVEST DR, DINUBA, CA 93618</t>
  </si>
  <si>
    <t>580 HARVEST DR, DINUBA, CA 93618</t>
  </si>
  <si>
    <t>602 HARVEST DR, DINUBA, CA 93618</t>
  </si>
  <si>
    <t>624 HARVEST DR, DINUBA, CA 93618</t>
  </si>
  <si>
    <t>1946 AUTUMN DR, DINUBA, CA 93618</t>
  </si>
  <si>
    <t>1958 AUTUMN DR, DINUBA, CA 93618</t>
  </si>
  <si>
    <t>1970 AUTUMN DR, DINUBA, CA 93618</t>
  </si>
  <si>
    <t>1982 AUTUMN DR, DINUBA, CA 93618</t>
  </si>
  <si>
    <t>1945 AUTUMN DR, DINUBA, CA 93618</t>
  </si>
  <si>
    <t>1933 AUTUMN DR, DINUBA, CA 93618</t>
  </si>
  <si>
    <t>1921 AUTUMN DR, DINUBA, CA 93618</t>
  </si>
  <si>
    <t>1909 AUTUMN DR, DINUBA, CA 93618</t>
  </si>
  <si>
    <t>1981 AUTUMN DR, DINUBA, CA 93618</t>
  </si>
  <si>
    <t>1969 AUTUMN DR, DINUBA, CA 93618</t>
  </si>
  <si>
    <t>1957 AUTUMN DR, DINUBA, CA 93618</t>
  </si>
  <si>
    <t>220 S L ST #A, DINUBA, CA 93618</t>
  </si>
  <si>
    <t>220 S L ST #B, DINUBA, CA 93618</t>
  </si>
  <si>
    <t>230 S L ST #D, DINUBA, CA 93618</t>
  </si>
  <si>
    <t>230 S L ST #E, DINUBA, CA 93618</t>
  </si>
  <si>
    <t>646 HARVEST DR, DINUBA, CA 93618</t>
  </si>
  <si>
    <t>668 HARVEST DR, DINUBA, CA 93618</t>
  </si>
  <si>
    <t>690 HARVEST DR, DINUBA, CA 93618</t>
  </si>
  <si>
    <t>712 HARVEST DR, DINUBA, CA 93618</t>
  </si>
  <si>
    <t>1591 CHERRY DR, DINUBA, CA 93618</t>
  </si>
  <si>
    <t>1551 MAPLE ST, DINUBA, CA 93618</t>
  </si>
  <si>
    <t>1533 MAPLE ST, DINUBA, CA 93618</t>
  </si>
  <si>
    <t>1515 MAPLE ST, DINUBA, CA 93618</t>
  </si>
  <si>
    <t>734 HARVEST DR, DINUBA, CA 93618</t>
  </si>
  <si>
    <t>756 HARVEST DR, DINUBA, CA 93618</t>
  </si>
  <si>
    <t>778 HARVEST DR, DINUBA, CA 93618</t>
  </si>
  <si>
    <t>800 HARVEST DR, DINUBA, CA 93618</t>
  </si>
  <si>
    <t>1423 N EATON AVE, Dinuba, CA 93618</t>
  </si>
  <si>
    <t>274 N BATES AVE, Dinuba, CA 93618</t>
  </si>
  <si>
    <t>1364 WESLYN DR, DINUBA, CA 93618</t>
  </si>
  <si>
    <t>1344 WESLYN DR, DINUBA, CA 93618</t>
  </si>
  <si>
    <t>1324 WESLYN DR, DINUBA, CA 93618</t>
  </si>
  <si>
    <t>1304 WESLYN DR, DINUBA, CA 93618</t>
  </si>
  <si>
    <t>1345 WESLYN DR, DINUBA, CA 93618</t>
  </si>
  <si>
    <t>1365 WESLYN DR, DINUBA, CA 93618</t>
  </si>
  <si>
    <t>1404 WESLYN DR, DINUBA, CA 93618</t>
  </si>
  <si>
    <t>1384 WESLYN DR, DINUBA, CA 93618</t>
  </si>
  <si>
    <t>1305 WESLYN DR, DINUBA, CA 93618</t>
  </si>
  <si>
    <t>1325 WESLYN DR, DINUBA, CA 93618</t>
  </si>
  <si>
    <t>831 S SECOND AVE, Dinuba, CA 93618</t>
  </si>
  <si>
    <t>1969 CLOVER DR, DINUBA, CA 93618</t>
  </si>
  <si>
    <t>1981 CLOVER DR, DINUBA, CA 93618</t>
  </si>
  <si>
    <t>1957 CLOVER DR, DINUBA, CA 93618</t>
  </si>
  <si>
    <t>1945 CLOVER DR, DINUBA, CA 93618</t>
  </si>
  <si>
    <t>809 COUNTRY PL, DINUBA, CA 93618</t>
  </si>
  <si>
    <t>2016 CLOVER DR, DINUBA, CA 93618</t>
  </si>
  <si>
    <t>2004 CLOVER DR, DINUBA, CA 93618</t>
  </si>
  <si>
    <t>1992 CLOVER DR, DINUBA, CA 93618</t>
  </si>
  <si>
    <t>1980 CLOVER DR, DINUBA, CA 93618</t>
  </si>
  <si>
    <t>1944 CLOVER DR, DINUBA, CA 93618</t>
  </si>
  <si>
    <t>1956 CLOVER DR, DINUBA, CA 93618</t>
  </si>
  <si>
    <t>1968 CLOVER DR, DINUBA, CA 93618</t>
  </si>
  <si>
    <t>1445 N EATON AVE, Dinuba, CA 93618</t>
  </si>
  <si>
    <t>766 COUNTRY PL, DINUBA, CA 93618</t>
  </si>
  <si>
    <t>788 COUNTRY PL, DINUBA, CA 93618</t>
  </si>
  <si>
    <t>787 COUNTRY PL, DINUBA, CA 93618</t>
  </si>
  <si>
    <t>678 COUNTRY PL, DINUBA, CA 93618</t>
  </si>
  <si>
    <t>700 COUNTRY PL, DINUBA, CA 93618</t>
  </si>
  <si>
    <t>722 COUNTRY PL, DINUBA, CA 93618</t>
  </si>
  <si>
    <t>744 COUNTRY PL, DINUBA, CA 93618</t>
  </si>
  <si>
    <t>765 COUNTRY PL, DINUBA, CA 93618</t>
  </si>
  <si>
    <t>743 COUNTRY PL, DINUBA, CA 93618</t>
  </si>
  <si>
    <t>721 COUNTRY PL, DINUBA, CA 93618</t>
  </si>
  <si>
    <t>699 COUNTRY PL, DINUBA, CA 93618</t>
  </si>
  <si>
    <t>590 COUNTRY PL, DINUBA, CA 93618</t>
  </si>
  <si>
    <t>612 COUNTRY PL, DINUBA, CA 93618</t>
  </si>
  <si>
    <t>634 COUNTRY PL, DINUBA, CA 93618</t>
  </si>
  <si>
    <t>656 COUNTRY PL, DINUBA, CA 93618</t>
  </si>
  <si>
    <t>3680 MUSCAT ST, DINUBA, CA 93618</t>
  </si>
  <si>
    <t>389 S P ST, Dinuba, CA 93618</t>
  </si>
  <si>
    <t>677 COUNTRY PL, DINUBA, CA 93618</t>
  </si>
  <si>
    <t>655 COUNTRY PL, DINUBA, CA 93618</t>
  </si>
  <si>
    <t>633 COUNTRY PL, DINUBA, CA 93618</t>
  </si>
  <si>
    <t>611 COUNTRY PL, DINUBA, CA 93618</t>
  </si>
  <si>
    <t>589 COUNTRY PL, DINUBA, CA 93618</t>
  </si>
  <si>
    <t>567 COUNTRY PL, DINUBA, CA 93618</t>
  </si>
  <si>
    <t>545 COUNTRY PL, DINUBA, CA 93618</t>
  </si>
  <si>
    <t>546 COUNTRY PL, DINUBA, CA 93618</t>
  </si>
  <si>
    <t>568 COUNTRY PL, DINUBA, CA 93618</t>
  </si>
  <si>
    <t>2029 AUTUMN DR, DINUBA, CA 93618</t>
  </si>
  <si>
    <t>1995 AUTUMN DR, DINUBA, CA 93618</t>
  </si>
  <si>
    <t>2017 AUTUMN DR, DINUBA, CA 93618</t>
  </si>
  <si>
    <t>2005 AUTUMN DR, DINUBA, CA 93618</t>
  </si>
  <si>
    <t>3649 MUSCAT ST, DINUBA, CA 93618</t>
  </si>
  <si>
    <t>42770 RD 80, Dinuba, CA 93618</t>
  </si>
  <si>
    <t>1211 CHESTNUT LN, Dinuba, CA 93618</t>
  </si>
  <si>
    <t>1237 CHESTNUT LN, Dinuba, CA 93618</t>
  </si>
  <si>
    <t>1259 CHESTNUT LN, Dinuba, CA 93618</t>
  </si>
  <si>
    <t>301 BIRCH LN, Dinuba, CA 93618</t>
  </si>
  <si>
    <t>304 S K ST 3UNTS, Dinuba, CA 93618</t>
  </si>
  <si>
    <t>357 BIRCH LN, Dinuba, CA 93618</t>
  </si>
  <si>
    <t>398 AMBER LN, Dinuba, CA 93618</t>
  </si>
  <si>
    <t>1157 CHESTNUT LN, Dinuba, CA 93618</t>
  </si>
  <si>
    <t>394 BIRCH LN, Dinuba, CA 93618</t>
  </si>
  <si>
    <t>378 AMBER LN, Dinuba, CA 93618</t>
  </si>
  <si>
    <t>8038 GRIGGS AVE, DINUBA, CA 93618</t>
  </si>
  <si>
    <t>397 AMBER LN, Dinuba, CA 93618</t>
  </si>
  <si>
    <t>392 BEL AIRE CT, Dinuba, CA 93618</t>
  </si>
  <si>
    <t>374 BEL AIRE CT, Dinuba, CA 93618</t>
  </si>
  <si>
    <t>8040 GRIGGS AVE, Dinuba, CA 93618</t>
  </si>
  <si>
    <t>283 N BATES AVE, Dinuba, CA 93618</t>
  </si>
  <si>
    <t>324 AMBER LN, Dinuba, CA 93618</t>
  </si>
  <si>
    <t>399 BEL AIRE CT, DINUBA, CA 93618</t>
  </si>
  <si>
    <t>375 AMBER LN, Dinuba, CA 93618</t>
  </si>
  <si>
    <t>377 BEL AIRE CT, DINUBA, CA 93618</t>
  </si>
  <si>
    <t>356 AMBER LN, Dinuba, CA 93618</t>
  </si>
  <si>
    <t>540 ASHLEY AVE, DINUBA, CA 93618</t>
  </si>
  <si>
    <t>719 APPLE CT, DINUBA, CA 93618</t>
  </si>
  <si>
    <t>705 APPLE CT, DINUBA, CA 93618</t>
  </si>
  <si>
    <t>691 APPLE CT, DINUBA, CA 93618</t>
  </si>
  <si>
    <t>677 APPLE CT, DINUBA, CA 93618</t>
  </si>
  <si>
    <t>1862 APRICOT ST, DINUBA, CA 93618</t>
  </si>
  <si>
    <t>1848 APRICOT ST, DINUBA, CA 93618</t>
  </si>
  <si>
    <t>7726 AVE 426, DINUBA, CA 93618</t>
  </si>
  <si>
    <t>1920 CASTRO AVE, DINUBA, CA 93618</t>
  </si>
  <si>
    <t>1934 CASTRO AVE, DINUBA, CA 93618</t>
  </si>
  <si>
    <t>1948 CASTRO AVE, DINUBA, CA 93618</t>
  </si>
  <si>
    <t>8068 GRIGGS AVE, Dinuba, CA 93618</t>
  </si>
  <si>
    <t>1962 CASTRO AVE, DINUBA, CA 93618</t>
  </si>
  <si>
    <t>9052 AVE 416, DINUBA, CA 93618</t>
  </si>
  <si>
    <t>1892 CASTRO AVE, DINUBA, CA 93618</t>
  </si>
  <si>
    <t>1906 CASTRO AVE, DINUBA, CA 93618</t>
  </si>
  <si>
    <t>228 N H ST #102, DINUBA, CA 93618</t>
  </si>
  <si>
    <t>1907 CASTRO AVE, DINUBA, CA 93618</t>
  </si>
  <si>
    <t>1806 APRICOT ST, DINUBA, CA 93618</t>
  </si>
  <si>
    <t>1792 APRICOT ST, DINUBA, CA 93618</t>
  </si>
  <si>
    <t>1778 APRICOT ST, DINUBA, CA 93618</t>
  </si>
  <si>
    <t>1990 CASTRO AVE, DINUBA, CA 93618</t>
  </si>
  <si>
    <t>1976 CASTRO AVE, DINUBA, CA 93618</t>
  </si>
  <si>
    <t>1921 CASTRO AVE, DINUBA, CA 93618</t>
  </si>
  <si>
    <t>1935 CASTRO AVE, DINUBA, CA 93618</t>
  </si>
  <si>
    <t>42039 RD 72, DINUBA, CA 93618</t>
  </si>
  <si>
    <t>1834 APRICOT ST, DINUBA, CA 93618</t>
  </si>
  <si>
    <t>1820 APRICOT ST, DINUBA, CA 93618</t>
  </si>
  <si>
    <t>747 APPLE ST, DINUBA, CA 93618</t>
  </si>
  <si>
    <t>733 APPLE ST, DINUBA, CA 93618</t>
  </si>
  <si>
    <t>761 APPLE ST, DINUBA, CA 93618</t>
  </si>
  <si>
    <t>775 APPLE ST, DINUBA, CA 93618</t>
  </si>
  <si>
    <t>789 APPLE ST, DINUBA, CA 93618</t>
  </si>
  <si>
    <t>788 APPLE ST, DINUBA, CA 93618</t>
  </si>
  <si>
    <t>732 APPLE ST, DINUBA, CA 93618</t>
  </si>
  <si>
    <t>8086 GRIGGS AVE, Dinuba, CA 93618</t>
  </si>
  <si>
    <t>746 APPLE ST, DINUBA, CA 93618</t>
  </si>
  <si>
    <t>760 APPLE ST, DINUBA, CA 93618</t>
  </si>
  <si>
    <t>774 APPLE ST, DINUBA, CA 93618</t>
  </si>
  <si>
    <t>785 N PLUM CT, DINUBA, CA 93618</t>
  </si>
  <si>
    <t>771 N PLUM CT, DINUBA, CA 93618</t>
  </si>
  <si>
    <t>770 N PLUM CT, DINUBA, CA 93618</t>
  </si>
  <si>
    <t>784 N PLUM CT, DINUBA, CA 93618</t>
  </si>
  <si>
    <t>729 N PLUM CT, DINUBA, CA 93618</t>
  </si>
  <si>
    <t>757 N PLUM CT, DINUBA, CA 93618</t>
  </si>
  <si>
    <t>743 N PLUM CT, DINUBA, CA 93618</t>
  </si>
  <si>
    <t>1977 CASTRO AVE, DINUBA, CA 93618</t>
  </si>
  <si>
    <t>1949 CASTRO AVE, DINUBA, CA 93618</t>
  </si>
  <si>
    <t>1963 CASTRO AVE, DINUBA, CA 93618</t>
  </si>
  <si>
    <t>1991 CASTRO AVE, DINUBA, CA 93618</t>
  </si>
  <si>
    <t>728 N PLUM CT, DINUBA, CA 93618</t>
  </si>
  <si>
    <t>742 N PLUM CT, DINUBA, CA 93618</t>
  </si>
  <si>
    <t>756 N PLUM CT, DINUBA, CA 93618</t>
  </si>
  <si>
    <t>8096 GRIGGS AVE, Dinuba, CA 93618</t>
  </si>
  <si>
    <t>718 APPLE CT, DINUBA, CA 93618</t>
  </si>
  <si>
    <t>704 APPLE CT, DINUBA, CA 93618</t>
  </si>
  <si>
    <t>690 APPLE CT, DINUBA, CA 93618</t>
  </si>
  <si>
    <t>676 APPLE CT, DINUBA, CA 93618</t>
  </si>
  <si>
    <t>365 W NEBRASKA, DINUBA, CA 93618</t>
  </si>
  <si>
    <t>8058 UNION, DINUBA, CA 93618</t>
  </si>
  <si>
    <t>8121 GRIGGS AVE, Dinuba, CA 93618</t>
  </si>
  <si>
    <t>40404 ROAD 80, DINUBA, CA 93618</t>
  </si>
  <si>
    <t>8091 GRIGGS AVE, Dinuba, CA 93618</t>
  </si>
  <si>
    <t>130 VENTURA ST, Dinuba, CA 93618</t>
  </si>
  <si>
    <t>112 W KAMM AVE, DINUBA, CA 93618</t>
  </si>
  <si>
    <t>8101 GRIGGS AVE, Dinuba, CA 93618</t>
  </si>
  <si>
    <t>1907 DAISY AVE, DINUBA, CA 93618</t>
  </si>
  <si>
    <t>1002 APRICOT ST, DINUBA, CA 93618</t>
  </si>
  <si>
    <t>1010 APRICOT ST, DINUBA, CA 93618</t>
  </si>
  <si>
    <t>1022 APRICOT ST, DINUBA, CA 93618</t>
  </si>
  <si>
    <t>1030 APRICOT ST, DINUBA, CA 93618</t>
  </si>
  <si>
    <t>8111 GRIGGS AVE, Dinuba, CA 93618</t>
  </si>
  <si>
    <t>8059 GRIGGS AVE, Dinuba, CA 93618</t>
  </si>
  <si>
    <t>288 N BATES AVE, Dinuba, CA 93618</t>
  </si>
  <si>
    <t>8067 GRIGGS AVE, Dinuba, CA 93618</t>
  </si>
  <si>
    <t>8075 GRIGGS AVE, Dinuba, CA 93618</t>
  </si>
  <si>
    <t>8083 GRIGGS AVE, Dinuba, CA 93618</t>
  </si>
  <si>
    <t>8027 GRIGGS AVE, Dinuba, CA 93618</t>
  </si>
  <si>
    <t>8043 GRIGGS AVE, Dinuba, CA 93618</t>
  </si>
  <si>
    <t>8051 GRIGGS AVE, Dinuba, CA 93618</t>
  </si>
  <si>
    <t>42710 N ALTA AVE, Dinuba, CA 93618</t>
  </si>
  <si>
    <t>300 N BATES AVE, Dinuba, CA 93618</t>
  </si>
  <si>
    <t>42722 N ALTA AVE, Dinuba, CA 93618</t>
  </si>
  <si>
    <t>788 E KAMM AVE, Dinuba, CA 93618</t>
  </si>
  <si>
    <t>331 N BATES AVE, Dinuba, CA 93618</t>
  </si>
  <si>
    <t>336 N BATES AVE, Dinuba, CA 93618</t>
  </si>
  <si>
    <t>1807 S WRIGHT ST, Dinuba, CA 93618</t>
  </si>
  <si>
    <t>1823 S WRIGHT ST, Dinuba, CA 93618</t>
  </si>
  <si>
    <t>1839 S WRIGHT ST, Dinuba, CA 93618</t>
  </si>
  <si>
    <t>1836 S WRIGHT ST, Dinuba, CA 93618</t>
  </si>
  <si>
    <t>1820 S WRIGHT ST, Dinuba, CA 93618</t>
  </si>
  <si>
    <t>1804 S WRIGHT ST, Dinuba, CA 93618</t>
  </si>
  <si>
    <t>1794 S WRIGHT ST, Dinuba, CA 93618</t>
  </si>
  <si>
    <t>1778 S WRIGHT ST, Dinuba, CA 93618</t>
  </si>
  <si>
    <t>1490 N VILLA AVE, Dinuba, CA 93618</t>
  </si>
  <si>
    <t>370 N BATES AVE, Dinuba, CA 93618</t>
  </si>
  <si>
    <t>1516 N VILLA AVE, Dinuba, CA 93618</t>
  </si>
  <si>
    <t>1694 N EATON AVE, Dinuba, CA 93618</t>
  </si>
  <si>
    <t>1601 N EATON AVE, Dinuba, CA 93618</t>
  </si>
  <si>
    <t>1810 S CAILE CT, Dinuba, CA 93618</t>
  </si>
  <si>
    <t>1476 N VILLA AVE, Dinuba, CA 93618</t>
  </si>
  <si>
    <t>373 N BATES AVE, Dinuba, CA 93618</t>
  </si>
  <si>
    <t>605 N KELLY DR, Dinuba, CA 93618</t>
  </si>
  <si>
    <t>1806 S CAILE CT, Dinuba, CA 93618</t>
  </si>
  <si>
    <t>1841 S CAILE CT, Dinuba, CA 93618</t>
  </si>
  <si>
    <t>1826 S CAILE CT, Dinuba, CA 93618</t>
  </si>
  <si>
    <t>1842 S CAILE CT, Dinuba, CA 93618</t>
  </si>
  <si>
    <t>1542 N EATON AVE, Dinuba, CA 93618</t>
  </si>
  <si>
    <t>1489 N EATON AVE, Dinuba, CA 93618</t>
  </si>
  <si>
    <t>1477 N EATON AVE, Dinuba, CA 93618</t>
  </si>
  <si>
    <t>223 N J ST #103, Dinuba, CA 93618</t>
  </si>
  <si>
    <t>388 N BATES AVE, Dinuba, CA 93618</t>
  </si>
  <si>
    <t>1825 S CAILE CT, Dinuba, CA 93618</t>
  </si>
  <si>
    <t>1316 N ALTA AVE, Dinuba, CA 93618</t>
  </si>
  <si>
    <t>806 E KAMM AVE, Dinuba, CA 93618</t>
  </si>
  <si>
    <t>395 N BATES AVE, Dinuba, CA 93618</t>
  </si>
  <si>
    <t>396 N BATES AVE, Dinuba, CA 93618</t>
  </si>
  <si>
    <t>1809 S CAILE CT, Dinuba, CA 93618</t>
  </si>
  <si>
    <t>1596 N EATON AVE, Dinuba, CA 93618</t>
  </si>
  <si>
    <t>436 N BATES AVE, Dinuba, CA 93618</t>
  </si>
  <si>
    <t>1505 N EATON AVE, Dinuba, CA 93618</t>
  </si>
  <si>
    <t>912 N EUCLID AVE, Dinuba, CA 93618</t>
  </si>
  <si>
    <t>443 N BATES AVE, Dinuba, CA 93618</t>
  </si>
  <si>
    <t>1273 MARK DR, Dinuba, CA 93618</t>
  </si>
  <si>
    <t>1587 N EATON AVE, Dinuba, CA 93618</t>
  </si>
  <si>
    <t>452 N BATES AVE, Dinuba, CA 93618</t>
  </si>
  <si>
    <t>1855 S WRIGHT ST, Dinuba, CA 93618</t>
  </si>
  <si>
    <t>1871 S WRIGHT ST, Dinuba, CA 93618</t>
  </si>
  <si>
    <t>1887 S WRIGHT ST, Dinuba, CA 93618</t>
  </si>
  <si>
    <t>365 W EUCLID CIR, Dinuba, CA 93618</t>
  </si>
  <si>
    <t>461 N BATES AVE, Dinuba, CA 93618</t>
  </si>
  <si>
    <t>1454 N VILLA AVE, Dinuba, CA 93618</t>
  </si>
  <si>
    <t>1561 N EATON AVE, Dinuba, CA 93618</t>
  </si>
  <si>
    <t>479 N BATES AVE, Dinuba, CA 93618</t>
  </si>
  <si>
    <t>482 N BATES AVE, Dinuba, CA 93618</t>
  </si>
  <si>
    <t>622 N KELLY DR, Dinuba, CA 93618</t>
  </si>
  <si>
    <t>491 N BATES AVE, Dinuba, CA 93618</t>
  </si>
  <si>
    <t>498 N BATES AVE, Dinuba, CA 93618</t>
  </si>
  <si>
    <t>532 N BATES AVE, Dinuba, CA 93618</t>
  </si>
  <si>
    <t>1432 N VILLA AVE, Dinuba, CA 93618</t>
  </si>
  <si>
    <t>535 N BATES AVE, Dinuba, CA 93618</t>
  </si>
  <si>
    <t>568 N BATES AVE, Dinuba, CA 93618</t>
  </si>
  <si>
    <t>1204 MARK DR, Dinuba, CA 93618</t>
  </si>
  <si>
    <t>1250 N HAYES AVE, Dinuba, CA 93618</t>
  </si>
  <si>
    <t>571 N BATES AVE, Dinuba, CA 93618</t>
  </si>
  <si>
    <t>258 S P ST #102, Dinuba, CA 93618</t>
  </si>
  <si>
    <t>258 S P ST #103, Dinuba, CA 93618</t>
  </si>
  <si>
    <t>584 N BATES AVE, Dinuba, CA 93618</t>
  </si>
  <si>
    <t>587 N BATES AVE, Dinuba, CA 93618</t>
  </si>
  <si>
    <t>601 N BATES AVE, Dinuba, CA 93618</t>
  </si>
  <si>
    <t>625 N BATES AVE, Dinuba, CA 93618</t>
  </si>
  <si>
    <t>627 N KELLY DR, Dinuba, CA 93618</t>
  </si>
  <si>
    <t>767 BRYAN AVE, Dinuba, CA 93618</t>
  </si>
  <si>
    <t>789 BRYAN AVE, Dinuba, CA 93618</t>
  </si>
  <si>
    <t>634 N BATES AVE, Dinuba, CA 93618</t>
  </si>
  <si>
    <t>660 N BATES AVE, Dinuba, CA 93618</t>
  </si>
  <si>
    <t>311 KATELYN AVE, Dinuba, CA 93618</t>
  </si>
  <si>
    <t>335 KATELYN AVE, Dinuba, CA 93618</t>
  </si>
  <si>
    <t>340 KATELYN AVE, Dinuba, CA 93618</t>
  </si>
  <si>
    <t>353 KATELYN AVE, Dinuba, CA 93618</t>
  </si>
  <si>
    <t>368 KATELYN AVE, Dinuba, CA 93618</t>
  </si>
  <si>
    <t>379 KATELYN AVE, Dinuba, CA 93618</t>
  </si>
  <si>
    <t>386 KATELYN AVE, Dinuba, CA 93618</t>
  </si>
  <si>
    <t>665 N BATES AVE, Dinuba, CA 93618</t>
  </si>
  <si>
    <t>397 KATELYN AVE, Dinuba, CA 93618</t>
  </si>
  <si>
    <t>408 KATELYN AVE, Dinuba, CA 93618</t>
  </si>
  <si>
    <t>415 KATELYN AVE, Dinuba, CA 93618</t>
  </si>
  <si>
    <t>432 KATELYN AVE, Dinuba, CA 93618</t>
  </si>
  <si>
    <t>447 KATELYN AVE, Dinuba, CA 93618</t>
  </si>
  <si>
    <t>456 KATELYN AVE, Dinuba, CA 93618</t>
  </si>
  <si>
    <t>461 KATELYN AVE, Dinuba, CA 93618</t>
  </si>
  <si>
    <t>493 KATELYN AVE, Dinuba, CA 93618</t>
  </si>
  <si>
    <t>690 N BATES AVE, Dinuba, CA 93618</t>
  </si>
  <si>
    <t>204 N H ST 102, Dinuba, CA 93618</t>
  </si>
  <si>
    <t>695 N BATES AVE, Dinuba, CA 93618</t>
  </si>
  <si>
    <t>310 SUE AVE, Dinuba, CA 93618</t>
  </si>
  <si>
    <t>317 SUE AVE, Dinuba, CA 93618</t>
  </si>
  <si>
    <t>343 SUE AVE, Dinuba, CA 93618</t>
  </si>
  <si>
    <t>344 SUE AVE, Dinuba, CA 93618</t>
  </si>
  <si>
    <t>746 N BATES AVE, Dinuba, CA 93618</t>
  </si>
  <si>
    <t>366 SUE AVE, Dinuba, CA 93618</t>
  </si>
  <si>
    <t>398 SUE AVE, Dinuba, CA 93618</t>
  </si>
  <si>
    <t>369 SUE AVE, Dinuba, CA 93618</t>
  </si>
  <si>
    <t>387 SUE AVE, Dinuba, CA 93618</t>
  </si>
  <si>
    <t>409 SUE AVE, Dinuba, CA 93618</t>
  </si>
  <si>
    <t>424 SUE AVE, Dinuba, CA 93618</t>
  </si>
  <si>
    <t>431 SUE AVE, Dinuba, CA 93618</t>
  </si>
  <si>
    <t>440 SUE AVE, Dinuba, CA 93618</t>
  </si>
  <si>
    <t>457 SUE AVE, Dinuba, CA 93618</t>
  </si>
  <si>
    <t>472 SUE AVE, Dinuba, CA 93618</t>
  </si>
  <si>
    <t>488 SUE AVE, Dinuba, CA 93618</t>
  </si>
  <si>
    <t>1343 N EATON AVE, Dinuba, CA 93618</t>
  </si>
  <si>
    <t>1611 THOMAS CT, Dinuba, CA 93618</t>
  </si>
  <si>
    <t>1633 THOMAS CT, Dinuba, CA 93618</t>
  </si>
  <si>
    <t>1664 THOMAS CT, Dinuba, CA 93618</t>
  </si>
  <si>
    <t>747 N BATES AVE, Dinuba, CA 93618</t>
  </si>
  <si>
    <t>1671 THOMAS CT, Dinuba, CA 93618</t>
  </si>
  <si>
    <t>1676 THOMAS CT, Dinuba, CA 93618</t>
  </si>
  <si>
    <t>505 VILLAGE CT, Dinuba, CA 93618</t>
  </si>
  <si>
    <t>510 N VILLAGE CT, Dinuba, CA 93618</t>
  </si>
  <si>
    <t>526 VILLAGE CT, Dinuba, CA 93618</t>
  </si>
  <si>
    <t>527 VILLAGE CT, Dinuba, CA 93618</t>
  </si>
  <si>
    <t>544 VILLAGE CT, Dinuba, CA 93618</t>
  </si>
  <si>
    <t>549 VILLAGE CT, Dinuba, CA 93618</t>
  </si>
  <si>
    <t>762 N BATES AVE, Dinuba, CA 93618</t>
  </si>
  <si>
    <t>769 N BATES AVE, Dinuba, CA 93618</t>
  </si>
  <si>
    <t>649 N KELLY DR, Dinuba, CA 93618</t>
  </si>
  <si>
    <t>1664 N EATON AVE, Dinuba, CA 93618</t>
  </si>
  <si>
    <t>791 N BATES AVE, Dinuba, CA 93618</t>
  </si>
  <si>
    <t>382 SUE AVE, Dinuba, CA 93618</t>
  </si>
  <si>
    <t>792 N BATES AVE, Dinuba, CA 93618</t>
  </si>
  <si>
    <t>1396 N VILLA AVE, Dinuba, CA 93618</t>
  </si>
  <si>
    <t>815 N BATES AVE, Dinuba, CA 93618</t>
  </si>
  <si>
    <t>417 S O ST #102, Dinuba, CA 93618</t>
  </si>
  <si>
    <t>417 S O ST #103, Dinuba, CA 93618</t>
  </si>
  <si>
    <t>417 S O ST #104, Dinuba, CA 93618</t>
  </si>
  <si>
    <t>405 S O ST #102, Dinuba, CA 93618</t>
  </si>
  <si>
    <t>405 S O ST #103, Dinuba, CA 93618</t>
  </si>
  <si>
    <t>405 S O ST #101, Dinuba, CA 93618</t>
  </si>
  <si>
    <t>824 N BATES AVE, Dinuba, CA 93618</t>
  </si>
  <si>
    <t>835 N BATES AVE, Dinuba, CA 93618</t>
  </si>
  <si>
    <t>1127 E DAVIS DR, Dinuba, CA 93618</t>
  </si>
  <si>
    <t>1149 E DAVIS DR, Dinuba, CA 93618</t>
  </si>
  <si>
    <t>1171 E DAVIS DR, Dinuba, CA 93618</t>
  </si>
  <si>
    <t>846 N BATES AVE, Dinuba, CA 93618</t>
  </si>
  <si>
    <t>1315 N EATON AVE, Dinuba, CA 93618</t>
  </si>
  <si>
    <t>264 N J ST #101, Dinuba, CA 93618</t>
  </si>
  <si>
    <t>1450 S ALTA AVE, Dinuba, CA 93618</t>
  </si>
  <si>
    <t>1635 N EATON AVE, Dinuba, CA 93618</t>
  </si>
  <si>
    <t>1880 E OLIVE WAY, Dinuba, CA 93618</t>
  </si>
  <si>
    <t>857 N BATES AVE, Dinuba, CA 93618</t>
  </si>
  <si>
    <t>870 S MILSAP AVE, Dinuba, CA 93618</t>
  </si>
  <si>
    <t>862 N BATES AVE, Dinuba, CA 93618</t>
  </si>
  <si>
    <t>300 E KAMM AVE, Dinuba, CA 93618</t>
  </si>
  <si>
    <t>1350 N VILLA AVE, Dinuba, CA 93618</t>
  </si>
  <si>
    <t>345 S P ST #102, Dinuba, CA 93618</t>
  </si>
  <si>
    <t>881 N BATES AVE, Dinuba, CA 93618</t>
  </si>
  <si>
    <t>345 S P ST #103, Dinuba, CA 93618</t>
  </si>
  <si>
    <t>176 N SMITH ST A, Dinuba, CA 93618</t>
  </si>
  <si>
    <t>331 E TULARE ST, Dinuba, CA 93618</t>
  </si>
  <si>
    <t>1862 E OLIVE WAY, Dinuba, CA 93618</t>
  </si>
  <si>
    <t>405 N DICKEY ST, DINUBA, CA 93618</t>
  </si>
  <si>
    <t>1295 MARK DR, Dinuba, CA 93618</t>
  </si>
  <si>
    <t>1628 N EATON AVE, Dinuba, CA 93618</t>
  </si>
  <si>
    <t>1930 VIOLET LN, Dinuba, CA 93618</t>
  </si>
  <si>
    <t>1933 VIOLET LN, Dinuba, CA 93618</t>
  </si>
  <si>
    <t>1971 VIOLET LN, Dinuba, CA 93618</t>
  </si>
  <si>
    <t>1987 VIOLET LN, Dinuba, CA 93618</t>
  </si>
  <si>
    <t>1850 E OLIVE WAY, Dinuba, CA 93618</t>
  </si>
  <si>
    <t>296 EXIE LN, Dinuba, CA 93618</t>
  </si>
  <si>
    <t>481 GRACE LN, Dinuba, CA 93618</t>
  </si>
  <si>
    <t>417 GRACE LN, Dinuba, CA 93618</t>
  </si>
  <si>
    <t>341 GRACE LN, Dinuba, CA 93618</t>
  </si>
  <si>
    <t>495 GRACE LN, Dinuba, CA 93618</t>
  </si>
  <si>
    <t>1908 S GREENE ST, Dinuba, CA 93618</t>
  </si>
  <si>
    <t>1988 VIOLET LN, Dinuba, CA 93618</t>
  </si>
  <si>
    <t>365 GRACE LN, Dinuba, CA 93618</t>
  </si>
  <si>
    <t>383 GRACE LN, Dinuba, CA 93618</t>
  </si>
  <si>
    <t>399 GRACE LN, Dinuba, CA 93618</t>
  </si>
  <si>
    <t>496 LOIS LN, Dinuba, CA 93618</t>
  </si>
  <si>
    <t>482 LOIS LN, Dinuba, CA 93618</t>
  </si>
  <si>
    <t>470 LOIS LN, Dinuba, CA 93618</t>
  </si>
  <si>
    <t>454 LOIS LN, Dinuba, CA 93618</t>
  </si>
  <si>
    <t>1944 VIOLET LN, Dinuba, CA 93618</t>
  </si>
  <si>
    <t>1958 VIOLET LN, Dinuba, CA 93618</t>
  </si>
  <si>
    <t>1976 VIOLET LN, Dinuba, CA 93618</t>
  </si>
  <si>
    <t>432 LOIS LN, Dinuba, CA 93618</t>
  </si>
  <si>
    <t>400 LOIS LN, Dinuba, CA 93618</t>
  </si>
  <si>
    <t>390 LOIS LN, Dinuba, CA 93618</t>
  </si>
  <si>
    <t>376 LOIS LN, Dinuba, CA 93618</t>
  </si>
  <si>
    <t>1955 VIOLET LN, Dinuba, CA 93618</t>
  </si>
  <si>
    <t>1949 VIOLET LN, Dinuba, CA 93618</t>
  </si>
  <si>
    <t>1911 VIOLET LN, Dinuba, CA 93618</t>
  </si>
  <si>
    <t>1926 S GREENE ST, Dinuba, CA 93618</t>
  </si>
  <si>
    <t>1952 S GREENE ST, Dinuba, CA 93618</t>
  </si>
  <si>
    <t>1309 E DAVIS DR, Dinuba, CA 93618</t>
  </si>
  <si>
    <t>1295 E DAVIS DR, Dinuba, CA 93618</t>
  </si>
  <si>
    <t>1273 E DAVIS DR, Dinuba, CA 93618</t>
  </si>
  <si>
    <t>1251 E DAVIS DR, Dinuba, CA 93618</t>
  </si>
  <si>
    <t>1229 E DAVIS DR, Dinuba, CA 93618</t>
  </si>
  <si>
    <t>1207 E DAVIS DR, Dinuba, CA 93618</t>
  </si>
  <si>
    <t>1193 E DAVIS DR, Dinuba, CA 93618</t>
  </si>
  <si>
    <t>1105 E DAVIS DR, Dinuba, CA 93618</t>
  </si>
  <si>
    <t>1067 E DAVIS DR, Dinuba, CA 93618</t>
  </si>
  <si>
    <t>1045 E DAVIS DR, Dinuba, CA 93618</t>
  </si>
  <si>
    <t>1023 E DAVIS DR, Dinuba, CA 93618</t>
  </si>
  <si>
    <t>1001 E DAVIS DR, Dinuba, CA 93618</t>
  </si>
  <si>
    <t>995 E DAVIS DR, Dinuba, CA 93618</t>
  </si>
  <si>
    <t>443 GRACE LN, Dinuba, CA 93618</t>
  </si>
  <si>
    <t>1610 N EATON AVE, Dinuba, CA 93618</t>
  </si>
  <si>
    <t>290 W TULARE ST, DINUBA, CA 93618</t>
  </si>
  <si>
    <t>134 S P ST #103, Dinuba, CA 93618</t>
  </si>
  <si>
    <t>1391 N EATON AVE, Dinuba, CA 93618</t>
  </si>
  <si>
    <t>1377 N EATON AVE, Dinuba, CA 93618</t>
  </si>
  <si>
    <t>1203 MARK DR, Dinuba, CA 93618</t>
  </si>
  <si>
    <t>369 S P ST #101, Dinuba, CA 93618</t>
  </si>
  <si>
    <t>369 S P ST #102, Dinuba, CA 93618</t>
  </si>
  <si>
    <t>1040 N ALTA AVE, Dinuba, CA 93618</t>
  </si>
  <si>
    <t>620 E KAMM AVE, Dinuba, CA 93618</t>
  </si>
  <si>
    <t>225 E KAMM AVE, Dinuba, CA 93618</t>
  </si>
  <si>
    <t>1350 S GREENE ST, Dinuba, CA 93618</t>
  </si>
  <si>
    <t>1106 W PAMELA LN, Dinuba, CA 93618</t>
  </si>
  <si>
    <t>600 N LILLIE AVE, Dinuba, CA 93618</t>
  </si>
  <si>
    <t>1698 E DAVIS DR, Dinuba, CA 93618</t>
  </si>
  <si>
    <t>166 N L ST, Dinuba, CA 93618</t>
  </si>
  <si>
    <t>191 E DAVIS DR, Dinuba, CA 93618</t>
  </si>
  <si>
    <t>688 N HAYES AVE, Dinuba, CA 93618</t>
  </si>
  <si>
    <t>145 N EATON AVE, Dinuba, CA 93618</t>
  </si>
  <si>
    <t>144 S M ST, Dinuba, CA 93618</t>
  </si>
  <si>
    <t>901 E SIERRA WAY, Dinuba, CA 93618</t>
  </si>
  <si>
    <t>1476 N ALTA AVE, Dinuba, CA 93618</t>
  </si>
  <si>
    <t>1280 W PAMELA LN, Dinuba, CA 93618</t>
  </si>
  <si>
    <t>1296 W PAMELA LN, Dinuba, CA 93618</t>
  </si>
  <si>
    <t>1322 W PAMELA LN, Dinuba, CA 93618</t>
  </si>
  <si>
    <t>1338 W PAMELA LN, Dinuba, CA 93618</t>
  </si>
  <si>
    <t>1354 W PAMELA LN, Dinuba, CA 93618</t>
  </si>
  <si>
    <t>1370 W PAMELA LN, Dinuba, CA 93618</t>
  </si>
  <si>
    <t>1386 W PAMELA LN, Dinuba, CA 93618</t>
  </si>
  <si>
    <t>248 EXIE LN, Dinuba, CA 93618</t>
  </si>
  <si>
    <t>263 EXIE LN, Dinuba, CA 93618</t>
  </si>
  <si>
    <t>264 EXIE LN, Dinuba, CA 93618</t>
  </si>
  <si>
    <t>279 EXIE LN, Dinuba, CA 93618</t>
  </si>
  <si>
    <t>500 N ALICE AVE, Dinuba, CA 93618</t>
  </si>
  <si>
    <t>308 LOIS LN, Dinuba, CA 93618</t>
  </si>
  <si>
    <t>292 LOIS LN, Dinuba, CA 93618</t>
  </si>
  <si>
    <t>276 LOIS LN, Dinuba, CA 93618</t>
  </si>
  <si>
    <t>260 LOIS LN, Dinuba, CA 93618</t>
  </si>
  <si>
    <t>244 LOIS LN, Dinuba, CA 93618</t>
  </si>
  <si>
    <t>228 LOIS LN, Dinuba, CA 93618</t>
  </si>
  <si>
    <t>198 LOIS LN, Dinuba, CA 93618</t>
  </si>
  <si>
    <t>184 LOIS LN, Dinuba, CA 93618</t>
  </si>
  <si>
    <t>166 LOIS LN, Dinuba, CA 93618</t>
  </si>
  <si>
    <t>1995 PAYAN AVE, Dinuba, CA 93618</t>
  </si>
  <si>
    <t>1981 PAYAN AVE, Dinuba, CA 93618</t>
  </si>
  <si>
    <t>1967 PAYAN AVE, Dinuba, CA 93618</t>
  </si>
  <si>
    <t>1943 PAYAN AVE, Dinuba, CA 93618</t>
  </si>
  <si>
    <t>1929 PAYAN AVE, Dinuba, CA 93618</t>
  </si>
  <si>
    <t>1915 PAYAN AVE, Dinuba, CA 93618</t>
  </si>
  <si>
    <t>1901 PAYAN AVE, Dinuba, CA 93618</t>
  </si>
  <si>
    <t>163 EXIE LN, Dinuba, CA 93618</t>
  </si>
  <si>
    <t>179 EXIE LN, Dinuba, CA 93618</t>
  </si>
  <si>
    <t>195 EXIE LN, Dinuba, CA 93618</t>
  </si>
  <si>
    <t>201 EXIE LN, Dinuba, CA 93618</t>
  </si>
  <si>
    <t>225 EXIE LN, Dinuba, CA 93618</t>
  </si>
  <si>
    <t>247 EXIE LN, Dinuba, CA 93618</t>
  </si>
  <si>
    <t>280 EXIE LN, Dinuba, CA 93618</t>
  </si>
  <si>
    <t>232 EXIE LN, Dinuba, CA 93618</t>
  </si>
  <si>
    <t>324 LOIS LN, Dinuba, CA 93618</t>
  </si>
  <si>
    <t>196 EXIE LN, Dinuba, CA 93618</t>
  </si>
  <si>
    <t>182 EXIE LN, Dinuba, CA 93618</t>
  </si>
  <si>
    <t>183 LOIS LN, Dinuba, CA 93618</t>
  </si>
  <si>
    <t>197 LOIS LN, Dinuba, CA 93618</t>
  </si>
  <si>
    <t>227 LOIS LN, Dinuba, CA 93618</t>
  </si>
  <si>
    <t>243 LOIS LN, Dinuba, CA 93618</t>
  </si>
  <si>
    <t>259 LOIS LN, Dinuba, CA 93618</t>
  </si>
  <si>
    <t>275 LOIS LN, Dinuba, CA 93618</t>
  </si>
  <si>
    <t>293 LOIS LN, Dinuba, CA 93618</t>
  </si>
  <si>
    <t>311 LOIS LN, Dinuba, CA 93618</t>
  </si>
  <si>
    <t>327 LOIS LN, Dinuba, CA 93618</t>
  </si>
  <si>
    <t>324 W TULARE ST, Dinuba, CA 93618</t>
  </si>
  <si>
    <t>326 W TULARE ST, Dinuba, CA 93618</t>
  </si>
  <si>
    <t>312 VILLAGE DR, Dinuba, CA 93618</t>
  </si>
  <si>
    <t>324 VILLAGE DR, Dinuba, CA 93618</t>
  </si>
  <si>
    <t>371 VILLAGE DR, Dinuba, CA 93618</t>
  </si>
  <si>
    <t>385 VILLAGE DR, Dinuba, CA 93618</t>
  </si>
  <si>
    <t>392 VILLAGE DR, Dinuba, CA 93618</t>
  </si>
  <si>
    <t>380 VILLAGE DR, Dinuba, CA 93618</t>
  </si>
  <si>
    <t>368 VILLAGE DR, Dinuba, CA 93618</t>
  </si>
  <si>
    <t>346 VILLAGE DR, Dinuba, CA 93618</t>
  </si>
  <si>
    <t>282 VILLAGE DR, Dinuba, CA 93618</t>
  </si>
  <si>
    <t>270 VILLAGE DR, Dinuba, CA 93618</t>
  </si>
  <si>
    <t>258 VILLAGE DR, Dinuba, CA 93618</t>
  </si>
  <si>
    <t>236 VILLAGE DR, Dinuba, CA 93618</t>
  </si>
  <si>
    <t>214 VILLAGE DR, Dinuba, CA 93618</t>
  </si>
  <si>
    <t>359 VILLAGE DR, Dinuba, CA 93618</t>
  </si>
  <si>
    <t>303 VILLAGE DR, Dinuba, CA 93618</t>
  </si>
  <si>
    <t>315 VILLAGE DR, Dinuba, CA 93618</t>
  </si>
  <si>
    <t>337 VILLAGE DR, Dinuba, CA 93618</t>
  </si>
  <si>
    <t>291 VILLAGE DR, Dinuba, CA 93618</t>
  </si>
  <si>
    <t>279 VILLAGE DR, Dinuba, CA 93618</t>
  </si>
  <si>
    <t>257 VILLAGE DR, Dinuba, CA 93618</t>
  </si>
  <si>
    <t>235 VILLAGE DR, Dinuba, CA 93618</t>
  </si>
  <si>
    <t>213 VILLAGE DR, Dinuba, CA 93618</t>
  </si>
  <si>
    <t>201 VILLAGE DR, Dinuba, CA 93618</t>
  </si>
  <si>
    <t>1201 N HAYES AVE, Dinuba, CA 93618</t>
  </si>
  <si>
    <t>500 N CEDAR LN, Dinuba, CA 93618</t>
  </si>
  <si>
    <t>505 N CEDAR LN, Dinuba, CA 93618</t>
  </si>
  <si>
    <t>520 N CEDAR LN, Dinuba, CA 93618</t>
  </si>
  <si>
    <t>1387 W KELLY DR, Dinuba, CA 93618</t>
  </si>
  <si>
    <t>525 N CEDAR LN, Dinuba, CA 93618</t>
  </si>
  <si>
    <t>1229 W KELLY DR, Dinuba, CA 93618</t>
  </si>
  <si>
    <t>1577 W KELLY DR, Dinuba, CA 93618</t>
  </si>
  <si>
    <t>1561 W KELLY DR, Dinuba, CA 93618</t>
  </si>
  <si>
    <t>540 N CEDAR LN, Dinuba, CA 93618</t>
  </si>
  <si>
    <t>1545 W KELLY DR, Dinuba, CA 93618</t>
  </si>
  <si>
    <t>1513 W KELLY DR, Dinuba, CA 93618</t>
  </si>
  <si>
    <t>1497 W KELLY DR, Dinuba, CA 93618</t>
  </si>
  <si>
    <t>1475 W KELLY DR, Dinuba, CA 93618</t>
  </si>
  <si>
    <t>1453 W KELLY DR, Dinuba, CA 93618</t>
  </si>
  <si>
    <t>1431 W KELLY DR, Dinuba, CA 93618</t>
  </si>
  <si>
    <t>1409 W KELLY DR, Dinuba, CA 93618</t>
  </si>
  <si>
    <t>1365 W KELLY DR, Dinuba, CA 93618</t>
  </si>
  <si>
    <t>1343 W KELLY DR, Dinuba, CA 93618</t>
  </si>
  <si>
    <t>545 N CEDAR LN, Dinuba, CA 93618</t>
  </si>
  <si>
    <t>1321 W KELLY DR, Dinuba, CA 93618</t>
  </si>
  <si>
    <t>1295 W KELLY DR, Dinuba, CA 93618</t>
  </si>
  <si>
    <t>1273 W KELLY DR, Dinuba, CA 93618</t>
  </si>
  <si>
    <t>1251 W KELLY DR, Dinuba, CA 93618</t>
  </si>
  <si>
    <t>560 N CEDAR LN, Dinuba, CA 93618</t>
  </si>
  <si>
    <t>565 N CEDAR LN, Dinuba, CA 93618</t>
  </si>
  <si>
    <t>580 N CEDAR LN, Dinuba, CA 93618</t>
  </si>
  <si>
    <t>585 N CEDAR LN, Dinuba, CA 93618</t>
  </si>
  <si>
    <t>590 N CEDAR LN, Dinuba, CA 93618</t>
  </si>
  <si>
    <t>595 N CEDAR LN, Dinuba, CA 93618</t>
  </si>
  <si>
    <t>208 EXIE LN, Dinuba, CA 93618</t>
  </si>
  <si>
    <t>640 S ALTA AVE, Dinuba, CA 93618</t>
  </si>
  <si>
    <t>680 S ALTA AVE, Dinuba, CA 93618</t>
  </si>
  <si>
    <t>600 N CEDAR LN, Dinuba, CA 93618</t>
  </si>
  <si>
    <t>605 N CEDAR LN, Dinuba, CA 93618</t>
  </si>
  <si>
    <t>210 N L ST, Dinuba, CA 93618</t>
  </si>
  <si>
    <t>620 N CEDAR LN, Dinuba, CA 93618</t>
  </si>
  <si>
    <t>1562 N VILLA AVE, Dinuba, CA 93618</t>
  </si>
  <si>
    <t>625 N CEDAR LN, Dinuba, CA 93618</t>
  </si>
  <si>
    <t>640 N CEDAR LN, Dinuba, CA 93618</t>
  </si>
  <si>
    <t>645 N CEDAR LN, Dinuba, CA 93618</t>
  </si>
  <si>
    <t>1634 N VILLA AVE, Dinuba, CA 93618</t>
  </si>
  <si>
    <t>1598 N VILLA AVE, Dinuba, CA 93618</t>
  </si>
  <si>
    <t>1584 N VILLA AVE, Dinuba, CA 93618</t>
  </si>
  <si>
    <t>267 E TULARE ST, Dinuba, CA 93618</t>
  </si>
  <si>
    <t>223 N L ST, Dinuba, CA 93618</t>
  </si>
  <si>
    <t>660 N CEDAR LN, Dinuba, CA 93618</t>
  </si>
  <si>
    <t>1145 N HAYES AVE, Dinuba, CA 93618</t>
  </si>
  <si>
    <t>1165 N HAYES AVE, Dinuba, CA 93618</t>
  </si>
  <si>
    <t>665 N CEDAR LN, Dinuba, CA 93618</t>
  </si>
  <si>
    <t>1103 N HAYES AVE, Dinuba, CA 93618</t>
  </si>
  <si>
    <t>684 N CEDAR LN, Dinuba, CA 93618</t>
  </si>
  <si>
    <t>685 N CEDAR LN, Dinuba, CA 93618</t>
  </si>
  <si>
    <t>229 S L ST, Dinuba, CA 93618</t>
  </si>
  <si>
    <t>695 N CEDAR LN, Dinuba, CA 93618</t>
  </si>
  <si>
    <t>270 S L ST, Dinuba, CA 93618</t>
  </si>
  <si>
    <t>260 S P ST, Dinuba, CA 93618</t>
  </si>
  <si>
    <t>810 N CEDAR LN, Dinuba, CA 93618</t>
  </si>
  <si>
    <t>821 N CEDAR LN, Dinuba, CA 93618</t>
  </si>
  <si>
    <t>840 N CEDAR LN, Dinuba, CA 93618</t>
  </si>
  <si>
    <t>841 N CEDAR LN, Dinuba, CA 93618</t>
  </si>
  <si>
    <t>160 N M ST, DINUBA, CA 93618</t>
  </si>
  <si>
    <t>861 N CEDAR LN, Dinuba, CA 93618</t>
  </si>
  <si>
    <t>870 N CEDAR LN, Dinuba, CA 93618</t>
  </si>
  <si>
    <t>889 N CEDAR LN, Dinuba, CA 93618</t>
  </si>
  <si>
    <t>890 N CEDAR LN, Dinuba, CA 93618</t>
  </si>
  <si>
    <t>563 E KAMM AVE, Dinuba, CA 93618</t>
  </si>
  <si>
    <t>930 N CEDAR LN, Dinuba, CA 93618</t>
  </si>
  <si>
    <t>967 N CEDAR LN, Dinuba, CA 93618</t>
  </si>
  <si>
    <t>1027 N CEDAR LN, Dinuba, CA 93618</t>
  </si>
  <si>
    <t>1675 N COREY CT, Dinuba, CA 93618</t>
  </si>
  <si>
    <t>1067 N CEDAR LN, Dinuba, CA 93618</t>
  </si>
  <si>
    <t>155 N K ST #A, Dinuba, CA 93618</t>
  </si>
  <si>
    <t>755 N CHARLES ST, Dinuba, CA 93618</t>
  </si>
  <si>
    <t>756 N CHARLES ST, Dinuba, CA 93618</t>
  </si>
  <si>
    <t>785 N CHARLES ST, Dinuba, CA 93618</t>
  </si>
  <si>
    <t>231 N PERRY AVE, Dinuba, CA 93618</t>
  </si>
  <si>
    <t>786 N CHARLES ST, Dinuba, CA 93618</t>
  </si>
  <si>
    <t>1970 S ALTA AVE, Dinuba, CA 93618</t>
  </si>
  <si>
    <t>215 LINDARA AVE, Dinuba, CA 93618</t>
  </si>
  <si>
    <t>795 N CHARLES ST, Dinuba, CA 93618</t>
  </si>
  <si>
    <t>796 N CHARLES ST, Dinuba, CA 93618</t>
  </si>
  <si>
    <t>805 N CHARLES ST, Dinuba, CA 93618</t>
  </si>
  <si>
    <t>806 N CHARLES ST, Dinuba, CA 93618</t>
  </si>
  <si>
    <t>140 W TULARE ST, Dinuba, CA 93618</t>
  </si>
  <si>
    <t>146 N K ST 2UNTS, Dinuba, CA 93618</t>
  </si>
  <si>
    <t>825 N CHARLES ST, Dinuba, CA 93618</t>
  </si>
  <si>
    <t>826 N CHARLES ST, Dinuba, CA 93618</t>
  </si>
  <si>
    <t>264 S URUAPAN DR, Dinuba, CA 93618</t>
  </si>
  <si>
    <t>845 N CHARLES ST, Dinuba, CA 93618</t>
  </si>
  <si>
    <t>250 S M ST, Dinuba, CA 93618</t>
  </si>
  <si>
    <t>627 N HAYES AVE, Dinuba, CA 93618</t>
  </si>
  <si>
    <t>653 N HAYES AVE, Dinuba, CA 93618</t>
  </si>
  <si>
    <t>846 N CHARLES ST, Dinuba, CA 93618</t>
  </si>
  <si>
    <t>895 N CHARLES ST, Dinuba, CA 93618</t>
  </si>
  <si>
    <t>896 N CHARLES ST, Dinuba, CA 93618</t>
  </si>
  <si>
    <t>1327 E DAVIS DR, Dinuba, CA 93618</t>
  </si>
  <si>
    <t>1345 E DAVIS DR, Dinuba, CA 93618</t>
  </si>
  <si>
    <t>1363 E DAVIS DR, Dinuba, CA 93618</t>
  </si>
  <si>
    <t>935 E COLLEGE LN, Dinuba, CA 93618</t>
  </si>
  <si>
    <t>1381 E DAVIS DR, Dinuba, CA 93618</t>
  </si>
  <si>
    <t>1399 E DAVIS DR, Dinuba, CA 93618</t>
  </si>
  <si>
    <t>1417 E DAVIS DR, Dinuba, CA 93618</t>
  </si>
  <si>
    <t>1435 E DAVIS DR, Dinuba, CA 93618</t>
  </si>
  <si>
    <t>1453 E DAVIS DR, Dinuba, CA 93618</t>
  </si>
  <si>
    <t>1471 E DAVIS DR, Dinuba, CA 93618</t>
  </si>
  <si>
    <t>960 E COLLEGE LN, Dinuba, CA 93618</t>
  </si>
  <si>
    <t>970 E COLLEGE LN, Dinuba, CA 93618</t>
  </si>
  <si>
    <t>988 E COLLEGE LN, Dinuba, CA 93618</t>
  </si>
  <si>
    <t>993 E COLLEGE LN, Dinuba, CA 93618</t>
  </si>
  <si>
    <t>1270 ARNO RD, Dinuba, CA 93618</t>
  </si>
  <si>
    <t>661 N HAYES AVE, Dinuba, CA 93618</t>
  </si>
  <si>
    <t>1045 N ALTA AVE, Dinuba, CA 93618</t>
  </si>
  <si>
    <t>1006 ARNO RD, Dinuba, CA 93618</t>
  </si>
  <si>
    <t>1009 ARNO RD, Dinuba, CA 93618</t>
  </si>
  <si>
    <t>1006 CARA RD, Dinuba, CA 93618</t>
  </si>
  <si>
    <t>343 ARLA AVE, Dinuba, CA 93618</t>
  </si>
  <si>
    <t>367 ARLA AVE, Dinuba, CA 93618</t>
  </si>
  <si>
    <t>393 ARLA AVE, Dinuba, CA 93618</t>
  </si>
  <si>
    <t>400 ARLA AVE, Dinuba, CA 93618</t>
  </si>
  <si>
    <t>415 ARLA AVE, Dinuba, CA 93618</t>
  </si>
  <si>
    <t>1144 CARA RD, Dinuba, CA 93618</t>
  </si>
  <si>
    <t>1024 ARNO RD, Dinuba, CA 93618</t>
  </si>
  <si>
    <t>1145 CARA RD, Dinuba, CA 93618</t>
  </si>
  <si>
    <t>1166 CARA RD, Dinuba, CA 93618</t>
  </si>
  <si>
    <t>1027 ARNO RD, Dinuba, CA 93618</t>
  </si>
  <si>
    <t>1050 ARNO RD, Dinuba, CA 93618</t>
  </si>
  <si>
    <t>1055 ARNO RD, Dinuba, CA 93618</t>
  </si>
  <si>
    <t>1076 ARNO RD, Dinuba, CA 93618</t>
  </si>
  <si>
    <t>1171 CARA RD, Dinuba, CA 93618</t>
  </si>
  <si>
    <t>1081 ARNO RD, Dinuba, CA 93618</t>
  </si>
  <si>
    <t>1120 ARNO RD, Dinuba, CA 93618</t>
  </si>
  <si>
    <t>1123 ARNO RD, Dinuba, CA 93618</t>
  </si>
  <si>
    <t>1188 CARA RD, Dinuba, CA 93618</t>
  </si>
  <si>
    <t>1134 ARNO RD, Dinuba, CA 93618</t>
  </si>
  <si>
    <t>1145 ARNO RD, Dinuba, CA 93618</t>
  </si>
  <si>
    <t>1158 ARNO RD, Dinuba, CA 93618</t>
  </si>
  <si>
    <t>1214 CARA RD, Dinuba, CA 93618</t>
  </si>
  <si>
    <t>1167 ARNO RD, Dinuba, CA 93618</t>
  </si>
  <si>
    <t>1180 ARNO RD, Dinuba, CA 93618</t>
  </si>
  <si>
    <t>1187 ARNO RD, Dinuba, CA 93618</t>
  </si>
  <si>
    <t>1202 ARNO RD, Dinuba, CA 93618</t>
  </si>
  <si>
    <t>1236 CARA RD, Dinuba, CA 93618</t>
  </si>
  <si>
    <t>1215 ARNO RD, Dinuba, CA 93618</t>
  </si>
  <si>
    <t>1245 CARA RD, Dinuba, CA 93618</t>
  </si>
  <si>
    <t>1222 ARNO RD, Dinuba, CA 93618</t>
  </si>
  <si>
    <t>1237 ARNO RD, Dinuba, CA 93618</t>
  </si>
  <si>
    <t>1244 ARNO RD, Dinuba, CA 93618</t>
  </si>
  <si>
    <t>938 ARNO RD, DINUBA, CA 93618</t>
  </si>
  <si>
    <t>959 ARNO RD, DINUBA, CA 93618</t>
  </si>
  <si>
    <t>960 ARNO RD, Dinuba, CA 93618</t>
  </si>
  <si>
    <t>980 ARNO RD, Dinuba, CA 93618</t>
  </si>
  <si>
    <t>937 CARA RD, Dinuba, CA 93618</t>
  </si>
  <si>
    <t>957 CARA RD, Dinuba, CA 93618</t>
  </si>
  <si>
    <t>1051 BRENT RD, Dinuba, CA 93618</t>
  </si>
  <si>
    <t>980 CARA RD, Dinuba, CA 93618</t>
  </si>
  <si>
    <t>1052 BRENT RD, Dinuba, CA 93618</t>
  </si>
  <si>
    <t>1117 BRENT RD, Dinuba, CA 93618</t>
  </si>
  <si>
    <t>1118 BRENT RD, Dinuba, CA 93618</t>
  </si>
  <si>
    <t>1026 CARA RD, Dinuba, CA 93618</t>
  </si>
  <si>
    <t>1027 CARA RD, Dinuba, CA 93618</t>
  </si>
  <si>
    <t>1052 CARA RD, Dinuba, CA 93618</t>
  </si>
  <si>
    <t>1053 CARA RD, Dinuba, CA 93618</t>
  </si>
  <si>
    <t>981 CARA RD, Dinuba, CA 93618</t>
  </si>
  <si>
    <t>1078 CARA RD, Dinuba, CA 93618</t>
  </si>
  <si>
    <t>1121 CARA RD, Dinuba, CA 93618</t>
  </si>
  <si>
    <t>1122 CARA RD, Dinuba, CA 93618</t>
  </si>
  <si>
    <t>143 LINDARA AVE, Dinuba, CA 93618</t>
  </si>
  <si>
    <t>167 LINDARA AVE, Dinuba, CA 93618</t>
  </si>
  <si>
    <t>186 LINDARA AVE, Dinuba, CA 93618</t>
  </si>
  <si>
    <t>189 LINDARA AVE, Dinuba, CA 93618</t>
  </si>
  <si>
    <t>216 LINDARA AVE, Dinuba, CA 93618</t>
  </si>
  <si>
    <t>285 LINDARA AVE, Dinuba, CA 93618</t>
  </si>
  <si>
    <t>459 LINDARA AVE, Dinuba, CA 93618</t>
  </si>
  <si>
    <t>342 REINA DR, Dinuba, CA 93618</t>
  </si>
  <si>
    <t>366 REINA DR, Dinuba, CA 93618</t>
  </si>
  <si>
    <t>390 REINA DR, Dinuba, CA 93618</t>
  </si>
  <si>
    <t>414 REINA DR, Dinuba, CA 93618</t>
  </si>
  <si>
    <t>940 N EUCLID AVE, Dinuba, CA 93618</t>
  </si>
  <si>
    <t>968 N EUCLID AVE, Dinuba, CA 93618</t>
  </si>
  <si>
    <t>990 N EUCLID AVE, Dinuba, CA 93618</t>
  </si>
  <si>
    <t>1225 CARA RD, Dinuba, CA 93618</t>
  </si>
  <si>
    <t>913 N EUCLID AVE, Dinuba, CA 93618</t>
  </si>
  <si>
    <t>856 HOLLOW WAY, Dinuba, CA 93618</t>
  </si>
  <si>
    <t>360 1/2 S M ST, DINUBA, CA 93618</t>
  </si>
  <si>
    <t>250 S M ST #102, Dinuba, CA 93618</t>
  </si>
  <si>
    <t>255 S L ST, Dinuba, CA 93618</t>
  </si>
  <si>
    <t>233 S M ST, Dinuba, CA 93618</t>
  </si>
  <si>
    <t>921 N ALTA AVE, Dinuba, CA 93618</t>
  </si>
  <si>
    <t>342 S L ST #102, Dinuba, CA 93618</t>
  </si>
  <si>
    <t>1672 N COREY CT, Dinuba, CA 93618</t>
  </si>
  <si>
    <t>335 S K ST #102, Dinuba, CA 93618</t>
  </si>
  <si>
    <t>1602 N COREY CT, Dinuba, CA 93618</t>
  </si>
  <si>
    <t>389 S L ST #102, Dinuba, CA 93618</t>
  </si>
  <si>
    <t>639 N HAYES AVE, Dinuba, CA 93618</t>
  </si>
  <si>
    <t>685 N HAYES AVE, Dinuba, CA 93618</t>
  </si>
  <si>
    <t>473 S L ST #102, Dinuba, CA 93618</t>
  </si>
  <si>
    <t>683 N HAYES AVE, Dinuba, CA 93618</t>
  </si>
  <si>
    <t>359 N L ST #102, Dinuba, CA 93618</t>
  </si>
  <si>
    <t>1161 BRENT RD, Dinuba, CA 93618</t>
  </si>
  <si>
    <t>1177 BRENT RD, Dinuba, CA 93618</t>
  </si>
  <si>
    <t>1193 BRENT RD, Dinuba, CA 93618</t>
  </si>
  <si>
    <t>1209 BRENT RD, Dinuba, CA 93618</t>
  </si>
  <si>
    <t>1225 BRENT RD, Dinuba, CA 93618</t>
  </si>
  <si>
    <t>1241 BRENT RD, Dinuba, CA 93618</t>
  </si>
  <si>
    <t>1257 BRENT RD, Dinuba, CA 93618</t>
  </si>
  <si>
    <t>1273 BRENT RD, Dinuba, CA 93618</t>
  </si>
  <si>
    <t>1274 BRENT RD, Dinuba, CA 93618</t>
  </si>
  <si>
    <t>1258 BRENT RD, Dinuba, CA 93618</t>
  </si>
  <si>
    <t>1242 BRENT RD, Dinuba, CA 93618</t>
  </si>
  <si>
    <t>1226 BRENT RD, Dinuba, CA 93618</t>
  </si>
  <si>
    <t>1210 BRENT RD, Dinuba, CA 93618</t>
  </si>
  <si>
    <t>1194 BRENT RD, Dinuba, CA 93618</t>
  </si>
  <si>
    <t>1178 BRENT RD, Dinuba, CA 93618</t>
  </si>
  <si>
    <t>1162 BRENT RD, Dinuba, CA 93618</t>
  </si>
  <si>
    <t>40640 RD 84, Dinuba, CA 93618</t>
  </si>
  <si>
    <t>1647 N COREY CT, Dinuba, CA 93618</t>
  </si>
  <si>
    <t>376 W TULARE ST, Dinuba, CA 93618</t>
  </si>
  <si>
    <t>1155 BRENT RD, Dinuba, CA 93618</t>
  </si>
  <si>
    <t>1498 N OAK DR, Dinuba, CA 93618</t>
  </si>
  <si>
    <t>1520 N OAK DR, Dinuba, CA 93618</t>
  </si>
  <si>
    <t>1134 E MARKS CT, Dinuba, CA 93618</t>
  </si>
  <si>
    <t>710 HOLLOW WAY, Dinuba, CA 93618</t>
  </si>
  <si>
    <t>424 W KERN ST, Dinuba, CA 93618</t>
  </si>
  <si>
    <t>426 W KERN ST, Dinuba, CA 93618</t>
  </si>
  <si>
    <t>229 S O ST #101, Dinuba, CA 93618</t>
  </si>
  <si>
    <t>225 S O ST, Dinuba, CA 93618</t>
  </si>
  <si>
    <t>8046 GRIGGS AVE, Dinuba, CA 93618</t>
  </si>
  <si>
    <t>1123 E MARKS CT, Dinuba, CA 93618</t>
  </si>
  <si>
    <t>1124 E MARKS CT, Dinuba, CA 93618</t>
  </si>
  <si>
    <t>1133 E MARKS CT, Dinuba, CA 93618</t>
  </si>
  <si>
    <t>1155 MARKS CT, Dinuba, CA 93618</t>
  </si>
  <si>
    <t>1156 E MARKS CT, Dinuba, CA 93618</t>
  </si>
  <si>
    <t>1177 E MARKS CT, Dinuba, CA 93618</t>
  </si>
  <si>
    <t>1178 E MARKS CT, Dinuba, CA 93618</t>
  </si>
  <si>
    <t>1199 E MARKS CT, Dinuba, CA 93618</t>
  </si>
  <si>
    <t>1200 E MARKS CT, Dinuba, CA 93618</t>
  </si>
  <si>
    <t>1229 E MARKS CT, Dinuba, CA 93618</t>
  </si>
  <si>
    <t>1222 E MARKS CT, Dinuba, CA 93618</t>
  </si>
  <si>
    <t>1241 E MARKS CT, Dinuba, CA 93618</t>
  </si>
  <si>
    <t>1242 E MARKS CT, Dinuba, CA 93618</t>
  </si>
  <si>
    <t>1259 E MARKS CT, Dinuba, CA 93618</t>
  </si>
  <si>
    <t>1275 E MARKS CT, Dinuba, CA 93618</t>
  </si>
  <si>
    <t>1260 E MARKS CT, Dinuba, CA 93618</t>
  </si>
  <si>
    <t>40610 ROAD 84, Dinuba, CA 93618</t>
  </si>
  <si>
    <t>40668 ROAD 84, Dinuba, CA 93618</t>
  </si>
  <si>
    <t>42435 ROAD 80, Dinuba, CA 93618</t>
  </si>
  <si>
    <t>288 S Q ST 102, Dinuba, CA 93618</t>
  </si>
  <si>
    <t>335 S L ST #102, Dinuba, CA 93618</t>
  </si>
  <si>
    <t>441 S O ST #102, Dinuba, CA 93618</t>
  </si>
  <si>
    <t>441 S O ST #103, Dinuba, CA 93618</t>
  </si>
  <si>
    <t>1565 E PARK WAY, DINUBA, CA 93618</t>
  </si>
  <si>
    <t>301 S O ST, Dinuba, CA 93618</t>
  </si>
  <si>
    <t>313 S O ST, Dinuba, CA 93618</t>
  </si>
  <si>
    <t>325 S O ST, DINUBA, CA 93618</t>
  </si>
  <si>
    <t>333 S O ST, Dinuba, CA 93618</t>
  </si>
  <si>
    <t>341 S O ST, Dinuba, CA 93618</t>
  </si>
  <si>
    <t>357 S O ST, Dinuba, CA 93618</t>
  </si>
  <si>
    <t>379 S O ST, Dinuba, CA 93618</t>
  </si>
  <si>
    <t>393 S O ST, Dinuba, CA 93618</t>
  </si>
  <si>
    <t>577 VENICE AVE, Dinuba, CA 93618</t>
  </si>
  <si>
    <t>565 VENICE AVE, Dinuba, CA 93618</t>
  </si>
  <si>
    <t>553 VENICE AVE, Dinuba, CA 93618</t>
  </si>
  <si>
    <t>541 VENICE AVE, Dinuba, CA 93618</t>
  </si>
  <si>
    <t>533 VENICE AVE, Dinuba, CA 93618</t>
  </si>
  <si>
    <t>517 VENICE AVE, Dinuba, CA 93618</t>
  </si>
  <si>
    <t>501 VENICE AVE, Dinuba, CA 93618</t>
  </si>
  <si>
    <t>532 VENICE AVE, Dinuba, CA 93618</t>
  </si>
  <si>
    <t>542 VENICE AVE, Dinuba, CA 93618</t>
  </si>
  <si>
    <t>550 VENICE AVE, Dinuba, CA 93618</t>
  </si>
  <si>
    <t>564 VENICE AVE, Dinuba, CA 93618</t>
  </si>
  <si>
    <t>578 VENICE AVE, Dinuba, CA 93618</t>
  </si>
  <si>
    <t>520 SIENA AVE, Dinuba, CA 93618</t>
  </si>
  <si>
    <t>538 SIENA AVE, Dinuba, CA 93618</t>
  </si>
  <si>
    <t>556 SIENA AVE, Dinuba, CA 93618</t>
  </si>
  <si>
    <t>551 N LILLIE AVE, Dinuba, CA 93618</t>
  </si>
  <si>
    <t>568 SIENA AVE, Dinuba, CA 93618</t>
  </si>
  <si>
    <t>578 SIENA AVE, Dinuba, CA 93618</t>
  </si>
  <si>
    <t>579 SIENA AVE, Dinuba, CA 93618</t>
  </si>
  <si>
    <t>561 SIENA AVE, Dinuba, CA 93618</t>
  </si>
  <si>
    <t>555 SIENA AVE, Dinuba, CA 93618</t>
  </si>
  <si>
    <t>545 SIENA AVE, Dinuba, CA 93618</t>
  </si>
  <si>
    <t>531 SIENA AVE, Dinuba, CA 93618</t>
  </si>
  <si>
    <t>302 S P ST, Dinuba, CA 93618</t>
  </si>
  <si>
    <t>314 S P ST, Dinuba, CA 93618</t>
  </si>
  <si>
    <t>328 S P ST, Dinuba, CA 93618</t>
  </si>
  <si>
    <t>336 S P ST, Dinuba, CA 93618</t>
  </si>
  <si>
    <t>352 S P ST, Dinuba, CA 93618</t>
  </si>
  <si>
    <t>364 S P ST, Dinuba, CA 93618</t>
  </si>
  <si>
    <t>378 S P ST, Dinuba, CA 93618</t>
  </si>
  <si>
    <t>396 S P ST, Dinuba, CA 93618</t>
  </si>
  <si>
    <t>521 VERNAZZA AVE, Dinuba, CA 93618</t>
  </si>
  <si>
    <t>537 VERNAZZA AVE, Dinuba, CA 93618</t>
  </si>
  <si>
    <t>559 VERNAZZA AVE, Dinuba, CA 93618</t>
  </si>
  <si>
    <t>563 VERNAZZA AVE, Dinuba, CA 93618</t>
  </si>
  <si>
    <t>575 VERNAZZA AVE, Dinuba, CA 93618</t>
  </si>
  <si>
    <t>520 VERNAZZA AVE, Dinuba, CA 93618</t>
  </si>
  <si>
    <t>532 VERNAZZA AVE, Dinuba, CA 93618</t>
  </si>
  <si>
    <t>546 VERNAZZA AVE, Dinuba, CA 93618</t>
  </si>
  <si>
    <t>552 VERNAZZA AVE, Dinuba, CA 93618</t>
  </si>
  <si>
    <t>574 VERNAZZA AVE, Dinuba, CA 93618</t>
  </si>
  <si>
    <t>614 VERNAZZA AVE, Dinuba, CA 93618</t>
  </si>
  <si>
    <t>573 N LILLIE AVE, Dinuba, CA 93618</t>
  </si>
  <si>
    <t>795 N EUCLID AVE, Dinuba, CA 93618</t>
  </si>
  <si>
    <t>302 AMBER LN, Dinuba, CA 93618</t>
  </si>
  <si>
    <t>1173 CHESTNUT LN, Dinuba, CA 93618</t>
  </si>
  <si>
    <t>325 BIRCH LN, Dinuba, CA 93618</t>
  </si>
  <si>
    <t>379 BIRCH LN, Dinuba, CA 93618</t>
  </si>
  <si>
    <t>395 BIRCH LN, Dinuba, CA 93618</t>
  </si>
  <si>
    <t>378 BIRCH LN, Dinuba, CA 93618</t>
  </si>
  <si>
    <t>356 BIRCH LN, Dinuba, CA 93618</t>
  </si>
  <si>
    <t>363 BEL AIRE CT, Dinuba, CA 93618</t>
  </si>
  <si>
    <t>352 BEL AIRE CT, Dinuba, CA 93618</t>
  </si>
  <si>
    <t>359 AMBER LN, Dinuba, CA 93618</t>
  </si>
  <si>
    <t>1452 AMARILLO ST, Dinuba, CA 93618</t>
  </si>
  <si>
    <t>1444 AMARILLO ST, Dinuba, CA 93618</t>
  </si>
  <si>
    <t>1426 AMARILLO ST, Dinuba, CA 93618</t>
  </si>
  <si>
    <t>1408 AMARILLO ST, Dinuba, CA 93618</t>
  </si>
  <si>
    <t>1401 ODESSA ST, Dinuba, CA 93618</t>
  </si>
  <si>
    <t>1423 S ODESSA ST, Dinuba, CA 93618</t>
  </si>
  <si>
    <t>1445 S ODESSA ST, Dinuba, CA 93618</t>
  </si>
  <si>
    <t>1475 S ODESSA ST, Dinuba, CA 93618</t>
  </si>
  <si>
    <t>1483 S ODESSA ST, Dinuba, CA 93618</t>
  </si>
  <si>
    <t>1491 S ODESSA ST, Dinuba, CA 93618</t>
  </si>
  <si>
    <t>1503 S ODESSA ST, Dinuba, CA 93618</t>
  </si>
  <si>
    <t>1515 S ODESSA ST, Dinuba, CA 93618</t>
  </si>
  <si>
    <t>595 N LILLIE AVE, Dinuba, CA 93618</t>
  </si>
  <si>
    <t>1476 AMARILLO ST, Dinuba, CA 93618</t>
  </si>
  <si>
    <t>652 VERNAZZA AVE, Dinuba, CA 93618</t>
  </si>
  <si>
    <t>674 VERNAZZA AVE, Dinuba, CA 93618</t>
  </si>
  <si>
    <t>696 VERNAZZA AVE, Dinuba, CA 93618</t>
  </si>
  <si>
    <t>728 VERNAZZA AVE, Dinuba, CA 93618</t>
  </si>
  <si>
    <t>754 VERNAZZA AVE, Dinuba, CA 93618</t>
  </si>
  <si>
    <t>776 VERNAZZA AVE, Dinuba, CA 93618</t>
  </si>
  <si>
    <t>792 VERNAZZA AVE, Dinuba, CA 93618</t>
  </si>
  <si>
    <t>822 VERNAZZA AVE, Dinuba, CA 93618</t>
  </si>
  <si>
    <t>846 VERNAZZA AVE, Dinuba, CA 93618</t>
  </si>
  <si>
    <t>603 N LILLIE AVE, Dinuba, CA 93618</t>
  </si>
  <si>
    <t>501 E BEL-AIRE DR, Dinuba, CA 93618</t>
  </si>
  <si>
    <t>693 PEAR AVE, Dinuba, CA 93618</t>
  </si>
  <si>
    <t>729 PEAR AVE, Dinuba, CA 93618</t>
  </si>
  <si>
    <t>747 PEAR AVE, Dinuba, CA 93618</t>
  </si>
  <si>
    <t>781 PEAR AVE, Dinuba, CA 93618</t>
  </si>
  <si>
    <t>778 PEAR AVE, Dinuba, CA 93618</t>
  </si>
  <si>
    <t>756 PEAR AVE, Dinuba, CA 93618</t>
  </si>
  <si>
    <t>728 PEAR AVE, Dinuba, CA 93618</t>
  </si>
  <si>
    <t>692 PEAR AVE, Dinuba, CA 93618</t>
  </si>
  <si>
    <t>691 VERNAZZA AVE, Dinuba, CA 93618</t>
  </si>
  <si>
    <t>723 VERNAZZA AVE, Dinuba, CA 93618</t>
  </si>
  <si>
    <t>535 E BEL-AIRE DR, Dinuba, CA 93618</t>
  </si>
  <si>
    <t>741 VERNAZZA AVE, Dinuba, CA 93618</t>
  </si>
  <si>
    <t>773 VERNAZZA AVE, Dinuba, CA 93618</t>
  </si>
  <si>
    <t>536 E BEL-AIRE DR, Dinuba, CA 93618</t>
  </si>
  <si>
    <t>395 N PERRY AVE, Dinuba, CA 93618</t>
  </si>
  <si>
    <t>565 E BEL-AIRE DR, Dinuba, CA 93618</t>
  </si>
  <si>
    <t>566 E BEL-AIRE DR, Dinuba, CA 93618</t>
  </si>
  <si>
    <t>1124 S FIRST AVE, DINUBA, CA 93618</t>
  </si>
  <si>
    <t>1546 E OLIVE WAY, Dinuba, CA 93618</t>
  </si>
  <si>
    <t>595 E BEL-AIRE DR, Dinuba, CA 93618</t>
  </si>
  <si>
    <t>289 S J ST 102, DINUBA, CA 93618</t>
  </si>
  <si>
    <t>596 E BEL-AIRE DR, Dinuba, CA 93618</t>
  </si>
  <si>
    <t>601 E BEL-AIRE DR, Dinuba, CA 93618</t>
  </si>
  <si>
    <t>602 E BEL-AIRE DR, Dinuba, CA 93618</t>
  </si>
  <si>
    <t>619 N LILLIE AVE, Dinuba, CA 93618</t>
  </si>
  <si>
    <t>635 E BEL-AIRE DR, Dinuba, CA 93618</t>
  </si>
  <si>
    <t>636 E BEL-AIRE DR, Dinuba, CA 93618</t>
  </si>
  <si>
    <t>976 BELLIS AVE, Dinuba, CA 93618</t>
  </si>
  <si>
    <t>936 BELLIS AVE, Dinuba, CA 93618</t>
  </si>
  <si>
    <t>966 BELLIS AVE, Dinuba, CA 93618</t>
  </si>
  <si>
    <t>1200 DAHLIA CT, Dinuba, CA 93618</t>
  </si>
  <si>
    <t>1266 DAHLIA CT, Dinuba, CA 93618</t>
  </si>
  <si>
    <t>1201 DAHLIA CT, Dinuba, CA 93618</t>
  </si>
  <si>
    <t>665 E BEL-AIRE DR, Dinuba, CA 93618</t>
  </si>
  <si>
    <t>695 E BEL-AIRE DR, Dinuba, CA 93618</t>
  </si>
  <si>
    <t>696 E BEL-AIRE DR, Dinuba, CA 93618</t>
  </si>
  <si>
    <t>501 E DAVIS DR, Dinuba, CA 93618</t>
  </si>
  <si>
    <t>1972 E PARK WAY, DINUBA, CA 93618</t>
  </si>
  <si>
    <t>502 E DAVIS DR, Dinuba, CA 93618</t>
  </si>
  <si>
    <t>202 E KAMM AVE, Dinuba, CA 93618</t>
  </si>
  <si>
    <t>355 ALDER ST, DINUBA, CA 93618</t>
  </si>
  <si>
    <t>536 E DAVIS DR, Dinuba, CA 93618</t>
  </si>
  <si>
    <t>377 ALDER ST, DINUBA, CA 93618</t>
  </si>
  <si>
    <t>391 ALDER ST, DINUBA, CA 93618</t>
  </si>
  <si>
    <t>403 ALDER ST, DINUBA, CA 93618</t>
  </si>
  <si>
    <t>419 ALDER ST, DINUBA, CA 93618</t>
  </si>
  <si>
    <t>900 BELLIS AVE, Dinuba, CA 93618</t>
  </si>
  <si>
    <t>1756 E OLIVE WAY, Dinuba, CA 93618</t>
  </si>
  <si>
    <t>555 E DAVIS DR, Dinuba, CA 93618</t>
  </si>
  <si>
    <t>635 N LILLIE AVE, Dinuba, CA 93618</t>
  </si>
  <si>
    <t>1728 E OLIVE WAY, Dinuba, CA 93618</t>
  </si>
  <si>
    <t>1077 ASTER CT, Dinuba, CA 93618</t>
  </si>
  <si>
    <t>1087 ASTER CT, Dinuba, CA 93618</t>
  </si>
  <si>
    <t>1097 ASTER CT, Dinuba, CA 93618</t>
  </si>
  <si>
    <t>1100 ASTER CT, Dinuba, CA 93618</t>
  </si>
  <si>
    <t>1096 ASTER CT, Dinuba, CA 93618</t>
  </si>
  <si>
    <t>1086 ASTER CT, Dinuba, CA 93618</t>
  </si>
  <si>
    <t>1076 ASTER CT, Dinuba, CA 93618</t>
  </si>
  <si>
    <t>566 E DAVIS DR, Dinuba, CA 93618</t>
  </si>
  <si>
    <t>585 E DAVIS DR, Dinuba, CA 93618</t>
  </si>
  <si>
    <t>596 E DAVIS DR, Dinuba, CA 93618</t>
  </si>
  <si>
    <t>341 N J ST, Dinuba, CA 93618</t>
  </si>
  <si>
    <t>602 E DAVIS DR, Dinuba, CA 93618</t>
  </si>
  <si>
    <t>1101 ASTER CT, Dinuba, CA 93618</t>
  </si>
  <si>
    <t>1135 ASTER CT, Dinuba, CA 93618</t>
  </si>
  <si>
    <t>1145 ASTER CT, Dinuba, CA 93618</t>
  </si>
  <si>
    <t>1165 ASTER CT, Dinuba, CA 93618</t>
  </si>
  <si>
    <t>1175 ASTER CT, Dinuba, CA 93618</t>
  </si>
  <si>
    <t>1146 ASTER CT, Dinuba, CA 93618</t>
  </si>
  <si>
    <t>1136 ASTER CT, Dinuba, CA 93618</t>
  </si>
  <si>
    <t>605 E DAVIS DR, Dinuba, CA 93618</t>
  </si>
  <si>
    <t>347 ALDER ST, DINUBA, CA 93618</t>
  </si>
  <si>
    <t>635 E DAVIS DR, Dinuba, CA 93618</t>
  </si>
  <si>
    <t>800 BELLIS AVE, Dinuba, CA 93618</t>
  </si>
  <si>
    <t>844 BELLIS AVE, Dinuba, CA 93618</t>
  </si>
  <si>
    <t>874 BELLIS AVE, Dinuba, CA 93618</t>
  </si>
  <si>
    <t>636 E DAVIS DR, Dinuba, CA 93618</t>
  </si>
  <si>
    <t>665 E DAVIS DR, Dinuba, CA 93618</t>
  </si>
  <si>
    <t>1778 GOLDEN WAY, Dinuba, CA 93618</t>
  </si>
  <si>
    <t>1764 GOLDEN WAY, Dinuba, CA 93618</t>
  </si>
  <si>
    <t>1752 GOLDEN WAY, Dinuba, CA 93618</t>
  </si>
  <si>
    <t>668 E DAVIS DR, Dinuba, CA 93618</t>
  </si>
  <si>
    <t>695 E DAVIS DR, Dinuba, CA 93618</t>
  </si>
  <si>
    <t>640 N LILLIE AVE, Dinuba, CA 93618</t>
  </si>
  <si>
    <t>987 VERONICA AVE, Dinuba, CA 93618</t>
  </si>
  <si>
    <t>977 VERONICA AVE, Dinuba, CA 93618</t>
  </si>
  <si>
    <t>967 VERONICA AVE, Dinuba, CA 93618</t>
  </si>
  <si>
    <t>957 VERONICA AVE, Dinuba, CA 93618</t>
  </si>
  <si>
    <t>966 VERONICA AVE, Dinuba, CA 93618</t>
  </si>
  <si>
    <t>976 VERONICA AVE, Dinuba, CA 93618</t>
  </si>
  <si>
    <t>986 VERONICA AVE, Dinuba, CA 93618</t>
  </si>
  <si>
    <t>696 E DAVIS DR, Dinuba, CA 93618</t>
  </si>
  <si>
    <t>1067 DAISY CT, Dinuba, CA 93618</t>
  </si>
  <si>
    <t>1047 DAISY CT, Dinuba, CA 93618</t>
  </si>
  <si>
    <t>1001 DAISY CT, Dinuba, CA 93618</t>
  </si>
  <si>
    <t>987 DAISY CT, Dinuba, CA 93618</t>
  </si>
  <si>
    <t>977 DAISY CT, Dinuba, CA 93618</t>
  </si>
  <si>
    <t>967 DAISY CT, Dinuba, CA 93618</t>
  </si>
  <si>
    <t>962 DAISY CT, Dinuba, CA 93618</t>
  </si>
  <si>
    <t>956 DAISY CT, Dinuba, CA 93618</t>
  </si>
  <si>
    <t>976 DAISY CT, Dinuba, CA 93618</t>
  </si>
  <si>
    <t>742 E DAVIS DR, Dinuba, CA 93618</t>
  </si>
  <si>
    <t>986 DAISY CT, Dinuba, CA 93618</t>
  </si>
  <si>
    <t>1000 DAISY CT, Dinuba, CA 93618</t>
  </si>
  <si>
    <t>1048 DAISY CT, Dinuba, CA 93618</t>
  </si>
  <si>
    <t>1068 DAISY CT, Dinuba, CA 93618</t>
  </si>
  <si>
    <t>1067 BELLIS AVE, Dinuba, CA 93618</t>
  </si>
  <si>
    <t>1047 BELLIS AVE, Dinuba, CA 93618</t>
  </si>
  <si>
    <t>1001 BELLIS AVE, Dinuba, CA 93618</t>
  </si>
  <si>
    <t>987 BELLIS AVE, Dinuba, CA 93618</t>
  </si>
  <si>
    <t>977 BELLIS AVE, Dinuba, CA 93618</t>
  </si>
  <si>
    <t>747 E DAVIS DR, Dinuba, CA 93618</t>
  </si>
  <si>
    <t>937 BELLIS AVE, Dinuba, CA 93618</t>
  </si>
  <si>
    <t>901 BELLIS AVE, Dinuba, CA 93618</t>
  </si>
  <si>
    <t>986 BELLIS AVE, Dinuba, CA 93618</t>
  </si>
  <si>
    <t>1000 BELLIS AVE, Dinuba, CA 93618</t>
  </si>
  <si>
    <t>1048 BELLIS AVE, Dinuba, CA 93618</t>
  </si>
  <si>
    <t>1068 BELLIS AVE, Dinuba, CA 93618</t>
  </si>
  <si>
    <t>792 E DAVIS DR, Dinuba, CA 93618</t>
  </si>
  <si>
    <t>905 LAVENDER AVE, Dinuba, CA 93618</t>
  </si>
  <si>
    <t>945 LAVENDER AVE, Dinuba, CA 93618</t>
  </si>
  <si>
    <t>975 LAVENDER AVE, Dinuba, CA 93618</t>
  </si>
  <si>
    <t>995 LAVENDER AVE, Dinuba, CA 93618</t>
  </si>
  <si>
    <t>1096 DAISY CT, Dinuba, CA 93618</t>
  </si>
  <si>
    <t>1100 DAISY CT, Dinuba, CA 93618</t>
  </si>
  <si>
    <t>1145 DAISY CT, Dinuba, CA 93618</t>
  </si>
  <si>
    <t>1135 DAISY CT, Dinuba, CA 93618</t>
  </si>
  <si>
    <t>1101 DAISY CT, Dinuba, CA 93618</t>
  </si>
  <si>
    <t>1097 DAISY CT, Dinuba, CA 93618</t>
  </si>
  <si>
    <t>803 E DAVIS DR, Dinuba, CA 93618</t>
  </si>
  <si>
    <t>1087 DAISY CT, Dinuba, CA 93618</t>
  </si>
  <si>
    <t>1077 DAISY CT, Dinuba, CA 93618</t>
  </si>
  <si>
    <t>832 E DAVIS DR, Dinuba, CA 93618</t>
  </si>
  <si>
    <t>855 E DAVIS DR, Dinuba, CA 93618</t>
  </si>
  <si>
    <t>884 BELLIS AVE, Dinuba, CA 93618</t>
  </si>
  <si>
    <t>794 BELLIS AVE, Dinuba, CA 93618</t>
  </si>
  <si>
    <t>784 BELLIS AVE, Dinuba, CA 93618</t>
  </si>
  <si>
    <t>774 BELLIS AVE, Dinuba, CA 93618</t>
  </si>
  <si>
    <t>754 BELLIS AVE, Dinuba, CA 93618</t>
  </si>
  <si>
    <t>724 BELLIS AVE, Dinuba, CA 93618</t>
  </si>
  <si>
    <t>700 BELLIS AVE, Dinuba, CA 93618</t>
  </si>
  <si>
    <t>696 BELLIS AVE, Dinuba, CA 93618</t>
  </si>
  <si>
    <t>868 E DAVIS DR, Dinuba, CA 93618</t>
  </si>
  <si>
    <t>682 BELLIS AVE, Dinuba, CA 93618</t>
  </si>
  <si>
    <t>672 BELLIS AVE, Dinuba, CA 93618</t>
  </si>
  <si>
    <t>662 BELLIS AVE, Dinuba, CA 93618</t>
  </si>
  <si>
    <t>652 BELLIS AVE, Dinuba, CA 93618</t>
  </si>
  <si>
    <t>632 BELLIS AVE, Dinuba, CA 93618</t>
  </si>
  <si>
    <t>600 BELLIS AVE, Dinuba, CA 93618</t>
  </si>
  <si>
    <t>953 N EUCLID AVE, Dinuba, CA 93618</t>
  </si>
  <si>
    <t>888 E DAVIS DR, Dinuba, CA 93618</t>
  </si>
  <si>
    <t>601 BELLIS AVE, Dinuba, CA 93618</t>
  </si>
  <si>
    <t>633 BELLIS AVE, Dinuba, CA 93618</t>
  </si>
  <si>
    <t>653 BELLIS AVE, Dinuba, CA 93618</t>
  </si>
  <si>
    <t>663 BELLIS AVE, Dinuba, CA 93618</t>
  </si>
  <si>
    <t>673 BELLIS AVE, Dinuba, CA 93618</t>
  </si>
  <si>
    <t>947 TIMOTHY AVE, Dinuba, CA 93618</t>
  </si>
  <si>
    <t>901 TIMOTHY AVE, Dinuba, CA 93618</t>
  </si>
  <si>
    <t>900 HEATHER AVE, Dinuba, CA 93618</t>
  </si>
  <si>
    <t>946 HEATHER AVE, Dinuba, CA 93618</t>
  </si>
  <si>
    <t>785 BELLIS AVE, Dinuba, CA 93618</t>
  </si>
  <si>
    <t>889 E DAVIS DR, Dinuba, CA 93618</t>
  </si>
  <si>
    <t>651 N LILLIE AVE, Dinuba, CA 93618</t>
  </si>
  <si>
    <t>795 BELLIS AVE, Dinuba, CA 93618</t>
  </si>
  <si>
    <t>801 BELLIS AVE, Dinuba, CA 93618</t>
  </si>
  <si>
    <t>843 BELLIS AVE, Dinuba, CA 93618</t>
  </si>
  <si>
    <t>873 BELLIS AVE, Dinuba, CA 93618</t>
  </si>
  <si>
    <t>883 BELLIS AVE, Dinuba, CA 93618</t>
  </si>
  <si>
    <t>1287 DAHLIA CT, Dinuba, CA 93618</t>
  </si>
  <si>
    <t>1267 DAHLIA CT, Dinuba, CA 93618</t>
  </si>
  <si>
    <t>1247 DAHLIA CT, Dinuba, CA 93618</t>
  </si>
  <si>
    <t>155 N DICKEY ST, Dinuba, CA 93618</t>
  </si>
  <si>
    <t>1286 DAHLIA CT, Dinuba, CA 93618</t>
  </si>
  <si>
    <t>1285 HEATHER AVE, Dinuba, CA 93618</t>
  </si>
  <si>
    <t>1265 HEATHER AVE, Dinuba, CA 93618</t>
  </si>
  <si>
    <t>1201 HEATHER AVE, Dinuba, CA 93618</t>
  </si>
  <si>
    <t>1195 HEATHER AVE, Dinuba, CA 93618</t>
  </si>
  <si>
    <t>183 N DICKEY ST, Dinuba, CA 93618</t>
  </si>
  <si>
    <t>221 N DICKEY ST, Dinuba, CA 93618</t>
  </si>
  <si>
    <t>976 HEATHER AVE, Dinuba, CA 93618</t>
  </si>
  <si>
    <t>996 HEATHER AVE, Dinuba, CA 93618</t>
  </si>
  <si>
    <t>1000 HEATHER AVE, Dinuba, CA 93618</t>
  </si>
  <si>
    <t>1050 HEATHER AVE, Dinuba, CA 93618</t>
  </si>
  <si>
    <t>1070 HEATHER AVE, Dinuba, CA 93618</t>
  </si>
  <si>
    <t>1090 HEATHER AVE, Dinuba, CA 93618</t>
  </si>
  <si>
    <t>1100 HEATHER AVE, Dinuba, CA 93618</t>
  </si>
  <si>
    <t>1146 HEATHER AVE, Dinuba, CA 93618</t>
  </si>
  <si>
    <t>1176 HEATHER AVE, Dinuba, CA 93618</t>
  </si>
  <si>
    <t>1196 HEATHER AVE, Dinuba, CA 93618</t>
  </si>
  <si>
    <t>1266 HEATHER AVE, Dinuba, CA 93618</t>
  </si>
  <si>
    <t>1286 HEATHER AVE, Dinuba, CA 93618</t>
  </si>
  <si>
    <t>1287 TIMOTHY AVE, Dinuba, CA 93618</t>
  </si>
  <si>
    <t>1267 TIMOTHY AVE, Dinuba, CA 93618</t>
  </si>
  <si>
    <t>1201 TIMOTHY AVE, Dinuba, CA 93618</t>
  </si>
  <si>
    <t>291 N DICKEY ST, Dinuba, CA 93618</t>
  </si>
  <si>
    <t>1197 TIMOTHY AVE, Dinuba, CA 93618</t>
  </si>
  <si>
    <t>1177 TIMOTHY AVE, Dinuba, CA 93618</t>
  </si>
  <si>
    <t>1147 TIMOTHY AVE, Dinuba, CA 93618</t>
  </si>
  <si>
    <t>1101 TIMOTHY AVE, Dinuba, CA 93618</t>
  </si>
  <si>
    <t>1091 TIMOTHY AVE, Dinuba, CA 93618</t>
  </si>
  <si>
    <t>1071 TIMOTHY AVE, Dinuba, CA 93618</t>
  </si>
  <si>
    <t>1051 TIMOTHY AVE, Dinuba, CA 93618</t>
  </si>
  <si>
    <t>1001 TIMOTHY AVE, Dinuba, CA 93618</t>
  </si>
  <si>
    <t>997 TIMOTHY AVE, Dinuba, CA 93618</t>
  </si>
  <si>
    <t>977 TIMOTHY AVE, Dinuba, CA 93618</t>
  </si>
  <si>
    <t>1743 S GREENE ST, Dinuba, CA 93618</t>
  </si>
  <si>
    <t>1753 S GREENE ST, Dinuba, CA 93618</t>
  </si>
  <si>
    <t>1763 S GREENE ST, Dinuba, CA 93618</t>
  </si>
  <si>
    <t>1773 S GREENE ST, Dinuba, CA 93618</t>
  </si>
  <si>
    <t>1783 S GREENE ST, Dinuba, CA 93618</t>
  </si>
  <si>
    <t>1803 S GREENE ST, Dinuba, CA 93618</t>
  </si>
  <si>
    <t>337 N DICKEY ST, Dinuba, CA 93618</t>
  </si>
  <si>
    <t>1903 S GREENE ST, Dinuba, CA 93618</t>
  </si>
  <si>
    <t>1913 S GREENE ST, Dinuba, CA 93618</t>
  </si>
  <si>
    <t>8041 GRIGGS AVE, Dinuba, CA 93618</t>
  </si>
  <si>
    <t>346 N DICKEY ST, Dinuba, CA 93618</t>
  </si>
  <si>
    <t>658 N LILLIE AVE, Dinuba, CA 93618</t>
  </si>
  <si>
    <t>359 N DICKEY ST, Dinuba, CA 93618</t>
  </si>
  <si>
    <t>921 N EUCLID AVE, Dinuba, CA 93618</t>
  </si>
  <si>
    <t>375 N DICKEY ST, Dinuba, CA 93618</t>
  </si>
  <si>
    <t>2092 WALDO WAY, Dinuba, CA 93618</t>
  </si>
  <si>
    <t>2060 WALDO WAY, Dinuba, CA 93618</t>
  </si>
  <si>
    <t>2022 WALDO WAY, Dinuba, CA 93618</t>
  </si>
  <si>
    <t>2010 WALDO WAY, Dinuba, CA 93618</t>
  </si>
  <si>
    <t>1974 WALDO WAY, Dinuba, CA 93618</t>
  </si>
  <si>
    <t>1956 WALDO WAY, Dinuba, CA 93618</t>
  </si>
  <si>
    <t>592 N EUCLID AVE, Dinuba, CA 93618</t>
  </si>
  <si>
    <t>170 N EATON AVE, Dinuba, CA 93618</t>
  </si>
  <si>
    <t>2090 DUNBAR WAY, Dinuba, CA 93618</t>
  </si>
  <si>
    <t>2062 DUNBAR WAY, Dinuba, CA 93618</t>
  </si>
  <si>
    <t>2028 DUNBAR WAY, Dinuba, CA 93618</t>
  </si>
  <si>
    <t>2004 DUNBAR WAY, Dinuba, CA 93618</t>
  </si>
  <si>
    <t>1980 DUNBAR WAY, Dinuba, CA 93618</t>
  </si>
  <si>
    <t>1968 DUNBAR WAY, Dinuba, CA 93618</t>
  </si>
  <si>
    <t>1747 GOLDEN WAY, Dinuba, CA 93618</t>
  </si>
  <si>
    <t>2003 GOLDEN WAY, Dinuba, CA 93618</t>
  </si>
  <si>
    <t>2029 GOLDEN WAY, Dinuba, CA 93618</t>
  </si>
  <si>
    <t>2063 GOLDEN WAY, Dinuba, CA 93618</t>
  </si>
  <si>
    <t>2089 GOLDEN WAY, Dinuba, CA 93618</t>
  </si>
  <si>
    <t>1944 DUNBAR WAY, Dinuba, CA 93618</t>
  </si>
  <si>
    <t>1926 DUNBAR WAY, Dinuba, CA 93618</t>
  </si>
  <si>
    <t>1904 DUNBAR WAY, Dinuba, CA 93618</t>
  </si>
  <si>
    <t>1886 DUNBAR WAY, Dinuba, CA 93618</t>
  </si>
  <si>
    <t>1862 DUNBAR WAY, Dinuba, CA 93618</t>
  </si>
  <si>
    <t>1848 DUNBAR WAY, Dinuba, CA 93618</t>
  </si>
  <si>
    <t>667 N LILLIE AVE, Dinuba, CA 93618</t>
  </si>
  <si>
    <t>6236 AVE 408, Dinuba, CA 93618</t>
  </si>
  <si>
    <t>325 N EATON AVE, Dinuba, CA 93618</t>
  </si>
  <si>
    <t>437 N EATON AVE, Dinuba, CA 93618</t>
  </si>
  <si>
    <t>522 N EATON AVE, Dinuba, CA 93618</t>
  </si>
  <si>
    <t>1802 DUNBAR WAY, Dinuba, CA 93618</t>
  </si>
  <si>
    <t>1824 DUNBAR WAY, Dinuba, CA 93618</t>
  </si>
  <si>
    <t>1981 GOLDEN WAY, Dinuba, CA 93618</t>
  </si>
  <si>
    <t>1963 GOLDEN WAY, Dinuba, CA 93618</t>
  </si>
  <si>
    <t>1945 GOLDEN WAY, Dinuba, CA 93618</t>
  </si>
  <si>
    <t>1927 GOLDEN WAY, Dinuba, CA 93618</t>
  </si>
  <si>
    <t>1905 GOLDEN WAY, Dinuba, CA 93618</t>
  </si>
  <si>
    <t>1887 GOLDEN WAY, Dinuba, CA 93618</t>
  </si>
  <si>
    <t>1863 GOLDEN WAY, Dinuba, CA 93618</t>
  </si>
  <si>
    <t>1849 GOLDEN WAY, Dinuba, CA 93618</t>
  </si>
  <si>
    <t>1823 GOLDEN WAY, Dinuba, CA 93618</t>
  </si>
  <si>
    <t>1803 GOLDEN WAY, Dinuba, CA 93618</t>
  </si>
  <si>
    <t>1746 GOLDEN WAY, Dinuba, CA 93618</t>
  </si>
  <si>
    <t>1790 GOLDEN WAY, Dinuba, CA 93618</t>
  </si>
  <si>
    <t>1796 GOLDEN WAY, Dinuba, CA 93618</t>
  </si>
  <si>
    <t>1802 GOLDEN WAY, Dinuba, CA 93618</t>
  </si>
  <si>
    <t>525 N EATON AVE, Dinuba, CA 93618</t>
  </si>
  <si>
    <t>1824 GOLDEN WAY, Dinuba, CA 93618</t>
  </si>
  <si>
    <t>1848 GOLDEN WAY, Dinuba, CA 93618</t>
  </si>
  <si>
    <t>1866 GOLDEN WAY, Dinuba, CA 93618</t>
  </si>
  <si>
    <t>1884 GOLDEN WAY, Dinuba, CA 93618</t>
  </si>
  <si>
    <t>1902 GOLDEN WAY, Dinuba, CA 93618</t>
  </si>
  <si>
    <t>1934 GOLDEN WAY, Dinuba, CA 93618</t>
  </si>
  <si>
    <t>1960 GOLDEN WAY, Dinuba, CA 93618</t>
  </si>
  <si>
    <t>1978 GOLDEN WAY, Dinuba, CA 93618</t>
  </si>
  <si>
    <t>2002 GOLDEN WAY, Dinuba, CA 93618</t>
  </si>
  <si>
    <t>2020 GOLDEN WAY, Dinuba, CA 93618</t>
  </si>
  <si>
    <t>544 N EATON AVE, Dinuba, CA 93618</t>
  </si>
  <si>
    <t>2056 GOLDEN WAY, Dinuba, CA 93618</t>
  </si>
  <si>
    <t>2088 GOLDEN WAY, Dinuba, CA 93618</t>
  </si>
  <si>
    <t>2087 WALDO WAY, Dinuba, CA 93618</t>
  </si>
  <si>
    <t>2059 WALDO WAY, Dinuba, CA 93618</t>
  </si>
  <si>
    <t>2021 WALDO WAY, Dinuba, CA 93618</t>
  </si>
  <si>
    <t>2005 WALDO WAY, Dinuba, CA 93618</t>
  </si>
  <si>
    <t>1973 WALDO WAY, Dinuba, CA 93618</t>
  </si>
  <si>
    <t>1957 WALDO WAY, Dinuba, CA 93618</t>
  </si>
  <si>
    <t>1929 WALDO WAY, Dinuba, CA 93618</t>
  </si>
  <si>
    <t>1899 WALDO WAY, Dinuba, CA 93618</t>
  </si>
  <si>
    <t>555 N EATON AVE, Dinuba, CA 93618</t>
  </si>
  <si>
    <t>1883 WALDO WAY, Dinuba, CA 93618</t>
  </si>
  <si>
    <t>1869 WALDO WAY, Dinuba, CA 93618</t>
  </si>
  <si>
    <t>1847 WALDO WAY, Dinuba, CA 93618</t>
  </si>
  <si>
    <t>1823 WALDO WAY, Dinuba, CA 93618</t>
  </si>
  <si>
    <t>1805 WALDO WAY, Dinuba, CA 93618</t>
  </si>
  <si>
    <t>1341 MERRILL AVE, Dinuba, CA 93618</t>
  </si>
  <si>
    <t>1363 MERRILL AVE, Dinuba, CA 93618</t>
  </si>
  <si>
    <t>1385 MERRILL AVE, Dinuba, CA 93618</t>
  </si>
  <si>
    <t>1401 MERRILL AVE, Dinuba, CA 93618</t>
  </si>
  <si>
    <t>1413 MERRILL AVE, Dinuba, CA 93618</t>
  </si>
  <si>
    <t>575 N EATON AVE, Dinuba, CA 93618</t>
  </si>
  <si>
    <t>1425 MERRILL AVE, Dinuba, CA 93618</t>
  </si>
  <si>
    <t>1451 MERRILL AVE, Dinuba, CA 93618</t>
  </si>
  <si>
    <t>580 N EATON AVE, Dinuba, CA 93618</t>
  </si>
  <si>
    <t>1422 MERRILL AVE, Dinuba, CA 93618</t>
  </si>
  <si>
    <t>598 N EATON AVE, Dinuba, CA 93618</t>
  </si>
  <si>
    <t>676 N LILLIE AVE, Dinuba, CA 93618</t>
  </si>
  <si>
    <t>1406 MERRILL AVE, Dinuba, CA 93618</t>
  </si>
  <si>
    <t>1398 MERRILL AVE, Dinuba, CA 93618</t>
  </si>
  <si>
    <t>1384 MERRILL AVE, Dinuba, CA 93618</t>
  </si>
  <si>
    <t>1381 KEITH AVE, Dinuba, CA 93618</t>
  </si>
  <si>
    <t>1403 KEITH AVE, Dinuba, CA 93618</t>
  </si>
  <si>
    <t>1415 KEITH AVE, Dinuba, CA 93618</t>
  </si>
  <si>
    <t>1427 KEITH AVE, Dinuba, CA 93618</t>
  </si>
  <si>
    <t>1449 KEITH AVE, Dinuba, CA 93618</t>
  </si>
  <si>
    <t>605 N EATON AVE, Dinuba, CA 93618</t>
  </si>
  <si>
    <t>1418 KEITH AVE, Dinuba, CA 93618</t>
  </si>
  <si>
    <t>1406 KEITH AVE, Dinuba, CA 93618</t>
  </si>
  <si>
    <t>1896 WALDO WAY, Dinuba, CA 93618</t>
  </si>
  <si>
    <t>1918 WALDO WAY, Dinuba, CA 93618</t>
  </si>
  <si>
    <t>1932 WALDO WAY, Dinuba, CA 93618</t>
  </si>
  <si>
    <t>620 N EATON AVE, Dinuba, CA 93618</t>
  </si>
  <si>
    <t>625 N EATON AVE, Dinuba, CA 93618</t>
  </si>
  <si>
    <t>1780 E OLIVE WAY, Dinuba, CA 93618</t>
  </si>
  <si>
    <t>646 N EATON AVE, Dinuba, CA 93618</t>
  </si>
  <si>
    <t>655 N EATON AVE, Dinuba, CA 93618</t>
  </si>
  <si>
    <t>909 POPPY AVE, Dinuba, CA 93618</t>
  </si>
  <si>
    <t>1001 POPPY AVE, Dinuba, CA 93618</t>
  </si>
  <si>
    <t>1051 POPPY AVE, Dinuba, CA 93618</t>
  </si>
  <si>
    <t>675 N EATON AVE, Dinuba, CA 93618</t>
  </si>
  <si>
    <t>1073 JASMINE AVE, Dinuba, CA 93618</t>
  </si>
  <si>
    <t>1059 JASMINE AVE, Dinuba, CA 93618</t>
  </si>
  <si>
    <t>1025 JASMINE AVE, Dinuba, CA 93618</t>
  </si>
  <si>
    <t>676 N EATON AVE, Dinuba, CA 93618</t>
  </si>
  <si>
    <t>1013 JASMINE AVE, Dinuba, CA 93618</t>
  </si>
  <si>
    <t>1009 JASMINE AVE, Dinuba, CA 93618</t>
  </si>
  <si>
    <t>987 JASMINE AVE, Dinuba, CA 93618</t>
  </si>
  <si>
    <t>963 JASMINE AVE, Dinuba, CA 93618</t>
  </si>
  <si>
    <t>951 JASMINE AVE, Dinuba, CA 93618</t>
  </si>
  <si>
    <t>927 JASMINE AVE, Dinuba, CA 93618</t>
  </si>
  <si>
    <t>994 GARDENIA AVE, Dinuba, CA 93618</t>
  </si>
  <si>
    <t>976 GARDENIA AVE, Dinuba, CA 93618</t>
  </si>
  <si>
    <t>680 N EATON AVE, Dinuba, CA 93618</t>
  </si>
  <si>
    <t>948 GARDENIA AVE, Dinuba, CA 93618</t>
  </si>
  <si>
    <t>926 GARDENIA AVE, Dinuba, CA 93618</t>
  </si>
  <si>
    <t>906 GARDENIA AVE, Dinuba, CA 93618</t>
  </si>
  <si>
    <t>42740 RD 80, Dinuba, CA 93618</t>
  </si>
  <si>
    <t>715 N EATON AVE, Dinuba, CA 93618</t>
  </si>
  <si>
    <t>42779 ROAD 80, DINUBA, CA 93618</t>
  </si>
  <si>
    <t>755 N EATON AVE, DINUBA, CA 93618</t>
  </si>
  <si>
    <t>683 N LILLIE AVE, Dinuba, CA 93618</t>
  </si>
  <si>
    <t>655 S ALTA AVE, Dinuba, CA 93618</t>
  </si>
  <si>
    <t>922 PRIMROSE AVE, Dinuba, CA 93618</t>
  </si>
  <si>
    <t>946 PRIMROSE AVE, Dinuba, CA 93618</t>
  </si>
  <si>
    <t>779 N EATON AVE, Dinuba, CA 93618</t>
  </si>
  <si>
    <t>962 PRIMROSE AVE, Dinuba, CA 93618</t>
  </si>
  <si>
    <t>988 PRIMROSE AVE, Dinuba, CA 93618</t>
  </si>
  <si>
    <t>797 N EATON AVE, Dinuba, CA 93618</t>
  </si>
  <si>
    <t>823 N EATON AVE, Dinuba, CA 93618</t>
  </si>
  <si>
    <t>985 PRIMROSE AVE, Dinuba, CA 93618</t>
  </si>
  <si>
    <t>969 PRIMROSE AVE, Dinuba, CA 93618</t>
  </si>
  <si>
    <t>947 PRIMROSE AVE, Dinuba, CA 93618</t>
  </si>
  <si>
    <t>845 N EATON AVE, Dinuba, CA 93618</t>
  </si>
  <si>
    <t>952 JASMINE AVE, Dinuba, CA 93618</t>
  </si>
  <si>
    <t>978 JASMINE AVE, Dinuba, CA 93618</t>
  </si>
  <si>
    <t>1008 JASMINE AVE, Dinuba, CA 93618</t>
  </si>
  <si>
    <t>1016 JASMINE AVE, Dinuba, CA 93618</t>
  </si>
  <si>
    <t>1024 JASMINE AVE, Dinuba, CA 93618</t>
  </si>
  <si>
    <t>873 N EATON AVE, Dinuba, CA 93618</t>
  </si>
  <si>
    <t>1048 JASMINE AVE, Dinuba, CA 93618</t>
  </si>
  <si>
    <t>1066 JASMINE AVE, Dinuba, CA 93618</t>
  </si>
  <si>
    <t>895 N EATON AVE, Dinuba, CA 93618</t>
  </si>
  <si>
    <t>624 N EUCLID AVE, DINUBA, CA 93618</t>
  </si>
  <si>
    <t>922 N EATON AVE, Dinuba, CA 93618</t>
  </si>
  <si>
    <t>962 N EATON AVE, Dinuba, CA 93618</t>
  </si>
  <si>
    <t>942 N EATON AVE, Dinuba, CA 93618</t>
  </si>
  <si>
    <t>672 N EUCLID AVE, Dinuba, CA 93618</t>
  </si>
  <si>
    <t>982 N EATON AVE, Dinuba, CA 93618</t>
  </si>
  <si>
    <t>697 N LILLIE AVE, Dinuba, CA 93618</t>
  </si>
  <si>
    <t>8444 AVE 406, DINUBA, CA 93618</t>
  </si>
  <si>
    <t>1020 N EATON AVE, Dinuba, CA 93618</t>
  </si>
  <si>
    <t>1050 N EATON AVE, Dinuba, CA 93618</t>
  </si>
  <si>
    <t>875 N ALTA AVE, DINUBA, CA 93618</t>
  </si>
  <si>
    <t>1600 N OAK DR, Dinuba, CA 93618</t>
  </si>
  <si>
    <t>375 S ALTA AVE, Dinuba, CA 93618</t>
  </si>
  <si>
    <t>1927 DUNBAR WAY, Dinuba, CA 93618</t>
  </si>
  <si>
    <t>1110 N EATON AVE, Dinuba, CA 93618</t>
  </si>
  <si>
    <t>714 N LILLIE AVE, Dinuba, CA 93618</t>
  </si>
  <si>
    <t>1184 N EATON AVE, Dinuba, CA 93618</t>
  </si>
  <si>
    <t>820 N EUCLID AVE, Dinuba, CA 93618</t>
  </si>
  <si>
    <t>1346 N EATON AVE, Dinuba, CA 93618</t>
  </si>
  <si>
    <t>1376 N EATON AVE, Dinuba, CA 93618</t>
  </si>
  <si>
    <t>1396 N EATON AVE, Dinuba, CA 93618</t>
  </si>
  <si>
    <t>1426 N EATON AVE, Dinuba, CA 93618</t>
  </si>
  <si>
    <t>1446 N EATON AVE, Dinuba, CA 93618</t>
  </si>
  <si>
    <t>1476 N EATON AVE, Dinuba, CA 93618</t>
  </si>
  <si>
    <t>1621 E ECHO ST, Dinuba, CA 93618</t>
  </si>
  <si>
    <t>690 LINCOLN AVE, Dinuba, CA 93618</t>
  </si>
  <si>
    <t>577 MCKINLEY AVE, Dinuba, CA 93618</t>
  </si>
  <si>
    <t>637 MCKINLEY AVE, Dinuba, CA 93618</t>
  </si>
  <si>
    <t>657 MCKINLEY AVE, Dinuba, CA 93618</t>
  </si>
  <si>
    <t>677 MCKINLEY AVE, Dinuba, CA 93618</t>
  </si>
  <si>
    <t>687 MCKINLEY AVE, Dinuba, CA 93618</t>
  </si>
  <si>
    <t>701 MCKINLEY AVE, Dinuba, CA 93618</t>
  </si>
  <si>
    <t>707 MCKINLEY AVE, Dinuba, CA 93618</t>
  </si>
  <si>
    <t>1650 E ECHO ST, Dinuba, CA 93618</t>
  </si>
  <si>
    <t>728 N LILLIE AVE, Dinuba, CA 93618</t>
  </si>
  <si>
    <t>1675 E ECHO ST, Dinuba, CA 93618</t>
  </si>
  <si>
    <t>1680 E ECHO ST, Dinuba, CA 93618</t>
  </si>
  <si>
    <t>1687 E ECHO ST, Dinuba, CA 93618</t>
  </si>
  <si>
    <t>730 N EUCLID AVE, DINUBA, CA 93618</t>
  </si>
  <si>
    <t>737 N LILLIE AVE, Dinuba, CA 93618</t>
  </si>
  <si>
    <t>1448 MERRILL AVE, Dinuba, CA 93618</t>
  </si>
  <si>
    <t>7495 AVE 424, Dinuba, CA 93618</t>
  </si>
  <si>
    <t>1832 E OLIVE WAY, Dinuba, CA 93618</t>
  </si>
  <si>
    <t>742 N LILLIE AVE, Dinuba, CA 93618</t>
  </si>
  <si>
    <t>1215 ELDER AVE, Dinuba, CA 93618</t>
  </si>
  <si>
    <t>1185 ELDER AVE, Dinuba, CA 93618</t>
  </si>
  <si>
    <t>1165 ELDER AVE, Dinuba, CA 93618</t>
  </si>
  <si>
    <t>1145 ELDER AVE, Dinuba, CA 93618</t>
  </si>
  <si>
    <t>1125 ELDER AVE, Dinuba, CA 93618</t>
  </si>
  <si>
    <t>1105 ELDER AVE, Dinuba, CA 93618</t>
  </si>
  <si>
    <t>1085 ELDER AVE, Dinuba, CA 93618</t>
  </si>
  <si>
    <t>1065 ELDER AVE, Dinuba, CA 93618</t>
  </si>
  <si>
    <t>1045 ELDER AVE, Dinuba, CA 93618</t>
  </si>
  <si>
    <t>1025 ELDER AVE, Dinuba, CA 93618</t>
  </si>
  <si>
    <t>1005 ELDER AVE, Dinuba, CA 93618</t>
  </si>
  <si>
    <t>1102 BURNS AVE, Dinuba, CA 93618</t>
  </si>
  <si>
    <t>1112 BURNS AVE, Dinuba, CA 93618</t>
  </si>
  <si>
    <t>1122 BURNS AVE, Dinuba, CA 93618</t>
  </si>
  <si>
    <t>1132 BURNS AVE, Dinuba, CA 93618</t>
  </si>
  <si>
    <t>1948 BROWN WAY, Dinuba, CA 93618</t>
  </si>
  <si>
    <t>1924 BROWN WAY, Dinuba, CA 93618</t>
  </si>
  <si>
    <t>1900 BROWN WAY, Dinuba, CA 93618</t>
  </si>
  <si>
    <t>1876 BROWN WAY, Dinuba, CA 93618</t>
  </si>
  <si>
    <t>1852 BROWN WAY, Dinuba, CA 93618</t>
  </si>
  <si>
    <t>1828 BROWN WAY, Dinuba, CA 93618</t>
  </si>
  <si>
    <t>1804 BROWN WAY, Dinuba, CA 93618</t>
  </si>
  <si>
    <t>1947 N ALTA AVE, DINUBA, CA 93618</t>
  </si>
  <si>
    <t>751 N LILLIE AVE, Dinuba, CA 93618</t>
  </si>
  <si>
    <t>393 S ALTA AVE, Dinuba, CA 93618</t>
  </si>
  <si>
    <t>1757 BROWN WAY, Dinuba, CA 93618</t>
  </si>
  <si>
    <t>1733 BROWN WAY, Dinuba, CA 93618</t>
  </si>
  <si>
    <t>1829 BROWN WAY, Dinuba, CA 93618</t>
  </si>
  <si>
    <t>1780 BROWN WAY, Dinuba, CA 93618</t>
  </si>
  <si>
    <t>1901 BROWN WAY, Dinuba, CA 93618</t>
  </si>
  <si>
    <t>1756 BROWN WAY, Dinuba, CA 93618</t>
  </si>
  <si>
    <t>1781 BROWN WAY, Dinuba, CA 93618</t>
  </si>
  <si>
    <t>1853 BROWN WAY, Dinuba, CA 93618</t>
  </si>
  <si>
    <t>1805 BROWN WAY, Dinuba, CA 93618</t>
  </si>
  <si>
    <t>1877 BROWN WAY, Dinuba, CA 93618</t>
  </si>
  <si>
    <t>1925 BROWN WAY, Dinuba, CA 93618</t>
  </si>
  <si>
    <t>1732 BROWN WAY, Dinuba, CA 93618</t>
  </si>
  <si>
    <t>1114 LECONTE AVE, Dinuba, CA 93618</t>
  </si>
  <si>
    <t>1124 LECONTE AVE, Dinuba, CA 93618</t>
  </si>
  <si>
    <t>1123 LECONTE AVE, Dinuba, CA 93618</t>
  </si>
  <si>
    <t>1113 LECONTE AVE, Dinuba, CA 93618</t>
  </si>
  <si>
    <t>1103 LECONTE AVE, Dinuba, CA 93618</t>
  </si>
  <si>
    <t>1104 LECONTE AVE, Dinuba, CA 93618</t>
  </si>
  <si>
    <t>1153 LECONTE AVE, Dinuba, CA 93618</t>
  </si>
  <si>
    <t>1143 LECONTE AVE, Dinuba, CA 93618</t>
  </si>
  <si>
    <t>1133 LECONTE AVE, Dinuba, CA 93618</t>
  </si>
  <si>
    <t>1134 LECONTE AVE, Dinuba, CA 93618</t>
  </si>
  <si>
    <t>1144 LECONTE AVE, Dinuba, CA 93618</t>
  </si>
  <si>
    <t>1154 LECONTE AVE, Dinuba, CA 93618</t>
  </si>
  <si>
    <t>770 N LILLIE AVE, Dinuba, CA 93618</t>
  </si>
  <si>
    <t>153 N EATON AVE, Dinuba, CA 93618</t>
  </si>
  <si>
    <t>404 N K ST, Dinuba, CA 93618</t>
  </si>
  <si>
    <t>137 W MONO ST, Dinuba, CA 93618</t>
  </si>
  <si>
    <t>1163 LECONTE AVE, Dinuba, CA 93618</t>
  </si>
  <si>
    <t>1164 LECONTE AVE, Dinuba, CA 93618</t>
  </si>
  <si>
    <t>2063 DUNBAR WAY, Dinuba, CA 93618</t>
  </si>
  <si>
    <t>2091 DUNBAR WAY, Dinuba, CA 93618</t>
  </si>
  <si>
    <t>122 S Q ST, Dinuba, CA 93618</t>
  </si>
  <si>
    <t>514 W TULARE ST, Dinuba, CA 93618</t>
  </si>
  <si>
    <t>400 S ALTA AVE, Dinuba, CA 93618</t>
  </si>
  <si>
    <t>642 S ALTA AVE, Dinuba, CA 93618</t>
  </si>
  <si>
    <t>411 N M ST, Dinuba, CA 93618</t>
  </si>
  <si>
    <t>1145 RANDLE AVE, Dinuba, CA 93618</t>
  </si>
  <si>
    <t>1115 RANDLE AVE, Dinuba, CA 93618</t>
  </si>
  <si>
    <t>1135 RANDLE AVE, Dinuba, CA 93618</t>
  </si>
  <si>
    <t>1125 RANDLE AVE, Dinuba, CA 93618</t>
  </si>
  <si>
    <t>1105 RANDLE AVE, Dinuba, CA 93618</t>
  </si>
  <si>
    <t>1155 RANDLE AVE, Dinuba, CA 93618</t>
  </si>
  <si>
    <t>1945 DUNBAR WAY, Dinuba, CA 93618</t>
  </si>
  <si>
    <t>1969 DUNBAR WAY, Dinuba, CA 93618</t>
  </si>
  <si>
    <t>1981 DUNBAR WAY, Dinuba, CA 93618</t>
  </si>
  <si>
    <t>2005 DUNBAR WAY, Dinuba, CA 93618</t>
  </si>
  <si>
    <t>2029 DUNBAR WAY, Dinuba, CA 93618</t>
  </si>
  <si>
    <t>785 N LILLIE AVE, Dinuba, CA 93618</t>
  </si>
  <si>
    <t>1165 RANDLE AVE, Dinuba, CA 93618</t>
  </si>
  <si>
    <t>184 S L ST, Dinuba, CA 93618</t>
  </si>
  <si>
    <t>6208 AVE 408, Dinuba, CA 93618</t>
  </si>
  <si>
    <t>1457 S ODESSA ST, Dinuba, CA 93618</t>
  </si>
  <si>
    <t>289 W TULARE ST, Dinuba, CA 93618</t>
  </si>
  <si>
    <t>180 W MERCED ST, Dinuba, CA 93618</t>
  </si>
  <si>
    <t>130 N L ST, Dinuba, CA 93618</t>
  </si>
  <si>
    <t>1156 BRENT RD, Dinuba, CA 93618</t>
  </si>
  <si>
    <t>144 N L ST #102, Dinuba, CA 93618</t>
  </si>
  <si>
    <t>1527 ODESSA ST, Dinuba, CA 93618</t>
  </si>
  <si>
    <t>1541 ODESSA ST, Dinuba, CA 93618</t>
  </si>
  <si>
    <t>1555 ODESSA ST, Dinuba, CA 93618</t>
  </si>
  <si>
    <t>1569 ODESSA ST, Dinuba, CA 93618</t>
  </si>
  <si>
    <t>1583 ODESSA ST, Dinuba, CA 93618</t>
  </si>
  <si>
    <t>1597 ODESSA ST, Dinuba, CA 93618</t>
  </si>
  <si>
    <t>1611 ODESSA ST, Dinuba, CA 93618</t>
  </si>
  <si>
    <t>1625 ODESSA ST, Dinuba, CA 93618</t>
  </si>
  <si>
    <t>1639 ODESSA ST, Dinuba, CA 93618</t>
  </si>
  <si>
    <t>1653 ODESSA ST, Dinuba, CA 93618</t>
  </si>
  <si>
    <t>1667 ODESSA ST, Dinuba, CA 93618</t>
  </si>
  <si>
    <t>1658 LAREDO ST, Dinuba, CA 93618</t>
  </si>
  <si>
    <t>1630 LAREDO ST, Dinuba, CA 93618</t>
  </si>
  <si>
    <t>1616 LAREDO ST, Dinuba, CA 93618</t>
  </si>
  <si>
    <t>1588 LAREDO ST, Dinuba, CA 93618</t>
  </si>
  <si>
    <t>1574 LAREDO ST, Dinuba, CA 93618</t>
  </si>
  <si>
    <t>1546 LAREDO ST, Dinuba, CA 93618</t>
  </si>
  <si>
    <t>1545 LAREDO ST, Dinuba, CA 93618</t>
  </si>
  <si>
    <t>1573 LAREDO ST, Dinuba, CA 93618</t>
  </si>
  <si>
    <t>1587 LAREDO ST, Dinuba, CA 93618</t>
  </si>
  <si>
    <t>1615 LAREDO ST, Dinuba, CA 93618</t>
  </si>
  <si>
    <t>1629 LAREDO ST, Dinuba, CA 93618</t>
  </si>
  <si>
    <t>1657 LAREDO ST, Dinuba, CA 93618</t>
  </si>
  <si>
    <t>1656 DALLAS ST, Dinuba, CA 93618</t>
  </si>
  <si>
    <t>1628 DALLAS ST, Dinuba, CA 93618</t>
  </si>
  <si>
    <t>1614 DALLAS ST, Dinuba, CA 93618</t>
  </si>
  <si>
    <t>1586 DALLAS ST, Dinuba, CA 93618</t>
  </si>
  <si>
    <t>1572 DALLAS ST, Dinuba, CA 93618</t>
  </si>
  <si>
    <t>1544 DALLAS ST, Dinuba, CA 93618</t>
  </si>
  <si>
    <t>1543 DALLAS ST, Dinuba, CA 93618</t>
  </si>
  <si>
    <t>1571 DALLAS ST, Dinuba, CA 93618</t>
  </si>
  <si>
    <t>1585 DALLAS ST, Dinuba, CA 93618</t>
  </si>
  <si>
    <t>1613 DALLAS ST, Dinuba, CA 93618</t>
  </si>
  <si>
    <t>1627 DALLAS ST, Dinuba, CA 93618</t>
  </si>
  <si>
    <t>1655 DALLAS ST, Dinuba, CA 93618</t>
  </si>
  <si>
    <t>1668 ODESSA ST, Dinuba, CA 93618</t>
  </si>
  <si>
    <t>1654 ODESSA ST, Dinuba, CA 93618</t>
  </si>
  <si>
    <t>1640 ODESSA ST, Dinuba, CA 93618</t>
  </si>
  <si>
    <t>1626 ODESSA ST, Dinuba, CA 93618</t>
  </si>
  <si>
    <t>1612 ODESSA ST, Dinuba, CA 93618</t>
  </si>
  <si>
    <t>1598 ODESSA ST, Dinuba, CA 93618</t>
  </si>
  <si>
    <t>1584 ODESSA ST, Dinuba, CA 93618</t>
  </si>
  <si>
    <t>1546 ODESSA ST, Dinuba, CA 93618</t>
  </si>
  <si>
    <t>1532 ODESSA ST, Dinuba, CA 93618</t>
  </si>
  <si>
    <t>1520 ODESSA ST, Dinuba, CA 93618</t>
  </si>
  <si>
    <t>1188 TIMOTHY AVE, Dinuba, CA 93618</t>
  </si>
  <si>
    <t>201 S K ST IRRIG, Dinuba, CA 93618</t>
  </si>
  <si>
    <t>1699 LAREDO ST, Dinuba, CA 93618</t>
  </si>
  <si>
    <t>188 N J ST, Dinuba, CA 93618</t>
  </si>
  <si>
    <t>7491 AVE 424, Dinuba, CA 93618</t>
  </si>
  <si>
    <t>291 N EUCLID AVE, Dinuba, CA 93618</t>
  </si>
  <si>
    <t>293 N EUCLID AVE, Dinuba, CA 93618</t>
  </si>
  <si>
    <t>319 N EUCLID AVE, Dinuba, CA 93618</t>
  </si>
  <si>
    <t>360 N EUCLID AVE, Dinuba, CA 93618</t>
  </si>
  <si>
    <t>375 N EUCLID AVE, Dinuba, CA 93618</t>
  </si>
  <si>
    <t>391 N EUCLID AVE, DINUBA, CA 93618</t>
  </si>
  <si>
    <t>466 N EUCLID AVE, Dinuba, CA 93618</t>
  </si>
  <si>
    <t>477 N EUCLID AVE, Dinuba, CA 93618</t>
  </si>
  <si>
    <t>480 N EUCLID AVE, Dinuba, CA 93618</t>
  </si>
  <si>
    <t>485 N EUCLID AVE, Dinuba, CA 93618</t>
  </si>
  <si>
    <t>520 N EUCLID AVE, Dinuba, CA 93618</t>
  </si>
  <si>
    <t>536 N EUCLID AVE, Dinuba, CA 93618</t>
  </si>
  <si>
    <t>580 N EUCLID AVE, Dinuba, CA 93618</t>
  </si>
  <si>
    <t>1730 S EVANS DR, Dinuba, CA 93618</t>
  </si>
  <si>
    <t>640 S FIRST AVE, Dinuba, CA 93618</t>
  </si>
  <si>
    <t>664 S FIRST AVE, Dinuba, CA 93618</t>
  </si>
  <si>
    <t>682 S FIRST AVE, Dinuba, CA 93618</t>
  </si>
  <si>
    <t>720 S FIRST AVE, Dinuba, CA 93618</t>
  </si>
  <si>
    <t>768 S FIRST AVE, Dinuba, CA 93618</t>
  </si>
  <si>
    <t>780 S FIRST AVE, Dinuba, CA 93618</t>
  </si>
  <si>
    <t>826 S FIRST AVE, Dinuba, CA 93618</t>
  </si>
  <si>
    <t>884 S FIRST AVE, Dinuba, CA 93618</t>
  </si>
  <si>
    <t>898 S FIRST AVE, Dinuba, CA 93618</t>
  </si>
  <si>
    <t>924 S FIRST AVE, Dinuba, CA 93618</t>
  </si>
  <si>
    <t>948 S FIRST AVE, Dinuba, CA 93618</t>
  </si>
  <si>
    <t>1105 S FIRST AVE, Dinuba, CA 93618</t>
  </si>
  <si>
    <t>1115 S FIRST AVE, Dinuba, CA 93618</t>
  </si>
  <si>
    <t>1025 S FIRST AVE, Dinuba, CA 93618</t>
  </si>
  <si>
    <t>1125 S FIRST AVE, Dinuba, CA 93618</t>
  </si>
  <si>
    <t>1151 S FIRST AVE, Dinuba, CA 93618</t>
  </si>
  <si>
    <t>1174 S FIRST AVE, Dinuba, CA 93618</t>
  </si>
  <si>
    <t>822 FLAKE AVE, Dinuba, CA 93618</t>
  </si>
  <si>
    <t>840 FLAKE AVE, Dinuba, CA 93618</t>
  </si>
  <si>
    <t>864 FLAKE AVE, Dinuba, CA 93618</t>
  </si>
  <si>
    <t>240 E FRESNO ST, Dinuba, CA 93618</t>
  </si>
  <si>
    <t>259 E FRESNO ST, Dinuba, CA 93618</t>
  </si>
  <si>
    <t>275 E FRESNO ST, Dinuba, CA 93618</t>
  </si>
  <si>
    <t>325 E FRESNO ST, Dinuba, CA 93618</t>
  </si>
  <si>
    <t>405 E FRESNO ST, Dinuba, CA 93618</t>
  </si>
  <si>
    <t>431 E FRESNO ST, Dinuba, CA 93618</t>
  </si>
  <si>
    <t>434 E FRESNO ST, Dinuba, CA 93618</t>
  </si>
  <si>
    <t>452 E FRESNO ST, Dinuba, CA 93618</t>
  </si>
  <si>
    <t>520 E FRESNO ST, Dinuba, CA 93618</t>
  </si>
  <si>
    <t>536 E FRESNO ST, Dinuba, CA 93618</t>
  </si>
  <si>
    <t>540 E FRESNO ST, Dinuba, CA 93618</t>
  </si>
  <si>
    <t>544 E FRESNO ST, Dinuba, CA 93618</t>
  </si>
  <si>
    <t>336 GARDEN AVE, Dinuba, CA 93618</t>
  </si>
  <si>
    <t>341 GARDEN AVE, Dinuba, CA 93618</t>
  </si>
  <si>
    <t>365 GARDEN AVE, Dinuba, CA 93618</t>
  </si>
  <si>
    <t>380 GARDEN AVE, Dinuba, CA 93618</t>
  </si>
  <si>
    <t>387 GARDEN AVE, Dinuba, CA 93618</t>
  </si>
  <si>
    <t>418 GARDEN AVE, Dinuba, CA 93618</t>
  </si>
  <si>
    <t>442 GARDEN AVE, Dinuba, CA 93618</t>
  </si>
  <si>
    <t>447 GARDEN AVE, Dinuba, CA 93618</t>
  </si>
  <si>
    <t>453 GARDEN AVE, Dinuba, CA 93618</t>
  </si>
  <si>
    <t>475 GARDEN AVE, Dinuba, CA 93618</t>
  </si>
  <si>
    <t>478 GARDEN AVE, Dinuba, CA 93618</t>
  </si>
  <si>
    <t>488 GARDEN AVE, Dinuba, CA 93618</t>
  </si>
  <si>
    <t>189 N GLADYS AVE, Dinuba, CA 93618</t>
  </si>
  <si>
    <t>190 N GLADYS AVE, Dinuba, CA 93618</t>
  </si>
  <si>
    <t>210 N GLADYS AVE, Dinuba, CA 93618</t>
  </si>
  <si>
    <t>211 N GLADYS AVE, Dinuba, CA 93618</t>
  </si>
  <si>
    <t>225 N GLADYS AVE, Dinuba, CA 93618</t>
  </si>
  <si>
    <t>226 N GLADYS AVE, Dinuba, CA 93618</t>
  </si>
  <si>
    <t>244 N GLADYS AVE, Dinuba, CA 93618</t>
  </si>
  <si>
    <t>245 N GLADYS AVE, Dinuba, CA 93618</t>
  </si>
  <si>
    <t>264 N GLADYS AVE, Dinuba, CA 93618</t>
  </si>
  <si>
    <t>280 N GLADYS AVE, Dinuba, CA 93618</t>
  </si>
  <si>
    <t>320 N GLADYS AVE, Dinuba, CA 93618</t>
  </si>
  <si>
    <t>321 N GLADYS AVE, Dinuba, CA 93618</t>
  </si>
  <si>
    <t>340 N GLADYS AVE, Dinuba, CA 93618</t>
  </si>
  <si>
    <t>341 N GLADYS AVE, Dinuba, CA 93618</t>
  </si>
  <si>
    <t>357 N GLADYS AVE, Dinuba, CA 93618</t>
  </si>
  <si>
    <t>377 N GLADYS AVE, Dinuba, CA 93618</t>
  </si>
  <si>
    <t>382 N GLADYS AVE, Dinuba, CA 93618</t>
  </si>
  <si>
    <t>395 N GLADYS AVE, Dinuba, CA 93618</t>
  </si>
  <si>
    <t>400 N GLADYS AVE, Dinuba, CA 93618</t>
  </si>
  <si>
    <t>415 N GLADYS AVE, Dinuba, CA 93618</t>
  </si>
  <si>
    <t>418 N GLADYS AVE, Dinuba, CA 93618</t>
  </si>
  <si>
    <t>433 N GLADYS AVE, Dinuba, CA 93618</t>
  </si>
  <si>
    <t>438 N GLADYS AVE, Dinuba, CA 93618</t>
  </si>
  <si>
    <t>455 N GLADYS AVE, Dinuba, CA 93618</t>
  </si>
  <si>
    <t>456 N GLADYS AVE, Dinuba, CA 93618</t>
  </si>
  <si>
    <t>471 N GLADYS AVE, Dinuba, CA 93618</t>
  </si>
  <si>
    <t>476 N GLADYS AVE, Dinuba, CA 93618</t>
  </si>
  <si>
    <t>215 S GLORIA AVE, Dinuba, CA 93618</t>
  </si>
  <si>
    <t>231 S GLORIA AVE, Dinuba, CA 93618</t>
  </si>
  <si>
    <t>250 S GLORIA AVE, Dinuba, CA 93618</t>
  </si>
  <si>
    <t>272 S GLORIA AVE, Dinuba, CA 93618</t>
  </si>
  <si>
    <t>273 S GLORIA AVE, Dinuba, CA 93618</t>
  </si>
  <si>
    <t>289 S GLORIA AVE, Dinuba, CA 93618</t>
  </si>
  <si>
    <t>290 S GLORIA AVE, Dinuba, CA 93618</t>
  </si>
  <si>
    <t>321 S GLORIA AVE, Dinuba, CA 93618</t>
  </si>
  <si>
    <t>322 S GLORIA AVE, Dinuba, CA 93618</t>
  </si>
  <si>
    <t>340 S GLORIA AVE, Dinuba, CA 93618</t>
  </si>
  <si>
    <t>343 S GLORIA AVE, DINUBA, CA 93618</t>
  </si>
  <si>
    <t>359 S GLORIA AVE, Dinuba, CA 93618</t>
  </si>
  <si>
    <t>370 S GLORIA AVE, Dinuba, CA 93618</t>
  </si>
  <si>
    <t>362 S GLORIA AVE, Dinuba, CA 93618</t>
  </si>
  <si>
    <t>371 S GLORIA AVE, Dinuba, CA 93618</t>
  </si>
  <si>
    <t>501 E YALE AVE, Dinuba, CA 93618</t>
  </si>
  <si>
    <t>732 HOLLOW WAY, Dinuba, CA 93618</t>
  </si>
  <si>
    <t>759 HOLLOW WAY, Dinuba, CA 93618</t>
  </si>
  <si>
    <t>760 HOLLOW WAY, Dinuba, CA 93618</t>
  </si>
  <si>
    <t>790 HOLLOW WAY, Dinuba, CA 93618</t>
  </si>
  <si>
    <t>123 N H ST #A, Dinuba, CA 93618</t>
  </si>
  <si>
    <t>123 N H ST #B, Dinuba, CA 93618</t>
  </si>
  <si>
    <t>135 N H ST 1UNT, Dinuba, CA 93618</t>
  </si>
  <si>
    <t>146 N H ST, Dinuba, CA 93618</t>
  </si>
  <si>
    <t>147 N H ST 3UNIT, Dinuba, CA 93618</t>
  </si>
  <si>
    <t>148 N H ST, Dinuba, CA 93618</t>
  </si>
  <si>
    <t>150 N H ST, Dinuba, CA 93618</t>
  </si>
  <si>
    <t>152 N H ST, Dinuba, CA 93618</t>
  </si>
  <si>
    <t>159 N H ST, Dinuba, CA 93618</t>
  </si>
  <si>
    <t>175 N H ST, Dinuba, CA 93618</t>
  </si>
  <si>
    <t>180 N H ST 2UNTS, Dinuba, CA 93618</t>
  </si>
  <si>
    <t>183 N H ST, Dinuba, CA 93618</t>
  </si>
  <si>
    <t>204 N H ST #101, Dinuba, CA 93618</t>
  </si>
  <si>
    <t>205 N H ST, Dinuba, CA 93618</t>
  </si>
  <si>
    <t>211 N H ST, Dinuba, CA 93618</t>
  </si>
  <si>
    <t>216 N H ST, Dinuba, CA 93618</t>
  </si>
  <si>
    <t>223 N H ST, Dinuba, CA 93618</t>
  </si>
  <si>
    <t>228 N H ST #101, DINUBA, CA 93618</t>
  </si>
  <si>
    <t>808 HOLLOW WAY, Dinuba, CA 93618</t>
  </si>
  <si>
    <t>241 N H ST #A, Dinuba, CA 93618</t>
  </si>
  <si>
    <t>241 N H ST #B, Dinuba, CA 93618</t>
  </si>
  <si>
    <t>241 N H ST #C, Dinuba, CA 93618</t>
  </si>
  <si>
    <t>240 N H ST 6DIGT, Dinuba, CA 93618</t>
  </si>
  <si>
    <t>265 N H ST, Dinuba, CA 93618</t>
  </si>
  <si>
    <t>277 N H ST, Dinuba, CA 93618</t>
  </si>
  <si>
    <t>289 N H ST, Dinuba, CA 93618</t>
  </si>
  <si>
    <t>815 HOLLOW WAY, Dinuba, CA 93618</t>
  </si>
  <si>
    <t>147 N HAYES AVE, Dinuba, CA 93618</t>
  </si>
  <si>
    <t>148 N HAYES AVE, Dinuba, CA 93618</t>
  </si>
  <si>
    <t>164 N HAYES AVE, Dinuba, CA 93618</t>
  </si>
  <si>
    <t>165 N HAYES AVE, Dinuba, CA 93618</t>
  </si>
  <si>
    <t>181 N HAYES AVE, Dinuba, CA 93618</t>
  </si>
  <si>
    <t>201 N HAYES AVE, Dinuba, CA 93618</t>
  </si>
  <si>
    <t>219 N HAYES AVE, Dinuba, CA 93618</t>
  </si>
  <si>
    <t>222 N HAYES AVE, Dinuba, CA 93618</t>
  </si>
  <si>
    <t>235 N HAYES AVE, Dinuba, CA 93618</t>
  </si>
  <si>
    <t>244 N HAYES AVE, Dinuba, CA 93618</t>
  </si>
  <si>
    <t>272 N HAYES AVE, Dinuba, CA 93618</t>
  </si>
  <si>
    <t>275 N HAYES AVE, Dinuba, CA 93618</t>
  </si>
  <si>
    <t>288 N HAYES AVE, Dinuba, CA 93618</t>
  </si>
  <si>
    <t>325 N HAYES AVE, Dinuba, CA 93618</t>
  </si>
  <si>
    <t>330 N HAYES AVE, Dinuba, CA 93618</t>
  </si>
  <si>
    <t>340 N HAYES AVE, Dinuba, CA 93618</t>
  </si>
  <si>
    <t>365 N HAYES AVE, Dinuba, CA 93618</t>
  </si>
  <si>
    <t>370 N HAYES AVE, Dinuba, CA 93618</t>
  </si>
  <si>
    <t>380 N HAYES AVE, Dinuba, CA 93618</t>
  </si>
  <si>
    <t>385 N HAYES AVE, Dinuba, CA 93618</t>
  </si>
  <si>
    <t>392 N HAYES AVE, Dinuba, CA 93618</t>
  </si>
  <si>
    <t>395 N HAYES AVE, Dinuba, CA 93618</t>
  </si>
  <si>
    <t>750 N HAYES AVE, Dinuba, CA 93618</t>
  </si>
  <si>
    <t>780 N HAYES AVE, Dinuba, CA 93618</t>
  </si>
  <si>
    <t>790 N HAYES AVE, Dinuba, CA 93618</t>
  </si>
  <si>
    <t>800 N HAYES AVE, Dinuba, CA 93618</t>
  </si>
  <si>
    <t>820 N HAYES AVE, Dinuba, CA 93618</t>
  </si>
  <si>
    <t>840 N HAYES AVE, Dinuba, CA 93618</t>
  </si>
  <si>
    <t>890 N HAYES AVE, Dinuba, CA 93618</t>
  </si>
  <si>
    <t>911 N HAYES AVE, Dinuba, CA 93618</t>
  </si>
  <si>
    <t>941 N HAYES AVE, Dinuba, CA 93618</t>
  </si>
  <si>
    <t>921 N HAYES AVE, Dinuba, CA 93618</t>
  </si>
  <si>
    <t>961 N HAYES AVE, Dinuba, CA 93618</t>
  </si>
  <si>
    <t>981 N HAYES AVE, Dinuba, CA 93618</t>
  </si>
  <si>
    <t>1027 N HAYES AVE, Dinuba, CA 93618</t>
  </si>
  <si>
    <t>1051 N HAYES AVE, Dinuba, CA 93618</t>
  </si>
  <si>
    <t>1071 N HAYES AVE, Dinuba, CA 93618</t>
  </si>
  <si>
    <t>1091 N HAYES AVE, Dinuba, CA 93618</t>
  </si>
  <si>
    <t>944 N ALTA AVE, Dinuba, CA 93618</t>
  </si>
  <si>
    <t>128 N I ST, Dinuba, CA 93618</t>
  </si>
  <si>
    <t>140 N I ST, Dinuba, CA 93618</t>
  </si>
  <si>
    <t>147 N I ST, Dinuba, CA 93618</t>
  </si>
  <si>
    <t>152 N I ST, Dinuba, CA 93618</t>
  </si>
  <si>
    <t>164 N I ST, Dinuba, CA 93618</t>
  </si>
  <si>
    <t>165 N I ST DISC, Dinuba, CA 93618</t>
  </si>
  <si>
    <t>1616 N COREY CT, Dinuba, CA 93618</t>
  </si>
  <si>
    <t>176 N I ST, Dinuba, CA 93618</t>
  </si>
  <si>
    <t>189 N I ST, Dinuba, CA 93618</t>
  </si>
  <si>
    <t>194 N I ST, Dinuba, CA 93618</t>
  </si>
  <si>
    <t>216 N I ST, Dinuba, CA 93618</t>
  </si>
  <si>
    <t>228 N I ST, Dinuba, CA 93618</t>
  </si>
  <si>
    <t>235 N I ST, Dinuba, CA 93618</t>
  </si>
  <si>
    <t>240 N I ST, Dinuba, CA 93618</t>
  </si>
  <si>
    <t>251 N I ST, Dinuba, CA 93618</t>
  </si>
  <si>
    <t>1644 N COREY CT, Dinuba, CA 93618</t>
  </si>
  <si>
    <t>252 N I ST, Dinuba, CA 93618</t>
  </si>
  <si>
    <t>270 N I ST, Dinuba, CA 93618</t>
  </si>
  <si>
    <t>271 N I ST, Dinuba, CA 93618</t>
  </si>
  <si>
    <t>305 N I ST, Dinuba, CA 93618</t>
  </si>
  <si>
    <t>316 N I ST, Dinuba, CA 93618</t>
  </si>
  <si>
    <t>323 N I ST, Dinuba, CA 93618</t>
  </si>
  <si>
    <t>288 N I ST, Dinuba, CA 93618</t>
  </si>
  <si>
    <t>304 N I ST, DINUBA, CA 93618</t>
  </si>
  <si>
    <t>328 N I ST 2UNTS, Dinuba, CA 93618</t>
  </si>
  <si>
    <t>347 N I ST 2UNTS, Dinuba, CA 93618</t>
  </si>
  <si>
    <t>359 N I ST 2UNTS, Dinuba, CA 93618</t>
  </si>
  <si>
    <t>377 N I ST, Dinuba, CA 93618</t>
  </si>
  <si>
    <t>150 S I ST, Dinuba, CA 93618</t>
  </si>
  <si>
    <t>129 S I ST WA-RM, Dinuba, CA 93618</t>
  </si>
  <si>
    <t>129 S I ST #2-1U, Dinuba, CA 93618</t>
  </si>
  <si>
    <t>129 S I ST #3-1U, Dinuba, CA 93618</t>
  </si>
  <si>
    <t>129 S I ST #4-1U, Dinuba, CA 93618</t>
  </si>
  <si>
    <t>129 S I ST #5-1U, Dinuba, CA 93618</t>
  </si>
  <si>
    <t>129 S I ST #6-1U, Dinuba, CA 93618</t>
  </si>
  <si>
    <t>129 S I ST #7-1U, Dinuba, CA 93618</t>
  </si>
  <si>
    <t>129 S I ST #8-1U, Dinuba, CA 93618</t>
  </si>
  <si>
    <t>129 S I ST #9-1U, Dinuba, CA 93618</t>
  </si>
  <si>
    <t>129 S I ST #10-1, Dinuba, CA 93618</t>
  </si>
  <si>
    <t>129 S I ST #11-1, Dinuba, CA 93618</t>
  </si>
  <si>
    <t>129 S I ST #12-1, Dinuba, CA 93618</t>
  </si>
  <si>
    <t>159 S I ST, Dinuba, CA 93618</t>
  </si>
  <si>
    <t>171 S I ST, Dinuba, CA 93618</t>
  </si>
  <si>
    <t>183 S I ST, Dinuba, CA 93618</t>
  </si>
  <si>
    <t>137 W INYO ST, Dinuba, CA 93618</t>
  </si>
  <si>
    <t>169 W INYO ST, Dinuba, CA 93618</t>
  </si>
  <si>
    <t>171 W INYO ST, Dinuba, CA 93618</t>
  </si>
  <si>
    <t>145 N J ST, Dinuba, CA 93618</t>
  </si>
  <si>
    <t>159 N J ST, Dinuba, CA 93618</t>
  </si>
  <si>
    <t>316 W EUCLID CIR, Dinuba, CA 93618</t>
  </si>
  <si>
    <t>171 N J ST, Dinuba, CA 93618</t>
  </si>
  <si>
    <t>223 N J ST 2UNTS, Dinuba, CA 93618</t>
  </si>
  <si>
    <t>234 N J ST, Dinuba, CA 93618</t>
  </si>
  <si>
    <t>241 N J ST, Dinuba, CA 93618</t>
  </si>
  <si>
    <t>242 N J ST, Dinuba, CA 93618</t>
  </si>
  <si>
    <t>252 N J ST #102, Dinuba, CA 93618</t>
  </si>
  <si>
    <t>252 N J ST #101, Dinuba, CA 93618</t>
  </si>
  <si>
    <t>321 W EUCLID CIR, Dinuba, CA 93618</t>
  </si>
  <si>
    <t>259 N J ST #A-1U, Dinuba, CA 93618</t>
  </si>
  <si>
    <t>259 N J ST #B-1U, Dinuba, CA 93618</t>
  </si>
  <si>
    <t>259 N J ST #C-1U, Dinuba, CA 93618</t>
  </si>
  <si>
    <t>264 N J ST #102, Dinuba, CA 93618</t>
  </si>
  <si>
    <t>275 N J ST, Dinuba, CA 93618</t>
  </si>
  <si>
    <t>286 N J ST #101, Dinuba, CA 93618</t>
  </si>
  <si>
    <t>286 N J ST #102, Dinuba, CA 93618</t>
  </si>
  <si>
    <t>288 N J ST, Dinuba, CA 93618</t>
  </si>
  <si>
    <t>289 N J ST, Dinuba, CA 93618</t>
  </si>
  <si>
    <t>338 W EUCLID CIR, Dinuba, CA 93618</t>
  </si>
  <si>
    <t>328 N J ST, Dinuba, CA 93618</t>
  </si>
  <si>
    <t>340 N J ST 2UNTS, Dinuba, CA 93618</t>
  </si>
  <si>
    <t>351 N J ST, Dinuba, CA 93618</t>
  </si>
  <si>
    <t>352 N J ST, Dinuba, CA 93618</t>
  </si>
  <si>
    <t>364 N J ST #101, Dinuba, CA 93618</t>
  </si>
  <si>
    <t>364 N J ST #102, Dinuba, CA 93618</t>
  </si>
  <si>
    <t>371 N J ST, Dinuba, CA 93618</t>
  </si>
  <si>
    <t>376 N J ST, Dinuba, CA 93618</t>
  </si>
  <si>
    <t>343 W EUCLID CIR, Dinuba, CA 93618</t>
  </si>
  <si>
    <t>389 N J ST, Dinuba, CA 93618</t>
  </si>
  <si>
    <t>404 N J ST, Dinuba, CA 93618</t>
  </si>
  <si>
    <t>405 N J ST 4UNIT, Dinuba, CA 93618</t>
  </si>
  <si>
    <t>388 N J ST, Dinuba, CA 93618</t>
  </si>
  <si>
    <t>428 N J ST, Dinuba, CA 93618</t>
  </si>
  <si>
    <t>431 N J ST, DINUBA, CA 93618</t>
  </si>
  <si>
    <t>455 N J ST 2UNTS, Dinuba, CA 93618</t>
  </si>
  <si>
    <t>360 W EUCLID CIR, Dinuba, CA 93618</t>
  </si>
  <si>
    <t>1070 N ALTA AVE, Dinuba, CA 93618</t>
  </si>
  <si>
    <t>189 S J ST, Dinuba, CA 93618</t>
  </si>
  <si>
    <t>205 S J ST UPAPT, Dinuba, CA 93618</t>
  </si>
  <si>
    <t>217 S J ST, Dinuba, CA 93618</t>
  </si>
  <si>
    <t>229 S J ST, Dinuba, CA 93618</t>
  </si>
  <si>
    <t>251 S J ST, Dinuba, CA 93618</t>
  </si>
  <si>
    <t>289 S J ST 101, DINUBA, CA 93618</t>
  </si>
  <si>
    <t>1211 N JEFFREY DR, Dinuba, CA 93618</t>
  </si>
  <si>
    <t>1212 N JEFFREY DR, Dinuba, CA 93618</t>
  </si>
  <si>
    <t>1222 N JEFFREY DR, Dinuba, CA 93618</t>
  </si>
  <si>
    <t>1221 N JEFFREY DR, Dinuba, CA 93618</t>
  </si>
  <si>
    <t>1231 N JEFFREY DR, Dinuba, CA 93618</t>
  </si>
  <si>
    <t>382 W EUCLID CIR, Dinuba, CA 93618</t>
  </si>
  <si>
    <t>1232 N JEFFREY DR, Dinuba, CA 93618</t>
  </si>
  <si>
    <t>1241 N JEFFREY DR, Dinuba, CA 93618</t>
  </si>
  <si>
    <t>1242 N JEFFREY DR, Dinuba, CA 93618</t>
  </si>
  <si>
    <t>1261 N JEFFREY DR, Dinuba, CA 93618</t>
  </si>
  <si>
    <t>1262 N JEFFREY DR, Dinuba, CA 93618</t>
  </si>
  <si>
    <t>1271 N JEFFREY DR, Dinuba, CA 93618</t>
  </si>
  <si>
    <t>1272 N JEFFREY DR, Dinuba, CA 93618</t>
  </si>
  <si>
    <t>1281 N JEFFREY DR, Dinuba, CA 93618</t>
  </si>
  <si>
    <t>1282 N JEFFREY DR, Dinuba, CA 93618</t>
  </si>
  <si>
    <t>125 N K ST, Dinuba, CA 93618</t>
  </si>
  <si>
    <t>387 W EUCLID CIR, Dinuba, CA 93618</t>
  </si>
  <si>
    <t>152 N K ST, Dinuba, CA 93618</t>
  </si>
  <si>
    <t>175 N K ST, Dinuba, CA 93618</t>
  </si>
  <si>
    <t>404 W EUCLID CIR, Dinuba, CA 93618</t>
  </si>
  <si>
    <t>225 N K ST, Dinuba, CA 93618</t>
  </si>
  <si>
    <t>216 N K ST, Dinuba, CA 93618</t>
  </si>
  <si>
    <t>228 N K ST, Dinuba, CA 93618</t>
  </si>
  <si>
    <t>230 N K ST, Dinuba, CA 93618</t>
  </si>
  <si>
    <t>241 N K ST 2UNTS, Dinuba, CA 93618</t>
  </si>
  <si>
    <t>246 N K ST, Dinuba, CA 93618</t>
  </si>
  <si>
    <t>259 N K ST 4UNIT, Dinuba, CA 93618</t>
  </si>
  <si>
    <t>270 N K ST, Dinuba, CA 93618</t>
  </si>
  <si>
    <t>409 W EUCLID CIR, Dinuba, CA 93618</t>
  </si>
  <si>
    <t>271 N K ST 2UNTS, Dinuba, CA 93618</t>
  </si>
  <si>
    <t>274 N K ST, Dinuba, CA 93618</t>
  </si>
  <si>
    <t>288 N K ST, Dinuba, CA 93618</t>
  </si>
  <si>
    <t>289 N K ST 5UNIT, Dinuba, CA 93618</t>
  </si>
  <si>
    <t>305 N K ST, Dinuba, CA 93618</t>
  </si>
  <si>
    <t>310 N K ST, Dinuba, CA 93618</t>
  </si>
  <si>
    <t>317 N K ST, Dinuba, CA 93618</t>
  </si>
  <si>
    <t>329 N K ST, Dinuba, CA 93618</t>
  </si>
  <si>
    <t>340 N K ST 3UNIT, Dinuba, CA 93618</t>
  </si>
  <si>
    <t>341 N K ST, Dinuba, CA 93618</t>
  </si>
  <si>
    <t>430 W EUCLID CIR, Dinuba, CA 93618</t>
  </si>
  <si>
    <t>347 N K ST, Dinuba, CA 93618</t>
  </si>
  <si>
    <t>354 N K ST, Dinuba, CA 93618</t>
  </si>
  <si>
    <t>364 N K ST, Dinuba, CA 93618</t>
  </si>
  <si>
    <t>365 N K ST 3UNTS, Dinuba, CA 93618</t>
  </si>
  <si>
    <t>376 N K ST, Dinuba, CA 93618</t>
  </si>
  <si>
    <t>388 N K ST 2UNTS, Dinuba, CA 93618</t>
  </si>
  <si>
    <t>389 N K ST, Dinuba, CA 93618</t>
  </si>
  <si>
    <t>404 N K ST 1UNT, Dinuba, CA 93618</t>
  </si>
  <si>
    <t>405 N K ST, Dinuba, CA 93618</t>
  </si>
  <si>
    <t>416 N K ST, Dinuba, CA 93618</t>
  </si>
  <si>
    <t>452 W EUCLID CIR, Dinuba, CA 93618</t>
  </si>
  <si>
    <t>417 N K ST 3UNIT, Dinuba, CA 93618</t>
  </si>
  <si>
    <t>430 N K ST, Dinuba, CA 93618</t>
  </si>
  <si>
    <t>431 N K ST, Dinuba, CA 93618</t>
  </si>
  <si>
    <t>440 N K ST, Dinuba, CA 93618</t>
  </si>
  <si>
    <t>441 N K ST, Dinuba, CA 93618</t>
  </si>
  <si>
    <t>452 N K ST, Dinuba, CA 93618</t>
  </si>
  <si>
    <t>464 N K ST, Dinuba, CA 93618</t>
  </si>
  <si>
    <t>468 N K ST, Dinuba, CA 93618</t>
  </si>
  <si>
    <t>471 N K ST, Dinuba, CA 93618</t>
  </si>
  <si>
    <t>488 N K ST, Dinuba, CA 93618</t>
  </si>
  <si>
    <t>435 W EUCLID CIR, Dinuba, CA 93618</t>
  </si>
  <si>
    <t>489 N K ST 3UNIT, Dinuba, CA 93618</t>
  </si>
  <si>
    <t>500 N K ST #1, Dinuba, CA 93618</t>
  </si>
  <si>
    <t>500 N K ST #2, Dinuba, CA 93618</t>
  </si>
  <si>
    <t>510 N K ST, Dinuba, CA 93618</t>
  </si>
  <si>
    <t>511 N K ST, Dinuba, CA 93618</t>
  </si>
  <si>
    <t>143 S K ST, Dinuba, CA 93618</t>
  </si>
  <si>
    <t>153 S K ST, Dinuba, CA 93618</t>
  </si>
  <si>
    <t>461 W EUCLID CIR, Dinuba, CA 93618</t>
  </si>
  <si>
    <t>180 S K ST #B, Dinuba, CA 93618</t>
  </si>
  <si>
    <t>189 S K ST, Dinuba, CA 93618</t>
  </si>
  <si>
    <t>220 S K ST, Dinuba, CA 93618</t>
  </si>
  <si>
    <t>222 S K ST, Dinuba, CA 93618</t>
  </si>
  <si>
    <t>225 S K ST 6UNIT, Dinuba, CA 93618</t>
  </si>
  <si>
    <t>230 S K ST, Dinuba, CA 93618</t>
  </si>
  <si>
    <t>474 W EUCLID CIR, Dinuba, CA 93618</t>
  </si>
  <si>
    <t>236 S K ST, Dinuba, CA 93618</t>
  </si>
  <si>
    <t>270 S K ST, Dinuba, CA 93618</t>
  </si>
  <si>
    <t>288 S K ST, Dinuba, CA 93618</t>
  </si>
  <si>
    <t>304 S K ST #D, Dinuba, CA 93618</t>
  </si>
  <si>
    <t>322 S K ST, Dinuba, CA 93618</t>
  </si>
  <si>
    <t>487 W EUCLID CIR, Dinuba, CA 93618</t>
  </si>
  <si>
    <t>323 S K ST, Dinuba, CA 93618</t>
  </si>
  <si>
    <t>334 S K ST, Dinuba, CA 93618</t>
  </si>
  <si>
    <t>335 S K ST #101, Dinuba, CA 93618</t>
  </si>
  <si>
    <t>345 S K ST, Dinuba, CA 93618</t>
  </si>
  <si>
    <t>346 S K ST 2UNTS, Dinuba, CA 93618</t>
  </si>
  <si>
    <t>355 S K ST, Dinuba, CA 93618</t>
  </si>
  <si>
    <t>358 S K ST, Dinuba, CA 93618</t>
  </si>
  <si>
    <t>365 S K ST, Dinuba, CA 93618</t>
  </si>
  <si>
    <t>377 S K ST 1UNIT, Dinuba, CA 93618</t>
  </si>
  <si>
    <t>253 S K ST 10UNT, Dinuba, CA 93618</t>
  </si>
  <si>
    <t>393 S K ST #101, Dinuba, CA 93618</t>
  </si>
  <si>
    <t>491 E KAMM AVE, Dinuba, CA 93618</t>
  </si>
  <si>
    <t>501 E KAMM AVE, Dinuba, CA 93618</t>
  </si>
  <si>
    <t>561 E KAMM AVE, Dinuba, CA 93618</t>
  </si>
  <si>
    <t>575 E KAMM AVE, Dinuba, CA 93618</t>
  </si>
  <si>
    <t>585 E KAMM AVE, Dinuba, CA 93618</t>
  </si>
  <si>
    <t>601 E KAMM AVE, Dinuba, CA 93618</t>
  </si>
  <si>
    <t>621 E KAMM AVE, Dinuba, CA 93618</t>
  </si>
  <si>
    <t>661 E KAMM AVE, Dinuba, CA 93618</t>
  </si>
  <si>
    <t>641 E KAMM AVE, DINUBA, CA 93618</t>
  </si>
  <si>
    <t>681 E KAMM AVE, Dinuba, CA 93618</t>
  </si>
  <si>
    <t>701 E KAMM AVE, Dinuba, CA 93618</t>
  </si>
  <si>
    <t>721 E KAMM AVE, Dinuba, CA 93618</t>
  </si>
  <si>
    <t>741 E KAMM AVE, Dinuba, CA 93618</t>
  </si>
  <si>
    <t>761 E KAMM AVE, Dinuba, CA 93618</t>
  </si>
  <si>
    <t>781 E KAMM AVE, Dinuba, CA 93618</t>
  </si>
  <si>
    <t>995 E KAMM AVE, Dinuba, CA 93618</t>
  </si>
  <si>
    <t>1001 E KAMM AVE, Dinuba, CA 93618</t>
  </si>
  <si>
    <t>1005 E KAMM AVE, Dinuba, CA 93618</t>
  </si>
  <si>
    <t>1023 E KAMM AVE, Dinuba, CA 93618</t>
  </si>
  <si>
    <t>1092 E KAMM AVE, Dinuba, CA 93618</t>
  </si>
  <si>
    <t>1155 E KAMM AVE, Dinuba, CA 93618</t>
  </si>
  <si>
    <t>160 E KERN ST, Dinuba, CA 93618</t>
  </si>
  <si>
    <t>337 E KERN ST, Dinuba, CA 93618</t>
  </si>
  <si>
    <t>181 W KERN ST, Dinuba, CA 93618</t>
  </si>
  <si>
    <t>351 W KERN ST, Dinuba, CA 93618</t>
  </si>
  <si>
    <t>430 W KERN ST, Dinuba, CA 93618</t>
  </si>
  <si>
    <t>440 W KERN ST, Dinuba, CA 93618</t>
  </si>
  <si>
    <t>441 W KERN ST, DINUBA, CA 93618</t>
  </si>
  <si>
    <t>444 W KERN ST, Dinuba, CA 93618</t>
  </si>
  <si>
    <t>445 W KERN ST, Dinuba, CA 93618</t>
  </si>
  <si>
    <t>490 W KERN ST, Dinuba, CA 93618</t>
  </si>
  <si>
    <t>497 W KERN ST, Dinuba, CA 93618</t>
  </si>
  <si>
    <t>500 W KERN ST, Dinuba, CA 93618</t>
  </si>
  <si>
    <t>501 W KERN ST, Dinuba, CA 93618</t>
  </si>
  <si>
    <t>510 W KERN ST, Dinuba, CA 93618</t>
  </si>
  <si>
    <t>509 W KERN ST, Dinuba, CA 93618</t>
  </si>
  <si>
    <t>515 W KERN ST #B, Dinuba, CA 93618</t>
  </si>
  <si>
    <t>515 W KERN ST, Dinuba, CA 93618</t>
  </si>
  <si>
    <t>520 W KERN ST, Dinuba, CA 93618</t>
  </si>
  <si>
    <t>531 W KERN ST, Dinuba, CA 93618</t>
  </si>
  <si>
    <t>549 W KERN ST, Dinuba, CA 93618</t>
  </si>
  <si>
    <t>550 W KERN ST, Dinuba, CA 93618</t>
  </si>
  <si>
    <t>551 W KERN ST, Dinuba, CA 93618</t>
  </si>
  <si>
    <t>118 N L ST DIGIT, Dinuba, CA 93618</t>
  </si>
  <si>
    <t>138 N L ST, Dinuba, CA 93618</t>
  </si>
  <si>
    <t>143 N L ST, Dinuba, CA 93618</t>
  </si>
  <si>
    <t>199 N L ST, Dinuba, CA 93618</t>
  </si>
  <si>
    <t>168 N L ST, Dinuba, CA 93618</t>
  </si>
  <si>
    <t>172 N L ST, Dinuba, CA 93618</t>
  </si>
  <si>
    <t>137 N L ST, Dinuba, CA 93618</t>
  </si>
  <si>
    <t>228 N L ST, Dinuba, CA 93618</t>
  </si>
  <si>
    <t>252 N L ST LOC, Dinuba, CA 93618</t>
  </si>
  <si>
    <t>264 N L ST, Dinuba, CA 93618</t>
  </si>
  <si>
    <t>271 N L ST, Dinuba, CA 93618</t>
  </si>
  <si>
    <t>276 N L ST, Dinuba, CA 93618</t>
  </si>
  <si>
    <t>288 N L ST, Dinuba, CA 93618</t>
  </si>
  <si>
    <t>289 N L ST, Dinuba, CA 93618</t>
  </si>
  <si>
    <t>305 N L ST, Dinuba, CA 93618</t>
  </si>
  <si>
    <t>310 N L ST, Dinuba, CA 93618</t>
  </si>
  <si>
    <t>320 N L ST 4UNTS, Dinuba, CA 93618</t>
  </si>
  <si>
    <t>1078 W PAMELA LN, Dinuba, CA 93618</t>
  </si>
  <si>
    <t>330 N L ST, Dinuba, CA 93618</t>
  </si>
  <si>
    <t>333 N L ST, Dinuba, CA 93618</t>
  </si>
  <si>
    <t>346 N L ST, Dinuba, CA 93618</t>
  </si>
  <si>
    <t>347 N L ST 3UNTS, Dinuba, CA 93618</t>
  </si>
  <si>
    <t>354 N L ST 14UNT, Dinuba, CA 93618</t>
  </si>
  <si>
    <t>359 N L ST, Dinuba, CA 93618</t>
  </si>
  <si>
    <t>361 N L ST, Dinuba, CA 93618</t>
  </si>
  <si>
    <t>388 N L ST 1UNTS, Dinuba, CA 93618</t>
  </si>
  <si>
    <t>1086 W PAMELA LN, Dinuba, CA 93618</t>
  </si>
  <si>
    <t>389 N L ST, Dinuba, CA 93618</t>
  </si>
  <si>
    <t>403 N L ST 2UNTS, Dinuba, CA 93618</t>
  </si>
  <si>
    <t>404 N L ST 3UNIT, Dinuba, CA 93618</t>
  </si>
  <si>
    <t>417 N L ST, Dinuba, CA 93618</t>
  </si>
  <si>
    <t>422 N L ST, Dinuba, CA 93618</t>
  </si>
  <si>
    <t>429 N L ST, Dinuba, CA 93618</t>
  </si>
  <si>
    <t>440 N L ST, Dinuba, CA 93618</t>
  </si>
  <si>
    <t>441 N L ST, Dinuba, CA 93618</t>
  </si>
  <si>
    <t>444 N L ST, Dinuba, CA 93618</t>
  </si>
  <si>
    <t>446 N L ST, Dinuba, CA 93618</t>
  </si>
  <si>
    <t>1098 W PAMELA LN, Dinuba, CA 93618</t>
  </si>
  <si>
    <t>453 N L ST, Dinuba, CA 93618</t>
  </si>
  <si>
    <t>461 N L ST 1UNIT, Dinuba, CA 93618</t>
  </si>
  <si>
    <t>463 N L ST 1UNIT, Dinuba, CA 93618</t>
  </si>
  <si>
    <t>465 N L ST 1UNIT, Dinuba, CA 93618</t>
  </si>
  <si>
    <t>467 N L ST 1UNIT, Dinuba, CA 93618</t>
  </si>
  <si>
    <t>469 N L ST, Dinuba, CA 93618</t>
  </si>
  <si>
    <t>476 N L ST, Dinuba, CA 93618</t>
  </si>
  <si>
    <t>483 N L ST, Dinuba, CA 93618</t>
  </si>
  <si>
    <t>488 N L ST, Dinuba, CA 93618</t>
  </si>
  <si>
    <t>499 N L ST, Dinuba, CA 93618</t>
  </si>
  <si>
    <t>167 N LILLIE AVE, Dinuba, CA 93618</t>
  </si>
  <si>
    <t>500 N L ST, Dinuba, CA 93618</t>
  </si>
  <si>
    <t>100 N L ST, Dinuba, CA 93618</t>
  </si>
  <si>
    <t>110 N L ST, Dinuba, CA 93618</t>
  </si>
  <si>
    <t>119 S L ST, Dinuba, CA 93618</t>
  </si>
  <si>
    <t>189 N LILLIE AVE, Dinuba, CA 93618</t>
  </si>
  <si>
    <t>132 S L ST, Dinuba, CA 93618</t>
  </si>
  <si>
    <t>138 S L ST, Dinuba, CA 93618</t>
  </si>
  <si>
    <t>139 S L ST 6DIGT, Dinuba, CA 93618</t>
  </si>
  <si>
    <t>144 S L ST, Dinuba, CA 93618</t>
  </si>
  <si>
    <t>151 S L ST, Dinuba, CA 93618</t>
  </si>
  <si>
    <t>155 S L ST, Dinuba, CA 93618</t>
  </si>
  <si>
    <t>201 N LILLIE AVE, Dinuba, CA 93618</t>
  </si>
  <si>
    <t>160 S L ST, Dinuba, CA 93618</t>
  </si>
  <si>
    <t>161 S L ST, Dinuba, CA 93618</t>
  </si>
  <si>
    <t>168 S L ST, Dinuba, CA 93618</t>
  </si>
  <si>
    <t>181 S L ST, Dinuba, CA 93618</t>
  </si>
  <si>
    <t>182 S L ST, Dinuba, CA 93618</t>
  </si>
  <si>
    <t>183 S L ST, Dinuba, CA 93618</t>
  </si>
  <si>
    <t>223 N LILLIE AVE, Dinuba, CA 93618</t>
  </si>
  <si>
    <t>189 S L ST, Dinuba, CA 93618</t>
  </si>
  <si>
    <t>214 S L ST, Dinuba, CA 93618</t>
  </si>
  <si>
    <t>217 S L ST 2UNTS, Dinuba, CA 93618</t>
  </si>
  <si>
    <t>245 N LILLIE AVE, Dinuba, CA 93618</t>
  </si>
  <si>
    <t>250 S L ST, Dinuba, CA 93618</t>
  </si>
  <si>
    <t>304 S L ST, Dinuba, CA 93618</t>
  </si>
  <si>
    <t>267 N LILLIE AVE, Dinuba, CA 93618</t>
  </si>
  <si>
    <t>315 S L ST 2UNTS, Dinuba, CA 93618</t>
  </si>
  <si>
    <t>316 S L ST 2UNTS, Dinuba, CA 93618</t>
  </si>
  <si>
    <t>326 S L ST A, Dinuba, CA 93618</t>
  </si>
  <si>
    <t>326 S L ST B, Dinuba, CA 93618</t>
  </si>
  <si>
    <t>334 S L ST, Dinuba, CA 93618</t>
  </si>
  <si>
    <t>335 S L ST #101, Dinuba, CA 93618</t>
  </si>
  <si>
    <t>342 S L ST #101, Dinuba, CA 93618</t>
  </si>
  <si>
    <t>347 S L ST, Dinuba, CA 93618</t>
  </si>
  <si>
    <t>359 S L ST 2UNTS, Dinuba, CA 93618</t>
  </si>
  <si>
    <t>352 S L ST, Dinuba, CA 93618</t>
  </si>
  <si>
    <t>281 N LILLIE AVE, Dinuba, CA 93618</t>
  </si>
  <si>
    <t>371 S L ST, Dinuba, CA 93618</t>
  </si>
  <si>
    <t>376 S L ST #1-1U, Dinuba, CA 93618</t>
  </si>
  <si>
    <t>376 S L ST #2-1U, Dinuba, CA 93618</t>
  </si>
  <si>
    <t>376 S L ST #3-1U, Dinuba, CA 93618</t>
  </si>
  <si>
    <t>381 S L ST, Dinuba, CA 93618</t>
  </si>
  <si>
    <t>389 S L ST #101, Dinuba, CA 93618</t>
  </si>
  <si>
    <t>412 S L ST 2UNTS, Dinuba, CA 93618</t>
  </si>
  <si>
    <t>415 S L ST 5UNTS, DINUBA, CA 93618</t>
  </si>
  <si>
    <t>428 S L ST, Dinuba, CA 93618</t>
  </si>
  <si>
    <t>428 1/2 S L ST, DINUBA, CA 93618</t>
  </si>
  <si>
    <t>317 N LILLIE AVE, Dinuba, CA 93618</t>
  </si>
  <si>
    <t>429 S L ST 2UNTS, Dinuba, CA 93618</t>
  </si>
  <si>
    <t>440 S L ST 3UNTS, Dinuba, CA 93618</t>
  </si>
  <si>
    <t>441 S L ST, Dinuba, CA 93618</t>
  </si>
  <si>
    <t>453 S L ST, Dinuba, CA 93618</t>
  </si>
  <si>
    <t>473 S L ST #101, DINUBA, CA 93618</t>
  </si>
  <si>
    <t>341 N LILLIE AVE, Dinuba, CA 93618</t>
  </si>
  <si>
    <t>435 N LAUREL DR, Dinuba, CA 93618</t>
  </si>
  <si>
    <t>440 N LAUREL DR, Dinuba, CA 93618</t>
  </si>
  <si>
    <t>455 N LAUREL DR, Dinuba, CA 93618</t>
  </si>
  <si>
    <t>475 N LAUREL DR, Dinuba, CA 93618</t>
  </si>
  <si>
    <t>188 N LILLIE AVE, Dinuba, CA 93618</t>
  </si>
  <si>
    <t>206 N LILLIE AVE, Dinuba, CA 93618</t>
  </si>
  <si>
    <t>226 N LILLIE AVE, Dinuba, CA 93618</t>
  </si>
  <si>
    <t>244 N LILLIE AVE, Dinuba, CA 93618</t>
  </si>
  <si>
    <t>262 N LILLIE AVE, Dinuba, CA 93618</t>
  </si>
  <si>
    <t>320 N LILLIE AVE, Dinuba, CA 93618</t>
  </si>
  <si>
    <t>340 N LILLIE AVE, Dinuba, CA 93618</t>
  </si>
  <si>
    <t>371 N LILLIE AVE, Dinuba, CA 93618</t>
  </si>
  <si>
    <t>376 N LILLIE AVE, Dinuba, CA 93618</t>
  </si>
  <si>
    <t>391 N LILLIE AVE, Dinuba, CA 93618</t>
  </si>
  <si>
    <t>396 N LILLIE AVE, Dinuba, CA 93618</t>
  </si>
  <si>
    <t>411 N LILLIE AVE, Dinuba, CA 93618</t>
  </si>
  <si>
    <t>414 N LILLIE AVE, Dinuba, CA 93618</t>
  </si>
  <si>
    <t>434 N LILLIE AVE, Dinuba, CA 93618</t>
  </si>
  <si>
    <t>435 N LILLIE AVE, Dinuba, CA 93618</t>
  </si>
  <si>
    <t>458 N LILLIE AVE, Dinuba, CA 93618</t>
  </si>
  <si>
    <t>476 N LILLIE AVE, Dinuba, CA 93618</t>
  </si>
  <si>
    <t>301 N M ST, Dinuba, CA 93618</t>
  </si>
  <si>
    <t>140 S M ST, Dinuba, CA 93618</t>
  </si>
  <si>
    <t>288 S M ST, Dinuba, CA 93618</t>
  </si>
  <si>
    <t>316 S M ST, Dinuba, CA 93618</t>
  </si>
  <si>
    <t>338 S M ST, DINUBA, CA 93618</t>
  </si>
  <si>
    <t>338 1/2 S M ST, DINUBA, CA 93618</t>
  </si>
  <si>
    <t>360 S M ST, Dinuba, CA 93618</t>
  </si>
  <si>
    <t>364 S M ST, Dinuba, CA 93618</t>
  </si>
  <si>
    <t>370 S M ST, Dinuba, CA 93618</t>
  </si>
  <si>
    <t>404 S M ST #1, Dinuba, CA 93618</t>
  </si>
  <si>
    <t>404 S M ST #2, Dinuba, CA 93618</t>
  </si>
  <si>
    <t>404 S M ST #3, Dinuba, CA 93618</t>
  </si>
  <si>
    <t>404 S M ST #4, Dinuba, CA 93618</t>
  </si>
  <si>
    <t>412 S M ST, Dinuba, CA 93618</t>
  </si>
  <si>
    <t>420 S M ST #102, Dinuba, CA 93618</t>
  </si>
  <si>
    <t>440 S M ST, Dinuba, CA 93618</t>
  </si>
  <si>
    <t>450 S M ST, Dinuba, CA 93618</t>
  </si>
  <si>
    <t>458 S M ST, Dinuba, CA 93618</t>
  </si>
  <si>
    <t>458 S M ST #102, Dinuba, CA 93618</t>
  </si>
  <si>
    <t>470 S M ST, Dinuba, CA 93618</t>
  </si>
  <si>
    <t>501 S M ST, Dinuba, CA 93618</t>
  </si>
  <si>
    <t>143 N KELLY DR, Dinuba, CA 93618</t>
  </si>
  <si>
    <t>163 N KELLY DR, Dinuba, CA 93618</t>
  </si>
  <si>
    <t>164 N KELLY DR, Dinuba, CA 93618</t>
  </si>
  <si>
    <t>185 N KELLY DR, Dinuba, CA 93618</t>
  </si>
  <si>
    <t>186 N KELLY DR, Dinuba, CA 93618</t>
  </si>
  <si>
    <t>204 N KELLY DR, Dinuba, CA 93618</t>
  </si>
  <si>
    <t>207 N KELLY DR, Dinuba, CA 93618</t>
  </si>
  <si>
    <t>228 N KELLY DR, Dinuba, CA 93618</t>
  </si>
  <si>
    <t>229 N KELLY DR, Dinuba, CA 93618</t>
  </si>
  <si>
    <t>241 N KELLY DR, Dinuba, CA 93618</t>
  </si>
  <si>
    <t>244 N KELLY DR, Dinuba, CA 93618</t>
  </si>
  <si>
    <t>263 N KELLY DR, Dinuba, CA 93618</t>
  </si>
  <si>
    <t>266 N KELLY DR, Dinuba, CA 93618</t>
  </si>
  <si>
    <t>284 N KELLY DR, Dinuba, CA 93618</t>
  </si>
  <si>
    <t>1150 MARK DR, Dinuba, CA 93618</t>
  </si>
  <si>
    <t>1151 MARK DR, Dinuba, CA 93618</t>
  </si>
  <si>
    <t>1176 MARK DR, Dinuba, CA 93618</t>
  </si>
  <si>
    <t>1177 MARK DR, Dinuba, CA 93618</t>
  </si>
  <si>
    <t>1189 MARK DR, Dinuba, CA 93618</t>
  </si>
  <si>
    <t>1190 MARK DR, Dinuba, CA 93618</t>
  </si>
  <si>
    <t>1228 MARK DR, Dinuba, CA 93618</t>
  </si>
  <si>
    <t>1229 MARK DR, Dinuba, CA 93618</t>
  </si>
  <si>
    <t>645 S MILSAP AVE, Dinuba, CA 93618</t>
  </si>
  <si>
    <t>654 S MILSAP AVE, Dinuba, CA 93618</t>
  </si>
  <si>
    <t>670 S MILSAP AVE, Dinuba, CA 93618</t>
  </si>
  <si>
    <t>673 S MILSAP AVE, Dinuba, CA 93618</t>
  </si>
  <si>
    <t>688 S MILSAP AVE, Dinuba, CA 93618</t>
  </si>
  <si>
    <t>731 S MILSAP AVE, Dinuba, CA 93618</t>
  </si>
  <si>
    <t>732 S MILSAP AVE, Dinuba, CA 93618</t>
  </si>
  <si>
    <t>748 S MILSAP AVE, Dinuba, CA 93618</t>
  </si>
  <si>
    <t>1270 MARK DR, Dinuba, CA 93618</t>
  </si>
  <si>
    <t>762 S MILSAP AVE, Dinuba, CA 93618</t>
  </si>
  <si>
    <t>778 S MILSAP AVE, Dinuba, CA 93618</t>
  </si>
  <si>
    <t>830 S MILSAP AVE, Dinuba, CA 93618</t>
  </si>
  <si>
    <t>842 S MILSAP AVE, Dinuba, CA 93618</t>
  </si>
  <si>
    <t>850 S MILSAP AVE, Dinuba, CA 93618</t>
  </si>
  <si>
    <t>862 S MILSAP AVE, Dinuba, CA 93618</t>
  </si>
  <si>
    <t>880 S MILSAP AVE, Dinuba, CA 93618</t>
  </si>
  <si>
    <t>895 S MILSAP AVE, Dinuba, CA 93618</t>
  </si>
  <si>
    <t>169 W MONO ST, Dinuba, CA 93618</t>
  </si>
  <si>
    <t>442 W MONO ST, Dinuba, CA 93618</t>
  </si>
  <si>
    <t>1294 MARK DR, Dinuba, CA 93618</t>
  </si>
  <si>
    <t>663 S MYRTLE AVE, Dinuba, CA 93618</t>
  </si>
  <si>
    <t>685 S MYRTLE AVE, Dinuba, CA 93618</t>
  </si>
  <si>
    <t>721 S MYRTLE AVE, Dinuba, CA 93618</t>
  </si>
  <si>
    <t>727 S MYRTLE AVE, Dinuba, CA 93618</t>
  </si>
  <si>
    <t>733 S MYRTLE AVE, Dinuba, CA 93618</t>
  </si>
  <si>
    <t>745 S MYRTLE AVE, Dinuba, CA 93618</t>
  </si>
  <si>
    <t>779 S MYRTLE AVE, Dinuba, CA 93618</t>
  </si>
  <si>
    <t>798 S MYRTLE AVE, Dinuba, CA 93618</t>
  </si>
  <si>
    <t>815 S MYRTLE AVE, Dinuba, CA 93618</t>
  </si>
  <si>
    <t>833 S MYRTLE AVE, Dinuba, CA 93618</t>
  </si>
  <si>
    <t>845 S MYRTLE AVE, Dinuba, CA 93618</t>
  </si>
  <si>
    <t>858 S MYRTLE AVE, Dinuba, CA 93618</t>
  </si>
  <si>
    <t>861 S MYRTLE AVE, Dinuba, CA 93618</t>
  </si>
  <si>
    <t>872 S MYRTLE AVE, Dinuba, CA 93618</t>
  </si>
  <si>
    <t>751 N NANCY CT, Dinuba, CA 93618</t>
  </si>
  <si>
    <t>752 N NANCY CT, Dinuba, CA 93618</t>
  </si>
  <si>
    <t>781 N NANCY CT, Dinuba, CA 93618</t>
  </si>
  <si>
    <t>782 N NANCY CT, Dinuba, CA 93618</t>
  </si>
  <si>
    <t>791 N NANCY CT, Dinuba, CA 93618</t>
  </si>
  <si>
    <t>792 N NANCY CT, Dinuba, CA 93618</t>
  </si>
  <si>
    <t>801 N NANCY CT, Dinuba, CA 93618</t>
  </si>
  <si>
    <t>802 N NANCY CT, Dinuba, CA 93618</t>
  </si>
  <si>
    <t>821 N NANCY CT, Dinuba, CA 93618</t>
  </si>
  <si>
    <t>822 N NANCY CT, Dinuba, CA 93618</t>
  </si>
  <si>
    <t>841 N NANCY CT, Dinuba, CA 93618</t>
  </si>
  <si>
    <t>842 N NANCY CT, Dinuba, CA 93618</t>
  </si>
  <si>
    <t>891 N NANCY CT, Dinuba, CA 93618</t>
  </si>
  <si>
    <t>892 N NANCY CT, Dinuba, CA 93618</t>
  </si>
  <si>
    <t>534 N NEWTON DR, Dinuba, CA 93618</t>
  </si>
  <si>
    <t>507 N NEWTON DR, Dinuba, CA 93618</t>
  </si>
  <si>
    <t>531 N NEWTON DR, Dinuba, CA 93618</t>
  </si>
  <si>
    <t>559 N NEWTON DR, Dinuba, CA 93618</t>
  </si>
  <si>
    <t>578 N NEWTON DR, Dinuba, CA 93618</t>
  </si>
  <si>
    <t>585 N NEWTON DR, Dinuba, CA 93618</t>
  </si>
  <si>
    <t>596 N NEWTON DR, Dinuba, CA 93618</t>
  </si>
  <si>
    <t>610 N NEWTON DR, Dinuba, CA 93618</t>
  </si>
  <si>
    <t>611 N NEWTON DR, Dinuba, CA 93618</t>
  </si>
  <si>
    <t>636 N NEWTON DR, Dinuba, CA 93618</t>
  </si>
  <si>
    <t>635 N NEWTON DR, Dinuba, CA 93618</t>
  </si>
  <si>
    <t>673 N NEWTON DR, Dinuba, CA 93618</t>
  </si>
  <si>
    <t>678 N NEWTON DR, Dinuba, CA 93618</t>
  </si>
  <si>
    <t>694 N NEWTON DR, Dinuba, CA 93618</t>
  </si>
  <si>
    <t>711 N NEWTON DR, Dinuba, CA 93618</t>
  </si>
  <si>
    <t>738 N NEWTON DR, Dinuba, CA 93618</t>
  </si>
  <si>
    <t>739 N NEWTON DR, Dinuba, CA 93618</t>
  </si>
  <si>
    <t>761 N NEWTON DR, Dinuba, CA 93618</t>
  </si>
  <si>
    <t>776 N NEWTON DR, Dinuba, CA 93618</t>
  </si>
  <si>
    <t>793 N NEWTON DR, Dinuba, CA 93618</t>
  </si>
  <si>
    <t>794 N NEWTON DR, Dinuba, CA 93618</t>
  </si>
  <si>
    <t>812 N NEWTON DR, Dinuba, CA 93618</t>
  </si>
  <si>
    <t>821 N NEWTON DR, Dinuba, CA 93618</t>
  </si>
  <si>
    <t>840 N NEWTON DR, Dinuba, CA 93618</t>
  </si>
  <si>
    <t>847 N NEWTON DR, Dinuba, CA 93618</t>
  </si>
  <si>
    <t>875 N NEWTON DR, Dinuba, CA 93618</t>
  </si>
  <si>
    <t>876 N NEWTON DR, Dinuba, CA 93618</t>
  </si>
  <si>
    <t>892 N NEWTON DR, Dinuba, CA 93618</t>
  </si>
  <si>
    <t>893 N NEWTON DR, Dinuba, CA 93618</t>
  </si>
  <si>
    <t>500 E YALE AVE, Dinuba, CA 93618</t>
  </si>
  <si>
    <t>520 E YALE AVE, Dinuba, CA 93618</t>
  </si>
  <si>
    <t>521 E YALE AVE, Dinuba, CA 93618</t>
  </si>
  <si>
    <t>540 E YALE AVE, Dinuba, CA 93618</t>
  </si>
  <si>
    <t>541 E YALE AVE, Dinuba, CA 93618</t>
  </si>
  <si>
    <t>560 E YALE AVE, Dinuba, CA 93618</t>
  </si>
  <si>
    <t>561 E YALE AVE, Dinuba, CA 93618</t>
  </si>
  <si>
    <t>580 E YALE AVE, Dinuba, CA 93618</t>
  </si>
  <si>
    <t>646 E YALE AVE, Dinuba, CA 93618</t>
  </si>
  <si>
    <t>662 E YALE AVE, Dinuba, CA 93618</t>
  </si>
  <si>
    <t>700 E YALE AVE, Dinuba, CA 93618</t>
  </si>
  <si>
    <t>718 E YALE AVE, Dinuba, CA 93618</t>
  </si>
  <si>
    <t>728 E YALE AVE, Dinuba, CA 93618</t>
  </si>
  <si>
    <t>760 E YALE AVE, Dinuba, CA 93618</t>
  </si>
  <si>
    <t>780 E YALE AVE, Dinuba, CA 93618</t>
  </si>
  <si>
    <t>440 S WILSON AVE, Dinuba, CA 93618</t>
  </si>
  <si>
    <t>451 S WILSON AVE, Dinuba, CA 93618</t>
  </si>
  <si>
    <t>463 S WILSON AVE, Dinuba, CA 93618</t>
  </si>
  <si>
    <t>479 S WILSON AVE, Dinuba, CA 93618</t>
  </si>
  <si>
    <t>151 N VILLA AVE, Dinuba, CA 93618</t>
  </si>
  <si>
    <t>180 N VILLA AVE, Dinuba, CA 93618</t>
  </si>
  <si>
    <t>191 N VILLA AVE, Dinuba, CA 93618</t>
  </si>
  <si>
    <t>207 N VILLA AVE, Dinuba, CA 93618</t>
  </si>
  <si>
    <t>243 N VILLA AVE, Dinuba, CA 93618</t>
  </si>
  <si>
    <t>259 N VILLA AVE, Dinuba, CA 93618</t>
  </si>
  <si>
    <t>260 N VILLA AVE, Dinuba, CA 93618</t>
  </si>
  <si>
    <t>271 N VILLA AVE, DINUBA, CA 93618</t>
  </si>
  <si>
    <t>278 N VILLA AVE, Dinuba, CA 93618</t>
  </si>
  <si>
    <t>398 N VILLA AVE, Dinuba, CA 93618</t>
  </si>
  <si>
    <t>437 N VILLA AVE, Dinuba, CA 93618</t>
  </si>
  <si>
    <t>490 N VILLA AVE, Dinuba, CA 93618</t>
  </si>
  <si>
    <t>493 N VILLA AVE, Dinuba, CA 93618</t>
  </si>
  <si>
    <t>500 N VILLA AVE, Dinuba, CA 93618</t>
  </si>
  <si>
    <t>509 N VILLA AVE, Dinuba, CA 93618</t>
  </si>
  <si>
    <t>520 N VILLA AVE, Dinuba, CA 93618</t>
  </si>
  <si>
    <t>560 N VILLA AVE, Dinuba, CA 93618</t>
  </si>
  <si>
    <t>561 N VILLA AVE, Dinuba, CA 93618</t>
  </si>
  <si>
    <t>580 N VILLA AVE, Dinuba, CA 93618</t>
  </si>
  <si>
    <t>581 N VILLA AVE, Dinuba, CA 93618</t>
  </si>
  <si>
    <t>600 N VILLA AVE, Dinuba, CA 93618</t>
  </si>
  <si>
    <t>615 N VILLA AVE, Dinuba, CA 93618</t>
  </si>
  <si>
    <t>620 N VILLA AVE, Dinuba, CA 93618</t>
  </si>
  <si>
    <t>631 N VILLA AVE, Dinuba, CA 93618</t>
  </si>
  <si>
    <t>660 N VILLA AVE, Dinuba, CA 93618</t>
  </si>
  <si>
    <t>683 N VILLA AVE, Dinuba, CA 93618</t>
  </si>
  <si>
    <t>731 N VILLA AVE, Dinuba, CA 93618</t>
  </si>
  <si>
    <t>671 N VILLA AVE, Dinuba, CA 93618</t>
  </si>
  <si>
    <t>750 N VILLA AVE, Dinuba, CA 93618</t>
  </si>
  <si>
    <t>765 N VILLA AVE, Dinuba, CA 93618</t>
  </si>
  <si>
    <t>790 N VILLA AVE, Dinuba, CA 93618</t>
  </si>
  <si>
    <t>795 N VILLA AVE, Dinuba, CA 93618</t>
  </si>
  <si>
    <t>821 N VILLA AVE, Dinuba, CA 93618</t>
  </si>
  <si>
    <t>865 N VILLA AVE, Dinuba, CA 93618</t>
  </si>
  <si>
    <t>875 N VILLA AVE, Dinuba, CA 93618</t>
  </si>
  <si>
    <t>970 N VILLA AVE, DINUBA, CA 93618</t>
  </si>
  <si>
    <t>248 E MERCED ST, Dinuba, CA 93618</t>
  </si>
  <si>
    <t>141 E MERCED ST, Dinuba, CA 93618</t>
  </si>
  <si>
    <t>337 E MERCED ST, Dinuba, CA 93618</t>
  </si>
  <si>
    <t>445 E MERCED ST, Dinuba, CA 93618</t>
  </si>
  <si>
    <t>500 VASSAR AVE, Dinuba, CA 93618</t>
  </si>
  <si>
    <t>520 VASSAR AVE, Dinuba, CA 93618</t>
  </si>
  <si>
    <t>540 VASSAR AVE, Dinuba, CA 93618</t>
  </si>
  <si>
    <t>267 S URUAPAN DR, Dinuba, CA 93618</t>
  </si>
  <si>
    <t>151 S URUAPAN DR, Dinuba, CA 93618</t>
  </si>
  <si>
    <t>126 W TULARE ST, Dinuba, CA 93618</t>
  </si>
  <si>
    <t>128 W TULARE ST, Dinuba, CA 93618</t>
  </si>
  <si>
    <t>129 W TULARE ST, Dinuba, CA 93618</t>
  </si>
  <si>
    <t>136 W TULARE ST, Dinuba, CA 93618</t>
  </si>
  <si>
    <t>141 W TULARE ST, Dinuba, CA 93618</t>
  </si>
  <si>
    <t>180 W TULARE ST, Dinuba, CA 93618</t>
  </si>
  <si>
    <t>337 W TULARE ST, Dinuba, CA 93618</t>
  </si>
  <si>
    <t>438 W TULARE ST, Dinuba, CA 93618</t>
  </si>
  <si>
    <t>549 W TULARE ST, Dinuba, CA 93618</t>
  </si>
  <si>
    <t>117 E TULARE ST, Dinuba, CA 93618</t>
  </si>
  <si>
    <t>119 E TULARE ST, Dinuba, CA 93618</t>
  </si>
  <si>
    <t>125 E TULARE ST, Dinuba, CA 93618</t>
  </si>
  <si>
    <t>130 E TULARE ST, Dinuba, CA 93618</t>
  </si>
  <si>
    <t>131 E TULARE ST, Dinuba, CA 93618</t>
  </si>
  <si>
    <t>133 E TULARE ST, Dinuba, CA 93618</t>
  </si>
  <si>
    <t>136 E TULARE ST, Dinuba, CA 93618</t>
  </si>
  <si>
    <t>138 E TULARE ST, Dinuba, CA 93618</t>
  </si>
  <si>
    <t>141 E TULARE ST, Dinuba, CA 93618</t>
  </si>
  <si>
    <t>142 E TULARE ST, Dinuba, CA 93618</t>
  </si>
  <si>
    <t>145 E TULARE ST, Dinuba, CA 93618</t>
  </si>
  <si>
    <t>151 E TULARE ST, Dinuba, CA 93618</t>
  </si>
  <si>
    <t>155 E TULARE ST, Dinuba, CA 93618</t>
  </si>
  <si>
    <t>165 E TULARE ST, Dinuba, CA 93618</t>
  </si>
  <si>
    <t>170 E TULARE ST, Dinuba, CA 93618</t>
  </si>
  <si>
    <t>202 E TULARE ST, Dinuba, CA 93618</t>
  </si>
  <si>
    <t>205 E TULARE ST, Dinuba, CA 93618</t>
  </si>
  <si>
    <t>230 E TULARE ST, Dinuba, CA 93618</t>
  </si>
  <si>
    <t>239 E TULARE ST, Dinuba, CA 93618</t>
  </si>
  <si>
    <t>322 E TULARE ST, Dinuba, CA 93618</t>
  </si>
  <si>
    <t>326 E TULARE ST, Dinuba, CA 93618</t>
  </si>
  <si>
    <t>332 E TULARE ST, Dinuba, CA 93618</t>
  </si>
  <si>
    <t>335 E TULARE ST, Dinuba, CA 93618</t>
  </si>
  <si>
    <t>342 E TULARE ST, Dinuba, CA 93618</t>
  </si>
  <si>
    <t>345 E TULARE ST, Dinuba, CA 93618</t>
  </si>
  <si>
    <t>357 E TULARE ST, Dinuba, CA 93618</t>
  </si>
  <si>
    <t>401 E TULARE ST, Dinuba, CA 93618</t>
  </si>
  <si>
    <t>493 E TULARE ST, Dinuba, CA 93618</t>
  </si>
  <si>
    <t>495 E TULARE ST, Dinuba, CA 93618</t>
  </si>
  <si>
    <t>530 E TULARE ST, Dinuba, CA 93618</t>
  </si>
  <si>
    <t>533 E TULARE ST, Dinuba, CA 93618</t>
  </si>
  <si>
    <t>538 E TULARE ST, Dinuba, CA 93618</t>
  </si>
  <si>
    <t>539 E TULARE ST, Dinuba, CA 93618</t>
  </si>
  <si>
    <t>542 E TULARE ST, Dinuba, CA 93618</t>
  </si>
  <si>
    <t>545 E TULARE ST, Dinuba, CA 93618</t>
  </si>
  <si>
    <t>555 E TULARE ST, Dinuba, CA 93618</t>
  </si>
  <si>
    <t>571 E TULARE ST, Dinuba, CA 93618</t>
  </si>
  <si>
    <t>579 E TULARE ST, Dinuba, CA 93618</t>
  </si>
  <si>
    <t>598 E TULARE ST, Dinuba, CA 93618</t>
  </si>
  <si>
    <t>753 N SUZANNE CT, Dinuba, CA 93618</t>
  </si>
  <si>
    <t>754 N SUZANNE CT, Dinuba, CA 93618</t>
  </si>
  <si>
    <t>783 N SUZANNE CT, Dinuba, CA 93618</t>
  </si>
  <si>
    <t>784 N SUZANNE CT, Dinuba, CA 93618</t>
  </si>
  <si>
    <t>793 N SUZANNE CT, Dinuba, CA 93618</t>
  </si>
  <si>
    <t>794 N SUZANNE CT, Dinuba, CA 93618</t>
  </si>
  <si>
    <t>803 N SUZANNE CT, Dinuba, CA 93618</t>
  </si>
  <si>
    <t>804 N SUZANNE CT, Dinuba, CA 93618</t>
  </si>
  <si>
    <t>823 N SUZANNE CT, Dinuba, CA 93618</t>
  </si>
  <si>
    <t>824 N SUZANNE CT, Dinuba, CA 93618</t>
  </si>
  <si>
    <t>843 N SUZANNE CT, Dinuba, CA 93618</t>
  </si>
  <si>
    <t>844 N SUZANNE CT, Dinuba, CA 93618</t>
  </si>
  <si>
    <t>893 N SUZANNE CT, Dinuba, CA 93618</t>
  </si>
  <si>
    <t>894 N SUZANNE CT, Dinuba, CA 93618</t>
  </si>
  <si>
    <t>700 E SUNSET DR, Dinuba, CA 93618</t>
  </si>
  <si>
    <t>701 E SUNSET DR, Dinuba, CA 93618</t>
  </si>
  <si>
    <t>725 E SUNSET DR, Dinuba, CA 93618</t>
  </si>
  <si>
    <t>726 E SUNSET DR, Dinuba, CA 93618</t>
  </si>
  <si>
    <t>755 E SUNSET DR, Dinuba, CA 93618</t>
  </si>
  <si>
    <t>756 E SUNSET DR, Dinuba, CA 93618</t>
  </si>
  <si>
    <t>775 E SUNSET DR, Dinuba, CA 93618</t>
  </si>
  <si>
    <t>776 E SUNSET DR, Dinuba, CA 93618</t>
  </si>
  <si>
    <t>785 E SUNSET DR, Dinuba, CA 93618</t>
  </si>
  <si>
    <t>786 E SUNSET DR, Dinuba, CA 93618</t>
  </si>
  <si>
    <t>800 E SUNSET DR, Dinuba, CA 93618</t>
  </si>
  <si>
    <t>801 E SUNSET DR, Dinuba, CA 93618</t>
  </si>
  <si>
    <t>825 E SUNSET DR, Dinuba, CA 93618</t>
  </si>
  <si>
    <t>826 E SUNSET DR, Dinuba, CA 93618</t>
  </si>
  <si>
    <t>855 E SUNSET DR, Dinuba, CA 93618</t>
  </si>
  <si>
    <t>856 E SUNSET DR, Dinuba, CA 93618</t>
  </si>
  <si>
    <t>875 E SUNSET DR, Dinuba, CA 93618</t>
  </si>
  <si>
    <t>876 E SUNSET DR, Dinuba, CA 93618</t>
  </si>
  <si>
    <t>885 E SUNSET DR, Dinuba, CA 93618</t>
  </si>
  <si>
    <t>886 E SUNSET DR, Dinuba, CA 93618</t>
  </si>
  <si>
    <t>136 S SNYDER AVE, Dinuba, CA 93618</t>
  </si>
  <si>
    <t>149 S SNYDER AVE, Dinuba, CA 93618</t>
  </si>
  <si>
    <t>165 S SNYDER AVE, Dinuba, CA 93618</t>
  </si>
  <si>
    <t>170 S SNYDER AVE, Dinuba, CA 93618</t>
  </si>
  <si>
    <t>158 N SMITH ST, Dinuba, CA 93618</t>
  </si>
  <si>
    <t>164 N SMITH ST, Dinuba, CA 93618</t>
  </si>
  <si>
    <t>181 N SMITH ST, Dinuba, CA 93618</t>
  </si>
  <si>
    <t>201 N SMITH ST, Dinuba, CA 93618</t>
  </si>
  <si>
    <t>240 N SMITH ST, DINUBA, CA 93618</t>
  </si>
  <si>
    <t>241 N SMITH ST, Dinuba, CA 93618</t>
  </si>
  <si>
    <t>250 N SMITH ST, Dinuba, CA 93618</t>
  </si>
  <si>
    <t>271 N SMITH ST, Dinuba, CA 93618</t>
  </si>
  <si>
    <t>291 N SMITH ST, Dinuba, CA 93618</t>
  </si>
  <si>
    <t>299 N SMITH ST, Dinuba, CA 93618</t>
  </si>
  <si>
    <t>320 N SMITH ST, Dinuba, CA 93618</t>
  </si>
  <si>
    <t>325 N SMITH ST, Dinuba, CA 93618</t>
  </si>
  <si>
    <t>337 N SMITH ST, Dinuba, CA 93618</t>
  </si>
  <si>
    <t>348 N SMITH ST, Dinuba, CA 93618</t>
  </si>
  <si>
    <t>372 N SMITH ST, Dinuba, CA 93618</t>
  </si>
  <si>
    <t>386 N SMITH ST, Dinuba, CA 93618</t>
  </si>
  <si>
    <t>397 N SMITH ST, Dinuba, CA 93618</t>
  </si>
  <si>
    <t>420 N SMITH ST, Dinuba, CA 93618</t>
  </si>
  <si>
    <t>451 N SMITH ST, Dinuba, CA 93618</t>
  </si>
  <si>
    <t>453 N SMITH ST, Dinuba, CA 93618</t>
  </si>
  <si>
    <t>456 N SMITH ST, Dinuba, CA 93618</t>
  </si>
  <si>
    <t>463 N SMITH ST, Dinuba, CA 93618</t>
  </si>
  <si>
    <t>473 N SMITH ST, Dinuba, CA 93618</t>
  </si>
  <si>
    <t>493 N SMITH ST, Dinuba, CA 93618</t>
  </si>
  <si>
    <t>920 E SIERRA WAY, Dinuba, CA 93618</t>
  </si>
  <si>
    <t>942 E SIERRA WAY, Dinuba, CA 93618</t>
  </si>
  <si>
    <t>964 E SIERRA WAY, Dinuba, CA 93618</t>
  </si>
  <si>
    <t>982 E SIERRA WAY, Dinuba, CA 93618</t>
  </si>
  <si>
    <t>629 S SHORT AVE, Dinuba, CA 93618</t>
  </si>
  <si>
    <t>634 S SHORT AVE, Dinuba, CA 93618</t>
  </si>
  <si>
    <t>635 S SHORT AVE, Dinuba, CA 93618</t>
  </si>
  <si>
    <t>658 S SHORT AVE, Dinuba, CA 93618</t>
  </si>
  <si>
    <t>662 S SHORT AVE, Dinuba, CA 93618</t>
  </si>
  <si>
    <t>663 S SHORT AVE, Dinuba, CA 93618</t>
  </si>
  <si>
    <t>674 S SHORT AVE, Dinuba, CA 93618</t>
  </si>
  <si>
    <t>685 S SHORT AVE, Dinuba, CA 93618</t>
  </si>
  <si>
    <t>688 S SHORT AVE, Dinuba, CA 93618</t>
  </si>
  <si>
    <t>726 S SHORT AVE, Dinuba, CA 93618</t>
  </si>
  <si>
    <t>731 S SHORT AVE, Dinuba, CA 93618</t>
  </si>
  <si>
    <t>743 S SHORT AVE, Dinuba, CA 93618</t>
  </si>
  <si>
    <t>744 S SHORT AVE, Dinuba, CA 93618</t>
  </si>
  <si>
    <t>760 S SHORT AVE, Dinuba, CA 93618</t>
  </si>
  <si>
    <t>761 S SHORT AVE, Dinuba, CA 93618</t>
  </si>
  <si>
    <t>777 S SHORT AVE, Dinuba, CA 93618</t>
  </si>
  <si>
    <t>778 S SHORT AVE, Dinuba, CA 93618</t>
  </si>
  <si>
    <t>785 S SHORT AVE, Dinuba, CA 93618</t>
  </si>
  <si>
    <t>786 S SHORT AVE, Dinuba, CA 93618</t>
  </si>
  <si>
    <t>821 S SHORT AVE, Dinuba, CA 93618</t>
  </si>
  <si>
    <t>822 S SHORT AVE, Dinuba, CA 93618</t>
  </si>
  <si>
    <t>850 S SHORT AVE, Dinuba, CA 93618</t>
  </si>
  <si>
    <t>853 S SHORT AVE, Dinuba, CA 93618</t>
  </si>
  <si>
    <t>867 S SHORT AVE, Dinuba, CA 93618</t>
  </si>
  <si>
    <t>868 S SHORT AVE, Dinuba, CA 93618</t>
  </si>
  <si>
    <t>880 S SHORT AVE, Dinuba, CA 93618</t>
  </si>
  <si>
    <t>881 S SHORT AVE, Dinuba, CA 93618</t>
  </si>
  <si>
    <t>890 S SHORT AVE, Dinuba, CA 93618</t>
  </si>
  <si>
    <t>535 E SEQUOIA DR, Dinuba, CA 93618</t>
  </si>
  <si>
    <t>520 E SEQUOIA DR, Dinuba, CA 93618</t>
  </si>
  <si>
    <t>595 E SEQUOIA DR, Dinuba, CA 93618</t>
  </si>
  <si>
    <t>601 E SEQUOIA DR, Dinuba, CA 93618</t>
  </si>
  <si>
    <t>635 E SEQUOIA DR, Dinuba, CA 93618</t>
  </si>
  <si>
    <t>665 E SEQUOIA DR, Dinuba, CA 93618</t>
  </si>
  <si>
    <t>741 E SEQUOIA DR, Dinuba, CA 93618</t>
  </si>
  <si>
    <t>742 E SEQUOIA DR, Dinuba, CA 93618</t>
  </si>
  <si>
    <t>790 E SEQUOIA DR, Dinuba, CA 93618</t>
  </si>
  <si>
    <t>832 E SEQUOIA DR, Dinuba, CA 93618</t>
  </si>
  <si>
    <t>868 E SEQUOIA DR, Dinuba, CA 93618</t>
  </si>
  <si>
    <t>888 E SEQUOIA DR, Dinuba, CA 93618</t>
  </si>
  <si>
    <t>889 E SEQUOIA DR, Dinuba, CA 93618</t>
  </si>
  <si>
    <t>954 E SEQUOIA DR, Dinuba, CA 93618</t>
  </si>
  <si>
    <t>959 E SEQUOIA DR, Dinuba, CA 93618</t>
  </si>
  <si>
    <t>976 E SEQUOIA DR, Dinuba, CA 93618</t>
  </si>
  <si>
    <t>640 S SECOND AVE, Dinuba, CA 93618</t>
  </si>
  <si>
    <t>643 S SECOND AVE, Dinuba, CA 93618</t>
  </si>
  <si>
    <t>662 S SECOND AVE, Dinuba, CA 93618</t>
  </si>
  <si>
    <t>665 S SECOND AVE, Dinuba, CA 93618</t>
  </si>
  <si>
    <t>668 S SECOND AVE, Dinuba, CA 93618</t>
  </si>
  <si>
    <t>674 S SECOND AVE, Dinuba, CA 93618</t>
  </si>
  <si>
    <t>677 S SECOND AVE, Dinuba, CA 93618</t>
  </si>
  <si>
    <t>680 S SECOND AVE, Dinuba, CA 93618</t>
  </si>
  <si>
    <t>683 S SECOND AVE, Dinuba, CA 93618</t>
  </si>
  <si>
    <t>697 S SECOND AVE, Dinuba, CA 93618</t>
  </si>
  <si>
    <t>726 S SECOND AVE, Dinuba, CA 93618</t>
  </si>
  <si>
    <t>727 S SECOND AVE, Dinuba, CA 93618</t>
  </si>
  <si>
    <t>735 S SECOND AVE, Dinuba, CA 93618</t>
  </si>
  <si>
    <t>738 S SECOND AVE, Dinuba, CA 93618</t>
  </si>
  <si>
    <t>749 S SECOND AVE, Dinuba, CA 93618</t>
  </si>
  <si>
    <t>767 S SECOND AVE, Dinuba, CA 93618</t>
  </si>
  <si>
    <t>768 S SECOND AVE, Dinuba, CA 93618</t>
  </si>
  <si>
    <t>774 S SECOND AVE, Dinuba, CA 93618</t>
  </si>
  <si>
    <t>779 S SECOND AVE, Dinuba, CA 93618</t>
  </si>
  <si>
    <t>782 S SECOND AVE, Dinuba, CA 93618</t>
  </si>
  <si>
    <t>789 S SECOND AVE, Dinuba, CA 93618</t>
  </si>
  <si>
    <t>796 S SECOND AVE, Dinuba, CA 93618</t>
  </si>
  <si>
    <t>820 S SECOND AVE, Dinuba, CA 93618</t>
  </si>
  <si>
    <t>859 S SECOND AVE, Dinuba, CA 93618</t>
  </si>
  <si>
    <t>864 S SECOND AVE, Dinuba, CA 93618</t>
  </si>
  <si>
    <t>871 S SECOND AVE, Dinuba, CA 93618</t>
  </si>
  <si>
    <t>899 S SECOND AVE, Dinuba, CA 93618</t>
  </si>
  <si>
    <t>950 S SECOND AVE, Dinuba, CA 93618</t>
  </si>
  <si>
    <t>960 S SECOND AVE, Dinuba, CA 93618</t>
  </si>
  <si>
    <t>1123 SECOND AVE, Dinuba, CA 93618</t>
  </si>
  <si>
    <t>1025 E ROE AVE, Dinuba, CA 93618</t>
  </si>
  <si>
    <t>1065 E ROE AVE, Dinuba, CA 93618</t>
  </si>
  <si>
    <t>1085 E ROE AVE, Dinuba, CA 93618</t>
  </si>
  <si>
    <t>1127 E ROE AVE, Dinuba, CA 93618</t>
  </si>
  <si>
    <t>1149 E ROE AVE, Dinuba, CA 93618</t>
  </si>
  <si>
    <t>1160 E ROE AVE, Dinuba, CA 93618</t>
  </si>
  <si>
    <t>1163 E ROE AVE, Dinuba, CA 93618</t>
  </si>
  <si>
    <t>1181 E ROE AVE, Dinuba, CA 93618</t>
  </si>
  <si>
    <t>331 N ROBIN DR, Dinuba, CA 93618</t>
  </si>
  <si>
    <t>356 N ROBIN DR, Dinuba, CA 93618</t>
  </si>
  <si>
    <t>357 N ROBIN DR, Dinuba, CA 93618</t>
  </si>
  <si>
    <t>757 N RENE DR, Dinuba, CA 93618</t>
  </si>
  <si>
    <t>758 N RENE DR, Dinuba, CA 93618</t>
  </si>
  <si>
    <t>787 N RENE DR, Dinuba, CA 93618</t>
  </si>
  <si>
    <t>788 N RENE DR, Dinuba, CA 93618</t>
  </si>
  <si>
    <t>797 N RENE DR, Dinuba, CA 93618</t>
  </si>
  <si>
    <t>807 N RENE DR, Dinuba, CA 93618</t>
  </si>
  <si>
    <t>808 N RENE DR, Dinuba, CA 93618</t>
  </si>
  <si>
    <t>827 N RENE DR, Dinuba, CA 93618</t>
  </si>
  <si>
    <t>828 N RENE DR, Dinuba, CA 93618</t>
  </si>
  <si>
    <t>847 N RENE DR, Dinuba, CA 93618</t>
  </si>
  <si>
    <t>848 N RENE DR, Dinuba, CA 93618</t>
  </si>
  <si>
    <t>897 N RENE DR, Dinuba, CA 93618</t>
  </si>
  <si>
    <t>898 N RENE DR, Dinuba, CA 93618</t>
  </si>
  <si>
    <t>140 S Q ST #A, Dinuba, CA 93618</t>
  </si>
  <si>
    <t>158 S Q ST 101, DINUBA, CA 93618</t>
  </si>
  <si>
    <t>158 S Q ST 102, DINUBA, CA 93618</t>
  </si>
  <si>
    <t>162 S Q ST, Dinuba, CA 93618</t>
  </si>
  <si>
    <t>204 S Q ST, Dinuba, CA 93618</t>
  </si>
  <si>
    <t>216 S Q ST #101, Dinuba, CA 93618</t>
  </si>
  <si>
    <t>216 S Q ST #102, Dinuba, CA 93618</t>
  </si>
  <si>
    <t>218 S Q ST, Dinuba, CA 93618</t>
  </si>
  <si>
    <t>220 S Q ST, Dinuba, CA 93618</t>
  </si>
  <si>
    <t>228 S Q ST, Dinuba, CA 93618</t>
  </si>
  <si>
    <t>240 S Q ST #A, Dinuba, CA 93618</t>
  </si>
  <si>
    <t>240 S Q ST #B, Dinuba, CA 93618</t>
  </si>
  <si>
    <t>252 S Q ST, Dinuba, CA 93618</t>
  </si>
  <si>
    <t>264 S Q ST, Dinuba, CA 93618</t>
  </si>
  <si>
    <t>278 S Q ST, Dinuba, CA 93618</t>
  </si>
  <si>
    <t>281 S Q ST, Dinuba, CA 93618</t>
  </si>
  <si>
    <t>287 S Q ST DISC, Dinuba, CA 93618</t>
  </si>
  <si>
    <t>288 S Q ST 101, Dinuba, CA 93618</t>
  </si>
  <si>
    <t>302 S Q ST, Dinuba, CA 93618</t>
  </si>
  <si>
    <t>158 N PERRY AVE, Dinuba, CA 93618</t>
  </si>
  <si>
    <t>160 N PERRY AVE, Dinuba, CA 93618</t>
  </si>
  <si>
    <t>177 N PERRY AVE, Dinuba, CA 93618</t>
  </si>
  <si>
    <t>211 N PERRY AVE, Dinuba, CA 93618</t>
  </si>
  <si>
    <t>230 N PERRY AVE, Dinuba, CA 93618</t>
  </si>
  <si>
    <t>268 N PERRY AVE, Dinuba, CA 93618</t>
  </si>
  <si>
    <t>272 N PERRY AVE, Dinuba, CA 93618</t>
  </si>
  <si>
    <t>284 N PERRY AVE, Dinuba, CA 93618</t>
  </si>
  <si>
    <t>296 N PERRY AVE, Dinuba, CA 93618</t>
  </si>
  <si>
    <t>325 N PERRY AVE, Dinuba, CA 93618</t>
  </si>
  <si>
    <t>330 N PERRY AVE, Dinuba, CA 93618</t>
  </si>
  <si>
    <t>340 N PERRY AVE, Dinuba, CA 93618</t>
  </si>
  <si>
    <t>371 N PERRY AVE, Dinuba, CA 93618</t>
  </si>
  <si>
    <t>378 N PERRY AVE, Dinuba, CA 93618</t>
  </si>
  <si>
    <t>392 N PERRY AVE, Dinuba, CA 93618</t>
  </si>
  <si>
    <t>425 N PERRY AVE, Dinuba, CA 93618</t>
  </si>
  <si>
    <t>457 N PERRY AVE, DINUBA, CA 93618</t>
  </si>
  <si>
    <t>460 N PERRY AVE, Dinuba, CA 93618</t>
  </si>
  <si>
    <t>472 N PERRY AVE, Dinuba, CA 93618</t>
  </si>
  <si>
    <t>475 N PERRY AVE, Dinuba, CA 93618</t>
  </si>
  <si>
    <t>495 N PERRY AVE, Dinuba, CA 93618</t>
  </si>
  <si>
    <t>496 N PERRY AVE, Dinuba, CA 93618</t>
  </si>
  <si>
    <t>940 E PARK WAY, Dinuba, CA 93618</t>
  </si>
  <si>
    <t>943 E PARK WAY, Dinuba, CA 93618</t>
  </si>
  <si>
    <t>960 E PARK WAY, Dinuba, CA 93618</t>
  </si>
  <si>
    <t>946 E PARK WAY, Dinuba, CA 93618</t>
  </si>
  <si>
    <t>980 E PARK WAY, Dinuba, CA 93618</t>
  </si>
  <si>
    <t>985 E PARK WAY, Dinuba, CA 93618</t>
  </si>
  <si>
    <t>1020 E PARK WAY, Dinuba, CA 93618</t>
  </si>
  <si>
    <t>1021 E PARK WAY, Dinuba, CA 93618</t>
  </si>
  <si>
    <t>1034 E PARK WAY, Dinuba, CA 93618</t>
  </si>
  <si>
    <t>1035 E PARK WAY, Dinuba, CA 93618</t>
  </si>
  <si>
    <t>1058 E PARK WAY, Dinuba, CA 93618</t>
  </si>
  <si>
    <t>1057 E PARK WAY, Dinuba, CA 93618</t>
  </si>
  <si>
    <t>1069 E PARK WAY, Dinuba, CA 93618</t>
  </si>
  <si>
    <t>1070 E PARK WAY, Dinuba, CA 93618</t>
  </si>
  <si>
    <t>1082 E PARK WAY, Dinuba, CA 93618</t>
  </si>
  <si>
    <t>1098 E PARK WAY, Dinuba, CA 93618</t>
  </si>
  <si>
    <t>1099 E PARK WAY, Dinuba, CA 93618</t>
  </si>
  <si>
    <t>1124 E PARK WAY, Dinuba, CA 93618</t>
  </si>
  <si>
    <t>1131 E PARK WAY, Dinuba, CA 93618</t>
  </si>
  <si>
    <t>1175 E PARK WAY, Dinuba, CA 93618</t>
  </si>
  <si>
    <t>1178 E PARK WAY, Dinuba, CA 93618</t>
  </si>
  <si>
    <t>1186 E PARK WAY, Dinuba, CA 93618</t>
  </si>
  <si>
    <t>1290 E PARK WAY, Dinuba, CA 93618</t>
  </si>
  <si>
    <t>1318 E PARK WAY, Dinuba, CA 93618</t>
  </si>
  <si>
    <t>1342 E PARK WAY, Dinuba, CA 93618</t>
  </si>
  <si>
    <t>1354 E PARK WAY, Dinuba, CA 93618</t>
  </si>
  <si>
    <t>1366 E PARK WAY, DINUBA, CA 93618</t>
  </si>
  <si>
    <t>1372 E PARK WAY, Dinuba, CA 93618</t>
  </si>
  <si>
    <t>1380 E PARK WAY, Dinuba, CA 93618</t>
  </si>
  <si>
    <t>1420 E PARK WAY, Dinuba, CA 93618</t>
  </si>
  <si>
    <t>1435 E PARK WAY, Dinuba, CA 93618</t>
  </si>
  <si>
    <t>1468 E PARK WAY, Dinuba, CA 93618</t>
  </si>
  <si>
    <t>1485 E PARK WAY, Dinuba, CA 93618</t>
  </si>
  <si>
    <t>1488 E PARK WAY, Dinuba, CA 93618</t>
  </si>
  <si>
    <t>1691 E PARK WAY, Dinuba, CA 93618</t>
  </si>
  <si>
    <t>1521 E PARK WAY, Dinuba, CA 93618</t>
  </si>
  <si>
    <t>1524 E PARK WAY, Dinuba, CA 93618</t>
  </si>
  <si>
    <t>1540 E PARK WAY, Dinuba, CA 93618</t>
  </si>
  <si>
    <t>1541 E PARK WAY, Dinuba, CA 93618</t>
  </si>
  <si>
    <t>1564 E PARK WAY, Dinuba, CA 93618</t>
  </si>
  <si>
    <t>1581 E PARK WAY, Dinuba, CA 93618</t>
  </si>
  <si>
    <t>1580 E PARK WAY, Dinuba, CA 93618</t>
  </si>
  <si>
    <t>1594 E PARK WAY, Dinuba, CA 93618</t>
  </si>
  <si>
    <t>1622 E PARK WAY, Dinuba, CA 93618</t>
  </si>
  <si>
    <t>1625 E PARK WAY, Dinuba, CA 93618</t>
  </si>
  <si>
    <t>1642 E PARK WAY, Dinuba, CA 93618</t>
  </si>
  <si>
    <t>1672 E PARK WAY, Dinuba, CA 93618</t>
  </si>
  <si>
    <t>1684 E PARK WAY, Dinuba, CA 93618</t>
  </si>
  <si>
    <t>1724 E PARK WAY, Dinuba, CA 93618</t>
  </si>
  <si>
    <t>1758 E PARK WAY, Dinuba, CA 93618</t>
  </si>
  <si>
    <t>1794 E PARK WAY, Dinuba, CA 93618</t>
  </si>
  <si>
    <t>1795 E PARK WAY, Dinuba, CA 93618</t>
  </si>
  <si>
    <t>1821 E PARK WAY, Dinuba, CA 93618</t>
  </si>
  <si>
    <t>1824 E PARK WAY, Dinuba, CA 93618</t>
  </si>
  <si>
    <t>1848 E PARK WAY, Dinuba, CA 93618</t>
  </si>
  <si>
    <t>1861 E PARK WAY, Dinuba, CA 93618</t>
  </si>
  <si>
    <t>1862 E PARK WAY, Dinuba, CA 93618</t>
  </si>
  <si>
    <t>1878 E PARK WAY, Dinuba, CA 93618</t>
  </si>
  <si>
    <t>1893 E PARK WAY, Dinuba, CA 93618</t>
  </si>
  <si>
    <t>1911 E PARK WAY, Dinuba, CA 93618</t>
  </si>
  <si>
    <t>1941 E PARK WAY, Dinuba, CA 93618</t>
  </si>
  <si>
    <t>1957 E PARK WAY, Dinuba, CA 93618</t>
  </si>
  <si>
    <t>1958 E PARK WAY, Dinuba, CA 93618</t>
  </si>
  <si>
    <t>1971 E PARK WAY, Dinuba, CA 93618</t>
  </si>
  <si>
    <t>1983 E PARK WAY, Dinuba, CA 93618</t>
  </si>
  <si>
    <t>1984 E PARK WAY, Dinuba, CA 93618</t>
  </si>
  <si>
    <t>1997 E PARK WAY, Dinuba, CA 93618</t>
  </si>
  <si>
    <t>1998 E PARK WAY, Dinuba, CA 93618</t>
  </si>
  <si>
    <t>2039 E PARK WAY, Dinuba, CA 93618</t>
  </si>
  <si>
    <t>2040 E PARK WAY, Dinuba, CA 93618</t>
  </si>
  <si>
    <t>2053 E PARK WAY, Dinuba, CA 93618</t>
  </si>
  <si>
    <t>2056 E PARK WAY, Dinuba, CA 93618</t>
  </si>
  <si>
    <t>2071 E PARK WAY, Dinuba, CA 93618</t>
  </si>
  <si>
    <t>2072 E PARK WAY, Dinuba, CA 93618</t>
  </si>
  <si>
    <t>2087 E PARK WAY, Dinuba, CA 93618</t>
  </si>
  <si>
    <t>2088 E PARK WAY, Dinuba, CA 93618</t>
  </si>
  <si>
    <t>100 S PALM DR, Dinuba, CA 93618</t>
  </si>
  <si>
    <t>120 S PALM DR, Dinuba, CA 93618</t>
  </si>
  <si>
    <t>121 S PALM DR, Dinuba, CA 93618</t>
  </si>
  <si>
    <t>123 S PALM DR, Dinuba, CA 93618</t>
  </si>
  <si>
    <t>130 S PALM DR, Dinuba, CA 93618</t>
  </si>
  <si>
    <t>1320 E AKERS WAY, Dinuba, CA 93618</t>
  </si>
  <si>
    <t>133 S PALM DR, Dinuba, CA 93618</t>
  </si>
  <si>
    <t>141 S PALM DR, Dinuba, CA 93618</t>
  </si>
  <si>
    <t>161 S PALM DR, Dinuba, CA 93618</t>
  </si>
  <si>
    <t>190 S PALM DR, Dinuba, CA 93618</t>
  </si>
  <si>
    <t>196 S PALM DR, Dinuba, CA 93618</t>
  </si>
  <si>
    <t>197 S PALM DR, Dinuba, CA 93618</t>
  </si>
  <si>
    <t>200 S PALM DR, Dinuba, CA 93618</t>
  </si>
  <si>
    <t>203 S PALM DR, Dinuba, CA 93618</t>
  </si>
  <si>
    <t>206 S PALM DR, Dinuba, CA 93618</t>
  </si>
  <si>
    <t>210 S PALM DR, Dinuba, CA 93618</t>
  </si>
  <si>
    <t>1340 E AKERS WAY, Dinuba, CA 93618</t>
  </si>
  <si>
    <t>220 S PALM DR, Dinuba, CA 93618</t>
  </si>
  <si>
    <t>222 S PALM DR, Dinuba, CA 93618</t>
  </si>
  <si>
    <t>223 S PALM DR, Dinuba, CA 93618</t>
  </si>
  <si>
    <t>233 S PALM DR, Dinuba, CA 93618</t>
  </si>
  <si>
    <t>252 S PALM DR, Dinuba, CA 93618</t>
  </si>
  <si>
    <t>271 S PALM DR, Dinuba, CA 93618</t>
  </si>
  <si>
    <t>272 S PALM DR, Dinuba, CA 93618</t>
  </si>
  <si>
    <t>300 S PALM DR, Dinuba, CA 93618</t>
  </si>
  <si>
    <t>302 S PALM DR, Dinuba, CA 93618</t>
  </si>
  <si>
    <t>311 S PALM DR, Dinuba, CA 93618</t>
  </si>
  <si>
    <t>1359 E AKERS WAY, Dinuba, CA 93618</t>
  </si>
  <si>
    <t>312 S PALM DR, Dinuba, CA 93618</t>
  </si>
  <si>
    <t>314 S PALM DR, Dinuba, CA 93618</t>
  </si>
  <si>
    <t>337 S PALM DR, Dinuba, CA 93618</t>
  </si>
  <si>
    <t>116 N O ST, Dinuba, CA 93618</t>
  </si>
  <si>
    <t>126 N O ST, DINUBA, CA 93618</t>
  </si>
  <si>
    <t>130 N O ST 3UNIT, Dinuba, CA 93618</t>
  </si>
  <si>
    <t>1360 E AKERS WAY, Dinuba, CA 93618</t>
  </si>
  <si>
    <t>124 S O ST 10UNT, Dinuba, CA 93618</t>
  </si>
  <si>
    <t>145 S O ST, Dinuba, CA 93618</t>
  </si>
  <si>
    <t>152 S O ST 1UNIT, Dinuba, CA 93618</t>
  </si>
  <si>
    <t>155 S O ST, Dinuba, CA 93618</t>
  </si>
  <si>
    <t>1380 E AKERS WAY, Dinuba, CA 93618</t>
  </si>
  <si>
    <t>165 S O ST, Dinuba, CA 93618</t>
  </si>
  <si>
    <t>229 S O ST #102, Dinuba, CA 93618</t>
  </si>
  <si>
    <t>230 S O ST #101, Dinuba, CA 93618</t>
  </si>
  <si>
    <t>230 S O ST #102, Dinuba, CA 93618</t>
  </si>
  <si>
    <t>235 S O ST 1UNT, Dinuba, CA 93618</t>
  </si>
  <si>
    <t>1385 E AKERS WAY, Dinuba, CA 93618</t>
  </si>
  <si>
    <t>250 S O ST, Dinuba, CA 93618</t>
  </si>
  <si>
    <t>251 S O ST, Dinuba, CA 93618</t>
  </si>
  <si>
    <t>256 S O ST, Dinuba, CA 93618</t>
  </si>
  <si>
    <t>275 S O ST, Dinuba, CA 93618</t>
  </si>
  <si>
    <t>405 S O ST #104, Dinuba, CA 93618</t>
  </si>
  <si>
    <t>417 S O ST #101, Dinuba, CA 93618</t>
  </si>
  <si>
    <t>1421 E AKERS WAY, Dinuba, CA 93618</t>
  </si>
  <si>
    <t>431 S O ST, Dinuba, CA 93618</t>
  </si>
  <si>
    <t>441 S O ST #101, Dinuba, CA 93618</t>
  </si>
  <si>
    <t>1451 S O ST, Dinuba, CA 93618</t>
  </si>
  <si>
    <t>1321 E OLIVE WAY, Dinuba, CA 93618</t>
  </si>
  <si>
    <t>1353 E OLIVE WAY, Dinuba, CA 93618</t>
  </si>
  <si>
    <t>1360 E OLIVE WAY, Dinuba, CA 93618</t>
  </si>
  <si>
    <t>1365 E OLIVE WAY, Dinuba, CA 93618</t>
  </si>
  <si>
    <t>1378 E OLIVE WAY, Dinuba, CA 93618</t>
  </si>
  <si>
    <t>1381 E OLIVE WAY, Dinuba, CA 93618</t>
  </si>
  <si>
    <t>1424 E AKERS WAY, Dinuba, CA 93618</t>
  </si>
  <si>
    <t>1423 E OLIVE WAY, Dinuba, CA 93618</t>
  </si>
  <si>
    <t>1435 E OLIVE WAY, Dinuba, CA 93618</t>
  </si>
  <si>
    <t>1448 E OLIVE WAY, Dinuba, CA 93618</t>
  </si>
  <si>
    <t>1459 E OLIVE WAY, Dinuba, CA 93618</t>
  </si>
  <si>
    <t>1464 E OLIVE WAY, Dinuba, CA 93618</t>
  </si>
  <si>
    <t>1471 E OLIVE WAY, Dinuba, CA 93618</t>
  </si>
  <si>
    <t>1472 E OLIVE WAY, Dinuba, CA 93618</t>
  </si>
  <si>
    <t>1480 E OLIVE WAY, Dinuba, CA 93618</t>
  </si>
  <si>
    <t>1448 E AKERS WAY, Dinuba, CA 93618</t>
  </si>
  <si>
    <t>1493 E OLIVE WAY, Dinuba, CA 93618</t>
  </si>
  <si>
    <t>1525 E OLIVE WAY, Dinuba, CA 93618</t>
  </si>
  <si>
    <t>1550 E OLIVE WAY, Dinuba, CA 93618</t>
  </si>
  <si>
    <t>1563 E OLIVE WAY, Dinuba, CA 93618</t>
  </si>
  <si>
    <t>1564 E OLIVE WAY, Dinuba, CA 93618</t>
  </si>
  <si>
    <t>1575 E OLIVE WAY, Dinuba, CA 93618</t>
  </si>
  <si>
    <t>1581 E OLIVE WAY, Dinuba, CA 93618</t>
  </si>
  <si>
    <t>1588 E OLIVE WAY, Dinuba, CA 93618</t>
  </si>
  <si>
    <t>1591 E OLIVE WAY, Dinuba, CA 93618</t>
  </si>
  <si>
    <t>1657 E OLIVE WAY, Dinuba, CA 93618</t>
  </si>
  <si>
    <t>1451 E AKERS WAY, Dinuba, CA 93618</t>
  </si>
  <si>
    <t>1677 E OLIVE WAY, Dinuba, CA 93618</t>
  </si>
  <si>
    <t>1689 E OLIVE WAY, Dinuba, CA 93618</t>
  </si>
  <si>
    <t>1755 E OLIVE WAY, Dinuba, CA 93618</t>
  </si>
  <si>
    <t>1773 E OLIVE WAY, Dinuba, CA 93618</t>
  </si>
  <si>
    <t>1795 E OLIVE WAY, Dinuba, CA 93618</t>
  </si>
  <si>
    <t>1812 E OLIVE WAY, Dinuba, CA 93618</t>
  </si>
  <si>
    <t>1821 E OLIVE WAY, Dinuba, CA 93618</t>
  </si>
  <si>
    <t>1849 E OLIVE WAY, Dinuba, CA 93618</t>
  </si>
  <si>
    <t>1861 E OLIVE WAY, Dinuba, CA 93618</t>
  </si>
  <si>
    <t>1477 E AKERS WAY, Dinuba, CA 93618</t>
  </si>
  <si>
    <t>1879 E OLIVE WAY, Dinuba, CA 93618</t>
  </si>
  <si>
    <t>1888 E OLIVE WAY, Dinuba, CA 93618</t>
  </si>
  <si>
    <t>1941 E OLIVE WAY, Dinuba, CA 93618</t>
  </si>
  <si>
    <t>1942 E OLIVE WAY, Dinuba, CA 93618</t>
  </si>
  <si>
    <t>1950 E OLIVE WAY, Dinuba, CA 93618</t>
  </si>
  <si>
    <t>1961 E OLIVE WAY, Dinuba, CA 93618</t>
  </si>
  <si>
    <t>1968 E OLIVE WAY, Dinuba, CA 93618</t>
  </si>
  <si>
    <t>1971 E OLIVE WAY, Dinuba, CA 93618</t>
  </si>
  <si>
    <t>1983 E OLIVE WAY, Dinuba, CA 93618</t>
  </si>
  <si>
    <t>1986 E OLIVE WAY, Dinuba, CA 93618</t>
  </si>
  <si>
    <t>1480 E AKERS WAY, Dinuba, CA 93618</t>
  </si>
  <si>
    <t>2039 E OLIVE WAY, Dinuba, CA 93618</t>
  </si>
  <si>
    <t>2053 E OLIVE WAY, Dinuba, CA 93618</t>
  </si>
  <si>
    <t>2071 E OLIVE WAY, Dinuba, CA 93618</t>
  </si>
  <si>
    <t>2072 E OLIVE WAY, Dinuba, CA 93618</t>
  </si>
  <si>
    <t>2087 E OLIVE WAY, Dinuba, CA 93618</t>
  </si>
  <si>
    <t>1485 E AKERS WAY, Dinuba, CA 93618</t>
  </si>
  <si>
    <t>129 S P ST, Dinuba, CA 93618</t>
  </si>
  <si>
    <t>134 S P ST #101, Dinuba, CA 93618</t>
  </si>
  <si>
    <t>141 S P ST, Dinuba, CA 93618</t>
  </si>
  <si>
    <t>134 S P ST #102, Dinuba, CA 93618</t>
  </si>
  <si>
    <t>153 S P ST #101, Dinuba, CA 93618</t>
  </si>
  <si>
    <t>152 S P ST, Dinuba, CA 93618</t>
  </si>
  <si>
    <t>153 S P ST #102, Dinuba, CA 93618</t>
  </si>
  <si>
    <t>154 S P ST, Dinuba, CA 93618</t>
  </si>
  <si>
    <t>225 S P ST, Dinuba, CA 93618</t>
  </si>
  <si>
    <t>1496 E AKERS WAY, Dinuba, CA 93618</t>
  </si>
  <si>
    <t>228 S P ST, Dinuba, CA 93618</t>
  </si>
  <si>
    <t>230 S P ST #101, Dinuba, CA 93618</t>
  </si>
  <si>
    <t>243 S P ST DISC, Dinuba, CA 93618</t>
  </si>
  <si>
    <t>250 S P ST, Dinuba, CA 93618</t>
  </si>
  <si>
    <t>253 S P ST DISC, Dinuba, CA 93618</t>
  </si>
  <si>
    <t>258 S P ST #101, Dinuba, CA 93618</t>
  </si>
  <si>
    <t>1499 E AKERS WAY, Dinuba, CA 93618</t>
  </si>
  <si>
    <t>262 S P ST, Dinuba, CA 93618</t>
  </si>
  <si>
    <t>265 S P ST, Dinuba, CA 93618</t>
  </si>
  <si>
    <t>277 S P ST, Dinuba, CA 93618</t>
  </si>
  <si>
    <t>305 S P ST, Dinuba, CA 93618</t>
  </si>
  <si>
    <t>315 S P ST, Dinuba, CA 93618</t>
  </si>
  <si>
    <t>325 S P ST #1, Dinuba, CA 93618</t>
  </si>
  <si>
    <t>325 S P ST #2, Dinuba, CA 93618</t>
  </si>
  <si>
    <t>345 S P ST #101, Dinuba, CA 93618</t>
  </si>
  <si>
    <t>1520 E AKERS WAY, Dinuba, CA 93618</t>
  </si>
  <si>
    <t>276 N I ST, Dinuba, CA 93618</t>
  </si>
  <si>
    <t>389 W NORTH WAY, Dinuba, CA 93618</t>
  </si>
  <si>
    <t>435 W NORTH WAY, Dinuba, CA 93618</t>
  </si>
  <si>
    <t>451 W NORTH WAY, Dinuba, CA 93618</t>
  </si>
  <si>
    <t>220 S M ST, Dinuba, CA 93618</t>
  </si>
  <si>
    <t>1531 E AKERS WAY, Dinuba, CA 93618</t>
  </si>
  <si>
    <t>324 VERMONT AVE, Dinuba, CA 93618</t>
  </si>
  <si>
    <t>1540 E AKERS WAY, Dinuba, CA 93618</t>
  </si>
  <si>
    <t>200 N M ST, Dinuba, CA 93618</t>
  </si>
  <si>
    <t>1555 E AKERS WAY, Dinuba, CA 93618</t>
  </si>
  <si>
    <t>101 S L ST, DINUBA, CA 93618</t>
  </si>
  <si>
    <t>342 VERMONT AVE, Dinuba, CA 93618</t>
  </si>
  <si>
    <t>265 VERMONT AVE, Dinuba, CA 93618</t>
  </si>
  <si>
    <t>1560 E AKERS WAY, Dinuba, CA 93618</t>
  </si>
  <si>
    <t>1580 E AKERS WAY, Dinuba, CA 93618</t>
  </si>
  <si>
    <t>430 VERMONT AVE, Dinuba, CA 93618</t>
  </si>
  <si>
    <t>1620 E AKERS WAY, Dinuba, CA 93618</t>
  </si>
  <si>
    <t>1644 N ALTA AVE, Dinuba, CA 93618</t>
  </si>
  <si>
    <t>1640 E AKERS WAY, Dinuba, CA 93618</t>
  </si>
  <si>
    <t>468 VERMONT AVE, Dinuba, CA 93618</t>
  </si>
  <si>
    <t>286 LINDARA AVE, Dinuba, CA 93618</t>
  </si>
  <si>
    <t>1660 E AKERS WAY, Dinuba, CA 93618</t>
  </si>
  <si>
    <t>187 N ALICE AVE, Dinuba, CA 93618</t>
  </si>
  <si>
    <t>207 N ALICE AVE, Dinuba, CA 93618</t>
  </si>
  <si>
    <t>210 N ALICE AVE, Dinuba, CA 93618</t>
  </si>
  <si>
    <t>225 N ALICE AVE, DINUBA, CA 93618</t>
  </si>
  <si>
    <t>243 N ALICE AVE, Dinuba, CA 93618</t>
  </si>
  <si>
    <t>256 N ALICE AVE, Dinuba, CA 93618</t>
  </si>
  <si>
    <t>263 N ALICE AVE, Dinuba, CA 93618</t>
  </si>
  <si>
    <t>281 N ALICE AVE, Dinuba, CA 93618</t>
  </si>
  <si>
    <t>298 N ALICE AVE, Dinuba, CA 93618</t>
  </si>
  <si>
    <t>323 N ALICE AVE, Dinuba, CA 93618</t>
  </si>
  <si>
    <t>330 N ALICE AVE, Dinuba, CA 93618</t>
  </si>
  <si>
    <t>343 N ALICE AVE, Dinuba, CA 93618</t>
  </si>
  <si>
    <t>350 N ALICE AVE, Dinuba, CA 93618</t>
  </si>
  <si>
    <t>361 N ALICE AVE, Dinuba, CA 93618</t>
  </si>
  <si>
    <t>370 N ALICE AVE, Dinuba, CA 93618</t>
  </si>
  <si>
    <t>381 N ALICE AVE, Dinuba, CA 93618</t>
  </si>
  <si>
    <t>390 N ALICE AVE, Dinuba, CA 93618</t>
  </si>
  <si>
    <t>397 N ALICE AVE, Dinuba, CA 93618</t>
  </si>
  <si>
    <t>419 N ALICE AVE, Dinuba, CA 93618</t>
  </si>
  <si>
    <t>430 N ALICE AVE, Dinuba, CA 93618</t>
  </si>
  <si>
    <t>457 N ALICE AVE, Dinuba, CA 93618</t>
  </si>
  <si>
    <t>470 N ALICE AVE, Dinuba, CA 93618</t>
  </si>
  <si>
    <t>475 N ALICE AVE, Dinuba, CA 93618</t>
  </si>
  <si>
    <t>490 N ALICE AVE, Dinuba, CA 93618</t>
  </si>
  <si>
    <t>145 N ALTA AVE, Dinuba, CA 93618</t>
  </si>
  <si>
    <t>184 N ALTA AVE, Dinuba, CA 93618</t>
  </si>
  <si>
    <t>212 N ALTA AVE, Dinuba, CA 93618</t>
  </si>
  <si>
    <t>215 N ALTA AVE, Dinuba, CA 93618</t>
  </si>
  <si>
    <t>238 N ALTA AVE, Dinuba, CA 93618</t>
  </si>
  <si>
    <t>243 N ALTA AVE, Dinuba, CA 93618</t>
  </si>
  <si>
    <t>249 S ALTA AVE #A, Dinuba, CA 93618</t>
  </si>
  <si>
    <t>254 N ALTA AVE, Dinuba, CA 93618</t>
  </si>
  <si>
    <t>280 N ALTA AVE, Dinuba, CA 93618</t>
  </si>
  <si>
    <t>269 N ALTA AVE, Dinuba, CA 93618</t>
  </si>
  <si>
    <t>276 N ALTA AVE, Dinuba, CA 93618</t>
  </si>
  <si>
    <t>277 N ALTA AVE, Dinuba, CA 93618</t>
  </si>
  <si>
    <t>310 N ALTA AVE, Dinuba, CA 93618</t>
  </si>
  <si>
    <t>335 N ALTA AVE, Dinuba, CA 93618</t>
  </si>
  <si>
    <t>346 N ALTA AVE, Dinuba, CA 93618</t>
  </si>
  <si>
    <t>366 N ALTA AVE, Dinuba, CA 93618</t>
  </si>
  <si>
    <t>382 N ALTA AVE, Dinuba, CA 93618</t>
  </si>
  <si>
    <t>414 N ALTA AVE, Dinuba, CA 93618</t>
  </si>
  <si>
    <t>435 N ALTA AVE, Dinuba, CA 93618</t>
  </si>
  <si>
    <t>442 N ALTA AVE, Dinuba, CA 93618</t>
  </si>
  <si>
    <t>460 N ALTA AVE, Dinuba, CA 93618</t>
  </si>
  <si>
    <t>492 N ALTA AVE, Dinuba, CA 93618</t>
  </si>
  <si>
    <t>516 N ALTA AVE, Dinuba, CA 93618</t>
  </si>
  <si>
    <t>540 N ALTA AVE, Dinuba, CA 93618</t>
  </si>
  <si>
    <t>560 N ALTA AVE, Dinuba, CA 93618</t>
  </si>
  <si>
    <t>580 N ALTA AVE, Dinuba, CA 93618</t>
  </si>
  <si>
    <t>597 N ALTA AVE, Dinuba, CA 93618</t>
  </si>
  <si>
    <t>200 S L ST, Dinuba, CA 93618</t>
  </si>
  <si>
    <t>600 N ALTA AVE, Dinuba, CA 93618</t>
  </si>
  <si>
    <t>253 N H ST, Dinuba, CA 93618</t>
  </si>
  <si>
    <t>152 W NORTH WAY, Dinuba, CA 93618</t>
  </si>
  <si>
    <t>158 W NORTH WAY, Dinuba, CA 93618</t>
  </si>
  <si>
    <t>149 W NORTH WAY, Dinuba, CA 93618</t>
  </si>
  <si>
    <t>220 W NORTH WAY, Dinuba, CA 93618</t>
  </si>
  <si>
    <t>620 N ALTA AVE, Dinuba, CA 93618</t>
  </si>
  <si>
    <t>553 N KELLY DR, Dinuba, CA 93618</t>
  </si>
  <si>
    <t>240 W NORTH WAY, Dinuba, CA 93618</t>
  </si>
  <si>
    <t>260 W NORTH WAY, Dinuba, CA 93618</t>
  </si>
  <si>
    <t>284 W NORTH WAY, Dinuba, CA 93618</t>
  </si>
  <si>
    <t>294 W NORTH WAY, Dinuba, CA 93618</t>
  </si>
  <si>
    <t>325 W NORTH WAY, Dinuba, CA 93618</t>
  </si>
  <si>
    <t>351 W NORTH WAY, Dinuba, CA 93618</t>
  </si>
  <si>
    <t>365 W NORTH WAY, Dinuba, CA 93618</t>
  </si>
  <si>
    <t>477 W NORTH WAY, Dinuba, CA 93618</t>
  </si>
  <si>
    <t>489 W NORTH WAY, Dinuba, CA 93618</t>
  </si>
  <si>
    <t>432 W NORTH WAY, Dinuba, CA 93618</t>
  </si>
  <si>
    <t>388 W NORTH WAY, Dinuba, CA 93618</t>
  </si>
  <si>
    <t>366 W NORTH WAY, Dinuba, CA 93618</t>
  </si>
  <si>
    <t>348 W NORTH WAY, Dinuba, CA 93618</t>
  </si>
  <si>
    <t>322 W NORTH WAY, Dinuba, CA 93618</t>
  </si>
  <si>
    <t>642 N ALTA AVE, Dinuba, CA 93618</t>
  </si>
  <si>
    <t>250 N ROBERTS PL, Dinuba, CA 93618</t>
  </si>
  <si>
    <t>290 N ROBERTS PL, Dinuba, CA 93618</t>
  </si>
  <si>
    <t>257 N ROBERTS PL, Dinuba, CA 93618</t>
  </si>
  <si>
    <t>285 N ROBERTS PL, Dinuba, CA 93618</t>
  </si>
  <si>
    <t>664 N ALTA AVE, Dinuba, CA 93618</t>
  </si>
  <si>
    <t>307 N ROBERTS PL, Dinuba, CA 93618</t>
  </si>
  <si>
    <t>337 N ROBERTS PL, Dinuba, CA 93618</t>
  </si>
  <si>
    <t>357 N ROBERTS PL, Dinuba, CA 93618</t>
  </si>
  <si>
    <t>358 N ROBERTS PL, Dinuba, CA 93618</t>
  </si>
  <si>
    <t>551 W NORTH WAY, Dinuba, CA 93618</t>
  </si>
  <si>
    <t>573 W NORTH WAY, Dinuba, CA 93618</t>
  </si>
  <si>
    <t>593 W NORTH WAY, Dinuba, CA 93618</t>
  </si>
  <si>
    <t>613 W NORTH WAY, Dinuba, CA 93618</t>
  </si>
  <si>
    <t>635 W NORTH WAY, Dinuba, CA 93618</t>
  </si>
  <si>
    <t>667 N ALTA AVE, Dinuba, CA 93618</t>
  </si>
  <si>
    <t>657 W NORTH WAY, Dinuba, CA 93618</t>
  </si>
  <si>
    <t>677 W NORTH WAY, Dinuba, CA 93618</t>
  </si>
  <si>
    <t>699 W NORTH WAY, Dinuba, CA 93618</t>
  </si>
  <si>
    <t>721 W NORTH WAY, Dinuba, CA 93618</t>
  </si>
  <si>
    <t>741 W NORTH WAY, Dinuba, CA 93618</t>
  </si>
  <si>
    <t>763 W NORTH WAY, Dinuba, CA 93618</t>
  </si>
  <si>
    <t>586 W NORTH WAY, Dinuba, CA 93618</t>
  </si>
  <si>
    <t>620 W NORTH WAY, Dinuba, CA 93618</t>
  </si>
  <si>
    <t>640 W NORTH WAY, Dinuba, CA 93618</t>
  </si>
  <si>
    <t>690 W NORTH WAY, Dinuba, CA 93618</t>
  </si>
  <si>
    <t>688 N ALTA AVE, Dinuba, CA 93618</t>
  </si>
  <si>
    <t>720 W NORTH WAY, Dinuba, CA 93618</t>
  </si>
  <si>
    <t>650 W NORTH WAY, Dinuba, CA 93618</t>
  </si>
  <si>
    <t>660 W NORTH WAY, Dinuba, CA 93618</t>
  </si>
  <si>
    <t>670 W NORTH WAY, Dinuba, CA 93618</t>
  </si>
  <si>
    <t>680 W NORTH WAY, Dinuba, CA 93618</t>
  </si>
  <si>
    <t>237 N ROBERTS PL, Dinuba, CA 93618</t>
  </si>
  <si>
    <t>221 N ROBERTS PL, Dinuba, CA 93618</t>
  </si>
  <si>
    <t>1643 E ECHO ST, Dinuba, CA 93618</t>
  </si>
  <si>
    <t>437 N ALICE AVE, Dinuba, CA 93618</t>
  </si>
  <si>
    <t>280 N LILLIE AVE, Dinuba, CA 93618</t>
  </si>
  <si>
    <t>1011 W KELLY DR, Dinuba, CA 93618</t>
  </si>
  <si>
    <t>1031 W KELLY DR, Dinuba, CA 93618</t>
  </si>
  <si>
    <t>1051 W KELLY DR, Dinuba, CA 93618</t>
  </si>
  <si>
    <t>1071 W KELLY DR, Dinuba, CA 93618</t>
  </si>
  <si>
    <t>1091 W KELLY DR, Dinuba, CA 93618</t>
  </si>
  <si>
    <t>1115 W KELLY DR, Dinuba, CA 93618</t>
  </si>
  <si>
    <t>1135 W KELLY DR, Dinuba, CA 93618</t>
  </si>
  <si>
    <t>1155 W KELLY DR, Dinuba, CA 93618</t>
  </si>
  <si>
    <t>725 N ALTA AVE, Dinuba, CA 93618</t>
  </si>
  <si>
    <t>445 N KELLY DR, Dinuba, CA 93618</t>
  </si>
  <si>
    <t>425 N KELLY DR, Dinuba, CA 93618</t>
  </si>
  <si>
    <t>415 N KELLY DR, Dinuba, CA 93618</t>
  </si>
  <si>
    <t>395 N KELLY DR, Dinuba, CA 93618</t>
  </si>
  <si>
    <t>375 N KELLY DR, Dinuba, CA 93618</t>
  </si>
  <si>
    <t>370 N KELLY DR, Dinuba, CA 93618</t>
  </si>
  <si>
    <t>390 N KELLY DR, Dinuba, CA 93618</t>
  </si>
  <si>
    <t>410 N KELLY DR, Dinuba, CA 93618</t>
  </si>
  <si>
    <t>430 N KELLY DR, Dinuba, CA 93618</t>
  </si>
  <si>
    <t>1373 E OLIVE WAY, Dinuba, CA 93618</t>
  </si>
  <si>
    <t>1392 E OLIVE WAY, Dinuba, CA 93618</t>
  </si>
  <si>
    <t>1474 E PARK WAY, Dinuba, CA 93618</t>
  </si>
  <si>
    <t>1243 N ALTA AVE, Dinuba, CA 93618</t>
  </si>
  <si>
    <t>1452 N ALTA AVE, Dinuba, CA 93618</t>
  </si>
  <si>
    <t>1631 E OLIVE WAY, Dinuba, CA 93618</t>
  </si>
  <si>
    <t>925 E NORTH WAY, Dinuba, CA 93618</t>
  </si>
  <si>
    <t>950 E NORTH WAY, Dinuba, CA 93618</t>
  </si>
  <si>
    <t>700 E NORTH WAY, Dinuba, CA 93618</t>
  </si>
  <si>
    <t>726 E NORTH WAY, Dinuba, CA 93618</t>
  </si>
  <si>
    <t>756 E NORTH WAY, Dinuba, CA 93618</t>
  </si>
  <si>
    <t>776 E NORTH WAY, Dinuba, CA 93618</t>
  </si>
  <si>
    <t>786 E NORTH WAY, Dinuba, CA 93618</t>
  </si>
  <si>
    <t>800 E NORTH WAY, Dinuba, CA 93618</t>
  </si>
  <si>
    <t>826 E NORTH WAY, Dinuba, CA 93618</t>
  </si>
  <si>
    <t>856 E NORTH WAY, Dinuba, CA 93618</t>
  </si>
  <si>
    <t>556 N KELLY DR, Dinuba, CA 93618</t>
  </si>
  <si>
    <t>886 E NORTH WAY, Dinuba, CA 93618</t>
  </si>
  <si>
    <t>920 VERMONT AVE, Dinuba, CA 93618</t>
  </si>
  <si>
    <t>948 VERMONT AVE, Dinuba, CA 93618</t>
  </si>
  <si>
    <t>970 VERMONT AVE, Dinuba, CA 93618</t>
  </si>
  <si>
    <t>981 VERMONT AVE, Dinuba, CA 93618</t>
  </si>
  <si>
    <t>961 VERMONT AVE, Dinuba, CA 93618</t>
  </si>
  <si>
    <t>941 VERMONT AVE, Dinuba, CA 93618</t>
  </si>
  <si>
    <t>921 VERMONT AVE, Dinuba, CA 93618</t>
  </si>
  <si>
    <t>678 E BEL-AIRE DR, Dinuba, CA 93618</t>
  </si>
  <si>
    <t>910 N ALTA AVE, Dinuba, CA 93618</t>
  </si>
  <si>
    <t>932 N ALTA AVE, Dinuba, CA 93618</t>
  </si>
  <si>
    <t>938 N ALTA AVE, Dinuba, CA 93618</t>
  </si>
  <si>
    <t>138 VERMONT AVE, Dinuba, CA 93618</t>
  </si>
  <si>
    <t>168 VERMONT AVE, Dinuba, CA 93618</t>
  </si>
  <si>
    <t>176 VERMONT AVE, Dinuba, CA 93618</t>
  </si>
  <si>
    <t>186 VERMONT AVE, Dinuba, CA 93618</t>
  </si>
  <si>
    <t>230 VERMONT AVE, Dinuba, CA 93618</t>
  </si>
  <si>
    <t>242 VERMONT AVE, Dinuba, CA 93618</t>
  </si>
  <si>
    <t>266 VERMONT AVE, Dinuba, CA 93618</t>
  </si>
  <si>
    <t>358 VERMONT AVE, Dinuba, CA 93618</t>
  </si>
  <si>
    <t>372 VERMONT AVE, Dinuba, CA 93618</t>
  </si>
  <si>
    <t>1010 N ALTA AVE, DINUBA, CA 93618</t>
  </si>
  <si>
    <t>382 VERMONT AVE, Dinuba, CA 93618</t>
  </si>
  <si>
    <t>480 VERMONT AVE, Dinuba, CA 93618</t>
  </si>
  <si>
    <t>496 VERMONT AVE, Dinuba, CA 93618</t>
  </si>
  <si>
    <t>520 VERMONT AVE, Dinuba, CA 93618</t>
  </si>
  <si>
    <t>578 VERMONT AVE, Dinuba, CA 93618</t>
  </si>
  <si>
    <t>618 VERMONT AVE, Dinuba, CA 93618</t>
  </si>
  <si>
    <t>640 VERMONT AVE, Dinuba, CA 93618</t>
  </si>
  <si>
    <t>177 VERMONT AVE, Dinuba, CA 93618</t>
  </si>
  <si>
    <t>1013 N ALTA AVE, Dinuba, CA 93618</t>
  </si>
  <si>
    <t>189 VERMONT AVE, Dinuba, CA 93618</t>
  </si>
  <si>
    <t>229 VERMONT AVE, Dinuba, CA 93618</t>
  </si>
  <si>
    <t>237 VERMONT AVE, Dinuba, CA 93618</t>
  </si>
  <si>
    <t>281 VERMONT AVE, Dinuba, CA 93618</t>
  </si>
  <si>
    <t>569 VERMONT AVE, Dinuba, CA 93618</t>
  </si>
  <si>
    <t>619 VERMONT AVE, Dinuba, CA 93618</t>
  </si>
  <si>
    <t>641 VERMONT AVE, Dinuba, CA 93618</t>
  </si>
  <si>
    <t>671 VERMONT AVE, Dinuba, CA 93618</t>
  </si>
  <si>
    <t>575 N KELLY DR, Dinuba, CA 93618</t>
  </si>
  <si>
    <t>689 VERMONT AVE, Dinuba, CA 93618</t>
  </si>
  <si>
    <t>497 E NORTH WAY, Dinuba, CA 93618</t>
  </si>
  <si>
    <t>315 E NORTH WAY, Dinuba, CA 93618</t>
  </si>
  <si>
    <t>248 E NORTH WAY, Dinuba, CA 93618</t>
  </si>
  <si>
    <t>215 E NORTH WAY, Dinuba, CA 93618</t>
  </si>
  <si>
    <t>295 E NORTH WAY, Dinuba, CA 93618</t>
  </si>
  <si>
    <t>548 E FRESNO ST, Dinuba, CA 93618</t>
  </si>
  <si>
    <t>1064 N ALTA AVE, Dinuba, CA 93618</t>
  </si>
  <si>
    <t>1066 N ALTA AVE, Dinuba, CA 93618</t>
  </si>
  <si>
    <t>40626 ROAD 84, Dinuba, CA 93618</t>
  </si>
  <si>
    <t>1107 N ALTA AVE, Dinuba, CA 93618</t>
  </si>
  <si>
    <t>129 S I ST #1-1, Dinuba, CA 93618</t>
  </si>
  <si>
    <t>182 S J ST, Dinuba, CA 93618</t>
  </si>
  <si>
    <t>189 S I ST, Dinuba, CA 93618</t>
  </si>
  <si>
    <t>1135 N ALTA AVE, DINUBA, CA 93618</t>
  </si>
  <si>
    <t>265 S J ST, Dinuba, CA 93618</t>
  </si>
  <si>
    <t>231 E VENTURA ST, Dinuba, CA 93618</t>
  </si>
  <si>
    <t>225 E VENTURA ST, Dinuba, CA 93618</t>
  </si>
  <si>
    <t>420 S M ST #101, Dinuba, CA 93618</t>
  </si>
  <si>
    <t>140 S O ST 15UNT, Dinuba, CA 93618</t>
  </si>
  <si>
    <t>1171 N ALTA AVE, Dinuba, CA 93618</t>
  </si>
  <si>
    <t>427 W KERN ST, Dinuba, CA 93618</t>
  </si>
  <si>
    <t>279 S O ST, Dinuba, CA 93618</t>
  </si>
  <si>
    <t>289 S O ST #B, Dinuba, CA 93618</t>
  </si>
  <si>
    <t>140 S Q ST #B, Dinuba, CA 93618</t>
  </si>
  <si>
    <t>325 S P ST #3, Dinuba, CA 93618</t>
  </si>
  <si>
    <t>553 VASSER AVE, Dinuba, CA 93618</t>
  </si>
  <si>
    <t>9154 AVE 416, Dinuba, CA 93618</t>
  </si>
  <si>
    <t>1590 N ALTA AVE, Dinuba, CA 93618</t>
  </si>
  <si>
    <t>1200 N ALTA AVE, Dinuba, CA 93618</t>
  </si>
  <si>
    <t>329 E TULARE ST, Dinuba, CA 93618</t>
  </si>
  <si>
    <t>578 N KELLY DR, Dinuba, CA 93618</t>
  </si>
  <si>
    <t>1380 N ALTA AVE, DINUBA, CA 93618</t>
  </si>
  <si>
    <t>420 E TULARE ST, Dinuba, CA 93618</t>
  </si>
  <si>
    <t>6675 AVE 412, Dinuba, CA 93618</t>
  </si>
  <si>
    <t>1412 N ALTA AVE, Dinuba, CA 93618</t>
  </si>
  <si>
    <t>135 S ALTA AVE, Dinuba, CA 93618</t>
  </si>
  <si>
    <t>133 S L ST, Dinuba, CA 93618</t>
  </si>
  <si>
    <t>301 W TULARE ST, Dinuba, CA 93618</t>
  </si>
  <si>
    <t>1081 E PARK WAY, Dinuba, CA 93618</t>
  </si>
  <si>
    <t>40694 ROAD 84, Dinuba, CA 93618</t>
  </si>
  <si>
    <t>249 S ALTA AVE #B, Dinuba, CA 93618</t>
  </si>
  <si>
    <t>185 E NORTH WAY, Dinuba, CA 93618</t>
  </si>
  <si>
    <t>517 VERMONT AVE, Dinuba, CA 93618</t>
  </si>
  <si>
    <t>225 W TULARE ST, DINUBA, CA 93618</t>
  </si>
  <si>
    <t>501 S ALTA AVE #A, Dinuba, CA 93618</t>
  </si>
  <si>
    <t>1115 UMBRELLA ST, Dinuba, CA 93618</t>
  </si>
  <si>
    <t>1122 UMBRELLA ST, Dinuba, CA 93618</t>
  </si>
  <si>
    <t>1125 UMBRELLA ST, Dinuba, CA 93618</t>
  </si>
  <si>
    <t>1135 UMBRELLA ST, Dinuba, CA 93618</t>
  </si>
  <si>
    <t>1134 UMBRELLA ST, Dinuba, CA 93618</t>
  </si>
  <si>
    <t>597 N KELLY DR, Dinuba, CA 93618</t>
  </si>
  <si>
    <t>1145 UMBRELLA ST, Dinuba, CA 93618</t>
  </si>
  <si>
    <t>159 N ARKONA ST, Dinuba, CA 93618</t>
  </si>
  <si>
    <t>340 E KERN ST, Dinuba, CA 93618</t>
  </si>
  <si>
    <t>285 N ARKONA ST, Dinuba, CA 93618</t>
  </si>
  <si>
    <t>150 N BATES AVE, Dinuba, CA 93618</t>
  </si>
  <si>
    <t>168 N BATES AVE, Dinuba, CA 93618</t>
  </si>
  <si>
    <t>198 N BATES AVE, Dinuba, CA 93618</t>
  </si>
  <si>
    <t>220 N BATES AVE, Dinuba, CA 93618</t>
  </si>
  <si>
    <t>450 N ALICE AVE, Dinuba, CA 93618</t>
  </si>
  <si>
    <t>412 S L ST, Dinuba, CA 93618</t>
  </si>
  <si>
    <t>Inventory Summary</t>
  </si>
  <si>
    <r>
      <rPr>
        <b/>
        <sz val="11"/>
        <rFont val="Calibri"/>
        <family val="2"/>
        <scheme val="minor"/>
      </rPr>
      <t xml:space="preserve">Purpose of this worksheet: </t>
    </r>
    <r>
      <rPr>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
Note that water systems may submit their completed LCRR initial inventories before October 16, 2024. Pursuant to 40 CFR 141.85(e), water systems must provide public notification to customers served by lead, galvanized requiring replacement, and/or lead status unknown service lines within 30 days after DDW’s approval of the completed inventory. DDW will notify water systems by email when their inventory submission is approved. </t>
    </r>
  </si>
  <si>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</si>
  <si>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</si>
  <si>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Select One</t>
  </si>
  <si>
    <r>
      <t xml:space="preserve">2.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</si>
  <si>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t>Select Ownership Type</t>
  </si>
  <si>
    <t>3. When were lead service lines banned in your system? Reference the state or local ordinance that banned the use of lead in your system.</t>
  </si>
  <si>
    <t>4. Do you have lead goosenecks, pigtails or connectors in your system?</t>
  </si>
  <si>
    <t xml:space="preserve">Select "Yes" or "No" or "Don't Know" </t>
  </si>
  <si>
    <t>Part 2.  Inventory Format</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</si>
  <si>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</si>
  <si>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</si>
  <si>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will be used to calculate the total number of service lines for each of the four material classifications below. Otherwise, enter the number of service lines </t>
    </r>
    <r>
      <rPr>
        <sz val="11"/>
        <rFont val="Calibri"/>
        <family val="2"/>
        <scheme val="minor"/>
      </rPr>
      <t>blue- and aqua colored-cells</t>
    </r>
    <r>
      <rPr>
        <i/>
        <sz val="11"/>
        <rFont val="Calibri"/>
        <family val="2"/>
        <scheme val="minor"/>
      </rPr>
      <t xml:space="preserve">. </t>
    </r>
  </si>
  <si>
    <t>Table 3.1. Inventory Summary by Ownership</t>
  </si>
  <si>
    <t>Service Line Material Classification</t>
  </si>
  <si>
    <t>Number of Water System Owned Service Lines</t>
  </si>
  <si>
    <t xml:space="preserve">Number of Customer Owned Service Lines </t>
  </si>
  <si>
    <t>Lead</t>
  </si>
  <si>
    <t>Galvanized</t>
  </si>
  <si>
    <t>Galvanized Requiring Replacement</t>
  </si>
  <si>
    <t>Non-Lead - Copper</t>
  </si>
  <si>
    <t>Non-Lead - Plastic</t>
  </si>
  <si>
    <t xml:space="preserve">Non-Lead - Other  </t>
  </si>
  <si>
    <t>Unknown</t>
  </si>
  <si>
    <t>TOTAL</t>
  </si>
  <si>
    <t>Table 3.2. Inventory Summary Total</t>
  </si>
  <si>
    <t>Definition</t>
  </si>
  <si>
    <t>Total</t>
  </si>
  <si>
    <t>Any portion of the service line is known to be made of lead.</t>
  </si>
  <si>
    <t>Galvanized Requiring Replacement (GRR)</t>
  </si>
  <si>
    <t>The service line is not made of lead, but a portion is galvanized and the system is unable to demonstrate that the galvanized line was never downstream of a lead service line.</t>
  </si>
  <si>
    <t>Non-Lead</t>
  </si>
  <si>
    <t>All portions of the service line are known NOT to be lead or GRR through an evidence-based record, method, or technique.</t>
  </si>
  <si>
    <t>Lead Status Unknown</t>
  </si>
  <si>
    <t>The service line material is not known to be lead, GRR, or non-lead line. For the entire service line or a portion of it (in cases of split ownership), there is no evidence to support material classification.</t>
  </si>
  <si>
    <t>Lead Gooseneck/Fitting</t>
  </si>
  <si>
    <t>A short section of piping, typically not exceeding two feet, which can be bent and used for connections between rigid service piping.</t>
  </si>
  <si>
    <t>Total Number of Service Lines</t>
  </si>
  <si>
    <t xml:space="preserve">This summary table is for reporting material for the entire service line connecting the water main to the customer's plumbing. See the Section 4 of the Inventory Instructions or Exhibit 2-2 of U.S. EPA's Guidance for Developing and Maintaining a Service Line Inventory (US EPA, 2022). </t>
  </si>
  <si>
    <t>Public Accessibility Documentation</t>
  </si>
  <si>
    <r>
      <rPr>
        <b/>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</si>
  <si>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</si>
  <si>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</si>
  <si>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</si>
  <si>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</si>
  <si>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</si>
  <si>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</si>
  <si>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</si>
  <si>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</si>
  <si>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</si>
  <si>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</si>
  <si>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</si>
  <si>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</si>
  <si>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</si>
  <si>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</si>
  <si>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</si>
  <si>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</si>
  <si>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</si>
  <si>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</si>
  <si>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</si>
  <si>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</si>
  <si>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Entire Service Line Classification</t>
  </si>
  <si>
    <t xml:space="preserve">Lead </t>
  </si>
  <si>
    <t>Non-lead</t>
  </si>
  <si>
    <t>Yes</t>
  </si>
  <si>
    <t xml:space="preserve">Non-lead </t>
  </si>
  <si>
    <t>Test Box (Use Dropdown for columns G, H, and I and column J will autopopulate)</t>
  </si>
  <si>
    <t>If Material Anything Other than "Lead" in Column E,Was Material Ever Previously Lead?</t>
  </si>
  <si>
    <t>Unique ID</t>
  </si>
  <si>
    <t>Don't know</t>
  </si>
  <si>
    <t>Not Valid</t>
  </si>
  <si>
    <t>Non-lead - Other</t>
  </si>
  <si>
    <t>Non-lead - Plastic</t>
  </si>
  <si>
    <t>Non-lead - Copper</t>
  </si>
  <si>
    <t>Missing Information</t>
  </si>
  <si>
    <t>Tab</t>
  </si>
  <si>
    <t>Form Control Lists</t>
  </si>
  <si>
    <t>Service Line Material Classification*</t>
  </si>
  <si>
    <t>Customer-Owned Service Line Material Classification</t>
  </si>
  <si>
    <t>If Non-Lead,
Was Material Ever Previously Lead?</t>
  </si>
  <si>
    <t>Basis of Material Classification - System-Owned</t>
  </si>
  <si>
    <t>Select the Field Verification Method</t>
  </si>
  <si>
    <t>Building Type Connected to Service Line</t>
  </si>
  <si>
    <t>Is there a Lead Connector Present?</t>
  </si>
  <si>
    <t>Does the Interior Building Plumbing Contain Copper Pipes with Lead Solder Installed before your State's Lead Ban (Generally 1986 - 1988)</t>
  </si>
  <si>
    <t>For CWSs, do Multi-family Residences (MFRs) Comprise at Least 20% of the Structures You Serve?</t>
  </si>
  <si>
    <t xml:space="preserve"> Current LCR Sampling Site?</t>
  </si>
  <si>
    <t>Historical records</t>
  </si>
  <si>
    <t>Visual inspection at meter pit</t>
  </si>
  <si>
    <t>Single Family Residence</t>
  </si>
  <si>
    <t>Installation date is after state or local lead ban</t>
  </si>
  <si>
    <t>Customer self-identification</t>
  </si>
  <si>
    <t>Multiple Family Residence</t>
  </si>
  <si>
    <t xml:space="preserve"> No</t>
  </si>
  <si>
    <t>Known</t>
  </si>
  <si>
    <t>Service line diameter 4 inches or greater</t>
  </si>
  <si>
    <t>CCTV Inspection at Curb Box - Internal</t>
  </si>
  <si>
    <t>Building</t>
  </si>
  <si>
    <t>No, Was Present in the Past</t>
  </si>
  <si>
    <t>N/A</t>
  </si>
  <si>
    <t>Service line repair or replacement record</t>
  </si>
  <si>
    <t>CCTV inspection at Curb Box - External</t>
  </si>
  <si>
    <t>Other</t>
  </si>
  <si>
    <t>Don't Know</t>
  </si>
  <si>
    <t>Non-Lead - Other</t>
  </si>
  <si>
    <t>Statistical analysis or predictive models</t>
  </si>
  <si>
    <t>Water Quality Sampling - Targeted</t>
  </si>
  <si>
    <t>Interpolation</t>
  </si>
  <si>
    <t>Water Quality Sampling - Flushed</t>
  </si>
  <si>
    <t>Field inspection</t>
  </si>
  <si>
    <t>Water Quality Sampling - Sequential</t>
  </si>
  <si>
    <t>Water sampling</t>
  </si>
  <si>
    <t>Water Quality Sampling - Other</t>
  </si>
  <si>
    <t>Other (Explain in Notes)</t>
  </si>
  <si>
    <t>Mechanical Excavation at 1 location</t>
  </si>
  <si>
    <t>Mechanical Excavation at multiple locations</t>
  </si>
  <si>
    <t>Note to EPA: this is a background sheet to be hidden or deleted</t>
  </si>
  <si>
    <t>Drop down lists (Internal, DO NOT MODIFY)</t>
  </si>
  <si>
    <t>Ownership</t>
  </si>
  <si>
    <t>Basis of materials classification</t>
  </si>
  <si>
    <t>Field Verification Methods</t>
  </si>
  <si>
    <t>Previous Materials Evaluation</t>
  </si>
  <si>
    <t>The entire service line is owned by the water system</t>
  </si>
  <si>
    <t>Installation record (e.g., tap card)</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</si>
  <si>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</si>
  <si>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</si>
  <si>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</si>
  <si>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</si>
  <si>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</si>
  <si>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</si>
  <si>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</si>
  <si>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</si>
  <si>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</si>
  <si>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</si>
  <si>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Water sampling only with no records</t>
  </si>
  <si>
    <t>Visual inspection at the meter pit</t>
  </si>
  <si>
    <t>Field inspection only with no records</t>
  </si>
  <si>
    <t>State review of customer notification of service line material</t>
  </si>
  <si>
    <t>Select "Yes", "No", or "N/A"</t>
  </si>
  <si>
    <t>Sensitive subpopulations</t>
  </si>
  <si>
    <t>Yes - School</t>
  </si>
  <si>
    <t>Yes - Day Care</t>
  </si>
  <si>
    <t>Yes - Multifamily Home</t>
  </si>
  <si>
    <t>Yes - Other</t>
  </si>
  <si>
    <t>City of Dinuba</t>
  </si>
  <si>
    <t>1088 E Kamm Ave</t>
  </si>
  <si>
    <t>Dinuba</t>
  </si>
  <si>
    <t>CA</t>
  </si>
  <si>
    <t>Ghina Yamout</t>
  </si>
  <si>
    <t>Environmental Engineer</t>
  </si>
  <si>
    <t>949-752-5452</t>
  </si>
  <si>
    <t>yamoutgm@cdmsmith.com</t>
  </si>
  <si>
    <t>California State uses January 1, 1986 as the cut-off date for the lead ban. Therefore, services that are installed after this date may be designated as non-lead. 
California State also accepts that service lines with a diameter of 4 inches or greater are designated as non-lead after the review of the State plumbing codes.</t>
  </si>
  <si>
    <t>No Water System Records were provided/available.</t>
  </si>
  <si>
    <t>A usage report for all connections was provided which included the meter type/size for each meter.</t>
  </si>
  <si>
    <t>None</t>
  </si>
  <si>
    <t xml:space="preserve">2" </t>
  </si>
  <si>
    <t xml:space="preserve">5/8" </t>
  </si>
  <si>
    <t xml:space="preserve">1" </t>
  </si>
  <si>
    <t xml:space="preserve">4" </t>
  </si>
  <si>
    <t xml:space="preserve">1.5" </t>
  </si>
  <si>
    <t xml:space="preserve">3/4" </t>
  </si>
  <si>
    <t xml:space="preserve">6" </t>
  </si>
  <si>
    <t xml:space="preserve">3" </t>
  </si>
  <si>
    <t xml:space="preserve">1-1/4" </t>
  </si>
  <si>
    <t>448 W EL MONTE WAY IRRIGATION, DINUBA, CA 93618</t>
  </si>
  <si>
    <t>940 W EL MONTE WAY, DINUBA, CA 93618</t>
  </si>
  <si>
    <t>41881 N ENGLEHART AVE #B, DINUBA, CA 93618</t>
  </si>
  <si>
    <t>940 W EL MONTE WAY IRRIGATION, DINUBA, CA 93618</t>
  </si>
  <si>
    <t>1477 FORT WORTH AVE, DINUBA, CA 93618</t>
  </si>
  <si>
    <t>1491 FORT WORTH AVE, DINUBA, CA 93618</t>
  </si>
  <si>
    <t>1503 FORT WORTH AVE, DINUBA, CA 93618</t>
  </si>
  <si>
    <t>1515 FORT WORTH AVE, DINUBA, CA 93618</t>
  </si>
  <si>
    <t>1537 FORT WORTH AVE, DINUBA, CA 93618</t>
  </si>
  <si>
    <t>1647 FORT WORTH AVE, DINUBA, CA 93618</t>
  </si>
  <si>
    <t>1627 FORT WORTH AVE, DINUBA, CA 93618</t>
  </si>
  <si>
    <t>1603 FORT WORTH AVE, DINUBA, CA 93618</t>
  </si>
  <si>
    <t>1587 FORT WORTH AVE, DINUBA, CA 93618</t>
  </si>
  <si>
    <t>1563 FORT WORTH AVE, DINUBA, CA 93618</t>
  </si>
  <si>
    <t>1490 MESQUITE AVE, DINUBA, CA 93618</t>
  </si>
  <si>
    <t>1502 MESQUITE AVE, DINUBA, CA 93618</t>
  </si>
  <si>
    <t>1698 HOUSTON ST, DINUBA, CA 93618</t>
  </si>
  <si>
    <t>388 E RAMBLEWOOD DR, Dinuba, CA 93618</t>
  </si>
  <si>
    <t>1680 HOUSTON ST, DINUBA, CA 93618</t>
  </si>
  <si>
    <t>1660 HOUSTON ST, DINUBA, CA 93618</t>
  </si>
  <si>
    <t>1590 HOUSTON ST, DINUBA, CA 93618</t>
  </si>
  <si>
    <t>1576 HOUSTON ST, DINUBA, CA 93618</t>
  </si>
  <si>
    <t>1548 HOUSTON ST, DINUBA, CA 93618</t>
  </si>
  <si>
    <t>1538 FORT WORTH AVE, DINUBA, CA 93618</t>
  </si>
  <si>
    <t>1564 FORT WORTH AVE, DINUBA, CA 93618</t>
  </si>
  <si>
    <t>1590 AMARILLO ST, DINUBA, CA 93618</t>
  </si>
  <si>
    <t>1576 AMARILLO ST, DINUBA, CA 93618</t>
  </si>
  <si>
    <t>1548 AMARILLO ST, DINUBA, CA 93618</t>
  </si>
  <si>
    <t>1530 AMARILLO ST, DINUBA, CA 93618</t>
  </si>
  <si>
    <t>1588 FORT WORTH AVE, DINUBA, CA 93618</t>
  </si>
  <si>
    <t>1512 AMARILLO ST, DINUBA, CA 93618</t>
  </si>
  <si>
    <t>1494 AMARILLO ST, DINUBA, CA 93618</t>
  </si>
  <si>
    <t>1604 FORT WORTH AVE, DINUBA, CA 93618</t>
  </si>
  <si>
    <t>1628 FORT WORTH AVE, DINUBA, CA 93618</t>
  </si>
  <si>
    <t>1646 FORT WORTH AVE, DINUBA, CA 93618</t>
  </si>
  <si>
    <t>1547 HOUSTON ST, DINUBA, CA 93618</t>
  </si>
  <si>
    <t>1575 HOUSTON ST, DINUBA, CA 93618</t>
  </si>
  <si>
    <t>1589 HOUSTON ST, DINUBA, CA 93618</t>
  </si>
  <si>
    <t>1617 HOUSTON ST, DINUBA, CA 93618</t>
  </si>
  <si>
    <t>1631 HOUSTON ST, DINUBA, CA 93618</t>
  </si>
  <si>
    <t>1659 HOUSTON ST, DINUBA, CA 93618</t>
  </si>
  <si>
    <t>140 W WHITTAKER WAY STE.  B, DINUBA, CA 93618</t>
  </si>
  <si>
    <t>1887 E FRANZEN WAY #101, Dinuba, CA 93618</t>
  </si>
  <si>
    <t>1377 W EL MONTE WAY, DINUBA, CA 93618</t>
  </si>
  <si>
    <t>753 BERGENIA CIR, DINUBA, CA 93618</t>
  </si>
  <si>
    <t>759 BERGENIA CIR, DINUBA, CA 93618</t>
  </si>
  <si>
    <t>712 BERGENIA CIR, DINUBA, CA 93618</t>
  </si>
  <si>
    <t>1403 W EL MONTE WAY, DINUBA, CA 93618</t>
  </si>
  <si>
    <t>730 BERGENIA CIR, DINUBA, CA 93618</t>
  </si>
  <si>
    <t>752 BERGENIA CIR, DINUBA, CA 93618</t>
  </si>
  <si>
    <t>758 BERGENIA CIR, DINUBA, CA 93618</t>
  </si>
  <si>
    <t>1900 E DAVIS DR #A, DINUBA, CA 93618</t>
  </si>
  <si>
    <t>989 ROSEMARY AVE, DINUBA, CA 93618</t>
  </si>
  <si>
    <t>496 E TULARE ST #104, DINUBA, CA 93618</t>
  </si>
  <si>
    <t>1329 N ALTA AVE A, DINUBA, CA 93618</t>
  </si>
  <si>
    <t>260 W EL MONTE WAY, DINUBA, CA 93618</t>
  </si>
  <si>
    <t>310 W EL MONTE WAY, DINUBA, CA 93618</t>
  </si>
  <si>
    <t>1329 N ALTA AVE B, DINUBA, CA 93618</t>
  </si>
  <si>
    <t>166 E FRESNO ST #B, DINUBA, CA 93618</t>
  </si>
  <si>
    <t>920 S COLLEGE AVE OLD COURTHOUSE BUILDING, DINUBA, CA 93618</t>
  </si>
  <si>
    <t>910 N CRAWFORD AVE, DINUBA, CA 93618</t>
  </si>
  <si>
    <t>3410 W EL MONTE WAY IRRIG, DINUBA, CA 93618</t>
  </si>
  <si>
    <t>1249 E EL MONTE WAY #A, DINUBA, CA 93618</t>
  </si>
  <si>
    <t>770 W EL MONTE WAY TRAINING FACILITY, DINUBA, CA 93618</t>
  </si>
  <si>
    <t>164 RIDGE CREEK ESTATES WAY, DINUBA, CA 93618</t>
  </si>
  <si>
    <t>182 RIDGE CREEK ESTATES WAY, DINUBA, CA 93618</t>
  </si>
  <si>
    <t>200 RIDGE CREEK ESTATES WAY, DINUBA, CA 93618</t>
  </si>
  <si>
    <t>222 RIDGE CREEK ESTATES WAY, DINUBA, CA 93618</t>
  </si>
  <si>
    <t>1375 N CRAWFORD AVE, DINUBA, CA 93618</t>
  </si>
  <si>
    <t>101 RIDGE CREEK ESTATES WAY, DINUBA, CA 93618</t>
  </si>
  <si>
    <t>8058 GRIGGS RD #B, DINUBA, CA 93618</t>
  </si>
  <si>
    <t>470 RIDGE CREEK ESTATES WAY Irrigation, DINUBA, CA 93618</t>
  </si>
  <si>
    <t>1249 E EL MONTE WAY #B, DINUBA, CA 93618</t>
  </si>
  <si>
    <t>1249 E EL MONTE WAY #C, DINUBA, CA 93618</t>
  </si>
  <si>
    <t>1249 E EL MONTE WAY #D, DINUBA, CA 93618</t>
  </si>
  <si>
    <t>1041 RIDGE CREEK ESTATES WAY, DINUBA, CA 93618</t>
  </si>
  <si>
    <t>1065 RIDGE CREEK ESTATES WAY, DINUBA, CA 93618</t>
  </si>
  <si>
    <t>1066 RIDGE CREEK ESTATES WAY, DINUBA, CA 93618</t>
  </si>
  <si>
    <t>1042 RIDGE CREEK ESTATES WAY, DINUBA, CA 93618</t>
  </si>
  <si>
    <t>1375 N CRAWFORD AVE IRRG, DINUBA, CA 93618</t>
  </si>
  <si>
    <t>1040 GOLD KING PL irrigation, DINUBA, CA 93618</t>
  </si>
  <si>
    <t>1044 GOLD KING PL, DINUBA, CA 93618</t>
  </si>
  <si>
    <t>1107 GOLD KING PL, DINUBA, CA 93618</t>
  </si>
  <si>
    <t>1079 GOLD KING PL, DINUBA, CA 93618</t>
  </si>
  <si>
    <t>1018 RIDGE CREEK ESTATES WAY, DINUBA, CA 93618</t>
  </si>
  <si>
    <t>3660 ELBERTA CIR, DINUBA, CA 93618</t>
  </si>
  <si>
    <t>3625 ELBERTA CIR, DINUBA, CA 93618</t>
  </si>
  <si>
    <t>3612 ELBERTA CIR, DINUBA, CA 93618</t>
  </si>
  <si>
    <t>3684 ELBERTA CIR, DINUBA, CA 93618</t>
  </si>
  <si>
    <t>1148 E ACADEMY WAY 1/2, DINUBA, CA 93618</t>
  </si>
  <si>
    <t>1120 GOLD KING PL, DINUBA, CA 93618</t>
  </si>
  <si>
    <t>3601 ELBERTA CIR, DINUBA, CA 93618</t>
  </si>
  <si>
    <t>1055 GOLD KING CT, DINUBA, CA 93618</t>
  </si>
  <si>
    <t>551 E TULARE ST B, DINUBA, CA 93618</t>
  </si>
  <si>
    <t>3721 ELBERTA CIR, DINUBA, CA 93618</t>
  </si>
  <si>
    <t>3649 ELBERTA CIR, DINUBA, CA 93618</t>
  </si>
  <si>
    <t>1080 GOLD KING PL, DINUBA, CA 93618</t>
  </si>
  <si>
    <t>173 EMPEROR WAY, DINUBA, CA 93618</t>
  </si>
  <si>
    <t>3708 ELBERTA CIR, DINUBA, CA 93618</t>
  </si>
  <si>
    <t>3200 W EL MONTE WAY Bathroom South Side, DINUBA, CA 93618</t>
  </si>
  <si>
    <t>970 RIDGE CREEK ESTATES WAY, DINUBA, CA 93618</t>
  </si>
  <si>
    <t>1017 RIDGE CREEK ESTATES WAY, DINUBA, CA 93618</t>
  </si>
  <si>
    <t>201 EMPEROR WAY, DINUBA, CA 93618</t>
  </si>
  <si>
    <t>3636 ELBERTA CIR, DINUBA, CA 93618</t>
  </si>
  <si>
    <t>1139 GOLD KING PL, DINUBA, CA 93618</t>
  </si>
  <si>
    <t>993 RIDGE CREEK ESTATES WAY, DINUBA, CA 93618</t>
  </si>
  <si>
    <t>1743 FLORENCE AVE, DINUBA, CA 93618</t>
  </si>
  <si>
    <t>1699 FLORENCE AVE, DINUBA, CA 93618</t>
  </si>
  <si>
    <t>1679 FLORENCE AVE, DINUBA, CA 93618</t>
  </si>
  <si>
    <t>1716 FLORENCE AVE, DINUBA, CA 93618</t>
  </si>
  <si>
    <t>1732 FLORENCE AVE, DINUBA, CA 93618</t>
  </si>
  <si>
    <t>1698 FLORENCE AVE, DINUBA, CA 93618</t>
  </si>
  <si>
    <t>1678 FLORENCE AVE, DINUBA, CA 93618</t>
  </si>
  <si>
    <t>187 EMPEROR WAY, DINUBA, CA 93618</t>
  </si>
  <si>
    <t>174 EMPEROR WAY, DINUBA, CA 93618</t>
  </si>
  <si>
    <t>669 N EUCLID AVE WATER METER, DINUBA, CA 93618</t>
  </si>
  <si>
    <t>922 RIDGE CREEK ESTATES WAY, DINUBA, CA 93618</t>
  </si>
  <si>
    <t>970 GOLD KING PL, DINUBA, CA 93618</t>
  </si>
  <si>
    <t>1675 FLORENCE AVE ELEC PANEL, DINUBA, CA 93618</t>
  </si>
  <si>
    <t>1777 E LAUREN AVE, DINUBA, CA 93618</t>
  </si>
  <si>
    <t>255 E MERCED ST #101, DINUBA, CA 93618</t>
  </si>
  <si>
    <t>135 N URUAPAN DR #B, DINUBA, CA 93618</t>
  </si>
  <si>
    <t>255 E MERCED ST #102, DINUBA, CA 93618</t>
  </si>
  <si>
    <t>255 E MERCED ST #103, DINUBA, CA 93618</t>
  </si>
  <si>
    <t>255 E MERCED ST #104, DINUBA, CA 93618</t>
  </si>
  <si>
    <t>255 E MERCED ST #105, DINUBA, CA 93618</t>
  </si>
  <si>
    <t>255 E MERCED ST #106, DINUBA, CA 93618</t>
  </si>
  <si>
    <t>255 E MERCED ST #107, DINUBA, CA 93618</t>
  </si>
  <si>
    <t>255 E MERCED ST #108, DINUBA, CA 93618</t>
  </si>
  <si>
    <t>255 E MERCED ST #109, DINUBA, CA 93618</t>
  </si>
  <si>
    <t>255 E MERCED ST #110, DINUBA, CA 93618</t>
  </si>
  <si>
    <t>3553 ELBERTA CIR, DINUBA, CA 93618</t>
  </si>
  <si>
    <t>249 EMPEROR WAY, DINUBA, CA 93618</t>
  </si>
  <si>
    <t>982 GOLD KING PL, DINUBA, CA 93618</t>
  </si>
  <si>
    <t>234 EMPEROR WAY, Dinuba, CA 93618</t>
  </si>
  <si>
    <t>3461 ELBERTA CIR, DINUBA, CA 93618</t>
  </si>
  <si>
    <t>3580 ELBERTA CIR, DINUBA, CA 93618</t>
  </si>
  <si>
    <t>446 RIDGE CREEK ESTATES WAY, DINUBA, CA 93618</t>
  </si>
  <si>
    <t>1018 GOLD KING PL, DINUBA, CA 93618</t>
  </si>
  <si>
    <t>755 N HAYES AVE LOT #1, DINUBA, CA 93618</t>
  </si>
  <si>
    <t>765 N HAYES AVE LOT #2, DINUBA, CA 93618</t>
  </si>
  <si>
    <t>775 N HAYES AVE LOT #3, DINUBA, CA 93618</t>
  </si>
  <si>
    <t>942 GOLD KING PL, DINUBA, CA 93618</t>
  </si>
  <si>
    <t>647 W EL MONTE WAY #G, Dinuba, CA 93618</t>
  </si>
  <si>
    <t>994 RIDGE CREEK ESTATES WAY, DINUBA, CA 93618</t>
  </si>
  <si>
    <t>946 RIDGE CREEK ESTATES WAY, DINUBA, CA 93618</t>
  </si>
  <si>
    <t>3495 ELBERTA CIR, DINUBA, CA 93618</t>
  </si>
  <si>
    <t>945 RIDGE CREEK ESTATES WAY, DINUBA, CA 93618</t>
  </si>
  <si>
    <t>1001 POPPY AVE B, DINUBA, CA 93618</t>
  </si>
  <si>
    <t>300 WESTGATE WAY, DINUBA, CA 93618</t>
  </si>
  <si>
    <t>873 RIDGE CREEK ESTATES WAY, DINUBA, CA 93618</t>
  </si>
  <si>
    <t>897 RIDGE CREEK ESTATES WAY, DINUBA, CA 93618</t>
  </si>
  <si>
    <t>300 WESTGATE WAY IRRIG, DINUBA, CA 93618</t>
  </si>
  <si>
    <t>631 BROOKSIDE DR, DINUBA, CA 93618</t>
  </si>
  <si>
    <t>653 BROOKSIDE DR, DINUBA, CA 93618</t>
  </si>
  <si>
    <t>675 BROOKSIDE DR, DINUBA, CA 93618</t>
  </si>
  <si>
    <t>378 RIDGE CREEK ESTATES WAY, DINUBA, CA 93618</t>
  </si>
  <si>
    <t>610 BROOKSIDE DR, DINUBA, CA 93618</t>
  </si>
  <si>
    <t>969 RIDGE CREEK ESTATES WAY, DINUBA, CA 93618</t>
  </si>
  <si>
    <t>1114 RIDGE CREEK ESTATES WAY, DINUBA, CA 93618</t>
  </si>
  <si>
    <t>1090 RIDGE CREEK ESTATES WAY, DINUBA, CA 93618</t>
  </si>
  <si>
    <t>697 BROOKSIDE DR, DINUBA, CA 93618</t>
  </si>
  <si>
    <t>404 DOGWOOD ST, DINUBA, CA 93618</t>
  </si>
  <si>
    <t>408 DOGWOOD ST, DINUBA, CA 93618</t>
  </si>
  <si>
    <t>416 DOGWOOD ST, DINUBA, CA 93618</t>
  </si>
  <si>
    <t>1300 VISCAYA PKWY ROOSEVELT PASEO IRRIG, DINUBA, CA 93618</t>
  </si>
  <si>
    <t>400 RIDGE CREEK ESTATES WAY, DINUBA, CA 93618</t>
  </si>
  <si>
    <t>422 RIDGE CREEK ESTATES WAY, DINUBA, CA 93618</t>
  </si>
  <si>
    <t>921 RIDGE CREEK ESTATES WAY, DINUBA, CA 93618</t>
  </si>
  <si>
    <t>995 GOLD KING CT, DINUBA, CA 93618</t>
  </si>
  <si>
    <t>983 GOLD KING CT, DINUBA, CA 93618</t>
  </si>
  <si>
    <t>1031 GOLD KING CT, DINUBA, CA 93618</t>
  </si>
  <si>
    <t>218 EMPEROR WAY, DINUBA, CA 93618</t>
  </si>
  <si>
    <t>296 RIDGE CREEK ESTATES WAY, DINUBA, CA 93618</t>
  </si>
  <si>
    <t>849 RIDGE CREEK ESTATES WAY, DINUBA, CA 93618</t>
  </si>
  <si>
    <t>1799 FLORENCE AVE, DINUBA, CA 93618</t>
  </si>
  <si>
    <t>572 WILSONIA AVE, DINUBA, CA 93618</t>
  </si>
  <si>
    <t>558 WILSONIA AVE, DINUBA, CA 93618</t>
  </si>
  <si>
    <t>538 WILSONIA AVE, DINUBA, CA 93618</t>
  </si>
  <si>
    <t>390 DOGWOOD ST, DINUBA, CA 93618</t>
  </si>
  <si>
    <t>335 DOGWOOD ST, DINUBA, CA 93618</t>
  </si>
  <si>
    <t>526 WILSONIA AVE, DINUBA, CA 93618</t>
  </si>
  <si>
    <t>510 WILSONIA AVE, DINUBA, CA 93618</t>
  </si>
  <si>
    <t>3697 ELBERTA CIR, DINUBA, CA 93618</t>
  </si>
  <si>
    <t>3529 ELBERTA CIR, DINUBA, CA 93618</t>
  </si>
  <si>
    <t>560 ELDERWOOD AVE, DINUBA, CA 93618</t>
  </si>
  <si>
    <t>538 ELDERWOOD AVE, DINUBA, CA 93618</t>
  </si>
  <si>
    <t>1440 S ALTA AVE Planter Box, Green Median , DINUBA, CA 93618</t>
  </si>
  <si>
    <t>500 S ALTA AVE Planter Box, Green Median , DINUBA, CA 93618</t>
  </si>
  <si>
    <t>450 S ALTA AVE Planter Box, Green Median , DINUBA, CA 93618</t>
  </si>
  <si>
    <t>370 S ALTA AVE Planter Box, Green Median , DINUBA, CA 93618</t>
  </si>
  <si>
    <t>140 N ALTA AVE Planter Box, Green Median , DINUBA, CA 93618</t>
  </si>
  <si>
    <t>350 W EL MONTE WAY Planter Box, Green Median , DINUBA, CA 93618</t>
  </si>
  <si>
    <t>1600 W EL MONTE WAY Planter Box, Green Median , DINUBA, CA 93618</t>
  </si>
  <si>
    <t>1700 W EL MONTE WAY Planter Box, Green Median , DINUBA, CA 93618</t>
  </si>
  <si>
    <t>188 EMPEROR WAY, DINUBA, CA 93618</t>
  </si>
  <si>
    <t>217 EMPEROR WAY, DINUBA, CA 93618</t>
  </si>
  <si>
    <t>393 DOGWOOD ST, Dinuba, CA 93618</t>
  </si>
  <si>
    <t>375 DOGWOOD ST, Dinuba, CA 93618</t>
  </si>
  <si>
    <t>996 GOLD KING PL, Dinuba, CA 93618</t>
  </si>
  <si>
    <t>160 EMPEROR WAY, Dinuba, CA 93618</t>
  </si>
  <si>
    <t>769 MCKINLEY AVE, Dinuba, CA 93618</t>
  </si>
  <si>
    <t>1859 FLORENCE AVE, Dinuba, CA 93618</t>
  </si>
  <si>
    <t>658 ELDERWOOD AVE, Dinuba, CA 93618</t>
  </si>
  <si>
    <t>352 DOGWOOD ST, Dinuba, CA 93618</t>
  </si>
  <si>
    <t>1882 E OLIVE WAY, Dinuba, CA 93618</t>
  </si>
  <si>
    <t>1884 E OLIVE WAY, Dinuba, CA 93618</t>
  </si>
  <si>
    <t>311 DOGWOOD ST, Dinuba, CA 93618</t>
  </si>
  <si>
    <t>233 EMPEROR WAY, Dinuba, CA 93618</t>
  </si>
  <si>
    <t>265 EMPEROR WAY, Dinuba, CA 93618</t>
  </si>
  <si>
    <t>146 EMPEROR WAY, Dinuba, CA 93618</t>
  </si>
  <si>
    <t>344 DOGWOOD ST, Dinuba, CA 93618</t>
  </si>
  <si>
    <t>322 DOGWOOD ST, Dinuba, CA 93618</t>
  </si>
  <si>
    <t>353 DOGWOOD ST, Dinuba, CA 93618</t>
  </si>
  <si>
    <t>874 BROOKSIDE DR, Dinuba, CA 93618</t>
  </si>
  <si>
    <t>852 BROOKSIDE DR, Dinuba, CA 93618</t>
  </si>
  <si>
    <t>830 BROOKSIDE DR, Dinuba, CA 93618</t>
  </si>
  <si>
    <t>809 BROOKSIDE DR, Dinuba, CA 93618</t>
  </si>
  <si>
    <t>1007 GOLD KING CT, Dinuba, CA 93618</t>
  </si>
  <si>
    <t>202 EMPEROR WAY, Dinuba, CA 93618</t>
  </si>
  <si>
    <t>1140 RIDGE CREEK ESTATES WAY, Dinuba, CA 93618</t>
  </si>
  <si>
    <t>3673 ELBERTA CIR, Dinuba, CA 93618</t>
  </si>
  <si>
    <t>656 BARE OAK AVE, Dinuba, CA 93618</t>
  </si>
  <si>
    <t>808 BROOKSIDE DR, Dinuba, CA 93618</t>
  </si>
  <si>
    <t>786 BROOKSIDE DR, Dinuba, CA 93618</t>
  </si>
  <si>
    <t>765 BROOKSIDE DR, Dinuba, CA 93618</t>
  </si>
  <si>
    <t>787 BROOKSIDE DR, Dinuba, CA 93618</t>
  </si>
  <si>
    <t>638 WILSONIA AVE, Dinuba, CA 93618</t>
  </si>
  <si>
    <t>642 BARE OAK AVE, Dinuba, CA 93618</t>
  </si>
  <si>
    <t>643 ELDERWOOD AVE, Dinuba, CA 93618</t>
  </si>
  <si>
    <t>644 ELDERWOOD AVE, Dinuba, CA 93618</t>
  </si>
  <si>
    <t>1765 FLORENCE AVE, Dinuba, CA 93618</t>
  </si>
  <si>
    <t>1926 FLORENCE AVE, Dinuba, CA 93618</t>
  </si>
  <si>
    <t>1898 FLORENCE AVE, Dinuba, CA 93618</t>
  </si>
  <si>
    <t>1882 FLORENCE AVE, Dinuba, CA 93618</t>
  </si>
  <si>
    <t>1858 FLORENCE AVE, Dinuba, CA 93618</t>
  </si>
  <si>
    <t>574 ELDERWOOD AVE, Dinuba, CA 93618</t>
  </si>
  <si>
    <t>1776 FLORENCE AVE, Dinuba, CA 93618</t>
  </si>
  <si>
    <t>1754 FLORENCE AVE, Dinuba, CA 93618</t>
  </si>
  <si>
    <t>1640 FLORENCE AVE, Dinuba, CA 93618</t>
  </si>
  <si>
    <t>1939 FLORENCE AVE, Dinuba, CA 93618</t>
  </si>
  <si>
    <t>1899 FLORENCE AVE, Dinuba, CA 93618</t>
  </si>
  <si>
    <t>1957 FLORENCE AVE, Dinuba, CA 93618</t>
  </si>
  <si>
    <t>641 BARE OAK AVE, Dinuba, CA 93618</t>
  </si>
  <si>
    <t>657 ELDERWOOD AVE, Dinuba, CA 93618</t>
  </si>
  <si>
    <t>1787 FLORENCE AVE, Dinuba, CA 93618</t>
  </si>
  <si>
    <t>1622 FLORENCE AVE, Dinuba, CA 93618</t>
  </si>
  <si>
    <t>1975 FLORENCE AVE, Dinuba, CA 93618</t>
  </si>
  <si>
    <t>1883 FLORENCE AVE, Dinuba, CA 93618</t>
  </si>
  <si>
    <t>1940 FLORENCE AVE, Dinuba, CA 93618</t>
  </si>
  <si>
    <t>1662 FLORENCE AVE, Dinuba, CA 93618</t>
  </si>
  <si>
    <t>874 CHERIE ANN AVE, Dinuba, CA 93618</t>
  </si>
  <si>
    <t>830 CHERIE ANN AVE, Dinuba, CA 93618</t>
  </si>
  <si>
    <t>808 CHERIE ANN AVE, Dinuba, CA 93618</t>
  </si>
  <si>
    <t>365 RIDGE CREEK ESTATES WAY, Dinuba, CA 93618</t>
  </si>
  <si>
    <t>145 EMPEROR WAY, Dinuba, CA 93618</t>
  </si>
  <si>
    <t>956 GOLD KING PL, Dinuba, CA 93618</t>
  </si>
  <si>
    <t>341 DOGWOOD ST, Dinuba, CA 93618</t>
  </si>
  <si>
    <t>310 DOGWOOD ST, Dinuba, CA 93618</t>
  </si>
  <si>
    <t>374 DOGWOOD ST, Dinuba, CA 93618</t>
  </si>
  <si>
    <t>3577 ELBERTA CIR, Dinuba, CA 93618</t>
  </si>
  <si>
    <t>281 EMPEROR WAY, Dinuba, CA 93618</t>
  </si>
  <si>
    <t>101 EMPEROR WAY, Dinuba, CA 93618</t>
  </si>
  <si>
    <t>764 BROOKSIDE DR, Dinuba, CA 93618</t>
  </si>
  <si>
    <t>742 BROOKSIDE DR, Dinuba, CA 93618</t>
  </si>
  <si>
    <t>720 BROOKSIDE DR, Dinuba, CA 93618</t>
  </si>
  <si>
    <t>743 BROOKSIDE DR, Dinuba, CA 93618</t>
  </si>
  <si>
    <t>117 EMPEROR WAY, Dinuba, CA 93618</t>
  </si>
  <si>
    <t>131 EMPEROR WAY, Dinuba, CA 93618</t>
  </si>
  <si>
    <t>159 EMPEROR WAY, Dinuba, CA 93618</t>
  </si>
  <si>
    <t>297 EMPEROR WAY, Dinuba, CA 93618</t>
  </si>
  <si>
    <t>1279 1/2 E MAGNOLIA WAY, DINUBA, CA 93618</t>
  </si>
  <si>
    <t>763 W NEBRASKA IRRIGATION, Dinuba, CA 93618</t>
  </si>
  <si>
    <t>421 N EUCLID AVE #B, Dinuba, CA 93618</t>
  </si>
  <si>
    <t>314 RIDGE CREEK ESTATES WAY, Dinuba, CA 93618</t>
  </si>
  <si>
    <t>315 EMPEROR WAY, Dinuba, CA 93618</t>
  </si>
  <si>
    <t>698 BROOKSIDE DR, Dinuba, CA 93618</t>
  </si>
  <si>
    <t>719 BROOKSIDE DR, Dinuba, CA 93618</t>
  </si>
  <si>
    <t>721 BROOKSIDE DR, Dinuba, CA 93618</t>
  </si>
  <si>
    <t>317 W EL MONTE WAY IRRIG ONLY, Dinuba, CA 93618</t>
  </si>
  <si>
    <t>336 RIDGE CREEK ESTATES WAY, Dinuba, CA 93618</t>
  </si>
  <si>
    <t>220 S L ST #C, D, E, Dinuba, CA 93618</t>
  </si>
  <si>
    <t>230 S L ST #A, B, C, Dinuba, CA 93618</t>
  </si>
  <si>
    <t>1161 RIDGE CREEK ESTATES WAY, Dinuba, CA 93618</t>
  </si>
  <si>
    <t>1185 RIDGE CREEK ESTATES WAY, Dinuba, CA 93618</t>
  </si>
  <si>
    <t>1200 GOLD KING PL, Dinuba, CA 93618</t>
  </si>
  <si>
    <t>1162 RIDGE CREEK ESTATES WAY, Dinuba, CA 93618</t>
  </si>
  <si>
    <t>224 E KAMM AVE IRRIG ONLY, Dinuba, CA 93618</t>
  </si>
  <si>
    <t>358 RIDGE CREEK ESTATES WAY, Dinuba, CA 93618</t>
  </si>
  <si>
    <t>1160 GOLD KING PLACE CIRCLE, Dinuba, CA 93618</t>
  </si>
  <si>
    <t>1209 RIDGE CREEK ESTATES WAY, Dinuba, CA 93618</t>
  </si>
  <si>
    <t>1171 GOLD KING PLACE CIRCLE, Dinuba, CA 93618</t>
  </si>
  <si>
    <t>1240 GOLD KING PLACE CIRCLE, Dinuba, CA 93618</t>
  </si>
  <si>
    <t>1233 RIDGE CREEK ESTATES WAY, Dinuba, CA 93618</t>
  </si>
  <si>
    <t>1203 GOLD KING PLACE CIRCLE, Dinuba, CA 93618</t>
  </si>
  <si>
    <t>1235 GOLD KING PLACE CIRCLE, Dinuba, CA 93618</t>
  </si>
  <si>
    <t>1257 RIDGE CREEK ESTATES WAY, Dinuba, CA 93618</t>
  </si>
  <si>
    <t>1281 RIDGE CREEK ESTATES WAY, Dinuba, CA 93618</t>
  </si>
  <si>
    <t>1360 GOLD KING PLACE CIRCLE, Dinuba, CA 93618</t>
  </si>
  <si>
    <t>3641 GOLD KING PLACE CIRCLE, Dinuba, CA 93618</t>
  </si>
  <si>
    <t>1326 ORCHARD DR, Dinuba, CA 93618</t>
  </si>
  <si>
    <t>1306 ORCHARD DR, Dinuba, CA 93618</t>
  </si>
  <si>
    <t>3673 GOLD KING PLACE CIRCLE, Dinuba, CA 93618</t>
  </si>
  <si>
    <t>1301 S COLLEGE AVE, Dinuba, CA 93618</t>
  </si>
  <si>
    <t>1210 RIDGE CREEK ESTATES WAY, Dinuba, CA 93618</t>
  </si>
  <si>
    <t>1267 GOLD KING PLACE CIRCLE, Dinuba, CA 93618</t>
  </si>
  <si>
    <t>3577 GOLD KING PLACE CIRCLE, Dinuba, CA 93618</t>
  </si>
  <si>
    <t>3609 GOLD KING PLACE CIRCLE, Dinuba, CA 93618</t>
  </si>
  <si>
    <t>1307 ORCHARD DR, Dinuba, CA 93618</t>
  </si>
  <si>
    <t>1327 ORCHARD DR, Dinuba, CA 93618</t>
  </si>
  <si>
    <t>1347 ORCHARD DR, Dinuba, CA 93618</t>
  </si>
  <si>
    <t>1366 ORCHARD DR, Dinuba, CA 93618</t>
  </si>
  <si>
    <t>1346 ORCHARD DR, Dinuba, CA 93618</t>
  </si>
  <si>
    <t>1305 RIDGE CREEK ESTATES WAY, Dinuba, CA 93618</t>
  </si>
  <si>
    <t>1186 RIDGE CREEK ESTATES WAY, Dinuba, CA 93618</t>
  </si>
  <si>
    <t>1258 RIDGE CREEK ESTATES WAY, Dinuba, CA 93618</t>
  </si>
  <si>
    <t>1234 RIDGE CREEK ESTATES WAY, Dinuba, CA 93618</t>
  </si>
  <si>
    <t>1329 RIDGE CREEK ESTATES WAY, Dinuba, CA 93618</t>
  </si>
  <si>
    <t>1306 RIDGE CREEK ESTATES WAY, Dinuba, CA 93618</t>
  </si>
  <si>
    <t>1282 RIDGE CREEK ESTATES WAY, Dinuba, CA 93618</t>
  </si>
  <si>
    <t>1353 RIDGE CREEK ESTATES WAY, Dinuba, CA 93618</t>
  </si>
  <si>
    <t>1903 S WRIGHT ST #101, Dinuba, CA 93618</t>
  </si>
  <si>
    <t>765 CLORA ANN AVE, Dinuba, CA 93618</t>
  </si>
  <si>
    <t>897 CLORA ANN AVE, Dinuba, CA 93618</t>
  </si>
  <si>
    <t>853 CLORA ANN AVE, Dinuba, CA 93618</t>
  </si>
  <si>
    <t>875 CLORA ANN AVE, Dinuba, CA 93618</t>
  </si>
  <si>
    <t>831 CLORA ANN AVE, Dinuba, CA 93618</t>
  </si>
  <si>
    <t>809 CLORA ANN AVE, Dinuba, CA 93618</t>
  </si>
  <si>
    <t>787 CLORA ANN AVE, Dinuba, CA 93618</t>
  </si>
  <si>
    <t>1377 RIDGE CREEK ESTATES WAY, Dinuba, CA 93618</t>
  </si>
  <si>
    <t>3459 W KAMM AVE, Dinuba, CA 93618</t>
  </si>
  <si>
    <t>3387 W KAMM AVE, Dinuba, CA 93618</t>
  </si>
  <si>
    <t>3423 W KAMM AVE, Dinuba, CA 93618</t>
  </si>
  <si>
    <t>680 S ALTA AVE IRRIG ONLY, DINUBA, CA 93618</t>
  </si>
  <si>
    <t>585 W NEBRASKA AVE IRRIG ONLY, Dinuba, CA 93618</t>
  </si>
  <si>
    <t>898 CLORA ANN AVE, Dinuba, CA 93618</t>
  </si>
  <si>
    <t>876 CLORA ANN AVE, Dinuba, CA 93618</t>
  </si>
  <si>
    <t>854 CLORA ANN AVE, Dinuba, CA 93618</t>
  </si>
  <si>
    <t>832 CLORA ANN AVE, Dinuba, CA 93618</t>
  </si>
  <si>
    <t>810 CLORA ANN AVE, Dinuba, CA 93618</t>
  </si>
  <si>
    <t>621 CLORA ANN AVE, Dinuba, CA 93618</t>
  </si>
  <si>
    <t>788 CLORA ANN AVE, Dinuba, CA 93618</t>
  </si>
  <si>
    <t>766 CLORA ANN AVE, Dinuba, CA 93618</t>
  </si>
  <si>
    <t>635 CLORA ANN AVE, Dinuba, CA 93618</t>
  </si>
  <si>
    <t>742 CLORA ANN AVE, Dinuba, CA 93618</t>
  </si>
  <si>
    <t>657 CLORA ANN AVE, Dinuba, CA 93618</t>
  </si>
  <si>
    <t>613 CLORA ANN AVE, Dinuba, CA 93618</t>
  </si>
  <si>
    <t>679 CLORA ANN AVE, Dinuba, CA 93618</t>
  </si>
  <si>
    <t>701 CLORA ANN AVE, Dinuba, CA 93618</t>
  </si>
  <si>
    <t>723 CLORA ANN AVE, Dinuba, CA 93618</t>
  </si>
  <si>
    <t>1355 E ELIZABETH WAY #B, DINUBA, CA 93618</t>
  </si>
  <si>
    <t>3612 GOLD KING PLACE CIRCLE, Dinuba, CA 93618</t>
  </si>
  <si>
    <t>3405 W KAMM AVE, Dinuba, CA 93618</t>
  </si>
  <si>
    <t>1280 GOLD KING PLACE CIRCLE, Dinuba, CA 93618</t>
  </si>
  <si>
    <t>1400 GOLD KING PLACE CIRCLE, Dinuba, CA 93618</t>
  </si>
  <si>
    <t>3580 GOLD KING PLACE CIRCLE, Dinuba, CA 93618</t>
  </si>
  <si>
    <t>710 GRANT AVE IRRIGATION ONLY, Dinuba, CA 93618</t>
  </si>
  <si>
    <t>3441 W KAMM AVE, Dinuba, CA 93618</t>
  </si>
  <si>
    <t>3495 W KAMM AVE, Dinuba, CA 93618</t>
  </si>
  <si>
    <t>3708 GOLD KING PLACE CIRCLE, Dinuba, CA 93618</t>
  </si>
  <si>
    <t>3644 GOLD KING PLACE CIRCLE, Dinuba, CA 93618</t>
  </si>
  <si>
    <t>1320 GOLD KING PLACE CIRCLE, Dinuba, CA 93618</t>
  </si>
  <si>
    <t>1432 N CRAWFORD AVE, Dinuba, CA 93618</t>
  </si>
  <si>
    <t>3740 GOLD KING PLACE CIRCLE, Dinuba, CA 93618</t>
  </si>
  <si>
    <t>3676 GOLD KING PLACE CIRCLE, Dinuba, CA 93618</t>
  </si>
  <si>
    <t>3531 W KAMM AVE, Dinuba, CA 93618</t>
  </si>
  <si>
    <t>264 RIDGE CREEK ESTATES WAY, Dinuba, CA 93618</t>
  </si>
  <si>
    <t>179 RIDGE CREEK ESTATES WAY, Dinuba, CA 93618</t>
  </si>
  <si>
    <t>193 RIDGE CREEK ESTATES WAY, Dinuba, CA 93618</t>
  </si>
  <si>
    <t>3567 W KAMM AVE, Dinuba, CA 93618</t>
  </si>
  <si>
    <t>3513 W KAMM AVE, Dinuba, CA 93618</t>
  </si>
  <si>
    <t>3549 W KAMM AVE, Dinuba, CA 93618</t>
  </si>
  <si>
    <t>161 RIDGE CREEK ESTATES WAY, Dinuba, CA 93618</t>
  </si>
  <si>
    <t>800 N WHITNEY AVE, Dinuba, CA 93618</t>
  </si>
  <si>
    <t>890 N WHITNEY AVE, Dinuba, CA 93618</t>
  </si>
  <si>
    <t>3585 W KAMM AVE, Dinuba, CA 93618</t>
  </si>
  <si>
    <t>3477 W KAMM AVE, Dinuba, CA 93618</t>
  </si>
  <si>
    <t>147 RIDGE CREEK ESTATES WAY, Dinuba, CA 93618</t>
  </si>
  <si>
    <t>3621 W KAMM AVE, Dinuba, CA 93618</t>
  </si>
  <si>
    <t>40586 RD 84 OUTSIDE CITY LIMITS, Dinuba, CA 93618</t>
  </si>
  <si>
    <t>3639 W KAMM AVE, Dinuba, CA 93618</t>
  </si>
  <si>
    <t>3749 W KAMM AVE, Dinuba, CA 93618</t>
  </si>
  <si>
    <t>1737 E LAUREN AVE, Dinuba, CA 93618</t>
  </si>
  <si>
    <t>1094 N CRAWFORD AVE WA ONLY, Dinuba, CA 93618</t>
  </si>
  <si>
    <t>741 MCKINLEY AVE, Dinuba, CA 93618</t>
  </si>
  <si>
    <t>609 BROOKSIDE DR, Dinuba, CA 93618</t>
  </si>
  <si>
    <t>632 BROOKSIDE DR, Dinuba, CA 93618</t>
  </si>
  <si>
    <t>654 BROOKSIDE DR, Dinuba, CA 93618</t>
  </si>
  <si>
    <t>676 BROOKSIDE DR, Dinuba, CA 93618</t>
  </si>
  <si>
    <t>3603 W KAMM AVE, Dinuba, CA 93618</t>
  </si>
  <si>
    <t>591 N HAYES AVE #A, Dinuba, CA 93618</t>
  </si>
  <si>
    <t>8100 GRIGGS RD IRRIG ONLY, Dinuba, CA 93618</t>
  </si>
  <si>
    <t>42700 N ALTA AVE IRRIG ONLY, DINUBA, CA 93618</t>
  </si>
  <si>
    <t>42742 N ALTA AVE IRRIG ONLY, Dinuba, CA 93618</t>
  </si>
  <si>
    <t>42742 N ALTA AVE #B - IRRIG ONLY, Dinuba, CA 93618</t>
  </si>
  <si>
    <t>1225 GOLD KING PLACE CIRCLE, Dinuba, CA 93618</t>
  </si>
  <si>
    <t>1405 RIDGE CREEK ESTATES WAY, Dinuba, CA 93618</t>
  </si>
  <si>
    <t>103 RIDGE CREEK ESTATES WAY, DINUBA, CA 93618</t>
  </si>
  <si>
    <t>3675 W KAMM AVE, Dinuba, CA 93618</t>
  </si>
  <si>
    <t>3657 W KAMM AVE, Dinuba, CA 93618</t>
  </si>
  <si>
    <t>1113 RIDGE CREEK ESTATES WAY, Dinuba, CA 93618</t>
  </si>
  <si>
    <t>3693 W KAMM AVE, Dinuba, CA 93618</t>
  </si>
  <si>
    <t>280 RIDGE CREEK ESTATES WAY, Dinuba, CA 93618</t>
  </si>
  <si>
    <t>1089 RIDGE CREEK ESTATES WAY, Dinuba, CA 93618</t>
  </si>
  <si>
    <t>148 RIDGE CREEK ESTATES WAY, Dinuba, CA 93618</t>
  </si>
  <si>
    <t>244 RIDGE CREEK ESTATES WAY, Dinuba, CA 93618</t>
  </si>
  <si>
    <t>1375 N CRAWFORD AVE, Dinuba, CA 93618</t>
  </si>
  <si>
    <t>132 RIDGE CREEK ESTATES WAY, Dinuba, CA 93618</t>
  </si>
  <si>
    <t>212 E NEBRASKA AVE, Dinuba, CA 93618</t>
  </si>
  <si>
    <t>1800 E SAGINAW AVE, Dinuba, CA 93618</t>
  </si>
  <si>
    <t>1903 S WRIGHT ST #102, Dinuba, CA 93618</t>
  </si>
  <si>
    <t>8038 GRIGGS AVE #102, Dinuba, CA 93618</t>
  </si>
  <si>
    <t>1137 RIDGE CREEK ESTATES WAY, Dinuba, CA 93618</t>
  </si>
  <si>
    <t>1245 W EL MONTE WAY, Dinuba, CA 93618</t>
  </si>
  <si>
    <t>885 E EL MONTE WAY #102, DINUBA, CA 93618</t>
  </si>
  <si>
    <t>1096 N CRAWFORD AVE D 101 - OUTSIDE CITY LIMITS , Dinuba, CA 93618</t>
  </si>
  <si>
    <t>673 S PLUM CT, Dinuba, CA 93618</t>
  </si>
  <si>
    <t xml:space="preserve">701 S PLUM CT, Dinuba, CA 93618 </t>
  </si>
  <si>
    <t>687 S PLUM CT, Dinuba, CA 93618</t>
  </si>
  <si>
    <t>1096 N CRAWFORD AVE D 102 - OUTSIDE CITY LIMITS , DINUBA, CA 93618</t>
  </si>
  <si>
    <t>8058 GRIGGS AVE #A , Dinuba, CA 93618</t>
  </si>
  <si>
    <t>1890 HARRISON AVE, Dinuba, CA 93618</t>
  </si>
  <si>
    <t>1876 HARRISON AVE, Dinuba, CA 93618</t>
  </si>
  <si>
    <t>829 E EL MONTE WAY, Dinuba, CA 93618</t>
  </si>
  <si>
    <t>715 S PLUM CT, Dinuba, CA 93618</t>
  </si>
  <si>
    <t>1904 HARRISON AVE, Dinuba, CA 93618</t>
  </si>
  <si>
    <t>1918 HARRISON AVE, Dinuba, CA 93618</t>
  </si>
  <si>
    <t>671 BARE OAK AVE, Dinuba, CA 93618</t>
  </si>
  <si>
    <t>672 WILSONIA AVE, Dinuba, CA 93618</t>
  </si>
  <si>
    <t>1375 N CRAWFORD AVE IRRG, Dinuba, CA 93618</t>
  </si>
  <si>
    <t>1947 HARRISON AVE, Dinuba, CA 93618</t>
  </si>
  <si>
    <t>1961 HARRISON AVE, Dinuba, CA 93618</t>
  </si>
  <si>
    <t>1933 HARRISON AVE, Dinuba, CA 93618</t>
  </si>
  <si>
    <t>1919 HARRISON AVE, Dinuba, CA 93618</t>
  </si>
  <si>
    <t>101 E NEBRASKA AVE, Dinuba, CA 93618</t>
  </si>
  <si>
    <t>344 W EL MONTE WAY, Dinuba, CA 93618</t>
  </si>
  <si>
    <t>673 S MILSAP AVE 102, Dinuba, CA 93618</t>
  </si>
  <si>
    <t>1270 FORT WORTH AVE 102, DINUBA, CA 93618</t>
  </si>
  <si>
    <t>430 W FRANKLIN WAY 102, Dinuba, CA 93618</t>
  </si>
  <si>
    <t>1891 HARRISON AVE, Dinuba, CA 93618</t>
  </si>
  <si>
    <t>1905 HARRISON AVE, Dinuba, CA 93618</t>
  </si>
  <si>
    <t>1052 E ACADEMY WAY #102, DINUBA, CA 93618</t>
  </si>
  <si>
    <t>658 WILSONIA AVE, Dinuba, CA 93618</t>
  </si>
  <si>
    <t>657 BARE OAK AVE, Dinuba, CA 93618</t>
  </si>
  <si>
    <t>1975 HARRISON AVE, Dinuba, CA 93618</t>
  </si>
  <si>
    <t>1989 HARRISON AVE, Dinuba, CA 93618</t>
  </si>
  <si>
    <t>968 N CRAWFORD AVE, Dinuba, CA 93618</t>
  </si>
  <si>
    <t>782 W SAGINAW AVE, Dinuba, CA 93618</t>
  </si>
  <si>
    <t>6676 AVE 416 (OUTSIDE CITY LIMITS) , DINUBA, CA 93618</t>
  </si>
  <si>
    <t>180 S ENGLEHART AVE, Dinuba, CA 93618</t>
  </si>
  <si>
    <t>9168 E EL MONTE WAY, Dinuba, CA 93618</t>
  </si>
  <si>
    <t>1537 CONCORD WAY, Dinuba, CA 93618</t>
  </si>
  <si>
    <t>1521 CONCORD WAY, Dinuba, CA 93618</t>
  </si>
  <si>
    <t>1452 CONCORD WAY, Dinuba, CA 93618</t>
  </si>
  <si>
    <t>1505 CONCORD WAY, Dinuba, CA 93618</t>
  </si>
  <si>
    <t>1489 CONCORD WAY, Dinuba, CA 93618</t>
  </si>
  <si>
    <t>1436 CONCORD WAY, Dinuba, CA 93618</t>
  </si>
  <si>
    <t>1484 CONCORD WAY, Dinuba, CA 93618</t>
  </si>
  <si>
    <t>1420 CONCORD WAY, Dinuba, CA 93618</t>
  </si>
  <si>
    <t>1404 CONCORD WAY, Dinuba, CA 93618</t>
  </si>
  <si>
    <t>280 W WHITTAKER WAY #102, Dinuba, CA 93618</t>
  </si>
  <si>
    <t>279 W WHITTAKER WAY #102, Dinuba, CA 93618</t>
  </si>
  <si>
    <t>200 W EL MONTE WAY, Dinuba, CA 93618</t>
  </si>
  <si>
    <t>1502 CONCORD WAY, Dinuba, CA 93618</t>
  </si>
  <si>
    <t>1520 CONCORD WAY, Dinuba, CA 93618</t>
  </si>
  <si>
    <t>1538 CONCORD WAY, Dinuba, CA 93618</t>
  </si>
  <si>
    <t>1512 CRIMSON WAY, Dinuba, CA 93618</t>
  </si>
  <si>
    <t>1492 CRIMSON WAY, Dinuba, CA 93618</t>
  </si>
  <si>
    <t>1051 APRICOT ST, Dinuba, CA 93618</t>
  </si>
  <si>
    <t>1043 APRICOT ST, Dinuba, CA 93618</t>
  </si>
  <si>
    <t>1031 APRICOT ST, Dinuba, CA 93618</t>
  </si>
  <si>
    <t>1023 APRICOT ST, Dinuba, CA 93618</t>
  </si>
  <si>
    <t>1011 APRICOT ST, Dinuba, CA 93618</t>
  </si>
  <si>
    <t>1003 APRICOT ST, Dinuba, CA 93618</t>
  </si>
  <si>
    <t>1002 BARE OAK AVE, Dinuba, CA 93618</t>
  </si>
  <si>
    <t>1010 BARE OAK AVE, Dinuba, CA 93618</t>
  </si>
  <si>
    <t>1022 BARE OAK AVE, Dinuba, CA 93618</t>
  </si>
  <si>
    <t>1030 BARE OAK AVE, Dinuba, CA 93618</t>
  </si>
  <si>
    <t>1042 BARE OAK AVE, Dinuba, CA 93618</t>
  </si>
  <si>
    <t>1050 BARE OAK AVE, Dinuba, CA 93618</t>
  </si>
  <si>
    <t>590 N LINCOLN AVE #102, DINUBA, CA 93618</t>
  </si>
  <si>
    <t>1062 BARE OAK AVE, Dinuba, CA 93618</t>
  </si>
  <si>
    <t>1070 BARE OAK AVE, Dinuba, CA 93618</t>
  </si>
  <si>
    <t>1083 APRICOT ST, Dinuba, CA 93618</t>
  </si>
  <si>
    <t>1082 BARE OAK AVE, Dinuba, CA 93618</t>
  </si>
  <si>
    <t>1071 APRICOT ST, Dinuba, CA 93618</t>
  </si>
  <si>
    <t>1063 APRICOT ST, Dinuba, CA 93618</t>
  </si>
  <si>
    <t>2202 E EL MONTE WAY, Dinuba, CA 93618</t>
  </si>
  <si>
    <t>1949 DAISY AVE, Dinuba, CA 93618</t>
  </si>
  <si>
    <t>1935 DAISY AVE, Dinuba, CA 93618</t>
  </si>
  <si>
    <t>1921 DAISY AVE, Dinuba, CA 93618</t>
  </si>
  <si>
    <t>1325 VISCAYA PKWY, Dinuba, CA 93618</t>
  </si>
  <si>
    <t>1042 APRICOT ST, Dinuba, CA 93618</t>
  </si>
  <si>
    <t>1050 APRICOT ST, Dinuba, CA 93618</t>
  </si>
  <si>
    <t>1062 APRICOT ST, Dinuba, CA 93618</t>
  </si>
  <si>
    <t>1070 APRICOT ST, Dinuba, CA 93618</t>
  </si>
  <si>
    <t>490 W KAMM AVE, Dinuba, CA 93618</t>
  </si>
  <si>
    <t>125 W VENTURA ST, Dinuba, CA 93618</t>
  </si>
  <si>
    <t>8467 AVE 406, Dinuba, CA 93618</t>
  </si>
  <si>
    <t>8463 AVE 406, Dinuba, CA 93618</t>
  </si>
  <si>
    <t>153 W EL MONTE WAY, Dinuba, CA 93618</t>
  </si>
  <si>
    <t>0 SE KAMM &amp; ALTA, Dinuba, CA 93618</t>
  </si>
  <si>
    <t>515 W VENTURA ST, Dinuba, CA 93618</t>
  </si>
  <si>
    <t>517 W VENTURA ST, Dinuba, CA 93618</t>
  </si>
  <si>
    <t>8035 GRIGGS AVE 2 UNITS, DINUBA, CA 93618</t>
  </si>
  <si>
    <t>697 E NORTHRIDGE DR, Dinuba, CA 93618</t>
  </si>
  <si>
    <t>1726 S JOHNSON AVE, Dinuba, CA 93618</t>
  </si>
  <si>
    <t>1748 S JOHNSON AVE, Dinuba, CA 93618</t>
  </si>
  <si>
    <t>1770 S JOHNSON AVE, Dinuba, CA 93618</t>
  </si>
  <si>
    <t>735 E LA VISTA AVE, Dinuba, CA 93618</t>
  </si>
  <si>
    <t>719 E LA VISTA AVE, Dinuba, CA 93618</t>
  </si>
  <si>
    <t>703 E LA VISTA AVE, Dinuba, CA 93618</t>
  </si>
  <si>
    <t>697 E LA VISTA AVE, Dinuba, CA 93618</t>
  </si>
  <si>
    <t>681 E LA VISTA AVE, Dinuba, CA 93618</t>
  </si>
  <si>
    <t>665 E LA VISTA AVE, Dinuba, CA 93618</t>
  </si>
  <si>
    <t>649 E LA VISTA AVE, Dinuba, CA 93618</t>
  </si>
  <si>
    <t>633 E LA VISTA AVE, Dinuba, CA 93618</t>
  </si>
  <si>
    <t>617 E LA VISTA AVE, Dinuba, CA 93618</t>
  </si>
  <si>
    <t>601 E LA VISTA AVE, Dinuba, CA 93618</t>
  </si>
  <si>
    <t>599 E LA VISTA AVE, Dinuba, CA 93618</t>
  </si>
  <si>
    <t>675 E NORTHRIDGE DR, Dinuba, CA 93618</t>
  </si>
  <si>
    <t>1800 S JOHNSON AVE, Dinuba, CA 93618</t>
  </si>
  <si>
    <t>1790 S JOHNSON AVE, Dinuba, CA 93618</t>
  </si>
  <si>
    <t>1832 S JOHNSON AVE, Dinuba, CA 93618</t>
  </si>
  <si>
    <t>1816 S JOHNSON AVE, Dinuba, CA 93618</t>
  </si>
  <si>
    <t>563 E NORTHRIDGE DR, Dinuba, CA 93618</t>
  </si>
  <si>
    <t>1669 E OLIVE WAY #102, Dinuba, CA 93618</t>
  </si>
  <si>
    <t>1154 E PARK WAY #102, Dinuba, CA 93618</t>
  </si>
  <si>
    <t>1251 E MAGNOLIA WAY #A, Dinuba, CA 93618</t>
  </si>
  <si>
    <t>1251 E MAGNOLIA WAY #B, Dinuba, CA 93618</t>
  </si>
  <si>
    <t>591 N HAYES AVE #B, Dinuba, CA 93618</t>
  </si>
  <si>
    <t>1803 S JOHNSON AVE, Dinuba, CA 93618</t>
  </si>
  <si>
    <t>589 E NORTHRIDGE DR, Dinuba, CA 93618</t>
  </si>
  <si>
    <t>1564 N EATON AVE DISC, Dinuba, CA 93618</t>
  </si>
  <si>
    <t>385 E NORTHRIDGE DR, Dinuba, CA 93618</t>
  </si>
  <si>
    <t>564 N WHITNEY AVE #102, Dinuba, CA 93618</t>
  </si>
  <si>
    <t>564 E MARSHALL AVE, Dinuba, CA 93618</t>
  </si>
  <si>
    <t>580 E MARSHALL AVE, Dinuba, CA 93618</t>
  </si>
  <si>
    <t>596 E MARSHALL AVE, Dinuba, CA 93618</t>
  </si>
  <si>
    <t>602 E MARSHALL AVE, Dinuba, CA 93618</t>
  </si>
  <si>
    <t>618 E MARSHALL AVE, Dinuba, CA 93618</t>
  </si>
  <si>
    <t>634 E MARSHALL AVE, Dinuba, CA 93618</t>
  </si>
  <si>
    <t>650 E MARSHALL AVE, Dinuba, CA 93618</t>
  </si>
  <si>
    <t>668 E MARSHALL AVE, Dinuba, CA 93618</t>
  </si>
  <si>
    <t>682 E MARSHALL AVE, Dinuba, CA 93618</t>
  </si>
  <si>
    <t>1656 N EUCLID AVE, Dinuba, CA 93618</t>
  </si>
  <si>
    <t>1805 E FRANZEN WAY, Dinuba, CA 93618</t>
  </si>
  <si>
    <t>470 N BATES AVE SENIOR DISC., Dinuba, CA 93618</t>
  </si>
  <si>
    <t>1133 S COLLEGE AVE, Dinuba, CA 93618</t>
  </si>
  <si>
    <t>1189 E WHITTAKER WAY #102, Dinuba, CA 93618</t>
  </si>
  <si>
    <t>386 E NORTHRIDGE DR, Dinuba, CA 93618</t>
  </si>
  <si>
    <t>420 W NEBRASKA AVE, Dinuba, CA 93618</t>
  </si>
  <si>
    <t>222 W NEBRASKA AVE 101, Dinuba, CA 93618</t>
  </si>
  <si>
    <t>212 S URUAPAN DR 2 UNITS, Dinuba, CA 93618</t>
  </si>
  <si>
    <t>750 E MARSHALL AVE 6DIGT, Dinuba, CA 93618</t>
  </si>
  <si>
    <t>766 E MARSHALL AVE, Dinuba, CA 93618</t>
  </si>
  <si>
    <t>782 E MARSHALL AVE, Dinuba, CA 93618</t>
  </si>
  <si>
    <t>798 E MARSHALL AVE, Dinuba, CA 93618</t>
  </si>
  <si>
    <t>800 E MARSHALL AVE, Dinuba, CA 93618</t>
  </si>
  <si>
    <t>816 E MARSHALL AVE, Dinuba, CA 93618</t>
  </si>
  <si>
    <t>832 E MARSHALL AVE, Dinuba, CA 93618</t>
  </si>
  <si>
    <t>848 E MARSHALL AVE, Dinuba, CA 93618</t>
  </si>
  <si>
    <t>864 E MARSHALL AVE, Dinuba, CA 93618</t>
  </si>
  <si>
    <t>880 E MARSHALL AVE, Dinuba, CA 93618</t>
  </si>
  <si>
    <t>393 E RAMBLEWOOD DR, Dinuba, CA 93618</t>
  </si>
  <si>
    <t>734 E MARSHALL AVE, Dinuba, CA 93618</t>
  </si>
  <si>
    <t>607 E NORTHRIDGE DR, Dinuba, CA 93618</t>
  </si>
  <si>
    <t>699 E MARSHALL AVE, Dinuba, CA 93618</t>
  </si>
  <si>
    <t>603 E MARSHALL AVE, Dinuba, CA 93618</t>
  </si>
  <si>
    <t>1819 S JOHNSON AVE, Dinuba, CA 93618</t>
  </si>
  <si>
    <t>1835 S JOHNSON AVE, Dinuba, CA 93618</t>
  </si>
  <si>
    <t>635 E MARSHALL AVE DISC, Dinuba, CA 93618</t>
  </si>
  <si>
    <t>651 E MARSHALL AVE, Dinuba, CA 93618</t>
  </si>
  <si>
    <t>619 E MARSHALL AVE, Dinuba, CA 93618</t>
  </si>
  <si>
    <t>683 E MARSHALL AVE, Dinuba, CA 93618</t>
  </si>
  <si>
    <t>667 E MARSHALL AVE, Dinuba, CA 93618</t>
  </si>
  <si>
    <t>597 E MARSHALL AVE, Dinuba, CA 93618</t>
  </si>
  <si>
    <t>705 E MARSHALL AVE, Dinuba, CA 93618</t>
  </si>
  <si>
    <t>1877 E MOUNTAIN VIEW WAY, Dinuba, CA 93618</t>
  </si>
  <si>
    <t>299 N WHITNEY AVE #102, Dinuba, CA 93618</t>
  </si>
  <si>
    <t>1710 E GERALD AVE, Dinuba, CA 93618</t>
  </si>
  <si>
    <t>1732 E GERALD AVE, Dinuba, CA 93618</t>
  </si>
  <si>
    <t>1764 E GERALD AVE, Dinuba, CA 93618</t>
  </si>
  <si>
    <t>1775 E GERALD AVE, Dinuba, CA 93618</t>
  </si>
  <si>
    <t>1786 E GERALD AVE SENIOR DISCOUNT, Dinuba, CA 93618</t>
  </si>
  <si>
    <t>1791 E GERALD AVE, Dinuba, CA 93618</t>
  </si>
  <si>
    <t>1800 E GERALD AVE, Dinuba, CA 93618</t>
  </si>
  <si>
    <t>1809 E GERALD AVE, Dinuba, CA 93618</t>
  </si>
  <si>
    <t>1824 E GERALD AVE, Dinuba, CA 93618</t>
  </si>
  <si>
    <t>1833 E GERALD AVE, Dinuba, CA 93618</t>
  </si>
  <si>
    <t>1848 E GERALD AVE, Dinuba, CA 93618</t>
  </si>
  <si>
    <t>1867 E GERALD AVE, Dinuba, CA 93618</t>
  </si>
  <si>
    <t>1895 E GERALD AVE, Dinuba, CA 93618</t>
  </si>
  <si>
    <t>605 CHERIE ANN AVE, Dinuba, CA 93618</t>
  </si>
  <si>
    <t>612 CHERIE ANN AVE, Dinuba, CA 93618</t>
  </si>
  <si>
    <t>619 CHERIE ANN AVE, Dinuba, CA 93618</t>
  </si>
  <si>
    <t>634 CHERIE ANN AVE, Dinuba, CA 93618</t>
  </si>
  <si>
    <t>637 CHERIE ANN AVE, Dinuba, CA 93618</t>
  </si>
  <si>
    <t>656 CHERIE ANN AVE, Dinuba, CA 93618</t>
  </si>
  <si>
    <t>661 CHERIE ANN AVE, Dinuba, CA 93618</t>
  </si>
  <si>
    <t>678 CHERIE ANN AVE, Dinuba, CA 93618</t>
  </si>
  <si>
    <t>685 CHERIE ANN AVE, Dinuba, CA 93618</t>
  </si>
  <si>
    <t>700 CHERIE ANN AVE, Dinuba, CA 93618</t>
  </si>
  <si>
    <t>709 CHERIE ANN AVE, Dinuba, CA 93618</t>
  </si>
  <si>
    <t>722 CHERIE ANN AVE, Dinuba, CA 93618</t>
  </si>
  <si>
    <t>725 CHERIE ANN AVE, Dinuba, CA 93618</t>
  </si>
  <si>
    <t>764 CHERIE ANN AVE, Dinuba, CA 93618</t>
  </si>
  <si>
    <t>786 CHERIE ANN AVE, Dinuba, CA 93618</t>
  </si>
  <si>
    <t>316 KATELYN AVE DISC, Dinuba, CA 93618</t>
  </si>
  <si>
    <t>1762 KIMBERLY AVE, Dinuba, CA 93618</t>
  </si>
  <si>
    <t>1778 KIMBERLY AVE, Dinuba, CA 93618</t>
  </si>
  <si>
    <t>1784 KIMBERLY AVE, Dinuba, CA 93618</t>
  </si>
  <si>
    <t>1806 KIMBERLY AVE, Dinuba, CA 93618</t>
  </si>
  <si>
    <t>1111 E MAGNOLIA WAY #2, Dinuba, CA 93618</t>
  </si>
  <si>
    <t>1111 E MAGNOLIA WAY SHOP3, Dinuba, CA 93618</t>
  </si>
  <si>
    <t>1860 E MOUNTAIN VIEW WAY #102, Dinuba, CA 93618</t>
  </si>
  <si>
    <t>1830 KIMBERLY AVE, Dinuba, CA 93618</t>
  </si>
  <si>
    <t>1844 KIMBERLY AVE, Dinuba, CA 93618</t>
  </si>
  <si>
    <t>643 E NORTHRIDGE DR, Dinuba, CA 93618</t>
  </si>
  <si>
    <t>1159 E SEQUOIA DR, Dinuba, CA 93618</t>
  </si>
  <si>
    <t>1431 E ACADEMY WAY #102, Dinuba, CA 93618</t>
  </si>
  <si>
    <t>366 E NEBRASKA AVE, Dinuba, CA 93618</t>
  </si>
  <si>
    <t>1799 S JOHNSON AVE, Dinuba, CA 93618</t>
  </si>
  <si>
    <t>1783 S JOHNSON AVE, Dinuba, CA 93618</t>
  </si>
  <si>
    <t>598 E LA VISTA AVE, Dinuba, CA 93618</t>
  </si>
  <si>
    <t>600 E LA VISTA AVE, Dinuba, CA 93618</t>
  </si>
  <si>
    <t>616 E LA VISTA AVE, Dinuba, CA 93618</t>
  </si>
  <si>
    <t>632 E LA VISTA AVE, Dinuba, CA 93618</t>
  </si>
  <si>
    <t>648 E LA VISTA AVE, Dinuba, CA 93618</t>
  </si>
  <si>
    <t>664 E LA VISTA AVE, Dinuba, CA 93618</t>
  </si>
  <si>
    <t>680 E LA VISTA AVE, Dinuba, CA 93618</t>
  </si>
  <si>
    <t>696 E LA VISTA AVE, Dinuba, CA 93618</t>
  </si>
  <si>
    <t>704 E LA VISTA AVE, Dinuba, CA 93618</t>
  </si>
  <si>
    <t>1452 S COLLEGE AVE #102, Dinuba, CA 93618</t>
  </si>
  <si>
    <t>1452 S COLLEGE AVE #103, Dinuba, CA 93618</t>
  </si>
  <si>
    <t>1452 S COLLEGE AVE #104, Dinuba, CA 93618</t>
  </si>
  <si>
    <t>1275 E SIERRA WAY #102, Dinuba, CA 93618</t>
  </si>
  <si>
    <t>1255 E NORTH WAY #101, Dinuba, CA 93618</t>
  </si>
  <si>
    <t>1255 E NORTH WAY #102, Dinuba, CA 93618</t>
  </si>
  <si>
    <t>760 N CRAWFORD AVE, Dinuba, CA 93618</t>
  </si>
  <si>
    <t>511 E NORTHRIDGE DR, Dinuba, CA 93618</t>
  </si>
  <si>
    <t>1450 S ALTA AVE IRRIG, Dinuba, CA 93618</t>
  </si>
  <si>
    <t>1450 N NEWTON DR, Dinuba, CA 93618</t>
  </si>
  <si>
    <t>1001 N BATES AVE 14 UNITS, Dinuba, CA 93618</t>
  </si>
  <si>
    <t>554 N LYNDSAY WAY, Dinuba, CA 93618</t>
  </si>
  <si>
    <t>1011 N BATES AVE 11UNT, Dinuba, CA 93618</t>
  </si>
  <si>
    <t>1500 W EL MONTE WAY METER, Dinuba, CA 93618</t>
  </si>
  <si>
    <t>1031 N BATES AVE 11UNT, Dinuba, CA 93618</t>
  </si>
  <si>
    <t>1070 N BATES AVE SPRINKLERS &amp; WASHROOM, Dinuba, CA 93618</t>
  </si>
  <si>
    <t>1071 N BATES AVE 12UNT, Dinuba, CA 93618</t>
  </si>
  <si>
    <t>169 N EATON AVE 5UNTS, Dinuba, CA 93618</t>
  </si>
  <si>
    <t>1090 N BATES AVE 6UNIT, Dinuba, CA 93618</t>
  </si>
  <si>
    <t>1091 N BATES AVE 12 UNITS, Dinuba, CA 93618</t>
  </si>
  <si>
    <t>516 W BLOOMINGDALE AVE, Dinuba, CA 93618</t>
  </si>
  <si>
    <t>1831 E MOUNTAIN VIEW WAY #102, Dinuba, CA 93618</t>
  </si>
  <si>
    <t>1472 N NEWTON DR, Dinuba, CA 93618</t>
  </si>
  <si>
    <t>517 W BLOOMINGDALE AVE, Dinuba, CA 93618</t>
  </si>
  <si>
    <t>534 W BLOOMINGDALE AVE, Dinuba, CA 93618</t>
  </si>
  <si>
    <t>467 GRACE LN 6DIGT, Dinuba, CA 93618</t>
  </si>
  <si>
    <t>1909 KIMBERLY AVE, Dinuba, CA 93618</t>
  </si>
  <si>
    <t>41978 N ENGLEHART AVE, Dinuba, CA 93618</t>
  </si>
  <si>
    <t>535 W BLOOMINGDALE AVE, Dinuba, CA 93618</t>
  </si>
  <si>
    <t>555 N LYNDSAY WAY, Dinuba, CA 93618</t>
  </si>
  <si>
    <t>1452 S COLLEGE AVE #105, Dinuba, CA 93618</t>
  </si>
  <si>
    <t>1452 S COLLEGE AVE #106, Dinuba, CA 93618</t>
  </si>
  <si>
    <t>1452 S COLLEGE AVE #107, Dinuba, CA 93618</t>
  </si>
  <si>
    <t>1452 S COLLEGE AVE #108, Dinuba, CA 93618</t>
  </si>
  <si>
    <t>1912 VIOLET LN 6DIGT, Dinuba, CA 93618</t>
  </si>
  <si>
    <t>554 W BLOOMINGDALE AVE, Dinuba, CA 93618</t>
  </si>
  <si>
    <t>555 W BLOOMINGDALE AVE, Dinuba, CA 93618</t>
  </si>
  <si>
    <t>200 N SMITH ST 2UNTS, Dinuba, CA 93618</t>
  </si>
  <si>
    <t>800 S MONTE VISTA DR COMPACTOR &amp; IRRIGATION, Dinuba, CA 93618</t>
  </si>
  <si>
    <t>575 W BLOOMINGDALE AVE, Dinuba, CA 93618</t>
  </si>
  <si>
    <t>1910 KIMBERLY AVE, Dinuba, CA 93618</t>
  </si>
  <si>
    <t>1975 KIMBERLY AVE, Dinuba, CA 93618</t>
  </si>
  <si>
    <t>309 GRACE LN DISC, Dinuba, CA 93618</t>
  </si>
  <si>
    <t>576 W BLOOMINGDALE AVE, Dinuba, CA 93618</t>
  </si>
  <si>
    <t>1924 KIMBERLY AVE, Dinuba, CA 93618</t>
  </si>
  <si>
    <t>1942 KIMBERLY AVE, Dinuba, CA 93618</t>
  </si>
  <si>
    <t>1956 KIMBERLY AVE, Dinuba, CA 93618</t>
  </si>
  <si>
    <t>1968 KIMBERLY AVE, Dinuba, CA 93618</t>
  </si>
  <si>
    <t>1990 S KIMBERLY AVE, Dinuba, CA 93618</t>
  </si>
  <si>
    <t>1989 KIMBERLY AVE, Dinuba, CA 93618</t>
  </si>
  <si>
    <t>595 W BLOOMINGDALE AVE, Dinuba, CA 93618</t>
  </si>
  <si>
    <t>1953 KIMBERLY AVE, Dinuba, CA 93618</t>
  </si>
  <si>
    <t>1941 KIMBERLY AVE, Dinuba, CA 93618</t>
  </si>
  <si>
    <t>1925 KIMBERLY AVE, Dinuba, CA 93618</t>
  </si>
  <si>
    <t>596 W BLOOMINGDALE AVE, Dinuba, CA 93618</t>
  </si>
  <si>
    <t>1024 E RAMBLEWOOD DR, Dinuba, CA 93618</t>
  </si>
  <si>
    <t>993 E RAMBLEWOOD DR, Dinuba, CA 93618</t>
  </si>
  <si>
    <t>611 W BLOOMINGDALE AVE, Dinuba, CA 93618</t>
  </si>
  <si>
    <t>1005 E RAMBLEWOOD DR, Dinuba, CA 93618</t>
  </si>
  <si>
    <t>1027 E RAMBLEWOOD DR, Dinuba, CA 93618</t>
  </si>
  <si>
    <t>1049 E RAMBLEWOOD DR, Dinuba, CA 93618</t>
  </si>
  <si>
    <t>1071 E RAMBLEWOOD DR, Dinuba, CA 93618</t>
  </si>
  <si>
    <t>1093 E RAMBLEWOOD DR, Dinuba, CA 93618</t>
  </si>
  <si>
    <t>1107 E RAMBLEWOOD DR, Dinuba, CA 93618</t>
  </si>
  <si>
    <t>1106 E RAMBLEWOOD DR, Dinuba, CA 93618</t>
  </si>
  <si>
    <t>1068 E RAMBLEWOOD DR, Dinuba, CA 93618</t>
  </si>
  <si>
    <t>1046 E RAMBLEWOOD DR, Dinuba, CA 93618</t>
  </si>
  <si>
    <t>1002 E RAMBLEWOOD DR, Dinuba, CA 93618</t>
  </si>
  <si>
    <t>616 W BLOOMINGDALE AVE, Dinuba, CA 93618</t>
  </si>
  <si>
    <t>994 E RAMBLEWOOD DR, Dinuba, CA 93618</t>
  </si>
  <si>
    <t>1428 N NEWTON DR, Dinuba, CA 93618</t>
  </si>
  <si>
    <t>1370 N NEWTON DR, Dinuba, CA 93618</t>
  </si>
  <si>
    <t>1348 N NEWTON DR, Dinuba, CA 93618</t>
  </si>
  <si>
    <t>1326 N NEWTON DR, Dinuba, CA 93618</t>
  </si>
  <si>
    <t>637 W BLOOMINGDALE AVE, Dinuba, CA 93618</t>
  </si>
  <si>
    <t>638 W BLOOMINGDALE AVE, Dinuba, CA 93618</t>
  </si>
  <si>
    <t>576 N LYNDSAY WAY, Dinuba, CA 93618</t>
  </si>
  <si>
    <t>1650 E MAGNOLIA WAY #102, Dinuba, CA 93618</t>
  </si>
  <si>
    <t>1881 N ALTA AVE IRRIG, Dinuba, CA 93618</t>
  </si>
  <si>
    <t>657 W BLOOMINGDALE AVE, Dinuba, CA 93618</t>
  </si>
  <si>
    <t>1250 S HOLDEN AVE #102, Dinuba, CA 93618</t>
  </si>
  <si>
    <t>658 W BLOOMINGDALE AVE, Dinuba, CA 93618</t>
  </si>
  <si>
    <t>678 W BLOOMINGDALE AVE, Dinuba, CA 93618</t>
  </si>
  <si>
    <t>679 W BLOOMINGDALE AVE DISC, Dinuba, CA 93618</t>
  </si>
  <si>
    <t>362 E RAMBLEWOOD DR, Dinuba, CA 93618</t>
  </si>
  <si>
    <t>698 W BLOOMINGDALE AVE, Dinuba, CA 93618</t>
  </si>
  <si>
    <t>1401 N NICHOLS AVE, Dinuba, CA 93618</t>
  </si>
  <si>
    <t>206 E NORTHRIDGE DR, Dinuba, CA 93618</t>
  </si>
  <si>
    <t>207 E NORTHRIDGE DR, Dinuba, CA 93618</t>
  </si>
  <si>
    <t>306 S CRAWFORD AVE #101, Dinuba, CA 93618</t>
  </si>
  <si>
    <t>701 W BLOOMINGDALE AVE, Dinuba, CA 93618</t>
  </si>
  <si>
    <t>306 S CRAWFORD AVE #102, Dinuba, CA 93618</t>
  </si>
  <si>
    <t>306 S CRAWFORD AVE #103, Dinuba, CA 93618</t>
  </si>
  <si>
    <t>306 S CRAWFORD AVE #104, Dinuba, CA 93618</t>
  </si>
  <si>
    <t>306 S CRAWFORD AVE #105, Dinuba, CA 93618</t>
  </si>
  <si>
    <t>535 E NORTHRIDGE DR, Dinuba, CA 93618</t>
  </si>
  <si>
    <t>720 W BLOOMINGDALE AVE, Dinuba, CA 93618</t>
  </si>
  <si>
    <t>370 E RAMBLEWOOD DR, Dinuba, CA 93618</t>
  </si>
  <si>
    <t>336 E RAMBLEWOOD DR, Dinuba, CA 93618</t>
  </si>
  <si>
    <t>314 E RAMBLEWOOD DR, Dinuba, CA 93618</t>
  </si>
  <si>
    <t>286 E RAMBLEWOOD DR, Dinuba, CA 93618</t>
  </si>
  <si>
    <t>258 E RAMBLEWOOD DR, Dinuba, CA 93618</t>
  </si>
  <si>
    <t>234 E RAMBLEWOOD DR, Dinuba, CA 93618</t>
  </si>
  <si>
    <t>202 E RAMBLEWOOD DR, Dinuba, CA 93618</t>
  </si>
  <si>
    <t>721 W BLOOMINGDALE AVE, Dinuba, CA 93618</t>
  </si>
  <si>
    <t>1433 N NICHOLS AVE, Dinuba, CA 93618</t>
  </si>
  <si>
    <t>1465 N NICHOLS AVE, Dinuba, CA 93618</t>
  </si>
  <si>
    <t>1477 N NICHOLS AVE, Dinuba, CA 93618</t>
  </si>
  <si>
    <t>1489 N NICHOLS AVE, Dinuba, CA 93618</t>
  </si>
  <si>
    <t>1503 N NICHOLS AVE, Dinuba, CA 93618</t>
  </si>
  <si>
    <t>209 E RAMBLEWOOD DR, Dinuba, CA 93618</t>
  </si>
  <si>
    <t>237 E RAMBLEWOOD DR, Dinuba, CA 93618</t>
  </si>
  <si>
    <t>265 E RAMBLEWOOD DR DISC, Dinuba, CA 93618</t>
  </si>
  <si>
    <t>293 E RAMBLEWOOD DR, Dinuba, CA 93618</t>
  </si>
  <si>
    <t>319 E RAMBLEWOOD DR, Dinuba, CA 93618</t>
  </si>
  <si>
    <t>738 W BLOOMINGDALE AVE, Dinuba, CA 93618</t>
  </si>
  <si>
    <t>341 E RAMBLEWOOD DR, Dinuba, CA 93618</t>
  </si>
  <si>
    <t>377 E RAMBLEWOOD DR, Dinuba, CA 93618</t>
  </si>
  <si>
    <t>365 E RAMBLEWOOD DR, Dinuba, CA 93618</t>
  </si>
  <si>
    <t>2100 E EL MONTE WAY, Dinuba, CA 93618</t>
  </si>
  <si>
    <t>600 E NEBRASKA AVE, Dinuba, CA 93618</t>
  </si>
  <si>
    <t>1965 E FRANZEN WAY #102, Dinuba, CA 93618</t>
  </si>
  <si>
    <t>739 W BLOOMINGDALE AVE, Dinuba, CA 93618</t>
  </si>
  <si>
    <t>598 N LYNDSAY WAY, Dinuba, CA 93618</t>
  </si>
  <si>
    <t>306 S CRAWFORD AVE IRRIG, Dinuba, CA 93618</t>
  </si>
  <si>
    <t>758 W BLOOMINGDALE AVE, Dinuba, CA 93618</t>
  </si>
  <si>
    <t>300 S COLLEGE AVE #2, Dinuba, CA 93618</t>
  </si>
  <si>
    <t>300 S COLLEGE AVE #3, Dinuba, CA 93618</t>
  </si>
  <si>
    <t>761 W BLOOMINGDALE AVE, Dinuba, CA 93618</t>
  </si>
  <si>
    <t>1853 E MOUNTAIN VIEW WAY, Dinuba, CA 93618</t>
  </si>
  <si>
    <t>778 W BLOOMINGDALE AVE, Dinuba, CA 93618</t>
  </si>
  <si>
    <t>671 S SHORT AVE #102, Dinuba, CA 93618</t>
  </si>
  <si>
    <t>798 W BLOOMINGDALE AVE, Dinuba, CA 93618</t>
  </si>
  <si>
    <t>820 W BLOOMINGDALE AVE, Dinuba, CA 93618</t>
  </si>
  <si>
    <t>800 S MONTE VISTA DR #B, Dinuba, CA 93618</t>
  </si>
  <si>
    <t>840 W BLOOMINGDALE AVE, Dinuba, CA 93618</t>
  </si>
  <si>
    <t>1452 S COLLEGE AVE 114, DINUBA, CA 93618</t>
  </si>
  <si>
    <t>1452 S COLLEGE AVE #115, Dinuba, CA 93618</t>
  </si>
  <si>
    <t>1452 S COLLEGE AVE #116, Dinuba, CA 93618</t>
  </si>
  <si>
    <t>320 S CRAWFORD AVE #113, Dinuba, CA 93618</t>
  </si>
  <si>
    <t>320 S CRAWFORD AVE #112, Dinuba, CA 93618</t>
  </si>
  <si>
    <t>320 S CRAWFORD AVE #111, Dinuba, CA 93618</t>
  </si>
  <si>
    <t>1361 E BOLINGER WAY, Dinuba, CA 93618</t>
  </si>
  <si>
    <t>320 S CRAWFORD AVE #114, Dinuba, CA 93618</t>
  </si>
  <si>
    <t>320 S CRAWFORD AVE #115, Dinuba, CA 93618</t>
  </si>
  <si>
    <t>1362 E BOLINGER WAY, Dinuba, CA 93618</t>
  </si>
  <si>
    <t>1383 E BOLINGER WAY, Dinuba, CA 93618</t>
  </si>
  <si>
    <t>601 N LYNDSAY WAY, Dinuba, CA 93618</t>
  </si>
  <si>
    <t>1384 E BOLINGER WAY, Dinuba, CA 93618</t>
  </si>
  <si>
    <t>1293 N ALEXANDRA DR, Dinuba, CA 93618</t>
  </si>
  <si>
    <t>1277 N ALEXANDRA DR, Dinuba, CA 93618</t>
  </si>
  <si>
    <t>1225 N ALEXANDRA DR, Dinuba, CA 93618</t>
  </si>
  <si>
    <t>1207 N ALEXANDRA DR, Dinuba, CA 93618</t>
  </si>
  <si>
    <t>1191 N ALEXANDRA DR, Dinuba, CA 93618</t>
  </si>
  <si>
    <t>1169 N ALEXANDRA DR, Dinuba, CA 93618</t>
  </si>
  <si>
    <t>1420 E BOLINGER WAY, Dinuba, CA 93618</t>
  </si>
  <si>
    <t>1153 N ALEXANDRA DR, Dinuba, CA 93618</t>
  </si>
  <si>
    <t>1152 N ALEXANDRA DR, Dinuba, CA 93618</t>
  </si>
  <si>
    <t>1170 N ALEXANDRA DR, Dinuba, CA 93618</t>
  </si>
  <si>
    <t>1192 N ALEXANDRA DR, Dinuba, CA 93618</t>
  </si>
  <si>
    <t>1208 N ALEXANDRA DR, Dinuba, CA 93618</t>
  </si>
  <si>
    <t>1224 N ALEXANDRA DR, Dinuba, CA 93618</t>
  </si>
  <si>
    <t>1276 N ALEXANDRA DR, Dinuba, CA 93618</t>
  </si>
  <si>
    <t>1292 N ALEXANDRA DR, Dinuba, CA 93618</t>
  </si>
  <si>
    <t>1421 E BOLINGER WAY, Dinuba, CA 93618</t>
  </si>
  <si>
    <t>1452 E COLLEGE LN 4UNTS, Dinuba, CA 93618</t>
  </si>
  <si>
    <t>1289 E NORTH WAY #101, Dinuba, CA 93618</t>
  </si>
  <si>
    <t>1289 E NORTH WAY #102, Dinuba, CA 93618</t>
  </si>
  <si>
    <t>1450 E BOLINGER WAY, Dinuba, CA 93618</t>
  </si>
  <si>
    <t>1451 E BOLINGER WAY SENIOR DISCOUNT, Dinuba, CA 93618</t>
  </si>
  <si>
    <t>1472 E BOLINGER WAY, Dinuba, CA 93618</t>
  </si>
  <si>
    <t>1484 E BOLINGER WAY, Dinuba, CA 93618</t>
  </si>
  <si>
    <t>1487 E BOLINGER WAY, Dinuba, CA 93618</t>
  </si>
  <si>
    <t>1802 E MOUNTAIN VIEW WAY, Dinuba, CA 93618</t>
  </si>
  <si>
    <t>1495 E BOLINGER WAY, Dinuba, CA 93618</t>
  </si>
  <si>
    <t>1515 N NICHOLS AVE, Dinuba, CA 93618</t>
  </si>
  <si>
    <t>1498 E BOLINGER WAY, Dinuba, CA 93618</t>
  </si>
  <si>
    <t>602 N LYNDSAY WAY, Dinuba, CA 93618</t>
  </si>
  <si>
    <t>1452 S COLLEGE AVE #117, Dinuba, CA 93618</t>
  </si>
  <si>
    <t>1452 S COLLEGE AVE #118, Dinuba, CA 93618</t>
  </si>
  <si>
    <t>1452 S COLLEGE AVE #119, Dinuba, CA 93618</t>
  </si>
  <si>
    <t>1521 E BOLINGER WAY, Dinuba, CA 93618</t>
  </si>
  <si>
    <t>1452 S COLLEGE AVE #120, Dinuba, CA 93618</t>
  </si>
  <si>
    <t>1126 E ELIZABETH WAY #102, Dinuba, CA 93618</t>
  </si>
  <si>
    <t>1522 E BOLINGER WAY DISC, Dinuba, CA 93618</t>
  </si>
  <si>
    <t>1547 E BOLINGER WAY, Dinuba, CA 93618</t>
  </si>
  <si>
    <t>1576 E BOLINGER WAY, Dinuba, CA 93618</t>
  </si>
  <si>
    <t>1741 E EL MONTE WAY STORE, Dinuba, CA 93618</t>
  </si>
  <si>
    <t>1577 E BOLINGER WAY, Dinuba, CA 93618</t>
  </si>
  <si>
    <t>1197 E ACADEMY WAY #102, Dinuba, CA 93618</t>
  </si>
  <si>
    <t>1197 E ACADEMY WAY #101, Dinuba, CA 93618</t>
  </si>
  <si>
    <t>1564 E BOLINGER WAY, Dinuba, CA 93618</t>
  </si>
  <si>
    <t>464 E NEBRASKA/IRRIG AVE, Dinuba, CA 93618</t>
  </si>
  <si>
    <t>1609 E BOLINGER WAY, Dinuba, CA 93618</t>
  </si>
  <si>
    <t>317 E NORTHRIDGE DR, Dinuba, CA 93618</t>
  </si>
  <si>
    <t>270 E NORTHRIDGE DR, Dinuba, CA 93618</t>
  </si>
  <si>
    <t>930 S COLLEGE AVE IRRIGATION OLD COURTHOUSE, Dinuba, CA 93618</t>
  </si>
  <si>
    <t>1821 S COLLEGE AVE, Dinuba, CA 93618</t>
  </si>
  <si>
    <t>1657 E BOLINGER WAY SENIOR DISCOUNT, Dinuba, CA 93618</t>
  </si>
  <si>
    <t>1080 W EL MONTE WAY, Dinuba, CA 93618</t>
  </si>
  <si>
    <t>455 E NORTHRIDGE DR, Dinuba, CA 93618</t>
  </si>
  <si>
    <t>1472 E SAGINAW AVE, Dinuba, CA 93618</t>
  </si>
  <si>
    <t>1680 E BOLINGER WAY, Dinuba, CA 93618</t>
  </si>
  <si>
    <t>700 E SAGINAW AVE, Dinuba, CA 93618</t>
  </si>
  <si>
    <t>630 E EL MONTE WAY, Dinuba, CA 93618</t>
  </si>
  <si>
    <t>600 E NEBRASKA/IRRIG AVE, DINUBA, CA 93618</t>
  </si>
  <si>
    <t>1379 E PARK WAY REC, Dinuba, CA 93618</t>
  </si>
  <si>
    <t>1685 E BOLINGER WAY, Dinuba, CA 93618</t>
  </si>
  <si>
    <t>618 N LYNDSAY WAY, Dinuba, CA 93618</t>
  </si>
  <si>
    <t>1741 E EL MONTE WAY IRRIG, Dinuba, CA 93618</t>
  </si>
  <si>
    <t>451 S BUENA VISTA DR DISC, Dinuba, CA 93618</t>
  </si>
  <si>
    <t>450 S BUENA VISTA DR, Dinuba, CA 93618</t>
  </si>
  <si>
    <t>1163 E MILLARD DR #101, Dinuba, CA 93618</t>
  </si>
  <si>
    <t>1163 E MILLARD DR #102, Dinuba, CA 93618</t>
  </si>
  <si>
    <t>480 S BUENA VISTA DR, Dinuba, CA 93618</t>
  </si>
  <si>
    <t>1541 W ADELAIDE WAY, Dinuba, CA 93618</t>
  </si>
  <si>
    <t>1525 W ADELAIDE WAY, Dinuba, CA 93618</t>
  </si>
  <si>
    <t>1557 W ADELAIDE WAY, Dinuba, CA 93618</t>
  </si>
  <si>
    <t>481 S BUENA VISTA DR, Dinuba, CA 93618</t>
  </si>
  <si>
    <t>1509 W ADELAIDE WAY, Dinuba, CA 93618</t>
  </si>
  <si>
    <t>1471 W ADELAIDE WAY, Dinuba, CA 93618</t>
  </si>
  <si>
    <t>1455 W ADELAIDE WAY, Dinuba, CA 93618</t>
  </si>
  <si>
    <t>1439 W ADELAIDE WAY, Dinuba, CA 93618</t>
  </si>
  <si>
    <t>1383 W ADELAIDE WAY, Dinuba, CA 93618</t>
  </si>
  <si>
    <t>1367 W ADELAIDE WAY, Dinuba, CA 93618</t>
  </si>
  <si>
    <t>1351 W ADELAIDE WAY, Dinuba, CA 93618</t>
  </si>
  <si>
    <t>1335 W ADELAIDE WAY, Dinuba, CA 93618</t>
  </si>
  <si>
    <t>1319 W ADELAIDE WAY, Dinuba, CA 93618</t>
  </si>
  <si>
    <t>890 S BUENA VISTA DR, Dinuba, CA 93618</t>
  </si>
  <si>
    <t>1295 W ADELAIDE WAY, Dinuba, CA 93618</t>
  </si>
  <si>
    <t>1288 W ADELAIDE WAY, Dinuba, CA 93618</t>
  </si>
  <si>
    <t>1294 W ADELAIDE WAY, Dinuba, CA 93618</t>
  </si>
  <si>
    <t>1318 W ADELAIDE WAY, Dinuba, CA 93618</t>
  </si>
  <si>
    <t>1334 W ADELAIDE WAY, Dinuba, CA 93618</t>
  </si>
  <si>
    <t>1350 W ADELAIDE WAY, Dinuba, CA 93618</t>
  </si>
  <si>
    <t>1366 W ADELAIDE WAY, Dinuba, CA 93618</t>
  </si>
  <si>
    <t>1382 W ADELAIDE WAY, Dinuba, CA 93618</t>
  </si>
  <si>
    <t>1398 W ADELAIDE WAY, Dinuba, CA 93618</t>
  </si>
  <si>
    <t>1404 W ADELAIDE WAY, Dinuba, CA 93618</t>
  </si>
  <si>
    <t>120 S CALIFORNIA AVE, Dinuba, CA 93618</t>
  </si>
  <si>
    <t>1420 W ADELAIDE WAY, Dinuba, CA 93618</t>
  </si>
  <si>
    <t>1436 W ADELAIDE WAY, Dinuba, CA 93618</t>
  </si>
  <si>
    <t>1452 W ADELAIDE WAY, Dinuba, CA 93618</t>
  </si>
  <si>
    <t>1468 W ADELAIDE WAY, Dinuba, CA 93618</t>
  </si>
  <si>
    <t>1506 W ADELAIDE WAY, Dinuba, CA 93618</t>
  </si>
  <si>
    <t>1522 W ADELAIDE WAY, Dinuba, CA 93618</t>
  </si>
  <si>
    <t>1538 W ADELAIDE WAY, Dinuba, CA 93618</t>
  </si>
  <si>
    <t>1554 W ADELAIDE WAY, Dinuba, CA 93618</t>
  </si>
  <si>
    <t>279 N MORNINGSIDE DR, Dinuba, CA 93618</t>
  </si>
  <si>
    <t>295 N MORNINGSIDE DR, Dinuba, CA 93618</t>
  </si>
  <si>
    <t>150 S CALIFORNIA AVE, Dinuba, CA 93618</t>
  </si>
  <si>
    <t>311 N MORNINGSIDE DR, Dinuba, CA 93618</t>
  </si>
  <si>
    <t>327 N MORNINGSIDE DR, Dinuba, CA 93618</t>
  </si>
  <si>
    <t>343 N MORNINGSIDE DR, Dinuba, CA 93618</t>
  </si>
  <si>
    <t>348 N MORNINGSIDE DR, Dinuba, CA 93618</t>
  </si>
  <si>
    <t>347 N RED ROBIN DR, Dinuba, CA 93618</t>
  </si>
  <si>
    <t>350 N RED ROBIN DR, Dinuba, CA 93618</t>
  </si>
  <si>
    <t>365 N QUAIL RUN DR, Dinuba, CA 93618</t>
  </si>
  <si>
    <t>370 N QUAIL RUN DR, Dinuba, CA 93618</t>
  </si>
  <si>
    <t>185 S CALIFORNIA AVE, Dinuba, CA 93618</t>
  </si>
  <si>
    <t>235 E NORTHRIDGE DR, Dinuba, CA 93618</t>
  </si>
  <si>
    <t>273 E NORTHRIDGE DR, Dinuba, CA 93618</t>
  </si>
  <si>
    <t>299 E NORTHRIDGE DR, Dinuba, CA 93618</t>
  </si>
  <si>
    <t>190 S CALIFORNIA AVE #A, Dinuba, CA 93618</t>
  </si>
  <si>
    <t>305 E NORTHRIDGE DR, Dinuba, CA 93618</t>
  </si>
  <si>
    <t>339 E NORTHRIDGE DR, Dinuba, CA 93618</t>
  </si>
  <si>
    <t>373 E NORTHRIDGE DR, Dinuba, CA 93618</t>
  </si>
  <si>
    <t>348 E NORTHRIDGE DR, Dinuba, CA 93618</t>
  </si>
  <si>
    <t>320 E NORTHRIDGE DR, Dinuba, CA 93618</t>
  </si>
  <si>
    <t>306 E NORTHRIDGE DR, Dinuba, CA 93618</t>
  </si>
  <si>
    <t>292 E NORTHRIDGE DR, Dinuba, CA 93618</t>
  </si>
  <si>
    <t>634 N LYNDSAY WAY, Dinuba, CA 93618</t>
  </si>
  <si>
    <t>238 E NORTHRIDGE DR, Dinuba, CA 93618</t>
  </si>
  <si>
    <t>720 E NEBRASKA AVE, Dinuba, CA 93618</t>
  </si>
  <si>
    <t>1047 E KAMM AVE #101, Dinuba, CA 93618</t>
  </si>
  <si>
    <t>255 S CALIFORNIA AVE, Dinuba, CA 93618</t>
  </si>
  <si>
    <t>777 S MONTE VISTA DR, Dinuba, CA 93618</t>
  </si>
  <si>
    <t>260 S CALIFORNIA AVE, Dinuba, CA 93618</t>
  </si>
  <si>
    <t>270 S CALIFORNIA AVE, Dinuba, CA 93618</t>
  </si>
  <si>
    <t>289 S CALIFORNIA AVE, Dinuba, CA 93618</t>
  </si>
  <si>
    <t>321 S CALIFORNIA AVE, Dinuba, CA 93618</t>
  </si>
  <si>
    <t>334 S CALIFORNIA AVE, Dinuba, CA 93618</t>
  </si>
  <si>
    <t>1153 E MILLARD DR #101, DINUBA, CA 93618</t>
  </si>
  <si>
    <t>1153 E MILLARD DR #102, DINUBA, CA 93618</t>
  </si>
  <si>
    <t>345 S CALIFORNIA AVE, Dinuba, CA 93618</t>
  </si>
  <si>
    <t>1500 W EL MONTE WAY IRRIG., Dinuba, CA 93618</t>
  </si>
  <si>
    <t>650 N LYNDSAY WAY, Dinuba, CA 93618</t>
  </si>
  <si>
    <t>365 S CALIFORNIA AVE, Dinuba, CA 93618</t>
  </si>
  <si>
    <t>1500 W EL MONTE WAY WATER ONLY..SUB. METER, Dinuba, CA 93618</t>
  </si>
  <si>
    <t>200 N ENGLEHART AVE, Dinuba, CA 93618</t>
  </si>
  <si>
    <t>391 S CALIFORNIA AVE, Dinuba, CA 93618</t>
  </si>
  <si>
    <t>227 S PALM DR 6DIGT, Dinuba, CA 93618</t>
  </si>
  <si>
    <t>376 E NORTHRIDGE DR, Dinuba, CA 93618</t>
  </si>
  <si>
    <t>430 S CALIFORNIA AVE, Dinuba, CA 93618</t>
  </si>
  <si>
    <t>431 S CALIFORNIA AVE, Dinuba, CA 93618</t>
  </si>
  <si>
    <t>880 S ENGLEHART AVE, Dinuba, CA 93618</t>
  </si>
  <si>
    <t>650 S ENGLEHART AVE, Dinuba, CA 93618</t>
  </si>
  <si>
    <t>100 S MONTE VISTA DR, Dinuba, CA 93618</t>
  </si>
  <si>
    <t>460 S CALIFORNIA AVE, Dinuba, CA 93618</t>
  </si>
  <si>
    <t>1275 W SIERRA WAY, Dinuba, CA 93618</t>
  </si>
  <si>
    <t>775 S MONTE VISTA DR IRRIG, Dinuba, CA 93618</t>
  </si>
  <si>
    <t>1459 E OLIVE WAY #102, Dinuba, CA 93618</t>
  </si>
  <si>
    <t>471 S CALIFORNIA AVE, Dinuba, CA 93618</t>
  </si>
  <si>
    <t>478 S CALIFORNIA AVE, Dinuba, CA 93618</t>
  </si>
  <si>
    <t>826 W SIERRA WAY, Dinuba, CA 93618</t>
  </si>
  <si>
    <t>1850 S COLLEGE AVE 54UNT, Dinuba, CA 93618</t>
  </si>
  <si>
    <t>482 S CALIFORNIA AVE DISC, Dinuba, CA 93618</t>
  </si>
  <si>
    <t>664 N LYNDSAY WAY, Dinuba, CA 93618</t>
  </si>
  <si>
    <t>530 S CALIFORNIA AVE, Dinuba, CA 93618</t>
  </si>
  <si>
    <t>531 S CALIFORNIA AVE, Dinuba, CA 93618</t>
  </si>
  <si>
    <t>565 S CALIFORNIA AVE, Dinuba, CA 93618</t>
  </si>
  <si>
    <t>1900 E DAVIS DR #C, Dinuba, CA 93618</t>
  </si>
  <si>
    <t>325 N PERRY AVE #102, Dinuba, CA 93618</t>
  </si>
  <si>
    <t>450 N QUAIL RUN DR, Dinuba, CA 93618</t>
  </si>
  <si>
    <t>429 N QUAIL RUN DR, Dinuba, CA 93618</t>
  </si>
  <si>
    <t>445 N QUAIL RUN DR, Dinuba, CA 93618</t>
  </si>
  <si>
    <t>443 N RED ROBIN DR, Dinuba, CA 93618</t>
  </si>
  <si>
    <t>423 N MORNINGSIDE DR, Dinuba, CA 93618</t>
  </si>
  <si>
    <t>439 N MORNINGSIDE DR, Dinuba, CA 93618</t>
  </si>
  <si>
    <t>446 N RED ROBIN DR 6 DIG, Dinuba, CA 93618</t>
  </si>
  <si>
    <t>413 N QUAIL RUN DR, Dinuba, CA 93618</t>
  </si>
  <si>
    <t>1529 W KELLY DR SENIOR DISC., Dinuba, CA 93618</t>
  </si>
  <si>
    <t>671 N LYNDSAY WAY, Dinuba, CA 93618</t>
  </si>
  <si>
    <t>466 N QUAIL RUN DR, Dinuba, CA 93618</t>
  </si>
  <si>
    <t>434 N QUAIL RUN DR, Dinuba, CA 93618</t>
  </si>
  <si>
    <t>418 N QUAIL RUN DR, Dinuba, CA 93618</t>
  </si>
  <si>
    <t>402 N QUAIL RUN DR, Dinuba, CA 93618</t>
  </si>
  <si>
    <t>397 N QUAIL RUN DR, Dinuba, CA 93618</t>
  </si>
  <si>
    <t>430 N RED ROBIN DR, Dinuba, CA 93618</t>
  </si>
  <si>
    <t>414 N RED ROBIN DR, Dinuba, CA 93618</t>
  </si>
  <si>
    <t>398 N RED ROBIN DR, Dinuba, CA 93618</t>
  </si>
  <si>
    <t>382 N RED ROBIN DR, Dinuba, CA 93618</t>
  </si>
  <si>
    <t>379 N RED ROBIN DR, Dinuba, CA 93618</t>
  </si>
  <si>
    <t>395 N RED ROBIN DR, Dinuba, CA 93618</t>
  </si>
  <si>
    <t>411 N RED ROBIN DR, Dinuba, CA 93618</t>
  </si>
  <si>
    <t>427 N RED ROBIN DR, Dinuba, CA 93618</t>
  </si>
  <si>
    <t>444 N MORNINGSIDE DR, Dinuba, CA 93618</t>
  </si>
  <si>
    <t>428 N MORNINGSIDE DR, Dinuba, CA 93618</t>
  </si>
  <si>
    <t>412 N MORNINGSIDE DR, Dinuba, CA 93618</t>
  </si>
  <si>
    <t>396 N MORNINGSIDE DR, Dinuba, CA 93618</t>
  </si>
  <si>
    <t>380 N MORNINGSIDE DR, Dinuba, CA 93618</t>
  </si>
  <si>
    <t>375 N MORNINGSIDE DR, Dinuba, CA 93618</t>
  </si>
  <si>
    <t>391 N MORNINGSIDE DR, Dinuba, CA 93618</t>
  </si>
  <si>
    <t>407 N MORNINGSIDE DR, Dinuba, CA 93618</t>
  </si>
  <si>
    <t>881 W EL MONTE WAY #101 &amp; STUDIO 2UNITS, Dinuba, CA 93618</t>
  </si>
  <si>
    <t>881 W EL MONTE WAY #102, Dinuba, CA 93618</t>
  </si>
  <si>
    <t>881 W EL MONTE WAY #103, Dinuba, CA 93618</t>
  </si>
  <si>
    <t>881 W EL MONTE WAY #104, Dinuba, CA 93618</t>
  </si>
  <si>
    <t>404 W NEBRASKA AVE HOUSE, Dinuba, CA 93618</t>
  </si>
  <si>
    <t>404 W NEBRASKA AVE IRRIG, Dinuba, CA 93618</t>
  </si>
  <si>
    <t>501 N ENGLEHART AVE, Dinuba, CA 93618</t>
  </si>
  <si>
    <t>1447 E OLIVE WAY #102, Dinuba, CA 93618</t>
  </si>
  <si>
    <t>640 N LINCOLN AVE, Dinuba, CA 93618</t>
  </si>
  <si>
    <t>180 E EL MONTE WAY #101, Dinuba, CA 93618</t>
  </si>
  <si>
    <t>180 E EL MONTE WAY #102, Dinuba, CA 93618</t>
  </si>
  <si>
    <t>180 E EL MONTE WAY #103, Dinuba, CA 93618</t>
  </si>
  <si>
    <t>180 E EL MONTE/E-IRRIGATION WAY, Dinuba, CA 93618</t>
  </si>
  <si>
    <t>1551 N NICHOLS AVE, Dinuba, CA 93618</t>
  </si>
  <si>
    <t>682 N LYNDSAY WAY, Dinuba, CA 93618</t>
  </si>
  <si>
    <t>1579 N NICHOLS AVE, Dinuba, CA 93618</t>
  </si>
  <si>
    <t>1597 N NICHOLS AVE, Dinuba, CA 93618</t>
  </si>
  <si>
    <t>1605 N NICHOLS AVE, Dinuba, CA 93618</t>
  </si>
  <si>
    <t>201 E HOLLOW WAY, Dinuba, CA 93618</t>
  </si>
  <si>
    <t>203 E HOLLOW WAY, Dinuba, CA 93618</t>
  </si>
  <si>
    <t>225 E HOLLOW WAY, Dinuba, CA 93618</t>
  </si>
  <si>
    <t>267 E HOLLOW WAY, Dinuba, CA 93618</t>
  </si>
  <si>
    <t>295 E HOLLOW WAY, Dinuba, CA 93618</t>
  </si>
  <si>
    <t>307 E HOLLOW WAY 6DIGT, Dinuba, CA 93618</t>
  </si>
  <si>
    <t>319 E HOLLOW WAY, Dinuba, CA 93618</t>
  </si>
  <si>
    <t>353 E HOLLOW WAY DISC, Dinuba, CA 93618</t>
  </si>
  <si>
    <t>375 E HOLLOW WAY, Dinuba, CA 93618</t>
  </si>
  <si>
    <t>387 E HOLLOW WAY, Dinuba, CA 93618</t>
  </si>
  <si>
    <t>399 E HOLLOW WAY, Dinuba, CA 93618</t>
  </si>
  <si>
    <t>390 E HOLLOW WAY, Dinuba, CA 93618</t>
  </si>
  <si>
    <t>378 E HOLLOW WAY, Dinuba, CA 93618</t>
  </si>
  <si>
    <t>354 E HOLLOW WAY, Dinuba, CA 93618</t>
  </si>
  <si>
    <t>318 E HOLLOW WAY, Dinuba, CA 93618</t>
  </si>
  <si>
    <t>302 E HOLLOW WAY, Dinuba, CA 93618</t>
  </si>
  <si>
    <t>298 E HOLLOW WAY, Dinuba, CA 93618</t>
  </si>
  <si>
    <t>276 E HOLLOW WAY, Dinuba, CA 93618</t>
  </si>
  <si>
    <t>232 E HOLLOW WAY, Dinuba, CA 93618</t>
  </si>
  <si>
    <t>204 E HOLLOW WAY, Dinuba, CA 93618</t>
  </si>
  <si>
    <t>180 E EL MONTE/W-IRRIGATION WAY, Dinuba, CA 93618</t>
  </si>
  <si>
    <t>798 N LILLIE AVE #102, Dinuba, CA 93618</t>
  </si>
  <si>
    <t>1870 S COLLEGE AVE/IRRIGATION, Dinuba, CA 93618</t>
  </si>
  <si>
    <t>1958 E EL MONTE WAY, Dinuba, CA 93618</t>
  </si>
  <si>
    <t>1879 E PARK WAY #102, Dinuba, CA 93618</t>
  </si>
  <si>
    <t>180 N ENGLEHART AVE, Dinuba, CA 93618</t>
  </si>
  <si>
    <t>791 E HOLLOW WAY, Dinuba, CA 93618</t>
  </si>
  <si>
    <t>461 W VENTURA ST, Dinuba, CA 93618</t>
  </si>
  <si>
    <t>693 N LYNDSAY WAY, Dinuba, CA 93618</t>
  </si>
  <si>
    <t>1824 E TERRACE DR #102, Dinuba, CA 93618</t>
  </si>
  <si>
    <t>1539 E MARION WAY, Dinuba, CA 93618</t>
  </si>
  <si>
    <t>250 S ENGLEHART AVE #101, Dinuba, CA 93618</t>
  </si>
  <si>
    <t>250 S ENGLEHART AVE, Dinuba, CA 93618</t>
  </si>
  <si>
    <t>840 E HOLLOW WAY, Dinuba, CA 93618</t>
  </si>
  <si>
    <t>1798 E TERRACE DR #102, Dinuba, CA 93618</t>
  </si>
  <si>
    <t>650 N WHITNEY AVE, Dinuba, CA 93618</t>
  </si>
  <si>
    <t>180 E EL MONTE WAY/CAR WASH, Dinuba, CA 93618</t>
  </si>
  <si>
    <t>455 N WHITNEY AVE, Dinuba, CA 93618</t>
  </si>
  <si>
    <t>1192 MALSCH STRASSE, Dinuba, CA 93618</t>
  </si>
  <si>
    <t>1200 MALSCH STRASSE, Dinuba, CA 93618</t>
  </si>
  <si>
    <t>1228 MALSCH STRASSE, Dinuba, CA 93618</t>
  </si>
  <si>
    <t>1248 MALSCH STRASSE, Dinuba, CA 93618</t>
  </si>
  <si>
    <t>1272 MALSCH STRASSE, Dinuba, CA 93618</t>
  </si>
  <si>
    <t>1298 MALSCH STRASSE, Dinuba, CA 93618</t>
  </si>
  <si>
    <t>1289 MALSCH STRASSE, Dinuba, CA 93618</t>
  </si>
  <si>
    <t>1267 MALSCH STRASSE, Dinuba, CA 93618</t>
  </si>
  <si>
    <t>1245 MALSCH STRASSE, Dinuba, CA 93618</t>
  </si>
  <si>
    <t>1223 MALSCH STRASSE, Dinuba, CA 93618</t>
  </si>
  <si>
    <t>1128 E RAMBLEWOOD DR, Dinuba, CA 93618</t>
  </si>
  <si>
    <t>1160 E RAMBLEWOOD DR, Dinuba, CA 93618</t>
  </si>
  <si>
    <t>1129 E RAMBLEWOOD DR, Dinuba, CA 93618</t>
  </si>
  <si>
    <t>1201 MALSCH STRASSE, Dinuba, CA 93618</t>
  </si>
  <si>
    <t>344 S URUAPAN DR WAREH, Dinuba, CA 93618</t>
  </si>
  <si>
    <t>1657 E OLIVE WAY #102, Dinuba, CA 93618</t>
  </si>
  <si>
    <t>698 N LYNDSAY WAY, Dinuba, CA 93618</t>
  </si>
  <si>
    <t>1600 S GREENE AVE #A 13 UNITS, Dinuba, CA 93618</t>
  </si>
  <si>
    <t>1600 S GREENE AVE #B  12 UNITS, DINUBA, CA 93618</t>
  </si>
  <si>
    <t>1600 S GREENE AVE #C  12 UNITS, DINUBA, CA 93618</t>
  </si>
  <si>
    <t>1600 S GREENE/LANDSCAPE AVE #D, Dinuba, CA 93618</t>
  </si>
  <si>
    <t>1151 E RAMBLEWOOD DR, Dinuba, CA 93618</t>
  </si>
  <si>
    <t>708 S COLLEGE AVE, Dinuba, CA 93618</t>
  </si>
  <si>
    <t>843 S CRAWFORD AVE, Dinuba, CA 93618</t>
  </si>
  <si>
    <t>1747 E SIERRA WAY #102, Dinuba, CA 93618</t>
  </si>
  <si>
    <t>135 N URUAPAN DR IRRIG, Dinuba, CA 93618</t>
  </si>
  <si>
    <t>1730 S COLLEGE AVE/IRRIGATION, Dinuba, CA 93618</t>
  </si>
  <si>
    <t>1173 E RAMBLEWOOD DR, Dinuba, CA 93618</t>
  </si>
  <si>
    <t>1185 E RAMBLEWOOD DR, Dinuba, CA 93618</t>
  </si>
  <si>
    <t>1195 E BRIARWOOD DR, Dinuba, CA 93618</t>
  </si>
  <si>
    <t>1205 E BRIARWOOD DR, Dinuba, CA 93618</t>
  </si>
  <si>
    <t>1227 E BRIARWOOD DR, Dinuba, CA 93618</t>
  </si>
  <si>
    <t>1249 E BRIARWOOD DR, Dinuba, CA 93618</t>
  </si>
  <si>
    <t>1271 E BRIARWOOD DR, Dinuba, CA 93618</t>
  </si>
  <si>
    <t>1293 E BRIARWOOD DR, Dinuba, CA 93618</t>
  </si>
  <si>
    <t>1292 E BRIARWOOD DR, Dinuba, CA 93618</t>
  </si>
  <si>
    <t>1270 E BRIARWOOD DR, Dinuba, CA 93618</t>
  </si>
  <si>
    <t>1248 E BRIARWOOD DR, Dinuba, CA 93618</t>
  </si>
  <si>
    <t>1226 E BRIARWOOD DR, Dinuba, CA 93618</t>
  </si>
  <si>
    <t>1204 E BRIARWOOD DR, Dinuba, CA 93618</t>
  </si>
  <si>
    <t>225 N CRAWFORD AVE ML, Dinuba, CA 93618</t>
  </si>
  <si>
    <t>646 S ENGLEHART AVE, Dinuba, CA 93618</t>
  </si>
  <si>
    <t>711 N LYNDSAY WAY, Dinuba, CA 93618</t>
  </si>
  <si>
    <t>1304 E BRIARWOOD DR, Dinuba, CA 93618</t>
  </si>
  <si>
    <t>722 S COLLEGE AVE, Dinuba, CA 93618</t>
  </si>
  <si>
    <t>1240 N NEWTON DR, Dinuba, CA 93618</t>
  </si>
  <si>
    <t>1312 MALSCH STRASSE, Dinuba, CA 93618</t>
  </si>
  <si>
    <t>1330 MALSCH STRASSE, Dinuba, CA 93618</t>
  </si>
  <si>
    <t>1348 MALSCH STRASSE, Dinuba, CA 93618</t>
  </si>
  <si>
    <t>1366 MALSCH STRASSE, Dinuba, CA 93618</t>
  </si>
  <si>
    <t>1384 MALSCH STRASSE, Dinuba, CA 93618</t>
  </si>
  <si>
    <t>1402 MALSCH STRASSE, Dinuba, CA 93618</t>
  </si>
  <si>
    <t>1428 MALSCH STRASSE, Dinuba, CA 93618</t>
  </si>
  <si>
    <t>1438 MALSCH STRASSE, Dinuba, CA 93618</t>
  </si>
  <si>
    <t>1456 MALSCH STRASSE, Dinuba, CA 93618</t>
  </si>
  <si>
    <t>1421 MALSCH STRASSE, Dinuba, CA 93618</t>
  </si>
  <si>
    <t>1457 E BRIARWOOD DR, Dinuba, CA 93618</t>
  </si>
  <si>
    <t>1403 MALSCH STRASSE, Dinuba, CA 93618</t>
  </si>
  <si>
    <t>1385 MALSCH STRASSE, Dinuba, CA 93618</t>
  </si>
  <si>
    <t>1367 MALSCH STRASSE, Dinuba, CA 93618</t>
  </si>
  <si>
    <t>1349 MALSCH STRASSE, Dinuba, CA 93618</t>
  </si>
  <si>
    <t>1331 MALSCH STRASSE, Dinuba, CA 93618</t>
  </si>
  <si>
    <t>1313 MALSCH STRASSE, Dinuba, CA 93618</t>
  </si>
  <si>
    <t>1443 E BRIARWOOD DR, Dinuba, CA 93618</t>
  </si>
  <si>
    <t>1425 E BRIARWOOD DR, Dinuba, CA 93618</t>
  </si>
  <si>
    <t>1414 FOOTHILL AVE, Dinuba, CA 93618</t>
  </si>
  <si>
    <t>1432 FOOTHILL AVE, Dinuba, CA 93618</t>
  </si>
  <si>
    <t>1450 FOOTHILL AVE, Dinuba, CA 93618</t>
  </si>
  <si>
    <t>1407 E BRIARWOOD DR, Dinuba, CA 93618</t>
  </si>
  <si>
    <t>975 E COLLEGE LN 2UNTS, Dinuba, CA 93618</t>
  </si>
  <si>
    <t>1389 E BRIARWOOD DR, Dinuba, CA 93618</t>
  </si>
  <si>
    <t>1371 E BRIARWOOD DR, Dinuba, CA 93618</t>
  </si>
  <si>
    <t>1353 E BRIARWOOD DR, Dinuba, CA 93618</t>
  </si>
  <si>
    <t>1335 E BRIARWOOD DR, Dinuba, CA 93618</t>
  </si>
  <si>
    <t>1317 E BRIARWOOD DR, Dinuba, CA 93618</t>
  </si>
  <si>
    <t>1316 E BRIARWOOD DR, Dinuba, CA 93618</t>
  </si>
  <si>
    <t>1334 E BRIARWOOD DR, Dinuba, CA 93618</t>
  </si>
  <si>
    <t>1352 E BRIARWOOD DR, Dinuba, CA 93618</t>
  </si>
  <si>
    <t>1370 E BRIARWOOD DR, Dinuba, CA 93618</t>
  </si>
  <si>
    <t>1388 E BRIARWOOD DR, Dinuba, CA 93618</t>
  </si>
  <si>
    <t>1406 E BRIARWOOD DR, Dinuba, CA 93618</t>
  </si>
  <si>
    <t>1424 E BRIARWOOD DR, Dinuba, CA 93618</t>
  </si>
  <si>
    <t>1468 FOOTHILL AVE, Dinuba, CA 93618</t>
  </si>
  <si>
    <t>1486 FOOTHILL AVE, Dinuba, CA 93618</t>
  </si>
  <si>
    <t>733 N LYNDSAY WAY, Dinuba, CA 93618</t>
  </si>
  <si>
    <t>2224 E EL MONTE WAY, Dinuba, CA 93618</t>
  </si>
  <si>
    <t>1011 E COLLEGE LN, Dinuba, CA 93618</t>
  </si>
  <si>
    <t>1014 E COLLEGE LN, Dinuba, CA 93618</t>
  </si>
  <si>
    <t>1032 E COLLEGE LN, Dinuba, CA 93618</t>
  </si>
  <si>
    <t>1061 E COLLEGE LN, Dinuba, CA 93618</t>
  </si>
  <si>
    <t>1201 CARA RD DISC, Dinuba, CA 93618</t>
  </si>
  <si>
    <t>1271 CARA RD DISC, Dinuba, CA 93618</t>
  </si>
  <si>
    <t>1007 CARA RD DISC, Dinuba, CA 93618</t>
  </si>
  <si>
    <t>775 N LYNDSAY WAY, Dinuba, CA 93618</t>
  </si>
  <si>
    <t>1022 N EUCLID AVE, Dinuba, CA 93618</t>
  </si>
  <si>
    <t>1023 N EUCLID AVE, Dinuba, CA 93618</t>
  </si>
  <si>
    <t>1055 N EUCLID AVE, Dinuba, CA 93618</t>
  </si>
  <si>
    <t>1119 N EUCLID AVE, Dinuba, CA 93618</t>
  </si>
  <si>
    <t>1173 N EUCLID AVE, Dinuba, CA 93618</t>
  </si>
  <si>
    <t>1225 N EUCLID AVE #101, Dinuba, CA 93618</t>
  </si>
  <si>
    <t>1267 N EUCLID AVE HOME, DINUBA, CA 93618</t>
  </si>
  <si>
    <t>1046 N EUCLID AVE, Dinuba, CA 93618</t>
  </si>
  <si>
    <t>1070 N EUCLID AVE, Dinuba, CA 93618</t>
  </si>
  <si>
    <t>1120 N EUCLID AVE, Dinuba, CA 93618</t>
  </si>
  <si>
    <t>1146 N EUCLID AVE, Dinuba, CA 93618</t>
  </si>
  <si>
    <t>1172 N EUCLID AVE, Dinuba, CA 93618</t>
  </si>
  <si>
    <t>1202 N EUCLID AVE, Dinuba, CA 93618</t>
  </si>
  <si>
    <t>1224 N EUCLID AVE, Dinuba, CA 93618</t>
  </si>
  <si>
    <t>1254 N EUCLID AVE, Dinuba, CA 93618</t>
  </si>
  <si>
    <t>247 S COLLEGE AVE, Dinuba, CA 93618</t>
  </si>
  <si>
    <t>1286 N EUCLID AVE, Dinuba, CA 93618</t>
  </si>
  <si>
    <t>300 S COLLEGE AVE 2UNTS, Dinuba, CA 93618</t>
  </si>
  <si>
    <t>1225 N EUCLID AVE #104, Dinuba, CA 93618</t>
  </si>
  <si>
    <t>602 S SAMANTHA WAY, Dinuba, CA 93618</t>
  </si>
  <si>
    <t>876 E NORTH WAY #102, Dinuba, CA 93618</t>
  </si>
  <si>
    <t>1888 E MOUNTAIN VIEW WAY #102, Dinuba, CA 93618</t>
  </si>
  <si>
    <t>340 S COLLEGE AVE, Dinuba, CA 93618</t>
  </si>
  <si>
    <t>1422 N EUCLID AVE, Dinuba, CA 93618</t>
  </si>
  <si>
    <t>180 N HAYES AVE #102, Dinuba, CA 93618</t>
  </si>
  <si>
    <t>620 N SYCAMORE DR #102, Dinuba, CA 93618</t>
  </si>
  <si>
    <t>340 S COLLEGE AVE #C, Dinuba, CA 93618</t>
  </si>
  <si>
    <t>362 S COLLEGE AVE 2UNTS, Dinuba, CA 93618</t>
  </si>
  <si>
    <t>777 N LYNDSAY WAY, Dinuba, CA 93618</t>
  </si>
  <si>
    <t>496 E TULARE ST #102, Dinuba, CA 93618</t>
  </si>
  <si>
    <t>382 S COLLEGE AVE, Dinuba, CA 93618</t>
  </si>
  <si>
    <t>424 S COLLEGE AVE 2UNTS, Dinuba, CA 93618</t>
  </si>
  <si>
    <t>800 S ENGLEHART AVE, Dinuba, CA 93618</t>
  </si>
  <si>
    <t>1267 N EUCLID AVE Mobile , DINUBA, CA 93618</t>
  </si>
  <si>
    <t>444 S COLLEGE AVE, Dinuba, CA 93618</t>
  </si>
  <si>
    <t>480 S COLLEGE AVE, Dinuba, CA 93618</t>
  </si>
  <si>
    <t>780 S COLLEGE AVE, Dinuba, CA 93618</t>
  </si>
  <si>
    <t>799 N LYNDSAY WAY, Dinuba, CA 93618</t>
  </si>
  <si>
    <t>786 S COLLEGE AVE, Dinuba, CA 93618</t>
  </si>
  <si>
    <t>747 W EL MONTE WAY, Dinuba, CA 93618</t>
  </si>
  <si>
    <t>810 S COLLEGE AVE 2UNTS, Dinuba, CA 93618</t>
  </si>
  <si>
    <t>846 S COLLEGE AVE, Dinuba, CA 93618</t>
  </si>
  <si>
    <t>822 FLAKE AVE #102, Dinuba, CA 93618</t>
  </si>
  <si>
    <t>876 S COLLEGE AVE, Dinuba, CA 93618</t>
  </si>
  <si>
    <t>801 E ADELAIDE WAY #102, Dinuba, CA 93618</t>
  </si>
  <si>
    <t>920 S COLLEGE AVE IRRIGATION OLD COURTHOUSE, Dinuba, CA 93618</t>
  </si>
  <si>
    <t>1088 E KAMM AVE #101, Dinuba, CA 93618</t>
  </si>
  <si>
    <t>1088 E KAMM AVE #102, Dinuba, CA 93618</t>
  </si>
  <si>
    <t>1088 E KAMM AVE #103, Dinuba, CA 93618</t>
  </si>
  <si>
    <t>1088 E KAMM AVE #104, Dinuba, CA 93618</t>
  </si>
  <si>
    <t>942 S COLLEGE AVE, Dinuba, CA 93618</t>
  </si>
  <si>
    <t>1655 S COLLEGE AVE #102, Dinuba, CA 93618</t>
  </si>
  <si>
    <t>1580 E PARK WAY #B, Dinuba, CA 93618</t>
  </si>
  <si>
    <t>1655 N CRAWFORD AVE, Dinuba, CA 93618</t>
  </si>
  <si>
    <t>1655 N CRAWFORD AVE 80UNT, Dinuba, CA 93618</t>
  </si>
  <si>
    <t>1428 E SIERRA WAY #102, Dinuba, CA 93618</t>
  </si>
  <si>
    <t>1388 S COLLEGE AVE #101, Dinuba, CA 93618</t>
  </si>
  <si>
    <t>809 N LYNDSAY WAY, Dinuba, CA 93618</t>
  </si>
  <si>
    <t>288 S SURABIAN DR, Dinuba, CA 93618</t>
  </si>
  <si>
    <t>1414 E EL MONTE WAY, Dinuba, CA 93618</t>
  </si>
  <si>
    <t>885 E EL MONTE WAY, Dinuba, CA 93618</t>
  </si>
  <si>
    <t>1412 S COLLEGE AVE, Dinuba, CA 93618</t>
  </si>
  <si>
    <t>1435 S COLLEGE AVE 2UNTS, Dinuba, CA 93618</t>
  </si>
  <si>
    <t>250 W EL MONTE WAY, Dinuba, CA 93618</t>
  </si>
  <si>
    <t>1452 S COLLEGE AVE #101, Dinuba, CA 93618</t>
  </si>
  <si>
    <t>1428 N CRAWFORD AVE, Dinuba, CA 93618</t>
  </si>
  <si>
    <t>1464 S COLLEGE AVE, Dinuba, CA 93618</t>
  </si>
  <si>
    <t>1475 S COLLEGE AVE, Dinuba, CA 93618</t>
  </si>
  <si>
    <t>457 N EUCLID AVE #102, Dinuba, CA 93618</t>
  </si>
  <si>
    <t>383 N ALTA AVE #102, Dinuba, CA 93618</t>
  </si>
  <si>
    <t>992 E NORTHRIDGE DR, Dinuba, CA 93618</t>
  </si>
  <si>
    <t>1004 E NORTHRIDGE DR, Dinuba, CA 93618</t>
  </si>
  <si>
    <t>1026 E NORTHRIDGE DR, Dinuba, CA 93618</t>
  </si>
  <si>
    <t>1048 E NORTHRIDGE DR, Dinuba, CA 93618</t>
  </si>
  <si>
    <t>1070 E NORTHRIDGE DR, Dinuba, CA 93618</t>
  </si>
  <si>
    <t>1092 E NORTHRIDGE DR, Dinuba, CA 93618</t>
  </si>
  <si>
    <t>1106 E NORTHRIDGE DR, Dinuba, CA 93618</t>
  </si>
  <si>
    <t>1478 S COLLEGE AVE, Dinuba, CA 93618</t>
  </si>
  <si>
    <t>1116 E NORTHRIDGE DR, Dinuba, CA 93618</t>
  </si>
  <si>
    <t>1126 E TUSCANY DR, Dinuba, CA 93618</t>
  </si>
  <si>
    <t>1136 E TUSCANY DR SENIOR DISCOUNT, Dinuba, CA 93618</t>
  </si>
  <si>
    <t>1158 E TUSCANY DR, Dinuba, CA 93618</t>
  </si>
  <si>
    <t>1180 E TUSCANY DR, Dinuba, CA 93618</t>
  </si>
  <si>
    <t>1202 E TUSCANY DR, Dinuba, CA 93618</t>
  </si>
  <si>
    <t>1224 E TUSCANY DR, Dinuba, CA 93618</t>
  </si>
  <si>
    <t>1246 E TUSCANY DR, Dinuba, CA 93618</t>
  </si>
  <si>
    <t>1490 S COLLEGE AVE, Dinuba, CA 93618</t>
  </si>
  <si>
    <t>833 N LYNDSAY WAY, Dinuba, CA 93618</t>
  </si>
  <si>
    <t>1268 E TUSCANY DR, Dinuba, CA 93618</t>
  </si>
  <si>
    <t>1290 E TUSCANY DR, Dinuba, CA 93618</t>
  </si>
  <si>
    <t>1289 E TUSCANY DR, Dinuba, CA 93618</t>
  </si>
  <si>
    <t>1267 E TUSCANY DR, Dinuba, CA 93618</t>
  </si>
  <si>
    <t>1245 E TUSCANY DR, Dinuba, CA 93618</t>
  </si>
  <si>
    <t>1223 E TUSCANY DR, Dinuba, CA 93618</t>
  </si>
  <si>
    <t>1201 E TUSCANY DR, Dinuba, CA 93618</t>
  </si>
  <si>
    <t>1179 E TUSCANY DR, Dinuba, CA 93618</t>
  </si>
  <si>
    <t>1157 E TUSCANY DR, Dinuba, CA 93618</t>
  </si>
  <si>
    <t>1135 E TUSCANY DR, Dinuba, CA 93618</t>
  </si>
  <si>
    <t>1514 S COLLEGE AVE, Dinuba, CA 93618</t>
  </si>
  <si>
    <t>1125 E TUSCANY DR, Dinuba, CA 93618</t>
  </si>
  <si>
    <t>1525 S COLLEGE AVE, Dinuba, CA 93618</t>
  </si>
  <si>
    <t>250 W EL MONTE WAY IRRIG, Dinuba, CA 93618</t>
  </si>
  <si>
    <t>1530 S COLLEGE AVE, Dinuba, CA 93618</t>
  </si>
  <si>
    <t>999 N CRAWFORD AVE, Dinuba, CA 93618</t>
  </si>
  <si>
    <t>222 W NEBRASKA AVE 102, Dinuba, CA 93618</t>
  </si>
  <si>
    <t>391 N PERRY AVE #102, Dinuba, CA 93618</t>
  </si>
  <si>
    <t>1537 S COLLEGE AVE, Dinuba, CA 93618</t>
  </si>
  <si>
    <t>1544 S COLLEGE AVE, Dinuba, CA 93618</t>
  </si>
  <si>
    <t>1555 S COLLEGE AVE, Dinuba, CA 93618</t>
  </si>
  <si>
    <t>1568 S COLLEGE AVE, Dinuba, CA 93618</t>
  </si>
  <si>
    <t>1575 S COLLEGE AVE, Dinuba, CA 93618</t>
  </si>
  <si>
    <t>1119 E SIERRA WAY, Dinuba, CA 93618</t>
  </si>
  <si>
    <t>851 S CRAWFORD AVE, Dinuba, CA 93618</t>
  </si>
  <si>
    <t>1576 S COLLEGE AVE, Dinuba, CA 93618</t>
  </si>
  <si>
    <t>1592 S COLLEGE AVE, Dinuba, CA 93618</t>
  </si>
  <si>
    <t>857 N LYNDSAY WAY, Dinuba, CA 93618</t>
  </si>
  <si>
    <t>1565 N EUCLID AVE SERV, Dinuba, CA 93618</t>
  </si>
  <si>
    <t>1625 S COLLEGE AVE, Dinuba, CA 93618</t>
  </si>
  <si>
    <t>40663 ROAD 84&amp;#x20; 2UNTS, Dinuba, CA 93618</t>
  </si>
  <si>
    <t>1632 S COLLEGE AVE, Dinuba, CA 93618</t>
  </si>
  <si>
    <t>1650 S COLLEGE AVE, Dinuba, CA 93618</t>
  </si>
  <si>
    <t>429 W ADELAIDE WAY #102, Dinuba, CA 93618</t>
  </si>
  <si>
    <t>2022 E OLIVE WAY #102, Dinuba, CA 93618</t>
  </si>
  <si>
    <t>1655 S COLLEGE AVE #101, DINUBA, CA 93618</t>
  </si>
  <si>
    <t>1672 S COLLEGE AVE, Dinuba, CA 93618</t>
  </si>
  <si>
    <t>355 N PERRY AVE #102, Dinuba, CA 93618</t>
  </si>
  <si>
    <t>105 WESTGATE WAY, Dinuba, CA 93618</t>
  </si>
  <si>
    <t>1150 E NEBRASKA AVE IRRIG, Dinuba, CA 93618</t>
  </si>
  <si>
    <t>1675 S COLLEGE AVE, Dinuba, CA 93618</t>
  </si>
  <si>
    <t>600 N CRAWFORD AVE, Dinuba, CA 93618</t>
  </si>
  <si>
    <t>190 S CALIFORNIA AVE #B, Dinuba, CA 93618</t>
  </si>
  <si>
    <t>981 E ACADEMY WAY, Dinuba, CA 93618</t>
  </si>
  <si>
    <t>1694 S COLLEGE AVE, Dinuba, CA 93618</t>
  </si>
  <si>
    <t>1730 S COLLEGE AVE #101, Dinuba, CA 93618</t>
  </si>
  <si>
    <t>770 W EL MONTE WAY STORE, Dinuba, CA 93618</t>
  </si>
  <si>
    <t>770 W EL MONTE WAY IRRIGATION, Dinuba, CA 93618</t>
  </si>
  <si>
    <t>881 N LYNDSAY WAY, Dinuba, CA 93618</t>
  </si>
  <si>
    <t>261 N CRAWFORD AVE, Dinuba, CA 93618</t>
  </si>
  <si>
    <t>1401 W EL MONTE WAY SUITES, Dinuba, CA 93618</t>
  </si>
  <si>
    <t>357 N CRAWFORD AVE, Dinuba, CA 93618</t>
  </si>
  <si>
    <t>1021 E GOLDEN WAY #102, Dinuba, CA 93618</t>
  </si>
  <si>
    <t>200 W SURABIAN DR, Dinuba, CA 93618</t>
  </si>
  <si>
    <t>300 W SURABIAN DR, Dinuba, CA 93618</t>
  </si>
  <si>
    <t>600 W SURABIAN DR, Dinuba, CA 93618</t>
  </si>
  <si>
    <t>638 S MILSAP AVE #101, Dinuba, CA 93618</t>
  </si>
  <si>
    <t>581 N CRAWFORD AVE 5%DIS, Dinuba, CA 93618</t>
  </si>
  <si>
    <t>638 S MILSAP AVE #102, Dinuba, CA 93618</t>
  </si>
  <si>
    <t>1069 E WHITTAKER WAY #102, Dinuba, CA 93618</t>
  </si>
  <si>
    <t>1502 W NORTH WAY, Dinuba, CA 93618</t>
  </si>
  <si>
    <t>1484 W NORTH WAY, Dinuba, CA 93618</t>
  </si>
  <si>
    <t>1448 W NORTH WAY, Dinuba, CA 93618</t>
  </si>
  <si>
    <t>1426 W NORTH WAY, Dinuba, CA 93618</t>
  </si>
  <si>
    <t>1412 W NORTH WAY, Dinuba, CA 93618</t>
  </si>
  <si>
    <t>1392 W NORTH WAY, Dinuba, CA 93618</t>
  </si>
  <si>
    <t>1386 W NORTH WAY, Dinuba, CA 93618</t>
  </si>
  <si>
    <t>1364 W NORTH WAY, Dinuba, CA 93618</t>
  </si>
  <si>
    <t>1340 W NORTH WAY, Dinuba, CA 93618</t>
  </si>
  <si>
    <t>1302 W NORTH WAY, Dinuba, CA 93618</t>
  </si>
  <si>
    <t>1284 W NORTH WAY, Dinuba, CA 93618</t>
  </si>
  <si>
    <t>1262 W NORTH WAY, Dinuba, CA 93618</t>
  </si>
  <si>
    <t>1238 W NORTH WAY, Dinuba, CA 93618</t>
  </si>
  <si>
    <t>1226 W NORTH WAY, Dinuba, CA 93618</t>
  </si>
  <si>
    <t>799 N CRAWFORD AVE, Dinuba, CA 93618</t>
  </si>
  <si>
    <t>1218 W NORTH WAY, Dinuba, CA 93618</t>
  </si>
  <si>
    <t>1204 W NORTH WAY, Dinuba, CA 93618</t>
  </si>
  <si>
    <t>1196 W NORTH WAY, Dinuba, CA 93618</t>
  </si>
  <si>
    <t>177 N URUAPAN DR &amp;amp;REST, Dinuba, CA 93618</t>
  </si>
  <si>
    <t>829 N CRAWFORD AVE, Dinuba, CA 93618</t>
  </si>
  <si>
    <t>809 N CRAWFORD AVE DISC, Dinuba, CA 93618</t>
  </si>
  <si>
    <t>868 N CRAWFORD AVE, Dinuba, CA 93618</t>
  </si>
  <si>
    <t>1527 FLORENCE AVE, Dinuba, CA 93618</t>
  </si>
  <si>
    <t>177 N URUAPAN DR IRRIG, Dinuba, CA 93618</t>
  </si>
  <si>
    <t>1513 FLORENCE AVE, Dinuba, CA 93618</t>
  </si>
  <si>
    <t>742 PEACHTREE AVE, Dinuba, CA 93618</t>
  </si>
  <si>
    <t>716 PEACHTREE AVE, Dinuba, CA 93618</t>
  </si>
  <si>
    <t>698 PEACHTREE AVE, Dinuba, CA 93618</t>
  </si>
  <si>
    <t>1052 N CRAWFORD AVE OUTSIDE CITY LIMITS, Dinuba, CA 93618</t>
  </si>
  <si>
    <t>1501 FLORENCE AVE, Dinuba, CA 93618</t>
  </si>
  <si>
    <t>1483 FLORENCE AVE, Dinuba, CA 93618</t>
  </si>
  <si>
    <t>1447 FLORENCE AVE, Dinuba, CA 93618</t>
  </si>
  <si>
    <t>1425 FLORENCE AVE, Dinuba, CA 93618</t>
  </si>
  <si>
    <t>1403 FLORENCE AVE, Dinuba, CA 93618</t>
  </si>
  <si>
    <t>1391 FLORENCE AVE, Dinuba, CA 93618</t>
  </si>
  <si>
    <t>1217 FLORENCE AVE, Dinuba, CA 93618</t>
  </si>
  <si>
    <t>1235 FLORENCE AVE, Dinuba, CA 93618</t>
  </si>
  <si>
    <t>1261 FLORENCE AVE, Dinuba, CA 93618</t>
  </si>
  <si>
    <t>1283 FLORENCE AVE, Dinuba, CA 93618</t>
  </si>
  <si>
    <t>1366 N CRAWFORD AVE, Dinuba, CA 93618</t>
  </si>
  <si>
    <t>1301 FLORENCE AVE, Dinuba, CA 93618</t>
  </si>
  <si>
    <t>1323 FLORENCE AVE, Dinuba, CA 93618</t>
  </si>
  <si>
    <t>1345 FLORENCE AVE, Dinuba, CA 93618</t>
  </si>
  <si>
    <t>1367 FLORENCE AVE, Dinuba, CA 93618</t>
  </si>
  <si>
    <t>1379 FLORENCE AVE, Dinuba, CA 93618</t>
  </si>
  <si>
    <t>1017 N VILLA AVE #1, Dinuba, CA 93618</t>
  </si>
  <si>
    <t>1017 N VILLA AVE #2, Dinuba, CA 93618</t>
  </si>
  <si>
    <t>1017 N VILLA AVE 6DIGT, Dinuba, CA 93618</t>
  </si>
  <si>
    <t>1017 N VILLA AVE #4, Dinuba, CA 93618</t>
  </si>
  <si>
    <t>1600 N CRAWFORD AVE, Dinuba, CA 93618</t>
  </si>
  <si>
    <t>1017 N VILLA AVE #5, Dinuba, CA 93618</t>
  </si>
  <si>
    <t>1017 N VILLA AVE #6, Dinuba, CA 93618</t>
  </si>
  <si>
    <t>1942 E FRANZEN WAY #102, Dinuba, CA 93618</t>
  </si>
  <si>
    <t>533 N MORNINGSIDE DR, Dinuba, CA 93618</t>
  </si>
  <si>
    <t>541 N MORNINGSIDE DR, Dinuba, CA 93618</t>
  </si>
  <si>
    <t>553 N MORNINGSIDE DR, Dinuba, CA 93618</t>
  </si>
  <si>
    <t>567 N MORNINGSIDE DR, Dinuba, CA 93618</t>
  </si>
  <si>
    <t>579 N MORNINGSIDE DR, Dinuba, CA 93618</t>
  </si>
  <si>
    <t>574 N MORNINGSIDE DR, Dinuba, CA 93618</t>
  </si>
  <si>
    <t>560 N MORNINGSIDE DR, Dinuba, CA 93618</t>
  </si>
  <si>
    <t>552 N MORNINGSIDE DR, Dinuba, CA 93618</t>
  </si>
  <si>
    <t>536 N MORNINGSIDE DR, Dinuba, CA 93618</t>
  </si>
  <si>
    <t>518 N MORNINGSIDE DR, Dinuba, CA 93618</t>
  </si>
  <si>
    <t>164 S CRAWFORD AVE, Dinuba, CA 93618</t>
  </si>
  <si>
    <t>648 VERNAZZA AVE SITE, Dinuba, CA 93618</t>
  </si>
  <si>
    <t>218 S CRAWFORD AVE SCHOOL, Dinuba, CA 93618</t>
  </si>
  <si>
    <t>257 S CRAWFORD AVE, Dinuba, CA 93618</t>
  </si>
  <si>
    <t>271 S CRAWFORD AVE, Dinuba, CA 93618</t>
  </si>
  <si>
    <t>1131 CHESTNUT LN SENIOR DISCOUNT, Dinuba, CA 93618</t>
  </si>
  <si>
    <t>290 S CRAWFORD AVE, Dinuba, CA 93618</t>
  </si>
  <si>
    <t>291 S CRAWFORD AVE, Dinuba, CA 93618</t>
  </si>
  <si>
    <t>1201 CHESTNUT LN CLUB HOUSE, Dinuba, CA 93618</t>
  </si>
  <si>
    <t>1677 E EL PASO AVE, Dinuba, CA 93618</t>
  </si>
  <si>
    <t>1655 E EL PASO AVE SENIOR DISCOUNT, Dinuba, CA 93618</t>
  </si>
  <si>
    <t>1647 E EL PASO AVE, Dinuba, CA 93618</t>
  </si>
  <si>
    <t>323 S CRAWFORD AVE, Dinuba, CA 93618</t>
  </si>
  <si>
    <t>1623 E EL PASO AVE, Dinuba, CA 93618</t>
  </si>
  <si>
    <t>1601 E EL PASO AVE, Dinuba, CA 93618</t>
  </si>
  <si>
    <t>1597 E EL PASO AVE, Dinuba, CA 93618</t>
  </si>
  <si>
    <t>1571 E EL PASO AVE, Dinuba, CA 93618</t>
  </si>
  <si>
    <t>1543 E EL PASO AVE, Dinuba, CA 93618</t>
  </si>
  <si>
    <t>1519 E EL PASO AVE, Dinuba, CA 93618</t>
  </si>
  <si>
    <t>1503 E EL PASO AVE, Dinuba, CA 93618</t>
  </si>
  <si>
    <t>1495 E EL PASO AVE, Dinuba, CA 93618</t>
  </si>
  <si>
    <t>1481 E EL PASO AVE, Dinuba, CA 93618</t>
  </si>
  <si>
    <t>1463 E EL PASO AVE, Dinuba, CA 93618</t>
  </si>
  <si>
    <t>338 S CRAWFORD AVE, Dinuba, CA 93618</t>
  </si>
  <si>
    <t>1441 E EL PASO AVE, Dinuba, CA 93618</t>
  </si>
  <si>
    <t>1427 E EL PASO AVE, Dinuba, CA 93618</t>
  </si>
  <si>
    <t>1409 E EL PASO AVE, Dinuba, CA 93618</t>
  </si>
  <si>
    <t>1383 E EL PASO AVE, Dinuba, CA 93618</t>
  </si>
  <si>
    <t>1355 E EL PASO AVE, Dinuba, CA 93618</t>
  </si>
  <si>
    <t>1339 E EL PASO AVE, Dinuba, CA 93618</t>
  </si>
  <si>
    <t>1317 E EL PASO AVE, Dinuba, CA 93618</t>
  </si>
  <si>
    <t>1303 E EL PASO AVE, Dinuba, CA 93618</t>
  </si>
  <si>
    <t>1291 E EL PASO AVE, Dinuba, CA 93618</t>
  </si>
  <si>
    <t>1277 E EL PASO AVE, Dinuba, CA 93618</t>
  </si>
  <si>
    <t>341 S CRAWFORD AVE, Dinuba, CA 93618</t>
  </si>
  <si>
    <t>1217 E EL PASO AVE, Dinuba, CA 93618</t>
  </si>
  <si>
    <t>1209 E EL PASO AVE, Dinuba, CA 93618</t>
  </si>
  <si>
    <t>1195 E EL PASO AVE, Dinuba, CA 93618</t>
  </si>
  <si>
    <t>1179 E EL PASO AVE, Dinuba, CA 93618</t>
  </si>
  <si>
    <t>1151 E EL PASO AVE, Dinuba, CA 93618</t>
  </si>
  <si>
    <t>1133 E EL PASO AVE, Dinuba, CA 93618</t>
  </si>
  <si>
    <t>1117 E EL PASO AVE, Dinuba, CA 93618</t>
  </si>
  <si>
    <t>1101 E EL PASO AVE, Dinuba, CA 93618</t>
  </si>
  <si>
    <t>361 S CRAWFORD AVE, Dinuba, CA 93618</t>
  </si>
  <si>
    <t>1152 SAN ANTONIO AVE, Dinuba, CA 93618</t>
  </si>
  <si>
    <t>1194 SAN ANTONIO AVE, Dinuba, CA 93618</t>
  </si>
  <si>
    <t>1212 SAN ANTONIO AVE, Dinuba, CA 93618</t>
  </si>
  <si>
    <t>1226 SAN ANTONIO AVE, Dinuba, CA 93618</t>
  </si>
  <si>
    <t>1248 SAN ANTONIO AVE, Dinuba, CA 93618</t>
  </si>
  <si>
    <t>1272 SAN ANTONIO AVE, Dinuba, CA 93618</t>
  </si>
  <si>
    <t>1284 SAN ANTONIO AVE, Dinuba, CA 93618</t>
  </si>
  <si>
    <t>1302 SAN ANTONIO AVE, Dinuba, CA 93618</t>
  </si>
  <si>
    <t>1306 SAN ANTONIO AVE, Dinuba, CA 93618</t>
  </si>
  <si>
    <t>1328 SAN ANTONIO AVE, Dinuba, CA 93618</t>
  </si>
  <si>
    <t>381 S CRAWFORD AVE, Dinuba, CA 93618</t>
  </si>
  <si>
    <t>1352 SAN ANTONIO AVE, Dinuba, CA 93618</t>
  </si>
  <si>
    <t>1378 SAN ANTONIO AVE, Dinuba, CA 93618</t>
  </si>
  <si>
    <t>1406 SAN ANTONIO AVE, Dinuba, CA 93618</t>
  </si>
  <si>
    <t>1424 SAN ANTONIO AVE, Dinuba, CA 93618</t>
  </si>
  <si>
    <t>1460 SAN ANTONIO AVE, Dinuba, CA 93618</t>
  </si>
  <si>
    <t>1478 SAN ANTONIO AVE, Dinuba, CA 93618</t>
  </si>
  <si>
    <t>1492 SAN ANTONIO AVE, Dinuba, CA 93618</t>
  </si>
  <si>
    <t>1504 SAN ANTONIO AVE, Dinuba, CA 93618</t>
  </si>
  <si>
    <t>1516 SAN ANTONIO AVE, Dinuba, CA 93618</t>
  </si>
  <si>
    <t>1538 SAN ANTONIO AVE, Dinuba, CA 93618</t>
  </si>
  <si>
    <t>384 S CRAWFORD AVE, Dinuba, CA 93618</t>
  </si>
  <si>
    <t>1564 SAN ANTONIO AVE, Dinuba, CA 93618</t>
  </si>
  <si>
    <t>1588 SAN ANTONIO AVE, Dinuba, CA 93618</t>
  </si>
  <si>
    <t>1153 SAN ANTONIO AVE, Dinuba, CA 93618</t>
  </si>
  <si>
    <t>1628 SAN ANTONIO AVE, Dinuba, CA 93618</t>
  </si>
  <si>
    <t>1648 SAN ANTONIO AVE, Dinuba, CA 93618</t>
  </si>
  <si>
    <t>1649 SAN ANTONIO AVE, Dinuba, CA 93618</t>
  </si>
  <si>
    <t>1627 SAN ANTONIO AVE, Dinuba, CA 93618</t>
  </si>
  <si>
    <t>1603 SAN ANTONIO AVE, Dinuba, CA 93618</t>
  </si>
  <si>
    <t>1587 SAN ANTONIO AVE, Dinuba, CA 93618</t>
  </si>
  <si>
    <t>400 S CRAWFORD AVE, Dinuba, CA 93618</t>
  </si>
  <si>
    <t>1565 SAN ANTONIO AVE, Dinuba, CA 93618</t>
  </si>
  <si>
    <t>1539 SAN ANTONIO AVE, Dinuba, CA 93618</t>
  </si>
  <si>
    <t>1517 SAN ANTONIO AVE, Dinuba, CA 93618</t>
  </si>
  <si>
    <t>1505 SAN ANTONIO AVE, Dinuba, CA 93618</t>
  </si>
  <si>
    <t>1479 SAN ANTONIO AVE, Dinuba, CA 93618</t>
  </si>
  <si>
    <t>1461 SAN ANTONIO AVE, Dinuba, CA 93618</t>
  </si>
  <si>
    <t>1425 SAN ANTONIO AVE, Dinuba, CA 93618</t>
  </si>
  <si>
    <t>1407 SAN ANTONIO AVE, Dinuba, CA 93618</t>
  </si>
  <si>
    <t>1379 SAN ANTONIO AVE, Dinuba, CA 93618</t>
  </si>
  <si>
    <t>480 S CRAWFORD AVE, Dinuba, CA 93618</t>
  </si>
  <si>
    <t>1353 SAN ANTONIO AVE, Dinuba, CA 93618</t>
  </si>
  <si>
    <t>1331 SAN ANTONIO AVE, Dinuba, CA 93618</t>
  </si>
  <si>
    <t>1311 SAN ANTONIO AVE, Dinuba, CA 93618</t>
  </si>
  <si>
    <t>1305 SAN ANTONIO AVE, Dinuba, CA 93618</t>
  </si>
  <si>
    <t>1287 SAN ANTONIO AVE, Dinuba, CA 93618</t>
  </si>
  <si>
    <t>1279 SAN ANTONIO AVE, Dinuba, CA 93618</t>
  </si>
  <si>
    <t>1253 SAN ANTONIO AVE 6DIGT, Dinuba, CA 93618</t>
  </si>
  <si>
    <t>1235 SAN ANTONIO AVE, Dinuba, CA 93618</t>
  </si>
  <si>
    <t>1219 SAN ANTONIO AVE, Dinuba, CA 93618</t>
  </si>
  <si>
    <t>1207 SAN ANTONIO AVE, Dinuba, CA 93618</t>
  </si>
  <si>
    <t>1193 SAN ANTONIO AVE, Dinuba, CA 93618</t>
  </si>
  <si>
    <t>1177 SAN ANTONIO AVE, Dinuba, CA 93618</t>
  </si>
  <si>
    <t>1604 SAN ANTONIO AVE, Dinuba, CA 93618</t>
  </si>
  <si>
    <t>1129 SAN ANTONIO AVE, Dinuba, CA 93618</t>
  </si>
  <si>
    <t>1126 E EL PASO AVE, Dinuba, CA 93618</t>
  </si>
  <si>
    <t>1142 E EL PASO AVE, Dinuba, CA 93618</t>
  </si>
  <si>
    <t>1168 E EL PASO AVE, Dinuba, CA 93618</t>
  </si>
  <si>
    <t>1184 E EL PASO AVE, Dinuba, CA 93618</t>
  </si>
  <si>
    <t>1206 E EL PASO AVE, Dinuba, CA 93618</t>
  </si>
  <si>
    <t>1216 E EL PASO AVE, Dinuba, CA 93618</t>
  </si>
  <si>
    <t>542 S CRAWFORD AVE, Dinuba, CA 93618</t>
  </si>
  <si>
    <t>1232 E EL PASO AVE, Dinuba, CA 93618</t>
  </si>
  <si>
    <t>1248 E EL PASO AVE, Dinuba, CA 93618</t>
  </si>
  <si>
    <t>1274 E EL PASO AVE, Dinuba, CA 93618</t>
  </si>
  <si>
    <t>1296 E EL PASO AVE, Dinuba, CA 93618</t>
  </si>
  <si>
    <t>1308 E EL PASO AVE, Dinuba, CA 93618</t>
  </si>
  <si>
    <t>1314 E EL PASO AVE, Dinuba, CA 93618</t>
  </si>
  <si>
    <t>1332 E EL PASO AVE, Dinuba, CA 93618</t>
  </si>
  <si>
    <t>1354 E EL PASO AVE, Dinuba, CA 93618</t>
  </si>
  <si>
    <t>1378 E EL PASO AVE, Dinuba, CA 93618</t>
  </si>
  <si>
    <t>1406 E EL PASO AVE, Dinuba, CA 93618</t>
  </si>
  <si>
    <t>562 S CRAWFORD AVE, Dinuba, CA 93618</t>
  </si>
  <si>
    <t>1422 E EL PASO AVE, Dinuba, CA 93618</t>
  </si>
  <si>
    <t>1462 E EL PASO AVE, Dinuba, CA 93618</t>
  </si>
  <si>
    <t>1480 E EL PASO AVE, Dinuba, CA 93618</t>
  </si>
  <si>
    <t>1492 E EL PASO AVE, Dinuba, CA 93618</t>
  </si>
  <si>
    <t>1506 E EL PASO AVE, Dinuba, CA 93618</t>
  </si>
  <si>
    <t>1514 E EL PASO AVE, Dinuba, CA 93618</t>
  </si>
  <si>
    <t>1548 E EL PASO AVE, Dinuba, CA 93618</t>
  </si>
  <si>
    <t>1572 E EL PASO AVE, Dinuba, CA 93618</t>
  </si>
  <si>
    <t>1596 E EL PASO AVE, Dinuba, CA 93618</t>
  </si>
  <si>
    <t>1602 E EL PASO AVE, Dinuba, CA 93618</t>
  </si>
  <si>
    <t>580 S CRAWFORD AVE, Dinuba, CA 93618</t>
  </si>
  <si>
    <t>1624 E EL PASO AVE, Dinuba, CA 93618</t>
  </si>
  <si>
    <t>1648 E EL PASO AVE, Dinuba, CA 93618</t>
  </si>
  <si>
    <t>1024 E WHITTAKER WAY #102, Dinuba, CA 93618</t>
  </si>
  <si>
    <t>657 S CRAWFORD AVE, Dinuba, CA 93618</t>
  </si>
  <si>
    <t>779 PEACHTREE AVE, Dinuba, CA 93618</t>
  </si>
  <si>
    <t>743 PEACHTREE AVE, Dinuba, CA 93618</t>
  </si>
  <si>
    <t>721 PEACHTREE AVE, Dinuba, CA 93618</t>
  </si>
  <si>
    <t>695 PEACHTREE AVE, Dinuba, CA 93618</t>
  </si>
  <si>
    <t>1546 NUTCRACKER AVE, Dinuba, CA 93618</t>
  </si>
  <si>
    <t>1524 NUTCRACKER AVE, Dinuba, CA 93618</t>
  </si>
  <si>
    <t>1502 NUTCRACKER AVE, Dinuba, CA 93618</t>
  </si>
  <si>
    <t>1486 NUTCRACKER AVE, Dinuba, CA 93618</t>
  </si>
  <si>
    <t>1452 NUTCRACKER AVE, Dinuba, CA 93618</t>
  </si>
  <si>
    <t>1430 NUTCRACKER AVE, Dinuba, CA 93618</t>
  </si>
  <si>
    <t>690 S CRAWFORD AVE, Dinuba, CA 93618</t>
  </si>
  <si>
    <t>1418 NUTCRACKER AVE, Dinuba, CA 93618</t>
  </si>
  <si>
    <t>1402 NUTCRACKER AVE, Dinuba, CA 93618</t>
  </si>
  <si>
    <t>1396 NUTCRACKER AVE, Dinuba, CA 93618</t>
  </si>
  <si>
    <t>1372 NUTCRACKER AVE, Dinuba, CA 93618</t>
  </si>
  <si>
    <t>1360 NUTCRACKER AVE, Dinuba, CA 93618</t>
  </si>
  <si>
    <t>1352 NUTCRACKER AVE, Dinuba, CA 93618</t>
  </si>
  <si>
    <t>1348 NUTCRACKER AVE, Dinuba, CA 93618</t>
  </si>
  <si>
    <t>1326 NUTCRACKER AVE, Dinuba, CA 93618</t>
  </si>
  <si>
    <t>1304 NUTCRACKER AVE, Dinuba, CA 93618</t>
  </si>
  <si>
    <t>1288 NUTCRACKER AVE, Dinuba, CA 93618</t>
  </si>
  <si>
    <t>1282 NUTCRACKER AVE, Dinuba, CA 93618</t>
  </si>
  <si>
    <t>1283 PEACHCREEK AVE, Dinuba, CA 93618</t>
  </si>
  <si>
    <t>1291 PEACHCREEK AVE, Dinuba, CA 93618</t>
  </si>
  <si>
    <t>1303 PEACHCREEK AVE, Dinuba, CA 93618</t>
  </si>
  <si>
    <t>1325 PEACHCREEK AVE, Dinuba, CA 93618</t>
  </si>
  <si>
    <t>1347 PEACHCREEK AVE, Dinuba, CA 93618</t>
  </si>
  <si>
    <t>1359 PEACHCREEK AVE, Dinuba, CA 93618</t>
  </si>
  <si>
    <t>1373 PEACHCREEK AVE, Dinuba, CA 93618</t>
  </si>
  <si>
    <t>1381 PEACHCREEK AVE, Dinuba, CA 93618</t>
  </si>
  <si>
    <t>1397 PEACHCREEK AVE, Dinuba, CA 93618</t>
  </si>
  <si>
    <t>1411 PEACHCREEK AVE, Dinuba, CA 93618</t>
  </si>
  <si>
    <t>1423 PEACHCREEK AVE, Dinuba, CA 93618</t>
  </si>
  <si>
    <t>1435 PEACHCREEK AVE, Dinuba, CA 93618</t>
  </si>
  <si>
    <t>697 DUMPLING AVE, Dinuba, CA 93618</t>
  </si>
  <si>
    <t>727 DUMPLING AVE, Dinuba, CA 93618</t>
  </si>
  <si>
    <t>743 DUMPLING AVE, Dinuba, CA 93618</t>
  </si>
  <si>
    <t>775 DUMPLING AVE, Dinuba, CA 93618</t>
  </si>
  <si>
    <t>776 DUMPLING AVE, Dinuba, CA 93618</t>
  </si>
  <si>
    <t>748 DUMPLING AVE, Dinuba, CA 93618</t>
  </si>
  <si>
    <t>716 DUMPLING AVE, Dinuba, CA 93618</t>
  </si>
  <si>
    <t>694 DUMPLING AVE, Dinuba, CA 93618</t>
  </si>
  <si>
    <t>550 N ENGLEHART AVE IRRIG, Dinuba, CA 93618</t>
  </si>
  <si>
    <t>445 W ADELAIDE WAY #102, Dinuba, CA 93618</t>
  </si>
  <si>
    <t>1706 E LAUREN AVE, Dinuba, CA 93618</t>
  </si>
  <si>
    <t>1718 E LAUREN AVE, Dinuba, CA 93618</t>
  </si>
  <si>
    <t>1736 E LAUREN AVE, Dinuba, CA 93618</t>
  </si>
  <si>
    <t>1752 E LAUREN AVE, Dinuba, CA 93618</t>
  </si>
  <si>
    <t>1776 E LAUREN AVE, Dinuba, CA 93618</t>
  </si>
  <si>
    <t>286 N LINCOLN AVE #101, DINUBA, CA 93618</t>
  </si>
  <si>
    <t>1250 E NEBRASKA AVE, Dinuba, CA 93618</t>
  </si>
  <si>
    <t>570 N LINCOLN AVE, Dinuba, CA 93618</t>
  </si>
  <si>
    <t>1201 N EATON AVE IRRIG, Dinuba, CA 93618</t>
  </si>
  <si>
    <t>1050 E KAMM AVE 18 UNITS, DINUBA, CA 93618</t>
  </si>
  <si>
    <t>1798 E LAUREN AVE, Dinuba, CA 93618</t>
  </si>
  <si>
    <t>1804 E LAUREN AVE, Dinuba, CA 93618</t>
  </si>
  <si>
    <t>781 N ENGLEHART AVE, Dinuba, CA 93618</t>
  </si>
  <si>
    <t>848 W SAGINAW AVE, Dinuba, CA 93618</t>
  </si>
  <si>
    <t>1818 E LAUREN AVE, Dinuba, CA 93618</t>
  </si>
  <si>
    <t>1826 E LAUREN AVE, Dinuba, CA 93618</t>
  </si>
  <si>
    <t>7977 PEONY DR ONLY, Dinuba, CA 93618</t>
  </si>
  <si>
    <t>1811 E MOUNTAIN VIEW WAY UNIT 102, Dinuba, CA 93618</t>
  </si>
  <si>
    <t>1911 E LAUREN AVE IRRIG, Dinuba, CA 93618</t>
  </si>
  <si>
    <t>1702 E LAUREN AVE IRRIG, Dinuba, CA 93618</t>
  </si>
  <si>
    <t>1401 W EL MONTE WAY IRRIG., Dinuba, CA 93618</t>
  </si>
  <si>
    <t>1146 E WHITTAKER WAY, Dinuba, CA 93618</t>
  </si>
  <si>
    <t>1813 E LAUREN AVE, Dinuba, CA 93618</t>
  </si>
  <si>
    <t>1755 E LAUREN AVE, Dinuba, CA 93618</t>
  </si>
  <si>
    <t>901 E NORTHRIDGE DR, Dinuba, CA 93618</t>
  </si>
  <si>
    <t>286 N LINCOLN AVE #102, DINUBA, CA 93618</t>
  </si>
  <si>
    <t>1838 E LAUREN AVE, Dinuba, CA 93618</t>
  </si>
  <si>
    <t>1852 E LAUREN AVE, Dinuba, CA 93618</t>
  </si>
  <si>
    <t>1405 W EL MONTE WAY, Dinuba, CA 93618</t>
  </si>
  <si>
    <t>904 W EL MONTE WAY, Dinuba, CA 93618</t>
  </si>
  <si>
    <t>170 W EL MONTE WAY IRRIGATION, Dinuba, CA 93618</t>
  </si>
  <si>
    <t>1878 E LAUREN AVE, Dinuba, CA 93618</t>
  </si>
  <si>
    <t>1892 E LAUREN AVE, Dinuba, CA 93618</t>
  </si>
  <si>
    <t>1902 E LAUREN AVE, Dinuba, CA 93618</t>
  </si>
  <si>
    <t>1918 E LAUREN AVE, Dinuba, CA 93618</t>
  </si>
  <si>
    <t>1879 E LAUREN AVE, Dinuba, CA 93618</t>
  </si>
  <si>
    <t>1855 E LAUREN AVE, Dinuba, CA 93618</t>
  </si>
  <si>
    <t>1847 E LAUREN AVE, Dinuba, CA 93618</t>
  </si>
  <si>
    <t>1827 E LAUREN AVE, Dinuba, CA 93618</t>
  </si>
  <si>
    <t>1801 E LAUREN AVE, Dinuba, CA 93618</t>
  </si>
  <si>
    <t>1797 E LAUREN AVE, Dinuba, CA 93618</t>
  </si>
  <si>
    <t>147 N HAYES AVE #102, Dinuba, CA 93618</t>
  </si>
  <si>
    <t>1125 E ELIZABETH WAY #102, Dinuba, CA 93618</t>
  </si>
  <si>
    <t>1066 E GOLDEN WAY, Dinuba, CA 93618</t>
  </si>
  <si>
    <t>1242 ROSEMARY AVE, Dinuba, CA 93618</t>
  </si>
  <si>
    <t>1200 ROSEMARY AVE, Dinuba, CA 93618</t>
  </si>
  <si>
    <t>1196 ROSEMARY AVE, Dinuba, CA 93618</t>
  </si>
  <si>
    <t>1186 ROSEMARY AVE, Dinuba, CA 93618</t>
  </si>
  <si>
    <t>1176 ROSEMARY AVE, Dinuba, CA 93618</t>
  </si>
  <si>
    <t>1166 ROSEMARY AVE, Dinuba, CA 93618</t>
  </si>
  <si>
    <t>1146 ROSEMARY AVE, Dinuba, CA 93618</t>
  </si>
  <si>
    <t>1136 ROSEMARY AVE, Dinuba, CA 93618</t>
  </si>
  <si>
    <t>1100 ROSEMARY AVE, Dinuba, CA 93618</t>
  </si>
  <si>
    <t>1096 ROSEMARY AVE, Dinuba, CA 93618</t>
  </si>
  <si>
    <t>1086 ROSEMARY AVE, Dinuba, CA 93618</t>
  </si>
  <si>
    <t>1076 ROSEMARY AVE, Dinuba, CA 93618</t>
  </si>
  <si>
    <t>1077 VERONICA AVE, Dinuba, CA 93618</t>
  </si>
  <si>
    <t>1087 VERONICA AVE, Dinuba, CA 93618</t>
  </si>
  <si>
    <t>1097 VERONICA AVE, Dinuba, CA 93618</t>
  </si>
  <si>
    <t>1101 VERONICA AVE, Dinuba, CA 93618</t>
  </si>
  <si>
    <t>1135 VERONICA AVE, Dinuba, CA 93618</t>
  </si>
  <si>
    <t>1145 VERONICA AVE, Dinuba, CA 93618</t>
  </si>
  <si>
    <t>1165 VERONICA AVE, Dinuba, CA 93618</t>
  </si>
  <si>
    <t>1177 VERONICA AVE, Dinuba, CA 93618</t>
  </si>
  <si>
    <t>1201 VERONICA AVE, Dinuba, CA 93618</t>
  </si>
  <si>
    <t>1211 VERONICA AVE, Dinuba, CA 93618</t>
  </si>
  <si>
    <t>1221 VERONICA AVE, Dinuba, CA 93618</t>
  </si>
  <si>
    <t>1231 VERONICA AVE, Dinuba, CA 93618</t>
  </si>
  <si>
    <t>1251 VERONICA AVE, Dinuba, CA 93618</t>
  </si>
  <si>
    <t>1067 VERONICA AVE, Dinuba, CA 93618</t>
  </si>
  <si>
    <t>1047 VERONICA AVE, Dinuba, CA 93618</t>
  </si>
  <si>
    <t>1001 VERONICA AVE, Dinuba, CA 93618</t>
  </si>
  <si>
    <t>1000 VERONICA AVE, Dinuba, CA 93618</t>
  </si>
  <si>
    <t>1048 VERONICA AVE, Dinuba, CA 93618</t>
  </si>
  <si>
    <t>1068 VERONICA AVE, Dinuba, CA 93618</t>
  </si>
  <si>
    <t>967 BELLIS AVE DISC, Dinuba, CA 93618</t>
  </si>
  <si>
    <t>1076 VERONICA AVE, Dinuba, CA 93618</t>
  </si>
  <si>
    <t>1086 VERONICA AVE, Dinuba, CA 93618</t>
  </si>
  <si>
    <t>1096 VERONICA AVE, Dinuba, CA 93618</t>
  </si>
  <si>
    <t>1100 VERONICA AVE, Dinuba, CA 93618</t>
  </si>
  <si>
    <t>1136 VERONICA AVE, Dinuba, CA 93618</t>
  </si>
  <si>
    <t>1146 VERONICA AVE, Dinuba, CA 93618</t>
  </si>
  <si>
    <t>1156 VERONICA AVE, Dinuba, CA 93618</t>
  </si>
  <si>
    <t>1166 VERONICA AVE, Dinuba, CA 93618</t>
  </si>
  <si>
    <t>1176 VERONICA AVE, Dinuba, CA 93618</t>
  </si>
  <si>
    <t>1196 VERONICA AVE, Dinuba, CA 93618</t>
  </si>
  <si>
    <t>1200 VERONICA AVE, Dinuba, CA 93618</t>
  </si>
  <si>
    <t>1212 VERONICA AVE, Dinuba, CA 93618</t>
  </si>
  <si>
    <t>1222 VERONICA AVE, Dinuba, CA 93618</t>
  </si>
  <si>
    <t>1232 VERONICA AVE, Dinuba, CA 93618</t>
  </si>
  <si>
    <t>1252 VERONICA AVE, Dinuba, CA 93618</t>
  </si>
  <si>
    <t>1262 VERONICA AVE, Dinuba, CA 93618</t>
  </si>
  <si>
    <t>1272 VERONICA AVE, Dinuba, CA 93618</t>
  </si>
  <si>
    <t>1282 VERONICA AVE, Dinuba, CA 93618</t>
  </si>
  <si>
    <t>1292 VERONICA AVE, Dinuba, CA 93618</t>
  </si>
  <si>
    <t>1005 N EUCLID AVE, Dinuba, CA 93618</t>
  </si>
  <si>
    <t>875 ROSEMARY AVE, Dinuba, CA 93618</t>
  </si>
  <si>
    <t>855 ROSEMARY AVE, Dinuba, CA 93618</t>
  </si>
  <si>
    <t>801 ROSEMARY AVE, Dinuba, CA 93618</t>
  </si>
  <si>
    <t>793 ROSEMARY AVE, Dinuba, CA 93618</t>
  </si>
  <si>
    <t>773 ROSEMARY AVE, Dinuba, CA 93618</t>
  </si>
  <si>
    <t>1900 E DAVIS DR #B, Dinuba, CA 93618</t>
  </si>
  <si>
    <t>753 ROSEMARY AVE, Dinuba, CA 93618</t>
  </si>
  <si>
    <t>733 ROSEMARY AVE, Dinuba, CA 93618</t>
  </si>
  <si>
    <t>701 ROSEMARY AVE, Dinuba, CA 93618</t>
  </si>
  <si>
    <t>697 ROSEMARY AVE, Dinuba, CA 93618</t>
  </si>
  <si>
    <t>663 ROSEMARY AVE, Dinuba, CA 93618</t>
  </si>
  <si>
    <t>785 MAYFLOWER AVE, Dinuba, CA 93618</t>
  </si>
  <si>
    <t>795 MAYFLOWER AVE, Dinuba, CA 93618</t>
  </si>
  <si>
    <t>801 MAYFLOWER AVE, Dinuba, CA 93618</t>
  </si>
  <si>
    <t>843 MAYFLOWER AVE, Dinuba, CA 93618</t>
  </si>
  <si>
    <t>853 MAYFLOWER AVE, Dinuba, CA 93618</t>
  </si>
  <si>
    <t>873 MAYFLOWER AVE, Dinuba, CA 93618</t>
  </si>
  <si>
    <t>883 MAYFLOWER AVE, Dinuba, CA 93618</t>
  </si>
  <si>
    <t>884 MAYFLOWER AVE, Dinuba, CA 93618</t>
  </si>
  <si>
    <t>874 MAYFLOWER AVE, Dinuba, CA 93618</t>
  </si>
  <si>
    <t>854 MAYFLOWER AVE, Dinuba, CA 93618</t>
  </si>
  <si>
    <t>844 MAYFLOWER AVE, Dinuba, CA 93618</t>
  </si>
  <si>
    <t>800 MAYFLOWER AVE, Dinuba, CA 93618</t>
  </si>
  <si>
    <t>794 MAYFLOWER AVE, Dinuba, CA 93618</t>
  </si>
  <si>
    <t>784 MAYFLOWER AVE, Dinuba, CA 93618</t>
  </si>
  <si>
    <t>785 BUTTERCUP AVE, Dinuba, CA 93618</t>
  </si>
  <si>
    <t>795 BUTTERCUP AVE, Dinuba, CA 93618</t>
  </si>
  <si>
    <t>801 BUTTERCUP AVE, Dinuba, CA 93618</t>
  </si>
  <si>
    <t>843 BUTTERCUP AVE, Dinuba, CA 93618</t>
  </si>
  <si>
    <t>853 BUTTERCUP AVE, Dinuba, CA 93618</t>
  </si>
  <si>
    <t>873 BUTTERCUP AVE, Dinuba, CA 93618</t>
  </si>
  <si>
    <t>883 BUTTERCUP AVE, Dinuba, CA 93618</t>
  </si>
  <si>
    <t>882 BUTTERCUP AVE, Dinuba, CA 93618</t>
  </si>
  <si>
    <t>874 BUTTERCUP AVE, Dinuba, CA 93618</t>
  </si>
  <si>
    <t>247 N DICKEY ST 2UNIT, Dinuba, CA 93618</t>
  </si>
  <si>
    <t>844 BUTTERCUP AVE, Dinuba, CA 93618</t>
  </si>
  <si>
    <t>800 BUTTERCUP AVE, Dinuba, CA 93618</t>
  </si>
  <si>
    <t>794 BUTTERCUP AVE, Dinuba, CA 93618</t>
  </si>
  <si>
    <t>784 BUTTERCUP AVE, Dinuba, CA 93618</t>
  </si>
  <si>
    <t>283 N DICKEY ST DISC, Dinuba, CA 93618</t>
  </si>
  <si>
    <t>1200 HEATHER AVE, Dinuba, CA 93618</t>
  </si>
  <si>
    <t>310 N DICKEY ST 2UNTS, Dinuba, CA 93618</t>
  </si>
  <si>
    <t>1813 S GREENE AVE, Dinuba, CA 93618</t>
  </si>
  <si>
    <t>1963 ROOSEVELT WAY, Dinuba, CA 93618</t>
  </si>
  <si>
    <t>1987 ROOSEVELT WAY, Dinuba, CA 93618</t>
  </si>
  <si>
    <t>2003 ROOSEVELT WAY, Dinuba, CA 93618</t>
  </si>
  <si>
    <t>2025 ROOSEVELT WAY, Dinuba, CA 93618</t>
  </si>
  <si>
    <t>1625 E EL PASO AVE, Dinuba, CA 93618</t>
  </si>
  <si>
    <t>1455 S CRAWFORD AVE, Dinuba, CA 93618</t>
  </si>
  <si>
    <t>1452 SAN ANTONIO AVE IRRIG, Dinuba, CA 93618</t>
  </si>
  <si>
    <t>1403 S ODESSA ST IRRIG, Dinuba, CA 93618</t>
  </si>
  <si>
    <t>2089 ROOSEVELT WAY, Dinuba, CA 93618</t>
  </si>
  <si>
    <t>2053 ROOSEVELT WAY, Dinuba, CA 93618</t>
  </si>
  <si>
    <t>388 N DICKEY ST 2UNTS, Dinuba, CA 93618</t>
  </si>
  <si>
    <t>320 S CRAWFORD AVE IRRIG, Dinuba, CA 93618</t>
  </si>
  <si>
    <t>120 N EATON AVE 23 UNITS, DINUBA, CA 93618</t>
  </si>
  <si>
    <t>151 N EATON AVE 1UNIT, Dinuba, CA 93618</t>
  </si>
  <si>
    <t>1769 GOLDEN WAY HOME, Dinuba, CA 93618</t>
  </si>
  <si>
    <t>189 N EATON AVE DISC, Dinuba, CA 93618</t>
  </si>
  <si>
    <t>194 N EATON AVE 2UNTS, Dinuba, CA 93618</t>
  </si>
  <si>
    <t>3018 RIDGE CREEK DR SHOP, Dinuba, CA 93618</t>
  </si>
  <si>
    <t>3002 W EL MONTE WAY FACIL, Dinuba, CA 93618</t>
  </si>
  <si>
    <t>1300 W SAGINAW AVE IRRIG, Dinuba, CA 93618</t>
  </si>
  <si>
    <t>1046 PRIMROSE AVE, Dinuba, CA 93618</t>
  </si>
  <si>
    <t>1022 PRIMROSE AVE, Dinuba, CA 93618</t>
  </si>
  <si>
    <t>1014 PRIMROSE AVE, Dinuba, CA 93618</t>
  </si>
  <si>
    <t>1251 HARRIMAN AVE, Dinuba, CA 93618</t>
  </si>
  <si>
    <t>1243 HARRIMAN AVE, Dinuba, CA 93618</t>
  </si>
  <si>
    <t>1237 HARRIMAN AVE, Dinuba, CA 93618</t>
  </si>
  <si>
    <t>1229 HARRIMAN AVE, Dinuba, CA 93618</t>
  </si>
  <si>
    <t>1781 SAN ANTONIO AVE, Dinuba, CA 93618</t>
  </si>
  <si>
    <t>1727 SAN ANTONIO AVE, Dinuba, CA 93618</t>
  </si>
  <si>
    <t>1748 SAN ANTONIO AVE, Dinuba, CA 93618</t>
  </si>
  <si>
    <t>1756 SAN ANTONIO AVE, Dinuba, CA 93618</t>
  </si>
  <si>
    <t>1778 SAN ANTONIO AVE, Dinuba, CA 93618</t>
  </si>
  <si>
    <t>1784 SAN ANTONIO AVE, Dinuba, CA 93618</t>
  </si>
  <si>
    <t>1792 SAN ANTONIO AVE, Dinuba, CA 93618</t>
  </si>
  <si>
    <t>1806 SAN ANTONIO AVE, Dinuba, CA 93618</t>
  </si>
  <si>
    <t>1822 SAN ANTONIO AVE, Dinuba, CA 93618</t>
  </si>
  <si>
    <t>1840 SAN ANTONIO AVE, Dinuba, CA 93618</t>
  </si>
  <si>
    <t>1856 SAN ANTONIO AVE, Dinuba, CA 93618</t>
  </si>
  <si>
    <t>1862 SAN ANTONIO AVE, Dinuba, CA 93618</t>
  </si>
  <si>
    <t>1890 SAN ANTONIO AVE, Dinuba, CA 93618</t>
  </si>
  <si>
    <t>1898 SAN ANTONIO AVE, Dinuba, CA 93618</t>
  </si>
  <si>
    <t>1912 SAN ANTONIO AVE, Dinuba, CA 93618</t>
  </si>
  <si>
    <t>1934 SAN ANTONIO AVE, Dinuba, CA 93618</t>
  </si>
  <si>
    <t>1889 SAN ANTONIO AVE, Dinuba, CA 93618</t>
  </si>
  <si>
    <t>1903 SAN ANTONIO AVE, Dinuba, CA 93618</t>
  </si>
  <si>
    <t>1935 ROOSEVELT WAY, Dinuba, CA 93618</t>
  </si>
  <si>
    <t>400 W TULARE ST IRRIGATION, Dinuba, CA 93618</t>
  </si>
  <si>
    <t>784 N LILLIE AVE Unit #B, DINUBA, CA 93618</t>
  </si>
  <si>
    <t>3002 W EL MONTE WAY BARN, Dinuba, CA 93618</t>
  </si>
  <si>
    <t>1010 W NEBRASKA AVE, Dinuba, CA 93618</t>
  </si>
  <si>
    <t>970 W NEBRASKA AVE, Dinuba, CA 93618</t>
  </si>
  <si>
    <t>910 W NEBRASKA AVE, Dinuba, CA 93618</t>
  </si>
  <si>
    <t>1081 POPPY AVE 6DIGT, Dinuba, CA 93618</t>
  </si>
  <si>
    <t>1548 LAVENDER AVE, Dinuba, CA 93618</t>
  </si>
  <si>
    <t>1526 LAVENDER AVE, Dinuba, CA 93618</t>
  </si>
  <si>
    <t>1494 LAVENDER AVE, Dinuba, CA 93618</t>
  </si>
  <si>
    <t>1482 LAVENDER AVE, Dinuba, CA 93618</t>
  </si>
  <si>
    <t>1481 MARIGOLD CT, Dinuba, CA 93618</t>
  </si>
  <si>
    <t>1493 MARIGOLD CT, Dinuba, CA 93618</t>
  </si>
  <si>
    <t>1525 MARIGOLD CT, Dinuba, CA 93618</t>
  </si>
  <si>
    <t>1547 MARIGOLD CT, Dinuba, CA 93618</t>
  </si>
  <si>
    <t>1546 MARIGOLD CT, Dinuba, CA 93618</t>
  </si>
  <si>
    <t>1524 MARIGOLD CT, Dinuba, CA 93618</t>
  </si>
  <si>
    <t>1492 MARIGOLD CT, Dinuba, CA 93618</t>
  </si>
  <si>
    <t>1480 MARIGOLD CT, Dinuba, CA 93618</t>
  </si>
  <si>
    <t>1034 GARDENIA AVE, Dinuba, CA 93618</t>
  </si>
  <si>
    <t>1012 GARDENIA AVE, Dinuba, CA 93618</t>
  </si>
  <si>
    <t>42824 ROAD 80&amp;#x20; ABCD -WATER Only, Dinuba, CA 93618</t>
  </si>
  <si>
    <t>1002 PRIMROSE AVE, Dinuba, CA 93618</t>
  </si>
  <si>
    <t>1068 PRIMROSE AVE, Dinuba, CA 93618</t>
  </si>
  <si>
    <t>1067 PRIMROSE AVE, Dinuba, CA 93618</t>
  </si>
  <si>
    <t>1047 PRIMROSE AVE, Dinuba, CA 93618</t>
  </si>
  <si>
    <t>1025 PRIMROSE AVE, Dinuba, CA 93618</t>
  </si>
  <si>
    <t>1011 PRIMROSE AVE, Dinuba, CA 93618</t>
  </si>
  <si>
    <t>1003 PRIMROSE AVE, Dinuba, CA 93618</t>
  </si>
  <si>
    <t>447 W NEBRASKA AVE, Dinuba, CA 93618</t>
  </si>
  <si>
    <t>624 N EUCLID AVE APT C, Dinuba, CA 93618</t>
  </si>
  <si>
    <t>640 W EL MONTE WAY, Dinuba, CA 93618</t>
  </si>
  <si>
    <t>680 W EL MONTE WAY RST, Dinuba, CA 93618</t>
  </si>
  <si>
    <t>400 W TULARE ST A, Dinuba, CA 93618</t>
  </si>
  <si>
    <t>400 W TULARE ST B, Dinuba, CA 93618</t>
  </si>
  <si>
    <t>400 W TULARE ST C, Dinuba, CA 93618</t>
  </si>
  <si>
    <t>400 W TULARE ST D, Dinuba, CA 93618</t>
  </si>
  <si>
    <t>400 W TULARE ST E, Dinuba, CA 93618</t>
  </si>
  <si>
    <t>400 W TULARE ST F, Dinuba, CA 93618</t>
  </si>
  <si>
    <t>333 S MONTE VISTA DR, Dinuba, CA 93618</t>
  </si>
  <si>
    <t>41791 N ENGLEHART AVE, DINUBA, CA 93618</t>
  </si>
  <si>
    <t>41881 N ENGLEHART AVE, DINUBA, CA 93618</t>
  </si>
  <si>
    <t>1627 N EUCLID AVE, Dinuba, CA 93618</t>
  </si>
  <si>
    <t>633 W NEBRASKA AVE, Dinuba, CA 93618</t>
  </si>
  <si>
    <t>669 W NEBRASKA AVE DISPOSAL, Dinuba, CA 93618</t>
  </si>
  <si>
    <t>1200 S CRAWFORD AVE, Dinuba, CA 93618</t>
  </si>
  <si>
    <t>450 W EL MONTE WAY, Dinuba, CA 93618</t>
  </si>
  <si>
    <t>450 W EL MONTE WAY #H, Dinuba, CA 93618</t>
  </si>
  <si>
    <t>790 S FIRST AVE HOME, Dinuba, CA 93618</t>
  </si>
  <si>
    <t>2099 E EL MONTE WAY, Dinuba, CA 93618</t>
  </si>
  <si>
    <t>1051 N EATON AVE 8UNIT, Dinuba, CA 93618</t>
  </si>
  <si>
    <t>760 W SIERRA WAY, Dinuba, CA 93618</t>
  </si>
  <si>
    <t>1435 N CRAWFORD AVE 81 UNITS, Dinuba, CA 93618</t>
  </si>
  <si>
    <t>1435 N CRAWFORD AVE IRRIG., Dinuba, CA 93618</t>
  </si>
  <si>
    <t>680 W EL MONTE WAY, Dinuba, CA 93618</t>
  </si>
  <si>
    <t>1270 S CRAWFORD AVE, Dinuba, CA 93618</t>
  </si>
  <si>
    <t>1364 S CRAWFORD AVE, Dinuba, CA 93618</t>
  </si>
  <si>
    <t>1051 N EATON AVE 8UNTS, Dinuba, CA 93618</t>
  </si>
  <si>
    <t>870 W EL MONTE WAY 8UNTS, Dinuba, CA 93618</t>
  </si>
  <si>
    <t>875 N ALTA AVE IRRIG, Dinuba, CA 93618</t>
  </si>
  <si>
    <t>760 N WHITNEY AVE, Dinuba, CA 93618</t>
  </si>
  <si>
    <t>1000 E NEBRASKA AVE, Dinuba, CA 93618</t>
  </si>
  <si>
    <t>647 W EL MONTE WAY #D, Dinuba, CA 93618</t>
  </si>
  <si>
    <t>2004 ROOSEVELT WAY, Dinuba, CA 93618</t>
  </si>
  <si>
    <t>1008 S CRAWFORD AVE, Dinuba, CA 93618</t>
  </si>
  <si>
    <t>2098 E SIERRA WAY, Dinuba, CA 93618</t>
  </si>
  <si>
    <t>1340 VISCAYA PKWY #x20; IRRIG, Dinuba, CA 93618</t>
  </si>
  <si>
    <t>965 E PARK WAY #102, Dinuba, CA 93618</t>
  </si>
  <si>
    <t>780 W EL MONTE WAY, Dinuba, CA 93618</t>
  </si>
  <si>
    <t>3020 RIDGE CREEK DR GRILL, Dinuba, CA 93618</t>
  </si>
  <si>
    <t>3318 RIDGE CREEK DR FALL, Dinuba, CA 93618</t>
  </si>
  <si>
    <t>147 LINDARA AVE IRRIG, Dinuba, CA 93618</t>
  </si>
  <si>
    <t>1220 W SIERRA WAY #20, Dinuba, CA 93618</t>
  </si>
  <si>
    <t>1000 ROSEMARY AVE 48 UNITS, Dinuba, CA 93618</t>
  </si>
  <si>
    <t>1000 ROSEMARY AVE IRRIG., DINUBA, CA 93618</t>
  </si>
  <si>
    <t>860 W SIERRA WAY 7DIGT, Dinuba, CA 93618</t>
  </si>
  <si>
    <t>1390 E ELIZABETH WAY IRRIG, Dinuba, CA 93618</t>
  </si>
  <si>
    <t>780 W EL MONTE WAY IRRIG, Dinuba, CA 93618</t>
  </si>
  <si>
    <t>706 N LINCOLN AVE, Dinuba, CA 93618</t>
  </si>
  <si>
    <t>700 N LINCOLN AVE, Dinuba, CA 93618</t>
  </si>
  <si>
    <t>1657 E ECHO ST DISC, Dinuba, CA 93618</t>
  </si>
  <si>
    <t>597 N MCKINLEY AVE, Dinuba, CA 93618</t>
  </si>
  <si>
    <t>647 W EL MONTE WAY #B, Dinuba, CA 93618</t>
  </si>
  <si>
    <t>852 FLAKE AVE #B, Dinuba, CA 93618</t>
  </si>
  <si>
    <t>950 E ELIZABETH WAY 6DIGT, Dinuba, CA 93618</t>
  </si>
  <si>
    <t>647 W EL MONTE WAY #F  , DINUBA, CA 93618</t>
  </si>
  <si>
    <t>810 S ENGLEHART AVE IRRIG, Dinuba, CA 93618</t>
  </si>
  <si>
    <t>1150 E EL MONTE WAY STORE, Dinuba, CA 93618</t>
  </si>
  <si>
    <t>972 E ELIZABETH WAY, Dinuba, CA 93618</t>
  </si>
  <si>
    <t>945 E PARK WAY #102, Dinuba, CA 93618</t>
  </si>
  <si>
    <t>961 E ELIZABETH WAY, Dinuba, CA 93618</t>
  </si>
  <si>
    <t>1171 E WHITTAKER WAY, Dinuba, CA 93618</t>
  </si>
  <si>
    <t>991 E ELIZABETH WAY, Dinuba, CA 93618</t>
  </si>
  <si>
    <t>649 W KERN ST #B, Dinuba, CA 93618</t>
  </si>
  <si>
    <t>994 E ELIZABETH WAY, Dinuba, CA 93618</t>
  </si>
  <si>
    <t>1022 E ELIZABETH WAY, Dinuba, CA 93618</t>
  </si>
  <si>
    <t>1025 E ELIZABETH WAY, Dinuba, CA 93618</t>
  </si>
  <si>
    <t>149 W TULARE ST #B, Dinuba, CA 93618</t>
  </si>
  <si>
    <t>1036 E ELIZABETH WAY, Dinuba, CA 93618</t>
  </si>
  <si>
    <t>1037 E ELIZABETH WAY 2UNTS, Dinuba, CA 93618</t>
  </si>
  <si>
    <t>1298 VISCAYA PKWY, Dinuba, CA 93618</t>
  </si>
  <si>
    <t>1058 E ELIZABETH WAY, Dinuba, CA 93618</t>
  </si>
  <si>
    <t>289 W TULARE ST FLD, Dinuba, CA 93618</t>
  </si>
  <si>
    <t>150 E TULARE ST STE A, Dinuba, CA 93618</t>
  </si>
  <si>
    <t>1065 E ELIZABETH WAY, Dinuba, CA 93618</t>
  </si>
  <si>
    <t>1075 E ELIZABETH WAY, Dinuba, CA 93618</t>
  </si>
  <si>
    <t>1300 ROSEMARY AVE LNSCP, Dinuba, CA 93618</t>
  </si>
  <si>
    <t>1076 E ELIZABETH WAY, Dinuba, CA 93618</t>
  </si>
  <si>
    <t>697 N MCKINLEY AVE, Dinuba, CA 93618</t>
  </si>
  <si>
    <t>448 W EL MONTE WAY BUILDING, Dinuba, CA 93618</t>
  </si>
  <si>
    <t>1080 E ELIZABETH WAY 3UNTS, Dinuba, CA 93618</t>
  </si>
  <si>
    <t>316 E TULARE ST #A, Dinuba, CA 93618</t>
  </si>
  <si>
    <t>1085 E ELIZABETH WAY, Dinuba, CA 93618</t>
  </si>
  <si>
    <t>393 S ALTA AVE WASH, Dinuba, CA 93618</t>
  </si>
  <si>
    <t>1098 E ELIZABETH WAY, Dinuba, CA 93618</t>
  </si>
  <si>
    <t>970 W EL MONTE WAY CAR WASH BUILDING, Dinuba, CA 93618</t>
  </si>
  <si>
    <t>630 N WHITNEY AVE, Dinuba, CA 93618</t>
  </si>
  <si>
    <t>1125 E ELIZABETH WAY #101, Dinuba, CA 93618</t>
  </si>
  <si>
    <t>1213 HARRIMAN AVE, Dinuba, CA 93618</t>
  </si>
  <si>
    <t>1214 HARRIMAN AVE, Dinuba, CA 93618</t>
  </si>
  <si>
    <t>1221 HARRIMAN AVE, Dinuba, CA 93618</t>
  </si>
  <si>
    <t>1222 HARRIMAN AVE, Dinuba, CA 93618</t>
  </si>
  <si>
    <t>1205 HARRIMAN AVE, Dinuba, CA 93618</t>
  </si>
  <si>
    <t>1730 EMERSON WAY, Dinuba, CA 93618</t>
  </si>
  <si>
    <t>1126 E ELIZABETH WAY #101, Dinuba, CA 93618</t>
  </si>
  <si>
    <t>1731 ASA GRAY WAY, Dinuba, CA 93618</t>
  </si>
  <si>
    <t>1755 ASA GRAY WAY, Dinuba, CA 93618</t>
  </si>
  <si>
    <t>1779 ASA GRAY WAY, Dinuba, CA 93618</t>
  </si>
  <si>
    <t>1145 E ELIZABETH WAY, Dinuba, CA 93618</t>
  </si>
  <si>
    <t>1803 ASA GRAY WAY, Dinuba, CA 93618</t>
  </si>
  <si>
    <t>1827 ASA GRAY WAY, Dinuba, CA 93618</t>
  </si>
  <si>
    <t>1851 ASA GRAY WAY, Dinuba, CA 93618</t>
  </si>
  <si>
    <t>1875 ASA GRAY WAY, Dinuba, CA 93618</t>
  </si>
  <si>
    <t>1923 ASA GRAY WAY, Dinuba, CA 93618</t>
  </si>
  <si>
    <t>1947 ASA GRAY WAY, Dinuba, CA 93618</t>
  </si>
  <si>
    <t>1971 ASA GRAY WAY, Dinuba, CA 93618</t>
  </si>
  <si>
    <t>1148 E ELIZABETH WAY, Dinuba, CA 93618</t>
  </si>
  <si>
    <t>1160 E ELIZABETH WAY, Dinuba, CA 93618</t>
  </si>
  <si>
    <t>600 N EUCLID AVE 57UNT, Dinuba, CA 93618</t>
  </si>
  <si>
    <t>1161 E ELIZABETH WAY, Dinuba, CA 93618</t>
  </si>
  <si>
    <t>900 W EL MONTE WAY STORE, Dinuba, CA 93618</t>
  </si>
  <si>
    <t>1779 EMERSON WAY, Dinuba, CA 93618</t>
  </si>
  <si>
    <t>1198 HARRIMAN AVE, Dinuba, CA 93618</t>
  </si>
  <si>
    <t>1206 HARRIMAN AVE, Dinuba, CA 93618</t>
  </si>
  <si>
    <t>1186 E ELIZABETH WAY, Dinuba, CA 93618</t>
  </si>
  <si>
    <t>1189 E ELIZABETH WAY, Dinuba, CA 93618</t>
  </si>
  <si>
    <t>647 W EL MONTE WAY, Dinuba, CA 93618</t>
  </si>
  <si>
    <t>1197 E ELIZABETH WAY, Dinuba, CA 93618</t>
  </si>
  <si>
    <t>970 W EL MONTE WAY IRRIG., Dinuba, CA 93618</t>
  </si>
  <si>
    <t>900 W EL MONTE WAY IRRIG, Dinuba, CA 93618</t>
  </si>
  <si>
    <t>1150 E EL MONTE WAY, Dinuba, CA 93618</t>
  </si>
  <si>
    <t>1755 EMERSON WAY, Dinuba, CA 93618</t>
  </si>
  <si>
    <t>1731 EMERSON WAY, Dinuba, CA 93618</t>
  </si>
  <si>
    <t>1198 E ELIZABETH WAY, Dinuba, CA 93618</t>
  </si>
  <si>
    <t>1299 E ELIZABETH WAY, Dinuba, CA 93618</t>
  </si>
  <si>
    <t>1355 E ELIZABETH WAY, Dinuba, CA 93618</t>
  </si>
  <si>
    <t>1385 E ELIZABETH WAY DISC, Dinuba, CA 93618</t>
  </si>
  <si>
    <t>1806 ASA GRAY WAY, Dinuba, CA 93618</t>
  </si>
  <si>
    <t>1758 ASA GRAY WAY, Dinuba, CA 93618</t>
  </si>
  <si>
    <t>1782 ASA GRAY WAY, Dinuba, CA 93618</t>
  </si>
  <si>
    <t>1734 ASA GRAY WAY, Dinuba, CA 93618</t>
  </si>
  <si>
    <t>640 N WHITNEY AVE, Dinuba, CA 93618</t>
  </si>
  <si>
    <t>1878 ASA GRAY WAY, Dinuba, CA 93618</t>
  </si>
  <si>
    <t>1854 ASA GRAY WAY, Dinuba, CA 93618</t>
  </si>
  <si>
    <t>1902 ASA GRAY WAY, Dinuba, CA 93618</t>
  </si>
  <si>
    <t>179 E EL MONTE WAY HOME, DINUBA, CA 93618</t>
  </si>
  <si>
    <t>1926 ASA GRAY WAY, Dinuba, CA 93618</t>
  </si>
  <si>
    <t>1830 ASA GRAY WAY, Dinuba, CA 93618</t>
  </si>
  <si>
    <t>310 E EL MONTE WAY, Dinuba, CA 93618</t>
  </si>
  <si>
    <t>600 N EUCLID AVE IRRIG., DINUBA, CA 93618</t>
  </si>
  <si>
    <t>320 E EL MONTE WAY, Dinuba, CA 93618</t>
  </si>
  <si>
    <t>325 E EL MONTE WAY, Dinuba, CA 93618</t>
  </si>
  <si>
    <t>756 N LILLIE AVE DISC, Dinuba, CA 93618</t>
  </si>
  <si>
    <t>1505 W SAGINAW AVE, Dinuba, CA 93618</t>
  </si>
  <si>
    <t>179 N CRAWFORD AVE, Dinuba, CA 93618</t>
  </si>
  <si>
    <t>355 E EL MONTE WAY, Dinuba, CA 93618</t>
  </si>
  <si>
    <t>176 N SMITH ST 5%DIS, Dinuba, CA 93618</t>
  </si>
  <si>
    <t>375 E EL MONTE WAY, Dinuba, CA 93618</t>
  </si>
  <si>
    <t>395 E EL MONTE WAY, Dinuba, CA 93618</t>
  </si>
  <si>
    <t>420 E EL MONTE WAY, Dinuba, CA 93618</t>
  </si>
  <si>
    <t>1881 N ALTA AVE OFFICE, DINUBA, CA 93618</t>
  </si>
  <si>
    <t>444 W EL MONTE WAY, Dinuba, CA 93618</t>
  </si>
  <si>
    <t>1995 ASA GRAY WAY, Dinuba, CA 93618</t>
  </si>
  <si>
    <t>597 E EL MONTE WAY 8UNIT, Dinuba, CA 93618</t>
  </si>
  <si>
    <t>2019 ASA GRAY WAY, Dinuba, CA 93618</t>
  </si>
  <si>
    <t>2091 ASA GRAY WAY, Dinuba, CA 93618</t>
  </si>
  <si>
    <t>2115 ASA GRAY WAY, Dinuba, CA 93618</t>
  </si>
  <si>
    <t>2067 ASA GRAY WAY, Dinuba, CA 93618</t>
  </si>
  <si>
    <t>2043 ASA GRAY WAY, Dinuba, CA 93618</t>
  </si>
  <si>
    <t>621 E EL MONTE WAY SENIOR DISCOUNT, Dinuba, CA 93618</t>
  </si>
  <si>
    <t>647 E EL MONTE WAY, Dinuba, CA 93618</t>
  </si>
  <si>
    <t>663 E EL MONTE WAY, Dinuba, CA 93618</t>
  </si>
  <si>
    <t>677 E EL MONTE WAY, Dinuba, CA 93618</t>
  </si>
  <si>
    <t>691 E EL MONTE WAY, Dinuba, CA 93618</t>
  </si>
  <si>
    <t>727 E EL MONTE WAY 4UNIT, Dinuba, CA 93618</t>
  </si>
  <si>
    <t>753 E EL MONTE WAY, Dinuba, CA 93618</t>
  </si>
  <si>
    <t>777 E EL MONTE WAY, Dinuba, CA 93618</t>
  </si>
  <si>
    <t>1070 N BATES AVE #1, Dinuba, CA 93618</t>
  </si>
  <si>
    <t>1070 N BATES AVE #2, Dinuba, CA 93618</t>
  </si>
  <si>
    <t>1070 N BATES AVE #3, Dinuba, CA 93618</t>
  </si>
  <si>
    <t>1070 N BATES AVE #4, Dinuba, CA 93618</t>
  </si>
  <si>
    <t>1070 N BATES AVE #5, Dinuba, CA 93618</t>
  </si>
  <si>
    <t>1070 N BATES AVE #6, Dinuba, CA 93618</t>
  </si>
  <si>
    <t>789 E EL MONTE WAY, Dinuba, CA 93618</t>
  </si>
  <si>
    <t>1965 CAMERON WAY, Dinuba, CA 93618</t>
  </si>
  <si>
    <t>830 E EL MONTE WAY #102, Dinuba, CA 93618</t>
  </si>
  <si>
    <t>1060 W EL MONTE WAY, Dinuba, CA 93618</t>
  </si>
  <si>
    <t>860 E EL MONTE WAY, Dinuba, CA 93618</t>
  </si>
  <si>
    <t>1949 CAMERON WAY, Dinuba, CA 93618</t>
  </si>
  <si>
    <t>870 E EL MONTE WAY 10UNT, Dinuba, CA 93618</t>
  </si>
  <si>
    <t>1877 CAMERON WAY, Dinuba, CA 93618</t>
  </si>
  <si>
    <t>1853 CAMERON WAY, Dinuba, CA 93618</t>
  </si>
  <si>
    <t>1990 CAMERON WAY, Dinuba, CA 93618</t>
  </si>
  <si>
    <t>2014 CAMERON WAY, Dinuba, CA 93618</t>
  </si>
  <si>
    <t>1978 CAMERON WAY, Dinuba, CA 93618</t>
  </si>
  <si>
    <t>1954 CAMERON WAY, Dinuba, CA 93618</t>
  </si>
  <si>
    <t>1925 CAMERON WAY, Dinuba, CA 93618</t>
  </si>
  <si>
    <t>1901 CAMERON WAY, Dinuba, CA 93618</t>
  </si>
  <si>
    <t>784 N LILLIE AVE Unit #A, DINUBA, CA 93618</t>
  </si>
  <si>
    <t>950 E EL MONTE WAY, Dinuba, CA 93618</t>
  </si>
  <si>
    <t>350 N M ST 62 UNITS, Dinuba, CA 93618</t>
  </si>
  <si>
    <t>990 E EL MONTE WAY, Dinuba, CA 93618</t>
  </si>
  <si>
    <t>2100 CAMERON WAY, Dinuba, CA 93618</t>
  </si>
  <si>
    <t>2038 CAMERON WAY, Dinuba, CA 93618</t>
  </si>
  <si>
    <t>2072 CAMERON WAY, Dinuba, CA 93618</t>
  </si>
  <si>
    <t>1001 E EL MONTE WAY 4UNIT, Dinuba, CA 93618</t>
  </si>
  <si>
    <t>1491 SAN ANTONIO AVE, Dinuba, CA 93618</t>
  </si>
  <si>
    <t>1051 E EL MONTE WAY, Dinuba, CA 93618</t>
  </si>
  <si>
    <t>1081 E EL MONTE WAY, Dinuba, CA 93618</t>
  </si>
  <si>
    <t>1127 E EL MONTE WAY, Dinuba, CA 93618</t>
  </si>
  <si>
    <t>510 E NORTH WAY, Dinuba, CA 93618</t>
  </si>
  <si>
    <t>1151 E EL MONTE WAY, Dinuba, CA 93618</t>
  </si>
  <si>
    <t>350 N M ST IRRIG., Dinuba, CA 93618</t>
  </si>
  <si>
    <t>1177 E EL MONTE WAY, Dinuba, CA 93618</t>
  </si>
  <si>
    <t>1191 E EL MONTE WAY, Dinuba, CA 93618</t>
  </si>
  <si>
    <t>1192 E EL MONTE WAY, Dinuba, CA 93618</t>
  </si>
  <si>
    <t>1193 E EL MONTE WAY, Dinuba, CA 93618</t>
  </si>
  <si>
    <t>798 N LILLIE AVE #101, Dinuba, CA 93618</t>
  </si>
  <si>
    <t>1221 E EL MONTE WAY, Dinuba, CA 93618</t>
  </si>
  <si>
    <t>1224 E EL MONTE WAY 2UNTS, Dinuba, CA 93618</t>
  </si>
  <si>
    <t>649 W KERN ST #C, Dinuba, CA 93618</t>
  </si>
  <si>
    <t>1249 E EL MONTE WAY, Dinuba, CA 93618</t>
  </si>
  <si>
    <t>1250 E EL MONTE WAY, Dinuba, CA 93618</t>
  </si>
  <si>
    <t>1271 E EL MONTE WAY, Dinuba, CA 93618</t>
  </si>
  <si>
    <t>647 W EL MONTE WAY #1, Dinuba, CA 93618</t>
  </si>
  <si>
    <t>1274 E EL MONTE WAY, Dinuba, CA 93618</t>
  </si>
  <si>
    <t>1289 E EL MONTE WAY HOUSE, Dinuba, CA 93618</t>
  </si>
  <si>
    <t>517 W EL MONTE WAY, Dinuba, CA 93618</t>
  </si>
  <si>
    <t>517 W EL MONTE WAY IRRIG, Dinuba, CA 93618</t>
  </si>
  <si>
    <t>1360 E EL MONTE WAY, Dinuba, CA 93618</t>
  </si>
  <si>
    <t>655 N PACIFIC CIRCLE DR, Dinuba, CA 93618</t>
  </si>
  <si>
    <t>744 S MYRTLE AVE #B, Dinuba, CA 93618</t>
  </si>
  <si>
    <t>1375 E EL MONTE WAY, Dinuba, CA 93618</t>
  </si>
  <si>
    <t>1378 E EL MONTE WAY, Dinuba, CA 93618</t>
  </si>
  <si>
    <t>1394 E EL MONTE WAY, Dinuba, CA 93618</t>
  </si>
  <si>
    <t>1422 E EL MONTE WAY 2UNTS, Dinuba, CA 93618</t>
  </si>
  <si>
    <t>1433 E EL MONTE WAY, Dinuba, CA 93618</t>
  </si>
  <si>
    <t>1446 E EL MONTE WAY, Dinuba, CA 93618</t>
  </si>
  <si>
    <t>1441 E EL MONTE WAY, Dinuba, CA 93618</t>
  </si>
  <si>
    <t>870 W EL MONTE WAY IRRIG., Dinuba, CA 93618</t>
  </si>
  <si>
    <t>1451 E EL MONTE WAY, Dinuba, CA 93618</t>
  </si>
  <si>
    <t>1120 W EL MONTE WAY, Dinuba, CA 93618</t>
  </si>
  <si>
    <t>1423 FORT WORTH AVE, Dinuba, CA 93618</t>
  </si>
  <si>
    <t>1405 FORT WORTH AVE, Dinuba, CA 93618</t>
  </si>
  <si>
    <t>1377 FORT WORTH AVE, Dinuba, CA 93618</t>
  </si>
  <si>
    <t>1476 E EL MONTE WAY, Dinuba, CA 93618</t>
  </si>
  <si>
    <t>1496 E EL MONTE WAY, Dinuba, CA 93618</t>
  </si>
  <si>
    <t>700 N PACIFIC CIRCLE DR, Dinuba, CA 93618</t>
  </si>
  <si>
    <t>355 S MONTE VISTA DR #C PHYSICAL THERAPY, Dinuba, CA 93618</t>
  </si>
  <si>
    <t>355 S MONTE VISTA DR #A CLINIC, Dinuba, CA 93618</t>
  </si>
  <si>
    <t>597 W EL MONTE WAY, Dinuba, CA 93618</t>
  </si>
  <si>
    <t>1517 E EL MONTE WAY, Dinuba, CA 93618</t>
  </si>
  <si>
    <t>1520 E EL MONTE WAY 2UNTS, Dinuba, CA 93618</t>
  </si>
  <si>
    <t>1540 E EL MONTE WAY, Dinuba, CA 93618</t>
  </si>
  <si>
    <t>355 S MONTE VISTA DR, Dinuba, CA 93618</t>
  </si>
  <si>
    <t>1563 E EL MONTE WAY, Dinuba, CA 93618</t>
  </si>
  <si>
    <t>1681 ODESSA ST SENIOR DISCOUNT, Dinuba, CA 93618</t>
  </si>
  <si>
    <t>1300 MESQUITE AVE, Dinuba, CA 93618</t>
  </si>
  <si>
    <t>1304 MESQUITE AVE, Dinuba, CA 93618</t>
  </si>
  <si>
    <t>1326 MESQUITE AVE, Dinuba, CA 93618</t>
  </si>
  <si>
    <t>1350 MESQUITE AVE, Dinuba, CA 93618</t>
  </si>
  <si>
    <t>1376 MESQUITE AVE, Dinuba, CA 93618</t>
  </si>
  <si>
    <t>1404 MESQUITE AVE, Dinuba, CA 93618</t>
  </si>
  <si>
    <t>1635 E EL MONTE WAY #A, Dinuba, CA 93618</t>
  </si>
  <si>
    <t>1422 MESQUITE AVE, Dinuba, CA 93618</t>
  </si>
  <si>
    <t>1458 MESQUITE AVE, Dinuba, CA 93618</t>
  </si>
  <si>
    <t>1476 MESQUITE AVE, Dinuba, CA 93618</t>
  </si>
  <si>
    <t>2230 E EL MONTE WAY, Dinuba, CA 93618</t>
  </si>
  <si>
    <t>1270 FORT WORTH AVE, Dinuba, CA 93618</t>
  </si>
  <si>
    <t>1282 FORT WORTH AVE, Dinuba, CA 93618</t>
  </si>
  <si>
    <t>1300 FORT WORTH AVE, Dinuba, CA 93618</t>
  </si>
  <si>
    <t>1459 FORT WORTH AVE, Dinuba, CA 93618</t>
  </si>
  <si>
    <t>1351 FORT WORTH AVE, Dinuba, CA 93618</t>
  </si>
  <si>
    <t>1327 FORT WORTH AVE, Dinuba, CA 93618</t>
  </si>
  <si>
    <t>1305 FORT WORTH AVE, Dinuba, CA 93618</t>
  </si>
  <si>
    <t>701 N PACIFIC CIRCLE DR, Dinuba, CA 93618</t>
  </si>
  <si>
    <t>1301 FORT WORTH AVE, Dinuba, CA 93618</t>
  </si>
  <si>
    <t>1283 FORT WORTH AVE, Dinuba, CA 93618</t>
  </si>
  <si>
    <t>1271 FORT WORTH AVE, Dinuba, CA 93618</t>
  </si>
  <si>
    <t>1237 FORT WORTH AVE, Dinuba, CA 93618</t>
  </si>
  <si>
    <t>1221 FORT WORTH AVE, Dinuba, CA 93618</t>
  </si>
  <si>
    <t>285 W EL MONTE WAY, Dinuba, CA 93618</t>
  </si>
  <si>
    <t>714 N PACIFIC CIRCLE DR SENIOR DISC., Dinuba, CA 93618</t>
  </si>
  <si>
    <t>317 W EL MONTE WAY, Dinuba, CA 93618</t>
  </si>
  <si>
    <t>715 N PACIFIC CIRCLE DR, Dinuba, CA 93618</t>
  </si>
  <si>
    <t>415 W EL MONTE WAY 3UNIT, Dinuba, CA 93618</t>
  </si>
  <si>
    <t>517 W EL MONTE WAY STORE, Dinuba, CA 93618</t>
  </si>
  <si>
    <t>521 W EL MONTE WAY BUILD. &amp; IRRIG., Dinuba, CA 93618</t>
  </si>
  <si>
    <t>525 W EL MONTE WAY, Dinuba, CA 93618</t>
  </si>
  <si>
    <t>728 N PACIFIC CIRCLE DR, Dinuba, CA 93618</t>
  </si>
  <si>
    <t>823 W EL MONTE WAY 7UNIT, Dinuba, CA 93618</t>
  </si>
  <si>
    <t>729 N PACIFIC CIRCLE DR, Dinuba, CA 93618</t>
  </si>
  <si>
    <t>841 W EL MONTE WAY 7UNIT, Dinuba, CA 93618</t>
  </si>
  <si>
    <t>859 W EL MONTE WAY 7UNIT, Dinuba, CA 93618</t>
  </si>
  <si>
    <t>999 W EL MONTE WAY 14UNT, Dinuba, CA 93618</t>
  </si>
  <si>
    <t>743 N PACIFIC CIRCLE DR, Dinuba, CA 93618</t>
  </si>
  <si>
    <t>756 N PACIFIC CIRCLE DR, Dinuba, CA 93618</t>
  </si>
  <si>
    <t>1605 E EL MONTE WAY, Dinuba, CA 93618</t>
  </si>
  <si>
    <t>2150 E EL MONTE WAY, Dinuba, CA 93618</t>
  </si>
  <si>
    <t>2164 E EL MONTE WAY 2UNTS, Dinuba, CA 93618</t>
  </si>
  <si>
    <t>757 N PACIFIC CIRCLE DR, Dinuba, CA 93618</t>
  </si>
  <si>
    <t>421 N EUCLID AVE #A, Dinuba, CA 93618</t>
  </si>
  <si>
    <t>457 N EUCLID AVE #101, Dinuba, CA 93618</t>
  </si>
  <si>
    <t>770 N PACIFIC CIRCLE DR, Dinuba, CA 93618</t>
  </si>
  <si>
    <t>531 N EUCLID AVE 6DIGT, Dinuba, CA 93618</t>
  </si>
  <si>
    <t>637 N EUCLID AVE 2 UNITS, DINUBA, CA 93618</t>
  </si>
  <si>
    <t>761 N PACIFIC CIRCLE DR, Dinuba, CA 93618</t>
  </si>
  <si>
    <t>742 S FIRST AVE 2 UNITS, DINUBA, CA 93618</t>
  </si>
  <si>
    <t>775 N PACIFIC CIRCLE DR, Dinuba, CA 93618</t>
  </si>
  <si>
    <t>784 N PACIFIC CIRCLE DR, Dinuba, CA 93618</t>
  </si>
  <si>
    <t>840 S FIRST AVE 30UNT, Dinuba, CA 93618</t>
  </si>
  <si>
    <t>1186 E WHITTAKER WAY, Dinuba, CA 93618</t>
  </si>
  <si>
    <t>789 N PACIFIC CIRCLE DR, Dinuba, CA 93618</t>
  </si>
  <si>
    <t>1124 S FIRST AVE #101, Dinuba, CA 93618</t>
  </si>
  <si>
    <t>1183 S FIRST AVE 3UNTS, Dinuba, CA 93618</t>
  </si>
  <si>
    <t>798 N PACIFIC CIRCLE DR, Dinuba, CA 93618</t>
  </si>
  <si>
    <t>1240 S FIRST AVE 1UNIT, Dinuba, CA 93618</t>
  </si>
  <si>
    <t>852 FLAKE AVE #A, Dinuba, CA 93618</t>
  </si>
  <si>
    <t>219 W FRANKLIN WAY, Dinuba, CA 93618</t>
  </si>
  <si>
    <t>152 W FRANKLIN WAY, Dinuba, CA 93618</t>
  </si>
  <si>
    <t>155 W FRANKLIN WAY, Dinuba, CA 93618</t>
  </si>
  <si>
    <t>173 W FRANKLIN WAY, Dinuba, CA 93618</t>
  </si>
  <si>
    <t>174 W FRANKLIN WAY, Dinuba, CA 93618</t>
  </si>
  <si>
    <t>802 N PACIFIC CIRCLE DR, Dinuba, CA 93618</t>
  </si>
  <si>
    <t>191 W FRANKLIN WAY, Dinuba, CA 93618</t>
  </si>
  <si>
    <t>188 W FRANKLIN WAY, Dinuba, CA 93618</t>
  </si>
  <si>
    <t>224 W FRANKLIN WAY, Dinuba, CA 93618</t>
  </si>
  <si>
    <t>248 W FRANKLIN WAY, Dinuba, CA 93618</t>
  </si>
  <si>
    <t>264 W FRANKLIN WAY, Dinuba, CA 93618</t>
  </si>
  <si>
    <t>271 W FRANKLIN WAY, Dinuba, CA 93618</t>
  </si>
  <si>
    <t>282 W FRANKLIN WAY, Dinuba, CA 93618</t>
  </si>
  <si>
    <t>293 W FRANKLIN WAY, Dinuba, CA 93618</t>
  </si>
  <si>
    <t>320 W FRANKLIN WAY, Dinuba, CA 93618</t>
  </si>
  <si>
    <t>333 W FRANKLIN WAY, Dinuba, CA 93618</t>
  </si>
  <si>
    <t>816 N PACIFIC CIRCLE DR, Dinuba, CA 93618</t>
  </si>
  <si>
    <t>338 W FRANKLIN WAY, Dinuba, CA 93618</t>
  </si>
  <si>
    <t>344 W FRANKLIN WAY, Dinuba, CA 93618</t>
  </si>
  <si>
    <t>352 W FRANKLIN WAY, Dinuba, CA 93618</t>
  </si>
  <si>
    <t>374 W FRANKLIN WAY, Dinuba, CA 93618</t>
  </si>
  <si>
    <t>379 W FRANKLIN WAY, Dinuba, CA 93618</t>
  </si>
  <si>
    <t>390 W FRANKLIN WAY, Dinuba, CA 93618</t>
  </si>
  <si>
    <t>393 W FRANKLIN WAY DISC, Dinuba, CA 93618</t>
  </si>
  <si>
    <t>417 W FRANKLIN WAY, Dinuba, CA 93618</t>
  </si>
  <si>
    <t>423 W FRANKLIN WAY, Dinuba, CA 93618</t>
  </si>
  <si>
    <t>430 W FRANKLIN WAY, Dinuba, CA 93618</t>
  </si>
  <si>
    <t>832 N PACIFIC CIRCLE DR, Dinuba, CA 93618</t>
  </si>
  <si>
    <t>449 W FRANKLIN WAY, Dinuba, CA 93618</t>
  </si>
  <si>
    <t>455 W FRANKLIN WAY, Dinuba, CA 93618</t>
  </si>
  <si>
    <t>469 W FRANKLIN WAY, Dinuba, CA 93618</t>
  </si>
  <si>
    <t>480 W FRANKLIN WAY, Dinuba, CA 93618</t>
  </si>
  <si>
    <t>481 W FRANKLIN WAY, Dinuba, CA 93618</t>
  </si>
  <si>
    <t>493 W FRANKLIN WAY, Dinuba, CA 93618</t>
  </si>
  <si>
    <t>1794 E FRANZEN WAY, Dinuba, CA 93618</t>
  </si>
  <si>
    <t>1824 E FRANZEN WAY, Dinuba, CA 93618</t>
  </si>
  <si>
    <t>833 N PACIFIC CIRCLE DR, Dinuba, CA 93618</t>
  </si>
  <si>
    <t>1848 E FRANZEN WAY, Dinuba, CA 93618</t>
  </si>
  <si>
    <t>1862 E FRANZEN WAY, Dinuba, CA 93618</t>
  </si>
  <si>
    <t>1878 E FRANZEN WAY, Dinuba, CA 93618</t>
  </si>
  <si>
    <t>1894 E FRANZEN WAY, Dinuba, CA 93618</t>
  </si>
  <si>
    <t>1912 E FRANZEN WAY, Dinuba, CA 93618</t>
  </si>
  <si>
    <t>1942 E FRANZEN WAY, Dinuba, CA 93618</t>
  </si>
  <si>
    <t>1958 E FRANZEN WAY, Dinuba, CA 93618</t>
  </si>
  <si>
    <t>1972 E FRANZEN WAY, Dinuba, CA 93618</t>
  </si>
  <si>
    <t>1984 E FRANZEN WAY, Dinuba, CA 93618</t>
  </si>
  <si>
    <t>2040 E FRANZEN WAY, Dinuba, CA 93618</t>
  </si>
  <si>
    <t>848 N PACIFIC CIRCLE DR, Dinuba, CA 93618</t>
  </si>
  <si>
    <t>2056 E FRANZEN WAY, Dinuba, CA 93618</t>
  </si>
  <si>
    <t>2072 E FRANZEN WAY, Dinuba, CA 93618</t>
  </si>
  <si>
    <t>2088 E FRANZEN WAY, Dinuba, CA 93618</t>
  </si>
  <si>
    <t>291 E FRESNO ST DISC, Dinuba, CA 93618</t>
  </si>
  <si>
    <t>305 E FRESNO ST 2UNTS, Dinuba, CA 93618</t>
  </si>
  <si>
    <t>864 N PACIFIC CIRCLE DR, Dinuba, CA 93618</t>
  </si>
  <si>
    <t>345 E FRESNO ST 1UNIT, Dinuba, CA 93618</t>
  </si>
  <si>
    <t>873 N PACIFIC CIRCLE DR, Dinuba, CA 93618</t>
  </si>
  <si>
    <t>450 GARDEN AVE 6DIGT, Dinuba, CA 93618</t>
  </si>
  <si>
    <t>880 N PACIFIC CIRCLE DR, Dinuba, CA 93618</t>
  </si>
  <si>
    <t>1310 E GERALD AVE, Dinuba, CA 93618</t>
  </si>
  <si>
    <t>1320 E GERALD AVE, Dinuba, CA 93618</t>
  </si>
  <si>
    <t>1330 E GERALD AVE, Dinuba, CA 93618</t>
  </si>
  <si>
    <t>1340 E GERALD AVE, Dinuba, CA 93618</t>
  </si>
  <si>
    <t>1360 E GERALD AVE, Dinuba, CA 93618</t>
  </si>
  <si>
    <t>1380 E GERALD AVE, Dinuba, CA 93618</t>
  </si>
  <si>
    <t>1400 E GERALD AVE, Dinuba, CA 93618</t>
  </si>
  <si>
    <t>896 N PACIFIC CIRCLE DR, Dinuba, CA 93618</t>
  </si>
  <si>
    <t>1450 E GERALD AVE, Dinuba, CA 93618</t>
  </si>
  <si>
    <t>1460 E GERALD AVE, Dinuba, CA 93618</t>
  </si>
  <si>
    <t>1470 E GERALD AVE, Dinuba, CA 93618</t>
  </si>
  <si>
    <t>1480 E GERALD AVE, Dinuba, CA 93618</t>
  </si>
  <si>
    <t>1490 E GERALD AVE, Dinuba, CA 93618</t>
  </si>
  <si>
    <t>1500 E GERALD AVE, Dinuba, CA 93618</t>
  </si>
  <si>
    <t>1520 E GERALD AVE, Dinuba, CA 93618</t>
  </si>
  <si>
    <t>1530 E GERALD AVE, Dinuba, CA 93618</t>
  </si>
  <si>
    <t>1560 E GERALD AVE, Dinuba, CA 93618</t>
  </si>
  <si>
    <t>1590 E GERALD AVE, Dinuba, CA 93618</t>
  </si>
  <si>
    <t>897 N PACIFIC CIRCLE DR, Dinuba, CA 93618</t>
  </si>
  <si>
    <t>1600 E GERALD AVE, Dinuba, CA 93618</t>
  </si>
  <si>
    <t>1601 E GERALD AVE, Dinuba, CA 93618</t>
  </si>
  <si>
    <t>1660 E GERALD AVE, Dinuba, CA 93618</t>
  </si>
  <si>
    <t>711 E NORTHRIDGE DR, Dinuba, CA 93618</t>
  </si>
  <si>
    <t>261 N GLADYS AVE SENIOR DISCOUNT, Dinuba, CA 93618</t>
  </si>
  <si>
    <t>281 N GLADYS AVE DISC, Dinuba, CA 93618</t>
  </si>
  <si>
    <t>737 E NORTHRIDGE DR, Dinuba, CA 93618</t>
  </si>
  <si>
    <t>370 N GLADYS AVE DISC, Dinuba, CA 93618</t>
  </si>
  <si>
    <t>255 S GLORIA AVE 6DIGT, Dinuba, CA 93618</t>
  </si>
  <si>
    <t>789 E NORTHRIDGE DR, Dinuba, CA 93618</t>
  </si>
  <si>
    <t>805 E NORTHRIDGE DR, Dinuba, CA 93618</t>
  </si>
  <si>
    <t>833 E NORTHRIDGE DR, Dinuba, CA 93618</t>
  </si>
  <si>
    <t>867 E NORTHRIDGE DR, Dinuba, CA 93618</t>
  </si>
  <si>
    <t>924 E GOLDEN WAY, Dinuba, CA 93618</t>
  </si>
  <si>
    <t>1079 E GOLDEN WAY, Dinuba, CA 93618</t>
  </si>
  <si>
    <t>1084 E GOLDEN WAY, Dinuba, CA 93618</t>
  </si>
  <si>
    <t>1089 E GOLDEN WAY, Dinuba, CA 93618</t>
  </si>
  <si>
    <t>1096 E GOLDEN WAY, Dinuba, CA 93618</t>
  </si>
  <si>
    <t>1097 E GOLDEN WAY, Dinuba, CA 93618</t>
  </si>
  <si>
    <t>1119 E GOLDEN WAY, Dinuba, CA 93618</t>
  </si>
  <si>
    <t>1129 E GOLDEN WAY, Dinuba, CA 93618</t>
  </si>
  <si>
    <t>891 E NORTHRIDGE DR, Dinuba, CA 93618</t>
  </si>
  <si>
    <t>1130 E GOLDEN WAY, Dinuba, CA 93618</t>
  </si>
  <si>
    <t>1138 E GOLDEN WAY, Dinuba, CA 93618</t>
  </si>
  <si>
    <t>1141 E GOLDEN WAY, Dinuba, CA 93618</t>
  </si>
  <si>
    <t>1159 E GOLDEN WAY, Dinuba, CA 93618</t>
  </si>
  <si>
    <t>1167 E GOLDEN WAY, Dinuba, CA 93618</t>
  </si>
  <si>
    <t>1148 E GOLDEN WAY, Dinuba, CA 93618</t>
  </si>
  <si>
    <t>1168 E GOLDEN WAY, Dinuba, CA 93618</t>
  </si>
  <si>
    <t>1185 E GOLDEN WAY, Dinuba, CA 93618</t>
  </si>
  <si>
    <t>1188 E GOLDEN WAY SENIOR DISC., Dinuba, CA 93618</t>
  </si>
  <si>
    <t>1199 E GOLDEN WAY, Dinuba, CA 93618</t>
  </si>
  <si>
    <t>1218 E GOLDEN WAY, Dinuba, CA 93618</t>
  </si>
  <si>
    <t>1219 E GOLDEN WAY 3UNTS, Dinuba, CA 93618</t>
  </si>
  <si>
    <t>1236 E GOLDEN WAY, Dinuba, CA 93618</t>
  </si>
  <si>
    <t>1268 E GOLDEN WAY, Dinuba, CA 93618</t>
  </si>
  <si>
    <t>1275 E GOLDEN WAY DISC, Dinuba, CA 93618</t>
  </si>
  <si>
    <t>1276 E GOLDEN WAY, Dinuba, CA 93618</t>
  </si>
  <si>
    <t>1292 E GOLDEN WAY, Dinuba, CA 93618</t>
  </si>
  <si>
    <t>1330 E GOLDEN WAY, Dinuba, CA 93618</t>
  </si>
  <si>
    <t>1331 E GOLDEN WAY, Dinuba, CA 93618</t>
  </si>
  <si>
    <t>1340 E GOLDEN WAY SENIOR DISC., Dinuba, CA 93618</t>
  </si>
  <si>
    <t>1354 E GOLDEN WAY, Dinuba, CA 93618</t>
  </si>
  <si>
    <t>1369 E GOLDEN WAY DISC, Dinuba, CA 93618</t>
  </si>
  <si>
    <t>1372 E GOLDEN WAY, Dinuba, CA 93618</t>
  </si>
  <si>
    <t>1379 E GOLDEN WAY, Dinuba, CA 93618</t>
  </si>
  <si>
    <t>1384 E GOLDEN WAY, Dinuba, CA 93618</t>
  </si>
  <si>
    <t>1396 E GOLDEN WAY, Dinuba, CA 93618</t>
  </si>
  <si>
    <t>1430 E GOLDEN WAY, Dinuba, CA 93618</t>
  </si>
  <si>
    <t>1433 E GOLDEN WAY 2UNTS, Dinuba, CA 93618</t>
  </si>
  <si>
    <t>1456 E GOLDEN WAY, Dinuba, CA 93618</t>
  </si>
  <si>
    <t>1442 E GOLDEN WAY, Dinuba, CA 93618</t>
  </si>
  <si>
    <t>1482 E GOLDEN WAY, Dinuba, CA 93618</t>
  </si>
  <si>
    <t>1485 E GOLDEN WAY, Dinuba, CA 93618</t>
  </si>
  <si>
    <t>1492 E GOLDEN WAY, Dinuba, CA 93618</t>
  </si>
  <si>
    <t>1540 E GOLDEN WAY, Dinuba, CA 93618</t>
  </si>
  <si>
    <t>1510 E GOLDEN WAY, Dinuba, CA 93618</t>
  </si>
  <si>
    <t>1558 E GOLDEN WAY DISC, Dinuba, CA 93618</t>
  </si>
  <si>
    <t>1572 E GOLDEN WAY, Dinuba, CA 93618</t>
  </si>
  <si>
    <t>1600 E GOLDEN WAY, Dinuba, CA 93618</t>
  </si>
  <si>
    <t>1628 E GOLDEN WAY, Dinuba, CA 93618</t>
  </si>
  <si>
    <t>1648 E GOLDEN WAY, Dinuba, CA 93618</t>
  </si>
  <si>
    <t>1667 E GOLDEN WAY, Dinuba, CA 93618</t>
  </si>
  <si>
    <t>1690 E GOLDEN WAY, Dinuba, CA 93618</t>
  </si>
  <si>
    <t>1400 S GREENE AVE 44UNT, Dinuba, CA 93618</t>
  </si>
  <si>
    <t>532 E HARVARD AVE, Dinuba, CA 93618</t>
  </si>
  <si>
    <t>553 E HARVARD AVE, Dinuba, CA 93618</t>
  </si>
  <si>
    <t>558 E HARVARD AVE, Dinuba, CA 93618</t>
  </si>
  <si>
    <t>571 E HARVARD AVE, Dinuba, CA 93618</t>
  </si>
  <si>
    <t>576 E HARVARD AVE, Dinuba, CA 93618</t>
  </si>
  <si>
    <t>581 E HARVARD AVE, Dinuba, CA 93618</t>
  </si>
  <si>
    <t>586 E HARVARD AVE, Dinuba, CA 93618</t>
  </si>
  <si>
    <t>600 E HARVARD AVE, Dinuba, CA 93618</t>
  </si>
  <si>
    <t>601 E HARVARD AVE DISC, Dinuba, CA 93618</t>
  </si>
  <si>
    <t>620 E HARVARD AVE, Dinuba, CA 93618</t>
  </si>
  <si>
    <t>621 E HARVARD AVE, Dinuba, CA 93618</t>
  </si>
  <si>
    <t>640 E HARVARD AVE, Dinuba, CA 93618</t>
  </si>
  <si>
    <t>641 E HARVARD AVE, Dinuba, CA 93618</t>
  </si>
  <si>
    <t>660 E HARVARD AVE, Dinuba, CA 93618</t>
  </si>
  <si>
    <t>661 E HARVARD AVE, Dinuba, CA 93618</t>
  </si>
  <si>
    <t>680 E HARVARD AVE, Dinuba, CA 93618</t>
  </si>
  <si>
    <t>681 E HARVARD AVE, Dinuba, CA 93618</t>
  </si>
  <si>
    <t>700 E HARVARD AVE, Dinuba, CA 93618</t>
  </si>
  <si>
    <t>701 E HARVARD AVE, Dinuba, CA 93618</t>
  </si>
  <si>
    <t>720 E HARVARD AVE, Dinuba, CA 93618</t>
  </si>
  <si>
    <t>721 E HARVARD AVE, Dinuba, CA 93618</t>
  </si>
  <si>
    <t>740 E HARVARD AVE, Dinuba, CA 93618</t>
  </si>
  <si>
    <t>741 E HARVARD AVE, Dinuba, CA 93618</t>
  </si>
  <si>
    <t>760 E HARVARD AVE, Dinuba, CA 93618</t>
  </si>
  <si>
    <t>761 E HARVARD AVE, Dinuba, CA 93618</t>
  </si>
  <si>
    <t>780 E HARVARD AVE, Dinuba, CA 93618</t>
  </si>
  <si>
    <t>781 E HARVARD AVE, Dinuba, CA 93618</t>
  </si>
  <si>
    <t>180 N HAYES AVE #101, Dinuba, CA 93618</t>
  </si>
  <si>
    <t>1121 S HOLDEN AVE, Dinuba, CA 93618</t>
  </si>
  <si>
    <t>1126 S HOLDEN AVE DISC, Dinuba, CA 93618</t>
  </si>
  <si>
    <t>1133 S HOLDEN AVE, Dinuba, CA 93618</t>
  </si>
  <si>
    <t>1148 S HOLDEN AVE, Dinuba, CA 93618</t>
  </si>
  <si>
    <t>1170 S HOLDEN AVE, Dinuba, CA 93618</t>
  </si>
  <si>
    <t>1171 S HOLDEN AVE, Dinuba, CA 93618</t>
  </si>
  <si>
    <t>1191 S HOLDEN AVE, Dinuba, CA 93618</t>
  </si>
  <si>
    <t>1192 S HOLDEN AVE, Dinuba, CA 93618</t>
  </si>
  <si>
    <t>1235 S HOLDEN AVE, Dinuba, CA 93618</t>
  </si>
  <si>
    <t>1250 S HOLDEN AVE #101, Dinuba, CA 93618</t>
  </si>
  <si>
    <t>1275 S HOLDEN AVE, Dinuba, CA 93618</t>
  </si>
  <si>
    <t>1276 S HOLDEN AVE, Dinuba, CA 93618</t>
  </si>
  <si>
    <t>1291 S HOLDEN AVE 4UNIT, Dinuba, CA 93618</t>
  </si>
  <si>
    <t>341 N I ST 2 UNITS, Dinuba, CA 93618</t>
  </si>
  <si>
    <t>149 W INYO ST DISC, Dinuba, CA 93618</t>
  </si>
  <si>
    <t>276 E FRESNO ST HOUSE, Dinuba, CA 93618</t>
  </si>
  <si>
    <t>164 N K ST 2 UNITS, Dinuba, CA 93618</t>
  </si>
  <si>
    <t>258 S K ST 2 UNITS , Dinuba, CA 93618</t>
  </si>
  <si>
    <t>309 S K ST 2 UNITS, Dinuba, CA 93618</t>
  </si>
  <si>
    <t>1642 N EUCLID AVE, Dinuba, CA 93618</t>
  </si>
  <si>
    <t>521 E KAMM AVE SENIOR DISC., Dinuba, CA 93618</t>
  </si>
  <si>
    <t>1008 W FRANKLIN WAY, Dinuba, CA 93618</t>
  </si>
  <si>
    <t>1047 E KAMM AVE #102, Dinuba, CA 93618</t>
  </si>
  <si>
    <t>1026 W FRANKLIN WAY, Dinuba, CA 93618</t>
  </si>
  <si>
    <t>325 E KERN ST 2UNTS, Dinuba, CA 93618</t>
  </si>
  <si>
    <t>1058 W FRANKLIN WAY, Dinuba, CA 93618</t>
  </si>
  <si>
    <t>429 W KERN ST 2UNTS, Dinuba, CA 93618</t>
  </si>
  <si>
    <t>1078 W FRANKLIN WAY, Dinuba, CA 93618</t>
  </si>
  <si>
    <t>441 1/2 W KERN ST, Dinuba, CA 93618</t>
  </si>
  <si>
    <t>1082 W FRANKLIN WAY, Dinuba, CA 93618</t>
  </si>
  <si>
    <t>521 W KERN ST DISC, Dinuba, CA 93618</t>
  </si>
  <si>
    <t>1096 W FRANKLIN WAY, Dinuba, CA 93618</t>
  </si>
  <si>
    <t>638 W KERN ST 5 UNITS, Dinuba, CA 93618</t>
  </si>
  <si>
    <t>1108 W FRANKLIN WAY, Dinuba, CA 93618</t>
  </si>
  <si>
    <t>388 S ALTA AVE #101, Dinuba, CA 93618</t>
  </si>
  <si>
    <t>1138 W FRANKLIN WAY, Dinuba, CA 93618</t>
  </si>
  <si>
    <t>1158 W FRANKLIN WAY, Dinuba, CA 93618</t>
  </si>
  <si>
    <t>310 1/2 N L ST 2 UNITS, Dinuba, CA 93618</t>
  </si>
  <si>
    <t>358 N LILLIE AVE SENIOR DISCOUNT, Dinuba, CA 93618</t>
  </si>
  <si>
    <t>140 N LINCOLN AVE, Dinuba, CA 93618</t>
  </si>
  <si>
    <t>141 N LINCOLN AVE, Dinuba, CA 93618</t>
  </si>
  <si>
    <t>169 N LINCOLN AVE, Dinuba, CA 93618</t>
  </si>
  <si>
    <t>190 N LINCOLN AVE, Dinuba, CA 93618</t>
  </si>
  <si>
    <t>193 N LINCOLN AVE, Dinuba, CA 93618</t>
  </si>
  <si>
    <t>220 N LINCOLN AVE, Dinuba, CA 93618</t>
  </si>
  <si>
    <t>223 N LINCOLN AVE, Dinuba, CA 93618</t>
  </si>
  <si>
    <t>260 N LINCOLN AVE, Dinuba, CA 93618</t>
  </si>
  <si>
    <t>265 N LINCOLN AVE, Dinuba, CA 93618</t>
  </si>
  <si>
    <t>279 N LINCOLN AVE, Dinuba, CA 93618</t>
  </si>
  <si>
    <t>281 N LINCOLN AVE, Dinuba, CA 93618</t>
  </si>
  <si>
    <t>282 N LINCOLN AVE, Dinuba, CA 93618</t>
  </si>
  <si>
    <t>287 N LINCOLN AVE, Dinuba, CA 93618</t>
  </si>
  <si>
    <t>295 N LINCOLN AVE, Dinuba, CA 93618</t>
  </si>
  <si>
    <t>305 N LINCOLN AVE, Dinuba, CA 93618</t>
  </si>
  <si>
    <t>339 N LINCOLN AVE, Dinuba, CA 93618</t>
  </si>
  <si>
    <t>375 N LINCOLN AVE, Dinuba, CA 93618</t>
  </si>
  <si>
    <t>389 N LINCOLN AVE, Dinuba, CA 93618</t>
  </si>
  <si>
    <t>459 N LINCOLN AVE, Dinuba, CA 93618</t>
  </si>
  <si>
    <t>421 N LINCOLN AVE, Dinuba, CA 93618</t>
  </si>
  <si>
    <t>473 N LINCOLN AVE, Dinuba, CA 93618</t>
  </si>
  <si>
    <t>491 N LINCOLN AVE, Dinuba, CA 93618</t>
  </si>
  <si>
    <t>515 N LINCOLN AVE, Dinuba, CA 93618</t>
  </si>
  <si>
    <t>520 N LINCOLN AVE, Dinuba, CA 93618</t>
  </si>
  <si>
    <t>535 N LINCOLN AVE, Dinuba, CA 93618</t>
  </si>
  <si>
    <t>540 N LINCOLN AVE, Dinuba, CA 93618</t>
  </si>
  <si>
    <t>567 N LINCOLN AVE, Dinuba, CA 93618</t>
  </si>
  <si>
    <t>568 N LINCOLN AVE, Dinuba, CA 93618</t>
  </si>
  <si>
    <t>589 N LINCOLN AVE, Dinuba, CA 93618</t>
  </si>
  <si>
    <t>617 N LINCOLN AVE, Dinuba, CA 93618</t>
  </si>
  <si>
    <t>637 N LINCOLN AVE, Dinuba, CA 93618</t>
  </si>
  <si>
    <t>405 E EL MONTE WAY, Dinuba, CA 93618</t>
  </si>
  <si>
    <t>671 N LINCOLN AVE, Dinuba, CA 93618</t>
  </si>
  <si>
    <t>710 N LINCOLN AVE, Dinuba, CA 93618</t>
  </si>
  <si>
    <t>800 N LINCOLN AVE, Dinuba, CA 93618</t>
  </si>
  <si>
    <t>850 N LINCOLN AVE, Dinuba, CA 93618</t>
  </si>
  <si>
    <t>920 N LINCOLN AVE, Dinuba, CA 93618</t>
  </si>
  <si>
    <t>947 N LINCOLN AVE, Dinuba, CA 93618</t>
  </si>
  <si>
    <t>963 N LINCOLN AVE, Dinuba, CA 93618</t>
  </si>
  <si>
    <t>980 N LINCOLN AVE, Dinuba, CA 93618</t>
  </si>
  <si>
    <t>981 N LINCOLN AVE, Dinuba, CA 93618</t>
  </si>
  <si>
    <t>1010 N LINCOLN AVE, Dinuba, CA 93618</t>
  </si>
  <si>
    <t>1050 N LINCOLN AVE, Dinuba, CA 93618</t>
  </si>
  <si>
    <t>1057 N LINCOLN AVE, Dinuba, CA 93618</t>
  </si>
  <si>
    <t>1080 N LINCOLN AVE, Dinuba, CA 93618</t>
  </si>
  <si>
    <t>1091 N LINCOLN AVE, Dinuba, CA 93618</t>
  </si>
  <si>
    <t>1200 N LINCOLN AVE, Dinuba, CA 93618</t>
  </si>
  <si>
    <t>1211 N LINCOLN AVE, Dinuba, CA 93618</t>
  </si>
  <si>
    <t>1220 N LINCOLN AVE, Dinuba, CA 93618</t>
  </si>
  <si>
    <t>1240 N LINCOLN AVE, Dinuba, CA 93618</t>
  </si>
  <si>
    <t>1260 N LINCOLN AVE, Dinuba, CA 93618</t>
  </si>
  <si>
    <t>1340 N LINCOLN AVE, Dinuba, CA 93618</t>
  </si>
  <si>
    <t>1280 N LINCOLN AVE, Dinuba, CA 93618</t>
  </si>
  <si>
    <t>191 E LINZMEIR WAY, Dinuba, CA 93618</t>
  </si>
  <si>
    <t>201 E LINZMEIR WAY, Dinuba, CA 93618</t>
  </si>
  <si>
    <t>219 E LINZMEIR WAY, Dinuba, CA 93618</t>
  </si>
  <si>
    <t>239 E LINZMEIR WAY, Dinuba, CA 93618</t>
  </si>
  <si>
    <t>289 E LINZMEIR WAY, Dinuba, CA 93618</t>
  </si>
  <si>
    <t>315 E LINZMEIR WAY, Dinuba, CA 93618</t>
  </si>
  <si>
    <t>458 E LINZMEIR WAY SENIOR DISCOUNT, Dinuba, CA 93618</t>
  </si>
  <si>
    <t>459 E LINZMEIR WAY, Dinuba, CA 93618</t>
  </si>
  <si>
    <t>624 E LINZMEIR WAY, Dinuba, CA 93618</t>
  </si>
  <si>
    <t>895 E LINZMEIR WAY, Dinuba, CA 93618</t>
  </si>
  <si>
    <t>925 E LINZMEIR WAY, Dinuba, CA 93618</t>
  </si>
  <si>
    <t>975 E LINZMEIR WAY, Dinuba, CA 93618</t>
  </si>
  <si>
    <t>165 N LYNDSAY WAY, Dinuba, CA 93618</t>
  </si>
  <si>
    <t>187 N LYNDSAY WAY, Dinuba, CA 93618</t>
  </si>
  <si>
    <t>188 N LYNDSAY WAY, Dinuba, CA 93618</t>
  </si>
  <si>
    <t>202 N LYNDSAY WAY, Dinuba, CA 93618</t>
  </si>
  <si>
    <t>224 N LYNDSAY WAY, Dinuba, CA 93618</t>
  </si>
  <si>
    <t>203 N LYNDSAY WAY, Dinuba, CA 93618</t>
  </si>
  <si>
    <t>225 N LYNDSAY WAY, Dinuba, CA 93618</t>
  </si>
  <si>
    <t>243 N LYNDSAY WAY, Dinuba, CA 93618</t>
  </si>
  <si>
    <t>246 N LYNDSAY WAY, Dinuba, CA 93618</t>
  </si>
  <si>
    <t>265 N LYNDSAY WAY, Dinuba, CA 93618</t>
  </si>
  <si>
    <t>268 N LYNDSAY WAY, Dinuba, CA 93618</t>
  </si>
  <si>
    <t>287 N LYNDSAY WAY, Dinuba, CA 93618</t>
  </si>
  <si>
    <t>299 N LYNDSAY WAY, Dinuba, CA 93618</t>
  </si>
  <si>
    <t>316 N LYNDSAY WAY, Dinuba, CA 93618</t>
  </si>
  <si>
    <t>371 N LYNDSAY WAY, Dinuba, CA 93618</t>
  </si>
  <si>
    <t>376 N LYNDSAY WAY, Dinuba, CA 93618</t>
  </si>
  <si>
    <t>391 N LYNDSAY WAY, Dinuba, CA 93618</t>
  </si>
  <si>
    <t>396 N LYNDSAY WAY, Dinuba, CA 93618</t>
  </si>
  <si>
    <t>411 N LYNDSAY WAY, Dinuba, CA 93618</t>
  </si>
  <si>
    <t>414 N LYNDSAY WAY, Dinuba, CA 93618</t>
  </si>
  <si>
    <t>434 N LYNDSAY WAY, Dinuba, CA 93618</t>
  </si>
  <si>
    <t>435 N LYNDSAY WAY, Dinuba, CA 93618</t>
  </si>
  <si>
    <t>577 N LYNDSAY WAY, Dinuba, CA 93618</t>
  </si>
  <si>
    <t>1525 E MARION WAY, Dinuba, CA 93618</t>
  </si>
  <si>
    <t>1529 E MARION WAY, Dinuba, CA 93618</t>
  </si>
  <si>
    <t>1530 E MARION WAY, Dinuba, CA 93618</t>
  </si>
  <si>
    <t>1535 E MARION WAY, Dinuba, CA 93618</t>
  </si>
  <si>
    <t>1547 E MARION WAY, Dinuba, CA 93618</t>
  </si>
  <si>
    <t>1550 E MARION WAY, Dinuba, CA 93618</t>
  </si>
  <si>
    <t>1555 E MARION WAY, Dinuba, CA 93618</t>
  </si>
  <si>
    <t>1560 E MARION WAY, Dinuba, CA 93618</t>
  </si>
  <si>
    <t>1569 E MARION WAY, Dinuba, CA 93618</t>
  </si>
  <si>
    <t>1576 E MARION WAY, Dinuba, CA 93618</t>
  </si>
  <si>
    <t>1583 E MARION WAY, Dinuba, CA 93618</t>
  </si>
  <si>
    <t>1588 E MARION WAY, Dinuba, CA 93618</t>
  </si>
  <si>
    <t>139 N MCKINLEY AVE, Dinuba, CA 93618</t>
  </si>
  <si>
    <t>153 N MCKINLEY AVE, Dinuba, CA 93618</t>
  </si>
  <si>
    <t>1163 E MAGNOLIA WAY, Dinuba, CA 93618</t>
  </si>
  <si>
    <t>1171 E MAGNOLIA WAY, Dinuba, CA 93618</t>
  </si>
  <si>
    <t>171 N MCKINLEY AVE, Dinuba, CA 93618</t>
  </si>
  <si>
    <t>221 N MCKINLEY AVE, Dinuba, CA 93618</t>
  </si>
  <si>
    <t>1218 E MAGNOLIA WAY, Dinuba, CA 93618</t>
  </si>
  <si>
    <t>1242 E MAGNOLIA WAY, Dinuba, CA 93618</t>
  </si>
  <si>
    <t>241 N MCKINLEY AVE, Dinuba, CA 93618</t>
  </si>
  <si>
    <t>1251 E MAGNOLIA WAY #C, Dinuba, CA 93618</t>
  </si>
  <si>
    <t>263 N MCKINLEY AVE, Dinuba, CA 93618</t>
  </si>
  <si>
    <t>275 N MCKINLEY AVE, Dinuba, CA 93618</t>
  </si>
  <si>
    <t>285 N MCKINLEY AVE, Dinuba, CA 93618</t>
  </si>
  <si>
    <t>1256 E MAGNOLIA WAY, Dinuba, CA 93618</t>
  </si>
  <si>
    <t>508 N MCKINLEY AVE, Dinuba, CA 93618</t>
  </si>
  <si>
    <t>532 N MCKINLEY AVE, Dinuba, CA 93618</t>
  </si>
  <si>
    <t>1272 E MAGNOLIA WAY, Dinuba, CA 93618</t>
  </si>
  <si>
    <t>1279 E MAGNOLIA WAY, Dinuba, CA 93618</t>
  </si>
  <si>
    <t>1289 E MAGNOLIA WAY, Dinuba, CA 93618</t>
  </si>
  <si>
    <t>1290 E MAGNOLIA WAY, Dinuba, CA 93618</t>
  </si>
  <si>
    <t>1297 E MAGNOLIA WAY, Dinuba, CA 93618</t>
  </si>
  <si>
    <t>1320 E MAGNOLIA WAY 5%DIS, Dinuba, CA 93618</t>
  </si>
  <si>
    <t>519 N MCKINLEY AVE, Dinuba, CA 93618</t>
  </si>
  <si>
    <t>1329 E MAGNOLIA WAY DISC, Dinuba, CA 93618</t>
  </si>
  <si>
    <t>1342 E MAGNOLIA WAY, Dinuba, CA 93618</t>
  </si>
  <si>
    <t>535 N MCKINLEY AVE, Dinuba, CA 93618</t>
  </si>
  <si>
    <t>1341 E MAGNOLIA WAY, Dinuba, CA 93618</t>
  </si>
  <si>
    <t>1356 E MAGNOLIA WAY, Dinuba, CA 93618</t>
  </si>
  <si>
    <t>1369 E MAGNOLIA WAY, Dinuba, CA 93618</t>
  </si>
  <si>
    <t>565 N MCKINLEY AVE, Dinuba, CA 93618</t>
  </si>
  <si>
    <t>1370 E MAGNOLIA WAY, Dinuba, CA 93618</t>
  </si>
  <si>
    <t>1375 E MAGNOLIA WAY, Dinuba, CA 93618</t>
  </si>
  <si>
    <t>566 N MCKINLEY AVE, Dinuba, CA 93618</t>
  </si>
  <si>
    <t>1411 E MAGNOLIA WAY, Dinuba, CA 93618</t>
  </si>
  <si>
    <t>574 N MCKINLEY AVE, Dinuba, CA 93618</t>
  </si>
  <si>
    <t>1418 E MAGNOLIA WAY, Dinuba, CA 93618</t>
  </si>
  <si>
    <t>1421 E MAGNOLIA WAY, Dinuba, CA 93618</t>
  </si>
  <si>
    <t>596 N MCKINLEY AVE, Dinuba, CA 93618</t>
  </si>
  <si>
    <t>1432 E MAGNOLIA WAY, Dinuba, CA 93618</t>
  </si>
  <si>
    <t>1441 E MAGNOLIA WAY, Dinuba, CA 93618</t>
  </si>
  <si>
    <t>638 N MCKINLEY AVE, Dinuba, CA 93618</t>
  </si>
  <si>
    <t>1460 E MAGNOLIA WAY, Dinuba, CA 93618</t>
  </si>
  <si>
    <t>1470 E MAGNOLIA WAY, Dinuba, CA 93618</t>
  </si>
  <si>
    <t>1473 E MAGNOLIA WAY, Dinuba, CA 93618</t>
  </si>
  <si>
    <t>678 N MCKINLEY AVE, Dinuba, CA 93618</t>
  </si>
  <si>
    <t>1482 E MAGNOLIA WAY, Dinuba, CA 93618</t>
  </si>
  <si>
    <t>1495 E MAGNOLIA WAY, Dinuba, CA 93618</t>
  </si>
  <si>
    <t>692 N MCKINLEY AVE, Dinuba, CA 93618</t>
  </si>
  <si>
    <t>1498 E MAGNOLIA WAY, Dinuba, CA 93618</t>
  </si>
  <si>
    <t>1535 E MAGNOLIA WAY, Dinuba, CA 93618</t>
  </si>
  <si>
    <t>712 N MCKINLEY AVE, Dinuba, CA 93618</t>
  </si>
  <si>
    <t>1547 E MAGNOLIA WAY, Dinuba, CA 93618</t>
  </si>
  <si>
    <t>1551 E MAGNOLIA WAY, Dinuba, CA 93618</t>
  </si>
  <si>
    <t>732 N MCKINLEY AVE, Dinuba, CA 93618</t>
  </si>
  <si>
    <t>1559 E MAGNOLIA WAY, Dinuba, CA 93618</t>
  </si>
  <si>
    <t>766 N MCKINLEY AVE, Dinuba, CA 93618</t>
  </si>
  <si>
    <t>1562 E MAGNOLIA WAY #A, Dinuba, CA 93618</t>
  </si>
  <si>
    <t>1562 E MAGNOLIA WAY #B, Dinuba, CA 93618</t>
  </si>
  <si>
    <t>778 N MCKINLEY AVE, Dinuba, CA 93618</t>
  </si>
  <si>
    <t>798 N MCKINLEY AVE, Dinuba, CA 93618</t>
  </si>
  <si>
    <t>1571 E MAGNOLIA WAY, Dinuba, CA 93618</t>
  </si>
  <si>
    <t>1583 E MAGNOLIA WAY, Dinuba, CA 93618</t>
  </si>
  <si>
    <t>822 N MCKINLEY AVE, Dinuba, CA 93618</t>
  </si>
  <si>
    <t>1621 E MAGNOLIA WAY 3UNTS, Dinuba, CA 93618</t>
  </si>
  <si>
    <t>1641 E MAGNOLIA WAY 3UNTS, Dinuba, CA 93618</t>
  </si>
  <si>
    <t>842 N MCKINLEY AVE, Dinuba, CA 93618</t>
  </si>
  <si>
    <t>1650 E MAGNOLIA WAY #101, Dinuba, CA 93618</t>
  </si>
  <si>
    <t>1661 E MAGNOLIA WAY 3UNTS, Dinuba, CA 93618</t>
  </si>
  <si>
    <t>1690 E MAGNOLIA WAY, Dinuba, CA 93618</t>
  </si>
  <si>
    <t>1202 N MCKINLEY CT, Dinuba, CA 93618</t>
  </si>
  <si>
    <t>1213 N MCKINLEY CT, Dinuba, CA 93618</t>
  </si>
  <si>
    <t>1214 N MCKINLEY CT, Dinuba, CA 93618</t>
  </si>
  <si>
    <t>1225 N MCKINLEY CT, Dinuba, CA 93618</t>
  </si>
  <si>
    <t>1226 N MCKINLEY CT, Dinuba, CA 93618</t>
  </si>
  <si>
    <t>1227 N MCKINLEY CT, Dinuba, CA 93618</t>
  </si>
  <si>
    <t>1721 E MEADOW LN, Dinuba, CA 93618</t>
  </si>
  <si>
    <t>1722 E MEADOW LN, Dinuba, CA 93618</t>
  </si>
  <si>
    <t>1748 E MEADOW LN, Dinuba, CA 93618</t>
  </si>
  <si>
    <t>1238 N MCKINLEY CT, Dinuba, CA 93618</t>
  </si>
  <si>
    <t>1753 E MEADOW LN, Dinuba, CA 93618</t>
  </si>
  <si>
    <t>1765 E MEADOW LN, Dinuba, CA 93618</t>
  </si>
  <si>
    <t>1249 N MCKINLEY CT, Dinuba, CA 93618</t>
  </si>
  <si>
    <t>1766 E MEADOW LN, Dinuba, CA 93618</t>
  </si>
  <si>
    <t>1250 N MCKINLEY CT, Dinuba, CA 93618</t>
  </si>
  <si>
    <t>1777 E MEADOW LN, Dinuba, CA 93618</t>
  </si>
  <si>
    <t>1778 E MEADOW LN, Dinuba, CA 93618</t>
  </si>
  <si>
    <t>1795 E MEADOW LN, Dinuba, CA 93618</t>
  </si>
  <si>
    <t>1261 N MCKINLEY CT, Dinuba, CA 93618</t>
  </si>
  <si>
    <t>1796 E MEADOW LN, Dinuba, CA 93618</t>
  </si>
  <si>
    <t>1820 E MEADOW LN, Dinuba, CA 93618</t>
  </si>
  <si>
    <t>1829 E MEADOW LN, Dinuba, CA 93618</t>
  </si>
  <si>
    <t>1850 E MEADOW LN, Dinuba, CA 93618</t>
  </si>
  <si>
    <t>1262 N MCKINLEY CT, Dinuba, CA 93618</t>
  </si>
  <si>
    <t>1851 E MEADOW LN, Dinuba, CA 93618</t>
  </si>
  <si>
    <t>1863 E MEADOW LN, Dinuba, CA 93618</t>
  </si>
  <si>
    <t>1864 E MEADOW LN, Dinuba, CA 93618</t>
  </si>
  <si>
    <t>1274 N MCKINLEY CT, Dinuba, CA 93618</t>
  </si>
  <si>
    <t>1875 E MEADOW LN, Dinuba, CA 93618</t>
  </si>
  <si>
    <t>1876 E MEADOW LN, Dinuba, CA 93618</t>
  </si>
  <si>
    <t>1897 E MEADOW LN, Dinuba, CA 93618</t>
  </si>
  <si>
    <t>1898 E MEADOW LN, Dinuba, CA 93618</t>
  </si>
  <si>
    <t>1922 E MEADOW LN, Dinuba, CA 93618</t>
  </si>
  <si>
    <t>1931 E MEADOW LN, Dinuba, CA 93618</t>
  </si>
  <si>
    <t>1944 E MEADOW LN, Dinuba, CA 93618</t>
  </si>
  <si>
    <t>1953 E MEADOW LN, Dinuba, CA 93618</t>
  </si>
  <si>
    <t>1961 E MEADOW LN, Dinuba, CA 93618</t>
  </si>
  <si>
    <t>1962 E MEADOW LN, Dinuba, CA 93618</t>
  </si>
  <si>
    <t>1973 E MEADOW LN, Dinuba, CA 93618</t>
  </si>
  <si>
    <t>1974 E MEADOW LN, Dinuba, CA 93618</t>
  </si>
  <si>
    <t>1992 E MEADOW LN, Dinuba, CA 93618</t>
  </si>
  <si>
    <t>1995 E MEADOW LN, Dinuba, CA 93618</t>
  </si>
  <si>
    <t>1151 E MILLARD DR, Dinuba, CA 93618</t>
  </si>
  <si>
    <t>1154 E MILLARD DR, Dinuba, CA 93618</t>
  </si>
  <si>
    <t>1181 E MILLARD DR, Dinuba, CA 93618</t>
  </si>
  <si>
    <t>1301 E MILLARD DR, Dinuba, CA 93618</t>
  </si>
  <si>
    <t>1307 E MILLARD DR, Dinuba, CA 93618</t>
  </si>
  <si>
    <t>1313 E MILLARD DR, Dinuba, CA 93618</t>
  </si>
  <si>
    <t>1321 E MILLARD DR, Dinuba, CA 93618</t>
  </si>
  <si>
    <t>1327 E MILLARD DR, Dinuba, CA 93618</t>
  </si>
  <si>
    <t>1331 E MILLARD DR, Dinuba, CA 93618</t>
  </si>
  <si>
    <t>1341 E MILLARD DR, Dinuba, CA 93618</t>
  </si>
  <si>
    <t>1360 E MILLARD DR, Dinuba, CA 93618</t>
  </si>
  <si>
    <t>1361 E MILLARD DR, Dinuba, CA 93618</t>
  </si>
  <si>
    <t>1375 E MILLARD DR, Dinuba, CA 93618</t>
  </si>
  <si>
    <t>1421 E MILLARD DR, Dinuba, CA 93618</t>
  </si>
  <si>
    <t>1381 E MILLARD DR, Dinuba, CA 93618</t>
  </si>
  <si>
    <t>1382 E MILLARD DR, Dinuba, CA 93618</t>
  </si>
  <si>
    <t>1401 E MILLARD DR, Dinuba, CA 93618</t>
  </si>
  <si>
    <t>1420 E MILLARD DR, Dinuba, CA 93618</t>
  </si>
  <si>
    <t>1450 E MILLARD DR, Dinuba, CA 93618</t>
  </si>
  <si>
    <t>1451 E MILLARD DR, Dinuba, CA 93618</t>
  </si>
  <si>
    <t>1463 E MILLARD DR, Dinuba, CA 93618</t>
  </si>
  <si>
    <t>1473 E MILLARD DR, Dinuba, CA 93618</t>
  </si>
  <si>
    <t>1479 E MILLARD DR, Dinuba, CA 93618</t>
  </si>
  <si>
    <t>1483 E MILLARD DR, Dinuba, CA 93618</t>
  </si>
  <si>
    <t>1489 E MILLARD DR, Dinuba, CA 93618</t>
  </si>
  <si>
    <t>1493 E MILLARD DR, Dinuba, CA 93618</t>
  </si>
  <si>
    <t>1494 E MILLARD DR, Dinuba, CA 93618</t>
  </si>
  <si>
    <t>1517 E MILLARD DR, Dinuba, CA 93618</t>
  </si>
  <si>
    <t>1520 E MILLARD DR, Dinuba, CA 93618</t>
  </si>
  <si>
    <t>1521 E MILLARD DR, Dinuba, CA 93618</t>
  </si>
  <si>
    <t>1531 E MILLARD DR, Dinuba, CA 93618</t>
  </si>
  <si>
    <t>1546 E MILLARD DR, Dinuba, CA 93618</t>
  </si>
  <si>
    <t>1547 E MILLARD DR, Dinuba, CA 93618</t>
  </si>
  <si>
    <t>1561 E MILLARD DR, Dinuba, CA 93618</t>
  </si>
  <si>
    <t>1575 E MILLARD DR, Dinuba, CA 93618</t>
  </si>
  <si>
    <t>1576 E MILLARD DR, Dinuba, CA 93618</t>
  </si>
  <si>
    <t>1591 E MILLARD DR, Dinuba, CA 93618</t>
  </si>
  <si>
    <t>1605 E MILLARD DR, Dinuba, CA 93618</t>
  </si>
  <si>
    <t>1606 E MILLARD DR, Dinuba, CA 93618</t>
  </si>
  <si>
    <t>1651 E MILLARD DR, Dinuba, CA 93618</t>
  </si>
  <si>
    <t>1655 E MILLARD DR, Dinuba, CA 93618</t>
  </si>
  <si>
    <t>1656 E MILLARD DR, Dinuba, CA 93618</t>
  </si>
  <si>
    <t>1681 E MILLARD DR, Dinuba, CA 93618</t>
  </si>
  <si>
    <t>1687 E MILLARD DR, Dinuba, CA 93618</t>
  </si>
  <si>
    <t>701 E MILLWOOD DR, Dinuba, CA 93618</t>
  </si>
  <si>
    <t>712 E MILLWOOD DR, Dinuba, CA 93618</t>
  </si>
  <si>
    <t>741 E MILLWOOD DR, Dinuba, CA 93618</t>
  </si>
  <si>
    <t>746 E MILLWOOD DR, Dinuba, CA 93618</t>
  </si>
  <si>
    <t>789 E MILLWOOD DR, Dinuba, CA 93618</t>
  </si>
  <si>
    <t>832 E MILLWOOD DR, Dinuba, CA 93618</t>
  </si>
  <si>
    <t>843 E MILLWOOD DR, Dinuba, CA 93618</t>
  </si>
  <si>
    <t>865 E MILLWOOD DR, Dinuba, CA 93618</t>
  </si>
  <si>
    <t>868 E MILLWOOD DR, Dinuba, CA 93618</t>
  </si>
  <si>
    <t>888 E MILLWOOD DR, Dinuba, CA 93618</t>
  </si>
  <si>
    <t>889 E MILLWOOD DR, Dinuba, CA 93618</t>
  </si>
  <si>
    <t>901 E MILLWOOD DR, Dinuba, CA 93618</t>
  </si>
  <si>
    <t>925 E MILLWOOD DR, Dinuba, CA 93618</t>
  </si>
  <si>
    <t>932 E MILLWOOD DR, Dinuba, CA 93618</t>
  </si>
  <si>
    <t>954 E MILLWOOD DR, Dinuba, CA 93618</t>
  </si>
  <si>
    <t>967 E MILLWOOD DR, Dinuba, CA 93618</t>
  </si>
  <si>
    <t>976 E MILLWOOD DR, Dinuba, CA 93618</t>
  </si>
  <si>
    <t>991 E MILLWOOD DR, Dinuba, CA 93618</t>
  </si>
  <si>
    <t>1002 E MILLWOOD DR, Dinuba, CA 93618</t>
  </si>
  <si>
    <t>1013 E MILLWOOD DR, Dinuba, CA 93618</t>
  </si>
  <si>
    <t>1024 E MILLWOOD DR, Dinuba, CA 93618</t>
  </si>
  <si>
    <t>1039 E MILLWOOD DR, Dinuba, CA 93618</t>
  </si>
  <si>
    <t>1046 E MILLWOOD DR 5%DIS, Dinuba, CA 93618</t>
  </si>
  <si>
    <t>1068 E MILLWOOD DR, Dinuba, CA 93618</t>
  </si>
  <si>
    <t>1109 E MILLWOOD DR, Dinuba, CA 93618</t>
  </si>
  <si>
    <t>1133 E MILLWOOD DR, Dinuba, CA 93618</t>
  </si>
  <si>
    <t>1134 E MILLWOOD DR, Dinuba, CA 93618</t>
  </si>
  <si>
    <t>1156 E MILLWOOD DR, Dinuba, CA 93618</t>
  </si>
  <si>
    <t>1157 E MILLWOOD DR, Dinuba, CA 93618</t>
  </si>
  <si>
    <t>1181 E MILLWOOD DR, Dinuba, CA 93618</t>
  </si>
  <si>
    <t>1182 E MILLWOOD DR, Dinuba, CA 93618</t>
  </si>
  <si>
    <t>1209 E MILLWOOD DR, Dinuba, CA 93618</t>
  </si>
  <si>
    <t>1210 E MILLWOOD DR, Dinuba, CA 93618</t>
  </si>
  <si>
    <t>1212 E MILLWOOD DR, Dinuba, CA 93618</t>
  </si>
  <si>
    <t>651 S MILSAP AVE #A, Dinuba, CA 93618</t>
  </si>
  <si>
    <t>651 S MILSAP AVE #B, Dinuba, CA 93618</t>
  </si>
  <si>
    <t>841 S MILSAP AVE #A, Dinuba, CA 93618</t>
  </si>
  <si>
    <t>867 S MILSAP AVE 2UNTS, Dinuba, CA 93618</t>
  </si>
  <si>
    <t>147 W MONO ST 1UNIT, Dinuba, CA 93618</t>
  </si>
  <si>
    <t>1718 E MOUNTAIN VIEW WAY, Dinuba, CA 93618</t>
  </si>
  <si>
    <t>1748 E MOUNTAIN VIEW WAY 6DIGT, Dinuba, CA 93618</t>
  </si>
  <si>
    <t>1766 E MOUNTAIN VIEW WAY, Dinuba, CA 93618</t>
  </si>
  <si>
    <t>1782 E MOUNTAIN VIEW WAY, Dinuba, CA 93618</t>
  </si>
  <si>
    <t>1806 E MOUNTAIN VIEW WAY, Dinuba, CA 93618</t>
  </si>
  <si>
    <t>1809 E MOUNTAIN VIEW WAY, Dinuba, CA 93618</t>
  </si>
  <si>
    <t>1811 E MOUNTAIN VIEW WAY, Dinuba, CA 93618</t>
  </si>
  <si>
    <t>1821 E MOUNTAIN VIEW WAY, Dinuba, CA 93618</t>
  </si>
  <si>
    <t>1831 E MOUNTAIN VIEW WAY #101, Dinuba, CA 93618</t>
  </si>
  <si>
    <t>1834 E MOUNTAIN VIEW WAY, Dinuba, CA 93618</t>
  </si>
  <si>
    <t>1885 E MOUNTAIN VIEW WAY, Dinuba, CA 93618</t>
  </si>
  <si>
    <t>1860 E MOUNTAIN VIEW WAY #101, Dinuba, CA 93618</t>
  </si>
  <si>
    <t>1888 E MOUNTAIN VIEW WAY, Dinuba, CA 93618</t>
  </si>
  <si>
    <t>1905 E MOUNTAIN VIEW WAY, Dinuba, CA 93618</t>
  </si>
  <si>
    <t>1920 E MOUNTAIN VIEW WAY, Dinuba, CA 93618</t>
  </si>
  <si>
    <t>1925 E MOUNTAIN VIEW WAY, Dinuba, CA 93618</t>
  </si>
  <si>
    <t>1940 E MOUNTAIN VIEW WAY, Dinuba, CA 93618</t>
  </si>
  <si>
    <t>1947 E MOUNTAIN VIEW WAY 2UNIT, Dinuba, CA 93618</t>
  </si>
  <si>
    <t>1967 E MOUNTAIN VIEW WAY, Dinuba, CA 93618</t>
  </si>
  <si>
    <t>1970 E MOUNTAIN VIEW WAY, Dinuba, CA 93618</t>
  </si>
  <si>
    <t>1985 E MOUNTAIN VIEW WAY, Dinuba, CA 93618</t>
  </si>
  <si>
    <t>1990 E MOUNTAIN VIEW WAY, Dinuba, CA 93618</t>
  </si>
  <si>
    <t>1148 N MICHELLE DR, Dinuba, CA 93618</t>
  </si>
  <si>
    <t>2000 E MOUNTAIN VIEW WAY, Dinuba, CA 93618</t>
  </si>
  <si>
    <t>2003 E MOUNTAIN VIEW WAY, Dinuba, CA 93618</t>
  </si>
  <si>
    <t>2022 E MOUNTAIN VIEW WAY, Dinuba, CA 93618</t>
  </si>
  <si>
    <t>2023 E MOUNTAIN VIEW WAY, Dinuba, CA 93618</t>
  </si>
  <si>
    <t>2042 E MOUNTAIN VIEW WAY, Dinuba, CA 93618</t>
  </si>
  <si>
    <t>2047 E MOUNTAIN VIEW WAY, Dinuba, CA 93618</t>
  </si>
  <si>
    <t>2064 E MOUNTAIN VIEW WAY 2UNTS, Dinuba, CA 93618</t>
  </si>
  <si>
    <t>2079 E MOUNTAIN VIEW WAY, Dinuba, CA 93618</t>
  </si>
  <si>
    <t>2084 E MOUNTAIN VIEW WAY, Dinuba, CA 93618</t>
  </si>
  <si>
    <t>1149 N MICHELLE DR, Dinuba, CA 93618</t>
  </si>
  <si>
    <t>1051 N BATES AVE 12UNT, Dinuba, CA 93618</t>
  </si>
  <si>
    <t>682 S MYRTLE AVE DISC, Dinuba, CA 93618</t>
  </si>
  <si>
    <t>724 S MYRTLE AVE DISC, Dinuba, CA 93618</t>
  </si>
  <si>
    <t>730 S MYRTLE AVE, Dinuba, CA 93618</t>
  </si>
  <si>
    <t>1171 N MICHELLE DR, Dinuba, CA 93618</t>
  </si>
  <si>
    <t>744 S MYRTLE AVE #A, Dinuba, CA 93618</t>
  </si>
  <si>
    <t>757 S MYRTLE AVE, Dinuba, CA 93618</t>
  </si>
  <si>
    <t>759 S MYRTLE AVE DISC, Dinuba, CA 93618</t>
  </si>
  <si>
    <t>761 S MYRTLE AVE, Dinuba, CA 93618</t>
  </si>
  <si>
    <t>797 S MYRTLE AVE SENIOR DISC., Dinuba, CA 93618</t>
  </si>
  <si>
    <t>1172 N MICHELLE DR, Dinuba, CA 93618</t>
  </si>
  <si>
    <t>840 S MYRTLE AVE 6DIGT, Dinuba, CA 93618</t>
  </si>
  <si>
    <t>1193 N MICHELLE DR, Dinuba, CA 93618</t>
  </si>
  <si>
    <t>1194 N MICHELLE DR, Dinuba, CA 93618</t>
  </si>
  <si>
    <t>148 E NEBRASKA AVE, Dinuba, CA 93618</t>
  </si>
  <si>
    <t>366 W NEBRASKA AVE 2UNTS, Dinuba, CA 93618</t>
  </si>
  <si>
    <t>252 E NEBRASKA AVE, Dinuba, CA 93618</t>
  </si>
  <si>
    <t>1202 N MICHELLE DR, Dinuba, CA 93618</t>
  </si>
  <si>
    <t>1205 N MICHELLE DR, Dinuba, CA 93618</t>
  </si>
  <si>
    <t>1226 N MICHELLE DR, Dinuba, CA 93618</t>
  </si>
  <si>
    <t>1068 N NEWTON DR, Dinuba, CA 93618</t>
  </si>
  <si>
    <t>1200 N NEWTON DR, Dinuba, CA 93618</t>
  </si>
  <si>
    <t>1210 N NEWTON DR, Dinuba, CA 93618</t>
  </si>
  <si>
    <t>1213 N NEWTON DR, Dinuba, CA 93618</t>
  </si>
  <si>
    <t>1220 N NEWTON DR, Dinuba, CA 93618</t>
  </si>
  <si>
    <t>1225 N NEWTON DR, Dinuba, CA 93618</t>
  </si>
  <si>
    <t>1230 N NEWTON DR, Dinuba, CA 93618</t>
  </si>
  <si>
    <t>1227 N MICHELLE DR, Dinuba, CA 93618</t>
  </si>
  <si>
    <t>1237 N NEWTON DR, Dinuba, CA 93618</t>
  </si>
  <si>
    <t>1249 N NEWTON DR, Dinuba, CA 93618</t>
  </si>
  <si>
    <t>1260 N NEWTON DR, Dinuba, CA 93618</t>
  </si>
  <si>
    <t>1261 N NEWTON DR, Dinuba, CA 93618</t>
  </si>
  <si>
    <t>1273 N NEWTON DR, Dinuba, CA 93618</t>
  </si>
  <si>
    <t>1270 N NEWTON DR, Dinuba, CA 93618</t>
  </si>
  <si>
    <t>1280 N NEWTON DR, Dinuba, CA 93618</t>
  </si>
  <si>
    <t>1347 N NEWTON DR, Dinuba, CA 93618</t>
  </si>
  <si>
    <t>1377 N NEWTON DR, Dinuba, CA 93618</t>
  </si>
  <si>
    <t>1268 N MICHELLE DR, Dinuba, CA 93618</t>
  </si>
  <si>
    <t>1397 N NEWTON DR, Dinuba, CA 93618</t>
  </si>
  <si>
    <t>1429 N NEWTON DR, Dinuba, CA 93618</t>
  </si>
  <si>
    <t>1449 N NEWTON DR, Dinuba, CA 93618</t>
  </si>
  <si>
    <t>1479 N NEWTON DR, Dinuba, CA 93618</t>
  </si>
  <si>
    <t>1497 N NEWTON DR, Dinuba, CA 93618</t>
  </si>
  <si>
    <t>110 N NICHOLS AVE #1, Dinuba, CA 93618</t>
  </si>
  <si>
    <t>175 N NICHOLS AVE 4UNTS, Dinuba, CA 93618</t>
  </si>
  <si>
    <t>1269 N MICHELLE DR, Dinuba, CA 93618</t>
  </si>
  <si>
    <t>1050 N BATES AVE 8UNIT, Dinuba, CA 93618</t>
  </si>
  <si>
    <t>205 N NICHOLS AVE, Dinuba, CA 93618</t>
  </si>
  <si>
    <t>231 N NICHOLS AVE, Dinuba, CA 93618</t>
  </si>
  <si>
    <t>244 N NICHOLS AVE, Dinuba, CA 93618</t>
  </si>
  <si>
    <t>253 N NICHOLS AVE, Dinuba, CA 93618</t>
  </si>
  <si>
    <t>272 N NICHOLS AVE, Dinuba, CA 93618</t>
  </si>
  <si>
    <t>277 N NICHOLS AVE, Dinuba, CA 93618</t>
  </si>
  <si>
    <t>295 N NICHOLS AVE, Dinuba, CA 93618</t>
  </si>
  <si>
    <t>298 N NICHOLS AVE, Dinuba, CA 93618</t>
  </si>
  <si>
    <t>323 N NICHOLS AVE, Dinuba, CA 93618</t>
  </si>
  <si>
    <t>1290 N MICHELLE DR, Dinuba, CA 93618</t>
  </si>
  <si>
    <t>347 N NICHOLS AVE, Dinuba, CA 93618</t>
  </si>
  <si>
    <t>361 N NICHOLS AVE, Dinuba, CA 93618</t>
  </si>
  <si>
    <t>368 N NICHOLS AVE, Dinuba, CA 93618</t>
  </si>
  <si>
    <t>383 N NICHOLS AVE UNIT A, DINUBA, CA 93618</t>
  </si>
  <si>
    <t>386 N NICHOLS AVE, Dinuba, CA 93618</t>
  </si>
  <si>
    <t>398 N NICHOLS AVE, Dinuba, CA 93618</t>
  </si>
  <si>
    <t>399 N NICHOLS AVE, Dinuba, CA 93618</t>
  </si>
  <si>
    <t>407 N NICHOLS AVE, Dinuba, CA 93618</t>
  </si>
  <si>
    <t>454 N NICHOLS AVE, Dinuba, CA 93618</t>
  </si>
  <si>
    <t>473 N NICHOLS AVE, Dinuba, CA 93618</t>
  </si>
  <si>
    <t>1291 N MICHELLE DR, Dinuba, CA 93618</t>
  </si>
  <si>
    <t>476 N NICHOLS AVE, Dinuba, CA 93618</t>
  </si>
  <si>
    <t>496 N NICHOLS AVE 2 UNITS, Dinuba, CA 93618</t>
  </si>
  <si>
    <t>497 N NICHOLS AVE, Dinuba, CA 93618</t>
  </si>
  <si>
    <t>535 N NICHOLS AVE, Dinuba, CA 93618</t>
  </si>
  <si>
    <t>536 N NICHOLS AVE, Dinuba, CA 93618</t>
  </si>
  <si>
    <t>547 N NICHOLS AVE, Dinuba, CA 93618</t>
  </si>
  <si>
    <t>550 N NICHOLS AVE 6DIGT, Dinuba, CA 93618</t>
  </si>
  <si>
    <t>563 N NICHOLS AVE, Dinuba, CA 93618</t>
  </si>
  <si>
    <t>572 N NICHOLS AVE, Dinuba, CA 93618</t>
  </si>
  <si>
    <t>925 E ACADEMY WAY, Dinuba, CA 93618</t>
  </si>
  <si>
    <t>585 N NICHOLS AVE, Dinuba, CA 93618</t>
  </si>
  <si>
    <t>590 N NICHOLS AVE, Dinuba, CA 93618</t>
  </si>
  <si>
    <t>623 N NICHOLS AVE DISC, Dinuba, CA 93618</t>
  </si>
  <si>
    <t>636 N NICHOLS AVE, Dinuba, CA 93618</t>
  </si>
  <si>
    <t>645 N NICHOLS AVE, Dinuba, CA 93618</t>
  </si>
  <si>
    <t>667 N NICHOLS AVE, Dinuba, CA 93618</t>
  </si>
  <si>
    <t>680 N NICHOLS AVE, Dinuba, CA 93618</t>
  </si>
  <si>
    <t>691 N NICHOLS AVE, Dinuba, CA 93618</t>
  </si>
  <si>
    <t>740 N NICHOLS AVE, Dinuba, CA 93618</t>
  </si>
  <si>
    <t>757 N NICHOLS AVE, Dinuba, CA 93618</t>
  </si>
  <si>
    <t>975 E ACADEMY WAY, Dinuba, CA 93618</t>
  </si>
  <si>
    <t>760 N NICHOLS AVE, Dinuba, CA 93618</t>
  </si>
  <si>
    <t>779 N NICHOLS AVE, Dinuba, CA 93618</t>
  </si>
  <si>
    <t>780 N NICHOLS AVE, Dinuba, CA 93618</t>
  </si>
  <si>
    <t>815 N NICHOLS AVE, Dinuba, CA 93618</t>
  </si>
  <si>
    <t>820 N NICHOLS AVE, Dinuba, CA 93618</t>
  </si>
  <si>
    <t>835 N NICHOLS AVE, Dinuba, CA 93618</t>
  </si>
  <si>
    <t>857 N NICHOLS AVE, Dinuba, CA 93618</t>
  </si>
  <si>
    <t>860 N NICHOLS AVE, Dinuba, CA 93618</t>
  </si>
  <si>
    <t>880 N NICHOLS AVE, Dinuba, CA 93618</t>
  </si>
  <si>
    <t>881 N NICHOLS AVE, Dinuba, CA 93618</t>
  </si>
  <si>
    <t>976 E ACADEMY WAY, Dinuba, CA 93618</t>
  </si>
  <si>
    <t>581 E YALE AVE 3UNTS, Dinuba, CA 93618</t>
  </si>
  <si>
    <t>602 E YALE AVE 2UNTS, Dinuba, CA 93618</t>
  </si>
  <si>
    <t>622 E YALE AVE 2UNTS, Dinuba, CA 93618</t>
  </si>
  <si>
    <t>672 E YALE AVE 2UNTS, Dinuba, CA 93618</t>
  </si>
  <si>
    <t>989 E ACADEMY WAY, Dinuba, CA 93618</t>
  </si>
  <si>
    <t>740 E YALE AVE 2UNTS, Dinuba, CA 93618</t>
  </si>
  <si>
    <t>158 N WHITNEY AVE, Dinuba, CA 93618</t>
  </si>
  <si>
    <t>159 N WHITNEY AVE, Dinuba, CA 93618</t>
  </si>
  <si>
    <t>172 N WHITNEY AVE, Dinuba, CA 93618</t>
  </si>
  <si>
    <t>173 N WHITNEY AVE 2UNTS, Dinuba, CA 93618</t>
  </si>
  <si>
    <t>182 N WHITNEY AVE, Dinuba, CA 93618</t>
  </si>
  <si>
    <t>198 N WHITNEY AVE, Dinuba, CA 93618</t>
  </si>
  <si>
    <t>199 N WHITNEY AVE, Dinuba, CA 93618</t>
  </si>
  <si>
    <t>220 N WHITNEY AVE, Dinuba, CA 93618</t>
  </si>
  <si>
    <t>221 N WHITNEY AVE, Dinuba, CA 93618</t>
  </si>
  <si>
    <t>247 N WHITNEY AVE 2UNTS, Dinuba, CA 93618</t>
  </si>
  <si>
    <t>248 N WHITNEY AVE, Dinuba, CA 93618</t>
  </si>
  <si>
    <t>1027 E ACADEMY WAY, Dinuba, CA 93618</t>
  </si>
  <si>
    <t>265 N WHITNEY AVE, Dinuba, CA 93618</t>
  </si>
  <si>
    <t>266 N WHITNEY AVE, Dinuba, CA 93618</t>
  </si>
  <si>
    <t>280 N WHITNEY AVE, Dinuba, CA 93618</t>
  </si>
  <si>
    <t>281 N WHITNEY AVE, Dinuba, CA 93618</t>
  </si>
  <si>
    <t>298 N WHITNEY AVE #101, Dinuba, CA 93618</t>
  </si>
  <si>
    <t>298 N WHITNEY AVE #102, Dinuba, CA 93618</t>
  </si>
  <si>
    <t>299 N WHITNEY AVE #101, Dinuba, CA 93618</t>
  </si>
  <si>
    <t>319 N WHITNEY AVE, Dinuba, CA 93618</t>
  </si>
  <si>
    <t>336 N WHITNEY AVE, Dinuba, CA 93618</t>
  </si>
  <si>
    <t>320 N WHITNEY AVE, Dinuba, CA 93618</t>
  </si>
  <si>
    <t>1028 E ACADEMY WAY, Dinuba, CA 93618</t>
  </si>
  <si>
    <t>1809 E FRANZEN WAY, Dinuba, CA 93618</t>
  </si>
  <si>
    <t>337 N WHITNEY AVE, Dinuba, CA 93618</t>
  </si>
  <si>
    <t>341 N WHITNEY AVE, Dinuba, CA 93618</t>
  </si>
  <si>
    <t>348 N WHITNEY AVE, Dinuba, CA 93618</t>
  </si>
  <si>
    <t>367 N WHITNEY AVE, Dinuba, CA 93618</t>
  </si>
  <si>
    <t>370 N WHITNEY AVE, Dinuba, CA 93618</t>
  </si>
  <si>
    <t>381 N WHITNEY AVE, Dinuba, CA 93618</t>
  </si>
  <si>
    <t>430 N WHITNEY AVE, Dinuba, CA 93618</t>
  </si>
  <si>
    <t>463 N WHITNEY AVE, Dinuba, CA 93618</t>
  </si>
  <si>
    <t>468 N WHITNEY AVE, Dinuba, CA 93618</t>
  </si>
  <si>
    <t>1051 E ACADEMY WAY, Dinuba, CA 93618</t>
  </si>
  <si>
    <t>480 N WHITNEY AVE, Dinuba, CA 93618</t>
  </si>
  <si>
    <t>490 N WHITNEY AVE, Dinuba, CA 93618</t>
  </si>
  <si>
    <t>511 N WHITNEY AVE, Dinuba, CA 93618</t>
  </si>
  <si>
    <t>520 N WHITNEY AVE, Dinuba, CA 93618</t>
  </si>
  <si>
    <t>532 N WHITNEY AVE, Dinuba, CA 93618</t>
  </si>
  <si>
    <t>535 N WHITNEY AVE, Dinuba, CA 93618</t>
  </si>
  <si>
    <t>563 N WHITNEY AVE, Dinuba, CA 93618</t>
  </si>
  <si>
    <t>564 N WHITNEY AVE #101, DINUBA, CA 93618</t>
  </si>
  <si>
    <t>571 N WHITNEY AVE, Dinuba, CA 93618</t>
  </si>
  <si>
    <t>1052 E ACADEMY WAY #101, DINUBA, CA 93618</t>
  </si>
  <si>
    <t>578 N WHITNEY AVE, Dinuba, CA 93618</t>
  </si>
  <si>
    <t>581 N WHITNEY AVE, Dinuba, CA 93618</t>
  </si>
  <si>
    <t>588 N WHITNEY AVE, Dinuba, CA 93618</t>
  </si>
  <si>
    <t>615 N WHITNEY AVE, Dinuba, CA 93618</t>
  </si>
  <si>
    <t>625 N WHITNEY AVE, Dinuba, CA 93618</t>
  </si>
  <si>
    <t>667 N WHITNEY AVE, Dinuba, CA 93618</t>
  </si>
  <si>
    <t>649 N WHITNEY AVE, Dinuba, CA 93618</t>
  </si>
  <si>
    <t>670 N WHITNEY AVE, Dinuba, CA 93618</t>
  </si>
  <si>
    <t>680 N WHITNEY AVE, Dinuba, CA 93618</t>
  </si>
  <si>
    <t>1069 E ACADEMY WAY, Dinuba, CA 93618</t>
  </si>
  <si>
    <t>685 N WHITNEY AVE, Dinuba, CA 93618</t>
  </si>
  <si>
    <t>688 N WHITNEY AVE, Dinuba, CA 93618</t>
  </si>
  <si>
    <t>695 N WHITNEY AVE, Dinuba, CA 93618</t>
  </si>
  <si>
    <t>740 N WHITNEY AVE, Dinuba, CA 93618</t>
  </si>
  <si>
    <t>745 N WHITNEY AVE, Dinuba, CA 93618</t>
  </si>
  <si>
    <t>769 N WHITNEY AVE, Dinuba, CA 93618</t>
  </si>
  <si>
    <t>779 N WHITNEY AVE, Dinuba, CA 93618</t>
  </si>
  <si>
    <t>869 N WHITNEY AVE, Dinuba, CA 93618</t>
  </si>
  <si>
    <t>1070 E ACADEMY WAY, Dinuba, CA 93618</t>
  </si>
  <si>
    <t>880 N WHITNEY AVE, Dinuba, CA 93618</t>
  </si>
  <si>
    <t>889 N WHITNEY AVE, Dinuba, CA 93618</t>
  </si>
  <si>
    <t>161 W WAYSIDE DR, Dinuba, CA 93618</t>
  </si>
  <si>
    <t>179 W WAYSIDE DR, Dinuba, CA 93618</t>
  </si>
  <si>
    <t>171 W WAYSIDE DR, Dinuba, CA 93618</t>
  </si>
  <si>
    <t>220 W WAYSIDE DR, Dinuba, CA 93618</t>
  </si>
  <si>
    <t>248 W WAYSIDE DR, Dinuba, CA 93618</t>
  </si>
  <si>
    <t>265 W WAYSIDE DR 6DIGT, Dinuba, CA 93618</t>
  </si>
  <si>
    <t>274 W WAYSIDE DR, Dinuba, CA 93618</t>
  </si>
  <si>
    <t>285 W WAYSIDE DR, Dinuba, CA 93618</t>
  </si>
  <si>
    <t>1082 E ACADEMY WAY, Dinuba, CA 93618</t>
  </si>
  <si>
    <t>320 W WAYSIDE DR, Dinuba, CA 93618</t>
  </si>
  <si>
    <t>323 W WAYSIDE DR, Dinuba, CA 93618</t>
  </si>
  <si>
    <t>345 W WAYSIDE DR, Dinuba, CA 93618</t>
  </si>
  <si>
    <t>346 W WAYSIDE DR, Dinuba, CA 93618</t>
  </si>
  <si>
    <t>358 W WAYSIDE DR, Dinuba, CA 93618</t>
  </si>
  <si>
    <t>361 W WAYSIDE DR, Dinuba, CA 93618</t>
  </si>
  <si>
    <t>370 W WAYSIDE DR, Dinuba, CA 93618</t>
  </si>
  <si>
    <t>385 W WAYSIDE DR, Dinuba, CA 93618</t>
  </si>
  <si>
    <t>425 W WAYSIDE DR, Dinuba, CA 93618</t>
  </si>
  <si>
    <t>428 W WAYSIDE DR, Dinuba, CA 93618</t>
  </si>
  <si>
    <t>1093 E ACADEMY WAY, Dinuba, CA 93618</t>
  </si>
  <si>
    <t>444 W WAYSIDE DR, Dinuba, CA 93618</t>
  </si>
  <si>
    <t>453 W WAYSIDE DR, Dinuba, CA 93618</t>
  </si>
  <si>
    <t>472 W WAYSIDE DR, Dinuba, CA 93618</t>
  </si>
  <si>
    <t>488 W WAYSIDE DR, Dinuba, CA 93618</t>
  </si>
  <si>
    <t>491 W WAYSIDE DR, Dinuba, CA 93618</t>
  </si>
  <si>
    <t>1098 E ACADEMY WAY #101, Dinuba, CA 93618</t>
  </si>
  <si>
    <t>220 N VILLA AVE IRRIG., Dinuba, CA 93618</t>
  </si>
  <si>
    <t>1098 E ACADEMY WAY #102, Dinuba, CA 93618</t>
  </si>
  <si>
    <t>356 N VILLA AVE #A, Dinuba, CA 93618</t>
  </si>
  <si>
    <t>356 N VILLA AVE #B, Dinuba, CA 93618</t>
  </si>
  <si>
    <t>467 N VILLA AVE #101, Dinuba, CA 93618</t>
  </si>
  <si>
    <t>467 N VILLA AVE #102, Dinuba, CA 93618</t>
  </si>
  <si>
    <t>1119 E ACADEMY WAY, Dinuba, CA 93618</t>
  </si>
  <si>
    <t>1124 E ACADEMY WAY, Dinuba, CA 93618</t>
  </si>
  <si>
    <t>1855 E FRANZEN WAY, Dinuba, CA 93618</t>
  </si>
  <si>
    <t>1141 E ACADEMY WAY 2UNTS, Dinuba, CA 93618</t>
  </si>
  <si>
    <t>840 N VILLA AVE 6DIGT, Dinuba, CA 93618</t>
  </si>
  <si>
    <t>860 N VILLA AVE 6DIGT, Dinuba, CA 93618</t>
  </si>
  <si>
    <t>930 N VILLA AVE 6UNTS, Dinuba, CA 93618</t>
  </si>
  <si>
    <t>950 N VILLA AVE IRRIG, Dinuba, CA 93618</t>
  </si>
  <si>
    <t>950 N VILLA AVE #2-1U, Dinuba, CA 93618</t>
  </si>
  <si>
    <t>950 N VILLA AVE #3-1U, Dinuba, CA 93618</t>
  </si>
  <si>
    <t>970 N VILLA AVE #4-1U, Dinuba, CA 93618</t>
  </si>
  <si>
    <t>1148 E ACADEMY WAY, Dinuba, CA 93618</t>
  </si>
  <si>
    <t>970 N VILLA AVE #5-1U, Dinuba, CA 93618</t>
  </si>
  <si>
    <t>970 N VILLA AVE #6-1U, Dinuba, CA 93618</t>
  </si>
  <si>
    <t>990 N VILLA AVE 3UNTS, Dinuba, CA 93618</t>
  </si>
  <si>
    <t>1017 N VILLA AVE WASH &amp; IRRIGATION, Dinuba, CA 93618</t>
  </si>
  <si>
    <t>1030 N VILLA AVE 3UNTS, Dinuba, CA 93618</t>
  </si>
  <si>
    <t>1060 N VILLA AVE 3UNTS, Dinuba, CA 93618</t>
  </si>
  <si>
    <t>1071 N VILLA AVE #A  3 UNITS, DINUBA, CA 93618</t>
  </si>
  <si>
    <t>1071 N VILLA AVE 3UNTS #B, Dinuba, CA 93618</t>
  </si>
  <si>
    <t>1078 N VILLA AVE 6UNTS, Dinuba, CA 93618</t>
  </si>
  <si>
    <t>1166 E ACADEMY WAY, Dinuba, CA 93618</t>
  </si>
  <si>
    <t>1091 N VILLA AVE 9UNTS, Dinuba, CA 93618</t>
  </si>
  <si>
    <t>1151 N VILLA AVE 77UNT, Dinuba, CA 93618</t>
  </si>
  <si>
    <t>159 W WHITTAKER WAY 2UNIT, Dinuba, CA 93618</t>
  </si>
  <si>
    <t>179 W WHITTAKER WAY SENIOR DISCOUNT, Dinuba, CA 93618</t>
  </si>
  <si>
    <t>180 W WHITTAKER WAY, Dinuba, CA 93618</t>
  </si>
  <si>
    <t>197 W WHITTAKER WAY, Dinuba, CA 93618</t>
  </si>
  <si>
    <t>200 W WHITTAKER WAY DISC, Dinuba, CA 93618</t>
  </si>
  <si>
    <t>239 W WHITTAKER WAY, Dinuba, CA 93618</t>
  </si>
  <si>
    <t>240 W WHITTAKER WAY, Dinuba, CA 93618</t>
  </si>
  <si>
    <t>1171 E ACADEMY WAY 2UNTS, Dinuba, CA 93618</t>
  </si>
  <si>
    <t>259 W WHITTAKER WAY DISC, Dinuba, CA 93618</t>
  </si>
  <si>
    <t>260 W WHITTAKER WAY, Dinuba, CA 93618</t>
  </si>
  <si>
    <t>279 W WHITTAKER WAY, Dinuba, CA 93618</t>
  </si>
  <si>
    <t>280 W WHITTAKER WAY, Dinuba, CA 93618</t>
  </si>
  <si>
    <t>923 E WHITTAKER WAY, Dinuba, CA 93618</t>
  </si>
  <si>
    <t>930 E WHITTAKER WAY, Dinuba, CA 93618</t>
  </si>
  <si>
    <t>960 E WHITTAKER WAY, Dinuba, CA 93618</t>
  </si>
  <si>
    <t>977 E WHITTAKER WAY, Dinuba, CA 93618</t>
  </si>
  <si>
    <t>990 E WHITTAKER WAY, Dinuba, CA 93618</t>
  </si>
  <si>
    <t>991 E WHITTAKER WAY, Dinuba, CA 93618</t>
  </si>
  <si>
    <t>1021 E WHITTAKER WAY, Dinuba, CA 93618</t>
  </si>
  <si>
    <t>1024 E WHITTAKER WAY #101, Dinuba, CA 93618</t>
  </si>
  <si>
    <t>1034 E WHITTAKER WAY, Dinuba, CA 93618</t>
  </si>
  <si>
    <t>1049 E WHITTAKER WAY, Dinuba, CA 93618</t>
  </si>
  <si>
    <t>1050 E WHITTAKER WAY, Dinuba, CA 93618</t>
  </si>
  <si>
    <t>1062 E WHITTAKER WAY, Dinuba, CA 93618</t>
  </si>
  <si>
    <t>1069 E WHITTAKER WAY #101, Dinuba, CA 93618</t>
  </si>
  <si>
    <t>1073 E WHITTAKER WAY, Dinuba, CA 93618</t>
  </si>
  <si>
    <t>1197 E ACADEMY WAY #103, Dinuba, CA 93618</t>
  </si>
  <si>
    <t>1076 E WHITTAKER WAY, Dinuba, CA 93618</t>
  </si>
  <si>
    <t>1081 E WHITTAKER WAY, Dinuba, CA 93618</t>
  </si>
  <si>
    <t>1088 E WHITTAKER WAY, Dinuba, CA 93618</t>
  </si>
  <si>
    <t>1099 E WHITTAKER WAY, Dinuba, CA 93618</t>
  </si>
  <si>
    <t>1127 E WHITTAKER WAY, Dinuba, CA 93618</t>
  </si>
  <si>
    <t>1128 E WHITTAKER WAY, Dinuba, CA 93618</t>
  </si>
  <si>
    <t>1149 E WHITTAKER WAY, Dinuba, CA 93618</t>
  </si>
  <si>
    <t>1158 E WHITTAKER WAY, Dinuba, CA 93618</t>
  </si>
  <si>
    <t>1230 E ACADEMY WAY, Dinuba, CA 93618</t>
  </si>
  <si>
    <t>1172 E WHITTAKER WAY, Dinuba, CA 93618</t>
  </si>
  <si>
    <t>1225 E WHITTAKER WAY, Dinuba, CA 93618</t>
  </si>
  <si>
    <t>1230 E WHITTAKER WAY, Dinuba, CA 93618</t>
  </si>
  <si>
    <t>1252 E WHITTAKER WAY, Dinuba, CA 93618</t>
  </si>
  <si>
    <t>1257 E WHITTAKER WAY, Dinuba, CA 93618</t>
  </si>
  <si>
    <t>1268 E WHITTAKER WAY, Dinuba, CA 93618</t>
  </si>
  <si>
    <t>1298 E WHITTAKER WAY, Dinuba, CA 93618</t>
  </si>
  <si>
    <t>1286 E WHITTAKER WAY, Dinuba, CA 93618</t>
  </si>
  <si>
    <t>1295 E WHITTAKER WAY, Dinuba, CA 93618</t>
  </si>
  <si>
    <t>1328 E WHITTAKER WAY 1UNIT, Dinuba, CA 93618</t>
  </si>
  <si>
    <t>1329 E WHITTAKER WAY, Dinuba, CA 93618</t>
  </si>
  <si>
    <t>1336 E WHITTAKER WAY 2UNTS, Dinuba, CA 93618</t>
  </si>
  <si>
    <t>1342 E WHITTAKER WAY, Dinuba, CA 93618</t>
  </si>
  <si>
    <t>1345 E WHITTAKER WAY, Dinuba, CA 93618</t>
  </si>
  <si>
    <t>1360 E WHITTAKER WAY, Dinuba, CA 93618</t>
  </si>
  <si>
    <t>1365 E WHITTAKER WAY, Dinuba, CA 93618</t>
  </si>
  <si>
    <t>1379 E WHITTAKER WAY, Dinuba, CA 93618</t>
  </si>
  <si>
    <t>1382 E WHITTAKER WAY, Dinuba, CA 93618</t>
  </si>
  <si>
    <t>1249 E ACADEMY WAY, Dinuba, CA 93618</t>
  </si>
  <si>
    <t>1393 E WHITTAKER WAY, Dinuba, CA 93618</t>
  </si>
  <si>
    <t>1398 E WHITTAKER WAY, Dinuba, CA 93618</t>
  </si>
  <si>
    <t>1469 E WHITTAKER WAY, Dinuba, CA 93618</t>
  </si>
  <si>
    <t>1470 E WHITTAKER WAY, Dinuba, CA 93618</t>
  </si>
  <si>
    <t>1472 E WHITTAKER WAY, Dinuba, CA 93618</t>
  </si>
  <si>
    <t>1475 E WHITTAKER WAY, Dinuba, CA 93618</t>
  </si>
  <si>
    <t>1484 E WHITTAKER WAY, Dinuba, CA 93618</t>
  </si>
  <si>
    <t>1487 E WHITTAKER WAY, Dinuba, CA 93618</t>
  </si>
  <si>
    <t>1260 E ACADEMY WAY, Dinuba, CA 93618</t>
  </si>
  <si>
    <t>1871 E FRANZEN WAY, Dinuba, CA 93618</t>
  </si>
  <si>
    <t>281 W MERCED ST 5UNTS, Dinuba, CA 93618</t>
  </si>
  <si>
    <t>300 E MERCED ST 1/2, Dinuba, CA 93618</t>
  </si>
  <si>
    <t>1265 E ACADEMY WAY, Dinuba, CA 93618</t>
  </si>
  <si>
    <t>360 E MERCED ST 3UNTS, Dinuba, CA 93618</t>
  </si>
  <si>
    <t>1179 S DEWHIRST DR, Dinuba, CA 93618</t>
  </si>
  <si>
    <t>1236 S DEWHIRST DR, Dinuba, CA 93618</t>
  </si>
  <si>
    <t>1239 S DEWHIRST DR 2UNTS, Dinuba, CA 93618</t>
  </si>
  <si>
    <t>1248 S DEWHIRST DR, Dinuba, CA 93618</t>
  </si>
  <si>
    <t>126 W MARIPOSA ST, Dinuba, CA 93618</t>
  </si>
  <si>
    <t>128 W MARIPOSA ST, Dinuba, CA 93618</t>
  </si>
  <si>
    <t>130 E MARIPOSA ST, Dinuba, CA 93618</t>
  </si>
  <si>
    <t>237 E MARIPOSA ST 2UNTS, Dinuba, CA 93618</t>
  </si>
  <si>
    <t>334 E MARIPOSA ST, Dinuba, CA 93618</t>
  </si>
  <si>
    <t>335 E MARIPOSA ST, Dinuba, CA 93618</t>
  </si>
  <si>
    <t>132 W VENTURA ST, Dinuba, CA 93618</t>
  </si>
  <si>
    <t>1279 E ACADEMY WAY, Dinuba, CA 93618</t>
  </si>
  <si>
    <t>344 S URUAPAN DR #B, Dinuba, CA 93618</t>
  </si>
  <si>
    <t>1291 E ACADEMY WAY, Dinuba, CA 93618</t>
  </si>
  <si>
    <t>496 S URUAPAN DR #A, Dinuba, CA 93618</t>
  </si>
  <si>
    <t>496 S URUAPAN DR #B#C, Dinuba, CA 93618</t>
  </si>
  <si>
    <t>496 S URUAPAN DR #D, Dinuba, CA 93618</t>
  </si>
  <si>
    <t>119 N URUAPAN DR, Dinuba, CA 93618</t>
  </si>
  <si>
    <t>1327 E ACADEMY WAY, Dinuba, CA 93618</t>
  </si>
  <si>
    <t>201 N URUAPAN DR, Dinuba, CA 93618</t>
  </si>
  <si>
    <t>1349 E ACADEMY WAY, Dinuba, CA 93618</t>
  </si>
  <si>
    <t>220 W TULARE ST 6DIGT, Dinuba, CA 93618</t>
  </si>
  <si>
    <t>1361 E ACADEMY WAY, Dinuba, CA 93618</t>
  </si>
  <si>
    <t>324 W TULARE ST 3UNTS, Dinuba, CA 93618</t>
  </si>
  <si>
    <t>401 W TULARE ST #A, Dinuba, CA 93618</t>
  </si>
  <si>
    <t>1364 E ACADEMY WAY, Dinuba, CA 93618</t>
  </si>
  <si>
    <t>1887 E FRANZEN WAY #102, Dinuba, CA 93618</t>
  </si>
  <si>
    <t>441 W TULARE ST #A, Dinuba, CA 93618</t>
  </si>
  <si>
    <t>500 W TULARE ST #A, Dinuba, CA 93618</t>
  </si>
  <si>
    <t>500 W TULARE ST #B, Dinuba, CA 93618</t>
  </si>
  <si>
    <t>508 W TULARE ST DISC, Dinuba, CA 93618</t>
  </si>
  <si>
    <t>1369 E ACADEMY WAY, Dinuba, CA 93618</t>
  </si>
  <si>
    <t>1373 E ACADEMY WAY #A, Dinuba, CA 93618</t>
  </si>
  <si>
    <t>1373 E ACADEMY WAY #B, Dinuba, CA 93618</t>
  </si>
  <si>
    <t>240 E TULARE ST BANK, Dinuba, CA 93618</t>
  </si>
  <si>
    <t>315 E TULARE ST 4UNTS, Dinuba, CA 93618</t>
  </si>
  <si>
    <t>315 E TULARE ST 6UNTS, Dinuba, CA 93618</t>
  </si>
  <si>
    <t>324 E TULARE ST 6DIGT, Dinuba, CA 93618</t>
  </si>
  <si>
    <t>1391 E ACADEMY WAY, Dinuba, CA 93618</t>
  </si>
  <si>
    <t>1410 E ACADEMY WAY, Dinuba, CA 93618</t>
  </si>
  <si>
    <t>505 E TULARE ST 3UNTS, Dinuba, CA 93618</t>
  </si>
  <si>
    <t>551 E TULARE ST UNIT A, Dinuba, CA 93618</t>
  </si>
  <si>
    <t>563 E TULARE ST #101, Dinuba, CA 93618</t>
  </si>
  <si>
    <t>1426 E ACADEMY WAY, Dinuba, CA 93618</t>
  </si>
  <si>
    <t>1720 E TERRACE DR, Dinuba, CA 93618</t>
  </si>
  <si>
    <t>1750 E TERRACE DR, Dinuba, CA 93618</t>
  </si>
  <si>
    <t>1767 E TERRACE DR, Dinuba, CA 93618</t>
  </si>
  <si>
    <t>1431 E ACADEMY WAY #101, Dinuba, CA 93618</t>
  </si>
  <si>
    <t>1768 E TERRACE DR, Dinuba, CA 93618</t>
  </si>
  <si>
    <t>1775 E TERRACE DR, Dinuba, CA 93618</t>
  </si>
  <si>
    <t>1780 E TERRACE DR, Dinuba, CA 93618</t>
  </si>
  <si>
    <t>1793 E TERRACE DR, Dinuba, CA 93618</t>
  </si>
  <si>
    <t>1798 E TERRACE DR #101, Dinuba, CA 93618</t>
  </si>
  <si>
    <t>1824 E TERRACE DR #101, Dinuba, CA 93618</t>
  </si>
  <si>
    <t>1825 E TERRACE DR, Dinuba, CA 93618</t>
  </si>
  <si>
    <t>1847 E TERRACE DR, Dinuba, CA 93618</t>
  </si>
  <si>
    <t>1848 E TERRACE DR, Dinuba, CA 93618</t>
  </si>
  <si>
    <t>1865 E TERRACE DR, Dinuba, CA 93618</t>
  </si>
  <si>
    <t>1451 E ACADEMY WAY, Dinuba, CA 93618</t>
  </si>
  <si>
    <t>1866 E TERRACE DR, Dinuba, CA 93618</t>
  </si>
  <si>
    <t>1877 E TERRACE DR, Dinuba, CA 93618</t>
  </si>
  <si>
    <t>1896 E TERRACE DR, Dinuba, CA 93618</t>
  </si>
  <si>
    <t>1897 E TERRACE DR, Dinuba, CA 93618</t>
  </si>
  <si>
    <t>1915 E TERRACE DR, Dinuba, CA 93618</t>
  </si>
  <si>
    <t>1920 E TERRACE DR, Dinuba, CA 93618</t>
  </si>
  <si>
    <t>1931 E TERRACE DR, Dinuba, CA 93618</t>
  </si>
  <si>
    <t>1946 E TERRACE DR, Dinuba, CA 93618</t>
  </si>
  <si>
    <t>1961 E TERRACE DR, Dinuba, CA 93618</t>
  </si>
  <si>
    <t>1964 E TERRACE DR, Dinuba, CA 93618</t>
  </si>
  <si>
    <t>1462 E ACADEMY WAY, Dinuba, CA 93618</t>
  </si>
  <si>
    <t>1899 E FRANZEN WAY, Dinuba, CA 93618</t>
  </si>
  <si>
    <t>1974 E TERRACE DR, Dinuba, CA 93618</t>
  </si>
  <si>
    <t>1981 E TERRACE DR, Dinuba, CA 93618</t>
  </si>
  <si>
    <t>1996 E TERRACE DR, Dinuba, CA 93618</t>
  </si>
  <si>
    <t>1999 E TERRACE DR, Dinuba, CA 93618</t>
  </si>
  <si>
    <t>2005 E TERRACE DR, Dinuba, CA 93618</t>
  </si>
  <si>
    <t>2023 E TERRACE DR, Dinuba, CA 93618</t>
  </si>
  <si>
    <t>2043 E TERRACE DR, Dinuba, CA 93618</t>
  </si>
  <si>
    <t>1878 E TERRACE DR, Dinuba, CA 93618</t>
  </si>
  <si>
    <t>2067 E TERRACE DR, Dinuba, CA 93618</t>
  </si>
  <si>
    <t>500 N SYCAMORE DR, Dinuba, CA 93618</t>
  </si>
  <si>
    <t>1471 E ACADEMY WAY SENIOR DISC., Dinuba, CA 93618</t>
  </si>
  <si>
    <t>505 N SYCAMORE DR, Dinuba, CA 93618</t>
  </si>
  <si>
    <t>520 N SYCAMORE DR, Dinuba, CA 93618</t>
  </si>
  <si>
    <t>525 N SYCAMORE DR, Dinuba, CA 93618</t>
  </si>
  <si>
    <t>540 N SYCAMORE DR, Dinuba, CA 93618</t>
  </si>
  <si>
    <t>547 N SYCAMORE DR, Dinuba, CA 93618</t>
  </si>
  <si>
    <t>560 N SYCAMORE DR 6DIGT, Dinuba, CA 93618</t>
  </si>
  <si>
    <t>579 N SYCAMORE DR, Dinuba, CA 93618</t>
  </si>
  <si>
    <t>580 N SYCAMORE DR, Dinuba, CA 93618</t>
  </si>
  <si>
    <t>590 N SYCAMORE DR, Dinuba, CA 93618</t>
  </si>
  <si>
    <t>593 N SYCAMORE DR, Dinuba, CA 93618</t>
  </si>
  <si>
    <t>1478 E ACADEMY WAY, Dinuba, CA 93618</t>
  </si>
  <si>
    <t>600 N SYCAMORE DR, Dinuba, CA 93618</t>
  </si>
  <si>
    <t>609 N SYCAMORE DR, Dinuba, CA 93618</t>
  </si>
  <si>
    <t>620 N SYCAMORE DR #101, Dinuba, CA 93618</t>
  </si>
  <si>
    <t>637 N SYCAMORE DR, Dinuba, CA 93618</t>
  </si>
  <si>
    <t>640 N SYCAMORE DR, Dinuba, CA 93618</t>
  </si>
  <si>
    <t>675 N SYCAMORE DR, Dinuba, CA 93618</t>
  </si>
  <si>
    <t>680 N SYCAMORE DR, Dinuba, CA 93618</t>
  </si>
  <si>
    <t>690 N SYCAMORE DR, Dinuba, CA 93618</t>
  </si>
  <si>
    <t>691 N SYCAMORE DR, Dinuba, CA 93618</t>
  </si>
  <si>
    <t>723 N SYCAMORE DR, Dinuba, CA 93618</t>
  </si>
  <si>
    <t>1481 E ACADEMY WAY, Dinuba, CA 93618</t>
  </si>
  <si>
    <t>749 N SYCAMORE DR, Dinuba, CA 93618</t>
  </si>
  <si>
    <t>777 N SYCAMORE DR, Dinuba, CA 93618</t>
  </si>
  <si>
    <t>795 N SYCAMORE DR, Dinuba, CA 93618</t>
  </si>
  <si>
    <t>820 N SYCAMORE DR, Dinuba, CA 93618</t>
  </si>
  <si>
    <t>821 N SYCAMORE DR, Dinuba, CA 93618</t>
  </si>
  <si>
    <t>840 N SYCAMORE DR, Dinuba, CA 93618</t>
  </si>
  <si>
    <t>843 N SYCAMORE DR 6DIGT, Dinuba, CA 93618</t>
  </si>
  <si>
    <t>860 N SYCAMORE DR, Dinuba, CA 93618</t>
  </si>
  <si>
    <t>873 N SYCAMORE DR, Dinuba, CA 93618</t>
  </si>
  <si>
    <t>890 N SYCAMORE DR, Dinuba, CA 93618</t>
  </si>
  <si>
    <t>1486 E ACADEMY WAY, Dinuba, CA 93618</t>
  </si>
  <si>
    <t>1491 E ACADEMY WAY, Dinuba, CA 93618</t>
  </si>
  <si>
    <t>130 E ADELAIDE WAY, Dinuba, CA 93618</t>
  </si>
  <si>
    <t>156 W ADELAIDE WAY, Dinuba, CA 93618</t>
  </si>
  <si>
    <t>150 S SNYDER AVE DISC, Dinuba, CA 93618</t>
  </si>
  <si>
    <t>288 N SMITH ST #101, Dinuba, CA 93618</t>
  </si>
  <si>
    <t>288 N SMITH ST #102, Dinuba, CA 93618</t>
  </si>
  <si>
    <t>174 W ADELAIDE WAY, Dinuba, CA 93618</t>
  </si>
  <si>
    <t>177 W ADELAIDE WAY, Dinuba, CA 93618</t>
  </si>
  <si>
    <t>1903 E FRANZEN WAY, Dinuba, CA 93618</t>
  </si>
  <si>
    <t>422 N SMITH ST #102, Dinuba, CA 93618</t>
  </si>
  <si>
    <t>421 N SMITH ST SENIOR DISCOUNT, Dinuba, CA 93618</t>
  </si>
  <si>
    <t>422 N SMITH ST #101, Dinuba, CA 93618</t>
  </si>
  <si>
    <t>483 N SMITH ST 6DIGT, Dinuba, CA 93618</t>
  </si>
  <si>
    <t>188 W ADELAIDE WAY, Dinuba, CA 93618</t>
  </si>
  <si>
    <t>180 W SIERRA WAY, Dinuba, CA 93618</t>
  </si>
  <si>
    <t>200 W SIERRA WAY, Dinuba, CA 93618</t>
  </si>
  <si>
    <t>240 W SIERRA WAY, Dinuba, CA 93618</t>
  </si>
  <si>
    <t>260 W SIERRA WAY, Dinuba, CA 93618</t>
  </si>
  <si>
    <t>280 W SIERRA WAY, Dinuba, CA 93618</t>
  </si>
  <si>
    <t>910 E SIERRA WAY, Dinuba, CA 93618</t>
  </si>
  <si>
    <t>1024 E SIERRA WAY, Dinuba, CA 93618</t>
  </si>
  <si>
    <t>1036 E SIERRA WAY, Dinuba, CA 93618</t>
  </si>
  <si>
    <t>192 W ADELAIDE WAY, Dinuba, CA 93618</t>
  </si>
  <si>
    <t>1048 E SIERRA WAY, Dinuba, CA 93618</t>
  </si>
  <si>
    <t>1068 E SIERRA WAY, Dinuba, CA 93618</t>
  </si>
  <si>
    <t>1076 E SIERRA WAY, Dinuba, CA 93618</t>
  </si>
  <si>
    <t>1094 E SIERRA WAY, Dinuba, CA 93618</t>
  </si>
  <si>
    <t>1120 E SIERRA WAY, Dinuba, CA 93618</t>
  </si>
  <si>
    <t>1146 E SIERRA WAY, Dinuba, CA 93618</t>
  </si>
  <si>
    <t>1160 E SIERRA WAY, Dinuba, CA 93618</t>
  </si>
  <si>
    <t>199 W ADELAIDE WAY, Dinuba, CA 93618</t>
  </si>
  <si>
    <t>1172 E SIERRA WAY, Dinuba, CA 93618</t>
  </si>
  <si>
    <t>1188 E SIERRA WAY, Dinuba, CA 93618</t>
  </si>
  <si>
    <t>1222 E SIERRA WAY, Dinuba, CA 93618</t>
  </si>
  <si>
    <t>1223 E SIERRA WAY, Dinuba, CA 93618</t>
  </si>
  <si>
    <t>1244 E SIERRA WAY DISC, Dinuba, CA 93618</t>
  </si>
  <si>
    <t>1245 E SIERRA WAY 6DIGT, Dinuba, CA 93618</t>
  </si>
  <si>
    <t>1273 E SIERRA WAY, Dinuba, CA 93618</t>
  </si>
  <si>
    <t>1274 E SIERRA WAY, Dinuba, CA 93618</t>
  </si>
  <si>
    <t>239 W ADELAIDE WAY, Dinuba, CA 93618</t>
  </si>
  <si>
    <t>1275 E SIERRA WAY #101, Dinuba, CA 93618</t>
  </si>
  <si>
    <t>1280 E SIERRA WAY, Dinuba, CA 93618</t>
  </si>
  <si>
    <t>1281 E SIERRA WAY, Dinuba, CA 93618</t>
  </si>
  <si>
    <t>1297 E SIERRA WAY, Dinuba, CA 93618</t>
  </si>
  <si>
    <t>1298 E SIERRA WAY, Dinuba, CA 93618</t>
  </si>
  <si>
    <t>1326 E SIERRA WAY, Dinuba, CA 93618</t>
  </si>
  <si>
    <t>1329 E SIERRA WAY, Dinuba, CA 93618</t>
  </si>
  <si>
    <t>1350 E SIERRA WAY, Dinuba, CA 93618</t>
  </si>
  <si>
    <t>1375 E SIERRA WAY, Dinuba, CA 93618</t>
  </si>
  <si>
    <t>1378 E SIERRA WAY, Dinuba, CA 93618</t>
  </si>
  <si>
    <t>245 W ADELAIDE WAY, Dinuba, CA 93618</t>
  </si>
  <si>
    <t>1390 E SIERRA WAY, Dinuba, CA 93618</t>
  </si>
  <si>
    <t>1395 E SIERRA WAY 6DIGT, Dinuba, CA 93618</t>
  </si>
  <si>
    <t>1427 E SIERRA WAY, Dinuba, CA 93618</t>
  </si>
  <si>
    <t>1428 E SIERRA WAY #101, Dinuba, CA 93618</t>
  </si>
  <si>
    <t>1445 E SIERRA WAY, Dinuba, CA 93618</t>
  </si>
  <si>
    <t>1450 E SIERRA WAY, Dinuba, CA 93618</t>
  </si>
  <si>
    <t>1461 E SIERRA WAY, Dinuba, CA 93618</t>
  </si>
  <si>
    <t>1473 E SIERRA WAY, Dinuba, CA 93618</t>
  </si>
  <si>
    <t>1492 E SIERRA WAY, Dinuba, CA 93618</t>
  </si>
  <si>
    <t>1493 E SIERRA WAY, Dinuba, CA 93618</t>
  </si>
  <si>
    <t>246 W ADELAIDE WAY, Dinuba, CA 93618</t>
  </si>
  <si>
    <t>1520 E SIERRA WAY, Dinuba, CA 93618</t>
  </si>
  <si>
    <t>1551 E SIERRA WAY, Dinuba, CA 93618</t>
  </si>
  <si>
    <t>1572 E SIERRA WAY, Dinuba, CA 93618</t>
  </si>
  <si>
    <t>1587 E SIERRA WAY, Dinuba, CA 93618</t>
  </si>
  <si>
    <t>1629 E SIERRA WAY, Dinuba, CA 93618</t>
  </si>
  <si>
    <t>1689 E SIERRA WAY 3UNTS, Dinuba, CA 93618</t>
  </si>
  <si>
    <t>1725 E SIERRA WAY, Dinuba, CA 93618</t>
  </si>
  <si>
    <t>1747 E SIERRA WAY #101, Dinuba, CA 93618</t>
  </si>
  <si>
    <t>1531 E SIERRA WAY, Dinuba, CA 93618</t>
  </si>
  <si>
    <t>1761 E SIERRA WAY, Dinuba, CA 93618</t>
  </si>
  <si>
    <t>258 W ADELAIDE WAY, Dinuba, CA 93618</t>
  </si>
  <si>
    <t>1775 E SIERRA WAY, Dinuba, CA 93618</t>
  </si>
  <si>
    <t>1797 E SIERRA WAY, Dinuba, CA 93618</t>
  </si>
  <si>
    <t>1845 E SIERRA WAY, Dinuba, CA 93618</t>
  </si>
  <si>
    <t>1859 E SIERRA WAY, Dinuba, CA 93618</t>
  </si>
  <si>
    <t>1873 E SIERRA WAY, Dinuba, CA 93618</t>
  </si>
  <si>
    <t>1895 E SIERRA WAY, Dinuba, CA 93618</t>
  </si>
  <si>
    <t>1947 E SIERRA WAY, Dinuba, CA 93618</t>
  </si>
  <si>
    <t>1955 E SIERRA WAY, Dinuba, CA 93618</t>
  </si>
  <si>
    <t>1975 E SIERRA WAY, Dinuba, CA 93618</t>
  </si>
  <si>
    <t>267 W ADELAIDE WAY, Dinuba, CA 93618</t>
  </si>
  <si>
    <t>1997 E SIERRA WAY, Dinuba, CA 93618</t>
  </si>
  <si>
    <t>671 S SHORT AVE #101, Dinuba, CA 93618</t>
  </si>
  <si>
    <t>272 W ADELAIDE WAY, Dinuba, CA 93618</t>
  </si>
  <si>
    <t>1927 E FRANZEN WAY, Dinuba, CA 93618</t>
  </si>
  <si>
    <t>283 W ADELAIDE WAY, Dinuba, CA 93618</t>
  </si>
  <si>
    <t>1459 E SHERMAN WAY, Dinuba, CA 93618</t>
  </si>
  <si>
    <t>1477 E SHERMAN WAY, Dinuba, CA 93618</t>
  </si>
  <si>
    <t>565 E SEQUOIA DR, Dinuba, CA 93618</t>
  </si>
  <si>
    <t>290 W ADELAIDE WAY, Dinuba, CA 93618</t>
  </si>
  <si>
    <t>323 W ADELAIDE WAY, Dinuba, CA 93618</t>
  </si>
  <si>
    <t>1002 E SEQUOIA DR, Dinuba, CA 93618</t>
  </si>
  <si>
    <t>1009 E SEQUOIA DR, Dinuba, CA 93618</t>
  </si>
  <si>
    <t>1024 E SEQUOIA DR, Dinuba, CA 93618</t>
  </si>
  <si>
    <t>1029 E SEQUOIA DR, Dinuba, CA 93618</t>
  </si>
  <si>
    <t>1046 E SEQUOIA DR, Dinuba, CA 93618</t>
  </si>
  <si>
    <t>1059 E SEQUOIA DR, Dinuba, CA 93618</t>
  </si>
  <si>
    <t>1068 E SEQUOIA DR, Dinuba, CA 93618</t>
  </si>
  <si>
    <t>1069 E SEQUOIA DR, Dinuba, CA 93618</t>
  </si>
  <si>
    <t>1079 E SEQUOIA DR, Dinuba, CA 93618</t>
  </si>
  <si>
    <t>335 W ADELAIDE WAY, Dinuba, CA 93618</t>
  </si>
  <si>
    <t>1108 E SEQUOIA DR, Dinuba, CA 93618</t>
  </si>
  <si>
    <t>1109 E SEQUOIA DR, Dinuba, CA 93618</t>
  </si>
  <si>
    <t>1119 E SEQUOIA DR, Dinuba, CA 93618</t>
  </si>
  <si>
    <t>1134 E SEQUOIA DR, Dinuba, CA 93618</t>
  </si>
  <si>
    <t>1139 E SEQUOIA DR, Dinuba, CA 93618</t>
  </si>
  <si>
    <t>1156 E SEQUOIA DR, Dinuba, CA 93618</t>
  </si>
  <si>
    <t>1182 E SEQUOIA DR, Dinuba, CA 93618</t>
  </si>
  <si>
    <t>1189 E SEQUOIA DR, Dinuba, CA 93618</t>
  </si>
  <si>
    <t>1209 E SEQUOIA DR, Dinuba, CA 93618</t>
  </si>
  <si>
    <t>1210 E SEQUOIA DR, Dinuba, CA 93618</t>
  </si>
  <si>
    <t>336 W ADELAIDE WAY, Dinuba, CA 93618</t>
  </si>
  <si>
    <t>1229 E SEQUOIA DR, Dinuba, CA 93618</t>
  </si>
  <si>
    <t>1238 E SEQUOIA DR, Dinuba, CA 93618</t>
  </si>
  <si>
    <t>347 W ADELAIDE WAY, Dinuba, CA 93618</t>
  </si>
  <si>
    <t>361 W ADELAIDE WAY, Dinuba, CA 93618</t>
  </si>
  <si>
    <t>368 W ADELAIDE WAY, Dinuba, CA 93618</t>
  </si>
  <si>
    <t>848 S SECOND AVE DISC, Dinuba, CA 93618</t>
  </si>
  <si>
    <t>1020 S SECOND AVE, Dinuba, CA 93618</t>
  </si>
  <si>
    <t>1040 S SECOND AVE, Dinuba, CA 93618</t>
  </si>
  <si>
    <t>375 W ADELAIDE WAY, Dinuba, CA 93618</t>
  </si>
  <si>
    <t>1951 E FRANZEN WAY, Dinuba, CA 93618</t>
  </si>
  <si>
    <t>1060 S SECOND AVE, Dinuba, CA 93618</t>
  </si>
  <si>
    <t>1070 S SECOND AVE, Dinuba, CA 93618</t>
  </si>
  <si>
    <t>1155 S SECOND AVE, Dinuba, CA 93618</t>
  </si>
  <si>
    <t>1170 S SECOND AVE, Dinuba, CA 93618</t>
  </si>
  <si>
    <t>1173 S SECOND AVE, Dinuba, CA 93618</t>
  </si>
  <si>
    <t>1181 S SECOND AVE, Dinuba, CA 93618</t>
  </si>
  <si>
    <t>1240 S SECOND AVE 2UNTS, Dinuba, CA 93618</t>
  </si>
  <si>
    <t>1253 S SECOND AVE, Dinuba, CA 93618</t>
  </si>
  <si>
    <t>390 W ADELAIDE WAY, Dinuba, CA 93618</t>
  </si>
  <si>
    <t>1277 S SECOND AVE, Dinuba, CA 93618</t>
  </si>
  <si>
    <t>1293 S SECOND AVE, Dinuba, CA 93618</t>
  </si>
  <si>
    <t>320 E SAGINAW AVE, Dinuba, CA 93618</t>
  </si>
  <si>
    <t>355 E SAGINAW AVE 2UNTS, Dinuba, CA 93618</t>
  </si>
  <si>
    <t>501 E SAGINAW AVE, Dinuba, CA 93618</t>
  </si>
  <si>
    <t>595 E SAGINAW AVE, Dinuba, CA 93618</t>
  </si>
  <si>
    <t>695 E SAGINAW AVE, Dinuba, CA 93618</t>
  </si>
  <si>
    <t>785 E SAGINAW AVE, Dinuba, CA 93618</t>
  </si>
  <si>
    <t>825 E SAGINAW AVE, Dinuba, CA 93618</t>
  </si>
  <si>
    <t>399 W ADELAIDE WAY, Dinuba, CA 93618</t>
  </si>
  <si>
    <t>826 E SAGINAW AVE, Dinuba, CA 93618</t>
  </si>
  <si>
    <t>875 E SAGINAW AVE, Dinuba, CA 93618</t>
  </si>
  <si>
    <t>925 E SAGINAW AVE, Dinuba, CA 93618</t>
  </si>
  <si>
    <t>967 E SAGINAW AVE, Dinuba, CA 93618</t>
  </si>
  <si>
    <t>988 E SAGINAW AVE, Dinuba, CA 93618</t>
  </si>
  <si>
    <t>991 E SAGINAW AVE, Dinuba, CA 93618</t>
  </si>
  <si>
    <t>1013 E SAGINAW AVE, Dinuba, CA 93618</t>
  </si>
  <si>
    <t>1039 E SAGINAW AVE, Dinuba, CA 93618</t>
  </si>
  <si>
    <t>1061 E SAGINAW AVE, Dinuba, CA 93618</t>
  </si>
  <si>
    <t>1085 E SAGINAW AVE, Dinuba, CA 93618</t>
  </si>
  <si>
    <t>1133 E SAGINAW AVE Snr Disc, Dinuba, CA 93618</t>
  </si>
  <si>
    <t>1157 E SAGINAW AVE, Dinuba, CA 93618</t>
  </si>
  <si>
    <t>1181 E SAGINAW AVE, Dinuba, CA 93618</t>
  </si>
  <si>
    <t>1209 E SAGINAW AVE, Dinuba, CA 93618</t>
  </si>
  <si>
    <t>1237 E SAGINAW AVE SENIOR DISOUNT, Dinuba, CA 93618</t>
  </si>
  <si>
    <t>1660 E SAGINAW AVE, Dinuba, CA 93618</t>
  </si>
  <si>
    <t>429 W ADELAIDE WAY #101, Dinuba, CA 93618</t>
  </si>
  <si>
    <t>430 W ADELAIDE WAY, Dinuba, CA 93618</t>
  </si>
  <si>
    <t>445 W ADELAIDE WAY #101, Dinuba, CA 93618</t>
  </si>
  <si>
    <t>798 N RENE DR 6DIGT, Dinuba, CA 93618</t>
  </si>
  <si>
    <t>446 W ADELAIDE WAY, Dinuba, CA 93618</t>
  </si>
  <si>
    <t>560 E RAMBLEWOOD CT, Dinuba, CA 93618</t>
  </si>
  <si>
    <t>585 E RAMBLEWOOD CT, Dinuba, CA 93618</t>
  </si>
  <si>
    <t>586 E RAMBLEWOOD CT, Dinuba, CA 93618</t>
  </si>
  <si>
    <t>605 E RAMBLEWOOD CT, Dinuba, CA 93618</t>
  </si>
  <si>
    <t>606 E RAMBLEWOOD CT, Dinuba, CA 93618</t>
  </si>
  <si>
    <t>635 E RAMBLEWOOD CT, Dinuba, CA 93618</t>
  </si>
  <si>
    <t>636 E RAMBLEWOOD CT, Dinuba, CA 93618</t>
  </si>
  <si>
    <t>664 E RAMBLEWOOD CT, Dinuba, CA 93618</t>
  </si>
  <si>
    <t>665 E RAMBLEWOOD CT, Dinuba, CA 93618</t>
  </si>
  <si>
    <t>458 W ADELAIDE WAY, Dinuba, CA 93618</t>
  </si>
  <si>
    <t>695 E RAMBLEWOOD CT, Dinuba, CA 93618</t>
  </si>
  <si>
    <t>696 E RAMBLEWOOD CT, Dinuba, CA 93618</t>
  </si>
  <si>
    <t>711 E RAMBLEWOOD CT, Dinuba, CA 93618</t>
  </si>
  <si>
    <t>712 E RAMBLEWOOD CT, Dinuba, CA 93618</t>
  </si>
  <si>
    <t>741 E RAMBLEWOOD CT, Dinuba, CA 93618</t>
  </si>
  <si>
    <t>742 E RAMBLEWOOD CT, Dinuba, CA 93618</t>
  </si>
  <si>
    <t>800 E RAMBLEWOOD CT, Dinuba, CA 93618</t>
  </si>
  <si>
    <t>801 E RAMBLEWOOD CT, Dinuba, CA 93618</t>
  </si>
  <si>
    <t>855 E RAMBLEWOOD CT, Dinuba, CA 93618</t>
  </si>
  <si>
    <t>477 W ADELAIDE WAY #101, Dinuba, CA 93618</t>
  </si>
  <si>
    <t>858 E RAMBLEWOOD CT, Dinuba, CA 93618</t>
  </si>
  <si>
    <t>880 E RAMBLEWOOD CT, Dinuba, CA 93618</t>
  </si>
  <si>
    <t>465 W ADELAIDE WAY, Dinuba, CA 93618</t>
  </si>
  <si>
    <t>1965 E FRANZEN WAY #101, Dinuba, CA 93618</t>
  </si>
  <si>
    <t>488 W ADELAIDE WAY, Dinuba, CA 93618</t>
  </si>
  <si>
    <t>508 E PRINCETON AVE, Dinuba, CA 93618</t>
  </si>
  <si>
    <t>521 E PRINCETON AVE, Dinuba, CA 93618</t>
  </si>
  <si>
    <t>528 E PRINCETON AVE, Dinuba, CA 93618</t>
  </si>
  <si>
    <t>541 E PRINCETON AVE, Dinuba, CA 93618</t>
  </si>
  <si>
    <t>554 E PRINCETON AVE, Dinuba, CA 93618</t>
  </si>
  <si>
    <t>561 E PRINCETON AVE, Dinuba, CA 93618</t>
  </si>
  <si>
    <t>572 E PRINCETON AVE, Dinuba, CA 93618</t>
  </si>
  <si>
    <t>581 E PRINCETON AVE, Dinuba, CA 93618</t>
  </si>
  <si>
    <t>582 E PRINCETON AVE, Dinuba, CA 93618</t>
  </si>
  <si>
    <t>600 E PRINCETON AVE, Dinuba, CA 93618</t>
  </si>
  <si>
    <t>609 E PRINCETON AVE, Dinuba, CA 93618</t>
  </si>
  <si>
    <t>619 E PRINCETON AVE, Dinuba, CA 93618</t>
  </si>
  <si>
    <t>620 E PRINCETON AVE, Dinuba, CA 93618</t>
  </si>
  <si>
    <t>631 E PRINCETON AVE, Dinuba, CA 93618</t>
  </si>
  <si>
    <t>640 E PRINCETON AVE, Dinuba, CA 93618</t>
  </si>
  <si>
    <t>645 E PRINCETON AVE, Dinuba, CA 93618</t>
  </si>
  <si>
    <t>660 E PRINCETON AVE, Dinuba, CA 93618</t>
  </si>
  <si>
    <t>663 E PRINCETON AVE, Dinuba, CA 93618</t>
  </si>
  <si>
    <t>680 E PRINCETON AVE, Dinuba, CA 93618</t>
  </si>
  <si>
    <t>681 E PRINCETON AVE, Dinuba, CA 93618</t>
  </si>
  <si>
    <t>705 E PRINCETON AVE, Dinuba, CA 93618</t>
  </si>
  <si>
    <t>717 E PRINCETON AVE, Dinuba, CA 93618</t>
  </si>
  <si>
    <t>720 E PRINCETON AVE, Dinuba, CA 93618</t>
  </si>
  <si>
    <t>733 E PRINCETON AVE, Dinuba, CA 93618</t>
  </si>
  <si>
    <t>740 E PRINCETON AVE, Dinuba, CA 93618</t>
  </si>
  <si>
    <t>747 E PRINCETON AVE, Dinuba, CA 93618</t>
  </si>
  <si>
    <t>763 E PRINCETON AVE, Dinuba, CA 93618</t>
  </si>
  <si>
    <t>760 E PRINCETON AVE, Dinuba, CA 93618</t>
  </si>
  <si>
    <t>779 E PRINCETON AVE, Dinuba, CA 93618</t>
  </si>
  <si>
    <t>780 E PRINCETON AVE, Dinuba, CA 93618</t>
  </si>
  <si>
    <t>576 E ADELAIDE WAY, Dinuba, CA 93618</t>
  </si>
  <si>
    <t>244 N PERRY AVE #A, Dinuba, CA 93618</t>
  </si>
  <si>
    <t>244 N PERRY AVE #B, Dinuba, CA 93618</t>
  </si>
  <si>
    <t>355 N PERRY AVE #101, Dinuba, CA 93618</t>
  </si>
  <si>
    <t>620 E ADELAIDE WAY, Dinuba, CA 93618</t>
  </si>
  <si>
    <t>701 E ADELAIDE WAY, Dinuba, CA 93618</t>
  </si>
  <si>
    <t>391 N PERRY AVE #101, Dinuba, CA 93618</t>
  </si>
  <si>
    <t>426 N PERRY AVE DISC, Dinuba, CA 93618</t>
  </si>
  <si>
    <t>725 E ADELAIDE WAY, Dinuba, CA 93618</t>
  </si>
  <si>
    <t>945 E PARK WAY #101, Dinuba, CA 93618</t>
  </si>
  <si>
    <t>965 E PARK WAY #101, Dinuba, CA 93618</t>
  </si>
  <si>
    <t>755 E ADELAIDE WAY, Dinuba, CA 93618</t>
  </si>
  <si>
    <t>785 E ADELAIDE WAY, Dinuba, CA 93618</t>
  </si>
  <si>
    <t>1006 W NORTH WAY, Dinuba, CA 93618</t>
  </si>
  <si>
    <t>1125 E PARK WAY 8UNTS, Dinuba, CA 93618</t>
  </si>
  <si>
    <t>1132 E PARK WAY #A, Dinuba, CA 93618</t>
  </si>
  <si>
    <t>1132 E PARK WAY #B, Dinuba, CA 93618</t>
  </si>
  <si>
    <t>1154 E PARK WAY #101, Dinuba, CA 93618</t>
  </si>
  <si>
    <t>1157 E PARK WAY 12UNT, Dinuba, CA 93618</t>
  </si>
  <si>
    <t>795 E ADELAIDE WAY, Dinuba, CA 93618</t>
  </si>
  <si>
    <t>1203 E PARK WAY DISC, Dinuba, CA 93618</t>
  </si>
  <si>
    <t>801 E ADELAIDE WAY #101, Dinuba, CA 93618</t>
  </si>
  <si>
    <t>825 E ADELAIDE WAY, Dinuba, CA 93618</t>
  </si>
  <si>
    <t>855 E ADELAIDE WAY, Dinuba, CA 93618</t>
  </si>
  <si>
    <t>1778 E PARK WAY DISC, Dinuba, CA 93618</t>
  </si>
  <si>
    <t>1847 E PARK WAY 6DIGT, Dinuba, CA 93618</t>
  </si>
  <si>
    <t>885 E ADELAIDE WAY, Dinuba, CA 93618</t>
  </si>
  <si>
    <t>1879 E PARK WAY #101, Dinuba, CA 93618</t>
  </si>
  <si>
    <t>1942 E PARK WAY SENIOR DISCOUNT, Dinuba, CA 93618</t>
  </si>
  <si>
    <t>989 E ADELAIDE WAY, Dinuba, CA 93618</t>
  </si>
  <si>
    <t>925 E ADELAIDE WAY, Dinuba, CA 93618</t>
  </si>
  <si>
    <t>1028 W NORTH WAY, Dinuba, CA 93618</t>
  </si>
  <si>
    <t>1447 E OLIVE WAY #101, Dinuba, CA 93618</t>
  </si>
  <si>
    <t>1490 E OLIVE WAY DISC, Dinuba, CA 93618</t>
  </si>
  <si>
    <t>1669 E OLIVE WAY #101, Dinuba, CA 93618</t>
  </si>
  <si>
    <t>1997 E OLIVE WAY, Dinuba, CA 93618</t>
  </si>
  <si>
    <t>2010 E OLIVE WAY #101, Dinuba, CA 93618</t>
  </si>
  <si>
    <t>2010 E OLIVE WAY #102, Dinuba, CA 93618</t>
  </si>
  <si>
    <t>2022 E OLIVE WAY #101, Dinuba, CA 93618</t>
  </si>
  <si>
    <t>1050 W NORTH WAY, Dinuba, CA 93618</t>
  </si>
  <si>
    <t>156 W VENTURA ST 6 UNTS, DINUBA, CA 93618</t>
  </si>
  <si>
    <t>1818 E EL MONTE WAY #A, Dinuba, CA 93618</t>
  </si>
  <si>
    <t>189 N CRAWFORD AVE, Dinuba, CA 93618</t>
  </si>
  <si>
    <t>1756 E EL MONTE WAY, Dinuba, CA 93618</t>
  </si>
  <si>
    <t>1752 E EL MONTE WAY 2UNTS, Dinuba, CA 93618</t>
  </si>
  <si>
    <t>159 N CRAWFORD AVE, Dinuba, CA 93618</t>
  </si>
  <si>
    <t>1798 E EL MONTE WAY, Dinuba, CA 93618</t>
  </si>
  <si>
    <t>1878 E EL MONTE WAY 1UNIT, Dinuba, CA 93618</t>
  </si>
  <si>
    <t>2000 E EL MONTE WAY, Dinuba, CA 93618</t>
  </si>
  <si>
    <t>2270 E EL MONTE WAY STORE, Dinuba, CA 93618</t>
  </si>
  <si>
    <t>1685 E EL MONTE WAY, Dinuba, CA 93618</t>
  </si>
  <si>
    <t>1583 E EL MONTE WAY, Dinuba, CA 93618</t>
  </si>
  <si>
    <t>1625 E EL MONTE WAY WARE, Dinuba, CA 93618</t>
  </si>
  <si>
    <t>2200 E EL MONTE WAY, Dinuba, CA 93618</t>
  </si>
  <si>
    <t>234 N EATON AVE 14UNT, Dinuba, CA 93618</t>
  </si>
  <si>
    <t>1072 W NORTH WAY, Dinuba, CA 93618</t>
  </si>
  <si>
    <t>430 W VENTURA ST, Dinuba, CA 93618</t>
  </si>
  <si>
    <t>2194 E EL MONTE WAY, Dinuba, CA 93618</t>
  </si>
  <si>
    <t>1621 E EL MONTE WAY, Dinuba, CA 93618</t>
  </si>
  <si>
    <t>245 W NORTH WAY 39 UNITS, Dinuba, CA 93618</t>
  </si>
  <si>
    <t>184 N ALICE AVE #101, Dinuba, CA 93618</t>
  </si>
  <si>
    <t>566 N CRAWFORD AVE, Dinuba, CA 93618</t>
  </si>
  <si>
    <t>184 N ALICE AVE #102, Dinuba, CA 93618</t>
  </si>
  <si>
    <t>1094 W NORTH WAY, Dinuba, CA 93618</t>
  </si>
  <si>
    <t>288 N ALICE AVE SENIOR DISC., Dinuba, CA 93618</t>
  </si>
  <si>
    <t>1102 W NORTH WAY, Dinuba, CA 93618</t>
  </si>
  <si>
    <t>1124 W NORTH WAY, Dinuba, CA 93618</t>
  </si>
  <si>
    <t>1146 W NORTH WAY, Dinuba, CA 93618</t>
  </si>
  <si>
    <t>1168 W NORTH WAY, Dinuba, CA 93618</t>
  </si>
  <si>
    <t>1390 E ELIZABETH WAY, Dinuba, CA 93618</t>
  </si>
  <si>
    <t>383 N ALTA AVE #101, Dinuba, CA 93618</t>
  </si>
  <si>
    <t>1190 W NORTH WAY, Dinuba, CA 93618</t>
  </si>
  <si>
    <t>561 N ALTA AVE #A, Dinuba, CA 93618</t>
  </si>
  <si>
    <t>1660 E EL MONTE WAY, Dinuba, CA 93618</t>
  </si>
  <si>
    <t>467 N ALTA AVE 2UNTS, Dinuba, CA 93618</t>
  </si>
  <si>
    <t>148 W NORTH WAY #B, Dinuba, CA 93618</t>
  </si>
  <si>
    <t>148 W NORTH WAY #A, Dinuba, CA 93618</t>
  </si>
  <si>
    <t>1275 E MILLARD DR 2UNTS, Dinuba, CA 93618</t>
  </si>
  <si>
    <t>456 W NORTH WAY, Dinuba, CA 93618</t>
  </si>
  <si>
    <t>621 N ALTA AVE 4 UNTS, Dinuba, CA 93618</t>
  </si>
  <si>
    <t>232 S PALM DR 5%DIS, Dinuba, CA 93618</t>
  </si>
  <si>
    <t>1120 E NORTH WAY #101, DINUBA, CA 93618</t>
  </si>
  <si>
    <t>1140 E NORTH WAY, Dinuba, CA 93618</t>
  </si>
  <si>
    <t>1160 E NORTH WAY, Dinuba, CA 93618</t>
  </si>
  <si>
    <t>1180 E NORTH WAY, Dinuba, CA 93618</t>
  </si>
  <si>
    <t>1190 E NORTH WAY, Dinuba, CA 93618</t>
  </si>
  <si>
    <t>1330 E EL MONTE WAY 3UNTS, Dinuba, CA 93618</t>
  </si>
  <si>
    <t>477 W ADELAIDE WAY #102, Dinuba, CA 93618</t>
  </si>
  <si>
    <t>1341 E BOLINGER WAY, Dinuba, CA 93618</t>
  </si>
  <si>
    <t>724 N ALTA AVE 2UNTS, Dinuba, CA 93618</t>
  </si>
  <si>
    <t>1998 E FRANZEN WAY, Dinuba, CA 93618</t>
  </si>
  <si>
    <t>304 E NEBRASKA AVE, Dinuba, CA 93618</t>
  </si>
  <si>
    <t>402 E NEBRASKA AVE, Dinuba, CA 93618</t>
  </si>
  <si>
    <t>440 E NEBRASKA AVE 2 Units, Dinuba, CA 93618</t>
  </si>
  <si>
    <t>170 N LINCOLN AVE, Dinuba, CA 93618</t>
  </si>
  <si>
    <t>876 E NORTH WAY #101, Dinuba, CA 93618</t>
  </si>
  <si>
    <t>830 E EL MONTE WAY #101, Dinuba, CA 93618</t>
  </si>
  <si>
    <t>1010 VERMONT AVE, Dinuba, CA 93618</t>
  </si>
  <si>
    <t>1030 VERMONT AVE, Dinuba, CA 93618</t>
  </si>
  <si>
    <t>1445 E MILLARD DR, Dinuba, CA 93618</t>
  </si>
  <si>
    <t>1090 VERMONT AVE, Dinuba, CA 93618</t>
  </si>
  <si>
    <t>1091 VERMONT AVE, Dinuba, CA 93618</t>
  </si>
  <si>
    <t>1051 VERMONT AVE, Dinuba, CA 93618</t>
  </si>
  <si>
    <t>1031 VERMONT AVE, Dinuba, CA 93618</t>
  </si>
  <si>
    <t>950 N VILLA AVE #1-1U, Dinuba, CA 93618</t>
  </si>
  <si>
    <t>1108 E MILLWOOD DR, Dinuba, CA 93618</t>
  </si>
  <si>
    <t>888 N ALTA AVE 1UNT, Dinuba, CA 93618</t>
  </si>
  <si>
    <t>1061 E MILLWOOD DR, Dinuba, CA 93618</t>
  </si>
  <si>
    <t>888 E NORTHRIDGE DR, Dinuba, CA 93618</t>
  </si>
  <si>
    <t>858 E NORTHRIDGE DR, Dinuba, CA 93618</t>
  </si>
  <si>
    <t>800 E NORTHRIDGE DR, Dinuba, CA 93618</t>
  </si>
  <si>
    <t>742 E NORTHRIDGE DR, Dinuba, CA 93618</t>
  </si>
  <si>
    <t>712 E NORTHRIDGE DR, Dinuba, CA 93618</t>
  </si>
  <si>
    <t>536 E NORTHRIDGE DR, Dinuba, CA 93618</t>
  </si>
  <si>
    <t>556 E NORTHRIDGE DR, Dinuba, CA 93618</t>
  </si>
  <si>
    <t>586 E NORTHRIDGE DR, Dinuba, CA 93618</t>
  </si>
  <si>
    <t>606 E NORTHRIDGE DR 6DIGT, Dinuba, CA 93618</t>
  </si>
  <si>
    <t>636 E NORTHRIDGE DR, Dinuba, CA 93618</t>
  </si>
  <si>
    <t>664 E NORTHRIDGE DR, Dinuba, CA 93618</t>
  </si>
  <si>
    <t>696 E NORTHRIDGE DR, Dinuba, CA 93618</t>
  </si>
  <si>
    <t>1240 E NORTH WAY, Dinuba, CA 93618</t>
  </si>
  <si>
    <t>1260 E NORTH WAY SENIOR DISCOUNT, Dinuba, CA 93618</t>
  </si>
  <si>
    <t>1290 E NORTH WAY, Dinuba, CA 93618</t>
  </si>
  <si>
    <t>1300 E NORTH WAY, Dinuba, CA 93618</t>
  </si>
  <si>
    <t>1306 E NORTH WAY, Dinuba, CA 93618</t>
  </si>
  <si>
    <t>1314 E NORTH WAY, Dinuba, CA 93618</t>
  </si>
  <si>
    <t>920 N ALTA AVE BLDG, Dinuba, CA 93618</t>
  </si>
  <si>
    <t>1320 E NORTH WAY, Dinuba, CA 93618</t>
  </si>
  <si>
    <t>1328 E NORTH WAY, Dinuba, CA 93618</t>
  </si>
  <si>
    <t>1330 E NORTH WAY, Dinuba, CA 93618</t>
  </si>
  <si>
    <t>1340 E NORTH WAY, Dinuba, CA 93618</t>
  </si>
  <si>
    <t>1360 E NORTH WAY, Dinuba, CA 93618</t>
  </si>
  <si>
    <t>1376 E NORTH WAY, Dinuba, CA 93618</t>
  </si>
  <si>
    <t>1382 E NORTH WAY, Dinuba, CA 93618</t>
  </si>
  <si>
    <t>1400 E NORTH WAY, Dinuba, CA 93618</t>
  </si>
  <si>
    <t>1420 E NORTH WAY, Dinuba, CA 93618</t>
  </si>
  <si>
    <t>1446 E NORTH WAY, Dinuba, CA 93618</t>
  </si>
  <si>
    <t>1450 E NORTH WAY, Dinuba, CA 93618</t>
  </si>
  <si>
    <t>1468 E NORTH WAY, Dinuba, CA 93618</t>
  </si>
  <si>
    <t>1474 E NORTH WAY, Dinuba, CA 93618</t>
  </si>
  <si>
    <t>1480 E NORTH WAY, Dinuba, CA 93618</t>
  </si>
  <si>
    <t>1486 E NORTH WAY, Dinuba, CA 93618</t>
  </si>
  <si>
    <t>1490 E NORTH WAY, Dinuba, CA 93618</t>
  </si>
  <si>
    <t>1494 E NORTH WAY SNR DISC, DINUBA, CA 93618</t>
  </si>
  <si>
    <t>1518 E NORTH WAY, Dinuba, CA 93618</t>
  </si>
  <si>
    <t>1520 E NORTH WAY, Dinuba, CA 93618</t>
  </si>
  <si>
    <t>1530 E NORTH WAY, Dinuba, CA 93618</t>
  </si>
  <si>
    <t>1546 E NORTH WAY, Dinuba, CA 93618</t>
  </si>
  <si>
    <t>1560 E NORTH WAY, Dinuba, CA 93618</t>
  </si>
  <si>
    <t>1576 E NORTH WAY, Dinuba, CA 93618</t>
  </si>
  <si>
    <t>1590 E NORTH WAY, Dinuba, CA 93618</t>
  </si>
  <si>
    <t>1606 E NORTH WAY, Dinuba, CA 93618</t>
  </si>
  <si>
    <t>1650 E NORTH WAY, Dinuba, CA 93618</t>
  </si>
  <si>
    <t>1656 E NORTH WAY, Dinuba, CA 93618</t>
  </si>
  <si>
    <t>1680 E NORTH WAY, Dinuba, CA 93618</t>
  </si>
  <si>
    <t>1686 E NORTH WAY, Dinuba, CA 93618</t>
  </si>
  <si>
    <t>1096 N CRAWFORD AVE C - OUTSIDE CITY LIMITS, DINUBA, CA 93618</t>
  </si>
  <si>
    <t>1096 N CRAWFORD AVE B - OUTSIDE CITY LIMITS, DINUBA, CA 93618</t>
  </si>
  <si>
    <t>542 VERMONT AVE 2 UNITS, DINUBA, CA 93618</t>
  </si>
  <si>
    <t>268 N EATON AVE 13UNT, Dinuba, CA 93618</t>
  </si>
  <si>
    <t>336 N NICHOLS AVE, Dinuba, CA 93618</t>
  </si>
  <si>
    <t>1030 N ALTA AVE STORE, Dinuba, CA 93618</t>
  </si>
  <si>
    <t>1510 E MARION WAY, Dinuba, CA 93618</t>
  </si>
  <si>
    <t>1470 E SIERRA WAY, Dinuba, CA 93618</t>
  </si>
  <si>
    <t>1827 E SIERRA WAY, Dinuba, CA 93618</t>
  </si>
  <si>
    <t>1275 E WHITTAKER WAY, Dinuba, CA 93618</t>
  </si>
  <si>
    <t>1077 E ACADEMY WAY, Dinuba, CA 93618</t>
  </si>
  <si>
    <t>950 E GOLDEN WAY #101, Dinuba, CA 93618</t>
  </si>
  <si>
    <t>960 E GOLDEN WAY, Dinuba, CA 93618</t>
  </si>
  <si>
    <t>965 E GOLDEN WAY, Dinuba, CA 93618</t>
  </si>
  <si>
    <t>978 E GOLDEN WAY, Dinuba, CA 93618</t>
  </si>
  <si>
    <t>985 E GOLDEN WAY, Dinuba, CA 93618</t>
  </si>
  <si>
    <t>999 E GOLDEN WAY #101  , DINUBA, CA 93618</t>
  </si>
  <si>
    <t>999 E GOLDEN WAY #102, Dinuba, CA 93618</t>
  </si>
  <si>
    <t>990 E GOLDEN WAY, Dinuba, CA 93618</t>
  </si>
  <si>
    <t>1026 E GOLDEN WAY, Dinuba, CA 93618</t>
  </si>
  <si>
    <t>1021 E GOLDEN WAY #101, Dinuba, CA 93618</t>
  </si>
  <si>
    <t>1045 E GOLDEN WAY, Dinuba, CA 93618</t>
  </si>
  <si>
    <t>1048 E GOLDEN WAY, Dinuba, CA 93618</t>
  </si>
  <si>
    <t>1070 E GOLDEN WAY 2UNTS, Dinuba, CA 93618</t>
  </si>
  <si>
    <t>1065 E GOLDEN WAY, Dinuba, CA 93618</t>
  </si>
  <si>
    <t>1071 E GOLDEN WAY, Dinuba, CA 93618</t>
  </si>
  <si>
    <t>1660 E GOLDEN WAY, Dinuba, CA 93618</t>
  </si>
  <si>
    <t>490 E HARVARD AVE, Dinuba, CA 93618</t>
  </si>
  <si>
    <t>460 E HARVARD AVE, DINUBA, CA 93618</t>
  </si>
  <si>
    <t>700 E PRINCETON AVE, Dinuba, CA 93618</t>
  </si>
  <si>
    <t>501 E PRINCETON AVE, Dinuba, CA 93618</t>
  </si>
  <si>
    <t>342 N LYNDSAY WAY, Dinuba, CA 93618</t>
  </si>
  <si>
    <t>282 N LYNDSAY WAY, Dinuba, CA 93618</t>
  </si>
  <si>
    <t>134 W VENTURA ST #A, Dinuba, CA 93618</t>
  </si>
  <si>
    <t>134 W VENTURA ST #B, Dinuba, CA 93618</t>
  </si>
  <si>
    <t>504 W TULARE ST #A, Dinuba, CA 93618</t>
  </si>
  <si>
    <t>504 W TULARE ST #B, Dinuba, CA 93618</t>
  </si>
  <si>
    <t>428 W KERN ST 1UNIT, Dinuba, CA 93618</t>
  </si>
  <si>
    <t>556 W VENTURA ST DISC, Dinuba, CA 93618</t>
  </si>
  <si>
    <t>696 W SIERRA WAY, Dinuba, CA 93618</t>
  </si>
  <si>
    <t>758 W SIERRA WAY, Dinuba, CA 93618</t>
  </si>
  <si>
    <t>763 E NORTHRIDGE DR, Dinuba, CA 93618</t>
  </si>
  <si>
    <t>820 N ALTA AVE 13UNT, Dinuba, CA 93618</t>
  </si>
  <si>
    <t>139 W MARIPOSA ST, Dinuba, CA 93618</t>
  </si>
  <si>
    <t>1916 E EL MONTE WAY #A, Dinuba, CA 93618</t>
  </si>
  <si>
    <t>2010 E EL MONTE WAY, Dinuba, CA 93618</t>
  </si>
  <si>
    <t>2144 E EL MONTE WAY 3UNTS, DINUBA, CA 93618</t>
  </si>
  <si>
    <t>2242 E EL MONTE WAY, Dinuba, CA 93618</t>
  </si>
  <si>
    <t>170 W EL MONTE WAY STORE, Dinuba, CA 93618</t>
  </si>
  <si>
    <t>550 N LILLIE AVE 1UNIT, Dinuba, CA 93618</t>
  </si>
  <si>
    <t>496 E TULARE ST #101, Dinuba, CA 93618</t>
  </si>
  <si>
    <t>110 S COLLEGE AVE, Dinuba, CA 93618</t>
  </si>
  <si>
    <t>1000 E EL MONTE WAY, Dinuba, CA 93618</t>
  </si>
  <si>
    <t>1413 N ALTA AVE WATER, Dinuba, CA 93618</t>
  </si>
  <si>
    <t>1445 E SHERMAN WAY, Dinuba, CA 93618</t>
  </si>
  <si>
    <t>512 E HARVARD AVE, Dinuba, CA 93618</t>
  </si>
  <si>
    <t>527 E HARVARD AVE, Dinuba, CA 93618</t>
  </si>
  <si>
    <t>507 E HARVARD AVE, Dinuba, CA 93618</t>
  </si>
  <si>
    <t>441 W TULARE ST STA CLEAN STATION, DINUBA, CA 93618</t>
  </si>
  <si>
    <t>160 W SIERRA WAY, Dinuba, CA 93618</t>
  </si>
  <si>
    <t>42873 ROAD 80&amp;#x20; 51UNT, Dinuba, CA 93618</t>
  </si>
  <si>
    <t>1456 E PARK WAY 2 - UNITS, DINUBA, CA 93618</t>
  </si>
  <si>
    <t>1388 S COLLEGE AVE #102, Dinuba, CA 93618</t>
  </si>
  <si>
    <t>1705 S COLLEGE AVE, Dinuba, CA 93618</t>
  </si>
  <si>
    <t>1775 S COLLEGE AVE, Dinuba, CA 93618</t>
  </si>
  <si>
    <t>370 N WHITNEY AVE 8UNTS, Dinuba, CA 93618</t>
  </si>
  <si>
    <t>1725 E EL MONTE WAY IRRIG, Dinuba, CA 93618</t>
  </si>
  <si>
    <t>1725 E EL MONTE WAY RST RESTAURANT, DINUBA, CA 93618</t>
  </si>
  <si>
    <t>1665 E EL MONTE WAY #B, Dinuba, CA 93618</t>
  </si>
  <si>
    <t>1780 E EL MONTE WAY, Dinuba, CA 93618</t>
  </si>
  <si>
    <t>2270 E EL MONTE WAY IRRIG., DINUBA, CA 93618</t>
  </si>
  <si>
    <t>391 S ALTA AVE #101, Dinuba, CA 93618</t>
  </si>
  <si>
    <t>2270 E EL MONTE WAY IRRG. #2, DINUBA, CA 93618</t>
  </si>
  <si>
    <t>1050 VERMONT AVE, Dinuba, CA 93618</t>
  </si>
  <si>
    <t>1048 E COLLEGE LN, Dinuba, CA 93618</t>
  </si>
  <si>
    <t>351 N CRAWFORD AVE, Dinuba, CA 93618</t>
  </si>
  <si>
    <t>595 N HAYES AVE #A, Dinuba, CA 93618</t>
  </si>
  <si>
    <t>595 N HAYES AVE #B, Dinuba, CA 93618</t>
  </si>
  <si>
    <t>1333 S GREENE AVE 25UNT, Dinuba, CA 93618</t>
  </si>
  <si>
    <t>657 S ALTA AVE 1UNT, Dinuba, CA 93618</t>
  </si>
  <si>
    <t>1155 UMBRELLA ST 6DIGT, Dinuba, CA 93618</t>
  </si>
  <si>
    <t>237 S URUAPAN DR WATER ONLY, DINUBA, CA 93618</t>
  </si>
  <si>
    <t>2140 E EL MONTE WAY IRRIG., DINUBA, CA 93618</t>
  </si>
  <si>
    <t>1111 E MAGNOLIA WAY #1, Dinuba, CA 93618</t>
  </si>
  <si>
    <t>1133 E MAGNOLIA WAY #1, Dinuba, CA 93618</t>
  </si>
  <si>
    <t>941 E SIERRA WAY #1, Dinuba, CA 93618</t>
  </si>
  <si>
    <t>8470 AVE 406 SIERRA VIS, Dinuba, CA 93618</t>
  </si>
  <si>
    <t>211 S COLLEGE AVE #1 POOL, DINUBA, CA 93618</t>
  </si>
  <si>
    <t>211 S COLLEGE AVE #2  GYM PARKING LOT, DINUBA, CA 93618</t>
  </si>
  <si>
    <t>211 S COLLEGE AVE SCHOOL NJROTC, DINUBA, CA 93618</t>
  </si>
  <si>
    <t>1250 N HAYES AVE #1, Dinuba, CA 93618</t>
  </si>
  <si>
    <t>1327 E EL MONTE WAY #1, Dinuba, CA 93618</t>
  </si>
  <si>
    <t>1250 N EATON AVE LINCOLN #2, Dinuba, CA 93618</t>
  </si>
  <si>
    <t>1660 E SIERRA WAY #1, Dinuba, CA 93618</t>
  </si>
  <si>
    <t>305 E KAMM AVE #2, Dinuba, CA 93618</t>
  </si>
  <si>
    <t>1311 N EUCLID AVE, Dinuba, CA 93618</t>
  </si>
  <si>
    <t>1327 E EL MONTE WAY #2, Dinuba, CA 93618</t>
  </si>
  <si>
    <t>999 W EL MONTE WAY 13UNT, Dinuba, CA 93618</t>
  </si>
  <si>
    <t>841 S MILSAP AVE #B, Dinuba, CA 93618</t>
  </si>
  <si>
    <t>742 N PACIFIC CIRCLE DR, Dinuba, CA 93618</t>
  </si>
  <si>
    <t>&gt;1986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</si>
</sst>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40"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1"/>
      <name val="Calibri"/>
      <family val="2"/>
      <scheme val="minor"/>
    </font>
    <font>
      <sz val="11"/>
      <name val="Calibri"/>
      <family val="2"/>
      <scheme val="minor"/>
    </font>
    <font>
      <b/>
      <sz val="11"/>
      <color rgb="FFFF0000"/>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sz val="10"/>
      <name val="Calibri"/>
      <family val="2"/>
      <scheme val="minor"/>
    </font>
    <font>
      <sz val="11"/>
      <color theme="4"/>
      <name val="Calibri"/>
      <family val="2"/>
      <scheme val="minor"/>
    </font>
    <font>
      <b/>
      <vertAlign val="superscript"/>
      <sz val="12"/>
      <color theme="0"/>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strike/>
      <sz val="11"/>
      <color theme="1"/>
      <name val="Calibri"/>
      <family val="2"/>
      <scheme val="minor"/>
    </font>
    <font>
      <sz val="10"/>
      <color rgb="FFC00000"/>
      <name val="Calibri"/>
      <family val="2"/>
      <scheme val="minor"/>
    </font>
    <font>
      <sz val="11"/>
      <color theme="1"/>
      <name val="Calibri"/>
      <family val="2"/>
      <scheme val="minor"/>
    </font>
    <font>
      <sz val="11"/>
      <color rgb="FF0070C0"/>
      <name val="Calibri"/>
      <family val="2"/>
      <scheme val="minor"/>
    </font>
    <font>
      <b/>
      <sz val="14"/>
      <color theme="1"/>
      <name val="Calibri"/>
      <family val="2"/>
      <scheme val="minor"/>
    </font>
    <font>
      <b/>
      <sz val="14"/>
      <color rgb="FFFF0000"/>
      <name val="Calibri"/>
      <family val="2"/>
      <scheme val="minor"/>
    </font>
    <font>
      <b/>
      <sz val="14"/>
      <name val="Calibri"/>
      <family val="2"/>
      <scheme val="minor"/>
    </font>
    <font>
      <i/>
      <sz val="12"/>
      <name val="Calibri"/>
      <family val="2"/>
      <scheme val="minor"/>
    </font>
    <font>
      <sz val="12"/>
      <name val="Calibri"/>
      <family val="2"/>
      <scheme val="minor"/>
    </font>
    <font>
      <b/>
      <sz val="20"/>
      <color theme="0"/>
      <name val="Calibri"/>
      <family val="2"/>
      <scheme val="minor"/>
    </font>
    <font>
      <b/>
      <sz val="20"/>
      <name val="Calibri"/>
      <family val="2"/>
      <scheme val="minor"/>
    </font>
    <font>
      <sz val="12"/>
      <color theme="1"/>
      <name val="Calibri"/>
      <family val="2"/>
      <scheme val="minor"/>
    </font>
    <font>
      <b/>
      <sz val="12"/>
      <name val="Calibri"/>
      <family val="2"/>
      <scheme val="minor"/>
    </font>
    <font>
      <b/>
      <u/>
      <sz val="12"/>
      <name val="Calibri"/>
      <family val="2"/>
      <scheme val="minor"/>
    </font>
    <font>
      <sz val="11"/>
      <color indexed="81"/>
      <name val="Calibri"/>
      <family val="2"/>
      <scheme val="minor"/>
    </font>
    <font>
      <b/>
      <sz val="11"/>
      <color indexed="81"/>
      <name val="Calibri"/>
      <family val="2"/>
      <scheme val="minor"/>
    </font>
    <font>
      <b/>
      <u/>
      <sz val="11"/>
      <color indexed="81"/>
      <name val="Calibri"/>
      <family val="2"/>
      <scheme val="minor"/>
    </font>
    <font>
      <b/>
      <sz val="9"/>
      <color indexed="81"/>
      <name val="Tahoma"/>
      <family val="2"/>
    </font>
    <font>
      <u/>
      <sz val="11"/>
      <color theme="10"/>
      <name val="Calibri"/>
      <family val="2"/>
      <scheme val="minor"/>
    </font>
  </fonts>
  <fills count="1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97D4EA"/>
        <bgColor indexed="64"/>
      </patternFill>
    </fill>
    <fill>
      <patternFill patternType="solid">
        <fgColor rgb="FF97D4E4"/>
        <bgColor indexed="64"/>
      </patternFill>
    </fill>
    <fill>
      <patternFill patternType="solid">
        <fgColor rgb="FFF0F0F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tint="-0.249977111117893"/>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style="thin">
        <color indexed="64"/>
      </left>
      <right/>
      <top/>
      <bottom style="medium">
        <color indexed="64"/>
      </bottom>
      <diagonal/>
    </border>
    <border>
      <left/>
      <right/>
      <top/>
      <bottom style="medium">
        <color indexed="64"/>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top style="hair">
        <color auto="1"/>
      </top>
      <bottom style="hair">
        <color auto="1"/>
      </bottom>
      <diagonal/>
    </border>
    <border>
      <left style="hair">
        <color indexed="64"/>
      </left>
      <right style="hair">
        <color indexed="64"/>
      </right>
      <top/>
      <bottom style="hair">
        <color auto="1"/>
      </bottom>
      <diagonal/>
    </border>
    <border>
      <left style="thin">
        <color indexed="64"/>
      </left>
      <right style="hair">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rgb="FFF8F8F8"/>
      </right>
      <top/>
      <bottom style="thin">
        <color theme="0"/>
      </bottom>
      <diagonal/>
    </border>
    <border>
      <left style="hair">
        <color indexed="64"/>
      </left>
      <right style="thin">
        <color indexed="64"/>
      </right>
      <top/>
      <bottom style="hair">
        <color auto="1"/>
      </bottom>
      <diagonal/>
    </border>
    <border>
      <left/>
      <right/>
      <top style="thin">
        <color indexed="64"/>
      </top>
      <bottom style="hair">
        <color auto="1"/>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theme="1"/>
      </top>
      <bottom/>
      <diagonal/>
    </border>
    <border>
      <left/>
      <right style="thin">
        <color auto="1"/>
      </right>
      <top style="thin">
        <color theme="1"/>
      </top>
      <bottom style="thin">
        <color theme="1"/>
      </bottom>
      <diagonal/>
    </border>
    <border>
      <left style="thin">
        <color rgb="FFF8F8F8"/>
      </left>
      <right/>
      <top style="thin">
        <color indexed="64"/>
      </top>
      <bottom/>
      <diagonal/>
    </border>
    <border>
      <left style="medium">
        <color indexed="64"/>
      </left>
      <right/>
      <top/>
      <bottom style="medium">
        <color indexed="64"/>
      </bottom>
      <diagonal/>
    </border>
    <border>
      <left style="medium">
        <color indexed="64"/>
      </left>
      <right/>
      <top/>
      <bottom/>
      <diagonal/>
    </border>
    <border>
      <left/>
      <right/>
      <top style="medium">
        <color indexed="64"/>
      </top>
      <bottom/>
      <diagonal/>
    </border>
    <border>
      <left style="thin">
        <color rgb="FFF8F8F8"/>
      </left>
      <right style="thin">
        <color indexed="64"/>
      </right>
      <top style="thin">
        <color indexed="64"/>
      </top>
      <bottom/>
      <diagonal/>
    </border>
    <border>
      <left style="thin">
        <color rgb="FFF8F8F8"/>
      </left>
      <right style="thin">
        <color rgb="FFF8F8F8"/>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0" fontId="11" fillId="5" borderId="19">
      <alignment horizontal="center" vertical="center" wrapText="1"/>
    </xf>
    <xf numFmtId="43" fontId="23" fillId="0" borderId="0" applyFont="0" applyFill="0" applyBorder="0" applyAlignment="0" applyProtection="0"/>
    <xf numFmtId="0" fontId="39" fillId="0" borderId="0" applyNumberFormat="0" applyFill="0" applyBorder="0" applyAlignment="0" applyProtection="0"/>
  </cellStyleXfs>
  <cellXfs count="346">
    <xf numFmtId="0" fontId="0" fillId="0" borderId="0" xfId="0"/>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xf numFmtId="0" fontId="9" fillId="2" borderId="0" xfId="0" applyFont="1" applyFill="1" applyAlignment="1">
      <alignment vertical="center"/>
    </xf>
    <xf numFmtId="0" fontId="3" fillId="2" borderId="0" xfId="0" applyFont="1" applyFill="1"/>
    <xf numFmtId="0" fontId="1" fillId="0" borderId="0" xfId="0" applyFont="1"/>
    <xf numFmtId="0" fontId="13" fillId="2" borderId="0" xfId="0" applyFont="1" applyFill="1" applyAlignment="1" applyProtection="1">
      <alignment horizontal="center" vertical="center" wrapText="1" readingOrder="1"/>
      <protection locked="0"/>
    </xf>
    <xf numFmtId="0" fontId="0" fillId="2" borderId="0" xfId="0" applyFill="1" applyAlignment="1">
      <alignment vertical="center"/>
    </xf>
    <xf numFmtId="0" fontId="2" fillId="2" borderId="0" xfId="0" applyFont="1" applyFill="1"/>
    <xf numFmtId="0" fontId="1" fillId="2" borderId="0" xfId="0" applyFont="1" applyFill="1"/>
    <xf numFmtId="0" fontId="1" fillId="0" borderId="0" xfId="0" applyFont="1" applyAlignment="1">
      <alignment vertical="center"/>
    </xf>
    <xf numFmtId="0" fontId="13" fillId="0" borderId="0" xfId="0" applyFont="1" applyAlignment="1" applyProtection="1">
      <alignment horizontal="center" vertical="center" wrapText="1" readingOrder="1"/>
      <protection locked="0"/>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2" fillId="0" borderId="22" xfId="0" applyFont="1" applyBorder="1"/>
    <xf numFmtId="0" fontId="0" fillId="2" borderId="0" xfId="0" applyFill="1" applyAlignment="1">
      <alignment horizontal="left" vertical="center" wrapText="1"/>
    </xf>
    <xf numFmtId="0" fontId="13" fillId="2" borderId="0" xfId="0" applyFont="1" applyFill="1" applyAlignment="1">
      <alignment horizontal="left" vertical="center"/>
    </xf>
    <xf numFmtId="0" fontId="13" fillId="2" borderId="9" xfId="0" applyFont="1" applyFill="1" applyBorder="1" applyAlignment="1">
      <alignment horizontal="left" vertical="center"/>
    </xf>
    <xf numFmtId="0" fontId="11" fillId="6" borderId="0" xfId="0" applyFont="1" applyFill="1"/>
    <xf numFmtId="0" fontId="0" fillId="6" borderId="0" xfId="0" applyFill="1"/>
    <xf numFmtId="0" fontId="11" fillId="6"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16" fillId="0" borderId="0" xfId="0" applyFont="1" applyAlignment="1">
      <alignment vertical="center"/>
    </xf>
    <xf numFmtId="0" fontId="9" fillId="0" borderId="0" xfId="0" applyFont="1"/>
    <xf numFmtId="0" fontId="2" fillId="0" borderId="1" xfId="0" applyFont="1" applyBorder="1" applyAlignment="1">
      <alignment horizontal="center" vertical="center" wrapText="1"/>
    </xf>
    <xf numFmtId="0" fontId="0" fillId="2" borderId="8" xfId="0" applyFill="1" applyBorder="1" applyAlignment="1">
      <alignment horizontal="left" vertical="center" wrapText="1"/>
    </xf>
    <xf numFmtId="0" fontId="5" fillId="9" borderId="26" xfId="0" applyFont="1" applyFill="1" applyBorder="1" applyAlignment="1" applyProtection="1">
      <alignment horizontal="center" vertical="center" wrapText="1" readingOrder="1"/>
      <protection locked="0"/>
    </xf>
    <xf numFmtId="0" fontId="5" fillId="9" borderId="29" xfId="0" applyFont="1" applyFill="1" applyBorder="1" applyAlignment="1" applyProtection="1">
      <alignment horizontal="center" vertical="center" wrapText="1" readingOrder="1"/>
      <protection locked="0"/>
    </xf>
    <xf numFmtId="0" fontId="5" fillId="9" borderId="30" xfId="0" applyFont="1" applyFill="1" applyBorder="1" applyAlignment="1" applyProtection="1">
      <alignment horizontal="center" vertical="center" wrapText="1" readingOrder="1"/>
      <protection locked="0"/>
    </xf>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0" fontId="0" fillId="0" borderId="0" xfId="0" applyProtection="1">
      <protection locked="0"/>
    </xf>
    <xf numFmtId="0" fontId="7" fillId="0" borderId="0" xfId="0" applyFont="1"/>
    <xf numFmtId="0" fontId="18" fillId="0" borderId="0" xfId="0" applyFont="1"/>
    <xf numFmtId="0" fontId="19" fillId="0" borderId="0" xfId="0" applyFont="1" applyAlignment="1">
      <alignment wrapText="1"/>
    </xf>
    <xf numFmtId="0" fontId="7" fillId="0" borderId="0" xfId="0" applyFont="1" applyAlignment="1">
      <alignment wrapText="1"/>
    </xf>
    <xf numFmtId="0" fontId="0" fillId="0" borderId="0" xfId="0" applyAlignment="1">
      <alignment wrapText="1"/>
    </xf>
    <xf numFmtId="0" fontId="20" fillId="0" borderId="0" xfId="0" applyFont="1"/>
    <xf numFmtId="0" fontId="5" fillId="9" borderId="25" xfId="0" applyFont="1" applyFill="1" applyBorder="1" applyAlignment="1" applyProtection="1">
      <alignment horizontal="center" vertical="center" wrapText="1" readingOrder="1"/>
      <protection locked="0"/>
    </xf>
    <xf numFmtId="0" fontId="5" fillId="9" borderId="28" xfId="0" applyFont="1" applyFill="1" applyBorder="1" applyAlignment="1" applyProtection="1">
      <alignment horizontal="center" vertical="center" wrapText="1" readingOrder="1"/>
      <protection locked="0"/>
    </xf>
    <xf numFmtId="0" fontId="5" fillId="11" borderId="35" xfId="0" applyFont="1" applyFill="1" applyBorder="1" applyAlignment="1" applyProtection="1">
      <alignment horizontal="center" vertical="center" wrapText="1" readingOrder="1"/>
      <protection locked="0"/>
    </xf>
    <xf numFmtId="0" fontId="5" fillId="0" borderId="0" xfId="0" applyFont="1" applyAlignment="1">
      <alignment horizontal="left" vertical="center" wrapText="1"/>
    </xf>
    <xf numFmtId="0" fontId="10" fillId="0" borderId="0" xfId="0" applyFont="1"/>
    <xf numFmtId="0" fontId="14" fillId="0" borderId="0" xfId="0" applyFont="1" applyAlignment="1">
      <alignment vertical="center"/>
    </xf>
    <xf numFmtId="0" fontId="14" fillId="7" borderId="14" xfId="0" applyFont="1" applyFill="1" applyBorder="1" applyAlignment="1">
      <alignment vertical="center"/>
    </xf>
    <xf numFmtId="0" fontId="14" fillId="7" borderId="0" xfId="0" applyFont="1" applyFill="1" applyAlignment="1">
      <alignment vertical="center"/>
    </xf>
    <xf numFmtId="0" fontId="2" fillId="0" borderId="0" xfId="0" applyFont="1" applyAlignment="1">
      <alignment horizontal="center" vertical="center" wrapText="1"/>
    </xf>
    <xf numFmtId="0" fontId="2" fillId="0" borderId="11" xfId="0" applyFont="1" applyBorder="1" applyAlignment="1">
      <alignment horizontal="center" vertical="center" wrapText="1"/>
    </xf>
    <xf numFmtId="0" fontId="2" fillId="0" borderId="43" xfId="0" applyFont="1" applyBorder="1" applyAlignment="1">
      <alignment horizontal="left" vertical="center" wrapText="1" indent="1"/>
    </xf>
    <xf numFmtId="0" fontId="2" fillId="0" borderId="44" xfId="0" applyFont="1" applyBorder="1" applyAlignment="1">
      <alignment horizontal="left" vertical="center" wrapText="1" indent="1"/>
    </xf>
    <xf numFmtId="0" fontId="0" fillId="0" borderId="0" xfId="0" applyAlignment="1">
      <alignment horizontal="left" vertical="center" wrapText="1"/>
    </xf>
    <xf numFmtId="0" fontId="0" fillId="2" borderId="15" xfId="0" applyFill="1" applyBorder="1"/>
    <xf numFmtId="0" fontId="0" fillId="2" borderId="14" xfId="0" applyFill="1" applyBorder="1" applyAlignment="1">
      <alignment vertical="center" wrapText="1"/>
    </xf>
    <xf numFmtId="0" fontId="0" fillId="2" borderId="0" xfId="0" applyFill="1" applyAlignment="1">
      <alignment vertical="center" wrapText="1"/>
    </xf>
    <xf numFmtId="0" fontId="16" fillId="0" borderId="0" xfId="0" applyFont="1"/>
    <xf numFmtId="0" fontId="0" fillId="2" borderId="15" xfId="0" applyFill="1" applyBorder="1" applyAlignment="1">
      <alignment vertical="center" wrapText="1"/>
    </xf>
    <xf numFmtId="0" fontId="9" fillId="2" borderId="15" xfId="0" applyFont="1" applyFill="1" applyBorder="1" applyAlignment="1">
      <alignment horizontal="left" vertical="center" wrapText="1"/>
    </xf>
    <xf numFmtId="0" fontId="9" fillId="2" borderId="14" xfId="0" applyFont="1" applyFill="1" applyBorder="1" applyAlignment="1">
      <alignment horizontal="left" vertical="center" wrapText="1"/>
    </xf>
    <xf numFmtId="0" fontId="1" fillId="2" borderId="0" xfId="0" applyFont="1" applyFill="1" applyAlignment="1">
      <alignment vertical="center"/>
    </xf>
    <xf numFmtId="0" fontId="0" fillId="0" borderId="0" xfId="0" applyAlignment="1">
      <alignment vertical="top"/>
    </xf>
    <xf numFmtId="0" fontId="0" fillId="2" borderId="0" xfId="0" applyFill="1" applyAlignment="1">
      <alignment vertical="top"/>
    </xf>
    <xf numFmtId="0" fontId="1" fillId="0" borderId="0" xfId="0" applyFont="1" applyAlignment="1">
      <alignment vertical="top"/>
    </xf>
    <xf numFmtId="0" fontId="13" fillId="9" borderId="7" xfId="0" applyFont="1" applyFill="1" applyBorder="1" applyAlignment="1" applyProtection="1">
      <alignment horizontal="left" vertical="top" wrapText="1"/>
      <protection locked="0"/>
    </xf>
    <xf numFmtId="0" fontId="0" fillId="2" borderId="15" xfId="0" applyFill="1" applyBorder="1" applyAlignment="1">
      <alignment horizontal="left" vertical="top" wrapText="1"/>
    </xf>
    <xf numFmtId="0" fontId="0" fillId="2" borderId="0" xfId="0" applyFill="1" applyAlignment="1">
      <alignment horizontal="left" vertical="top" wrapText="1"/>
    </xf>
    <xf numFmtId="0" fontId="0" fillId="2" borderId="14" xfId="0" applyFill="1" applyBorder="1" applyAlignment="1">
      <alignment horizontal="left" vertical="top" wrapText="1"/>
    </xf>
    <xf numFmtId="0" fontId="16" fillId="0" borderId="0" xfId="0" applyFont="1" applyAlignment="1">
      <alignment vertical="top"/>
    </xf>
    <xf numFmtId="0" fontId="0" fillId="2" borderId="9" xfId="0" applyFill="1" applyBorder="1" applyAlignment="1">
      <alignment horizontal="left" vertical="top" wrapText="1"/>
    </xf>
    <xf numFmtId="0" fontId="13" fillId="2" borderId="9" xfId="0" applyFont="1" applyFill="1" applyBorder="1" applyAlignment="1">
      <alignment vertical="top" wrapText="1"/>
    </xf>
    <xf numFmtId="0" fontId="2" fillId="2" borderId="9" xfId="0" applyFont="1" applyFill="1" applyBorder="1" applyAlignment="1">
      <alignment vertical="top" wrapText="1"/>
    </xf>
    <xf numFmtId="0" fontId="0" fillId="0" borderId="1" xfId="0" applyBorder="1" applyAlignment="1">
      <alignment vertical="top" wrapText="1"/>
    </xf>
    <xf numFmtId="0" fontId="11" fillId="8" borderId="1" xfId="0" applyFont="1" applyFill="1" applyBorder="1" applyAlignment="1">
      <alignment horizontal="center" vertical="center"/>
    </xf>
    <xf numFmtId="0" fontId="24" fillId="0" borderId="0" xfId="0" applyFont="1"/>
    <xf numFmtId="0" fontId="0" fillId="2" borderId="46" xfId="0" applyFill="1" applyBorder="1"/>
    <xf numFmtId="0" fontId="0" fillId="0" borderId="0" xfId="0" applyAlignment="1">
      <alignment horizontal="left" vertical="center" wrapText="1" inden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vertical="top" wrapText="1"/>
    </xf>
    <xf numFmtId="0" fontId="0" fillId="2" borderId="15" xfId="0" applyFill="1" applyBorder="1" applyAlignment="1">
      <alignment horizontal="left" vertical="center" wrapText="1"/>
    </xf>
    <xf numFmtId="0" fontId="13" fillId="3" borderId="7" xfId="0" applyFont="1" applyFill="1" applyBorder="1" applyAlignment="1" applyProtection="1">
      <alignment horizontal="left" vertical="top" wrapText="1"/>
      <protection locked="0"/>
    </xf>
    <xf numFmtId="0" fontId="5" fillId="11" borderId="29" xfId="0" applyFont="1" applyFill="1" applyBorder="1" applyAlignment="1" applyProtection="1">
      <alignment horizontal="center" vertical="center" wrapText="1" readingOrder="1"/>
      <protection locked="0"/>
    </xf>
    <xf numFmtId="0" fontId="9" fillId="2" borderId="0" xfId="0" applyFont="1" applyFill="1" applyAlignment="1">
      <alignment horizontal="left" vertical="center" wrapText="1"/>
    </xf>
    <xf numFmtId="0" fontId="9" fillId="2" borderId="0" xfId="0" applyFont="1" applyFill="1"/>
    <xf numFmtId="0" fontId="2" fillId="2" borderId="15" xfId="0" applyFont="1" applyFill="1" applyBorder="1" applyAlignment="1">
      <alignment horizontal="left" vertical="top"/>
    </xf>
    <xf numFmtId="0" fontId="0" fillId="2" borderId="0" xfId="0" applyFill="1" applyAlignment="1">
      <alignment horizontal="left" vertical="top"/>
    </xf>
    <xf numFmtId="0" fontId="0" fillId="2" borderId="15" xfId="0" applyFill="1" applyBorder="1" applyAlignment="1">
      <alignment horizontal="left" vertical="top"/>
    </xf>
    <xf numFmtId="0" fontId="8" fillId="3" borderId="12" xfId="0" applyFont="1" applyFill="1" applyBorder="1" applyAlignment="1" applyProtection="1">
      <alignment horizontal="left" vertical="center" wrapText="1"/>
      <protection locked="0"/>
    </xf>
    <xf numFmtId="0" fontId="8" fillId="3" borderId="4" xfId="0" applyFont="1" applyFill="1" applyBorder="1" applyAlignment="1" applyProtection="1">
      <alignment horizontal="left" vertical="center" wrapText="1"/>
      <protection locked="0"/>
    </xf>
    <xf numFmtId="0" fontId="9" fillId="2" borderId="7" xfId="0" applyFont="1" applyFill="1" applyBorder="1" applyAlignment="1">
      <alignment vertical="center" wrapText="1"/>
    </xf>
    <xf numFmtId="0" fontId="9" fillId="2" borderId="6" xfId="0" applyFont="1" applyFill="1" applyBorder="1" applyAlignment="1">
      <alignment vertical="center" wrapText="1"/>
    </xf>
    <xf numFmtId="0" fontId="9" fillId="3" borderId="4" xfId="0" applyFont="1" applyFill="1" applyBorder="1" applyAlignment="1" applyProtection="1">
      <alignment vertical="center" wrapText="1"/>
      <protection locked="0"/>
    </xf>
    <xf numFmtId="0" fontId="2" fillId="0" borderId="0" xfId="0" applyFont="1" applyAlignment="1">
      <alignment vertical="center"/>
    </xf>
    <xf numFmtId="0" fontId="10" fillId="0" borderId="0" xfId="0" applyFont="1" applyAlignment="1">
      <alignment vertical="center"/>
    </xf>
    <xf numFmtId="0" fontId="8" fillId="2" borderId="0" xfId="0" applyFont="1" applyFill="1" applyAlignment="1">
      <alignment vertical="center"/>
    </xf>
    <xf numFmtId="0" fontId="0" fillId="2" borderId="6" xfId="0" applyFill="1" applyBorder="1" applyAlignment="1">
      <alignment vertical="center"/>
    </xf>
    <xf numFmtId="0" fontId="0" fillId="0" borderId="6" xfId="0" applyBorder="1" applyAlignment="1">
      <alignment vertical="center"/>
    </xf>
    <xf numFmtId="0" fontId="0" fillId="2" borderId="16" xfId="0" applyFill="1" applyBorder="1" applyAlignment="1">
      <alignment vertical="center" wrapText="1"/>
    </xf>
    <xf numFmtId="0" fontId="0" fillId="2" borderId="16" xfId="0" applyFill="1" applyBorder="1" applyAlignment="1">
      <alignment vertical="center"/>
    </xf>
    <xf numFmtId="0" fontId="25" fillId="0" borderId="0" xfId="0" applyFont="1" applyAlignment="1">
      <alignment vertical="top" wrapText="1"/>
    </xf>
    <xf numFmtId="0" fontId="26" fillId="0" borderId="0" xfId="0" applyFont="1" applyAlignment="1">
      <alignment vertical="top" wrapText="1"/>
    </xf>
    <xf numFmtId="0" fontId="27" fillId="2" borderId="0" xfId="0" applyFont="1" applyFill="1" applyAlignment="1">
      <alignment vertical="top" wrapText="1"/>
    </xf>
    <xf numFmtId="0" fontId="0" fillId="2" borderId="13" xfId="0" applyFill="1" applyBorder="1"/>
    <xf numFmtId="0" fontId="5" fillId="9" borderId="35" xfId="0" applyFont="1" applyFill="1" applyBorder="1" applyAlignment="1" applyProtection="1">
      <alignment horizontal="center" vertical="center" wrapText="1" readingOrder="1"/>
      <protection locked="0"/>
    </xf>
    <xf numFmtId="0" fontId="0" fillId="3" borderId="9" xfId="0" applyFill="1" applyBorder="1"/>
    <xf numFmtId="0" fontId="0" fillId="4" borderId="0" xfId="0" applyFill="1"/>
    <xf numFmtId="0" fontId="0" fillId="4" borderId="50" xfId="0" applyFill="1" applyBorder="1"/>
    <xf numFmtId="0" fontId="0" fillId="4" borderId="13" xfId="0" applyFill="1" applyBorder="1"/>
    <xf numFmtId="0" fontId="0" fillId="4" borderId="9" xfId="0" applyFill="1" applyBorder="1"/>
    <xf numFmtId="0" fontId="9" fillId="13" borderId="15" xfId="0" applyFont="1" applyFill="1" applyBorder="1"/>
    <xf numFmtId="0" fontId="9" fillId="13" borderId="0" xfId="0" applyFont="1" applyFill="1"/>
    <xf numFmtId="0" fontId="9" fillId="13" borderId="14" xfId="0" applyFont="1" applyFill="1" applyBorder="1"/>
    <xf numFmtId="0" fontId="9" fillId="13" borderId="50" xfId="0" applyFont="1" applyFill="1" applyBorder="1"/>
    <xf numFmtId="0" fontId="0" fillId="14" borderId="0" xfId="0" applyFill="1"/>
    <xf numFmtId="0" fontId="0" fillId="14" borderId="50" xfId="0" applyFill="1" applyBorder="1"/>
    <xf numFmtId="0" fontId="0" fillId="14" borderId="51" xfId="0" applyFill="1" applyBorder="1"/>
    <xf numFmtId="0" fontId="2" fillId="0" borderId="24" xfId="0" applyFont="1" applyBorder="1" applyAlignment="1">
      <alignment horizontal="center" vertical="center" wrapText="1"/>
    </xf>
    <xf numFmtId="0" fontId="0" fillId="13" borderId="0" xfId="0" applyFill="1"/>
    <xf numFmtId="0" fontId="0" fillId="13" borderId="13" xfId="0" applyFill="1" applyBorder="1"/>
    <xf numFmtId="0" fontId="0" fillId="13" borderId="11" xfId="0" applyFill="1" applyBorder="1"/>
    <xf numFmtId="0" fontId="0" fillId="13" borderId="14" xfId="0" applyFill="1" applyBorder="1"/>
    <xf numFmtId="0" fontId="0" fillId="13" borderId="9" xfId="0" applyFill="1" applyBorder="1"/>
    <xf numFmtId="0" fontId="0" fillId="13" borderId="8" xfId="0" applyFill="1" applyBorder="1"/>
    <xf numFmtId="0" fontId="0" fillId="13" borderId="12" xfId="0" applyFill="1" applyBorder="1"/>
    <xf numFmtId="0" fontId="0" fillId="13" borderId="15" xfId="0" applyFill="1" applyBorder="1"/>
    <xf numFmtId="0" fontId="0" fillId="13" borderId="7" xfId="0" applyFill="1" applyBorder="1"/>
    <xf numFmtId="0" fontId="0" fillId="14" borderId="13" xfId="0" applyFill="1" applyBorder="1"/>
    <xf numFmtId="0" fontId="9" fillId="4" borderId="0" xfId="0" applyFont="1" applyFill="1"/>
    <xf numFmtId="0" fontId="0" fillId="0" borderId="15" xfId="0" applyBorder="1" applyAlignment="1">
      <alignment vertical="center"/>
    </xf>
    <xf numFmtId="0" fontId="2" fillId="15" borderId="0" xfId="0" applyFont="1" applyFill="1"/>
    <xf numFmtId="0" fontId="0" fillId="15" borderId="0" xfId="0" applyFill="1"/>
    <xf numFmtId="0" fontId="2" fillId="15" borderId="1" xfId="0" applyFont="1" applyFill="1" applyBorder="1" applyAlignment="1">
      <alignment horizontal="center" vertical="center" wrapText="1"/>
    </xf>
    <xf numFmtId="0" fontId="0" fillId="15" borderId="1" xfId="0" applyFill="1" applyBorder="1"/>
    <xf numFmtId="0" fontId="28" fillId="2" borderId="0" xfId="0" applyFont="1" applyFill="1" applyAlignment="1">
      <alignment vertical="top" wrapText="1"/>
    </xf>
    <xf numFmtId="0" fontId="29" fillId="2" borderId="0" xfId="0" applyFont="1" applyFill="1" applyAlignment="1">
      <alignment vertical="top" wrapText="1"/>
    </xf>
    <xf numFmtId="0" fontId="29" fillId="0" borderId="0" xfId="0" applyFont="1" applyAlignment="1">
      <alignment vertical="top" wrapText="1"/>
    </xf>
    <xf numFmtId="0" fontId="9" fillId="0" borderId="16" xfId="0" applyFont="1" applyBorder="1"/>
    <xf numFmtId="0" fontId="9" fillId="11" borderId="0" xfId="0" applyFont="1" applyFill="1"/>
    <xf numFmtId="0" fontId="9" fillId="11" borderId="16" xfId="0" applyFont="1" applyFill="1" applyBorder="1" applyAlignment="1">
      <alignment horizontal="left" vertical="center"/>
    </xf>
    <xf numFmtId="0" fontId="2" fillId="2" borderId="0" xfId="0" applyFont="1" applyFill="1" applyAlignment="1">
      <alignment horizontal="right"/>
    </xf>
    <xf numFmtId="0" fontId="2" fillId="2" borderId="0" xfId="0" applyFont="1" applyFill="1" applyAlignment="1">
      <alignment horizontal="left"/>
    </xf>
    <xf numFmtId="0" fontId="29" fillId="2" borderId="0" xfId="0" applyFont="1" applyFill="1" applyAlignment="1">
      <alignment vertical="top"/>
    </xf>
    <xf numFmtId="0" fontId="5" fillId="9" borderId="32" xfId="0" applyFont="1" applyFill="1" applyBorder="1" applyAlignment="1" applyProtection="1">
      <alignment horizontal="center" vertical="center" wrapText="1" readingOrder="1"/>
      <protection locked="0"/>
    </xf>
    <xf numFmtId="0" fontId="5" fillId="9" borderId="33" xfId="0" applyFont="1" applyFill="1" applyBorder="1" applyAlignment="1" applyProtection="1">
      <alignment horizontal="center" vertical="center" wrapText="1" readingOrder="1"/>
      <protection locked="0"/>
    </xf>
    <xf numFmtId="0" fontId="5" fillId="9" borderId="42" xfId="0" applyFont="1" applyFill="1" applyBorder="1" applyAlignment="1" applyProtection="1">
      <alignment horizontal="center" vertical="center" wrapText="1" readingOrder="1"/>
      <protection locked="0"/>
    </xf>
    <xf numFmtId="0" fontId="5" fillId="9" borderId="27" xfId="0" applyFont="1" applyFill="1" applyBorder="1" applyAlignment="1" applyProtection="1">
      <alignment horizontal="center" vertical="center" wrapText="1" readingOrder="1"/>
      <protection locked="0"/>
    </xf>
    <xf numFmtId="0" fontId="5" fillId="9" borderId="41" xfId="0" applyFont="1" applyFill="1" applyBorder="1" applyAlignment="1" applyProtection="1">
      <alignment horizontal="center" vertical="center" wrapText="1" readingOrder="1"/>
      <protection locked="0"/>
    </xf>
    <xf numFmtId="0" fontId="5" fillId="9" borderId="34" xfId="0" applyFont="1" applyFill="1" applyBorder="1" applyAlignment="1" applyProtection="1">
      <alignment horizontal="center" vertical="center" wrapText="1" readingOrder="1"/>
      <protection locked="0"/>
    </xf>
    <xf numFmtId="0" fontId="9" fillId="2" borderId="0" xfId="0" applyFont="1" applyFill="1" applyAlignment="1">
      <alignment wrapText="1"/>
    </xf>
    <xf numFmtId="0" fontId="9" fillId="0" borderId="0" xfId="0" applyFont="1" applyAlignment="1">
      <alignment wrapText="1"/>
    </xf>
    <xf numFmtId="0" fontId="32" fillId="2" borderId="0" xfId="0" applyFont="1" applyFill="1" applyAlignment="1" applyProtection="1">
      <alignment horizontal="center" vertical="center" wrapText="1" readingOrder="1"/>
      <protection locked="0"/>
    </xf>
    <xf numFmtId="0" fontId="14" fillId="7" borderId="38" xfId="1" applyFont="1" applyFill="1" applyBorder="1">
      <alignment horizontal="center" vertical="center" wrapText="1"/>
    </xf>
    <xf numFmtId="0" fontId="14" fillId="7" borderId="39" xfId="1" applyFont="1" applyFill="1" applyBorder="1">
      <alignment horizontal="center" vertical="center" wrapText="1"/>
    </xf>
    <xf numFmtId="0" fontId="33" fillId="11" borderId="6" xfId="1" applyFont="1" applyFill="1" applyBorder="1">
      <alignment horizontal="center" vertical="center" wrapText="1"/>
    </xf>
    <xf numFmtId="0" fontId="14" fillId="7" borderId="36" xfId="1" applyFont="1" applyFill="1" applyBorder="1">
      <alignment horizontal="center" vertical="center" wrapText="1"/>
    </xf>
    <xf numFmtId="0" fontId="33" fillId="11" borderId="37" xfId="1" applyFont="1" applyFill="1" applyBorder="1">
      <alignment horizontal="center" vertical="center" wrapText="1"/>
    </xf>
    <xf numFmtId="0" fontId="14" fillId="7" borderId="37" xfId="1" applyFont="1" applyFill="1" applyBorder="1">
      <alignment horizontal="center" vertical="center" wrapText="1"/>
    </xf>
    <xf numFmtId="0" fontId="14" fillId="7" borderId="40" xfId="1" applyFont="1" applyFill="1" applyBorder="1">
      <alignment horizontal="center" vertical="center" wrapText="1"/>
    </xf>
    <xf numFmtId="0" fontId="14" fillId="7" borderId="52" xfId="1" applyFont="1" applyFill="1" applyBorder="1">
      <alignment horizontal="center" vertical="center" wrapText="1"/>
    </xf>
    <xf numFmtId="0" fontId="14" fillId="7" borderId="48" xfId="1" applyFont="1" applyFill="1" applyBorder="1">
      <alignment horizontal="center" vertical="center" wrapText="1"/>
    </xf>
    <xf numFmtId="0" fontId="33" fillId="11" borderId="6" xfId="0" applyFont="1" applyFill="1" applyBorder="1" applyAlignment="1">
      <alignment horizontal="center" vertical="center" wrapText="1"/>
    </xf>
    <xf numFmtId="0" fontId="33" fillId="11" borderId="53" xfId="1" applyFont="1" applyFill="1" applyBorder="1">
      <alignment horizontal="center" vertical="center" wrapText="1"/>
    </xf>
    <xf numFmtId="14" fontId="5" fillId="9" borderId="25" xfId="0" applyNumberFormat="1" applyFont="1" applyFill="1" applyBorder="1" applyAlignment="1" applyProtection="1">
      <alignment horizontal="center" vertical="center" wrapText="1" readingOrder="1"/>
      <protection locked="0"/>
    </xf>
    <xf numFmtId="14" fontId="9" fillId="2" borderId="0" xfId="0" applyNumberFormat="1" applyFont="1" applyFill="1"/>
    <xf numFmtId="14" fontId="29" fillId="2" borderId="0" xfId="0" applyNumberFormat="1" applyFont="1" applyFill="1" applyAlignment="1">
      <alignment vertical="top" wrapText="1"/>
    </xf>
    <xf numFmtId="14" fontId="14" fillId="7" borderId="40" xfId="1" applyNumberFormat="1" applyFont="1" applyFill="1" applyBorder="1">
      <alignment horizontal="center" vertical="center" wrapText="1"/>
    </xf>
    <xf numFmtId="14" fontId="5" fillId="9" borderId="29" xfId="0" applyNumberFormat="1" applyFont="1" applyFill="1" applyBorder="1" applyAlignment="1" applyProtection="1">
      <alignment horizontal="center" vertical="center" wrapText="1" readingOrder="1"/>
      <protection locked="0"/>
    </xf>
    <xf numFmtId="14" fontId="9" fillId="0" borderId="0" xfId="0" applyNumberFormat="1" applyFont="1"/>
    <xf numFmtId="14" fontId="9" fillId="2" borderId="0" xfId="0" applyNumberFormat="1" applyFont="1" applyFill="1" applyAlignment="1">
      <alignment horizontal="center"/>
    </xf>
    <xf numFmtId="14" fontId="5" fillId="9" borderId="28" xfId="0" applyNumberFormat="1" applyFont="1" applyFill="1" applyBorder="1" applyAlignment="1" applyProtection="1">
      <alignment horizontal="center" vertical="center" wrapText="1" readingOrder="1"/>
      <protection locked="0"/>
    </xf>
    <xf numFmtId="0" fontId="0" fillId="3" borderId="50" xfId="0" applyFill="1" applyBorder="1"/>
    <xf numFmtId="0" fontId="0" fillId="3" borderId="49" xfId="0" applyFill="1" applyBorder="1"/>
    <xf numFmtId="0" fontId="0" fillId="3" borderId="24" xfId="0" applyFill="1" applyBorder="1"/>
    <xf numFmtId="0" fontId="10" fillId="14" borderId="0" xfId="0" applyFont="1" applyFill="1"/>
    <xf numFmtId="0" fontId="10" fillId="13" borderId="0" xfId="0" applyFont="1" applyFill="1"/>
    <xf numFmtId="0" fontId="10" fillId="4" borderId="0" xfId="0" applyFont="1" applyFill="1"/>
    <xf numFmtId="0" fontId="2" fillId="0" borderId="54" xfId="0" applyFont="1" applyBorder="1" applyAlignment="1">
      <alignment horizontal="center" vertical="center" wrapText="1"/>
    </xf>
    <xf numFmtId="0" fontId="2" fillId="0" borderId="55" xfId="0" applyFont="1" applyBorder="1" applyAlignment="1">
      <alignment horizontal="center" vertical="center" wrapText="1"/>
    </xf>
    <xf numFmtId="0" fontId="10" fillId="3" borderId="0" xfId="0" applyFont="1" applyFill="1"/>
    <xf numFmtId="1" fontId="0" fillId="0" borderId="0" xfId="0" applyNumberFormat="1" applyAlignment="1">
      <alignment horizontal="center"/>
    </xf>
    <xf numFmtId="1" fontId="2" fillId="0" borderId="56" xfId="0" applyNumberFormat="1" applyFont="1" applyBorder="1" applyAlignment="1">
      <alignment horizontal="center" vertical="center" wrapText="1"/>
    </xf>
    <xf numFmtId="0" fontId="8" fillId="13" borderId="54" xfId="0" applyFont="1" applyFill="1" applyBorder="1"/>
    <xf numFmtId="0" fontId="8" fillId="13" borderId="55" xfId="0" applyFont="1" applyFill="1" applyBorder="1"/>
    <xf numFmtId="1" fontId="8" fillId="0" borderId="56" xfId="0" applyNumberFormat="1" applyFont="1" applyBorder="1" applyAlignment="1">
      <alignment horizontal="center"/>
    </xf>
    <xf numFmtId="14" fontId="13" fillId="9" borderId="29" xfId="0" applyNumberFormat="1" applyFont="1" applyFill="1" applyBorder="1" applyAlignment="1" applyProtection="1">
      <alignment horizontal="center" vertical="center" wrapText="1" readingOrder="1"/>
      <protection locked="0"/>
    </xf>
    <xf numFmtId="14" fontId="13" fillId="9" borderId="28" xfId="0" applyNumberFormat="1" applyFont="1" applyFill="1" applyBorder="1" applyAlignment="1" applyProtection="1">
      <alignment horizontal="center" vertical="center" wrapText="1" readingOrder="1"/>
      <protection locked="0"/>
    </xf>
    <xf numFmtId="37" fontId="8" fillId="3" borderId="12" xfId="2" applyNumberFormat="1" applyFont="1" applyFill="1" applyBorder="1" applyAlignment="1" applyProtection="1">
      <alignment horizontal="center" vertical="center" wrapText="1"/>
      <protection locked="0"/>
    </xf>
    <xf numFmtId="3" fontId="8" fillId="3" borderId="4" xfId="0" applyNumberFormat="1" applyFont="1" applyFill="1" applyBorder="1" applyAlignment="1" applyProtection="1">
      <alignment horizontal="center" vertical="center" wrapText="1"/>
      <protection locked="0"/>
    </xf>
    <xf numFmtId="0" fontId="0" fillId="2" borderId="14" xfId="0" applyFill="1" applyBorder="1" applyAlignment="1" applyProtection="1">
      <alignment horizontal="left" vertical="top" wrapText="1"/>
      <protection locked="0"/>
    </xf>
    <xf numFmtId="0" fontId="0" fillId="0" borderId="0" xfId="0" applyAlignment="1" applyProtection="1">
      <alignment vertical="top"/>
      <protection locked="0"/>
    </xf>
    <xf numFmtId="0" fontId="0" fillId="2" borderId="0" xfId="0" applyFill="1" applyAlignment="1" applyProtection="1">
      <alignment horizontal="left" vertical="top" wrapText="1"/>
      <protection locked="0"/>
    </xf>
    <xf numFmtId="0" fontId="0" fillId="2" borderId="14" xfId="0" applyFill="1" applyBorder="1" applyAlignment="1" applyProtection="1">
      <alignment vertical="center" wrapText="1"/>
      <protection locked="0"/>
    </xf>
    <xf numFmtId="0" fontId="0" fillId="2" borderId="0" xfId="0" applyFill="1" applyAlignment="1" applyProtection="1">
      <alignment vertical="center" wrapText="1"/>
      <protection locked="0"/>
    </xf>
    <xf numFmtId="0" fontId="0" fillId="9" borderId="4" xfId="0" applyFill="1" applyBorder="1" applyAlignment="1">
      <alignment horizontal="center" vertical="center" wrapText="1"/>
    </xf>
    <xf numFmtId="0" fontId="0" fillId="2" borderId="14"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indent="1"/>
      <protection locked="0"/>
    </xf>
    <xf numFmtId="0" fontId="9" fillId="2" borderId="14" xfId="0" applyFont="1" applyFill="1" applyBorder="1" applyAlignment="1" applyProtection="1">
      <alignment horizontal="left" vertical="center" wrapText="1" indent="1"/>
      <protection locked="0"/>
    </xf>
    <xf numFmtId="0" fontId="0" fillId="2" borderId="14" xfId="0" applyFill="1" applyBorder="1" applyAlignment="1" applyProtection="1">
      <alignment horizontal="left" vertical="center" indent="1"/>
      <protection locked="0"/>
    </xf>
    <xf numFmtId="0" fontId="0" fillId="9" borderId="1" xfId="0" applyFill="1" applyBorder="1" applyAlignment="1">
      <alignment horizontal="center" vertical="center" wrapText="1"/>
    </xf>
    <xf numFmtId="0" fontId="0" fillId="9" borderId="43" xfId="0" applyFill="1" applyBorder="1" applyAlignment="1">
      <alignment horizontal="center" vertical="center" wrapText="1"/>
    </xf>
    <xf numFmtId="2" fontId="9" fillId="2" borderId="0" xfId="0" applyNumberFormat="1" applyFont="1" applyFill="1"/>
    <xf numFmtId="2" fontId="29" fillId="2" borderId="0" xfId="0" applyNumberFormat="1" applyFont="1" applyFill="1" applyAlignment="1">
      <alignment vertical="top" wrapText="1"/>
    </xf>
    <xf numFmtId="2" fontId="14" fillId="7" borderId="37" xfId="1" applyNumberFormat="1" applyFont="1" applyFill="1" applyBorder="1">
      <alignment horizontal="center" vertical="center" wrapText="1"/>
    </xf>
    <xf numFmtId="2" fontId="5" fillId="9" borderId="26" xfId="0" applyNumberFormat="1" applyFont="1" applyFill="1" applyBorder="1" applyAlignment="1" applyProtection="1">
      <alignment horizontal="center" vertical="center" wrapText="1" readingOrder="1"/>
      <protection locked="0"/>
    </xf>
    <xf numFmtId="2" fontId="5" fillId="9" borderId="29" xfId="0" applyNumberFormat="1" applyFont="1" applyFill="1" applyBorder="1" applyAlignment="1" applyProtection="1">
      <alignment horizontal="center" vertical="center" wrapText="1" readingOrder="1"/>
      <protection locked="0"/>
    </xf>
    <xf numFmtId="2" fontId="9" fillId="0" borderId="0" xfId="0" applyNumberFormat="1" applyFont="1"/>
    <xf numFmtId="2" fontId="5" fillId="9" borderId="31" xfId="0" applyNumberFormat="1" applyFont="1" applyFill="1" applyBorder="1" applyAlignment="1" applyProtection="1">
      <alignment horizontal="center" vertical="center" wrapText="1" readingOrder="1"/>
      <protection locked="0"/>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39" fillId="3" borderId="11" xfId="3" applyFill="1" applyBorder="1" applyAlignment="1" applyProtection="1">
      <alignment horizontal="left" vertical="center" wrapText="1"/>
      <protection locked="0"/>
    </xf>
    <xf numFmtId="0" fontId="11" fillId="7" borderId="8" xfId="0" applyFont="1" applyFill="1" applyBorder="1" applyAlignment="1">
      <alignment horizontal="left"/>
    </xf>
    <xf numFmtId="0" fontId="11" fillId="7" borderId="9" xfId="0" applyFont="1" applyFill="1" applyBorder="1" applyAlignment="1">
      <alignment horizontal="left"/>
    </xf>
    <xf numFmtId="0" fontId="11" fillId="7" borderId="7" xfId="0" applyFont="1" applyFill="1" applyBorder="1" applyAlignment="1">
      <alignment horizontal="left"/>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39" fillId="3" borderId="11" xfId="3" applyFill="1" applyBorder="1" applyAlignment="1" applyProtection="1">
      <alignment horizontal="left" vertical="center"/>
      <protection locked="0"/>
    </xf>
    <xf numFmtId="0" fontId="2" fillId="3" borderId="15" xfId="0" applyFont="1" applyFill="1" applyBorder="1" applyAlignment="1" applyProtection="1">
      <alignment horizontal="left" vertical="center"/>
      <protection locked="0"/>
    </xf>
    <xf numFmtId="0" fontId="11" fillId="7" borderId="2" xfId="0" applyFont="1" applyFill="1" applyBorder="1" applyAlignment="1">
      <alignment horizontal="left"/>
    </xf>
    <xf numFmtId="0" fontId="11" fillId="7" borderId="10" xfId="0" applyFont="1" applyFill="1" applyBorder="1" applyAlignment="1">
      <alignment horizontal="left"/>
    </xf>
    <xf numFmtId="0" fontId="11" fillId="7" borderId="3" xfId="0" applyFont="1" applyFill="1" applyBorder="1" applyAlignment="1">
      <alignment horizontal="left"/>
    </xf>
    <xf numFmtId="0" fontId="12" fillId="8" borderId="8" xfId="0" applyFont="1" applyFill="1" applyBorder="1" applyAlignment="1">
      <alignment horizontal="center"/>
    </xf>
    <xf numFmtId="0" fontId="12" fillId="8" borderId="9" xfId="0" applyFont="1" applyFill="1" applyBorder="1" applyAlignment="1">
      <alignment horizontal="center"/>
    </xf>
    <xf numFmtId="0" fontId="12" fillId="8" borderId="7" xfId="0" applyFont="1" applyFill="1" applyBorder="1" applyAlignment="1">
      <alignment horizontal="center"/>
    </xf>
    <xf numFmtId="0" fontId="0" fillId="12" borderId="0" xfId="0" applyFill="1" applyAlignment="1">
      <alignment horizontal="left" wrapText="1"/>
    </xf>
    <xf numFmtId="0" fontId="9" fillId="2" borderId="8" xfId="0" applyFont="1" applyFill="1" applyBorder="1" applyAlignment="1">
      <alignment horizontal="left" vertical="center" wrapText="1"/>
    </xf>
    <xf numFmtId="0" fontId="9" fillId="2" borderId="9" xfId="0" applyFont="1" applyFill="1" applyBorder="1" applyAlignment="1">
      <alignment horizontal="left" vertical="center" wrapText="1"/>
    </xf>
    <xf numFmtId="0" fontId="9" fillId="2" borderId="7" xfId="0" applyFont="1" applyFill="1" applyBorder="1" applyAlignment="1">
      <alignment horizontal="left" vertical="center" wrapText="1"/>
    </xf>
    <xf numFmtId="0" fontId="8" fillId="3" borderId="11" xfId="0" applyFont="1" applyFill="1" applyBorder="1" applyAlignment="1" applyProtection="1">
      <alignment horizontal="left" vertical="center" wrapText="1"/>
      <protection locked="0"/>
    </xf>
    <xf numFmtId="0" fontId="8" fillId="3" borderId="12" xfId="0" applyFont="1" applyFill="1" applyBorder="1" applyAlignment="1" applyProtection="1">
      <alignment horizontal="left" vertical="center" wrapText="1"/>
      <protection locked="0"/>
    </xf>
    <xf numFmtId="0" fontId="8" fillId="3" borderId="13" xfId="0" applyFont="1" applyFill="1" applyBorder="1" applyAlignment="1" applyProtection="1">
      <alignment horizontal="left" vertical="center" wrapText="1"/>
      <protection locked="0"/>
    </xf>
    <xf numFmtId="0" fontId="8" fillId="9" borderId="11" xfId="0" applyFont="1" applyFill="1" applyBorder="1" applyAlignment="1" applyProtection="1">
      <alignment horizontal="left" vertical="center" wrapText="1"/>
      <protection locked="0"/>
    </xf>
    <xf numFmtId="0" fontId="8" fillId="9" borderId="13" xfId="0" applyFont="1" applyFill="1" applyBorder="1" applyAlignment="1" applyProtection="1">
      <alignment horizontal="left" vertical="center" wrapText="1"/>
      <protection locked="0"/>
    </xf>
    <xf numFmtId="0" fontId="8" fillId="9"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9" fillId="0" borderId="6" xfId="0" applyFont="1" applyBorder="1" applyAlignment="1">
      <alignment horizontal="left" vertical="center" wrapText="1"/>
    </xf>
    <xf numFmtId="0" fontId="2" fillId="2" borderId="0" xfId="0" applyFont="1" applyFill="1" applyAlignment="1">
      <alignment horizontal="left" vertical="top" wrapText="1"/>
    </xf>
    <xf numFmtId="0" fontId="14" fillId="7" borderId="14" xfId="0" applyFont="1" applyFill="1" applyBorder="1" applyAlignment="1">
      <alignment horizontal="left" vertical="center"/>
    </xf>
    <xf numFmtId="0" fontId="14" fillId="7" borderId="0" xfId="0" applyFont="1" applyFill="1" applyAlignment="1">
      <alignment horizontal="left" vertical="center"/>
    </xf>
    <xf numFmtId="0" fontId="14" fillId="7" borderId="15" xfId="0" applyFont="1" applyFill="1" applyBorder="1" applyAlignment="1">
      <alignment horizontal="left" vertical="center"/>
    </xf>
    <xf numFmtId="164" fontId="2" fillId="9" borderId="20" xfId="0" applyNumberFormat="1" applyFont="1" applyFill="1" applyBorder="1" applyAlignment="1" applyProtection="1">
      <alignment horizontal="left" vertical="center" wrapText="1"/>
      <protection locked="0"/>
    </xf>
    <xf numFmtId="164" fontId="2" fillId="9" borderId="47"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9" borderId="14" xfId="0" applyFont="1" applyFill="1" applyBorder="1" applyAlignment="1" applyProtection="1">
      <alignment horizontal="left" vertical="center" wrapText="1"/>
      <protection locked="0"/>
    </xf>
    <xf numFmtId="0" fontId="2" fillId="9" borderId="0" xfId="0" applyFont="1" applyFill="1" applyAlignment="1" applyProtection="1">
      <alignment horizontal="left" vertical="center" wrapText="1"/>
      <protection locked="0"/>
    </xf>
    <xf numFmtId="0" fontId="2" fillId="9" borderId="15" xfId="0" applyFont="1" applyFill="1" applyBorder="1" applyAlignment="1" applyProtection="1">
      <alignment horizontal="left" vertical="center" wrapText="1"/>
      <protection locked="0"/>
    </xf>
    <xf numFmtId="0" fontId="0" fillId="9" borderId="2" xfId="0" applyFill="1" applyBorder="1" applyAlignment="1" applyProtection="1">
      <alignment horizontal="left" vertical="center" wrapText="1"/>
      <protection locked="0"/>
    </xf>
    <xf numFmtId="0" fontId="0" fillId="9" borderId="3" xfId="0" applyFill="1" applyBorder="1" applyAlignment="1" applyProtection="1">
      <alignment horizontal="left" vertical="center" wrapText="1"/>
      <protection locked="0"/>
    </xf>
    <xf numFmtId="0" fontId="11" fillId="8" borderId="2" xfId="0" applyFont="1" applyFill="1" applyBorder="1" applyAlignment="1">
      <alignment horizontal="center" vertical="center" wrapText="1"/>
    </xf>
    <xf numFmtId="0" fontId="11" fillId="8" borderId="3" xfId="0" applyFont="1" applyFill="1" applyBorder="1" applyAlignment="1">
      <alignment horizontal="center" vertical="center" wrapText="1"/>
    </xf>
    <xf numFmtId="0" fontId="0" fillId="0" borderId="14" xfId="0" applyBorder="1" applyAlignment="1">
      <alignment horizontal="left" vertical="top" wrapText="1"/>
    </xf>
    <xf numFmtId="0" fontId="0" fillId="0" borderId="0" xfId="0" applyAlignment="1">
      <alignment horizontal="left" vertical="top" wrapText="1"/>
    </xf>
    <xf numFmtId="0" fontId="0" fillId="0" borderId="15" xfId="0" applyBorder="1" applyAlignment="1">
      <alignment horizontal="left" vertical="top" wrapText="1"/>
    </xf>
    <xf numFmtId="0" fontId="2" fillId="9" borderId="11" xfId="0" applyFont="1" applyFill="1" applyBorder="1" applyAlignment="1" applyProtection="1">
      <alignment horizontal="left" vertical="center" wrapText="1"/>
      <protection locked="0"/>
    </xf>
    <xf numFmtId="0" fontId="2" fillId="9" borderId="13" xfId="0" applyFont="1" applyFill="1" applyBorder="1" applyAlignment="1" applyProtection="1">
      <alignment horizontal="left" vertical="center" wrapText="1"/>
      <protection locked="0"/>
    </xf>
    <xf numFmtId="0" fontId="2" fillId="9" borderId="12" xfId="0" applyFont="1" applyFill="1" applyBorder="1" applyAlignment="1" applyProtection="1">
      <alignment horizontal="left" vertical="center" wrapText="1"/>
      <protection locked="0"/>
    </xf>
    <xf numFmtId="0" fontId="0" fillId="4" borderId="0" xfId="0" applyFill="1" applyAlignment="1">
      <alignment horizontal="left"/>
    </xf>
    <xf numFmtId="0" fontId="14" fillId="7" borderId="8" xfId="0" applyFont="1" applyFill="1" applyBorder="1" applyAlignment="1">
      <alignment horizontal="left" vertical="center"/>
    </xf>
    <xf numFmtId="0" fontId="14" fillId="7" borderId="9" xfId="0" applyFont="1" applyFill="1" applyBorder="1" applyAlignment="1">
      <alignment horizontal="left" vertical="center"/>
    </xf>
    <xf numFmtId="0" fontId="14" fillId="7" borderId="7" xfId="0" applyFont="1" applyFill="1" applyBorder="1" applyAlignment="1">
      <alignment horizontal="left" vertical="center"/>
    </xf>
    <xf numFmtId="0" fontId="0" fillId="9" borderId="11" xfId="0" applyFill="1" applyBorder="1" applyAlignment="1" applyProtection="1">
      <alignment horizontal="left" vertical="center" wrapText="1"/>
      <protection locked="0"/>
    </xf>
    <xf numFmtId="0" fontId="0" fillId="9" borderId="13" xfId="0" applyFill="1" applyBorder="1" applyAlignment="1" applyProtection="1">
      <alignment horizontal="left" vertical="center" wrapText="1"/>
      <protection locked="0"/>
    </xf>
    <xf numFmtId="0" fontId="0" fillId="9" borderId="12" xfId="0" applyFill="1" applyBorder="1" applyAlignment="1" applyProtection="1">
      <alignment horizontal="left" vertical="center" wrapText="1"/>
      <protection locked="0"/>
    </xf>
    <xf numFmtId="0" fontId="0" fillId="9" borderId="4" xfId="0" applyFill="1" applyBorder="1" applyAlignment="1" applyProtection="1">
      <alignment horizontal="left" vertical="center" wrapText="1"/>
      <protection locked="0"/>
    </xf>
    <xf numFmtId="0" fontId="9" fillId="2" borderId="14" xfId="0" applyFont="1" applyFill="1" applyBorder="1" applyAlignment="1">
      <alignment horizontal="left" vertical="center" wrapText="1"/>
    </xf>
    <xf numFmtId="0" fontId="9" fillId="2" borderId="0" xfId="0" applyFont="1" applyFill="1" applyAlignment="1">
      <alignment horizontal="left" vertical="center" wrapText="1"/>
    </xf>
    <xf numFmtId="0" fontId="9" fillId="2" borderId="15" xfId="0" applyFont="1" applyFill="1" applyBorder="1" applyAlignment="1">
      <alignment horizontal="left" vertical="center" wrapText="1"/>
    </xf>
    <xf numFmtId="164" fontId="9" fillId="2" borderId="0" xfId="0" applyNumberFormat="1" applyFont="1" applyFill="1" applyAlignment="1">
      <alignment horizontal="left"/>
    </xf>
    <xf numFmtId="0" fontId="31" fillId="16" borderId="2" xfId="0" applyFont="1" applyFill="1" applyBorder="1" applyAlignment="1">
      <alignment horizontal="center" vertical="center"/>
    </xf>
    <xf numFmtId="0" fontId="31" fillId="16" borderId="10" xfId="0" applyFont="1" applyFill="1" applyBorder="1" applyAlignment="1">
      <alignment horizontal="center" vertical="center"/>
    </xf>
    <xf numFmtId="0" fontId="31" fillId="16" borderId="3" xfId="0" applyFont="1" applyFill="1" applyBorder="1" applyAlignment="1">
      <alignment horizontal="center" vertical="center"/>
    </xf>
    <xf numFmtId="0" fontId="12" fillId="8" borderId="0" xfId="0" applyFont="1" applyFill="1" applyAlignment="1">
      <alignment horizontal="center"/>
    </xf>
    <xf numFmtId="0" fontId="30" fillId="8" borderId="8" xfId="0" applyFont="1" applyFill="1" applyBorder="1" applyAlignment="1">
      <alignment horizontal="center" vertical="center"/>
    </xf>
    <xf numFmtId="0" fontId="30" fillId="8" borderId="9" xfId="0" applyFont="1" applyFill="1" applyBorder="1" applyAlignment="1">
      <alignment horizontal="center" vertical="center"/>
    </xf>
    <xf numFmtId="0" fontId="30" fillId="8" borderId="7" xfId="0" applyFont="1" applyFill="1" applyBorder="1" applyAlignment="1">
      <alignment horizontal="center" vertical="center"/>
    </xf>
    <xf numFmtId="0" fontId="9" fillId="4" borderId="0" xfId="0" applyFont="1" applyFill="1" applyAlignment="1">
      <alignment horizontal="left" vertical="top" wrapText="1"/>
    </xf>
    <xf numFmtId="14" fontId="8" fillId="3" borderId="10" xfId="0" applyNumberFormat="1" applyFont="1" applyFill="1" applyBorder="1" applyAlignment="1" applyProtection="1">
      <alignment horizontal="left" vertical="center" wrapText="1"/>
      <protection locked="0"/>
    </xf>
    <xf numFmtId="14" fontId="8" fillId="3" borderId="3" xfId="0" applyNumberFormat="1" applyFont="1" applyFill="1" applyBorder="1" applyAlignment="1" applyProtection="1">
      <alignment horizontal="left" vertical="center" wrapText="1"/>
      <protection locked="0"/>
    </xf>
    <xf numFmtId="0" fontId="31" fillId="4" borderId="2" xfId="0" applyFont="1" applyFill="1" applyBorder="1" applyAlignment="1">
      <alignment horizontal="center" vertical="center"/>
    </xf>
    <xf numFmtId="0" fontId="31" fillId="4" borderId="10" xfId="0" applyFont="1" applyFill="1" applyBorder="1" applyAlignment="1">
      <alignment horizontal="center" vertical="center"/>
    </xf>
    <xf numFmtId="0" fontId="31" fillId="4" borderId="3" xfId="0" applyFont="1" applyFill="1" applyBorder="1" applyAlignment="1">
      <alignment horizontal="center" vertical="center"/>
    </xf>
    <xf numFmtId="0" fontId="2" fillId="0" borderId="2" xfId="0" applyFont="1" applyBorder="1" applyAlignment="1">
      <alignment horizontal="left"/>
    </xf>
    <xf numFmtId="0" fontId="2" fillId="0" borderId="10" xfId="0" applyFont="1" applyBorder="1" applyAlignment="1">
      <alignment horizontal="left"/>
    </xf>
    <xf numFmtId="0" fontId="15" fillId="2" borderId="14" xfId="0" applyFont="1" applyFill="1" applyBorder="1" applyAlignment="1">
      <alignment horizontal="left" vertical="center" wrapText="1"/>
    </xf>
    <xf numFmtId="0" fontId="15" fillId="2" borderId="0" xfId="0" applyFont="1" applyFill="1" applyAlignment="1">
      <alignment horizontal="left" vertical="center" wrapText="1"/>
    </xf>
    <xf numFmtId="0" fontId="15" fillId="2" borderId="15" xfId="0" applyFont="1" applyFill="1" applyBorder="1" applyAlignment="1">
      <alignment horizontal="left" vertical="center" wrapText="1"/>
    </xf>
    <xf numFmtId="3" fontId="0" fillId="9" borderId="44" xfId="0" applyNumberFormat="1" applyFill="1" applyBorder="1" applyAlignment="1">
      <alignment horizontal="center" vertical="center"/>
    </xf>
    <xf numFmtId="3" fontId="0" fillId="9" borderId="45" xfId="0" applyNumberFormat="1" applyFill="1" applyBorder="1" applyAlignment="1">
      <alignment horizontal="center" vertical="center"/>
    </xf>
    <xf numFmtId="3" fontId="0" fillId="0" borderId="11" xfId="0" applyNumberFormat="1" applyBorder="1" applyAlignment="1">
      <alignment horizontal="center" vertical="center"/>
    </xf>
    <xf numFmtId="3" fontId="0" fillId="0" borderId="12" xfId="0" applyNumberFormat="1" applyBorder="1" applyAlignment="1">
      <alignment horizontal="center" vertical="center"/>
    </xf>
    <xf numFmtId="0" fontId="14" fillId="7" borderId="23" xfId="0" applyFont="1" applyFill="1" applyBorder="1" applyAlignment="1">
      <alignment horizontal="left" vertical="center"/>
    </xf>
    <xf numFmtId="0" fontId="14" fillId="7" borderId="24" xfId="0" applyFont="1" applyFill="1" applyBorder="1" applyAlignment="1">
      <alignment horizontal="left" vertical="center"/>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3" fontId="0" fillId="10" borderId="2" xfId="0" applyNumberFormat="1" applyFill="1" applyBorder="1" applyAlignment="1">
      <alignment horizontal="center" vertical="center"/>
    </xf>
    <xf numFmtId="3" fontId="0" fillId="10" borderId="3" xfId="0" applyNumberFormat="1" applyFill="1" applyBorder="1" applyAlignment="1">
      <alignment horizontal="center" vertical="center"/>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1"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2" xfId="0" applyFont="1" applyBorder="1" applyAlignment="1">
      <alignment horizontal="center" vertical="center" wrapText="1"/>
    </xf>
    <xf numFmtId="0" fontId="0" fillId="0" borderId="44" xfId="0" applyBorder="1" applyAlignment="1">
      <alignment horizontal="left" vertical="center" wrapText="1"/>
    </xf>
    <xf numFmtId="0" fontId="0" fillId="0" borderId="45" xfId="0" applyBorder="1" applyAlignment="1">
      <alignment horizontal="left" vertical="center" wrapText="1"/>
    </xf>
    <xf numFmtId="0" fontId="22" fillId="2" borderId="11" xfId="0" applyFont="1"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12" xfId="0" applyFont="1" applyFill="1" applyBorder="1" applyAlignment="1">
      <alignment horizontal="left" vertical="center" wrapText="1"/>
    </xf>
    <xf numFmtId="164" fontId="2" fillId="9" borderId="21" xfId="0" applyNumberFormat="1" applyFont="1" applyFill="1" applyBorder="1" applyAlignment="1" applyProtection="1">
      <alignment horizontal="left" vertical="center" wrapText="1"/>
      <protection locked="0"/>
    </xf>
    <xf numFmtId="0" fontId="9" fillId="4" borderId="0" xfId="0" applyFont="1" applyFill="1" applyAlignment="1">
      <alignment horizontal="left" vertical="center" wrapText="1"/>
    </xf>
    <xf numFmtId="0" fontId="9" fillId="2" borderId="2"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9" fillId="2" borderId="2" xfId="0" applyFont="1" applyFill="1" applyBorder="1" applyAlignment="1">
      <alignment horizontal="left" vertical="center"/>
    </xf>
    <xf numFmtId="0" fontId="9" fillId="2" borderId="10" xfId="0" applyFont="1" applyFill="1" applyBorder="1" applyAlignment="1">
      <alignment horizontal="left" vertical="center"/>
    </xf>
    <xf numFmtId="0" fontId="0" fillId="2" borderId="14" xfId="0" applyFill="1" applyBorder="1" applyAlignment="1">
      <alignment horizontal="left" vertical="top" wrapText="1"/>
    </xf>
    <xf numFmtId="0" fontId="21" fillId="2" borderId="0" xfId="0" applyFont="1" applyFill="1" applyAlignment="1">
      <alignment horizontal="left" vertical="top" wrapText="1"/>
    </xf>
    <xf numFmtId="0" fontId="21" fillId="2" borderId="15" xfId="0" applyFont="1" applyFill="1" applyBorder="1" applyAlignment="1">
      <alignment horizontal="left" vertical="top" wrapText="1"/>
    </xf>
    <xf numFmtId="0" fontId="5" fillId="0" borderId="1" xfId="0" applyFont="1" applyBorder="1" applyAlignment="1">
      <alignment horizontal="left" vertical="center" wrapText="1"/>
    </xf>
    <xf numFmtId="0" fontId="9" fillId="2" borderId="8" xfId="0" applyFont="1" applyFill="1" applyBorder="1" applyAlignment="1" applyProtection="1">
      <alignment horizontal="left" vertical="top" wrapText="1"/>
      <protection locked="0"/>
    </xf>
    <xf numFmtId="0" fontId="9" fillId="2" borderId="9" xfId="0" applyFont="1" applyFill="1" applyBorder="1" applyAlignment="1" applyProtection="1">
      <alignment horizontal="left" vertical="top" wrapText="1"/>
      <protection locked="0"/>
    </xf>
    <xf numFmtId="0" fontId="9" fillId="2" borderId="7" xfId="0" applyFont="1" applyFill="1" applyBorder="1" applyAlignment="1" applyProtection="1">
      <alignment horizontal="left" vertical="top" wrapText="1"/>
      <protection locked="0"/>
    </xf>
    <xf numFmtId="0" fontId="5" fillId="9" borderId="10" xfId="0" applyFont="1" applyFill="1" applyBorder="1" applyAlignment="1" applyProtection="1">
      <alignment horizontal="left" vertical="center"/>
      <protection locked="0"/>
    </xf>
    <xf numFmtId="0" fontId="5" fillId="9" borderId="3" xfId="0" applyFont="1" applyFill="1" applyBorder="1" applyAlignment="1" applyProtection="1">
      <alignment horizontal="left" vertical="center"/>
      <protection locked="0"/>
    </xf>
    <xf numFmtId="0" fontId="13" fillId="9" borderId="9" xfId="0" applyFont="1" applyFill="1" applyBorder="1" applyAlignment="1" applyProtection="1">
      <alignment horizontal="left" vertical="center" wrapText="1"/>
      <protection locked="0"/>
    </xf>
    <xf numFmtId="0" fontId="13" fillId="9" borderId="7" xfId="0" applyFont="1" applyFill="1" applyBorder="1" applyAlignment="1" applyProtection="1">
      <alignment horizontal="left" vertical="center" wrapText="1"/>
      <protection locked="0"/>
    </xf>
    <xf numFmtId="0" fontId="13" fillId="9" borderId="10" xfId="0" applyFont="1" applyFill="1" applyBorder="1" applyAlignment="1" applyProtection="1">
      <alignment horizontal="left" vertical="top"/>
      <protection locked="0"/>
    </xf>
    <xf numFmtId="0" fontId="13" fillId="9" borderId="3" xfId="0" applyFont="1" applyFill="1" applyBorder="1" applyAlignment="1" applyProtection="1">
      <alignment horizontal="left" vertical="top"/>
      <protection locked="0"/>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13" fillId="2" borderId="14" xfId="0" applyFont="1" applyFill="1" applyBorder="1" applyAlignment="1">
      <alignment horizontal="left" vertical="center" wrapText="1"/>
    </xf>
    <xf numFmtId="0" fontId="13" fillId="2" borderId="0" xfId="0" applyFont="1" applyFill="1" applyAlignment="1">
      <alignment horizontal="left" vertical="center" wrapText="1"/>
    </xf>
    <xf numFmtId="0" fontId="13" fillId="2" borderId="15" xfId="0" applyFont="1" applyFill="1" applyBorder="1" applyAlignment="1">
      <alignment horizontal="left" vertical="center" wrapText="1"/>
    </xf>
    <xf numFmtId="0" fontId="12" fillId="8" borderId="6" xfId="0" applyFont="1" applyFill="1" applyBorder="1" applyAlignment="1">
      <alignment horizontal="center"/>
    </xf>
    <xf numFmtId="0" fontId="9" fillId="12" borderId="0" xfId="0" applyFont="1" applyFill="1" applyAlignment="1">
      <alignment horizontal="left"/>
    </xf>
    <xf numFmtId="0" fontId="0" fillId="2" borderId="7" xfId="0" applyFill="1" applyBorder="1" applyAlignment="1">
      <alignment horizontal="left" vertical="center" wrapText="1"/>
    </xf>
    <xf numFmtId="164" fontId="2" fillId="9" borderId="4" xfId="0" applyNumberFormat="1" applyFont="1" applyFill="1" applyBorder="1" applyAlignment="1" applyProtection="1">
      <alignment horizontal="left" wrapText="1"/>
      <protection locked="0"/>
    </xf>
  </cellXfs>
  <cellStyles count="4">
    <cellStyle name="Comma" xfId="2" builtinId="3"/>
    <cellStyle name="Header" xfId="1" xr:uid="{8A7E63A1-FB44-4B53-97F1-0D904394CD31}"/>
    <cellStyle name="Hyperlink" xfId="3" builtinId="8"/>
    <cellStyle name="Normal" xfId="0" builtinId="0"/>
  </cellStyles>
  <dxfs count="27">
    <dxf>
      <font>
        <b/>
        <i val="0"/>
        <color rgb="FFFF0000"/>
      </font>
      <fill>
        <patternFill patternType="none">
          <bgColor auto="1"/>
        </patternFill>
      </fill>
    </dxf>
    <dxf>
      <font>
        <b/>
        <i val="0"/>
        <color rgb="FFFF0000"/>
      </font>
      <fill>
        <patternFill patternType="solid">
          <bgColor rgb="FF97D4E4"/>
        </patternFill>
      </fill>
    </dxf>
    <dxf>
      <font>
        <b/>
        <i val="0"/>
        <color rgb="FFFF0000"/>
      </font>
      <fill>
        <patternFill>
          <bgColor rgb="FF97D4E4"/>
        </patternFill>
      </fill>
    </dxf>
    <dxf>
      <font>
        <b/>
        <i val="0"/>
        <color rgb="FFFF0000"/>
      </font>
      <fill>
        <patternFill>
          <fgColor rgb="FF87CEEB"/>
          <bgColor rgb="FF97D4E4"/>
        </patternFill>
      </fill>
    </dxf>
    <dxf>
      <font>
        <b/>
        <i/>
        <color rgb="FFFF0000"/>
      </font>
    </dxf>
    <dxf>
      <font>
        <b/>
        <i/>
        <color rgb="FFFF0000"/>
      </font>
    </dxf>
    <dxf>
      <font>
        <b/>
        <i/>
        <color rgb="FFFF0000"/>
      </font>
    </dxf>
    <dxf>
      <font>
        <b/>
        <i/>
        <color rgb="FFFF0000"/>
      </font>
    </dxf>
    <dxf>
      <font>
        <b/>
        <i/>
        <color rgb="FFFF0000"/>
      </font>
    </dxf>
    <dxf>
      <font>
        <color rgb="FFFF0000"/>
      </font>
    </dxf>
    <dxf>
      <numFmt numFmtId="1" formatCode="0"/>
      <fill>
        <patternFill patternType="none">
          <fgColor rgb="FF000000"/>
          <bgColor auto="1"/>
        </patternFill>
      </fill>
      <alignment horizontal="center" textRotation="0" indent="0" justifyLastLine="0" shrinkToFit="0" readingOrder="0"/>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border diagonalUp="0" diagonalDown="0">
        <left style="medium">
          <color indexed="64"/>
        </left>
        <right/>
        <top/>
        <bottom/>
        <vertical/>
        <horizontal/>
      </border>
    </dxf>
    <dxf>
      <border outline="0">
        <left style="medium">
          <color rgb="FF000000"/>
        </left>
        <right style="medium">
          <color rgb="FF000000"/>
        </right>
        <top style="medium">
          <color rgb="FF000000"/>
        </top>
        <bottom style="medium">
          <color rgb="FF000000"/>
        </bottom>
      </border>
    </dxf>
    <dxf>
      <fill>
        <patternFill patternType="solid">
          <fgColor rgb="FF000000"/>
          <bgColor rgb="FFDDEBF7"/>
        </patternFill>
      </fill>
    </dxf>
    <dxf>
      <border>
        <bottom style="medium">
          <color indexed="64"/>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top/>
        <bottom/>
        <vertical/>
        <horizontal/>
      </border>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border outline="0">
        <left style="medium">
          <color rgb="FF000000"/>
        </left>
        <right style="medium">
          <color rgb="FF000000"/>
        </right>
        <top style="medium">
          <color rgb="FF000000"/>
        </top>
        <bottom style="medium">
          <color rgb="FF000000"/>
        </bottom>
      </border>
    </dxf>
    <dxf>
      <fill>
        <patternFill patternType="solid">
          <fgColor rgb="FF000000"/>
          <bgColor rgb="FFDDEBF7"/>
        </patternFill>
      </fill>
    </dxf>
    <dxf>
      <border outline="0">
        <bottom style="medium">
          <color rgb="FF000000"/>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dxf>
  </dxfs>
  <tableStyles count="0" defaultTableStyle="TableStyleMedium2" defaultPivotStyle="PivotStyleLight16"/>
  <colors>
    <mruColors>
      <color rgb="FF97D4E4"/>
      <color rgb="FF87CEEB"/>
      <color rgb="FF97D4EA"/>
      <color rgb="FF162E51"/>
      <color rgb="FFD9E8F6"/>
      <color rgb="FFF8F8F8"/>
      <color rgb="FFEDEDED"/>
      <color rgb="FF4F97D1"/>
      <color rgb="FFD9E8F8"/>
      <color rgb="FF005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checked="Checked"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107950</xdr:rowOff>
        </xdr:from>
        <xdr:to>
          <xdr:col>4</xdr:col>
          <xdr:colOff>1327150</xdr:colOff>
          <xdr:row>9</xdr:row>
          <xdr:rowOff>298450</xdr:rowOff>
        </xdr:to>
        <xdr:sp macro="" textlink="">
          <xdr:nvSpPr>
            <xdr:cNvPr id="64513" name="Check Box 1" descr="Check box for filling out information" hidden="1">
              <a:extLst>
                <a:ext uri="{63B3BB69-23CF-44E3-9099-C40C66FF867C}">
                  <a14:compatExt spid="_x0000_s64513"/>
                </a:ext>
                <a:ext uri="{FF2B5EF4-FFF2-40B4-BE49-F238E27FC236}">
                  <a16:creationId xmlns:a16="http://schemas.microsoft.com/office/drawing/2014/main" id="{00000000-0008-0000-0000-00000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107950</xdr:rowOff>
        </xdr:from>
        <xdr:to>
          <xdr:col>4</xdr:col>
          <xdr:colOff>488950</xdr:colOff>
          <xdr:row>9</xdr:row>
          <xdr:rowOff>298450</xdr:rowOff>
        </xdr:to>
        <xdr:sp macro="" textlink="">
          <xdr:nvSpPr>
            <xdr:cNvPr id="64514" name="Check Box 2" descr="Check box for filling out information" hidden="1">
              <a:extLst>
                <a:ext uri="{63B3BB69-23CF-44E3-9099-C40C66FF867C}">
                  <a14:compatExt spid="_x0000_s64514"/>
                </a:ext>
                <a:ext uri="{FF2B5EF4-FFF2-40B4-BE49-F238E27FC236}">
                  <a16:creationId xmlns:a16="http://schemas.microsoft.com/office/drawing/2014/main" id="{00000000-0008-0000-0000-00000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1104900</xdr:colOff>
          <xdr:row>9</xdr:row>
          <xdr:rowOff>107950</xdr:rowOff>
        </xdr:from>
        <xdr:to>
          <xdr:col>4</xdr:col>
          <xdr:colOff>1327150</xdr:colOff>
          <xdr:row>9</xdr:row>
          <xdr:rowOff>298450</xdr:rowOff>
        </xdr:to>
        <xdr:sp macro="" textlink="">
          <xdr:nvSpPr>
            <xdr:cNvPr id="64515" name="Check Box 3" descr="Check box for filling out information" hidden="1">
              <a:extLst>
                <a:ext uri="{63B3BB69-23CF-44E3-9099-C40C66FF867C}">
                  <a14:compatExt spid="_x0000_s64515"/>
                </a:ext>
                <a:ext uri="{FF2B5EF4-FFF2-40B4-BE49-F238E27FC236}">
                  <a16:creationId xmlns:a16="http://schemas.microsoft.com/office/drawing/2014/main" id="{00000000-0008-0000-0000-00000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107950</xdr:rowOff>
        </xdr:from>
        <xdr:to>
          <xdr:col>4</xdr:col>
          <xdr:colOff>488950</xdr:colOff>
          <xdr:row>9</xdr:row>
          <xdr:rowOff>298450</xdr:rowOff>
        </xdr:to>
        <xdr:sp macro="" textlink="">
          <xdr:nvSpPr>
            <xdr:cNvPr id="64516" name="Check Box 4" descr="Check box for filling out information" hidden="1">
              <a:extLst>
                <a:ext uri="{63B3BB69-23CF-44E3-9099-C40C66FF867C}">
                  <a14:compatExt spid="_x0000_s64516"/>
                </a:ext>
                <a:ext uri="{FF2B5EF4-FFF2-40B4-BE49-F238E27FC236}">
                  <a16:creationId xmlns:a16="http://schemas.microsoft.com/office/drawing/2014/main" id="{00000000-0008-0000-0000-00000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88900</xdr:colOff>
          <xdr:row>32</xdr:row>
          <xdr:rowOff>0</xdr:rowOff>
        </xdr:from>
        <xdr:to>
          <xdr:col>1</xdr:col>
          <xdr:colOff>304800</xdr:colOff>
          <xdr:row>33</xdr:row>
          <xdr:rowOff>12700</xdr:rowOff>
        </xdr:to>
        <xdr:sp macro="" textlink="">
          <xdr:nvSpPr>
            <xdr:cNvPr id="62465" name="Check Box 1" descr="Check box for filling out information" hidden="1">
              <a:extLst>
                <a:ext uri="{63B3BB69-23CF-44E3-9099-C40C66FF867C}">
                  <a14:compatExt spid="_x0000_s62465"/>
                </a:ext>
                <a:ext uri="{FF2B5EF4-FFF2-40B4-BE49-F238E27FC236}">
                  <a16:creationId xmlns:a16="http://schemas.microsoft.com/office/drawing/2014/main" id="{00000000-0008-0000-01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33</xdr:row>
          <xdr:rowOff>0</xdr:rowOff>
        </xdr:from>
        <xdr:to>
          <xdr:col>1</xdr:col>
          <xdr:colOff>304800</xdr:colOff>
          <xdr:row>34</xdr:row>
          <xdr:rowOff>12700</xdr:rowOff>
        </xdr:to>
        <xdr:sp macro="" textlink="">
          <xdr:nvSpPr>
            <xdr:cNvPr id="62466" name="Check Box 2" descr="Check box for filling out information" hidden="1">
              <a:extLst>
                <a:ext uri="{63B3BB69-23CF-44E3-9099-C40C66FF867C}">
                  <a14:compatExt spid="_x0000_s62466"/>
                </a:ext>
                <a:ext uri="{FF2B5EF4-FFF2-40B4-BE49-F238E27FC236}">
                  <a16:creationId xmlns:a16="http://schemas.microsoft.com/office/drawing/2014/main" id="{00000000-0008-0000-0100-00000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34</xdr:row>
          <xdr:rowOff>0</xdr:rowOff>
        </xdr:from>
        <xdr:to>
          <xdr:col>1</xdr:col>
          <xdr:colOff>304800</xdr:colOff>
          <xdr:row>35</xdr:row>
          <xdr:rowOff>12700</xdr:rowOff>
        </xdr:to>
        <xdr:sp macro="" textlink="">
          <xdr:nvSpPr>
            <xdr:cNvPr id="62467" name="Check Box 3" descr="Check box for filling out information" hidden="1">
              <a:extLst>
                <a:ext uri="{63B3BB69-23CF-44E3-9099-C40C66FF867C}">
                  <a14:compatExt spid="_x0000_s62467"/>
                </a:ext>
                <a:ext uri="{FF2B5EF4-FFF2-40B4-BE49-F238E27FC236}">
                  <a16:creationId xmlns:a16="http://schemas.microsoft.com/office/drawing/2014/main" id="{00000000-0008-0000-0100-00000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35</xdr:row>
          <xdr:rowOff>0</xdr:rowOff>
        </xdr:from>
        <xdr:to>
          <xdr:col>1</xdr:col>
          <xdr:colOff>304800</xdr:colOff>
          <xdr:row>36</xdr:row>
          <xdr:rowOff>12700</xdr:rowOff>
        </xdr:to>
        <xdr:sp macro="" textlink="">
          <xdr:nvSpPr>
            <xdr:cNvPr id="62468" name="Check Box 4" descr="Check box for filling out information" hidden="1">
              <a:extLst>
                <a:ext uri="{63B3BB69-23CF-44E3-9099-C40C66FF867C}">
                  <a14:compatExt spid="_x0000_s62468"/>
                </a:ext>
                <a:ext uri="{FF2B5EF4-FFF2-40B4-BE49-F238E27FC236}">
                  <a16:creationId xmlns:a16="http://schemas.microsoft.com/office/drawing/2014/main" id="{00000000-0008-0000-0100-00000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29</xdr:row>
          <xdr:rowOff>0</xdr:rowOff>
        </xdr:from>
        <xdr:to>
          <xdr:col>2</xdr:col>
          <xdr:colOff>304800</xdr:colOff>
          <xdr:row>30</xdr:row>
          <xdr:rowOff>12700</xdr:rowOff>
        </xdr:to>
        <xdr:sp macro="" textlink="">
          <xdr:nvSpPr>
            <xdr:cNvPr id="62469" name="Check Box 5" descr="Check box for filling out information" hidden="1">
              <a:extLst>
                <a:ext uri="{63B3BB69-23CF-44E3-9099-C40C66FF867C}">
                  <a14:compatExt spid="_x0000_s62469"/>
                </a:ext>
                <a:ext uri="{FF2B5EF4-FFF2-40B4-BE49-F238E27FC236}">
                  <a16:creationId xmlns:a16="http://schemas.microsoft.com/office/drawing/2014/main" id="{00000000-0008-0000-0100-00000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30</xdr:row>
          <xdr:rowOff>0</xdr:rowOff>
        </xdr:from>
        <xdr:to>
          <xdr:col>2</xdr:col>
          <xdr:colOff>304800</xdr:colOff>
          <xdr:row>31</xdr:row>
          <xdr:rowOff>12700</xdr:rowOff>
        </xdr:to>
        <xdr:sp macro="" textlink="">
          <xdr:nvSpPr>
            <xdr:cNvPr id="62470" name="Check Box 6" descr="Check box for filling out information" hidden="1">
              <a:extLst>
                <a:ext uri="{63B3BB69-23CF-44E3-9099-C40C66FF867C}">
                  <a14:compatExt spid="_x0000_s62470"/>
                </a:ext>
                <a:ext uri="{FF2B5EF4-FFF2-40B4-BE49-F238E27FC236}">
                  <a16:creationId xmlns:a16="http://schemas.microsoft.com/office/drawing/2014/main" id="{00000000-0008-0000-0100-00000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31</xdr:row>
          <xdr:rowOff>0</xdr:rowOff>
        </xdr:from>
        <xdr:to>
          <xdr:col>2</xdr:col>
          <xdr:colOff>304800</xdr:colOff>
          <xdr:row>32</xdr:row>
          <xdr:rowOff>12700</xdr:rowOff>
        </xdr:to>
        <xdr:sp macro="" textlink="">
          <xdr:nvSpPr>
            <xdr:cNvPr id="62471" name="Check Box 7" descr="Check box for filling out information" hidden="1">
              <a:extLst>
                <a:ext uri="{63B3BB69-23CF-44E3-9099-C40C66FF867C}">
                  <a14:compatExt spid="_x0000_s62471"/>
                </a:ext>
                <a:ext uri="{FF2B5EF4-FFF2-40B4-BE49-F238E27FC236}">
                  <a16:creationId xmlns:a16="http://schemas.microsoft.com/office/drawing/2014/main" id="{00000000-0008-0000-0100-00000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472" name="Check Box 8" descr="Check box for filling out information" hidden="1">
              <a:extLst>
                <a:ext uri="{63B3BB69-23CF-44E3-9099-C40C66FF867C}">
                  <a14:compatExt spid="_x0000_s62472"/>
                </a:ext>
                <a:ext uri="{FF2B5EF4-FFF2-40B4-BE49-F238E27FC236}">
                  <a16:creationId xmlns:a16="http://schemas.microsoft.com/office/drawing/2014/main" id="{00000000-0008-0000-0100-00000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473" name="Check Box 9" descr="Check box for filling out information" hidden="1">
              <a:extLst>
                <a:ext uri="{63B3BB69-23CF-44E3-9099-C40C66FF867C}">
                  <a14:compatExt spid="_x0000_s62473"/>
                </a:ext>
                <a:ext uri="{FF2B5EF4-FFF2-40B4-BE49-F238E27FC236}">
                  <a16:creationId xmlns:a16="http://schemas.microsoft.com/office/drawing/2014/main" id="{00000000-0008-0000-0100-00000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29</xdr:row>
          <xdr:rowOff>0</xdr:rowOff>
        </xdr:from>
        <xdr:to>
          <xdr:col>1</xdr:col>
          <xdr:colOff>304800</xdr:colOff>
          <xdr:row>30</xdr:row>
          <xdr:rowOff>12700</xdr:rowOff>
        </xdr:to>
        <xdr:sp macro="" textlink="">
          <xdr:nvSpPr>
            <xdr:cNvPr id="62474" name="Check Box 10" descr="Check box for filling out information" hidden="1">
              <a:extLst>
                <a:ext uri="{63B3BB69-23CF-44E3-9099-C40C66FF867C}">
                  <a14:compatExt spid="_x0000_s62474"/>
                </a:ext>
                <a:ext uri="{FF2B5EF4-FFF2-40B4-BE49-F238E27FC236}">
                  <a16:creationId xmlns:a16="http://schemas.microsoft.com/office/drawing/2014/main" id="{00000000-0008-0000-0100-00000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30</xdr:row>
          <xdr:rowOff>0</xdr:rowOff>
        </xdr:from>
        <xdr:to>
          <xdr:col>1</xdr:col>
          <xdr:colOff>304800</xdr:colOff>
          <xdr:row>31</xdr:row>
          <xdr:rowOff>12700</xdr:rowOff>
        </xdr:to>
        <xdr:sp macro="" textlink="">
          <xdr:nvSpPr>
            <xdr:cNvPr id="62475" name="Check Box 11" descr="Check box for filling out information" hidden="1">
              <a:extLst>
                <a:ext uri="{63B3BB69-23CF-44E3-9099-C40C66FF867C}">
                  <a14:compatExt spid="_x0000_s62475"/>
                </a:ext>
                <a:ext uri="{FF2B5EF4-FFF2-40B4-BE49-F238E27FC236}">
                  <a16:creationId xmlns:a16="http://schemas.microsoft.com/office/drawing/2014/main" id="{00000000-0008-0000-0100-00000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31</xdr:row>
          <xdr:rowOff>0</xdr:rowOff>
        </xdr:from>
        <xdr:to>
          <xdr:col>1</xdr:col>
          <xdr:colOff>304800</xdr:colOff>
          <xdr:row>32</xdr:row>
          <xdr:rowOff>12700</xdr:rowOff>
        </xdr:to>
        <xdr:sp macro="" textlink="">
          <xdr:nvSpPr>
            <xdr:cNvPr id="62476" name="Check Box 12" descr="Check box for filling out information" hidden="1">
              <a:extLst>
                <a:ext uri="{63B3BB69-23CF-44E3-9099-C40C66FF867C}">
                  <a14:compatExt spid="_x0000_s62476"/>
                </a:ext>
                <a:ext uri="{FF2B5EF4-FFF2-40B4-BE49-F238E27FC236}">
                  <a16:creationId xmlns:a16="http://schemas.microsoft.com/office/drawing/2014/main" id="{00000000-0008-0000-0100-00000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16</xdr:row>
          <xdr:rowOff>0</xdr:rowOff>
        </xdr:from>
        <xdr:to>
          <xdr:col>1</xdr:col>
          <xdr:colOff>304800</xdr:colOff>
          <xdr:row>17</xdr:row>
          <xdr:rowOff>12700</xdr:rowOff>
        </xdr:to>
        <xdr:sp macro="" textlink="">
          <xdr:nvSpPr>
            <xdr:cNvPr id="62477" name="Check Box 13" descr="Check box for filling out information" hidden="1">
              <a:extLst>
                <a:ext uri="{63B3BB69-23CF-44E3-9099-C40C66FF867C}">
                  <a14:compatExt spid="_x0000_s62477"/>
                </a:ext>
                <a:ext uri="{FF2B5EF4-FFF2-40B4-BE49-F238E27FC236}">
                  <a16:creationId xmlns:a16="http://schemas.microsoft.com/office/drawing/2014/main" id="{00000000-0008-0000-0100-00000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18</xdr:row>
          <xdr:rowOff>0</xdr:rowOff>
        </xdr:from>
        <xdr:to>
          <xdr:col>1</xdr:col>
          <xdr:colOff>304800</xdr:colOff>
          <xdr:row>19</xdr:row>
          <xdr:rowOff>12700</xdr:rowOff>
        </xdr:to>
        <xdr:sp macro="" textlink="">
          <xdr:nvSpPr>
            <xdr:cNvPr id="62478" name="Check Box 14" descr="Check box for filling out information" hidden="1">
              <a:extLst>
                <a:ext uri="{63B3BB69-23CF-44E3-9099-C40C66FF867C}">
                  <a14:compatExt spid="_x0000_s62478"/>
                </a:ext>
                <a:ext uri="{FF2B5EF4-FFF2-40B4-BE49-F238E27FC236}">
                  <a16:creationId xmlns:a16="http://schemas.microsoft.com/office/drawing/2014/main" id="{00000000-0008-0000-0100-00000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16</xdr:row>
          <xdr:rowOff>0</xdr:rowOff>
        </xdr:from>
        <xdr:to>
          <xdr:col>2</xdr:col>
          <xdr:colOff>304800</xdr:colOff>
          <xdr:row>17</xdr:row>
          <xdr:rowOff>12700</xdr:rowOff>
        </xdr:to>
        <xdr:sp macro="" textlink="">
          <xdr:nvSpPr>
            <xdr:cNvPr id="62480" name="Check Box 16" descr="Check box for filling out information" hidden="1">
              <a:extLst>
                <a:ext uri="{63B3BB69-23CF-44E3-9099-C40C66FF867C}">
                  <a14:compatExt spid="_x0000_s62480"/>
                </a:ext>
                <a:ext uri="{FF2B5EF4-FFF2-40B4-BE49-F238E27FC236}">
                  <a16:creationId xmlns:a16="http://schemas.microsoft.com/office/drawing/2014/main" id="{00000000-0008-0000-0100-00001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17</xdr:row>
          <xdr:rowOff>0</xdr:rowOff>
        </xdr:from>
        <xdr:to>
          <xdr:col>2</xdr:col>
          <xdr:colOff>304800</xdr:colOff>
          <xdr:row>18</xdr:row>
          <xdr:rowOff>12700</xdr:rowOff>
        </xdr:to>
        <xdr:sp macro="" textlink="">
          <xdr:nvSpPr>
            <xdr:cNvPr id="62481" name="Check Box 17" descr="Check box for filling out information" hidden="1">
              <a:extLst>
                <a:ext uri="{63B3BB69-23CF-44E3-9099-C40C66FF867C}">
                  <a14:compatExt spid="_x0000_s62481"/>
                </a:ext>
                <a:ext uri="{FF2B5EF4-FFF2-40B4-BE49-F238E27FC236}">
                  <a16:creationId xmlns:a16="http://schemas.microsoft.com/office/drawing/2014/main" id="{00000000-0008-0000-0100-00001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18</xdr:row>
          <xdr:rowOff>0</xdr:rowOff>
        </xdr:from>
        <xdr:to>
          <xdr:col>2</xdr:col>
          <xdr:colOff>304800</xdr:colOff>
          <xdr:row>19</xdr:row>
          <xdr:rowOff>12700</xdr:rowOff>
        </xdr:to>
        <xdr:sp macro="" textlink="">
          <xdr:nvSpPr>
            <xdr:cNvPr id="62482" name="Check Box 18" descr="Check box for filling out information" hidden="1">
              <a:extLst>
                <a:ext uri="{63B3BB69-23CF-44E3-9099-C40C66FF867C}">
                  <a14:compatExt spid="_x0000_s62482"/>
                </a:ext>
                <a:ext uri="{FF2B5EF4-FFF2-40B4-BE49-F238E27FC236}">
                  <a16:creationId xmlns:a16="http://schemas.microsoft.com/office/drawing/2014/main" id="{00000000-0008-0000-0100-00001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483" name="Check Box 19" descr="Check box for filling out information" hidden="1">
              <a:extLst>
                <a:ext uri="{63B3BB69-23CF-44E3-9099-C40C66FF867C}">
                  <a14:compatExt spid="_x0000_s62483"/>
                </a:ext>
                <a:ext uri="{FF2B5EF4-FFF2-40B4-BE49-F238E27FC236}">
                  <a16:creationId xmlns:a16="http://schemas.microsoft.com/office/drawing/2014/main" id="{00000000-0008-0000-0100-00001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484" name="Check Box 20" descr="Check box for filling out information" hidden="1">
              <a:extLst>
                <a:ext uri="{63B3BB69-23CF-44E3-9099-C40C66FF867C}">
                  <a14:compatExt spid="_x0000_s62484"/>
                </a:ext>
                <a:ext uri="{FF2B5EF4-FFF2-40B4-BE49-F238E27FC236}">
                  <a16:creationId xmlns:a16="http://schemas.microsoft.com/office/drawing/2014/main" id="{00000000-0008-0000-0100-00001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485" name="Check Box 21" descr="Check box for filling out information" hidden="1">
              <a:extLst>
                <a:ext uri="{63B3BB69-23CF-44E3-9099-C40C66FF867C}">
                  <a14:compatExt spid="_x0000_s62485"/>
                </a:ext>
                <a:ext uri="{FF2B5EF4-FFF2-40B4-BE49-F238E27FC236}">
                  <a16:creationId xmlns:a16="http://schemas.microsoft.com/office/drawing/2014/main" id="{00000000-0008-0000-0100-00001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486" name="Check Box 22" descr="Check box for filling out information" hidden="1">
              <a:extLst>
                <a:ext uri="{63B3BB69-23CF-44E3-9099-C40C66FF867C}">
                  <a14:compatExt spid="_x0000_s62486"/>
                </a:ext>
                <a:ext uri="{FF2B5EF4-FFF2-40B4-BE49-F238E27FC236}">
                  <a16:creationId xmlns:a16="http://schemas.microsoft.com/office/drawing/2014/main" id="{00000000-0008-0000-0100-00001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30</xdr:row>
          <xdr:rowOff>0</xdr:rowOff>
        </xdr:from>
        <xdr:to>
          <xdr:col>1</xdr:col>
          <xdr:colOff>304800</xdr:colOff>
          <xdr:row>31</xdr:row>
          <xdr:rowOff>12700</xdr:rowOff>
        </xdr:to>
        <xdr:sp macro="" textlink="">
          <xdr:nvSpPr>
            <xdr:cNvPr id="62493" name="Check Box 29" descr="Check box for filling out information" hidden="1">
              <a:extLst>
                <a:ext uri="{63B3BB69-23CF-44E3-9099-C40C66FF867C}">
                  <a14:compatExt spid="_x0000_s62493"/>
                </a:ext>
                <a:ext uri="{FF2B5EF4-FFF2-40B4-BE49-F238E27FC236}">
                  <a16:creationId xmlns:a16="http://schemas.microsoft.com/office/drawing/2014/main" id="{00000000-0008-0000-0100-00001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31</xdr:row>
          <xdr:rowOff>0</xdr:rowOff>
        </xdr:from>
        <xdr:to>
          <xdr:col>1</xdr:col>
          <xdr:colOff>304800</xdr:colOff>
          <xdr:row>32</xdr:row>
          <xdr:rowOff>12700</xdr:rowOff>
        </xdr:to>
        <xdr:sp macro="" textlink="">
          <xdr:nvSpPr>
            <xdr:cNvPr id="62494" name="Check Box 30" descr="Check box for filling out information" hidden="1">
              <a:extLst>
                <a:ext uri="{63B3BB69-23CF-44E3-9099-C40C66FF867C}">
                  <a14:compatExt spid="_x0000_s62494"/>
                </a:ext>
                <a:ext uri="{FF2B5EF4-FFF2-40B4-BE49-F238E27FC236}">
                  <a16:creationId xmlns:a16="http://schemas.microsoft.com/office/drawing/2014/main" id="{00000000-0008-0000-0100-00001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32</xdr:row>
          <xdr:rowOff>0</xdr:rowOff>
        </xdr:from>
        <xdr:to>
          <xdr:col>1</xdr:col>
          <xdr:colOff>304800</xdr:colOff>
          <xdr:row>33</xdr:row>
          <xdr:rowOff>12700</xdr:rowOff>
        </xdr:to>
        <xdr:sp macro="" textlink="">
          <xdr:nvSpPr>
            <xdr:cNvPr id="62495" name="Check Box 31" descr="Check box for filling out information" hidden="1">
              <a:extLst>
                <a:ext uri="{63B3BB69-23CF-44E3-9099-C40C66FF867C}">
                  <a14:compatExt spid="_x0000_s62495"/>
                </a:ext>
                <a:ext uri="{FF2B5EF4-FFF2-40B4-BE49-F238E27FC236}">
                  <a16:creationId xmlns:a16="http://schemas.microsoft.com/office/drawing/2014/main" id="{00000000-0008-0000-0100-00001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33</xdr:row>
          <xdr:rowOff>0</xdr:rowOff>
        </xdr:from>
        <xdr:to>
          <xdr:col>1</xdr:col>
          <xdr:colOff>304800</xdr:colOff>
          <xdr:row>34</xdr:row>
          <xdr:rowOff>12700</xdr:rowOff>
        </xdr:to>
        <xdr:sp macro="" textlink="">
          <xdr:nvSpPr>
            <xdr:cNvPr id="62496" name="Check Box 32" descr="Check box for filling out information" hidden="1">
              <a:extLst>
                <a:ext uri="{63B3BB69-23CF-44E3-9099-C40C66FF867C}">
                  <a14:compatExt spid="_x0000_s62496"/>
                </a:ext>
                <a:ext uri="{FF2B5EF4-FFF2-40B4-BE49-F238E27FC236}">
                  <a16:creationId xmlns:a16="http://schemas.microsoft.com/office/drawing/2014/main" id="{00000000-0008-0000-0100-00002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33</xdr:row>
          <xdr:rowOff>0</xdr:rowOff>
        </xdr:from>
        <xdr:to>
          <xdr:col>1</xdr:col>
          <xdr:colOff>304800</xdr:colOff>
          <xdr:row>34</xdr:row>
          <xdr:rowOff>12700</xdr:rowOff>
        </xdr:to>
        <xdr:sp macro="" textlink="">
          <xdr:nvSpPr>
            <xdr:cNvPr id="62497" name="Check Box 33" descr="Check box for filling out information" hidden="1">
              <a:extLst>
                <a:ext uri="{63B3BB69-23CF-44E3-9099-C40C66FF867C}">
                  <a14:compatExt spid="_x0000_s62497"/>
                </a:ext>
                <a:ext uri="{FF2B5EF4-FFF2-40B4-BE49-F238E27FC236}">
                  <a16:creationId xmlns:a16="http://schemas.microsoft.com/office/drawing/2014/main" id="{00000000-0008-0000-0100-00002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34</xdr:row>
          <xdr:rowOff>0</xdr:rowOff>
        </xdr:from>
        <xdr:to>
          <xdr:col>1</xdr:col>
          <xdr:colOff>304800</xdr:colOff>
          <xdr:row>35</xdr:row>
          <xdr:rowOff>12700</xdr:rowOff>
        </xdr:to>
        <xdr:sp macro="" textlink="">
          <xdr:nvSpPr>
            <xdr:cNvPr id="62498" name="Check Box 34" descr="Check box for filling out information" hidden="1">
              <a:extLst>
                <a:ext uri="{63B3BB69-23CF-44E3-9099-C40C66FF867C}">
                  <a14:compatExt spid="_x0000_s62498"/>
                </a:ext>
                <a:ext uri="{FF2B5EF4-FFF2-40B4-BE49-F238E27FC236}">
                  <a16:creationId xmlns:a16="http://schemas.microsoft.com/office/drawing/2014/main" id="{00000000-0008-0000-0100-00002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34</xdr:row>
          <xdr:rowOff>0</xdr:rowOff>
        </xdr:from>
        <xdr:to>
          <xdr:col>1</xdr:col>
          <xdr:colOff>304800</xdr:colOff>
          <xdr:row>35</xdr:row>
          <xdr:rowOff>12700</xdr:rowOff>
        </xdr:to>
        <xdr:sp macro="" textlink="">
          <xdr:nvSpPr>
            <xdr:cNvPr id="62499" name="Check Box 35" descr="Check box for filling out information" hidden="1">
              <a:extLst>
                <a:ext uri="{63B3BB69-23CF-44E3-9099-C40C66FF867C}">
                  <a14:compatExt spid="_x0000_s62499"/>
                </a:ext>
                <a:ext uri="{FF2B5EF4-FFF2-40B4-BE49-F238E27FC236}">
                  <a16:creationId xmlns:a16="http://schemas.microsoft.com/office/drawing/2014/main" id="{00000000-0008-0000-0100-00002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35</xdr:row>
          <xdr:rowOff>0</xdr:rowOff>
        </xdr:from>
        <xdr:to>
          <xdr:col>1</xdr:col>
          <xdr:colOff>304800</xdr:colOff>
          <xdr:row>36</xdr:row>
          <xdr:rowOff>12700</xdr:rowOff>
        </xdr:to>
        <xdr:sp macro="" textlink="">
          <xdr:nvSpPr>
            <xdr:cNvPr id="62500" name="Check Box 36" descr="Check box for filling out information" hidden="1">
              <a:extLst>
                <a:ext uri="{63B3BB69-23CF-44E3-9099-C40C66FF867C}">
                  <a14:compatExt spid="_x0000_s62500"/>
                </a:ext>
                <a:ext uri="{FF2B5EF4-FFF2-40B4-BE49-F238E27FC236}">
                  <a16:creationId xmlns:a16="http://schemas.microsoft.com/office/drawing/2014/main" id="{00000000-0008-0000-0100-00002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35</xdr:row>
          <xdr:rowOff>0</xdr:rowOff>
        </xdr:from>
        <xdr:to>
          <xdr:col>1</xdr:col>
          <xdr:colOff>304800</xdr:colOff>
          <xdr:row>36</xdr:row>
          <xdr:rowOff>12700</xdr:rowOff>
        </xdr:to>
        <xdr:sp macro="" textlink="">
          <xdr:nvSpPr>
            <xdr:cNvPr id="62501" name="Check Box 37" descr="Check box for filling out information" hidden="1">
              <a:extLst>
                <a:ext uri="{63B3BB69-23CF-44E3-9099-C40C66FF867C}">
                  <a14:compatExt spid="_x0000_s62501"/>
                </a:ext>
                <a:ext uri="{FF2B5EF4-FFF2-40B4-BE49-F238E27FC236}">
                  <a16:creationId xmlns:a16="http://schemas.microsoft.com/office/drawing/2014/main" id="{00000000-0008-0000-0100-00002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30</xdr:row>
          <xdr:rowOff>0</xdr:rowOff>
        </xdr:from>
        <xdr:to>
          <xdr:col>2</xdr:col>
          <xdr:colOff>304800</xdr:colOff>
          <xdr:row>31</xdr:row>
          <xdr:rowOff>12700</xdr:rowOff>
        </xdr:to>
        <xdr:sp macro="" textlink="">
          <xdr:nvSpPr>
            <xdr:cNvPr id="62507" name="Check Box 43" descr="Check box for filling out information" hidden="1">
              <a:extLst>
                <a:ext uri="{63B3BB69-23CF-44E3-9099-C40C66FF867C}">
                  <a14:compatExt spid="_x0000_s62507"/>
                </a:ext>
                <a:ext uri="{FF2B5EF4-FFF2-40B4-BE49-F238E27FC236}">
                  <a16:creationId xmlns:a16="http://schemas.microsoft.com/office/drawing/2014/main" id="{00000000-0008-0000-0100-00002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30</xdr:row>
          <xdr:rowOff>0</xdr:rowOff>
        </xdr:from>
        <xdr:to>
          <xdr:col>2</xdr:col>
          <xdr:colOff>304800</xdr:colOff>
          <xdr:row>31</xdr:row>
          <xdr:rowOff>12700</xdr:rowOff>
        </xdr:to>
        <xdr:sp macro="" textlink="">
          <xdr:nvSpPr>
            <xdr:cNvPr id="62508" name="Check Box 44" descr="Check box for filling out information" hidden="1">
              <a:extLst>
                <a:ext uri="{63B3BB69-23CF-44E3-9099-C40C66FF867C}">
                  <a14:compatExt spid="_x0000_s62508"/>
                </a:ext>
                <a:ext uri="{FF2B5EF4-FFF2-40B4-BE49-F238E27FC236}">
                  <a16:creationId xmlns:a16="http://schemas.microsoft.com/office/drawing/2014/main" id="{00000000-0008-0000-0100-00002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31</xdr:row>
          <xdr:rowOff>0</xdr:rowOff>
        </xdr:from>
        <xdr:to>
          <xdr:col>2</xdr:col>
          <xdr:colOff>304800</xdr:colOff>
          <xdr:row>32</xdr:row>
          <xdr:rowOff>12700</xdr:rowOff>
        </xdr:to>
        <xdr:sp macro="" textlink="">
          <xdr:nvSpPr>
            <xdr:cNvPr id="62509" name="Check Box 45" descr="Check box for filling out information" hidden="1">
              <a:extLst>
                <a:ext uri="{63B3BB69-23CF-44E3-9099-C40C66FF867C}">
                  <a14:compatExt spid="_x0000_s62509"/>
                </a:ext>
                <a:ext uri="{FF2B5EF4-FFF2-40B4-BE49-F238E27FC236}">
                  <a16:creationId xmlns:a16="http://schemas.microsoft.com/office/drawing/2014/main" id="{00000000-0008-0000-0100-00002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31</xdr:row>
          <xdr:rowOff>0</xdr:rowOff>
        </xdr:from>
        <xdr:to>
          <xdr:col>2</xdr:col>
          <xdr:colOff>304800</xdr:colOff>
          <xdr:row>32</xdr:row>
          <xdr:rowOff>12700</xdr:rowOff>
        </xdr:to>
        <xdr:sp macro="" textlink="">
          <xdr:nvSpPr>
            <xdr:cNvPr id="62510" name="Check Box 46" descr="Check box for filling out information" hidden="1">
              <a:extLst>
                <a:ext uri="{63B3BB69-23CF-44E3-9099-C40C66FF867C}">
                  <a14:compatExt spid="_x0000_s62510"/>
                </a:ext>
                <a:ext uri="{FF2B5EF4-FFF2-40B4-BE49-F238E27FC236}">
                  <a16:creationId xmlns:a16="http://schemas.microsoft.com/office/drawing/2014/main" id="{00000000-0008-0000-0100-00002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31</xdr:row>
          <xdr:rowOff>0</xdr:rowOff>
        </xdr:from>
        <xdr:to>
          <xdr:col>2</xdr:col>
          <xdr:colOff>304800</xdr:colOff>
          <xdr:row>32</xdr:row>
          <xdr:rowOff>12700</xdr:rowOff>
        </xdr:to>
        <xdr:sp macro="" textlink="">
          <xdr:nvSpPr>
            <xdr:cNvPr id="62511" name="Check Box 47" descr="Check box for filling out information" hidden="1">
              <a:extLst>
                <a:ext uri="{63B3BB69-23CF-44E3-9099-C40C66FF867C}">
                  <a14:compatExt spid="_x0000_s62511"/>
                </a:ext>
                <a:ext uri="{FF2B5EF4-FFF2-40B4-BE49-F238E27FC236}">
                  <a16:creationId xmlns:a16="http://schemas.microsoft.com/office/drawing/2014/main" id="{00000000-0008-0000-0100-00002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512" name="Check Box 48" descr="Check box for filling out information" hidden="1">
              <a:extLst>
                <a:ext uri="{63B3BB69-23CF-44E3-9099-C40C66FF867C}">
                  <a14:compatExt spid="_x0000_s62512"/>
                </a:ext>
                <a:ext uri="{FF2B5EF4-FFF2-40B4-BE49-F238E27FC236}">
                  <a16:creationId xmlns:a16="http://schemas.microsoft.com/office/drawing/2014/main" id="{00000000-0008-0000-0100-00003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513" name="Check Box 49" descr="Check box for filling out information" hidden="1">
              <a:extLst>
                <a:ext uri="{63B3BB69-23CF-44E3-9099-C40C66FF867C}">
                  <a14:compatExt spid="_x0000_s62513"/>
                </a:ext>
                <a:ext uri="{FF2B5EF4-FFF2-40B4-BE49-F238E27FC236}">
                  <a16:creationId xmlns:a16="http://schemas.microsoft.com/office/drawing/2014/main" id="{00000000-0008-0000-0100-00003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514" name="Check Box 50" descr="Check box for filling out information" hidden="1">
              <a:extLst>
                <a:ext uri="{63B3BB69-23CF-44E3-9099-C40C66FF867C}">
                  <a14:compatExt spid="_x0000_s62514"/>
                </a:ext>
                <a:ext uri="{FF2B5EF4-FFF2-40B4-BE49-F238E27FC236}">
                  <a16:creationId xmlns:a16="http://schemas.microsoft.com/office/drawing/2014/main" id="{00000000-0008-0000-0100-00003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515" name="Check Box 51" descr="Check box for filling out information" hidden="1">
              <a:extLst>
                <a:ext uri="{63B3BB69-23CF-44E3-9099-C40C66FF867C}">
                  <a14:compatExt spid="_x0000_s62515"/>
                </a:ext>
                <a:ext uri="{FF2B5EF4-FFF2-40B4-BE49-F238E27FC236}">
                  <a16:creationId xmlns:a16="http://schemas.microsoft.com/office/drawing/2014/main" id="{00000000-0008-0000-0100-00003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16" name="Check Box 52" descr="Check box for filling out information" hidden="1">
              <a:extLst>
                <a:ext uri="{63B3BB69-23CF-44E3-9099-C40C66FF867C}">
                  <a14:compatExt spid="_x0000_s62516"/>
                </a:ext>
                <a:ext uri="{FF2B5EF4-FFF2-40B4-BE49-F238E27FC236}">
                  <a16:creationId xmlns:a16="http://schemas.microsoft.com/office/drawing/2014/main" id="{00000000-0008-0000-0100-00003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17" name="Check Box 53" descr="Check box for filling out information" hidden="1">
              <a:extLst>
                <a:ext uri="{63B3BB69-23CF-44E3-9099-C40C66FF867C}">
                  <a14:compatExt spid="_x0000_s62517"/>
                </a:ext>
                <a:ext uri="{FF2B5EF4-FFF2-40B4-BE49-F238E27FC236}">
                  <a16:creationId xmlns:a16="http://schemas.microsoft.com/office/drawing/2014/main" id="{00000000-0008-0000-0100-00003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18" name="Check Box 54" descr="Check box for filling out information" hidden="1">
              <a:extLst>
                <a:ext uri="{63B3BB69-23CF-44E3-9099-C40C66FF867C}">
                  <a14:compatExt spid="_x0000_s62518"/>
                </a:ext>
                <a:ext uri="{FF2B5EF4-FFF2-40B4-BE49-F238E27FC236}">
                  <a16:creationId xmlns:a16="http://schemas.microsoft.com/office/drawing/2014/main" id="{00000000-0008-0000-0100-00003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19" name="Check Box 55" descr="Check box for filling out information" hidden="1">
              <a:extLst>
                <a:ext uri="{63B3BB69-23CF-44E3-9099-C40C66FF867C}">
                  <a14:compatExt spid="_x0000_s62519"/>
                </a:ext>
                <a:ext uri="{FF2B5EF4-FFF2-40B4-BE49-F238E27FC236}">
                  <a16:creationId xmlns:a16="http://schemas.microsoft.com/office/drawing/2014/main" id="{00000000-0008-0000-0100-00003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520" name="Check Box 56" descr="Check box for filling out information" hidden="1">
              <a:extLst>
                <a:ext uri="{63B3BB69-23CF-44E3-9099-C40C66FF867C}">
                  <a14:compatExt spid="_x0000_s62520"/>
                </a:ext>
                <a:ext uri="{FF2B5EF4-FFF2-40B4-BE49-F238E27FC236}">
                  <a16:creationId xmlns:a16="http://schemas.microsoft.com/office/drawing/2014/main" id="{00000000-0008-0000-0100-00003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31</xdr:row>
          <xdr:rowOff>0</xdr:rowOff>
        </xdr:from>
        <xdr:to>
          <xdr:col>2</xdr:col>
          <xdr:colOff>304800</xdr:colOff>
          <xdr:row>32</xdr:row>
          <xdr:rowOff>12700</xdr:rowOff>
        </xdr:to>
        <xdr:sp macro="" textlink="">
          <xdr:nvSpPr>
            <xdr:cNvPr id="62527" name="Check Box 63" descr="Check box for filling out information" hidden="1">
              <a:extLst>
                <a:ext uri="{63B3BB69-23CF-44E3-9099-C40C66FF867C}">
                  <a14:compatExt spid="_x0000_s62527"/>
                </a:ext>
                <a:ext uri="{FF2B5EF4-FFF2-40B4-BE49-F238E27FC236}">
                  <a16:creationId xmlns:a16="http://schemas.microsoft.com/office/drawing/2014/main" id="{00000000-0008-0000-0100-00003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528" name="Check Box 64" descr="Check box for filling out information" hidden="1">
              <a:extLst>
                <a:ext uri="{63B3BB69-23CF-44E3-9099-C40C66FF867C}">
                  <a14:compatExt spid="_x0000_s62528"/>
                </a:ext>
                <a:ext uri="{FF2B5EF4-FFF2-40B4-BE49-F238E27FC236}">
                  <a16:creationId xmlns:a16="http://schemas.microsoft.com/office/drawing/2014/main" id="{00000000-0008-0000-0100-00004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31</xdr:row>
          <xdr:rowOff>0</xdr:rowOff>
        </xdr:from>
        <xdr:to>
          <xdr:col>2</xdr:col>
          <xdr:colOff>304800</xdr:colOff>
          <xdr:row>32</xdr:row>
          <xdr:rowOff>12700</xdr:rowOff>
        </xdr:to>
        <xdr:sp macro="" textlink="">
          <xdr:nvSpPr>
            <xdr:cNvPr id="62529" name="Check Box 65" descr="Check box for filling out information" hidden="1">
              <a:extLst>
                <a:ext uri="{63B3BB69-23CF-44E3-9099-C40C66FF867C}">
                  <a14:compatExt spid="_x0000_s62529"/>
                </a:ext>
                <a:ext uri="{FF2B5EF4-FFF2-40B4-BE49-F238E27FC236}">
                  <a16:creationId xmlns:a16="http://schemas.microsoft.com/office/drawing/2014/main" id="{00000000-0008-0000-0100-00004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31</xdr:row>
          <xdr:rowOff>0</xdr:rowOff>
        </xdr:from>
        <xdr:to>
          <xdr:col>2</xdr:col>
          <xdr:colOff>304800</xdr:colOff>
          <xdr:row>32</xdr:row>
          <xdr:rowOff>12700</xdr:rowOff>
        </xdr:to>
        <xdr:sp macro="" textlink="">
          <xdr:nvSpPr>
            <xdr:cNvPr id="62530" name="Check Box 66" descr="Check box for filling out information" hidden="1">
              <a:extLst>
                <a:ext uri="{63B3BB69-23CF-44E3-9099-C40C66FF867C}">
                  <a14:compatExt spid="_x0000_s62530"/>
                </a:ext>
                <a:ext uri="{FF2B5EF4-FFF2-40B4-BE49-F238E27FC236}">
                  <a16:creationId xmlns:a16="http://schemas.microsoft.com/office/drawing/2014/main" id="{00000000-0008-0000-0100-00004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531" name="Check Box 67" descr="Check box for filling out information" hidden="1">
              <a:extLst>
                <a:ext uri="{63B3BB69-23CF-44E3-9099-C40C66FF867C}">
                  <a14:compatExt spid="_x0000_s62531"/>
                </a:ext>
                <a:ext uri="{FF2B5EF4-FFF2-40B4-BE49-F238E27FC236}">
                  <a16:creationId xmlns:a16="http://schemas.microsoft.com/office/drawing/2014/main" id="{00000000-0008-0000-0100-00004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532" name="Check Box 68" descr="Check box for filling out information" hidden="1">
              <a:extLst>
                <a:ext uri="{63B3BB69-23CF-44E3-9099-C40C66FF867C}">
                  <a14:compatExt spid="_x0000_s62532"/>
                </a:ext>
                <a:ext uri="{FF2B5EF4-FFF2-40B4-BE49-F238E27FC236}">
                  <a16:creationId xmlns:a16="http://schemas.microsoft.com/office/drawing/2014/main" id="{00000000-0008-0000-0100-00004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533" name="Check Box 69" descr="Check box for filling out information" hidden="1">
              <a:extLst>
                <a:ext uri="{63B3BB69-23CF-44E3-9099-C40C66FF867C}">
                  <a14:compatExt spid="_x0000_s62533"/>
                </a:ext>
                <a:ext uri="{FF2B5EF4-FFF2-40B4-BE49-F238E27FC236}">
                  <a16:creationId xmlns:a16="http://schemas.microsoft.com/office/drawing/2014/main" id="{00000000-0008-0000-0100-00004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33</xdr:row>
          <xdr:rowOff>0</xdr:rowOff>
        </xdr:from>
        <xdr:to>
          <xdr:col>1</xdr:col>
          <xdr:colOff>304800</xdr:colOff>
          <xdr:row>34</xdr:row>
          <xdr:rowOff>12700</xdr:rowOff>
        </xdr:to>
        <xdr:sp macro="" textlink="">
          <xdr:nvSpPr>
            <xdr:cNvPr id="62543" name="Check Box 79" descr="Check box for filling out information" hidden="1">
              <a:extLst>
                <a:ext uri="{63B3BB69-23CF-44E3-9099-C40C66FF867C}">
                  <a14:compatExt spid="_x0000_s62543"/>
                </a:ext>
                <a:ext uri="{FF2B5EF4-FFF2-40B4-BE49-F238E27FC236}">
                  <a16:creationId xmlns:a16="http://schemas.microsoft.com/office/drawing/2014/main" id="{00000000-0008-0000-0100-00004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34</xdr:row>
          <xdr:rowOff>0</xdr:rowOff>
        </xdr:from>
        <xdr:to>
          <xdr:col>1</xdr:col>
          <xdr:colOff>304800</xdr:colOff>
          <xdr:row>35</xdr:row>
          <xdr:rowOff>12700</xdr:rowOff>
        </xdr:to>
        <xdr:sp macro="" textlink="">
          <xdr:nvSpPr>
            <xdr:cNvPr id="62544" name="Check Box 80" descr="Check box for filling out information" hidden="1">
              <a:extLst>
                <a:ext uri="{63B3BB69-23CF-44E3-9099-C40C66FF867C}">
                  <a14:compatExt spid="_x0000_s62544"/>
                </a:ext>
                <a:ext uri="{FF2B5EF4-FFF2-40B4-BE49-F238E27FC236}">
                  <a16:creationId xmlns:a16="http://schemas.microsoft.com/office/drawing/2014/main" id="{00000000-0008-0000-0100-00005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33</xdr:row>
          <xdr:rowOff>0</xdr:rowOff>
        </xdr:from>
        <xdr:to>
          <xdr:col>1</xdr:col>
          <xdr:colOff>304800</xdr:colOff>
          <xdr:row>34</xdr:row>
          <xdr:rowOff>12700</xdr:rowOff>
        </xdr:to>
        <xdr:sp macro="" textlink="">
          <xdr:nvSpPr>
            <xdr:cNvPr id="62545" name="Check Box 81" descr="Check box for filling out information" hidden="1">
              <a:extLst>
                <a:ext uri="{63B3BB69-23CF-44E3-9099-C40C66FF867C}">
                  <a14:compatExt spid="_x0000_s62545"/>
                </a:ext>
                <a:ext uri="{FF2B5EF4-FFF2-40B4-BE49-F238E27FC236}">
                  <a16:creationId xmlns:a16="http://schemas.microsoft.com/office/drawing/2014/main" id="{00000000-0008-0000-0100-00005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34</xdr:row>
          <xdr:rowOff>0</xdr:rowOff>
        </xdr:from>
        <xdr:to>
          <xdr:col>1</xdr:col>
          <xdr:colOff>304800</xdr:colOff>
          <xdr:row>35</xdr:row>
          <xdr:rowOff>12700</xdr:rowOff>
        </xdr:to>
        <xdr:sp macro="" textlink="">
          <xdr:nvSpPr>
            <xdr:cNvPr id="62546" name="Check Box 82" descr="Check box for filling out information" hidden="1">
              <a:extLst>
                <a:ext uri="{63B3BB69-23CF-44E3-9099-C40C66FF867C}">
                  <a14:compatExt spid="_x0000_s62546"/>
                </a:ext>
                <a:ext uri="{FF2B5EF4-FFF2-40B4-BE49-F238E27FC236}">
                  <a16:creationId xmlns:a16="http://schemas.microsoft.com/office/drawing/2014/main" id="{00000000-0008-0000-0100-00005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34</xdr:row>
          <xdr:rowOff>0</xdr:rowOff>
        </xdr:from>
        <xdr:to>
          <xdr:col>1</xdr:col>
          <xdr:colOff>304800</xdr:colOff>
          <xdr:row>35</xdr:row>
          <xdr:rowOff>12700</xdr:rowOff>
        </xdr:to>
        <xdr:sp macro="" textlink="">
          <xdr:nvSpPr>
            <xdr:cNvPr id="62547" name="Check Box 83" descr="Check box for filling out information" hidden="1">
              <a:extLst>
                <a:ext uri="{63B3BB69-23CF-44E3-9099-C40C66FF867C}">
                  <a14:compatExt spid="_x0000_s62547"/>
                </a:ext>
                <a:ext uri="{FF2B5EF4-FFF2-40B4-BE49-F238E27FC236}">
                  <a16:creationId xmlns:a16="http://schemas.microsoft.com/office/drawing/2014/main" id="{00000000-0008-0000-0100-00005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34</xdr:row>
          <xdr:rowOff>0</xdr:rowOff>
        </xdr:from>
        <xdr:to>
          <xdr:col>1</xdr:col>
          <xdr:colOff>304800</xdr:colOff>
          <xdr:row>35</xdr:row>
          <xdr:rowOff>12700</xdr:rowOff>
        </xdr:to>
        <xdr:sp macro="" textlink="">
          <xdr:nvSpPr>
            <xdr:cNvPr id="62548" name="Check Box 84" descr="Check box for filling out information" hidden="1">
              <a:extLst>
                <a:ext uri="{63B3BB69-23CF-44E3-9099-C40C66FF867C}">
                  <a14:compatExt spid="_x0000_s62548"/>
                </a:ext>
                <a:ext uri="{FF2B5EF4-FFF2-40B4-BE49-F238E27FC236}">
                  <a16:creationId xmlns:a16="http://schemas.microsoft.com/office/drawing/2014/main" id="{00000000-0008-0000-0100-00005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35</xdr:row>
          <xdr:rowOff>0</xdr:rowOff>
        </xdr:from>
        <xdr:to>
          <xdr:col>1</xdr:col>
          <xdr:colOff>304800</xdr:colOff>
          <xdr:row>36</xdr:row>
          <xdr:rowOff>12700</xdr:rowOff>
        </xdr:to>
        <xdr:sp macro="" textlink="">
          <xdr:nvSpPr>
            <xdr:cNvPr id="62549" name="Check Box 85" descr="Check box for filling out information" hidden="1">
              <a:extLst>
                <a:ext uri="{63B3BB69-23CF-44E3-9099-C40C66FF867C}">
                  <a14:compatExt spid="_x0000_s62549"/>
                </a:ext>
                <a:ext uri="{FF2B5EF4-FFF2-40B4-BE49-F238E27FC236}">
                  <a16:creationId xmlns:a16="http://schemas.microsoft.com/office/drawing/2014/main" id="{00000000-0008-0000-0100-00005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34</xdr:row>
          <xdr:rowOff>0</xdr:rowOff>
        </xdr:from>
        <xdr:to>
          <xdr:col>1</xdr:col>
          <xdr:colOff>304800</xdr:colOff>
          <xdr:row>35</xdr:row>
          <xdr:rowOff>12700</xdr:rowOff>
        </xdr:to>
        <xdr:sp macro="" textlink="">
          <xdr:nvSpPr>
            <xdr:cNvPr id="62550" name="Check Box 86" descr="Check box for filling out information" hidden="1">
              <a:extLst>
                <a:ext uri="{63B3BB69-23CF-44E3-9099-C40C66FF867C}">
                  <a14:compatExt spid="_x0000_s62550"/>
                </a:ext>
                <a:ext uri="{FF2B5EF4-FFF2-40B4-BE49-F238E27FC236}">
                  <a16:creationId xmlns:a16="http://schemas.microsoft.com/office/drawing/2014/main" id="{00000000-0008-0000-0100-00005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35</xdr:row>
          <xdr:rowOff>0</xdr:rowOff>
        </xdr:from>
        <xdr:to>
          <xdr:col>1</xdr:col>
          <xdr:colOff>304800</xdr:colOff>
          <xdr:row>36</xdr:row>
          <xdr:rowOff>12700</xdr:rowOff>
        </xdr:to>
        <xdr:sp macro="" textlink="">
          <xdr:nvSpPr>
            <xdr:cNvPr id="62551" name="Check Box 87" descr="Check box for filling out information" hidden="1">
              <a:extLst>
                <a:ext uri="{63B3BB69-23CF-44E3-9099-C40C66FF867C}">
                  <a14:compatExt spid="_x0000_s62551"/>
                </a:ext>
                <a:ext uri="{FF2B5EF4-FFF2-40B4-BE49-F238E27FC236}">
                  <a16:creationId xmlns:a16="http://schemas.microsoft.com/office/drawing/2014/main" id="{00000000-0008-0000-0100-00005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35</xdr:row>
          <xdr:rowOff>0</xdr:rowOff>
        </xdr:from>
        <xdr:to>
          <xdr:col>1</xdr:col>
          <xdr:colOff>304800</xdr:colOff>
          <xdr:row>36</xdr:row>
          <xdr:rowOff>12700</xdr:rowOff>
        </xdr:to>
        <xdr:sp macro="" textlink="">
          <xdr:nvSpPr>
            <xdr:cNvPr id="62552" name="Check Box 88" descr="Check box for filling out information" hidden="1">
              <a:extLst>
                <a:ext uri="{63B3BB69-23CF-44E3-9099-C40C66FF867C}">
                  <a14:compatExt spid="_x0000_s62552"/>
                </a:ext>
                <a:ext uri="{FF2B5EF4-FFF2-40B4-BE49-F238E27FC236}">
                  <a16:creationId xmlns:a16="http://schemas.microsoft.com/office/drawing/2014/main" id="{00000000-0008-0000-0100-00005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35</xdr:row>
          <xdr:rowOff>0</xdr:rowOff>
        </xdr:from>
        <xdr:to>
          <xdr:col>1</xdr:col>
          <xdr:colOff>304800</xdr:colOff>
          <xdr:row>36</xdr:row>
          <xdr:rowOff>12700</xdr:rowOff>
        </xdr:to>
        <xdr:sp macro="" textlink="">
          <xdr:nvSpPr>
            <xdr:cNvPr id="62553" name="Check Box 89" descr="Check box for filling out information" hidden="1">
              <a:extLst>
                <a:ext uri="{63B3BB69-23CF-44E3-9099-C40C66FF867C}">
                  <a14:compatExt spid="_x0000_s62553"/>
                </a:ext>
                <a:ext uri="{FF2B5EF4-FFF2-40B4-BE49-F238E27FC236}">
                  <a16:creationId xmlns:a16="http://schemas.microsoft.com/office/drawing/2014/main" id="{00000000-0008-0000-0100-00005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35</xdr:row>
          <xdr:rowOff>0</xdr:rowOff>
        </xdr:from>
        <xdr:to>
          <xdr:col>1</xdr:col>
          <xdr:colOff>304800</xdr:colOff>
          <xdr:row>36</xdr:row>
          <xdr:rowOff>12700</xdr:rowOff>
        </xdr:to>
        <xdr:sp macro="" textlink="">
          <xdr:nvSpPr>
            <xdr:cNvPr id="62554" name="Check Box 90" descr="Check box for filling out information" hidden="1">
              <a:extLst>
                <a:ext uri="{63B3BB69-23CF-44E3-9099-C40C66FF867C}">
                  <a14:compatExt spid="_x0000_s62554"/>
                </a:ext>
                <a:ext uri="{FF2B5EF4-FFF2-40B4-BE49-F238E27FC236}">
                  <a16:creationId xmlns:a16="http://schemas.microsoft.com/office/drawing/2014/main" id="{00000000-0008-0000-0100-00005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56" name="Check Box 92" descr="Check box for filling out information" hidden="1">
              <a:extLst>
                <a:ext uri="{63B3BB69-23CF-44E3-9099-C40C66FF867C}">
                  <a14:compatExt spid="_x0000_s62556"/>
                </a:ext>
                <a:ext uri="{FF2B5EF4-FFF2-40B4-BE49-F238E27FC236}">
                  <a16:creationId xmlns:a16="http://schemas.microsoft.com/office/drawing/2014/main" id="{00000000-0008-0000-0100-00005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557" name="Check Box 93" descr="Check box for filling out information" hidden="1">
              <a:extLst>
                <a:ext uri="{63B3BB69-23CF-44E3-9099-C40C66FF867C}">
                  <a14:compatExt spid="_x0000_s62557"/>
                </a:ext>
                <a:ext uri="{FF2B5EF4-FFF2-40B4-BE49-F238E27FC236}">
                  <a16:creationId xmlns:a16="http://schemas.microsoft.com/office/drawing/2014/main" id="{00000000-0008-0000-0100-00005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558" name="Check Box 94" descr="Check box for filling out information" hidden="1">
              <a:extLst>
                <a:ext uri="{63B3BB69-23CF-44E3-9099-C40C66FF867C}">
                  <a14:compatExt spid="_x0000_s62558"/>
                </a:ext>
                <a:ext uri="{FF2B5EF4-FFF2-40B4-BE49-F238E27FC236}">
                  <a16:creationId xmlns:a16="http://schemas.microsoft.com/office/drawing/2014/main" id="{00000000-0008-0000-0100-00005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59" name="Check Box 95" descr="Check box for filling out information" hidden="1">
              <a:extLst>
                <a:ext uri="{63B3BB69-23CF-44E3-9099-C40C66FF867C}">
                  <a14:compatExt spid="_x0000_s62559"/>
                </a:ext>
                <a:ext uri="{FF2B5EF4-FFF2-40B4-BE49-F238E27FC236}">
                  <a16:creationId xmlns:a16="http://schemas.microsoft.com/office/drawing/2014/main" id="{00000000-0008-0000-0100-00005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60" name="Check Box 96" descr="Check box for filling out information" hidden="1">
              <a:extLst>
                <a:ext uri="{63B3BB69-23CF-44E3-9099-C40C66FF867C}">
                  <a14:compatExt spid="_x0000_s62560"/>
                </a:ext>
                <a:ext uri="{FF2B5EF4-FFF2-40B4-BE49-F238E27FC236}">
                  <a16:creationId xmlns:a16="http://schemas.microsoft.com/office/drawing/2014/main" id="{00000000-0008-0000-0100-00006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61" name="Check Box 97" descr="Check box for filling out information" hidden="1">
              <a:extLst>
                <a:ext uri="{63B3BB69-23CF-44E3-9099-C40C66FF867C}">
                  <a14:compatExt spid="_x0000_s62561"/>
                </a:ext>
                <a:ext uri="{FF2B5EF4-FFF2-40B4-BE49-F238E27FC236}">
                  <a16:creationId xmlns:a16="http://schemas.microsoft.com/office/drawing/2014/main" id="{00000000-0008-0000-0100-00006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62" name="Check Box 98" descr="Check box for filling out information" hidden="1">
              <a:extLst>
                <a:ext uri="{63B3BB69-23CF-44E3-9099-C40C66FF867C}">
                  <a14:compatExt spid="_x0000_s62562"/>
                </a:ext>
                <a:ext uri="{FF2B5EF4-FFF2-40B4-BE49-F238E27FC236}">
                  <a16:creationId xmlns:a16="http://schemas.microsoft.com/office/drawing/2014/main" id="{00000000-0008-0000-0100-00006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563" name="Check Box 99" descr="Check box for filling out information" hidden="1">
              <a:extLst>
                <a:ext uri="{63B3BB69-23CF-44E3-9099-C40C66FF867C}">
                  <a14:compatExt spid="_x0000_s62563"/>
                </a:ext>
                <a:ext uri="{FF2B5EF4-FFF2-40B4-BE49-F238E27FC236}">
                  <a16:creationId xmlns:a16="http://schemas.microsoft.com/office/drawing/2014/main" id="{00000000-0008-0000-0100-00006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564" name="Check Box 100" descr="Check box for filling out information" hidden="1">
              <a:extLst>
                <a:ext uri="{63B3BB69-23CF-44E3-9099-C40C66FF867C}">
                  <a14:compatExt spid="_x0000_s62564"/>
                </a:ext>
                <a:ext uri="{FF2B5EF4-FFF2-40B4-BE49-F238E27FC236}">
                  <a16:creationId xmlns:a16="http://schemas.microsoft.com/office/drawing/2014/main" id="{00000000-0008-0000-0100-00006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565" name="Check Box 101" descr="Check box for filling out information" hidden="1">
              <a:extLst>
                <a:ext uri="{63B3BB69-23CF-44E3-9099-C40C66FF867C}">
                  <a14:compatExt spid="_x0000_s62565"/>
                </a:ext>
                <a:ext uri="{FF2B5EF4-FFF2-40B4-BE49-F238E27FC236}">
                  <a16:creationId xmlns:a16="http://schemas.microsoft.com/office/drawing/2014/main" id="{00000000-0008-0000-0100-00006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566" name="Check Box 102" descr="Check box for filling out information" hidden="1">
              <a:extLst>
                <a:ext uri="{63B3BB69-23CF-44E3-9099-C40C66FF867C}">
                  <a14:compatExt spid="_x0000_s62566"/>
                </a:ext>
                <a:ext uri="{FF2B5EF4-FFF2-40B4-BE49-F238E27FC236}">
                  <a16:creationId xmlns:a16="http://schemas.microsoft.com/office/drawing/2014/main" id="{00000000-0008-0000-0100-00006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67" name="Check Box 103" descr="Check box for filling out information" hidden="1">
              <a:extLst>
                <a:ext uri="{63B3BB69-23CF-44E3-9099-C40C66FF867C}">
                  <a14:compatExt spid="_x0000_s62567"/>
                </a:ext>
                <a:ext uri="{FF2B5EF4-FFF2-40B4-BE49-F238E27FC236}">
                  <a16:creationId xmlns:a16="http://schemas.microsoft.com/office/drawing/2014/main" id="{00000000-0008-0000-0100-00006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68" name="Check Box 104" descr="Check box for filling out information" hidden="1">
              <a:extLst>
                <a:ext uri="{63B3BB69-23CF-44E3-9099-C40C66FF867C}">
                  <a14:compatExt spid="_x0000_s62568"/>
                </a:ext>
                <a:ext uri="{FF2B5EF4-FFF2-40B4-BE49-F238E27FC236}">
                  <a16:creationId xmlns:a16="http://schemas.microsoft.com/office/drawing/2014/main" id="{00000000-0008-0000-0100-00006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69" name="Check Box 105" descr="Check box for filling out information" hidden="1">
              <a:extLst>
                <a:ext uri="{63B3BB69-23CF-44E3-9099-C40C66FF867C}">
                  <a14:compatExt spid="_x0000_s62569"/>
                </a:ext>
                <a:ext uri="{FF2B5EF4-FFF2-40B4-BE49-F238E27FC236}">
                  <a16:creationId xmlns:a16="http://schemas.microsoft.com/office/drawing/2014/main" id="{00000000-0008-0000-0100-00006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70" name="Check Box 106" descr="Check box for filling out information" hidden="1">
              <a:extLst>
                <a:ext uri="{63B3BB69-23CF-44E3-9099-C40C66FF867C}">
                  <a14:compatExt spid="_x0000_s62570"/>
                </a:ext>
                <a:ext uri="{FF2B5EF4-FFF2-40B4-BE49-F238E27FC236}">
                  <a16:creationId xmlns:a16="http://schemas.microsoft.com/office/drawing/2014/main" id="{00000000-0008-0000-0100-00006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16</xdr:row>
          <xdr:rowOff>0</xdr:rowOff>
        </xdr:from>
        <xdr:to>
          <xdr:col>1</xdr:col>
          <xdr:colOff>304800</xdr:colOff>
          <xdr:row>17</xdr:row>
          <xdr:rowOff>12700</xdr:rowOff>
        </xdr:to>
        <xdr:sp macro="" textlink="">
          <xdr:nvSpPr>
            <xdr:cNvPr id="62571" name="Check Box 107" descr="Check box for filling out information" hidden="1">
              <a:extLst>
                <a:ext uri="{63B3BB69-23CF-44E3-9099-C40C66FF867C}">
                  <a14:compatExt spid="_x0000_s62571"/>
                </a:ext>
                <a:ext uri="{FF2B5EF4-FFF2-40B4-BE49-F238E27FC236}">
                  <a16:creationId xmlns:a16="http://schemas.microsoft.com/office/drawing/2014/main" id="{00000000-0008-0000-0100-00006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17</xdr:row>
          <xdr:rowOff>0</xdr:rowOff>
        </xdr:from>
        <xdr:to>
          <xdr:col>1</xdr:col>
          <xdr:colOff>304800</xdr:colOff>
          <xdr:row>18</xdr:row>
          <xdr:rowOff>12700</xdr:rowOff>
        </xdr:to>
        <xdr:sp macro="" textlink="">
          <xdr:nvSpPr>
            <xdr:cNvPr id="62572" name="Check Box 108" descr="Check box for filling out information" hidden="1">
              <a:extLst>
                <a:ext uri="{63B3BB69-23CF-44E3-9099-C40C66FF867C}">
                  <a14:compatExt spid="_x0000_s62572"/>
                </a:ext>
                <a:ext uri="{FF2B5EF4-FFF2-40B4-BE49-F238E27FC236}">
                  <a16:creationId xmlns:a16="http://schemas.microsoft.com/office/drawing/2014/main" id="{00000000-0008-0000-0100-00006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18</xdr:row>
          <xdr:rowOff>0</xdr:rowOff>
        </xdr:from>
        <xdr:to>
          <xdr:col>1</xdr:col>
          <xdr:colOff>304800</xdr:colOff>
          <xdr:row>19</xdr:row>
          <xdr:rowOff>12700</xdr:rowOff>
        </xdr:to>
        <xdr:sp macro="" textlink="">
          <xdr:nvSpPr>
            <xdr:cNvPr id="62573" name="Check Box 109" descr="Check box for filling out information" hidden="1">
              <a:extLst>
                <a:ext uri="{63B3BB69-23CF-44E3-9099-C40C66FF867C}">
                  <a14:compatExt spid="_x0000_s62573"/>
                </a:ext>
                <a:ext uri="{FF2B5EF4-FFF2-40B4-BE49-F238E27FC236}">
                  <a16:creationId xmlns:a16="http://schemas.microsoft.com/office/drawing/2014/main" id="{00000000-0008-0000-0100-00006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16</xdr:row>
          <xdr:rowOff>0</xdr:rowOff>
        </xdr:from>
        <xdr:to>
          <xdr:col>2</xdr:col>
          <xdr:colOff>304800</xdr:colOff>
          <xdr:row>17</xdr:row>
          <xdr:rowOff>12700</xdr:rowOff>
        </xdr:to>
        <xdr:sp macro="" textlink="">
          <xdr:nvSpPr>
            <xdr:cNvPr id="62574" name="Check Box 110" descr="Check box for filling out information" hidden="1">
              <a:extLst>
                <a:ext uri="{63B3BB69-23CF-44E3-9099-C40C66FF867C}">
                  <a14:compatExt spid="_x0000_s62574"/>
                </a:ext>
                <a:ext uri="{FF2B5EF4-FFF2-40B4-BE49-F238E27FC236}">
                  <a16:creationId xmlns:a16="http://schemas.microsoft.com/office/drawing/2014/main" id="{00000000-0008-0000-0100-00006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17</xdr:row>
          <xdr:rowOff>0</xdr:rowOff>
        </xdr:from>
        <xdr:to>
          <xdr:col>2</xdr:col>
          <xdr:colOff>304800</xdr:colOff>
          <xdr:row>18</xdr:row>
          <xdr:rowOff>12700</xdr:rowOff>
        </xdr:to>
        <xdr:sp macro="" textlink="">
          <xdr:nvSpPr>
            <xdr:cNvPr id="62575" name="Check Box 111" descr="Check box for filling out information" hidden="1">
              <a:extLst>
                <a:ext uri="{63B3BB69-23CF-44E3-9099-C40C66FF867C}">
                  <a14:compatExt spid="_x0000_s62575"/>
                </a:ext>
                <a:ext uri="{FF2B5EF4-FFF2-40B4-BE49-F238E27FC236}">
                  <a16:creationId xmlns:a16="http://schemas.microsoft.com/office/drawing/2014/main" id="{00000000-0008-0000-0100-00006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18</xdr:row>
          <xdr:rowOff>0</xdr:rowOff>
        </xdr:from>
        <xdr:to>
          <xdr:col>2</xdr:col>
          <xdr:colOff>304800</xdr:colOff>
          <xdr:row>19</xdr:row>
          <xdr:rowOff>12700</xdr:rowOff>
        </xdr:to>
        <xdr:sp macro="" textlink="">
          <xdr:nvSpPr>
            <xdr:cNvPr id="62576" name="Check Box 112" descr="Check box for filling out information" hidden="1">
              <a:extLst>
                <a:ext uri="{63B3BB69-23CF-44E3-9099-C40C66FF867C}">
                  <a14:compatExt spid="_x0000_s62576"/>
                </a:ext>
                <a:ext uri="{FF2B5EF4-FFF2-40B4-BE49-F238E27FC236}">
                  <a16:creationId xmlns:a16="http://schemas.microsoft.com/office/drawing/2014/main" id="{00000000-0008-0000-0100-00007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165100</xdr:colOff>
          <xdr:row>26</xdr:row>
          <xdr:rowOff>12700</xdr:rowOff>
        </xdr:from>
        <xdr:to>
          <xdr:col>1</xdr:col>
          <xdr:colOff>381000</xdr:colOff>
          <xdr:row>27</xdr:row>
          <xdr:rowOff>31750</xdr:rowOff>
        </xdr:to>
        <xdr:sp macro="" textlink="">
          <xdr:nvSpPr>
            <xdr:cNvPr id="63489" name="Check Box 1" descr="Check box for filling out information" hidden="1">
              <a:extLst>
                <a:ext uri="{63B3BB69-23CF-44E3-9099-C40C66FF867C}">
                  <a14:compatExt spid="_x0000_s63489"/>
                </a:ext>
                <a:ext uri="{FF2B5EF4-FFF2-40B4-BE49-F238E27FC236}">
                  <a16:creationId xmlns:a16="http://schemas.microsoft.com/office/drawing/2014/main" id="{00000000-0008-0000-04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26</xdr:row>
          <xdr:rowOff>374650</xdr:rowOff>
        </xdr:from>
        <xdr:to>
          <xdr:col>1</xdr:col>
          <xdr:colOff>381000</xdr:colOff>
          <xdr:row>28</xdr:row>
          <xdr:rowOff>31750</xdr:rowOff>
        </xdr:to>
        <xdr:sp macro="" textlink="">
          <xdr:nvSpPr>
            <xdr:cNvPr id="63490" name="Check Box 2" descr="Check box for filling out information" hidden="1">
              <a:extLst>
                <a:ext uri="{63B3BB69-23CF-44E3-9099-C40C66FF867C}">
                  <a14:compatExt spid="_x0000_s63490"/>
                </a:ext>
                <a:ext uri="{FF2B5EF4-FFF2-40B4-BE49-F238E27FC236}">
                  <a16:creationId xmlns:a16="http://schemas.microsoft.com/office/drawing/2014/main" id="{00000000-0008-0000-04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20</xdr:row>
          <xdr:rowOff>0</xdr:rowOff>
        </xdr:from>
        <xdr:to>
          <xdr:col>1</xdr:col>
          <xdr:colOff>381000</xdr:colOff>
          <xdr:row>21</xdr:row>
          <xdr:rowOff>12700</xdr:rowOff>
        </xdr:to>
        <xdr:sp macro="" textlink="">
          <xdr:nvSpPr>
            <xdr:cNvPr id="63491" name="Check Box 3" descr="Check box for filling out information" hidden="1">
              <a:extLst>
                <a:ext uri="{63B3BB69-23CF-44E3-9099-C40C66FF867C}">
                  <a14:compatExt spid="_x0000_s63491"/>
                </a:ext>
                <a:ext uri="{FF2B5EF4-FFF2-40B4-BE49-F238E27FC236}">
                  <a16:creationId xmlns:a16="http://schemas.microsoft.com/office/drawing/2014/main" id="{00000000-0008-0000-04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21</xdr:row>
          <xdr:rowOff>0</xdr:rowOff>
        </xdr:from>
        <xdr:to>
          <xdr:col>1</xdr:col>
          <xdr:colOff>381000</xdr:colOff>
          <xdr:row>22</xdr:row>
          <xdr:rowOff>12700</xdr:rowOff>
        </xdr:to>
        <xdr:sp macro="" textlink="">
          <xdr:nvSpPr>
            <xdr:cNvPr id="63492" name="Check Box 4" descr="Check box for filling out information" hidden="1">
              <a:extLst>
                <a:ext uri="{63B3BB69-23CF-44E3-9099-C40C66FF867C}">
                  <a14:compatExt spid="_x0000_s63492"/>
                </a:ext>
                <a:ext uri="{FF2B5EF4-FFF2-40B4-BE49-F238E27FC236}">
                  <a16:creationId xmlns:a16="http://schemas.microsoft.com/office/drawing/2014/main" id="{00000000-0008-0000-04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23</xdr:row>
          <xdr:rowOff>0</xdr:rowOff>
        </xdr:from>
        <xdr:to>
          <xdr:col>1</xdr:col>
          <xdr:colOff>381000</xdr:colOff>
          <xdr:row>24</xdr:row>
          <xdr:rowOff>12700</xdr:rowOff>
        </xdr:to>
        <xdr:sp macro="" textlink="">
          <xdr:nvSpPr>
            <xdr:cNvPr id="63493" name="Check Box 5" descr="Check box for filling out information" hidden="1">
              <a:extLst>
                <a:ext uri="{63B3BB69-23CF-44E3-9099-C40C66FF867C}">
                  <a14:compatExt spid="_x0000_s63493"/>
                </a:ext>
                <a:ext uri="{FF2B5EF4-FFF2-40B4-BE49-F238E27FC236}">
                  <a16:creationId xmlns:a16="http://schemas.microsoft.com/office/drawing/2014/main" id="{00000000-0008-0000-04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24</xdr:row>
          <xdr:rowOff>0</xdr:rowOff>
        </xdr:from>
        <xdr:to>
          <xdr:col>1</xdr:col>
          <xdr:colOff>381000</xdr:colOff>
          <xdr:row>25</xdr:row>
          <xdr:rowOff>12700</xdr:rowOff>
        </xdr:to>
        <xdr:sp macro="" textlink="">
          <xdr:nvSpPr>
            <xdr:cNvPr id="63494" name="Check Box 6" descr="Check box for filling out information" hidden="1">
              <a:extLst>
                <a:ext uri="{63B3BB69-23CF-44E3-9099-C40C66FF867C}">
                  <a14:compatExt spid="_x0000_s63494"/>
                </a:ext>
                <a:ext uri="{FF2B5EF4-FFF2-40B4-BE49-F238E27FC236}">
                  <a16:creationId xmlns:a16="http://schemas.microsoft.com/office/drawing/2014/main" id="{00000000-0008-0000-04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25</xdr:row>
          <xdr:rowOff>0</xdr:rowOff>
        </xdr:from>
        <xdr:to>
          <xdr:col>1</xdr:col>
          <xdr:colOff>381000</xdr:colOff>
          <xdr:row>26</xdr:row>
          <xdr:rowOff>12700</xdr:rowOff>
        </xdr:to>
        <xdr:sp macro="" textlink="">
          <xdr:nvSpPr>
            <xdr:cNvPr id="63495" name="Check Box 7" descr="Check box for filling out information" hidden="1">
              <a:extLst>
                <a:ext uri="{63B3BB69-23CF-44E3-9099-C40C66FF867C}">
                  <a14:compatExt spid="_x0000_s63495"/>
                </a:ext>
                <a:ext uri="{FF2B5EF4-FFF2-40B4-BE49-F238E27FC236}">
                  <a16:creationId xmlns:a16="http://schemas.microsoft.com/office/drawing/2014/main" id="{00000000-0008-0000-04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7</xdr:row>
          <xdr:rowOff>0</xdr:rowOff>
        </xdr:from>
        <xdr:to>
          <xdr:col>1</xdr:col>
          <xdr:colOff>381000</xdr:colOff>
          <xdr:row>8</xdr:row>
          <xdr:rowOff>12700</xdr:rowOff>
        </xdr:to>
        <xdr:sp macro="" textlink="">
          <xdr:nvSpPr>
            <xdr:cNvPr id="63496" name="Check Box 8" descr="Check box for filling out information" hidden="1">
              <a:extLst>
                <a:ext uri="{63B3BB69-23CF-44E3-9099-C40C66FF867C}">
                  <a14:compatExt spid="_x0000_s63496"/>
                </a:ext>
                <a:ext uri="{FF2B5EF4-FFF2-40B4-BE49-F238E27FC236}">
                  <a16:creationId xmlns:a16="http://schemas.microsoft.com/office/drawing/2014/main" id="{00000000-0008-0000-04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8</xdr:row>
          <xdr:rowOff>0</xdr:rowOff>
        </xdr:from>
        <xdr:to>
          <xdr:col>1</xdr:col>
          <xdr:colOff>381000</xdr:colOff>
          <xdr:row>9</xdr:row>
          <xdr:rowOff>12700</xdr:rowOff>
        </xdr:to>
        <xdr:sp macro="" textlink="">
          <xdr:nvSpPr>
            <xdr:cNvPr id="63497" name="Check Box 9" descr="Check box for filling out information" hidden="1">
              <a:extLst>
                <a:ext uri="{63B3BB69-23CF-44E3-9099-C40C66FF867C}">
                  <a14:compatExt spid="_x0000_s63497"/>
                </a:ext>
                <a:ext uri="{FF2B5EF4-FFF2-40B4-BE49-F238E27FC236}">
                  <a16:creationId xmlns:a16="http://schemas.microsoft.com/office/drawing/2014/main" id="{00000000-0008-0000-04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10</xdr:row>
          <xdr:rowOff>0</xdr:rowOff>
        </xdr:from>
        <xdr:to>
          <xdr:col>1</xdr:col>
          <xdr:colOff>381000</xdr:colOff>
          <xdr:row>11</xdr:row>
          <xdr:rowOff>12700</xdr:rowOff>
        </xdr:to>
        <xdr:sp macro="" textlink="">
          <xdr:nvSpPr>
            <xdr:cNvPr id="63498" name="Check Box 10" descr="Check box for filling out information" hidden="1">
              <a:extLst>
                <a:ext uri="{63B3BB69-23CF-44E3-9099-C40C66FF867C}">
                  <a14:compatExt spid="_x0000_s63498"/>
                </a:ext>
                <a:ext uri="{FF2B5EF4-FFF2-40B4-BE49-F238E27FC236}">
                  <a16:creationId xmlns:a16="http://schemas.microsoft.com/office/drawing/2014/main" id="{00000000-0008-0000-04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11</xdr:row>
          <xdr:rowOff>0</xdr:rowOff>
        </xdr:from>
        <xdr:to>
          <xdr:col>1</xdr:col>
          <xdr:colOff>381000</xdr:colOff>
          <xdr:row>12</xdr:row>
          <xdr:rowOff>12700</xdr:rowOff>
        </xdr:to>
        <xdr:sp macro="" textlink="">
          <xdr:nvSpPr>
            <xdr:cNvPr id="63499" name="Check Box 11" descr="Check box for filling out information" hidden="1">
              <a:extLst>
                <a:ext uri="{63B3BB69-23CF-44E3-9099-C40C66FF867C}">
                  <a14:compatExt spid="_x0000_s63499"/>
                </a:ext>
                <a:ext uri="{FF2B5EF4-FFF2-40B4-BE49-F238E27FC236}">
                  <a16:creationId xmlns:a16="http://schemas.microsoft.com/office/drawing/2014/main" id="{00000000-0008-0000-04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13</xdr:row>
          <xdr:rowOff>0</xdr:rowOff>
        </xdr:from>
        <xdr:to>
          <xdr:col>1</xdr:col>
          <xdr:colOff>381000</xdr:colOff>
          <xdr:row>14</xdr:row>
          <xdr:rowOff>12700</xdr:rowOff>
        </xdr:to>
        <xdr:sp macro="" textlink="">
          <xdr:nvSpPr>
            <xdr:cNvPr id="63500" name="Check Box 12" descr="Check box for filling out information" hidden="1">
              <a:extLst>
                <a:ext uri="{63B3BB69-23CF-44E3-9099-C40C66FF867C}">
                  <a14:compatExt spid="_x0000_s63500"/>
                </a:ext>
                <a:ext uri="{FF2B5EF4-FFF2-40B4-BE49-F238E27FC236}">
                  <a16:creationId xmlns:a16="http://schemas.microsoft.com/office/drawing/2014/main" id="{00000000-0008-0000-04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9</xdr:row>
          <xdr:rowOff>0</xdr:rowOff>
        </xdr:from>
        <xdr:to>
          <xdr:col>1</xdr:col>
          <xdr:colOff>381000</xdr:colOff>
          <xdr:row>10</xdr:row>
          <xdr:rowOff>12700</xdr:rowOff>
        </xdr:to>
        <xdr:sp macro="" textlink="">
          <xdr:nvSpPr>
            <xdr:cNvPr id="63501" name="Check Box 13" descr="Check box for filling out information" hidden="1">
              <a:extLst>
                <a:ext uri="{63B3BB69-23CF-44E3-9099-C40C66FF867C}">
                  <a14:compatExt spid="_x0000_s63501"/>
                </a:ext>
                <a:ext uri="{FF2B5EF4-FFF2-40B4-BE49-F238E27FC236}">
                  <a16:creationId xmlns:a16="http://schemas.microsoft.com/office/drawing/2014/main" id="{00000000-0008-0000-04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12</xdr:row>
          <xdr:rowOff>0</xdr:rowOff>
        </xdr:from>
        <xdr:to>
          <xdr:col>1</xdr:col>
          <xdr:colOff>381000</xdr:colOff>
          <xdr:row>13</xdr:row>
          <xdr:rowOff>12700</xdr:rowOff>
        </xdr:to>
        <xdr:sp macro="" textlink="">
          <xdr:nvSpPr>
            <xdr:cNvPr id="63502" name="Check Box 14" descr="Check box for filling out information" hidden="1">
              <a:extLst>
                <a:ext uri="{63B3BB69-23CF-44E3-9099-C40C66FF867C}">
                  <a14:compatExt spid="_x0000_s63502"/>
                </a:ext>
                <a:ext uri="{FF2B5EF4-FFF2-40B4-BE49-F238E27FC236}">
                  <a16:creationId xmlns:a16="http://schemas.microsoft.com/office/drawing/2014/main" id="{00000000-0008-0000-04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21</xdr:row>
          <xdr:rowOff>0</xdr:rowOff>
        </xdr:from>
        <xdr:to>
          <xdr:col>1</xdr:col>
          <xdr:colOff>381000</xdr:colOff>
          <xdr:row>22</xdr:row>
          <xdr:rowOff>12700</xdr:rowOff>
        </xdr:to>
        <xdr:sp macro="" textlink="">
          <xdr:nvSpPr>
            <xdr:cNvPr id="63503" name="Check Box 15" descr="Check box for filling out information" hidden="1">
              <a:extLst>
                <a:ext uri="{63B3BB69-23CF-44E3-9099-C40C66FF867C}">
                  <a14:compatExt spid="_x0000_s63503"/>
                </a:ext>
                <a:ext uri="{FF2B5EF4-FFF2-40B4-BE49-F238E27FC236}">
                  <a16:creationId xmlns:a16="http://schemas.microsoft.com/office/drawing/2014/main" id="{00000000-0008-0000-04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22</xdr:row>
          <xdr:rowOff>0</xdr:rowOff>
        </xdr:from>
        <xdr:to>
          <xdr:col>1</xdr:col>
          <xdr:colOff>381000</xdr:colOff>
          <xdr:row>23</xdr:row>
          <xdr:rowOff>12700</xdr:rowOff>
        </xdr:to>
        <xdr:sp macro="" textlink="">
          <xdr:nvSpPr>
            <xdr:cNvPr id="63504" name="Check Box 16" descr="Check box for filling out information" hidden="1">
              <a:extLst>
                <a:ext uri="{63B3BB69-23CF-44E3-9099-C40C66FF867C}">
                  <a14:compatExt spid="_x0000_s63504"/>
                </a:ext>
                <a:ext uri="{FF2B5EF4-FFF2-40B4-BE49-F238E27FC236}">
                  <a16:creationId xmlns:a16="http://schemas.microsoft.com/office/drawing/2014/main" id="{00000000-0008-0000-04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5</xdr:col>
      <xdr:colOff>158750</xdr:colOff>
      <xdr:row>1</xdr:row>
      <xdr:rowOff>692150</xdr:rowOff>
    </xdr:from>
    <xdr:ext cx="7733333" cy="4193651"/>
    <xdr:pic>
      <xdr:nvPicPr>
        <xdr:cNvPr id="2" name="Picture 1" descr="Classification of Entire Service Line When Ownership is Split table. ">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8474075" y="873125"/>
          <a:ext cx="7733333" cy="4193651"/>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6</xdr:col>
      <xdr:colOff>34925</xdr:colOff>
      <xdr:row>5</xdr:row>
      <xdr:rowOff>85725</xdr:rowOff>
    </xdr:from>
    <xdr:ext cx="7733333" cy="4196826"/>
    <xdr:pic>
      <xdr:nvPicPr>
        <xdr:cNvPr id="2" name="Picture 1" descr="Classification of Entire Service Line When Ownership is Split table. ">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9150350" y="1562100"/>
          <a:ext cx="7733333" cy="4196826"/>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DW\DDW-Public\LCRR\EPA%20LSL%20Guide\Inventory%20Template_FINAL_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ropdowns"/>
      <sheetName val="Template Instructions_Systems"/>
      <sheetName val="Template Instructions_State"/>
      <sheetName val="Classifying SLs"/>
      <sheetName val="PWS Information"/>
      <sheetName val="Inventory Methods"/>
      <sheetName val="Inventory Summary"/>
      <sheetName val="Detailed Inventory"/>
      <sheetName val="Public Accessibility Doc."/>
      <sheetName val="State Checklist"/>
      <sheetName val="Building Conditionals"/>
      <sheetName val="Form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DD21DA6-392E-47A4-8304-C4381B77C642}" name="Table136" displayName="Table136" ref="B2:E34" totalsRowShown="0" headerRowDxfId="26" dataDxfId="24" headerRowBorderDxfId="25" tableBorderDxfId="23">
  <autoFilter ref="B2:E34" xr:uid="{DAFF6621-77C9-4C30-A8D9-2EE531D7005E}"/>
  <tableColumns count="4">
    <tableColumn id="1" xr3:uid="{6D1B7E33-7421-45B0-80A1-FC1C4F23D971}" name="System-Owned Portion" dataDxfId="22"/>
    <tableColumn id="3" xr3:uid="{91CA4E8A-D23A-4048-B391-DFFEC422AC4E}" name="If Material Anything Other than &quot;Lead&quot; in Column E,_x000a_Was Material Ever Previously Lead?" dataDxfId="21"/>
    <tableColumn id="4" xr3:uid="{0EE9E29C-BF28-4CF1-B11F-2DAF768B58EE}" name="Customer-Owned Portion" dataDxfId="20"/>
    <tableColumn id="5" xr3:uid="{16ABF239-7A26-4DE4-A933-BCFA3F9432E2}" name="Entire Service Line Classification" dataDxfId="19"/>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B93353-FC3E-4E99-9085-963E2A534E06}" name="Table15" displayName="Table15" ref="A2:E170" totalsRowShown="0" headerRowDxfId="18" dataDxfId="16" headerRowBorderDxfId="17" tableBorderDxfId="15">
  <autoFilter ref="A2:E170" xr:uid="{DAFF6621-77C9-4C30-A8D9-2EE531D7005E}"/>
  <tableColumns count="5">
    <tableColumn id="1" xr3:uid="{74E5441A-284E-4987-ABCD-165BE953254B}" name="System-Owned Portion" dataDxfId="14"/>
    <tableColumn id="3" xr3:uid="{6E59AFF6-DAE4-407D-A4C7-266631ACFC67}" name="If Material Anything Other than &quot;Lead&quot; in Column E,Was Material Ever Previously Lead?" dataDxfId="13"/>
    <tableColumn id="4" xr3:uid="{0F7D5A7B-B99D-452C-A4BD-D8DFDBEC62DA}" name="Customer-Owned Portion" dataDxfId="12"/>
    <tableColumn id="5" xr3:uid="{AA5970A4-CF54-4CBE-B7B3-F872A84C4698}" name="Entire Service Line Classification" dataDxfId="11"/>
    <tableColumn id="2" xr3:uid="{8F7C3FBB-7913-4E16-A06B-D8CB973B8CF7}" name="Unique ID" dataDxfId="10"/>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printerSettings" Target="../printerSettings/printerSettings1.bin"/><Relationship Id="rId1" Type="http://schemas.openxmlformats.org/officeDocument/2006/relationships/hyperlink" Target="mailto:yamoutgm@cdmsmith.com"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7.xml"/><Relationship Id="rId21" Type="http://schemas.openxmlformats.org/officeDocument/2006/relationships/ctrlProp" Target="../ctrlProps/ctrlProp22.xml"/><Relationship Id="rId42" Type="http://schemas.openxmlformats.org/officeDocument/2006/relationships/ctrlProp" Target="../ctrlProps/ctrlProp43.xml"/><Relationship Id="rId47" Type="http://schemas.openxmlformats.org/officeDocument/2006/relationships/ctrlProp" Target="../ctrlProps/ctrlProp48.xml"/><Relationship Id="rId63" Type="http://schemas.openxmlformats.org/officeDocument/2006/relationships/ctrlProp" Target="../ctrlProps/ctrlProp64.xml"/><Relationship Id="rId68" Type="http://schemas.openxmlformats.org/officeDocument/2006/relationships/ctrlProp" Target="../ctrlProps/ctrlProp69.xml"/><Relationship Id="rId84" Type="http://schemas.openxmlformats.org/officeDocument/2006/relationships/ctrlProp" Target="../ctrlProps/ctrlProp85.xml"/><Relationship Id="rId16" Type="http://schemas.openxmlformats.org/officeDocument/2006/relationships/ctrlProp" Target="../ctrlProps/ctrlProp17.xml"/><Relationship Id="rId11" Type="http://schemas.openxmlformats.org/officeDocument/2006/relationships/ctrlProp" Target="../ctrlProps/ctrlProp12.xml"/><Relationship Id="rId32" Type="http://schemas.openxmlformats.org/officeDocument/2006/relationships/ctrlProp" Target="../ctrlProps/ctrlProp33.xml"/><Relationship Id="rId37" Type="http://schemas.openxmlformats.org/officeDocument/2006/relationships/ctrlProp" Target="../ctrlProps/ctrlProp38.xml"/><Relationship Id="rId53" Type="http://schemas.openxmlformats.org/officeDocument/2006/relationships/ctrlProp" Target="../ctrlProps/ctrlProp54.xml"/><Relationship Id="rId58" Type="http://schemas.openxmlformats.org/officeDocument/2006/relationships/ctrlProp" Target="../ctrlProps/ctrlProp59.xml"/><Relationship Id="rId74" Type="http://schemas.openxmlformats.org/officeDocument/2006/relationships/ctrlProp" Target="../ctrlProps/ctrlProp75.xml"/><Relationship Id="rId79" Type="http://schemas.openxmlformats.org/officeDocument/2006/relationships/ctrlProp" Target="../ctrlProps/ctrlProp80.xml"/><Relationship Id="rId5" Type="http://schemas.openxmlformats.org/officeDocument/2006/relationships/ctrlProp" Target="../ctrlProps/ctrlProp6.xml"/><Relationship Id="rId19" Type="http://schemas.openxmlformats.org/officeDocument/2006/relationships/ctrlProp" Target="../ctrlProps/ctrlProp20.xml"/><Relationship Id="rId14" Type="http://schemas.openxmlformats.org/officeDocument/2006/relationships/ctrlProp" Target="../ctrlProps/ctrlProp15.xml"/><Relationship Id="rId22" Type="http://schemas.openxmlformats.org/officeDocument/2006/relationships/ctrlProp" Target="../ctrlProps/ctrlProp23.xml"/><Relationship Id="rId27" Type="http://schemas.openxmlformats.org/officeDocument/2006/relationships/ctrlProp" Target="../ctrlProps/ctrlProp28.xml"/><Relationship Id="rId30" Type="http://schemas.openxmlformats.org/officeDocument/2006/relationships/ctrlProp" Target="../ctrlProps/ctrlProp31.xml"/><Relationship Id="rId35" Type="http://schemas.openxmlformats.org/officeDocument/2006/relationships/ctrlProp" Target="../ctrlProps/ctrlProp36.xml"/><Relationship Id="rId43" Type="http://schemas.openxmlformats.org/officeDocument/2006/relationships/ctrlProp" Target="../ctrlProps/ctrlProp44.xml"/><Relationship Id="rId48" Type="http://schemas.openxmlformats.org/officeDocument/2006/relationships/ctrlProp" Target="../ctrlProps/ctrlProp49.xml"/><Relationship Id="rId56" Type="http://schemas.openxmlformats.org/officeDocument/2006/relationships/ctrlProp" Target="../ctrlProps/ctrlProp57.xml"/><Relationship Id="rId64" Type="http://schemas.openxmlformats.org/officeDocument/2006/relationships/ctrlProp" Target="../ctrlProps/ctrlProp65.xml"/><Relationship Id="rId69" Type="http://schemas.openxmlformats.org/officeDocument/2006/relationships/ctrlProp" Target="../ctrlProps/ctrlProp70.xml"/><Relationship Id="rId77" Type="http://schemas.openxmlformats.org/officeDocument/2006/relationships/ctrlProp" Target="../ctrlProps/ctrlProp78.xml"/><Relationship Id="rId8" Type="http://schemas.openxmlformats.org/officeDocument/2006/relationships/ctrlProp" Target="../ctrlProps/ctrlProp9.xml"/><Relationship Id="rId51" Type="http://schemas.openxmlformats.org/officeDocument/2006/relationships/ctrlProp" Target="../ctrlProps/ctrlProp52.xml"/><Relationship Id="rId72" Type="http://schemas.openxmlformats.org/officeDocument/2006/relationships/ctrlProp" Target="../ctrlProps/ctrlProp73.xml"/><Relationship Id="rId80" Type="http://schemas.openxmlformats.org/officeDocument/2006/relationships/ctrlProp" Target="../ctrlProps/ctrlProp81.xml"/><Relationship Id="rId85" Type="http://schemas.openxmlformats.org/officeDocument/2006/relationships/ctrlProp" Target="../ctrlProps/ctrlProp86.xml"/><Relationship Id="rId3" Type="http://schemas.openxmlformats.org/officeDocument/2006/relationships/vmlDrawing" Target="../drawings/vmlDrawing2.vml"/><Relationship Id="rId12" Type="http://schemas.openxmlformats.org/officeDocument/2006/relationships/ctrlProp" Target="../ctrlProps/ctrlProp13.xml"/><Relationship Id="rId17" Type="http://schemas.openxmlformats.org/officeDocument/2006/relationships/ctrlProp" Target="../ctrlProps/ctrlProp18.xml"/><Relationship Id="rId25" Type="http://schemas.openxmlformats.org/officeDocument/2006/relationships/ctrlProp" Target="../ctrlProps/ctrlProp26.xml"/><Relationship Id="rId33" Type="http://schemas.openxmlformats.org/officeDocument/2006/relationships/ctrlProp" Target="../ctrlProps/ctrlProp34.xml"/><Relationship Id="rId38" Type="http://schemas.openxmlformats.org/officeDocument/2006/relationships/ctrlProp" Target="../ctrlProps/ctrlProp39.xml"/><Relationship Id="rId46" Type="http://schemas.openxmlformats.org/officeDocument/2006/relationships/ctrlProp" Target="../ctrlProps/ctrlProp47.xml"/><Relationship Id="rId59" Type="http://schemas.openxmlformats.org/officeDocument/2006/relationships/ctrlProp" Target="../ctrlProps/ctrlProp60.xml"/><Relationship Id="rId67" Type="http://schemas.openxmlformats.org/officeDocument/2006/relationships/ctrlProp" Target="../ctrlProps/ctrlProp68.xml"/><Relationship Id="rId20" Type="http://schemas.openxmlformats.org/officeDocument/2006/relationships/ctrlProp" Target="../ctrlProps/ctrlProp21.xml"/><Relationship Id="rId41" Type="http://schemas.openxmlformats.org/officeDocument/2006/relationships/ctrlProp" Target="../ctrlProps/ctrlProp42.xml"/><Relationship Id="rId54" Type="http://schemas.openxmlformats.org/officeDocument/2006/relationships/ctrlProp" Target="../ctrlProps/ctrlProp55.xml"/><Relationship Id="rId62" Type="http://schemas.openxmlformats.org/officeDocument/2006/relationships/ctrlProp" Target="../ctrlProps/ctrlProp63.xml"/><Relationship Id="rId70" Type="http://schemas.openxmlformats.org/officeDocument/2006/relationships/ctrlProp" Target="../ctrlProps/ctrlProp71.xml"/><Relationship Id="rId75" Type="http://schemas.openxmlformats.org/officeDocument/2006/relationships/ctrlProp" Target="../ctrlProps/ctrlProp76.xml"/><Relationship Id="rId83" Type="http://schemas.openxmlformats.org/officeDocument/2006/relationships/ctrlProp" Target="../ctrlProps/ctrlProp84.xml"/><Relationship Id="rId1" Type="http://schemas.openxmlformats.org/officeDocument/2006/relationships/printerSettings" Target="../printerSettings/printerSettings2.bin"/><Relationship Id="rId6" Type="http://schemas.openxmlformats.org/officeDocument/2006/relationships/ctrlProp" Target="../ctrlProps/ctrlProp7.xml"/><Relationship Id="rId15" Type="http://schemas.openxmlformats.org/officeDocument/2006/relationships/ctrlProp" Target="../ctrlProps/ctrlProp16.xml"/><Relationship Id="rId23" Type="http://schemas.openxmlformats.org/officeDocument/2006/relationships/ctrlProp" Target="../ctrlProps/ctrlProp24.xml"/><Relationship Id="rId28" Type="http://schemas.openxmlformats.org/officeDocument/2006/relationships/ctrlProp" Target="../ctrlProps/ctrlProp29.xml"/><Relationship Id="rId36" Type="http://schemas.openxmlformats.org/officeDocument/2006/relationships/ctrlProp" Target="../ctrlProps/ctrlProp37.xml"/><Relationship Id="rId49" Type="http://schemas.openxmlformats.org/officeDocument/2006/relationships/ctrlProp" Target="../ctrlProps/ctrlProp50.xml"/><Relationship Id="rId57" Type="http://schemas.openxmlformats.org/officeDocument/2006/relationships/ctrlProp" Target="../ctrlProps/ctrlProp58.xml"/><Relationship Id="rId10" Type="http://schemas.openxmlformats.org/officeDocument/2006/relationships/ctrlProp" Target="../ctrlProps/ctrlProp11.xml"/><Relationship Id="rId31" Type="http://schemas.openxmlformats.org/officeDocument/2006/relationships/ctrlProp" Target="../ctrlProps/ctrlProp32.xml"/><Relationship Id="rId44" Type="http://schemas.openxmlformats.org/officeDocument/2006/relationships/ctrlProp" Target="../ctrlProps/ctrlProp45.xml"/><Relationship Id="rId52" Type="http://schemas.openxmlformats.org/officeDocument/2006/relationships/ctrlProp" Target="../ctrlProps/ctrlProp53.xml"/><Relationship Id="rId60" Type="http://schemas.openxmlformats.org/officeDocument/2006/relationships/ctrlProp" Target="../ctrlProps/ctrlProp61.xml"/><Relationship Id="rId65" Type="http://schemas.openxmlformats.org/officeDocument/2006/relationships/ctrlProp" Target="../ctrlProps/ctrlProp66.xml"/><Relationship Id="rId73" Type="http://schemas.openxmlformats.org/officeDocument/2006/relationships/ctrlProp" Target="../ctrlProps/ctrlProp74.xml"/><Relationship Id="rId78" Type="http://schemas.openxmlformats.org/officeDocument/2006/relationships/ctrlProp" Target="../ctrlProps/ctrlProp79.xml"/><Relationship Id="rId81" Type="http://schemas.openxmlformats.org/officeDocument/2006/relationships/ctrlProp" Target="../ctrlProps/ctrlProp82.xml"/><Relationship Id="rId86" Type="http://schemas.openxmlformats.org/officeDocument/2006/relationships/ctrlProp" Target="../ctrlProps/ctrlProp87.xml"/><Relationship Id="rId4" Type="http://schemas.openxmlformats.org/officeDocument/2006/relationships/ctrlProp" Target="../ctrlProps/ctrlProp5.xml"/><Relationship Id="rId9" Type="http://schemas.openxmlformats.org/officeDocument/2006/relationships/ctrlProp" Target="../ctrlProps/ctrlProp10.xml"/><Relationship Id="rId13" Type="http://schemas.openxmlformats.org/officeDocument/2006/relationships/ctrlProp" Target="../ctrlProps/ctrlProp14.xml"/><Relationship Id="rId18" Type="http://schemas.openxmlformats.org/officeDocument/2006/relationships/ctrlProp" Target="../ctrlProps/ctrlProp19.xml"/><Relationship Id="rId39" Type="http://schemas.openxmlformats.org/officeDocument/2006/relationships/ctrlProp" Target="../ctrlProps/ctrlProp40.xml"/><Relationship Id="rId34" Type="http://schemas.openxmlformats.org/officeDocument/2006/relationships/ctrlProp" Target="../ctrlProps/ctrlProp35.xml"/><Relationship Id="rId50" Type="http://schemas.openxmlformats.org/officeDocument/2006/relationships/ctrlProp" Target="../ctrlProps/ctrlProp51.xml"/><Relationship Id="rId55" Type="http://schemas.openxmlformats.org/officeDocument/2006/relationships/ctrlProp" Target="../ctrlProps/ctrlProp56.xml"/><Relationship Id="rId76" Type="http://schemas.openxmlformats.org/officeDocument/2006/relationships/ctrlProp" Target="../ctrlProps/ctrlProp77.xml"/><Relationship Id="rId7" Type="http://schemas.openxmlformats.org/officeDocument/2006/relationships/ctrlProp" Target="../ctrlProps/ctrlProp8.xml"/><Relationship Id="rId71" Type="http://schemas.openxmlformats.org/officeDocument/2006/relationships/ctrlProp" Target="../ctrlProps/ctrlProp72.xml"/><Relationship Id="rId2" Type="http://schemas.openxmlformats.org/officeDocument/2006/relationships/drawing" Target="../drawings/drawing2.xml"/><Relationship Id="rId29" Type="http://schemas.openxmlformats.org/officeDocument/2006/relationships/ctrlProp" Target="../ctrlProps/ctrlProp30.xml"/><Relationship Id="rId24" Type="http://schemas.openxmlformats.org/officeDocument/2006/relationships/ctrlProp" Target="../ctrlProps/ctrlProp25.xml"/><Relationship Id="rId40" Type="http://schemas.openxmlformats.org/officeDocument/2006/relationships/ctrlProp" Target="../ctrlProps/ctrlProp41.xml"/><Relationship Id="rId45" Type="http://schemas.openxmlformats.org/officeDocument/2006/relationships/ctrlProp" Target="../ctrlProps/ctrlProp46.xml"/><Relationship Id="rId66" Type="http://schemas.openxmlformats.org/officeDocument/2006/relationships/ctrlProp" Target="../ctrlProps/ctrlProp67.xml"/><Relationship Id="rId87" Type="http://schemas.openxmlformats.org/officeDocument/2006/relationships/ctrlProp" Target="../ctrlProps/ctrlProp88.xml"/><Relationship Id="rId61" Type="http://schemas.openxmlformats.org/officeDocument/2006/relationships/ctrlProp" Target="../ctrlProps/ctrlProp62.xml"/><Relationship Id="rId82" Type="http://schemas.openxmlformats.org/officeDocument/2006/relationships/ctrlProp" Target="../ctrlProps/ctrlProp83.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93.xml"/><Relationship Id="rId13" Type="http://schemas.openxmlformats.org/officeDocument/2006/relationships/ctrlProp" Target="../ctrlProps/ctrlProp98.xml"/><Relationship Id="rId18" Type="http://schemas.openxmlformats.org/officeDocument/2006/relationships/ctrlProp" Target="../ctrlProps/ctrlProp103.xml"/><Relationship Id="rId3" Type="http://schemas.openxmlformats.org/officeDocument/2006/relationships/vmlDrawing" Target="../drawings/vmlDrawing4.vml"/><Relationship Id="rId7" Type="http://schemas.openxmlformats.org/officeDocument/2006/relationships/ctrlProp" Target="../ctrlProps/ctrlProp92.xml"/><Relationship Id="rId12" Type="http://schemas.openxmlformats.org/officeDocument/2006/relationships/ctrlProp" Target="../ctrlProps/ctrlProp97.xml"/><Relationship Id="rId17" Type="http://schemas.openxmlformats.org/officeDocument/2006/relationships/ctrlProp" Target="../ctrlProps/ctrlProp102.xml"/><Relationship Id="rId2" Type="http://schemas.openxmlformats.org/officeDocument/2006/relationships/drawing" Target="../drawings/drawing3.xml"/><Relationship Id="rId16" Type="http://schemas.openxmlformats.org/officeDocument/2006/relationships/ctrlProp" Target="../ctrlProps/ctrlProp101.xml"/><Relationship Id="rId1" Type="http://schemas.openxmlformats.org/officeDocument/2006/relationships/printerSettings" Target="../printerSettings/printerSettings5.bin"/><Relationship Id="rId6" Type="http://schemas.openxmlformats.org/officeDocument/2006/relationships/ctrlProp" Target="../ctrlProps/ctrlProp91.xml"/><Relationship Id="rId11" Type="http://schemas.openxmlformats.org/officeDocument/2006/relationships/ctrlProp" Target="../ctrlProps/ctrlProp96.xml"/><Relationship Id="rId5" Type="http://schemas.openxmlformats.org/officeDocument/2006/relationships/ctrlProp" Target="../ctrlProps/ctrlProp90.xml"/><Relationship Id="rId15" Type="http://schemas.openxmlformats.org/officeDocument/2006/relationships/ctrlProp" Target="../ctrlProps/ctrlProp100.xml"/><Relationship Id="rId10" Type="http://schemas.openxmlformats.org/officeDocument/2006/relationships/ctrlProp" Target="../ctrlProps/ctrlProp95.xml"/><Relationship Id="rId19" Type="http://schemas.openxmlformats.org/officeDocument/2006/relationships/ctrlProp" Target="../ctrlProps/ctrlProp104.xml"/><Relationship Id="rId4" Type="http://schemas.openxmlformats.org/officeDocument/2006/relationships/ctrlProp" Target="../ctrlProps/ctrlProp89.xml"/><Relationship Id="rId9" Type="http://schemas.openxmlformats.org/officeDocument/2006/relationships/ctrlProp" Target="../ctrlProps/ctrlProp94.xml"/><Relationship Id="rId14" Type="http://schemas.openxmlformats.org/officeDocument/2006/relationships/ctrlProp" Target="../ctrlProps/ctrlProp99.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4FA6A-8412-40D2-8CE1-F46FA52F5008}">
  <sheetPr codeName="Sheet3">
    <pageSetUpPr fitToPage="1"/>
  </sheetPr>
  <dimension ref="A1:K25"/>
  <sheetViews>
    <sheetView zoomScaleNormal="100" zoomScaleSheetLayoutView="87" zoomScalePageLayoutView="68" workbookViewId="0">
      <selection activeCell="B23" sqref="B23:E25"/>
    </sheetView>
  </sheetViews>
  <sheetFormatPr defaultColWidth="0" defaultRowHeight="14.5" x14ac:dyDescent="0.35"/>
  <cols>
    <col min="1" max="1" width="6.1796875" style="3" customWidth="1"/>
    <col min="2" max="5" width="30.81640625" customWidth="1"/>
    <col min="6" max="6" width="6.1796875" style="86" customWidth="1"/>
    <col min="7" max="7" width="22.453125" style="6" hidden="1" customWidth="1"/>
    <col min="8" max="11" width="0" hidden="1" customWidth="1"/>
    <col min="12" max="16384" width="8.81640625" hidden="1"/>
  </cols>
  <sheetData>
    <row r="1" spans="1:11" x14ac:dyDescent="0.35">
      <c r="A1" s="5"/>
      <c r="B1" s="3"/>
      <c r="C1" s="3"/>
      <c r="D1" s="3"/>
      <c r="E1" s="3"/>
    </row>
    <row r="2" spans="1:11" ht="26" x14ac:dyDescent="0.6">
      <c r="A2" s="5"/>
      <c r="B2" s="227" t="s">
        <v>0</v>
      </c>
      <c r="C2" s="228"/>
      <c r="D2" s="228"/>
      <c r="E2" s="229"/>
    </row>
    <row r="3" spans="1:11" ht="8.5" customHeight="1" x14ac:dyDescent="0.35">
      <c r="A3" s="5"/>
      <c r="B3" s="243"/>
      <c r="C3" s="243"/>
      <c r="D3" s="243"/>
      <c r="E3" s="243"/>
    </row>
    <row r="4" spans="1:11" x14ac:dyDescent="0.35">
      <c r="A4" s="5"/>
      <c r="B4" s="230" t="s">
        <v>1</v>
      </c>
      <c r="C4" s="230"/>
      <c r="D4" s="230"/>
      <c r="E4" s="230"/>
    </row>
    <row r="5" spans="1:11" ht="9.75" customHeight="1" x14ac:dyDescent="0.35">
      <c r="A5" s="5"/>
      <c r="B5" s="105"/>
      <c r="C5" s="3"/>
      <c r="D5" s="3"/>
      <c r="E5" s="3"/>
    </row>
    <row r="6" spans="1:11" x14ac:dyDescent="0.35">
      <c r="A6" s="5"/>
      <c r="B6" s="213" t="s">
        <v>2</v>
      </c>
      <c r="C6" s="214"/>
      <c r="D6" s="214"/>
      <c r="E6" s="215"/>
    </row>
    <row r="7" spans="1:11" ht="19" customHeight="1" x14ac:dyDescent="0.35">
      <c r="A7" s="5"/>
      <c r="B7" s="240" t="s">
        <v>3</v>
      </c>
      <c r="C7" s="241"/>
      <c r="D7" s="241"/>
      <c r="E7" s="242"/>
      <c r="F7" s="104"/>
      <c r="G7" s="103"/>
      <c r="H7" s="102"/>
      <c r="I7" s="102"/>
      <c r="J7" s="102"/>
      <c r="K7" s="102"/>
    </row>
    <row r="8" spans="1:11" ht="27.75" customHeight="1" x14ac:dyDescent="0.35">
      <c r="A8" s="5"/>
      <c r="B8" s="237" t="s">
        <v>3324</v>
      </c>
      <c r="C8" s="238"/>
      <c r="D8" s="238"/>
      <c r="E8" s="239"/>
      <c r="F8" s="104"/>
      <c r="G8" s="103"/>
      <c r="H8" s="102"/>
      <c r="I8" s="102"/>
      <c r="J8" s="102"/>
      <c r="K8" s="102"/>
    </row>
    <row r="9" spans="1:11" ht="29" x14ac:dyDescent="0.35">
      <c r="A9" s="5"/>
      <c r="B9" s="101" t="s">
        <v>4</v>
      </c>
      <c r="C9" s="100" t="s">
        <v>5</v>
      </c>
      <c r="D9" s="99" t="s">
        <v>6</v>
      </c>
      <c r="E9" s="98" t="s">
        <v>7</v>
      </c>
      <c r="F9" s="97"/>
      <c r="G9" s="96"/>
      <c r="H9" s="95"/>
      <c r="I9" s="95"/>
      <c r="J9" s="95"/>
      <c r="K9" s="95"/>
    </row>
    <row r="10" spans="1:11" ht="30.75" customHeight="1" x14ac:dyDescent="0.35">
      <c r="A10" s="5"/>
      <c r="B10" s="91">
        <v>5410002</v>
      </c>
      <c r="C10" s="189"/>
      <c r="D10" s="190">
        <v>6604</v>
      </c>
      <c r="E10" s="94" t="s">
        <v>8</v>
      </c>
    </row>
    <row r="11" spans="1:11" x14ac:dyDescent="0.35">
      <c r="A11" s="5"/>
      <c r="B11" s="224" t="s">
        <v>9</v>
      </c>
      <c r="C11" s="225"/>
      <c r="D11" s="225"/>
      <c r="E11" s="226"/>
    </row>
    <row r="12" spans="1:11" s="3" customFormat="1" ht="18.75" customHeight="1" x14ac:dyDescent="0.35">
      <c r="A12" s="5"/>
      <c r="B12" s="231" t="s">
        <v>10</v>
      </c>
      <c r="C12" s="232"/>
      <c r="D12" s="232"/>
      <c r="E12" s="233"/>
      <c r="F12" s="86"/>
      <c r="G12" s="10"/>
    </row>
    <row r="13" spans="1:11" ht="18.75" customHeight="1" x14ac:dyDescent="0.35">
      <c r="A13" s="5"/>
      <c r="B13" s="234" t="s">
        <v>3325</v>
      </c>
      <c r="C13" s="236"/>
      <c r="D13" s="236"/>
      <c r="E13" s="235"/>
    </row>
    <row r="14" spans="1:11" s="3" customFormat="1" ht="21.75" customHeight="1" x14ac:dyDescent="0.35">
      <c r="A14" s="5"/>
      <c r="B14" s="231" t="s">
        <v>11</v>
      </c>
      <c r="C14" s="233"/>
      <c r="D14" s="93" t="s">
        <v>12</v>
      </c>
      <c r="E14" s="92" t="s">
        <v>13</v>
      </c>
      <c r="F14" s="86"/>
      <c r="G14" s="10"/>
    </row>
    <row r="15" spans="1:11" ht="15.75" customHeight="1" x14ac:dyDescent="0.35">
      <c r="A15" s="5"/>
      <c r="B15" s="234" t="s">
        <v>3326</v>
      </c>
      <c r="C15" s="235"/>
      <c r="D15" s="91" t="s">
        <v>3327</v>
      </c>
      <c r="E15" s="90">
        <v>93618</v>
      </c>
    </row>
    <row r="16" spans="1:11" x14ac:dyDescent="0.35">
      <c r="A16" s="5"/>
      <c r="B16" s="213" t="s">
        <v>14</v>
      </c>
      <c r="C16" s="214"/>
      <c r="D16" s="214"/>
      <c r="E16" s="215"/>
    </row>
    <row r="17" spans="1:11" x14ac:dyDescent="0.35">
      <c r="A17" s="5"/>
      <c r="B17" s="216" t="s">
        <v>15</v>
      </c>
      <c r="C17" s="217"/>
      <c r="D17" s="88" t="s">
        <v>16</v>
      </c>
      <c r="E17" s="89"/>
      <c r="F17" s="4"/>
      <c r="G17" s="11"/>
      <c r="H17" s="1"/>
      <c r="I17" s="1"/>
      <c r="J17" s="1"/>
      <c r="K17" s="1"/>
    </row>
    <row r="18" spans="1:11" x14ac:dyDescent="0.35">
      <c r="A18" s="5"/>
      <c r="B18" s="218"/>
      <c r="C18" s="223"/>
      <c r="D18" s="218"/>
      <c r="E18" s="219"/>
      <c r="F18" s="4"/>
      <c r="G18" s="11"/>
      <c r="H18" s="1"/>
      <c r="I18" s="1"/>
      <c r="J18" s="1"/>
      <c r="K18" s="1"/>
    </row>
    <row r="19" spans="1:11" ht="18" customHeight="1" x14ac:dyDescent="0.35">
      <c r="A19" s="5"/>
      <c r="B19" s="220" t="s">
        <v>17</v>
      </c>
      <c r="C19" s="221"/>
      <c r="D19" s="88" t="s">
        <v>18</v>
      </c>
      <c r="E19" s="87"/>
      <c r="F19" s="4"/>
      <c r="G19" s="11"/>
      <c r="H19" s="1"/>
      <c r="I19" s="1"/>
      <c r="J19" s="1"/>
      <c r="K19" s="1"/>
    </row>
    <row r="20" spans="1:11" x14ac:dyDescent="0.35">
      <c r="A20" s="5"/>
      <c r="B20" s="218"/>
      <c r="C20" s="219"/>
      <c r="D20" s="222"/>
      <c r="E20" s="219"/>
      <c r="F20" s="4"/>
      <c r="G20" s="11"/>
      <c r="H20" s="1"/>
      <c r="I20" s="1"/>
      <c r="J20" s="1"/>
      <c r="K20" s="1"/>
    </row>
    <row r="21" spans="1:11" x14ac:dyDescent="0.35">
      <c r="B21" s="213" t="s">
        <v>19</v>
      </c>
      <c r="C21" s="214"/>
      <c r="D21" s="214"/>
      <c r="E21" s="215"/>
    </row>
    <row r="22" spans="1:11" x14ac:dyDescent="0.35">
      <c r="B22" s="216" t="s">
        <v>15</v>
      </c>
      <c r="C22" s="217"/>
      <c r="D22" s="88" t="s">
        <v>20</v>
      </c>
      <c r="E22" s="89"/>
    </row>
    <row r="23" spans="1:11" x14ac:dyDescent="0.35">
      <c r="B23" s="218" t="s">
        <v>3328</v>
      </c>
      <c r="C23" s="219"/>
      <c r="D23" s="210" t="s">
        <v>3329</v>
      </c>
      <c r="E23" s="211"/>
    </row>
    <row r="24" spans="1:11" x14ac:dyDescent="0.35">
      <c r="B24" s="220" t="s">
        <v>17</v>
      </c>
      <c r="C24" s="221"/>
      <c r="D24" s="88" t="s">
        <v>18</v>
      </c>
      <c r="E24" s="87"/>
    </row>
    <row r="25" spans="1:11" x14ac:dyDescent="0.35">
      <c r="B25" s="210" t="s">
        <v>3330</v>
      </c>
      <c r="C25" s="211"/>
      <c r="D25" s="212" t="s">
        <v>3331</v>
      </c>
      <c r="E25" s="211"/>
    </row>
  </sheetData>
  <mergeCells count="25">
    <mergeCell ref="B11:E11"/>
    <mergeCell ref="B2:E2"/>
    <mergeCell ref="B4:E4"/>
    <mergeCell ref="B12:E12"/>
    <mergeCell ref="B15:C15"/>
    <mergeCell ref="B14:C14"/>
    <mergeCell ref="B13:E13"/>
    <mergeCell ref="B8:E8"/>
    <mergeCell ref="B7:E7"/>
    <mergeCell ref="B3:E3"/>
    <mergeCell ref="B6:E6"/>
    <mergeCell ref="B16:E16"/>
    <mergeCell ref="B20:C20"/>
    <mergeCell ref="D20:E20"/>
    <mergeCell ref="B19:C19"/>
    <mergeCell ref="B18:C18"/>
    <mergeCell ref="B17:C17"/>
    <mergeCell ref="D18:E18"/>
    <mergeCell ref="B25:C25"/>
    <mergeCell ref="D25:E25"/>
    <mergeCell ref="B21:E21"/>
    <mergeCell ref="B22:C22"/>
    <mergeCell ref="B23:C23"/>
    <mergeCell ref="D23:E23"/>
    <mergeCell ref="B24:C24"/>
  </mergeCells>
  <hyperlinks>
    <hyperlink ref="D25" r:id="rId1" xr:uid="{D76EA2F4-9B2F-472C-A107-47E313ECE87B}"/>
  </hyperlinks>
  <printOptions horizontalCentered="1"/>
  <pageMargins left="0.25" right="0.25" top="0.75" bottom="0.75" header="0.3" footer="0.3"/>
  <pageSetup scale="75" orientation="portrait" horizontalDpi="4294967293"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64513" r:id="rId5" name="Check Box 1">
              <controlPr defaultSize="0" autoFill="0" autoLine="0" autoPict="0" altText="Check box for filling out information">
                <anchor moveWithCells="1">
                  <from>
                    <xdr:col>4</xdr:col>
                    <xdr:colOff>1104900</xdr:colOff>
                    <xdr:row>9</xdr:row>
                    <xdr:rowOff>107950</xdr:rowOff>
                  </from>
                  <to>
                    <xdr:col>4</xdr:col>
                    <xdr:colOff>1327150</xdr:colOff>
                    <xdr:row>9</xdr:row>
                    <xdr:rowOff>298450</xdr:rowOff>
                  </to>
                </anchor>
              </controlPr>
            </control>
          </mc:Choice>
        </mc:AlternateContent>
        <mc:AlternateContent xmlns:mc="http://schemas.openxmlformats.org/markup-compatibility/2006">
          <mc:Choice Requires="x14">
            <control shapeId="64514" r:id="rId6" name="Check Box 2">
              <controlPr defaultSize="0" autoFill="0" autoLine="0" autoPict="0" altText="Check box for filling out information">
                <anchor moveWithCells="1">
                  <from>
                    <xdr:col>4</xdr:col>
                    <xdr:colOff>266700</xdr:colOff>
                    <xdr:row>9</xdr:row>
                    <xdr:rowOff>107950</xdr:rowOff>
                  </from>
                  <to>
                    <xdr:col>4</xdr:col>
                    <xdr:colOff>488950</xdr:colOff>
                    <xdr:row>9</xdr:row>
                    <xdr:rowOff>298450</xdr:rowOff>
                  </to>
                </anchor>
              </controlPr>
            </control>
          </mc:Choice>
        </mc:AlternateContent>
        <mc:AlternateContent xmlns:mc="http://schemas.openxmlformats.org/markup-compatibility/2006">
          <mc:Choice Requires="x14">
            <control shapeId="64515" r:id="rId7" name="Check Box 3">
              <controlPr defaultSize="0" autoFill="0" autoLine="0" autoPict="0" altText="Check box for filling out information">
                <anchor moveWithCells="1">
                  <from>
                    <xdr:col>4</xdr:col>
                    <xdr:colOff>1104900</xdr:colOff>
                    <xdr:row>9</xdr:row>
                    <xdr:rowOff>107950</xdr:rowOff>
                  </from>
                  <to>
                    <xdr:col>4</xdr:col>
                    <xdr:colOff>1327150</xdr:colOff>
                    <xdr:row>9</xdr:row>
                    <xdr:rowOff>298450</xdr:rowOff>
                  </to>
                </anchor>
              </controlPr>
            </control>
          </mc:Choice>
        </mc:AlternateContent>
        <mc:AlternateContent xmlns:mc="http://schemas.openxmlformats.org/markup-compatibility/2006">
          <mc:Choice Requires="x14">
            <control shapeId="64516" r:id="rId8" name="Check Box 4">
              <controlPr defaultSize="0" autoFill="0" autoLine="0" autoPict="0" altText="Check box for filling out information">
                <anchor moveWithCells="1">
                  <from>
                    <xdr:col>4</xdr:col>
                    <xdr:colOff>266700</xdr:colOff>
                    <xdr:row>9</xdr:row>
                    <xdr:rowOff>107950</xdr:rowOff>
                  </from>
                  <to>
                    <xdr:col>4</xdr:col>
                    <xdr:colOff>488950</xdr:colOff>
                    <xdr:row>9</xdr:row>
                    <xdr:rowOff>298450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4ABF4-7C3E-43FF-B756-32D0C49956E2}">
  <sheetPr codeName="Sheet5">
    <pageSetUpPr fitToPage="1"/>
  </sheetPr>
  <dimension ref="A1:N51"/>
  <sheetViews>
    <sheetView topLeftCell="A22" zoomScaleNormal="100" workbookViewId="0">
      <selection activeCell="C31" sqref="C31"/>
    </sheetView>
  </sheetViews>
  <sheetFormatPr defaultColWidth="0" defaultRowHeight="14.5" x14ac:dyDescent="0.35"/>
  <cols>
    <col min="1" max="1" width="6.1796875" style="3" customWidth="1"/>
    <col min="2" max="2" width="41.54296875" customWidth="1"/>
    <col min="3" max="3" width="43.81640625" customWidth="1"/>
    <col min="4" max="4" width="45.81640625" customWidth="1"/>
    <col min="5" max="5" width="6.1796875" style="3" customWidth="1"/>
    <col min="6" max="16384" width="8.81640625" hidden="1"/>
  </cols>
  <sheetData>
    <row r="1" spans="1:12" x14ac:dyDescent="0.35">
      <c r="B1" s="3"/>
      <c r="C1" s="3"/>
      <c r="D1" s="3"/>
    </row>
    <row r="2" spans="1:12" ht="26" x14ac:dyDescent="0.6">
      <c r="B2" s="227" t="s">
        <v>21</v>
      </c>
      <c r="C2" s="228"/>
      <c r="D2" s="229"/>
      <c r="E2" s="10"/>
      <c r="F2" s="6"/>
    </row>
    <row r="3" spans="1:12" x14ac:dyDescent="0.35">
      <c r="B3" s="16" t="s">
        <v>22</v>
      </c>
      <c r="C3" s="249">
        <v>45790</v>
      </c>
      <c r="D3" s="250"/>
    </row>
    <row r="4" spans="1:12" x14ac:dyDescent="0.35">
      <c r="B4" s="77"/>
      <c r="C4" s="3"/>
      <c r="D4" s="3"/>
    </row>
    <row r="5" spans="1:12" x14ac:dyDescent="0.35">
      <c r="B5" s="268" t="s">
        <v>23</v>
      </c>
      <c r="C5" s="268"/>
      <c r="D5" s="268"/>
      <c r="F5" s="76"/>
      <c r="G5" s="76"/>
      <c r="H5" s="76"/>
      <c r="I5" s="76"/>
      <c r="J5" s="76"/>
      <c r="K5" s="76"/>
      <c r="L5" s="76"/>
    </row>
    <row r="6" spans="1:12" x14ac:dyDescent="0.35">
      <c r="B6" s="3"/>
      <c r="C6" s="3"/>
      <c r="D6" s="3"/>
      <c r="F6" s="76"/>
    </row>
    <row r="7" spans="1:12" s="1" customFormat="1" ht="15.5" x14ac:dyDescent="0.35">
      <c r="A7" s="8"/>
      <c r="B7" s="246" t="s">
        <v>24</v>
      </c>
      <c r="C7" s="247"/>
      <c r="D7" s="248"/>
      <c r="E7" s="62"/>
    </row>
    <row r="8" spans="1:12" ht="51.75" customHeight="1" x14ac:dyDescent="0.35">
      <c r="B8" s="75" t="s">
        <v>25</v>
      </c>
      <c r="C8" s="260" t="s">
        <v>26</v>
      </c>
      <c r="D8" s="261"/>
    </row>
    <row r="9" spans="1:12" s="63" customFormat="1" ht="72" customHeight="1" x14ac:dyDescent="0.35">
      <c r="A9" s="64"/>
      <c r="B9" s="74" t="s">
        <v>27</v>
      </c>
      <c r="C9" s="258" t="s">
        <v>3332</v>
      </c>
      <c r="D9" s="259"/>
      <c r="E9" s="64"/>
    </row>
    <row r="10" spans="1:12" s="63" customFormat="1" ht="43.5" x14ac:dyDescent="0.35">
      <c r="A10" s="64"/>
      <c r="B10" s="74" t="s">
        <v>28</v>
      </c>
      <c r="C10" s="258" t="s">
        <v>3333</v>
      </c>
      <c r="D10" s="259"/>
      <c r="E10" s="64"/>
    </row>
    <row r="11" spans="1:12" s="63" customFormat="1" ht="79.5" customHeight="1" x14ac:dyDescent="0.35">
      <c r="A11" s="64"/>
      <c r="B11" s="74" t="s">
        <v>29</v>
      </c>
      <c r="C11" s="258" t="s">
        <v>3334</v>
      </c>
      <c r="D11" s="259"/>
      <c r="E11" s="64"/>
    </row>
    <row r="12" spans="1:12" s="63" customFormat="1" ht="63.75" customHeight="1" x14ac:dyDescent="0.35">
      <c r="A12" s="64"/>
      <c r="B12" s="74" t="s">
        <v>30</v>
      </c>
      <c r="C12" s="258" t="s">
        <v>3335</v>
      </c>
      <c r="D12" s="259"/>
      <c r="E12" s="64"/>
    </row>
    <row r="13" spans="1:12" s="63" customFormat="1" x14ac:dyDescent="0.35">
      <c r="A13" s="64"/>
      <c r="B13" s="73"/>
      <c r="C13" s="72"/>
      <c r="D13" s="71"/>
      <c r="E13" s="64"/>
    </row>
    <row r="14" spans="1:12" s="1" customFormat="1" ht="15.5" x14ac:dyDescent="0.35">
      <c r="A14" s="8"/>
      <c r="B14" s="269" t="s">
        <v>31</v>
      </c>
      <c r="C14" s="270"/>
      <c r="D14" s="271"/>
      <c r="E14" s="62"/>
    </row>
    <row r="15" spans="1:12" s="63" customFormat="1" x14ac:dyDescent="0.35">
      <c r="A15" s="64"/>
      <c r="B15" s="251" t="s">
        <v>32</v>
      </c>
      <c r="C15" s="252"/>
      <c r="D15" s="253"/>
      <c r="E15" s="64"/>
      <c r="F15" s="65"/>
    </row>
    <row r="16" spans="1:12" s="63" customFormat="1" ht="11.25" customHeight="1" x14ac:dyDescent="0.35">
      <c r="A16" s="64"/>
      <c r="B16" s="69"/>
      <c r="C16" s="68"/>
      <c r="D16" s="67"/>
      <c r="E16" s="64"/>
      <c r="F16" s="65"/>
    </row>
    <row r="17" spans="1:6" s="63" customFormat="1" x14ac:dyDescent="0.35">
      <c r="A17" s="64"/>
      <c r="B17" s="191" t="s">
        <v>33</v>
      </c>
      <c r="C17" s="192" t="s">
        <v>34</v>
      </c>
      <c r="D17" s="67"/>
      <c r="E17" s="64"/>
      <c r="F17" s="70"/>
    </row>
    <row r="18" spans="1:6" s="63" customFormat="1" x14ac:dyDescent="0.35">
      <c r="A18" s="64"/>
      <c r="B18" s="191" t="s">
        <v>35</v>
      </c>
      <c r="C18" s="193" t="s">
        <v>36</v>
      </c>
      <c r="D18" s="67"/>
      <c r="E18" s="64"/>
      <c r="F18" s="65"/>
    </row>
    <row r="19" spans="1:6" s="63" customFormat="1" x14ac:dyDescent="0.35">
      <c r="A19" s="64"/>
      <c r="B19" s="191" t="s">
        <v>37</v>
      </c>
      <c r="C19" s="193" t="s">
        <v>38</v>
      </c>
      <c r="D19" s="67"/>
      <c r="E19" s="64"/>
      <c r="F19" s="65"/>
    </row>
    <row r="20" spans="1:6" s="63" customFormat="1" ht="11.5" customHeight="1" x14ac:dyDescent="0.35">
      <c r="A20" s="64"/>
      <c r="B20" s="69"/>
      <c r="C20" s="68"/>
      <c r="D20" s="67"/>
      <c r="E20" s="64"/>
      <c r="F20" s="65"/>
    </row>
    <row r="21" spans="1:6" x14ac:dyDescent="0.35">
      <c r="B21" s="254" t="s">
        <v>39</v>
      </c>
      <c r="C21" s="254"/>
      <c r="D21" s="254"/>
    </row>
    <row r="22" spans="1:6" ht="24.75" customHeight="1" x14ac:dyDescent="0.35">
      <c r="B22" s="255"/>
      <c r="C22" s="256"/>
      <c r="D22" s="257"/>
    </row>
    <row r="23" spans="1:6" s="63" customFormat="1" ht="30.65" customHeight="1" x14ac:dyDescent="0.35">
      <c r="A23" s="64"/>
      <c r="B23" s="251" t="s">
        <v>40</v>
      </c>
      <c r="C23" s="252"/>
      <c r="D23" s="66" t="s">
        <v>41</v>
      </c>
      <c r="E23" s="64"/>
      <c r="F23" s="65"/>
    </row>
    <row r="24" spans="1:6" s="63" customFormat="1" x14ac:dyDescent="0.35">
      <c r="A24" s="64"/>
      <c r="B24" s="262" t="s">
        <v>42</v>
      </c>
      <c r="C24" s="263"/>
      <c r="D24" s="264"/>
      <c r="E24" s="64"/>
      <c r="F24" s="65"/>
    </row>
    <row r="25" spans="1:6" s="63" customFormat="1" x14ac:dyDescent="0.35">
      <c r="A25" s="64"/>
      <c r="B25" s="265"/>
      <c r="C25" s="266"/>
      <c r="D25" s="267"/>
      <c r="E25" s="64"/>
      <c r="F25" s="65"/>
    </row>
    <row r="26" spans="1:6" s="63" customFormat="1" x14ac:dyDescent="0.35">
      <c r="A26" s="64"/>
      <c r="B26" s="245"/>
      <c r="C26" s="245"/>
      <c r="D26" s="245"/>
      <c r="E26" s="64"/>
    </row>
    <row r="27" spans="1:6" s="1" customFormat="1" ht="15.5" x14ac:dyDescent="0.35">
      <c r="A27" s="8"/>
      <c r="B27" s="246" t="s">
        <v>43</v>
      </c>
      <c r="C27" s="247"/>
      <c r="D27" s="248"/>
      <c r="E27" s="62"/>
    </row>
    <row r="28" spans="1:6" x14ac:dyDescent="0.35">
      <c r="B28" s="231" t="s">
        <v>44</v>
      </c>
      <c r="C28" s="232"/>
      <c r="D28" s="233"/>
    </row>
    <row r="29" spans="1:6" ht="11.5" customHeight="1" x14ac:dyDescent="0.35">
      <c r="B29" s="61"/>
      <c r="C29" s="85"/>
      <c r="D29" s="60"/>
    </row>
    <row r="30" spans="1:6" x14ac:dyDescent="0.35">
      <c r="B30" s="194" t="s">
        <v>45</v>
      </c>
      <c r="C30" s="195" t="s">
        <v>46</v>
      </c>
      <c r="D30" s="55"/>
      <c r="F30" s="58"/>
    </row>
    <row r="31" spans="1:6" x14ac:dyDescent="0.35">
      <c r="B31" s="194" t="s">
        <v>47</v>
      </c>
      <c r="C31" s="195" t="s">
        <v>48</v>
      </c>
      <c r="D31" s="55"/>
    </row>
    <row r="32" spans="1:6" x14ac:dyDescent="0.35">
      <c r="B32" s="194" t="s">
        <v>49</v>
      </c>
      <c r="C32" s="195" t="s">
        <v>50</v>
      </c>
      <c r="D32" s="55"/>
    </row>
    <row r="33" spans="2:14" x14ac:dyDescent="0.35">
      <c r="B33" s="194" t="s">
        <v>51</v>
      </c>
      <c r="C33" s="195" t="s">
        <v>52</v>
      </c>
      <c r="D33" s="55"/>
      <c r="F33" s="263"/>
      <c r="G33" s="263"/>
      <c r="H33" s="263"/>
      <c r="I33" s="263"/>
      <c r="J33" s="263"/>
      <c r="K33" s="263"/>
      <c r="L33" s="263"/>
      <c r="M33" s="263"/>
      <c r="N33" s="263"/>
    </row>
    <row r="34" spans="2:14" x14ac:dyDescent="0.35">
      <c r="B34" s="194" t="s">
        <v>53</v>
      </c>
      <c r="C34" s="195" t="s">
        <v>54</v>
      </c>
      <c r="D34" s="55"/>
      <c r="F34" s="263"/>
      <c r="G34" s="263"/>
      <c r="H34" s="263"/>
      <c r="I34" s="263"/>
      <c r="J34" s="263"/>
      <c r="K34" s="263"/>
      <c r="L34" s="263"/>
      <c r="M34" s="263"/>
      <c r="N34" s="263"/>
    </row>
    <row r="35" spans="2:14" x14ac:dyDescent="0.35">
      <c r="B35" s="194" t="s">
        <v>55</v>
      </c>
      <c r="C35" s="195" t="s">
        <v>38</v>
      </c>
      <c r="D35" s="55"/>
    </row>
    <row r="36" spans="2:14" x14ac:dyDescent="0.35">
      <c r="B36" s="194" t="s">
        <v>56</v>
      </c>
      <c r="C36" s="3"/>
      <c r="D36" s="55"/>
    </row>
    <row r="37" spans="2:14" ht="12" customHeight="1" x14ac:dyDescent="0.35">
      <c r="B37" s="56"/>
      <c r="C37" s="3"/>
      <c r="D37" s="55"/>
    </row>
    <row r="38" spans="2:14" x14ac:dyDescent="0.35">
      <c r="B38" s="240" t="s">
        <v>57</v>
      </c>
      <c r="C38" s="241"/>
      <c r="D38" s="242"/>
    </row>
    <row r="39" spans="2:14" ht="28.5" customHeight="1" x14ac:dyDescent="0.35">
      <c r="B39" s="272" t="s">
        <v>3279</v>
      </c>
      <c r="C39" s="273"/>
      <c r="D39" s="274"/>
    </row>
    <row r="40" spans="2:14" x14ac:dyDescent="0.35">
      <c r="B40" s="276" t="s">
        <v>58</v>
      </c>
      <c r="C40" s="277"/>
      <c r="D40" s="278"/>
    </row>
    <row r="41" spans="2:14" ht="34.5" customHeight="1" x14ac:dyDescent="0.35">
      <c r="B41" s="272" t="s">
        <v>3279</v>
      </c>
      <c r="C41" s="273"/>
      <c r="D41" s="274"/>
    </row>
    <row r="42" spans="2:14" ht="35.25" customHeight="1" x14ac:dyDescent="0.35">
      <c r="B42" s="244" t="s">
        <v>59</v>
      </c>
      <c r="C42" s="244"/>
      <c r="D42" s="244"/>
    </row>
    <row r="43" spans="2:14" ht="46.5" customHeight="1" x14ac:dyDescent="0.35">
      <c r="B43" s="275" t="s">
        <v>3279</v>
      </c>
      <c r="C43" s="275"/>
      <c r="D43" s="275"/>
    </row>
    <row r="44" spans="2:14" x14ac:dyDescent="0.35">
      <c r="B44" s="54"/>
      <c r="C44" s="54"/>
      <c r="D44" s="54"/>
    </row>
    <row r="45" spans="2:14" x14ac:dyDescent="0.35">
      <c r="B45" s="54"/>
      <c r="C45" s="54"/>
      <c r="D45" s="54"/>
    </row>
    <row r="46" spans="2:14" x14ac:dyDescent="0.35">
      <c r="B46" s="54"/>
      <c r="C46" s="54"/>
      <c r="D46" s="54"/>
    </row>
    <row r="47" spans="2:14" x14ac:dyDescent="0.35">
      <c r="B47" s="54"/>
      <c r="C47" s="54"/>
      <c r="D47" s="54"/>
    </row>
    <row r="48" spans="2:14" x14ac:dyDescent="0.35">
      <c r="B48" s="54"/>
      <c r="C48" s="54"/>
      <c r="D48" s="54"/>
    </row>
    <row r="49" spans="2:4" x14ac:dyDescent="0.35">
      <c r="B49" s="54"/>
      <c r="C49" s="54"/>
      <c r="D49" s="54"/>
    </row>
    <row r="50" spans="2:4" x14ac:dyDescent="0.35">
      <c r="B50" s="54"/>
      <c r="C50" s="54"/>
      <c r="D50" s="54"/>
    </row>
    <row r="51" spans="2:4" x14ac:dyDescent="0.35">
      <c r="B51" s="54"/>
      <c r="C51" s="54"/>
      <c r="D51" s="54"/>
    </row>
  </sheetData>
  <sheetProtection algorithmName="SHA-512" hashValue="XMzoKvTu8l7WPhXnbpFvrR54N0KLg+5r1i68uQIViXO2GCo+NwGj4Z7c2U3y0GYGFvIq2Kil04Z+WvgHx9dE5A==" saltValue="0CXZtZF83vRaI6uQSh+oBA==" spinCount="100000" sheet="1"/>
  <mergeCells count="26">
    <mergeCell ref="B43:D43"/>
    <mergeCell ref="B28:D28"/>
    <mergeCell ref="B38:D38"/>
    <mergeCell ref="B40:D40"/>
    <mergeCell ref="B41:D41"/>
    <mergeCell ref="F33:N34"/>
    <mergeCell ref="B27:D27"/>
    <mergeCell ref="B39:D39"/>
    <mergeCell ref="C9:D9"/>
    <mergeCell ref="C10:D10"/>
    <mergeCell ref="B2:D2"/>
    <mergeCell ref="B42:D42"/>
    <mergeCell ref="B26:D26"/>
    <mergeCell ref="B7:D7"/>
    <mergeCell ref="C3:D3"/>
    <mergeCell ref="B15:D15"/>
    <mergeCell ref="B21:D21"/>
    <mergeCell ref="B22:D22"/>
    <mergeCell ref="B23:C23"/>
    <mergeCell ref="C12:D12"/>
    <mergeCell ref="C8:D8"/>
    <mergeCell ref="C11:D11"/>
    <mergeCell ref="B24:D24"/>
    <mergeCell ref="B25:D25"/>
    <mergeCell ref="B5:D5"/>
    <mergeCell ref="B14:D14"/>
  </mergeCells>
  <dataValidations count="1">
    <dataValidation type="list" allowBlank="1" showInputMessage="1" showErrorMessage="1" sqref="D23"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2465" r:id="rId4" name="Check Box 1">
              <controlPr defaultSize="0" autoFill="0" autoLine="0" autoPict="0" altText="Check box for filling out information">
                <anchor moveWithCells="1">
                  <from>
                    <xdr:col>1</xdr:col>
                    <xdr:colOff>88900</xdr:colOff>
                    <xdr:row>32</xdr:row>
                    <xdr:rowOff>0</xdr:rowOff>
                  </from>
                  <to>
                    <xdr:col>1</xdr:col>
                    <xdr:colOff>304800</xdr:colOff>
                    <xdr:row>33</xdr:row>
                    <xdr:rowOff>12700</xdr:rowOff>
                  </to>
                </anchor>
              </controlPr>
            </control>
          </mc:Choice>
        </mc:AlternateContent>
        <mc:AlternateContent xmlns:mc="http://schemas.openxmlformats.org/markup-compatibility/2006">
          <mc:Choice Requires="x14">
            <control shapeId="62466" r:id="rId5" name="Check Box 2">
              <controlPr defaultSize="0" autoFill="0" autoLine="0" autoPict="0" altText="Check box for filling out information">
                <anchor moveWithCells="1">
                  <from>
                    <xdr:col>1</xdr:col>
                    <xdr:colOff>88900</xdr:colOff>
                    <xdr:row>33</xdr:row>
                    <xdr:rowOff>0</xdr:rowOff>
                  </from>
                  <to>
                    <xdr:col>1</xdr:col>
                    <xdr:colOff>304800</xdr:colOff>
                    <xdr:row>34</xdr:row>
                    <xdr:rowOff>12700</xdr:rowOff>
                  </to>
                </anchor>
              </controlPr>
            </control>
          </mc:Choice>
        </mc:AlternateContent>
        <mc:AlternateContent xmlns:mc="http://schemas.openxmlformats.org/markup-compatibility/2006">
          <mc:Choice Requires="x14">
            <control shapeId="62467" r:id="rId6" name="Check Box 3">
              <controlPr defaultSize="0" autoFill="0" autoLine="0" autoPict="0" altText="Check box for filling out information">
                <anchor moveWithCells="1">
                  <from>
                    <xdr:col>1</xdr:col>
                    <xdr:colOff>88900</xdr:colOff>
                    <xdr:row>34</xdr:row>
                    <xdr:rowOff>0</xdr:rowOff>
                  </from>
                  <to>
                    <xdr:col>1</xdr:col>
                    <xdr:colOff>304800</xdr:colOff>
                    <xdr:row>35</xdr:row>
                    <xdr:rowOff>12700</xdr:rowOff>
                  </to>
                </anchor>
              </controlPr>
            </control>
          </mc:Choice>
        </mc:AlternateContent>
        <mc:AlternateContent xmlns:mc="http://schemas.openxmlformats.org/markup-compatibility/2006">
          <mc:Choice Requires="x14">
            <control shapeId="62468" r:id="rId7" name="Check Box 4">
              <controlPr defaultSize="0" autoFill="0" autoLine="0" autoPict="0" altText="Check box for filling out information">
                <anchor moveWithCells="1">
                  <from>
                    <xdr:col>1</xdr:col>
                    <xdr:colOff>88900</xdr:colOff>
                    <xdr:row>35</xdr:row>
                    <xdr:rowOff>0</xdr:rowOff>
                  </from>
                  <to>
                    <xdr:col>1</xdr:col>
                    <xdr:colOff>304800</xdr:colOff>
                    <xdr:row>36</xdr:row>
                    <xdr:rowOff>12700</xdr:rowOff>
                  </to>
                </anchor>
              </controlPr>
            </control>
          </mc:Choice>
        </mc:AlternateContent>
        <mc:AlternateContent xmlns:mc="http://schemas.openxmlformats.org/markup-compatibility/2006">
          <mc:Choice Requires="x14">
            <control shapeId="62469" r:id="rId8" name="Check Box 5">
              <controlPr defaultSize="0" autoFill="0" autoLine="0" autoPict="0" altText="Check box for filling out information">
                <anchor moveWithCells="1">
                  <from>
                    <xdr:col>2</xdr:col>
                    <xdr:colOff>88900</xdr:colOff>
                    <xdr:row>29</xdr:row>
                    <xdr:rowOff>0</xdr:rowOff>
                  </from>
                  <to>
                    <xdr:col>2</xdr:col>
                    <xdr:colOff>304800</xdr:colOff>
                    <xdr:row>30</xdr:row>
                    <xdr:rowOff>12700</xdr:rowOff>
                  </to>
                </anchor>
              </controlPr>
            </control>
          </mc:Choice>
        </mc:AlternateContent>
        <mc:AlternateContent xmlns:mc="http://schemas.openxmlformats.org/markup-compatibility/2006">
          <mc:Choice Requires="x14">
            <control shapeId="62470" r:id="rId9" name="Check Box 6">
              <controlPr defaultSize="0" autoFill="0" autoLine="0" autoPict="0" altText="Check box for filling out information">
                <anchor moveWithCells="1">
                  <from>
                    <xdr:col>2</xdr:col>
                    <xdr:colOff>88900</xdr:colOff>
                    <xdr:row>30</xdr:row>
                    <xdr:rowOff>0</xdr:rowOff>
                  </from>
                  <to>
                    <xdr:col>2</xdr:col>
                    <xdr:colOff>304800</xdr:colOff>
                    <xdr:row>31</xdr:row>
                    <xdr:rowOff>12700</xdr:rowOff>
                  </to>
                </anchor>
              </controlPr>
            </control>
          </mc:Choice>
        </mc:AlternateContent>
        <mc:AlternateContent xmlns:mc="http://schemas.openxmlformats.org/markup-compatibility/2006">
          <mc:Choice Requires="x14">
            <control shapeId="62471" r:id="rId10" name="Check Box 7">
              <controlPr defaultSize="0" autoFill="0" autoLine="0" autoPict="0" altText="Check box for filling out information">
                <anchor moveWithCells="1">
                  <from>
                    <xdr:col>2</xdr:col>
                    <xdr:colOff>88900</xdr:colOff>
                    <xdr:row>31</xdr:row>
                    <xdr:rowOff>0</xdr:rowOff>
                  </from>
                  <to>
                    <xdr:col>2</xdr:col>
                    <xdr:colOff>304800</xdr:colOff>
                    <xdr:row>32</xdr:row>
                    <xdr:rowOff>12700</xdr:rowOff>
                  </to>
                </anchor>
              </controlPr>
            </control>
          </mc:Choice>
        </mc:AlternateContent>
        <mc:AlternateContent xmlns:mc="http://schemas.openxmlformats.org/markup-compatibility/2006">
          <mc:Choice Requires="x14">
            <control shapeId="62472" r:id="rId11" name="Check Box 8">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473" r:id="rId12" name="Check Box 9">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474" r:id="rId13" name="Check Box 10">
              <controlPr defaultSize="0" autoFill="0" autoLine="0" autoPict="0" altText="Check box for filling out information">
                <anchor moveWithCells="1">
                  <from>
                    <xdr:col>1</xdr:col>
                    <xdr:colOff>88900</xdr:colOff>
                    <xdr:row>29</xdr:row>
                    <xdr:rowOff>0</xdr:rowOff>
                  </from>
                  <to>
                    <xdr:col>1</xdr:col>
                    <xdr:colOff>304800</xdr:colOff>
                    <xdr:row>30</xdr:row>
                    <xdr:rowOff>12700</xdr:rowOff>
                  </to>
                </anchor>
              </controlPr>
            </control>
          </mc:Choice>
        </mc:AlternateContent>
        <mc:AlternateContent xmlns:mc="http://schemas.openxmlformats.org/markup-compatibility/2006">
          <mc:Choice Requires="x14">
            <control shapeId="62475" r:id="rId14" name="Check Box 11">
              <controlPr defaultSize="0" autoFill="0" autoLine="0" autoPict="0" altText="Check box for filling out information">
                <anchor moveWithCells="1">
                  <from>
                    <xdr:col>1</xdr:col>
                    <xdr:colOff>88900</xdr:colOff>
                    <xdr:row>30</xdr:row>
                    <xdr:rowOff>0</xdr:rowOff>
                  </from>
                  <to>
                    <xdr:col>1</xdr:col>
                    <xdr:colOff>304800</xdr:colOff>
                    <xdr:row>31</xdr:row>
                    <xdr:rowOff>12700</xdr:rowOff>
                  </to>
                </anchor>
              </controlPr>
            </control>
          </mc:Choice>
        </mc:AlternateContent>
        <mc:AlternateContent xmlns:mc="http://schemas.openxmlformats.org/markup-compatibility/2006">
          <mc:Choice Requires="x14">
            <control shapeId="62476" r:id="rId15" name="Check Box 12">
              <controlPr defaultSize="0" autoFill="0" autoLine="0" autoPict="0" altText="Check box for filling out information">
                <anchor moveWithCells="1">
                  <from>
                    <xdr:col>1</xdr:col>
                    <xdr:colOff>88900</xdr:colOff>
                    <xdr:row>31</xdr:row>
                    <xdr:rowOff>0</xdr:rowOff>
                  </from>
                  <to>
                    <xdr:col>1</xdr:col>
                    <xdr:colOff>304800</xdr:colOff>
                    <xdr:row>32</xdr:row>
                    <xdr:rowOff>12700</xdr:rowOff>
                  </to>
                </anchor>
              </controlPr>
            </control>
          </mc:Choice>
        </mc:AlternateContent>
        <mc:AlternateContent xmlns:mc="http://schemas.openxmlformats.org/markup-compatibility/2006">
          <mc:Choice Requires="x14">
            <control shapeId="62477" r:id="rId16" name="Check Box 13">
              <controlPr defaultSize="0" autoFill="0" autoLine="0" autoPict="0" altText="Check box for filling out information">
                <anchor moveWithCells="1">
                  <from>
                    <xdr:col>1</xdr:col>
                    <xdr:colOff>88900</xdr:colOff>
                    <xdr:row>16</xdr:row>
                    <xdr:rowOff>0</xdr:rowOff>
                  </from>
                  <to>
                    <xdr:col>1</xdr:col>
                    <xdr:colOff>304800</xdr:colOff>
                    <xdr:row>17</xdr:row>
                    <xdr:rowOff>12700</xdr:rowOff>
                  </to>
                </anchor>
              </controlPr>
            </control>
          </mc:Choice>
        </mc:AlternateContent>
        <mc:AlternateContent xmlns:mc="http://schemas.openxmlformats.org/markup-compatibility/2006">
          <mc:Choice Requires="x14">
            <control shapeId="62478" r:id="rId17" name="Check Box 14">
              <controlPr defaultSize="0" autoFill="0" autoLine="0" autoPict="0" altText="Check box for filling out information">
                <anchor moveWithCells="1">
                  <from>
                    <xdr:col>1</xdr:col>
                    <xdr:colOff>88900</xdr:colOff>
                    <xdr:row>18</xdr:row>
                    <xdr:rowOff>0</xdr:rowOff>
                  </from>
                  <to>
                    <xdr:col>1</xdr:col>
                    <xdr:colOff>304800</xdr:colOff>
                    <xdr:row>19</xdr:row>
                    <xdr:rowOff>12700</xdr:rowOff>
                  </to>
                </anchor>
              </controlPr>
            </control>
          </mc:Choice>
        </mc:AlternateContent>
        <mc:AlternateContent xmlns:mc="http://schemas.openxmlformats.org/markup-compatibility/2006">
          <mc:Choice Requires="x14">
            <control shapeId="62480" r:id="rId18" name="Check Box 16">
              <controlPr defaultSize="0" autoFill="0" autoLine="0" autoPict="0" altText="Check box for filling out information">
                <anchor moveWithCells="1">
                  <from>
                    <xdr:col>2</xdr:col>
                    <xdr:colOff>88900</xdr:colOff>
                    <xdr:row>16</xdr:row>
                    <xdr:rowOff>0</xdr:rowOff>
                  </from>
                  <to>
                    <xdr:col>2</xdr:col>
                    <xdr:colOff>304800</xdr:colOff>
                    <xdr:row>17</xdr:row>
                    <xdr:rowOff>12700</xdr:rowOff>
                  </to>
                </anchor>
              </controlPr>
            </control>
          </mc:Choice>
        </mc:AlternateContent>
        <mc:AlternateContent xmlns:mc="http://schemas.openxmlformats.org/markup-compatibility/2006">
          <mc:Choice Requires="x14">
            <control shapeId="62481" r:id="rId19" name="Check Box 17">
              <controlPr defaultSize="0" autoFill="0" autoLine="0" autoPict="0" altText="Check box for filling out information">
                <anchor moveWithCells="1">
                  <from>
                    <xdr:col>2</xdr:col>
                    <xdr:colOff>88900</xdr:colOff>
                    <xdr:row>17</xdr:row>
                    <xdr:rowOff>0</xdr:rowOff>
                  </from>
                  <to>
                    <xdr:col>2</xdr:col>
                    <xdr:colOff>304800</xdr:colOff>
                    <xdr:row>18</xdr:row>
                    <xdr:rowOff>12700</xdr:rowOff>
                  </to>
                </anchor>
              </controlPr>
            </control>
          </mc:Choice>
        </mc:AlternateContent>
        <mc:AlternateContent xmlns:mc="http://schemas.openxmlformats.org/markup-compatibility/2006">
          <mc:Choice Requires="x14">
            <control shapeId="62482" r:id="rId20" name="Check Box 18">
              <controlPr defaultSize="0" autoFill="0" autoLine="0" autoPict="0" altText="Check box for filling out information">
                <anchor moveWithCells="1">
                  <from>
                    <xdr:col>2</xdr:col>
                    <xdr:colOff>88900</xdr:colOff>
                    <xdr:row>18</xdr:row>
                    <xdr:rowOff>0</xdr:rowOff>
                  </from>
                  <to>
                    <xdr:col>2</xdr:col>
                    <xdr:colOff>304800</xdr:colOff>
                    <xdr:row>19</xdr:row>
                    <xdr:rowOff>12700</xdr:rowOff>
                  </to>
                </anchor>
              </controlPr>
            </control>
          </mc:Choice>
        </mc:AlternateContent>
        <mc:AlternateContent xmlns:mc="http://schemas.openxmlformats.org/markup-compatibility/2006">
          <mc:Choice Requires="x14">
            <control shapeId="62483" r:id="rId21" name="Check Box 19">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484" r:id="rId22" name="Check Box 20">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485" r:id="rId23" name="Check Box 21">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486" r:id="rId24" name="Check Box 22">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493" r:id="rId25" name="Check Box 29">
              <controlPr defaultSize="0" autoFill="0" autoLine="0" autoPict="0" altText="Check box for filling out information">
                <anchor moveWithCells="1">
                  <from>
                    <xdr:col>1</xdr:col>
                    <xdr:colOff>88900</xdr:colOff>
                    <xdr:row>30</xdr:row>
                    <xdr:rowOff>0</xdr:rowOff>
                  </from>
                  <to>
                    <xdr:col>1</xdr:col>
                    <xdr:colOff>304800</xdr:colOff>
                    <xdr:row>31</xdr:row>
                    <xdr:rowOff>12700</xdr:rowOff>
                  </to>
                </anchor>
              </controlPr>
            </control>
          </mc:Choice>
        </mc:AlternateContent>
        <mc:AlternateContent xmlns:mc="http://schemas.openxmlformats.org/markup-compatibility/2006">
          <mc:Choice Requires="x14">
            <control shapeId="62494" r:id="rId26" name="Check Box 30">
              <controlPr defaultSize="0" autoFill="0" autoLine="0" autoPict="0" altText="Check box for filling out information">
                <anchor moveWithCells="1">
                  <from>
                    <xdr:col>1</xdr:col>
                    <xdr:colOff>88900</xdr:colOff>
                    <xdr:row>31</xdr:row>
                    <xdr:rowOff>0</xdr:rowOff>
                  </from>
                  <to>
                    <xdr:col>1</xdr:col>
                    <xdr:colOff>304800</xdr:colOff>
                    <xdr:row>32</xdr:row>
                    <xdr:rowOff>12700</xdr:rowOff>
                  </to>
                </anchor>
              </controlPr>
            </control>
          </mc:Choice>
        </mc:AlternateContent>
        <mc:AlternateContent xmlns:mc="http://schemas.openxmlformats.org/markup-compatibility/2006">
          <mc:Choice Requires="x14">
            <control shapeId="62495" r:id="rId27" name="Check Box 31">
              <controlPr defaultSize="0" autoFill="0" autoLine="0" autoPict="0" altText="Check box for filling out information">
                <anchor moveWithCells="1">
                  <from>
                    <xdr:col>1</xdr:col>
                    <xdr:colOff>88900</xdr:colOff>
                    <xdr:row>32</xdr:row>
                    <xdr:rowOff>0</xdr:rowOff>
                  </from>
                  <to>
                    <xdr:col>1</xdr:col>
                    <xdr:colOff>304800</xdr:colOff>
                    <xdr:row>33</xdr:row>
                    <xdr:rowOff>12700</xdr:rowOff>
                  </to>
                </anchor>
              </controlPr>
            </control>
          </mc:Choice>
        </mc:AlternateContent>
        <mc:AlternateContent xmlns:mc="http://schemas.openxmlformats.org/markup-compatibility/2006">
          <mc:Choice Requires="x14">
            <control shapeId="62496" r:id="rId28" name="Check Box 32">
              <controlPr defaultSize="0" autoFill="0" autoLine="0" autoPict="0" altText="Check box for filling out information">
                <anchor moveWithCells="1">
                  <from>
                    <xdr:col>1</xdr:col>
                    <xdr:colOff>88900</xdr:colOff>
                    <xdr:row>33</xdr:row>
                    <xdr:rowOff>0</xdr:rowOff>
                  </from>
                  <to>
                    <xdr:col>1</xdr:col>
                    <xdr:colOff>304800</xdr:colOff>
                    <xdr:row>34</xdr:row>
                    <xdr:rowOff>12700</xdr:rowOff>
                  </to>
                </anchor>
              </controlPr>
            </control>
          </mc:Choice>
        </mc:AlternateContent>
        <mc:AlternateContent xmlns:mc="http://schemas.openxmlformats.org/markup-compatibility/2006">
          <mc:Choice Requires="x14">
            <control shapeId="62497" r:id="rId29" name="Check Box 33">
              <controlPr defaultSize="0" autoFill="0" autoLine="0" autoPict="0" altText="Check box for filling out information">
                <anchor moveWithCells="1">
                  <from>
                    <xdr:col>1</xdr:col>
                    <xdr:colOff>88900</xdr:colOff>
                    <xdr:row>33</xdr:row>
                    <xdr:rowOff>0</xdr:rowOff>
                  </from>
                  <to>
                    <xdr:col>1</xdr:col>
                    <xdr:colOff>304800</xdr:colOff>
                    <xdr:row>34</xdr:row>
                    <xdr:rowOff>12700</xdr:rowOff>
                  </to>
                </anchor>
              </controlPr>
            </control>
          </mc:Choice>
        </mc:AlternateContent>
        <mc:AlternateContent xmlns:mc="http://schemas.openxmlformats.org/markup-compatibility/2006">
          <mc:Choice Requires="x14">
            <control shapeId="62498" r:id="rId30" name="Check Box 34">
              <controlPr defaultSize="0" autoFill="0" autoLine="0" autoPict="0" altText="Check box for filling out information">
                <anchor moveWithCells="1">
                  <from>
                    <xdr:col>1</xdr:col>
                    <xdr:colOff>88900</xdr:colOff>
                    <xdr:row>34</xdr:row>
                    <xdr:rowOff>0</xdr:rowOff>
                  </from>
                  <to>
                    <xdr:col>1</xdr:col>
                    <xdr:colOff>304800</xdr:colOff>
                    <xdr:row>35</xdr:row>
                    <xdr:rowOff>12700</xdr:rowOff>
                  </to>
                </anchor>
              </controlPr>
            </control>
          </mc:Choice>
        </mc:AlternateContent>
        <mc:AlternateContent xmlns:mc="http://schemas.openxmlformats.org/markup-compatibility/2006">
          <mc:Choice Requires="x14">
            <control shapeId="62499" r:id="rId31" name="Check Box 35">
              <controlPr defaultSize="0" autoFill="0" autoLine="0" autoPict="0" altText="Check box for filling out information">
                <anchor moveWithCells="1">
                  <from>
                    <xdr:col>1</xdr:col>
                    <xdr:colOff>88900</xdr:colOff>
                    <xdr:row>34</xdr:row>
                    <xdr:rowOff>0</xdr:rowOff>
                  </from>
                  <to>
                    <xdr:col>1</xdr:col>
                    <xdr:colOff>304800</xdr:colOff>
                    <xdr:row>35</xdr:row>
                    <xdr:rowOff>12700</xdr:rowOff>
                  </to>
                </anchor>
              </controlPr>
            </control>
          </mc:Choice>
        </mc:AlternateContent>
        <mc:AlternateContent xmlns:mc="http://schemas.openxmlformats.org/markup-compatibility/2006">
          <mc:Choice Requires="x14">
            <control shapeId="62500" r:id="rId32" name="Check Box 36">
              <controlPr defaultSize="0" autoFill="0" autoLine="0" autoPict="0" altText="Check box for filling out information">
                <anchor moveWithCells="1">
                  <from>
                    <xdr:col>1</xdr:col>
                    <xdr:colOff>88900</xdr:colOff>
                    <xdr:row>35</xdr:row>
                    <xdr:rowOff>0</xdr:rowOff>
                  </from>
                  <to>
                    <xdr:col>1</xdr:col>
                    <xdr:colOff>304800</xdr:colOff>
                    <xdr:row>36</xdr:row>
                    <xdr:rowOff>12700</xdr:rowOff>
                  </to>
                </anchor>
              </controlPr>
            </control>
          </mc:Choice>
        </mc:AlternateContent>
        <mc:AlternateContent xmlns:mc="http://schemas.openxmlformats.org/markup-compatibility/2006">
          <mc:Choice Requires="x14">
            <control shapeId="62501" r:id="rId33" name="Check Box 37">
              <controlPr defaultSize="0" autoFill="0" autoLine="0" autoPict="0" altText="Check box for filling out information">
                <anchor moveWithCells="1">
                  <from>
                    <xdr:col>1</xdr:col>
                    <xdr:colOff>88900</xdr:colOff>
                    <xdr:row>35</xdr:row>
                    <xdr:rowOff>0</xdr:rowOff>
                  </from>
                  <to>
                    <xdr:col>1</xdr:col>
                    <xdr:colOff>304800</xdr:colOff>
                    <xdr:row>36</xdr:row>
                    <xdr:rowOff>12700</xdr:rowOff>
                  </to>
                </anchor>
              </controlPr>
            </control>
          </mc:Choice>
        </mc:AlternateContent>
        <mc:AlternateContent xmlns:mc="http://schemas.openxmlformats.org/markup-compatibility/2006">
          <mc:Choice Requires="x14">
            <control shapeId="62507" r:id="rId34" name="Check Box 43">
              <controlPr defaultSize="0" autoFill="0" autoLine="0" autoPict="0" altText="Check box for filling out information">
                <anchor moveWithCells="1">
                  <from>
                    <xdr:col>2</xdr:col>
                    <xdr:colOff>88900</xdr:colOff>
                    <xdr:row>30</xdr:row>
                    <xdr:rowOff>0</xdr:rowOff>
                  </from>
                  <to>
                    <xdr:col>2</xdr:col>
                    <xdr:colOff>304800</xdr:colOff>
                    <xdr:row>31</xdr:row>
                    <xdr:rowOff>12700</xdr:rowOff>
                  </to>
                </anchor>
              </controlPr>
            </control>
          </mc:Choice>
        </mc:AlternateContent>
        <mc:AlternateContent xmlns:mc="http://schemas.openxmlformats.org/markup-compatibility/2006">
          <mc:Choice Requires="x14">
            <control shapeId="62508" r:id="rId35" name="Check Box 44">
              <controlPr defaultSize="0" autoFill="0" autoLine="0" autoPict="0" altText="Check box for filling out information">
                <anchor moveWithCells="1">
                  <from>
                    <xdr:col>2</xdr:col>
                    <xdr:colOff>88900</xdr:colOff>
                    <xdr:row>30</xdr:row>
                    <xdr:rowOff>0</xdr:rowOff>
                  </from>
                  <to>
                    <xdr:col>2</xdr:col>
                    <xdr:colOff>304800</xdr:colOff>
                    <xdr:row>31</xdr:row>
                    <xdr:rowOff>12700</xdr:rowOff>
                  </to>
                </anchor>
              </controlPr>
            </control>
          </mc:Choice>
        </mc:AlternateContent>
        <mc:AlternateContent xmlns:mc="http://schemas.openxmlformats.org/markup-compatibility/2006">
          <mc:Choice Requires="x14">
            <control shapeId="62509" r:id="rId36" name="Check Box 45">
              <controlPr defaultSize="0" autoFill="0" autoLine="0" autoPict="0" altText="Check box for filling out information">
                <anchor moveWithCells="1">
                  <from>
                    <xdr:col>2</xdr:col>
                    <xdr:colOff>88900</xdr:colOff>
                    <xdr:row>31</xdr:row>
                    <xdr:rowOff>0</xdr:rowOff>
                  </from>
                  <to>
                    <xdr:col>2</xdr:col>
                    <xdr:colOff>304800</xdr:colOff>
                    <xdr:row>32</xdr:row>
                    <xdr:rowOff>12700</xdr:rowOff>
                  </to>
                </anchor>
              </controlPr>
            </control>
          </mc:Choice>
        </mc:AlternateContent>
        <mc:AlternateContent xmlns:mc="http://schemas.openxmlformats.org/markup-compatibility/2006">
          <mc:Choice Requires="x14">
            <control shapeId="62510" r:id="rId37" name="Check Box 46">
              <controlPr defaultSize="0" autoFill="0" autoLine="0" autoPict="0" altText="Check box for filling out information">
                <anchor moveWithCells="1">
                  <from>
                    <xdr:col>2</xdr:col>
                    <xdr:colOff>88900</xdr:colOff>
                    <xdr:row>31</xdr:row>
                    <xdr:rowOff>0</xdr:rowOff>
                  </from>
                  <to>
                    <xdr:col>2</xdr:col>
                    <xdr:colOff>304800</xdr:colOff>
                    <xdr:row>32</xdr:row>
                    <xdr:rowOff>12700</xdr:rowOff>
                  </to>
                </anchor>
              </controlPr>
            </control>
          </mc:Choice>
        </mc:AlternateContent>
        <mc:AlternateContent xmlns:mc="http://schemas.openxmlformats.org/markup-compatibility/2006">
          <mc:Choice Requires="x14">
            <control shapeId="62511" r:id="rId38" name="Check Box 47">
              <controlPr defaultSize="0" autoFill="0" autoLine="0" autoPict="0" altText="Check box for filling out information">
                <anchor moveWithCells="1">
                  <from>
                    <xdr:col>2</xdr:col>
                    <xdr:colOff>88900</xdr:colOff>
                    <xdr:row>31</xdr:row>
                    <xdr:rowOff>0</xdr:rowOff>
                  </from>
                  <to>
                    <xdr:col>2</xdr:col>
                    <xdr:colOff>304800</xdr:colOff>
                    <xdr:row>32</xdr:row>
                    <xdr:rowOff>12700</xdr:rowOff>
                  </to>
                </anchor>
              </controlPr>
            </control>
          </mc:Choice>
        </mc:AlternateContent>
        <mc:AlternateContent xmlns:mc="http://schemas.openxmlformats.org/markup-compatibility/2006">
          <mc:Choice Requires="x14">
            <control shapeId="62512" r:id="rId39" name="Check Box 48">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513" r:id="rId40" name="Check Box 49">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514" r:id="rId41" name="Check Box 50">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515" r:id="rId42" name="Check Box 51">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516" r:id="rId43" name="Check Box 52">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17" r:id="rId44" name="Check Box 53">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18" r:id="rId45" name="Check Box 54">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19" r:id="rId46" name="Check Box 55">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20" r:id="rId47" name="Check Box 56">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527" r:id="rId48" name="Check Box 63">
              <controlPr defaultSize="0" autoFill="0" autoLine="0" autoPict="0" altText="Check box for filling out information">
                <anchor moveWithCells="1">
                  <from>
                    <xdr:col>2</xdr:col>
                    <xdr:colOff>88900</xdr:colOff>
                    <xdr:row>31</xdr:row>
                    <xdr:rowOff>0</xdr:rowOff>
                  </from>
                  <to>
                    <xdr:col>2</xdr:col>
                    <xdr:colOff>304800</xdr:colOff>
                    <xdr:row>32</xdr:row>
                    <xdr:rowOff>12700</xdr:rowOff>
                  </to>
                </anchor>
              </controlPr>
            </control>
          </mc:Choice>
        </mc:AlternateContent>
        <mc:AlternateContent xmlns:mc="http://schemas.openxmlformats.org/markup-compatibility/2006">
          <mc:Choice Requires="x14">
            <control shapeId="62528" r:id="rId49" name="Check Box 64">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529" r:id="rId50" name="Check Box 65">
              <controlPr defaultSize="0" autoFill="0" autoLine="0" autoPict="0" altText="Check box for filling out information">
                <anchor moveWithCells="1">
                  <from>
                    <xdr:col>2</xdr:col>
                    <xdr:colOff>88900</xdr:colOff>
                    <xdr:row>31</xdr:row>
                    <xdr:rowOff>0</xdr:rowOff>
                  </from>
                  <to>
                    <xdr:col>2</xdr:col>
                    <xdr:colOff>304800</xdr:colOff>
                    <xdr:row>32</xdr:row>
                    <xdr:rowOff>12700</xdr:rowOff>
                  </to>
                </anchor>
              </controlPr>
            </control>
          </mc:Choice>
        </mc:AlternateContent>
        <mc:AlternateContent xmlns:mc="http://schemas.openxmlformats.org/markup-compatibility/2006">
          <mc:Choice Requires="x14">
            <control shapeId="62530" r:id="rId51" name="Check Box 66">
              <controlPr defaultSize="0" autoFill="0" autoLine="0" autoPict="0" altText="Check box for filling out information">
                <anchor moveWithCells="1">
                  <from>
                    <xdr:col>2</xdr:col>
                    <xdr:colOff>88900</xdr:colOff>
                    <xdr:row>31</xdr:row>
                    <xdr:rowOff>0</xdr:rowOff>
                  </from>
                  <to>
                    <xdr:col>2</xdr:col>
                    <xdr:colOff>304800</xdr:colOff>
                    <xdr:row>32</xdr:row>
                    <xdr:rowOff>12700</xdr:rowOff>
                  </to>
                </anchor>
              </controlPr>
            </control>
          </mc:Choice>
        </mc:AlternateContent>
        <mc:AlternateContent xmlns:mc="http://schemas.openxmlformats.org/markup-compatibility/2006">
          <mc:Choice Requires="x14">
            <control shapeId="62531" r:id="rId52" name="Check Box 67">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532" r:id="rId53" name="Check Box 68">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533" r:id="rId54" name="Check Box 69">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543" r:id="rId55" name="Check Box 79">
              <controlPr defaultSize="0" autoFill="0" autoLine="0" autoPict="0" altText="Check box for filling out information">
                <anchor moveWithCells="1">
                  <from>
                    <xdr:col>1</xdr:col>
                    <xdr:colOff>88900</xdr:colOff>
                    <xdr:row>33</xdr:row>
                    <xdr:rowOff>0</xdr:rowOff>
                  </from>
                  <to>
                    <xdr:col>1</xdr:col>
                    <xdr:colOff>304800</xdr:colOff>
                    <xdr:row>34</xdr:row>
                    <xdr:rowOff>12700</xdr:rowOff>
                  </to>
                </anchor>
              </controlPr>
            </control>
          </mc:Choice>
        </mc:AlternateContent>
        <mc:AlternateContent xmlns:mc="http://schemas.openxmlformats.org/markup-compatibility/2006">
          <mc:Choice Requires="x14">
            <control shapeId="62544" r:id="rId56" name="Check Box 80">
              <controlPr defaultSize="0" autoFill="0" autoLine="0" autoPict="0" altText="Check box for filling out information">
                <anchor moveWithCells="1">
                  <from>
                    <xdr:col>1</xdr:col>
                    <xdr:colOff>88900</xdr:colOff>
                    <xdr:row>34</xdr:row>
                    <xdr:rowOff>0</xdr:rowOff>
                  </from>
                  <to>
                    <xdr:col>1</xdr:col>
                    <xdr:colOff>304800</xdr:colOff>
                    <xdr:row>35</xdr:row>
                    <xdr:rowOff>12700</xdr:rowOff>
                  </to>
                </anchor>
              </controlPr>
            </control>
          </mc:Choice>
        </mc:AlternateContent>
        <mc:AlternateContent xmlns:mc="http://schemas.openxmlformats.org/markup-compatibility/2006">
          <mc:Choice Requires="x14">
            <control shapeId="62545" r:id="rId57" name="Check Box 81">
              <controlPr defaultSize="0" autoFill="0" autoLine="0" autoPict="0" altText="Check box for filling out information">
                <anchor moveWithCells="1">
                  <from>
                    <xdr:col>1</xdr:col>
                    <xdr:colOff>88900</xdr:colOff>
                    <xdr:row>33</xdr:row>
                    <xdr:rowOff>0</xdr:rowOff>
                  </from>
                  <to>
                    <xdr:col>1</xdr:col>
                    <xdr:colOff>304800</xdr:colOff>
                    <xdr:row>34</xdr:row>
                    <xdr:rowOff>12700</xdr:rowOff>
                  </to>
                </anchor>
              </controlPr>
            </control>
          </mc:Choice>
        </mc:AlternateContent>
        <mc:AlternateContent xmlns:mc="http://schemas.openxmlformats.org/markup-compatibility/2006">
          <mc:Choice Requires="x14">
            <control shapeId="62546" r:id="rId58" name="Check Box 82">
              <controlPr defaultSize="0" autoFill="0" autoLine="0" autoPict="0" altText="Check box for filling out information">
                <anchor moveWithCells="1">
                  <from>
                    <xdr:col>1</xdr:col>
                    <xdr:colOff>88900</xdr:colOff>
                    <xdr:row>34</xdr:row>
                    <xdr:rowOff>0</xdr:rowOff>
                  </from>
                  <to>
                    <xdr:col>1</xdr:col>
                    <xdr:colOff>304800</xdr:colOff>
                    <xdr:row>35</xdr:row>
                    <xdr:rowOff>12700</xdr:rowOff>
                  </to>
                </anchor>
              </controlPr>
            </control>
          </mc:Choice>
        </mc:AlternateContent>
        <mc:AlternateContent xmlns:mc="http://schemas.openxmlformats.org/markup-compatibility/2006">
          <mc:Choice Requires="x14">
            <control shapeId="62547" r:id="rId59" name="Check Box 83">
              <controlPr defaultSize="0" autoFill="0" autoLine="0" autoPict="0" altText="Check box for filling out information">
                <anchor moveWithCells="1">
                  <from>
                    <xdr:col>1</xdr:col>
                    <xdr:colOff>88900</xdr:colOff>
                    <xdr:row>34</xdr:row>
                    <xdr:rowOff>0</xdr:rowOff>
                  </from>
                  <to>
                    <xdr:col>1</xdr:col>
                    <xdr:colOff>304800</xdr:colOff>
                    <xdr:row>35</xdr:row>
                    <xdr:rowOff>12700</xdr:rowOff>
                  </to>
                </anchor>
              </controlPr>
            </control>
          </mc:Choice>
        </mc:AlternateContent>
        <mc:AlternateContent xmlns:mc="http://schemas.openxmlformats.org/markup-compatibility/2006">
          <mc:Choice Requires="x14">
            <control shapeId="62548" r:id="rId60" name="Check Box 84">
              <controlPr defaultSize="0" autoFill="0" autoLine="0" autoPict="0" altText="Check box for filling out information">
                <anchor moveWithCells="1">
                  <from>
                    <xdr:col>1</xdr:col>
                    <xdr:colOff>88900</xdr:colOff>
                    <xdr:row>34</xdr:row>
                    <xdr:rowOff>0</xdr:rowOff>
                  </from>
                  <to>
                    <xdr:col>1</xdr:col>
                    <xdr:colOff>304800</xdr:colOff>
                    <xdr:row>35</xdr:row>
                    <xdr:rowOff>12700</xdr:rowOff>
                  </to>
                </anchor>
              </controlPr>
            </control>
          </mc:Choice>
        </mc:AlternateContent>
        <mc:AlternateContent xmlns:mc="http://schemas.openxmlformats.org/markup-compatibility/2006">
          <mc:Choice Requires="x14">
            <control shapeId="62549" r:id="rId61" name="Check Box 85">
              <controlPr defaultSize="0" autoFill="0" autoLine="0" autoPict="0" altText="Check box for filling out information">
                <anchor moveWithCells="1">
                  <from>
                    <xdr:col>1</xdr:col>
                    <xdr:colOff>88900</xdr:colOff>
                    <xdr:row>35</xdr:row>
                    <xdr:rowOff>0</xdr:rowOff>
                  </from>
                  <to>
                    <xdr:col>1</xdr:col>
                    <xdr:colOff>304800</xdr:colOff>
                    <xdr:row>36</xdr:row>
                    <xdr:rowOff>12700</xdr:rowOff>
                  </to>
                </anchor>
              </controlPr>
            </control>
          </mc:Choice>
        </mc:AlternateContent>
        <mc:AlternateContent xmlns:mc="http://schemas.openxmlformats.org/markup-compatibility/2006">
          <mc:Choice Requires="x14">
            <control shapeId="62550" r:id="rId62" name="Check Box 86">
              <controlPr defaultSize="0" autoFill="0" autoLine="0" autoPict="0" altText="Check box for filling out information">
                <anchor moveWithCells="1">
                  <from>
                    <xdr:col>1</xdr:col>
                    <xdr:colOff>88900</xdr:colOff>
                    <xdr:row>34</xdr:row>
                    <xdr:rowOff>0</xdr:rowOff>
                  </from>
                  <to>
                    <xdr:col>1</xdr:col>
                    <xdr:colOff>304800</xdr:colOff>
                    <xdr:row>35</xdr:row>
                    <xdr:rowOff>12700</xdr:rowOff>
                  </to>
                </anchor>
              </controlPr>
            </control>
          </mc:Choice>
        </mc:AlternateContent>
        <mc:AlternateContent xmlns:mc="http://schemas.openxmlformats.org/markup-compatibility/2006">
          <mc:Choice Requires="x14">
            <control shapeId="62551" r:id="rId63" name="Check Box 87">
              <controlPr defaultSize="0" autoFill="0" autoLine="0" autoPict="0" altText="Check box for filling out information">
                <anchor moveWithCells="1">
                  <from>
                    <xdr:col>1</xdr:col>
                    <xdr:colOff>88900</xdr:colOff>
                    <xdr:row>35</xdr:row>
                    <xdr:rowOff>0</xdr:rowOff>
                  </from>
                  <to>
                    <xdr:col>1</xdr:col>
                    <xdr:colOff>304800</xdr:colOff>
                    <xdr:row>36</xdr:row>
                    <xdr:rowOff>12700</xdr:rowOff>
                  </to>
                </anchor>
              </controlPr>
            </control>
          </mc:Choice>
        </mc:AlternateContent>
        <mc:AlternateContent xmlns:mc="http://schemas.openxmlformats.org/markup-compatibility/2006">
          <mc:Choice Requires="x14">
            <control shapeId="62552" r:id="rId64" name="Check Box 88">
              <controlPr defaultSize="0" autoFill="0" autoLine="0" autoPict="0" altText="Check box for filling out information">
                <anchor moveWithCells="1">
                  <from>
                    <xdr:col>1</xdr:col>
                    <xdr:colOff>88900</xdr:colOff>
                    <xdr:row>35</xdr:row>
                    <xdr:rowOff>0</xdr:rowOff>
                  </from>
                  <to>
                    <xdr:col>1</xdr:col>
                    <xdr:colOff>304800</xdr:colOff>
                    <xdr:row>36</xdr:row>
                    <xdr:rowOff>12700</xdr:rowOff>
                  </to>
                </anchor>
              </controlPr>
            </control>
          </mc:Choice>
        </mc:AlternateContent>
        <mc:AlternateContent xmlns:mc="http://schemas.openxmlformats.org/markup-compatibility/2006">
          <mc:Choice Requires="x14">
            <control shapeId="62553" r:id="rId65" name="Check Box 89">
              <controlPr defaultSize="0" autoFill="0" autoLine="0" autoPict="0" altText="Check box for filling out information">
                <anchor moveWithCells="1">
                  <from>
                    <xdr:col>1</xdr:col>
                    <xdr:colOff>88900</xdr:colOff>
                    <xdr:row>35</xdr:row>
                    <xdr:rowOff>0</xdr:rowOff>
                  </from>
                  <to>
                    <xdr:col>1</xdr:col>
                    <xdr:colOff>304800</xdr:colOff>
                    <xdr:row>36</xdr:row>
                    <xdr:rowOff>12700</xdr:rowOff>
                  </to>
                </anchor>
              </controlPr>
            </control>
          </mc:Choice>
        </mc:AlternateContent>
        <mc:AlternateContent xmlns:mc="http://schemas.openxmlformats.org/markup-compatibility/2006">
          <mc:Choice Requires="x14">
            <control shapeId="62554" r:id="rId66" name="Check Box 90">
              <controlPr defaultSize="0" autoFill="0" autoLine="0" autoPict="0" altText="Check box for filling out information">
                <anchor moveWithCells="1">
                  <from>
                    <xdr:col>1</xdr:col>
                    <xdr:colOff>88900</xdr:colOff>
                    <xdr:row>35</xdr:row>
                    <xdr:rowOff>0</xdr:rowOff>
                  </from>
                  <to>
                    <xdr:col>1</xdr:col>
                    <xdr:colOff>304800</xdr:colOff>
                    <xdr:row>36</xdr:row>
                    <xdr:rowOff>12700</xdr:rowOff>
                  </to>
                </anchor>
              </controlPr>
            </control>
          </mc:Choice>
        </mc:AlternateContent>
        <mc:AlternateContent xmlns:mc="http://schemas.openxmlformats.org/markup-compatibility/2006">
          <mc:Choice Requires="x14">
            <control shapeId="62556" r:id="rId67" name="Check Box 92">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57" r:id="rId68" name="Check Box 93">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558" r:id="rId69" name="Check Box 94">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559" r:id="rId70" name="Check Box 95">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60" r:id="rId71" name="Check Box 96">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61" r:id="rId72" name="Check Box 97">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62" r:id="rId73" name="Check Box 98">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63" r:id="rId74" name="Check Box 99">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564" r:id="rId75" name="Check Box 100">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565" r:id="rId76" name="Check Box 101">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566" r:id="rId77" name="Check Box 102">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567" r:id="rId78" name="Check Box 103">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68" r:id="rId79" name="Check Box 104">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69" r:id="rId80" name="Check Box 105">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70" r:id="rId81" name="Check Box 106">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71" r:id="rId82" name="Check Box 107">
              <controlPr defaultSize="0" autoFill="0" autoLine="0" autoPict="0" altText="Check box for filling out information">
                <anchor moveWithCells="1">
                  <from>
                    <xdr:col>1</xdr:col>
                    <xdr:colOff>88900</xdr:colOff>
                    <xdr:row>16</xdr:row>
                    <xdr:rowOff>0</xdr:rowOff>
                  </from>
                  <to>
                    <xdr:col>1</xdr:col>
                    <xdr:colOff>304800</xdr:colOff>
                    <xdr:row>17</xdr:row>
                    <xdr:rowOff>12700</xdr:rowOff>
                  </to>
                </anchor>
              </controlPr>
            </control>
          </mc:Choice>
        </mc:AlternateContent>
        <mc:AlternateContent xmlns:mc="http://schemas.openxmlformats.org/markup-compatibility/2006">
          <mc:Choice Requires="x14">
            <control shapeId="62572" r:id="rId83" name="Check Box 108">
              <controlPr defaultSize="0" autoFill="0" autoLine="0" autoPict="0" altText="Check box for filling out information">
                <anchor moveWithCells="1">
                  <from>
                    <xdr:col>1</xdr:col>
                    <xdr:colOff>88900</xdr:colOff>
                    <xdr:row>17</xdr:row>
                    <xdr:rowOff>0</xdr:rowOff>
                  </from>
                  <to>
                    <xdr:col>1</xdr:col>
                    <xdr:colOff>304800</xdr:colOff>
                    <xdr:row>18</xdr:row>
                    <xdr:rowOff>12700</xdr:rowOff>
                  </to>
                </anchor>
              </controlPr>
            </control>
          </mc:Choice>
        </mc:AlternateContent>
        <mc:AlternateContent xmlns:mc="http://schemas.openxmlformats.org/markup-compatibility/2006">
          <mc:Choice Requires="x14">
            <control shapeId="62573" r:id="rId84" name="Check Box 109">
              <controlPr defaultSize="0" autoFill="0" autoLine="0" autoPict="0" altText="Check box for filling out information">
                <anchor moveWithCells="1">
                  <from>
                    <xdr:col>1</xdr:col>
                    <xdr:colOff>88900</xdr:colOff>
                    <xdr:row>18</xdr:row>
                    <xdr:rowOff>0</xdr:rowOff>
                  </from>
                  <to>
                    <xdr:col>1</xdr:col>
                    <xdr:colOff>304800</xdr:colOff>
                    <xdr:row>19</xdr:row>
                    <xdr:rowOff>12700</xdr:rowOff>
                  </to>
                </anchor>
              </controlPr>
            </control>
          </mc:Choice>
        </mc:AlternateContent>
        <mc:AlternateContent xmlns:mc="http://schemas.openxmlformats.org/markup-compatibility/2006">
          <mc:Choice Requires="x14">
            <control shapeId="62574" r:id="rId85" name="Check Box 110">
              <controlPr defaultSize="0" autoFill="0" autoLine="0" autoPict="0" altText="Check box for filling out information">
                <anchor moveWithCells="1">
                  <from>
                    <xdr:col>2</xdr:col>
                    <xdr:colOff>88900</xdr:colOff>
                    <xdr:row>16</xdr:row>
                    <xdr:rowOff>0</xdr:rowOff>
                  </from>
                  <to>
                    <xdr:col>2</xdr:col>
                    <xdr:colOff>304800</xdr:colOff>
                    <xdr:row>17</xdr:row>
                    <xdr:rowOff>12700</xdr:rowOff>
                  </to>
                </anchor>
              </controlPr>
            </control>
          </mc:Choice>
        </mc:AlternateContent>
        <mc:AlternateContent xmlns:mc="http://schemas.openxmlformats.org/markup-compatibility/2006">
          <mc:Choice Requires="x14">
            <control shapeId="62575" r:id="rId86" name="Check Box 111">
              <controlPr defaultSize="0" autoFill="0" autoLine="0" autoPict="0" altText="Check box for filling out information">
                <anchor moveWithCells="1">
                  <from>
                    <xdr:col>2</xdr:col>
                    <xdr:colOff>88900</xdr:colOff>
                    <xdr:row>17</xdr:row>
                    <xdr:rowOff>0</xdr:rowOff>
                  </from>
                  <to>
                    <xdr:col>2</xdr:col>
                    <xdr:colOff>304800</xdr:colOff>
                    <xdr:row>18</xdr:row>
                    <xdr:rowOff>12700</xdr:rowOff>
                  </to>
                </anchor>
              </controlPr>
            </control>
          </mc:Choice>
        </mc:AlternateContent>
        <mc:AlternateContent xmlns:mc="http://schemas.openxmlformats.org/markup-compatibility/2006">
          <mc:Choice Requires="x14">
            <control shapeId="62576" r:id="rId87" name="Check Box 112">
              <controlPr defaultSize="0" autoFill="0" autoLine="0" autoPict="0" altText="Check box for filling out information">
                <anchor moveWithCells="1">
                  <from>
                    <xdr:col>2</xdr:col>
                    <xdr:colOff>88900</xdr:colOff>
                    <xdr:row>18</xdr:row>
                    <xdr:rowOff>0</xdr:rowOff>
                  </from>
                  <to>
                    <xdr:col>2</xdr:col>
                    <xdr:colOff>304800</xdr:colOff>
                    <xdr:row>19</xdr:row>
                    <xdr:rowOff>12700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theme="4" tint="-0.249977111117893"/>
    <pageSetUpPr fitToPage="1"/>
  </sheetPr>
  <dimension ref="A1:X12008"/>
  <sheetViews>
    <sheetView showGridLines="0" zoomScale="80" zoomScaleNormal="80" workbookViewId="0">
      <pane xSplit="4" ySplit="7" topLeftCell="R8" activePane="bottomRight" state="frozen"/>
      <selection pane="topRight" activeCell="E1" sqref="E1"/>
      <selection pane="bottomLeft" activeCell="A8" sqref="A8"/>
      <selection pane="bottomRight" activeCell="U24" sqref="U24"/>
    </sheetView>
  </sheetViews>
  <sheetFormatPr defaultColWidth="8.81640625" defaultRowHeight="14.5" x14ac:dyDescent="0.35"/>
  <cols>
    <col min="1" max="1" width="2.54296875" style="3" customWidth="1"/>
    <col min="2" max="2" width="23.1796875" style="152" customWidth="1"/>
    <col min="3" max="3" width="39.81640625" style="152" customWidth="1"/>
    <col min="4" max="4" width="40.54296875" style="152" customWidth="1"/>
    <col min="5" max="5" width="31.1796875" style="139" customWidth="1"/>
    <col min="6" max="6" width="16" style="27" customWidth="1"/>
    <col min="7" max="7" width="26.453125" style="140" customWidth="1"/>
    <col min="8" max="8" width="16.1796875" style="27" customWidth="1"/>
    <col min="9" max="9" width="14.453125" style="208" customWidth="1"/>
    <col min="10" max="10" width="25.1796875" style="140" customWidth="1"/>
    <col min="11" max="11" width="18.81640625" style="27" customWidth="1"/>
    <col min="12" max="12" width="24.81640625" style="27" customWidth="1"/>
    <col min="13" max="13" width="22.1796875" style="170" customWidth="1"/>
    <col min="14" max="14" width="22.54296875" style="27" customWidth="1"/>
    <col min="15" max="15" width="27.453125" style="139" customWidth="1"/>
    <col min="16" max="16" width="19.453125" style="27" customWidth="1"/>
    <col min="17" max="17" width="13.54296875" style="208" customWidth="1"/>
    <col min="18" max="18" width="25.1796875" style="140" customWidth="1"/>
    <col min="19" max="19" width="18.81640625" style="27" customWidth="1"/>
    <col min="20" max="20" width="24.81640625" style="27" customWidth="1"/>
    <col min="21" max="21" width="22.1796875" style="170" customWidth="1"/>
    <col min="22" max="22" width="22.453125" style="27" customWidth="1"/>
    <col min="23" max="23" width="39.54296875" style="27" customWidth="1"/>
    <col min="24" max="24" width="8.81640625" style="3" customWidth="1"/>
    <col min="25" max="42" width="8.81640625" customWidth="1"/>
  </cols>
  <sheetData>
    <row r="1" spans="1:24" ht="26" x14ac:dyDescent="0.6">
      <c r="B1" s="283" t="s">
        <v>60</v>
      </c>
      <c r="C1" s="283"/>
      <c r="D1" s="283"/>
      <c r="E1" s="283"/>
      <c r="F1" s="283"/>
      <c r="G1" s="283"/>
      <c r="H1" s="283"/>
      <c r="I1" s="283"/>
      <c r="J1" s="283"/>
      <c r="K1" s="86"/>
      <c r="L1" s="86"/>
      <c r="M1" s="166"/>
      <c r="N1" s="86"/>
      <c r="O1" s="86"/>
      <c r="P1" s="86"/>
      <c r="Q1" s="203"/>
      <c r="R1" s="86"/>
      <c r="S1" s="86"/>
      <c r="T1" s="86"/>
      <c r="U1" s="166"/>
      <c r="V1" s="86"/>
      <c r="W1" s="86"/>
    </row>
    <row r="2" spans="1:24" x14ac:dyDescent="0.35">
      <c r="B2" s="293" t="s">
        <v>61</v>
      </c>
      <c r="C2" s="294"/>
      <c r="D2" s="294"/>
      <c r="E2" s="288"/>
      <c r="F2" s="288"/>
      <c r="G2" s="288"/>
      <c r="H2" s="288"/>
      <c r="I2" s="288"/>
      <c r="J2" s="289"/>
      <c r="K2" s="86"/>
      <c r="L2" s="86"/>
      <c r="M2" s="166"/>
      <c r="N2" s="86"/>
      <c r="O2" s="86"/>
      <c r="P2" s="279"/>
      <c r="Q2" s="279"/>
      <c r="R2" s="279"/>
      <c r="S2" s="86"/>
      <c r="T2" s="86"/>
      <c r="U2" s="171"/>
      <c r="V2" s="86"/>
      <c r="W2" s="86"/>
    </row>
    <row r="3" spans="1:24" x14ac:dyDescent="0.35">
      <c r="B3" s="151"/>
      <c r="C3" s="151"/>
      <c r="D3" s="151"/>
      <c r="E3" s="86"/>
      <c r="F3" s="86"/>
      <c r="G3" s="27"/>
      <c r="H3" s="86"/>
      <c r="I3" s="203"/>
      <c r="J3" s="27"/>
      <c r="K3" s="86"/>
      <c r="L3" s="86"/>
      <c r="M3" s="166"/>
      <c r="N3" s="86"/>
      <c r="O3" s="86"/>
      <c r="P3" s="86"/>
      <c r="Q3" s="203"/>
      <c r="R3" s="86"/>
      <c r="S3" s="86"/>
      <c r="T3" s="86"/>
      <c r="U3" s="166"/>
      <c r="V3" s="86"/>
      <c r="W3" s="86"/>
    </row>
    <row r="4" spans="1:24" ht="59.5" customHeight="1" x14ac:dyDescent="0.35">
      <c r="B4" s="287" t="s">
        <v>62</v>
      </c>
      <c r="C4" s="287"/>
      <c r="D4" s="287"/>
      <c r="E4" s="287"/>
      <c r="F4" s="287"/>
      <c r="G4" s="287"/>
      <c r="H4" s="287"/>
      <c r="I4" s="287"/>
      <c r="J4" s="287"/>
      <c r="K4" s="136"/>
      <c r="L4" s="136"/>
      <c r="M4" s="167"/>
      <c r="N4" s="137"/>
      <c r="O4" s="137"/>
      <c r="P4" s="137"/>
      <c r="Q4" s="204"/>
      <c r="R4" s="137"/>
      <c r="S4" s="136"/>
      <c r="T4" s="136"/>
      <c r="U4" s="167"/>
      <c r="W4" s="142" t="s">
        <v>63</v>
      </c>
      <c r="X4" s="143">
        <f>COUNTIF(W7:W12004,"=Not Valid")</f>
        <v>0</v>
      </c>
    </row>
    <row r="5" spans="1:24" s="3" customFormat="1" ht="15.5" x14ac:dyDescent="0.35">
      <c r="B5" s="137"/>
      <c r="C5" s="137"/>
      <c r="D5" s="137"/>
      <c r="E5" s="137"/>
      <c r="F5" s="137"/>
      <c r="G5" s="138"/>
      <c r="H5" s="137"/>
      <c r="I5" s="204"/>
      <c r="J5" s="138"/>
      <c r="K5" s="137"/>
      <c r="L5" s="137"/>
      <c r="M5" s="167"/>
      <c r="N5" s="144"/>
      <c r="O5" s="137"/>
      <c r="P5" s="137"/>
      <c r="Q5" s="204"/>
      <c r="R5" s="137"/>
      <c r="S5" s="137"/>
      <c r="T5" s="137"/>
      <c r="U5" s="167"/>
      <c r="W5" s="142" t="s">
        <v>64</v>
      </c>
      <c r="X5" s="143">
        <f>COUNTIF(W7:W12004,"=Missing Information")</f>
        <v>0</v>
      </c>
    </row>
    <row r="6" spans="1:24" s="1" customFormat="1" ht="30.75" customHeight="1" x14ac:dyDescent="0.35">
      <c r="A6" s="8"/>
      <c r="B6" s="284" t="s">
        <v>65</v>
      </c>
      <c r="C6" s="285"/>
      <c r="D6" s="286"/>
      <c r="E6" s="290" t="s">
        <v>66</v>
      </c>
      <c r="F6" s="291"/>
      <c r="G6" s="291"/>
      <c r="H6" s="291"/>
      <c r="I6" s="291"/>
      <c r="J6" s="291"/>
      <c r="K6" s="291"/>
      <c r="L6" s="291"/>
      <c r="M6" s="291"/>
      <c r="N6" s="292"/>
      <c r="O6" s="280" t="s">
        <v>67</v>
      </c>
      <c r="P6" s="281"/>
      <c r="Q6" s="281"/>
      <c r="R6" s="281"/>
      <c r="S6" s="281"/>
      <c r="T6" s="281"/>
      <c r="U6" s="281"/>
      <c r="V6" s="282"/>
      <c r="W6" s="8"/>
      <c r="X6" s="8"/>
    </row>
    <row r="7" spans="1:24" s="153" customFormat="1" ht="85.5" customHeight="1" x14ac:dyDescent="0.35">
      <c r="B7" s="154" t="s">
        <v>68</v>
      </c>
      <c r="C7" s="155" t="s">
        <v>69</v>
      </c>
      <c r="D7" s="155" t="s">
        <v>70</v>
      </c>
      <c r="E7" s="156" t="s">
        <v>71</v>
      </c>
      <c r="F7" s="157" t="s">
        <v>72</v>
      </c>
      <c r="G7" s="158" t="s">
        <v>73</v>
      </c>
      <c r="H7" s="159" t="s">
        <v>74</v>
      </c>
      <c r="I7" s="205" t="s">
        <v>75</v>
      </c>
      <c r="J7" s="158" t="s">
        <v>76</v>
      </c>
      <c r="K7" s="159" t="s">
        <v>77</v>
      </c>
      <c r="L7" s="160" t="s">
        <v>78</v>
      </c>
      <c r="M7" s="168" t="s">
        <v>79</v>
      </c>
      <c r="N7" s="161" t="s">
        <v>80</v>
      </c>
      <c r="O7" s="156" t="s">
        <v>81</v>
      </c>
      <c r="P7" s="159" t="s">
        <v>74</v>
      </c>
      <c r="Q7" s="205" t="s">
        <v>75</v>
      </c>
      <c r="R7" s="164" t="s">
        <v>76</v>
      </c>
      <c r="S7" s="159" t="s">
        <v>77</v>
      </c>
      <c r="T7" s="160" t="s">
        <v>78</v>
      </c>
      <c r="U7" s="168" t="s">
        <v>79</v>
      </c>
      <c r="V7" s="162" t="s">
        <v>80</v>
      </c>
      <c r="W7" s="163" t="s">
        <v>82</v>
      </c>
    </row>
    <row r="8" spans="1:24" s="12" customFormat="1" ht="29" x14ac:dyDescent="0.35">
      <c r="A8" s="7"/>
      <c r="B8" s="145"/>
      <c r="C8" s="30" t="s">
        <v>3345</v>
      </c>
      <c r="D8" s="30"/>
      <c r="E8" s="44" t="s">
        <v>3284</v>
      </c>
      <c r="F8" s="43" t="s">
        <v>41</v>
      </c>
      <c r="G8" s="84" t="s">
        <v>3249</v>
      </c>
      <c r="H8" s="30">
        <v>2015</v>
      </c>
      <c r="I8" s="206" t="s">
        <v>3336</v>
      </c>
      <c r="J8" s="84" t="s">
        <v>3270</v>
      </c>
      <c r="K8" s="31" t="s">
        <v>41</v>
      </c>
      <c r="L8" s="31"/>
      <c r="M8" s="165"/>
      <c r="N8" s="147"/>
      <c r="O8" s="44" t="s">
        <v>3284</v>
      </c>
      <c r="P8" s="42">
        <v>2015</v>
      </c>
      <c r="Q8" s="209" t="s">
        <v>3336</v>
      </c>
      <c r="R8" s="84" t="s">
        <v>3270</v>
      </c>
      <c r="S8" s="31" t="s">
        <v>41</v>
      </c>
      <c r="T8" s="31"/>
      <c r="U8" s="165"/>
      <c r="V8" s="149"/>
      <c r="W8" s="141" t="str" cm="1">
        <f t="array" ref="W8">IF(SUM(LEN(B8:V8))=0,"",IF(OR(OR(ISBLANK(F8),SUM(LEN(C8),LEN(D8))=0),AND(NOT(E8="Unknown"),ISBLANK(J8)),AND(NOT(O8="Unknown"),ISBLANK(R8))),"Missing Information", INDEX(Table15[Entire Service Line Classification], MATCH(SUMIFS(Table15[Unique ID],Table15[System-Owned Portion],E8,Table15[If Material Anything Other than "Lead" in Column E,Was Material Ever Previously Lead?],G8,Table15[Customer-Owned Portion],O8),Table15[Unique ID],0),0)))</f>
        <v>Non-lead</v>
      </c>
      <c r="X8" s="7"/>
    </row>
    <row r="9" spans="1:24" x14ac:dyDescent="0.35">
      <c r="B9" s="146"/>
      <c r="C9" s="31" t="s">
        <v>83</v>
      </c>
      <c r="D9" s="31"/>
      <c r="E9" s="44" t="s">
        <v>3203</v>
      </c>
      <c r="F9" s="43" t="s">
        <v>3283</v>
      </c>
      <c r="G9" s="84" t="s">
        <v>3249</v>
      </c>
      <c r="H9" s="31">
        <v>1943</v>
      </c>
      <c r="I9" s="207" t="s">
        <v>3337</v>
      </c>
      <c r="J9" s="84"/>
      <c r="K9" s="31" t="s">
        <v>41</v>
      </c>
      <c r="L9" s="31"/>
      <c r="M9" s="169"/>
      <c r="N9" s="148"/>
      <c r="O9" s="44" t="s">
        <v>3203</v>
      </c>
      <c r="P9" s="43">
        <v>1943</v>
      </c>
      <c r="Q9" s="207" t="s">
        <v>3337</v>
      </c>
      <c r="R9" s="84" t="s">
        <v>3203</v>
      </c>
      <c r="S9" s="31" t="s">
        <v>41</v>
      </c>
      <c r="T9" s="31"/>
      <c r="U9" s="169"/>
      <c r="V9" s="150"/>
      <c r="W9" s="141" t="str" cm="1">
        <f t="array" ref="W9">IF(SUM(LEN(B9:V9))=0,"",IF(OR(OR(ISBLANK(F9),SUM(LEN(C9),LEN(D9))=0),AND(NOT(E9="Unknown"),ISBLANK(J9)),AND(NOT(O9="Unknown"),ISBLANK(R9))),"Missing Information", INDEX(Table15[Entire Service Line Classification], MATCH(SUMIFS(Table15[Unique ID],Table15[System-Owned Portion],E9,Table15[If Material Anything Other than "Lead" in Column E,Was Material Ever Previously Lead?],G9,Table15[Customer-Owned Portion],O9),Table15[Unique ID],0),0)))</f>
        <v>Lead Status Unknown</v>
      </c>
    </row>
    <row r="10" spans="1:24" ht="29" x14ac:dyDescent="0.35">
      <c r="B10" s="146"/>
      <c r="C10" s="31" t="s">
        <v>84</v>
      </c>
      <c r="D10" s="31"/>
      <c r="E10" s="44" t="s">
        <v>3284</v>
      </c>
      <c r="F10" s="43" t="s">
        <v>41</v>
      </c>
      <c r="G10" s="84" t="s">
        <v>3249</v>
      </c>
      <c r="H10" s="31">
        <v>1991</v>
      </c>
      <c r="I10" s="207" t="s">
        <v>3338</v>
      </c>
      <c r="J10" s="84" t="s">
        <v>3270</v>
      </c>
      <c r="K10" s="31" t="s">
        <v>41</v>
      </c>
      <c r="L10" s="31"/>
      <c r="M10" s="169"/>
      <c r="N10" s="148"/>
      <c r="O10" s="44" t="s">
        <v>3284</v>
      </c>
      <c r="P10" s="43">
        <v>1991</v>
      </c>
      <c r="Q10" s="207" t="s">
        <v>3338</v>
      </c>
      <c r="R10" s="84" t="s">
        <v>3270</v>
      </c>
      <c r="S10" s="31" t="s">
        <v>41</v>
      </c>
      <c r="T10" s="31"/>
      <c r="U10" s="169"/>
      <c r="V10" s="150"/>
      <c r="W10" s="141" t="str" cm="1">
        <f t="array" ref="W10">IF(SUM(LEN(B10:V10))=0,"",IF(OR(OR(ISBLANK(F10),SUM(LEN(C10),LEN(D10))=0),AND(NOT(E10="Unknown"),ISBLANK(J10)),AND(NOT(O10="Unknown"),ISBLANK(R10))),"Missing Information", INDEX(Table15[Entire Service Line Classification], MATCH(SUMIFS(Table15[Unique ID],Table15[System-Owned Portion],E10,Table15[If Material Anything Other than "Lead" in Column E,Was Material Ever Previously Lead?],G10,Table15[Customer-Owned Portion],O10),Table15[Unique ID],0),0)))</f>
        <v>Non-lead</v>
      </c>
    </row>
    <row r="11" spans="1:24" x14ac:dyDescent="0.35">
      <c r="B11" s="146"/>
      <c r="C11" s="31" t="s">
        <v>3346</v>
      </c>
      <c r="D11" s="32"/>
      <c r="E11" s="44" t="s">
        <v>3203</v>
      </c>
      <c r="F11" s="43" t="s">
        <v>3283</v>
      </c>
      <c r="G11" s="84" t="s">
        <v>3249</v>
      </c>
      <c r="H11" s="31"/>
      <c r="I11" s="207" t="s">
        <v>3336</v>
      </c>
      <c r="J11" s="84"/>
      <c r="K11" s="31" t="s">
        <v>41</v>
      </c>
      <c r="L11" s="31"/>
      <c r="M11" s="187"/>
      <c r="N11" s="148"/>
      <c r="O11" s="44" t="s">
        <v>3203</v>
      </c>
      <c r="P11" s="43"/>
      <c r="Q11" s="207" t="s">
        <v>3336</v>
      </c>
      <c r="R11" s="84" t="s">
        <v>3203</v>
      </c>
      <c r="S11" s="31" t="s">
        <v>41</v>
      </c>
      <c r="T11" s="31"/>
      <c r="U11" s="187"/>
      <c r="V11" s="150"/>
      <c r="W11" s="141" t="str" cm="1">
        <f t="array" ref="W11">IF(SUM(LEN(B11:V11))=0,"",IF(OR(OR(ISBLANK(F11),SUM(LEN(C11),LEN(D11))=0),AND(NOT(E11="Unknown"),ISBLANK(J11)),AND(NOT(O11="Unknown"),ISBLANK(R11))),"Missing Information", INDEX(Table15[Entire Service Line Classification], MATCH(SUMIFS(Table15[Unique ID],Table15[System-Owned Portion],E11,Table15[If Material Anything Other than "Lead" in Column E,Was Material Ever Previously Lead?],G11,Table15[Customer-Owned Portion],O11),Table15[Unique ID],0),0)))</f>
        <v>Lead Status Unknown</v>
      </c>
    </row>
    <row r="12" spans="1:24" ht="29" x14ac:dyDescent="0.35">
      <c r="B12" s="146"/>
      <c r="C12" s="31" t="s">
        <v>3347</v>
      </c>
      <c r="D12" s="32"/>
      <c r="E12" s="44" t="s">
        <v>3203</v>
      </c>
      <c r="F12" s="43" t="s">
        <v>3283</v>
      </c>
      <c r="G12" s="84" t="s">
        <v>3249</v>
      </c>
      <c r="H12" s="31">
        <v>1980</v>
      </c>
      <c r="I12" s="207" t="s">
        <v>3338</v>
      </c>
      <c r="J12" s="84"/>
      <c r="K12" s="31" t="s">
        <v>41</v>
      </c>
      <c r="L12" s="31"/>
      <c r="M12" s="188"/>
      <c r="N12" s="148"/>
      <c r="O12" s="44" t="s">
        <v>3203</v>
      </c>
      <c r="P12" s="43">
        <v>1980</v>
      </c>
      <c r="Q12" s="207" t="s">
        <v>3338</v>
      </c>
      <c r="R12" s="84" t="s">
        <v>3203</v>
      </c>
      <c r="S12" s="31" t="s">
        <v>41</v>
      </c>
      <c r="T12" s="31"/>
      <c r="U12" s="188"/>
      <c r="V12" s="150"/>
      <c r="W12" s="141" t="str" cm="1">
        <f t="array" ref="W12">IF(SUM(LEN(B12:V12))=0,"",IF(OR(OR(ISBLANK(F12),SUM(LEN(C12),LEN(D12))=0),AND(NOT(E12="Unknown"),ISBLANK(J12)),AND(NOT(O12="Unknown"),ISBLANK(R12))),"Missing Information", INDEX(Table15[Entire Service Line Classification], MATCH(SUMIFS(Table15[Unique ID],Table15[System-Owned Portion],E12,Table15[If Material Anything Other than "Lead" in Column E,Was Material Ever Previously Lead?],G12,Table15[Customer-Owned Portion],O12),Table15[Unique ID],0),0)))</f>
        <v>Lead Status Unknown</v>
      </c>
    </row>
    <row r="13" spans="1:24" ht="29" x14ac:dyDescent="0.35">
      <c r="B13" s="146"/>
      <c r="C13" s="31" t="s">
        <v>3348</v>
      </c>
      <c r="D13" s="32"/>
      <c r="E13" s="44" t="s">
        <v>3203</v>
      </c>
      <c r="F13" s="43" t="s">
        <v>3283</v>
      </c>
      <c r="G13" s="84" t="s">
        <v>3249</v>
      </c>
      <c r="H13" s="31"/>
      <c r="I13" s="207" t="s">
        <v>3336</v>
      </c>
      <c r="J13" s="84"/>
      <c r="K13" s="31" t="s">
        <v>41</v>
      </c>
      <c r="L13" s="31"/>
      <c r="M13" s="172"/>
      <c r="N13" s="148"/>
      <c r="O13" s="44" t="s">
        <v>3203</v>
      </c>
      <c r="P13" s="43"/>
      <c r="Q13" s="207" t="s">
        <v>3336</v>
      </c>
      <c r="R13" s="84" t="s">
        <v>3203</v>
      </c>
      <c r="S13" s="31" t="s">
        <v>41</v>
      </c>
      <c r="T13" s="31"/>
      <c r="U13" s="172"/>
      <c r="V13" s="150"/>
      <c r="W13" s="141" t="str" cm="1">
        <f t="array" ref="W13">IF(SUM(LEN(B13:V13))=0,"",IF(OR(OR(ISBLANK(F13),SUM(LEN(C13),LEN(D13))=0),AND(NOT(E13="Unknown"),ISBLANK(J13)),AND(NOT(O13="Unknown"),ISBLANK(R13))),"Missing Information", INDEX(Table15[Entire Service Line Classification], MATCH(SUMIFS(Table15[Unique ID],Table15[System-Owned Portion],E13,Table15[If Material Anything Other than "Lead" in Column E,Was Material Ever Previously Lead?],G13,Table15[Customer-Owned Portion],O13),Table15[Unique ID],0),0)))</f>
        <v>Lead Status Unknown</v>
      </c>
      <c r="X13"/>
    </row>
    <row r="14" spans="1:24" x14ac:dyDescent="0.35">
      <c r="B14" s="146"/>
      <c r="C14" s="31" t="s">
        <v>85</v>
      </c>
      <c r="D14" s="32"/>
      <c r="E14" s="44" t="s">
        <v>3203</v>
      </c>
      <c r="F14" s="43" t="s">
        <v>3283</v>
      </c>
      <c r="G14" s="84" t="s">
        <v>3249</v>
      </c>
      <c r="H14" s="31">
        <v>1950</v>
      </c>
      <c r="I14" s="207" t="s">
        <v>3338</v>
      </c>
      <c r="J14" s="84"/>
      <c r="K14" s="31" t="s">
        <v>41</v>
      </c>
      <c r="L14" s="31"/>
      <c r="M14" s="187"/>
      <c r="N14" s="148"/>
      <c r="O14" s="44" t="s">
        <v>3203</v>
      </c>
      <c r="P14" s="43">
        <v>1950</v>
      </c>
      <c r="Q14" s="207" t="s">
        <v>3338</v>
      </c>
      <c r="R14" s="84" t="s">
        <v>3203</v>
      </c>
      <c r="S14" s="31" t="s">
        <v>41</v>
      </c>
      <c r="T14" s="31"/>
      <c r="U14" s="187"/>
      <c r="V14" s="150"/>
      <c r="W14" s="141" t="str" cm="1">
        <f t="array" ref="W14">IF(SUM(LEN(B14:V14))=0,"",IF(OR(OR(ISBLANK(F14),SUM(LEN(C14),LEN(D14))=0),AND(NOT(E14="Unknown"),ISBLANK(J14)),AND(NOT(O14="Unknown"),ISBLANK(R14))),"Missing Information", INDEX(Table15[Entire Service Line Classification], MATCH(SUMIFS(Table15[Unique ID],Table15[System-Owned Portion],E14,Table15[If Material Anything Other than "Lead" in Column E,Was Material Ever Previously Lead?],G14,Table15[Customer-Owned Portion],O14),Table15[Unique ID],0),0)))</f>
        <v>Lead Status Unknown</v>
      </c>
      <c r="X14"/>
    </row>
    <row r="15" spans="1:24" ht="29" x14ac:dyDescent="0.35">
      <c r="B15" s="146"/>
      <c r="C15" s="31" t="s">
        <v>3349</v>
      </c>
      <c r="D15" s="32"/>
      <c r="E15" s="44" t="s">
        <v>3284</v>
      </c>
      <c r="F15" s="43" t="s">
        <v>41</v>
      </c>
      <c r="G15" s="84" t="s">
        <v>3249</v>
      </c>
      <c r="H15" s="31">
        <v>2016</v>
      </c>
      <c r="I15" s="207" t="s">
        <v>3338</v>
      </c>
      <c r="J15" s="84" t="s">
        <v>3270</v>
      </c>
      <c r="K15" s="31" t="s">
        <v>41</v>
      </c>
      <c r="L15" s="31"/>
      <c r="M15" s="187"/>
      <c r="N15" s="148"/>
      <c r="O15" s="44" t="s">
        <v>3284</v>
      </c>
      <c r="P15" s="43">
        <v>2016</v>
      </c>
      <c r="Q15" s="207" t="s">
        <v>3338</v>
      </c>
      <c r="R15" s="84" t="s">
        <v>3270</v>
      </c>
      <c r="S15" s="31" t="s">
        <v>41</v>
      </c>
      <c r="T15" s="31"/>
      <c r="U15" s="187"/>
      <c r="V15" s="150"/>
      <c r="W15" s="141" t="str" cm="1">
        <f t="array" ref="W15">IF(SUM(LEN(B15:V15))=0,"",IF(OR(OR(ISBLANK(F15),SUM(LEN(C15),LEN(D15))=0),AND(NOT(E15="Unknown"),ISBLANK(J15)),AND(NOT(O15="Unknown"),ISBLANK(R15))),"Missing Information", INDEX(Table15[Entire Service Line Classification], MATCH(SUMIFS(Table15[Unique ID],Table15[System-Owned Portion],E15,Table15[If Material Anything Other than "Lead" in Column E,Was Material Ever Previously Lead?],G15,Table15[Customer-Owned Portion],O15),Table15[Unique ID],0),0)))</f>
        <v>Non-lead</v>
      </c>
      <c r="X15"/>
    </row>
    <row r="16" spans="1:24" ht="29" x14ac:dyDescent="0.35">
      <c r="B16" s="146"/>
      <c r="C16" s="31" t="s">
        <v>3350</v>
      </c>
      <c r="D16" s="32"/>
      <c r="E16" s="44" t="s">
        <v>3284</v>
      </c>
      <c r="F16" s="43" t="s">
        <v>41</v>
      </c>
      <c r="G16" s="84" t="s">
        <v>3249</v>
      </c>
      <c r="H16" s="31">
        <v>2016</v>
      </c>
      <c r="I16" s="207" t="s">
        <v>3338</v>
      </c>
      <c r="J16" s="84" t="s">
        <v>3270</v>
      </c>
      <c r="K16" s="31" t="s">
        <v>41</v>
      </c>
      <c r="L16" s="31"/>
      <c r="M16" s="187"/>
      <c r="N16" s="148"/>
      <c r="O16" s="44" t="s">
        <v>3284</v>
      </c>
      <c r="P16" s="43">
        <v>2016</v>
      </c>
      <c r="Q16" s="207" t="s">
        <v>3338</v>
      </c>
      <c r="R16" s="84" t="s">
        <v>3270</v>
      </c>
      <c r="S16" s="31" t="s">
        <v>41</v>
      </c>
      <c r="T16" s="31"/>
      <c r="U16" s="187"/>
      <c r="V16" s="150"/>
      <c r="W16" s="141" t="str" cm="1">
        <f t="array" ref="W16">IF(SUM(LEN(B16:V16))=0,"",IF(OR(OR(ISBLANK(F16),SUM(LEN(C16),LEN(D16))=0),AND(NOT(E16="Unknown"),ISBLANK(J16)),AND(NOT(O16="Unknown"),ISBLANK(R16))),"Missing Information", INDEX(Table15[Entire Service Line Classification], MATCH(SUMIFS(Table15[Unique ID],Table15[System-Owned Portion],E16,Table15[If Material Anything Other than "Lead" in Column E,Was Material Ever Previously Lead?],G16,Table15[Customer-Owned Portion],O16),Table15[Unique ID],0),0)))</f>
        <v>Non-lead</v>
      </c>
      <c r="X16"/>
    </row>
    <row r="17" spans="2:24" ht="29" x14ac:dyDescent="0.35">
      <c r="B17" s="146"/>
      <c r="C17" s="31" t="s">
        <v>3351</v>
      </c>
      <c r="D17" s="32"/>
      <c r="E17" s="44" t="s">
        <v>3284</v>
      </c>
      <c r="F17" s="43" t="s">
        <v>41</v>
      </c>
      <c r="G17" s="84" t="s">
        <v>3249</v>
      </c>
      <c r="H17" s="31">
        <v>2016</v>
      </c>
      <c r="I17" s="207" t="s">
        <v>3338</v>
      </c>
      <c r="J17" s="84" t="s">
        <v>3270</v>
      </c>
      <c r="K17" s="31" t="s">
        <v>41</v>
      </c>
      <c r="L17" s="31"/>
      <c r="M17" s="187"/>
      <c r="N17" s="148"/>
      <c r="O17" s="44" t="s">
        <v>3284</v>
      </c>
      <c r="P17" s="43">
        <v>2016</v>
      </c>
      <c r="Q17" s="207" t="s">
        <v>3338</v>
      </c>
      <c r="R17" s="84" t="s">
        <v>3270</v>
      </c>
      <c r="S17" s="31" t="s">
        <v>41</v>
      </c>
      <c r="T17" s="31"/>
      <c r="U17" s="187"/>
      <c r="V17" s="150"/>
      <c r="W17" s="141" t="str" cm="1">
        <f t="array" ref="W17">IF(SUM(LEN(B17:V17))=0,"",IF(OR(OR(ISBLANK(F17),SUM(LEN(C17),LEN(D17))=0),AND(NOT(E17="Unknown"),ISBLANK(J17)),AND(NOT(O17="Unknown"),ISBLANK(R17))),"Missing Information", INDEX(Table15[Entire Service Line Classification], MATCH(SUMIFS(Table15[Unique ID],Table15[System-Owned Portion],E17,Table15[If Material Anything Other than "Lead" in Column E,Was Material Ever Previously Lead?],G17,Table15[Customer-Owned Portion],O17),Table15[Unique ID],0),0)))</f>
        <v>Non-lead</v>
      </c>
      <c r="X17"/>
    </row>
    <row r="18" spans="2:24" ht="29" x14ac:dyDescent="0.35">
      <c r="B18" s="146"/>
      <c r="C18" s="31" t="s">
        <v>3352</v>
      </c>
      <c r="D18" s="32"/>
      <c r="E18" s="44" t="s">
        <v>3284</v>
      </c>
      <c r="F18" s="43" t="s">
        <v>41</v>
      </c>
      <c r="G18" s="84" t="s">
        <v>3249</v>
      </c>
      <c r="H18" s="31">
        <v>2016</v>
      </c>
      <c r="I18" s="207" t="s">
        <v>3338</v>
      </c>
      <c r="J18" s="84" t="s">
        <v>3270</v>
      </c>
      <c r="K18" s="31" t="s">
        <v>41</v>
      </c>
      <c r="L18" s="31"/>
      <c r="M18" s="187"/>
      <c r="N18" s="148"/>
      <c r="O18" s="44" t="s">
        <v>3284</v>
      </c>
      <c r="P18" s="43">
        <v>2016</v>
      </c>
      <c r="Q18" s="207" t="s">
        <v>3338</v>
      </c>
      <c r="R18" s="84" t="s">
        <v>3270</v>
      </c>
      <c r="S18" s="31" t="s">
        <v>41</v>
      </c>
      <c r="T18" s="31"/>
      <c r="U18" s="187"/>
      <c r="V18" s="150"/>
      <c r="W18" s="141" t="str" cm="1">
        <f t="array" ref="W18">IF(SUM(LEN(B18:V18))=0,"",IF(OR(OR(ISBLANK(F18),SUM(LEN(C18),LEN(D18))=0),AND(NOT(E18="Unknown"),ISBLANK(J18)),AND(NOT(O18="Unknown"),ISBLANK(R18))),"Missing Information", INDEX(Table15[Entire Service Line Classification], MATCH(SUMIFS(Table15[Unique ID],Table15[System-Owned Portion],E18,Table15[If Material Anything Other than "Lead" in Column E,Was Material Ever Previously Lead?],G18,Table15[Customer-Owned Portion],O18),Table15[Unique ID],0),0)))</f>
        <v>Non-lead</v>
      </c>
      <c r="X18"/>
    </row>
    <row r="19" spans="2:24" ht="29" x14ac:dyDescent="0.35">
      <c r="B19" s="146"/>
      <c r="C19" s="31" t="s">
        <v>3353</v>
      </c>
      <c r="D19" s="32"/>
      <c r="E19" s="44" t="s">
        <v>3284</v>
      </c>
      <c r="F19" s="43" t="s">
        <v>41</v>
      </c>
      <c r="G19" s="84" t="s">
        <v>3249</v>
      </c>
      <c r="H19" s="31">
        <v>2016</v>
      </c>
      <c r="I19" s="207" t="s">
        <v>3338</v>
      </c>
      <c r="J19" s="84" t="s">
        <v>3270</v>
      </c>
      <c r="K19" s="31" t="s">
        <v>41</v>
      </c>
      <c r="L19" s="31"/>
      <c r="M19" s="187"/>
      <c r="N19" s="148"/>
      <c r="O19" s="44" t="s">
        <v>3284</v>
      </c>
      <c r="P19" s="43">
        <v>2016</v>
      </c>
      <c r="Q19" s="207" t="s">
        <v>3338</v>
      </c>
      <c r="R19" s="84" t="s">
        <v>3270</v>
      </c>
      <c r="S19" s="31" t="s">
        <v>41</v>
      </c>
      <c r="T19" s="31"/>
      <c r="U19" s="187"/>
      <c r="V19" s="150"/>
      <c r="W19" s="141" t="str" cm="1">
        <f t="array" ref="W19">IF(SUM(LEN(B19:V19))=0,"",IF(OR(OR(ISBLANK(F19),SUM(LEN(C19),LEN(D19))=0),AND(NOT(E19="Unknown"),ISBLANK(J19)),AND(NOT(O19="Unknown"),ISBLANK(R19))),"Missing Information", INDEX(Table15[Entire Service Line Classification], MATCH(SUMIFS(Table15[Unique ID],Table15[System-Owned Portion],E19,Table15[If Material Anything Other than "Lead" in Column E,Was Material Ever Previously Lead?],G19,Table15[Customer-Owned Portion],O19),Table15[Unique ID],0),0)))</f>
        <v>Non-lead</v>
      </c>
      <c r="X19"/>
    </row>
    <row r="20" spans="2:24" ht="29" x14ac:dyDescent="0.35">
      <c r="B20" s="146"/>
      <c r="C20" s="31" t="s">
        <v>3354</v>
      </c>
      <c r="D20" s="32"/>
      <c r="E20" s="44" t="s">
        <v>3284</v>
      </c>
      <c r="F20" s="43" t="s">
        <v>41</v>
      </c>
      <c r="G20" s="84" t="s">
        <v>3249</v>
      </c>
      <c r="H20" s="31">
        <v>2016</v>
      </c>
      <c r="I20" s="207" t="s">
        <v>3338</v>
      </c>
      <c r="J20" s="84" t="s">
        <v>3270</v>
      </c>
      <c r="K20" s="31" t="s">
        <v>41</v>
      </c>
      <c r="L20" s="31"/>
      <c r="M20" s="187"/>
      <c r="N20" s="148"/>
      <c r="O20" s="44" t="s">
        <v>3284</v>
      </c>
      <c r="P20" s="43">
        <v>2016</v>
      </c>
      <c r="Q20" s="207" t="s">
        <v>3338</v>
      </c>
      <c r="R20" s="84" t="s">
        <v>3270</v>
      </c>
      <c r="S20" s="31" t="s">
        <v>41</v>
      </c>
      <c r="T20" s="31"/>
      <c r="U20" s="187"/>
      <c r="V20" s="150"/>
      <c r="W20" s="141" t="str" cm="1">
        <f t="array" ref="W20">IF(SUM(LEN(B20:V20))=0,"",IF(OR(OR(ISBLANK(F20),SUM(LEN(C20),LEN(D20))=0),AND(NOT(E20="Unknown"),ISBLANK(J20)),AND(NOT(O20="Unknown"),ISBLANK(R20))),"Missing Information", INDEX(Table15[Entire Service Line Classification], MATCH(SUMIFS(Table15[Unique ID],Table15[System-Owned Portion],E20,Table15[If Material Anything Other than "Lead" in Column E,Was Material Ever Previously Lead?],G20,Table15[Customer-Owned Portion],O20),Table15[Unique ID],0),0)))</f>
        <v>Non-lead</v>
      </c>
      <c r="X20"/>
    </row>
    <row r="21" spans="2:24" ht="29" x14ac:dyDescent="0.35">
      <c r="B21" s="146"/>
      <c r="C21" s="31" t="s">
        <v>3355</v>
      </c>
      <c r="D21" s="32"/>
      <c r="E21" s="44" t="s">
        <v>3284</v>
      </c>
      <c r="F21" s="43" t="s">
        <v>41</v>
      </c>
      <c r="G21" s="84" t="s">
        <v>3249</v>
      </c>
      <c r="H21" s="31">
        <v>2016</v>
      </c>
      <c r="I21" s="207" t="s">
        <v>3338</v>
      </c>
      <c r="J21" s="84" t="s">
        <v>3270</v>
      </c>
      <c r="K21" s="31" t="s">
        <v>41</v>
      </c>
      <c r="L21" s="31"/>
      <c r="M21" s="187"/>
      <c r="N21" s="148"/>
      <c r="O21" s="44" t="s">
        <v>3284</v>
      </c>
      <c r="P21" s="43">
        <v>2016</v>
      </c>
      <c r="Q21" s="207" t="s">
        <v>3338</v>
      </c>
      <c r="R21" s="84" t="s">
        <v>3270</v>
      </c>
      <c r="S21" s="31" t="s">
        <v>41</v>
      </c>
      <c r="T21" s="31"/>
      <c r="U21" s="187"/>
      <c r="V21" s="150"/>
      <c r="W21" s="141" t="str" cm="1">
        <f t="array" ref="W21">IF(SUM(LEN(B21:V21))=0,"",IF(OR(OR(ISBLANK(F21),SUM(LEN(C21),LEN(D21))=0),AND(NOT(E21="Unknown"),ISBLANK(J21)),AND(NOT(O21="Unknown"),ISBLANK(R21))),"Missing Information", INDEX(Table15[Entire Service Line Classification], MATCH(SUMIFS(Table15[Unique ID],Table15[System-Owned Portion],E21,Table15[If Material Anything Other than "Lead" in Column E,Was Material Ever Previously Lead?],G21,Table15[Customer-Owned Portion],O21),Table15[Unique ID],0),0)))</f>
        <v>Non-lead</v>
      </c>
      <c r="X21"/>
    </row>
    <row r="22" spans="2:24" ht="29" x14ac:dyDescent="0.35">
      <c r="B22" s="146"/>
      <c r="C22" s="31" t="s">
        <v>3356</v>
      </c>
      <c r="D22" s="32"/>
      <c r="E22" s="44" t="s">
        <v>3284</v>
      </c>
      <c r="F22" s="43" t="s">
        <v>41</v>
      </c>
      <c r="G22" s="84" t="s">
        <v>3249</v>
      </c>
      <c r="H22" s="31">
        <v>2016</v>
      </c>
      <c r="I22" s="207" t="s">
        <v>3338</v>
      </c>
      <c r="J22" s="84" t="s">
        <v>3270</v>
      </c>
      <c r="K22" s="31" t="s">
        <v>41</v>
      </c>
      <c r="L22" s="31"/>
      <c r="M22" s="187"/>
      <c r="N22" s="148"/>
      <c r="O22" s="44" t="s">
        <v>3284</v>
      </c>
      <c r="P22" s="43">
        <v>2016</v>
      </c>
      <c r="Q22" s="207" t="s">
        <v>3338</v>
      </c>
      <c r="R22" s="84" t="s">
        <v>3270</v>
      </c>
      <c r="S22" s="31" t="s">
        <v>41</v>
      </c>
      <c r="T22" s="31"/>
      <c r="U22" s="187"/>
      <c r="V22" s="150"/>
      <c r="W22" s="141" t="str" cm="1">
        <f t="array" ref="W22">IF(SUM(LEN(B22:V22))=0,"",IF(OR(OR(ISBLANK(F22),SUM(LEN(C22),LEN(D22))=0),AND(NOT(E22="Unknown"),ISBLANK(J22)),AND(NOT(O22="Unknown"),ISBLANK(R22))),"Missing Information", INDEX(Table15[Entire Service Line Classification], MATCH(SUMIFS(Table15[Unique ID],Table15[System-Owned Portion],E22,Table15[If Material Anything Other than "Lead" in Column E,Was Material Ever Previously Lead?],G22,Table15[Customer-Owned Portion],O22),Table15[Unique ID],0),0)))</f>
        <v>Non-lead</v>
      </c>
      <c r="X22"/>
    </row>
    <row r="23" spans="2:24" ht="29" x14ac:dyDescent="0.35">
      <c r="B23" s="146"/>
      <c r="C23" s="31" t="s">
        <v>3357</v>
      </c>
      <c r="D23" s="32"/>
      <c r="E23" s="44" t="s">
        <v>3284</v>
      </c>
      <c r="F23" s="43" t="s">
        <v>41</v>
      </c>
      <c r="G23" s="84" t="s">
        <v>3249</v>
      </c>
      <c r="H23" s="31">
        <v>2016</v>
      </c>
      <c r="I23" s="207" t="s">
        <v>3338</v>
      </c>
      <c r="J23" s="84" t="s">
        <v>3270</v>
      </c>
      <c r="K23" s="31" t="s">
        <v>41</v>
      </c>
      <c r="L23" s="31"/>
      <c r="M23" s="187"/>
      <c r="N23" s="148"/>
      <c r="O23" s="44" t="s">
        <v>3284</v>
      </c>
      <c r="P23" s="43">
        <v>2016</v>
      </c>
      <c r="Q23" s="207" t="s">
        <v>3338</v>
      </c>
      <c r="R23" s="84" t="s">
        <v>3270</v>
      </c>
      <c r="S23" s="31" t="s">
        <v>41</v>
      </c>
      <c r="T23" s="31"/>
      <c r="U23" s="187"/>
      <c r="V23" s="150"/>
      <c r="W23" s="141" t="str" cm="1">
        <f t="array" ref="W23">IF(SUM(LEN(B23:V23))=0,"",IF(OR(OR(ISBLANK(F23),SUM(LEN(C23),LEN(D23))=0),AND(NOT(E23="Unknown"),ISBLANK(J23)),AND(NOT(O23="Unknown"),ISBLANK(R23))),"Missing Information", INDEX(Table15[Entire Service Line Classification], MATCH(SUMIFS(Table15[Unique ID],Table15[System-Owned Portion],E23,Table15[If Material Anything Other than "Lead" in Column E,Was Material Ever Previously Lead?],G23,Table15[Customer-Owned Portion],O23),Table15[Unique ID],0),0)))</f>
        <v>Non-lead</v>
      </c>
      <c r="X23"/>
    </row>
    <row r="24" spans="2:24" ht="29" x14ac:dyDescent="0.35">
      <c r="B24" s="146"/>
      <c r="C24" s="31" t="s">
        <v>3358</v>
      </c>
      <c r="D24" s="32"/>
      <c r="E24" s="44" t="s">
        <v>3284</v>
      </c>
      <c r="F24" s="43" t="s">
        <v>41</v>
      </c>
      <c r="G24" s="84" t="s">
        <v>3249</v>
      </c>
      <c r="H24" s="31">
        <v>2016</v>
      </c>
      <c r="I24" s="207" t="s">
        <v>3338</v>
      </c>
      <c r="J24" s="84" t="s">
        <v>3270</v>
      </c>
      <c r="K24" s="31" t="s">
        <v>41</v>
      </c>
      <c r="L24" s="31"/>
      <c r="M24" s="187"/>
      <c r="N24" s="148"/>
      <c r="O24" s="44" t="s">
        <v>3284</v>
      </c>
      <c r="P24" s="43">
        <v>2016</v>
      </c>
      <c r="Q24" s="207" t="s">
        <v>3338</v>
      </c>
      <c r="R24" s="84" t="s">
        <v>3270</v>
      </c>
      <c r="S24" s="31" t="s">
        <v>41</v>
      </c>
      <c r="T24" s="31"/>
      <c r="U24" s="187"/>
      <c r="V24" s="150"/>
      <c r="W24" s="141" t="str" cm="1">
        <f t="array" ref="W24">IF(SUM(LEN(B24:V24))=0,"",IF(OR(OR(ISBLANK(F24),SUM(LEN(C24),LEN(D24))=0),AND(NOT(E24="Unknown"),ISBLANK(J24)),AND(NOT(O24="Unknown"),ISBLANK(R24))),"Missing Information", INDEX(Table15[Entire Service Line Classification], MATCH(SUMIFS(Table15[Unique ID],Table15[System-Owned Portion],E24,Table15[If Material Anything Other than "Lead" in Column E,Was Material Ever Previously Lead?],G24,Table15[Customer-Owned Portion],O24),Table15[Unique ID],0),0)))</f>
        <v>Non-lead</v>
      </c>
      <c r="X24"/>
    </row>
    <row r="25" spans="2:24" ht="29" x14ac:dyDescent="0.35">
      <c r="B25" s="146"/>
      <c r="C25" s="31" t="s">
        <v>3359</v>
      </c>
      <c r="D25" s="32"/>
      <c r="E25" s="44" t="s">
        <v>3284</v>
      </c>
      <c r="F25" s="43" t="s">
        <v>41</v>
      </c>
      <c r="G25" s="84" t="s">
        <v>3249</v>
      </c>
      <c r="H25" s="31">
        <v>2016</v>
      </c>
      <c r="I25" s="207" t="s">
        <v>3338</v>
      </c>
      <c r="J25" s="84" t="s">
        <v>3270</v>
      </c>
      <c r="K25" s="31" t="s">
        <v>41</v>
      </c>
      <c r="L25" s="31"/>
      <c r="M25" s="187"/>
      <c r="N25" s="148"/>
      <c r="O25" s="44" t="s">
        <v>3284</v>
      </c>
      <c r="P25" s="43">
        <v>2016</v>
      </c>
      <c r="Q25" s="207" t="s">
        <v>3338</v>
      </c>
      <c r="R25" s="84" t="s">
        <v>3270</v>
      </c>
      <c r="S25" s="31" t="s">
        <v>41</v>
      </c>
      <c r="T25" s="31"/>
      <c r="U25" s="187"/>
      <c r="V25" s="150"/>
      <c r="W25" s="141" t="str" cm="1">
        <f t="array" ref="W25">IF(SUM(LEN(B25:V25))=0,"",IF(OR(OR(ISBLANK(F25),SUM(LEN(C25),LEN(D25))=0),AND(NOT(E25="Unknown"),ISBLANK(J25)),AND(NOT(O25="Unknown"),ISBLANK(R25))),"Missing Information", INDEX(Table15[Entire Service Line Classification], MATCH(SUMIFS(Table15[Unique ID],Table15[System-Owned Portion],E25,Table15[If Material Anything Other than "Lead" in Column E,Was Material Ever Previously Lead?],G25,Table15[Customer-Owned Portion],O25),Table15[Unique ID],0),0)))</f>
        <v>Non-lead</v>
      </c>
      <c r="X25"/>
    </row>
    <row r="26" spans="2:24" ht="29" x14ac:dyDescent="0.35">
      <c r="B26" s="146"/>
      <c r="C26" s="32" t="s">
        <v>86</v>
      </c>
      <c r="D26" s="32"/>
      <c r="E26" s="44" t="s">
        <v>3284</v>
      </c>
      <c r="F26" s="43" t="s">
        <v>41</v>
      </c>
      <c r="G26" s="84" t="s">
        <v>3249</v>
      </c>
      <c r="H26" s="31">
        <v>2016</v>
      </c>
      <c r="I26" s="207" t="s">
        <v>3338</v>
      </c>
      <c r="J26" s="84" t="s">
        <v>3270</v>
      </c>
      <c r="K26" s="31" t="s">
        <v>41</v>
      </c>
      <c r="L26" s="31"/>
      <c r="M26" s="169"/>
      <c r="N26" s="148"/>
      <c r="O26" s="44" t="s">
        <v>3284</v>
      </c>
      <c r="P26" s="43">
        <v>2016</v>
      </c>
      <c r="Q26" s="207" t="s">
        <v>3338</v>
      </c>
      <c r="R26" s="84" t="s">
        <v>3270</v>
      </c>
      <c r="S26" s="31" t="s">
        <v>41</v>
      </c>
      <c r="T26" s="31"/>
      <c r="U26" s="169"/>
      <c r="V26" s="150"/>
      <c r="W26" s="141" t="str" cm="1">
        <f t="array" ref="W26">IF(SUM(LEN(B26:V26))=0,"",IF(OR(OR(ISBLANK(F26),SUM(LEN(C26),LEN(D26))=0),AND(NOT(E26="Unknown"),ISBLANK(J26)),AND(NOT(O26="Unknown"),ISBLANK(R26))),"Missing Information", INDEX(Table15[Entire Service Line Classification], MATCH(SUMIFS(Table15[Unique ID],Table15[System-Owned Portion],E26,Table15[If Material Anything Other than "Lead" in Column E,Was Material Ever Previously Lead?],G26,Table15[Customer-Owned Portion],O26),Table15[Unique ID],0),0)))</f>
        <v>Non-lead</v>
      </c>
      <c r="X26"/>
    </row>
    <row r="27" spans="2:24" ht="29" x14ac:dyDescent="0.35">
      <c r="B27" s="146"/>
      <c r="C27" s="32" t="s">
        <v>87</v>
      </c>
      <c r="D27" s="32"/>
      <c r="E27" s="44" t="s">
        <v>3284</v>
      </c>
      <c r="F27" s="43" t="s">
        <v>41</v>
      </c>
      <c r="G27" s="84" t="s">
        <v>3249</v>
      </c>
      <c r="H27" s="31">
        <v>2017</v>
      </c>
      <c r="I27" s="207" t="s">
        <v>3338</v>
      </c>
      <c r="J27" s="84" t="s">
        <v>3270</v>
      </c>
      <c r="K27" s="31" t="s">
        <v>41</v>
      </c>
      <c r="L27" s="31"/>
      <c r="M27" s="169"/>
      <c r="N27" s="148"/>
      <c r="O27" s="44" t="s">
        <v>3284</v>
      </c>
      <c r="P27" s="43">
        <v>2017</v>
      </c>
      <c r="Q27" s="207" t="s">
        <v>3338</v>
      </c>
      <c r="R27" s="84" t="s">
        <v>3270</v>
      </c>
      <c r="S27" s="31" t="s">
        <v>41</v>
      </c>
      <c r="T27" s="31"/>
      <c r="U27" s="169"/>
      <c r="V27" s="150"/>
      <c r="W27" s="141" t="str" cm="1">
        <f t="array" ref="W27">IF(SUM(LEN(B27:V27))=0,"",IF(OR(OR(ISBLANK(F27),SUM(LEN(C27),LEN(D27))=0),AND(NOT(E27="Unknown"),ISBLANK(J27)),AND(NOT(O27="Unknown"),ISBLANK(R27))),"Missing Information", INDEX(Table15[Entire Service Line Classification], MATCH(SUMIFS(Table15[Unique ID],Table15[System-Owned Portion],E27,Table15[If Material Anything Other than "Lead" in Column E,Was Material Ever Previously Lead?],G27,Table15[Customer-Owned Portion],O27),Table15[Unique ID],0),0)))</f>
        <v>Non-lead</v>
      </c>
      <c r="X27"/>
    </row>
    <row r="28" spans="2:24" ht="29" x14ac:dyDescent="0.35">
      <c r="B28" s="146"/>
      <c r="C28" s="32" t="s">
        <v>3360</v>
      </c>
      <c r="D28" s="32"/>
      <c r="E28" s="44" t="s">
        <v>3284</v>
      </c>
      <c r="F28" s="43" t="s">
        <v>41</v>
      </c>
      <c r="G28" s="84" t="s">
        <v>3249</v>
      </c>
      <c r="H28" s="31">
        <v>2016</v>
      </c>
      <c r="I28" s="207" t="s">
        <v>3338</v>
      </c>
      <c r="J28" s="84" t="s">
        <v>3270</v>
      </c>
      <c r="K28" s="31" t="s">
        <v>41</v>
      </c>
      <c r="L28" s="31"/>
      <c r="M28" s="169"/>
      <c r="N28" s="148"/>
      <c r="O28" s="44" t="s">
        <v>3284</v>
      </c>
      <c r="P28" s="43">
        <v>2016</v>
      </c>
      <c r="Q28" s="207" t="s">
        <v>3338</v>
      </c>
      <c r="R28" s="84" t="s">
        <v>3270</v>
      </c>
      <c r="S28" s="31" t="s">
        <v>41</v>
      </c>
      <c r="T28" s="31"/>
      <c r="U28" s="169"/>
      <c r="V28" s="150"/>
      <c r="W28" s="141" t="str" cm="1">
        <f t="array" ref="W28">IF(SUM(LEN(B28:V28))=0,"",IF(OR(OR(ISBLANK(F28),SUM(LEN(C28),LEN(D28))=0),AND(NOT(E28="Unknown"),ISBLANK(J28)),AND(NOT(O28="Unknown"),ISBLANK(R28))),"Missing Information", INDEX(Table15[Entire Service Line Classification], MATCH(SUMIFS(Table15[Unique ID],Table15[System-Owned Portion],E28,Table15[If Material Anything Other than "Lead" in Column E,Was Material Ever Previously Lead?],G28,Table15[Customer-Owned Portion],O28),Table15[Unique ID],0),0)))</f>
        <v>Non-lead</v>
      </c>
      <c r="X28"/>
    </row>
    <row r="29" spans="2:24" ht="29" x14ac:dyDescent="0.35">
      <c r="B29" s="146"/>
      <c r="C29" s="32" t="s">
        <v>3361</v>
      </c>
      <c r="D29" s="32"/>
      <c r="E29" s="44" t="s">
        <v>3284</v>
      </c>
      <c r="F29" s="43" t="s">
        <v>41</v>
      </c>
      <c r="G29" s="84" t="s">
        <v>3249</v>
      </c>
      <c r="H29" s="31">
        <v>2017</v>
      </c>
      <c r="I29" s="207" t="s">
        <v>3338</v>
      </c>
      <c r="J29" s="84" t="s">
        <v>3270</v>
      </c>
      <c r="K29" s="31" t="s">
        <v>41</v>
      </c>
      <c r="L29" s="31"/>
      <c r="M29" s="169"/>
      <c r="N29" s="148"/>
      <c r="O29" s="44" t="s">
        <v>3284</v>
      </c>
      <c r="P29" s="43">
        <v>2017</v>
      </c>
      <c r="Q29" s="207" t="s">
        <v>3338</v>
      </c>
      <c r="R29" s="84" t="s">
        <v>3270</v>
      </c>
      <c r="S29" s="31" t="s">
        <v>41</v>
      </c>
      <c r="T29" s="31"/>
      <c r="U29" s="169"/>
      <c r="V29" s="150"/>
      <c r="W29" s="141" t="str" cm="1">
        <f t="array" ref="W29">IF(SUM(LEN(B29:V29))=0,"",IF(OR(OR(ISBLANK(F29),SUM(LEN(C29),LEN(D29))=0),AND(NOT(E29="Unknown"),ISBLANK(J29)),AND(NOT(O29="Unknown"),ISBLANK(R29))),"Missing Information", INDEX(Table15[Entire Service Line Classification], MATCH(SUMIFS(Table15[Unique ID],Table15[System-Owned Portion],E29,Table15[If Material Anything Other than "Lead" in Column E,Was Material Ever Previously Lead?],G29,Table15[Customer-Owned Portion],O29),Table15[Unique ID],0),0)))</f>
        <v>Non-lead</v>
      </c>
      <c r="X29"/>
    </row>
    <row r="30" spans="2:24" ht="29" x14ac:dyDescent="0.35">
      <c r="B30" s="146"/>
      <c r="C30" s="32" t="s">
        <v>3362</v>
      </c>
      <c r="D30" s="32"/>
      <c r="E30" s="44" t="s">
        <v>3284</v>
      </c>
      <c r="F30" s="43" t="s">
        <v>41</v>
      </c>
      <c r="G30" s="84" t="s">
        <v>3249</v>
      </c>
      <c r="H30" s="31">
        <v>1996</v>
      </c>
      <c r="I30" s="207" t="s">
        <v>3338</v>
      </c>
      <c r="J30" s="84" t="s">
        <v>3270</v>
      </c>
      <c r="K30" s="31" t="s">
        <v>41</v>
      </c>
      <c r="L30" s="31"/>
      <c r="M30" s="169"/>
      <c r="N30" s="148"/>
      <c r="O30" s="44" t="s">
        <v>3284</v>
      </c>
      <c r="P30" s="43">
        <v>1996</v>
      </c>
      <c r="Q30" s="207" t="s">
        <v>3338</v>
      </c>
      <c r="R30" s="84" t="s">
        <v>3270</v>
      </c>
      <c r="S30" s="31" t="s">
        <v>41</v>
      </c>
      <c r="T30" s="31"/>
      <c r="U30" s="169"/>
      <c r="V30" s="150"/>
      <c r="W30" s="141" t="str" cm="1">
        <f t="array" ref="W30">IF(SUM(LEN(B30:V30))=0,"",IF(OR(OR(ISBLANK(F30),SUM(LEN(C30),LEN(D30))=0),AND(NOT(E30="Unknown"),ISBLANK(J30)),AND(NOT(O30="Unknown"),ISBLANK(R30))),"Missing Information", INDEX(Table15[Entire Service Line Classification], MATCH(SUMIFS(Table15[Unique ID],Table15[System-Owned Portion],E30,Table15[If Material Anything Other than "Lead" in Column E,Was Material Ever Previously Lead?],G30,Table15[Customer-Owned Portion],O30),Table15[Unique ID],0),0)))</f>
        <v>Non-lead</v>
      </c>
      <c r="X30"/>
    </row>
    <row r="31" spans="2:24" ht="29" x14ac:dyDescent="0.35">
      <c r="B31" s="146"/>
      <c r="C31" s="32" t="s">
        <v>3363</v>
      </c>
      <c r="D31" s="32"/>
      <c r="E31" s="44" t="s">
        <v>3284</v>
      </c>
      <c r="F31" s="43" t="s">
        <v>41</v>
      </c>
      <c r="G31" s="84" t="s">
        <v>3249</v>
      </c>
      <c r="H31" s="31">
        <v>2017</v>
      </c>
      <c r="I31" s="207" t="s">
        <v>3338</v>
      </c>
      <c r="J31" s="84" t="s">
        <v>3270</v>
      </c>
      <c r="K31" s="31" t="s">
        <v>41</v>
      </c>
      <c r="L31" s="31"/>
      <c r="M31" s="169"/>
      <c r="N31" s="148"/>
      <c r="O31" s="44" t="s">
        <v>3284</v>
      </c>
      <c r="P31" s="43">
        <v>2017</v>
      </c>
      <c r="Q31" s="207" t="s">
        <v>3338</v>
      </c>
      <c r="R31" s="84" t="s">
        <v>3270</v>
      </c>
      <c r="S31" s="31" t="s">
        <v>41</v>
      </c>
      <c r="T31" s="31"/>
      <c r="U31" s="169"/>
      <c r="V31" s="150"/>
      <c r="W31" s="141" t="str" cm="1">
        <f t="array" ref="W31">IF(SUM(LEN(B31:V31))=0,"",IF(OR(OR(ISBLANK(F31),SUM(LEN(C31),LEN(D31))=0),AND(NOT(E31="Unknown"),ISBLANK(J31)),AND(NOT(O31="Unknown"),ISBLANK(R31))),"Missing Information", INDEX(Table15[Entire Service Line Classification], MATCH(SUMIFS(Table15[Unique ID],Table15[System-Owned Portion],E31,Table15[If Material Anything Other than "Lead" in Column E,Was Material Ever Previously Lead?],G31,Table15[Customer-Owned Portion],O31),Table15[Unique ID],0),0)))</f>
        <v>Non-lead</v>
      </c>
      <c r="X31"/>
    </row>
    <row r="32" spans="2:24" ht="29" x14ac:dyDescent="0.35">
      <c r="B32" s="146"/>
      <c r="C32" s="32" t="s">
        <v>3364</v>
      </c>
      <c r="D32" s="32"/>
      <c r="E32" s="44" t="s">
        <v>3284</v>
      </c>
      <c r="F32" s="43" t="s">
        <v>41</v>
      </c>
      <c r="G32" s="84" t="s">
        <v>3249</v>
      </c>
      <c r="H32" s="31">
        <v>2016</v>
      </c>
      <c r="I32" s="207" t="s">
        <v>3338</v>
      </c>
      <c r="J32" s="84" t="s">
        <v>3270</v>
      </c>
      <c r="K32" s="31" t="s">
        <v>41</v>
      </c>
      <c r="L32" s="31"/>
      <c r="M32" s="169"/>
      <c r="N32" s="148"/>
      <c r="O32" s="44" t="s">
        <v>3284</v>
      </c>
      <c r="P32" s="43">
        <v>2016</v>
      </c>
      <c r="Q32" s="207" t="s">
        <v>3338</v>
      </c>
      <c r="R32" s="84" t="s">
        <v>3270</v>
      </c>
      <c r="S32" s="31" t="s">
        <v>41</v>
      </c>
      <c r="T32" s="31"/>
      <c r="U32" s="169"/>
      <c r="V32" s="150"/>
      <c r="W32" s="141" t="str" cm="1">
        <f t="array" ref="W32">IF(SUM(LEN(B32:V32))=0,"",IF(OR(OR(ISBLANK(F32),SUM(LEN(C32),LEN(D32))=0),AND(NOT(E32="Unknown"),ISBLANK(J32)),AND(NOT(O32="Unknown"),ISBLANK(R32))),"Missing Information", INDEX(Table15[Entire Service Line Classification], MATCH(SUMIFS(Table15[Unique ID],Table15[System-Owned Portion],E32,Table15[If Material Anything Other than "Lead" in Column E,Was Material Ever Previously Lead?],G32,Table15[Customer-Owned Portion],O32),Table15[Unique ID],0),0)))</f>
        <v>Non-lead</v>
      </c>
      <c r="X32"/>
    </row>
    <row r="33" spans="2:24" ht="29" x14ac:dyDescent="0.35">
      <c r="B33" s="146"/>
      <c r="C33" s="32" t="s">
        <v>88</v>
      </c>
      <c r="D33" s="32"/>
      <c r="E33" s="44" t="s">
        <v>3284</v>
      </c>
      <c r="F33" s="43" t="s">
        <v>41</v>
      </c>
      <c r="G33" s="84" t="s">
        <v>3249</v>
      </c>
      <c r="H33" s="31">
        <v>2016</v>
      </c>
      <c r="I33" s="207" t="s">
        <v>3338</v>
      </c>
      <c r="J33" s="84" t="s">
        <v>3270</v>
      </c>
      <c r="K33" s="31" t="s">
        <v>41</v>
      </c>
      <c r="L33" s="31"/>
      <c r="M33" s="169"/>
      <c r="N33" s="148"/>
      <c r="O33" s="44" t="s">
        <v>3284</v>
      </c>
      <c r="P33" s="43">
        <v>2016</v>
      </c>
      <c r="Q33" s="207" t="s">
        <v>3338</v>
      </c>
      <c r="R33" s="84" t="s">
        <v>3270</v>
      </c>
      <c r="S33" s="31" t="s">
        <v>41</v>
      </c>
      <c r="T33" s="31"/>
      <c r="U33" s="169"/>
      <c r="V33" s="150"/>
      <c r="W33" s="141" t="str" cm="1">
        <f t="array" ref="W33">IF(SUM(LEN(B33:V33))=0,"",IF(OR(OR(ISBLANK(F33),SUM(LEN(C33),LEN(D33))=0),AND(NOT(E33="Unknown"),ISBLANK(J33)),AND(NOT(O33="Unknown"),ISBLANK(R33))),"Missing Information", INDEX(Table15[Entire Service Line Classification], MATCH(SUMIFS(Table15[Unique ID],Table15[System-Owned Portion],E33,Table15[If Material Anything Other than "Lead" in Column E,Was Material Ever Previously Lead?],G33,Table15[Customer-Owned Portion],O33),Table15[Unique ID],0),0)))</f>
        <v>Non-lead</v>
      </c>
      <c r="X33"/>
    </row>
    <row r="34" spans="2:24" ht="29" x14ac:dyDescent="0.35">
      <c r="B34" s="146"/>
      <c r="C34" s="32" t="s">
        <v>89</v>
      </c>
      <c r="D34" s="32"/>
      <c r="E34" s="44" t="s">
        <v>3284</v>
      </c>
      <c r="F34" s="43" t="s">
        <v>41</v>
      </c>
      <c r="G34" s="84" t="s">
        <v>3249</v>
      </c>
      <c r="H34" s="31">
        <v>2017</v>
      </c>
      <c r="I34" s="207" t="s">
        <v>3338</v>
      </c>
      <c r="J34" s="84" t="s">
        <v>3270</v>
      </c>
      <c r="K34" s="31" t="s">
        <v>41</v>
      </c>
      <c r="L34" s="31"/>
      <c r="M34" s="169"/>
      <c r="N34" s="148"/>
      <c r="O34" s="44" t="s">
        <v>3284</v>
      </c>
      <c r="P34" s="43">
        <v>2017</v>
      </c>
      <c r="Q34" s="207" t="s">
        <v>3338</v>
      </c>
      <c r="R34" s="84" t="s">
        <v>3270</v>
      </c>
      <c r="S34" s="31" t="s">
        <v>41</v>
      </c>
      <c r="T34" s="31"/>
      <c r="U34" s="169"/>
      <c r="V34" s="150"/>
      <c r="W34" s="141" t="str" cm="1">
        <f t="array" ref="W34">IF(SUM(LEN(B34:V34))=0,"",IF(OR(OR(ISBLANK(F34),SUM(LEN(C34),LEN(D34))=0),AND(NOT(E34="Unknown"),ISBLANK(J34)),AND(NOT(O34="Unknown"),ISBLANK(R34))),"Missing Information", INDEX(Table15[Entire Service Line Classification], MATCH(SUMIFS(Table15[Unique ID],Table15[System-Owned Portion],E34,Table15[If Material Anything Other than "Lead" in Column E,Was Material Ever Previously Lead?],G34,Table15[Customer-Owned Portion],O34),Table15[Unique ID],0),0)))</f>
        <v>Non-lead</v>
      </c>
      <c r="X34"/>
    </row>
    <row r="35" spans="2:24" ht="29" x14ac:dyDescent="0.35">
      <c r="B35" s="146"/>
      <c r="C35" s="32" t="s">
        <v>90</v>
      </c>
      <c r="D35" s="32"/>
      <c r="E35" s="44" t="s">
        <v>3284</v>
      </c>
      <c r="F35" s="43" t="s">
        <v>41</v>
      </c>
      <c r="G35" s="84" t="s">
        <v>3249</v>
      </c>
      <c r="H35" s="31">
        <v>2017</v>
      </c>
      <c r="I35" s="207" t="s">
        <v>3338</v>
      </c>
      <c r="J35" s="84" t="s">
        <v>3270</v>
      </c>
      <c r="K35" s="31" t="s">
        <v>41</v>
      </c>
      <c r="L35" s="31"/>
      <c r="M35" s="169"/>
      <c r="N35" s="148"/>
      <c r="O35" s="44" t="s">
        <v>3284</v>
      </c>
      <c r="P35" s="43">
        <v>2017</v>
      </c>
      <c r="Q35" s="207" t="s">
        <v>3338</v>
      </c>
      <c r="R35" s="84" t="s">
        <v>3270</v>
      </c>
      <c r="S35" s="31" t="s">
        <v>41</v>
      </c>
      <c r="T35" s="31"/>
      <c r="U35" s="169"/>
      <c r="V35" s="150"/>
      <c r="W35" s="141" t="str" cm="1">
        <f t="array" ref="W35">IF(SUM(LEN(B35:V35))=0,"",IF(OR(OR(ISBLANK(F35),SUM(LEN(C35),LEN(D35))=0),AND(NOT(E35="Unknown"),ISBLANK(J35)),AND(NOT(O35="Unknown"),ISBLANK(R35))),"Missing Information", INDEX(Table15[Entire Service Line Classification], MATCH(SUMIFS(Table15[Unique ID],Table15[System-Owned Portion],E35,Table15[If Material Anything Other than "Lead" in Column E,Was Material Ever Previously Lead?],G35,Table15[Customer-Owned Portion],O35),Table15[Unique ID],0),0)))</f>
        <v>Non-lead</v>
      </c>
      <c r="X35"/>
    </row>
    <row r="36" spans="2:24" ht="29" x14ac:dyDescent="0.35">
      <c r="B36" s="146"/>
      <c r="C36" s="32" t="s">
        <v>91</v>
      </c>
      <c r="D36" s="32"/>
      <c r="E36" s="44" t="s">
        <v>3284</v>
      </c>
      <c r="F36" s="43" t="s">
        <v>41</v>
      </c>
      <c r="G36" s="84" t="s">
        <v>3249</v>
      </c>
      <c r="H36" s="31">
        <v>2016</v>
      </c>
      <c r="I36" s="207" t="s">
        <v>3338</v>
      </c>
      <c r="J36" s="84" t="s">
        <v>3270</v>
      </c>
      <c r="K36" s="31" t="s">
        <v>41</v>
      </c>
      <c r="L36" s="31"/>
      <c r="M36" s="169"/>
      <c r="N36" s="148"/>
      <c r="O36" s="44" t="s">
        <v>3284</v>
      </c>
      <c r="P36" s="43">
        <v>2016</v>
      </c>
      <c r="Q36" s="207" t="s">
        <v>3338</v>
      </c>
      <c r="R36" s="84" t="s">
        <v>3270</v>
      </c>
      <c r="S36" s="31" t="s">
        <v>41</v>
      </c>
      <c r="T36" s="31"/>
      <c r="U36" s="169"/>
      <c r="V36" s="150"/>
      <c r="W36" s="141" t="str" cm="1">
        <f t="array" ref="W36">IF(SUM(LEN(B36:V36))=0,"",IF(OR(OR(ISBLANK(F36),SUM(LEN(C36),LEN(D36))=0),AND(NOT(E36="Unknown"),ISBLANK(J36)),AND(NOT(O36="Unknown"),ISBLANK(R36))),"Missing Information", INDEX(Table15[Entire Service Line Classification], MATCH(SUMIFS(Table15[Unique ID],Table15[System-Owned Portion],E36,Table15[If Material Anything Other than "Lead" in Column E,Was Material Ever Previously Lead?],G36,Table15[Customer-Owned Portion],O36),Table15[Unique ID],0),0)))</f>
        <v>Non-lead</v>
      </c>
      <c r="X36"/>
    </row>
    <row r="37" spans="2:24" ht="29" x14ac:dyDescent="0.35">
      <c r="B37" s="146"/>
      <c r="C37" s="32" t="s">
        <v>3365</v>
      </c>
      <c r="D37" s="32"/>
      <c r="E37" s="44" t="s">
        <v>3284</v>
      </c>
      <c r="F37" s="43" t="s">
        <v>41</v>
      </c>
      <c r="G37" s="84" t="s">
        <v>3249</v>
      </c>
      <c r="H37" s="31">
        <v>2016</v>
      </c>
      <c r="I37" s="207" t="s">
        <v>3338</v>
      </c>
      <c r="J37" s="84" t="s">
        <v>3270</v>
      </c>
      <c r="K37" s="31" t="s">
        <v>41</v>
      </c>
      <c r="L37" s="31"/>
      <c r="M37" s="169"/>
      <c r="N37" s="148"/>
      <c r="O37" s="44" t="s">
        <v>3284</v>
      </c>
      <c r="P37" s="43">
        <v>2016</v>
      </c>
      <c r="Q37" s="207" t="s">
        <v>3338</v>
      </c>
      <c r="R37" s="84" t="s">
        <v>3270</v>
      </c>
      <c r="S37" s="31" t="s">
        <v>41</v>
      </c>
      <c r="T37" s="31"/>
      <c r="U37" s="169"/>
      <c r="V37" s="150"/>
      <c r="W37" s="141" t="str" cm="1">
        <f t="array" ref="W37">IF(SUM(LEN(B37:V37))=0,"",IF(OR(OR(ISBLANK(F37),SUM(LEN(C37),LEN(D37))=0),AND(NOT(E37="Unknown"),ISBLANK(J37)),AND(NOT(O37="Unknown"),ISBLANK(R37))),"Missing Information", INDEX(Table15[Entire Service Line Classification], MATCH(SUMIFS(Table15[Unique ID],Table15[System-Owned Portion],E37,Table15[If Material Anything Other than "Lead" in Column E,Was Material Ever Previously Lead?],G37,Table15[Customer-Owned Portion],O37),Table15[Unique ID],0),0)))</f>
        <v>Non-lead</v>
      </c>
      <c r="X37"/>
    </row>
    <row r="38" spans="2:24" ht="29" x14ac:dyDescent="0.35">
      <c r="B38" s="146"/>
      <c r="C38" s="32" t="s">
        <v>3366</v>
      </c>
      <c r="D38" s="32"/>
      <c r="E38" s="44" t="s">
        <v>3284</v>
      </c>
      <c r="F38" s="43" t="s">
        <v>41</v>
      </c>
      <c r="G38" s="84" t="s">
        <v>3249</v>
      </c>
      <c r="H38" s="31">
        <v>2016</v>
      </c>
      <c r="I38" s="207" t="s">
        <v>3338</v>
      </c>
      <c r="J38" s="84" t="s">
        <v>3270</v>
      </c>
      <c r="K38" s="31" t="s">
        <v>41</v>
      </c>
      <c r="L38" s="31"/>
      <c r="M38" s="169"/>
      <c r="N38" s="148"/>
      <c r="O38" s="44" t="s">
        <v>3284</v>
      </c>
      <c r="P38" s="43">
        <v>2016</v>
      </c>
      <c r="Q38" s="207" t="s">
        <v>3338</v>
      </c>
      <c r="R38" s="84" t="s">
        <v>3270</v>
      </c>
      <c r="S38" s="31" t="s">
        <v>41</v>
      </c>
      <c r="T38" s="31"/>
      <c r="U38" s="169"/>
      <c r="V38" s="150"/>
      <c r="W38" s="141" t="str" cm="1">
        <f t="array" ref="W38">IF(SUM(LEN(B38:V38))=0,"",IF(OR(OR(ISBLANK(F38),SUM(LEN(C38),LEN(D38))=0),AND(NOT(E38="Unknown"),ISBLANK(J38)),AND(NOT(O38="Unknown"),ISBLANK(R38))),"Missing Information", INDEX(Table15[Entire Service Line Classification], MATCH(SUMIFS(Table15[Unique ID],Table15[System-Owned Portion],E38,Table15[If Material Anything Other than "Lead" in Column E,Was Material Ever Previously Lead?],G38,Table15[Customer-Owned Portion],O38),Table15[Unique ID],0),0)))</f>
        <v>Non-lead</v>
      </c>
      <c r="X38"/>
    </row>
    <row r="39" spans="2:24" ht="29" x14ac:dyDescent="0.35">
      <c r="B39" s="146"/>
      <c r="C39" s="32" t="s">
        <v>3367</v>
      </c>
      <c r="D39" s="32"/>
      <c r="E39" s="44" t="s">
        <v>3284</v>
      </c>
      <c r="F39" s="43" t="s">
        <v>41</v>
      </c>
      <c r="G39" s="84" t="s">
        <v>3249</v>
      </c>
      <c r="H39" s="31">
        <v>2016</v>
      </c>
      <c r="I39" s="207" t="s">
        <v>3338</v>
      </c>
      <c r="J39" s="84" t="s">
        <v>3270</v>
      </c>
      <c r="K39" s="31" t="s">
        <v>41</v>
      </c>
      <c r="L39" s="31"/>
      <c r="M39" s="169"/>
      <c r="N39" s="148"/>
      <c r="O39" s="44" t="s">
        <v>3284</v>
      </c>
      <c r="P39" s="43">
        <v>2016</v>
      </c>
      <c r="Q39" s="207" t="s">
        <v>3338</v>
      </c>
      <c r="R39" s="84" t="s">
        <v>3270</v>
      </c>
      <c r="S39" s="31" t="s">
        <v>41</v>
      </c>
      <c r="T39" s="31"/>
      <c r="U39" s="169"/>
      <c r="V39" s="150"/>
      <c r="W39" s="141" t="str" cm="1">
        <f t="array" ref="W39">IF(SUM(LEN(B39:V39))=0,"",IF(OR(OR(ISBLANK(F39),SUM(LEN(C39),LEN(D39))=0),AND(NOT(E39="Unknown"),ISBLANK(J39)),AND(NOT(O39="Unknown"),ISBLANK(R39))),"Missing Information", INDEX(Table15[Entire Service Line Classification], MATCH(SUMIFS(Table15[Unique ID],Table15[System-Owned Portion],E39,Table15[If Material Anything Other than "Lead" in Column E,Was Material Ever Previously Lead?],G39,Table15[Customer-Owned Portion],O39),Table15[Unique ID],0),0)))</f>
        <v>Non-lead</v>
      </c>
      <c r="X39"/>
    </row>
    <row r="40" spans="2:24" ht="29" x14ac:dyDescent="0.35">
      <c r="B40" s="146"/>
      <c r="C40" s="32" t="s">
        <v>92</v>
      </c>
      <c r="D40" s="32"/>
      <c r="E40" s="44" t="s">
        <v>3284</v>
      </c>
      <c r="F40" s="43" t="s">
        <v>41</v>
      </c>
      <c r="G40" s="84" t="s">
        <v>3249</v>
      </c>
      <c r="H40" s="31">
        <v>2017</v>
      </c>
      <c r="I40" s="207" t="s">
        <v>3338</v>
      </c>
      <c r="J40" s="84" t="s">
        <v>3270</v>
      </c>
      <c r="K40" s="31" t="s">
        <v>41</v>
      </c>
      <c r="L40" s="31"/>
      <c r="M40" s="169"/>
      <c r="N40" s="148"/>
      <c r="O40" s="44" t="s">
        <v>3284</v>
      </c>
      <c r="P40" s="43">
        <v>2017</v>
      </c>
      <c r="Q40" s="207" t="s">
        <v>3338</v>
      </c>
      <c r="R40" s="84" t="s">
        <v>3270</v>
      </c>
      <c r="S40" s="31" t="s">
        <v>41</v>
      </c>
      <c r="T40" s="31"/>
      <c r="U40" s="169"/>
      <c r="V40" s="150"/>
      <c r="W40" s="141" t="str" cm="1">
        <f t="array" ref="W40">IF(SUM(LEN(B40:V40))=0,"",IF(OR(OR(ISBLANK(F40),SUM(LEN(C40),LEN(D40))=0),AND(NOT(E40="Unknown"),ISBLANK(J40)),AND(NOT(O40="Unknown"),ISBLANK(R40))),"Missing Information", INDEX(Table15[Entire Service Line Classification], MATCH(SUMIFS(Table15[Unique ID],Table15[System-Owned Portion],E40,Table15[If Material Anything Other than "Lead" in Column E,Was Material Ever Previously Lead?],G40,Table15[Customer-Owned Portion],O40),Table15[Unique ID],0),0)))</f>
        <v>Non-lead</v>
      </c>
      <c r="X40"/>
    </row>
    <row r="41" spans="2:24" ht="29" x14ac:dyDescent="0.35">
      <c r="B41" s="146"/>
      <c r="C41" s="32" t="s">
        <v>93</v>
      </c>
      <c r="D41" s="32"/>
      <c r="E41" s="44" t="s">
        <v>3284</v>
      </c>
      <c r="F41" s="43" t="s">
        <v>41</v>
      </c>
      <c r="G41" s="84" t="s">
        <v>3249</v>
      </c>
      <c r="H41" s="31">
        <v>2016</v>
      </c>
      <c r="I41" s="207" t="s">
        <v>3338</v>
      </c>
      <c r="J41" s="84" t="s">
        <v>3270</v>
      </c>
      <c r="K41" s="31" t="s">
        <v>41</v>
      </c>
      <c r="L41" s="31"/>
      <c r="M41" s="169"/>
      <c r="N41" s="148"/>
      <c r="O41" s="44" t="s">
        <v>3284</v>
      </c>
      <c r="P41" s="43">
        <v>2016</v>
      </c>
      <c r="Q41" s="207" t="s">
        <v>3338</v>
      </c>
      <c r="R41" s="84" t="s">
        <v>3270</v>
      </c>
      <c r="S41" s="31" t="s">
        <v>41</v>
      </c>
      <c r="T41" s="31"/>
      <c r="U41" s="169"/>
      <c r="V41" s="150"/>
      <c r="W41" s="141" t="str" cm="1">
        <f t="array" ref="W41">IF(SUM(LEN(B41:V41))=0,"",IF(OR(OR(ISBLANK(F41),SUM(LEN(C41),LEN(D41))=0),AND(NOT(E41="Unknown"),ISBLANK(J41)),AND(NOT(O41="Unknown"),ISBLANK(R41))),"Missing Information", INDEX(Table15[Entire Service Line Classification], MATCH(SUMIFS(Table15[Unique ID],Table15[System-Owned Portion],E41,Table15[If Material Anything Other than "Lead" in Column E,Was Material Ever Previously Lead?],G41,Table15[Customer-Owned Portion],O41),Table15[Unique ID],0),0)))</f>
        <v>Non-lead</v>
      </c>
      <c r="X41"/>
    </row>
    <row r="42" spans="2:24" ht="29" x14ac:dyDescent="0.35">
      <c r="B42" s="146"/>
      <c r="C42" s="32" t="s">
        <v>3368</v>
      </c>
      <c r="D42" s="32"/>
      <c r="E42" s="44" t="s">
        <v>3284</v>
      </c>
      <c r="F42" s="43" t="s">
        <v>41</v>
      </c>
      <c r="G42" s="84" t="s">
        <v>3249</v>
      </c>
      <c r="H42" s="31">
        <v>2016</v>
      </c>
      <c r="I42" s="207" t="s">
        <v>3338</v>
      </c>
      <c r="J42" s="84" t="s">
        <v>3270</v>
      </c>
      <c r="K42" s="31" t="s">
        <v>41</v>
      </c>
      <c r="L42" s="31"/>
      <c r="M42" s="169"/>
      <c r="N42" s="148"/>
      <c r="O42" s="44" t="s">
        <v>3284</v>
      </c>
      <c r="P42" s="43">
        <v>2016</v>
      </c>
      <c r="Q42" s="207" t="s">
        <v>3338</v>
      </c>
      <c r="R42" s="84" t="s">
        <v>3270</v>
      </c>
      <c r="S42" s="31" t="s">
        <v>41</v>
      </c>
      <c r="T42" s="31"/>
      <c r="U42" s="169"/>
      <c r="V42" s="150"/>
      <c r="W42" s="141" t="str" cm="1">
        <f t="array" ref="W42">IF(SUM(LEN(B42:V42))=0,"",IF(OR(OR(ISBLANK(F42),SUM(LEN(C42),LEN(D42))=0),AND(NOT(E42="Unknown"),ISBLANK(J42)),AND(NOT(O42="Unknown"),ISBLANK(R42))),"Missing Information", INDEX(Table15[Entire Service Line Classification], MATCH(SUMIFS(Table15[Unique ID],Table15[System-Owned Portion],E42,Table15[If Material Anything Other than "Lead" in Column E,Was Material Ever Previously Lead?],G42,Table15[Customer-Owned Portion],O42),Table15[Unique ID],0),0)))</f>
        <v>Non-lead</v>
      </c>
      <c r="X42"/>
    </row>
    <row r="43" spans="2:24" ht="29" x14ac:dyDescent="0.35">
      <c r="B43" s="146"/>
      <c r="C43" s="32" t="s">
        <v>94</v>
      </c>
      <c r="D43" s="32"/>
      <c r="E43" s="44" t="s">
        <v>3284</v>
      </c>
      <c r="F43" s="43" t="s">
        <v>41</v>
      </c>
      <c r="G43" s="84" t="s">
        <v>3249</v>
      </c>
      <c r="H43" s="31">
        <v>2017</v>
      </c>
      <c r="I43" s="207" t="s">
        <v>3338</v>
      </c>
      <c r="J43" s="84" t="s">
        <v>3270</v>
      </c>
      <c r="K43" s="31" t="s">
        <v>41</v>
      </c>
      <c r="L43" s="31"/>
      <c r="M43" s="169"/>
      <c r="N43" s="148"/>
      <c r="O43" s="44" t="s">
        <v>3284</v>
      </c>
      <c r="P43" s="43">
        <v>2017</v>
      </c>
      <c r="Q43" s="207" t="s">
        <v>3338</v>
      </c>
      <c r="R43" s="84" t="s">
        <v>3270</v>
      </c>
      <c r="S43" s="31" t="s">
        <v>41</v>
      </c>
      <c r="T43" s="31"/>
      <c r="U43" s="169"/>
      <c r="V43" s="150"/>
      <c r="W43" s="141" t="str" cm="1">
        <f t="array" ref="W43">IF(SUM(LEN(B43:V43))=0,"",IF(OR(OR(ISBLANK(F43),SUM(LEN(C43),LEN(D43))=0),AND(NOT(E43="Unknown"),ISBLANK(J43)),AND(NOT(O43="Unknown"),ISBLANK(R43))),"Missing Information", INDEX(Table15[Entire Service Line Classification], MATCH(SUMIFS(Table15[Unique ID],Table15[System-Owned Portion],E43,Table15[If Material Anything Other than "Lead" in Column E,Was Material Ever Previously Lead?],G43,Table15[Customer-Owned Portion],O43),Table15[Unique ID],0),0)))</f>
        <v>Non-lead</v>
      </c>
      <c r="X43"/>
    </row>
    <row r="44" spans="2:24" ht="29" x14ac:dyDescent="0.35">
      <c r="B44" s="146"/>
      <c r="C44" s="32" t="s">
        <v>95</v>
      </c>
      <c r="D44" s="32"/>
      <c r="E44" s="44" t="s">
        <v>3284</v>
      </c>
      <c r="F44" s="43" t="s">
        <v>41</v>
      </c>
      <c r="G44" s="84" t="s">
        <v>3249</v>
      </c>
      <c r="H44" s="31">
        <v>2017</v>
      </c>
      <c r="I44" s="207" t="s">
        <v>3338</v>
      </c>
      <c r="J44" s="84" t="s">
        <v>3270</v>
      </c>
      <c r="K44" s="31" t="s">
        <v>41</v>
      </c>
      <c r="L44" s="31"/>
      <c r="M44" s="169"/>
      <c r="N44" s="148"/>
      <c r="O44" s="44" t="s">
        <v>3284</v>
      </c>
      <c r="P44" s="43">
        <v>2017</v>
      </c>
      <c r="Q44" s="207" t="s">
        <v>3338</v>
      </c>
      <c r="R44" s="84" t="s">
        <v>3270</v>
      </c>
      <c r="S44" s="31" t="s">
        <v>41</v>
      </c>
      <c r="T44" s="31"/>
      <c r="U44" s="169"/>
      <c r="V44" s="150"/>
      <c r="W44" s="141" t="str" cm="1">
        <f t="array" ref="W44">IF(SUM(LEN(B44:V44))=0,"",IF(OR(OR(ISBLANK(F44),SUM(LEN(C44),LEN(D44))=0),AND(NOT(E44="Unknown"),ISBLANK(J44)),AND(NOT(O44="Unknown"),ISBLANK(R44))),"Missing Information", INDEX(Table15[Entire Service Line Classification], MATCH(SUMIFS(Table15[Unique ID],Table15[System-Owned Portion],E44,Table15[If Material Anything Other than "Lead" in Column E,Was Material Ever Previously Lead?],G44,Table15[Customer-Owned Portion],O44),Table15[Unique ID],0),0)))</f>
        <v>Non-lead</v>
      </c>
      <c r="X44"/>
    </row>
    <row r="45" spans="2:24" ht="29" x14ac:dyDescent="0.35">
      <c r="B45" s="146"/>
      <c r="C45" s="32" t="s">
        <v>96</v>
      </c>
      <c r="D45" s="32"/>
      <c r="E45" s="44" t="s">
        <v>3284</v>
      </c>
      <c r="F45" s="43" t="s">
        <v>41</v>
      </c>
      <c r="G45" s="84" t="s">
        <v>3249</v>
      </c>
      <c r="H45" s="31">
        <v>2017</v>
      </c>
      <c r="I45" s="207" t="s">
        <v>3338</v>
      </c>
      <c r="J45" s="84" t="s">
        <v>3270</v>
      </c>
      <c r="K45" s="31" t="s">
        <v>41</v>
      </c>
      <c r="L45" s="31"/>
      <c r="M45" s="169"/>
      <c r="N45" s="148"/>
      <c r="O45" s="44" t="s">
        <v>3284</v>
      </c>
      <c r="P45" s="43">
        <v>2017</v>
      </c>
      <c r="Q45" s="207" t="s">
        <v>3338</v>
      </c>
      <c r="R45" s="84" t="s">
        <v>3270</v>
      </c>
      <c r="S45" s="31" t="s">
        <v>41</v>
      </c>
      <c r="T45" s="31"/>
      <c r="U45" s="169"/>
      <c r="V45" s="150"/>
      <c r="W45" s="141" t="str" cm="1">
        <f t="array" ref="W45">IF(SUM(LEN(B45:V45))=0,"",IF(OR(OR(ISBLANK(F45),SUM(LEN(C45),LEN(D45))=0),AND(NOT(E45="Unknown"),ISBLANK(J45)),AND(NOT(O45="Unknown"),ISBLANK(R45))),"Missing Information", INDEX(Table15[Entire Service Line Classification], MATCH(SUMIFS(Table15[Unique ID],Table15[System-Owned Portion],E45,Table15[If Material Anything Other than "Lead" in Column E,Was Material Ever Previously Lead?],G45,Table15[Customer-Owned Portion],O45),Table15[Unique ID],0),0)))</f>
        <v>Non-lead</v>
      </c>
      <c r="X45"/>
    </row>
    <row r="46" spans="2:24" ht="29" x14ac:dyDescent="0.35">
      <c r="B46" s="146"/>
      <c r="C46" s="32" t="s">
        <v>3369</v>
      </c>
      <c r="D46" s="32"/>
      <c r="E46" s="44" t="s">
        <v>3284</v>
      </c>
      <c r="F46" s="43" t="s">
        <v>41</v>
      </c>
      <c r="G46" s="84" t="s">
        <v>3249</v>
      </c>
      <c r="H46" s="31">
        <v>2016</v>
      </c>
      <c r="I46" s="207" t="s">
        <v>3338</v>
      </c>
      <c r="J46" s="84" t="s">
        <v>3270</v>
      </c>
      <c r="K46" s="31" t="s">
        <v>41</v>
      </c>
      <c r="L46" s="31"/>
      <c r="M46" s="169"/>
      <c r="N46" s="148"/>
      <c r="O46" s="44" t="s">
        <v>3284</v>
      </c>
      <c r="P46" s="43">
        <v>2016</v>
      </c>
      <c r="Q46" s="207" t="s">
        <v>3338</v>
      </c>
      <c r="R46" s="84" t="s">
        <v>3270</v>
      </c>
      <c r="S46" s="31" t="s">
        <v>41</v>
      </c>
      <c r="T46" s="31"/>
      <c r="U46" s="169"/>
      <c r="V46" s="150"/>
      <c r="W46" s="141" t="str" cm="1">
        <f t="array" ref="W46">IF(SUM(LEN(B46:V46))=0,"",IF(OR(OR(ISBLANK(F46),SUM(LEN(C46),LEN(D46))=0),AND(NOT(E46="Unknown"),ISBLANK(J46)),AND(NOT(O46="Unknown"),ISBLANK(R46))),"Missing Information", INDEX(Table15[Entire Service Line Classification], MATCH(SUMIFS(Table15[Unique ID],Table15[System-Owned Portion],E46,Table15[If Material Anything Other than "Lead" in Column E,Was Material Ever Previously Lead?],G46,Table15[Customer-Owned Portion],O46),Table15[Unique ID],0),0)))</f>
        <v>Non-lead</v>
      </c>
      <c r="X46"/>
    </row>
    <row r="47" spans="2:24" ht="29" x14ac:dyDescent="0.35">
      <c r="B47" s="146"/>
      <c r="C47" s="32" t="s">
        <v>97</v>
      </c>
      <c r="D47" s="32"/>
      <c r="E47" s="44" t="s">
        <v>3284</v>
      </c>
      <c r="F47" s="43" t="s">
        <v>41</v>
      </c>
      <c r="G47" s="84" t="s">
        <v>3249</v>
      </c>
      <c r="H47" s="31">
        <v>2017</v>
      </c>
      <c r="I47" s="207" t="s">
        <v>3338</v>
      </c>
      <c r="J47" s="84" t="s">
        <v>3270</v>
      </c>
      <c r="K47" s="31" t="s">
        <v>41</v>
      </c>
      <c r="L47" s="31"/>
      <c r="M47" s="169"/>
      <c r="N47" s="148"/>
      <c r="O47" s="44" t="s">
        <v>3284</v>
      </c>
      <c r="P47" s="43">
        <v>2017</v>
      </c>
      <c r="Q47" s="207" t="s">
        <v>3338</v>
      </c>
      <c r="R47" s="84" t="s">
        <v>3270</v>
      </c>
      <c r="S47" s="31" t="s">
        <v>41</v>
      </c>
      <c r="T47" s="31"/>
      <c r="U47" s="169"/>
      <c r="V47" s="150"/>
      <c r="W47" s="141" t="str" cm="1">
        <f t="array" ref="W47">IF(SUM(LEN(B47:V47))=0,"",IF(OR(OR(ISBLANK(F47),SUM(LEN(C47),LEN(D47))=0),AND(NOT(E47="Unknown"),ISBLANK(J47)),AND(NOT(O47="Unknown"),ISBLANK(R47))),"Missing Information", INDEX(Table15[Entire Service Line Classification], MATCH(SUMIFS(Table15[Unique ID],Table15[System-Owned Portion],E47,Table15[If Material Anything Other than "Lead" in Column E,Was Material Ever Previously Lead?],G47,Table15[Customer-Owned Portion],O47),Table15[Unique ID],0),0)))</f>
        <v>Non-lead</v>
      </c>
      <c r="X47"/>
    </row>
    <row r="48" spans="2:24" ht="29" x14ac:dyDescent="0.35">
      <c r="B48" s="146"/>
      <c r="C48" s="32" t="s">
        <v>3370</v>
      </c>
      <c r="D48" s="32"/>
      <c r="E48" s="44" t="s">
        <v>3284</v>
      </c>
      <c r="F48" s="43" t="s">
        <v>41</v>
      </c>
      <c r="G48" s="84" t="s">
        <v>3249</v>
      </c>
      <c r="H48" s="31">
        <v>2017</v>
      </c>
      <c r="I48" s="207" t="s">
        <v>3338</v>
      </c>
      <c r="J48" s="84" t="s">
        <v>3270</v>
      </c>
      <c r="K48" s="31" t="s">
        <v>41</v>
      </c>
      <c r="L48" s="31"/>
      <c r="M48" s="169"/>
      <c r="N48" s="148"/>
      <c r="O48" s="44" t="s">
        <v>3284</v>
      </c>
      <c r="P48" s="43">
        <v>2017</v>
      </c>
      <c r="Q48" s="207" t="s">
        <v>3338</v>
      </c>
      <c r="R48" s="84" t="s">
        <v>3270</v>
      </c>
      <c r="S48" s="31" t="s">
        <v>41</v>
      </c>
      <c r="T48" s="31"/>
      <c r="U48" s="169"/>
      <c r="V48" s="150"/>
      <c r="W48" s="141" t="str" cm="1">
        <f t="array" ref="W48">IF(SUM(LEN(B48:V48))=0,"",IF(OR(OR(ISBLANK(F48),SUM(LEN(C48),LEN(D48))=0),AND(NOT(E48="Unknown"),ISBLANK(J48)),AND(NOT(O48="Unknown"),ISBLANK(R48))),"Missing Information", INDEX(Table15[Entire Service Line Classification], MATCH(SUMIFS(Table15[Unique ID],Table15[System-Owned Portion],E48,Table15[If Material Anything Other than "Lead" in Column E,Was Material Ever Previously Lead?],G48,Table15[Customer-Owned Portion],O48),Table15[Unique ID],0),0)))</f>
        <v>Non-lead</v>
      </c>
      <c r="X48"/>
    </row>
    <row r="49" spans="2:24" ht="29" x14ac:dyDescent="0.35">
      <c r="B49" s="146"/>
      <c r="C49" s="32" t="s">
        <v>3371</v>
      </c>
      <c r="D49" s="32"/>
      <c r="E49" s="44" t="s">
        <v>3284</v>
      </c>
      <c r="F49" s="43" t="s">
        <v>41</v>
      </c>
      <c r="G49" s="84" t="s">
        <v>3249</v>
      </c>
      <c r="H49" s="31">
        <v>2016</v>
      </c>
      <c r="I49" s="207" t="s">
        <v>3338</v>
      </c>
      <c r="J49" s="84" t="s">
        <v>3270</v>
      </c>
      <c r="K49" s="31" t="s">
        <v>41</v>
      </c>
      <c r="L49" s="31"/>
      <c r="M49" s="169"/>
      <c r="N49" s="148"/>
      <c r="O49" s="44" t="s">
        <v>3284</v>
      </c>
      <c r="P49" s="43">
        <v>2016</v>
      </c>
      <c r="Q49" s="207" t="s">
        <v>3338</v>
      </c>
      <c r="R49" s="84" t="s">
        <v>3270</v>
      </c>
      <c r="S49" s="31" t="s">
        <v>41</v>
      </c>
      <c r="T49" s="31"/>
      <c r="U49" s="169"/>
      <c r="V49" s="150"/>
      <c r="W49" s="141" t="str" cm="1">
        <f t="array" ref="W49">IF(SUM(LEN(B49:V49))=0,"",IF(OR(OR(ISBLANK(F49),SUM(LEN(C49),LEN(D49))=0),AND(NOT(E49="Unknown"),ISBLANK(J49)),AND(NOT(O49="Unknown"),ISBLANK(R49))),"Missing Information", INDEX(Table15[Entire Service Line Classification], MATCH(SUMIFS(Table15[Unique ID],Table15[System-Owned Portion],E49,Table15[If Material Anything Other than "Lead" in Column E,Was Material Ever Previously Lead?],G49,Table15[Customer-Owned Portion],O49),Table15[Unique ID],0),0)))</f>
        <v>Non-lead</v>
      </c>
      <c r="X49"/>
    </row>
    <row r="50" spans="2:24" ht="29" x14ac:dyDescent="0.35">
      <c r="B50" s="146"/>
      <c r="C50" s="32" t="s">
        <v>3372</v>
      </c>
      <c r="D50" s="32"/>
      <c r="E50" s="44" t="s">
        <v>3284</v>
      </c>
      <c r="F50" s="43" t="s">
        <v>41</v>
      </c>
      <c r="G50" s="84" t="s">
        <v>3249</v>
      </c>
      <c r="H50" s="31">
        <v>2017</v>
      </c>
      <c r="I50" s="207" t="s">
        <v>3338</v>
      </c>
      <c r="J50" s="84" t="s">
        <v>3270</v>
      </c>
      <c r="K50" s="31" t="s">
        <v>41</v>
      </c>
      <c r="L50" s="31"/>
      <c r="M50" s="169"/>
      <c r="N50" s="148"/>
      <c r="O50" s="44" t="s">
        <v>3284</v>
      </c>
      <c r="P50" s="43">
        <v>2017</v>
      </c>
      <c r="Q50" s="207" t="s">
        <v>3338</v>
      </c>
      <c r="R50" s="84" t="s">
        <v>3270</v>
      </c>
      <c r="S50" s="31" t="s">
        <v>41</v>
      </c>
      <c r="T50" s="31"/>
      <c r="U50" s="169"/>
      <c r="V50" s="150"/>
      <c r="W50" s="141" t="str" cm="1">
        <f t="array" ref="W50">IF(SUM(LEN(B50:V50))=0,"",IF(OR(OR(ISBLANK(F50),SUM(LEN(C50),LEN(D50))=0),AND(NOT(E50="Unknown"),ISBLANK(J50)),AND(NOT(O50="Unknown"),ISBLANK(R50))),"Missing Information", INDEX(Table15[Entire Service Line Classification], MATCH(SUMIFS(Table15[Unique ID],Table15[System-Owned Portion],E50,Table15[If Material Anything Other than "Lead" in Column E,Was Material Ever Previously Lead?],G50,Table15[Customer-Owned Portion],O50),Table15[Unique ID],0),0)))</f>
        <v>Non-lead</v>
      </c>
      <c r="X50"/>
    </row>
    <row r="51" spans="2:24" x14ac:dyDescent="0.35">
      <c r="B51" s="146"/>
      <c r="C51" s="32" t="s">
        <v>98</v>
      </c>
      <c r="D51" s="32"/>
      <c r="E51" s="44" t="s">
        <v>3203</v>
      </c>
      <c r="F51" s="43" t="s">
        <v>3283</v>
      </c>
      <c r="G51" s="84" t="s">
        <v>3249</v>
      </c>
      <c r="H51" s="31">
        <v>1950</v>
      </c>
      <c r="I51" s="207" t="s">
        <v>3338</v>
      </c>
      <c r="J51" s="84"/>
      <c r="K51" s="31" t="s">
        <v>41</v>
      </c>
      <c r="L51" s="31"/>
      <c r="M51" s="169"/>
      <c r="N51" s="148"/>
      <c r="O51" s="44" t="s">
        <v>3203</v>
      </c>
      <c r="P51" s="43">
        <v>1950</v>
      </c>
      <c r="Q51" s="207" t="s">
        <v>3338</v>
      </c>
      <c r="R51" s="84" t="s">
        <v>3203</v>
      </c>
      <c r="S51" s="31" t="s">
        <v>41</v>
      </c>
      <c r="T51" s="31"/>
      <c r="U51" s="169"/>
      <c r="V51" s="150"/>
      <c r="W51" s="141" t="str" cm="1">
        <f t="array" ref="W51">IF(SUM(LEN(B51:V51))=0,"",IF(OR(OR(ISBLANK(F51),SUM(LEN(C51),LEN(D51))=0),AND(NOT(E51="Unknown"),ISBLANK(J51)),AND(NOT(O51="Unknown"),ISBLANK(R51))),"Missing Information", INDEX(Table15[Entire Service Line Classification], MATCH(SUMIFS(Table15[Unique ID],Table15[System-Owned Portion],E51,Table15[If Material Anything Other than "Lead" in Column E,Was Material Ever Previously Lead?],G51,Table15[Customer-Owned Portion],O51),Table15[Unique ID],0),0)))</f>
        <v>Lead Status Unknown</v>
      </c>
      <c r="X51"/>
    </row>
    <row r="52" spans="2:24" ht="29" x14ac:dyDescent="0.35">
      <c r="B52" s="146"/>
      <c r="C52" s="32" t="s">
        <v>3373</v>
      </c>
      <c r="D52" s="32"/>
      <c r="E52" s="44" t="s">
        <v>3284</v>
      </c>
      <c r="F52" s="43" t="s">
        <v>41</v>
      </c>
      <c r="G52" s="84" t="s">
        <v>3249</v>
      </c>
      <c r="H52" s="31">
        <v>2017</v>
      </c>
      <c r="I52" s="207" t="s">
        <v>3338</v>
      </c>
      <c r="J52" s="84" t="s">
        <v>3270</v>
      </c>
      <c r="K52" s="31" t="s">
        <v>41</v>
      </c>
      <c r="L52" s="31"/>
      <c r="M52" s="169"/>
      <c r="N52" s="148"/>
      <c r="O52" s="44" t="s">
        <v>3284</v>
      </c>
      <c r="P52" s="43">
        <v>2017</v>
      </c>
      <c r="Q52" s="207" t="s">
        <v>3338</v>
      </c>
      <c r="R52" s="84" t="s">
        <v>3270</v>
      </c>
      <c r="S52" s="31" t="s">
        <v>41</v>
      </c>
      <c r="T52" s="31"/>
      <c r="U52" s="169"/>
      <c r="V52" s="150"/>
      <c r="W52" s="141" t="str" cm="1">
        <f t="array" ref="W52">IF(SUM(LEN(B52:V52))=0,"",IF(OR(OR(ISBLANK(F52),SUM(LEN(C52),LEN(D52))=0),AND(NOT(E52="Unknown"),ISBLANK(J52)),AND(NOT(O52="Unknown"),ISBLANK(R52))),"Missing Information", INDEX(Table15[Entire Service Line Classification], MATCH(SUMIFS(Table15[Unique ID],Table15[System-Owned Portion],E52,Table15[If Material Anything Other than "Lead" in Column E,Was Material Ever Previously Lead?],G52,Table15[Customer-Owned Portion],O52),Table15[Unique ID],0),0)))</f>
        <v>Non-lead</v>
      </c>
      <c r="X52"/>
    </row>
    <row r="53" spans="2:24" ht="29" x14ac:dyDescent="0.35">
      <c r="B53" s="146"/>
      <c r="C53" s="32" t="s">
        <v>3374</v>
      </c>
      <c r="D53" s="32"/>
      <c r="E53" s="44" t="s">
        <v>3284</v>
      </c>
      <c r="F53" s="43" t="s">
        <v>41</v>
      </c>
      <c r="G53" s="84" t="s">
        <v>3249</v>
      </c>
      <c r="H53" s="31">
        <v>2016</v>
      </c>
      <c r="I53" s="207" t="s">
        <v>3338</v>
      </c>
      <c r="J53" s="84" t="s">
        <v>3270</v>
      </c>
      <c r="K53" s="31" t="s">
        <v>41</v>
      </c>
      <c r="L53" s="31"/>
      <c r="M53" s="169"/>
      <c r="N53" s="148"/>
      <c r="O53" s="44" t="s">
        <v>3284</v>
      </c>
      <c r="P53" s="43">
        <v>2016</v>
      </c>
      <c r="Q53" s="207" t="s">
        <v>3338</v>
      </c>
      <c r="R53" s="84" t="s">
        <v>3270</v>
      </c>
      <c r="S53" s="31" t="s">
        <v>41</v>
      </c>
      <c r="T53" s="31"/>
      <c r="U53" s="169"/>
      <c r="V53" s="150"/>
      <c r="W53" s="141" t="str" cm="1">
        <f t="array" ref="W53">IF(SUM(LEN(B53:V53))=0,"",IF(OR(OR(ISBLANK(F53),SUM(LEN(C53),LEN(D53))=0),AND(NOT(E53="Unknown"),ISBLANK(J53)),AND(NOT(O53="Unknown"),ISBLANK(R53))),"Missing Information", INDEX(Table15[Entire Service Line Classification], MATCH(SUMIFS(Table15[Unique ID],Table15[System-Owned Portion],E53,Table15[If Material Anything Other than "Lead" in Column E,Was Material Ever Previously Lead?],G53,Table15[Customer-Owned Portion],O53),Table15[Unique ID],0),0)))</f>
        <v>Non-lead</v>
      </c>
      <c r="X53"/>
    </row>
    <row r="54" spans="2:24" ht="29" x14ac:dyDescent="0.35">
      <c r="B54" s="146"/>
      <c r="C54" s="32" t="s">
        <v>3375</v>
      </c>
      <c r="D54" s="32"/>
      <c r="E54" s="44" t="s">
        <v>3284</v>
      </c>
      <c r="F54" s="43" t="s">
        <v>41</v>
      </c>
      <c r="G54" s="84" t="s">
        <v>3249</v>
      </c>
      <c r="H54" s="31">
        <v>2017</v>
      </c>
      <c r="I54" s="207" t="s">
        <v>3338</v>
      </c>
      <c r="J54" s="84" t="s">
        <v>3270</v>
      </c>
      <c r="K54" s="31" t="s">
        <v>41</v>
      </c>
      <c r="L54" s="31"/>
      <c r="M54" s="169"/>
      <c r="N54" s="148"/>
      <c r="O54" s="44" t="s">
        <v>3284</v>
      </c>
      <c r="P54" s="43">
        <v>2017</v>
      </c>
      <c r="Q54" s="207" t="s">
        <v>3338</v>
      </c>
      <c r="R54" s="84" t="s">
        <v>3270</v>
      </c>
      <c r="S54" s="31" t="s">
        <v>41</v>
      </c>
      <c r="T54" s="31"/>
      <c r="U54" s="169"/>
      <c r="V54" s="150"/>
      <c r="W54" s="141" t="str" cm="1">
        <f t="array" ref="W54">IF(SUM(LEN(B54:V54))=0,"",IF(OR(OR(ISBLANK(F54),SUM(LEN(C54),LEN(D54))=0),AND(NOT(E54="Unknown"),ISBLANK(J54)),AND(NOT(O54="Unknown"),ISBLANK(R54))),"Missing Information", INDEX(Table15[Entire Service Line Classification], MATCH(SUMIFS(Table15[Unique ID],Table15[System-Owned Portion],E54,Table15[If Material Anything Other than "Lead" in Column E,Was Material Ever Previously Lead?],G54,Table15[Customer-Owned Portion],O54),Table15[Unique ID],0),0)))</f>
        <v>Non-lead</v>
      </c>
      <c r="X54"/>
    </row>
    <row r="55" spans="2:24" ht="29" x14ac:dyDescent="0.35">
      <c r="B55" s="146"/>
      <c r="C55" s="32" t="s">
        <v>3376</v>
      </c>
      <c r="D55" s="32"/>
      <c r="E55" s="44" t="s">
        <v>3284</v>
      </c>
      <c r="F55" s="43" t="s">
        <v>41</v>
      </c>
      <c r="G55" s="84" t="s">
        <v>3249</v>
      </c>
      <c r="H55" s="31">
        <v>2016</v>
      </c>
      <c r="I55" s="207" t="s">
        <v>3338</v>
      </c>
      <c r="J55" s="84" t="s">
        <v>3270</v>
      </c>
      <c r="K55" s="31" t="s">
        <v>41</v>
      </c>
      <c r="L55" s="31"/>
      <c r="M55" s="169"/>
      <c r="N55" s="148"/>
      <c r="O55" s="44" t="s">
        <v>3284</v>
      </c>
      <c r="P55" s="43">
        <v>2016</v>
      </c>
      <c r="Q55" s="207" t="s">
        <v>3338</v>
      </c>
      <c r="R55" s="84" t="s">
        <v>3270</v>
      </c>
      <c r="S55" s="31" t="s">
        <v>41</v>
      </c>
      <c r="T55" s="31"/>
      <c r="U55" s="169"/>
      <c r="V55" s="150"/>
      <c r="W55" s="141" t="str" cm="1">
        <f t="array" ref="W55">IF(SUM(LEN(B55:V55))=0,"",IF(OR(OR(ISBLANK(F55),SUM(LEN(C55),LEN(D55))=0),AND(NOT(E55="Unknown"),ISBLANK(J55)),AND(NOT(O55="Unknown"),ISBLANK(R55))),"Missing Information", INDEX(Table15[Entire Service Line Classification], MATCH(SUMIFS(Table15[Unique ID],Table15[System-Owned Portion],E55,Table15[If Material Anything Other than "Lead" in Column E,Was Material Ever Previously Lead?],G55,Table15[Customer-Owned Portion],O55),Table15[Unique ID],0),0)))</f>
        <v>Non-lead</v>
      </c>
      <c r="X55"/>
    </row>
    <row r="56" spans="2:24" ht="29" x14ac:dyDescent="0.35">
      <c r="B56" s="146"/>
      <c r="C56" s="32" t="s">
        <v>3377</v>
      </c>
      <c r="D56" s="32"/>
      <c r="E56" s="44" t="s">
        <v>3284</v>
      </c>
      <c r="F56" s="43" t="s">
        <v>41</v>
      </c>
      <c r="G56" s="84" t="s">
        <v>3249</v>
      </c>
      <c r="H56" s="31">
        <v>2016</v>
      </c>
      <c r="I56" s="207" t="s">
        <v>3338</v>
      </c>
      <c r="J56" s="84" t="s">
        <v>3270</v>
      </c>
      <c r="K56" s="31" t="s">
        <v>41</v>
      </c>
      <c r="L56" s="31"/>
      <c r="M56" s="169"/>
      <c r="N56" s="148"/>
      <c r="O56" s="44" t="s">
        <v>3284</v>
      </c>
      <c r="P56" s="43">
        <v>2016</v>
      </c>
      <c r="Q56" s="207" t="s">
        <v>3338</v>
      </c>
      <c r="R56" s="84" t="s">
        <v>3270</v>
      </c>
      <c r="S56" s="31" t="s">
        <v>41</v>
      </c>
      <c r="T56" s="31"/>
      <c r="U56" s="169"/>
      <c r="V56" s="150"/>
      <c r="W56" s="141" t="str" cm="1">
        <f t="array" ref="W56">IF(SUM(LEN(B56:V56))=0,"",IF(OR(OR(ISBLANK(F56),SUM(LEN(C56),LEN(D56))=0),AND(NOT(E56="Unknown"),ISBLANK(J56)),AND(NOT(O56="Unknown"),ISBLANK(R56))),"Missing Information", INDEX(Table15[Entire Service Line Classification], MATCH(SUMIFS(Table15[Unique ID],Table15[System-Owned Portion],E56,Table15[If Material Anything Other than "Lead" in Column E,Was Material Ever Previously Lead?],G56,Table15[Customer-Owned Portion],O56),Table15[Unique ID],0),0)))</f>
        <v>Non-lead</v>
      </c>
      <c r="X56"/>
    </row>
    <row r="57" spans="2:24" ht="29" x14ac:dyDescent="0.35">
      <c r="B57" s="146"/>
      <c r="C57" s="32" t="s">
        <v>99</v>
      </c>
      <c r="D57" s="32"/>
      <c r="E57" s="44" t="s">
        <v>3284</v>
      </c>
      <c r="F57" s="43" t="s">
        <v>41</v>
      </c>
      <c r="G57" s="84" t="s">
        <v>3249</v>
      </c>
      <c r="H57" s="31">
        <v>2016</v>
      </c>
      <c r="I57" s="207" t="s">
        <v>3338</v>
      </c>
      <c r="J57" s="84" t="s">
        <v>3270</v>
      </c>
      <c r="K57" s="31" t="s">
        <v>41</v>
      </c>
      <c r="L57" s="31"/>
      <c r="M57" s="169"/>
      <c r="N57" s="148"/>
      <c r="O57" s="44" t="s">
        <v>3284</v>
      </c>
      <c r="P57" s="43">
        <v>2016</v>
      </c>
      <c r="Q57" s="207" t="s">
        <v>3338</v>
      </c>
      <c r="R57" s="84" t="s">
        <v>3270</v>
      </c>
      <c r="S57" s="31" t="s">
        <v>41</v>
      </c>
      <c r="T57" s="31"/>
      <c r="U57" s="169"/>
      <c r="V57" s="150"/>
      <c r="W57" s="141" t="str" cm="1">
        <f t="array" ref="W57">IF(SUM(LEN(B57:V57))=0,"",IF(OR(OR(ISBLANK(F57),SUM(LEN(C57),LEN(D57))=0),AND(NOT(E57="Unknown"),ISBLANK(J57)),AND(NOT(O57="Unknown"),ISBLANK(R57))),"Missing Information", INDEX(Table15[Entire Service Line Classification], MATCH(SUMIFS(Table15[Unique ID],Table15[System-Owned Portion],E57,Table15[If Material Anything Other than "Lead" in Column E,Was Material Ever Previously Lead?],G57,Table15[Customer-Owned Portion],O57),Table15[Unique ID],0),0)))</f>
        <v>Non-lead</v>
      </c>
      <c r="X57"/>
    </row>
    <row r="58" spans="2:24" ht="29" x14ac:dyDescent="0.35">
      <c r="B58" s="146"/>
      <c r="C58" s="32" t="s">
        <v>3378</v>
      </c>
      <c r="D58" s="32"/>
      <c r="E58" s="44" t="s">
        <v>3284</v>
      </c>
      <c r="F58" s="43" t="s">
        <v>41</v>
      </c>
      <c r="G58" s="84" t="s">
        <v>3249</v>
      </c>
      <c r="H58" s="31">
        <v>2016</v>
      </c>
      <c r="I58" s="207" t="s">
        <v>3338</v>
      </c>
      <c r="J58" s="84" t="s">
        <v>3270</v>
      </c>
      <c r="K58" s="31" t="s">
        <v>41</v>
      </c>
      <c r="L58" s="31"/>
      <c r="M58" s="169"/>
      <c r="N58" s="148"/>
      <c r="O58" s="44" t="s">
        <v>3284</v>
      </c>
      <c r="P58" s="43">
        <v>2016</v>
      </c>
      <c r="Q58" s="207" t="s">
        <v>3338</v>
      </c>
      <c r="R58" s="84" t="s">
        <v>3270</v>
      </c>
      <c r="S58" s="31" t="s">
        <v>41</v>
      </c>
      <c r="T58" s="31"/>
      <c r="U58" s="169"/>
      <c r="V58" s="150"/>
      <c r="W58" s="141" t="str" cm="1">
        <f t="array" ref="W58">IF(SUM(LEN(B58:V58))=0,"",IF(OR(OR(ISBLANK(F58),SUM(LEN(C58),LEN(D58))=0),AND(NOT(E58="Unknown"),ISBLANK(J58)),AND(NOT(O58="Unknown"),ISBLANK(R58))),"Missing Information", INDEX(Table15[Entire Service Line Classification], MATCH(SUMIFS(Table15[Unique ID],Table15[System-Owned Portion],E58,Table15[If Material Anything Other than "Lead" in Column E,Was Material Ever Previously Lead?],G58,Table15[Customer-Owned Portion],O58),Table15[Unique ID],0),0)))</f>
        <v>Non-lead</v>
      </c>
      <c r="X58"/>
    </row>
    <row r="59" spans="2:24" ht="29" x14ac:dyDescent="0.35">
      <c r="B59" s="146"/>
      <c r="C59" s="32" t="s">
        <v>100</v>
      </c>
      <c r="D59" s="32"/>
      <c r="E59" s="44" t="s">
        <v>3284</v>
      </c>
      <c r="F59" s="43" t="s">
        <v>41</v>
      </c>
      <c r="G59" s="84" t="s">
        <v>3249</v>
      </c>
      <c r="H59" s="31">
        <v>2016</v>
      </c>
      <c r="I59" s="207" t="s">
        <v>3338</v>
      </c>
      <c r="J59" s="84" t="s">
        <v>3270</v>
      </c>
      <c r="K59" s="31" t="s">
        <v>41</v>
      </c>
      <c r="L59" s="31"/>
      <c r="M59" s="169"/>
      <c r="N59" s="148"/>
      <c r="O59" s="44" t="s">
        <v>3284</v>
      </c>
      <c r="P59" s="43">
        <v>2016</v>
      </c>
      <c r="Q59" s="207" t="s">
        <v>3338</v>
      </c>
      <c r="R59" s="84" t="s">
        <v>3270</v>
      </c>
      <c r="S59" s="31" t="s">
        <v>41</v>
      </c>
      <c r="T59" s="31"/>
      <c r="U59" s="169"/>
      <c r="V59" s="150"/>
      <c r="W59" s="141" t="str" cm="1">
        <f t="array" ref="W59">IF(SUM(LEN(B59:V59))=0,"",IF(OR(OR(ISBLANK(F59),SUM(LEN(C59),LEN(D59))=0),AND(NOT(E59="Unknown"),ISBLANK(J59)),AND(NOT(O59="Unknown"),ISBLANK(R59))),"Missing Information", INDEX(Table15[Entire Service Line Classification], MATCH(SUMIFS(Table15[Unique ID],Table15[System-Owned Portion],E59,Table15[If Material Anything Other than "Lead" in Column E,Was Material Ever Previously Lead?],G59,Table15[Customer-Owned Portion],O59),Table15[Unique ID],0),0)))</f>
        <v>Non-lead</v>
      </c>
      <c r="X59"/>
    </row>
    <row r="60" spans="2:24" ht="29" x14ac:dyDescent="0.35">
      <c r="B60" s="146"/>
      <c r="C60" s="32" t="s">
        <v>3379</v>
      </c>
      <c r="D60" s="32"/>
      <c r="E60" s="44" t="s">
        <v>3284</v>
      </c>
      <c r="F60" s="43" t="s">
        <v>41</v>
      </c>
      <c r="G60" s="84" t="s">
        <v>3249</v>
      </c>
      <c r="H60" s="31">
        <v>2016</v>
      </c>
      <c r="I60" s="207" t="s">
        <v>3338</v>
      </c>
      <c r="J60" s="84" t="s">
        <v>3270</v>
      </c>
      <c r="K60" s="31" t="s">
        <v>41</v>
      </c>
      <c r="L60" s="31"/>
      <c r="M60" s="169"/>
      <c r="N60" s="148"/>
      <c r="O60" s="44" t="s">
        <v>3284</v>
      </c>
      <c r="P60" s="43">
        <v>2016</v>
      </c>
      <c r="Q60" s="207" t="s">
        <v>3338</v>
      </c>
      <c r="R60" s="84" t="s">
        <v>3270</v>
      </c>
      <c r="S60" s="31" t="s">
        <v>41</v>
      </c>
      <c r="T60" s="31"/>
      <c r="U60" s="169"/>
      <c r="V60" s="150"/>
      <c r="W60" s="141" t="str" cm="1">
        <f t="array" ref="W60">IF(SUM(LEN(B60:V60))=0,"",IF(OR(OR(ISBLANK(F60),SUM(LEN(C60),LEN(D60))=0),AND(NOT(E60="Unknown"),ISBLANK(J60)),AND(NOT(O60="Unknown"),ISBLANK(R60))),"Missing Information", INDEX(Table15[Entire Service Line Classification], MATCH(SUMIFS(Table15[Unique ID],Table15[System-Owned Portion],E60,Table15[If Material Anything Other than "Lead" in Column E,Was Material Ever Previously Lead?],G60,Table15[Customer-Owned Portion],O60),Table15[Unique ID],0),0)))</f>
        <v>Non-lead</v>
      </c>
      <c r="X60"/>
    </row>
    <row r="61" spans="2:24" ht="29" x14ac:dyDescent="0.35">
      <c r="B61" s="146"/>
      <c r="C61" s="32" t="s">
        <v>101</v>
      </c>
      <c r="D61" s="32"/>
      <c r="E61" s="44" t="s">
        <v>3284</v>
      </c>
      <c r="F61" s="43" t="s">
        <v>41</v>
      </c>
      <c r="G61" s="84" t="s">
        <v>3249</v>
      </c>
      <c r="H61" s="31">
        <v>2016</v>
      </c>
      <c r="I61" s="207" t="s">
        <v>3338</v>
      </c>
      <c r="J61" s="84" t="s">
        <v>3270</v>
      </c>
      <c r="K61" s="31" t="s">
        <v>41</v>
      </c>
      <c r="L61" s="31"/>
      <c r="M61" s="169"/>
      <c r="N61" s="148"/>
      <c r="O61" s="44" t="s">
        <v>3284</v>
      </c>
      <c r="P61" s="43">
        <v>2016</v>
      </c>
      <c r="Q61" s="207" t="s">
        <v>3338</v>
      </c>
      <c r="R61" s="84" t="s">
        <v>3270</v>
      </c>
      <c r="S61" s="31" t="s">
        <v>41</v>
      </c>
      <c r="T61" s="31"/>
      <c r="U61" s="169"/>
      <c r="V61" s="150"/>
      <c r="W61" s="141" t="str" cm="1">
        <f t="array" ref="W61">IF(SUM(LEN(B61:V61))=0,"",IF(OR(OR(ISBLANK(F61),SUM(LEN(C61),LEN(D61))=0),AND(NOT(E61="Unknown"),ISBLANK(J61)),AND(NOT(O61="Unknown"),ISBLANK(R61))),"Missing Information", INDEX(Table15[Entire Service Line Classification], MATCH(SUMIFS(Table15[Unique ID],Table15[System-Owned Portion],E61,Table15[If Material Anything Other than "Lead" in Column E,Was Material Ever Previously Lead?],G61,Table15[Customer-Owned Portion],O61),Table15[Unique ID],0),0)))</f>
        <v>Non-lead</v>
      </c>
      <c r="X61"/>
    </row>
    <row r="62" spans="2:24" ht="29" x14ac:dyDescent="0.35">
      <c r="B62" s="146"/>
      <c r="C62" s="32" t="s">
        <v>102</v>
      </c>
      <c r="D62" s="32"/>
      <c r="E62" s="44" t="s">
        <v>3284</v>
      </c>
      <c r="F62" s="43" t="s">
        <v>41</v>
      </c>
      <c r="G62" s="84" t="s">
        <v>3249</v>
      </c>
      <c r="H62" s="31">
        <v>2016</v>
      </c>
      <c r="I62" s="207" t="s">
        <v>3338</v>
      </c>
      <c r="J62" s="84" t="s">
        <v>3270</v>
      </c>
      <c r="K62" s="31" t="s">
        <v>41</v>
      </c>
      <c r="L62" s="31"/>
      <c r="M62" s="169"/>
      <c r="N62" s="148"/>
      <c r="O62" s="44" t="s">
        <v>3284</v>
      </c>
      <c r="P62" s="43">
        <v>2016</v>
      </c>
      <c r="Q62" s="207" t="s">
        <v>3338</v>
      </c>
      <c r="R62" s="84" t="s">
        <v>3270</v>
      </c>
      <c r="S62" s="31" t="s">
        <v>41</v>
      </c>
      <c r="T62" s="31"/>
      <c r="U62" s="169"/>
      <c r="V62" s="150"/>
      <c r="W62" s="141" t="str" cm="1">
        <f t="array" ref="W62">IF(SUM(LEN(B62:V62))=0,"",IF(OR(OR(ISBLANK(F62),SUM(LEN(C62),LEN(D62))=0),AND(NOT(E62="Unknown"),ISBLANK(J62)),AND(NOT(O62="Unknown"),ISBLANK(R62))),"Missing Information", INDEX(Table15[Entire Service Line Classification], MATCH(SUMIFS(Table15[Unique ID],Table15[System-Owned Portion],E62,Table15[If Material Anything Other than "Lead" in Column E,Was Material Ever Previously Lead?],G62,Table15[Customer-Owned Portion],O62),Table15[Unique ID],0),0)))</f>
        <v>Non-lead</v>
      </c>
      <c r="X62"/>
    </row>
    <row r="63" spans="2:24" ht="29" x14ac:dyDescent="0.35">
      <c r="B63" s="146"/>
      <c r="C63" s="32" t="s">
        <v>3380</v>
      </c>
      <c r="D63" s="32"/>
      <c r="E63" s="44" t="s">
        <v>3284</v>
      </c>
      <c r="F63" s="43" t="s">
        <v>41</v>
      </c>
      <c r="G63" s="84" t="s">
        <v>3249</v>
      </c>
      <c r="H63" s="31">
        <v>2016</v>
      </c>
      <c r="I63" s="207" t="s">
        <v>3338</v>
      </c>
      <c r="J63" s="84" t="s">
        <v>3270</v>
      </c>
      <c r="K63" s="31" t="s">
        <v>41</v>
      </c>
      <c r="L63" s="31"/>
      <c r="M63" s="169"/>
      <c r="N63" s="148"/>
      <c r="O63" s="44" t="s">
        <v>3284</v>
      </c>
      <c r="P63" s="43">
        <v>2016</v>
      </c>
      <c r="Q63" s="207" t="s">
        <v>3338</v>
      </c>
      <c r="R63" s="84" t="s">
        <v>3270</v>
      </c>
      <c r="S63" s="31" t="s">
        <v>41</v>
      </c>
      <c r="T63" s="31"/>
      <c r="U63" s="169"/>
      <c r="V63" s="150"/>
      <c r="W63" s="141" t="str" cm="1">
        <f t="array" ref="W63">IF(SUM(LEN(B63:V63))=0,"",IF(OR(OR(ISBLANK(F63),SUM(LEN(C63),LEN(D63))=0),AND(NOT(E63="Unknown"),ISBLANK(J63)),AND(NOT(O63="Unknown"),ISBLANK(R63))),"Missing Information", INDEX(Table15[Entire Service Line Classification], MATCH(SUMIFS(Table15[Unique ID],Table15[System-Owned Portion],E63,Table15[If Material Anything Other than "Lead" in Column E,Was Material Ever Previously Lead?],G63,Table15[Customer-Owned Portion],O63),Table15[Unique ID],0),0)))</f>
        <v>Non-lead</v>
      </c>
      <c r="X63"/>
    </row>
    <row r="64" spans="2:24" ht="29" x14ac:dyDescent="0.35">
      <c r="B64" s="146"/>
      <c r="C64" s="32" t="s">
        <v>3381</v>
      </c>
      <c r="D64" s="32"/>
      <c r="E64" s="44" t="s">
        <v>3284</v>
      </c>
      <c r="F64" s="43" t="s">
        <v>41</v>
      </c>
      <c r="G64" s="84" t="s">
        <v>3249</v>
      </c>
      <c r="H64" s="31">
        <v>2016</v>
      </c>
      <c r="I64" s="207" t="s">
        <v>3338</v>
      </c>
      <c r="J64" s="84" t="s">
        <v>3270</v>
      </c>
      <c r="K64" s="31" t="s">
        <v>41</v>
      </c>
      <c r="L64" s="31"/>
      <c r="M64" s="169"/>
      <c r="N64" s="148"/>
      <c r="O64" s="44" t="s">
        <v>3284</v>
      </c>
      <c r="P64" s="43">
        <v>2016</v>
      </c>
      <c r="Q64" s="207" t="s">
        <v>3338</v>
      </c>
      <c r="R64" s="84" t="s">
        <v>3270</v>
      </c>
      <c r="S64" s="31" t="s">
        <v>41</v>
      </c>
      <c r="T64" s="31"/>
      <c r="U64" s="169"/>
      <c r="V64" s="150"/>
      <c r="W64" s="141" t="str" cm="1">
        <f t="array" ref="W64">IF(SUM(LEN(B64:V64))=0,"",IF(OR(OR(ISBLANK(F64),SUM(LEN(C64),LEN(D64))=0),AND(NOT(E64="Unknown"),ISBLANK(J64)),AND(NOT(O64="Unknown"),ISBLANK(R64))),"Missing Information", INDEX(Table15[Entire Service Line Classification], MATCH(SUMIFS(Table15[Unique ID],Table15[System-Owned Portion],E64,Table15[If Material Anything Other than "Lead" in Column E,Was Material Ever Previously Lead?],G64,Table15[Customer-Owned Portion],O64),Table15[Unique ID],0),0)))</f>
        <v>Non-lead</v>
      </c>
      <c r="X64"/>
    </row>
    <row r="65" spans="2:24" ht="29" x14ac:dyDescent="0.35">
      <c r="B65" s="146"/>
      <c r="C65" s="32" t="s">
        <v>3382</v>
      </c>
      <c r="D65" s="32"/>
      <c r="E65" s="44" t="s">
        <v>3284</v>
      </c>
      <c r="F65" s="43" t="s">
        <v>41</v>
      </c>
      <c r="G65" s="84" t="s">
        <v>3249</v>
      </c>
      <c r="H65" s="31">
        <v>2016</v>
      </c>
      <c r="I65" s="207" t="s">
        <v>3338</v>
      </c>
      <c r="J65" s="84" t="s">
        <v>3270</v>
      </c>
      <c r="K65" s="31" t="s">
        <v>41</v>
      </c>
      <c r="L65" s="31"/>
      <c r="M65" s="169"/>
      <c r="N65" s="148"/>
      <c r="O65" s="44" t="s">
        <v>3284</v>
      </c>
      <c r="P65" s="43">
        <v>2016</v>
      </c>
      <c r="Q65" s="207" t="s">
        <v>3338</v>
      </c>
      <c r="R65" s="84" t="s">
        <v>3270</v>
      </c>
      <c r="S65" s="31" t="s">
        <v>41</v>
      </c>
      <c r="T65" s="31"/>
      <c r="U65" s="169"/>
      <c r="V65" s="150"/>
      <c r="W65" s="141" t="str" cm="1">
        <f t="array" ref="W65">IF(SUM(LEN(B65:V65))=0,"",IF(OR(OR(ISBLANK(F65),SUM(LEN(C65),LEN(D65))=0),AND(NOT(E65="Unknown"),ISBLANK(J65)),AND(NOT(O65="Unknown"),ISBLANK(R65))),"Missing Information", INDEX(Table15[Entire Service Line Classification], MATCH(SUMIFS(Table15[Unique ID],Table15[System-Owned Portion],E65,Table15[If Material Anything Other than "Lead" in Column E,Was Material Ever Previously Lead?],G65,Table15[Customer-Owned Portion],O65),Table15[Unique ID],0),0)))</f>
        <v>Non-lead</v>
      </c>
      <c r="X65"/>
    </row>
    <row r="66" spans="2:24" ht="29" x14ac:dyDescent="0.35">
      <c r="B66" s="146"/>
      <c r="C66" s="32" t="s">
        <v>3383</v>
      </c>
      <c r="D66" s="32"/>
      <c r="E66" s="44" t="s">
        <v>3284</v>
      </c>
      <c r="F66" s="43" t="s">
        <v>41</v>
      </c>
      <c r="G66" s="84" t="s">
        <v>3249</v>
      </c>
      <c r="H66" s="31">
        <v>2016</v>
      </c>
      <c r="I66" s="207" t="s">
        <v>3338</v>
      </c>
      <c r="J66" s="84" t="s">
        <v>3270</v>
      </c>
      <c r="K66" s="31" t="s">
        <v>41</v>
      </c>
      <c r="L66" s="31"/>
      <c r="M66" s="169"/>
      <c r="N66" s="148"/>
      <c r="O66" s="44" t="s">
        <v>3284</v>
      </c>
      <c r="P66" s="43">
        <v>2016</v>
      </c>
      <c r="Q66" s="207" t="s">
        <v>3338</v>
      </c>
      <c r="R66" s="84" t="s">
        <v>3270</v>
      </c>
      <c r="S66" s="31" t="s">
        <v>41</v>
      </c>
      <c r="T66" s="31"/>
      <c r="U66" s="169"/>
      <c r="V66" s="150"/>
      <c r="W66" s="141" t="str" cm="1">
        <f t="array" ref="W66">IF(SUM(LEN(B66:V66))=0,"",IF(OR(OR(ISBLANK(F66),SUM(LEN(C66),LEN(D66))=0),AND(NOT(E66="Unknown"),ISBLANK(J66)),AND(NOT(O66="Unknown"),ISBLANK(R66))),"Missing Information", INDEX(Table15[Entire Service Line Classification], MATCH(SUMIFS(Table15[Unique ID],Table15[System-Owned Portion],E66,Table15[If Material Anything Other than "Lead" in Column E,Was Material Ever Previously Lead?],G66,Table15[Customer-Owned Portion],O66),Table15[Unique ID],0),0)))</f>
        <v>Non-lead</v>
      </c>
      <c r="X66"/>
    </row>
    <row r="67" spans="2:24" ht="29" x14ac:dyDescent="0.35">
      <c r="B67" s="146"/>
      <c r="C67" s="32" t="s">
        <v>3384</v>
      </c>
      <c r="D67" s="32"/>
      <c r="E67" s="44" t="s">
        <v>3284</v>
      </c>
      <c r="F67" s="43" t="s">
        <v>41</v>
      </c>
      <c r="G67" s="84" t="s">
        <v>3249</v>
      </c>
      <c r="H67" s="31">
        <v>2016</v>
      </c>
      <c r="I67" s="207" t="s">
        <v>3338</v>
      </c>
      <c r="J67" s="84" t="s">
        <v>3270</v>
      </c>
      <c r="K67" s="31" t="s">
        <v>41</v>
      </c>
      <c r="L67" s="31"/>
      <c r="M67" s="169"/>
      <c r="N67" s="148"/>
      <c r="O67" s="44" t="s">
        <v>3284</v>
      </c>
      <c r="P67" s="43">
        <v>2016</v>
      </c>
      <c r="Q67" s="207" t="s">
        <v>3338</v>
      </c>
      <c r="R67" s="84" t="s">
        <v>3270</v>
      </c>
      <c r="S67" s="31" t="s">
        <v>41</v>
      </c>
      <c r="T67" s="31"/>
      <c r="U67" s="169"/>
      <c r="V67" s="150"/>
      <c r="W67" s="141" t="str" cm="1">
        <f t="array" ref="W67">IF(SUM(LEN(B67:V67))=0,"",IF(OR(OR(ISBLANK(F67),SUM(LEN(C67),LEN(D67))=0),AND(NOT(E67="Unknown"),ISBLANK(J67)),AND(NOT(O67="Unknown"),ISBLANK(R67))),"Missing Information", INDEX(Table15[Entire Service Line Classification], MATCH(SUMIFS(Table15[Unique ID],Table15[System-Owned Portion],E67,Table15[If Material Anything Other than "Lead" in Column E,Was Material Ever Previously Lead?],G67,Table15[Customer-Owned Portion],O67),Table15[Unique ID],0),0)))</f>
        <v>Non-lead</v>
      </c>
      <c r="X67"/>
    </row>
    <row r="68" spans="2:24" ht="29" x14ac:dyDescent="0.35">
      <c r="B68" s="146"/>
      <c r="C68" s="32" t="s">
        <v>3385</v>
      </c>
      <c r="D68" s="32"/>
      <c r="E68" s="44" t="s">
        <v>3284</v>
      </c>
      <c r="F68" s="43" t="s">
        <v>41</v>
      </c>
      <c r="G68" s="84" t="s">
        <v>3249</v>
      </c>
      <c r="H68" s="31">
        <v>2016</v>
      </c>
      <c r="I68" s="207" t="s">
        <v>3338</v>
      </c>
      <c r="J68" s="84" t="s">
        <v>3270</v>
      </c>
      <c r="K68" s="31" t="s">
        <v>41</v>
      </c>
      <c r="L68" s="31"/>
      <c r="M68" s="169"/>
      <c r="N68" s="148"/>
      <c r="O68" s="44" t="s">
        <v>3284</v>
      </c>
      <c r="P68" s="43">
        <v>2016</v>
      </c>
      <c r="Q68" s="207" t="s">
        <v>3338</v>
      </c>
      <c r="R68" s="84" t="s">
        <v>3270</v>
      </c>
      <c r="S68" s="31" t="s">
        <v>41</v>
      </c>
      <c r="T68" s="31"/>
      <c r="U68" s="169"/>
      <c r="V68" s="150"/>
      <c r="W68" s="141" t="str" cm="1">
        <f t="array" ref="W68">IF(SUM(LEN(B68:V68))=0,"",IF(OR(OR(ISBLANK(F68),SUM(LEN(C68),LEN(D68))=0),AND(NOT(E68="Unknown"),ISBLANK(J68)),AND(NOT(O68="Unknown"),ISBLANK(R68))),"Missing Information", INDEX(Table15[Entire Service Line Classification], MATCH(SUMIFS(Table15[Unique ID],Table15[System-Owned Portion],E68,Table15[If Material Anything Other than "Lead" in Column E,Was Material Ever Previously Lead?],G68,Table15[Customer-Owned Portion],O68),Table15[Unique ID],0),0)))</f>
        <v>Non-lead</v>
      </c>
      <c r="X68"/>
    </row>
    <row r="69" spans="2:24" ht="29" x14ac:dyDescent="0.35">
      <c r="B69" s="146"/>
      <c r="C69" s="32" t="s">
        <v>103</v>
      </c>
      <c r="D69" s="32"/>
      <c r="E69" s="44" t="s">
        <v>3284</v>
      </c>
      <c r="F69" s="43" t="s">
        <v>41</v>
      </c>
      <c r="G69" s="84" t="s">
        <v>41</v>
      </c>
      <c r="H69" s="31"/>
      <c r="I69" s="207" t="s">
        <v>3339</v>
      </c>
      <c r="J69" s="84" t="s">
        <v>3275</v>
      </c>
      <c r="K69" s="31" t="s">
        <v>41</v>
      </c>
      <c r="L69" s="31"/>
      <c r="M69" s="169"/>
      <c r="N69" s="148"/>
      <c r="O69" s="44" t="s">
        <v>3284</v>
      </c>
      <c r="P69" s="43"/>
      <c r="Q69" s="207" t="s">
        <v>3339</v>
      </c>
      <c r="R69" s="84" t="s">
        <v>3275</v>
      </c>
      <c r="S69" s="31" t="s">
        <v>41</v>
      </c>
      <c r="T69" s="31"/>
      <c r="U69" s="169"/>
      <c r="V69" s="150"/>
      <c r="W69" s="141" t="str" cm="1">
        <f t="array" ref="W69">IF(SUM(LEN(B69:V69))=0,"",IF(OR(OR(ISBLANK(F69),SUM(LEN(C69),LEN(D69))=0),AND(NOT(E69="Unknown"),ISBLANK(J69)),AND(NOT(O69="Unknown"),ISBLANK(R69))),"Missing Information", INDEX(Table15[Entire Service Line Classification], MATCH(SUMIFS(Table15[Unique ID],Table15[System-Owned Portion],E69,Table15[If Material Anything Other than "Lead" in Column E,Was Material Ever Previously Lead?],G69,Table15[Customer-Owned Portion],O69),Table15[Unique ID],0),0)))</f>
        <v>Non-lead</v>
      </c>
      <c r="X69"/>
    </row>
    <row r="70" spans="2:24" x14ac:dyDescent="0.35">
      <c r="B70" s="146"/>
      <c r="C70" s="32" t="s">
        <v>104</v>
      </c>
      <c r="D70" s="32"/>
      <c r="E70" s="44" t="s">
        <v>3203</v>
      </c>
      <c r="F70" s="43" t="s">
        <v>3283</v>
      </c>
      <c r="G70" s="84" t="s">
        <v>3249</v>
      </c>
      <c r="H70" s="31"/>
      <c r="I70" s="207" t="s">
        <v>3338</v>
      </c>
      <c r="J70" s="84"/>
      <c r="K70" s="31" t="s">
        <v>41</v>
      </c>
      <c r="L70" s="31"/>
      <c r="M70" s="169"/>
      <c r="N70" s="148"/>
      <c r="O70" s="44" t="s">
        <v>3203</v>
      </c>
      <c r="P70" s="43"/>
      <c r="Q70" s="207" t="s">
        <v>3338</v>
      </c>
      <c r="R70" s="84" t="s">
        <v>3203</v>
      </c>
      <c r="S70" s="31" t="s">
        <v>41</v>
      </c>
      <c r="T70" s="31"/>
      <c r="U70" s="169"/>
      <c r="V70" s="150"/>
      <c r="W70" s="141" t="str" cm="1">
        <f t="array" ref="W70">IF(SUM(LEN(B70:V70))=0,"",IF(OR(OR(ISBLANK(F70),SUM(LEN(C70),LEN(D70))=0),AND(NOT(E70="Unknown"),ISBLANK(J70)),AND(NOT(O70="Unknown"),ISBLANK(R70))),"Missing Information", INDEX(Table15[Entire Service Line Classification], MATCH(SUMIFS(Table15[Unique ID],Table15[System-Owned Portion],E70,Table15[If Material Anything Other than "Lead" in Column E,Was Material Ever Previously Lead?],G70,Table15[Customer-Owned Portion],O70),Table15[Unique ID],0),0)))</f>
        <v>Lead Status Unknown</v>
      </c>
      <c r="X70"/>
    </row>
    <row r="71" spans="2:24" ht="29" x14ac:dyDescent="0.35">
      <c r="B71" s="146"/>
      <c r="C71" s="32" t="s">
        <v>3386</v>
      </c>
      <c r="D71" s="32"/>
      <c r="E71" s="44" t="s">
        <v>3203</v>
      </c>
      <c r="F71" s="43" t="s">
        <v>3283</v>
      </c>
      <c r="G71" s="84" t="s">
        <v>3249</v>
      </c>
      <c r="H71" s="31"/>
      <c r="I71" s="207" t="s">
        <v>3338</v>
      </c>
      <c r="J71" s="84"/>
      <c r="K71" s="31" t="s">
        <v>41</v>
      </c>
      <c r="L71" s="31"/>
      <c r="M71" s="169"/>
      <c r="N71" s="148"/>
      <c r="O71" s="44" t="s">
        <v>3203</v>
      </c>
      <c r="P71" s="43"/>
      <c r="Q71" s="207" t="s">
        <v>3338</v>
      </c>
      <c r="R71" s="84" t="s">
        <v>3203</v>
      </c>
      <c r="S71" s="31" t="s">
        <v>41</v>
      </c>
      <c r="T71" s="31"/>
      <c r="U71" s="169"/>
      <c r="V71" s="150"/>
      <c r="W71" s="141" t="str" cm="1">
        <f t="array" ref="W71">IF(SUM(LEN(B71:V71))=0,"",IF(OR(OR(ISBLANK(F71),SUM(LEN(C71),LEN(D71))=0),AND(NOT(E71="Unknown"),ISBLANK(J71)),AND(NOT(O71="Unknown"),ISBLANK(R71))),"Missing Information", INDEX(Table15[Entire Service Line Classification], MATCH(SUMIFS(Table15[Unique ID],Table15[System-Owned Portion],E71,Table15[If Material Anything Other than "Lead" in Column E,Was Material Ever Previously Lead?],G71,Table15[Customer-Owned Portion],O71),Table15[Unique ID],0),0)))</f>
        <v>Lead Status Unknown</v>
      </c>
      <c r="X71"/>
    </row>
    <row r="72" spans="2:24" ht="29" x14ac:dyDescent="0.35">
      <c r="B72" s="146"/>
      <c r="C72" s="32" t="s">
        <v>3387</v>
      </c>
      <c r="D72" s="32"/>
      <c r="E72" s="44" t="s">
        <v>3284</v>
      </c>
      <c r="F72" s="43" t="s">
        <v>41</v>
      </c>
      <c r="G72" s="84" t="s">
        <v>3249</v>
      </c>
      <c r="H72" s="31" t="s">
        <v>6805</v>
      </c>
      <c r="I72" s="207" t="s">
        <v>3338</v>
      </c>
      <c r="J72" s="84" t="s">
        <v>3270</v>
      </c>
      <c r="K72" s="31" t="s">
        <v>41</v>
      </c>
      <c r="L72" s="31"/>
      <c r="M72" s="169"/>
      <c r="N72" s="148"/>
      <c r="O72" s="44" t="s">
        <v>3284</v>
      </c>
      <c r="P72" s="43" t="s">
        <v>6805</v>
      </c>
      <c r="Q72" s="207" t="s">
        <v>3338</v>
      </c>
      <c r="R72" s="84" t="s">
        <v>3270</v>
      </c>
      <c r="S72" s="31" t="s">
        <v>41</v>
      </c>
      <c r="T72" s="31"/>
      <c r="U72" s="169"/>
      <c r="V72" s="150"/>
      <c r="W72" s="141" t="str" cm="1">
        <f t="array" ref="W72">IF(SUM(LEN(B72:V72))=0,"",IF(OR(OR(ISBLANK(F72),SUM(LEN(C72),LEN(D72))=0),AND(NOT(E72="Unknown"),ISBLANK(J72)),AND(NOT(O72="Unknown"),ISBLANK(R72))),"Missing Information", INDEX(Table15[Entire Service Line Classification], MATCH(SUMIFS(Table15[Unique ID],Table15[System-Owned Portion],E72,Table15[If Material Anything Other than "Lead" in Column E,Was Material Ever Previously Lead?],G72,Table15[Customer-Owned Portion],O72),Table15[Unique ID],0),0)))</f>
        <v>Non-lead</v>
      </c>
      <c r="X72"/>
    </row>
    <row r="73" spans="2:24" ht="29" x14ac:dyDescent="0.35">
      <c r="B73" s="146"/>
      <c r="C73" s="32" t="s">
        <v>105</v>
      </c>
      <c r="D73" s="32"/>
      <c r="E73" s="44" t="s">
        <v>3284</v>
      </c>
      <c r="F73" s="43" t="s">
        <v>41</v>
      </c>
      <c r="G73" s="84" t="s">
        <v>3249</v>
      </c>
      <c r="H73" s="31" t="s">
        <v>6805</v>
      </c>
      <c r="I73" s="207" t="s">
        <v>3336</v>
      </c>
      <c r="J73" s="84" t="s">
        <v>3270</v>
      </c>
      <c r="K73" s="31" t="s">
        <v>41</v>
      </c>
      <c r="L73" s="31"/>
      <c r="M73" s="169"/>
      <c r="N73" s="148"/>
      <c r="O73" s="44" t="s">
        <v>3284</v>
      </c>
      <c r="P73" s="43" t="s">
        <v>6805</v>
      </c>
      <c r="Q73" s="207" t="s">
        <v>3336</v>
      </c>
      <c r="R73" s="84" t="s">
        <v>3270</v>
      </c>
      <c r="S73" s="31" t="s">
        <v>41</v>
      </c>
      <c r="T73" s="31"/>
      <c r="U73" s="169"/>
      <c r="V73" s="150"/>
      <c r="W73" s="141" t="str" cm="1">
        <f t="array" ref="W73">IF(SUM(LEN(B73:V73))=0,"",IF(OR(OR(ISBLANK(F73),SUM(LEN(C73),LEN(D73))=0),AND(NOT(E73="Unknown"),ISBLANK(J73)),AND(NOT(O73="Unknown"),ISBLANK(R73))),"Missing Information", INDEX(Table15[Entire Service Line Classification], MATCH(SUMIFS(Table15[Unique ID],Table15[System-Owned Portion],E73,Table15[If Material Anything Other than "Lead" in Column E,Was Material Ever Previously Lead?],G73,Table15[Customer-Owned Portion],O73),Table15[Unique ID],0),0)))</f>
        <v>Non-lead</v>
      </c>
      <c r="X73"/>
    </row>
    <row r="74" spans="2:24" x14ac:dyDescent="0.35">
      <c r="B74" s="146"/>
      <c r="C74" s="32" t="s">
        <v>106</v>
      </c>
      <c r="D74" s="32"/>
      <c r="E74" s="44" t="s">
        <v>3203</v>
      </c>
      <c r="F74" s="43" t="s">
        <v>3283</v>
      </c>
      <c r="G74" s="84" t="s">
        <v>3249</v>
      </c>
      <c r="H74" s="31">
        <v>1953</v>
      </c>
      <c r="I74" s="207" t="s">
        <v>3338</v>
      </c>
      <c r="J74" s="84"/>
      <c r="K74" s="31" t="s">
        <v>41</v>
      </c>
      <c r="L74" s="31"/>
      <c r="M74" s="169"/>
      <c r="N74" s="148"/>
      <c r="O74" s="44" t="s">
        <v>3203</v>
      </c>
      <c r="P74" s="43">
        <v>1953</v>
      </c>
      <c r="Q74" s="207" t="s">
        <v>3338</v>
      </c>
      <c r="R74" s="84" t="s">
        <v>3203</v>
      </c>
      <c r="S74" s="31" t="s">
        <v>41</v>
      </c>
      <c r="T74" s="31"/>
      <c r="U74" s="169"/>
      <c r="V74" s="150"/>
      <c r="W74" s="141" t="str" cm="1">
        <f t="array" ref="W74">IF(SUM(LEN(B74:V74))=0,"",IF(OR(OR(ISBLANK(F74),SUM(LEN(C74),LEN(D74))=0),AND(NOT(E74="Unknown"),ISBLANK(J74)),AND(NOT(O74="Unknown"),ISBLANK(R74))),"Missing Information", INDEX(Table15[Entire Service Line Classification], MATCH(SUMIFS(Table15[Unique ID],Table15[System-Owned Portion],E74,Table15[If Material Anything Other than "Lead" in Column E,Was Material Ever Previously Lead?],G74,Table15[Customer-Owned Portion],O74),Table15[Unique ID],0),0)))</f>
        <v>Lead Status Unknown</v>
      </c>
      <c r="X74"/>
    </row>
    <row r="75" spans="2:24" ht="29" x14ac:dyDescent="0.35">
      <c r="B75" s="146"/>
      <c r="C75" s="32" t="s">
        <v>3388</v>
      </c>
      <c r="D75" s="32"/>
      <c r="E75" s="44" t="s">
        <v>3284</v>
      </c>
      <c r="F75" s="43" t="s">
        <v>41</v>
      </c>
      <c r="G75" s="84" t="s">
        <v>3249</v>
      </c>
      <c r="H75" s="31" t="s">
        <v>6805</v>
      </c>
      <c r="I75" s="207" t="s">
        <v>3336</v>
      </c>
      <c r="J75" s="84" t="s">
        <v>3270</v>
      </c>
      <c r="K75" s="31" t="s">
        <v>41</v>
      </c>
      <c r="L75" s="31"/>
      <c r="M75" s="169"/>
      <c r="N75" s="148"/>
      <c r="O75" s="44" t="s">
        <v>3284</v>
      </c>
      <c r="P75" s="43" t="s">
        <v>6805</v>
      </c>
      <c r="Q75" s="207" t="s">
        <v>3336</v>
      </c>
      <c r="R75" s="84" t="s">
        <v>3270</v>
      </c>
      <c r="S75" s="31" t="s">
        <v>41</v>
      </c>
      <c r="T75" s="31"/>
      <c r="U75" s="169"/>
      <c r="V75" s="150"/>
      <c r="W75" s="141" t="str" cm="1">
        <f t="array" ref="W75">IF(SUM(LEN(B75:V75))=0,"",IF(OR(OR(ISBLANK(F75),SUM(LEN(C75),LEN(D75))=0),AND(NOT(E75="Unknown"),ISBLANK(J75)),AND(NOT(O75="Unknown"),ISBLANK(R75))),"Missing Information", INDEX(Table15[Entire Service Line Classification], MATCH(SUMIFS(Table15[Unique ID],Table15[System-Owned Portion],E75,Table15[If Material Anything Other than "Lead" in Column E,Was Material Ever Previously Lead?],G75,Table15[Customer-Owned Portion],O75),Table15[Unique ID],0),0)))</f>
        <v>Non-lead</v>
      </c>
      <c r="X75"/>
    </row>
    <row r="76" spans="2:24" ht="29" x14ac:dyDescent="0.35">
      <c r="B76" s="146"/>
      <c r="C76" s="32" t="s">
        <v>3389</v>
      </c>
      <c r="D76" s="32"/>
      <c r="E76" s="44" t="s">
        <v>3284</v>
      </c>
      <c r="F76" s="43" t="s">
        <v>41</v>
      </c>
      <c r="G76" s="84" t="s">
        <v>3249</v>
      </c>
      <c r="H76" s="31">
        <v>2016</v>
      </c>
      <c r="I76" s="207" t="s">
        <v>3338</v>
      </c>
      <c r="J76" s="84" t="s">
        <v>3270</v>
      </c>
      <c r="K76" s="31" t="s">
        <v>41</v>
      </c>
      <c r="L76" s="31"/>
      <c r="M76" s="169"/>
      <c r="N76" s="148"/>
      <c r="O76" s="44" t="s">
        <v>3284</v>
      </c>
      <c r="P76" s="43">
        <v>2016</v>
      </c>
      <c r="Q76" s="207" t="s">
        <v>3338</v>
      </c>
      <c r="R76" s="84" t="s">
        <v>3270</v>
      </c>
      <c r="S76" s="31" t="s">
        <v>41</v>
      </c>
      <c r="T76" s="31"/>
      <c r="U76" s="169"/>
      <c r="V76" s="150"/>
      <c r="W76" s="141" t="str" cm="1">
        <f t="array" ref="W76">IF(SUM(LEN(B76:V76))=0,"",IF(OR(OR(ISBLANK(F76),SUM(LEN(C76),LEN(D76))=0),AND(NOT(E76="Unknown"),ISBLANK(J76)),AND(NOT(O76="Unknown"),ISBLANK(R76))),"Missing Information", INDEX(Table15[Entire Service Line Classification], MATCH(SUMIFS(Table15[Unique ID],Table15[System-Owned Portion],E76,Table15[If Material Anything Other than "Lead" in Column E,Was Material Ever Previously Lead?],G76,Table15[Customer-Owned Portion],O76),Table15[Unique ID],0),0)))</f>
        <v>Non-lead</v>
      </c>
      <c r="X76"/>
    </row>
    <row r="77" spans="2:24" ht="29" x14ac:dyDescent="0.35">
      <c r="B77" s="146"/>
      <c r="C77" s="32" t="s">
        <v>107</v>
      </c>
      <c r="D77" s="32"/>
      <c r="E77" s="44" t="s">
        <v>3284</v>
      </c>
      <c r="F77" s="43" t="s">
        <v>41</v>
      </c>
      <c r="G77" s="84" t="s">
        <v>3249</v>
      </c>
      <c r="H77" s="31">
        <v>2017</v>
      </c>
      <c r="I77" s="207" t="s">
        <v>3338</v>
      </c>
      <c r="J77" s="84" t="s">
        <v>3270</v>
      </c>
      <c r="K77" s="31" t="s">
        <v>41</v>
      </c>
      <c r="L77" s="31"/>
      <c r="M77" s="169"/>
      <c r="N77" s="148"/>
      <c r="O77" s="44" t="s">
        <v>3284</v>
      </c>
      <c r="P77" s="43">
        <v>2017</v>
      </c>
      <c r="Q77" s="207" t="s">
        <v>3338</v>
      </c>
      <c r="R77" s="84" t="s">
        <v>3270</v>
      </c>
      <c r="S77" s="31" t="s">
        <v>41</v>
      </c>
      <c r="T77" s="31"/>
      <c r="U77" s="169"/>
      <c r="V77" s="150"/>
      <c r="W77" s="141" t="str" cm="1">
        <f t="array" ref="W77">IF(SUM(LEN(B77:V77))=0,"",IF(OR(OR(ISBLANK(F77),SUM(LEN(C77),LEN(D77))=0),AND(NOT(E77="Unknown"),ISBLANK(J77)),AND(NOT(O77="Unknown"),ISBLANK(R77))),"Missing Information", INDEX(Table15[Entire Service Line Classification], MATCH(SUMIFS(Table15[Unique ID],Table15[System-Owned Portion],E77,Table15[If Material Anything Other than "Lead" in Column E,Was Material Ever Previously Lead?],G77,Table15[Customer-Owned Portion],O77),Table15[Unique ID],0),0)))</f>
        <v>Non-lead</v>
      </c>
      <c r="X77"/>
    </row>
    <row r="78" spans="2:24" ht="29" x14ac:dyDescent="0.35">
      <c r="B78" s="146"/>
      <c r="C78" s="32" t="s">
        <v>3390</v>
      </c>
      <c r="D78" s="32"/>
      <c r="E78" s="44" t="s">
        <v>3284</v>
      </c>
      <c r="F78" s="43" t="s">
        <v>41</v>
      </c>
      <c r="G78" s="84" t="s">
        <v>3249</v>
      </c>
      <c r="H78" s="31">
        <v>2017</v>
      </c>
      <c r="I78" s="207" t="s">
        <v>3338</v>
      </c>
      <c r="J78" s="84" t="s">
        <v>3270</v>
      </c>
      <c r="K78" s="31" t="s">
        <v>41</v>
      </c>
      <c r="L78" s="31"/>
      <c r="M78" s="169"/>
      <c r="N78" s="148"/>
      <c r="O78" s="44" t="s">
        <v>3284</v>
      </c>
      <c r="P78" s="43">
        <v>2017</v>
      </c>
      <c r="Q78" s="207" t="s">
        <v>3338</v>
      </c>
      <c r="R78" s="84" t="s">
        <v>3270</v>
      </c>
      <c r="S78" s="31" t="s">
        <v>41</v>
      </c>
      <c r="T78" s="31"/>
      <c r="U78" s="169"/>
      <c r="V78" s="150"/>
      <c r="W78" s="141" t="str" cm="1">
        <f t="array" ref="W78">IF(SUM(LEN(B78:V78))=0,"",IF(OR(OR(ISBLANK(F78),SUM(LEN(C78),LEN(D78))=0),AND(NOT(E78="Unknown"),ISBLANK(J78)),AND(NOT(O78="Unknown"),ISBLANK(R78))),"Missing Information", INDEX(Table15[Entire Service Line Classification], MATCH(SUMIFS(Table15[Unique ID],Table15[System-Owned Portion],E78,Table15[If Material Anything Other than "Lead" in Column E,Was Material Ever Previously Lead?],G78,Table15[Customer-Owned Portion],O78),Table15[Unique ID],0),0)))</f>
        <v>Non-lead</v>
      </c>
      <c r="X78"/>
    </row>
    <row r="79" spans="2:24" ht="29" x14ac:dyDescent="0.35">
      <c r="B79" s="146"/>
      <c r="C79" s="32" t="s">
        <v>108</v>
      </c>
      <c r="D79" s="32"/>
      <c r="E79" s="44" t="s">
        <v>3284</v>
      </c>
      <c r="F79" s="43" t="s">
        <v>41</v>
      </c>
      <c r="G79" s="84" t="s">
        <v>3249</v>
      </c>
      <c r="H79" s="31">
        <v>2017</v>
      </c>
      <c r="I79" s="207" t="s">
        <v>3338</v>
      </c>
      <c r="J79" s="84" t="s">
        <v>3270</v>
      </c>
      <c r="K79" s="31" t="s">
        <v>41</v>
      </c>
      <c r="L79" s="31"/>
      <c r="M79" s="169"/>
      <c r="N79" s="148"/>
      <c r="O79" s="44" t="s">
        <v>3284</v>
      </c>
      <c r="P79" s="43">
        <v>2017</v>
      </c>
      <c r="Q79" s="207" t="s">
        <v>3338</v>
      </c>
      <c r="R79" s="84" t="s">
        <v>3270</v>
      </c>
      <c r="S79" s="31" t="s">
        <v>41</v>
      </c>
      <c r="T79" s="31"/>
      <c r="U79" s="169"/>
      <c r="V79" s="150"/>
      <c r="W79" s="141" t="str" cm="1">
        <f t="array" ref="W79">IF(SUM(LEN(B79:V79))=0,"",IF(OR(OR(ISBLANK(F79),SUM(LEN(C79),LEN(D79))=0),AND(NOT(E79="Unknown"),ISBLANK(J79)),AND(NOT(O79="Unknown"),ISBLANK(R79))),"Missing Information", INDEX(Table15[Entire Service Line Classification], MATCH(SUMIFS(Table15[Unique ID],Table15[System-Owned Portion],E79,Table15[If Material Anything Other than "Lead" in Column E,Was Material Ever Previously Lead?],G79,Table15[Customer-Owned Portion],O79),Table15[Unique ID],0),0)))</f>
        <v>Non-lead</v>
      </c>
      <c r="X79"/>
    </row>
    <row r="80" spans="2:24" ht="29" x14ac:dyDescent="0.35">
      <c r="B80" s="146"/>
      <c r="C80" s="32" t="s">
        <v>109</v>
      </c>
      <c r="D80" s="32"/>
      <c r="E80" s="44" t="s">
        <v>3284</v>
      </c>
      <c r="F80" s="43" t="s">
        <v>41</v>
      </c>
      <c r="G80" s="84" t="s">
        <v>3249</v>
      </c>
      <c r="H80" s="31">
        <v>2017</v>
      </c>
      <c r="I80" s="207" t="s">
        <v>3338</v>
      </c>
      <c r="J80" s="84" t="s">
        <v>3270</v>
      </c>
      <c r="K80" s="31" t="s">
        <v>41</v>
      </c>
      <c r="L80" s="31"/>
      <c r="M80" s="169"/>
      <c r="N80" s="148"/>
      <c r="O80" s="44" t="s">
        <v>3284</v>
      </c>
      <c r="P80" s="43">
        <v>2017</v>
      </c>
      <c r="Q80" s="207" t="s">
        <v>3338</v>
      </c>
      <c r="R80" s="84" t="s">
        <v>3270</v>
      </c>
      <c r="S80" s="31" t="s">
        <v>41</v>
      </c>
      <c r="T80" s="31"/>
      <c r="U80" s="169"/>
      <c r="V80" s="150"/>
      <c r="W80" s="141" t="str" cm="1">
        <f t="array" ref="W80">IF(SUM(LEN(B80:V80))=0,"",IF(OR(OR(ISBLANK(F80),SUM(LEN(C80),LEN(D80))=0),AND(NOT(E80="Unknown"),ISBLANK(J80)),AND(NOT(O80="Unknown"),ISBLANK(R80))),"Missing Information", INDEX(Table15[Entire Service Line Classification], MATCH(SUMIFS(Table15[Unique ID],Table15[System-Owned Portion],E80,Table15[If Material Anything Other than "Lead" in Column E,Was Material Ever Previously Lead?],G80,Table15[Customer-Owned Portion],O80),Table15[Unique ID],0),0)))</f>
        <v>Non-lead</v>
      </c>
      <c r="X80"/>
    </row>
    <row r="81" spans="2:24" ht="29" x14ac:dyDescent="0.35">
      <c r="B81" s="146"/>
      <c r="C81" s="32" t="s">
        <v>110</v>
      </c>
      <c r="D81" s="32"/>
      <c r="E81" s="44" t="s">
        <v>3284</v>
      </c>
      <c r="F81" s="43" t="s">
        <v>41</v>
      </c>
      <c r="G81" s="84" t="s">
        <v>3249</v>
      </c>
      <c r="H81" s="31">
        <v>2017</v>
      </c>
      <c r="I81" s="207" t="s">
        <v>3338</v>
      </c>
      <c r="J81" s="84" t="s">
        <v>3270</v>
      </c>
      <c r="K81" s="31" t="s">
        <v>41</v>
      </c>
      <c r="L81" s="31"/>
      <c r="M81" s="169"/>
      <c r="N81" s="148"/>
      <c r="O81" s="44" t="s">
        <v>3284</v>
      </c>
      <c r="P81" s="43">
        <v>2017</v>
      </c>
      <c r="Q81" s="207" t="s">
        <v>3338</v>
      </c>
      <c r="R81" s="84" t="s">
        <v>3270</v>
      </c>
      <c r="S81" s="31" t="s">
        <v>41</v>
      </c>
      <c r="T81" s="31"/>
      <c r="U81" s="169"/>
      <c r="V81" s="150"/>
      <c r="W81" s="141" t="str" cm="1">
        <f t="array" ref="W81">IF(SUM(LEN(B81:V81))=0,"",IF(OR(OR(ISBLANK(F81),SUM(LEN(C81),LEN(D81))=0),AND(NOT(E81="Unknown"),ISBLANK(J81)),AND(NOT(O81="Unknown"),ISBLANK(R81))),"Missing Information", INDEX(Table15[Entire Service Line Classification], MATCH(SUMIFS(Table15[Unique ID],Table15[System-Owned Portion],E81,Table15[If Material Anything Other than "Lead" in Column E,Was Material Ever Previously Lead?],G81,Table15[Customer-Owned Portion],O81),Table15[Unique ID],0),0)))</f>
        <v>Non-lead</v>
      </c>
      <c r="X81"/>
    </row>
    <row r="82" spans="2:24" ht="29" x14ac:dyDescent="0.35">
      <c r="B82" s="146"/>
      <c r="C82" s="32" t="s">
        <v>111</v>
      </c>
      <c r="D82" s="32"/>
      <c r="E82" s="44" t="s">
        <v>3284</v>
      </c>
      <c r="F82" s="43" t="s">
        <v>41</v>
      </c>
      <c r="G82" s="84" t="s">
        <v>3249</v>
      </c>
      <c r="H82" s="31">
        <v>2017</v>
      </c>
      <c r="I82" s="207" t="s">
        <v>3338</v>
      </c>
      <c r="J82" s="84" t="s">
        <v>3270</v>
      </c>
      <c r="K82" s="31" t="s">
        <v>41</v>
      </c>
      <c r="L82" s="31"/>
      <c r="M82" s="169"/>
      <c r="N82" s="148"/>
      <c r="O82" s="44" t="s">
        <v>3284</v>
      </c>
      <c r="P82" s="43">
        <v>2017</v>
      </c>
      <c r="Q82" s="207" t="s">
        <v>3338</v>
      </c>
      <c r="R82" s="84" t="s">
        <v>3270</v>
      </c>
      <c r="S82" s="31" t="s">
        <v>41</v>
      </c>
      <c r="T82" s="31"/>
      <c r="U82" s="169"/>
      <c r="V82" s="150"/>
      <c r="W82" s="141" t="str" cm="1">
        <f t="array" ref="W82">IF(SUM(LEN(B82:V82))=0,"",IF(OR(OR(ISBLANK(F82),SUM(LEN(C82),LEN(D82))=0),AND(NOT(E82="Unknown"),ISBLANK(J82)),AND(NOT(O82="Unknown"),ISBLANK(R82))),"Missing Information", INDEX(Table15[Entire Service Line Classification], MATCH(SUMIFS(Table15[Unique ID],Table15[System-Owned Portion],E82,Table15[If Material Anything Other than "Lead" in Column E,Was Material Ever Previously Lead?],G82,Table15[Customer-Owned Portion],O82),Table15[Unique ID],0),0)))</f>
        <v>Non-lead</v>
      </c>
      <c r="X82"/>
    </row>
    <row r="83" spans="2:24" ht="29" x14ac:dyDescent="0.35">
      <c r="B83" s="146"/>
      <c r="C83" s="32" t="s">
        <v>3391</v>
      </c>
      <c r="D83" s="32"/>
      <c r="E83" s="44" t="s">
        <v>3284</v>
      </c>
      <c r="F83" s="43" t="s">
        <v>41</v>
      </c>
      <c r="G83" s="84" t="s">
        <v>3249</v>
      </c>
      <c r="H83" s="31">
        <v>2016</v>
      </c>
      <c r="I83" s="207" t="s">
        <v>3338</v>
      </c>
      <c r="J83" s="84" t="s">
        <v>3270</v>
      </c>
      <c r="K83" s="31" t="s">
        <v>41</v>
      </c>
      <c r="L83" s="31"/>
      <c r="M83" s="169"/>
      <c r="N83" s="148"/>
      <c r="O83" s="44" t="s">
        <v>3284</v>
      </c>
      <c r="P83" s="43">
        <v>2016</v>
      </c>
      <c r="Q83" s="207" t="s">
        <v>3338</v>
      </c>
      <c r="R83" s="84" t="s">
        <v>3270</v>
      </c>
      <c r="S83" s="31" t="s">
        <v>41</v>
      </c>
      <c r="T83" s="31"/>
      <c r="U83" s="169"/>
      <c r="V83" s="150"/>
      <c r="W83" s="141" t="str" cm="1">
        <f t="array" ref="W83">IF(SUM(LEN(B83:V83))=0,"",IF(OR(OR(ISBLANK(F83),SUM(LEN(C83),LEN(D83))=0),AND(NOT(E83="Unknown"),ISBLANK(J83)),AND(NOT(O83="Unknown"),ISBLANK(R83))),"Missing Information", INDEX(Table15[Entire Service Line Classification], MATCH(SUMIFS(Table15[Unique ID],Table15[System-Owned Portion],E83,Table15[If Material Anything Other than "Lead" in Column E,Was Material Ever Previously Lead?],G83,Table15[Customer-Owned Portion],O83),Table15[Unique ID],0),0)))</f>
        <v>Non-lead</v>
      </c>
      <c r="X83"/>
    </row>
    <row r="84" spans="2:24" ht="29" x14ac:dyDescent="0.35">
      <c r="B84" s="146"/>
      <c r="C84" s="32" t="s">
        <v>112</v>
      </c>
      <c r="D84" s="32"/>
      <c r="E84" s="44" t="s">
        <v>3284</v>
      </c>
      <c r="F84" s="43" t="s">
        <v>41</v>
      </c>
      <c r="G84" s="84" t="s">
        <v>3249</v>
      </c>
      <c r="H84" s="31">
        <v>2016</v>
      </c>
      <c r="I84" s="207" t="s">
        <v>3338</v>
      </c>
      <c r="J84" s="84" t="s">
        <v>3270</v>
      </c>
      <c r="K84" s="31" t="s">
        <v>41</v>
      </c>
      <c r="L84" s="31"/>
      <c r="M84" s="169"/>
      <c r="N84" s="148"/>
      <c r="O84" s="44" t="s">
        <v>3284</v>
      </c>
      <c r="P84" s="43">
        <v>2016</v>
      </c>
      <c r="Q84" s="207" t="s">
        <v>3338</v>
      </c>
      <c r="R84" s="84" t="s">
        <v>3270</v>
      </c>
      <c r="S84" s="31" t="s">
        <v>41</v>
      </c>
      <c r="T84" s="31"/>
      <c r="U84" s="169"/>
      <c r="V84" s="150"/>
      <c r="W84" s="141" t="str" cm="1">
        <f t="array" ref="W84">IF(SUM(LEN(B84:V84))=0,"",IF(OR(OR(ISBLANK(F84),SUM(LEN(C84),LEN(D84))=0),AND(NOT(E84="Unknown"),ISBLANK(J84)),AND(NOT(O84="Unknown"),ISBLANK(R84))),"Missing Information", INDEX(Table15[Entire Service Line Classification], MATCH(SUMIFS(Table15[Unique ID],Table15[System-Owned Portion],E84,Table15[If Material Anything Other than "Lead" in Column E,Was Material Ever Previously Lead?],G84,Table15[Customer-Owned Portion],O84),Table15[Unique ID],0),0)))</f>
        <v>Non-lead</v>
      </c>
      <c r="X84"/>
    </row>
    <row r="85" spans="2:24" ht="29" x14ac:dyDescent="0.35">
      <c r="B85" s="146"/>
      <c r="C85" s="32" t="s">
        <v>113</v>
      </c>
      <c r="D85" s="32"/>
      <c r="E85" s="44" t="s">
        <v>3284</v>
      </c>
      <c r="F85" s="43" t="s">
        <v>41</v>
      </c>
      <c r="G85" s="84" t="s">
        <v>3249</v>
      </c>
      <c r="H85" s="31">
        <v>2016</v>
      </c>
      <c r="I85" s="207" t="s">
        <v>3338</v>
      </c>
      <c r="J85" s="84" t="s">
        <v>3270</v>
      </c>
      <c r="K85" s="31" t="s">
        <v>41</v>
      </c>
      <c r="L85" s="31"/>
      <c r="M85" s="169"/>
      <c r="N85" s="148"/>
      <c r="O85" s="44" t="s">
        <v>3284</v>
      </c>
      <c r="P85" s="43">
        <v>2016</v>
      </c>
      <c r="Q85" s="207" t="s">
        <v>3338</v>
      </c>
      <c r="R85" s="84" t="s">
        <v>3270</v>
      </c>
      <c r="S85" s="31" t="s">
        <v>41</v>
      </c>
      <c r="T85" s="31"/>
      <c r="U85" s="169"/>
      <c r="V85" s="150"/>
      <c r="W85" s="141" t="str" cm="1">
        <f t="array" ref="W85">IF(SUM(LEN(B85:V85))=0,"",IF(OR(OR(ISBLANK(F85),SUM(LEN(C85),LEN(D85))=0),AND(NOT(E85="Unknown"),ISBLANK(J85)),AND(NOT(O85="Unknown"),ISBLANK(R85))),"Missing Information", INDEX(Table15[Entire Service Line Classification], MATCH(SUMIFS(Table15[Unique ID],Table15[System-Owned Portion],E85,Table15[If Material Anything Other than "Lead" in Column E,Was Material Ever Previously Lead?],G85,Table15[Customer-Owned Portion],O85),Table15[Unique ID],0),0)))</f>
        <v>Non-lead</v>
      </c>
      <c r="X85"/>
    </row>
    <row r="86" spans="2:24" ht="29" x14ac:dyDescent="0.35">
      <c r="B86" s="146"/>
      <c r="C86" s="32" t="s">
        <v>3392</v>
      </c>
      <c r="D86" s="32"/>
      <c r="E86" s="44" t="s">
        <v>3284</v>
      </c>
      <c r="F86" s="43" t="s">
        <v>41</v>
      </c>
      <c r="G86" s="84" t="s">
        <v>3249</v>
      </c>
      <c r="H86" s="31">
        <v>2005</v>
      </c>
      <c r="I86" s="207" t="s">
        <v>3340</v>
      </c>
      <c r="J86" s="84" t="s">
        <v>3270</v>
      </c>
      <c r="K86" s="31" t="s">
        <v>41</v>
      </c>
      <c r="L86" s="31"/>
      <c r="M86" s="169"/>
      <c r="N86" s="148"/>
      <c r="O86" s="44" t="s">
        <v>3284</v>
      </c>
      <c r="P86" s="43">
        <v>2005</v>
      </c>
      <c r="Q86" s="207" t="s">
        <v>3340</v>
      </c>
      <c r="R86" s="84" t="s">
        <v>3270</v>
      </c>
      <c r="S86" s="31" t="s">
        <v>41</v>
      </c>
      <c r="T86" s="31"/>
      <c r="U86" s="169"/>
      <c r="V86" s="150"/>
      <c r="W86" s="141" t="str" cm="1">
        <f t="array" ref="W86">IF(SUM(LEN(B86:V86))=0,"",IF(OR(OR(ISBLANK(F86),SUM(LEN(C86),LEN(D86))=0),AND(NOT(E86="Unknown"),ISBLANK(J86)),AND(NOT(O86="Unknown"),ISBLANK(R86))),"Missing Information", INDEX(Table15[Entire Service Line Classification], MATCH(SUMIFS(Table15[Unique ID],Table15[System-Owned Portion],E86,Table15[If Material Anything Other than "Lead" in Column E,Was Material Ever Previously Lead?],G86,Table15[Customer-Owned Portion],O86),Table15[Unique ID],0),0)))</f>
        <v>Non-lead</v>
      </c>
      <c r="X86"/>
    </row>
    <row r="87" spans="2:24" ht="29" x14ac:dyDescent="0.35">
      <c r="B87" s="146"/>
      <c r="C87" s="32" t="s">
        <v>114</v>
      </c>
      <c r="D87" s="32"/>
      <c r="E87" s="44" t="s">
        <v>3284</v>
      </c>
      <c r="F87" s="43" t="s">
        <v>41</v>
      </c>
      <c r="G87" s="84" t="s">
        <v>3249</v>
      </c>
      <c r="H87" s="31">
        <v>2016</v>
      </c>
      <c r="I87" s="207" t="s">
        <v>3338</v>
      </c>
      <c r="J87" s="84" t="s">
        <v>3270</v>
      </c>
      <c r="K87" s="31" t="s">
        <v>41</v>
      </c>
      <c r="L87" s="31"/>
      <c r="M87" s="169"/>
      <c r="N87" s="148"/>
      <c r="O87" s="44" t="s">
        <v>3284</v>
      </c>
      <c r="P87" s="43">
        <v>2016</v>
      </c>
      <c r="Q87" s="207" t="s">
        <v>3338</v>
      </c>
      <c r="R87" s="84" t="s">
        <v>3270</v>
      </c>
      <c r="S87" s="31" t="s">
        <v>41</v>
      </c>
      <c r="T87" s="31"/>
      <c r="U87" s="169"/>
      <c r="V87" s="150"/>
      <c r="W87" s="141" t="str" cm="1">
        <f t="array" ref="W87">IF(SUM(LEN(B87:V87))=0,"",IF(OR(OR(ISBLANK(F87),SUM(LEN(C87),LEN(D87))=0),AND(NOT(E87="Unknown"),ISBLANK(J87)),AND(NOT(O87="Unknown"),ISBLANK(R87))),"Missing Information", INDEX(Table15[Entire Service Line Classification], MATCH(SUMIFS(Table15[Unique ID],Table15[System-Owned Portion],E87,Table15[If Material Anything Other than "Lead" in Column E,Was Material Ever Previously Lead?],G87,Table15[Customer-Owned Portion],O87),Table15[Unique ID],0),0)))</f>
        <v>Non-lead</v>
      </c>
      <c r="X87"/>
    </row>
    <row r="88" spans="2:24" ht="29" x14ac:dyDescent="0.35">
      <c r="B88" s="146"/>
      <c r="C88" s="32" t="s">
        <v>3393</v>
      </c>
      <c r="D88" s="32"/>
      <c r="E88" s="44" t="s">
        <v>3284</v>
      </c>
      <c r="F88" s="43" t="s">
        <v>41</v>
      </c>
      <c r="G88" s="84" t="s">
        <v>3249</v>
      </c>
      <c r="H88" s="31">
        <v>2017</v>
      </c>
      <c r="I88" s="207" t="s">
        <v>3338</v>
      </c>
      <c r="J88" s="84" t="s">
        <v>3270</v>
      </c>
      <c r="K88" s="31" t="s">
        <v>41</v>
      </c>
      <c r="L88" s="31"/>
      <c r="M88" s="169"/>
      <c r="N88" s="148"/>
      <c r="O88" s="44" t="s">
        <v>3284</v>
      </c>
      <c r="P88" s="43">
        <v>2017</v>
      </c>
      <c r="Q88" s="207" t="s">
        <v>3338</v>
      </c>
      <c r="R88" s="84" t="s">
        <v>3270</v>
      </c>
      <c r="S88" s="31" t="s">
        <v>41</v>
      </c>
      <c r="T88" s="31"/>
      <c r="U88" s="169"/>
      <c r="V88" s="150"/>
      <c r="W88" s="141" t="str" cm="1">
        <f t="array" ref="W88">IF(SUM(LEN(B88:V88))=0,"",IF(OR(OR(ISBLANK(F88),SUM(LEN(C88),LEN(D88))=0),AND(NOT(E88="Unknown"),ISBLANK(J88)),AND(NOT(O88="Unknown"),ISBLANK(R88))),"Missing Information", INDEX(Table15[Entire Service Line Classification], MATCH(SUMIFS(Table15[Unique ID],Table15[System-Owned Portion],E88,Table15[If Material Anything Other than "Lead" in Column E,Was Material Ever Previously Lead?],G88,Table15[Customer-Owned Portion],O88),Table15[Unique ID],0),0)))</f>
        <v>Non-lead</v>
      </c>
      <c r="X88"/>
    </row>
    <row r="89" spans="2:24" ht="29" x14ac:dyDescent="0.35">
      <c r="B89" s="146"/>
      <c r="C89" s="32" t="s">
        <v>3394</v>
      </c>
      <c r="D89" s="32"/>
      <c r="E89" s="44" t="s">
        <v>3284</v>
      </c>
      <c r="F89" s="43" t="s">
        <v>41</v>
      </c>
      <c r="G89" s="84" t="s">
        <v>3249</v>
      </c>
      <c r="H89" s="31">
        <v>2017</v>
      </c>
      <c r="I89" s="207" t="s">
        <v>3338</v>
      </c>
      <c r="J89" s="84" t="s">
        <v>3270</v>
      </c>
      <c r="K89" s="31" t="s">
        <v>41</v>
      </c>
      <c r="L89" s="31"/>
      <c r="M89" s="169"/>
      <c r="N89" s="148"/>
      <c r="O89" s="44" t="s">
        <v>3284</v>
      </c>
      <c r="P89" s="43">
        <v>2017</v>
      </c>
      <c r="Q89" s="207" t="s">
        <v>3338</v>
      </c>
      <c r="R89" s="84" t="s">
        <v>3270</v>
      </c>
      <c r="S89" s="31" t="s">
        <v>41</v>
      </c>
      <c r="T89" s="31"/>
      <c r="U89" s="169"/>
      <c r="V89" s="150"/>
      <c r="W89" s="141" t="str" cm="1">
        <f t="array" ref="W89">IF(SUM(LEN(B89:V89))=0,"",IF(OR(OR(ISBLANK(F89),SUM(LEN(C89),LEN(D89))=0),AND(NOT(E89="Unknown"),ISBLANK(J89)),AND(NOT(O89="Unknown"),ISBLANK(R89))),"Missing Information", INDEX(Table15[Entire Service Line Classification], MATCH(SUMIFS(Table15[Unique ID],Table15[System-Owned Portion],E89,Table15[If Material Anything Other than "Lead" in Column E,Was Material Ever Previously Lead?],G89,Table15[Customer-Owned Portion],O89),Table15[Unique ID],0),0)))</f>
        <v>Non-lead</v>
      </c>
      <c r="X89"/>
    </row>
    <row r="90" spans="2:24" ht="29" x14ac:dyDescent="0.35">
      <c r="B90" s="146"/>
      <c r="C90" s="32" t="s">
        <v>3395</v>
      </c>
      <c r="D90" s="32"/>
      <c r="E90" s="44" t="s">
        <v>3284</v>
      </c>
      <c r="F90" s="43" t="s">
        <v>41</v>
      </c>
      <c r="G90" s="84" t="s">
        <v>3249</v>
      </c>
      <c r="H90" s="31">
        <v>2017</v>
      </c>
      <c r="I90" s="207" t="s">
        <v>3338</v>
      </c>
      <c r="J90" s="84" t="s">
        <v>3270</v>
      </c>
      <c r="K90" s="31" t="s">
        <v>41</v>
      </c>
      <c r="L90" s="31"/>
      <c r="M90" s="169"/>
      <c r="N90" s="148"/>
      <c r="O90" s="44" t="s">
        <v>3284</v>
      </c>
      <c r="P90" s="43">
        <v>2017</v>
      </c>
      <c r="Q90" s="207" t="s">
        <v>3338</v>
      </c>
      <c r="R90" s="84" t="s">
        <v>3270</v>
      </c>
      <c r="S90" s="31" t="s">
        <v>41</v>
      </c>
      <c r="T90" s="31"/>
      <c r="U90" s="169"/>
      <c r="V90" s="150"/>
      <c r="W90" s="141" t="str" cm="1">
        <f t="array" ref="W90">IF(SUM(LEN(B90:V90))=0,"",IF(OR(OR(ISBLANK(F90),SUM(LEN(C90),LEN(D90))=0),AND(NOT(E90="Unknown"),ISBLANK(J90)),AND(NOT(O90="Unknown"),ISBLANK(R90))),"Missing Information", INDEX(Table15[Entire Service Line Classification], MATCH(SUMIFS(Table15[Unique ID],Table15[System-Owned Portion],E90,Table15[If Material Anything Other than "Lead" in Column E,Was Material Ever Previously Lead?],G90,Table15[Customer-Owned Portion],O90),Table15[Unique ID],0),0)))</f>
        <v>Non-lead</v>
      </c>
      <c r="X90"/>
    </row>
    <row r="91" spans="2:24" ht="29" x14ac:dyDescent="0.35">
      <c r="B91" s="146"/>
      <c r="C91" s="32" t="s">
        <v>3396</v>
      </c>
      <c r="D91" s="32"/>
      <c r="E91" s="44" t="s">
        <v>3284</v>
      </c>
      <c r="F91" s="43" t="s">
        <v>41</v>
      </c>
      <c r="G91" s="84" t="s">
        <v>41</v>
      </c>
      <c r="H91" s="31">
        <v>1970</v>
      </c>
      <c r="I91" s="207" t="s">
        <v>3339</v>
      </c>
      <c r="J91" s="84" t="s">
        <v>3275</v>
      </c>
      <c r="K91" s="31" t="s">
        <v>41</v>
      </c>
      <c r="L91" s="31"/>
      <c r="M91" s="169"/>
      <c r="N91" s="148"/>
      <c r="O91" s="44" t="s">
        <v>3284</v>
      </c>
      <c r="P91" s="43">
        <v>1970</v>
      </c>
      <c r="Q91" s="207" t="s">
        <v>3339</v>
      </c>
      <c r="R91" s="84" t="s">
        <v>3275</v>
      </c>
      <c r="S91" s="31" t="s">
        <v>41</v>
      </c>
      <c r="T91" s="31"/>
      <c r="U91" s="169"/>
      <c r="V91" s="150"/>
      <c r="W91" s="141" t="str" cm="1">
        <f t="array" ref="W91">IF(SUM(LEN(B91:V91))=0,"",IF(OR(OR(ISBLANK(F91),SUM(LEN(C91),LEN(D91))=0),AND(NOT(E91="Unknown"),ISBLANK(J91)),AND(NOT(O91="Unknown"),ISBLANK(R91))),"Missing Information", INDEX(Table15[Entire Service Line Classification], MATCH(SUMIFS(Table15[Unique ID],Table15[System-Owned Portion],E91,Table15[If Material Anything Other than "Lead" in Column E,Was Material Ever Previously Lead?],G91,Table15[Customer-Owned Portion],O91),Table15[Unique ID],0),0)))</f>
        <v>Non-lead</v>
      </c>
      <c r="X91"/>
    </row>
    <row r="92" spans="2:24" ht="29" x14ac:dyDescent="0.35">
      <c r="B92" s="146"/>
      <c r="C92" s="32" t="s">
        <v>115</v>
      </c>
      <c r="D92" s="32"/>
      <c r="E92" s="44" t="s">
        <v>3284</v>
      </c>
      <c r="F92" s="43" t="s">
        <v>41</v>
      </c>
      <c r="G92" s="84" t="s">
        <v>3249</v>
      </c>
      <c r="H92" s="31">
        <v>2017</v>
      </c>
      <c r="I92" s="207" t="s">
        <v>3338</v>
      </c>
      <c r="J92" s="84" t="s">
        <v>3270</v>
      </c>
      <c r="K92" s="31" t="s">
        <v>41</v>
      </c>
      <c r="L92" s="31"/>
      <c r="M92" s="169"/>
      <c r="N92" s="148"/>
      <c r="O92" s="44" t="s">
        <v>3284</v>
      </c>
      <c r="P92" s="43">
        <v>2017</v>
      </c>
      <c r="Q92" s="207" t="s">
        <v>3338</v>
      </c>
      <c r="R92" s="84" t="s">
        <v>3270</v>
      </c>
      <c r="S92" s="31" t="s">
        <v>41</v>
      </c>
      <c r="T92" s="31"/>
      <c r="U92" s="169"/>
      <c r="V92" s="150"/>
      <c r="W92" s="141" t="str" cm="1">
        <f t="array" ref="W92">IF(SUM(LEN(B92:V92))=0,"",IF(OR(OR(ISBLANK(F92),SUM(LEN(C92),LEN(D92))=0),AND(NOT(E92="Unknown"),ISBLANK(J92)),AND(NOT(O92="Unknown"),ISBLANK(R92))),"Missing Information", INDEX(Table15[Entire Service Line Classification], MATCH(SUMIFS(Table15[Unique ID],Table15[System-Owned Portion],E92,Table15[If Material Anything Other than "Lead" in Column E,Was Material Ever Previously Lead?],G92,Table15[Customer-Owned Portion],O92),Table15[Unique ID],0),0)))</f>
        <v>Non-lead</v>
      </c>
      <c r="X92"/>
    </row>
    <row r="93" spans="2:24" ht="29" x14ac:dyDescent="0.35">
      <c r="B93" s="146"/>
      <c r="C93" s="32" t="s">
        <v>116</v>
      </c>
      <c r="D93" s="32"/>
      <c r="E93" s="44" t="s">
        <v>3284</v>
      </c>
      <c r="F93" s="43" t="s">
        <v>41</v>
      </c>
      <c r="G93" s="84" t="s">
        <v>3249</v>
      </c>
      <c r="H93" s="31">
        <v>2017</v>
      </c>
      <c r="I93" s="207" t="s">
        <v>3338</v>
      </c>
      <c r="J93" s="84" t="s">
        <v>3270</v>
      </c>
      <c r="K93" s="31" t="s">
        <v>41</v>
      </c>
      <c r="L93" s="31"/>
      <c r="M93" s="169"/>
      <c r="N93" s="148"/>
      <c r="O93" s="44" t="s">
        <v>3284</v>
      </c>
      <c r="P93" s="43">
        <v>2017</v>
      </c>
      <c r="Q93" s="207" t="s">
        <v>3338</v>
      </c>
      <c r="R93" s="84" t="s">
        <v>3270</v>
      </c>
      <c r="S93" s="31" t="s">
        <v>41</v>
      </c>
      <c r="T93" s="31"/>
      <c r="U93" s="169"/>
      <c r="V93" s="150"/>
      <c r="W93" s="141" t="str" cm="1">
        <f t="array" ref="W93">IF(SUM(LEN(B93:V93))=0,"",IF(OR(OR(ISBLANK(F93),SUM(LEN(C93),LEN(D93))=0),AND(NOT(E93="Unknown"),ISBLANK(J93)),AND(NOT(O93="Unknown"),ISBLANK(R93))),"Missing Information", INDEX(Table15[Entire Service Line Classification], MATCH(SUMIFS(Table15[Unique ID],Table15[System-Owned Portion],E93,Table15[If Material Anything Other than "Lead" in Column E,Was Material Ever Previously Lead?],G93,Table15[Customer-Owned Portion],O93),Table15[Unique ID],0),0)))</f>
        <v>Non-lead</v>
      </c>
      <c r="X93"/>
    </row>
    <row r="94" spans="2:24" ht="29" x14ac:dyDescent="0.35">
      <c r="B94" s="146"/>
      <c r="C94" s="32" t="s">
        <v>117</v>
      </c>
      <c r="D94" s="32"/>
      <c r="E94" s="44" t="s">
        <v>3284</v>
      </c>
      <c r="F94" s="43" t="s">
        <v>41</v>
      </c>
      <c r="G94" s="84" t="s">
        <v>3249</v>
      </c>
      <c r="H94" s="31">
        <v>2017</v>
      </c>
      <c r="I94" s="207" t="s">
        <v>3338</v>
      </c>
      <c r="J94" s="84" t="s">
        <v>3270</v>
      </c>
      <c r="K94" s="31" t="s">
        <v>41</v>
      </c>
      <c r="L94" s="31"/>
      <c r="M94" s="169"/>
      <c r="N94" s="148"/>
      <c r="O94" s="44" t="s">
        <v>3284</v>
      </c>
      <c r="P94" s="43">
        <v>2017</v>
      </c>
      <c r="Q94" s="207" t="s">
        <v>3338</v>
      </c>
      <c r="R94" s="84" t="s">
        <v>3270</v>
      </c>
      <c r="S94" s="31" t="s">
        <v>41</v>
      </c>
      <c r="T94" s="31"/>
      <c r="U94" s="169"/>
      <c r="V94" s="150"/>
      <c r="W94" s="141" t="str" cm="1">
        <f t="array" ref="W94">IF(SUM(LEN(B94:V94))=0,"",IF(OR(OR(ISBLANK(F94),SUM(LEN(C94),LEN(D94))=0),AND(NOT(E94="Unknown"),ISBLANK(J94)),AND(NOT(O94="Unknown"),ISBLANK(R94))),"Missing Information", INDEX(Table15[Entire Service Line Classification], MATCH(SUMIFS(Table15[Unique ID],Table15[System-Owned Portion],E94,Table15[If Material Anything Other than "Lead" in Column E,Was Material Ever Previously Lead?],G94,Table15[Customer-Owned Portion],O94),Table15[Unique ID],0),0)))</f>
        <v>Non-lead</v>
      </c>
      <c r="X94"/>
    </row>
    <row r="95" spans="2:24" ht="29" x14ac:dyDescent="0.35">
      <c r="B95" s="146"/>
      <c r="C95" s="32" t="s">
        <v>118</v>
      </c>
      <c r="D95" s="32"/>
      <c r="E95" s="44" t="s">
        <v>3284</v>
      </c>
      <c r="F95" s="43" t="s">
        <v>41</v>
      </c>
      <c r="G95" s="84" t="s">
        <v>3249</v>
      </c>
      <c r="H95" s="31">
        <v>2017</v>
      </c>
      <c r="I95" s="207" t="s">
        <v>3338</v>
      </c>
      <c r="J95" s="84" t="s">
        <v>3270</v>
      </c>
      <c r="K95" s="31" t="s">
        <v>41</v>
      </c>
      <c r="L95" s="31"/>
      <c r="M95" s="169"/>
      <c r="N95" s="148"/>
      <c r="O95" s="44" t="s">
        <v>3284</v>
      </c>
      <c r="P95" s="43">
        <v>2017</v>
      </c>
      <c r="Q95" s="207" t="s">
        <v>3338</v>
      </c>
      <c r="R95" s="84" t="s">
        <v>3270</v>
      </c>
      <c r="S95" s="31" t="s">
        <v>41</v>
      </c>
      <c r="T95" s="31"/>
      <c r="U95" s="169"/>
      <c r="V95" s="150"/>
      <c r="W95" s="141" t="str" cm="1">
        <f t="array" ref="W95">IF(SUM(LEN(B95:V95))=0,"",IF(OR(OR(ISBLANK(F95),SUM(LEN(C95),LEN(D95))=0),AND(NOT(E95="Unknown"),ISBLANK(J95)),AND(NOT(O95="Unknown"),ISBLANK(R95))),"Missing Information", INDEX(Table15[Entire Service Line Classification], MATCH(SUMIFS(Table15[Unique ID],Table15[System-Owned Portion],E95,Table15[If Material Anything Other than "Lead" in Column E,Was Material Ever Previously Lead?],G95,Table15[Customer-Owned Portion],O95),Table15[Unique ID],0),0)))</f>
        <v>Non-lead</v>
      </c>
      <c r="X95"/>
    </row>
    <row r="96" spans="2:24" x14ac:dyDescent="0.35">
      <c r="B96" s="146"/>
      <c r="C96" s="32" t="s">
        <v>119</v>
      </c>
      <c r="D96" s="32"/>
      <c r="E96" s="44" t="s">
        <v>3203</v>
      </c>
      <c r="F96" s="43" t="s">
        <v>3283</v>
      </c>
      <c r="G96" s="84" t="s">
        <v>3249</v>
      </c>
      <c r="H96" s="31">
        <v>1948</v>
      </c>
      <c r="I96" s="207" t="s">
        <v>3338</v>
      </c>
      <c r="J96" s="84"/>
      <c r="K96" s="31" t="s">
        <v>41</v>
      </c>
      <c r="L96" s="31"/>
      <c r="M96" s="169"/>
      <c r="N96" s="148"/>
      <c r="O96" s="44" t="s">
        <v>3203</v>
      </c>
      <c r="P96" s="43">
        <v>1948</v>
      </c>
      <c r="Q96" s="207" t="s">
        <v>3338</v>
      </c>
      <c r="R96" s="84" t="s">
        <v>3203</v>
      </c>
      <c r="S96" s="31" t="s">
        <v>41</v>
      </c>
      <c r="T96" s="31"/>
      <c r="U96" s="169"/>
      <c r="V96" s="150"/>
      <c r="W96" s="141" t="str" cm="1">
        <f t="array" ref="W96">IF(SUM(LEN(B96:V96))=0,"",IF(OR(OR(ISBLANK(F96),SUM(LEN(C96),LEN(D96))=0),AND(NOT(E96="Unknown"),ISBLANK(J96)),AND(NOT(O96="Unknown"),ISBLANK(R96))),"Missing Information", INDEX(Table15[Entire Service Line Classification], MATCH(SUMIFS(Table15[Unique ID],Table15[System-Owned Portion],E96,Table15[If Material Anything Other than "Lead" in Column E,Was Material Ever Previously Lead?],G96,Table15[Customer-Owned Portion],O96),Table15[Unique ID],0),0)))</f>
        <v>Lead Status Unknown</v>
      </c>
      <c r="X96"/>
    </row>
    <row r="97" spans="2:24" ht="29" x14ac:dyDescent="0.35">
      <c r="B97" s="146"/>
      <c r="C97" s="32" t="s">
        <v>3397</v>
      </c>
      <c r="D97" s="32"/>
      <c r="E97" s="44" t="s">
        <v>3284</v>
      </c>
      <c r="F97" s="43" t="s">
        <v>41</v>
      </c>
      <c r="G97" s="84" t="s">
        <v>3249</v>
      </c>
      <c r="H97" s="31" t="s">
        <v>6805</v>
      </c>
      <c r="I97" s="207" t="s">
        <v>3336</v>
      </c>
      <c r="J97" s="84" t="s">
        <v>3270</v>
      </c>
      <c r="K97" s="31" t="s">
        <v>41</v>
      </c>
      <c r="L97" s="31"/>
      <c r="M97" s="169"/>
      <c r="N97" s="148"/>
      <c r="O97" s="44" t="s">
        <v>3284</v>
      </c>
      <c r="P97" s="43" t="s">
        <v>6805</v>
      </c>
      <c r="Q97" s="207" t="s">
        <v>3336</v>
      </c>
      <c r="R97" s="84" t="s">
        <v>3270</v>
      </c>
      <c r="S97" s="31" t="s">
        <v>41</v>
      </c>
      <c r="T97" s="31"/>
      <c r="U97" s="169"/>
      <c r="V97" s="150"/>
      <c r="W97" s="141" t="str" cm="1">
        <f t="array" ref="W97">IF(SUM(LEN(B97:V97))=0,"",IF(OR(OR(ISBLANK(F97),SUM(LEN(C97),LEN(D97))=0),AND(NOT(E97="Unknown"),ISBLANK(J97)),AND(NOT(O97="Unknown"),ISBLANK(R97))),"Missing Information", INDEX(Table15[Entire Service Line Classification], MATCH(SUMIFS(Table15[Unique ID],Table15[System-Owned Portion],E97,Table15[If Material Anything Other than "Lead" in Column E,Was Material Ever Previously Lead?],G97,Table15[Customer-Owned Portion],O97),Table15[Unique ID],0),0)))</f>
        <v>Non-lead</v>
      </c>
      <c r="X97"/>
    </row>
    <row r="98" spans="2:24" x14ac:dyDescent="0.35">
      <c r="B98" s="146"/>
      <c r="C98" s="32" t="s">
        <v>3398</v>
      </c>
      <c r="D98" s="32"/>
      <c r="E98" s="44" t="s">
        <v>3203</v>
      </c>
      <c r="F98" s="43" t="s">
        <v>3283</v>
      </c>
      <c r="G98" s="84" t="s">
        <v>3249</v>
      </c>
      <c r="H98" s="31"/>
      <c r="I98" s="207" t="s">
        <v>3338</v>
      </c>
      <c r="J98" s="84"/>
      <c r="K98" s="31" t="s">
        <v>41</v>
      </c>
      <c r="L98" s="31"/>
      <c r="M98" s="169"/>
      <c r="N98" s="148"/>
      <c r="O98" s="44" t="s">
        <v>3203</v>
      </c>
      <c r="P98" s="43"/>
      <c r="Q98" s="207" t="s">
        <v>3338</v>
      </c>
      <c r="R98" s="84" t="s">
        <v>3203</v>
      </c>
      <c r="S98" s="31" t="s">
        <v>41</v>
      </c>
      <c r="T98" s="31"/>
      <c r="U98" s="169"/>
      <c r="V98" s="150"/>
      <c r="W98" s="141" t="str" cm="1">
        <f t="array" ref="W98">IF(SUM(LEN(B98:V98))=0,"",IF(OR(OR(ISBLANK(F98),SUM(LEN(C98),LEN(D98))=0),AND(NOT(E98="Unknown"),ISBLANK(J98)),AND(NOT(O98="Unknown"),ISBLANK(R98))),"Missing Information", INDEX(Table15[Entire Service Line Classification], MATCH(SUMIFS(Table15[Unique ID],Table15[System-Owned Portion],E98,Table15[If Material Anything Other than "Lead" in Column E,Was Material Ever Previously Lead?],G98,Table15[Customer-Owned Portion],O98),Table15[Unique ID],0),0)))</f>
        <v>Lead Status Unknown</v>
      </c>
      <c r="X98"/>
    </row>
    <row r="99" spans="2:24" x14ac:dyDescent="0.35">
      <c r="B99" s="146"/>
      <c r="C99" s="32" t="s">
        <v>3399</v>
      </c>
      <c r="D99" s="32"/>
      <c r="E99" s="44" t="s">
        <v>3203</v>
      </c>
      <c r="F99" s="43" t="s">
        <v>3283</v>
      </c>
      <c r="G99" s="84" t="s">
        <v>3249</v>
      </c>
      <c r="H99" s="31">
        <v>1953</v>
      </c>
      <c r="I99" s="207" t="s">
        <v>3338</v>
      </c>
      <c r="J99" s="84"/>
      <c r="K99" s="31" t="s">
        <v>41</v>
      </c>
      <c r="L99" s="31"/>
      <c r="M99" s="169"/>
      <c r="N99" s="148"/>
      <c r="O99" s="44" t="s">
        <v>3203</v>
      </c>
      <c r="P99" s="43">
        <v>1953</v>
      </c>
      <c r="Q99" s="207" t="s">
        <v>3338</v>
      </c>
      <c r="R99" s="84" t="s">
        <v>3203</v>
      </c>
      <c r="S99" s="31" t="s">
        <v>41</v>
      </c>
      <c r="T99" s="31"/>
      <c r="U99" s="169"/>
      <c r="V99" s="150"/>
      <c r="W99" s="141" t="str" cm="1">
        <f t="array" ref="W99">IF(SUM(LEN(B99:V99))=0,"",IF(OR(OR(ISBLANK(F99),SUM(LEN(C99),LEN(D99))=0),AND(NOT(E99="Unknown"),ISBLANK(J99)),AND(NOT(O99="Unknown"),ISBLANK(R99))),"Missing Information", INDEX(Table15[Entire Service Line Classification], MATCH(SUMIFS(Table15[Unique ID],Table15[System-Owned Portion],E99,Table15[If Material Anything Other than "Lead" in Column E,Was Material Ever Previously Lead?],G99,Table15[Customer-Owned Portion],O99),Table15[Unique ID],0),0)))</f>
        <v>Lead Status Unknown</v>
      </c>
      <c r="X99"/>
    </row>
    <row r="100" spans="2:24" x14ac:dyDescent="0.35">
      <c r="B100" s="146"/>
      <c r="C100" s="32" t="s">
        <v>3400</v>
      </c>
      <c r="D100" s="32"/>
      <c r="E100" s="44" t="s">
        <v>3203</v>
      </c>
      <c r="F100" s="43" t="s">
        <v>3283</v>
      </c>
      <c r="G100" s="84" t="s">
        <v>3249</v>
      </c>
      <c r="H100" s="31">
        <v>1900</v>
      </c>
      <c r="I100" s="207" t="s">
        <v>3338</v>
      </c>
      <c r="J100" s="84"/>
      <c r="K100" s="31" t="s">
        <v>41</v>
      </c>
      <c r="L100" s="31"/>
      <c r="M100" s="169"/>
      <c r="N100" s="148"/>
      <c r="O100" s="44" t="s">
        <v>3203</v>
      </c>
      <c r="P100" s="43">
        <v>1900</v>
      </c>
      <c r="Q100" s="207" t="s">
        <v>3338</v>
      </c>
      <c r="R100" s="84" t="s">
        <v>3203</v>
      </c>
      <c r="S100" s="31" t="s">
        <v>41</v>
      </c>
      <c r="T100" s="31"/>
      <c r="U100" s="169"/>
      <c r="V100" s="150"/>
      <c r="W100" s="141" t="str" cm="1">
        <f t="array" ref="W100">IF(SUM(LEN(B100:V100))=0,"",IF(OR(OR(ISBLANK(F100),SUM(LEN(C100),LEN(D100))=0),AND(NOT(E100="Unknown"),ISBLANK(J100)),AND(NOT(O100="Unknown"),ISBLANK(R100))),"Missing Information", INDEX(Table15[Entire Service Line Classification], MATCH(SUMIFS(Table15[Unique ID],Table15[System-Owned Portion],E100,Table15[If Material Anything Other than "Lead" in Column E,Was Material Ever Previously Lead?],G100,Table15[Customer-Owned Portion],O100),Table15[Unique ID],0),0)))</f>
        <v>Lead Status Unknown</v>
      </c>
      <c r="X100"/>
    </row>
    <row r="101" spans="2:24" x14ac:dyDescent="0.35">
      <c r="B101" s="146"/>
      <c r="C101" s="32" t="s">
        <v>3401</v>
      </c>
      <c r="D101" s="32"/>
      <c r="E101" s="44" t="s">
        <v>3203</v>
      </c>
      <c r="F101" s="43" t="s">
        <v>3283</v>
      </c>
      <c r="G101" s="84" t="s">
        <v>3249</v>
      </c>
      <c r="H101" s="31">
        <v>1900</v>
      </c>
      <c r="I101" s="207" t="s">
        <v>3338</v>
      </c>
      <c r="J101" s="84"/>
      <c r="K101" s="31" t="s">
        <v>41</v>
      </c>
      <c r="L101" s="31"/>
      <c r="M101" s="169"/>
      <c r="N101" s="148"/>
      <c r="O101" s="44" t="s">
        <v>3203</v>
      </c>
      <c r="P101" s="43">
        <v>1900</v>
      </c>
      <c r="Q101" s="207" t="s">
        <v>3338</v>
      </c>
      <c r="R101" s="84" t="s">
        <v>3203</v>
      </c>
      <c r="S101" s="31" t="s">
        <v>41</v>
      </c>
      <c r="T101" s="31"/>
      <c r="U101" s="169"/>
      <c r="V101" s="150"/>
      <c r="W101" s="141" t="str" cm="1">
        <f t="array" ref="W101">IF(SUM(LEN(B101:V101))=0,"",IF(OR(OR(ISBLANK(F101),SUM(LEN(C101),LEN(D101))=0),AND(NOT(E101="Unknown"),ISBLANK(J101)),AND(NOT(O101="Unknown"),ISBLANK(R101))),"Missing Information", INDEX(Table15[Entire Service Line Classification], MATCH(SUMIFS(Table15[Unique ID],Table15[System-Owned Portion],E101,Table15[If Material Anything Other than "Lead" in Column E,Was Material Ever Previously Lead?],G101,Table15[Customer-Owned Portion],O101),Table15[Unique ID],0),0)))</f>
        <v>Lead Status Unknown</v>
      </c>
      <c r="X101"/>
    </row>
    <row r="102" spans="2:24" x14ac:dyDescent="0.35">
      <c r="B102" s="146"/>
      <c r="C102" s="32" t="s">
        <v>3402</v>
      </c>
      <c r="D102" s="32"/>
      <c r="E102" s="44" t="s">
        <v>3203</v>
      </c>
      <c r="F102" s="43" t="s">
        <v>3283</v>
      </c>
      <c r="G102" s="84" t="s">
        <v>3249</v>
      </c>
      <c r="H102" s="31">
        <v>1953</v>
      </c>
      <c r="I102" s="207" t="s">
        <v>3338</v>
      </c>
      <c r="J102" s="84"/>
      <c r="K102" s="31" t="s">
        <v>41</v>
      </c>
      <c r="L102" s="31"/>
      <c r="M102" s="169"/>
      <c r="N102" s="148"/>
      <c r="O102" s="44" t="s">
        <v>3203</v>
      </c>
      <c r="P102" s="43">
        <v>1953</v>
      </c>
      <c r="Q102" s="207" t="s">
        <v>3338</v>
      </c>
      <c r="R102" s="84" t="s">
        <v>3203</v>
      </c>
      <c r="S102" s="31" t="s">
        <v>41</v>
      </c>
      <c r="T102" s="31"/>
      <c r="U102" s="169"/>
      <c r="V102" s="150"/>
      <c r="W102" s="141" t="str" cm="1">
        <f t="array" ref="W102">IF(SUM(LEN(B102:V102))=0,"",IF(OR(OR(ISBLANK(F102),SUM(LEN(C102),LEN(D102))=0),AND(NOT(E102="Unknown"),ISBLANK(J102)),AND(NOT(O102="Unknown"),ISBLANK(R102))),"Missing Information", INDEX(Table15[Entire Service Line Classification], MATCH(SUMIFS(Table15[Unique ID],Table15[System-Owned Portion],E102,Table15[If Material Anything Other than "Lead" in Column E,Was Material Ever Previously Lead?],G102,Table15[Customer-Owned Portion],O102),Table15[Unique ID],0),0)))</f>
        <v>Lead Status Unknown</v>
      </c>
      <c r="X102"/>
    </row>
    <row r="103" spans="2:24" x14ac:dyDescent="0.35">
      <c r="B103" s="146"/>
      <c r="C103" s="32" t="s">
        <v>3403</v>
      </c>
      <c r="D103" s="32"/>
      <c r="E103" s="44" t="s">
        <v>3203</v>
      </c>
      <c r="F103" s="43" t="s">
        <v>3283</v>
      </c>
      <c r="G103" s="84" t="s">
        <v>3249</v>
      </c>
      <c r="H103" s="31"/>
      <c r="I103" s="207" t="s">
        <v>3338</v>
      </c>
      <c r="J103" s="84"/>
      <c r="K103" s="31" t="s">
        <v>41</v>
      </c>
      <c r="L103" s="31"/>
      <c r="M103" s="169"/>
      <c r="N103" s="148"/>
      <c r="O103" s="44" t="s">
        <v>3203</v>
      </c>
      <c r="P103" s="43"/>
      <c r="Q103" s="207" t="s">
        <v>3338</v>
      </c>
      <c r="R103" s="84" t="s">
        <v>3203</v>
      </c>
      <c r="S103" s="31" t="s">
        <v>41</v>
      </c>
      <c r="T103" s="31"/>
      <c r="U103" s="169"/>
      <c r="V103" s="150"/>
      <c r="W103" s="141" t="str" cm="1">
        <f t="array" ref="W103">IF(SUM(LEN(B103:V103))=0,"",IF(OR(OR(ISBLANK(F103),SUM(LEN(C103),LEN(D103))=0),AND(NOT(E103="Unknown"),ISBLANK(J103)),AND(NOT(O103="Unknown"),ISBLANK(R103))),"Missing Information", INDEX(Table15[Entire Service Line Classification], MATCH(SUMIFS(Table15[Unique ID],Table15[System-Owned Portion],E103,Table15[If Material Anything Other than "Lead" in Column E,Was Material Ever Previously Lead?],G103,Table15[Customer-Owned Portion],O103),Table15[Unique ID],0),0)))</f>
        <v>Lead Status Unknown</v>
      </c>
      <c r="X103"/>
    </row>
    <row r="104" spans="2:24" ht="29" x14ac:dyDescent="0.35">
      <c r="B104" s="146"/>
      <c r="C104" s="32" t="s">
        <v>120</v>
      </c>
      <c r="D104" s="32"/>
      <c r="E104" s="44" t="s">
        <v>3284</v>
      </c>
      <c r="F104" s="43" t="s">
        <v>41</v>
      </c>
      <c r="G104" s="84" t="s">
        <v>3249</v>
      </c>
      <c r="H104" s="31">
        <v>2017</v>
      </c>
      <c r="I104" s="207" t="s">
        <v>3338</v>
      </c>
      <c r="J104" s="84" t="s">
        <v>3270</v>
      </c>
      <c r="K104" s="31" t="s">
        <v>41</v>
      </c>
      <c r="L104" s="31"/>
      <c r="M104" s="169"/>
      <c r="N104" s="148"/>
      <c r="O104" s="44" t="s">
        <v>3284</v>
      </c>
      <c r="P104" s="43">
        <v>2017</v>
      </c>
      <c r="Q104" s="207" t="s">
        <v>3338</v>
      </c>
      <c r="R104" s="84" t="s">
        <v>3270</v>
      </c>
      <c r="S104" s="31" t="s">
        <v>41</v>
      </c>
      <c r="T104" s="31"/>
      <c r="U104" s="169"/>
      <c r="V104" s="150"/>
      <c r="W104" s="141" t="str" cm="1">
        <f t="array" ref="W104">IF(SUM(LEN(B104:V104))=0,"",IF(OR(OR(ISBLANK(F104),SUM(LEN(C104),LEN(D104))=0),AND(NOT(E104="Unknown"),ISBLANK(J104)),AND(NOT(O104="Unknown"),ISBLANK(R104))),"Missing Information", INDEX(Table15[Entire Service Line Classification], MATCH(SUMIFS(Table15[Unique ID],Table15[System-Owned Portion],E104,Table15[If Material Anything Other than "Lead" in Column E,Was Material Ever Previously Lead?],G104,Table15[Customer-Owned Portion],O104),Table15[Unique ID],0),0)))</f>
        <v>Non-lead</v>
      </c>
      <c r="X104"/>
    </row>
    <row r="105" spans="2:24" ht="29" x14ac:dyDescent="0.35">
      <c r="B105" s="146"/>
      <c r="C105" s="32" t="s">
        <v>121</v>
      </c>
      <c r="D105" s="32"/>
      <c r="E105" s="44" t="s">
        <v>3284</v>
      </c>
      <c r="F105" s="43" t="s">
        <v>41</v>
      </c>
      <c r="G105" s="84" t="s">
        <v>3249</v>
      </c>
      <c r="H105" s="31">
        <v>2017</v>
      </c>
      <c r="I105" s="207" t="s">
        <v>3338</v>
      </c>
      <c r="J105" s="84" t="s">
        <v>3270</v>
      </c>
      <c r="K105" s="31" t="s">
        <v>41</v>
      </c>
      <c r="L105" s="31"/>
      <c r="M105" s="169"/>
      <c r="N105" s="148"/>
      <c r="O105" s="44" t="s">
        <v>3284</v>
      </c>
      <c r="P105" s="43">
        <v>2017</v>
      </c>
      <c r="Q105" s="207" t="s">
        <v>3338</v>
      </c>
      <c r="R105" s="84" t="s">
        <v>3270</v>
      </c>
      <c r="S105" s="31" t="s">
        <v>41</v>
      </c>
      <c r="T105" s="31"/>
      <c r="U105" s="169"/>
      <c r="V105" s="150"/>
      <c r="W105" s="141" t="str" cm="1">
        <f t="array" ref="W105">IF(SUM(LEN(B105:V105))=0,"",IF(OR(OR(ISBLANK(F105),SUM(LEN(C105),LEN(D105))=0),AND(NOT(E105="Unknown"),ISBLANK(J105)),AND(NOT(O105="Unknown"),ISBLANK(R105))),"Missing Information", INDEX(Table15[Entire Service Line Classification], MATCH(SUMIFS(Table15[Unique ID],Table15[System-Owned Portion],E105,Table15[If Material Anything Other than "Lead" in Column E,Was Material Ever Previously Lead?],G105,Table15[Customer-Owned Portion],O105),Table15[Unique ID],0),0)))</f>
        <v>Non-lead</v>
      </c>
      <c r="X105"/>
    </row>
    <row r="106" spans="2:24" ht="29" x14ac:dyDescent="0.35">
      <c r="B106" s="146"/>
      <c r="C106" s="32" t="s">
        <v>122</v>
      </c>
      <c r="D106" s="32"/>
      <c r="E106" s="44" t="s">
        <v>3284</v>
      </c>
      <c r="F106" s="43" t="s">
        <v>41</v>
      </c>
      <c r="G106" s="84" t="s">
        <v>3249</v>
      </c>
      <c r="H106" s="31">
        <v>2017</v>
      </c>
      <c r="I106" s="207" t="s">
        <v>3338</v>
      </c>
      <c r="J106" s="84" t="s">
        <v>3270</v>
      </c>
      <c r="K106" s="31" t="s">
        <v>41</v>
      </c>
      <c r="L106" s="31"/>
      <c r="M106" s="169"/>
      <c r="N106" s="148"/>
      <c r="O106" s="44" t="s">
        <v>3284</v>
      </c>
      <c r="P106" s="43">
        <v>2017</v>
      </c>
      <c r="Q106" s="207" t="s">
        <v>3338</v>
      </c>
      <c r="R106" s="84" t="s">
        <v>3270</v>
      </c>
      <c r="S106" s="31" t="s">
        <v>41</v>
      </c>
      <c r="T106" s="31"/>
      <c r="U106" s="169"/>
      <c r="V106" s="150"/>
      <c r="W106" s="141" t="str" cm="1">
        <f t="array" ref="W106">IF(SUM(LEN(B106:V106))=0,"",IF(OR(OR(ISBLANK(F106),SUM(LEN(C106),LEN(D106))=0),AND(NOT(E106="Unknown"),ISBLANK(J106)),AND(NOT(O106="Unknown"),ISBLANK(R106))),"Missing Information", INDEX(Table15[Entire Service Line Classification], MATCH(SUMIFS(Table15[Unique ID],Table15[System-Owned Portion],E106,Table15[If Material Anything Other than "Lead" in Column E,Was Material Ever Previously Lead?],G106,Table15[Customer-Owned Portion],O106),Table15[Unique ID],0),0)))</f>
        <v>Non-lead</v>
      </c>
      <c r="X106"/>
    </row>
    <row r="107" spans="2:24" ht="29" x14ac:dyDescent="0.35">
      <c r="B107" s="146"/>
      <c r="C107" s="32" t="s">
        <v>123</v>
      </c>
      <c r="D107" s="32"/>
      <c r="E107" s="44" t="s">
        <v>3284</v>
      </c>
      <c r="F107" s="43" t="s">
        <v>41</v>
      </c>
      <c r="G107" s="84" t="s">
        <v>3249</v>
      </c>
      <c r="H107" s="31">
        <v>2017</v>
      </c>
      <c r="I107" s="207" t="s">
        <v>3338</v>
      </c>
      <c r="J107" s="84" t="s">
        <v>3270</v>
      </c>
      <c r="K107" s="31" t="s">
        <v>41</v>
      </c>
      <c r="L107" s="31"/>
      <c r="M107" s="169"/>
      <c r="N107" s="148"/>
      <c r="O107" s="44" t="s">
        <v>3284</v>
      </c>
      <c r="P107" s="43">
        <v>2017</v>
      </c>
      <c r="Q107" s="207" t="s">
        <v>3338</v>
      </c>
      <c r="R107" s="84" t="s">
        <v>3270</v>
      </c>
      <c r="S107" s="31" t="s">
        <v>41</v>
      </c>
      <c r="T107" s="31"/>
      <c r="U107" s="169"/>
      <c r="V107" s="150"/>
      <c r="W107" s="141" t="str" cm="1">
        <f t="array" ref="W107">IF(SUM(LEN(B107:V107))=0,"",IF(OR(OR(ISBLANK(F107),SUM(LEN(C107),LEN(D107))=0),AND(NOT(E107="Unknown"),ISBLANK(J107)),AND(NOT(O107="Unknown"),ISBLANK(R107))),"Missing Information", INDEX(Table15[Entire Service Line Classification], MATCH(SUMIFS(Table15[Unique ID],Table15[System-Owned Portion],E107,Table15[If Material Anything Other than "Lead" in Column E,Was Material Ever Previously Lead?],G107,Table15[Customer-Owned Portion],O107),Table15[Unique ID],0),0)))</f>
        <v>Non-lead</v>
      </c>
      <c r="X107"/>
    </row>
    <row r="108" spans="2:24" ht="29" x14ac:dyDescent="0.35">
      <c r="B108" s="146"/>
      <c r="C108" s="32" t="s">
        <v>124</v>
      </c>
      <c r="D108" s="32"/>
      <c r="E108" s="44" t="s">
        <v>3284</v>
      </c>
      <c r="F108" s="43" t="s">
        <v>41</v>
      </c>
      <c r="G108" s="84" t="s">
        <v>3249</v>
      </c>
      <c r="H108" s="31">
        <v>2017</v>
      </c>
      <c r="I108" s="207" t="s">
        <v>3338</v>
      </c>
      <c r="J108" s="84" t="s">
        <v>3270</v>
      </c>
      <c r="K108" s="31" t="s">
        <v>41</v>
      </c>
      <c r="L108" s="31"/>
      <c r="M108" s="169"/>
      <c r="N108" s="148"/>
      <c r="O108" s="44" t="s">
        <v>3284</v>
      </c>
      <c r="P108" s="43">
        <v>2017</v>
      </c>
      <c r="Q108" s="207" t="s">
        <v>3338</v>
      </c>
      <c r="R108" s="84" t="s">
        <v>3270</v>
      </c>
      <c r="S108" s="31" t="s">
        <v>41</v>
      </c>
      <c r="T108" s="31"/>
      <c r="U108" s="169"/>
      <c r="V108" s="150"/>
      <c r="W108" s="141" t="str" cm="1">
        <f t="array" ref="W108">IF(SUM(LEN(B108:V108))=0,"",IF(OR(OR(ISBLANK(F108),SUM(LEN(C108),LEN(D108))=0),AND(NOT(E108="Unknown"),ISBLANK(J108)),AND(NOT(O108="Unknown"),ISBLANK(R108))),"Missing Information", INDEX(Table15[Entire Service Line Classification], MATCH(SUMIFS(Table15[Unique ID],Table15[System-Owned Portion],E108,Table15[If Material Anything Other than "Lead" in Column E,Was Material Ever Previously Lead?],G108,Table15[Customer-Owned Portion],O108),Table15[Unique ID],0),0)))</f>
        <v>Non-lead</v>
      </c>
      <c r="X108"/>
    </row>
    <row r="109" spans="2:24" ht="29" x14ac:dyDescent="0.35">
      <c r="B109" s="146"/>
      <c r="C109" s="32" t="s">
        <v>125</v>
      </c>
      <c r="D109" s="32"/>
      <c r="E109" s="44" t="s">
        <v>3284</v>
      </c>
      <c r="F109" s="43" t="s">
        <v>41</v>
      </c>
      <c r="G109" s="84" t="s">
        <v>3249</v>
      </c>
      <c r="H109" s="31">
        <v>1994</v>
      </c>
      <c r="I109" s="207" t="s">
        <v>3338</v>
      </c>
      <c r="J109" s="84" t="s">
        <v>3270</v>
      </c>
      <c r="K109" s="31" t="s">
        <v>41</v>
      </c>
      <c r="L109" s="31"/>
      <c r="M109" s="169"/>
      <c r="N109" s="148"/>
      <c r="O109" s="44" t="s">
        <v>3284</v>
      </c>
      <c r="P109" s="43">
        <v>1994</v>
      </c>
      <c r="Q109" s="207" t="s">
        <v>3338</v>
      </c>
      <c r="R109" s="84" t="s">
        <v>3270</v>
      </c>
      <c r="S109" s="31" t="s">
        <v>41</v>
      </c>
      <c r="T109" s="31"/>
      <c r="U109" s="169"/>
      <c r="V109" s="150"/>
      <c r="W109" s="141" t="str" cm="1">
        <f t="array" ref="W109">IF(SUM(LEN(B109:V109))=0,"",IF(OR(OR(ISBLANK(F109),SUM(LEN(C109),LEN(D109))=0),AND(NOT(E109="Unknown"),ISBLANK(J109)),AND(NOT(O109="Unknown"),ISBLANK(R109))),"Missing Information", INDEX(Table15[Entire Service Line Classification], MATCH(SUMIFS(Table15[Unique ID],Table15[System-Owned Portion],E109,Table15[If Material Anything Other than "Lead" in Column E,Was Material Ever Previously Lead?],G109,Table15[Customer-Owned Portion],O109),Table15[Unique ID],0),0)))</f>
        <v>Non-lead</v>
      </c>
      <c r="X109"/>
    </row>
    <row r="110" spans="2:24" ht="29" x14ac:dyDescent="0.35">
      <c r="B110" s="146"/>
      <c r="C110" s="32" t="s">
        <v>126</v>
      </c>
      <c r="D110" s="32"/>
      <c r="E110" s="44" t="s">
        <v>3284</v>
      </c>
      <c r="F110" s="43" t="s">
        <v>41</v>
      </c>
      <c r="G110" s="84" t="s">
        <v>3249</v>
      </c>
      <c r="H110" s="31">
        <v>2017</v>
      </c>
      <c r="I110" s="207" t="s">
        <v>3338</v>
      </c>
      <c r="J110" s="84" t="s">
        <v>3270</v>
      </c>
      <c r="K110" s="31" t="s">
        <v>41</v>
      </c>
      <c r="L110" s="31"/>
      <c r="M110" s="169"/>
      <c r="N110" s="148"/>
      <c r="O110" s="44" t="s">
        <v>3284</v>
      </c>
      <c r="P110" s="43">
        <v>2017</v>
      </c>
      <c r="Q110" s="207" t="s">
        <v>3338</v>
      </c>
      <c r="R110" s="84" t="s">
        <v>3270</v>
      </c>
      <c r="S110" s="31" t="s">
        <v>41</v>
      </c>
      <c r="T110" s="31"/>
      <c r="U110" s="169"/>
      <c r="V110" s="150"/>
      <c r="W110" s="141" t="str" cm="1">
        <f t="array" ref="W110">IF(SUM(LEN(B110:V110))=0,"",IF(OR(OR(ISBLANK(F110),SUM(LEN(C110),LEN(D110))=0),AND(NOT(E110="Unknown"),ISBLANK(J110)),AND(NOT(O110="Unknown"),ISBLANK(R110))),"Missing Information", INDEX(Table15[Entire Service Line Classification], MATCH(SUMIFS(Table15[Unique ID],Table15[System-Owned Portion],E110,Table15[If Material Anything Other than "Lead" in Column E,Was Material Ever Previously Lead?],G110,Table15[Customer-Owned Portion],O110),Table15[Unique ID],0),0)))</f>
        <v>Non-lead</v>
      </c>
      <c r="X110"/>
    </row>
    <row r="111" spans="2:24" ht="29" x14ac:dyDescent="0.35">
      <c r="B111" s="146"/>
      <c r="C111" s="32" t="s">
        <v>127</v>
      </c>
      <c r="D111" s="32"/>
      <c r="E111" s="44" t="s">
        <v>3284</v>
      </c>
      <c r="F111" s="43" t="s">
        <v>41</v>
      </c>
      <c r="G111" s="84" t="s">
        <v>3249</v>
      </c>
      <c r="H111" s="31" t="s">
        <v>6805</v>
      </c>
      <c r="I111" s="207" t="s">
        <v>3338</v>
      </c>
      <c r="J111" s="84" t="s">
        <v>3270</v>
      </c>
      <c r="K111" s="31" t="s">
        <v>41</v>
      </c>
      <c r="L111" s="31"/>
      <c r="M111" s="169"/>
      <c r="N111" s="148"/>
      <c r="O111" s="44" t="s">
        <v>3284</v>
      </c>
      <c r="P111" s="43" t="s">
        <v>6805</v>
      </c>
      <c r="Q111" s="207" t="s">
        <v>3338</v>
      </c>
      <c r="R111" s="84" t="s">
        <v>3270</v>
      </c>
      <c r="S111" s="31" t="s">
        <v>41</v>
      </c>
      <c r="T111" s="31"/>
      <c r="U111" s="169"/>
      <c r="V111" s="150"/>
      <c r="W111" s="141" t="str" cm="1">
        <f t="array" ref="W111">IF(SUM(LEN(B111:V111))=0,"",IF(OR(OR(ISBLANK(F111),SUM(LEN(C111),LEN(D111))=0),AND(NOT(E111="Unknown"),ISBLANK(J111)),AND(NOT(O111="Unknown"),ISBLANK(R111))),"Missing Information", INDEX(Table15[Entire Service Line Classification], MATCH(SUMIFS(Table15[Unique ID],Table15[System-Owned Portion],E111,Table15[If Material Anything Other than "Lead" in Column E,Was Material Ever Previously Lead?],G111,Table15[Customer-Owned Portion],O111),Table15[Unique ID],0),0)))</f>
        <v>Non-lead</v>
      </c>
      <c r="X111"/>
    </row>
    <row r="112" spans="2:24" ht="29" x14ac:dyDescent="0.35">
      <c r="B112" s="146"/>
      <c r="C112" s="32" t="s">
        <v>128</v>
      </c>
      <c r="D112" s="32"/>
      <c r="E112" s="44" t="s">
        <v>3284</v>
      </c>
      <c r="F112" s="43" t="s">
        <v>41</v>
      </c>
      <c r="G112" s="84" t="s">
        <v>3249</v>
      </c>
      <c r="H112" s="31">
        <v>2017</v>
      </c>
      <c r="I112" s="207" t="s">
        <v>3338</v>
      </c>
      <c r="J112" s="84" t="s">
        <v>3270</v>
      </c>
      <c r="K112" s="31" t="s">
        <v>41</v>
      </c>
      <c r="L112" s="31"/>
      <c r="M112" s="169"/>
      <c r="N112" s="148"/>
      <c r="O112" s="44" t="s">
        <v>3284</v>
      </c>
      <c r="P112" s="43">
        <v>2017</v>
      </c>
      <c r="Q112" s="207" t="s">
        <v>3338</v>
      </c>
      <c r="R112" s="84" t="s">
        <v>3270</v>
      </c>
      <c r="S112" s="31" t="s">
        <v>41</v>
      </c>
      <c r="T112" s="31"/>
      <c r="U112" s="169"/>
      <c r="V112" s="150"/>
      <c r="W112" s="141" t="str" cm="1">
        <f t="array" ref="W112">IF(SUM(LEN(B112:V112))=0,"",IF(OR(OR(ISBLANK(F112),SUM(LEN(C112),LEN(D112))=0),AND(NOT(E112="Unknown"),ISBLANK(J112)),AND(NOT(O112="Unknown"),ISBLANK(R112))),"Missing Information", INDEX(Table15[Entire Service Line Classification], MATCH(SUMIFS(Table15[Unique ID],Table15[System-Owned Portion],E112,Table15[If Material Anything Other than "Lead" in Column E,Was Material Ever Previously Lead?],G112,Table15[Customer-Owned Portion],O112),Table15[Unique ID],0),0)))</f>
        <v>Non-lead</v>
      </c>
      <c r="X112"/>
    </row>
    <row r="113" spans="2:24" ht="29" x14ac:dyDescent="0.35">
      <c r="B113" s="146"/>
      <c r="C113" s="32" t="s">
        <v>129</v>
      </c>
      <c r="D113" s="32"/>
      <c r="E113" s="44" t="s">
        <v>3284</v>
      </c>
      <c r="F113" s="43" t="s">
        <v>41</v>
      </c>
      <c r="G113" s="84" t="s">
        <v>3249</v>
      </c>
      <c r="H113" s="31">
        <v>2017</v>
      </c>
      <c r="I113" s="207" t="s">
        <v>3338</v>
      </c>
      <c r="J113" s="84" t="s">
        <v>3270</v>
      </c>
      <c r="K113" s="31" t="s">
        <v>41</v>
      </c>
      <c r="L113" s="31"/>
      <c r="M113" s="169"/>
      <c r="N113" s="148"/>
      <c r="O113" s="44" t="s">
        <v>3284</v>
      </c>
      <c r="P113" s="43">
        <v>2017</v>
      </c>
      <c r="Q113" s="207" t="s">
        <v>3338</v>
      </c>
      <c r="R113" s="84" t="s">
        <v>3270</v>
      </c>
      <c r="S113" s="31" t="s">
        <v>41</v>
      </c>
      <c r="T113" s="31"/>
      <c r="U113" s="169"/>
      <c r="V113" s="150"/>
      <c r="W113" s="141" t="str" cm="1">
        <f t="array" ref="W113">IF(SUM(LEN(B113:V113))=0,"",IF(OR(OR(ISBLANK(F113),SUM(LEN(C113),LEN(D113))=0),AND(NOT(E113="Unknown"),ISBLANK(J113)),AND(NOT(O113="Unknown"),ISBLANK(R113))),"Missing Information", INDEX(Table15[Entire Service Line Classification], MATCH(SUMIFS(Table15[Unique ID],Table15[System-Owned Portion],E113,Table15[If Material Anything Other than "Lead" in Column E,Was Material Ever Previously Lead?],G113,Table15[Customer-Owned Portion],O113),Table15[Unique ID],0),0)))</f>
        <v>Non-lead</v>
      </c>
      <c r="X113"/>
    </row>
    <row r="114" spans="2:24" ht="29" x14ac:dyDescent="0.35">
      <c r="B114" s="146"/>
      <c r="C114" s="32" t="s">
        <v>3404</v>
      </c>
      <c r="D114" s="32"/>
      <c r="E114" s="44" t="s">
        <v>3203</v>
      </c>
      <c r="F114" s="43" t="s">
        <v>3283</v>
      </c>
      <c r="G114" s="84" t="s">
        <v>3249</v>
      </c>
      <c r="H114" s="31">
        <v>1959</v>
      </c>
      <c r="I114" s="207" t="s">
        <v>3336</v>
      </c>
      <c r="J114" s="84"/>
      <c r="K114" s="31" t="s">
        <v>41</v>
      </c>
      <c r="L114" s="31"/>
      <c r="M114" s="169"/>
      <c r="N114" s="148"/>
      <c r="O114" s="44" t="s">
        <v>3203</v>
      </c>
      <c r="P114" s="43">
        <v>1959</v>
      </c>
      <c r="Q114" s="207" t="s">
        <v>3336</v>
      </c>
      <c r="R114" s="84" t="s">
        <v>3203</v>
      </c>
      <c r="S114" s="31" t="s">
        <v>41</v>
      </c>
      <c r="T114" s="31"/>
      <c r="U114" s="169"/>
      <c r="V114" s="150"/>
      <c r="W114" s="141" t="str" cm="1">
        <f t="array" ref="W114">IF(SUM(LEN(B114:V114))=0,"",IF(OR(OR(ISBLANK(F114),SUM(LEN(C114),LEN(D114))=0),AND(NOT(E114="Unknown"),ISBLANK(J114)),AND(NOT(O114="Unknown"),ISBLANK(R114))),"Missing Information", INDEX(Table15[Entire Service Line Classification], MATCH(SUMIFS(Table15[Unique ID],Table15[System-Owned Portion],E114,Table15[If Material Anything Other than "Lead" in Column E,Was Material Ever Previously Lead?],G114,Table15[Customer-Owned Portion],O114),Table15[Unique ID],0),0)))</f>
        <v>Lead Status Unknown</v>
      </c>
      <c r="X114"/>
    </row>
    <row r="115" spans="2:24" x14ac:dyDescent="0.35">
      <c r="B115" s="146"/>
      <c r="C115" s="32" t="s">
        <v>3405</v>
      </c>
      <c r="D115" s="32"/>
      <c r="E115" s="44" t="s">
        <v>3203</v>
      </c>
      <c r="F115" s="43" t="s">
        <v>3283</v>
      </c>
      <c r="G115" s="84" t="s">
        <v>3249</v>
      </c>
      <c r="H115" s="31"/>
      <c r="I115" s="207" t="s">
        <v>3338</v>
      </c>
      <c r="J115" s="84"/>
      <c r="K115" s="31" t="s">
        <v>41</v>
      </c>
      <c r="L115" s="31"/>
      <c r="M115" s="169"/>
      <c r="N115" s="148"/>
      <c r="O115" s="44" t="s">
        <v>3203</v>
      </c>
      <c r="P115" s="43"/>
      <c r="Q115" s="207" t="s">
        <v>3338</v>
      </c>
      <c r="R115" s="84" t="s">
        <v>3203</v>
      </c>
      <c r="S115" s="31" t="s">
        <v>41</v>
      </c>
      <c r="T115" s="31"/>
      <c r="U115" s="169"/>
      <c r="V115" s="150"/>
      <c r="W115" s="141" t="str" cm="1">
        <f t="array" ref="W115">IF(SUM(LEN(B115:V115))=0,"",IF(OR(OR(ISBLANK(F115),SUM(LEN(C115),LEN(D115))=0),AND(NOT(E115="Unknown"),ISBLANK(J115)),AND(NOT(O115="Unknown"),ISBLANK(R115))),"Missing Information", INDEX(Table15[Entire Service Line Classification], MATCH(SUMIFS(Table15[Unique ID],Table15[System-Owned Portion],E115,Table15[If Material Anything Other than "Lead" in Column E,Was Material Ever Previously Lead?],G115,Table15[Customer-Owned Portion],O115),Table15[Unique ID],0),0)))</f>
        <v>Lead Status Unknown</v>
      </c>
      <c r="X115"/>
    </row>
    <row r="116" spans="2:24" ht="29" x14ac:dyDescent="0.35">
      <c r="B116" s="146"/>
      <c r="C116" s="32" t="s">
        <v>130</v>
      </c>
      <c r="D116" s="32"/>
      <c r="E116" s="44" t="s">
        <v>3284</v>
      </c>
      <c r="F116" s="43" t="s">
        <v>41</v>
      </c>
      <c r="G116" s="84" t="s">
        <v>3249</v>
      </c>
      <c r="H116" s="31">
        <v>2017</v>
      </c>
      <c r="I116" s="207" t="s">
        <v>3338</v>
      </c>
      <c r="J116" s="84" t="s">
        <v>3270</v>
      </c>
      <c r="K116" s="31" t="s">
        <v>41</v>
      </c>
      <c r="L116" s="31"/>
      <c r="M116" s="169"/>
      <c r="N116" s="148"/>
      <c r="O116" s="44" t="s">
        <v>3284</v>
      </c>
      <c r="P116" s="43">
        <v>2017</v>
      </c>
      <c r="Q116" s="207" t="s">
        <v>3338</v>
      </c>
      <c r="R116" s="84" t="s">
        <v>3270</v>
      </c>
      <c r="S116" s="31" t="s">
        <v>41</v>
      </c>
      <c r="T116" s="31"/>
      <c r="U116" s="169"/>
      <c r="V116" s="150"/>
      <c r="W116" s="141" t="str" cm="1">
        <f t="array" ref="W116">IF(SUM(LEN(B116:V116))=0,"",IF(OR(OR(ISBLANK(F116),SUM(LEN(C116),LEN(D116))=0),AND(NOT(E116="Unknown"),ISBLANK(J116)),AND(NOT(O116="Unknown"),ISBLANK(R116))),"Missing Information", INDEX(Table15[Entire Service Line Classification], MATCH(SUMIFS(Table15[Unique ID],Table15[System-Owned Portion],E116,Table15[If Material Anything Other than "Lead" in Column E,Was Material Ever Previously Lead?],G116,Table15[Customer-Owned Portion],O116),Table15[Unique ID],0),0)))</f>
        <v>Non-lead</v>
      </c>
      <c r="X116"/>
    </row>
    <row r="117" spans="2:24" ht="29" x14ac:dyDescent="0.35">
      <c r="B117" s="146"/>
      <c r="C117" s="32" t="s">
        <v>131</v>
      </c>
      <c r="D117" s="32"/>
      <c r="E117" s="44" t="s">
        <v>3284</v>
      </c>
      <c r="F117" s="43" t="s">
        <v>41</v>
      </c>
      <c r="G117" s="84" t="s">
        <v>3249</v>
      </c>
      <c r="H117" s="31">
        <v>2017</v>
      </c>
      <c r="I117" s="207" t="s">
        <v>3338</v>
      </c>
      <c r="J117" s="84" t="s">
        <v>3270</v>
      </c>
      <c r="K117" s="31" t="s">
        <v>41</v>
      </c>
      <c r="L117" s="31"/>
      <c r="M117" s="169"/>
      <c r="N117" s="148"/>
      <c r="O117" s="44" t="s">
        <v>3284</v>
      </c>
      <c r="P117" s="43">
        <v>2017</v>
      </c>
      <c r="Q117" s="207" t="s">
        <v>3338</v>
      </c>
      <c r="R117" s="84" t="s">
        <v>3270</v>
      </c>
      <c r="S117" s="31" t="s">
        <v>41</v>
      </c>
      <c r="T117" s="31"/>
      <c r="U117" s="169"/>
      <c r="V117" s="150"/>
      <c r="W117" s="141" t="str" cm="1">
        <f t="array" ref="W117">IF(SUM(LEN(B117:V117))=0,"",IF(OR(OR(ISBLANK(F117),SUM(LEN(C117),LEN(D117))=0),AND(NOT(E117="Unknown"),ISBLANK(J117)),AND(NOT(O117="Unknown"),ISBLANK(R117))),"Missing Information", INDEX(Table15[Entire Service Line Classification], MATCH(SUMIFS(Table15[Unique ID],Table15[System-Owned Portion],E117,Table15[If Material Anything Other than "Lead" in Column E,Was Material Ever Previously Lead?],G117,Table15[Customer-Owned Portion],O117),Table15[Unique ID],0),0)))</f>
        <v>Non-lead</v>
      </c>
      <c r="X117"/>
    </row>
    <row r="118" spans="2:24" ht="29" x14ac:dyDescent="0.35">
      <c r="B118" s="146"/>
      <c r="C118" s="32" t="s">
        <v>132</v>
      </c>
      <c r="D118" s="32"/>
      <c r="E118" s="44" t="s">
        <v>3284</v>
      </c>
      <c r="F118" s="43" t="s">
        <v>41</v>
      </c>
      <c r="G118" s="84" t="s">
        <v>3249</v>
      </c>
      <c r="H118" s="31">
        <v>2017</v>
      </c>
      <c r="I118" s="207" t="s">
        <v>3338</v>
      </c>
      <c r="J118" s="84" t="s">
        <v>3270</v>
      </c>
      <c r="K118" s="31" t="s">
        <v>41</v>
      </c>
      <c r="L118" s="31"/>
      <c r="M118" s="169"/>
      <c r="N118" s="148"/>
      <c r="O118" s="44" t="s">
        <v>3284</v>
      </c>
      <c r="P118" s="43">
        <v>2017</v>
      </c>
      <c r="Q118" s="207" t="s">
        <v>3338</v>
      </c>
      <c r="R118" s="84" t="s">
        <v>3270</v>
      </c>
      <c r="S118" s="31" t="s">
        <v>41</v>
      </c>
      <c r="T118" s="31"/>
      <c r="U118" s="169"/>
      <c r="V118" s="150"/>
      <c r="W118" s="141" t="str" cm="1">
        <f t="array" ref="W118">IF(SUM(LEN(B118:V118))=0,"",IF(OR(OR(ISBLANK(F118),SUM(LEN(C118),LEN(D118))=0),AND(NOT(E118="Unknown"),ISBLANK(J118)),AND(NOT(O118="Unknown"),ISBLANK(R118))),"Missing Information", INDEX(Table15[Entire Service Line Classification], MATCH(SUMIFS(Table15[Unique ID],Table15[System-Owned Portion],E118,Table15[If Material Anything Other than "Lead" in Column E,Was Material Ever Previously Lead?],G118,Table15[Customer-Owned Portion],O118),Table15[Unique ID],0),0)))</f>
        <v>Non-lead</v>
      </c>
      <c r="X118"/>
    </row>
    <row r="119" spans="2:24" ht="29" x14ac:dyDescent="0.35">
      <c r="B119" s="146"/>
      <c r="C119" s="32" t="s">
        <v>133</v>
      </c>
      <c r="D119" s="32"/>
      <c r="E119" s="44" t="s">
        <v>3284</v>
      </c>
      <c r="F119" s="43" t="s">
        <v>41</v>
      </c>
      <c r="G119" s="84" t="s">
        <v>3249</v>
      </c>
      <c r="H119" s="31">
        <v>2017</v>
      </c>
      <c r="I119" s="207" t="s">
        <v>3338</v>
      </c>
      <c r="J119" s="84" t="s">
        <v>3270</v>
      </c>
      <c r="K119" s="31" t="s">
        <v>41</v>
      </c>
      <c r="L119" s="31"/>
      <c r="M119" s="169"/>
      <c r="N119" s="148"/>
      <c r="O119" s="44" t="s">
        <v>3284</v>
      </c>
      <c r="P119" s="43">
        <v>2017</v>
      </c>
      <c r="Q119" s="207" t="s">
        <v>3338</v>
      </c>
      <c r="R119" s="84" t="s">
        <v>3270</v>
      </c>
      <c r="S119" s="31" t="s">
        <v>41</v>
      </c>
      <c r="T119" s="31"/>
      <c r="U119" s="169"/>
      <c r="V119" s="150"/>
      <c r="W119" s="141" t="str" cm="1">
        <f t="array" ref="W119">IF(SUM(LEN(B119:V119))=0,"",IF(OR(OR(ISBLANK(F119),SUM(LEN(C119),LEN(D119))=0),AND(NOT(E119="Unknown"),ISBLANK(J119)),AND(NOT(O119="Unknown"),ISBLANK(R119))),"Missing Information", INDEX(Table15[Entire Service Line Classification], MATCH(SUMIFS(Table15[Unique ID],Table15[System-Owned Portion],E119,Table15[If Material Anything Other than "Lead" in Column E,Was Material Ever Previously Lead?],G119,Table15[Customer-Owned Portion],O119),Table15[Unique ID],0),0)))</f>
        <v>Non-lead</v>
      </c>
      <c r="X119"/>
    </row>
    <row r="120" spans="2:24" ht="29" x14ac:dyDescent="0.35">
      <c r="B120" s="146"/>
      <c r="C120" s="32" t="s">
        <v>134</v>
      </c>
      <c r="D120" s="32"/>
      <c r="E120" s="44" t="s">
        <v>3284</v>
      </c>
      <c r="F120" s="43" t="s">
        <v>41</v>
      </c>
      <c r="G120" s="84" t="s">
        <v>3249</v>
      </c>
      <c r="H120" s="31">
        <v>2017</v>
      </c>
      <c r="I120" s="207" t="s">
        <v>3338</v>
      </c>
      <c r="J120" s="84" t="s">
        <v>3270</v>
      </c>
      <c r="K120" s="31" t="s">
        <v>41</v>
      </c>
      <c r="L120" s="31"/>
      <c r="M120" s="169"/>
      <c r="N120" s="148"/>
      <c r="O120" s="44" t="s">
        <v>3284</v>
      </c>
      <c r="P120" s="43">
        <v>2017</v>
      </c>
      <c r="Q120" s="207" t="s">
        <v>3338</v>
      </c>
      <c r="R120" s="84" t="s">
        <v>3270</v>
      </c>
      <c r="S120" s="31" t="s">
        <v>41</v>
      </c>
      <c r="T120" s="31"/>
      <c r="U120" s="169"/>
      <c r="V120" s="150"/>
      <c r="W120" s="141" t="str" cm="1">
        <f t="array" ref="W120">IF(SUM(LEN(B120:V120))=0,"",IF(OR(OR(ISBLANK(F120),SUM(LEN(C120),LEN(D120))=0),AND(NOT(E120="Unknown"),ISBLANK(J120)),AND(NOT(O120="Unknown"),ISBLANK(R120))),"Missing Information", INDEX(Table15[Entire Service Line Classification], MATCH(SUMIFS(Table15[Unique ID],Table15[System-Owned Portion],E120,Table15[If Material Anything Other than "Lead" in Column E,Was Material Ever Previously Lead?],G120,Table15[Customer-Owned Portion],O120),Table15[Unique ID],0),0)))</f>
        <v>Non-lead</v>
      </c>
      <c r="X120"/>
    </row>
    <row r="121" spans="2:24" ht="29" x14ac:dyDescent="0.35">
      <c r="B121" s="146"/>
      <c r="C121" s="32" t="s">
        <v>135</v>
      </c>
      <c r="D121" s="32"/>
      <c r="E121" s="44" t="s">
        <v>3284</v>
      </c>
      <c r="F121" s="43" t="s">
        <v>41</v>
      </c>
      <c r="G121" s="84" t="s">
        <v>3249</v>
      </c>
      <c r="H121" s="31" t="s">
        <v>6805</v>
      </c>
      <c r="I121" s="207" t="s">
        <v>3338</v>
      </c>
      <c r="J121" s="84" t="s">
        <v>3270</v>
      </c>
      <c r="K121" s="31" t="s">
        <v>41</v>
      </c>
      <c r="L121" s="31"/>
      <c r="M121" s="169"/>
      <c r="N121" s="148"/>
      <c r="O121" s="44" t="s">
        <v>3284</v>
      </c>
      <c r="P121" s="43" t="s">
        <v>6805</v>
      </c>
      <c r="Q121" s="207" t="s">
        <v>3338</v>
      </c>
      <c r="R121" s="84" t="s">
        <v>3270</v>
      </c>
      <c r="S121" s="31" t="s">
        <v>41</v>
      </c>
      <c r="T121" s="31"/>
      <c r="U121" s="169"/>
      <c r="V121" s="150"/>
      <c r="W121" s="141" t="str" cm="1">
        <f t="array" ref="W121">IF(SUM(LEN(B121:V121))=0,"",IF(OR(OR(ISBLANK(F121),SUM(LEN(C121),LEN(D121))=0),AND(NOT(E121="Unknown"),ISBLANK(J121)),AND(NOT(O121="Unknown"),ISBLANK(R121))),"Missing Information", INDEX(Table15[Entire Service Line Classification], MATCH(SUMIFS(Table15[Unique ID],Table15[System-Owned Portion],E121,Table15[If Material Anything Other than "Lead" in Column E,Was Material Ever Previously Lead?],G121,Table15[Customer-Owned Portion],O121),Table15[Unique ID],0),0)))</f>
        <v>Non-lead</v>
      </c>
      <c r="X121"/>
    </row>
    <row r="122" spans="2:24" ht="29" x14ac:dyDescent="0.35">
      <c r="B122" s="146"/>
      <c r="C122" s="32" t="s">
        <v>136</v>
      </c>
      <c r="D122" s="32"/>
      <c r="E122" s="44" t="s">
        <v>3284</v>
      </c>
      <c r="F122" s="43" t="s">
        <v>41</v>
      </c>
      <c r="G122" s="84" t="s">
        <v>3249</v>
      </c>
      <c r="H122" s="31" t="s">
        <v>6805</v>
      </c>
      <c r="I122" s="207" t="s">
        <v>3336</v>
      </c>
      <c r="J122" s="84" t="s">
        <v>3270</v>
      </c>
      <c r="K122" s="31" t="s">
        <v>41</v>
      </c>
      <c r="L122" s="31"/>
      <c r="M122" s="169"/>
      <c r="N122" s="148"/>
      <c r="O122" s="44" t="s">
        <v>3284</v>
      </c>
      <c r="P122" s="43" t="s">
        <v>6805</v>
      </c>
      <c r="Q122" s="207" t="s">
        <v>3336</v>
      </c>
      <c r="R122" s="84" t="s">
        <v>3270</v>
      </c>
      <c r="S122" s="31" t="s">
        <v>41</v>
      </c>
      <c r="T122" s="31"/>
      <c r="U122" s="169"/>
      <c r="V122" s="150"/>
      <c r="W122" s="141" t="str" cm="1">
        <f t="array" ref="W122">IF(SUM(LEN(B122:V122))=0,"",IF(OR(OR(ISBLANK(F122),SUM(LEN(C122),LEN(D122))=0),AND(NOT(E122="Unknown"),ISBLANK(J122)),AND(NOT(O122="Unknown"),ISBLANK(R122))),"Missing Information", INDEX(Table15[Entire Service Line Classification], MATCH(SUMIFS(Table15[Unique ID],Table15[System-Owned Portion],E122,Table15[If Material Anything Other than "Lead" in Column E,Was Material Ever Previously Lead?],G122,Table15[Customer-Owned Portion],O122),Table15[Unique ID],0),0)))</f>
        <v>Non-lead</v>
      </c>
      <c r="X122"/>
    </row>
    <row r="123" spans="2:24" ht="29" x14ac:dyDescent="0.35">
      <c r="B123" s="146"/>
      <c r="C123" s="32" t="s">
        <v>3406</v>
      </c>
      <c r="D123" s="32"/>
      <c r="E123" s="44" t="s">
        <v>3284</v>
      </c>
      <c r="F123" s="43" t="s">
        <v>41</v>
      </c>
      <c r="G123" s="84" t="s">
        <v>3249</v>
      </c>
      <c r="H123" s="31" t="s">
        <v>6805</v>
      </c>
      <c r="I123" s="207" t="s">
        <v>3340</v>
      </c>
      <c r="J123" s="84" t="s">
        <v>3270</v>
      </c>
      <c r="K123" s="31" t="s">
        <v>41</v>
      </c>
      <c r="L123" s="31"/>
      <c r="M123" s="169"/>
      <c r="N123" s="148"/>
      <c r="O123" s="44" t="s">
        <v>3284</v>
      </c>
      <c r="P123" s="43" t="s">
        <v>6805</v>
      </c>
      <c r="Q123" s="207" t="s">
        <v>3340</v>
      </c>
      <c r="R123" s="84" t="s">
        <v>3270</v>
      </c>
      <c r="S123" s="31" t="s">
        <v>41</v>
      </c>
      <c r="T123" s="31"/>
      <c r="U123" s="169"/>
      <c r="V123" s="150"/>
      <c r="W123" s="141" t="str" cm="1">
        <f t="array" ref="W123">IF(SUM(LEN(B123:V123))=0,"",IF(OR(OR(ISBLANK(F123),SUM(LEN(C123),LEN(D123))=0),AND(NOT(E123="Unknown"),ISBLANK(J123)),AND(NOT(O123="Unknown"),ISBLANK(R123))),"Missing Information", INDEX(Table15[Entire Service Line Classification], MATCH(SUMIFS(Table15[Unique ID],Table15[System-Owned Portion],E123,Table15[If Material Anything Other than "Lead" in Column E,Was Material Ever Previously Lead?],G123,Table15[Customer-Owned Portion],O123),Table15[Unique ID],0),0)))</f>
        <v>Non-lead</v>
      </c>
      <c r="X123"/>
    </row>
    <row r="124" spans="2:24" ht="29" x14ac:dyDescent="0.35">
      <c r="B124" s="146"/>
      <c r="C124" s="32" t="s">
        <v>137</v>
      </c>
      <c r="D124" s="32"/>
      <c r="E124" s="44" t="s">
        <v>3284</v>
      </c>
      <c r="F124" s="43" t="s">
        <v>41</v>
      </c>
      <c r="G124" s="84" t="s">
        <v>3249</v>
      </c>
      <c r="H124" s="31">
        <v>2017</v>
      </c>
      <c r="I124" s="207" t="s">
        <v>3338</v>
      </c>
      <c r="J124" s="84" t="s">
        <v>3270</v>
      </c>
      <c r="K124" s="31" t="s">
        <v>41</v>
      </c>
      <c r="L124" s="31"/>
      <c r="M124" s="169"/>
      <c r="N124" s="148"/>
      <c r="O124" s="44" t="s">
        <v>3284</v>
      </c>
      <c r="P124" s="43">
        <v>2017</v>
      </c>
      <c r="Q124" s="207" t="s">
        <v>3338</v>
      </c>
      <c r="R124" s="84" t="s">
        <v>3270</v>
      </c>
      <c r="S124" s="31" t="s">
        <v>41</v>
      </c>
      <c r="T124" s="31"/>
      <c r="U124" s="169"/>
      <c r="V124" s="150"/>
      <c r="W124" s="141" t="str" cm="1">
        <f t="array" ref="W124">IF(SUM(LEN(B124:V124))=0,"",IF(OR(OR(ISBLANK(F124),SUM(LEN(C124),LEN(D124))=0),AND(NOT(E124="Unknown"),ISBLANK(J124)),AND(NOT(O124="Unknown"),ISBLANK(R124))),"Missing Information", INDEX(Table15[Entire Service Line Classification], MATCH(SUMIFS(Table15[Unique ID],Table15[System-Owned Portion],E124,Table15[If Material Anything Other than "Lead" in Column E,Was Material Ever Previously Lead?],G124,Table15[Customer-Owned Portion],O124),Table15[Unique ID],0),0)))</f>
        <v>Non-lead</v>
      </c>
      <c r="X124"/>
    </row>
    <row r="125" spans="2:24" ht="29" x14ac:dyDescent="0.35">
      <c r="B125" s="146"/>
      <c r="C125" s="32" t="s">
        <v>138</v>
      </c>
      <c r="D125" s="32"/>
      <c r="E125" s="44" t="s">
        <v>3284</v>
      </c>
      <c r="F125" s="43" t="s">
        <v>41</v>
      </c>
      <c r="G125" s="84" t="s">
        <v>3249</v>
      </c>
      <c r="H125" s="31">
        <v>2017</v>
      </c>
      <c r="I125" s="207" t="s">
        <v>3338</v>
      </c>
      <c r="J125" s="84" t="s">
        <v>3270</v>
      </c>
      <c r="K125" s="31" t="s">
        <v>41</v>
      </c>
      <c r="L125" s="31"/>
      <c r="M125" s="169"/>
      <c r="N125" s="148"/>
      <c r="O125" s="44" t="s">
        <v>3284</v>
      </c>
      <c r="P125" s="43">
        <v>2017</v>
      </c>
      <c r="Q125" s="207" t="s">
        <v>3338</v>
      </c>
      <c r="R125" s="84" t="s">
        <v>3270</v>
      </c>
      <c r="S125" s="31" t="s">
        <v>41</v>
      </c>
      <c r="T125" s="31"/>
      <c r="U125" s="169"/>
      <c r="V125" s="150"/>
      <c r="W125" s="141" t="str" cm="1">
        <f t="array" ref="W125">IF(SUM(LEN(B125:V125))=0,"",IF(OR(OR(ISBLANK(F125),SUM(LEN(C125),LEN(D125))=0),AND(NOT(E125="Unknown"),ISBLANK(J125)),AND(NOT(O125="Unknown"),ISBLANK(R125))),"Missing Information", INDEX(Table15[Entire Service Line Classification], MATCH(SUMIFS(Table15[Unique ID],Table15[System-Owned Portion],E125,Table15[If Material Anything Other than "Lead" in Column E,Was Material Ever Previously Lead?],G125,Table15[Customer-Owned Portion],O125),Table15[Unique ID],0),0)))</f>
        <v>Non-lead</v>
      </c>
      <c r="X125"/>
    </row>
    <row r="126" spans="2:24" ht="29" x14ac:dyDescent="0.35">
      <c r="B126" s="146"/>
      <c r="C126" s="32" t="s">
        <v>139</v>
      </c>
      <c r="D126" s="32"/>
      <c r="E126" s="44" t="s">
        <v>3284</v>
      </c>
      <c r="F126" s="43" t="s">
        <v>41</v>
      </c>
      <c r="G126" s="84" t="s">
        <v>3249</v>
      </c>
      <c r="H126" s="31">
        <v>2017</v>
      </c>
      <c r="I126" s="207" t="s">
        <v>3338</v>
      </c>
      <c r="J126" s="84" t="s">
        <v>3270</v>
      </c>
      <c r="K126" s="31" t="s">
        <v>41</v>
      </c>
      <c r="L126" s="31"/>
      <c r="M126" s="169"/>
      <c r="N126" s="148"/>
      <c r="O126" s="44" t="s">
        <v>3284</v>
      </c>
      <c r="P126" s="43">
        <v>2017</v>
      </c>
      <c r="Q126" s="207" t="s">
        <v>3338</v>
      </c>
      <c r="R126" s="84" t="s">
        <v>3270</v>
      </c>
      <c r="S126" s="31" t="s">
        <v>41</v>
      </c>
      <c r="T126" s="31"/>
      <c r="U126" s="169"/>
      <c r="V126" s="150"/>
      <c r="W126" s="141" t="str" cm="1">
        <f t="array" ref="W126">IF(SUM(LEN(B126:V126))=0,"",IF(OR(OR(ISBLANK(F126),SUM(LEN(C126),LEN(D126))=0),AND(NOT(E126="Unknown"),ISBLANK(J126)),AND(NOT(O126="Unknown"),ISBLANK(R126))),"Missing Information", INDEX(Table15[Entire Service Line Classification], MATCH(SUMIFS(Table15[Unique ID],Table15[System-Owned Portion],E126,Table15[If Material Anything Other than "Lead" in Column E,Was Material Ever Previously Lead?],G126,Table15[Customer-Owned Portion],O126),Table15[Unique ID],0),0)))</f>
        <v>Non-lead</v>
      </c>
      <c r="X126"/>
    </row>
    <row r="127" spans="2:24" x14ac:dyDescent="0.35">
      <c r="B127" s="146"/>
      <c r="C127" s="32" t="s">
        <v>140</v>
      </c>
      <c r="D127" s="32"/>
      <c r="E127" s="44" t="s">
        <v>3203</v>
      </c>
      <c r="F127" s="43" t="s">
        <v>3283</v>
      </c>
      <c r="G127" s="84" t="s">
        <v>3249</v>
      </c>
      <c r="H127" s="31">
        <v>1900</v>
      </c>
      <c r="I127" s="207" t="s">
        <v>3338</v>
      </c>
      <c r="J127" s="84"/>
      <c r="K127" s="31" t="s">
        <v>41</v>
      </c>
      <c r="L127" s="31"/>
      <c r="M127" s="169"/>
      <c r="N127" s="148"/>
      <c r="O127" s="44" t="s">
        <v>3203</v>
      </c>
      <c r="P127" s="43">
        <v>1900</v>
      </c>
      <c r="Q127" s="207" t="s">
        <v>3338</v>
      </c>
      <c r="R127" s="84" t="s">
        <v>3203</v>
      </c>
      <c r="S127" s="31" t="s">
        <v>41</v>
      </c>
      <c r="T127" s="31"/>
      <c r="U127" s="169"/>
      <c r="V127" s="150"/>
      <c r="W127" s="141" t="str" cm="1">
        <f t="array" ref="W127">IF(SUM(LEN(B127:V127))=0,"",IF(OR(OR(ISBLANK(F127),SUM(LEN(C127),LEN(D127))=0),AND(NOT(E127="Unknown"),ISBLANK(J127)),AND(NOT(O127="Unknown"),ISBLANK(R127))),"Missing Information", INDEX(Table15[Entire Service Line Classification], MATCH(SUMIFS(Table15[Unique ID],Table15[System-Owned Portion],E127,Table15[If Material Anything Other than "Lead" in Column E,Was Material Ever Previously Lead?],G127,Table15[Customer-Owned Portion],O127),Table15[Unique ID],0),0)))</f>
        <v>Lead Status Unknown</v>
      </c>
      <c r="X127"/>
    </row>
    <row r="128" spans="2:24" ht="29" x14ac:dyDescent="0.35">
      <c r="B128" s="146"/>
      <c r="C128" s="32" t="s">
        <v>141</v>
      </c>
      <c r="D128" s="32"/>
      <c r="E128" s="44" t="s">
        <v>3284</v>
      </c>
      <c r="F128" s="43" t="s">
        <v>41</v>
      </c>
      <c r="G128" s="84" t="s">
        <v>3249</v>
      </c>
      <c r="H128" s="31">
        <v>2017</v>
      </c>
      <c r="I128" s="207" t="s">
        <v>3338</v>
      </c>
      <c r="J128" s="84" t="s">
        <v>3270</v>
      </c>
      <c r="K128" s="31" t="s">
        <v>41</v>
      </c>
      <c r="L128" s="31"/>
      <c r="M128" s="169"/>
      <c r="N128" s="148"/>
      <c r="O128" s="44" t="s">
        <v>3284</v>
      </c>
      <c r="P128" s="43">
        <v>2017</v>
      </c>
      <c r="Q128" s="207" t="s">
        <v>3338</v>
      </c>
      <c r="R128" s="84" t="s">
        <v>3270</v>
      </c>
      <c r="S128" s="31" t="s">
        <v>41</v>
      </c>
      <c r="T128" s="31"/>
      <c r="U128" s="169"/>
      <c r="V128" s="150"/>
      <c r="W128" s="141" t="str" cm="1">
        <f t="array" ref="W128">IF(SUM(LEN(B128:V128))=0,"",IF(OR(OR(ISBLANK(F128),SUM(LEN(C128),LEN(D128))=0),AND(NOT(E128="Unknown"),ISBLANK(J128)),AND(NOT(O128="Unknown"),ISBLANK(R128))),"Missing Information", INDEX(Table15[Entire Service Line Classification], MATCH(SUMIFS(Table15[Unique ID],Table15[System-Owned Portion],E128,Table15[If Material Anything Other than "Lead" in Column E,Was Material Ever Previously Lead?],G128,Table15[Customer-Owned Portion],O128),Table15[Unique ID],0),0)))</f>
        <v>Non-lead</v>
      </c>
      <c r="X128"/>
    </row>
    <row r="129" spans="2:24" ht="29" x14ac:dyDescent="0.35">
      <c r="B129" s="146"/>
      <c r="C129" s="32" t="s">
        <v>142</v>
      </c>
      <c r="D129" s="32"/>
      <c r="E129" s="44" t="s">
        <v>3284</v>
      </c>
      <c r="F129" s="43" t="s">
        <v>41</v>
      </c>
      <c r="G129" s="84" t="s">
        <v>3249</v>
      </c>
      <c r="H129" s="31">
        <v>2017</v>
      </c>
      <c r="I129" s="207" t="s">
        <v>3338</v>
      </c>
      <c r="J129" s="84" t="s">
        <v>3270</v>
      </c>
      <c r="K129" s="31" t="s">
        <v>41</v>
      </c>
      <c r="L129" s="31"/>
      <c r="M129" s="169"/>
      <c r="N129" s="148"/>
      <c r="O129" s="44" t="s">
        <v>3284</v>
      </c>
      <c r="P129" s="43">
        <v>2017</v>
      </c>
      <c r="Q129" s="207" t="s">
        <v>3338</v>
      </c>
      <c r="R129" s="84" t="s">
        <v>3270</v>
      </c>
      <c r="S129" s="31" t="s">
        <v>41</v>
      </c>
      <c r="T129" s="31"/>
      <c r="U129" s="169"/>
      <c r="V129" s="150"/>
      <c r="W129" s="141" t="str" cm="1">
        <f t="array" ref="W129">IF(SUM(LEN(B129:V129))=0,"",IF(OR(OR(ISBLANK(F129),SUM(LEN(C129),LEN(D129))=0),AND(NOT(E129="Unknown"),ISBLANK(J129)),AND(NOT(O129="Unknown"),ISBLANK(R129))),"Missing Information", INDEX(Table15[Entire Service Line Classification], MATCH(SUMIFS(Table15[Unique ID],Table15[System-Owned Portion],E129,Table15[If Material Anything Other than "Lead" in Column E,Was Material Ever Previously Lead?],G129,Table15[Customer-Owned Portion],O129),Table15[Unique ID],0),0)))</f>
        <v>Non-lead</v>
      </c>
      <c r="X129"/>
    </row>
    <row r="130" spans="2:24" ht="29" x14ac:dyDescent="0.35">
      <c r="B130" s="146"/>
      <c r="C130" s="32" t="s">
        <v>143</v>
      </c>
      <c r="D130" s="32"/>
      <c r="E130" s="44" t="s">
        <v>3284</v>
      </c>
      <c r="F130" s="43" t="s">
        <v>41</v>
      </c>
      <c r="G130" s="84" t="s">
        <v>3249</v>
      </c>
      <c r="H130" s="31">
        <v>2017</v>
      </c>
      <c r="I130" s="207" t="s">
        <v>3338</v>
      </c>
      <c r="J130" s="84" t="s">
        <v>3270</v>
      </c>
      <c r="K130" s="31" t="s">
        <v>41</v>
      </c>
      <c r="L130" s="31"/>
      <c r="M130" s="169"/>
      <c r="N130" s="148"/>
      <c r="O130" s="44" t="s">
        <v>3284</v>
      </c>
      <c r="P130" s="43">
        <v>2017</v>
      </c>
      <c r="Q130" s="207" t="s">
        <v>3338</v>
      </c>
      <c r="R130" s="84" t="s">
        <v>3270</v>
      </c>
      <c r="S130" s="31" t="s">
        <v>41</v>
      </c>
      <c r="T130" s="31"/>
      <c r="U130" s="169"/>
      <c r="V130" s="150"/>
      <c r="W130" s="141" t="str" cm="1">
        <f t="array" ref="W130">IF(SUM(LEN(B130:V130))=0,"",IF(OR(OR(ISBLANK(F130),SUM(LEN(C130),LEN(D130))=0),AND(NOT(E130="Unknown"),ISBLANK(J130)),AND(NOT(O130="Unknown"),ISBLANK(R130))),"Missing Information", INDEX(Table15[Entire Service Line Classification], MATCH(SUMIFS(Table15[Unique ID],Table15[System-Owned Portion],E130,Table15[If Material Anything Other than "Lead" in Column E,Was Material Ever Previously Lead?],G130,Table15[Customer-Owned Portion],O130),Table15[Unique ID],0),0)))</f>
        <v>Non-lead</v>
      </c>
      <c r="X130"/>
    </row>
    <row r="131" spans="2:24" ht="29" x14ac:dyDescent="0.35">
      <c r="B131" s="146"/>
      <c r="C131" s="32" t="s">
        <v>144</v>
      </c>
      <c r="D131" s="32"/>
      <c r="E131" s="44" t="s">
        <v>3284</v>
      </c>
      <c r="F131" s="43" t="s">
        <v>41</v>
      </c>
      <c r="G131" s="84" t="s">
        <v>3249</v>
      </c>
      <c r="H131" s="31">
        <v>2017</v>
      </c>
      <c r="I131" s="207" t="s">
        <v>3338</v>
      </c>
      <c r="J131" s="84" t="s">
        <v>3270</v>
      </c>
      <c r="K131" s="31" t="s">
        <v>41</v>
      </c>
      <c r="L131" s="31"/>
      <c r="M131" s="169"/>
      <c r="N131" s="148"/>
      <c r="O131" s="44" t="s">
        <v>3284</v>
      </c>
      <c r="P131" s="43">
        <v>2017</v>
      </c>
      <c r="Q131" s="207" t="s">
        <v>3338</v>
      </c>
      <c r="R131" s="84" t="s">
        <v>3270</v>
      </c>
      <c r="S131" s="31" t="s">
        <v>41</v>
      </c>
      <c r="T131" s="31"/>
      <c r="U131" s="169"/>
      <c r="V131" s="150"/>
      <c r="W131" s="141" t="str" cm="1">
        <f t="array" ref="W131">IF(SUM(LEN(B131:V131))=0,"",IF(OR(OR(ISBLANK(F131),SUM(LEN(C131),LEN(D131))=0),AND(NOT(E131="Unknown"),ISBLANK(J131)),AND(NOT(O131="Unknown"),ISBLANK(R131))),"Missing Information", INDEX(Table15[Entire Service Line Classification], MATCH(SUMIFS(Table15[Unique ID],Table15[System-Owned Portion],E131,Table15[If Material Anything Other than "Lead" in Column E,Was Material Ever Previously Lead?],G131,Table15[Customer-Owned Portion],O131),Table15[Unique ID],0),0)))</f>
        <v>Non-lead</v>
      </c>
      <c r="X131"/>
    </row>
    <row r="132" spans="2:24" ht="29" x14ac:dyDescent="0.35">
      <c r="B132" s="146"/>
      <c r="C132" s="32" t="s">
        <v>145</v>
      </c>
      <c r="D132" s="32"/>
      <c r="E132" s="44" t="s">
        <v>3284</v>
      </c>
      <c r="F132" s="43" t="s">
        <v>41</v>
      </c>
      <c r="G132" s="84" t="s">
        <v>3249</v>
      </c>
      <c r="H132" s="31">
        <v>2017</v>
      </c>
      <c r="I132" s="207" t="s">
        <v>3338</v>
      </c>
      <c r="J132" s="84" t="s">
        <v>3270</v>
      </c>
      <c r="K132" s="31" t="s">
        <v>41</v>
      </c>
      <c r="L132" s="31"/>
      <c r="M132" s="169"/>
      <c r="N132" s="148"/>
      <c r="O132" s="44" t="s">
        <v>3284</v>
      </c>
      <c r="P132" s="43">
        <v>2017</v>
      </c>
      <c r="Q132" s="207" t="s">
        <v>3338</v>
      </c>
      <c r="R132" s="84" t="s">
        <v>3270</v>
      </c>
      <c r="S132" s="31" t="s">
        <v>41</v>
      </c>
      <c r="T132" s="31"/>
      <c r="U132" s="169"/>
      <c r="V132" s="150"/>
      <c r="W132" s="141" t="str" cm="1">
        <f t="array" ref="W132">IF(SUM(LEN(B132:V132))=0,"",IF(OR(OR(ISBLANK(F132),SUM(LEN(C132),LEN(D132))=0),AND(NOT(E132="Unknown"),ISBLANK(J132)),AND(NOT(O132="Unknown"),ISBLANK(R132))),"Missing Information", INDEX(Table15[Entire Service Line Classification], MATCH(SUMIFS(Table15[Unique ID],Table15[System-Owned Portion],E132,Table15[If Material Anything Other than "Lead" in Column E,Was Material Ever Previously Lead?],G132,Table15[Customer-Owned Portion],O132),Table15[Unique ID],0),0)))</f>
        <v>Non-lead</v>
      </c>
      <c r="X132"/>
    </row>
    <row r="133" spans="2:24" ht="29" x14ac:dyDescent="0.35">
      <c r="B133" s="146"/>
      <c r="C133" s="32" t="s">
        <v>146</v>
      </c>
      <c r="D133" s="32"/>
      <c r="E133" s="44" t="s">
        <v>3284</v>
      </c>
      <c r="F133" s="43" t="s">
        <v>41</v>
      </c>
      <c r="G133" s="84" t="s">
        <v>3249</v>
      </c>
      <c r="H133" s="31">
        <v>2017</v>
      </c>
      <c r="I133" s="207" t="s">
        <v>3338</v>
      </c>
      <c r="J133" s="84" t="s">
        <v>3270</v>
      </c>
      <c r="K133" s="31" t="s">
        <v>41</v>
      </c>
      <c r="L133" s="31"/>
      <c r="M133" s="169"/>
      <c r="N133" s="148"/>
      <c r="O133" s="44" t="s">
        <v>3284</v>
      </c>
      <c r="P133" s="43">
        <v>2017</v>
      </c>
      <c r="Q133" s="207" t="s">
        <v>3338</v>
      </c>
      <c r="R133" s="84" t="s">
        <v>3270</v>
      </c>
      <c r="S133" s="31" t="s">
        <v>41</v>
      </c>
      <c r="T133" s="31"/>
      <c r="U133" s="169"/>
      <c r="V133" s="150"/>
      <c r="W133" s="141" t="str" cm="1">
        <f t="array" ref="W133">IF(SUM(LEN(B133:V133))=0,"",IF(OR(OR(ISBLANK(F133),SUM(LEN(C133),LEN(D133))=0),AND(NOT(E133="Unknown"),ISBLANK(J133)),AND(NOT(O133="Unknown"),ISBLANK(R133))),"Missing Information", INDEX(Table15[Entire Service Line Classification], MATCH(SUMIFS(Table15[Unique ID],Table15[System-Owned Portion],E133,Table15[If Material Anything Other than "Lead" in Column E,Was Material Ever Previously Lead?],G133,Table15[Customer-Owned Portion],O133),Table15[Unique ID],0),0)))</f>
        <v>Non-lead</v>
      </c>
      <c r="X133"/>
    </row>
    <row r="134" spans="2:24" ht="29" x14ac:dyDescent="0.35">
      <c r="B134" s="146"/>
      <c r="C134" s="32" t="s">
        <v>147</v>
      </c>
      <c r="D134" s="32"/>
      <c r="E134" s="44" t="s">
        <v>3284</v>
      </c>
      <c r="F134" s="43" t="s">
        <v>41</v>
      </c>
      <c r="G134" s="84" t="s">
        <v>3249</v>
      </c>
      <c r="H134" s="31">
        <v>2017</v>
      </c>
      <c r="I134" s="207" t="s">
        <v>3338</v>
      </c>
      <c r="J134" s="84" t="s">
        <v>3270</v>
      </c>
      <c r="K134" s="31" t="s">
        <v>41</v>
      </c>
      <c r="L134" s="31"/>
      <c r="M134" s="169"/>
      <c r="N134" s="148"/>
      <c r="O134" s="44" t="s">
        <v>3284</v>
      </c>
      <c r="P134" s="43">
        <v>2017</v>
      </c>
      <c r="Q134" s="207" t="s">
        <v>3338</v>
      </c>
      <c r="R134" s="84" t="s">
        <v>3270</v>
      </c>
      <c r="S134" s="31" t="s">
        <v>41</v>
      </c>
      <c r="T134" s="31"/>
      <c r="U134" s="169"/>
      <c r="V134" s="150"/>
      <c r="W134" s="141" t="str" cm="1">
        <f t="array" ref="W134">IF(SUM(LEN(B134:V134))=0,"",IF(OR(OR(ISBLANK(F134),SUM(LEN(C134),LEN(D134))=0),AND(NOT(E134="Unknown"),ISBLANK(J134)),AND(NOT(O134="Unknown"),ISBLANK(R134))),"Missing Information", INDEX(Table15[Entire Service Line Classification], MATCH(SUMIFS(Table15[Unique ID],Table15[System-Owned Portion],E134,Table15[If Material Anything Other than "Lead" in Column E,Was Material Ever Previously Lead?],G134,Table15[Customer-Owned Portion],O134),Table15[Unique ID],0),0)))</f>
        <v>Non-lead</v>
      </c>
      <c r="X134"/>
    </row>
    <row r="135" spans="2:24" ht="29" x14ac:dyDescent="0.35">
      <c r="B135" s="146"/>
      <c r="C135" s="32" t="s">
        <v>148</v>
      </c>
      <c r="D135" s="32"/>
      <c r="E135" s="44" t="s">
        <v>3284</v>
      </c>
      <c r="F135" s="43" t="s">
        <v>41</v>
      </c>
      <c r="G135" s="84" t="s">
        <v>3249</v>
      </c>
      <c r="H135" s="31">
        <v>2017</v>
      </c>
      <c r="I135" s="207" t="s">
        <v>3338</v>
      </c>
      <c r="J135" s="84" t="s">
        <v>3270</v>
      </c>
      <c r="K135" s="31" t="s">
        <v>41</v>
      </c>
      <c r="L135" s="31"/>
      <c r="M135" s="169"/>
      <c r="N135" s="148"/>
      <c r="O135" s="44" t="s">
        <v>3284</v>
      </c>
      <c r="P135" s="43">
        <v>2017</v>
      </c>
      <c r="Q135" s="207" t="s">
        <v>3338</v>
      </c>
      <c r="R135" s="84" t="s">
        <v>3270</v>
      </c>
      <c r="S135" s="31" t="s">
        <v>41</v>
      </c>
      <c r="T135" s="31"/>
      <c r="U135" s="169"/>
      <c r="V135" s="150"/>
      <c r="W135" s="141" t="str" cm="1">
        <f t="array" ref="W135">IF(SUM(LEN(B135:V135))=0,"",IF(OR(OR(ISBLANK(F135),SUM(LEN(C135),LEN(D135))=0),AND(NOT(E135="Unknown"),ISBLANK(J135)),AND(NOT(O135="Unknown"),ISBLANK(R135))),"Missing Information", INDEX(Table15[Entire Service Line Classification], MATCH(SUMIFS(Table15[Unique ID],Table15[System-Owned Portion],E135,Table15[If Material Anything Other than "Lead" in Column E,Was Material Ever Previously Lead?],G135,Table15[Customer-Owned Portion],O135),Table15[Unique ID],0),0)))</f>
        <v>Non-lead</v>
      </c>
      <c r="X135"/>
    </row>
    <row r="136" spans="2:24" ht="29" x14ac:dyDescent="0.35">
      <c r="B136" s="146"/>
      <c r="C136" s="32" t="s">
        <v>149</v>
      </c>
      <c r="D136" s="32"/>
      <c r="E136" s="44" t="s">
        <v>3284</v>
      </c>
      <c r="F136" s="43" t="s">
        <v>41</v>
      </c>
      <c r="G136" s="84" t="s">
        <v>3249</v>
      </c>
      <c r="H136" s="31">
        <v>2017</v>
      </c>
      <c r="I136" s="207" t="s">
        <v>3338</v>
      </c>
      <c r="J136" s="84" t="s">
        <v>3270</v>
      </c>
      <c r="K136" s="31" t="s">
        <v>41</v>
      </c>
      <c r="L136" s="31"/>
      <c r="M136" s="169"/>
      <c r="N136" s="148"/>
      <c r="O136" s="44" t="s">
        <v>3284</v>
      </c>
      <c r="P136" s="43">
        <v>2017</v>
      </c>
      <c r="Q136" s="207" t="s">
        <v>3338</v>
      </c>
      <c r="R136" s="84" t="s">
        <v>3270</v>
      </c>
      <c r="S136" s="31" t="s">
        <v>41</v>
      </c>
      <c r="T136" s="31"/>
      <c r="U136" s="169"/>
      <c r="V136" s="150"/>
      <c r="W136" s="141" t="str" cm="1">
        <f t="array" ref="W136">IF(SUM(LEN(B136:V136))=0,"",IF(OR(OR(ISBLANK(F136),SUM(LEN(C136),LEN(D136))=0),AND(NOT(E136="Unknown"),ISBLANK(J136)),AND(NOT(O136="Unknown"),ISBLANK(R136))),"Missing Information", INDEX(Table15[Entire Service Line Classification], MATCH(SUMIFS(Table15[Unique ID],Table15[System-Owned Portion],E136,Table15[If Material Anything Other than "Lead" in Column E,Was Material Ever Previously Lead?],G136,Table15[Customer-Owned Portion],O136),Table15[Unique ID],0),0)))</f>
        <v>Non-lead</v>
      </c>
      <c r="X136"/>
    </row>
    <row r="137" spans="2:24" ht="29" x14ac:dyDescent="0.35">
      <c r="B137" s="146"/>
      <c r="C137" s="32" t="s">
        <v>150</v>
      </c>
      <c r="D137" s="32"/>
      <c r="E137" s="44" t="s">
        <v>3284</v>
      </c>
      <c r="F137" s="43" t="s">
        <v>41</v>
      </c>
      <c r="G137" s="84" t="s">
        <v>3249</v>
      </c>
      <c r="H137" s="31">
        <v>2017</v>
      </c>
      <c r="I137" s="207" t="s">
        <v>3338</v>
      </c>
      <c r="J137" s="84" t="s">
        <v>3270</v>
      </c>
      <c r="K137" s="31" t="s">
        <v>41</v>
      </c>
      <c r="L137" s="31"/>
      <c r="M137" s="169"/>
      <c r="N137" s="148"/>
      <c r="O137" s="44" t="s">
        <v>3284</v>
      </c>
      <c r="P137" s="43">
        <v>2017</v>
      </c>
      <c r="Q137" s="207" t="s">
        <v>3338</v>
      </c>
      <c r="R137" s="84" t="s">
        <v>3270</v>
      </c>
      <c r="S137" s="31" t="s">
        <v>41</v>
      </c>
      <c r="T137" s="31"/>
      <c r="U137" s="169"/>
      <c r="V137" s="150"/>
      <c r="W137" s="141" t="str" cm="1">
        <f t="array" ref="W137">IF(SUM(LEN(B137:V137))=0,"",IF(OR(OR(ISBLANK(F137),SUM(LEN(C137),LEN(D137))=0),AND(NOT(E137="Unknown"),ISBLANK(J137)),AND(NOT(O137="Unknown"),ISBLANK(R137))),"Missing Information", INDEX(Table15[Entire Service Line Classification], MATCH(SUMIFS(Table15[Unique ID],Table15[System-Owned Portion],E137,Table15[If Material Anything Other than "Lead" in Column E,Was Material Ever Previously Lead?],G137,Table15[Customer-Owned Portion],O137),Table15[Unique ID],0),0)))</f>
        <v>Non-lead</v>
      </c>
      <c r="X137"/>
    </row>
    <row r="138" spans="2:24" ht="29" x14ac:dyDescent="0.35">
      <c r="B138" s="146"/>
      <c r="C138" s="32" t="s">
        <v>151</v>
      </c>
      <c r="D138" s="32"/>
      <c r="E138" s="44" t="s">
        <v>3284</v>
      </c>
      <c r="F138" s="43" t="s">
        <v>41</v>
      </c>
      <c r="G138" s="84" t="s">
        <v>3249</v>
      </c>
      <c r="H138" s="31">
        <v>2017</v>
      </c>
      <c r="I138" s="207" t="s">
        <v>3338</v>
      </c>
      <c r="J138" s="84" t="s">
        <v>3270</v>
      </c>
      <c r="K138" s="31" t="s">
        <v>41</v>
      </c>
      <c r="L138" s="31"/>
      <c r="M138" s="169"/>
      <c r="N138" s="148"/>
      <c r="O138" s="44" t="s">
        <v>3284</v>
      </c>
      <c r="P138" s="43">
        <v>2017</v>
      </c>
      <c r="Q138" s="207" t="s">
        <v>3338</v>
      </c>
      <c r="R138" s="84" t="s">
        <v>3270</v>
      </c>
      <c r="S138" s="31" t="s">
        <v>41</v>
      </c>
      <c r="T138" s="31"/>
      <c r="U138" s="169"/>
      <c r="V138" s="150"/>
      <c r="W138" s="141" t="str" cm="1">
        <f t="array" ref="W138">IF(SUM(LEN(B138:V138))=0,"",IF(OR(OR(ISBLANK(F138),SUM(LEN(C138),LEN(D138))=0),AND(NOT(E138="Unknown"),ISBLANK(J138)),AND(NOT(O138="Unknown"),ISBLANK(R138))),"Missing Information", INDEX(Table15[Entire Service Line Classification], MATCH(SUMIFS(Table15[Unique ID],Table15[System-Owned Portion],E138,Table15[If Material Anything Other than "Lead" in Column E,Was Material Ever Previously Lead?],G138,Table15[Customer-Owned Portion],O138),Table15[Unique ID],0),0)))</f>
        <v>Non-lead</v>
      </c>
      <c r="X138"/>
    </row>
    <row r="139" spans="2:24" ht="29" x14ac:dyDescent="0.35">
      <c r="B139" s="146"/>
      <c r="C139" s="32" t="s">
        <v>3407</v>
      </c>
      <c r="D139" s="32"/>
      <c r="E139" s="44" t="s">
        <v>3284</v>
      </c>
      <c r="F139" s="43" t="s">
        <v>41</v>
      </c>
      <c r="G139" s="84" t="s">
        <v>3249</v>
      </c>
      <c r="H139" s="31">
        <v>2018</v>
      </c>
      <c r="I139" s="207" t="s">
        <v>3338</v>
      </c>
      <c r="J139" s="84" t="s">
        <v>3270</v>
      </c>
      <c r="K139" s="31" t="s">
        <v>41</v>
      </c>
      <c r="L139" s="31"/>
      <c r="M139" s="169"/>
      <c r="N139" s="148"/>
      <c r="O139" s="44" t="s">
        <v>3284</v>
      </c>
      <c r="P139" s="43">
        <v>2018</v>
      </c>
      <c r="Q139" s="207" t="s">
        <v>3338</v>
      </c>
      <c r="R139" s="84" t="s">
        <v>3270</v>
      </c>
      <c r="S139" s="31" t="s">
        <v>41</v>
      </c>
      <c r="T139" s="31"/>
      <c r="U139" s="169"/>
      <c r="V139" s="150"/>
      <c r="W139" s="141" t="str" cm="1">
        <f t="array" ref="W139">IF(SUM(LEN(B139:V139))=0,"",IF(OR(OR(ISBLANK(F139),SUM(LEN(C139),LEN(D139))=0),AND(NOT(E139="Unknown"),ISBLANK(J139)),AND(NOT(O139="Unknown"),ISBLANK(R139))),"Missing Information", INDEX(Table15[Entire Service Line Classification], MATCH(SUMIFS(Table15[Unique ID],Table15[System-Owned Portion],E139,Table15[If Material Anything Other than "Lead" in Column E,Was Material Ever Previously Lead?],G139,Table15[Customer-Owned Portion],O139),Table15[Unique ID],0),0)))</f>
        <v>Non-lead</v>
      </c>
      <c r="X139"/>
    </row>
    <row r="140" spans="2:24" ht="29" x14ac:dyDescent="0.35">
      <c r="B140" s="146"/>
      <c r="C140" s="32" t="s">
        <v>152</v>
      </c>
      <c r="D140" s="32"/>
      <c r="E140" s="44" t="s">
        <v>3284</v>
      </c>
      <c r="F140" s="43" t="s">
        <v>41</v>
      </c>
      <c r="G140" s="84" t="s">
        <v>3249</v>
      </c>
      <c r="H140" s="31">
        <v>2017</v>
      </c>
      <c r="I140" s="207" t="s">
        <v>3338</v>
      </c>
      <c r="J140" s="84" t="s">
        <v>3270</v>
      </c>
      <c r="K140" s="31" t="s">
        <v>41</v>
      </c>
      <c r="L140" s="31"/>
      <c r="M140" s="169"/>
      <c r="N140" s="148"/>
      <c r="O140" s="44" t="s">
        <v>3284</v>
      </c>
      <c r="P140" s="43">
        <v>2017</v>
      </c>
      <c r="Q140" s="207" t="s">
        <v>3338</v>
      </c>
      <c r="R140" s="84" t="s">
        <v>3270</v>
      </c>
      <c r="S140" s="31" t="s">
        <v>41</v>
      </c>
      <c r="T140" s="31"/>
      <c r="U140" s="169"/>
      <c r="V140" s="150"/>
      <c r="W140" s="141" t="str" cm="1">
        <f t="array" ref="W140">IF(SUM(LEN(B140:V140))=0,"",IF(OR(OR(ISBLANK(F140),SUM(LEN(C140),LEN(D140))=0),AND(NOT(E140="Unknown"),ISBLANK(J140)),AND(NOT(O140="Unknown"),ISBLANK(R140))),"Missing Information", INDEX(Table15[Entire Service Line Classification], MATCH(SUMIFS(Table15[Unique ID],Table15[System-Owned Portion],E140,Table15[If Material Anything Other than "Lead" in Column E,Was Material Ever Previously Lead?],G140,Table15[Customer-Owned Portion],O140),Table15[Unique ID],0),0)))</f>
        <v>Non-lead</v>
      </c>
      <c r="X140"/>
    </row>
    <row r="141" spans="2:24" ht="29" x14ac:dyDescent="0.35">
      <c r="B141" s="146"/>
      <c r="C141" s="32" t="s">
        <v>153</v>
      </c>
      <c r="D141" s="32"/>
      <c r="E141" s="44" t="s">
        <v>3284</v>
      </c>
      <c r="F141" s="43" t="s">
        <v>41</v>
      </c>
      <c r="G141" s="84" t="s">
        <v>3249</v>
      </c>
      <c r="H141" s="31">
        <v>2017</v>
      </c>
      <c r="I141" s="207" t="s">
        <v>3338</v>
      </c>
      <c r="J141" s="84" t="s">
        <v>3270</v>
      </c>
      <c r="K141" s="31" t="s">
        <v>41</v>
      </c>
      <c r="L141" s="31"/>
      <c r="M141" s="169"/>
      <c r="N141" s="148"/>
      <c r="O141" s="44" t="s">
        <v>3284</v>
      </c>
      <c r="P141" s="43">
        <v>2017</v>
      </c>
      <c r="Q141" s="207" t="s">
        <v>3338</v>
      </c>
      <c r="R141" s="84" t="s">
        <v>3270</v>
      </c>
      <c r="S141" s="31" t="s">
        <v>41</v>
      </c>
      <c r="T141" s="31"/>
      <c r="U141" s="169"/>
      <c r="V141" s="150"/>
      <c r="W141" s="141" t="str" cm="1">
        <f t="array" ref="W141">IF(SUM(LEN(B141:V141))=0,"",IF(OR(OR(ISBLANK(F141),SUM(LEN(C141),LEN(D141))=0),AND(NOT(E141="Unknown"),ISBLANK(J141)),AND(NOT(O141="Unknown"),ISBLANK(R141))),"Missing Information", INDEX(Table15[Entire Service Line Classification], MATCH(SUMIFS(Table15[Unique ID],Table15[System-Owned Portion],E141,Table15[If Material Anything Other than "Lead" in Column E,Was Material Ever Previously Lead?],G141,Table15[Customer-Owned Portion],O141),Table15[Unique ID],0),0)))</f>
        <v>Non-lead</v>
      </c>
      <c r="X141"/>
    </row>
    <row r="142" spans="2:24" ht="29" x14ac:dyDescent="0.35">
      <c r="B142" s="146"/>
      <c r="C142" s="32" t="s">
        <v>154</v>
      </c>
      <c r="D142" s="32"/>
      <c r="E142" s="44" t="s">
        <v>3284</v>
      </c>
      <c r="F142" s="43" t="s">
        <v>41</v>
      </c>
      <c r="G142" s="84" t="s">
        <v>3249</v>
      </c>
      <c r="H142" s="31">
        <v>2017</v>
      </c>
      <c r="I142" s="207" t="s">
        <v>3338</v>
      </c>
      <c r="J142" s="84" t="s">
        <v>3270</v>
      </c>
      <c r="K142" s="31" t="s">
        <v>41</v>
      </c>
      <c r="L142" s="31"/>
      <c r="M142" s="169"/>
      <c r="N142" s="148"/>
      <c r="O142" s="44" t="s">
        <v>3284</v>
      </c>
      <c r="P142" s="43">
        <v>2017</v>
      </c>
      <c r="Q142" s="207" t="s">
        <v>3338</v>
      </c>
      <c r="R142" s="84" t="s">
        <v>3270</v>
      </c>
      <c r="S142" s="31" t="s">
        <v>41</v>
      </c>
      <c r="T142" s="31"/>
      <c r="U142" s="169"/>
      <c r="V142" s="150"/>
      <c r="W142" s="141" t="str" cm="1">
        <f t="array" ref="W142">IF(SUM(LEN(B142:V142))=0,"",IF(OR(OR(ISBLANK(F142),SUM(LEN(C142),LEN(D142))=0),AND(NOT(E142="Unknown"),ISBLANK(J142)),AND(NOT(O142="Unknown"),ISBLANK(R142))),"Missing Information", INDEX(Table15[Entire Service Line Classification], MATCH(SUMIFS(Table15[Unique ID],Table15[System-Owned Portion],E142,Table15[If Material Anything Other than "Lead" in Column E,Was Material Ever Previously Lead?],G142,Table15[Customer-Owned Portion],O142),Table15[Unique ID],0),0)))</f>
        <v>Non-lead</v>
      </c>
      <c r="X142"/>
    </row>
    <row r="143" spans="2:24" ht="29" x14ac:dyDescent="0.35">
      <c r="B143" s="146"/>
      <c r="C143" s="32" t="s">
        <v>155</v>
      </c>
      <c r="D143" s="32"/>
      <c r="E143" s="44" t="s">
        <v>3284</v>
      </c>
      <c r="F143" s="43" t="s">
        <v>41</v>
      </c>
      <c r="G143" s="84" t="s">
        <v>3249</v>
      </c>
      <c r="H143" s="31">
        <v>2017</v>
      </c>
      <c r="I143" s="207" t="s">
        <v>3338</v>
      </c>
      <c r="J143" s="84" t="s">
        <v>3270</v>
      </c>
      <c r="K143" s="31" t="s">
        <v>41</v>
      </c>
      <c r="L143" s="31"/>
      <c r="M143" s="169"/>
      <c r="N143" s="148"/>
      <c r="O143" s="44" t="s">
        <v>3284</v>
      </c>
      <c r="P143" s="43">
        <v>2017</v>
      </c>
      <c r="Q143" s="207" t="s">
        <v>3338</v>
      </c>
      <c r="R143" s="84" t="s">
        <v>3270</v>
      </c>
      <c r="S143" s="31" t="s">
        <v>41</v>
      </c>
      <c r="T143" s="31"/>
      <c r="U143" s="169"/>
      <c r="V143" s="150"/>
      <c r="W143" s="141" t="str" cm="1">
        <f t="array" ref="W143">IF(SUM(LEN(B143:V143))=0,"",IF(OR(OR(ISBLANK(F143),SUM(LEN(C143),LEN(D143))=0),AND(NOT(E143="Unknown"),ISBLANK(J143)),AND(NOT(O143="Unknown"),ISBLANK(R143))),"Missing Information", INDEX(Table15[Entire Service Line Classification], MATCH(SUMIFS(Table15[Unique ID],Table15[System-Owned Portion],E143,Table15[If Material Anything Other than "Lead" in Column E,Was Material Ever Previously Lead?],G143,Table15[Customer-Owned Portion],O143),Table15[Unique ID],0),0)))</f>
        <v>Non-lead</v>
      </c>
      <c r="X143"/>
    </row>
    <row r="144" spans="2:24" ht="29" x14ac:dyDescent="0.35">
      <c r="B144" s="146"/>
      <c r="C144" s="32" t="s">
        <v>156</v>
      </c>
      <c r="D144" s="32"/>
      <c r="E144" s="44" t="s">
        <v>3284</v>
      </c>
      <c r="F144" s="43" t="s">
        <v>41</v>
      </c>
      <c r="G144" s="84" t="s">
        <v>3249</v>
      </c>
      <c r="H144" s="31">
        <v>2017</v>
      </c>
      <c r="I144" s="207" t="s">
        <v>3338</v>
      </c>
      <c r="J144" s="84" t="s">
        <v>3270</v>
      </c>
      <c r="K144" s="31" t="s">
        <v>41</v>
      </c>
      <c r="L144" s="31"/>
      <c r="M144" s="169"/>
      <c r="N144" s="148"/>
      <c r="O144" s="44" t="s">
        <v>3284</v>
      </c>
      <c r="P144" s="43">
        <v>2017</v>
      </c>
      <c r="Q144" s="207" t="s">
        <v>3338</v>
      </c>
      <c r="R144" s="84" t="s">
        <v>3270</v>
      </c>
      <c r="S144" s="31" t="s">
        <v>41</v>
      </c>
      <c r="T144" s="31"/>
      <c r="U144" s="169"/>
      <c r="V144" s="150"/>
      <c r="W144" s="141" t="str" cm="1">
        <f t="array" ref="W144">IF(SUM(LEN(B144:V144))=0,"",IF(OR(OR(ISBLANK(F144),SUM(LEN(C144),LEN(D144))=0),AND(NOT(E144="Unknown"),ISBLANK(J144)),AND(NOT(O144="Unknown"),ISBLANK(R144))),"Missing Information", INDEX(Table15[Entire Service Line Classification], MATCH(SUMIFS(Table15[Unique ID],Table15[System-Owned Portion],E144,Table15[If Material Anything Other than "Lead" in Column E,Was Material Ever Previously Lead?],G144,Table15[Customer-Owned Portion],O144),Table15[Unique ID],0),0)))</f>
        <v>Non-lead</v>
      </c>
      <c r="X144"/>
    </row>
    <row r="145" spans="2:24" ht="29" x14ac:dyDescent="0.35">
      <c r="B145" s="146"/>
      <c r="C145" s="32" t="s">
        <v>157</v>
      </c>
      <c r="D145" s="32"/>
      <c r="E145" s="44" t="s">
        <v>3284</v>
      </c>
      <c r="F145" s="43" t="s">
        <v>41</v>
      </c>
      <c r="G145" s="84" t="s">
        <v>3249</v>
      </c>
      <c r="H145" s="31">
        <v>2017</v>
      </c>
      <c r="I145" s="207" t="s">
        <v>3338</v>
      </c>
      <c r="J145" s="84" t="s">
        <v>3270</v>
      </c>
      <c r="K145" s="31" t="s">
        <v>41</v>
      </c>
      <c r="L145" s="31"/>
      <c r="M145" s="169"/>
      <c r="N145" s="148"/>
      <c r="O145" s="44" t="s">
        <v>3284</v>
      </c>
      <c r="P145" s="43">
        <v>2017</v>
      </c>
      <c r="Q145" s="207" t="s">
        <v>3338</v>
      </c>
      <c r="R145" s="84" t="s">
        <v>3270</v>
      </c>
      <c r="S145" s="31" t="s">
        <v>41</v>
      </c>
      <c r="T145" s="31"/>
      <c r="U145" s="169"/>
      <c r="V145" s="150"/>
      <c r="W145" s="141" t="str" cm="1">
        <f t="array" ref="W145">IF(SUM(LEN(B145:V145))=0,"",IF(OR(OR(ISBLANK(F145),SUM(LEN(C145),LEN(D145))=0),AND(NOT(E145="Unknown"),ISBLANK(J145)),AND(NOT(O145="Unknown"),ISBLANK(R145))),"Missing Information", INDEX(Table15[Entire Service Line Classification], MATCH(SUMIFS(Table15[Unique ID],Table15[System-Owned Portion],E145,Table15[If Material Anything Other than "Lead" in Column E,Was Material Ever Previously Lead?],G145,Table15[Customer-Owned Portion],O145),Table15[Unique ID],0),0)))</f>
        <v>Non-lead</v>
      </c>
      <c r="X145"/>
    </row>
    <row r="146" spans="2:24" ht="29" x14ac:dyDescent="0.35">
      <c r="B146" s="146"/>
      <c r="C146" s="32" t="s">
        <v>158</v>
      </c>
      <c r="D146" s="32"/>
      <c r="E146" s="44" t="s">
        <v>3284</v>
      </c>
      <c r="F146" s="43" t="s">
        <v>41</v>
      </c>
      <c r="G146" s="84" t="s">
        <v>3249</v>
      </c>
      <c r="H146" s="31">
        <v>2017</v>
      </c>
      <c r="I146" s="207" t="s">
        <v>3338</v>
      </c>
      <c r="J146" s="84" t="s">
        <v>3270</v>
      </c>
      <c r="K146" s="31" t="s">
        <v>41</v>
      </c>
      <c r="L146" s="31"/>
      <c r="M146" s="169"/>
      <c r="N146" s="148"/>
      <c r="O146" s="44" t="s">
        <v>3284</v>
      </c>
      <c r="P146" s="43">
        <v>2017</v>
      </c>
      <c r="Q146" s="207" t="s">
        <v>3338</v>
      </c>
      <c r="R146" s="84" t="s">
        <v>3270</v>
      </c>
      <c r="S146" s="31" t="s">
        <v>41</v>
      </c>
      <c r="T146" s="31"/>
      <c r="U146" s="169"/>
      <c r="V146" s="150"/>
      <c r="W146" s="141" t="str" cm="1">
        <f t="array" ref="W146">IF(SUM(LEN(B146:V146))=0,"",IF(OR(OR(ISBLANK(F146),SUM(LEN(C146),LEN(D146))=0),AND(NOT(E146="Unknown"),ISBLANK(J146)),AND(NOT(O146="Unknown"),ISBLANK(R146))),"Missing Information", INDEX(Table15[Entire Service Line Classification], MATCH(SUMIFS(Table15[Unique ID],Table15[System-Owned Portion],E146,Table15[If Material Anything Other than "Lead" in Column E,Was Material Ever Previously Lead?],G146,Table15[Customer-Owned Portion],O146),Table15[Unique ID],0),0)))</f>
        <v>Non-lead</v>
      </c>
      <c r="X146"/>
    </row>
    <row r="147" spans="2:24" ht="29" x14ac:dyDescent="0.35">
      <c r="B147" s="146"/>
      <c r="C147" s="32" t="s">
        <v>159</v>
      </c>
      <c r="D147" s="32"/>
      <c r="E147" s="44" t="s">
        <v>3284</v>
      </c>
      <c r="F147" s="43" t="s">
        <v>41</v>
      </c>
      <c r="G147" s="84" t="s">
        <v>3249</v>
      </c>
      <c r="H147" s="31">
        <v>2017</v>
      </c>
      <c r="I147" s="207" t="s">
        <v>3338</v>
      </c>
      <c r="J147" s="84" t="s">
        <v>3270</v>
      </c>
      <c r="K147" s="31" t="s">
        <v>41</v>
      </c>
      <c r="L147" s="31"/>
      <c r="M147" s="169"/>
      <c r="N147" s="148"/>
      <c r="O147" s="44" t="s">
        <v>3284</v>
      </c>
      <c r="P147" s="43">
        <v>2017</v>
      </c>
      <c r="Q147" s="207" t="s">
        <v>3338</v>
      </c>
      <c r="R147" s="84" t="s">
        <v>3270</v>
      </c>
      <c r="S147" s="31" t="s">
        <v>41</v>
      </c>
      <c r="T147" s="31"/>
      <c r="U147" s="169"/>
      <c r="V147" s="150"/>
      <c r="W147" s="141" t="str" cm="1">
        <f t="array" ref="W147">IF(SUM(LEN(B147:V147))=0,"",IF(OR(OR(ISBLANK(F147),SUM(LEN(C147),LEN(D147))=0),AND(NOT(E147="Unknown"),ISBLANK(J147)),AND(NOT(O147="Unknown"),ISBLANK(R147))),"Missing Information", INDEX(Table15[Entire Service Line Classification], MATCH(SUMIFS(Table15[Unique ID],Table15[System-Owned Portion],E147,Table15[If Material Anything Other than "Lead" in Column E,Was Material Ever Previously Lead?],G147,Table15[Customer-Owned Portion],O147),Table15[Unique ID],0),0)))</f>
        <v>Non-lead</v>
      </c>
      <c r="X147"/>
    </row>
    <row r="148" spans="2:24" ht="29" x14ac:dyDescent="0.35">
      <c r="B148" s="146"/>
      <c r="C148" s="32" t="s">
        <v>160</v>
      </c>
      <c r="D148" s="32"/>
      <c r="E148" s="44" t="s">
        <v>3284</v>
      </c>
      <c r="F148" s="43" t="s">
        <v>41</v>
      </c>
      <c r="G148" s="84" t="s">
        <v>3249</v>
      </c>
      <c r="H148" s="31">
        <v>2017</v>
      </c>
      <c r="I148" s="207" t="s">
        <v>3338</v>
      </c>
      <c r="J148" s="84" t="s">
        <v>3270</v>
      </c>
      <c r="K148" s="31" t="s">
        <v>41</v>
      </c>
      <c r="L148" s="31"/>
      <c r="M148" s="169"/>
      <c r="N148" s="148"/>
      <c r="O148" s="44" t="s">
        <v>3284</v>
      </c>
      <c r="P148" s="43">
        <v>2017</v>
      </c>
      <c r="Q148" s="207" t="s">
        <v>3338</v>
      </c>
      <c r="R148" s="84" t="s">
        <v>3270</v>
      </c>
      <c r="S148" s="31" t="s">
        <v>41</v>
      </c>
      <c r="T148" s="31"/>
      <c r="U148" s="169"/>
      <c r="V148" s="150"/>
      <c r="W148" s="141" t="str" cm="1">
        <f t="array" ref="W148">IF(SUM(LEN(B148:V148))=0,"",IF(OR(OR(ISBLANK(F148),SUM(LEN(C148),LEN(D148))=0),AND(NOT(E148="Unknown"),ISBLANK(J148)),AND(NOT(O148="Unknown"),ISBLANK(R148))),"Missing Information", INDEX(Table15[Entire Service Line Classification], MATCH(SUMIFS(Table15[Unique ID],Table15[System-Owned Portion],E148,Table15[If Material Anything Other than "Lead" in Column E,Was Material Ever Previously Lead?],G148,Table15[Customer-Owned Portion],O148),Table15[Unique ID],0),0)))</f>
        <v>Non-lead</v>
      </c>
      <c r="X148"/>
    </row>
    <row r="149" spans="2:24" ht="29" x14ac:dyDescent="0.35">
      <c r="B149" s="146"/>
      <c r="C149" s="32" t="s">
        <v>161</v>
      </c>
      <c r="D149" s="32"/>
      <c r="E149" s="44" t="s">
        <v>3284</v>
      </c>
      <c r="F149" s="43" t="s">
        <v>41</v>
      </c>
      <c r="G149" s="84" t="s">
        <v>3249</v>
      </c>
      <c r="H149" s="31">
        <v>2017</v>
      </c>
      <c r="I149" s="207" t="s">
        <v>3338</v>
      </c>
      <c r="J149" s="84" t="s">
        <v>3270</v>
      </c>
      <c r="K149" s="31" t="s">
        <v>41</v>
      </c>
      <c r="L149" s="31"/>
      <c r="M149" s="169"/>
      <c r="N149" s="148"/>
      <c r="O149" s="44" t="s">
        <v>3284</v>
      </c>
      <c r="P149" s="43">
        <v>2017</v>
      </c>
      <c r="Q149" s="207" t="s">
        <v>3338</v>
      </c>
      <c r="R149" s="84" t="s">
        <v>3270</v>
      </c>
      <c r="S149" s="31" t="s">
        <v>41</v>
      </c>
      <c r="T149" s="31"/>
      <c r="U149" s="169"/>
      <c r="V149" s="150"/>
      <c r="W149" s="141" t="str" cm="1">
        <f t="array" ref="W149">IF(SUM(LEN(B149:V149))=0,"",IF(OR(OR(ISBLANK(F149),SUM(LEN(C149),LEN(D149))=0),AND(NOT(E149="Unknown"),ISBLANK(J149)),AND(NOT(O149="Unknown"),ISBLANK(R149))),"Missing Information", INDEX(Table15[Entire Service Line Classification], MATCH(SUMIFS(Table15[Unique ID],Table15[System-Owned Portion],E149,Table15[If Material Anything Other than "Lead" in Column E,Was Material Ever Previously Lead?],G149,Table15[Customer-Owned Portion],O149),Table15[Unique ID],0),0)))</f>
        <v>Non-lead</v>
      </c>
      <c r="X149"/>
    </row>
    <row r="150" spans="2:24" ht="29" x14ac:dyDescent="0.35">
      <c r="B150" s="146"/>
      <c r="C150" s="32" t="s">
        <v>162</v>
      </c>
      <c r="D150" s="32"/>
      <c r="E150" s="44" t="s">
        <v>3284</v>
      </c>
      <c r="F150" s="43" t="s">
        <v>41</v>
      </c>
      <c r="G150" s="84" t="s">
        <v>3249</v>
      </c>
      <c r="H150" s="31">
        <v>2017</v>
      </c>
      <c r="I150" s="207" t="s">
        <v>3338</v>
      </c>
      <c r="J150" s="84" t="s">
        <v>3270</v>
      </c>
      <c r="K150" s="31" t="s">
        <v>41</v>
      </c>
      <c r="L150" s="31"/>
      <c r="M150" s="169"/>
      <c r="N150" s="148"/>
      <c r="O150" s="44" t="s">
        <v>3284</v>
      </c>
      <c r="P150" s="43">
        <v>2017</v>
      </c>
      <c r="Q150" s="207" t="s">
        <v>3338</v>
      </c>
      <c r="R150" s="84" t="s">
        <v>3270</v>
      </c>
      <c r="S150" s="31" t="s">
        <v>41</v>
      </c>
      <c r="T150" s="31"/>
      <c r="U150" s="169"/>
      <c r="V150" s="150"/>
      <c r="W150" s="141" t="str" cm="1">
        <f t="array" ref="W150">IF(SUM(LEN(B150:V150))=0,"",IF(OR(OR(ISBLANK(F150),SUM(LEN(C150),LEN(D150))=0),AND(NOT(E150="Unknown"),ISBLANK(J150)),AND(NOT(O150="Unknown"),ISBLANK(R150))),"Missing Information", INDEX(Table15[Entire Service Line Classification], MATCH(SUMIFS(Table15[Unique ID],Table15[System-Owned Portion],E150,Table15[If Material Anything Other than "Lead" in Column E,Was Material Ever Previously Lead?],G150,Table15[Customer-Owned Portion],O150),Table15[Unique ID],0),0)))</f>
        <v>Non-lead</v>
      </c>
      <c r="X150"/>
    </row>
    <row r="151" spans="2:24" ht="29" x14ac:dyDescent="0.35">
      <c r="B151" s="146"/>
      <c r="C151" s="32" t="s">
        <v>163</v>
      </c>
      <c r="D151" s="32"/>
      <c r="E151" s="44" t="s">
        <v>3284</v>
      </c>
      <c r="F151" s="43" t="s">
        <v>41</v>
      </c>
      <c r="G151" s="84" t="s">
        <v>3249</v>
      </c>
      <c r="H151" s="31">
        <v>2017</v>
      </c>
      <c r="I151" s="207" t="s">
        <v>3338</v>
      </c>
      <c r="J151" s="84" t="s">
        <v>3270</v>
      </c>
      <c r="K151" s="31" t="s">
        <v>41</v>
      </c>
      <c r="L151" s="31"/>
      <c r="M151" s="169"/>
      <c r="N151" s="148"/>
      <c r="O151" s="44" t="s">
        <v>3284</v>
      </c>
      <c r="P151" s="43">
        <v>2017</v>
      </c>
      <c r="Q151" s="207" t="s">
        <v>3338</v>
      </c>
      <c r="R151" s="84" t="s">
        <v>3270</v>
      </c>
      <c r="S151" s="31" t="s">
        <v>41</v>
      </c>
      <c r="T151" s="31"/>
      <c r="U151" s="169"/>
      <c r="V151" s="150"/>
      <c r="W151" s="141" t="str" cm="1">
        <f t="array" ref="W151">IF(SUM(LEN(B151:V151))=0,"",IF(OR(OR(ISBLANK(F151),SUM(LEN(C151),LEN(D151))=0),AND(NOT(E151="Unknown"),ISBLANK(J151)),AND(NOT(O151="Unknown"),ISBLANK(R151))),"Missing Information", INDEX(Table15[Entire Service Line Classification], MATCH(SUMIFS(Table15[Unique ID],Table15[System-Owned Portion],E151,Table15[If Material Anything Other than "Lead" in Column E,Was Material Ever Previously Lead?],G151,Table15[Customer-Owned Portion],O151),Table15[Unique ID],0),0)))</f>
        <v>Non-lead</v>
      </c>
      <c r="X151"/>
    </row>
    <row r="152" spans="2:24" ht="29" x14ac:dyDescent="0.35">
      <c r="B152" s="146"/>
      <c r="C152" s="32" t="s">
        <v>164</v>
      </c>
      <c r="D152" s="32"/>
      <c r="E152" s="44" t="s">
        <v>3284</v>
      </c>
      <c r="F152" s="43" t="s">
        <v>41</v>
      </c>
      <c r="G152" s="84" t="s">
        <v>3249</v>
      </c>
      <c r="H152" s="31">
        <v>2017</v>
      </c>
      <c r="I152" s="207" t="s">
        <v>3338</v>
      </c>
      <c r="J152" s="84" t="s">
        <v>3270</v>
      </c>
      <c r="K152" s="31" t="s">
        <v>41</v>
      </c>
      <c r="L152" s="31"/>
      <c r="M152" s="169"/>
      <c r="N152" s="148"/>
      <c r="O152" s="44" t="s">
        <v>3284</v>
      </c>
      <c r="P152" s="43">
        <v>2017</v>
      </c>
      <c r="Q152" s="207" t="s">
        <v>3338</v>
      </c>
      <c r="R152" s="84" t="s">
        <v>3270</v>
      </c>
      <c r="S152" s="31" t="s">
        <v>41</v>
      </c>
      <c r="T152" s="31"/>
      <c r="U152" s="169"/>
      <c r="V152" s="150"/>
      <c r="W152" s="141" t="str" cm="1">
        <f t="array" ref="W152">IF(SUM(LEN(B152:V152))=0,"",IF(OR(OR(ISBLANK(F152),SUM(LEN(C152),LEN(D152))=0),AND(NOT(E152="Unknown"),ISBLANK(J152)),AND(NOT(O152="Unknown"),ISBLANK(R152))),"Missing Information", INDEX(Table15[Entire Service Line Classification], MATCH(SUMIFS(Table15[Unique ID],Table15[System-Owned Portion],E152,Table15[If Material Anything Other than "Lead" in Column E,Was Material Ever Previously Lead?],G152,Table15[Customer-Owned Portion],O152),Table15[Unique ID],0),0)))</f>
        <v>Non-lead</v>
      </c>
      <c r="X152"/>
    </row>
    <row r="153" spans="2:24" ht="29" x14ac:dyDescent="0.35">
      <c r="B153" s="146"/>
      <c r="C153" s="32" t="s">
        <v>165</v>
      </c>
      <c r="D153" s="32"/>
      <c r="E153" s="44" t="s">
        <v>3284</v>
      </c>
      <c r="F153" s="43" t="s">
        <v>41</v>
      </c>
      <c r="G153" s="84" t="s">
        <v>3249</v>
      </c>
      <c r="H153" s="31">
        <v>2017</v>
      </c>
      <c r="I153" s="207" t="s">
        <v>3338</v>
      </c>
      <c r="J153" s="84" t="s">
        <v>3270</v>
      </c>
      <c r="K153" s="31" t="s">
        <v>41</v>
      </c>
      <c r="L153" s="31"/>
      <c r="M153" s="169"/>
      <c r="N153" s="148"/>
      <c r="O153" s="44" t="s">
        <v>3284</v>
      </c>
      <c r="P153" s="43">
        <v>2017</v>
      </c>
      <c r="Q153" s="207" t="s">
        <v>3338</v>
      </c>
      <c r="R153" s="84" t="s">
        <v>3270</v>
      </c>
      <c r="S153" s="31" t="s">
        <v>41</v>
      </c>
      <c r="T153" s="31"/>
      <c r="U153" s="169"/>
      <c r="V153" s="150"/>
      <c r="W153" s="141" t="str" cm="1">
        <f t="array" ref="W153">IF(SUM(LEN(B153:V153))=0,"",IF(OR(OR(ISBLANK(F153),SUM(LEN(C153),LEN(D153))=0),AND(NOT(E153="Unknown"),ISBLANK(J153)),AND(NOT(O153="Unknown"),ISBLANK(R153))),"Missing Information", INDEX(Table15[Entire Service Line Classification], MATCH(SUMIFS(Table15[Unique ID],Table15[System-Owned Portion],E153,Table15[If Material Anything Other than "Lead" in Column E,Was Material Ever Previously Lead?],G153,Table15[Customer-Owned Portion],O153),Table15[Unique ID],0),0)))</f>
        <v>Non-lead</v>
      </c>
      <c r="X153"/>
    </row>
    <row r="154" spans="2:24" ht="29" x14ac:dyDescent="0.35">
      <c r="B154" s="146"/>
      <c r="C154" s="32" t="s">
        <v>166</v>
      </c>
      <c r="D154" s="32"/>
      <c r="E154" s="44" t="s">
        <v>3284</v>
      </c>
      <c r="F154" s="43" t="s">
        <v>41</v>
      </c>
      <c r="G154" s="84" t="s">
        <v>3249</v>
      </c>
      <c r="H154" s="31">
        <v>2017</v>
      </c>
      <c r="I154" s="207" t="s">
        <v>3338</v>
      </c>
      <c r="J154" s="84" t="s">
        <v>3270</v>
      </c>
      <c r="K154" s="31" t="s">
        <v>41</v>
      </c>
      <c r="L154" s="31"/>
      <c r="M154" s="169"/>
      <c r="N154" s="148"/>
      <c r="O154" s="44" t="s">
        <v>3284</v>
      </c>
      <c r="P154" s="43">
        <v>2017</v>
      </c>
      <c r="Q154" s="207" t="s">
        <v>3338</v>
      </c>
      <c r="R154" s="84" t="s">
        <v>3270</v>
      </c>
      <c r="S154" s="31" t="s">
        <v>41</v>
      </c>
      <c r="T154" s="31"/>
      <c r="U154" s="169"/>
      <c r="V154" s="150"/>
      <c r="W154" s="141" t="str" cm="1">
        <f t="array" ref="W154">IF(SUM(LEN(B154:V154))=0,"",IF(OR(OR(ISBLANK(F154),SUM(LEN(C154),LEN(D154))=0),AND(NOT(E154="Unknown"),ISBLANK(J154)),AND(NOT(O154="Unknown"),ISBLANK(R154))),"Missing Information", INDEX(Table15[Entire Service Line Classification], MATCH(SUMIFS(Table15[Unique ID],Table15[System-Owned Portion],E154,Table15[If Material Anything Other than "Lead" in Column E,Was Material Ever Previously Lead?],G154,Table15[Customer-Owned Portion],O154),Table15[Unique ID],0),0)))</f>
        <v>Non-lead</v>
      </c>
      <c r="X154"/>
    </row>
    <row r="155" spans="2:24" ht="29" x14ac:dyDescent="0.35">
      <c r="B155" s="146"/>
      <c r="C155" s="32" t="s">
        <v>167</v>
      </c>
      <c r="D155" s="32"/>
      <c r="E155" s="44" t="s">
        <v>3284</v>
      </c>
      <c r="F155" s="43" t="s">
        <v>41</v>
      </c>
      <c r="G155" s="84" t="s">
        <v>3249</v>
      </c>
      <c r="H155" s="31">
        <v>2017</v>
      </c>
      <c r="I155" s="207" t="s">
        <v>3338</v>
      </c>
      <c r="J155" s="84" t="s">
        <v>3270</v>
      </c>
      <c r="K155" s="31" t="s">
        <v>41</v>
      </c>
      <c r="L155" s="31"/>
      <c r="M155" s="169"/>
      <c r="N155" s="148"/>
      <c r="O155" s="44" t="s">
        <v>3284</v>
      </c>
      <c r="P155" s="43">
        <v>2017</v>
      </c>
      <c r="Q155" s="207" t="s">
        <v>3338</v>
      </c>
      <c r="R155" s="84" t="s">
        <v>3270</v>
      </c>
      <c r="S155" s="31" t="s">
        <v>41</v>
      </c>
      <c r="T155" s="31"/>
      <c r="U155" s="169"/>
      <c r="V155" s="150"/>
      <c r="W155" s="141" t="str" cm="1">
        <f t="array" ref="W155">IF(SUM(LEN(B155:V155))=0,"",IF(OR(OR(ISBLANK(F155),SUM(LEN(C155),LEN(D155))=0),AND(NOT(E155="Unknown"),ISBLANK(J155)),AND(NOT(O155="Unknown"),ISBLANK(R155))),"Missing Information", INDEX(Table15[Entire Service Line Classification], MATCH(SUMIFS(Table15[Unique ID],Table15[System-Owned Portion],E155,Table15[If Material Anything Other than "Lead" in Column E,Was Material Ever Previously Lead?],G155,Table15[Customer-Owned Portion],O155),Table15[Unique ID],0),0)))</f>
        <v>Non-lead</v>
      </c>
      <c r="X155"/>
    </row>
    <row r="156" spans="2:24" ht="29" x14ac:dyDescent="0.35">
      <c r="B156" s="146"/>
      <c r="C156" s="32" t="s">
        <v>168</v>
      </c>
      <c r="D156" s="32"/>
      <c r="E156" s="44" t="s">
        <v>3284</v>
      </c>
      <c r="F156" s="43" t="s">
        <v>41</v>
      </c>
      <c r="G156" s="84" t="s">
        <v>3249</v>
      </c>
      <c r="H156" s="31">
        <v>2017</v>
      </c>
      <c r="I156" s="207" t="s">
        <v>3338</v>
      </c>
      <c r="J156" s="84" t="s">
        <v>3270</v>
      </c>
      <c r="K156" s="31" t="s">
        <v>41</v>
      </c>
      <c r="L156" s="31"/>
      <c r="M156" s="169"/>
      <c r="N156" s="148"/>
      <c r="O156" s="44" t="s">
        <v>3284</v>
      </c>
      <c r="P156" s="43">
        <v>2017</v>
      </c>
      <c r="Q156" s="207" t="s">
        <v>3338</v>
      </c>
      <c r="R156" s="84" t="s">
        <v>3270</v>
      </c>
      <c r="S156" s="31" t="s">
        <v>41</v>
      </c>
      <c r="T156" s="31"/>
      <c r="U156" s="169"/>
      <c r="V156" s="150"/>
      <c r="W156" s="141" t="str" cm="1">
        <f t="array" ref="W156">IF(SUM(LEN(B156:V156))=0,"",IF(OR(OR(ISBLANK(F156),SUM(LEN(C156),LEN(D156))=0),AND(NOT(E156="Unknown"),ISBLANK(J156)),AND(NOT(O156="Unknown"),ISBLANK(R156))),"Missing Information", INDEX(Table15[Entire Service Line Classification], MATCH(SUMIFS(Table15[Unique ID],Table15[System-Owned Portion],E156,Table15[If Material Anything Other than "Lead" in Column E,Was Material Ever Previously Lead?],G156,Table15[Customer-Owned Portion],O156),Table15[Unique ID],0),0)))</f>
        <v>Non-lead</v>
      </c>
      <c r="X156"/>
    </row>
    <row r="157" spans="2:24" ht="29" x14ac:dyDescent="0.35">
      <c r="B157" s="146"/>
      <c r="C157" s="32" t="s">
        <v>3408</v>
      </c>
      <c r="D157" s="32"/>
      <c r="E157" s="44" t="s">
        <v>3203</v>
      </c>
      <c r="F157" s="43" t="s">
        <v>3283</v>
      </c>
      <c r="G157" s="84" t="s">
        <v>3249</v>
      </c>
      <c r="H157" s="31"/>
      <c r="I157" s="207" t="s">
        <v>3336</v>
      </c>
      <c r="J157" s="84"/>
      <c r="K157" s="31" t="s">
        <v>41</v>
      </c>
      <c r="L157" s="31"/>
      <c r="M157" s="169"/>
      <c r="N157" s="148"/>
      <c r="O157" s="44" t="s">
        <v>3203</v>
      </c>
      <c r="P157" s="43"/>
      <c r="Q157" s="207" t="s">
        <v>3336</v>
      </c>
      <c r="R157" s="84" t="s">
        <v>3203</v>
      </c>
      <c r="S157" s="31" t="s">
        <v>41</v>
      </c>
      <c r="T157" s="31"/>
      <c r="U157" s="169"/>
      <c r="V157" s="150"/>
      <c r="W157" s="141" t="str" cm="1">
        <f t="array" ref="W157">IF(SUM(LEN(B157:V157))=0,"",IF(OR(OR(ISBLANK(F157),SUM(LEN(C157),LEN(D157))=0),AND(NOT(E157="Unknown"),ISBLANK(J157)),AND(NOT(O157="Unknown"),ISBLANK(R157))),"Missing Information", INDEX(Table15[Entire Service Line Classification], MATCH(SUMIFS(Table15[Unique ID],Table15[System-Owned Portion],E157,Table15[If Material Anything Other than "Lead" in Column E,Was Material Ever Previously Lead?],G157,Table15[Customer-Owned Portion],O157),Table15[Unique ID],0),0)))</f>
        <v>Lead Status Unknown</v>
      </c>
      <c r="X157"/>
    </row>
    <row r="158" spans="2:24" ht="29" x14ac:dyDescent="0.35">
      <c r="B158" s="146"/>
      <c r="C158" s="32" t="s">
        <v>3409</v>
      </c>
      <c r="D158" s="32"/>
      <c r="E158" s="44" t="s">
        <v>3284</v>
      </c>
      <c r="F158" s="43" t="s">
        <v>41</v>
      </c>
      <c r="G158" s="84" t="s">
        <v>3249</v>
      </c>
      <c r="H158" s="31">
        <v>2018</v>
      </c>
      <c r="I158" s="207" t="s">
        <v>3338</v>
      </c>
      <c r="J158" s="84" t="s">
        <v>3270</v>
      </c>
      <c r="K158" s="31" t="s">
        <v>41</v>
      </c>
      <c r="L158" s="31"/>
      <c r="M158" s="169"/>
      <c r="N158" s="148"/>
      <c r="O158" s="44" t="s">
        <v>3284</v>
      </c>
      <c r="P158" s="43">
        <v>2018</v>
      </c>
      <c r="Q158" s="207" t="s">
        <v>3338</v>
      </c>
      <c r="R158" s="84" t="s">
        <v>3270</v>
      </c>
      <c r="S158" s="31" t="s">
        <v>41</v>
      </c>
      <c r="T158" s="31"/>
      <c r="U158" s="169"/>
      <c r="V158" s="150"/>
      <c r="W158" s="141" t="str" cm="1">
        <f t="array" ref="W158">IF(SUM(LEN(B158:V158))=0,"",IF(OR(OR(ISBLANK(F158),SUM(LEN(C158),LEN(D158))=0),AND(NOT(E158="Unknown"),ISBLANK(J158)),AND(NOT(O158="Unknown"),ISBLANK(R158))),"Missing Information", INDEX(Table15[Entire Service Line Classification], MATCH(SUMIFS(Table15[Unique ID],Table15[System-Owned Portion],E158,Table15[If Material Anything Other than "Lead" in Column E,Was Material Ever Previously Lead?],G158,Table15[Customer-Owned Portion],O158),Table15[Unique ID],0),0)))</f>
        <v>Non-lead</v>
      </c>
      <c r="X158"/>
    </row>
    <row r="159" spans="2:24" ht="29" x14ac:dyDescent="0.35">
      <c r="B159" s="146"/>
      <c r="C159" s="32" t="s">
        <v>3410</v>
      </c>
      <c r="D159" s="32"/>
      <c r="E159" s="44" t="s">
        <v>3284</v>
      </c>
      <c r="F159" s="43" t="s">
        <v>41</v>
      </c>
      <c r="G159" s="84" t="s">
        <v>3249</v>
      </c>
      <c r="H159" s="31">
        <v>2018</v>
      </c>
      <c r="I159" s="207" t="s">
        <v>3338</v>
      </c>
      <c r="J159" s="84" t="s">
        <v>3270</v>
      </c>
      <c r="K159" s="31" t="s">
        <v>41</v>
      </c>
      <c r="L159" s="31"/>
      <c r="M159" s="169"/>
      <c r="N159" s="148"/>
      <c r="O159" s="44" t="s">
        <v>3284</v>
      </c>
      <c r="P159" s="43">
        <v>2018</v>
      </c>
      <c r="Q159" s="207" t="s">
        <v>3338</v>
      </c>
      <c r="R159" s="84" t="s">
        <v>3270</v>
      </c>
      <c r="S159" s="31" t="s">
        <v>41</v>
      </c>
      <c r="T159" s="31"/>
      <c r="U159" s="169"/>
      <c r="V159" s="150"/>
      <c r="W159" s="141" t="str" cm="1">
        <f t="array" ref="W159">IF(SUM(LEN(B159:V159))=0,"",IF(OR(OR(ISBLANK(F159),SUM(LEN(C159),LEN(D159))=0),AND(NOT(E159="Unknown"),ISBLANK(J159)),AND(NOT(O159="Unknown"),ISBLANK(R159))),"Missing Information", INDEX(Table15[Entire Service Line Classification], MATCH(SUMIFS(Table15[Unique ID],Table15[System-Owned Portion],E159,Table15[If Material Anything Other than "Lead" in Column E,Was Material Ever Previously Lead?],G159,Table15[Customer-Owned Portion],O159),Table15[Unique ID],0),0)))</f>
        <v>Non-lead</v>
      </c>
      <c r="X159"/>
    </row>
    <row r="160" spans="2:24" ht="29" x14ac:dyDescent="0.35">
      <c r="B160" s="146"/>
      <c r="C160" s="32" t="s">
        <v>3411</v>
      </c>
      <c r="D160" s="32"/>
      <c r="E160" s="44" t="s">
        <v>3284</v>
      </c>
      <c r="F160" s="43" t="s">
        <v>41</v>
      </c>
      <c r="G160" s="84" t="s">
        <v>3249</v>
      </c>
      <c r="H160" s="31">
        <v>2018</v>
      </c>
      <c r="I160" s="207" t="s">
        <v>3338</v>
      </c>
      <c r="J160" s="84" t="s">
        <v>3270</v>
      </c>
      <c r="K160" s="31" t="s">
        <v>41</v>
      </c>
      <c r="L160" s="31"/>
      <c r="M160" s="169"/>
      <c r="N160" s="148"/>
      <c r="O160" s="44" t="s">
        <v>3284</v>
      </c>
      <c r="P160" s="43">
        <v>2018</v>
      </c>
      <c r="Q160" s="207" t="s">
        <v>3338</v>
      </c>
      <c r="R160" s="84" t="s">
        <v>3270</v>
      </c>
      <c r="S160" s="31" t="s">
        <v>41</v>
      </c>
      <c r="T160" s="31"/>
      <c r="U160" s="169"/>
      <c r="V160" s="150"/>
      <c r="W160" s="141" t="str" cm="1">
        <f t="array" ref="W160">IF(SUM(LEN(B160:V160))=0,"",IF(OR(OR(ISBLANK(F160),SUM(LEN(C160),LEN(D160))=0),AND(NOT(E160="Unknown"),ISBLANK(J160)),AND(NOT(O160="Unknown"),ISBLANK(R160))),"Missing Information", INDEX(Table15[Entire Service Line Classification], MATCH(SUMIFS(Table15[Unique ID],Table15[System-Owned Portion],E160,Table15[If Material Anything Other than "Lead" in Column E,Was Material Ever Previously Lead?],G160,Table15[Customer-Owned Portion],O160),Table15[Unique ID],0),0)))</f>
        <v>Non-lead</v>
      </c>
      <c r="X160"/>
    </row>
    <row r="161" spans="2:24" ht="29" x14ac:dyDescent="0.35">
      <c r="B161" s="146"/>
      <c r="C161" s="32" t="s">
        <v>3412</v>
      </c>
      <c r="D161" s="32"/>
      <c r="E161" s="44" t="s">
        <v>3284</v>
      </c>
      <c r="F161" s="43" t="s">
        <v>41</v>
      </c>
      <c r="G161" s="84" t="s">
        <v>3249</v>
      </c>
      <c r="H161" s="31">
        <v>2018</v>
      </c>
      <c r="I161" s="207" t="s">
        <v>3338</v>
      </c>
      <c r="J161" s="84" t="s">
        <v>3270</v>
      </c>
      <c r="K161" s="31" t="s">
        <v>41</v>
      </c>
      <c r="L161" s="31"/>
      <c r="M161" s="169"/>
      <c r="N161" s="148"/>
      <c r="O161" s="44" t="s">
        <v>3284</v>
      </c>
      <c r="P161" s="43">
        <v>2018</v>
      </c>
      <c r="Q161" s="207" t="s">
        <v>3338</v>
      </c>
      <c r="R161" s="84" t="s">
        <v>3270</v>
      </c>
      <c r="S161" s="31" t="s">
        <v>41</v>
      </c>
      <c r="T161" s="31"/>
      <c r="U161" s="169"/>
      <c r="V161" s="150"/>
      <c r="W161" s="141" t="str" cm="1">
        <f t="array" ref="W161">IF(SUM(LEN(B161:V161))=0,"",IF(OR(OR(ISBLANK(F161),SUM(LEN(C161),LEN(D161))=0),AND(NOT(E161="Unknown"),ISBLANK(J161)),AND(NOT(O161="Unknown"),ISBLANK(R161))),"Missing Information", INDEX(Table15[Entire Service Line Classification], MATCH(SUMIFS(Table15[Unique ID],Table15[System-Owned Portion],E161,Table15[If Material Anything Other than "Lead" in Column E,Was Material Ever Previously Lead?],G161,Table15[Customer-Owned Portion],O161),Table15[Unique ID],0),0)))</f>
        <v>Non-lead</v>
      </c>
      <c r="X161"/>
    </row>
    <row r="162" spans="2:24" ht="29" x14ac:dyDescent="0.35">
      <c r="B162" s="146"/>
      <c r="C162" s="32" t="s">
        <v>3413</v>
      </c>
      <c r="D162" s="32"/>
      <c r="E162" s="44" t="s">
        <v>3284</v>
      </c>
      <c r="F162" s="43" t="s">
        <v>41</v>
      </c>
      <c r="G162" s="84" t="s">
        <v>3249</v>
      </c>
      <c r="H162" s="31" t="s">
        <v>6805</v>
      </c>
      <c r="I162" s="207" t="s">
        <v>3336</v>
      </c>
      <c r="J162" s="84" t="s">
        <v>3270</v>
      </c>
      <c r="K162" s="31" t="s">
        <v>41</v>
      </c>
      <c r="L162" s="31"/>
      <c r="M162" s="169"/>
      <c r="N162" s="148"/>
      <c r="O162" s="44" t="s">
        <v>3284</v>
      </c>
      <c r="P162" s="43" t="s">
        <v>6805</v>
      </c>
      <c r="Q162" s="207" t="s">
        <v>3336</v>
      </c>
      <c r="R162" s="84" t="s">
        <v>3270</v>
      </c>
      <c r="S162" s="31" t="s">
        <v>41</v>
      </c>
      <c r="T162" s="31"/>
      <c r="U162" s="169"/>
      <c r="V162" s="150"/>
      <c r="W162" s="141" t="str" cm="1">
        <f t="array" ref="W162">IF(SUM(LEN(B162:V162))=0,"",IF(OR(OR(ISBLANK(F162),SUM(LEN(C162),LEN(D162))=0),AND(NOT(E162="Unknown"),ISBLANK(J162)),AND(NOT(O162="Unknown"),ISBLANK(R162))),"Missing Information", INDEX(Table15[Entire Service Line Classification], MATCH(SUMIFS(Table15[Unique ID],Table15[System-Owned Portion],E162,Table15[If Material Anything Other than "Lead" in Column E,Was Material Ever Previously Lead?],G162,Table15[Customer-Owned Portion],O162),Table15[Unique ID],0),0)))</f>
        <v>Non-lead</v>
      </c>
      <c r="X162"/>
    </row>
    <row r="163" spans="2:24" ht="29" x14ac:dyDescent="0.35">
      <c r="B163" s="146"/>
      <c r="C163" s="32" t="s">
        <v>169</v>
      </c>
      <c r="D163" s="32"/>
      <c r="E163" s="44" t="s">
        <v>3284</v>
      </c>
      <c r="F163" s="43" t="s">
        <v>41</v>
      </c>
      <c r="G163" s="84" t="s">
        <v>3249</v>
      </c>
      <c r="H163" s="31">
        <v>2017</v>
      </c>
      <c r="I163" s="207" t="s">
        <v>3337</v>
      </c>
      <c r="J163" s="84" t="s">
        <v>3270</v>
      </c>
      <c r="K163" s="31" t="s">
        <v>41</v>
      </c>
      <c r="L163" s="31"/>
      <c r="M163" s="169"/>
      <c r="N163" s="148"/>
      <c r="O163" s="44" t="s">
        <v>3284</v>
      </c>
      <c r="P163" s="43">
        <v>2017</v>
      </c>
      <c r="Q163" s="207" t="s">
        <v>3337</v>
      </c>
      <c r="R163" s="84" t="s">
        <v>3270</v>
      </c>
      <c r="S163" s="31" t="s">
        <v>41</v>
      </c>
      <c r="T163" s="31"/>
      <c r="U163" s="169"/>
      <c r="V163" s="150"/>
      <c r="W163" s="141" t="str" cm="1">
        <f t="array" ref="W163">IF(SUM(LEN(B163:V163))=0,"",IF(OR(OR(ISBLANK(F163),SUM(LEN(C163),LEN(D163))=0),AND(NOT(E163="Unknown"),ISBLANK(J163)),AND(NOT(O163="Unknown"),ISBLANK(R163))),"Missing Information", INDEX(Table15[Entire Service Line Classification], MATCH(SUMIFS(Table15[Unique ID],Table15[System-Owned Portion],E163,Table15[If Material Anything Other than "Lead" in Column E,Was Material Ever Previously Lead?],G163,Table15[Customer-Owned Portion],O163),Table15[Unique ID],0),0)))</f>
        <v>Non-lead</v>
      </c>
      <c r="X163"/>
    </row>
    <row r="164" spans="2:24" ht="29" x14ac:dyDescent="0.35">
      <c r="B164" s="146"/>
      <c r="C164" s="32" t="s">
        <v>170</v>
      </c>
      <c r="D164" s="32"/>
      <c r="E164" s="44" t="s">
        <v>3284</v>
      </c>
      <c r="F164" s="43" t="s">
        <v>41</v>
      </c>
      <c r="G164" s="84" t="s">
        <v>3249</v>
      </c>
      <c r="H164" s="31">
        <v>2017</v>
      </c>
      <c r="I164" s="207" t="s">
        <v>3338</v>
      </c>
      <c r="J164" s="84" t="s">
        <v>3270</v>
      </c>
      <c r="K164" s="31" t="s">
        <v>41</v>
      </c>
      <c r="L164" s="31"/>
      <c r="M164" s="169"/>
      <c r="N164" s="148"/>
      <c r="O164" s="44" t="s">
        <v>3284</v>
      </c>
      <c r="P164" s="43">
        <v>2017</v>
      </c>
      <c r="Q164" s="207" t="s">
        <v>3338</v>
      </c>
      <c r="R164" s="84" t="s">
        <v>3270</v>
      </c>
      <c r="S164" s="31" t="s">
        <v>41</v>
      </c>
      <c r="T164" s="31"/>
      <c r="U164" s="169"/>
      <c r="V164" s="150"/>
      <c r="W164" s="141" t="str" cm="1">
        <f t="array" ref="W164">IF(SUM(LEN(B164:V164))=0,"",IF(OR(OR(ISBLANK(F164),SUM(LEN(C164),LEN(D164))=0),AND(NOT(E164="Unknown"),ISBLANK(J164)),AND(NOT(O164="Unknown"),ISBLANK(R164))),"Missing Information", INDEX(Table15[Entire Service Line Classification], MATCH(SUMIFS(Table15[Unique ID],Table15[System-Owned Portion],E164,Table15[If Material Anything Other than "Lead" in Column E,Was Material Ever Previously Lead?],G164,Table15[Customer-Owned Portion],O164),Table15[Unique ID],0),0)))</f>
        <v>Non-lead</v>
      </c>
      <c r="X164"/>
    </row>
    <row r="165" spans="2:24" ht="29" x14ac:dyDescent="0.35">
      <c r="B165" s="146"/>
      <c r="C165" s="32" t="s">
        <v>171</v>
      </c>
      <c r="D165" s="32"/>
      <c r="E165" s="44" t="s">
        <v>3284</v>
      </c>
      <c r="F165" s="43" t="s">
        <v>41</v>
      </c>
      <c r="G165" s="84" t="s">
        <v>3249</v>
      </c>
      <c r="H165" s="31">
        <v>2018</v>
      </c>
      <c r="I165" s="207" t="s">
        <v>3338</v>
      </c>
      <c r="J165" s="84" t="s">
        <v>3270</v>
      </c>
      <c r="K165" s="31" t="s">
        <v>41</v>
      </c>
      <c r="L165" s="31"/>
      <c r="M165" s="169"/>
      <c r="N165" s="148"/>
      <c r="O165" s="44" t="s">
        <v>3284</v>
      </c>
      <c r="P165" s="43">
        <v>2018</v>
      </c>
      <c r="Q165" s="207" t="s">
        <v>3338</v>
      </c>
      <c r="R165" s="84" t="s">
        <v>3270</v>
      </c>
      <c r="S165" s="31" t="s">
        <v>41</v>
      </c>
      <c r="T165" s="31"/>
      <c r="U165" s="169"/>
      <c r="V165" s="150"/>
      <c r="W165" s="141" t="str" cm="1">
        <f t="array" ref="W165">IF(SUM(LEN(B165:V165))=0,"",IF(OR(OR(ISBLANK(F165),SUM(LEN(C165),LEN(D165))=0),AND(NOT(E165="Unknown"),ISBLANK(J165)),AND(NOT(O165="Unknown"),ISBLANK(R165))),"Missing Information", INDEX(Table15[Entire Service Line Classification], MATCH(SUMIFS(Table15[Unique ID],Table15[System-Owned Portion],E165,Table15[If Material Anything Other than "Lead" in Column E,Was Material Ever Previously Lead?],G165,Table15[Customer-Owned Portion],O165),Table15[Unique ID],0),0)))</f>
        <v>Non-lead</v>
      </c>
      <c r="X165"/>
    </row>
    <row r="166" spans="2:24" ht="29" x14ac:dyDescent="0.35">
      <c r="B166" s="146"/>
      <c r="C166" s="32" t="s">
        <v>172</v>
      </c>
      <c r="D166" s="32"/>
      <c r="E166" s="44" t="s">
        <v>3284</v>
      </c>
      <c r="F166" s="43" t="s">
        <v>41</v>
      </c>
      <c r="G166" s="84" t="s">
        <v>3249</v>
      </c>
      <c r="H166" s="31">
        <v>2017</v>
      </c>
      <c r="I166" s="207" t="s">
        <v>3338</v>
      </c>
      <c r="J166" s="84" t="s">
        <v>3270</v>
      </c>
      <c r="K166" s="31" t="s">
        <v>41</v>
      </c>
      <c r="L166" s="31"/>
      <c r="M166" s="169"/>
      <c r="N166" s="148"/>
      <c r="O166" s="44" t="s">
        <v>3284</v>
      </c>
      <c r="P166" s="43">
        <v>2017</v>
      </c>
      <c r="Q166" s="207" t="s">
        <v>3338</v>
      </c>
      <c r="R166" s="84" t="s">
        <v>3270</v>
      </c>
      <c r="S166" s="31" t="s">
        <v>41</v>
      </c>
      <c r="T166" s="31"/>
      <c r="U166" s="169"/>
      <c r="V166" s="150"/>
      <c r="W166" s="141" t="str" cm="1">
        <f t="array" ref="W166">IF(SUM(LEN(B166:V166))=0,"",IF(OR(OR(ISBLANK(F166),SUM(LEN(C166),LEN(D166))=0),AND(NOT(E166="Unknown"),ISBLANK(J166)),AND(NOT(O166="Unknown"),ISBLANK(R166))),"Missing Information", INDEX(Table15[Entire Service Line Classification], MATCH(SUMIFS(Table15[Unique ID],Table15[System-Owned Portion],E166,Table15[If Material Anything Other than "Lead" in Column E,Was Material Ever Previously Lead?],G166,Table15[Customer-Owned Portion],O166),Table15[Unique ID],0),0)))</f>
        <v>Non-lead</v>
      </c>
      <c r="X166"/>
    </row>
    <row r="167" spans="2:24" ht="29" x14ac:dyDescent="0.35">
      <c r="B167" s="146"/>
      <c r="C167" s="32" t="s">
        <v>173</v>
      </c>
      <c r="D167" s="32"/>
      <c r="E167" s="44" t="s">
        <v>3284</v>
      </c>
      <c r="F167" s="43" t="s">
        <v>41</v>
      </c>
      <c r="G167" s="84" t="s">
        <v>3249</v>
      </c>
      <c r="H167" s="31">
        <v>2018</v>
      </c>
      <c r="I167" s="207" t="s">
        <v>3338</v>
      </c>
      <c r="J167" s="84" t="s">
        <v>3270</v>
      </c>
      <c r="K167" s="31" t="s">
        <v>41</v>
      </c>
      <c r="L167" s="31"/>
      <c r="M167" s="169"/>
      <c r="N167" s="148"/>
      <c r="O167" s="44" t="s">
        <v>3284</v>
      </c>
      <c r="P167" s="43">
        <v>2018</v>
      </c>
      <c r="Q167" s="207" t="s">
        <v>3338</v>
      </c>
      <c r="R167" s="84" t="s">
        <v>3270</v>
      </c>
      <c r="S167" s="31" t="s">
        <v>41</v>
      </c>
      <c r="T167" s="31"/>
      <c r="U167" s="169"/>
      <c r="V167" s="150"/>
      <c r="W167" s="141" t="str" cm="1">
        <f t="array" ref="W167">IF(SUM(LEN(B167:V167))=0,"",IF(OR(OR(ISBLANK(F167),SUM(LEN(C167),LEN(D167))=0),AND(NOT(E167="Unknown"),ISBLANK(J167)),AND(NOT(O167="Unknown"),ISBLANK(R167))),"Missing Information", INDEX(Table15[Entire Service Line Classification], MATCH(SUMIFS(Table15[Unique ID],Table15[System-Owned Portion],E167,Table15[If Material Anything Other than "Lead" in Column E,Was Material Ever Previously Lead?],G167,Table15[Customer-Owned Portion],O167),Table15[Unique ID],0),0)))</f>
        <v>Non-lead</v>
      </c>
      <c r="X167"/>
    </row>
    <row r="168" spans="2:24" ht="29" x14ac:dyDescent="0.35">
      <c r="B168" s="146"/>
      <c r="C168" s="32" t="s">
        <v>174</v>
      </c>
      <c r="D168" s="32"/>
      <c r="E168" s="44" t="s">
        <v>3284</v>
      </c>
      <c r="F168" s="43" t="s">
        <v>41</v>
      </c>
      <c r="G168" s="84" t="s">
        <v>3249</v>
      </c>
      <c r="H168" s="31">
        <v>2018</v>
      </c>
      <c r="I168" s="207" t="s">
        <v>3338</v>
      </c>
      <c r="J168" s="84" t="s">
        <v>3270</v>
      </c>
      <c r="K168" s="31" t="s">
        <v>41</v>
      </c>
      <c r="L168" s="31"/>
      <c r="M168" s="169"/>
      <c r="N168" s="148"/>
      <c r="O168" s="44" t="s">
        <v>3284</v>
      </c>
      <c r="P168" s="43">
        <v>2018</v>
      </c>
      <c r="Q168" s="207" t="s">
        <v>3338</v>
      </c>
      <c r="R168" s="84" t="s">
        <v>3270</v>
      </c>
      <c r="S168" s="31" t="s">
        <v>41</v>
      </c>
      <c r="T168" s="31"/>
      <c r="U168" s="169"/>
      <c r="V168" s="150"/>
      <c r="W168" s="141" t="str" cm="1">
        <f t="array" ref="W168">IF(SUM(LEN(B168:V168))=0,"",IF(OR(OR(ISBLANK(F168),SUM(LEN(C168),LEN(D168))=0),AND(NOT(E168="Unknown"),ISBLANK(J168)),AND(NOT(O168="Unknown"),ISBLANK(R168))),"Missing Information", INDEX(Table15[Entire Service Line Classification], MATCH(SUMIFS(Table15[Unique ID],Table15[System-Owned Portion],E168,Table15[If Material Anything Other than "Lead" in Column E,Was Material Ever Previously Lead?],G168,Table15[Customer-Owned Portion],O168),Table15[Unique ID],0),0)))</f>
        <v>Non-lead</v>
      </c>
      <c r="X168"/>
    </row>
    <row r="169" spans="2:24" ht="29" x14ac:dyDescent="0.35">
      <c r="B169" s="146"/>
      <c r="C169" s="32" t="s">
        <v>175</v>
      </c>
      <c r="D169" s="32"/>
      <c r="E169" s="44" t="s">
        <v>3284</v>
      </c>
      <c r="F169" s="43" t="s">
        <v>41</v>
      </c>
      <c r="G169" s="84" t="s">
        <v>3249</v>
      </c>
      <c r="H169" s="31">
        <v>2018</v>
      </c>
      <c r="I169" s="207" t="s">
        <v>3338</v>
      </c>
      <c r="J169" s="84" t="s">
        <v>3270</v>
      </c>
      <c r="K169" s="31" t="s">
        <v>41</v>
      </c>
      <c r="L169" s="31"/>
      <c r="M169" s="169"/>
      <c r="N169" s="148"/>
      <c r="O169" s="44" t="s">
        <v>3284</v>
      </c>
      <c r="P169" s="43">
        <v>2018</v>
      </c>
      <c r="Q169" s="207" t="s">
        <v>3338</v>
      </c>
      <c r="R169" s="84" t="s">
        <v>3270</v>
      </c>
      <c r="S169" s="31" t="s">
        <v>41</v>
      </c>
      <c r="T169" s="31"/>
      <c r="U169" s="169"/>
      <c r="V169" s="150"/>
      <c r="W169" s="141" t="str" cm="1">
        <f t="array" ref="W169">IF(SUM(LEN(B169:V169))=0,"",IF(OR(OR(ISBLANK(F169),SUM(LEN(C169),LEN(D169))=0),AND(NOT(E169="Unknown"),ISBLANK(J169)),AND(NOT(O169="Unknown"),ISBLANK(R169))),"Missing Information", INDEX(Table15[Entire Service Line Classification], MATCH(SUMIFS(Table15[Unique ID],Table15[System-Owned Portion],E169,Table15[If Material Anything Other than "Lead" in Column E,Was Material Ever Previously Lead?],G169,Table15[Customer-Owned Portion],O169),Table15[Unique ID],0),0)))</f>
        <v>Non-lead</v>
      </c>
      <c r="X169"/>
    </row>
    <row r="170" spans="2:24" ht="29" x14ac:dyDescent="0.35">
      <c r="B170" s="146"/>
      <c r="C170" s="32" t="s">
        <v>176</v>
      </c>
      <c r="D170" s="32"/>
      <c r="E170" s="44" t="s">
        <v>3284</v>
      </c>
      <c r="F170" s="43" t="s">
        <v>41</v>
      </c>
      <c r="G170" s="84" t="s">
        <v>3249</v>
      </c>
      <c r="H170" s="31">
        <v>2018</v>
      </c>
      <c r="I170" s="207" t="s">
        <v>3338</v>
      </c>
      <c r="J170" s="84" t="s">
        <v>3270</v>
      </c>
      <c r="K170" s="31" t="s">
        <v>41</v>
      </c>
      <c r="L170" s="31"/>
      <c r="M170" s="169"/>
      <c r="N170" s="148"/>
      <c r="O170" s="44" t="s">
        <v>3284</v>
      </c>
      <c r="P170" s="43">
        <v>2018</v>
      </c>
      <c r="Q170" s="207" t="s">
        <v>3338</v>
      </c>
      <c r="R170" s="84" t="s">
        <v>3270</v>
      </c>
      <c r="S170" s="31" t="s">
        <v>41</v>
      </c>
      <c r="T170" s="31"/>
      <c r="U170" s="169"/>
      <c r="V170" s="150"/>
      <c r="W170" s="141" t="str" cm="1">
        <f t="array" ref="W170">IF(SUM(LEN(B170:V170))=0,"",IF(OR(OR(ISBLANK(F170),SUM(LEN(C170),LEN(D170))=0),AND(NOT(E170="Unknown"),ISBLANK(J170)),AND(NOT(O170="Unknown"),ISBLANK(R170))),"Missing Information", INDEX(Table15[Entire Service Line Classification], MATCH(SUMIFS(Table15[Unique ID],Table15[System-Owned Portion],E170,Table15[If Material Anything Other than "Lead" in Column E,Was Material Ever Previously Lead?],G170,Table15[Customer-Owned Portion],O170),Table15[Unique ID],0),0)))</f>
        <v>Non-lead</v>
      </c>
      <c r="X170"/>
    </row>
    <row r="171" spans="2:24" ht="29" x14ac:dyDescent="0.35">
      <c r="B171" s="146"/>
      <c r="C171" s="32" t="s">
        <v>3414</v>
      </c>
      <c r="D171" s="32"/>
      <c r="E171" s="44" t="s">
        <v>3284</v>
      </c>
      <c r="F171" s="43" t="s">
        <v>41</v>
      </c>
      <c r="G171" s="84" t="s">
        <v>3249</v>
      </c>
      <c r="H171" s="31" t="s">
        <v>6805</v>
      </c>
      <c r="I171" s="207" t="s">
        <v>3338</v>
      </c>
      <c r="J171" s="84" t="s">
        <v>3270</v>
      </c>
      <c r="K171" s="31" t="s">
        <v>41</v>
      </c>
      <c r="L171" s="31"/>
      <c r="M171" s="169"/>
      <c r="N171" s="148"/>
      <c r="O171" s="44" t="s">
        <v>3284</v>
      </c>
      <c r="P171" s="43" t="s">
        <v>6805</v>
      </c>
      <c r="Q171" s="207" t="s">
        <v>3338</v>
      </c>
      <c r="R171" s="84" t="s">
        <v>3270</v>
      </c>
      <c r="S171" s="31" t="s">
        <v>41</v>
      </c>
      <c r="T171" s="31"/>
      <c r="U171" s="169"/>
      <c r="V171" s="150"/>
      <c r="W171" s="141" t="str" cm="1">
        <f t="array" ref="W171">IF(SUM(LEN(B171:V171))=0,"",IF(OR(OR(ISBLANK(F171),SUM(LEN(C171),LEN(D171))=0),AND(NOT(E171="Unknown"),ISBLANK(J171)),AND(NOT(O171="Unknown"),ISBLANK(R171))),"Missing Information", INDEX(Table15[Entire Service Line Classification], MATCH(SUMIFS(Table15[Unique ID],Table15[System-Owned Portion],E171,Table15[If Material Anything Other than "Lead" in Column E,Was Material Ever Previously Lead?],G171,Table15[Customer-Owned Portion],O171),Table15[Unique ID],0),0)))</f>
        <v>Non-lead</v>
      </c>
      <c r="X171"/>
    </row>
    <row r="172" spans="2:24" ht="29" x14ac:dyDescent="0.35">
      <c r="B172" s="146"/>
      <c r="C172" s="32" t="s">
        <v>177</v>
      </c>
      <c r="D172" s="32"/>
      <c r="E172" s="44" t="s">
        <v>3284</v>
      </c>
      <c r="F172" s="43" t="s">
        <v>41</v>
      </c>
      <c r="G172" s="84" t="s">
        <v>3249</v>
      </c>
      <c r="H172" s="31">
        <v>2019</v>
      </c>
      <c r="I172" s="207" t="s">
        <v>3340</v>
      </c>
      <c r="J172" s="84" t="s">
        <v>3270</v>
      </c>
      <c r="K172" s="31" t="s">
        <v>41</v>
      </c>
      <c r="L172" s="31"/>
      <c r="M172" s="169"/>
      <c r="N172" s="148"/>
      <c r="O172" s="44" t="s">
        <v>3284</v>
      </c>
      <c r="P172" s="43">
        <v>2019</v>
      </c>
      <c r="Q172" s="207" t="s">
        <v>3340</v>
      </c>
      <c r="R172" s="84" t="s">
        <v>3270</v>
      </c>
      <c r="S172" s="31" t="s">
        <v>41</v>
      </c>
      <c r="T172" s="31"/>
      <c r="U172" s="169"/>
      <c r="V172" s="150"/>
      <c r="W172" s="141" t="str" cm="1">
        <f t="array" ref="W172">IF(SUM(LEN(B172:V172))=0,"",IF(OR(OR(ISBLANK(F172),SUM(LEN(C172),LEN(D172))=0),AND(NOT(E172="Unknown"),ISBLANK(J172)),AND(NOT(O172="Unknown"),ISBLANK(R172))),"Missing Information", INDEX(Table15[Entire Service Line Classification], MATCH(SUMIFS(Table15[Unique ID],Table15[System-Owned Portion],E172,Table15[If Material Anything Other than "Lead" in Column E,Was Material Ever Previously Lead?],G172,Table15[Customer-Owned Portion],O172),Table15[Unique ID],0),0)))</f>
        <v>Non-lead</v>
      </c>
      <c r="X172"/>
    </row>
    <row r="173" spans="2:24" ht="29" x14ac:dyDescent="0.35">
      <c r="B173" s="146"/>
      <c r="C173" s="32" t="s">
        <v>178</v>
      </c>
      <c r="D173" s="32"/>
      <c r="E173" s="44" t="s">
        <v>3284</v>
      </c>
      <c r="F173" s="43" t="s">
        <v>41</v>
      </c>
      <c r="G173" s="84" t="s">
        <v>3249</v>
      </c>
      <c r="H173" s="31">
        <v>2019</v>
      </c>
      <c r="I173" s="207" t="s">
        <v>3338</v>
      </c>
      <c r="J173" s="84" t="s">
        <v>3270</v>
      </c>
      <c r="K173" s="31" t="s">
        <v>41</v>
      </c>
      <c r="L173" s="31"/>
      <c r="M173" s="169"/>
      <c r="N173" s="148"/>
      <c r="O173" s="44" t="s">
        <v>3284</v>
      </c>
      <c r="P173" s="43">
        <v>2019</v>
      </c>
      <c r="Q173" s="207" t="s">
        <v>3338</v>
      </c>
      <c r="R173" s="84" t="s">
        <v>3270</v>
      </c>
      <c r="S173" s="31" t="s">
        <v>41</v>
      </c>
      <c r="T173" s="31"/>
      <c r="U173" s="169"/>
      <c r="V173" s="150"/>
      <c r="W173" s="141" t="str" cm="1">
        <f t="array" ref="W173">IF(SUM(LEN(B173:V173))=0,"",IF(OR(OR(ISBLANK(F173),SUM(LEN(C173),LEN(D173))=0),AND(NOT(E173="Unknown"),ISBLANK(J173)),AND(NOT(O173="Unknown"),ISBLANK(R173))),"Missing Information", INDEX(Table15[Entire Service Line Classification], MATCH(SUMIFS(Table15[Unique ID],Table15[System-Owned Portion],E173,Table15[If Material Anything Other than "Lead" in Column E,Was Material Ever Previously Lead?],G173,Table15[Customer-Owned Portion],O173),Table15[Unique ID],0),0)))</f>
        <v>Non-lead</v>
      </c>
      <c r="X173"/>
    </row>
    <row r="174" spans="2:24" x14ac:dyDescent="0.35">
      <c r="B174" s="146"/>
      <c r="C174" s="32" t="s">
        <v>3415</v>
      </c>
      <c r="D174" s="32"/>
      <c r="E174" s="44" t="s">
        <v>3203</v>
      </c>
      <c r="F174" s="43" t="s">
        <v>3283</v>
      </c>
      <c r="G174" s="84" t="s">
        <v>3249</v>
      </c>
      <c r="H174" s="31"/>
      <c r="I174" s="207" t="s">
        <v>3338</v>
      </c>
      <c r="J174" s="84"/>
      <c r="K174" s="31" t="s">
        <v>41</v>
      </c>
      <c r="L174" s="31"/>
      <c r="M174" s="169"/>
      <c r="N174" s="148"/>
      <c r="O174" s="44" t="s">
        <v>3203</v>
      </c>
      <c r="P174" s="43"/>
      <c r="Q174" s="207" t="s">
        <v>3338</v>
      </c>
      <c r="R174" s="84" t="s">
        <v>3203</v>
      </c>
      <c r="S174" s="31" t="s">
        <v>41</v>
      </c>
      <c r="T174" s="31"/>
      <c r="U174" s="169"/>
      <c r="V174" s="150"/>
      <c r="W174" s="141" t="str" cm="1">
        <f t="array" ref="W174">IF(SUM(LEN(B174:V174))=0,"",IF(OR(OR(ISBLANK(F174),SUM(LEN(C174),LEN(D174))=0),AND(NOT(E174="Unknown"),ISBLANK(J174)),AND(NOT(O174="Unknown"),ISBLANK(R174))),"Missing Information", INDEX(Table15[Entire Service Line Classification], MATCH(SUMIFS(Table15[Unique ID],Table15[System-Owned Portion],E174,Table15[If Material Anything Other than "Lead" in Column E,Was Material Ever Previously Lead?],G174,Table15[Customer-Owned Portion],O174),Table15[Unique ID],0),0)))</f>
        <v>Lead Status Unknown</v>
      </c>
      <c r="X174"/>
    </row>
    <row r="175" spans="2:24" ht="29" x14ac:dyDescent="0.35">
      <c r="B175" s="146"/>
      <c r="C175" s="32" t="s">
        <v>3416</v>
      </c>
      <c r="D175" s="32"/>
      <c r="E175" s="44" t="s">
        <v>3284</v>
      </c>
      <c r="F175" s="43" t="s">
        <v>41</v>
      </c>
      <c r="G175" s="84" t="s">
        <v>3249</v>
      </c>
      <c r="H175" s="31" t="s">
        <v>6805</v>
      </c>
      <c r="I175" s="207" t="s">
        <v>3338</v>
      </c>
      <c r="J175" s="84" t="s">
        <v>3270</v>
      </c>
      <c r="K175" s="31" t="s">
        <v>41</v>
      </c>
      <c r="L175" s="31"/>
      <c r="M175" s="169"/>
      <c r="N175" s="148"/>
      <c r="O175" s="44" t="s">
        <v>3284</v>
      </c>
      <c r="P175" s="43" t="s">
        <v>6805</v>
      </c>
      <c r="Q175" s="207" t="s">
        <v>3338</v>
      </c>
      <c r="R175" s="84" t="s">
        <v>3270</v>
      </c>
      <c r="S175" s="31" t="s">
        <v>41</v>
      </c>
      <c r="T175" s="31"/>
      <c r="U175" s="169"/>
      <c r="V175" s="150"/>
      <c r="W175" s="141" t="str" cm="1">
        <f t="array" ref="W175">IF(SUM(LEN(B175:V175))=0,"",IF(OR(OR(ISBLANK(F175),SUM(LEN(C175),LEN(D175))=0),AND(NOT(E175="Unknown"),ISBLANK(J175)),AND(NOT(O175="Unknown"),ISBLANK(R175))),"Missing Information", INDEX(Table15[Entire Service Line Classification], MATCH(SUMIFS(Table15[Unique ID],Table15[System-Owned Portion],E175,Table15[If Material Anything Other than "Lead" in Column E,Was Material Ever Previously Lead?],G175,Table15[Customer-Owned Portion],O175),Table15[Unique ID],0),0)))</f>
        <v>Non-lead</v>
      </c>
      <c r="X175"/>
    </row>
    <row r="176" spans="2:24" ht="29" x14ac:dyDescent="0.35">
      <c r="B176" s="146"/>
      <c r="C176" s="31" t="s">
        <v>3417</v>
      </c>
      <c r="D176" s="32"/>
      <c r="E176" s="44" t="s">
        <v>3284</v>
      </c>
      <c r="F176" s="43" t="s">
        <v>41</v>
      </c>
      <c r="G176" s="84" t="s">
        <v>3249</v>
      </c>
      <c r="H176" s="31">
        <v>2018</v>
      </c>
      <c r="I176" s="207" t="s">
        <v>3340</v>
      </c>
      <c r="J176" s="84" t="s">
        <v>3270</v>
      </c>
      <c r="K176" s="31" t="s">
        <v>41</v>
      </c>
      <c r="L176" s="31"/>
      <c r="M176" s="169"/>
      <c r="N176" s="148"/>
      <c r="O176" s="44" t="s">
        <v>3284</v>
      </c>
      <c r="P176" s="43">
        <v>2018</v>
      </c>
      <c r="Q176" s="207" t="s">
        <v>3340</v>
      </c>
      <c r="R176" s="84" t="s">
        <v>3270</v>
      </c>
      <c r="S176" s="31" t="s">
        <v>41</v>
      </c>
      <c r="T176" s="31"/>
      <c r="U176" s="169"/>
      <c r="V176" s="150"/>
      <c r="W176" s="141" t="str" cm="1">
        <f t="array" ref="W176">IF(SUM(LEN(B176:V176))=0,"",IF(OR(OR(ISBLANK(F176),SUM(LEN(C176),LEN(D176))=0),AND(NOT(E176="Unknown"),ISBLANK(J176)),AND(NOT(O176="Unknown"),ISBLANK(R176))),"Missing Information", INDEX(Table15[Entire Service Line Classification], MATCH(SUMIFS(Table15[Unique ID],Table15[System-Owned Portion],E176,Table15[If Material Anything Other than "Lead" in Column E,Was Material Ever Previously Lead?],G176,Table15[Customer-Owned Portion],O176),Table15[Unique ID],0),0)))</f>
        <v>Non-lead</v>
      </c>
      <c r="X176"/>
    </row>
    <row r="177" spans="2:24" ht="29" x14ac:dyDescent="0.35">
      <c r="B177" s="146"/>
      <c r="C177" s="31" t="s">
        <v>3418</v>
      </c>
      <c r="D177" s="32"/>
      <c r="E177" s="44" t="s">
        <v>3284</v>
      </c>
      <c r="F177" s="43" t="s">
        <v>41</v>
      </c>
      <c r="G177" s="84" t="s">
        <v>3249</v>
      </c>
      <c r="H177" s="31">
        <v>2018</v>
      </c>
      <c r="I177" s="207" t="s">
        <v>3338</v>
      </c>
      <c r="J177" s="84" t="s">
        <v>3270</v>
      </c>
      <c r="K177" s="31" t="s">
        <v>41</v>
      </c>
      <c r="L177" s="31"/>
      <c r="M177" s="169"/>
      <c r="N177" s="148"/>
      <c r="O177" s="44" t="s">
        <v>3284</v>
      </c>
      <c r="P177" s="43">
        <v>2018</v>
      </c>
      <c r="Q177" s="207" t="s">
        <v>3338</v>
      </c>
      <c r="R177" s="84" t="s">
        <v>3270</v>
      </c>
      <c r="S177" s="31" t="s">
        <v>41</v>
      </c>
      <c r="T177" s="31"/>
      <c r="U177" s="169"/>
      <c r="V177" s="150"/>
      <c r="W177" s="141" t="str" cm="1">
        <f t="array" ref="W177">IF(SUM(LEN(B177:V177))=0,"",IF(OR(OR(ISBLANK(F177),SUM(LEN(C177),LEN(D177))=0),AND(NOT(E177="Unknown"),ISBLANK(J177)),AND(NOT(O177="Unknown"),ISBLANK(R177))),"Missing Information", INDEX(Table15[Entire Service Line Classification], MATCH(SUMIFS(Table15[Unique ID],Table15[System-Owned Portion],E177,Table15[If Material Anything Other than "Lead" in Column E,Was Material Ever Previously Lead?],G177,Table15[Customer-Owned Portion],O177),Table15[Unique ID],0),0)))</f>
        <v>Non-lead</v>
      </c>
      <c r="X177"/>
    </row>
    <row r="178" spans="2:24" ht="29" x14ac:dyDescent="0.35">
      <c r="B178" s="146"/>
      <c r="C178" s="31" t="s">
        <v>179</v>
      </c>
      <c r="D178" s="32"/>
      <c r="E178" s="44" t="s">
        <v>3284</v>
      </c>
      <c r="F178" s="43" t="s">
        <v>41</v>
      </c>
      <c r="G178" s="84" t="s">
        <v>3249</v>
      </c>
      <c r="H178" s="31">
        <v>2018</v>
      </c>
      <c r="I178" s="207" t="s">
        <v>3338</v>
      </c>
      <c r="J178" s="84" t="s">
        <v>3270</v>
      </c>
      <c r="K178" s="31" t="s">
        <v>41</v>
      </c>
      <c r="L178" s="31"/>
      <c r="M178" s="169"/>
      <c r="N178" s="148"/>
      <c r="O178" s="44" t="s">
        <v>3284</v>
      </c>
      <c r="P178" s="43">
        <v>2018</v>
      </c>
      <c r="Q178" s="207" t="s">
        <v>3338</v>
      </c>
      <c r="R178" s="84" t="s">
        <v>3270</v>
      </c>
      <c r="S178" s="31" t="s">
        <v>41</v>
      </c>
      <c r="T178" s="31"/>
      <c r="U178" s="169"/>
      <c r="V178" s="150"/>
      <c r="W178" s="141" t="str" cm="1">
        <f t="array" ref="W178">IF(SUM(LEN(B178:V178))=0,"",IF(OR(OR(ISBLANK(F178),SUM(LEN(C178),LEN(D178))=0),AND(NOT(E178="Unknown"),ISBLANK(J178)),AND(NOT(O178="Unknown"),ISBLANK(R178))),"Missing Information", INDEX(Table15[Entire Service Line Classification], MATCH(SUMIFS(Table15[Unique ID],Table15[System-Owned Portion],E178,Table15[If Material Anything Other than "Lead" in Column E,Was Material Ever Previously Lead?],G178,Table15[Customer-Owned Portion],O178),Table15[Unique ID],0),0)))</f>
        <v>Non-lead</v>
      </c>
      <c r="X178"/>
    </row>
    <row r="179" spans="2:24" ht="29" x14ac:dyDescent="0.35">
      <c r="B179" s="146"/>
      <c r="C179" s="31" t="s">
        <v>180</v>
      </c>
      <c r="D179" s="32"/>
      <c r="E179" s="44" t="s">
        <v>3284</v>
      </c>
      <c r="F179" s="43" t="s">
        <v>41</v>
      </c>
      <c r="G179" s="84" t="s">
        <v>3249</v>
      </c>
      <c r="H179" s="31">
        <v>2018</v>
      </c>
      <c r="I179" s="207" t="s">
        <v>3338</v>
      </c>
      <c r="J179" s="84" t="s">
        <v>3270</v>
      </c>
      <c r="K179" s="31" t="s">
        <v>41</v>
      </c>
      <c r="L179" s="31"/>
      <c r="M179" s="169"/>
      <c r="N179" s="148"/>
      <c r="O179" s="44" t="s">
        <v>3284</v>
      </c>
      <c r="P179" s="43">
        <v>2018</v>
      </c>
      <c r="Q179" s="207" t="s">
        <v>3338</v>
      </c>
      <c r="R179" s="84" t="s">
        <v>3270</v>
      </c>
      <c r="S179" s="31" t="s">
        <v>41</v>
      </c>
      <c r="T179" s="31"/>
      <c r="U179" s="169"/>
      <c r="V179" s="150"/>
      <c r="W179" s="141" t="str" cm="1">
        <f t="array" ref="W179">IF(SUM(LEN(B179:V179))=0,"",IF(OR(OR(ISBLANK(F179),SUM(LEN(C179),LEN(D179))=0),AND(NOT(E179="Unknown"),ISBLANK(J179)),AND(NOT(O179="Unknown"),ISBLANK(R179))),"Missing Information", INDEX(Table15[Entire Service Line Classification], MATCH(SUMIFS(Table15[Unique ID],Table15[System-Owned Portion],E179,Table15[If Material Anything Other than "Lead" in Column E,Was Material Ever Previously Lead?],G179,Table15[Customer-Owned Portion],O179),Table15[Unique ID],0),0)))</f>
        <v>Non-lead</v>
      </c>
      <c r="X179"/>
    </row>
    <row r="180" spans="2:24" ht="29" x14ac:dyDescent="0.35">
      <c r="B180" s="146"/>
      <c r="C180" s="31" t="s">
        <v>181</v>
      </c>
      <c r="D180" s="32"/>
      <c r="E180" s="44" t="s">
        <v>3284</v>
      </c>
      <c r="F180" s="43" t="s">
        <v>41</v>
      </c>
      <c r="G180" s="84" t="s">
        <v>3249</v>
      </c>
      <c r="H180" s="31">
        <v>2018</v>
      </c>
      <c r="I180" s="207" t="s">
        <v>3338</v>
      </c>
      <c r="J180" s="84" t="s">
        <v>3270</v>
      </c>
      <c r="K180" s="31" t="s">
        <v>41</v>
      </c>
      <c r="L180" s="31"/>
      <c r="M180" s="169"/>
      <c r="N180" s="148"/>
      <c r="O180" s="44" t="s">
        <v>3284</v>
      </c>
      <c r="P180" s="43">
        <v>2018</v>
      </c>
      <c r="Q180" s="207" t="s">
        <v>3338</v>
      </c>
      <c r="R180" s="84" t="s">
        <v>3270</v>
      </c>
      <c r="S180" s="31" t="s">
        <v>41</v>
      </c>
      <c r="T180" s="31"/>
      <c r="U180" s="169"/>
      <c r="V180" s="150"/>
      <c r="W180" s="141" t="str" cm="1">
        <f t="array" ref="W180">IF(SUM(LEN(B180:V180))=0,"",IF(OR(OR(ISBLANK(F180),SUM(LEN(C180),LEN(D180))=0),AND(NOT(E180="Unknown"),ISBLANK(J180)),AND(NOT(O180="Unknown"),ISBLANK(R180))),"Missing Information", INDEX(Table15[Entire Service Line Classification], MATCH(SUMIFS(Table15[Unique ID],Table15[System-Owned Portion],E180,Table15[If Material Anything Other than "Lead" in Column E,Was Material Ever Previously Lead?],G180,Table15[Customer-Owned Portion],O180),Table15[Unique ID],0),0)))</f>
        <v>Non-lead</v>
      </c>
      <c r="X180"/>
    </row>
    <row r="181" spans="2:24" ht="29" x14ac:dyDescent="0.35">
      <c r="B181" s="146"/>
      <c r="C181" s="31" t="s">
        <v>182</v>
      </c>
      <c r="D181" s="32"/>
      <c r="E181" s="44" t="s">
        <v>3284</v>
      </c>
      <c r="F181" s="43" t="s">
        <v>41</v>
      </c>
      <c r="G181" s="84" t="s">
        <v>3249</v>
      </c>
      <c r="H181" s="31">
        <v>2018</v>
      </c>
      <c r="I181" s="207" t="s">
        <v>3338</v>
      </c>
      <c r="J181" s="84" t="s">
        <v>3270</v>
      </c>
      <c r="K181" s="31" t="s">
        <v>41</v>
      </c>
      <c r="L181" s="31"/>
      <c r="M181" s="169"/>
      <c r="N181" s="148"/>
      <c r="O181" s="44" t="s">
        <v>3284</v>
      </c>
      <c r="P181" s="43">
        <v>2018</v>
      </c>
      <c r="Q181" s="207" t="s">
        <v>3338</v>
      </c>
      <c r="R181" s="84" t="s">
        <v>3270</v>
      </c>
      <c r="S181" s="31" t="s">
        <v>41</v>
      </c>
      <c r="T181" s="31"/>
      <c r="U181" s="169"/>
      <c r="V181" s="150"/>
      <c r="W181" s="141" t="str" cm="1">
        <f t="array" ref="W181">IF(SUM(LEN(B181:V181))=0,"",IF(OR(OR(ISBLANK(F181),SUM(LEN(C181),LEN(D181))=0),AND(NOT(E181="Unknown"),ISBLANK(J181)),AND(NOT(O181="Unknown"),ISBLANK(R181))),"Missing Information", INDEX(Table15[Entire Service Line Classification], MATCH(SUMIFS(Table15[Unique ID],Table15[System-Owned Portion],E181,Table15[If Material Anything Other than "Lead" in Column E,Was Material Ever Previously Lead?],G181,Table15[Customer-Owned Portion],O181),Table15[Unique ID],0),0)))</f>
        <v>Non-lead</v>
      </c>
      <c r="X181"/>
    </row>
    <row r="182" spans="2:24" ht="29" x14ac:dyDescent="0.35">
      <c r="B182" s="146"/>
      <c r="C182" s="31" t="s">
        <v>3419</v>
      </c>
      <c r="D182" s="32"/>
      <c r="E182" s="44" t="s">
        <v>3284</v>
      </c>
      <c r="F182" s="43" t="s">
        <v>41</v>
      </c>
      <c r="G182" s="84" t="s">
        <v>3249</v>
      </c>
      <c r="H182" s="31">
        <v>2018</v>
      </c>
      <c r="I182" s="207" t="s">
        <v>3338</v>
      </c>
      <c r="J182" s="84" t="s">
        <v>3270</v>
      </c>
      <c r="K182" s="31" t="s">
        <v>41</v>
      </c>
      <c r="L182" s="31"/>
      <c r="M182" s="169"/>
      <c r="N182" s="148"/>
      <c r="O182" s="44" t="s">
        <v>3284</v>
      </c>
      <c r="P182" s="43">
        <v>2018</v>
      </c>
      <c r="Q182" s="207" t="s">
        <v>3338</v>
      </c>
      <c r="R182" s="84" t="s">
        <v>3270</v>
      </c>
      <c r="S182" s="31" t="s">
        <v>41</v>
      </c>
      <c r="T182" s="31"/>
      <c r="U182" s="169"/>
      <c r="V182" s="150"/>
      <c r="W182" s="141" t="str" cm="1">
        <f t="array" ref="W182">IF(SUM(LEN(B182:V182))=0,"",IF(OR(OR(ISBLANK(F182),SUM(LEN(C182),LEN(D182))=0),AND(NOT(E182="Unknown"),ISBLANK(J182)),AND(NOT(O182="Unknown"),ISBLANK(R182))),"Missing Information", INDEX(Table15[Entire Service Line Classification], MATCH(SUMIFS(Table15[Unique ID],Table15[System-Owned Portion],E182,Table15[If Material Anything Other than "Lead" in Column E,Was Material Ever Previously Lead?],G182,Table15[Customer-Owned Portion],O182),Table15[Unique ID],0),0)))</f>
        <v>Non-lead</v>
      </c>
      <c r="X182"/>
    </row>
    <row r="183" spans="2:24" ht="29" x14ac:dyDescent="0.35">
      <c r="B183" s="146"/>
      <c r="C183" s="31" t="s">
        <v>3420</v>
      </c>
      <c r="D183" s="32"/>
      <c r="E183" s="44" t="s">
        <v>3284</v>
      </c>
      <c r="F183" s="43" t="s">
        <v>41</v>
      </c>
      <c r="G183" s="84" t="s">
        <v>3249</v>
      </c>
      <c r="H183" s="31">
        <v>2019</v>
      </c>
      <c r="I183" s="207" t="s">
        <v>3338</v>
      </c>
      <c r="J183" s="84" t="s">
        <v>3270</v>
      </c>
      <c r="K183" s="31" t="s">
        <v>41</v>
      </c>
      <c r="L183" s="31"/>
      <c r="M183" s="169"/>
      <c r="N183" s="148"/>
      <c r="O183" s="44" t="s">
        <v>3284</v>
      </c>
      <c r="P183" s="43">
        <v>2019</v>
      </c>
      <c r="Q183" s="207" t="s">
        <v>3338</v>
      </c>
      <c r="R183" s="84" t="s">
        <v>3270</v>
      </c>
      <c r="S183" s="31" t="s">
        <v>41</v>
      </c>
      <c r="T183" s="31"/>
      <c r="U183" s="169"/>
      <c r="V183" s="150"/>
      <c r="W183" s="141" t="str" cm="1">
        <f t="array" ref="W183">IF(SUM(LEN(B183:V183))=0,"",IF(OR(OR(ISBLANK(F183),SUM(LEN(C183),LEN(D183))=0),AND(NOT(E183="Unknown"),ISBLANK(J183)),AND(NOT(O183="Unknown"),ISBLANK(R183))),"Missing Information", INDEX(Table15[Entire Service Line Classification], MATCH(SUMIFS(Table15[Unique ID],Table15[System-Owned Portion],E183,Table15[If Material Anything Other than "Lead" in Column E,Was Material Ever Previously Lead?],G183,Table15[Customer-Owned Portion],O183),Table15[Unique ID],0),0)))</f>
        <v>Non-lead</v>
      </c>
      <c r="X183"/>
    </row>
    <row r="184" spans="2:24" ht="29" x14ac:dyDescent="0.35">
      <c r="B184" s="146"/>
      <c r="C184" s="31" t="s">
        <v>3421</v>
      </c>
      <c r="D184" s="32"/>
      <c r="E184" s="44" t="s">
        <v>3284</v>
      </c>
      <c r="F184" s="43" t="s">
        <v>41</v>
      </c>
      <c r="G184" s="84" t="s">
        <v>3249</v>
      </c>
      <c r="H184" s="31">
        <v>2018</v>
      </c>
      <c r="I184" s="207" t="s">
        <v>3338</v>
      </c>
      <c r="J184" s="84" t="s">
        <v>3270</v>
      </c>
      <c r="K184" s="31" t="s">
        <v>41</v>
      </c>
      <c r="L184" s="31"/>
      <c r="M184" s="169"/>
      <c r="N184" s="148"/>
      <c r="O184" s="44" t="s">
        <v>3284</v>
      </c>
      <c r="P184" s="43">
        <v>2018</v>
      </c>
      <c r="Q184" s="207" t="s">
        <v>3338</v>
      </c>
      <c r="R184" s="84" t="s">
        <v>3270</v>
      </c>
      <c r="S184" s="31" t="s">
        <v>41</v>
      </c>
      <c r="T184" s="31"/>
      <c r="U184" s="169"/>
      <c r="V184" s="150"/>
      <c r="W184" s="141" t="str" cm="1">
        <f t="array" ref="W184">IF(SUM(LEN(B184:V184))=0,"",IF(OR(OR(ISBLANK(F184),SUM(LEN(C184),LEN(D184))=0),AND(NOT(E184="Unknown"),ISBLANK(J184)),AND(NOT(O184="Unknown"),ISBLANK(R184))),"Missing Information", INDEX(Table15[Entire Service Line Classification], MATCH(SUMIFS(Table15[Unique ID],Table15[System-Owned Portion],E184,Table15[If Material Anything Other than "Lead" in Column E,Was Material Ever Previously Lead?],G184,Table15[Customer-Owned Portion],O184),Table15[Unique ID],0),0)))</f>
        <v>Non-lead</v>
      </c>
      <c r="X184"/>
    </row>
    <row r="185" spans="2:24" ht="29" x14ac:dyDescent="0.35">
      <c r="B185" s="146"/>
      <c r="C185" s="31" t="s">
        <v>3422</v>
      </c>
      <c r="D185" s="32"/>
      <c r="E185" s="44" t="s">
        <v>3284</v>
      </c>
      <c r="F185" s="43" t="s">
        <v>41</v>
      </c>
      <c r="G185" s="84" t="s">
        <v>3249</v>
      </c>
      <c r="H185" s="31">
        <v>2018</v>
      </c>
      <c r="I185" s="207" t="s">
        <v>3338</v>
      </c>
      <c r="J185" s="84" t="s">
        <v>3270</v>
      </c>
      <c r="K185" s="31" t="s">
        <v>41</v>
      </c>
      <c r="L185" s="31"/>
      <c r="M185" s="169"/>
      <c r="N185" s="148"/>
      <c r="O185" s="44" t="s">
        <v>3284</v>
      </c>
      <c r="P185" s="43">
        <v>2018</v>
      </c>
      <c r="Q185" s="207" t="s">
        <v>3338</v>
      </c>
      <c r="R185" s="84" t="s">
        <v>3270</v>
      </c>
      <c r="S185" s="31" t="s">
        <v>41</v>
      </c>
      <c r="T185" s="31"/>
      <c r="U185" s="169"/>
      <c r="V185" s="150"/>
      <c r="W185" s="141" t="str" cm="1">
        <f t="array" ref="W185">IF(SUM(LEN(B185:V185))=0,"",IF(OR(OR(ISBLANK(F185),SUM(LEN(C185),LEN(D185))=0),AND(NOT(E185="Unknown"),ISBLANK(J185)),AND(NOT(O185="Unknown"),ISBLANK(R185))),"Missing Information", INDEX(Table15[Entire Service Line Classification], MATCH(SUMIFS(Table15[Unique ID],Table15[System-Owned Portion],E185,Table15[If Material Anything Other than "Lead" in Column E,Was Material Ever Previously Lead?],G185,Table15[Customer-Owned Portion],O185),Table15[Unique ID],0),0)))</f>
        <v>Non-lead</v>
      </c>
      <c r="X185"/>
    </row>
    <row r="186" spans="2:24" ht="29" x14ac:dyDescent="0.35">
      <c r="B186" s="146"/>
      <c r="C186" s="31" t="s">
        <v>3423</v>
      </c>
      <c r="D186" s="32"/>
      <c r="E186" s="44" t="s">
        <v>3284</v>
      </c>
      <c r="F186" s="43" t="s">
        <v>41</v>
      </c>
      <c r="G186" s="84" t="s">
        <v>3249</v>
      </c>
      <c r="H186" s="31">
        <v>2018</v>
      </c>
      <c r="I186" s="207" t="s">
        <v>3338</v>
      </c>
      <c r="J186" s="84" t="s">
        <v>3270</v>
      </c>
      <c r="K186" s="31" t="s">
        <v>41</v>
      </c>
      <c r="L186" s="31"/>
      <c r="M186" s="169"/>
      <c r="N186" s="148"/>
      <c r="O186" s="44" t="s">
        <v>3284</v>
      </c>
      <c r="P186" s="43">
        <v>2018</v>
      </c>
      <c r="Q186" s="207" t="s">
        <v>3338</v>
      </c>
      <c r="R186" s="84" t="s">
        <v>3270</v>
      </c>
      <c r="S186" s="31" t="s">
        <v>41</v>
      </c>
      <c r="T186" s="31"/>
      <c r="U186" s="169"/>
      <c r="V186" s="150"/>
      <c r="W186" s="141" t="str" cm="1">
        <f t="array" ref="W186">IF(SUM(LEN(B186:V186))=0,"",IF(OR(OR(ISBLANK(F186),SUM(LEN(C186),LEN(D186))=0),AND(NOT(E186="Unknown"),ISBLANK(J186)),AND(NOT(O186="Unknown"),ISBLANK(R186))),"Missing Information", INDEX(Table15[Entire Service Line Classification], MATCH(SUMIFS(Table15[Unique ID],Table15[System-Owned Portion],E186,Table15[If Material Anything Other than "Lead" in Column E,Was Material Ever Previously Lead?],G186,Table15[Customer-Owned Portion],O186),Table15[Unique ID],0),0)))</f>
        <v>Non-lead</v>
      </c>
      <c r="X186"/>
    </row>
    <row r="187" spans="2:24" ht="29" x14ac:dyDescent="0.35">
      <c r="B187" s="146"/>
      <c r="C187" s="31" t="s">
        <v>3424</v>
      </c>
      <c r="D187" s="32"/>
      <c r="E187" s="44" t="s">
        <v>3284</v>
      </c>
      <c r="F187" s="43" t="s">
        <v>41</v>
      </c>
      <c r="G187" s="84" t="s">
        <v>3249</v>
      </c>
      <c r="H187" s="31" t="s">
        <v>6805</v>
      </c>
      <c r="I187" s="207" t="s">
        <v>3338</v>
      </c>
      <c r="J187" s="84" t="s">
        <v>3270</v>
      </c>
      <c r="K187" s="31" t="s">
        <v>41</v>
      </c>
      <c r="L187" s="31"/>
      <c r="M187" s="169"/>
      <c r="N187" s="148"/>
      <c r="O187" s="44" t="s">
        <v>3284</v>
      </c>
      <c r="P187" s="43" t="s">
        <v>6805</v>
      </c>
      <c r="Q187" s="207" t="s">
        <v>3338</v>
      </c>
      <c r="R187" s="84" t="s">
        <v>3270</v>
      </c>
      <c r="S187" s="31" t="s">
        <v>41</v>
      </c>
      <c r="T187" s="31"/>
      <c r="U187" s="169"/>
      <c r="V187" s="150"/>
      <c r="W187" s="141" t="str" cm="1">
        <f t="array" ref="W187">IF(SUM(LEN(B187:V187))=0,"",IF(OR(OR(ISBLANK(F187),SUM(LEN(C187),LEN(D187))=0),AND(NOT(E187="Unknown"),ISBLANK(J187)),AND(NOT(O187="Unknown"),ISBLANK(R187))),"Missing Information", INDEX(Table15[Entire Service Line Classification], MATCH(SUMIFS(Table15[Unique ID],Table15[System-Owned Portion],E187,Table15[If Material Anything Other than "Lead" in Column E,Was Material Ever Previously Lead?],G187,Table15[Customer-Owned Portion],O187),Table15[Unique ID],0),0)))</f>
        <v>Non-lead</v>
      </c>
      <c r="X187"/>
    </row>
    <row r="188" spans="2:24" ht="29" x14ac:dyDescent="0.35">
      <c r="B188" s="146"/>
      <c r="C188" s="31" t="s">
        <v>183</v>
      </c>
      <c r="D188" s="32"/>
      <c r="E188" s="44" t="s">
        <v>3284</v>
      </c>
      <c r="F188" s="43" t="s">
        <v>41</v>
      </c>
      <c r="G188" s="84" t="s">
        <v>3249</v>
      </c>
      <c r="H188" s="31">
        <v>2018</v>
      </c>
      <c r="I188" s="207" t="s">
        <v>3336</v>
      </c>
      <c r="J188" s="84" t="s">
        <v>3270</v>
      </c>
      <c r="K188" s="31" t="s">
        <v>41</v>
      </c>
      <c r="L188" s="31"/>
      <c r="M188" s="169"/>
      <c r="N188" s="148"/>
      <c r="O188" s="44" t="s">
        <v>3284</v>
      </c>
      <c r="P188" s="43">
        <v>2018</v>
      </c>
      <c r="Q188" s="207" t="s">
        <v>3336</v>
      </c>
      <c r="R188" s="84" t="s">
        <v>3270</v>
      </c>
      <c r="S188" s="31" t="s">
        <v>41</v>
      </c>
      <c r="T188" s="31"/>
      <c r="U188" s="169"/>
      <c r="V188" s="150"/>
      <c r="W188" s="141" t="str" cm="1">
        <f t="array" ref="W188">IF(SUM(LEN(B188:V188))=0,"",IF(OR(OR(ISBLANK(F188),SUM(LEN(C188),LEN(D188))=0),AND(NOT(E188="Unknown"),ISBLANK(J188)),AND(NOT(O188="Unknown"),ISBLANK(R188))),"Missing Information", INDEX(Table15[Entire Service Line Classification], MATCH(SUMIFS(Table15[Unique ID],Table15[System-Owned Portion],E188,Table15[If Material Anything Other than "Lead" in Column E,Was Material Ever Previously Lead?],G188,Table15[Customer-Owned Portion],O188),Table15[Unique ID],0),0)))</f>
        <v>Non-lead</v>
      </c>
      <c r="X188"/>
    </row>
    <row r="189" spans="2:24" ht="29" x14ac:dyDescent="0.35">
      <c r="B189" s="146"/>
      <c r="C189" s="31" t="s">
        <v>184</v>
      </c>
      <c r="D189" s="32"/>
      <c r="E189" s="44" t="s">
        <v>3284</v>
      </c>
      <c r="F189" s="43" t="s">
        <v>41</v>
      </c>
      <c r="G189" s="84" t="s">
        <v>3249</v>
      </c>
      <c r="H189" s="31">
        <v>2018</v>
      </c>
      <c r="I189" s="207" t="s">
        <v>3338</v>
      </c>
      <c r="J189" s="84" t="s">
        <v>3270</v>
      </c>
      <c r="K189" s="31" t="s">
        <v>41</v>
      </c>
      <c r="L189" s="31"/>
      <c r="M189" s="169"/>
      <c r="N189" s="148"/>
      <c r="O189" s="44" t="s">
        <v>3284</v>
      </c>
      <c r="P189" s="43">
        <v>2018</v>
      </c>
      <c r="Q189" s="207" t="s">
        <v>3338</v>
      </c>
      <c r="R189" s="84" t="s">
        <v>3270</v>
      </c>
      <c r="S189" s="31" t="s">
        <v>41</v>
      </c>
      <c r="T189" s="31"/>
      <c r="U189" s="169"/>
      <c r="V189" s="150"/>
      <c r="W189" s="141" t="str" cm="1">
        <f t="array" ref="W189">IF(SUM(LEN(B189:V189))=0,"",IF(OR(OR(ISBLANK(F189),SUM(LEN(C189),LEN(D189))=0),AND(NOT(E189="Unknown"),ISBLANK(J189)),AND(NOT(O189="Unknown"),ISBLANK(R189))),"Missing Information", INDEX(Table15[Entire Service Line Classification], MATCH(SUMIFS(Table15[Unique ID],Table15[System-Owned Portion],E189,Table15[If Material Anything Other than "Lead" in Column E,Was Material Ever Previously Lead?],G189,Table15[Customer-Owned Portion],O189),Table15[Unique ID],0),0)))</f>
        <v>Non-lead</v>
      </c>
      <c r="X189"/>
    </row>
    <row r="190" spans="2:24" ht="29" x14ac:dyDescent="0.35">
      <c r="B190" s="146"/>
      <c r="C190" s="31" t="s">
        <v>185</v>
      </c>
      <c r="D190" s="32"/>
      <c r="E190" s="44" t="s">
        <v>3284</v>
      </c>
      <c r="F190" s="43" t="s">
        <v>41</v>
      </c>
      <c r="G190" s="84" t="s">
        <v>3249</v>
      </c>
      <c r="H190" s="31">
        <v>2018</v>
      </c>
      <c r="I190" s="207" t="s">
        <v>3338</v>
      </c>
      <c r="J190" s="84" t="s">
        <v>3270</v>
      </c>
      <c r="K190" s="31" t="s">
        <v>41</v>
      </c>
      <c r="L190" s="31"/>
      <c r="M190" s="169"/>
      <c r="N190" s="148"/>
      <c r="O190" s="44" t="s">
        <v>3284</v>
      </c>
      <c r="P190" s="43">
        <v>2018</v>
      </c>
      <c r="Q190" s="207" t="s">
        <v>3338</v>
      </c>
      <c r="R190" s="84" t="s">
        <v>3270</v>
      </c>
      <c r="S190" s="31" t="s">
        <v>41</v>
      </c>
      <c r="T190" s="31"/>
      <c r="U190" s="169"/>
      <c r="V190" s="150"/>
      <c r="W190" s="141" t="str" cm="1">
        <f t="array" ref="W190">IF(SUM(LEN(B190:V190))=0,"",IF(OR(OR(ISBLANK(F190),SUM(LEN(C190),LEN(D190))=0),AND(NOT(E190="Unknown"),ISBLANK(J190)),AND(NOT(O190="Unknown"),ISBLANK(R190))),"Missing Information", INDEX(Table15[Entire Service Line Classification], MATCH(SUMIFS(Table15[Unique ID],Table15[System-Owned Portion],E190,Table15[If Material Anything Other than "Lead" in Column E,Was Material Ever Previously Lead?],G190,Table15[Customer-Owned Portion],O190),Table15[Unique ID],0),0)))</f>
        <v>Non-lead</v>
      </c>
      <c r="X190"/>
    </row>
    <row r="191" spans="2:24" ht="29" x14ac:dyDescent="0.35">
      <c r="B191" s="146"/>
      <c r="C191" s="31" t="s">
        <v>186</v>
      </c>
      <c r="D191" s="32"/>
      <c r="E191" s="44" t="s">
        <v>3284</v>
      </c>
      <c r="F191" s="43" t="s">
        <v>41</v>
      </c>
      <c r="G191" s="84" t="s">
        <v>3249</v>
      </c>
      <c r="H191" s="31">
        <v>2018</v>
      </c>
      <c r="I191" s="207" t="s">
        <v>3338</v>
      </c>
      <c r="J191" s="84" t="s">
        <v>3270</v>
      </c>
      <c r="K191" s="31" t="s">
        <v>41</v>
      </c>
      <c r="L191" s="31"/>
      <c r="M191" s="169"/>
      <c r="N191" s="148"/>
      <c r="O191" s="44" t="s">
        <v>3284</v>
      </c>
      <c r="P191" s="43">
        <v>2018</v>
      </c>
      <c r="Q191" s="207" t="s">
        <v>3338</v>
      </c>
      <c r="R191" s="84" t="s">
        <v>3270</v>
      </c>
      <c r="S191" s="31" t="s">
        <v>41</v>
      </c>
      <c r="T191" s="31"/>
      <c r="U191" s="169"/>
      <c r="V191" s="150"/>
      <c r="W191" s="141" t="str" cm="1">
        <f t="array" ref="W191">IF(SUM(LEN(B191:V191))=0,"",IF(OR(OR(ISBLANK(F191),SUM(LEN(C191),LEN(D191))=0),AND(NOT(E191="Unknown"),ISBLANK(J191)),AND(NOT(O191="Unknown"),ISBLANK(R191))),"Missing Information", INDEX(Table15[Entire Service Line Classification], MATCH(SUMIFS(Table15[Unique ID],Table15[System-Owned Portion],E191,Table15[If Material Anything Other than "Lead" in Column E,Was Material Ever Previously Lead?],G191,Table15[Customer-Owned Portion],O191),Table15[Unique ID],0),0)))</f>
        <v>Non-lead</v>
      </c>
      <c r="X191"/>
    </row>
    <row r="192" spans="2:24" ht="29" x14ac:dyDescent="0.35">
      <c r="B192" s="146"/>
      <c r="C192" s="31" t="s">
        <v>187</v>
      </c>
      <c r="D192" s="32"/>
      <c r="E192" s="44" t="s">
        <v>3284</v>
      </c>
      <c r="F192" s="43" t="s">
        <v>41</v>
      </c>
      <c r="G192" s="84" t="s">
        <v>3249</v>
      </c>
      <c r="H192" s="31">
        <v>2018</v>
      </c>
      <c r="I192" s="207" t="s">
        <v>3338</v>
      </c>
      <c r="J192" s="84" t="s">
        <v>3270</v>
      </c>
      <c r="K192" s="31" t="s">
        <v>41</v>
      </c>
      <c r="L192" s="31"/>
      <c r="M192" s="169"/>
      <c r="N192" s="148"/>
      <c r="O192" s="44" t="s">
        <v>3284</v>
      </c>
      <c r="P192" s="43">
        <v>2018</v>
      </c>
      <c r="Q192" s="207" t="s">
        <v>3338</v>
      </c>
      <c r="R192" s="84" t="s">
        <v>3270</v>
      </c>
      <c r="S192" s="31" t="s">
        <v>41</v>
      </c>
      <c r="T192" s="31"/>
      <c r="U192" s="169"/>
      <c r="V192" s="150"/>
      <c r="W192" s="141" t="str" cm="1">
        <f t="array" ref="W192">IF(SUM(LEN(B192:V192))=0,"",IF(OR(OR(ISBLANK(F192),SUM(LEN(C192),LEN(D192))=0),AND(NOT(E192="Unknown"),ISBLANK(J192)),AND(NOT(O192="Unknown"),ISBLANK(R192))),"Missing Information", INDEX(Table15[Entire Service Line Classification], MATCH(SUMIFS(Table15[Unique ID],Table15[System-Owned Portion],E192,Table15[If Material Anything Other than "Lead" in Column E,Was Material Ever Previously Lead?],G192,Table15[Customer-Owned Portion],O192),Table15[Unique ID],0),0)))</f>
        <v>Non-lead</v>
      </c>
      <c r="X192"/>
    </row>
    <row r="193" spans="2:24" ht="29" x14ac:dyDescent="0.35">
      <c r="B193" s="146"/>
      <c r="C193" s="31" t="s">
        <v>188</v>
      </c>
      <c r="D193" s="32"/>
      <c r="E193" s="44" t="s">
        <v>3284</v>
      </c>
      <c r="F193" s="43" t="s">
        <v>41</v>
      </c>
      <c r="G193" s="84" t="s">
        <v>3249</v>
      </c>
      <c r="H193" s="31">
        <v>2018</v>
      </c>
      <c r="I193" s="207" t="s">
        <v>3338</v>
      </c>
      <c r="J193" s="84" t="s">
        <v>3270</v>
      </c>
      <c r="K193" s="31" t="s">
        <v>41</v>
      </c>
      <c r="L193" s="31"/>
      <c r="M193" s="169"/>
      <c r="N193" s="148"/>
      <c r="O193" s="44" t="s">
        <v>3284</v>
      </c>
      <c r="P193" s="43">
        <v>2018</v>
      </c>
      <c r="Q193" s="207" t="s">
        <v>3338</v>
      </c>
      <c r="R193" s="84" t="s">
        <v>3270</v>
      </c>
      <c r="S193" s="31" t="s">
        <v>41</v>
      </c>
      <c r="T193" s="31"/>
      <c r="U193" s="169"/>
      <c r="V193" s="150"/>
      <c r="W193" s="141" t="str" cm="1">
        <f t="array" ref="W193">IF(SUM(LEN(B193:V193))=0,"",IF(OR(OR(ISBLANK(F193),SUM(LEN(C193),LEN(D193))=0),AND(NOT(E193="Unknown"),ISBLANK(J193)),AND(NOT(O193="Unknown"),ISBLANK(R193))),"Missing Information", INDEX(Table15[Entire Service Line Classification], MATCH(SUMIFS(Table15[Unique ID],Table15[System-Owned Portion],E193,Table15[If Material Anything Other than "Lead" in Column E,Was Material Ever Previously Lead?],G193,Table15[Customer-Owned Portion],O193),Table15[Unique ID],0),0)))</f>
        <v>Non-lead</v>
      </c>
      <c r="X193"/>
    </row>
    <row r="194" spans="2:24" ht="29" x14ac:dyDescent="0.35">
      <c r="B194" s="146"/>
      <c r="C194" s="31" t="s">
        <v>189</v>
      </c>
      <c r="D194" s="32"/>
      <c r="E194" s="44" t="s">
        <v>3284</v>
      </c>
      <c r="F194" s="43" t="s">
        <v>41</v>
      </c>
      <c r="G194" s="84" t="s">
        <v>3249</v>
      </c>
      <c r="H194" s="31">
        <v>2018</v>
      </c>
      <c r="I194" s="207" t="s">
        <v>3338</v>
      </c>
      <c r="J194" s="84" t="s">
        <v>3270</v>
      </c>
      <c r="K194" s="31" t="s">
        <v>41</v>
      </c>
      <c r="L194" s="31"/>
      <c r="M194" s="169"/>
      <c r="N194" s="148"/>
      <c r="O194" s="44" t="s">
        <v>3284</v>
      </c>
      <c r="P194" s="43">
        <v>2018</v>
      </c>
      <c r="Q194" s="207" t="s">
        <v>3338</v>
      </c>
      <c r="R194" s="84" t="s">
        <v>3270</v>
      </c>
      <c r="S194" s="31" t="s">
        <v>41</v>
      </c>
      <c r="T194" s="31"/>
      <c r="U194" s="169"/>
      <c r="V194" s="150"/>
      <c r="W194" s="141" t="str" cm="1">
        <f t="array" ref="W194">IF(SUM(LEN(B194:V194))=0,"",IF(OR(OR(ISBLANK(F194),SUM(LEN(C194),LEN(D194))=0),AND(NOT(E194="Unknown"),ISBLANK(J194)),AND(NOT(O194="Unknown"),ISBLANK(R194))),"Missing Information", INDEX(Table15[Entire Service Line Classification], MATCH(SUMIFS(Table15[Unique ID],Table15[System-Owned Portion],E194,Table15[If Material Anything Other than "Lead" in Column E,Was Material Ever Previously Lead?],G194,Table15[Customer-Owned Portion],O194),Table15[Unique ID],0),0)))</f>
        <v>Non-lead</v>
      </c>
      <c r="X194"/>
    </row>
    <row r="195" spans="2:24" ht="29" x14ac:dyDescent="0.35">
      <c r="B195" s="146"/>
      <c r="C195" s="31" t="s">
        <v>3425</v>
      </c>
      <c r="D195" s="32"/>
      <c r="E195" s="44" t="s">
        <v>3284</v>
      </c>
      <c r="F195" s="43" t="s">
        <v>41</v>
      </c>
      <c r="G195" s="84" t="s">
        <v>3249</v>
      </c>
      <c r="H195" s="31">
        <v>2019</v>
      </c>
      <c r="I195" s="207" t="s">
        <v>3338</v>
      </c>
      <c r="J195" s="84" t="s">
        <v>3270</v>
      </c>
      <c r="K195" s="31" t="s">
        <v>41</v>
      </c>
      <c r="L195" s="31"/>
      <c r="M195" s="169"/>
      <c r="N195" s="148"/>
      <c r="O195" s="44" t="s">
        <v>3284</v>
      </c>
      <c r="P195" s="43">
        <v>2019</v>
      </c>
      <c r="Q195" s="207" t="s">
        <v>3338</v>
      </c>
      <c r="R195" s="84" t="s">
        <v>3270</v>
      </c>
      <c r="S195" s="31" t="s">
        <v>41</v>
      </c>
      <c r="T195" s="31"/>
      <c r="U195" s="169"/>
      <c r="V195" s="150"/>
      <c r="W195" s="141" t="str" cm="1">
        <f t="array" ref="W195">IF(SUM(LEN(B195:V195))=0,"",IF(OR(OR(ISBLANK(F195),SUM(LEN(C195),LEN(D195))=0),AND(NOT(E195="Unknown"),ISBLANK(J195)),AND(NOT(O195="Unknown"),ISBLANK(R195))),"Missing Information", INDEX(Table15[Entire Service Line Classification], MATCH(SUMIFS(Table15[Unique ID],Table15[System-Owned Portion],E195,Table15[If Material Anything Other than "Lead" in Column E,Was Material Ever Previously Lead?],G195,Table15[Customer-Owned Portion],O195),Table15[Unique ID],0),0)))</f>
        <v>Non-lead</v>
      </c>
      <c r="X195"/>
    </row>
    <row r="196" spans="2:24" ht="29" x14ac:dyDescent="0.35">
      <c r="B196" s="146"/>
      <c r="C196" s="31" t="s">
        <v>190</v>
      </c>
      <c r="D196" s="32"/>
      <c r="E196" s="44" t="s">
        <v>3284</v>
      </c>
      <c r="F196" s="43" t="s">
        <v>41</v>
      </c>
      <c r="G196" s="84" t="s">
        <v>3249</v>
      </c>
      <c r="H196" s="31">
        <v>2018</v>
      </c>
      <c r="I196" s="207" t="s">
        <v>3338</v>
      </c>
      <c r="J196" s="84" t="s">
        <v>3270</v>
      </c>
      <c r="K196" s="31" t="s">
        <v>41</v>
      </c>
      <c r="L196" s="31"/>
      <c r="M196" s="169"/>
      <c r="N196" s="148"/>
      <c r="O196" s="44" t="s">
        <v>3284</v>
      </c>
      <c r="P196" s="43">
        <v>2018</v>
      </c>
      <c r="Q196" s="207" t="s">
        <v>3338</v>
      </c>
      <c r="R196" s="84" t="s">
        <v>3270</v>
      </c>
      <c r="S196" s="31" t="s">
        <v>41</v>
      </c>
      <c r="T196" s="31"/>
      <c r="U196" s="169"/>
      <c r="V196" s="150"/>
      <c r="W196" s="141" t="str" cm="1">
        <f t="array" ref="W196">IF(SUM(LEN(B196:V196))=0,"",IF(OR(OR(ISBLANK(F196),SUM(LEN(C196),LEN(D196))=0),AND(NOT(E196="Unknown"),ISBLANK(J196)),AND(NOT(O196="Unknown"),ISBLANK(R196))),"Missing Information", INDEX(Table15[Entire Service Line Classification], MATCH(SUMIFS(Table15[Unique ID],Table15[System-Owned Portion],E196,Table15[If Material Anything Other than "Lead" in Column E,Was Material Ever Previously Lead?],G196,Table15[Customer-Owned Portion],O196),Table15[Unique ID],0),0)))</f>
        <v>Non-lead</v>
      </c>
      <c r="X196"/>
    </row>
    <row r="197" spans="2:24" ht="29" x14ac:dyDescent="0.35">
      <c r="B197" s="146"/>
      <c r="C197" s="31" t="s">
        <v>191</v>
      </c>
      <c r="D197" s="32"/>
      <c r="E197" s="44" t="s">
        <v>3284</v>
      </c>
      <c r="F197" s="43" t="s">
        <v>41</v>
      </c>
      <c r="G197" s="84" t="s">
        <v>3249</v>
      </c>
      <c r="H197" s="31">
        <v>2018</v>
      </c>
      <c r="I197" s="207" t="s">
        <v>3338</v>
      </c>
      <c r="J197" s="84" t="s">
        <v>3270</v>
      </c>
      <c r="K197" s="31" t="s">
        <v>41</v>
      </c>
      <c r="L197" s="31"/>
      <c r="M197" s="169"/>
      <c r="N197" s="148"/>
      <c r="O197" s="44" t="s">
        <v>3284</v>
      </c>
      <c r="P197" s="43">
        <v>2018</v>
      </c>
      <c r="Q197" s="207" t="s">
        <v>3338</v>
      </c>
      <c r="R197" s="84" t="s">
        <v>3270</v>
      </c>
      <c r="S197" s="31" t="s">
        <v>41</v>
      </c>
      <c r="T197" s="31"/>
      <c r="U197" s="169"/>
      <c r="V197" s="150"/>
      <c r="W197" s="141" t="str" cm="1">
        <f t="array" ref="W197">IF(SUM(LEN(B197:V197))=0,"",IF(OR(OR(ISBLANK(F197),SUM(LEN(C197),LEN(D197))=0),AND(NOT(E197="Unknown"),ISBLANK(J197)),AND(NOT(O197="Unknown"),ISBLANK(R197))),"Missing Information", INDEX(Table15[Entire Service Line Classification], MATCH(SUMIFS(Table15[Unique ID],Table15[System-Owned Portion],E197,Table15[If Material Anything Other than "Lead" in Column E,Was Material Ever Previously Lead?],G197,Table15[Customer-Owned Portion],O197),Table15[Unique ID],0),0)))</f>
        <v>Non-lead</v>
      </c>
      <c r="X197"/>
    </row>
    <row r="198" spans="2:24" ht="29" x14ac:dyDescent="0.35">
      <c r="B198" s="146"/>
      <c r="C198" s="31" t="s">
        <v>192</v>
      </c>
      <c r="D198" s="32"/>
      <c r="E198" s="44" t="s">
        <v>3284</v>
      </c>
      <c r="F198" s="43" t="s">
        <v>41</v>
      </c>
      <c r="G198" s="84" t="s">
        <v>3249</v>
      </c>
      <c r="H198" s="31">
        <v>2018</v>
      </c>
      <c r="I198" s="207" t="s">
        <v>3338</v>
      </c>
      <c r="J198" s="84" t="s">
        <v>3270</v>
      </c>
      <c r="K198" s="31" t="s">
        <v>41</v>
      </c>
      <c r="L198" s="31"/>
      <c r="M198" s="169"/>
      <c r="N198" s="148"/>
      <c r="O198" s="44" t="s">
        <v>3284</v>
      </c>
      <c r="P198" s="43">
        <v>2018</v>
      </c>
      <c r="Q198" s="207" t="s">
        <v>3338</v>
      </c>
      <c r="R198" s="84" t="s">
        <v>3270</v>
      </c>
      <c r="S198" s="31" t="s">
        <v>41</v>
      </c>
      <c r="T198" s="31"/>
      <c r="U198" s="169"/>
      <c r="V198" s="150"/>
      <c r="W198" s="141" t="str" cm="1">
        <f t="array" ref="W198">IF(SUM(LEN(B198:V198))=0,"",IF(OR(OR(ISBLANK(F198),SUM(LEN(C198),LEN(D198))=0),AND(NOT(E198="Unknown"),ISBLANK(J198)),AND(NOT(O198="Unknown"),ISBLANK(R198))),"Missing Information", INDEX(Table15[Entire Service Line Classification], MATCH(SUMIFS(Table15[Unique ID],Table15[System-Owned Portion],E198,Table15[If Material Anything Other than "Lead" in Column E,Was Material Ever Previously Lead?],G198,Table15[Customer-Owned Portion],O198),Table15[Unique ID],0),0)))</f>
        <v>Non-lead</v>
      </c>
      <c r="X198"/>
    </row>
    <row r="199" spans="2:24" ht="29" x14ac:dyDescent="0.35">
      <c r="B199" s="146"/>
      <c r="C199" s="31" t="s">
        <v>3426</v>
      </c>
      <c r="D199" s="32"/>
      <c r="E199" s="44" t="s">
        <v>3284</v>
      </c>
      <c r="F199" s="43" t="s">
        <v>41</v>
      </c>
      <c r="G199" s="84" t="s">
        <v>3249</v>
      </c>
      <c r="H199" s="31">
        <v>2019</v>
      </c>
      <c r="I199" s="207" t="s">
        <v>3338</v>
      </c>
      <c r="J199" s="84" t="s">
        <v>3270</v>
      </c>
      <c r="K199" s="31" t="s">
        <v>41</v>
      </c>
      <c r="L199" s="31"/>
      <c r="M199" s="169"/>
      <c r="N199" s="148"/>
      <c r="O199" s="44" t="s">
        <v>3284</v>
      </c>
      <c r="P199" s="43">
        <v>2019</v>
      </c>
      <c r="Q199" s="207" t="s">
        <v>3338</v>
      </c>
      <c r="R199" s="84" t="s">
        <v>3270</v>
      </c>
      <c r="S199" s="31" t="s">
        <v>41</v>
      </c>
      <c r="T199" s="31"/>
      <c r="U199" s="169"/>
      <c r="V199" s="150"/>
      <c r="W199" s="141" t="str" cm="1">
        <f t="array" ref="W199">IF(SUM(LEN(B199:V199))=0,"",IF(OR(OR(ISBLANK(F199),SUM(LEN(C199),LEN(D199))=0),AND(NOT(E199="Unknown"),ISBLANK(J199)),AND(NOT(O199="Unknown"),ISBLANK(R199))),"Missing Information", INDEX(Table15[Entire Service Line Classification], MATCH(SUMIFS(Table15[Unique ID],Table15[System-Owned Portion],E199,Table15[If Material Anything Other than "Lead" in Column E,Was Material Ever Previously Lead?],G199,Table15[Customer-Owned Portion],O199),Table15[Unique ID],0),0)))</f>
        <v>Non-lead</v>
      </c>
      <c r="X199"/>
    </row>
    <row r="200" spans="2:24" ht="29" x14ac:dyDescent="0.35">
      <c r="B200" s="146"/>
      <c r="C200" s="31" t="s">
        <v>3427</v>
      </c>
      <c r="D200" s="32"/>
      <c r="E200" s="44" t="s">
        <v>3284</v>
      </c>
      <c r="F200" s="43" t="s">
        <v>41</v>
      </c>
      <c r="G200" s="84" t="s">
        <v>3249</v>
      </c>
      <c r="H200" s="31">
        <v>2018</v>
      </c>
      <c r="I200" s="207" t="s">
        <v>3338</v>
      </c>
      <c r="J200" s="84" t="s">
        <v>3270</v>
      </c>
      <c r="K200" s="31" t="s">
        <v>41</v>
      </c>
      <c r="L200" s="31"/>
      <c r="M200" s="169"/>
      <c r="N200" s="148"/>
      <c r="O200" s="44" t="s">
        <v>3284</v>
      </c>
      <c r="P200" s="43">
        <v>2018</v>
      </c>
      <c r="Q200" s="207" t="s">
        <v>3338</v>
      </c>
      <c r="R200" s="84" t="s">
        <v>3270</v>
      </c>
      <c r="S200" s="31" t="s">
        <v>41</v>
      </c>
      <c r="T200" s="31"/>
      <c r="U200" s="169"/>
      <c r="V200" s="150"/>
      <c r="W200" s="141" t="str" cm="1">
        <f t="array" ref="W200">IF(SUM(LEN(B200:V200))=0,"",IF(OR(OR(ISBLANK(F200),SUM(LEN(C200),LEN(D200))=0),AND(NOT(E200="Unknown"),ISBLANK(J200)),AND(NOT(O200="Unknown"),ISBLANK(R200))),"Missing Information", INDEX(Table15[Entire Service Line Classification], MATCH(SUMIFS(Table15[Unique ID],Table15[System-Owned Portion],E200,Table15[If Material Anything Other than "Lead" in Column E,Was Material Ever Previously Lead?],G200,Table15[Customer-Owned Portion],O200),Table15[Unique ID],0),0)))</f>
        <v>Non-lead</v>
      </c>
      <c r="X200"/>
    </row>
    <row r="201" spans="2:24" ht="29" x14ac:dyDescent="0.35">
      <c r="B201" s="146"/>
      <c r="C201" s="31" t="s">
        <v>3428</v>
      </c>
      <c r="D201" s="32"/>
      <c r="E201" s="44" t="s">
        <v>3284</v>
      </c>
      <c r="F201" s="43" t="s">
        <v>41</v>
      </c>
      <c r="G201" s="84" t="s">
        <v>3249</v>
      </c>
      <c r="H201" s="31">
        <v>2018</v>
      </c>
      <c r="I201" s="207" t="s">
        <v>3338</v>
      </c>
      <c r="J201" s="84" t="s">
        <v>3270</v>
      </c>
      <c r="K201" s="31" t="s">
        <v>41</v>
      </c>
      <c r="L201" s="31"/>
      <c r="M201" s="169"/>
      <c r="N201" s="148"/>
      <c r="O201" s="44" t="s">
        <v>3284</v>
      </c>
      <c r="P201" s="43">
        <v>2018</v>
      </c>
      <c r="Q201" s="207" t="s">
        <v>3338</v>
      </c>
      <c r="R201" s="84" t="s">
        <v>3270</v>
      </c>
      <c r="S201" s="31" t="s">
        <v>41</v>
      </c>
      <c r="T201" s="31"/>
      <c r="U201" s="169"/>
      <c r="V201" s="150"/>
      <c r="W201" s="141" t="str" cm="1">
        <f t="array" ref="W201">IF(SUM(LEN(B201:V201))=0,"",IF(OR(OR(ISBLANK(F201),SUM(LEN(C201),LEN(D201))=0),AND(NOT(E201="Unknown"),ISBLANK(J201)),AND(NOT(O201="Unknown"),ISBLANK(R201))),"Missing Information", INDEX(Table15[Entire Service Line Classification], MATCH(SUMIFS(Table15[Unique ID],Table15[System-Owned Portion],E201,Table15[If Material Anything Other than "Lead" in Column E,Was Material Ever Previously Lead?],G201,Table15[Customer-Owned Portion],O201),Table15[Unique ID],0),0)))</f>
        <v>Non-lead</v>
      </c>
      <c r="X201"/>
    </row>
    <row r="202" spans="2:24" x14ac:dyDescent="0.35">
      <c r="B202" s="146"/>
      <c r="C202" s="31" t="s">
        <v>193</v>
      </c>
      <c r="D202" s="32"/>
      <c r="E202" s="44" t="s">
        <v>3203</v>
      </c>
      <c r="F202" s="43" t="s">
        <v>3283</v>
      </c>
      <c r="G202" s="84" t="s">
        <v>3249</v>
      </c>
      <c r="H202" s="31">
        <v>1900</v>
      </c>
      <c r="I202" s="207" t="s">
        <v>3338</v>
      </c>
      <c r="J202" s="84"/>
      <c r="K202" s="31" t="s">
        <v>41</v>
      </c>
      <c r="L202" s="31"/>
      <c r="M202" s="169"/>
      <c r="N202" s="148"/>
      <c r="O202" s="44" t="s">
        <v>3203</v>
      </c>
      <c r="P202" s="43">
        <v>1900</v>
      </c>
      <c r="Q202" s="207" t="s">
        <v>3338</v>
      </c>
      <c r="R202" s="84" t="s">
        <v>3203</v>
      </c>
      <c r="S202" s="31" t="s">
        <v>41</v>
      </c>
      <c r="T202" s="31"/>
      <c r="U202" s="169"/>
      <c r="V202" s="150"/>
      <c r="W202" s="141" t="str" cm="1">
        <f t="array" ref="W202">IF(SUM(LEN(B202:V202))=0,"",IF(OR(OR(ISBLANK(F202),SUM(LEN(C202),LEN(D202))=0),AND(NOT(E202="Unknown"),ISBLANK(J202)),AND(NOT(O202="Unknown"),ISBLANK(R202))),"Missing Information", INDEX(Table15[Entire Service Line Classification], MATCH(SUMIFS(Table15[Unique ID],Table15[System-Owned Portion],E202,Table15[If Material Anything Other than "Lead" in Column E,Was Material Ever Previously Lead?],G202,Table15[Customer-Owned Portion],O202),Table15[Unique ID],0),0)))</f>
        <v>Lead Status Unknown</v>
      </c>
      <c r="X202"/>
    </row>
    <row r="203" spans="2:24" ht="29" x14ac:dyDescent="0.35">
      <c r="B203" s="146"/>
      <c r="C203" s="31" t="s">
        <v>3429</v>
      </c>
      <c r="D203" s="32"/>
      <c r="E203" s="44" t="s">
        <v>3284</v>
      </c>
      <c r="F203" s="43" t="s">
        <v>41</v>
      </c>
      <c r="G203" s="84" t="s">
        <v>3249</v>
      </c>
      <c r="H203" s="31">
        <v>2018</v>
      </c>
      <c r="I203" s="207" t="s">
        <v>3340</v>
      </c>
      <c r="J203" s="84" t="s">
        <v>3270</v>
      </c>
      <c r="K203" s="31" t="s">
        <v>41</v>
      </c>
      <c r="L203" s="31"/>
      <c r="M203" s="169"/>
      <c r="N203" s="148"/>
      <c r="O203" s="44" t="s">
        <v>3284</v>
      </c>
      <c r="P203" s="43">
        <v>2018</v>
      </c>
      <c r="Q203" s="207" t="s">
        <v>3340</v>
      </c>
      <c r="R203" s="84" t="s">
        <v>3270</v>
      </c>
      <c r="S203" s="31" t="s">
        <v>41</v>
      </c>
      <c r="T203" s="31"/>
      <c r="U203" s="169"/>
      <c r="V203" s="150"/>
      <c r="W203" s="141" t="str" cm="1">
        <f t="array" ref="W203">IF(SUM(LEN(B203:V203))=0,"",IF(OR(OR(ISBLANK(F203),SUM(LEN(C203),LEN(D203))=0),AND(NOT(E203="Unknown"),ISBLANK(J203)),AND(NOT(O203="Unknown"),ISBLANK(R203))),"Missing Information", INDEX(Table15[Entire Service Line Classification], MATCH(SUMIFS(Table15[Unique ID],Table15[System-Owned Portion],E203,Table15[If Material Anything Other than "Lead" in Column E,Was Material Ever Previously Lead?],G203,Table15[Customer-Owned Portion],O203),Table15[Unique ID],0),0)))</f>
        <v>Non-lead</v>
      </c>
      <c r="X203"/>
    </row>
    <row r="204" spans="2:24" x14ac:dyDescent="0.35">
      <c r="B204" s="146"/>
      <c r="C204" s="31" t="s">
        <v>194</v>
      </c>
      <c r="D204" s="32"/>
      <c r="E204" s="44" t="s">
        <v>3203</v>
      </c>
      <c r="F204" s="43" t="s">
        <v>3283</v>
      </c>
      <c r="G204" s="84" t="s">
        <v>3249</v>
      </c>
      <c r="H204" s="31">
        <v>1946</v>
      </c>
      <c r="I204" s="207" t="s">
        <v>3338</v>
      </c>
      <c r="J204" s="84"/>
      <c r="K204" s="31" t="s">
        <v>41</v>
      </c>
      <c r="L204" s="31"/>
      <c r="M204" s="169"/>
      <c r="N204" s="148"/>
      <c r="O204" s="44" t="s">
        <v>3203</v>
      </c>
      <c r="P204" s="43">
        <v>1946</v>
      </c>
      <c r="Q204" s="207" t="s">
        <v>3338</v>
      </c>
      <c r="R204" s="84" t="s">
        <v>3203</v>
      </c>
      <c r="S204" s="31" t="s">
        <v>41</v>
      </c>
      <c r="T204" s="31"/>
      <c r="U204" s="169"/>
      <c r="V204" s="150"/>
      <c r="W204" s="141" t="str" cm="1">
        <f t="array" ref="W204">IF(SUM(LEN(B204:V204))=0,"",IF(OR(OR(ISBLANK(F204),SUM(LEN(C204),LEN(D204))=0),AND(NOT(E204="Unknown"),ISBLANK(J204)),AND(NOT(O204="Unknown"),ISBLANK(R204))),"Missing Information", INDEX(Table15[Entire Service Line Classification], MATCH(SUMIFS(Table15[Unique ID],Table15[System-Owned Portion],E204,Table15[If Material Anything Other than "Lead" in Column E,Was Material Ever Previously Lead?],G204,Table15[Customer-Owned Portion],O204),Table15[Unique ID],0),0)))</f>
        <v>Lead Status Unknown</v>
      </c>
      <c r="X204"/>
    </row>
    <row r="205" spans="2:24" ht="29" x14ac:dyDescent="0.35">
      <c r="B205" s="146"/>
      <c r="C205" s="31" t="s">
        <v>3430</v>
      </c>
      <c r="D205" s="32"/>
      <c r="E205" s="44" t="s">
        <v>3284</v>
      </c>
      <c r="F205" s="43" t="s">
        <v>41</v>
      </c>
      <c r="G205" s="84" t="s">
        <v>3249</v>
      </c>
      <c r="H205" s="31">
        <v>2018</v>
      </c>
      <c r="I205" s="207" t="s">
        <v>3338</v>
      </c>
      <c r="J205" s="84" t="s">
        <v>3270</v>
      </c>
      <c r="K205" s="31" t="s">
        <v>41</v>
      </c>
      <c r="L205" s="31"/>
      <c r="M205" s="169"/>
      <c r="N205" s="148"/>
      <c r="O205" s="44" t="s">
        <v>3284</v>
      </c>
      <c r="P205" s="43">
        <v>2018</v>
      </c>
      <c r="Q205" s="207" t="s">
        <v>3338</v>
      </c>
      <c r="R205" s="84" t="s">
        <v>3270</v>
      </c>
      <c r="S205" s="31" t="s">
        <v>41</v>
      </c>
      <c r="T205" s="31"/>
      <c r="U205" s="169"/>
      <c r="V205" s="150"/>
      <c r="W205" s="141" t="str" cm="1">
        <f t="array" ref="W205">IF(SUM(LEN(B205:V205))=0,"",IF(OR(OR(ISBLANK(F205),SUM(LEN(C205),LEN(D205))=0),AND(NOT(E205="Unknown"),ISBLANK(J205)),AND(NOT(O205="Unknown"),ISBLANK(R205))),"Missing Information", INDEX(Table15[Entire Service Line Classification], MATCH(SUMIFS(Table15[Unique ID],Table15[System-Owned Portion],E205,Table15[If Material Anything Other than "Lead" in Column E,Was Material Ever Previously Lead?],G205,Table15[Customer-Owned Portion],O205),Table15[Unique ID],0),0)))</f>
        <v>Non-lead</v>
      </c>
      <c r="X205"/>
    </row>
    <row r="206" spans="2:24" ht="29" x14ac:dyDescent="0.35">
      <c r="B206" s="146"/>
      <c r="C206" s="31" t="s">
        <v>3431</v>
      </c>
      <c r="D206" s="32"/>
      <c r="E206" s="44" t="s">
        <v>3284</v>
      </c>
      <c r="F206" s="43" t="s">
        <v>41</v>
      </c>
      <c r="G206" s="84" t="s">
        <v>3249</v>
      </c>
      <c r="H206" s="31">
        <v>2018</v>
      </c>
      <c r="I206" s="207" t="s">
        <v>3338</v>
      </c>
      <c r="J206" s="84" t="s">
        <v>3270</v>
      </c>
      <c r="K206" s="31" t="s">
        <v>41</v>
      </c>
      <c r="L206" s="31"/>
      <c r="M206" s="169"/>
      <c r="N206" s="148"/>
      <c r="O206" s="44" t="s">
        <v>3284</v>
      </c>
      <c r="P206" s="43">
        <v>2018</v>
      </c>
      <c r="Q206" s="207" t="s">
        <v>3338</v>
      </c>
      <c r="R206" s="84" t="s">
        <v>3270</v>
      </c>
      <c r="S206" s="31" t="s">
        <v>41</v>
      </c>
      <c r="T206" s="31"/>
      <c r="U206" s="169"/>
      <c r="V206" s="150"/>
      <c r="W206" s="141" t="str" cm="1">
        <f t="array" ref="W206">IF(SUM(LEN(B206:V206))=0,"",IF(OR(OR(ISBLANK(F206),SUM(LEN(C206),LEN(D206))=0),AND(NOT(E206="Unknown"),ISBLANK(J206)),AND(NOT(O206="Unknown"),ISBLANK(R206))),"Missing Information", INDEX(Table15[Entire Service Line Classification], MATCH(SUMIFS(Table15[Unique ID],Table15[System-Owned Portion],E206,Table15[If Material Anything Other than "Lead" in Column E,Was Material Ever Previously Lead?],G206,Table15[Customer-Owned Portion],O206),Table15[Unique ID],0),0)))</f>
        <v>Non-lead</v>
      </c>
      <c r="X206"/>
    </row>
    <row r="207" spans="2:24" ht="29" x14ac:dyDescent="0.35">
      <c r="B207" s="146"/>
      <c r="C207" s="31" t="s">
        <v>3432</v>
      </c>
      <c r="D207" s="32"/>
      <c r="E207" s="44" t="s">
        <v>3284</v>
      </c>
      <c r="F207" s="43" t="s">
        <v>41</v>
      </c>
      <c r="G207" s="84" t="s">
        <v>3249</v>
      </c>
      <c r="H207" s="31">
        <v>2018</v>
      </c>
      <c r="I207" s="207" t="s">
        <v>3338</v>
      </c>
      <c r="J207" s="84" t="s">
        <v>3270</v>
      </c>
      <c r="K207" s="31" t="s">
        <v>41</v>
      </c>
      <c r="L207" s="31"/>
      <c r="M207" s="169"/>
      <c r="N207" s="148"/>
      <c r="O207" s="44" t="s">
        <v>3284</v>
      </c>
      <c r="P207" s="43">
        <v>2018</v>
      </c>
      <c r="Q207" s="207" t="s">
        <v>3338</v>
      </c>
      <c r="R207" s="84" t="s">
        <v>3270</v>
      </c>
      <c r="S207" s="31" t="s">
        <v>41</v>
      </c>
      <c r="T207" s="31"/>
      <c r="U207" s="169"/>
      <c r="V207" s="150"/>
      <c r="W207" s="141" t="str" cm="1">
        <f t="array" ref="W207">IF(SUM(LEN(B207:V207))=0,"",IF(OR(OR(ISBLANK(F207),SUM(LEN(C207),LEN(D207))=0),AND(NOT(E207="Unknown"),ISBLANK(J207)),AND(NOT(O207="Unknown"),ISBLANK(R207))),"Missing Information", INDEX(Table15[Entire Service Line Classification], MATCH(SUMIFS(Table15[Unique ID],Table15[System-Owned Portion],E207,Table15[If Material Anything Other than "Lead" in Column E,Was Material Ever Previously Lead?],G207,Table15[Customer-Owned Portion],O207),Table15[Unique ID],0),0)))</f>
        <v>Non-lead</v>
      </c>
      <c r="X207"/>
    </row>
    <row r="208" spans="2:24" ht="29" x14ac:dyDescent="0.35">
      <c r="B208" s="146"/>
      <c r="C208" s="31" t="s">
        <v>3433</v>
      </c>
      <c r="D208" s="32"/>
      <c r="E208" s="44" t="s">
        <v>3284</v>
      </c>
      <c r="F208" s="43" t="s">
        <v>41</v>
      </c>
      <c r="G208" s="84" t="s">
        <v>3249</v>
      </c>
      <c r="H208" s="31">
        <v>2018</v>
      </c>
      <c r="I208" s="207" t="s">
        <v>3338</v>
      </c>
      <c r="J208" s="84" t="s">
        <v>3270</v>
      </c>
      <c r="K208" s="31" t="s">
        <v>41</v>
      </c>
      <c r="L208" s="31"/>
      <c r="M208" s="169"/>
      <c r="N208" s="148"/>
      <c r="O208" s="44" t="s">
        <v>3284</v>
      </c>
      <c r="P208" s="43">
        <v>2018</v>
      </c>
      <c r="Q208" s="207" t="s">
        <v>3338</v>
      </c>
      <c r="R208" s="84" t="s">
        <v>3270</v>
      </c>
      <c r="S208" s="31" t="s">
        <v>41</v>
      </c>
      <c r="T208" s="31"/>
      <c r="U208" s="169"/>
      <c r="V208" s="150"/>
      <c r="W208" s="141" t="str" cm="1">
        <f t="array" ref="W208">IF(SUM(LEN(B208:V208))=0,"",IF(OR(OR(ISBLANK(F208),SUM(LEN(C208),LEN(D208))=0),AND(NOT(E208="Unknown"),ISBLANK(J208)),AND(NOT(O208="Unknown"),ISBLANK(R208))),"Missing Information", INDEX(Table15[Entire Service Line Classification], MATCH(SUMIFS(Table15[Unique ID],Table15[System-Owned Portion],E208,Table15[If Material Anything Other than "Lead" in Column E,Was Material Ever Previously Lead?],G208,Table15[Customer-Owned Portion],O208),Table15[Unique ID],0),0)))</f>
        <v>Non-lead</v>
      </c>
      <c r="X208"/>
    </row>
    <row r="209" spans="2:24" ht="29" x14ac:dyDescent="0.35">
      <c r="B209" s="146"/>
      <c r="C209" s="31" t="s">
        <v>3434</v>
      </c>
      <c r="D209" s="32"/>
      <c r="E209" s="44" t="s">
        <v>3203</v>
      </c>
      <c r="F209" s="43" t="s">
        <v>3283</v>
      </c>
      <c r="G209" s="84" t="s">
        <v>3249</v>
      </c>
      <c r="H209" s="31">
        <v>1900</v>
      </c>
      <c r="I209" s="207" t="s">
        <v>3338</v>
      </c>
      <c r="J209" s="84"/>
      <c r="K209" s="31" t="s">
        <v>41</v>
      </c>
      <c r="L209" s="31"/>
      <c r="M209" s="169"/>
      <c r="N209" s="148"/>
      <c r="O209" s="44" t="s">
        <v>3203</v>
      </c>
      <c r="P209" s="43">
        <v>1900</v>
      </c>
      <c r="Q209" s="207" t="s">
        <v>3338</v>
      </c>
      <c r="R209" s="84" t="s">
        <v>3203</v>
      </c>
      <c r="S209" s="31" t="s">
        <v>41</v>
      </c>
      <c r="T209" s="31"/>
      <c r="U209" s="169"/>
      <c r="V209" s="150"/>
      <c r="W209" s="141" t="str" cm="1">
        <f t="array" ref="W209">IF(SUM(LEN(B209:V209))=0,"",IF(OR(OR(ISBLANK(F209),SUM(LEN(C209),LEN(D209))=0),AND(NOT(E209="Unknown"),ISBLANK(J209)),AND(NOT(O209="Unknown"),ISBLANK(R209))),"Missing Information", INDEX(Table15[Entire Service Line Classification], MATCH(SUMIFS(Table15[Unique ID],Table15[System-Owned Portion],E209,Table15[If Material Anything Other than "Lead" in Column E,Was Material Ever Previously Lead?],G209,Table15[Customer-Owned Portion],O209),Table15[Unique ID],0),0)))</f>
        <v>Lead Status Unknown</v>
      </c>
      <c r="X209"/>
    </row>
    <row r="210" spans="2:24" ht="29" x14ac:dyDescent="0.35">
      <c r="B210" s="146"/>
      <c r="C210" s="31" t="s">
        <v>3435</v>
      </c>
      <c r="D210" s="32"/>
      <c r="E210" s="44" t="s">
        <v>3284</v>
      </c>
      <c r="F210" s="43" t="s">
        <v>41</v>
      </c>
      <c r="G210" s="84" t="s">
        <v>3249</v>
      </c>
      <c r="H210" s="31">
        <v>2018</v>
      </c>
      <c r="I210" s="207" t="s">
        <v>3338</v>
      </c>
      <c r="J210" s="84" t="s">
        <v>3270</v>
      </c>
      <c r="K210" s="31" t="s">
        <v>41</v>
      </c>
      <c r="L210" s="31"/>
      <c r="M210" s="169"/>
      <c r="N210" s="148"/>
      <c r="O210" s="44" t="s">
        <v>3284</v>
      </c>
      <c r="P210" s="43">
        <v>2018</v>
      </c>
      <c r="Q210" s="207" t="s">
        <v>3338</v>
      </c>
      <c r="R210" s="84" t="s">
        <v>3270</v>
      </c>
      <c r="S210" s="31" t="s">
        <v>41</v>
      </c>
      <c r="T210" s="31"/>
      <c r="U210" s="169"/>
      <c r="V210" s="150"/>
      <c r="W210" s="141" t="str" cm="1">
        <f t="array" ref="W210">IF(SUM(LEN(B210:V210))=0,"",IF(OR(OR(ISBLANK(F210),SUM(LEN(C210),LEN(D210))=0),AND(NOT(E210="Unknown"),ISBLANK(J210)),AND(NOT(O210="Unknown"),ISBLANK(R210))),"Missing Information", INDEX(Table15[Entire Service Line Classification], MATCH(SUMIFS(Table15[Unique ID],Table15[System-Owned Portion],E210,Table15[If Material Anything Other than "Lead" in Column E,Was Material Ever Previously Lead?],G210,Table15[Customer-Owned Portion],O210),Table15[Unique ID],0),0)))</f>
        <v>Non-lead</v>
      </c>
      <c r="X210"/>
    </row>
    <row r="211" spans="2:24" ht="29" x14ac:dyDescent="0.35">
      <c r="B211" s="146"/>
      <c r="C211" s="31" t="s">
        <v>3436</v>
      </c>
      <c r="D211" s="32"/>
      <c r="E211" s="44" t="s">
        <v>3284</v>
      </c>
      <c r="F211" s="43" t="s">
        <v>41</v>
      </c>
      <c r="G211" s="84" t="s">
        <v>3249</v>
      </c>
      <c r="H211" s="31">
        <v>2018</v>
      </c>
      <c r="I211" s="207" t="s">
        <v>3338</v>
      </c>
      <c r="J211" s="84" t="s">
        <v>3270</v>
      </c>
      <c r="K211" s="31" t="s">
        <v>41</v>
      </c>
      <c r="L211" s="31"/>
      <c r="M211" s="169"/>
      <c r="N211" s="148"/>
      <c r="O211" s="44" t="s">
        <v>3284</v>
      </c>
      <c r="P211" s="43">
        <v>2018</v>
      </c>
      <c r="Q211" s="207" t="s">
        <v>3338</v>
      </c>
      <c r="R211" s="84" t="s">
        <v>3270</v>
      </c>
      <c r="S211" s="31" t="s">
        <v>41</v>
      </c>
      <c r="T211" s="31"/>
      <c r="U211" s="169"/>
      <c r="V211" s="150"/>
      <c r="W211" s="141" t="str" cm="1">
        <f t="array" ref="W211">IF(SUM(LEN(B211:V211))=0,"",IF(OR(OR(ISBLANK(F211),SUM(LEN(C211),LEN(D211))=0),AND(NOT(E211="Unknown"),ISBLANK(J211)),AND(NOT(O211="Unknown"),ISBLANK(R211))),"Missing Information", INDEX(Table15[Entire Service Line Classification], MATCH(SUMIFS(Table15[Unique ID],Table15[System-Owned Portion],E211,Table15[If Material Anything Other than "Lead" in Column E,Was Material Ever Previously Lead?],G211,Table15[Customer-Owned Portion],O211),Table15[Unique ID],0),0)))</f>
        <v>Non-lead</v>
      </c>
      <c r="X211"/>
    </row>
    <row r="212" spans="2:24" ht="29" x14ac:dyDescent="0.35">
      <c r="B212" s="146"/>
      <c r="C212" s="31" t="s">
        <v>3437</v>
      </c>
      <c r="D212" s="32"/>
      <c r="E212" s="44" t="s">
        <v>3284</v>
      </c>
      <c r="F212" s="43" t="s">
        <v>41</v>
      </c>
      <c r="G212" s="84" t="s">
        <v>3249</v>
      </c>
      <c r="H212" s="31">
        <v>2018</v>
      </c>
      <c r="I212" s="207" t="s">
        <v>3338</v>
      </c>
      <c r="J212" s="84" t="s">
        <v>3270</v>
      </c>
      <c r="K212" s="31" t="s">
        <v>41</v>
      </c>
      <c r="L212" s="31"/>
      <c r="M212" s="169"/>
      <c r="N212" s="148"/>
      <c r="O212" s="44" t="s">
        <v>3284</v>
      </c>
      <c r="P212" s="43">
        <v>2018</v>
      </c>
      <c r="Q212" s="207" t="s">
        <v>3338</v>
      </c>
      <c r="R212" s="84" t="s">
        <v>3270</v>
      </c>
      <c r="S212" s="31" t="s">
        <v>41</v>
      </c>
      <c r="T212" s="31"/>
      <c r="U212" s="169"/>
      <c r="V212" s="150"/>
      <c r="W212" s="141" t="str" cm="1">
        <f t="array" ref="W212">IF(SUM(LEN(B212:V212))=0,"",IF(OR(OR(ISBLANK(F212),SUM(LEN(C212),LEN(D212))=0),AND(NOT(E212="Unknown"),ISBLANK(J212)),AND(NOT(O212="Unknown"),ISBLANK(R212))),"Missing Information", INDEX(Table15[Entire Service Line Classification], MATCH(SUMIFS(Table15[Unique ID],Table15[System-Owned Portion],E212,Table15[If Material Anything Other than "Lead" in Column E,Was Material Ever Previously Lead?],G212,Table15[Customer-Owned Portion],O212),Table15[Unique ID],0),0)))</f>
        <v>Non-lead</v>
      </c>
      <c r="X212"/>
    </row>
    <row r="213" spans="2:24" ht="29" x14ac:dyDescent="0.35">
      <c r="B213" s="146"/>
      <c r="C213" s="31" t="s">
        <v>3438</v>
      </c>
      <c r="D213" s="32"/>
      <c r="E213" s="44" t="s">
        <v>3284</v>
      </c>
      <c r="F213" s="43" t="s">
        <v>41</v>
      </c>
      <c r="G213" s="84" t="s">
        <v>3249</v>
      </c>
      <c r="H213" s="31">
        <v>2018</v>
      </c>
      <c r="I213" s="207" t="s">
        <v>3338</v>
      </c>
      <c r="J213" s="84" t="s">
        <v>3270</v>
      </c>
      <c r="K213" s="31" t="s">
        <v>41</v>
      </c>
      <c r="L213" s="31"/>
      <c r="M213" s="169"/>
      <c r="N213" s="148"/>
      <c r="O213" s="44" t="s">
        <v>3284</v>
      </c>
      <c r="P213" s="43">
        <v>2018</v>
      </c>
      <c r="Q213" s="207" t="s">
        <v>3338</v>
      </c>
      <c r="R213" s="84" t="s">
        <v>3270</v>
      </c>
      <c r="S213" s="31" t="s">
        <v>41</v>
      </c>
      <c r="T213" s="31"/>
      <c r="U213" s="169"/>
      <c r="V213" s="150"/>
      <c r="W213" s="141" t="str" cm="1">
        <f t="array" ref="W213">IF(SUM(LEN(B213:V213))=0,"",IF(OR(OR(ISBLANK(F213),SUM(LEN(C213),LEN(D213))=0),AND(NOT(E213="Unknown"),ISBLANK(J213)),AND(NOT(O213="Unknown"),ISBLANK(R213))),"Missing Information", INDEX(Table15[Entire Service Line Classification], MATCH(SUMIFS(Table15[Unique ID],Table15[System-Owned Portion],E213,Table15[If Material Anything Other than "Lead" in Column E,Was Material Ever Previously Lead?],G213,Table15[Customer-Owned Portion],O213),Table15[Unique ID],0),0)))</f>
        <v>Non-lead</v>
      </c>
      <c r="X213"/>
    </row>
    <row r="214" spans="2:24" ht="29" x14ac:dyDescent="0.35">
      <c r="B214" s="146"/>
      <c r="C214" s="31" t="s">
        <v>3439</v>
      </c>
      <c r="D214" s="32"/>
      <c r="E214" s="44" t="s">
        <v>3284</v>
      </c>
      <c r="F214" s="43" t="s">
        <v>41</v>
      </c>
      <c r="G214" s="84" t="s">
        <v>3249</v>
      </c>
      <c r="H214" s="31">
        <v>2018</v>
      </c>
      <c r="I214" s="207" t="s">
        <v>3338</v>
      </c>
      <c r="J214" s="84" t="s">
        <v>3270</v>
      </c>
      <c r="K214" s="31" t="s">
        <v>41</v>
      </c>
      <c r="L214" s="31"/>
      <c r="M214" s="169"/>
      <c r="N214" s="148"/>
      <c r="O214" s="44" t="s">
        <v>3284</v>
      </c>
      <c r="P214" s="43">
        <v>2018</v>
      </c>
      <c r="Q214" s="207" t="s">
        <v>3338</v>
      </c>
      <c r="R214" s="84" t="s">
        <v>3270</v>
      </c>
      <c r="S214" s="31" t="s">
        <v>41</v>
      </c>
      <c r="T214" s="31"/>
      <c r="U214" s="169"/>
      <c r="V214" s="150"/>
      <c r="W214" s="141" t="str" cm="1">
        <f t="array" ref="W214">IF(SUM(LEN(B214:V214))=0,"",IF(OR(OR(ISBLANK(F214),SUM(LEN(C214),LEN(D214))=0),AND(NOT(E214="Unknown"),ISBLANK(J214)),AND(NOT(O214="Unknown"),ISBLANK(R214))),"Missing Information", INDEX(Table15[Entire Service Line Classification], MATCH(SUMIFS(Table15[Unique ID],Table15[System-Owned Portion],E214,Table15[If Material Anything Other than "Lead" in Column E,Was Material Ever Previously Lead?],G214,Table15[Customer-Owned Portion],O214),Table15[Unique ID],0),0)))</f>
        <v>Non-lead</v>
      </c>
      <c r="X214"/>
    </row>
    <row r="215" spans="2:24" ht="29" x14ac:dyDescent="0.35">
      <c r="B215" s="146"/>
      <c r="C215" s="31" t="s">
        <v>3440</v>
      </c>
      <c r="D215" s="32"/>
      <c r="E215" s="44" t="s">
        <v>3284</v>
      </c>
      <c r="F215" s="43" t="s">
        <v>41</v>
      </c>
      <c r="G215" s="84" t="s">
        <v>3249</v>
      </c>
      <c r="H215" s="31">
        <v>2018</v>
      </c>
      <c r="I215" s="207" t="s">
        <v>3338</v>
      </c>
      <c r="J215" s="84" t="s">
        <v>3270</v>
      </c>
      <c r="K215" s="31" t="s">
        <v>41</v>
      </c>
      <c r="L215" s="31"/>
      <c r="M215" s="169"/>
      <c r="N215" s="148"/>
      <c r="O215" s="44" t="s">
        <v>3284</v>
      </c>
      <c r="P215" s="43">
        <v>2018</v>
      </c>
      <c r="Q215" s="207" t="s">
        <v>3338</v>
      </c>
      <c r="R215" s="84" t="s">
        <v>3270</v>
      </c>
      <c r="S215" s="31" t="s">
        <v>41</v>
      </c>
      <c r="T215" s="31"/>
      <c r="U215" s="169"/>
      <c r="V215" s="150"/>
      <c r="W215" s="141" t="str" cm="1">
        <f t="array" ref="W215">IF(SUM(LEN(B215:V215))=0,"",IF(OR(OR(ISBLANK(F215),SUM(LEN(C215),LEN(D215))=0),AND(NOT(E215="Unknown"),ISBLANK(J215)),AND(NOT(O215="Unknown"),ISBLANK(R215))),"Missing Information", INDEX(Table15[Entire Service Line Classification], MATCH(SUMIFS(Table15[Unique ID],Table15[System-Owned Portion],E215,Table15[If Material Anything Other than "Lead" in Column E,Was Material Ever Previously Lead?],G215,Table15[Customer-Owned Portion],O215),Table15[Unique ID],0),0)))</f>
        <v>Non-lead</v>
      </c>
      <c r="X215"/>
    </row>
    <row r="216" spans="2:24" ht="29" x14ac:dyDescent="0.35">
      <c r="B216" s="146"/>
      <c r="C216" s="31" t="s">
        <v>3441</v>
      </c>
      <c r="D216" s="32"/>
      <c r="E216" s="44" t="s">
        <v>3284</v>
      </c>
      <c r="F216" s="43" t="s">
        <v>41</v>
      </c>
      <c r="G216" s="84" t="s">
        <v>3249</v>
      </c>
      <c r="H216" s="31">
        <v>2019</v>
      </c>
      <c r="I216" s="207" t="s">
        <v>3338</v>
      </c>
      <c r="J216" s="84" t="s">
        <v>3270</v>
      </c>
      <c r="K216" s="31" t="s">
        <v>41</v>
      </c>
      <c r="L216" s="31"/>
      <c r="M216" s="169"/>
      <c r="N216" s="148"/>
      <c r="O216" s="44" t="s">
        <v>3284</v>
      </c>
      <c r="P216" s="43">
        <v>2019</v>
      </c>
      <c r="Q216" s="207" t="s">
        <v>3338</v>
      </c>
      <c r="R216" s="84" t="s">
        <v>3270</v>
      </c>
      <c r="S216" s="31" t="s">
        <v>41</v>
      </c>
      <c r="T216" s="31"/>
      <c r="U216" s="169"/>
      <c r="V216" s="150"/>
      <c r="W216" s="141" t="str" cm="1">
        <f t="array" ref="W216">IF(SUM(LEN(B216:V216))=0,"",IF(OR(OR(ISBLANK(F216),SUM(LEN(C216),LEN(D216))=0),AND(NOT(E216="Unknown"),ISBLANK(J216)),AND(NOT(O216="Unknown"),ISBLANK(R216))),"Missing Information", INDEX(Table15[Entire Service Line Classification], MATCH(SUMIFS(Table15[Unique ID],Table15[System-Owned Portion],E216,Table15[If Material Anything Other than "Lead" in Column E,Was Material Ever Previously Lead?],G216,Table15[Customer-Owned Portion],O216),Table15[Unique ID],0),0)))</f>
        <v>Non-lead</v>
      </c>
      <c r="X216"/>
    </row>
    <row r="217" spans="2:24" ht="29" x14ac:dyDescent="0.35">
      <c r="B217" s="146"/>
      <c r="C217" s="31" t="s">
        <v>3442</v>
      </c>
      <c r="D217" s="32"/>
      <c r="E217" s="44" t="s">
        <v>3284</v>
      </c>
      <c r="F217" s="43" t="s">
        <v>41</v>
      </c>
      <c r="G217" s="84" t="s">
        <v>3249</v>
      </c>
      <c r="H217" s="31">
        <v>2018</v>
      </c>
      <c r="I217" s="207" t="s">
        <v>3338</v>
      </c>
      <c r="J217" s="84" t="s">
        <v>3270</v>
      </c>
      <c r="K217" s="31" t="s">
        <v>41</v>
      </c>
      <c r="L217" s="31"/>
      <c r="M217" s="169"/>
      <c r="N217" s="148"/>
      <c r="O217" s="44" t="s">
        <v>3284</v>
      </c>
      <c r="P217" s="43">
        <v>2018</v>
      </c>
      <c r="Q217" s="207" t="s">
        <v>3338</v>
      </c>
      <c r="R217" s="84" t="s">
        <v>3270</v>
      </c>
      <c r="S217" s="31" t="s">
        <v>41</v>
      </c>
      <c r="T217" s="31"/>
      <c r="U217" s="169"/>
      <c r="V217" s="150"/>
      <c r="W217" s="141" t="str" cm="1">
        <f t="array" ref="W217">IF(SUM(LEN(B217:V217))=0,"",IF(OR(OR(ISBLANK(F217),SUM(LEN(C217),LEN(D217))=0),AND(NOT(E217="Unknown"),ISBLANK(J217)),AND(NOT(O217="Unknown"),ISBLANK(R217))),"Missing Information", INDEX(Table15[Entire Service Line Classification], MATCH(SUMIFS(Table15[Unique ID],Table15[System-Owned Portion],E217,Table15[If Material Anything Other than "Lead" in Column E,Was Material Ever Previously Lead?],G217,Table15[Customer-Owned Portion],O217),Table15[Unique ID],0),0)))</f>
        <v>Non-lead</v>
      </c>
      <c r="X217"/>
    </row>
    <row r="218" spans="2:24" ht="29" x14ac:dyDescent="0.35">
      <c r="B218" s="146"/>
      <c r="C218" s="31" t="s">
        <v>3443</v>
      </c>
      <c r="D218" s="32"/>
      <c r="E218" s="44" t="s">
        <v>3284</v>
      </c>
      <c r="F218" s="43" t="s">
        <v>41</v>
      </c>
      <c r="G218" s="84" t="s">
        <v>3249</v>
      </c>
      <c r="H218" s="31">
        <v>2018</v>
      </c>
      <c r="I218" s="207" t="s">
        <v>3338</v>
      </c>
      <c r="J218" s="84" t="s">
        <v>3270</v>
      </c>
      <c r="K218" s="31" t="s">
        <v>41</v>
      </c>
      <c r="L218" s="31"/>
      <c r="M218" s="169"/>
      <c r="N218" s="148"/>
      <c r="O218" s="44" t="s">
        <v>3284</v>
      </c>
      <c r="P218" s="43">
        <v>2018</v>
      </c>
      <c r="Q218" s="207" t="s">
        <v>3338</v>
      </c>
      <c r="R218" s="84" t="s">
        <v>3270</v>
      </c>
      <c r="S218" s="31" t="s">
        <v>41</v>
      </c>
      <c r="T218" s="31"/>
      <c r="U218" s="169"/>
      <c r="V218" s="150"/>
      <c r="W218" s="141" t="str" cm="1">
        <f t="array" ref="W218">IF(SUM(LEN(B218:V218))=0,"",IF(OR(OR(ISBLANK(F218),SUM(LEN(C218),LEN(D218))=0),AND(NOT(E218="Unknown"),ISBLANK(J218)),AND(NOT(O218="Unknown"),ISBLANK(R218))),"Missing Information", INDEX(Table15[Entire Service Line Classification], MATCH(SUMIFS(Table15[Unique ID],Table15[System-Owned Portion],E218,Table15[If Material Anything Other than "Lead" in Column E,Was Material Ever Previously Lead?],G218,Table15[Customer-Owned Portion],O218),Table15[Unique ID],0),0)))</f>
        <v>Non-lead</v>
      </c>
      <c r="X218"/>
    </row>
    <row r="219" spans="2:24" ht="29" x14ac:dyDescent="0.35">
      <c r="B219" s="146"/>
      <c r="C219" s="31" t="s">
        <v>3444</v>
      </c>
      <c r="D219" s="32"/>
      <c r="E219" s="44" t="s">
        <v>3203</v>
      </c>
      <c r="F219" s="43" t="s">
        <v>3283</v>
      </c>
      <c r="G219" s="84" t="s">
        <v>3249</v>
      </c>
      <c r="H219" s="31"/>
      <c r="I219" s="207" t="s">
        <v>3338</v>
      </c>
      <c r="J219" s="84"/>
      <c r="K219" s="31" t="s">
        <v>41</v>
      </c>
      <c r="L219" s="31"/>
      <c r="M219" s="169"/>
      <c r="N219" s="148"/>
      <c r="O219" s="44" t="s">
        <v>3203</v>
      </c>
      <c r="P219" s="43"/>
      <c r="Q219" s="207" t="s">
        <v>3338</v>
      </c>
      <c r="R219" s="84" t="s">
        <v>3203</v>
      </c>
      <c r="S219" s="31" t="s">
        <v>41</v>
      </c>
      <c r="T219" s="31"/>
      <c r="U219" s="169"/>
      <c r="V219" s="150"/>
      <c r="W219" s="141" t="str" cm="1">
        <f t="array" ref="W219">IF(SUM(LEN(B219:V219))=0,"",IF(OR(OR(ISBLANK(F219),SUM(LEN(C219),LEN(D219))=0),AND(NOT(E219="Unknown"),ISBLANK(J219)),AND(NOT(O219="Unknown"),ISBLANK(R219))),"Missing Information", INDEX(Table15[Entire Service Line Classification], MATCH(SUMIFS(Table15[Unique ID],Table15[System-Owned Portion],E219,Table15[If Material Anything Other than "Lead" in Column E,Was Material Ever Previously Lead?],G219,Table15[Customer-Owned Portion],O219),Table15[Unique ID],0),0)))</f>
        <v>Lead Status Unknown</v>
      </c>
      <c r="X219"/>
    </row>
    <row r="220" spans="2:24" ht="29" x14ac:dyDescent="0.35">
      <c r="B220" s="146"/>
      <c r="C220" s="31" t="s">
        <v>3445</v>
      </c>
      <c r="D220" s="32"/>
      <c r="E220" s="44" t="s">
        <v>3284</v>
      </c>
      <c r="F220" s="43" t="s">
        <v>41</v>
      </c>
      <c r="G220" s="84" t="s">
        <v>3249</v>
      </c>
      <c r="H220" s="31">
        <v>2019</v>
      </c>
      <c r="I220" s="207" t="s">
        <v>3338</v>
      </c>
      <c r="J220" s="84" t="s">
        <v>3270</v>
      </c>
      <c r="K220" s="31" t="s">
        <v>41</v>
      </c>
      <c r="L220" s="31"/>
      <c r="M220" s="169"/>
      <c r="N220" s="148"/>
      <c r="O220" s="44" t="s">
        <v>3284</v>
      </c>
      <c r="P220" s="43">
        <v>2019</v>
      </c>
      <c r="Q220" s="207" t="s">
        <v>3338</v>
      </c>
      <c r="R220" s="84" t="s">
        <v>3270</v>
      </c>
      <c r="S220" s="31" t="s">
        <v>41</v>
      </c>
      <c r="T220" s="31"/>
      <c r="U220" s="169"/>
      <c r="V220" s="150"/>
      <c r="W220" s="141" t="str" cm="1">
        <f t="array" ref="W220">IF(SUM(LEN(B220:V220))=0,"",IF(OR(OR(ISBLANK(F220),SUM(LEN(C220),LEN(D220))=0),AND(NOT(E220="Unknown"),ISBLANK(J220)),AND(NOT(O220="Unknown"),ISBLANK(R220))),"Missing Information", INDEX(Table15[Entire Service Line Classification], MATCH(SUMIFS(Table15[Unique ID],Table15[System-Owned Portion],E220,Table15[If Material Anything Other than "Lead" in Column E,Was Material Ever Previously Lead?],G220,Table15[Customer-Owned Portion],O220),Table15[Unique ID],0),0)))</f>
        <v>Non-lead</v>
      </c>
      <c r="X220"/>
    </row>
    <row r="221" spans="2:24" ht="29" x14ac:dyDescent="0.35">
      <c r="B221" s="146"/>
      <c r="C221" s="31" t="s">
        <v>3446</v>
      </c>
      <c r="D221" s="32"/>
      <c r="E221" s="44" t="s">
        <v>3284</v>
      </c>
      <c r="F221" s="43" t="s">
        <v>41</v>
      </c>
      <c r="G221" s="84" t="s">
        <v>3249</v>
      </c>
      <c r="H221" s="31">
        <v>2018</v>
      </c>
      <c r="I221" s="207" t="s">
        <v>3338</v>
      </c>
      <c r="J221" s="84" t="s">
        <v>3270</v>
      </c>
      <c r="K221" s="31" t="s">
        <v>41</v>
      </c>
      <c r="L221" s="31"/>
      <c r="M221" s="169"/>
      <c r="N221" s="148"/>
      <c r="O221" s="44" t="s">
        <v>3284</v>
      </c>
      <c r="P221" s="43">
        <v>2018</v>
      </c>
      <c r="Q221" s="207" t="s">
        <v>3338</v>
      </c>
      <c r="R221" s="84" t="s">
        <v>3270</v>
      </c>
      <c r="S221" s="31" t="s">
        <v>41</v>
      </c>
      <c r="T221" s="31"/>
      <c r="U221" s="169"/>
      <c r="V221" s="150"/>
      <c r="W221" s="141" t="str" cm="1">
        <f t="array" ref="W221">IF(SUM(LEN(B221:V221))=0,"",IF(OR(OR(ISBLANK(F221),SUM(LEN(C221),LEN(D221))=0),AND(NOT(E221="Unknown"),ISBLANK(J221)),AND(NOT(O221="Unknown"),ISBLANK(R221))),"Missing Information", INDEX(Table15[Entire Service Line Classification], MATCH(SUMIFS(Table15[Unique ID],Table15[System-Owned Portion],E221,Table15[If Material Anything Other than "Lead" in Column E,Was Material Ever Previously Lead?],G221,Table15[Customer-Owned Portion],O221),Table15[Unique ID],0),0)))</f>
        <v>Non-lead</v>
      </c>
      <c r="X221"/>
    </row>
    <row r="222" spans="2:24" ht="29" x14ac:dyDescent="0.35">
      <c r="B222" s="146"/>
      <c r="C222" s="31" t="s">
        <v>3447</v>
      </c>
      <c r="D222" s="32"/>
      <c r="E222" s="44" t="s">
        <v>3284</v>
      </c>
      <c r="F222" s="43" t="s">
        <v>41</v>
      </c>
      <c r="G222" s="84" t="s">
        <v>3249</v>
      </c>
      <c r="H222" s="31">
        <v>2018</v>
      </c>
      <c r="I222" s="207" t="s">
        <v>3338</v>
      </c>
      <c r="J222" s="84" t="s">
        <v>3270</v>
      </c>
      <c r="K222" s="31" t="s">
        <v>41</v>
      </c>
      <c r="L222" s="31"/>
      <c r="M222" s="169"/>
      <c r="N222" s="148"/>
      <c r="O222" s="44" t="s">
        <v>3284</v>
      </c>
      <c r="P222" s="43">
        <v>2018</v>
      </c>
      <c r="Q222" s="207" t="s">
        <v>3338</v>
      </c>
      <c r="R222" s="84" t="s">
        <v>3270</v>
      </c>
      <c r="S222" s="31" t="s">
        <v>41</v>
      </c>
      <c r="T222" s="31"/>
      <c r="U222" s="169"/>
      <c r="V222" s="150"/>
      <c r="W222" s="141" t="str" cm="1">
        <f t="array" ref="W222">IF(SUM(LEN(B222:V222))=0,"",IF(OR(OR(ISBLANK(F222),SUM(LEN(C222),LEN(D222))=0),AND(NOT(E222="Unknown"),ISBLANK(J222)),AND(NOT(O222="Unknown"),ISBLANK(R222))),"Missing Information", INDEX(Table15[Entire Service Line Classification], MATCH(SUMIFS(Table15[Unique ID],Table15[System-Owned Portion],E222,Table15[If Material Anything Other than "Lead" in Column E,Was Material Ever Previously Lead?],G222,Table15[Customer-Owned Portion],O222),Table15[Unique ID],0),0)))</f>
        <v>Non-lead</v>
      </c>
      <c r="X222"/>
    </row>
    <row r="223" spans="2:24" ht="29" x14ac:dyDescent="0.35">
      <c r="B223" s="146"/>
      <c r="C223" s="31" t="s">
        <v>3448</v>
      </c>
      <c r="D223" s="32"/>
      <c r="E223" s="44" t="s">
        <v>3284</v>
      </c>
      <c r="F223" s="43" t="s">
        <v>41</v>
      </c>
      <c r="G223" s="84" t="s">
        <v>3249</v>
      </c>
      <c r="H223" s="31">
        <v>2018</v>
      </c>
      <c r="I223" s="207" t="s">
        <v>3338</v>
      </c>
      <c r="J223" s="84" t="s">
        <v>3270</v>
      </c>
      <c r="K223" s="31" t="s">
        <v>41</v>
      </c>
      <c r="L223" s="31"/>
      <c r="M223" s="169"/>
      <c r="N223" s="148"/>
      <c r="O223" s="44" t="s">
        <v>3284</v>
      </c>
      <c r="P223" s="43">
        <v>2018</v>
      </c>
      <c r="Q223" s="207" t="s">
        <v>3338</v>
      </c>
      <c r="R223" s="84" t="s">
        <v>3270</v>
      </c>
      <c r="S223" s="31" t="s">
        <v>41</v>
      </c>
      <c r="T223" s="31"/>
      <c r="U223" s="169"/>
      <c r="V223" s="150"/>
      <c r="W223" s="141" t="str" cm="1">
        <f t="array" ref="W223">IF(SUM(LEN(B223:V223))=0,"",IF(OR(OR(ISBLANK(F223),SUM(LEN(C223),LEN(D223))=0),AND(NOT(E223="Unknown"),ISBLANK(J223)),AND(NOT(O223="Unknown"),ISBLANK(R223))),"Missing Information", INDEX(Table15[Entire Service Line Classification], MATCH(SUMIFS(Table15[Unique ID],Table15[System-Owned Portion],E223,Table15[If Material Anything Other than "Lead" in Column E,Was Material Ever Previously Lead?],G223,Table15[Customer-Owned Portion],O223),Table15[Unique ID],0),0)))</f>
        <v>Non-lead</v>
      </c>
      <c r="X223"/>
    </row>
    <row r="224" spans="2:24" ht="29" x14ac:dyDescent="0.35">
      <c r="B224" s="146"/>
      <c r="C224" s="31" t="s">
        <v>3449</v>
      </c>
      <c r="D224" s="32"/>
      <c r="E224" s="44" t="s">
        <v>3284</v>
      </c>
      <c r="F224" s="43" t="s">
        <v>41</v>
      </c>
      <c r="G224" s="84" t="s">
        <v>3249</v>
      </c>
      <c r="H224" s="31">
        <v>2018</v>
      </c>
      <c r="I224" s="207" t="s">
        <v>3338</v>
      </c>
      <c r="J224" s="84" t="s">
        <v>3270</v>
      </c>
      <c r="K224" s="31" t="s">
        <v>41</v>
      </c>
      <c r="L224" s="31"/>
      <c r="M224" s="169"/>
      <c r="N224" s="148"/>
      <c r="O224" s="44" t="s">
        <v>3284</v>
      </c>
      <c r="P224" s="43">
        <v>2018</v>
      </c>
      <c r="Q224" s="207" t="s">
        <v>3338</v>
      </c>
      <c r="R224" s="84" t="s">
        <v>3270</v>
      </c>
      <c r="S224" s="31" t="s">
        <v>41</v>
      </c>
      <c r="T224" s="31"/>
      <c r="U224" s="169"/>
      <c r="V224" s="150"/>
      <c r="W224" s="141" t="str" cm="1">
        <f t="array" ref="W224">IF(SUM(LEN(B224:V224))=0,"",IF(OR(OR(ISBLANK(F224),SUM(LEN(C224),LEN(D224))=0),AND(NOT(E224="Unknown"),ISBLANK(J224)),AND(NOT(O224="Unknown"),ISBLANK(R224))),"Missing Information", INDEX(Table15[Entire Service Line Classification], MATCH(SUMIFS(Table15[Unique ID],Table15[System-Owned Portion],E224,Table15[If Material Anything Other than "Lead" in Column E,Was Material Ever Previously Lead?],G224,Table15[Customer-Owned Portion],O224),Table15[Unique ID],0),0)))</f>
        <v>Non-lead</v>
      </c>
      <c r="X224"/>
    </row>
    <row r="225" spans="2:24" ht="29" x14ac:dyDescent="0.35">
      <c r="B225" s="146"/>
      <c r="C225" s="31" t="s">
        <v>3450</v>
      </c>
      <c r="D225" s="32"/>
      <c r="E225" s="44" t="s">
        <v>3284</v>
      </c>
      <c r="F225" s="43" t="s">
        <v>41</v>
      </c>
      <c r="G225" s="84" t="s">
        <v>3249</v>
      </c>
      <c r="H225" s="31">
        <v>2018</v>
      </c>
      <c r="I225" s="207" t="s">
        <v>3338</v>
      </c>
      <c r="J225" s="84" t="s">
        <v>3270</v>
      </c>
      <c r="K225" s="31" t="s">
        <v>41</v>
      </c>
      <c r="L225" s="31"/>
      <c r="M225" s="169"/>
      <c r="N225" s="148"/>
      <c r="O225" s="44" t="s">
        <v>3284</v>
      </c>
      <c r="P225" s="43">
        <v>2018</v>
      </c>
      <c r="Q225" s="207" t="s">
        <v>3338</v>
      </c>
      <c r="R225" s="84" t="s">
        <v>3270</v>
      </c>
      <c r="S225" s="31" t="s">
        <v>41</v>
      </c>
      <c r="T225" s="31"/>
      <c r="U225" s="169"/>
      <c r="V225" s="150"/>
      <c r="W225" s="141" t="str" cm="1">
        <f t="array" ref="W225">IF(SUM(LEN(B225:V225))=0,"",IF(OR(OR(ISBLANK(F225),SUM(LEN(C225),LEN(D225))=0),AND(NOT(E225="Unknown"),ISBLANK(J225)),AND(NOT(O225="Unknown"),ISBLANK(R225))),"Missing Information", INDEX(Table15[Entire Service Line Classification], MATCH(SUMIFS(Table15[Unique ID],Table15[System-Owned Portion],E225,Table15[If Material Anything Other than "Lead" in Column E,Was Material Ever Previously Lead?],G225,Table15[Customer-Owned Portion],O225),Table15[Unique ID],0),0)))</f>
        <v>Non-lead</v>
      </c>
      <c r="X225"/>
    </row>
    <row r="226" spans="2:24" ht="29" x14ac:dyDescent="0.35">
      <c r="B226" s="146"/>
      <c r="C226" s="31" t="s">
        <v>195</v>
      </c>
      <c r="D226" s="32"/>
      <c r="E226" s="44" t="s">
        <v>3284</v>
      </c>
      <c r="F226" s="43" t="s">
        <v>41</v>
      </c>
      <c r="G226" s="84" t="s">
        <v>3249</v>
      </c>
      <c r="H226" s="31">
        <v>2018</v>
      </c>
      <c r="I226" s="207" t="s">
        <v>3338</v>
      </c>
      <c r="J226" s="84" t="s">
        <v>3270</v>
      </c>
      <c r="K226" s="31" t="s">
        <v>41</v>
      </c>
      <c r="L226" s="31"/>
      <c r="M226" s="169"/>
      <c r="N226" s="148"/>
      <c r="O226" s="44" t="s">
        <v>3284</v>
      </c>
      <c r="P226" s="43">
        <v>2018</v>
      </c>
      <c r="Q226" s="207" t="s">
        <v>3338</v>
      </c>
      <c r="R226" s="84" t="s">
        <v>3270</v>
      </c>
      <c r="S226" s="31" t="s">
        <v>41</v>
      </c>
      <c r="T226" s="31"/>
      <c r="U226" s="169"/>
      <c r="V226" s="150"/>
      <c r="W226" s="141" t="str" cm="1">
        <f t="array" ref="W226">IF(SUM(LEN(B226:V226))=0,"",IF(OR(OR(ISBLANK(F226),SUM(LEN(C226),LEN(D226))=0),AND(NOT(E226="Unknown"),ISBLANK(J226)),AND(NOT(O226="Unknown"),ISBLANK(R226))),"Missing Information", INDEX(Table15[Entire Service Line Classification], MATCH(SUMIFS(Table15[Unique ID],Table15[System-Owned Portion],E226,Table15[If Material Anything Other than "Lead" in Column E,Was Material Ever Previously Lead?],G226,Table15[Customer-Owned Portion],O226),Table15[Unique ID],0),0)))</f>
        <v>Non-lead</v>
      </c>
      <c r="X226"/>
    </row>
    <row r="227" spans="2:24" ht="29" x14ac:dyDescent="0.35">
      <c r="B227" s="146"/>
      <c r="C227" s="31" t="s">
        <v>196</v>
      </c>
      <c r="D227" s="32"/>
      <c r="E227" s="44" t="s">
        <v>3284</v>
      </c>
      <c r="F227" s="43" t="s">
        <v>41</v>
      </c>
      <c r="G227" s="84" t="s">
        <v>3249</v>
      </c>
      <c r="H227" s="31">
        <v>2018</v>
      </c>
      <c r="I227" s="207" t="s">
        <v>3338</v>
      </c>
      <c r="J227" s="84" t="s">
        <v>3270</v>
      </c>
      <c r="K227" s="31" t="s">
        <v>41</v>
      </c>
      <c r="L227" s="31"/>
      <c r="M227" s="169"/>
      <c r="N227" s="148"/>
      <c r="O227" s="44" t="s">
        <v>3284</v>
      </c>
      <c r="P227" s="43">
        <v>2018</v>
      </c>
      <c r="Q227" s="207" t="s">
        <v>3338</v>
      </c>
      <c r="R227" s="84" t="s">
        <v>3270</v>
      </c>
      <c r="S227" s="31" t="s">
        <v>41</v>
      </c>
      <c r="T227" s="31"/>
      <c r="U227" s="169"/>
      <c r="V227" s="150"/>
      <c r="W227" s="141" t="str" cm="1">
        <f t="array" ref="W227">IF(SUM(LEN(B227:V227))=0,"",IF(OR(OR(ISBLANK(F227),SUM(LEN(C227),LEN(D227))=0),AND(NOT(E227="Unknown"),ISBLANK(J227)),AND(NOT(O227="Unknown"),ISBLANK(R227))),"Missing Information", INDEX(Table15[Entire Service Line Classification], MATCH(SUMIFS(Table15[Unique ID],Table15[System-Owned Portion],E227,Table15[If Material Anything Other than "Lead" in Column E,Was Material Ever Previously Lead?],G227,Table15[Customer-Owned Portion],O227),Table15[Unique ID],0),0)))</f>
        <v>Non-lead</v>
      </c>
      <c r="X227"/>
    </row>
    <row r="228" spans="2:24" ht="29" x14ac:dyDescent="0.35">
      <c r="B228" s="146"/>
      <c r="C228" s="31" t="s">
        <v>197</v>
      </c>
      <c r="D228" s="32"/>
      <c r="E228" s="44" t="s">
        <v>3284</v>
      </c>
      <c r="F228" s="43" t="s">
        <v>41</v>
      </c>
      <c r="G228" s="84" t="s">
        <v>3249</v>
      </c>
      <c r="H228" s="31">
        <v>2019</v>
      </c>
      <c r="I228" s="207" t="s">
        <v>3338</v>
      </c>
      <c r="J228" s="84" t="s">
        <v>3270</v>
      </c>
      <c r="K228" s="31" t="s">
        <v>41</v>
      </c>
      <c r="L228" s="31"/>
      <c r="M228" s="169"/>
      <c r="N228" s="148"/>
      <c r="O228" s="44" t="s">
        <v>3284</v>
      </c>
      <c r="P228" s="43">
        <v>2019</v>
      </c>
      <c r="Q228" s="207" t="s">
        <v>3338</v>
      </c>
      <c r="R228" s="84" t="s">
        <v>3270</v>
      </c>
      <c r="S228" s="31" t="s">
        <v>41</v>
      </c>
      <c r="T228" s="31"/>
      <c r="U228" s="169"/>
      <c r="V228" s="150"/>
      <c r="W228" s="141" t="str" cm="1">
        <f t="array" ref="W228">IF(SUM(LEN(B228:V228))=0,"",IF(OR(OR(ISBLANK(F228),SUM(LEN(C228),LEN(D228))=0),AND(NOT(E228="Unknown"),ISBLANK(J228)),AND(NOT(O228="Unknown"),ISBLANK(R228))),"Missing Information", INDEX(Table15[Entire Service Line Classification], MATCH(SUMIFS(Table15[Unique ID],Table15[System-Owned Portion],E228,Table15[If Material Anything Other than "Lead" in Column E,Was Material Ever Previously Lead?],G228,Table15[Customer-Owned Portion],O228),Table15[Unique ID],0),0)))</f>
        <v>Non-lead</v>
      </c>
      <c r="X228"/>
    </row>
    <row r="229" spans="2:24" ht="29" x14ac:dyDescent="0.35">
      <c r="B229" s="146"/>
      <c r="C229" s="31" t="s">
        <v>198</v>
      </c>
      <c r="D229" s="32"/>
      <c r="E229" s="44" t="s">
        <v>3284</v>
      </c>
      <c r="F229" s="43" t="s">
        <v>41</v>
      </c>
      <c r="G229" s="84" t="s">
        <v>3249</v>
      </c>
      <c r="H229" s="31">
        <v>2019</v>
      </c>
      <c r="I229" s="207" t="s">
        <v>3338</v>
      </c>
      <c r="J229" s="84" t="s">
        <v>3270</v>
      </c>
      <c r="K229" s="31" t="s">
        <v>41</v>
      </c>
      <c r="L229" s="31"/>
      <c r="M229" s="169"/>
      <c r="N229" s="148"/>
      <c r="O229" s="44" t="s">
        <v>3284</v>
      </c>
      <c r="P229" s="43">
        <v>2019</v>
      </c>
      <c r="Q229" s="207" t="s">
        <v>3338</v>
      </c>
      <c r="R229" s="84" t="s">
        <v>3270</v>
      </c>
      <c r="S229" s="31" t="s">
        <v>41</v>
      </c>
      <c r="T229" s="31"/>
      <c r="U229" s="169"/>
      <c r="V229" s="150"/>
      <c r="W229" s="141" t="str" cm="1">
        <f t="array" ref="W229">IF(SUM(LEN(B229:V229))=0,"",IF(OR(OR(ISBLANK(F229),SUM(LEN(C229),LEN(D229))=0),AND(NOT(E229="Unknown"),ISBLANK(J229)),AND(NOT(O229="Unknown"),ISBLANK(R229))),"Missing Information", INDEX(Table15[Entire Service Line Classification], MATCH(SUMIFS(Table15[Unique ID],Table15[System-Owned Portion],E229,Table15[If Material Anything Other than "Lead" in Column E,Was Material Ever Previously Lead?],G229,Table15[Customer-Owned Portion],O229),Table15[Unique ID],0),0)))</f>
        <v>Non-lead</v>
      </c>
      <c r="X229"/>
    </row>
    <row r="230" spans="2:24" ht="29" x14ac:dyDescent="0.35">
      <c r="B230" s="146"/>
      <c r="C230" s="31" t="s">
        <v>199</v>
      </c>
      <c r="D230" s="32"/>
      <c r="E230" s="44" t="s">
        <v>3284</v>
      </c>
      <c r="F230" s="43" t="s">
        <v>41</v>
      </c>
      <c r="G230" s="84" t="s">
        <v>3249</v>
      </c>
      <c r="H230" s="31">
        <v>2018</v>
      </c>
      <c r="I230" s="207" t="s">
        <v>3338</v>
      </c>
      <c r="J230" s="84" t="s">
        <v>3270</v>
      </c>
      <c r="K230" s="31" t="s">
        <v>41</v>
      </c>
      <c r="L230" s="31"/>
      <c r="M230" s="169"/>
      <c r="N230" s="148"/>
      <c r="O230" s="44" t="s">
        <v>3284</v>
      </c>
      <c r="P230" s="43">
        <v>2018</v>
      </c>
      <c r="Q230" s="207" t="s">
        <v>3338</v>
      </c>
      <c r="R230" s="84" t="s">
        <v>3270</v>
      </c>
      <c r="S230" s="31" t="s">
        <v>41</v>
      </c>
      <c r="T230" s="31"/>
      <c r="U230" s="169"/>
      <c r="V230" s="150"/>
      <c r="W230" s="141" t="str" cm="1">
        <f t="array" ref="W230">IF(SUM(LEN(B230:V230))=0,"",IF(OR(OR(ISBLANK(F230),SUM(LEN(C230),LEN(D230))=0),AND(NOT(E230="Unknown"),ISBLANK(J230)),AND(NOT(O230="Unknown"),ISBLANK(R230))),"Missing Information", INDEX(Table15[Entire Service Line Classification], MATCH(SUMIFS(Table15[Unique ID],Table15[System-Owned Portion],E230,Table15[If Material Anything Other than "Lead" in Column E,Was Material Ever Previously Lead?],G230,Table15[Customer-Owned Portion],O230),Table15[Unique ID],0),0)))</f>
        <v>Non-lead</v>
      </c>
      <c r="X230"/>
    </row>
    <row r="231" spans="2:24" ht="29" x14ac:dyDescent="0.35">
      <c r="B231" s="146"/>
      <c r="C231" s="31" t="s">
        <v>200</v>
      </c>
      <c r="D231" s="32"/>
      <c r="E231" s="44" t="s">
        <v>3284</v>
      </c>
      <c r="F231" s="43" t="s">
        <v>41</v>
      </c>
      <c r="G231" s="84" t="s">
        <v>3249</v>
      </c>
      <c r="H231" s="31">
        <v>2018</v>
      </c>
      <c r="I231" s="207" t="s">
        <v>3338</v>
      </c>
      <c r="J231" s="84" t="s">
        <v>3270</v>
      </c>
      <c r="K231" s="31" t="s">
        <v>41</v>
      </c>
      <c r="L231" s="31"/>
      <c r="M231" s="169"/>
      <c r="N231" s="148"/>
      <c r="O231" s="44" t="s">
        <v>3284</v>
      </c>
      <c r="P231" s="43">
        <v>2018</v>
      </c>
      <c r="Q231" s="207" t="s">
        <v>3338</v>
      </c>
      <c r="R231" s="84" t="s">
        <v>3270</v>
      </c>
      <c r="S231" s="31" t="s">
        <v>41</v>
      </c>
      <c r="T231" s="31"/>
      <c r="U231" s="169"/>
      <c r="V231" s="150"/>
      <c r="W231" s="141" t="str" cm="1">
        <f t="array" ref="W231">IF(SUM(LEN(B231:V231))=0,"",IF(OR(OR(ISBLANK(F231),SUM(LEN(C231),LEN(D231))=0),AND(NOT(E231="Unknown"),ISBLANK(J231)),AND(NOT(O231="Unknown"),ISBLANK(R231))),"Missing Information", INDEX(Table15[Entire Service Line Classification], MATCH(SUMIFS(Table15[Unique ID],Table15[System-Owned Portion],E231,Table15[If Material Anything Other than "Lead" in Column E,Was Material Ever Previously Lead?],G231,Table15[Customer-Owned Portion],O231),Table15[Unique ID],0),0)))</f>
        <v>Non-lead</v>
      </c>
      <c r="X231"/>
    </row>
    <row r="232" spans="2:24" ht="29" x14ac:dyDescent="0.35">
      <c r="B232" s="146"/>
      <c r="C232" s="31" t="s">
        <v>201</v>
      </c>
      <c r="D232" s="32"/>
      <c r="E232" s="44" t="s">
        <v>3284</v>
      </c>
      <c r="F232" s="43" t="s">
        <v>41</v>
      </c>
      <c r="G232" s="84" t="s">
        <v>3249</v>
      </c>
      <c r="H232" s="31">
        <v>2018</v>
      </c>
      <c r="I232" s="207" t="s">
        <v>3338</v>
      </c>
      <c r="J232" s="84" t="s">
        <v>3270</v>
      </c>
      <c r="K232" s="31" t="s">
        <v>41</v>
      </c>
      <c r="L232" s="31"/>
      <c r="M232" s="169"/>
      <c r="N232" s="148"/>
      <c r="O232" s="44" t="s">
        <v>3284</v>
      </c>
      <c r="P232" s="43">
        <v>2018</v>
      </c>
      <c r="Q232" s="207" t="s">
        <v>3338</v>
      </c>
      <c r="R232" s="84" t="s">
        <v>3270</v>
      </c>
      <c r="S232" s="31" t="s">
        <v>41</v>
      </c>
      <c r="T232" s="31"/>
      <c r="U232" s="169"/>
      <c r="V232" s="150"/>
      <c r="W232" s="141" t="str" cm="1">
        <f t="array" ref="W232">IF(SUM(LEN(B232:V232))=0,"",IF(OR(OR(ISBLANK(F232),SUM(LEN(C232),LEN(D232))=0),AND(NOT(E232="Unknown"),ISBLANK(J232)),AND(NOT(O232="Unknown"),ISBLANK(R232))),"Missing Information", INDEX(Table15[Entire Service Line Classification], MATCH(SUMIFS(Table15[Unique ID],Table15[System-Owned Portion],E232,Table15[If Material Anything Other than "Lead" in Column E,Was Material Ever Previously Lead?],G232,Table15[Customer-Owned Portion],O232),Table15[Unique ID],0),0)))</f>
        <v>Non-lead</v>
      </c>
      <c r="X232"/>
    </row>
    <row r="233" spans="2:24" ht="29" x14ac:dyDescent="0.35">
      <c r="B233" s="146"/>
      <c r="C233" s="31" t="s">
        <v>202</v>
      </c>
      <c r="D233" s="32"/>
      <c r="E233" s="44" t="s">
        <v>3284</v>
      </c>
      <c r="F233" s="43" t="s">
        <v>41</v>
      </c>
      <c r="G233" s="84" t="s">
        <v>3249</v>
      </c>
      <c r="H233" s="31">
        <v>2019</v>
      </c>
      <c r="I233" s="207" t="s">
        <v>3338</v>
      </c>
      <c r="J233" s="84" t="s">
        <v>3270</v>
      </c>
      <c r="K233" s="31" t="s">
        <v>41</v>
      </c>
      <c r="L233" s="31"/>
      <c r="M233" s="169"/>
      <c r="N233" s="148"/>
      <c r="O233" s="44" t="s">
        <v>3284</v>
      </c>
      <c r="P233" s="43">
        <v>2019</v>
      </c>
      <c r="Q233" s="207" t="s">
        <v>3338</v>
      </c>
      <c r="R233" s="84" t="s">
        <v>3270</v>
      </c>
      <c r="S233" s="31" t="s">
        <v>41</v>
      </c>
      <c r="T233" s="31"/>
      <c r="U233" s="169"/>
      <c r="V233" s="150"/>
      <c r="W233" s="141" t="str" cm="1">
        <f t="array" ref="W233">IF(SUM(LEN(B233:V233))=0,"",IF(OR(OR(ISBLANK(F233),SUM(LEN(C233),LEN(D233))=0),AND(NOT(E233="Unknown"),ISBLANK(J233)),AND(NOT(O233="Unknown"),ISBLANK(R233))),"Missing Information", INDEX(Table15[Entire Service Line Classification], MATCH(SUMIFS(Table15[Unique ID],Table15[System-Owned Portion],E233,Table15[If Material Anything Other than "Lead" in Column E,Was Material Ever Previously Lead?],G233,Table15[Customer-Owned Portion],O233),Table15[Unique ID],0),0)))</f>
        <v>Non-lead</v>
      </c>
      <c r="X233"/>
    </row>
    <row r="234" spans="2:24" ht="29" x14ac:dyDescent="0.35">
      <c r="B234" s="146"/>
      <c r="C234" s="31" t="s">
        <v>203</v>
      </c>
      <c r="D234" s="32"/>
      <c r="E234" s="44" t="s">
        <v>3284</v>
      </c>
      <c r="F234" s="43" t="s">
        <v>41</v>
      </c>
      <c r="G234" s="84" t="s">
        <v>3249</v>
      </c>
      <c r="H234" s="31">
        <v>2018</v>
      </c>
      <c r="I234" s="207" t="s">
        <v>3338</v>
      </c>
      <c r="J234" s="84" t="s">
        <v>3270</v>
      </c>
      <c r="K234" s="31" t="s">
        <v>41</v>
      </c>
      <c r="L234" s="31"/>
      <c r="M234" s="169"/>
      <c r="N234" s="148"/>
      <c r="O234" s="44" t="s">
        <v>3284</v>
      </c>
      <c r="P234" s="43">
        <v>2018</v>
      </c>
      <c r="Q234" s="207" t="s">
        <v>3338</v>
      </c>
      <c r="R234" s="84" t="s">
        <v>3270</v>
      </c>
      <c r="S234" s="31" t="s">
        <v>41</v>
      </c>
      <c r="T234" s="31"/>
      <c r="U234" s="169"/>
      <c r="V234" s="150"/>
      <c r="W234" s="141" t="str" cm="1">
        <f t="array" ref="W234">IF(SUM(LEN(B234:V234))=0,"",IF(OR(OR(ISBLANK(F234),SUM(LEN(C234),LEN(D234))=0),AND(NOT(E234="Unknown"),ISBLANK(J234)),AND(NOT(O234="Unknown"),ISBLANK(R234))),"Missing Information", INDEX(Table15[Entire Service Line Classification], MATCH(SUMIFS(Table15[Unique ID],Table15[System-Owned Portion],E234,Table15[If Material Anything Other than "Lead" in Column E,Was Material Ever Previously Lead?],G234,Table15[Customer-Owned Portion],O234),Table15[Unique ID],0),0)))</f>
        <v>Non-lead</v>
      </c>
      <c r="X234"/>
    </row>
    <row r="235" spans="2:24" ht="29" x14ac:dyDescent="0.35">
      <c r="B235" s="146"/>
      <c r="C235" s="31" t="s">
        <v>204</v>
      </c>
      <c r="D235" s="32"/>
      <c r="E235" s="44" t="s">
        <v>3284</v>
      </c>
      <c r="F235" s="43" t="s">
        <v>41</v>
      </c>
      <c r="G235" s="84" t="s">
        <v>3249</v>
      </c>
      <c r="H235" s="31">
        <v>2018</v>
      </c>
      <c r="I235" s="207" t="s">
        <v>3338</v>
      </c>
      <c r="J235" s="84" t="s">
        <v>3270</v>
      </c>
      <c r="K235" s="31" t="s">
        <v>41</v>
      </c>
      <c r="L235" s="31"/>
      <c r="M235" s="169"/>
      <c r="N235" s="148"/>
      <c r="O235" s="44" t="s">
        <v>3284</v>
      </c>
      <c r="P235" s="43">
        <v>2018</v>
      </c>
      <c r="Q235" s="207" t="s">
        <v>3338</v>
      </c>
      <c r="R235" s="84" t="s">
        <v>3270</v>
      </c>
      <c r="S235" s="31" t="s">
        <v>41</v>
      </c>
      <c r="T235" s="31"/>
      <c r="U235" s="169"/>
      <c r="V235" s="150"/>
      <c r="W235" s="141" t="str" cm="1">
        <f t="array" ref="W235">IF(SUM(LEN(B235:V235))=0,"",IF(OR(OR(ISBLANK(F235),SUM(LEN(C235),LEN(D235))=0),AND(NOT(E235="Unknown"),ISBLANK(J235)),AND(NOT(O235="Unknown"),ISBLANK(R235))),"Missing Information", INDEX(Table15[Entire Service Line Classification], MATCH(SUMIFS(Table15[Unique ID],Table15[System-Owned Portion],E235,Table15[If Material Anything Other than "Lead" in Column E,Was Material Ever Previously Lead?],G235,Table15[Customer-Owned Portion],O235),Table15[Unique ID],0),0)))</f>
        <v>Non-lead</v>
      </c>
      <c r="X235"/>
    </row>
    <row r="236" spans="2:24" ht="29" x14ac:dyDescent="0.35">
      <c r="B236" s="146"/>
      <c r="C236" s="31" t="s">
        <v>205</v>
      </c>
      <c r="D236" s="32"/>
      <c r="E236" s="44" t="s">
        <v>3284</v>
      </c>
      <c r="F236" s="43" t="s">
        <v>41</v>
      </c>
      <c r="G236" s="84" t="s">
        <v>3249</v>
      </c>
      <c r="H236" s="31">
        <v>2018</v>
      </c>
      <c r="I236" s="207" t="s">
        <v>3338</v>
      </c>
      <c r="J236" s="84" t="s">
        <v>3270</v>
      </c>
      <c r="K236" s="31" t="s">
        <v>41</v>
      </c>
      <c r="L236" s="31"/>
      <c r="M236" s="169"/>
      <c r="N236" s="148"/>
      <c r="O236" s="44" t="s">
        <v>3284</v>
      </c>
      <c r="P236" s="43">
        <v>2018</v>
      </c>
      <c r="Q236" s="207" t="s">
        <v>3338</v>
      </c>
      <c r="R236" s="84" t="s">
        <v>3270</v>
      </c>
      <c r="S236" s="31" t="s">
        <v>41</v>
      </c>
      <c r="T236" s="31"/>
      <c r="U236" s="169"/>
      <c r="V236" s="150"/>
      <c r="W236" s="141" t="str" cm="1">
        <f t="array" ref="W236">IF(SUM(LEN(B236:V236))=0,"",IF(OR(OR(ISBLANK(F236),SUM(LEN(C236),LEN(D236))=0),AND(NOT(E236="Unknown"),ISBLANK(J236)),AND(NOT(O236="Unknown"),ISBLANK(R236))),"Missing Information", INDEX(Table15[Entire Service Line Classification], MATCH(SUMIFS(Table15[Unique ID],Table15[System-Owned Portion],E236,Table15[If Material Anything Other than "Lead" in Column E,Was Material Ever Previously Lead?],G236,Table15[Customer-Owned Portion],O236),Table15[Unique ID],0),0)))</f>
        <v>Non-lead</v>
      </c>
      <c r="X236"/>
    </row>
    <row r="237" spans="2:24" ht="29" x14ac:dyDescent="0.35">
      <c r="B237" s="146"/>
      <c r="C237" s="31" t="s">
        <v>206</v>
      </c>
      <c r="D237" s="32"/>
      <c r="E237" s="44" t="s">
        <v>3284</v>
      </c>
      <c r="F237" s="43" t="s">
        <v>41</v>
      </c>
      <c r="G237" s="84" t="s">
        <v>3249</v>
      </c>
      <c r="H237" s="31">
        <v>2018</v>
      </c>
      <c r="I237" s="207" t="s">
        <v>3338</v>
      </c>
      <c r="J237" s="84" t="s">
        <v>3270</v>
      </c>
      <c r="K237" s="31" t="s">
        <v>41</v>
      </c>
      <c r="L237" s="31"/>
      <c r="M237" s="169"/>
      <c r="N237" s="148"/>
      <c r="O237" s="44" t="s">
        <v>3284</v>
      </c>
      <c r="P237" s="43">
        <v>2018</v>
      </c>
      <c r="Q237" s="207" t="s">
        <v>3338</v>
      </c>
      <c r="R237" s="84" t="s">
        <v>3270</v>
      </c>
      <c r="S237" s="31" t="s">
        <v>41</v>
      </c>
      <c r="T237" s="31"/>
      <c r="U237" s="169"/>
      <c r="V237" s="150"/>
      <c r="W237" s="141" t="str" cm="1">
        <f t="array" ref="W237">IF(SUM(LEN(B237:V237))=0,"",IF(OR(OR(ISBLANK(F237),SUM(LEN(C237),LEN(D237))=0),AND(NOT(E237="Unknown"),ISBLANK(J237)),AND(NOT(O237="Unknown"),ISBLANK(R237))),"Missing Information", INDEX(Table15[Entire Service Line Classification], MATCH(SUMIFS(Table15[Unique ID],Table15[System-Owned Portion],E237,Table15[If Material Anything Other than "Lead" in Column E,Was Material Ever Previously Lead?],G237,Table15[Customer-Owned Portion],O237),Table15[Unique ID],0),0)))</f>
        <v>Non-lead</v>
      </c>
      <c r="X237"/>
    </row>
    <row r="238" spans="2:24" ht="29" x14ac:dyDescent="0.35">
      <c r="B238" s="146"/>
      <c r="C238" s="31" t="s">
        <v>207</v>
      </c>
      <c r="D238" s="32"/>
      <c r="E238" s="44" t="s">
        <v>3284</v>
      </c>
      <c r="F238" s="43" t="s">
        <v>41</v>
      </c>
      <c r="G238" s="84" t="s">
        <v>3249</v>
      </c>
      <c r="H238" s="31">
        <v>2018</v>
      </c>
      <c r="I238" s="207" t="s">
        <v>3338</v>
      </c>
      <c r="J238" s="84" t="s">
        <v>3270</v>
      </c>
      <c r="K238" s="31" t="s">
        <v>41</v>
      </c>
      <c r="L238" s="31"/>
      <c r="M238" s="169"/>
      <c r="N238" s="148"/>
      <c r="O238" s="44" t="s">
        <v>3284</v>
      </c>
      <c r="P238" s="43">
        <v>2018</v>
      </c>
      <c r="Q238" s="207" t="s">
        <v>3338</v>
      </c>
      <c r="R238" s="84" t="s">
        <v>3270</v>
      </c>
      <c r="S238" s="31" t="s">
        <v>41</v>
      </c>
      <c r="T238" s="31"/>
      <c r="U238" s="169"/>
      <c r="V238" s="150"/>
      <c r="W238" s="141" t="str" cm="1">
        <f t="array" ref="W238">IF(SUM(LEN(B238:V238))=0,"",IF(OR(OR(ISBLANK(F238),SUM(LEN(C238),LEN(D238))=0),AND(NOT(E238="Unknown"),ISBLANK(J238)),AND(NOT(O238="Unknown"),ISBLANK(R238))),"Missing Information", INDEX(Table15[Entire Service Line Classification], MATCH(SUMIFS(Table15[Unique ID],Table15[System-Owned Portion],E238,Table15[If Material Anything Other than "Lead" in Column E,Was Material Ever Previously Lead?],G238,Table15[Customer-Owned Portion],O238),Table15[Unique ID],0),0)))</f>
        <v>Non-lead</v>
      </c>
      <c r="X238"/>
    </row>
    <row r="239" spans="2:24" ht="29" x14ac:dyDescent="0.35">
      <c r="B239" s="146"/>
      <c r="C239" s="31" t="s">
        <v>208</v>
      </c>
      <c r="D239" s="32"/>
      <c r="E239" s="44" t="s">
        <v>3284</v>
      </c>
      <c r="F239" s="43" t="s">
        <v>41</v>
      </c>
      <c r="G239" s="84" t="s">
        <v>3249</v>
      </c>
      <c r="H239" s="31">
        <v>2018</v>
      </c>
      <c r="I239" s="207" t="s">
        <v>3338</v>
      </c>
      <c r="J239" s="84" t="s">
        <v>3270</v>
      </c>
      <c r="K239" s="31" t="s">
        <v>41</v>
      </c>
      <c r="L239" s="31"/>
      <c r="M239" s="169"/>
      <c r="N239" s="148"/>
      <c r="O239" s="44" t="s">
        <v>3284</v>
      </c>
      <c r="P239" s="43">
        <v>2018</v>
      </c>
      <c r="Q239" s="207" t="s">
        <v>3338</v>
      </c>
      <c r="R239" s="84" t="s">
        <v>3270</v>
      </c>
      <c r="S239" s="31" t="s">
        <v>41</v>
      </c>
      <c r="T239" s="31"/>
      <c r="U239" s="169"/>
      <c r="V239" s="150"/>
      <c r="W239" s="141" t="str" cm="1">
        <f t="array" ref="W239">IF(SUM(LEN(B239:V239))=0,"",IF(OR(OR(ISBLANK(F239),SUM(LEN(C239),LEN(D239))=0),AND(NOT(E239="Unknown"),ISBLANK(J239)),AND(NOT(O239="Unknown"),ISBLANK(R239))),"Missing Information", INDEX(Table15[Entire Service Line Classification], MATCH(SUMIFS(Table15[Unique ID],Table15[System-Owned Portion],E239,Table15[If Material Anything Other than "Lead" in Column E,Was Material Ever Previously Lead?],G239,Table15[Customer-Owned Portion],O239),Table15[Unique ID],0),0)))</f>
        <v>Non-lead</v>
      </c>
      <c r="X239"/>
    </row>
    <row r="240" spans="2:24" ht="29" x14ac:dyDescent="0.35">
      <c r="B240" s="146"/>
      <c r="C240" s="31" t="s">
        <v>209</v>
      </c>
      <c r="D240" s="32"/>
      <c r="E240" s="44" t="s">
        <v>3284</v>
      </c>
      <c r="F240" s="43" t="s">
        <v>41</v>
      </c>
      <c r="G240" s="84" t="s">
        <v>3249</v>
      </c>
      <c r="H240" s="31">
        <v>2018</v>
      </c>
      <c r="I240" s="207" t="s">
        <v>3338</v>
      </c>
      <c r="J240" s="84" t="s">
        <v>3270</v>
      </c>
      <c r="K240" s="31" t="s">
        <v>41</v>
      </c>
      <c r="L240" s="31"/>
      <c r="M240" s="169"/>
      <c r="N240" s="148"/>
      <c r="O240" s="44" t="s">
        <v>3284</v>
      </c>
      <c r="P240" s="43">
        <v>2018</v>
      </c>
      <c r="Q240" s="207" t="s">
        <v>3338</v>
      </c>
      <c r="R240" s="84" t="s">
        <v>3270</v>
      </c>
      <c r="S240" s="31" t="s">
        <v>41</v>
      </c>
      <c r="T240" s="31"/>
      <c r="U240" s="169"/>
      <c r="V240" s="150"/>
      <c r="W240" s="141" t="str" cm="1">
        <f t="array" ref="W240">IF(SUM(LEN(B240:V240))=0,"",IF(OR(OR(ISBLANK(F240),SUM(LEN(C240),LEN(D240))=0),AND(NOT(E240="Unknown"),ISBLANK(J240)),AND(NOT(O240="Unknown"),ISBLANK(R240))),"Missing Information", INDEX(Table15[Entire Service Line Classification], MATCH(SUMIFS(Table15[Unique ID],Table15[System-Owned Portion],E240,Table15[If Material Anything Other than "Lead" in Column E,Was Material Ever Previously Lead?],G240,Table15[Customer-Owned Portion],O240),Table15[Unique ID],0),0)))</f>
        <v>Non-lead</v>
      </c>
      <c r="X240"/>
    </row>
    <row r="241" spans="2:24" ht="29" x14ac:dyDescent="0.35">
      <c r="B241" s="146"/>
      <c r="C241" s="31" t="s">
        <v>210</v>
      </c>
      <c r="D241" s="32"/>
      <c r="E241" s="44" t="s">
        <v>3284</v>
      </c>
      <c r="F241" s="43" t="s">
        <v>41</v>
      </c>
      <c r="G241" s="84" t="s">
        <v>3249</v>
      </c>
      <c r="H241" s="31">
        <v>2018</v>
      </c>
      <c r="I241" s="207" t="s">
        <v>3338</v>
      </c>
      <c r="J241" s="84" t="s">
        <v>3270</v>
      </c>
      <c r="K241" s="31" t="s">
        <v>41</v>
      </c>
      <c r="L241" s="31"/>
      <c r="M241" s="169"/>
      <c r="N241" s="148"/>
      <c r="O241" s="44" t="s">
        <v>3284</v>
      </c>
      <c r="P241" s="43">
        <v>2018</v>
      </c>
      <c r="Q241" s="207" t="s">
        <v>3338</v>
      </c>
      <c r="R241" s="84" t="s">
        <v>3270</v>
      </c>
      <c r="S241" s="31" t="s">
        <v>41</v>
      </c>
      <c r="T241" s="31"/>
      <c r="U241" s="169"/>
      <c r="V241" s="150"/>
      <c r="W241" s="141" t="str" cm="1">
        <f t="array" ref="W241">IF(SUM(LEN(B241:V241))=0,"",IF(OR(OR(ISBLANK(F241),SUM(LEN(C241),LEN(D241))=0),AND(NOT(E241="Unknown"),ISBLANK(J241)),AND(NOT(O241="Unknown"),ISBLANK(R241))),"Missing Information", INDEX(Table15[Entire Service Line Classification], MATCH(SUMIFS(Table15[Unique ID],Table15[System-Owned Portion],E241,Table15[If Material Anything Other than "Lead" in Column E,Was Material Ever Previously Lead?],G241,Table15[Customer-Owned Portion],O241),Table15[Unique ID],0),0)))</f>
        <v>Non-lead</v>
      </c>
      <c r="X241"/>
    </row>
    <row r="242" spans="2:24" ht="29" x14ac:dyDescent="0.35">
      <c r="B242" s="146"/>
      <c r="C242" s="31" t="s">
        <v>211</v>
      </c>
      <c r="D242" s="32"/>
      <c r="E242" s="44" t="s">
        <v>3284</v>
      </c>
      <c r="F242" s="43" t="s">
        <v>41</v>
      </c>
      <c r="G242" s="84" t="s">
        <v>3249</v>
      </c>
      <c r="H242" s="31">
        <v>2018</v>
      </c>
      <c r="I242" s="207" t="s">
        <v>3338</v>
      </c>
      <c r="J242" s="84" t="s">
        <v>3270</v>
      </c>
      <c r="K242" s="31" t="s">
        <v>41</v>
      </c>
      <c r="L242" s="31"/>
      <c r="M242" s="169"/>
      <c r="N242" s="148"/>
      <c r="O242" s="44" t="s">
        <v>3284</v>
      </c>
      <c r="P242" s="43">
        <v>2018</v>
      </c>
      <c r="Q242" s="207" t="s">
        <v>3338</v>
      </c>
      <c r="R242" s="84" t="s">
        <v>3270</v>
      </c>
      <c r="S242" s="31" t="s">
        <v>41</v>
      </c>
      <c r="T242" s="31"/>
      <c r="U242" s="169"/>
      <c r="V242" s="150"/>
      <c r="W242" s="141" t="str" cm="1">
        <f t="array" ref="W242">IF(SUM(LEN(B242:V242))=0,"",IF(OR(OR(ISBLANK(F242),SUM(LEN(C242),LEN(D242))=0),AND(NOT(E242="Unknown"),ISBLANK(J242)),AND(NOT(O242="Unknown"),ISBLANK(R242))),"Missing Information", INDEX(Table15[Entire Service Line Classification], MATCH(SUMIFS(Table15[Unique ID],Table15[System-Owned Portion],E242,Table15[If Material Anything Other than "Lead" in Column E,Was Material Ever Previously Lead?],G242,Table15[Customer-Owned Portion],O242),Table15[Unique ID],0),0)))</f>
        <v>Non-lead</v>
      </c>
      <c r="X242"/>
    </row>
    <row r="243" spans="2:24" x14ac:dyDescent="0.35">
      <c r="B243" s="146"/>
      <c r="C243" s="31" t="s">
        <v>212</v>
      </c>
      <c r="D243" s="32"/>
      <c r="E243" s="44" t="s">
        <v>3203</v>
      </c>
      <c r="F243" s="43" t="s">
        <v>3283</v>
      </c>
      <c r="G243" s="84" t="s">
        <v>3249</v>
      </c>
      <c r="H243" s="31">
        <v>1922</v>
      </c>
      <c r="I243" s="207" t="s">
        <v>3338</v>
      </c>
      <c r="J243" s="84"/>
      <c r="K243" s="31" t="s">
        <v>41</v>
      </c>
      <c r="L243" s="31"/>
      <c r="M243" s="169"/>
      <c r="N243" s="148"/>
      <c r="O243" s="44" t="s">
        <v>3203</v>
      </c>
      <c r="P243" s="43">
        <v>1922</v>
      </c>
      <c r="Q243" s="207" t="s">
        <v>3338</v>
      </c>
      <c r="R243" s="84" t="s">
        <v>3203</v>
      </c>
      <c r="S243" s="31" t="s">
        <v>41</v>
      </c>
      <c r="T243" s="31"/>
      <c r="U243" s="169"/>
      <c r="V243" s="150"/>
      <c r="W243" s="141" t="str" cm="1">
        <f t="array" ref="W243">IF(SUM(LEN(B243:V243))=0,"",IF(OR(OR(ISBLANK(F243),SUM(LEN(C243),LEN(D243))=0),AND(NOT(E243="Unknown"),ISBLANK(J243)),AND(NOT(O243="Unknown"),ISBLANK(R243))),"Missing Information", INDEX(Table15[Entire Service Line Classification], MATCH(SUMIFS(Table15[Unique ID],Table15[System-Owned Portion],E243,Table15[If Material Anything Other than "Lead" in Column E,Was Material Ever Previously Lead?],G243,Table15[Customer-Owned Portion],O243),Table15[Unique ID],0),0)))</f>
        <v>Lead Status Unknown</v>
      </c>
      <c r="X243"/>
    </row>
    <row r="244" spans="2:24" ht="29" x14ac:dyDescent="0.35">
      <c r="B244" s="146"/>
      <c r="C244" s="31" t="s">
        <v>3451</v>
      </c>
      <c r="D244" s="32"/>
      <c r="E244" s="44" t="s">
        <v>3284</v>
      </c>
      <c r="F244" s="43" t="s">
        <v>41</v>
      </c>
      <c r="G244" s="84" t="s">
        <v>3249</v>
      </c>
      <c r="H244" s="31">
        <v>2019</v>
      </c>
      <c r="I244" s="207" t="s">
        <v>3338</v>
      </c>
      <c r="J244" s="84" t="s">
        <v>3270</v>
      </c>
      <c r="K244" s="31" t="s">
        <v>41</v>
      </c>
      <c r="L244" s="31"/>
      <c r="M244" s="169"/>
      <c r="N244" s="148"/>
      <c r="O244" s="44" t="s">
        <v>3284</v>
      </c>
      <c r="P244" s="43">
        <v>2019</v>
      </c>
      <c r="Q244" s="207" t="s">
        <v>3338</v>
      </c>
      <c r="R244" s="84" t="s">
        <v>3270</v>
      </c>
      <c r="S244" s="31" t="s">
        <v>41</v>
      </c>
      <c r="T244" s="31"/>
      <c r="U244" s="169"/>
      <c r="V244" s="150"/>
      <c r="W244" s="141" t="str" cm="1">
        <f t="array" ref="W244">IF(SUM(LEN(B244:V244))=0,"",IF(OR(OR(ISBLANK(F244),SUM(LEN(C244),LEN(D244))=0),AND(NOT(E244="Unknown"),ISBLANK(J244)),AND(NOT(O244="Unknown"),ISBLANK(R244))),"Missing Information", INDEX(Table15[Entire Service Line Classification], MATCH(SUMIFS(Table15[Unique ID],Table15[System-Owned Portion],E244,Table15[If Material Anything Other than "Lead" in Column E,Was Material Ever Previously Lead?],G244,Table15[Customer-Owned Portion],O244),Table15[Unique ID],0),0)))</f>
        <v>Non-lead</v>
      </c>
      <c r="X244"/>
    </row>
    <row r="245" spans="2:24" ht="29" x14ac:dyDescent="0.35">
      <c r="B245" s="146"/>
      <c r="C245" s="31" t="s">
        <v>213</v>
      </c>
      <c r="D245" s="32"/>
      <c r="E245" s="44" t="s">
        <v>3284</v>
      </c>
      <c r="F245" s="43" t="s">
        <v>41</v>
      </c>
      <c r="G245" s="84" t="s">
        <v>3249</v>
      </c>
      <c r="H245" s="31">
        <v>2019</v>
      </c>
      <c r="I245" s="207" t="s">
        <v>3338</v>
      </c>
      <c r="J245" s="84" t="s">
        <v>3270</v>
      </c>
      <c r="K245" s="31" t="s">
        <v>41</v>
      </c>
      <c r="L245" s="31"/>
      <c r="M245" s="169"/>
      <c r="N245" s="148"/>
      <c r="O245" s="44" t="s">
        <v>3284</v>
      </c>
      <c r="P245" s="43">
        <v>2019</v>
      </c>
      <c r="Q245" s="207" t="s">
        <v>3338</v>
      </c>
      <c r="R245" s="84" t="s">
        <v>3270</v>
      </c>
      <c r="S245" s="31" t="s">
        <v>41</v>
      </c>
      <c r="T245" s="31"/>
      <c r="U245" s="169"/>
      <c r="V245" s="150"/>
      <c r="W245" s="141" t="str" cm="1">
        <f t="array" ref="W245">IF(SUM(LEN(B245:V245))=0,"",IF(OR(OR(ISBLANK(F245),SUM(LEN(C245),LEN(D245))=0),AND(NOT(E245="Unknown"),ISBLANK(J245)),AND(NOT(O245="Unknown"),ISBLANK(R245))),"Missing Information", INDEX(Table15[Entire Service Line Classification], MATCH(SUMIFS(Table15[Unique ID],Table15[System-Owned Portion],E245,Table15[If Material Anything Other than "Lead" in Column E,Was Material Ever Previously Lead?],G245,Table15[Customer-Owned Portion],O245),Table15[Unique ID],0),0)))</f>
        <v>Non-lead</v>
      </c>
      <c r="X245"/>
    </row>
    <row r="246" spans="2:24" ht="29" x14ac:dyDescent="0.35">
      <c r="B246" s="146"/>
      <c r="C246" s="31" t="s">
        <v>214</v>
      </c>
      <c r="D246" s="32"/>
      <c r="E246" s="44" t="s">
        <v>3284</v>
      </c>
      <c r="F246" s="43" t="s">
        <v>41</v>
      </c>
      <c r="G246" s="84" t="s">
        <v>3249</v>
      </c>
      <c r="H246" s="31">
        <v>2019</v>
      </c>
      <c r="I246" s="207" t="s">
        <v>3338</v>
      </c>
      <c r="J246" s="84" t="s">
        <v>3270</v>
      </c>
      <c r="K246" s="31" t="s">
        <v>41</v>
      </c>
      <c r="L246" s="31"/>
      <c r="M246" s="169"/>
      <c r="N246" s="148"/>
      <c r="O246" s="44" t="s">
        <v>3284</v>
      </c>
      <c r="P246" s="43">
        <v>2019</v>
      </c>
      <c r="Q246" s="207" t="s">
        <v>3338</v>
      </c>
      <c r="R246" s="84" t="s">
        <v>3270</v>
      </c>
      <c r="S246" s="31" t="s">
        <v>41</v>
      </c>
      <c r="T246" s="31"/>
      <c r="U246" s="169"/>
      <c r="V246" s="150"/>
      <c r="W246" s="141" t="str" cm="1">
        <f t="array" ref="W246">IF(SUM(LEN(B246:V246))=0,"",IF(OR(OR(ISBLANK(F246),SUM(LEN(C246),LEN(D246))=0),AND(NOT(E246="Unknown"),ISBLANK(J246)),AND(NOT(O246="Unknown"),ISBLANK(R246))),"Missing Information", INDEX(Table15[Entire Service Line Classification], MATCH(SUMIFS(Table15[Unique ID],Table15[System-Owned Portion],E246,Table15[If Material Anything Other than "Lead" in Column E,Was Material Ever Previously Lead?],G246,Table15[Customer-Owned Portion],O246),Table15[Unique ID],0),0)))</f>
        <v>Non-lead</v>
      </c>
      <c r="X246"/>
    </row>
    <row r="247" spans="2:24" ht="29" x14ac:dyDescent="0.35">
      <c r="B247" s="146"/>
      <c r="C247" s="31" t="s">
        <v>215</v>
      </c>
      <c r="D247" s="32"/>
      <c r="E247" s="44" t="s">
        <v>3284</v>
      </c>
      <c r="F247" s="43" t="s">
        <v>41</v>
      </c>
      <c r="G247" s="84" t="s">
        <v>3249</v>
      </c>
      <c r="H247" s="31">
        <v>2019</v>
      </c>
      <c r="I247" s="207" t="s">
        <v>3338</v>
      </c>
      <c r="J247" s="84" t="s">
        <v>3270</v>
      </c>
      <c r="K247" s="31" t="s">
        <v>41</v>
      </c>
      <c r="L247" s="31"/>
      <c r="M247" s="169"/>
      <c r="N247" s="148"/>
      <c r="O247" s="44" t="s">
        <v>3284</v>
      </c>
      <c r="P247" s="43">
        <v>2019</v>
      </c>
      <c r="Q247" s="207" t="s">
        <v>3338</v>
      </c>
      <c r="R247" s="84" t="s">
        <v>3270</v>
      </c>
      <c r="S247" s="31" t="s">
        <v>41</v>
      </c>
      <c r="T247" s="31"/>
      <c r="U247" s="169"/>
      <c r="V247" s="150"/>
      <c r="W247" s="141" t="str" cm="1">
        <f t="array" ref="W247">IF(SUM(LEN(B247:V247))=0,"",IF(OR(OR(ISBLANK(F247),SUM(LEN(C247),LEN(D247))=0),AND(NOT(E247="Unknown"),ISBLANK(J247)),AND(NOT(O247="Unknown"),ISBLANK(R247))),"Missing Information", INDEX(Table15[Entire Service Line Classification], MATCH(SUMIFS(Table15[Unique ID],Table15[System-Owned Portion],E247,Table15[If Material Anything Other than "Lead" in Column E,Was Material Ever Previously Lead?],G247,Table15[Customer-Owned Portion],O247),Table15[Unique ID],0),0)))</f>
        <v>Non-lead</v>
      </c>
      <c r="X247"/>
    </row>
    <row r="248" spans="2:24" ht="29" x14ac:dyDescent="0.35">
      <c r="B248" s="146"/>
      <c r="C248" s="31" t="s">
        <v>216</v>
      </c>
      <c r="D248" s="32"/>
      <c r="E248" s="44" t="s">
        <v>3284</v>
      </c>
      <c r="F248" s="43" t="s">
        <v>41</v>
      </c>
      <c r="G248" s="84" t="s">
        <v>3249</v>
      </c>
      <c r="H248" s="31">
        <v>2019</v>
      </c>
      <c r="I248" s="207" t="s">
        <v>3338</v>
      </c>
      <c r="J248" s="84" t="s">
        <v>3270</v>
      </c>
      <c r="K248" s="31" t="s">
        <v>41</v>
      </c>
      <c r="L248" s="31"/>
      <c r="M248" s="169"/>
      <c r="N248" s="148"/>
      <c r="O248" s="44" t="s">
        <v>3284</v>
      </c>
      <c r="P248" s="43">
        <v>2019</v>
      </c>
      <c r="Q248" s="207" t="s">
        <v>3338</v>
      </c>
      <c r="R248" s="84" t="s">
        <v>3270</v>
      </c>
      <c r="S248" s="31" t="s">
        <v>41</v>
      </c>
      <c r="T248" s="31"/>
      <c r="U248" s="169"/>
      <c r="V248" s="150"/>
      <c r="W248" s="141" t="str" cm="1">
        <f t="array" ref="W248">IF(SUM(LEN(B248:V248))=0,"",IF(OR(OR(ISBLANK(F248),SUM(LEN(C248),LEN(D248))=0),AND(NOT(E248="Unknown"),ISBLANK(J248)),AND(NOT(O248="Unknown"),ISBLANK(R248))),"Missing Information", INDEX(Table15[Entire Service Line Classification], MATCH(SUMIFS(Table15[Unique ID],Table15[System-Owned Portion],E248,Table15[If Material Anything Other than "Lead" in Column E,Was Material Ever Previously Lead?],G248,Table15[Customer-Owned Portion],O248),Table15[Unique ID],0),0)))</f>
        <v>Non-lead</v>
      </c>
      <c r="X248"/>
    </row>
    <row r="249" spans="2:24" ht="29" x14ac:dyDescent="0.35">
      <c r="B249" s="146"/>
      <c r="C249" s="31" t="s">
        <v>3452</v>
      </c>
      <c r="D249" s="32"/>
      <c r="E249" s="44" t="s">
        <v>3284</v>
      </c>
      <c r="F249" s="43" t="s">
        <v>41</v>
      </c>
      <c r="G249" s="84" t="s">
        <v>3249</v>
      </c>
      <c r="H249" s="31">
        <v>2019</v>
      </c>
      <c r="I249" s="207" t="s">
        <v>3338</v>
      </c>
      <c r="J249" s="84" t="s">
        <v>3270</v>
      </c>
      <c r="K249" s="31" t="s">
        <v>41</v>
      </c>
      <c r="L249" s="31"/>
      <c r="M249" s="169"/>
      <c r="N249" s="148"/>
      <c r="O249" s="44" t="s">
        <v>3284</v>
      </c>
      <c r="P249" s="43">
        <v>2019</v>
      </c>
      <c r="Q249" s="207" t="s">
        <v>3338</v>
      </c>
      <c r="R249" s="84" t="s">
        <v>3270</v>
      </c>
      <c r="S249" s="31" t="s">
        <v>41</v>
      </c>
      <c r="T249" s="31"/>
      <c r="U249" s="169"/>
      <c r="V249" s="150"/>
      <c r="W249" s="141" t="str" cm="1">
        <f t="array" ref="W249">IF(SUM(LEN(B249:V249))=0,"",IF(OR(OR(ISBLANK(F249),SUM(LEN(C249),LEN(D249))=0),AND(NOT(E249="Unknown"),ISBLANK(J249)),AND(NOT(O249="Unknown"),ISBLANK(R249))),"Missing Information", INDEX(Table15[Entire Service Line Classification], MATCH(SUMIFS(Table15[Unique ID],Table15[System-Owned Portion],E249,Table15[If Material Anything Other than "Lead" in Column E,Was Material Ever Previously Lead?],G249,Table15[Customer-Owned Portion],O249),Table15[Unique ID],0),0)))</f>
        <v>Non-lead</v>
      </c>
      <c r="X249"/>
    </row>
    <row r="250" spans="2:24" ht="29" x14ac:dyDescent="0.35">
      <c r="B250" s="146"/>
      <c r="C250" s="31" t="s">
        <v>3453</v>
      </c>
      <c r="D250" s="32"/>
      <c r="E250" s="44" t="s">
        <v>3284</v>
      </c>
      <c r="F250" s="43" t="s">
        <v>41</v>
      </c>
      <c r="G250" s="84" t="s">
        <v>3249</v>
      </c>
      <c r="H250" s="31">
        <v>2019</v>
      </c>
      <c r="I250" s="207" t="s">
        <v>3338</v>
      </c>
      <c r="J250" s="84" t="s">
        <v>3270</v>
      </c>
      <c r="K250" s="31" t="s">
        <v>41</v>
      </c>
      <c r="L250" s="31"/>
      <c r="M250" s="169"/>
      <c r="N250" s="148"/>
      <c r="O250" s="44" t="s">
        <v>3284</v>
      </c>
      <c r="P250" s="43">
        <v>2019</v>
      </c>
      <c r="Q250" s="207" t="s">
        <v>3338</v>
      </c>
      <c r="R250" s="84" t="s">
        <v>3270</v>
      </c>
      <c r="S250" s="31" t="s">
        <v>41</v>
      </c>
      <c r="T250" s="31"/>
      <c r="U250" s="169"/>
      <c r="V250" s="150"/>
      <c r="W250" s="141" t="str" cm="1">
        <f t="array" ref="W250">IF(SUM(LEN(B250:V250))=0,"",IF(OR(OR(ISBLANK(F250),SUM(LEN(C250),LEN(D250))=0),AND(NOT(E250="Unknown"),ISBLANK(J250)),AND(NOT(O250="Unknown"),ISBLANK(R250))),"Missing Information", INDEX(Table15[Entire Service Line Classification], MATCH(SUMIFS(Table15[Unique ID],Table15[System-Owned Portion],E250,Table15[If Material Anything Other than "Lead" in Column E,Was Material Ever Previously Lead?],G250,Table15[Customer-Owned Portion],O250),Table15[Unique ID],0),0)))</f>
        <v>Non-lead</v>
      </c>
      <c r="X250"/>
    </row>
    <row r="251" spans="2:24" ht="29" x14ac:dyDescent="0.35">
      <c r="B251" s="146"/>
      <c r="C251" s="31" t="s">
        <v>3454</v>
      </c>
      <c r="D251" s="32"/>
      <c r="E251" s="44" t="s">
        <v>3284</v>
      </c>
      <c r="F251" s="43" t="s">
        <v>41</v>
      </c>
      <c r="G251" s="84" t="s">
        <v>3249</v>
      </c>
      <c r="H251" s="31">
        <v>2019</v>
      </c>
      <c r="I251" s="207" t="s">
        <v>3338</v>
      </c>
      <c r="J251" s="84" t="s">
        <v>3270</v>
      </c>
      <c r="K251" s="31" t="s">
        <v>41</v>
      </c>
      <c r="L251" s="31"/>
      <c r="M251" s="169"/>
      <c r="N251" s="148"/>
      <c r="O251" s="44" t="s">
        <v>3284</v>
      </c>
      <c r="P251" s="43">
        <v>2019</v>
      </c>
      <c r="Q251" s="207" t="s">
        <v>3338</v>
      </c>
      <c r="R251" s="84" t="s">
        <v>3270</v>
      </c>
      <c r="S251" s="31" t="s">
        <v>41</v>
      </c>
      <c r="T251" s="31"/>
      <c r="U251" s="169"/>
      <c r="V251" s="150"/>
      <c r="W251" s="141" t="str" cm="1">
        <f t="array" ref="W251">IF(SUM(LEN(B251:V251))=0,"",IF(OR(OR(ISBLANK(F251),SUM(LEN(C251),LEN(D251))=0),AND(NOT(E251="Unknown"),ISBLANK(J251)),AND(NOT(O251="Unknown"),ISBLANK(R251))),"Missing Information", INDEX(Table15[Entire Service Line Classification], MATCH(SUMIFS(Table15[Unique ID],Table15[System-Owned Portion],E251,Table15[If Material Anything Other than "Lead" in Column E,Was Material Ever Previously Lead?],G251,Table15[Customer-Owned Portion],O251),Table15[Unique ID],0),0)))</f>
        <v>Non-lead</v>
      </c>
      <c r="X251"/>
    </row>
    <row r="252" spans="2:24" ht="29" x14ac:dyDescent="0.35">
      <c r="B252" s="146"/>
      <c r="C252" s="31" t="s">
        <v>3455</v>
      </c>
      <c r="D252" s="32"/>
      <c r="E252" s="44" t="s">
        <v>3284</v>
      </c>
      <c r="F252" s="43" t="s">
        <v>41</v>
      </c>
      <c r="G252" s="84" t="s">
        <v>3249</v>
      </c>
      <c r="H252" s="31">
        <v>2020</v>
      </c>
      <c r="I252" s="207" t="s">
        <v>3338</v>
      </c>
      <c r="J252" s="84" t="s">
        <v>3270</v>
      </c>
      <c r="K252" s="31" t="s">
        <v>41</v>
      </c>
      <c r="L252" s="31"/>
      <c r="M252" s="169"/>
      <c r="N252" s="148"/>
      <c r="O252" s="44" t="s">
        <v>3284</v>
      </c>
      <c r="P252" s="43">
        <v>2020</v>
      </c>
      <c r="Q252" s="207" t="s">
        <v>3338</v>
      </c>
      <c r="R252" s="84" t="s">
        <v>3270</v>
      </c>
      <c r="S252" s="31" t="s">
        <v>41</v>
      </c>
      <c r="T252" s="31"/>
      <c r="U252" s="169"/>
      <c r="V252" s="150"/>
      <c r="W252" s="141" t="str" cm="1">
        <f t="array" ref="W252">IF(SUM(LEN(B252:V252))=0,"",IF(OR(OR(ISBLANK(F252),SUM(LEN(C252),LEN(D252))=0),AND(NOT(E252="Unknown"),ISBLANK(J252)),AND(NOT(O252="Unknown"),ISBLANK(R252))),"Missing Information", INDEX(Table15[Entire Service Line Classification], MATCH(SUMIFS(Table15[Unique ID],Table15[System-Owned Portion],E252,Table15[If Material Anything Other than "Lead" in Column E,Was Material Ever Previously Lead?],G252,Table15[Customer-Owned Portion],O252),Table15[Unique ID],0),0)))</f>
        <v>Non-lead</v>
      </c>
      <c r="X252"/>
    </row>
    <row r="253" spans="2:24" ht="29" x14ac:dyDescent="0.35">
      <c r="B253" s="146"/>
      <c r="C253" s="31" t="s">
        <v>3456</v>
      </c>
      <c r="D253" s="32"/>
      <c r="E253" s="44" t="s">
        <v>3284</v>
      </c>
      <c r="F253" s="43" t="s">
        <v>41</v>
      </c>
      <c r="G253" s="84" t="s">
        <v>3249</v>
      </c>
      <c r="H253" s="31">
        <v>2019</v>
      </c>
      <c r="I253" s="207" t="s">
        <v>3338</v>
      </c>
      <c r="J253" s="84" t="s">
        <v>3270</v>
      </c>
      <c r="K253" s="31" t="s">
        <v>41</v>
      </c>
      <c r="L253" s="31"/>
      <c r="M253" s="169"/>
      <c r="N253" s="148"/>
      <c r="O253" s="44" t="s">
        <v>3284</v>
      </c>
      <c r="P253" s="43">
        <v>2019</v>
      </c>
      <c r="Q253" s="207" t="s">
        <v>3338</v>
      </c>
      <c r="R253" s="84" t="s">
        <v>3270</v>
      </c>
      <c r="S253" s="31" t="s">
        <v>41</v>
      </c>
      <c r="T253" s="31"/>
      <c r="U253" s="169"/>
      <c r="V253" s="150"/>
      <c r="W253" s="141" t="str" cm="1">
        <f t="array" ref="W253">IF(SUM(LEN(B253:V253))=0,"",IF(OR(OR(ISBLANK(F253),SUM(LEN(C253),LEN(D253))=0),AND(NOT(E253="Unknown"),ISBLANK(J253)),AND(NOT(O253="Unknown"),ISBLANK(R253))),"Missing Information", INDEX(Table15[Entire Service Line Classification], MATCH(SUMIFS(Table15[Unique ID],Table15[System-Owned Portion],E253,Table15[If Material Anything Other than "Lead" in Column E,Was Material Ever Previously Lead?],G253,Table15[Customer-Owned Portion],O253),Table15[Unique ID],0),0)))</f>
        <v>Non-lead</v>
      </c>
      <c r="X253"/>
    </row>
    <row r="254" spans="2:24" ht="29" x14ac:dyDescent="0.35">
      <c r="B254" s="146"/>
      <c r="C254" s="31" t="s">
        <v>217</v>
      </c>
      <c r="D254" s="32"/>
      <c r="E254" s="44" t="s">
        <v>3284</v>
      </c>
      <c r="F254" s="43" t="s">
        <v>41</v>
      </c>
      <c r="G254" s="84" t="s">
        <v>3249</v>
      </c>
      <c r="H254" s="31">
        <v>2018</v>
      </c>
      <c r="I254" s="207" t="s">
        <v>3338</v>
      </c>
      <c r="J254" s="84" t="s">
        <v>3270</v>
      </c>
      <c r="K254" s="31" t="s">
        <v>41</v>
      </c>
      <c r="L254" s="31"/>
      <c r="M254" s="169"/>
      <c r="N254" s="148"/>
      <c r="O254" s="44" t="s">
        <v>3284</v>
      </c>
      <c r="P254" s="43">
        <v>2018</v>
      </c>
      <c r="Q254" s="207" t="s">
        <v>3338</v>
      </c>
      <c r="R254" s="84" t="s">
        <v>3270</v>
      </c>
      <c r="S254" s="31" t="s">
        <v>41</v>
      </c>
      <c r="T254" s="31"/>
      <c r="U254" s="169"/>
      <c r="V254" s="150"/>
      <c r="W254" s="141" t="str" cm="1">
        <f t="array" ref="W254">IF(SUM(LEN(B254:V254))=0,"",IF(OR(OR(ISBLANK(F254),SUM(LEN(C254),LEN(D254))=0),AND(NOT(E254="Unknown"),ISBLANK(J254)),AND(NOT(O254="Unknown"),ISBLANK(R254))),"Missing Information", INDEX(Table15[Entire Service Line Classification], MATCH(SUMIFS(Table15[Unique ID],Table15[System-Owned Portion],E254,Table15[If Material Anything Other than "Lead" in Column E,Was Material Ever Previously Lead?],G254,Table15[Customer-Owned Portion],O254),Table15[Unique ID],0),0)))</f>
        <v>Non-lead</v>
      </c>
      <c r="X254"/>
    </row>
    <row r="255" spans="2:24" ht="29" x14ac:dyDescent="0.35">
      <c r="B255" s="146"/>
      <c r="C255" s="31" t="s">
        <v>218</v>
      </c>
      <c r="D255" s="32"/>
      <c r="E255" s="44" t="s">
        <v>3284</v>
      </c>
      <c r="F255" s="43" t="s">
        <v>41</v>
      </c>
      <c r="G255" s="84" t="s">
        <v>3249</v>
      </c>
      <c r="H255" s="31">
        <v>2018</v>
      </c>
      <c r="I255" s="207" t="s">
        <v>3338</v>
      </c>
      <c r="J255" s="84" t="s">
        <v>3270</v>
      </c>
      <c r="K255" s="31" t="s">
        <v>41</v>
      </c>
      <c r="L255" s="31"/>
      <c r="M255" s="169"/>
      <c r="N255" s="148"/>
      <c r="O255" s="44" t="s">
        <v>3284</v>
      </c>
      <c r="P255" s="43">
        <v>2018</v>
      </c>
      <c r="Q255" s="207" t="s">
        <v>3338</v>
      </c>
      <c r="R255" s="84" t="s">
        <v>3270</v>
      </c>
      <c r="S255" s="31" t="s">
        <v>41</v>
      </c>
      <c r="T255" s="31"/>
      <c r="U255" s="169"/>
      <c r="V255" s="150"/>
      <c r="W255" s="141" t="str" cm="1">
        <f t="array" ref="W255">IF(SUM(LEN(B255:V255))=0,"",IF(OR(OR(ISBLANK(F255),SUM(LEN(C255),LEN(D255))=0),AND(NOT(E255="Unknown"),ISBLANK(J255)),AND(NOT(O255="Unknown"),ISBLANK(R255))),"Missing Information", INDEX(Table15[Entire Service Line Classification], MATCH(SUMIFS(Table15[Unique ID],Table15[System-Owned Portion],E255,Table15[If Material Anything Other than "Lead" in Column E,Was Material Ever Previously Lead?],G255,Table15[Customer-Owned Portion],O255),Table15[Unique ID],0),0)))</f>
        <v>Non-lead</v>
      </c>
      <c r="X255"/>
    </row>
    <row r="256" spans="2:24" ht="29" x14ac:dyDescent="0.35">
      <c r="B256" s="146"/>
      <c r="C256" s="31" t="s">
        <v>219</v>
      </c>
      <c r="D256" s="32"/>
      <c r="E256" s="44" t="s">
        <v>3284</v>
      </c>
      <c r="F256" s="43" t="s">
        <v>41</v>
      </c>
      <c r="G256" s="84" t="s">
        <v>3249</v>
      </c>
      <c r="H256" s="31">
        <v>2018</v>
      </c>
      <c r="I256" s="207" t="s">
        <v>3338</v>
      </c>
      <c r="J256" s="84" t="s">
        <v>3270</v>
      </c>
      <c r="K256" s="31" t="s">
        <v>41</v>
      </c>
      <c r="L256" s="31"/>
      <c r="M256" s="169"/>
      <c r="N256" s="148"/>
      <c r="O256" s="44" t="s">
        <v>3284</v>
      </c>
      <c r="P256" s="43">
        <v>2018</v>
      </c>
      <c r="Q256" s="207" t="s">
        <v>3338</v>
      </c>
      <c r="R256" s="84" t="s">
        <v>3270</v>
      </c>
      <c r="S256" s="31" t="s">
        <v>41</v>
      </c>
      <c r="T256" s="31"/>
      <c r="U256" s="169"/>
      <c r="V256" s="150"/>
      <c r="W256" s="141" t="str" cm="1">
        <f t="array" ref="W256">IF(SUM(LEN(B256:V256))=0,"",IF(OR(OR(ISBLANK(F256),SUM(LEN(C256),LEN(D256))=0),AND(NOT(E256="Unknown"),ISBLANK(J256)),AND(NOT(O256="Unknown"),ISBLANK(R256))),"Missing Information", INDEX(Table15[Entire Service Line Classification], MATCH(SUMIFS(Table15[Unique ID],Table15[System-Owned Portion],E256,Table15[If Material Anything Other than "Lead" in Column E,Was Material Ever Previously Lead?],G256,Table15[Customer-Owned Portion],O256),Table15[Unique ID],0),0)))</f>
        <v>Non-lead</v>
      </c>
      <c r="X256"/>
    </row>
    <row r="257" spans="2:24" ht="29" x14ac:dyDescent="0.35">
      <c r="B257" s="146"/>
      <c r="C257" s="31" t="s">
        <v>220</v>
      </c>
      <c r="D257" s="32"/>
      <c r="E257" s="44" t="s">
        <v>3284</v>
      </c>
      <c r="F257" s="43" t="s">
        <v>41</v>
      </c>
      <c r="G257" s="84" t="s">
        <v>3249</v>
      </c>
      <c r="H257" s="31">
        <v>2019</v>
      </c>
      <c r="I257" s="207" t="s">
        <v>3338</v>
      </c>
      <c r="J257" s="84" t="s">
        <v>3270</v>
      </c>
      <c r="K257" s="31" t="s">
        <v>41</v>
      </c>
      <c r="L257" s="31"/>
      <c r="M257" s="169"/>
      <c r="N257" s="148"/>
      <c r="O257" s="44" t="s">
        <v>3284</v>
      </c>
      <c r="P257" s="43">
        <v>2019</v>
      </c>
      <c r="Q257" s="207" t="s">
        <v>3338</v>
      </c>
      <c r="R257" s="84" t="s">
        <v>3270</v>
      </c>
      <c r="S257" s="31" t="s">
        <v>41</v>
      </c>
      <c r="T257" s="31"/>
      <c r="U257" s="169"/>
      <c r="V257" s="150"/>
      <c r="W257" s="141" t="str" cm="1">
        <f t="array" ref="W257">IF(SUM(LEN(B257:V257))=0,"",IF(OR(OR(ISBLANK(F257),SUM(LEN(C257),LEN(D257))=0),AND(NOT(E257="Unknown"),ISBLANK(J257)),AND(NOT(O257="Unknown"),ISBLANK(R257))),"Missing Information", INDEX(Table15[Entire Service Line Classification], MATCH(SUMIFS(Table15[Unique ID],Table15[System-Owned Portion],E257,Table15[If Material Anything Other than "Lead" in Column E,Was Material Ever Previously Lead?],G257,Table15[Customer-Owned Portion],O257),Table15[Unique ID],0),0)))</f>
        <v>Non-lead</v>
      </c>
      <c r="X257"/>
    </row>
    <row r="258" spans="2:24" ht="29" x14ac:dyDescent="0.35">
      <c r="B258" s="146"/>
      <c r="C258" s="31" t="s">
        <v>3457</v>
      </c>
      <c r="D258" s="32"/>
      <c r="E258" s="44" t="s">
        <v>3284</v>
      </c>
      <c r="F258" s="43" t="s">
        <v>41</v>
      </c>
      <c r="G258" s="84" t="s">
        <v>3249</v>
      </c>
      <c r="H258" s="31">
        <v>2019</v>
      </c>
      <c r="I258" s="207" t="s">
        <v>3338</v>
      </c>
      <c r="J258" s="84" t="s">
        <v>3270</v>
      </c>
      <c r="K258" s="31" t="s">
        <v>41</v>
      </c>
      <c r="L258" s="31"/>
      <c r="M258" s="169"/>
      <c r="N258" s="148"/>
      <c r="O258" s="44" t="s">
        <v>3284</v>
      </c>
      <c r="P258" s="43">
        <v>2019</v>
      </c>
      <c r="Q258" s="207" t="s">
        <v>3338</v>
      </c>
      <c r="R258" s="84" t="s">
        <v>3270</v>
      </c>
      <c r="S258" s="31" t="s">
        <v>41</v>
      </c>
      <c r="T258" s="31"/>
      <c r="U258" s="169"/>
      <c r="V258" s="150"/>
      <c r="W258" s="141" t="str" cm="1">
        <f t="array" ref="W258">IF(SUM(LEN(B258:V258))=0,"",IF(OR(OR(ISBLANK(F258),SUM(LEN(C258),LEN(D258))=0),AND(NOT(E258="Unknown"),ISBLANK(J258)),AND(NOT(O258="Unknown"),ISBLANK(R258))),"Missing Information", INDEX(Table15[Entire Service Line Classification], MATCH(SUMIFS(Table15[Unique ID],Table15[System-Owned Portion],E258,Table15[If Material Anything Other than "Lead" in Column E,Was Material Ever Previously Lead?],G258,Table15[Customer-Owned Portion],O258),Table15[Unique ID],0),0)))</f>
        <v>Non-lead</v>
      </c>
      <c r="X258"/>
    </row>
    <row r="259" spans="2:24" ht="29" x14ac:dyDescent="0.35">
      <c r="B259" s="146"/>
      <c r="C259" s="31" t="s">
        <v>221</v>
      </c>
      <c r="D259" s="32"/>
      <c r="E259" s="44" t="s">
        <v>3284</v>
      </c>
      <c r="F259" s="43" t="s">
        <v>41</v>
      </c>
      <c r="G259" s="84" t="s">
        <v>3249</v>
      </c>
      <c r="H259" s="31">
        <v>2020</v>
      </c>
      <c r="I259" s="207" t="s">
        <v>3338</v>
      </c>
      <c r="J259" s="84" t="s">
        <v>3270</v>
      </c>
      <c r="K259" s="31" t="s">
        <v>41</v>
      </c>
      <c r="L259" s="31"/>
      <c r="M259" s="169"/>
      <c r="N259" s="148"/>
      <c r="O259" s="44" t="s">
        <v>3284</v>
      </c>
      <c r="P259" s="43">
        <v>2020</v>
      </c>
      <c r="Q259" s="207" t="s">
        <v>3338</v>
      </c>
      <c r="R259" s="84" t="s">
        <v>3270</v>
      </c>
      <c r="S259" s="31" t="s">
        <v>41</v>
      </c>
      <c r="T259" s="31"/>
      <c r="U259" s="169"/>
      <c r="V259" s="150"/>
      <c r="W259" s="141" t="str" cm="1">
        <f t="array" ref="W259">IF(SUM(LEN(B259:V259))=0,"",IF(OR(OR(ISBLANK(F259),SUM(LEN(C259),LEN(D259))=0),AND(NOT(E259="Unknown"),ISBLANK(J259)),AND(NOT(O259="Unknown"),ISBLANK(R259))),"Missing Information", INDEX(Table15[Entire Service Line Classification], MATCH(SUMIFS(Table15[Unique ID],Table15[System-Owned Portion],E259,Table15[If Material Anything Other than "Lead" in Column E,Was Material Ever Previously Lead?],G259,Table15[Customer-Owned Portion],O259),Table15[Unique ID],0),0)))</f>
        <v>Non-lead</v>
      </c>
      <c r="X259"/>
    </row>
    <row r="260" spans="2:24" ht="29" x14ac:dyDescent="0.35">
      <c r="B260" s="146"/>
      <c r="C260" s="31" t="s">
        <v>222</v>
      </c>
      <c r="D260" s="32"/>
      <c r="E260" s="44" t="s">
        <v>3284</v>
      </c>
      <c r="F260" s="43" t="s">
        <v>41</v>
      </c>
      <c r="G260" s="84" t="s">
        <v>3249</v>
      </c>
      <c r="H260" s="31">
        <v>2019</v>
      </c>
      <c r="I260" s="207" t="s">
        <v>3338</v>
      </c>
      <c r="J260" s="84" t="s">
        <v>3270</v>
      </c>
      <c r="K260" s="31" t="s">
        <v>41</v>
      </c>
      <c r="L260" s="31"/>
      <c r="M260" s="169"/>
      <c r="N260" s="148"/>
      <c r="O260" s="44" t="s">
        <v>3284</v>
      </c>
      <c r="P260" s="43">
        <v>2019</v>
      </c>
      <c r="Q260" s="207" t="s">
        <v>3338</v>
      </c>
      <c r="R260" s="84" t="s">
        <v>3270</v>
      </c>
      <c r="S260" s="31" t="s">
        <v>41</v>
      </c>
      <c r="T260" s="31"/>
      <c r="U260" s="169"/>
      <c r="V260" s="150"/>
      <c r="W260" s="141" t="str" cm="1">
        <f t="array" ref="W260">IF(SUM(LEN(B260:V260))=0,"",IF(OR(OR(ISBLANK(F260),SUM(LEN(C260),LEN(D260))=0),AND(NOT(E260="Unknown"),ISBLANK(J260)),AND(NOT(O260="Unknown"),ISBLANK(R260))),"Missing Information", INDEX(Table15[Entire Service Line Classification], MATCH(SUMIFS(Table15[Unique ID],Table15[System-Owned Portion],E260,Table15[If Material Anything Other than "Lead" in Column E,Was Material Ever Previously Lead?],G260,Table15[Customer-Owned Portion],O260),Table15[Unique ID],0),0)))</f>
        <v>Non-lead</v>
      </c>
      <c r="X260"/>
    </row>
    <row r="261" spans="2:24" ht="29" x14ac:dyDescent="0.35">
      <c r="B261" s="146"/>
      <c r="C261" s="31" t="s">
        <v>223</v>
      </c>
      <c r="D261" s="32"/>
      <c r="E261" s="44" t="s">
        <v>3284</v>
      </c>
      <c r="F261" s="43" t="s">
        <v>41</v>
      </c>
      <c r="G261" s="84" t="s">
        <v>3249</v>
      </c>
      <c r="H261" s="31">
        <v>2019</v>
      </c>
      <c r="I261" s="207" t="s">
        <v>3338</v>
      </c>
      <c r="J261" s="84" t="s">
        <v>3270</v>
      </c>
      <c r="K261" s="31" t="s">
        <v>41</v>
      </c>
      <c r="L261" s="31"/>
      <c r="M261" s="169"/>
      <c r="N261" s="148"/>
      <c r="O261" s="44" t="s">
        <v>3284</v>
      </c>
      <c r="P261" s="43">
        <v>2019</v>
      </c>
      <c r="Q261" s="207" t="s">
        <v>3338</v>
      </c>
      <c r="R261" s="84" t="s">
        <v>3270</v>
      </c>
      <c r="S261" s="31" t="s">
        <v>41</v>
      </c>
      <c r="T261" s="31"/>
      <c r="U261" s="169"/>
      <c r="V261" s="150"/>
      <c r="W261" s="141" t="str" cm="1">
        <f t="array" ref="W261">IF(SUM(LEN(B261:V261))=0,"",IF(OR(OR(ISBLANK(F261),SUM(LEN(C261),LEN(D261))=0),AND(NOT(E261="Unknown"),ISBLANK(J261)),AND(NOT(O261="Unknown"),ISBLANK(R261))),"Missing Information", INDEX(Table15[Entire Service Line Classification], MATCH(SUMIFS(Table15[Unique ID],Table15[System-Owned Portion],E261,Table15[If Material Anything Other than "Lead" in Column E,Was Material Ever Previously Lead?],G261,Table15[Customer-Owned Portion],O261),Table15[Unique ID],0),0)))</f>
        <v>Non-lead</v>
      </c>
      <c r="X261"/>
    </row>
    <row r="262" spans="2:24" ht="29" x14ac:dyDescent="0.35">
      <c r="B262" s="146"/>
      <c r="C262" s="31" t="s">
        <v>224</v>
      </c>
      <c r="D262" s="32"/>
      <c r="E262" s="44" t="s">
        <v>3284</v>
      </c>
      <c r="F262" s="43" t="s">
        <v>41</v>
      </c>
      <c r="G262" s="84" t="s">
        <v>3249</v>
      </c>
      <c r="H262" s="31">
        <v>2018</v>
      </c>
      <c r="I262" s="207" t="s">
        <v>3338</v>
      </c>
      <c r="J262" s="84" t="s">
        <v>3270</v>
      </c>
      <c r="K262" s="31" t="s">
        <v>41</v>
      </c>
      <c r="L262" s="31"/>
      <c r="M262" s="169"/>
      <c r="N262" s="148"/>
      <c r="O262" s="44" t="s">
        <v>3284</v>
      </c>
      <c r="P262" s="43">
        <v>2018</v>
      </c>
      <c r="Q262" s="207" t="s">
        <v>3338</v>
      </c>
      <c r="R262" s="84" t="s">
        <v>3270</v>
      </c>
      <c r="S262" s="31" t="s">
        <v>41</v>
      </c>
      <c r="T262" s="31"/>
      <c r="U262" s="169"/>
      <c r="V262" s="150"/>
      <c r="W262" s="141" t="str" cm="1">
        <f t="array" ref="W262">IF(SUM(LEN(B262:V262))=0,"",IF(OR(OR(ISBLANK(F262),SUM(LEN(C262),LEN(D262))=0),AND(NOT(E262="Unknown"),ISBLANK(J262)),AND(NOT(O262="Unknown"),ISBLANK(R262))),"Missing Information", INDEX(Table15[Entire Service Line Classification], MATCH(SUMIFS(Table15[Unique ID],Table15[System-Owned Portion],E262,Table15[If Material Anything Other than "Lead" in Column E,Was Material Ever Previously Lead?],G262,Table15[Customer-Owned Portion],O262),Table15[Unique ID],0),0)))</f>
        <v>Non-lead</v>
      </c>
      <c r="X262"/>
    </row>
    <row r="263" spans="2:24" x14ac:dyDescent="0.35">
      <c r="B263" s="146"/>
      <c r="C263" s="31" t="s">
        <v>225</v>
      </c>
      <c r="D263" s="32"/>
      <c r="E263" s="44" t="s">
        <v>3203</v>
      </c>
      <c r="F263" s="43" t="s">
        <v>3283</v>
      </c>
      <c r="G263" s="84" t="s">
        <v>3249</v>
      </c>
      <c r="H263" s="31">
        <v>1922</v>
      </c>
      <c r="I263" s="207" t="s">
        <v>3338</v>
      </c>
      <c r="J263" s="84"/>
      <c r="K263" s="31" t="s">
        <v>41</v>
      </c>
      <c r="L263" s="31"/>
      <c r="M263" s="169"/>
      <c r="N263" s="148"/>
      <c r="O263" s="44" t="s">
        <v>3203</v>
      </c>
      <c r="P263" s="43">
        <v>1922</v>
      </c>
      <c r="Q263" s="207" t="s">
        <v>3338</v>
      </c>
      <c r="R263" s="84" t="s">
        <v>3203</v>
      </c>
      <c r="S263" s="31" t="s">
        <v>41</v>
      </c>
      <c r="T263" s="31"/>
      <c r="U263" s="169"/>
      <c r="V263" s="150"/>
      <c r="W263" s="141" t="str" cm="1">
        <f t="array" ref="W263">IF(SUM(LEN(B263:V263))=0,"",IF(OR(OR(ISBLANK(F263),SUM(LEN(C263),LEN(D263))=0),AND(NOT(E263="Unknown"),ISBLANK(J263)),AND(NOT(O263="Unknown"),ISBLANK(R263))),"Missing Information", INDEX(Table15[Entire Service Line Classification], MATCH(SUMIFS(Table15[Unique ID],Table15[System-Owned Portion],E263,Table15[If Material Anything Other than "Lead" in Column E,Was Material Ever Previously Lead?],G263,Table15[Customer-Owned Portion],O263),Table15[Unique ID],0),0)))</f>
        <v>Lead Status Unknown</v>
      </c>
      <c r="X263"/>
    </row>
    <row r="264" spans="2:24" ht="29" x14ac:dyDescent="0.35">
      <c r="B264" s="146"/>
      <c r="C264" s="31" t="s">
        <v>226</v>
      </c>
      <c r="D264" s="32"/>
      <c r="E264" s="44" t="s">
        <v>3284</v>
      </c>
      <c r="F264" s="43" t="s">
        <v>41</v>
      </c>
      <c r="G264" s="84" t="s">
        <v>3249</v>
      </c>
      <c r="H264" s="31">
        <v>2019</v>
      </c>
      <c r="I264" s="207" t="s">
        <v>3340</v>
      </c>
      <c r="J264" s="84" t="s">
        <v>3270</v>
      </c>
      <c r="K264" s="31" t="s">
        <v>41</v>
      </c>
      <c r="L264" s="31"/>
      <c r="M264" s="169"/>
      <c r="N264" s="148"/>
      <c r="O264" s="44" t="s">
        <v>3284</v>
      </c>
      <c r="P264" s="43">
        <v>2019</v>
      </c>
      <c r="Q264" s="207" t="s">
        <v>3340</v>
      </c>
      <c r="R264" s="84" t="s">
        <v>3270</v>
      </c>
      <c r="S264" s="31" t="s">
        <v>41</v>
      </c>
      <c r="T264" s="31"/>
      <c r="U264" s="169"/>
      <c r="V264" s="150"/>
      <c r="W264" s="141" t="str" cm="1">
        <f t="array" ref="W264">IF(SUM(LEN(B264:V264))=0,"",IF(OR(OR(ISBLANK(F264),SUM(LEN(C264),LEN(D264))=0),AND(NOT(E264="Unknown"),ISBLANK(J264)),AND(NOT(O264="Unknown"),ISBLANK(R264))),"Missing Information", INDEX(Table15[Entire Service Line Classification], MATCH(SUMIFS(Table15[Unique ID],Table15[System-Owned Portion],E264,Table15[If Material Anything Other than "Lead" in Column E,Was Material Ever Previously Lead?],G264,Table15[Customer-Owned Portion],O264),Table15[Unique ID],0),0)))</f>
        <v>Non-lead</v>
      </c>
      <c r="X264"/>
    </row>
    <row r="265" spans="2:24" ht="29" x14ac:dyDescent="0.35">
      <c r="B265" s="146"/>
      <c r="C265" s="31" t="s">
        <v>227</v>
      </c>
      <c r="D265" s="32"/>
      <c r="E265" s="44" t="s">
        <v>3284</v>
      </c>
      <c r="F265" s="43" t="s">
        <v>41</v>
      </c>
      <c r="G265" s="84" t="s">
        <v>3249</v>
      </c>
      <c r="H265" s="31">
        <v>2019</v>
      </c>
      <c r="I265" s="207" t="s">
        <v>3338</v>
      </c>
      <c r="J265" s="84" t="s">
        <v>3270</v>
      </c>
      <c r="K265" s="31" t="s">
        <v>41</v>
      </c>
      <c r="L265" s="31"/>
      <c r="M265" s="169"/>
      <c r="N265" s="148"/>
      <c r="O265" s="44" t="s">
        <v>3284</v>
      </c>
      <c r="P265" s="43">
        <v>2019</v>
      </c>
      <c r="Q265" s="207" t="s">
        <v>3338</v>
      </c>
      <c r="R265" s="84" t="s">
        <v>3270</v>
      </c>
      <c r="S265" s="31" t="s">
        <v>41</v>
      </c>
      <c r="T265" s="31"/>
      <c r="U265" s="169"/>
      <c r="V265" s="150"/>
      <c r="W265" s="141" t="str" cm="1">
        <f t="array" ref="W265">IF(SUM(LEN(B265:V265))=0,"",IF(OR(OR(ISBLANK(F265),SUM(LEN(C265),LEN(D265))=0),AND(NOT(E265="Unknown"),ISBLANK(J265)),AND(NOT(O265="Unknown"),ISBLANK(R265))),"Missing Information", INDEX(Table15[Entire Service Line Classification], MATCH(SUMIFS(Table15[Unique ID],Table15[System-Owned Portion],E265,Table15[If Material Anything Other than "Lead" in Column E,Was Material Ever Previously Lead?],G265,Table15[Customer-Owned Portion],O265),Table15[Unique ID],0),0)))</f>
        <v>Non-lead</v>
      </c>
      <c r="X265"/>
    </row>
    <row r="266" spans="2:24" ht="29" x14ac:dyDescent="0.35">
      <c r="B266" s="146"/>
      <c r="C266" s="31" t="s">
        <v>228</v>
      </c>
      <c r="D266" s="32"/>
      <c r="E266" s="44" t="s">
        <v>3284</v>
      </c>
      <c r="F266" s="43" t="s">
        <v>41</v>
      </c>
      <c r="G266" s="84" t="s">
        <v>3249</v>
      </c>
      <c r="H266" s="31">
        <v>2019</v>
      </c>
      <c r="I266" s="207" t="s">
        <v>3338</v>
      </c>
      <c r="J266" s="84" t="s">
        <v>3270</v>
      </c>
      <c r="K266" s="31" t="s">
        <v>41</v>
      </c>
      <c r="L266" s="31"/>
      <c r="M266" s="169"/>
      <c r="N266" s="148"/>
      <c r="O266" s="44" t="s">
        <v>3284</v>
      </c>
      <c r="P266" s="43">
        <v>2019</v>
      </c>
      <c r="Q266" s="207" t="s">
        <v>3338</v>
      </c>
      <c r="R266" s="84" t="s">
        <v>3270</v>
      </c>
      <c r="S266" s="31" t="s">
        <v>41</v>
      </c>
      <c r="T266" s="31"/>
      <c r="U266" s="169"/>
      <c r="V266" s="150"/>
      <c r="W266" s="141" t="str" cm="1">
        <f t="array" ref="W266">IF(SUM(LEN(B266:V266))=0,"",IF(OR(OR(ISBLANK(F266),SUM(LEN(C266),LEN(D266))=0),AND(NOT(E266="Unknown"),ISBLANK(J266)),AND(NOT(O266="Unknown"),ISBLANK(R266))),"Missing Information", INDEX(Table15[Entire Service Line Classification], MATCH(SUMIFS(Table15[Unique ID],Table15[System-Owned Portion],E266,Table15[If Material Anything Other than "Lead" in Column E,Was Material Ever Previously Lead?],G266,Table15[Customer-Owned Portion],O266),Table15[Unique ID],0),0)))</f>
        <v>Non-lead</v>
      </c>
      <c r="X266"/>
    </row>
    <row r="267" spans="2:24" ht="29" x14ac:dyDescent="0.35">
      <c r="B267" s="146"/>
      <c r="C267" s="31" t="s">
        <v>229</v>
      </c>
      <c r="D267" s="32"/>
      <c r="E267" s="44" t="s">
        <v>3284</v>
      </c>
      <c r="F267" s="43" t="s">
        <v>41</v>
      </c>
      <c r="G267" s="84" t="s">
        <v>3249</v>
      </c>
      <c r="H267" s="31">
        <v>2018</v>
      </c>
      <c r="I267" s="207" t="s">
        <v>3338</v>
      </c>
      <c r="J267" s="84" t="s">
        <v>3270</v>
      </c>
      <c r="K267" s="31" t="s">
        <v>41</v>
      </c>
      <c r="L267" s="31"/>
      <c r="M267" s="169"/>
      <c r="N267" s="148"/>
      <c r="O267" s="44" t="s">
        <v>3284</v>
      </c>
      <c r="P267" s="43">
        <v>2018</v>
      </c>
      <c r="Q267" s="207" t="s">
        <v>3338</v>
      </c>
      <c r="R267" s="84" t="s">
        <v>3270</v>
      </c>
      <c r="S267" s="31" t="s">
        <v>41</v>
      </c>
      <c r="T267" s="31"/>
      <c r="U267" s="169"/>
      <c r="V267" s="150"/>
      <c r="W267" s="141" t="str" cm="1">
        <f t="array" ref="W267">IF(SUM(LEN(B267:V267))=0,"",IF(OR(OR(ISBLANK(F267),SUM(LEN(C267),LEN(D267))=0),AND(NOT(E267="Unknown"),ISBLANK(J267)),AND(NOT(O267="Unknown"),ISBLANK(R267))),"Missing Information", INDEX(Table15[Entire Service Line Classification], MATCH(SUMIFS(Table15[Unique ID],Table15[System-Owned Portion],E267,Table15[If Material Anything Other than "Lead" in Column E,Was Material Ever Previously Lead?],G267,Table15[Customer-Owned Portion],O267),Table15[Unique ID],0),0)))</f>
        <v>Non-lead</v>
      </c>
      <c r="X267"/>
    </row>
    <row r="268" spans="2:24" ht="29" x14ac:dyDescent="0.35">
      <c r="B268" s="146"/>
      <c r="C268" s="31" t="s">
        <v>230</v>
      </c>
      <c r="D268" s="32"/>
      <c r="E268" s="44" t="s">
        <v>3284</v>
      </c>
      <c r="F268" s="43" t="s">
        <v>41</v>
      </c>
      <c r="G268" s="84" t="s">
        <v>3249</v>
      </c>
      <c r="H268" s="31">
        <v>2019</v>
      </c>
      <c r="I268" s="207" t="s">
        <v>3338</v>
      </c>
      <c r="J268" s="84" t="s">
        <v>3270</v>
      </c>
      <c r="K268" s="31" t="s">
        <v>41</v>
      </c>
      <c r="L268" s="31"/>
      <c r="M268" s="169"/>
      <c r="N268" s="148"/>
      <c r="O268" s="44" t="s">
        <v>3284</v>
      </c>
      <c r="P268" s="43">
        <v>2019</v>
      </c>
      <c r="Q268" s="207" t="s">
        <v>3338</v>
      </c>
      <c r="R268" s="84" t="s">
        <v>3270</v>
      </c>
      <c r="S268" s="31" t="s">
        <v>41</v>
      </c>
      <c r="T268" s="31"/>
      <c r="U268" s="169"/>
      <c r="V268" s="150"/>
      <c r="W268" s="141" t="str" cm="1">
        <f t="array" ref="W268">IF(SUM(LEN(B268:V268))=0,"",IF(OR(OR(ISBLANK(F268),SUM(LEN(C268),LEN(D268))=0),AND(NOT(E268="Unknown"),ISBLANK(J268)),AND(NOT(O268="Unknown"),ISBLANK(R268))),"Missing Information", INDEX(Table15[Entire Service Line Classification], MATCH(SUMIFS(Table15[Unique ID],Table15[System-Owned Portion],E268,Table15[If Material Anything Other than "Lead" in Column E,Was Material Ever Previously Lead?],G268,Table15[Customer-Owned Portion],O268),Table15[Unique ID],0),0)))</f>
        <v>Non-lead</v>
      </c>
      <c r="X268"/>
    </row>
    <row r="269" spans="2:24" ht="29" x14ac:dyDescent="0.35">
      <c r="B269" s="146"/>
      <c r="C269" s="31" t="s">
        <v>231</v>
      </c>
      <c r="D269" s="32"/>
      <c r="E269" s="44" t="s">
        <v>3284</v>
      </c>
      <c r="F269" s="43" t="s">
        <v>41</v>
      </c>
      <c r="G269" s="84" t="s">
        <v>3249</v>
      </c>
      <c r="H269" s="31">
        <v>2019</v>
      </c>
      <c r="I269" s="207" t="s">
        <v>3338</v>
      </c>
      <c r="J269" s="84" t="s">
        <v>3270</v>
      </c>
      <c r="K269" s="31" t="s">
        <v>41</v>
      </c>
      <c r="L269" s="31"/>
      <c r="M269" s="169"/>
      <c r="N269" s="148"/>
      <c r="O269" s="44" t="s">
        <v>3284</v>
      </c>
      <c r="P269" s="43">
        <v>2019</v>
      </c>
      <c r="Q269" s="207" t="s">
        <v>3338</v>
      </c>
      <c r="R269" s="84" t="s">
        <v>3270</v>
      </c>
      <c r="S269" s="31" t="s">
        <v>41</v>
      </c>
      <c r="T269" s="31"/>
      <c r="U269" s="169"/>
      <c r="V269" s="150"/>
      <c r="W269" s="141" t="str" cm="1">
        <f t="array" ref="W269">IF(SUM(LEN(B269:V269))=0,"",IF(OR(OR(ISBLANK(F269),SUM(LEN(C269),LEN(D269))=0),AND(NOT(E269="Unknown"),ISBLANK(J269)),AND(NOT(O269="Unknown"),ISBLANK(R269))),"Missing Information", INDEX(Table15[Entire Service Line Classification], MATCH(SUMIFS(Table15[Unique ID],Table15[System-Owned Portion],E269,Table15[If Material Anything Other than "Lead" in Column E,Was Material Ever Previously Lead?],G269,Table15[Customer-Owned Portion],O269),Table15[Unique ID],0),0)))</f>
        <v>Non-lead</v>
      </c>
      <c r="X269"/>
    </row>
    <row r="270" spans="2:24" ht="29" x14ac:dyDescent="0.35">
      <c r="B270" s="146"/>
      <c r="C270" s="31" t="s">
        <v>232</v>
      </c>
      <c r="D270" s="32"/>
      <c r="E270" s="44" t="s">
        <v>3284</v>
      </c>
      <c r="F270" s="43" t="s">
        <v>41</v>
      </c>
      <c r="G270" s="84" t="s">
        <v>3249</v>
      </c>
      <c r="H270" s="31">
        <v>2019</v>
      </c>
      <c r="I270" s="207" t="s">
        <v>3338</v>
      </c>
      <c r="J270" s="84" t="s">
        <v>3270</v>
      </c>
      <c r="K270" s="31" t="s">
        <v>41</v>
      </c>
      <c r="L270" s="31"/>
      <c r="M270" s="169"/>
      <c r="N270" s="148"/>
      <c r="O270" s="44" t="s">
        <v>3284</v>
      </c>
      <c r="P270" s="43">
        <v>2019</v>
      </c>
      <c r="Q270" s="207" t="s">
        <v>3338</v>
      </c>
      <c r="R270" s="84" t="s">
        <v>3270</v>
      </c>
      <c r="S270" s="31" t="s">
        <v>41</v>
      </c>
      <c r="T270" s="31"/>
      <c r="U270" s="169"/>
      <c r="V270" s="150"/>
      <c r="W270" s="141" t="str" cm="1">
        <f t="array" ref="W270">IF(SUM(LEN(B270:V270))=0,"",IF(OR(OR(ISBLANK(F270),SUM(LEN(C270),LEN(D270))=0),AND(NOT(E270="Unknown"),ISBLANK(J270)),AND(NOT(O270="Unknown"),ISBLANK(R270))),"Missing Information", INDEX(Table15[Entire Service Line Classification], MATCH(SUMIFS(Table15[Unique ID],Table15[System-Owned Portion],E270,Table15[If Material Anything Other than "Lead" in Column E,Was Material Ever Previously Lead?],G270,Table15[Customer-Owned Portion],O270),Table15[Unique ID],0),0)))</f>
        <v>Non-lead</v>
      </c>
      <c r="X270"/>
    </row>
    <row r="271" spans="2:24" ht="29" x14ac:dyDescent="0.35">
      <c r="B271" s="146"/>
      <c r="C271" s="31" t="s">
        <v>3458</v>
      </c>
      <c r="D271" s="32"/>
      <c r="E271" s="44" t="s">
        <v>3284</v>
      </c>
      <c r="F271" s="43" t="s">
        <v>41</v>
      </c>
      <c r="G271" s="84" t="s">
        <v>3249</v>
      </c>
      <c r="H271" s="31">
        <v>2019</v>
      </c>
      <c r="I271" s="207" t="s">
        <v>3338</v>
      </c>
      <c r="J271" s="84" t="s">
        <v>3270</v>
      </c>
      <c r="K271" s="31" t="s">
        <v>41</v>
      </c>
      <c r="L271" s="31"/>
      <c r="M271" s="169"/>
      <c r="N271" s="148"/>
      <c r="O271" s="44" t="s">
        <v>3284</v>
      </c>
      <c r="P271" s="43">
        <v>2019</v>
      </c>
      <c r="Q271" s="207" t="s">
        <v>3338</v>
      </c>
      <c r="R271" s="84" t="s">
        <v>3270</v>
      </c>
      <c r="S271" s="31" t="s">
        <v>41</v>
      </c>
      <c r="T271" s="31"/>
      <c r="U271" s="169"/>
      <c r="V271" s="150"/>
      <c r="W271" s="141" t="str" cm="1">
        <f t="array" ref="W271">IF(SUM(LEN(B271:V271))=0,"",IF(OR(OR(ISBLANK(F271),SUM(LEN(C271),LEN(D271))=0),AND(NOT(E271="Unknown"),ISBLANK(J271)),AND(NOT(O271="Unknown"),ISBLANK(R271))),"Missing Information", INDEX(Table15[Entire Service Line Classification], MATCH(SUMIFS(Table15[Unique ID],Table15[System-Owned Portion],E271,Table15[If Material Anything Other than "Lead" in Column E,Was Material Ever Previously Lead?],G271,Table15[Customer-Owned Portion],O271),Table15[Unique ID],0),0)))</f>
        <v>Non-lead</v>
      </c>
      <c r="X271"/>
    </row>
    <row r="272" spans="2:24" ht="29" x14ac:dyDescent="0.35">
      <c r="B272" s="146"/>
      <c r="C272" s="31" t="s">
        <v>3459</v>
      </c>
      <c r="D272" s="32"/>
      <c r="E272" s="44" t="s">
        <v>3284</v>
      </c>
      <c r="F272" s="43" t="s">
        <v>41</v>
      </c>
      <c r="G272" s="84" t="s">
        <v>3249</v>
      </c>
      <c r="H272" s="31">
        <v>2019</v>
      </c>
      <c r="I272" s="207" t="s">
        <v>3338</v>
      </c>
      <c r="J272" s="84" t="s">
        <v>3270</v>
      </c>
      <c r="K272" s="31" t="s">
        <v>41</v>
      </c>
      <c r="L272" s="31"/>
      <c r="M272" s="169"/>
      <c r="N272" s="148"/>
      <c r="O272" s="44" t="s">
        <v>3284</v>
      </c>
      <c r="P272" s="43">
        <v>2019</v>
      </c>
      <c r="Q272" s="207" t="s">
        <v>3338</v>
      </c>
      <c r="R272" s="84" t="s">
        <v>3270</v>
      </c>
      <c r="S272" s="31" t="s">
        <v>41</v>
      </c>
      <c r="T272" s="31"/>
      <c r="U272" s="169"/>
      <c r="V272" s="150"/>
      <c r="W272" s="141" t="str" cm="1">
        <f t="array" ref="W272">IF(SUM(LEN(B272:V272))=0,"",IF(OR(OR(ISBLANK(F272),SUM(LEN(C272),LEN(D272))=0),AND(NOT(E272="Unknown"),ISBLANK(J272)),AND(NOT(O272="Unknown"),ISBLANK(R272))),"Missing Information", INDEX(Table15[Entire Service Line Classification], MATCH(SUMIFS(Table15[Unique ID],Table15[System-Owned Portion],E272,Table15[If Material Anything Other than "Lead" in Column E,Was Material Ever Previously Lead?],G272,Table15[Customer-Owned Portion],O272),Table15[Unique ID],0),0)))</f>
        <v>Non-lead</v>
      </c>
      <c r="X272"/>
    </row>
    <row r="273" spans="2:24" ht="29" x14ac:dyDescent="0.35">
      <c r="B273" s="146"/>
      <c r="C273" s="31" t="s">
        <v>3460</v>
      </c>
      <c r="D273" s="32"/>
      <c r="E273" s="44" t="s">
        <v>3203</v>
      </c>
      <c r="F273" s="43" t="s">
        <v>3283</v>
      </c>
      <c r="G273" s="84" t="s">
        <v>3249</v>
      </c>
      <c r="H273" s="31">
        <v>1941</v>
      </c>
      <c r="I273" s="207" t="s">
        <v>3338</v>
      </c>
      <c r="J273" s="84"/>
      <c r="K273" s="31" t="s">
        <v>41</v>
      </c>
      <c r="L273" s="31"/>
      <c r="M273" s="169"/>
      <c r="N273" s="148"/>
      <c r="O273" s="44" t="s">
        <v>3203</v>
      </c>
      <c r="P273" s="43">
        <v>1941</v>
      </c>
      <c r="Q273" s="207" t="s">
        <v>3338</v>
      </c>
      <c r="R273" s="84" t="s">
        <v>3203</v>
      </c>
      <c r="S273" s="31" t="s">
        <v>41</v>
      </c>
      <c r="T273" s="31"/>
      <c r="U273" s="169"/>
      <c r="V273" s="150"/>
      <c r="W273" s="141" t="str" cm="1">
        <f t="array" ref="W273">IF(SUM(LEN(B273:V273))=0,"",IF(OR(OR(ISBLANK(F273),SUM(LEN(C273),LEN(D273))=0),AND(NOT(E273="Unknown"),ISBLANK(J273)),AND(NOT(O273="Unknown"),ISBLANK(R273))),"Missing Information", INDEX(Table15[Entire Service Line Classification], MATCH(SUMIFS(Table15[Unique ID],Table15[System-Owned Portion],E273,Table15[If Material Anything Other than "Lead" in Column E,Was Material Ever Previously Lead?],G273,Table15[Customer-Owned Portion],O273),Table15[Unique ID],0),0)))</f>
        <v>Lead Status Unknown</v>
      </c>
      <c r="X273"/>
    </row>
    <row r="274" spans="2:24" ht="29" x14ac:dyDescent="0.35">
      <c r="B274" s="146"/>
      <c r="C274" s="31" t="s">
        <v>3461</v>
      </c>
      <c r="D274" s="32"/>
      <c r="E274" s="44" t="s">
        <v>3284</v>
      </c>
      <c r="F274" s="43" t="s">
        <v>41</v>
      </c>
      <c r="G274" s="84" t="s">
        <v>3249</v>
      </c>
      <c r="H274" s="31">
        <v>2019</v>
      </c>
      <c r="I274" s="207" t="s">
        <v>3338</v>
      </c>
      <c r="J274" s="84" t="s">
        <v>3270</v>
      </c>
      <c r="K274" s="31" t="s">
        <v>41</v>
      </c>
      <c r="L274" s="31"/>
      <c r="M274" s="169"/>
      <c r="N274" s="148"/>
      <c r="O274" s="44" t="s">
        <v>3284</v>
      </c>
      <c r="P274" s="43">
        <v>2019</v>
      </c>
      <c r="Q274" s="207" t="s">
        <v>3338</v>
      </c>
      <c r="R274" s="84" t="s">
        <v>3270</v>
      </c>
      <c r="S274" s="31" t="s">
        <v>41</v>
      </c>
      <c r="T274" s="31"/>
      <c r="U274" s="169"/>
      <c r="V274" s="150"/>
      <c r="W274" s="141" t="str" cm="1">
        <f t="array" ref="W274">IF(SUM(LEN(B274:V274))=0,"",IF(OR(OR(ISBLANK(F274),SUM(LEN(C274),LEN(D274))=0),AND(NOT(E274="Unknown"),ISBLANK(J274)),AND(NOT(O274="Unknown"),ISBLANK(R274))),"Missing Information", INDEX(Table15[Entire Service Line Classification], MATCH(SUMIFS(Table15[Unique ID],Table15[System-Owned Portion],E274,Table15[If Material Anything Other than "Lead" in Column E,Was Material Ever Previously Lead?],G274,Table15[Customer-Owned Portion],O274),Table15[Unique ID],0),0)))</f>
        <v>Non-lead</v>
      </c>
      <c r="X274"/>
    </row>
    <row r="275" spans="2:24" ht="29" x14ac:dyDescent="0.35">
      <c r="B275" s="146"/>
      <c r="C275" s="31" t="s">
        <v>233</v>
      </c>
      <c r="D275" s="32"/>
      <c r="E275" s="44" t="s">
        <v>3284</v>
      </c>
      <c r="F275" s="43" t="s">
        <v>41</v>
      </c>
      <c r="G275" s="84" t="s">
        <v>3249</v>
      </c>
      <c r="H275" s="31">
        <v>2019</v>
      </c>
      <c r="I275" s="207" t="s">
        <v>3338</v>
      </c>
      <c r="J275" s="84" t="s">
        <v>3270</v>
      </c>
      <c r="K275" s="31" t="s">
        <v>41</v>
      </c>
      <c r="L275" s="31"/>
      <c r="M275" s="169"/>
      <c r="N275" s="148"/>
      <c r="O275" s="44" t="s">
        <v>3284</v>
      </c>
      <c r="P275" s="43">
        <v>2019</v>
      </c>
      <c r="Q275" s="207" t="s">
        <v>3338</v>
      </c>
      <c r="R275" s="84" t="s">
        <v>3270</v>
      </c>
      <c r="S275" s="31" t="s">
        <v>41</v>
      </c>
      <c r="T275" s="31"/>
      <c r="U275" s="169"/>
      <c r="V275" s="150"/>
      <c r="W275" s="141" t="str" cm="1">
        <f t="array" ref="W275">IF(SUM(LEN(B275:V275))=0,"",IF(OR(OR(ISBLANK(F275),SUM(LEN(C275),LEN(D275))=0),AND(NOT(E275="Unknown"),ISBLANK(J275)),AND(NOT(O275="Unknown"),ISBLANK(R275))),"Missing Information", INDEX(Table15[Entire Service Line Classification], MATCH(SUMIFS(Table15[Unique ID],Table15[System-Owned Portion],E275,Table15[If Material Anything Other than "Lead" in Column E,Was Material Ever Previously Lead?],G275,Table15[Customer-Owned Portion],O275),Table15[Unique ID],0),0)))</f>
        <v>Non-lead</v>
      </c>
      <c r="X275"/>
    </row>
    <row r="276" spans="2:24" ht="29" x14ac:dyDescent="0.35">
      <c r="B276" s="146"/>
      <c r="C276" s="31" t="s">
        <v>234</v>
      </c>
      <c r="D276" s="32"/>
      <c r="E276" s="44" t="s">
        <v>3284</v>
      </c>
      <c r="F276" s="43" t="s">
        <v>41</v>
      </c>
      <c r="G276" s="84" t="s">
        <v>3249</v>
      </c>
      <c r="H276" s="31">
        <v>2019</v>
      </c>
      <c r="I276" s="207" t="s">
        <v>3338</v>
      </c>
      <c r="J276" s="84" t="s">
        <v>3270</v>
      </c>
      <c r="K276" s="31" t="s">
        <v>41</v>
      </c>
      <c r="L276" s="31"/>
      <c r="M276" s="169"/>
      <c r="N276" s="148"/>
      <c r="O276" s="44" t="s">
        <v>3284</v>
      </c>
      <c r="P276" s="43">
        <v>2019</v>
      </c>
      <c r="Q276" s="207" t="s">
        <v>3338</v>
      </c>
      <c r="R276" s="84" t="s">
        <v>3270</v>
      </c>
      <c r="S276" s="31" t="s">
        <v>41</v>
      </c>
      <c r="T276" s="31"/>
      <c r="U276" s="169"/>
      <c r="V276" s="150"/>
      <c r="W276" s="141" t="str" cm="1">
        <f t="array" ref="W276">IF(SUM(LEN(B276:V276))=0,"",IF(OR(OR(ISBLANK(F276),SUM(LEN(C276),LEN(D276))=0),AND(NOT(E276="Unknown"),ISBLANK(J276)),AND(NOT(O276="Unknown"),ISBLANK(R276))),"Missing Information", INDEX(Table15[Entire Service Line Classification], MATCH(SUMIFS(Table15[Unique ID],Table15[System-Owned Portion],E276,Table15[If Material Anything Other than "Lead" in Column E,Was Material Ever Previously Lead?],G276,Table15[Customer-Owned Portion],O276),Table15[Unique ID],0),0)))</f>
        <v>Non-lead</v>
      </c>
      <c r="X276"/>
    </row>
    <row r="277" spans="2:24" ht="29" x14ac:dyDescent="0.35">
      <c r="B277" s="146"/>
      <c r="C277" s="31" t="s">
        <v>235</v>
      </c>
      <c r="D277" s="32"/>
      <c r="E277" s="44" t="s">
        <v>3284</v>
      </c>
      <c r="F277" s="43" t="s">
        <v>41</v>
      </c>
      <c r="G277" s="84" t="s">
        <v>3249</v>
      </c>
      <c r="H277" s="31">
        <v>2019</v>
      </c>
      <c r="I277" s="207" t="s">
        <v>3338</v>
      </c>
      <c r="J277" s="84" t="s">
        <v>3270</v>
      </c>
      <c r="K277" s="31" t="s">
        <v>41</v>
      </c>
      <c r="L277" s="31"/>
      <c r="M277" s="169"/>
      <c r="N277" s="148"/>
      <c r="O277" s="44" t="s">
        <v>3284</v>
      </c>
      <c r="P277" s="43">
        <v>2019</v>
      </c>
      <c r="Q277" s="207" t="s">
        <v>3338</v>
      </c>
      <c r="R277" s="84" t="s">
        <v>3270</v>
      </c>
      <c r="S277" s="31" t="s">
        <v>41</v>
      </c>
      <c r="T277" s="31"/>
      <c r="U277" s="169"/>
      <c r="V277" s="150"/>
      <c r="W277" s="141" t="str" cm="1">
        <f t="array" ref="W277">IF(SUM(LEN(B277:V277))=0,"",IF(OR(OR(ISBLANK(F277),SUM(LEN(C277),LEN(D277))=0),AND(NOT(E277="Unknown"),ISBLANK(J277)),AND(NOT(O277="Unknown"),ISBLANK(R277))),"Missing Information", INDEX(Table15[Entire Service Line Classification], MATCH(SUMIFS(Table15[Unique ID],Table15[System-Owned Portion],E277,Table15[If Material Anything Other than "Lead" in Column E,Was Material Ever Previously Lead?],G277,Table15[Customer-Owned Portion],O277),Table15[Unique ID],0),0)))</f>
        <v>Non-lead</v>
      </c>
      <c r="X277"/>
    </row>
    <row r="278" spans="2:24" ht="29" x14ac:dyDescent="0.35">
      <c r="B278" s="146"/>
      <c r="C278" s="31" t="s">
        <v>236</v>
      </c>
      <c r="D278" s="32"/>
      <c r="E278" s="44" t="s">
        <v>3284</v>
      </c>
      <c r="F278" s="43" t="s">
        <v>41</v>
      </c>
      <c r="G278" s="84" t="s">
        <v>3249</v>
      </c>
      <c r="H278" s="31">
        <v>2019</v>
      </c>
      <c r="I278" s="207" t="s">
        <v>3338</v>
      </c>
      <c r="J278" s="84" t="s">
        <v>3270</v>
      </c>
      <c r="K278" s="31" t="s">
        <v>41</v>
      </c>
      <c r="L278" s="31"/>
      <c r="M278" s="169"/>
      <c r="N278" s="148"/>
      <c r="O278" s="44" t="s">
        <v>3284</v>
      </c>
      <c r="P278" s="43">
        <v>2019</v>
      </c>
      <c r="Q278" s="207" t="s">
        <v>3338</v>
      </c>
      <c r="R278" s="84" t="s">
        <v>3270</v>
      </c>
      <c r="S278" s="31" t="s">
        <v>41</v>
      </c>
      <c r="T278" s="31"/>
      <c r="U278" s="169"/>
      <c r="V278" s="150"/>
      <c r="W278" s="141" t="str" cm="1">
        <f t="array" ref="W278">IF(SUM(LEN(B278:V278))=0,"",IF(OR(OR(ISBLANK(F278),SUM(LEN(C278),LEN(D278))=0),AND(NOT(E278="Unknown"),ISBLANK(J278)),AND(NOT(O278="Unknown"),ISBLANK(R278))),"Missing Information", INDEX(Table15[Entire Service Line Classification], MATCH(SUMIFS(Table15[Unique ID],Table15[System-Owned Portion],E278,Table15[If Material Anything Other than "Lead" in Column E,Was Material Ever Previously Lead?],G278,Table15[Customer-Owned Portion],O278),Table15[Unique ID],0),0)))</f>
        <v>Non-lead</v>
      </c>
      <c r="X278"/>
    </row>
    <row r="279" spans="2:24" ht="29" x14ac:dyDescent="0.35">
      <c r="B279" s="146"/>
      <c r="C279" s="31" t="s">
        <v>237</v>
      </c>
      <c r="D279" s="32"/>
      <c r="E279" s="44" t="s">
        <v>3284</v>
      </c>
      <c r="F279" s="43" t="s">
        <v>41</v>
      </c>
      <c r="G279" s="84" t="s">
        <v>3249</v>
      </c>
      <c r="H279" s="31">
        <v>2019</v>
      </c>
      <c r="I279" s="207" t="s">
        <v>3338</v>
      </c>
      <c r="J279" s="84" t="s">
        <v>3270</v>
      </c>
      <c r="K279" s="31" t="s">
        <v>41</v>
      </c>
      <c r="L279" s="31"/>
      <c r="M279" s="169"/>
      <c r="N279" s="148"/>
      <c r="O279" s="44" t="s">
        <v>3284</v>
      </c>
      <c r="P279" s="43">
        <v>2019</v>
      </c>
      <c r="Q279" s="207" t="s">
        <v>3338</v>
      </c>
      <c r="R279" s="84" t="s">
        <v>3270</v>
      </c>
      <c r="S279" s="31" t="s">
        <v>41</v>
      </c>
      <c r="T279" s="31"/>
      <c r="U279" s="169"/>
      <c r="V279" s="150"/>
      <c r="W279" s="141" t="str" cm="1">
        <f t="array" ref="W279">IF(SUM(LEN(B279:V279))=0,"",IF(OR(OR(ISBLANK(F279),SUM(LEN(C279),LEN(D279))=0),AND(NOT(E279="Unknown"),ISBLANK(J279)),AND(NOT(O279="Unknown"),ISBLANK(R279))),"Missing Information", INDEX(Table15[Entire Service Line Classification], MATCH(SUMIFS(Table15[Unique ID],Table15[System-Owned Portion],E279,Table15[If Material Anything Other than "Lead" in Column E,Was Material Ever Previously Lead?],G279,Table15[Customer-Owned Portion],O279),Table15[Unique ID],0),0)))</f>
        <v>Non-lead</v>
      </c>
      <c r="X279"/>
    </row>
    <row r="280" spans="2:24" ht="29" x14ac:dyDescent="0.35">
      <c r="B280" s="146"/>
      <c r="C280" s="31" t="s">
        <v>3462</v>
      </c>
      <c r="D280" s="32"/>
      <c r="E280" s="44" t="s">
        <v>3284</v>
      </c>
      <c r="F280" s="43" t="s">
        <v>41</v>
      </c>
      <c r="G280" s="84" t="s">
        <v>3249</v>
      </c>
      <c r="H280" s="31">
        <v>2019</v>
      </c>
      <c r="I280" s="207" t="s">
        <v>3338</v>
      </c>
      <c r="J280" s="84" t="s">
        <v>3270</v>
      </c>
      <c r="K280" s="31" t="s">
        <v>41</v>
      </c>
      <c r="L280" s="31"/>
      <c r="M280" s="169"/>
      <c r="N280" s="148"/>
      <c r="O280" s="44" t="s">
        <v>3284</v>
      </c>
      <c r="P280" s="43">
        <v>2019</v>
      </c>
      <c r="Q280" s="207" t="s">
        <v>3338</v>
      </c>
      <c r="R280" s="84" t="s">
        <v>3270</v>
      </c>
      <c r="S280" s="31" t="s">
        <v>41</v>
      </c>
      <c r="T280" s="31"/>
      <c r="U280" s="169"/>
      <c r="V280" s="150"/>
      <c r="W280" s="141" t="str" cm="1">
        <f t="array" ref="W280">IF(SUM(LEN(B280:V280))=0,"",IF(OR(OR(ISBLANK(F280),SUM(LEN(C280),LEN(D280))=0),AND(NOT(E280="Unknown"),ISBLANK(J280)),AND(NOT(O280="Unknown"),ISBLANK(R280))),"Missing Information", INDEX(Table15[Entire Service Line Classification], MATCH(SUMIFS(Table15[Unique ID],Table15[System-Owned Portion],E280,Table15[If Material Anything Other than "Lead" in Column E,Was Material Ever Previously Lead?],G280,Table15[Customer-Owned Portion],O280),Table15[Unique ID],0),0)))</f>
        <v>Non-lead</v>
      </c>
      <c r="X280"/>
    </row>
    <row r="281" spans="2:24" ht="29" x14ac:dyDescent="0.35">
      <c r="B281" s="146"/>
      <c r="C281" s="31" t="s">
        <v>3463</v>
      </c>
      <c r="D281" s="32"/>
      <c r="E281" s="44" t="s">
        <v>3284</v>
      </c>
      <c r="F281" s="43" t="s">
        <v>41</v>
      </c>
      <c r="G281" s="84" t="s">
        <v>3249</v>
      </c>
      <c r="H281" s="31">
        <v>2019</v>
      </c>
      <c r="I281" s="207" t="s">
        <v>3338</v>
      </c>
      <c r="J281" s="84" t="s">
        <v>3270</v>
      </c>
      <c r="K281" s="31" t="s">
        <v>41</v>
      </c>
      <c r="L281" s="31"/>
      <c r="M281" s="169"/>
      <c r="N281" s="148"/>
      <c r="O281" s="44" t="s">
        <v>3284</v>
      </c>
      <c r="P281" s="43">
        <v>2019</v>
      </c>
      <c r="Q281" s="207" t="s">
        <v>3338</v>
      </c>
      <c r="R281" s="84" t="s">
        <v>3270</v>
      </c>
      <c r="S281" s="31" t="s">
        <v>41</v>
      </c>
      <c r="T281" s="31"/>
      <c r="U281" s="169"/>
      <c r="V281" s="150"/>
      <c r="W281" s="141" t="str" cm="1">
        <f t="array" ref="W281">IF(SUM(LEN(B281:V281))=0,"",IF(OR(OR(ISBLANK(F281),SUM(LEN(C281),LEN(D281))=0),AND(NOT(E281="Unknown"),ISBLANK(J281)),AND(NOT(O281="Unknown"),ISBLANK(R281))),"Missing Information", INDEX(Table15[Entire Service Line Classification], MATCH(SUMIFS(Table15[Unique ID],Table15[System-Owned Portion],E281,Table15[If Material Anything Other than "Lead" in Column E,Was Material Ever Previously Lead?],G281,Table15[Customer-Owned Portion],O281),Table15[Unique ID],0),0)))</f>
        <v>Non-lead</v>
      </c>
      <c r="X281"/>
    </row>
    <row r="282" spans="2:24" ht="29" x14ac:dyDescent="0.35">
      <c r="B282" s="146"/>
      <c r="C282" s="31" t="s">
        <v>238</v>
      </c>
      <c r="D282" s="32"/>
      <c r="E282" s="44" t="s">
        <v>3284</v>
      </c>
      <c r="F282" s="43" t="s">
        <v>41</v>
      </c>
      <c r="G282" s="84" t="s">
        <v>3249</v>
      </c>
      <c r="H282" s="31">
        <v>2019</v>
      </c>
      <c r="I282" s="207" t="s">
        <v>3336</v>
      </c>
      <c r="J282" s="84" t="s">
        <v>3270</v>
      </c>
      <c r="K282" s="31" t="s">
        <v>41</v>
      </c>
      <c r="L282" s="31"/>
      <c r="M282" s="169"/>
      <c r="N282" s="148"/>
      <c r="O282" s="44" t="s">
        <v>3284</v>
      </c>
      <c r="P282" s="43">
        <v>2019</v>
      </c>
      <c r="Q282" s="207" t="s">
        <v>3336</v>
      </c>
      <c r="R282" s="84" t="s">
        <v>3270</v>
      </c>
      <c r="S282" s="31" t="s">
        <v>41</v>
      </c>
      <c r="T282" s="31"/>
      <c r="U282" s="169"/>
      <c r="V282" s="150"/>
      <c r="W282" s="141" t="str" cm="1">
        <f t="array" ref="W282">IF(SUM(LEN(B282:V282))=0,"",IF(OR(OR(ISBLANK(F282),SUM(LEN(C282),LEN(D282))=0),AND(NOT(E282="Unknown"),ISBLANK(J282)),AND(NOT(O282="Unknown"),ISBLANK(R282))),"Missing Information", INDEX(Table15[Entire Service Line Classification], MATCH(SUMIFS(Table15[Unique ID],Table15[System-Owned Portion],E282,Table15[If Material Anything Other than "Lead" in Column E,Was Material Ever Previously Lead?],G282,Table15[Customer-Owned Portion],O282),Table15[Unique ID],0),0)))</f>
        <v>Non-lead</v>
      </c>
      <c r="X282"/>
    </row>
    <row r="283" spans="2:24" ht="29" x14ac:dyDescent="0.35">
      <c r="B283" s="146"/>
      <c r="C283" s="31" t="s">
        <v>239</v>
      </c>
      <c r="D283" s="32"/>
      <c r="E283" s="44" t="s">
        <v>3284</v>
      </c>
      <c r="F283" s="43" t="s">
        <v>41</v>
      </c>
      <c r="G283" s="84" t="s">
        <v>3249</v>
      </c>
      <c r="H283" s="31">
        <v>2019</v>
      </c>
      <c r="I283" s="207" t="s">
        <v>3338</v>
      </c>
      <c r="J283" s="84" t="s">
        <v>3270</v>
      </c>
      <c r="K283" s="31" t="s">
        <v>41</v>
      </c>
      <c r="L283" s="31"/>
      <c r="M283" s="169"/>
      <c r="N283" s="148"/>
      <c r="O283" s="44" t="s">
        <v>3284</v>
      </c>
      <c r="P283" s="43">
        <v>2019</v>
      </c>
      <c r="Q283" s="207" t="s">
        <v>3338</v>
      </c>
      <c r="R283" s="84" t="s">
        <v>3270</v>
      </c>
      <c r="S283" s="31" t="s">
        <v>41</v>
      </c>
      <c r="T283" s="31"/>
      <c r="U283" s="169"/>
      <c r="V283" s="150"/>
      <c r="W283" s="141" t="str" cm="1">
        <f t="array" ref="W283">IF(SUM(LEN(B283:V283))=0,"",IF(OR(OR(ISBLANK(F283),SUM(LEN(C283),LEN(D283))=0),AND(NOT(E283="Unknown"),ISBLANK(J283)),AND(NOT(O283="Unknown"),ISBLANK(R283))),"Missing Information", INDEX(Table15[Entire Service Line Classification], MATCH(SUMIFS(Table15[Unique ID],Table15[System-Owned Portion],E283,Table15[If Material Anything Other than "Lead" in Column E,Was Material Ever Previously Lead?],G283,Table15[Customer-Owned Portion],O283),Table15[Unique ID],0),0)))</f>
        <v>Non-lead</v>
      </c>
      <c r="X283"/>
    </row>
    <row r="284" spans="2:24" ht="29" x14ac:dyDescent="0.35">
      <c r="B284" s="146"/>
      <c r="C284" s="31" t="s">
        <v>240</v>
      </c>
      <c r="D284" s="32"/>
      <c r="E284" s="44" t="s">
        <v>3284</v>
      </c>
      <c r="F284" s="43" t="s">
        <v>41</v>
      </c>
      <c r="G284" s="84" t="s">
        <v>3249</v>
      </c>
      <c r="H284" s="31">
        <v>2019</v>
      </c>
      <c r="I284" s="207" t="s">
        <v>3338</v>
      </c>
      <c r="J284" s="84" t="s">
        <v>3270</v>
      </c>
      <c r="K284" s="31" t="s">
        <v>41</v>
      </c>
      <c r="L284" s="31"/>
      <c r="M284" s="169"/>
      <c r="N284" s="148"/>
      <c r="O284" s="44" t="s">
        <v>3284</v>
      </c>
      <c r="P284" s="43">
        <v>2019</v>
      </c>
      <c r="Q284" s="207" t="s">
        <v>3338</v>
      </c>
      <c r="R284" s="84" t="s">
        <v>3270</v>
      </c>
      <c r="S284" s="31" t="s">
        <v>41</v>
      </c>
      <c r="T284" s="31"/>
      <c r="U284" s="169"/>
      <c r="V284" s="150"/>
      <c r="W284" s="141" t="str" cm="1">
        <f t="array" ref="W284">IF(SUM(LEN(B284:V284))=0,"",IF(OR(OR(ISBLANK(F284),SUM(LEN(C284),LEN(D284))=0),AND(NOT(E284="Unknown"),ISBLANK(J284)),AND(NOT(O284="Unknown"),ISBLANK(R284))),"Missing Information", INDEX(Table15[Entire Service Line Classification], MATCH(SUMIFS(Table15[Unique ID],Table15[System-Owned Portion],E284,Table15[If Material Anything Other than "Lead" in Column E,Was Material Ever Previously Lead?],G284,Table15[Customer-Owned Portion],O284),Table15[Unique ID],0),0)))</f>
        <v>Non-lead</v>
      </c>
      <c r="X284"/>
    </row>
    <row r="285" spans="2:24" ht="29" x14ac:dyDescent="0.35">
      <c r="B285" s="146"/>
      <c r="C285" s="31" t="s">
        <v>241</v>
      </c>
      <c r="D285" s="32"/>
      <c r="E285" s="44" t="s">
        <v>3284</v>
      </c>
      <c r="F285" s="43" t="s">
        <v>41</v>
      </c>
      <c r="G285" s="84" t="s">
        <v>3249</v>
      </c>
      <c r="H285" s="31">
        <v>2019</v>
      </c>
      <c r="I285" s="207" t="s">
        <v>3338</v>
      </c>
      <c r="J285" s="84" t="s">
        <v>3270</v>
      </c>
      <c r="K285" s="31" t="s">
        <v>41</v>
      </c>
      <c r="L285" s="31"/>
      <c r="M285" s="169"/>
      <c r="N285" s="148"/>
      <c r="O285" s="44" t="s">
        <v>3284</v>
      </c>
      <c r="P285" s="43">
        <v>2019</v>
      </c>
      <c r="Q285" s="207" t="s">
        <v>3338</v>
      </c>
      <c r="R285" s="84" t="s">
        <v>3270</v>
      </c>
      <c r="S285" s="31" t="s">
        <v>41</v>
      </c>
      <c r="T285" s="31"/>
      <c r="U285" s="169"/>
      <c r="V285" s="150"/>
      <c r="W285" s="141" t="str" cm="1">
        <f t="array" ref="W285">IF(SUM(LEN(B285:V285))=0,"",IF(OR(OR(ISBLANK(F285),SUM(LEN(C285),LEN(D285))=0),AND(NOT(E285="Unknown"),ISBLANK(J285)),AND(NOT(O285="Unknown"),ISBLANK(R285))),"Missing Information", INDEX(Table15[Entire Service Line Classification], MATCH(SUMIFS(Table15[Unique ID],Table15[System-Owned Portion],E285,Table15[If Material Anything Other than "Lead" in Column E,Was Material Ever Previously Lead?],G285,Table15[Customer-Owned Portion],O285),Table15[Unique ID],0),0)))</f>
        <v>Non-lead</v>
      </c>
      <c r="X285"/>
    </row>
    <row r="286" spans="2:24" ht="29" x14ac:dyDescent="0.35">
      <c r="B286" s="146"/>
      <c r="C286" s="31" t="s">
        <v>3464</v>
      </c>
      <c r="D286" s="32"/>
      <c r="E286" s="44" t="s">
        <v>3284</v>
      </c>
      <c r="F286" s="43" t="s">
        <v>41</v>
      </c>
      <c r="G286" s="84" t="s">
        <v>3249</v>
      </c>
      <c r="H286" s="31">
        <v>2019</v>
      </c>
      <c r="I286" s="207" t="s">
        <v>3338</v>
      </c>
      <c r="J286" s="84" t="s">
        <v>3270</v>
      </c>
      <c r="K286" s="31" t="s">
        <v>41</v>
      </c>
      <c r="L286" s="31"/>
      <c r="M286" s="169"/>
      <c r="N286" s="148"/>
      <c r="O286" s="44" t="s">
        <v>3284</v>
      </c>
      <c r="P286" s="43">
        <v>2019</v>
      </c>
      <c r="Q286" s="207" t="s">
        <v>3338</v>
      </c>
      <c r="R286" s="84" t="s">
        <v>3270</v>
      </c>
      <c r="S286" s="31" t="s">
        <v>41</v>
      </c>
      <c r="T286" s="31"/>
      <c r="U286" s="169"/>
      <c r="V286" s="150"/>
      <c r="W286" s="141" t="str" cm="1">
        <f t="array" ref="W286">IF(SUM(LEN(B286:V286))=0,"",IF(OR(OR(ISBLANK(F286),SUM(LEN(C286),LEN(D286))=0),AND(NOT(E286="Unknown"),ISBLANK(J286)),AND(NOT(O286="Unknown"),ISBLANK(R286))),"Missing Information", INDEX(Table15[Entire Service Line Classification], MATCH(SUMIFS(Table15[Unique ID],Table15[System-Owned Portion],E286,Table15[If Material Anything Other than "Lead" in Column E,Was Material Ever Previously Lead?],G286,Table15[Customer-Owned Portion],O286),Table15[Unique ID],0),0)))</f>
        <v>Non-lead</v>
      </c>
      <c r="X286"/>
    </row>
    <row r="287" spans="2:24" x14ac:dyDescent="0.35">
      <c r="B287" s="146"/>
      <c r="C287" s="31" t="s">
        <v>242</v>
      </c>
      <c r="D287" s="32"/>
      <c r="E287" s="44" t="s">
        <v>3203</v>
      </c>
      <c r="F287" s="43" t="s">
        <v>3283</v>
      </c>
      <c r="G287" s="84" t="s">
        <v>3249</v>
      </c>
      <c r="H287" s="31"/>
      <c r="I287" s="207" t="s">
        <v>3338</v>
      </c>
      <c r="J287" s="84"/>
      <c r="K287" s="31" t="s">
        <v>41</v>
      </c>
      <c r="L287" s="31"/>
      <c r="M287" s="169"/>
      <c r="N287" s="148"/>
      <c r="O287" s="44" t="s">
        <v>3203</v>
      </c>
      <c r="P287" s="43"/>
      <c r="Q287" s="207" t="s">
        <v>3338</v>
      </c>
      <c r="R287" s="84" t="s">
        <v>3203</v>
      </c>
      <c r="S287" s="31" t="s">
        <v>41</v>
      </c>
      <c r="T287" s="31"/>
      <c r="U287" s="169"/>
      <c r="V287" s="150"/>
      <c r="W287" s="141" t="str" cm="1">
        <f t="array" ref="W287">IF(SUM(LEN(B287:V287))=0,"",IF(OR(OR(ISBLANK(F287),SUM(LEN(C287),LEN(D287))=0),AND(NOT(E287="Unknown"),ISBLANK(J287)),AND(NOT(O287="Unknown"),ISBLANK(R287))),"Missing Information", INDEX(Table15[Entire Service Line Classification], MATCH(SUMIFS(Table15[Unique ID],Table15[System-Owned Portion],E287,Table15[If Material Anything Other than "Lead" in Column E,Was Material Ever Previously Lead?],G287,Table15[Customer-Owned Portion],O287),Table15[Unique ID],0),0)))</f>
        <v>Lead Status Unknown</v>
      </c>
      <c r="X287"/>
    </row>
    <row r="288" spans="2:24" ht="29" x14ac:dyDescent="0.35">
      <c r="B288" s="146"/>
      <c r="C288" s="31" t="s">
        <v>3465</v>
      </c>
      <c r="D288" s="32"/>
      <c r="E288" s="44" t="s">
        <v>3284</v>
      </c>
      <c r="F288" s="43" t="s">
        <v>41</v>
      </c>
      <c r="G288" s="84" t="s">
        <v>3249</v>
      </c>
      <c r="H288" s="31" t="s">
        <v>6805</v>
      </c>
      <c r="I288" s="207" t="s">
        <v>3336</v>
      </c>
      <c r="J288" s="84" t="s">
        <v>3270</v>
      </c>
      <c r="K288" s="31" t="s">
        <v>41</v>
      </c>
      <c r="L288" s="31"/>
      <c r="M288" s="169"/>
      <c r="N288" s="148"/>
      <c r="O288" s="44" t="s">
        <v>3284</v>
      </c>
      <c r="P288" s="43" t="s">
        <v>6805</v>
      </c>
      <c r="Q288" s="207" t="s">
        <v>3336</v>
      </c>
      <c r="R288" s="84" t="s">
        <v>3270</v>
      </c>
      <c r="S288" s="31" t="s">
        <v>41</v>
      </c>
      <c r="T288" s="31"/>
      <c r="U288" s="169"/>
      <c r="V288" s="150"/>
      <c r="W288" s="141" t="str" cm="1">
        <f t="array" ref="W288">IF(SUM(LEN(B288:V288))=0,"",IF(OR(OR(ISBLANK(F288),SUM(LEN(C288),LEN(D288))=0),AND(NOT(E288="Unknown"),ISBLANK(J288)),AND(NOT(O288="Unknown"),ISBLANK(R288))),"Missing Information", INDEX(Table15[Entire Service Line Classification], MATCH(SUMIFS(Table15[Unique ID],Table15[System-Owned Portion],E288,Table15[If Material Anything Other than "Lead" in Column E,Was Material Ever Previously Lead?],G288,Table15[Customer-Owned Portion],O288),Table15[Unique ID],0),0)))</f>
        <v>Non-lead</v>
      </c>
      <c r="X288"/>
    </row>
    <row r="289" spans="2:24" x14ac:dyDescent="0.35">
      <c r="B289" s="146"/>
      <c r="C289" s="31" t="s">
        <v>3466</v>
      </c>
      <c r="D289" s="32"/>
      <c r="E289" s="44" t="s">
        <v>3203</v>
      </c>
      <c r="F289" s="43" t="s">
        <v>3283</v>
      </c>
      <c r="G289" s="84" t="s">
        <v>3249</v>
      </c>
      <c r="H289" s="31">
        <v>1901</v>
      </c>
      <c r="I289" s="207" t="s">
        <v>3338</v>
      </c>
      <c r="J289" s="84"/>
      <c r="K289" s="31" t="s">
        <v>41</v>
      </c>
      <c r="L289" s="31"/>
      <c r="M289" s="169"/>
      <c r="N289" s="148"/>
      <c r="O289" s="44" t="s">
        <v>3203</v>
      </c>
      <c r="P289" s="43">
        <v>1901</v>
      </c>
      <c r="Q289" s="207" t="s">
        <v>3338</v>
      </c>
      <c r="R289" s="84" t="s">
        <v>3203</v>
      </c>
      <c r="S289" s="31" t="s">
        <v>41</v>
      </c>
      <c r="T289" s="31"/>
      <c r="U289" s="169"/>
      <c r="V289" s="150"/>
      <c r="W289" s="141" t="str" cm="1">
        <f t="array" ref="W289">IF(SUM(LEN(B289:V289))=0,"",IF(OR(OR(ISBLANK(F289),SUM(LEN(C289),LEN(D289))=0),AND(NOT(E289="Unknown"),ISBLANK(J289)),AND(NOT(O289="Unknown"),ISBLANK(R289))),"Missing Information", INDEX(Table15[Entire Service Line Classification], MATCH(SUMIFS(Table15[Unique ID],Table15[System-Owned Portion],E289,Table15[If Material Anything Other than "Lead" in Column E,Was Material Ever Previously Lead?],G289,Table15[Customer-Owned Portion],O289),Table15[Unique ID],0),0)))</f>
        <v>Lead Status Unknown</v>
      </c>
      <c r="X289"/>
    </row>
    <row r="290" spans="2:24" ht="29" x14ac:dyDescent="0.35">
      <c r="B290" s="146"/>
      <c r="C290" s="31" t="s">
        <v>3467</v>
      </c>
      <c r="D290" s="32"/>
      <c r="E290" s="44" t="s">
        <v>3284</v>
      </c>
      <c r="F290" s="43" t="s">
        <v>41</v>
      </c>
      <c r="G290" s="84" t="s">
        <v>3249</v>
      </c>
      <c r="H290" s="31" t="s">
        <v>6805</v>
      </c>
      <c r="I290" s="207" t="s">
        <v>3336</v>
      </c>
      <c r="J290" s="84" t="s">
        <v>3270</v>
      </c>
      <c r="K290" s="31" t="s">
        <v>41</v>
      </c>
      <c r="L290" s="31"/>
      <c r="M290" s="169"/>
      <c r="N290" s="148"/>
      <c r="O290" s="44" t="s">
        <v>3284</v>
      </c>
      <c r="P290" s="43" t="s">
        <v>6805</v>
      </c>
      <c r="Q290" s="207" t="s">
        <v>3336</v>
      </c>
      <c r="R290" s="84" t="s">
        <v>3270</v>
      </c>
      <c r="S290" s="31" t="s">
        <v>41</v>
      </c>
      <c r="T290" s="31"/>
      <c r="U290" s="169"/>
      <c r="V290" s="150"/>
      <c r="W290" s="141" t="str" cm="1">
        <f t="array" ref="W290">IF(SUM(LEN(B290:V290))=0,"",IF(OR(OR(ISBLANK(F290),SUM(LEN(C290),LEN(D290))=0),AND(NOT(E290="Unknown"),ISBLANK(J290)),AND(NOT(O290="Unknown"),ISBLANK(R290))),"Missing Information", INDEX(Table15[Entire Service Line Classification], MATCH(SUMIFS(Table15[Unique ID],Table15[System-Owned Portion],E290,Table15[If Material Anything Other than "Lead" in Column E,Was Material Ever Previously Lead?],G290,Table15[Customer-Owned Portion],O290),Table15[Unique ID],0),0)))</f>
        <v>Non-lead</v>
      </c>
      <c r="X290"/>
    </row>
    <row r="291" spans="2:24" ht="29" x14ac:dyDescent="0.35">
      <c r="B291" s="146"/>
      <c r="C291" s="31" t="s">
        <v>3468</v>
      </c>
      <c r="D291" s="32"/>
      <c r="E291" s="44" t="s">
        <v>3284</v>
      </c>
      <c r="F291" s="43" t="s">
        <v>41</v>
      </c>
      <c r="G291" s="84" t="s">
        <v>3249</v>
      </c>
      <c r="H291" s="31" t="s">
        <v>6805</v>
      </c>
      <c r="I291" s="207" t="s">
        <v>3338</v>
      </c>
      <c r="J291" s="84" t="s">
        <v>3270</v>
      </c>
      <c r="K291" s="31" t="s">
        <v>41</v>
      </c>
      <c r="L291" s="31"/>
      <c r="M291" s="169"/>
      <c r="N291" s="148"/>
      <c r="O291" s="44" t="s">
        <v>3284</v>
      </c>
      <c r="P291" s="43" t="s">
        <v>6805</v>
      </c>
      <c r="Q291" s="207" t="s">
        <v>3338</v>
      </c>
      <c r="R291" s="84" t="s">
        <v>3270</v>
      </c>
      <c r="S291" s="31" t="s">
        <v>41</v>
      </c>
      <c r="T291" s="31"/>
      <c r="U291" s="169"/>
      <c r="V291" s="150"/>
      <c r="W291" s="141" t="str" cm="1">
        <f t="array" ref="W291">IF(SUM(LEN(B291:V291))=0,"",IF(OR(OR(ISBLANK(F291),SUM(LEN(C291),LEN(D291))=0),AND(NOT(E291="Unknown"),ISBLANK(J291)),AND(NOT(O291="Unknown"),ISBLANK(R291))),"Missing Information", INDEX(Table15[Entire Service Line Classification], MATCH(SUMIFS(Table15[Unique ID],Table15[System-Owned Portion],E291,Table15[If Material Anything Other than "Lead" in Column E,Was Material Ever Previously Lead?],G291,Table15[Customer-Owned Portion],O291),Table15[Unique ID],0),0)))</f>
        <v>Non-lead</v>
      </c>
      <c r="X291"/>
    </row>
    <row r="292" spans="2:24" ht="29" x14ac:dyDescent="0.35">
      <c r="B292" s="146"/>
      <c r="C292" s="31" t="s">
        <v>3469</v>
      </c>
      <c r="D292" s="32"/>
      <c r="E292" s="44" t="s">
        <v>3284</v>
      </c>
      <c r="F292" s="43" t="s">
        <v>41</v>
      </c>
      <c r="G292" s="84" t="s">
        <v>3249</v>
      </c>
      <c r="H292" s="31" t="s">
        <v>6805</v>
      </c>
      <c r="I292" s="207" t="s">
        <v>3338</v>
      </c>
      <c r="J292" s="84" t="s">
        <v>3270</v>
      </c>
      <c r="K292" s="31" t="s">
        <v>41</v>
      </c>
      <c r="L292" s="31"/>
      <c r="M292" s="169"/>
      <c r="N292" s="148"/>
      <c r="O292" s="44" t="s">
        <v>3284</v>
      </c>
      <c r="P292" s="43" t="s">
        <v>6805</v>
      </c>
      <c r="Q292" s="207" t="s">
        <v>3338</v>
      </c>
      <c r="R292" s="84" t="s">
        <v>3270</v>
      </c>
      <c r="S292" s="31" t="s">
        <v>41</v>
      </c>
      <c r="T292" s="31"/>
      <c r="U292" s="169"/>
      <c r="V292" s="150"/>
      <c r="W292" s="141" t="str" cm="1">
        <f t="array" ref="W292">IF(SUM(LEN(B292:V292))=0,"",IF(OR(OR(ISBLANK(F292),SUM(LEN(C292),LEN(D292))=0),AND(NOT(E292="Unknown"),ISBLANK(J292)),AND(NOT(O292="Unknown"),ISBLANK(R292))),"Missing Information", INDEX(Table15[Entire Service Line Classification], MATCH(SUMIFS(Table15[Unique ID],Table15[System-Owned Portion],E292,Table15[If Material Anything Other than "Lead" in Column E,Was Material Ever Previously Lead?],G292,Table15[Customer-Owned Portion],O292),Table15[Unique ID],0),0)))</f>
        <v>Non-lead</v>
      </c>
      <c r="X292"/>
    </row>
    <row r="293" spans="2:24" ht="29" x14ac:dyDescent="0.35">
      <c r="B293" s="146"/>
      <c r="C293" s="31" t="s">
        <v>3470</v>
      </c>
      <c r="D293" s="32"/>
      <c r="E293" s="44" t="s">
        <v>3284</v>
      </c>
      <c r="F293" s="43" t="s">
        <v>41</v>
      </c>
      <c r="G293" s="84" t="s">
        <v>3249</v>
      </c>
      <c r="H293" s="31" t="s">
        <v>6805</v>
      </c>
      <c r="I293" s="207" t="s">
        <v>3338</v>
      </c>
      <c r="J293" s="84" t="s">
        <v>3270</v>
      </c>
      <c r="K293" s="31" t="s">
        <v>41</v>
      </c>
      <c r="L293" s="31"/>
      <c r="M293" s="169"/>
      <c r="N293" s="148"/>
      <c r="O293" s="44" t="s">
        <v>3284</v>
      </c>
      <c r="P293" s="43" t="s">
        <v>6805</v>
      </c>
      <c r="Q293" s="207" t="s">
        <v>3338</v>
      </c>
      <c r="R293" s="84" t="s">
        <v>3270</v>
      </c>
      <c r="S293" s="31" t="s">
        <v>41</v>
      </c>
      <c r="T293" s="31"/>
      <c r="U293" s="169"/>
      <c r="V293" s="150"/>
      <c r="W293" s="141" t="str" cm="1">
        <f t="array" ref="W293">IF(SUM(LEN(B293:V293))=0,"",IF(OR(OR(ISBLANK(F293),SUM(LEN(C293),LEN(D293))=0),AND(NOT(E293="Unknown"),ISBLANK(J293)),AND(NOT(O293="Unknown"),ISBLANK(R293))),"Missing Information", INDEX(Table15[Entire Service Line Classification], MATCH(SUMIFS(Table15[Unique ID],Table15[System-Owned Portion],E293,Table15[If Material Anything Other than "Lead" in Column E,Was Material Ever Previously Lead?],G293,Table15[Customer-Owned Portion],O293),Table15[Unique ID],0),0)))</f>
        <v>Non-lead</v>
      </c>
      <c r="X293"/>
    </row>
    <row r="294" spans="2:24" ht="29" x14ac:dyDescent="0.35">
      <c r="B294" s="146"/>
      <c r="C294" s="31" t="s">
        <v>3471</v>
      </c>
      <c r="D294" s="32"/>
      <c r="E294" s="44" t="s">
        <v>3284</v>
      </c>
      <c r="F294" s="43" t="s">
        <v>41</v>
      </c>
      <c r="G294" s="84" t="s">
        <v>3249</v>
      </c>
      <c r="H294" s="31" t="s">
        <v>6805</v>
      </c>
      <c r="I294" s="207" t="s">
        <v>3338</v>
      </c>
      <c r="J294" s="84" t="s">
        <v>3270</v>
      </c>
      <c r="K294" s="31" t="s">
        <v>41</v>
      </c>
      <c r="L294" s="31"/>
      <c r="M294" s="169"/>
      <c r="N294" s="148"/>
      <c r="O294" s="44" t="s">
        <v>3284</v>
      </c>
      <c r="P294" s="43" t="s">
        <v>6805</v>
      </c>
      <c r="Q294" s="207" t="s">
        <v>3338</v>
      </c>
      <c r="R294" s="84" t="s">
        <v>3270</v>
      </c>
      <c r="S294" s="31" t="s">
        <v>41</v>
      </c>
      <c r="T294" s="31"/>
      <c r="U294" s="169"/>
      <c r="V294" s="150"/>
      <c r="W294" s="141" t="str" cm="1">
        <f t="array" ref="W294">IF(SUM(LEN(B294:V294))=0,"",IF(OR(OR(ISBLANK(F294),SUM(LEN(C294),LEN(D294))=0),AND(NOT(E294="Unknown"),ISBLANK(J294)),AND(NOT(O294="Unknown"),ISBLANK(R294))),"Missing Information", INDEX(Table15[Entire Service Line Classification], MATCH(SUMIFS(Table15[Unique ID],Table15[System-Owned Portion],E294,Table15[If Material Anything Other than "Lead" in Column E,Was Material Ever Previously Lead?],G294,Table15[Customer-Owned Portion],O294),Table15[Unique ID],0),0)))</f>
        <v>Non-lead</v>
      </c>
      <c r="X294"/>
    </row>
    <row r="295" spans="2:24" ht="29" x14ac:dyDescent="0.35">
      <c r="B295" s="146"/>
      <c r="C295" s="31" t="s">
        <v>3472</v>
      </c>
      <c r="D295" s="32"/>
      <c r="E295" s="44" t="s">
        <v>3284</v>
      </c>
      <c r="F295" s="43" t="s">
        <v>41</v>
      </c>
      <c r="G295" s="84" t="s">
        <v>3249</v>
      </c>
      <c r="H295" s="31" t="s">
        <v>6805</v>
      </c>
      <c r="I295" s="207" t="s">
        <v>3338</v>
      </c>
      <c r="J295" s="84" t="s">
        <v>3270</v>
      </c>
      <c r="K295" s="31" t="s">
        <v>41</v>
      </c>
      <c r="L295" s="31"/>
      <c r="M295" s="169"/>
      <c r="N295" s="148"/>
      <c r="O295" s="44" t="s">
        <v>3284</v>
      </c>
      <c r="P295" s="43" t="s">
        <v>6805</v>
      </c>
      <c r="Q295" s="207" t="s">
        <v>3338</v>
      </c>
      <c r="R295" s="84" t="s">
        <v>3270</v>
      </c>
      <c r="S295" s="31" t="s">
        <v>41</v>
      </c>
      <c r="T295" s="31"/>
      <c r="U295" s="169"/>
      <c r="V295" s="150"/>
      <c r="W295" s="141" t="str" cm="1">
        <f t="array" ref="W295">IF(SUM(LEN(B295:V295))=0,"",IF(OR(OR(ISBLANK(F295),SUM(LEN(C295),LEN(D295))=0),AND(NOT(E295="Unknown"),ISBLANK(J295)),AND(NOT(O295="Unknown"),ISBLANK(R295))),"Missing Information", INDEX(Table15[Entire Service Line Classification], MATCH(SUMIFS(Table15[Unique ID],Table15[System-Owned Portion],E295,Table15[If Material Anything Other than "Lead" in Column E,Was Material Ever Previously Lead?],G295,Table15[Customer-Owned Portion],O295),Table15[Unique ID],0),0)))</f>
        <v>Non-lead</v>
      </c>
      <c r="X295"/>
    </row>
    <row r="296" spans="2:24" ht="29" x14ac:dyDescent="0.35">
      <c r="B296" s="146"/>
      <c r="C296" s="31" t="s">
        <v>3473</v>
      </c>
      <c r="D296" s="32"/>
      <c r="E296" s="44" t="s">
        <v>3284</v>
      </c>
      <c r="F296" s="43" t="s">
        <v>41</v>
      </c>
      <c r="G296" s="84" t="s">
        <v>3249</v>
      </c>
      <c r="H296" s="31" t="s">
        <v>6805</v>
      </c>
      <c r="I296" s="207" t="s">
        <v>3338</v>
      </c>
      <c r="J296" s="84" t="s">
        <v>3270</v>
      </c>
      <c r="K296" s="31" t="s">
        <v>41</v>
      </c>
      <c r="L296" s="31"/>
      <c r="M296" s="169"/>
      <c r="N296" s="148"/>
      <c r="O296" s="44" t="s">
        <v>3284</v>
      </c>
      <c r="P296" s="43" t="s">
        <v>6805</v>
      </c>
      <c r="Q296" s="207" t="s">
        <v>3338</v>
      </c>
      <c r="R296" s="84" t="s">
        <v>3270</v>
      </c>
      <c r="S296" s="31" t="s">
        <v>41</v>
      </c>
      <c r="T296" s="31"/>
      <c r="U296" s="169"/>
      <c r="V296" s="150"/>
      <c r="W296" s="141" t="str" cm="1">
        <f t="array" ref="W296">IF(SUM(LEN(B296:V296))=0,"",IF(OR(OR(ISBLANK(F296),SUM(LEN(C296),LEN(D296))=0),AND(NOT(E296="Unknown"),ISBLANK(J296)),AND(NOT(O296="Unknown"),ISBLANK(R296))),"Missing Information", INDEX(Table15[Entire Service Line Classification], MATCH(SUMIFS(Table15[Unique ID],Table15[System-Owned Portion],E296,Table15[If Material Anything Other than "Lead" in Column E,Was Material Ever Previously Lead?],G296,Table15[Customer-Owned Portion],O296),Table15[Unique ID],0),0)))</f>
        <v>Non-lead</v>
      </c>
      <c r="X296"/>
    </row>
    <row r="297" spans="2:24" ht="29" x14ac:dyDescent="0.35">
      <c r="B297" s="146"/>
      <c r="C297" s="31" t="s">
        <v>3474</v>
      </c>
      <c r="D297" s="32"/>
      <c r="E297" s="44" t="s">
        <v>3284</v>
      </c>
      <c r="F297" s="43" t="s">
        <v>41</v>
      </c>
      <c r="G297" s="84" t="s">
        <v>3249</v>
      </c>
      <c r="H297" s="31" t="s">
        <v>6805</v>
      </c>
      <c r="I297" s="207" t="s">
        <v>3338</v>
      </c>
      <c r="J297" s="84" t="s">
        <v>3270</v>
      </c>
      <c r="K297" s="31" t="s">
        <v>41</v>
      </c>
      <c r="L297" s="31"/>
      <c r="M297" s="169"/>
      <c r="N297" s="148"/>
      <c r="O297" s="44" t="s">
        <v>3284</v>
      </c>
      <c r="P297" s="43" t="s">
        <v>6805</v>
      </c>
      <c r="Q297" s="207" t="s">
        <v>3338</v>
      </c>
      <c r="R297" s="84" t="s">
        <v>3270</v>
      </c>
      <c r="S297" s="31" t="s">
        <v>41</v>
      </c>
      <c r="T297" s="31"/>
      <c r="U297" s="169"/>
      <c r="V297" s="150"/>
      <c r="W297" s="141" t="str" cm="1">
        <f t="array" ref="W297">IF(SUM(LEN(B297:V297))=0,"",IF(OR(OR(ISBLANK(F297),SUM(LEN(C297),LEN(D297))=0),AND(NOT(E297="Unknown"),ISBLANK(J297)),AND(NOT(O297="Unknown"),ISBLANK(R297))),"Missing Information", INDEX(Table15[Entire Service Line Classification], MATCH(SUMIFS(Table15[Unique ID],Table15[System-Owned Portion],E297,Table15[If Material Anything Other than "Lead" in Column E,Was Material Ever Previously Lead?],G297,Table15[Customer-Owned Portion],O297),Table15[Unique ID],0),0)))</f>
        <v>Non-lead</v>
      </c>
      <c r="X297"/>
    </row>
    <row r="298" spans="2:24" ht="29" x14ac:dyDescent="0.35">
      <c r="B298" s="146"/>
      <c r="C298" s="31" t="s">
        <v>3475</v>
      </c>
      <c r="D298" s="32"/>
      <c r="E298" s="44" t="s">
        <v>3284</v>
      </c>
      <c r="F298" s="43" t="s">
        <v>41</v>
      </c>
      <c r="G298" s="84" t="s">
        <v>3249</v>
      </c>
      <c r="H298" s="31" t="s">
        <v>6805</v>
      </c>
      <c r="I298" s="207" t="s">
        <v>3338</v>
      </c>
      <c r="J298" s="84" t="s">
        <v>3270</v>
      </c>
      <c r="K298" s="31" t="s">
        <v>41</v>
      </c>
      <c r="L298" s="31"/>
      <c r="M298" s="169"/>
      <c r="N298" s="148"/>
      <c r="O298" s="44" t="s">
        <v>3284</v>
      </c>
      <c r="P298" s="43" t="s">
        <v>6805</v>
      </c>
      <c r="Q298" s="207" t="s">
        <v>3338</v>
      </c>
      <c r="R298" s="84" t="s">
        <v>3270</v>
      </c>
      <c r="S298" s="31" t="s">
        <v>41</v>
      </c>
      <c r="T298" s="31"/>
      <c r="U298" s="169"/>
      <c r="V298" s="150"/>
      <c r="W298" s="141" t="str" cm="1">
        <f t="array" ref="W298">IF(SUM(LEN(B298:V298))=0,"",IF(OR(OR(ISBLANK(F298),SUM(LEN(C298),LEN(D298))=0),AND(NOT(E298="Unknown"),ISBLANK(J298)),AND(NOT(O298="Unknown"),ISBLANK(R298))),"Missing Information", INDEX(Table15[Entire Service Line Classification], MATCH(SUMIFS(Table15[Unique ID],Table15[System-Owned Portion],E298,Table15[If Material Anything Other than "Lead" in Column E,Was Material Ever Previously Lead?],G298,Table15[Customer-Owned Portion],O298),Table15[Unique ID],0),0)))</f>
        <v>Non-lead</v>
      </c>
      <c r="X298"/>
    </row>
    <row r="299" spans="2:24" ht="29" x14ac:dyDescent="0.35">
      <c r="B299" s="146"/>
      <c r="C299" s="31" t="s">
        <v>3476</v>
      </c>
      <c r="D299" s="32"/>
      <c r="E299" s="44" t="s">
        <v>3284</v>
      </c>
      <c r="F299" s="43" t="s">
        <v>41</v>
      </c>
      <c r="G299" s="84" t="s">
        <v>3249</v>
      </c>
      <c r="H299" s="31">
        <v>2019</v>
      </c>
      <c r="I299" s="207" t="s">
        <v>3338</v>
      </c>
      <c r="J299" s="84" t="s">
        <v>3270</v>
      </c>
      <c r="K299" s="31" t="s">
        <v>41</v>
      </c>
      <c r="L299" s="31"/>
      <c r="M299" s="169"/>
      <c r="N299" s="148"/>
      <c r="O299" s="44" t="s">
        <v>3284</v>
      </c>
      <c r="P299" s="43">
        <v>2019</v>
      </c>
      <c r="Q299" s="207" t="s">
        <v>3338</v>
      </c>
      <c r="R299" s="84" t="s">
        <v>3270</v>
      </c>
      <c r="S299" s="31" t="s">
        <v>41</v>
      </c>
      <c r="T299" s="31"/>
      <c r="U299" s="169"/>
      <c r="V299" s="150"/>
      <c r="W299" s="141" t="str" cm="1">
        <f t="array" ref="W299">IF(SUM(LEN(B299:V299))=0,"",IF(OR(OR(ISBLANK(F299),SUM(LEN(C299),LEN(D299))=0),AND(NOT(E299="Unknown"),ISBLANK(J299)),AND(NOT(O299="Unknown"),ISBLANK(R299))),"Missing Information", INDEX(Table15[Entire Service Line Classification], MATCH(SUMIFS(Table15[Unique ID],Table15[System-Owned Portion],E299,Table15[If Material Anything Other than "Lead" in Column E,Was Material Ever Previously Lead?],G299,Table15[Customer-Owned Portion],O299),Table15[Unique ID],0),0)))</f>
        <v>Non-lead</v>
      </c>
      <c r="X299"/>
    </row>
    <row r="300" spans="2:24" ht="29" x14ac:dyDescent="0.35">
      <c r="B300" s="146"/>
      <c r="C300" s="31" t="s">
        <v>3477</v>
      </c>
      <c r="D300" s="32"/>
      <c r="E300" s="44" t="s">
        <v>3284</v>
      </c>
      <c r="F300" s="43" t="s">
        <v>41</v>
      </c>
      <c r="G300" s="84" t="s">
        <v>3249</v>
      </c>
      <c r="H300" s="31">
        <v>2019</v>
      </c>
      <c r="I300" s="207" t="s">
        <v>3338</v>
      </c>
      <c r="J300" s="84" t="s">
        <v>3270</v>
      </c>
      <c r="K300" s="31" t="s">
        <v>41</v>
      </c>
      <c r="L300" s="31"/>
      <c r="M300" s="169"/>
      <c r="N300" s="148"/>
      <c r="O300" s="44" t="s">
        <v>3284</v>
      </c>
      <c r="P300" s="43">
        <v>2019</v>
      </c>
      <c r="Q300" s="207" t="s">
        <v>3338</v>
      </c>
      <c r="R300" s="84" t="s">
        <v>3270</v>
      </c>
      <c r="S300" s="31" t="s">
        <v>41</v>
      </c>
      <c r="T300" s="31"/>
      <c r="U300" s="169"/>
      <c r="V300" s="150"/>
      <c r="W300" s="141" t="str" cm="1">
        <f t="array" ref="W300">IF(SUM(LEN(B300:V300))=0,"",IF(OR(OR(ISBLANK(F300),SUM(LEN(C300),LEN(D300))=0),AND(NOT(E300="Unknown"),ISBLANK(J300)),AND(NOT(O300="Unknown"),ISBLANK(R300))),"Missing Information", INDEX(Table15[Entire Service Line Classification], MATCH(SUMIFS(Table15[Unique ID],Table15[System-Owned Portion],E300,Table15[If Material Anything Other than "Lead" in Column E,Was Material Ever Previously Lead?],G300,Table15[Customer-Owned Portion],O300),Table15[Unique ID],0),0)))</f>
        <v>Non-lead</v>
      </c>
      <c r="X300"/>
    </row>
    <row r="301" spans="2:24" x14ac:dyDescent="0.35">
      <c r="B301" s="146"/>
      <c r="C301" s="31" t="s">
        <v>243</v>
      </c>
      <c r="D301" s="32"/>
      <c r="E301" s="44" t="s">
        <v>3203</v>
      </c>
      <c r="F301" s="43" t="s">
        <v>3283</v>
      </c>
      <c r="G301" s="84" t="s">
        <v>3249</v>
      </c>
      <c r="H301" s="31">
        <v>1920</v>
      </c>
      <c r="I301" s="207" t="s">
        <v>3338</v>
      </c>
      <c r="J301" s="84"/>
      <c r="K301" s="31" t="s">
        <v>41</v>
      </c>
      <c r="L301" s="31"/>
      <c r="M301" s="169"/>
      <c r="N301" s="148"/>
      <c r="O301" s="44" t="s">
        <v>3203</v>
      </c>
      <c r="P301" s="43">
        <v>1920</v>
      </c>
      <c r="Q301" s="207" t="s">
        <v>3338</v>
      </c>
      <c r="R301" s="84" t="s">
        <v>3203</v>
      </c>
      <c r="S301" s="31" t="s">
        <v>41</v>
      </c>
      <c r="T301" s="31"/>
      <c r="U301" s="169"/>
      <c r="V301" s="150"/>
      <c r="W301" s="141" t="str" cm="1">
        <f t="array" ref="W301">IF(SUM(LEN(B301:V301))=0,"",IF(OR(OR(ISBLANK(F301),SUM(LEN(C301),LEN(D301))=0),AND(NOT(E301="Unknown"),ISBLANK(J301)),AND(NOT(O301="Unknown"),ISBLANK(R301))),"Missing Information", INDEX(Table15[Entire Service Line Classification], MATCH(SUMIFS(Table15[Unique ID],Table15[System-Owned Portion],E301,Table15[If Material Anything Other than "Lead" in Column E,Was Material Ever Previously Lead?],G301,Table15[Customer-Owned Portion],O301),Table15[Unique ID],0),0)))</f>
        <v>Lead Status Unknown</v>
      </c>
      <c r="X301"/>
    </row>
    <row r="302" spans="2:24" ht="29" x14ac:dyDescent="0.35">
      <c r="B302" s="146"/>
      <c r="C302" s="31" t="s">
        <v>3478</v>
      </c>
      <c r="D302" s="32"/>
      <c r="E302" s="44" t="s">
        <v>3284</v>
      </c>
      <c r="F302" s="43" t="s">
        <v>41</v>
      </c>
      <c r="G302" s="84" t="s">
        <v>3249</v>
      </c>
      <c r="H302" s="31">
        <v>2019</v>
      </c>
      <c r="I302" s="207" t="s">
        <v>3338</v>
      </c>
      <c r="J302" s="84" t="s">
        <v>3270</v>
      </c>
      <c r="K302" s="31" t="s">
        <v>41</v>
      </c>
      <c r="L302" s="31"/>
      <c r="M302" s="169"/>
      <c r="N302" s="148"/>
      <c r="O302" s="44" t="s">
        <v>3284</v>
      </c>
      <c r="P302" s="43">
        <v>2019</v>
      </c>
      <c r="Q302" s="207" t="s">
        <v>3338</v>
      </c>
      <c r="R302" s="84" t="s">
        <v>3270</v>
      </c>
      <c r="S302" s="31" t="s">
        <v>41</v>
      </c>
      <c r="T302" s="31"/>
      <c r="U302" s="169"/>
      <c r="V302" s="150"/>
      <c r="W302" s="141" t="str" cm="1">
        <f t="array" ref="W302">IF(SUM(LEN(B302:V302))=0,"",IF(OR(OR(ISBLANK(F302),SUM(LEN(C302),LEN(D302))=0),AND(NOT(E302="Unknown"),ISBLANK(J302)),AND(NOT(O302="Unknown"),ISBLANK(R302))),"Missing Information", INDEX(Table15[Entire Service Line Classification], MATCH(SUMIFS(Table15[Unique ID],Table15[System-Owned Portion],E302,Table15[If Material Anything Other than "Lead" in Column E,Was Material Ever Previously Lead?],G302,Table15[Customer-Owned Portion],O302),Table15[Unique ID],0),0)))</f>
        <v>Non-lead</v>
      </c>
      <c r="X302"/>
    </row>
    <row r="303" spans="2:24" ht="29" x14ac:dyDescent="0.35">
      <c r="B303" s="146"/>
      <c r="C303" s="31" t="s">
        <v>244</v>
      </c>
      <c r="D303" s="32"/>
      <c r="E303" s="44" t="s">
        <v>3284</v>
      </c>
      <c r="F303" s="43" t="s">
        <v>41</v>
      </c>
      <c r="G303" s="84" t="s">
        <v>3249</v>
      </c>
      <c r="H303" s="31">
        <v>2019</v>
      </c>
      <c r="I303" s="207" t="s">
        <v>3338</v>
      </c>
      <c r="J303" s="84" t="s">
        <v>3270</v>
      </c>
      <c r="K303" s="31" t="s">
        <v>41</v>
      </c>
      <c r="L303" s="31"/>
      <c r="M303" s="169"/>
      <c r="N303" s="148"/>
      <c r="O303" s="44" t="s">
        <v>3284</v>
      </c>
      <c r="P303" s="43">
        <v>2019</v>
      </c>
      <c r="Q303" s="207" t="s">
        <v>3338</v>
      </c>
      <c r="R303" s="84" t="s">
        <v>3270</v>
      </c>
      <c r="S303" s="31" t="s">
        <v>41</v>
      </c>
      <c r="T303" s="31"/>
      <c r="U303" s="169"/>
      <c r="V303" s="150"/>
      <c r="W303" s="141" t="str" cm="1">
        <f t="array" ref="W303">IF(SUM(LEN(B303:V303))=0,"",IF(OR(OR(ISBLANK(F303),SUM(LEN(C303),LEN(D303))=0),AND(NOT(E303="Unknown"),ISBLANK(J303)),AND(NOT(O303="Unknown"),ISBLANK(R303))),"Missing Information", INDEX(Table15[Entire Service Line Classification], MATCH(SUMIFS(Table15[Unique ID],Table15[System-Owned Portion],E303,Table15[If Material Anything Other than "Lead" in Column E,Was Material Ever Previously Lead?],G303,Table15[Customer-Owned Portion],O303),Table15[Unique ID],0),0)))</f>
        <v>Non-lead</v>
      </c>
      <c r="X303"/>
    </row>
    <row r="304" spans="2:24" ht="29" x14ac:dyDescent="0.35">
      <c r="B304" s="146"/>
      <c r="C304" s="31" t="s">
        <v>3479</v>
      </c>
      <c r="D304" s="32"/>
      <c r="E304" s="44" t="s">
        <v>3284</v>
      </c>
      <c r="F304" s="43" t="s">
        <v>41</v>
      </c>
      <c r="G304" s="84" t="s">
        <v>3249</v>
      </c>
      <c r="H304" s="31">
        <v>2019</v>
      </c>
      <c r="I304" s="207" t="s">
        <v>3338</v>
      </c>
      <c r="J304" s="84" t="s">
        <v>3270</v>
      </c>
      <c r="K304" s="31" t="s">
        <v>41</v>
      </c>
      <c r="L304" s="31"/>
      <c r="M304" s="169"/>
      <c r="N304" s="148"/>
      <c r="O304" s="44" t="s">
        <v>3284</v>
      </c>
      <c r="P304" s="43">
        <v>2019</v>
      </c>
      <c r="Q304" s="207" t="s">
        <v>3338</v>
      </c>
      <c r="R304" s="84" t="s">
        <v>3270</v>
      </c>
      <c r="S304" s="31" t="s">
        <v>41</v>
      </c>
      <c r="T304" s="31"/>
      <c r="U304" s="169"/>
      <c r="V304" s="150"/>
      <c r="W304" s="141" t="str" cm="1">
        <f t="array" ref="W304">IF(SUM(LEN(B304:V304))=0,"",IF(OR(OR(ISBLANK(F304),SUM(LEN(C304),LEN(D304))=0),AND(NOT(E304="Unknown"),ISBLANK(J304)),AND(NOT(O304="Unknown"),ISBLANK(R304))),"Missing Information", INDEX(Table15[Entire Service Line Classification], MATCH(SUMIFS(Table15[Unique ID],Table15[System-Owned Portion],E304,Table15[If Material Anything Other than "Lead" in Column E,Was Material Ever Previously Lead?],G304,Table15[Customer-Owned Portion],O304),Table15[Unique ID],0),0)))</f>
        <v>Non-lead</v>
      </c>
      <c r="X304"/>
    </row>
    <row r="305" spans="2:24" ht="29" x14ac:dyDescent="0.35">
      <c r="B305" s="146"/>
      <c r="C305" s="31" t="s">
        <v>3480</v>
      </c>
      <c r="D305" s="32"/>
      <c r="E305" s="44" t="s">
        <v>3284</v>
      </c>
      <c r="F305" s="43" t="s">
        <v>41</v>
      </c>
      <c r="G305" s="84" t="s">
        <v>3249</v>
      </c>
      <c r="H305" s="31">
        <v>2019</v>
      </c>
      <c r="I305" s="207" t="s">
        <v>3338</v>
      </c>
      <c r="J305" s="84" t="s">
        <v>3270</v>
      </c>
      <c r="K305" s="31" t="s">
        <v>41</v>
      </c>
      <c r="L305" s="31"/>
      <c r="M305" s="169"/>
      <c r="N305" s="148"/>
      <c r="O305" s="44" t="s">
        <v>3284</v>
      </c>
      <c r="P305" s="43">
        <v>2019</v>
      </c>
      <c r="Q305" s="207" t="s">
        <v>3338</v>
      </c>
      <c r="R305" s="84" t="s">
        <v>3270</v>
      </c>
      <c r="S305" s="31" t="s">
        <v>41</v>
      </c>
      <c r="T305" s="31"/>
      <c r="U305" s="169"/>
      <c r="V305" s="150"/>
      <c r="W305" s="141" t="str" cm="1">
        <f t="array" ref="W305">IF(SUM(LEN(B305:V305))=0,"",IF(OR(OR(ISBLANK(F305),SUM(LEN(C305),LEN(D305))=0),AND(NOT(E305="Unknown"),ISBLANK(J305)),AND(NOT(O305="Unknown"),ISBLANK(R305))),"Missing Information", INDEX(Table15[Entire Service Line Classification], MATCH(SUMIFS(Table15[Unique ID],Table15[System-Owned Portion],E305,Table15[If Material Anything Other than "Lead" in Column E,Was Material Ever Previously Lead?],G305,Table15[Customer-Owned Portion],O305),Table15[Unique ID],0),0)))</f>
        <v>Non-lead</v>
      </c>
      <c r="X305"/>
    </row>
    <row r="306" spans="2:24" ht="29" x14ac:dyDescent="0.35">
      <c r="B306" s="146"/>
      <c r="C306" s="31" t="s">
        <v>3481</v>
      </c>
      <c r="D306" s="32"/>
      <c r="E306" s="44" t="s">
        <v>3284</v>
      </c>
      <c r="F306" s="43" t="s">
        <v>41</v>
      </c>
      <c r="G306" s="84" t="s">
        <v>3249</v>
      </c>
      <c r="H306" s="31">
        <v>2019</v>
      </c>
      <c r="I306" s="207" t="s">
        <v>3338</v>
      </c>
      <c r="J306" s="84" t="s">
        <v>3270</v>
      </c>
      <c r="K306" s="31" t="s">
        <v>41</v>
      </c>
      <c r="L306" s="31"/>
      <c r="M306" s="169"/>
      <c r="N306" s="148"/>
      <c r="O306" s="44" t="s">
        <v>3284</v>
      </c>
      <c r="P306" s="43">
        <v>2019</v>
      </c>
      <c r="Q306" s="207" t="s">
        <v>3338</v>
      </c>
      <c r="R306" s="84" t="s">
        <v>3270</v>
      </c>
      <c r="S306" s="31" t="s">
        <v>41</v>
      </c>
      <c r="T306" s="31"/>
      <c r="U306" s="169"/>
      <c r="V306" s="150"/>
      <c r="W306" s="141" t="str" cm="1">
        <f t="array" ref="W306">IF(SUM(LEN(B306:V306))=0,"",IF(OR(OR(ISBLANK(F306),SUM(LEN(C306),LEN(D306))=0),AND(NOT(E306="Unknown"),ISBLANK(J306)),AND(NOT(O306="Unknown"),ISBLANK(R306))),"Missing Information", INDEX(Table15[Entire Service Line Classification], MATCH(SUMIFS(Table15[Unique ID],Table15[System-Owned Portion],E306,Table15[If Material Anything Other than "Lead" in Column E,Was Material Ever Previously Lead?],G306,Table15[Customer-Owned Portion],O306),Table15[Unique ID],0),0)))</f>
        <v>Non-lead</v>
      </c>
      <c r="X306"/>
    </row>
    <row r="307" spans="2:24" ht="29" x14ac:dyDescent="0.35">
      <c r="B307" s="146"/>
      <c r="C307" s="31" t="s">
        <v>3482</v>
      </c>
      <c r="D307" s="32"/>
      <c r="E307" s="44" t="s">
        <v>3284</v>
      </c>
      <c r="F307" s="43" t="s">
        <v>41</v>
      </c>
      <c r="G307" s="84" t="s">
        <v>3249</v>
      </c>
      <c r="H307" s="31">
        <v>2019</v>
      </c>
      <c r="I307" s="207" t="s">
        <v>3338</v>
      </c>
      <c r="J307" s="84" t="s">
        <v>3270</v>
      </c>
      <c r="K307" s="31" t="s">
        <v>41</v>
      </c>
      <c r="L307" s="31"/>
      <c r="M307" s="169"/>
      <c r="N307" s="148"/>
      <c r="O307" s="44" t="s">
        <v>3284</v>
      </c>
      <c r="P307" s="43">
        <v>2019</v>
      </c>
      <c r="Q307" s="207" t="s">
        <v>3338</v>
      </c>
      <c r="R307" s="84" t="s">
        <v>3270</v>
      </c>
      <c r="S307" s="31" t="s">
        <v>41</v>
      </c>
      <c r="T307" s="31"/>
      <c r="U307" s="169"/>
      <c r="V307" s="150"/>
      <c r="W307" s="141" t="str" cm="1">
        <f t="array" ref="W307">IF(SUM(LEN(B307:V307))=0,"",IF(OR(OR(ISBLANK(F307),SUM(LEN(C307),LEN(D307))=0),AND(NOT(E307="Unknown"),ISBLANK(J307)),AND(NOT(O307="Unknown"),ISBLANK(R307))),"Missing Information", INDEX(Table15[Entire Service Line Classification], MATCH(SUMIFS(Table15[Unique ID],Table15[System-Owned Portion],E307,Table15[If Material Anything Other than "Lead" in Column E,Was Material Ever Previously Lead?],G307,Table15[Customer-Owned Portion],O307),Table15[Unique ID],0),0)))</f>
        <v>Non-lead</v>
      </c>
      <c r="X307"/>
    </row>
    <row r="308" spans="2:24" ht="29" x14ac:dyDescent="0.35">
      <c r="B308" s="146"/>
      <c r="C308" s="31" t="s">
        <v>3483</v>
      </c>
      <c r="D308" s="31"/>
      <c r="E308" s="44" t="s">
        <v>3284</v>
      </c>
      <c r="F308" s="43" t="s">
        <v>41</v>
      </c>
      <c r="G308" s="84" t="s">
        <v>3249</v>
      </c>
      <c r="H308" s="31">
        <v>2019</v>
      </c>
      <c r="I308" s="207" t="s">
        <v>3338</v>
      </c>
      <c r="J308" s="84" t="s">
        <v>3270</v>
      </c>
      <c r="K308" s="31" t="s">
        <v>41</v>
      </c>
      <c r="L308" s="31"/>
      <c r="M308" s="169"/>
      <c r="N308" s="148"/>
      <c r="O308" s="44" t="s">
        <v>3284</v>
      </c>
      <c r="P308" s="43">
        <v>2019</v>
      </c>
      <c r="Q308" s="207" t="s">
        <v>3338</v>
      </c>
      <c r="R308" s="84" t="s">
        <v>3270</v>
      </c>
      <c r="S308" s="31" t="s">
        <v>41</v>
      </c>
      <c r="T308" s="31"/>
      <c r="U308" s="169"/>
      <c r="V308" s="150"/>
      <c r="W308" s="141" t="str" cm="1">
        <f t="array" ref="W308">IF(SUM(LEN(B308:V308))=0,"",IF(OR(OR(ISBLANK(F308),SUM(LEN(C308),LEN(D308))=0),AND(NOT(E308="Unknown"),ISBLANK(J308)),AND(NOT(O308="Unknown"),ISBLANK(R308))),"Missing Information", INDEX(Table15[Entire Service Line Classification], MATCH(SUMIFS(Table15[Unique ID],Table15[System-Owned Portion],E308,Table15[If Material Anything Other than "Lead" in Column E,Was Material Ever Previously Lead?],G308,Table15[Customer-Owned Portion],O308),Table15[Unique ID],0),0)))</f>
        <v>Non-lead</v>
      </c>
      <c r="X308"/>
    </row>
    <row r="309" spans="2:24" ht="29" x14ac:dyDescent="0.35">
      <c r="B309" s="146"/>
      <c r="C309" s="31" t="s">
        <v>3484</v>
      </c>
      <c r="D309" s="31"/>
      <c r="E309" s="44" t="s">
        <v>3284</v>
      </c>
      <c r="F309" s="43" t="s">
        <v>41</v>
      </c>
      <c r="G309" s="84" t="s">
        <v>3249</v>
      </c>
      <c r="H309" s="31">
        <v>2019</v>
      </c>
      <c r="I309" s="207" t="s">
        <v>3338</v>
      </c>
      <c r="J309" s="84" t="s">
        <v>3270</v>
      </c>
      <c r="K309" s="31" t="s">
        <v>41</v>
      </c>
      <c r="L309" s="31"/>
      <c r="M309" s="169"/>
      <c r="N309" s="148"/>
      <c r="O309" s="44" t="s">
        <v>3284</v>
      </c>
      <c r="P309" s="43">
        <v>2019</v>
      </c>
      <c r="Q309" s="207" t="s">
        <v>3338</v>
      </c>
      <c r="R309" s="84" t="s">
        <v>3270</v>
      </c>
      <c r="S309" s="31" t="s">
        <v>41</v>
      </c>
      <c r="T309" s="31"/>
      <c r="U309" s="169"/>
      <c r="V309" s="150"/>
      <c r="W309" s="141" t="str" cm="1">
        <f t="array" ref="W309">IF(SUM(LEN(B309:V309))=0,"",IF(OR(OR(ISBLANK(F309),SUM(LEN(C309),LEN(D309))=0),AND(NOT(E309="Unknown"),ISBLANK(J309)),AND(NOT(O309="Unknown"),ISBLANK(R309))),"Missing Information", INDEX(Table15[Entire Service Line Classification], MATCH(SUMIFS(Table15[Unique ID],Table15[System-Owned Portion],E309,Table15[If Material Anything Other than "Lead" in Column E,Was Material Ever Previously Lead?],G309,Table15[Customer-Owned Portion],O309),Table15[Unique ID],0),0)))</f>
        <v>Non-lead</v>
      </c>
      <c r="X309"/>
    </row>
    <row r="310" spans="2:24" ht="29" x14ac:dyDescent="0.35">
      <c r="B310" s="146"/>
      <c r="C310" s="31" t="s">
        <v>3485</v>
      </c>
      <c r="D310" s="31"/>
      <c r="E310" s="44" t="s">
        <v>3284</v>
      </c>
      <c r="F310" s="43" t="s">
        <v>41</v>
      </c>
      <c r="G310" s="84" t="s">
        <v>3249</v>
      </c>
      <c r="H310" s="31">
        <v>2019</v>
      </c>
      <c r="I310" s="207" t="s">
        <v>3338</v>
      </c>
      <c r="J310" s="84" t="s">
        <v>3270</v>
      </c>
      <c r="K310" s="31" t="s">
        <v>41</v>
      </c>
      <c r="L310" s="31"/>
      <c r="M310" s="169"/>
      <c r="N310" s="148"/>
      <c r="O310" s="44" t="s">
        <v>3284</v>
      </c>
      <c r="P310" s="43">
        <v>2019</v>
      </c>
      <c r="Q310" s="207" t="s">
        <v>3338</v>
      </c>
      <c r="R310" s="84" t="s">
        <v>3270</v>
      </c>
      <c r="S310" s="31" t="s">
        <v>41</v>
      </c>
      <c r="T310" s="31"/>
      <c r="U310" s="169"/>
      <c r="V310" s="150"/>
      <c r="W310" s="141" t="str" cm="1">
        <f t="array" ref="W310">IF(SUM(LEN(B310:V310))=0,"",IF(OR(OR(ISBLANK(F310),SUM(LEN(C310),LEN(D310))=0),AND(NOT(E310="Unknown"),ISBLANK(J310)),AND(NOT(O310="Unknown"),ISBLANK(R310))),"Missing Information", INDEX(Table15[Entire Service Line Classification], MATCH(SUMIFS(Table15[Unique ID],Table15[System-Owned Portion],E310,Table15[If Material Anything Other than "Lead" in Column E,Was Material Ever Previously Lead?],G310,Table15[Customer-Owned Portion],O310),Table15[Unique ID],0),0)))</f>
        <v>Non-lead</v>
      </c>
      <c r="X310"/>
    </row>
    <row r="311" spans="2:24" ht="29" x14ac:dyDescent="0.35">
      <c r="B311" s="146"/>
      <c r="C311" s="31" t="s">
        <v>3486</v>
      </c>
      <c r="D311" s="31"/>
      <c r="E311" s="44" t="s">
        <v>3284</v>
      </c>
      <c r="F311" s="43" t="s">
        <v>41</v>
      </c>
      <c r="G311" s="84" t="s">
        <v>3249</v>
      </c>
      <c r="H311" s="31">
        <v>2019</v>
      </c>
      <c r="I311" s="207" t="s">
        <v>3338</v>
      </c>
      <c r="J311" s="84" t="s">
        <v>3270</v>
      </c>
      <c r="K311" s="31" t="s">
        <v>41</v>
      </c>
      <c r="L311" s="31"/>
      <c r="M311" s="169"/>
      <c r="N311" s="148"/>
      <c r="O311" s="44" t="s">
        <v>3284</v>
      </c>
      <c r="P311" s="43">
        <v>2019</v>
      </c>
      <c r="Q311" s="207" t="s">
        <v>3338</v>
      </c>
      <c r="R311" s="84" t="s">
        <v>3270</v>
      </c>
      <c r="S311" s="31" t="s">
        <v>41</v>
      </c>
      <c r="T311" s="31"/>
      <c r="U311" s="169"/>
      <c r="V311" s="150"/>
      <c r="W311" s="141" t="str" cm="1">
        <f t="array" ref="W311">IF(SUM(LEN(B311:V311))=0,"",IF(OR(OR(ISBLANK(F311),SUM(LEN(C311),LEN(D311))=0),AND(NOT(E311="Unknown"),ISBLANK(J311)),AND(NOT(O311="Unknown"),ISBLANK(R311))),"Missing Information", INDEX(Table15[Entire Service Line Classification], MATCH(SUMIFS(Table15[Unique ID],Table15[System-Owned Portion],E311,Table15[If Material Anything Other than "Lead" in Column E,Was Material Ever Previously Lead?],G311,Table15[Customer-Owned Portion],O311),Table15[Unique ID],0),0)))</f>
        <v>Non-lead</v>
      </c>
      <c r="X311"/>
    </row>
    <row r="312" spans="2:24" ht="29" x14ac:dyDescent="0.35">
      <c r="B312" s="146"/>
      <c r="C312" s="31" t="s">
        <v>3487</v>
      </c>
      <c r="D312" s="31"/>
      <c r="E312" s="44" t="s">
        <v>3284</v>
      </c>
      <c r="F312" s="43" t="s">
        <v>41</v>
      </c>
      <c r="G312" s="84" t="s">
        <v>3249</v>
      </c>
      <c r="H312" s="31">
        <v>2019</v>
      </c>
      <c r="I312" s="207" t="s">
        <v>3338</v>
      </c>
      <c r="J312" s="84" t="s">
        <v>3270</v>
      </c>
      <c r="K312" s="31" t="s">
        <v>41</v>
      </c>
      <c r="L312" s="31"/>
      <c r="M312" s="169"/>
      <c r="N312" s="148"/>
      <c r="O312" s="44" t="s">
        <v>3284</v>
      </c>
      <c r="P312" s="43">
        <v>2019</v>
      </c>
      <c r="Q312" s="207" t="s">
        <v>3338</v>
      </c>
      <c r="R312" s="84" t="s">
        <v>3270</v>
      </c>
      <c r="S312" s="31" t="s">
        <v>41</v>
      </c>
      <c r="T312" s="31"/>
      <c r="U312" s="169"/>
      <c r="V312" s="150"/>
      <c r="W312" s="141" t="str" cm="1">
        <f t="array" ref="W312">IF(SUM(LEN(B312:V312))=0,"",IF(OR(OR(ISBLANK(F312),SUM(LEN(C312),LEN(D312))=0),AND(NOT(E312="Unknown"),ISBLANK(J312)),AND(NOT(O312="Unknown"),ISBLANK(R312))),"Missing Information", INDEX(Table15[Entire Service Line Classification], MATCH(SUMIFS(Table15[Unique ID],Table15[System-Owned Portion],E312,Table15[If Material Anything Other than "Lead" in Column E,Was Material Ever Previously Lead?],G312,Table15[Customer-Owned Portion],O312),Table15[Unique ID],0),0)))</f>
        <v>Non-lead</v>
      </c>
      <c r="X312"/>
    </row>
    <row r="313" spans="2:24" x14ac:dyDescent="0.35">
      <c r="B313" s="146"/>
      <c r="C313" s="31" t="s">
        <v>3488</v>
      </c>
      <c r="D313" s="31"/>
      <c r="E313" s="44" t="s">
        <v>3203</v>
      </c>
      <c r="F313" s="43" t="s">
        <v>3283</v>
      </c>
      <c r="G313" s="84" t="s">
        <v>3249</v>
      </c>
      <c r="H313" s="31"/>
      <c r="I313" s="207" t="s">
        <v>3338</v>
      </c>
      <c r="J313" s="84"/>
      <c r="K313" s="31" t="s">
        <v>41</v>
      </c>
      <c r="L313" s="31"/>
      <c r="M313" s="169"/>
      <c r="N313" s="148"/>
      <c r="O313" s="44" t="s">
        <v>3203</v>
      </c>
      <c r="P313" s="43"/>
      <c r="Q313" s="207" t="s">
        <v>3338</v>
      </c>
      <c r="R313" s="84" t="s">
        <v>3203</v>
      </c>
      <c r="S313" s="31" t="s">
        <v>41</v>
      </c>
      <c r="T313" s="31"/>
      <c r="U313" s="169"/>
      <c r="V313" s="150"/>
      <c r="W313" s="141" t="str" cm="1">
        <f t="array" ref="W313">IF(SUM(LEN(B313:V313))=0,"",IF(OR(OR(ISBLANK(F313),SUM(LEN(C313),LEN(D313))=0),AND(NOT(E313="Unknown"),ISBLANK(J313)),AND(NOT(O313="Unknown"),ISBLANK(R313))),"Missing Information", INDEX(Table15[Entire Service Line Classification], MATCH(SUMIFS(Table15[Unique ID],Table15[System-Owned Portion],E313,Table15[If Material Anything Other than "Lead" in Column E,Was Material Ever Previously Lead?],G313,Table15[Customer-Owned Portion],O313),Table15[Unique ID],0),0)))</f>
        <v>Lead Status Unknown</v>
      </c>
      <c r="X313"/>
    </row>
    <row r="314" spans="2:24" ht="29" x14ac:dyDescent="0.35">
      <c r="B314" s="146"/>
      <c r="C314" s="31" t="s">
        <v>3489</v>
      </c>
      <c r="D314" s="31"/>
      <c r="E314" s="44" t="s">
        <v>3284</v>
      </c>
      <c r="F314" s="43" t="s">
        <v>41</v>
      </c>
      <c r="G314" s="84" t="s">
        <v>3249</v>
      </c>
      <c r="H314" s="31">
        <v>2020</v>
      </c>
      <c r="I314" s="207" t="s">
        <v>3338</v>
      </c>
      <c r="J314" s="84" t="s">
        <v>3270</v>
      </c>
      <c r="K314" s="31" t="s">
        <v>41</v>
      </c>
      <c r="L314" s="31"/>
      <c r="M314" s="169"/>
      <c r="N314" s="148"/>
      <c r="O314" s="44" t="s">
        <v>3284</v>
      </c>
      <c r="P314" s="43">
        <v>2020</v>
      </c>
      <c r="Q314" s="207" t="s">
        <v>3338</v>
      </c>
      <c r="R314" s="84" t="s">
        <v>3270</v>
      </c>
      <c r="S314" s="31" t="s">
        <v>41</v>
      </c>
      <c r="T314" s="31"/>
      <c r="U314" s="169"/>
      <c r="V314" s="150"/>
      <c r="W314" s="141" t="str" cm="1">
        <f t="array" ref="W314">IF(SUM(LEN(B314:V314))=0,"",IF(OR(OR(ISBLANK(F314),SUM(LEN(C314),LEN(D314))=0),AND(NOT(E314="Unknown"),ISBLANK(J314)),AND(NOT(O314="Unknown"),ISBLANK(R314))),"Missing Information", INDEX(Table15[Entire Service Line Classification], MATCH(SUMIFS(Table15[Unique ID],Table15[System-Owned Portion],E314,Table15[If Material Anything Other than "Lead" in Column E,Was Material Ever Previously Lead?],G314,Table15[Customer-Owned Portion],O314),Table15[Unique ID],0),0)))</f>
        <v>Non-lead</v>
      </c>
      <c r="X314"/>
    </row>
    <row r="315" spans="2:24" ht="29" x14ac:dyDescent="0.35">
      <c r="B315" s="146"/>
      <c r="C315" s="31" t="s">
        <v>3490</v>
      </c>
      <c r="D315" s="31"/>
      <c r="E315" s="44" t="s">
        <v>3284</v>
      </c>
      <c r="F315" s="43" t="s">
        <v>41</v>
      </c>
      <c r="G315" s="84" t="s">
        <v>3249</v>
      </c>
      <c r="H315" s="31">
        <v>2019</v>
      </c>
      <c r="I315" s="207" t="s">
        <v>3338</v>
      </c>
      <c r="J315" s="84" t="s">
        <v>3270</v>
      </c>
      <c r="K315" s="31" t="s">
        <v>41</v>
      </c>
      <c r="L315" s="31"/>
      <c r="M315" s="169"/>
      <c r="N315" s="148"/>
      <c r="O315" s="44" t="s">
        <v>3284</v>
      </c>
      <c r="P315" s="43">
        <v>2019</v>
      </c>
      <c r="Q315" s="207" t="s">
        <v>3338</v>
      </c>
      <c r="R315" s="84" t="s">
        <v>3270</v>
      </c>
      <c r="S315" s="31" t="s">
        <v>41</v>
      </c>
      <c r="T315" s="31"/>
      <c r="U315" s="169"/>
      <c r="V315" s="150"/>
      <c r="W315" s="141" t="str" cm="1">
        <f t="array" ref="W315">IF(SUM(LEN(B315:V315))=0,"",IF(OR(OR(ISBLANK(F315),SUM(LEN(C315),LEN(D315))=0),AND(NOT(E315="Unknown"),ISBLANK(J315)),AND(NOT(O315="Unknown"),ISBLANK(R315))),"Missing Information", INDEX(Table15[Entire Service Line Classification], MATCH(SUMIFS(Table15[Unique ID],Table15[System-Owned Portion],E315,Table15[If Material Anything Other than "Lead" in Column E,Was Material Ever Previously Lead?],G315,Table15[Customer-Owned Portion],O315),Table15[Unique ID],0),0)))</f>
        <v>Non-lead</v>
      </c>
      <c r="X315"/>
    </row>
    <row r="316" spans="2:24" ht="29" x14ac:dyDescent="0.35">
      <c r="B316" s="146"/>
      <c r="C316" s="31" t="s">
        <v>3491</v>
      </c>
      <c r="D316" s="31"/>
      <c r="E316" s="44" t="s">
        <v>3284</v>
      </c>
      <c r="F316" s="43" t="s">
        <v>41</v>
      </c>
      <c r="G316" s="84" t="s">
        <v>3249</v>
      </c>
      <c r="H316" s="31">
        <v>2019</v>
      </c>
      <c r="I316" s="207" t="s">
        <v>3338</v>
      </c>
      <c r="J316" s="84" t="s">
        <v>3270</v>
      </c>
      <c r="K316" s="31" t="s">
        <v>41</v>
      </c>
      <c r="L316" s="31"/>
      <c r="M316" s="169"/>
      <c r="N316" s="148"/>
      <c r="O316" s="44" t="s">
        <v>3284</v>
      </c>
      <c r="P316" s="43">
        <v>2019</v>
      </c>
      <c r="Q316" s="207" t="s">
        <v>3338</v>
      </c>
      <c r="R316" s="84" t="s">
        <v>3270</v>
      </c>
      <c r="S316" s="31" t="s">
        <v>41</v>
      </c>
      <c r="T316" s="31"/>
      <c r="U316" s="169"/>
      <c r="V316" s="150"/>
      <c r="W316" s="141" t="str" cm="1">
        <f t="array" ref="W316">IF(SUM(LEN(B316:V316))=0,"",IF(OR(OR(ISBLANK(F316),SUM(LEN(C316),LEN(D316))=0),AND(NOT(E316="Unknown"),ISBLANK(J316)),AND(NOT(O316="Unknown"),ISBLANK(R316))),"Missing Information", INDEX(Table15[Entire Service Line Classification], MATCH(SUMIFS(Table15[Unique ID],Table15[System-Owned Portion],E316,Table15[If Material Anything Other than "Lead" in Column E,Was Material Ever Previously Lead?],G316,Table15[Customer-Owned Portion],O316),Table15[Unique ID],0),0)))</f>
        <v>Non-lead</v>
      </c>
      <c r="X316"/>
    </row>
    <row r="317" spans="2:24" ht="29" x14ac:dyDescent="0.35">
      <c r="B317" s="146"/>
      <c r="C317" s="31" t="s">
        <v>3492</v>
      </c>
      <c r="D317" s="31"/>
      <c r="E317" s="44" t="s">
        <v>3284</v>
      </c>
      <c r="F317" s="43" t="s">
        <v>41</v>
      </c>
      <c r="G317" s="84" t="s">
        <v>3249</v>
      </c>
      <c r="H317" s="31">
        <v>2019</v>
      </c>
      <c r="I317" s="207" t="s">
        <v>3338</v>
      </c>
      <c r="J317" s="84" t="s">
        <v>3270</v>
      </c>
      <c r="K317" s="31" t="s">
        <v>41</v>
      </c>
      <c r="L317" s="31"/>
      <c r="M317" s="169"/>
      <c r="N317" s="148"/>
      <c r="O317" s="44" t="s">
        <v>3284</v>
      </c>
      <c r="P317" s="43">
        <v>2019</v>
      </c>
      <c r="Q317" s="207" t="s">
        <v>3338</v>
      </c>
      <c r="R317" s="84" t="s">
        <v>3270</v>
      </c>
      <c r="S317" s="31" t="s">
        <v>41</v>
      </c>
      <c r="T317" s="31"/>
      <c r="U317" s="169"/>
      <c r="V317" s="150"/>
      <c r="W317" s="141" t="str" cm="1">
        <f t="array" ref="W317">IF(SUM(LEN(B317:V317))=0,"",IF(OR(OR(ISBLANK(F317),SUM(LEN(C317),LEN(D317))=0),AND(NOT(E317="Unknown"),ISBLANK(J317)),AND(NOT(O317="Unknown"),ISBLANK(R317))),"Missing Information", INDEX(Table15[Entire Service Line Classification], MATCH(SUMIFS(Table15[Unique ID],Table15[System-Owned Portion],E317,Table15[If Material Anything Other than "Lead" in Column E,Was Material Ever Previously Lead?],G317,Table15[Customer-Owned Portion],O317),Table15[Unique ID],0),0)))</f>
        <v>Non-lead</v>
      </c>
      <c r="X317"/>
    </row>
    <row r="318" spans="2:24" ht="29" x14ac:dyDescent="0.35">
      <c r="B318" s="146"/>
      <c r="C318" s="31" t="s">
        <v>3493</v>
      </c>
      <c r="D318" s="31"/>
      <c r="E318" s="44" t="s">
        <v>3284</v>
      </c>
      <c r="F318" s="43" t="s">
        <v>41</v>
      </c>
      <c r="G318" s="84" t="s">
        <v>3249</v>
      </c>
      <c r="H318" s="31">
        <v>2012</v>
      </c>
      <c r="I318" s="207" t="s">
        <v>3338</v>
      </c>
      <c r="J318" s="84" t="s">
        <v>3270</v>
      </c>
      <c r="K318" s="31" t="s">
        <v>41</v>
      </c>
      <c r="L318" s="31"/>
      <c r="M318" s="169"/>
      <c r="N318" s="148"/>
      <c r="O318" s="44" t="s">
        <v>3284</v>
      </c>
      <c r="P318" s="43">
        <v>2012</v>
      </c>
      <c r="Q318" s="207" t="s">
        <v>3338</v>
      </c>
      <c r="R318" s="84" t="s">
        <v>3270</v>
      </c>
      <c r="S318" s="31" t="s">
        <v>41</v>
      </c>
      <c r="T318" s="31"/>
      <c r="U318" s="169"/>
      <c r="V318" s="150"/>
      <c r="W318" s="141" t="str" cm="1">
        <f t="array" ref="W318">IF(SUM(LEN(B318:V318))=0,"",IF(OR(OR(ISBLANK(F318),SUM(LEN(C318),LEN(D318))=0),AND(NOT(E318="Unknown"),ISBLANK(J318)),AND(NOT(O318="Unknown"),ISBLANK(R318))),"Missing Information", INDEX(Table15[Entire Service Line Classification], MATCH(SUMIFS(Table15[Unique ID],Table15[System-Owned Portion],E318,Table15[If Material Anything Other than "Lead" in Column E,Was Material Ever Previously Lead?],G318,Table15[Customer-Owned Portion],O318),Table15[Unique ID],0),0)))</f>
        <v>Non-lead</v>
      </c>
      <c r="X318"/>
    </row>
    <row r="319" spans="2:24" ht="29" x14ac:dyDescent="0.35">
      <c r="B319" s="146"/>
      <c r="C319" s="31" t="s">
        <v>3494</v>
      </c>
      <c r="D319" s="31"/>
      <c r="E319" s="44" t="s">
        <v>3284</v>
      </c>
      <c r="F319" s="43" t="s">
        <v>41</v>
      </c>
      <c r="G319" s="84" t="s">
        <v>3249</v>
      </c>
      <c r="H319" s="31" t="s">
        <v>6805</v>
      </c>
      <c r="I319" s="207" t="s">
        <v>3336</v>
      </c>
      <c r="J319" s="84" t="s">
        <v>3270</v>
      </c>
      <c r="K319" s="31" t="s">
        <v>41</v>
      </c>
      <c r="L319" s="31"/>
      <c r="M319" s="169"/>
      <c r="N319" s="148"/>
      <c r="O319" s="44" t="s">
        <v>3284</v>
      </c>
      <c r="P319" s="43" t="s">
        <v>6805</v>
      </c>
      <c r="Q319" s="207" t="s">
        <v>3336</v>
      </c>
      <c r="R319" s="84" t="s">
        <v>3270</v>
      </c>
      <c r="S319" s="31" t="s">
        <v>41</v>
      </c>
      <c r="T319" s="31"/>
      <c r="U319" s="169"/>
      <c r="V319" s="150"/>
      <c r="W319" s="141" t="str" cm="1">
        <f t="array" ref="W319">IF(SUM(LEN(B319:V319))=0,"",IF(OR(OR(ISBLANK(F319),SUM(LEN(C319),LEN(D319))=0),AND(NOT(E319="Unknown"),ISBLANK(J319)),AND(NOT(O319="Unknown"),ISBLANK(R319))),"Missing Information", INDEX(Table15[Entire Service Line Classification], MATCH(SUMIFS(Table15[Unique ID],Table15[System-Owned Portion],E319,Table15[If Material Anything Other than "Lead" in Column E,Was Material Ever Previously Lead?],G319,Table15[Customer-Owned Portion],O319),Table15[Unique ID],0),0)))</f>
        <v>Non-lead</v>
      </c>
      <c r="X319"/>
    </row>
    <row r="320" spans="2:24" ht="29" x14ac:dyDescent="0.35">
      <c r="B320" s="146"/>
      <c r="C320" s="31" t="s">
        <v>3495</v>
      </c>
      <c r="D320" s="31"/>
      <c r="E320" s="44" t="s">
        <v>3284</v>
      </c>
      <c r="F320" s="43" t="s">
        <v>41</v>
      </c>
      <c r="G320" s="84" t="s">
        <v>3249</v>
      </c>
      <c r="H320" s="31">
        <v>2020</v>
      </c>
      <c r="I320" s="207" t="s">
        <v>3338</v>
      </c>
      <c r="J320" s="84" t="s">
        <v>3270</v>
      </c>
      <c r="K320" s="31" t="s">
        <v>41</v>
      </c>
      <c r="L320" s="31"/>
      <c r="M320" s="169"/>
      <c r="N320" s="148"/>
      <c r="O320" s="44" t="s">
        <v>3284</v>
      </c>
      <c r="P320" s="43">
        <v>2020</v>
      </c>
      <c r="Q320" s="207" t="s">
        <v>3338</v>
      </c>
      <c r="R320" s="84" t="s">
        <v>3270</v>
      </c>
      <c r="S320" s="31" t="s">
        <v>41</v>
      </c>
      <c r="T320" s="31"/>
      <c r="U320" s="169"/>
      <c r="V320" s="150"/>
      <c r="W320" s="141" t="str" cm="1">
        <f t="array" ref="W320">IF(SUM(LEN(B320:V320))=0,"",IF(OR(OR(ISBLANK(F320),SUM(LEN(C320),LEN(D320))=0),AND(NOT(E320="Unknown"),ISBLANK(J320)),AND(NOT(O320="Unknown"),ISBLANK(R320))),"Missing Information", INDEX(Table15[Entire Service Line Classification], MATCH(SUMIFS(Table15[Unique ID],Table15[System-Owned Portion],E320,Table15[If Material Anything Other than "Lead" in Column E,Was Material Ever Previously Lead?],G320,Table15[Customer-Owned Portion],O320),Table15[Unique ID],0),0)))</f>
        <v>Non-lead</v>
      </c>
      <c r="X320"/>
    </row>
    <row r="321" spans="2:24" ht="29" x14ac:dyDescent="0.35">
      <c r="B321" s="146"/>
      <c r="C321" s="31" t="s">
        <v>3496</v>
      </c>
      <c r="D321" s="31"/>
      <c r="E321" s="44" t="s">
        <v>3284</v>
      </c>
      <c r="F321" s="43" t="s">
        <v>41</v>
      </c>
      <c r="G321" s="84" t="s">
        <v>3249</v>
      </c>
      <c r="H321" s="31">
        <v>2019</v>
      </c>
      <c r="I321" s="207" t="s">
        <v>3338</v>
      </c>
      <c r="J321" s="84" t="s">
        <v>3270</v>
      </c>
      <c r="K321" s="31" t="s">
        <v>41</v>
      </c>
      <c r="L321" s="31"/>
      <c r="M321" s="169"/>
      <c r="N321" s="148"/>
      <c r="O321" s="44" t="s">
        <v>3284</v>
      </c>
      <c r="P321" s="43">
        <v>2019</v>
      </c>
      <c r="Q321" s="207" t="s">
        <v>3338</v>
      </c>
      <c r="R321" s="84" t="s">
        <v>3270</v>
      </c>
      <c r="S321" s="31" t="s">
        <v>41</v>
      </c>
      <c r="T321" s="31"/>
      <c r="U321" s="169"/>
      <c r="V321" s="150"/>
      <c r="W321" s="141" t="str" cm="1">
        <f t="array" ref="W321">IF(SUM(LEN(B321:V321))=0,"",IF(OR(OR(ISBLANK(F321),SUM(LEN(C321),LEN(D321))=0),AND(NOT(E321="Unknown"),ISBLANK(J321)),AND(NOT(O321="Unknown"),ISBLANK(R321))),"Missing Information", INDEX(Table15[Entire Service Line Classification], MATCH(SUMIFS(Table15[Unique ID],Table15[System-Owned Portion],E321,Table15[If Material Anything Other than "Lead" in Column E,Was Material Ever Previously Lead?],G321,Table15[Customer-Owned Portion],O321),Table15[Unique ID],0),0)))</f>
        <v>Non-lead</v>
      </c>
      <c r="X321"/>
    </row>
    <row r="322" spans="2:24" ht="29" x14ac:dyDescent="0.35">
      <c r="B322" s="146"/>
      <c r="C322" s="31" t="s">
        <v>3497</v>
      </c>
      <c r="D322" s="31"/>
      <c r="E322" s="44" t="s">
        <v>3284</v>
      </c>
      <c r="F322" s="43" t="s">
        <v>41</v>
      </c>
      <c r="G322" s="84" t="s">
        <v>3249</v>
      </c>
      <c r="H322" s="31" t="s">
        <v>6805</v>
      </c>
      <c r="I322" s="207" t="s">
        <v>3338</v>
      </c>
      <c r="J322" s="84" t="s">
        <v>3270</v>
      </c>
      <c r="K322" s="31" t="s">
        <v>41</v>
      </c>
      <c r="L322" s="31"/>
      <c r="M322" s="169"/>
      <c r="N322" s="148"/>
      <c r="O322" s="44" t="s">
        <v>3284</v>
      </c>
      <c r="P322" s="43" t="s">
        <v>6805</v>
      </c>
      <c r="Q322" s="207" t="s">
        <v>3338</v>
      </c>
      <c r="R322" s="84" t="s">
        <v>3270</v>
      </c>
      <c r="S322" s="31" t="s">
        <v>41</v>
      </c>
      <c r="T322" s="31"/>
      <c r="U322" s="169"/>
      <c r="V322" s="150"/>
      <c r="W322" s="141" t="str" cm="1">
        <f t="array" ref="W322">IF(SUM(LEN(B322:V322))=0,"",IF(OR(OR(ISBLANK(F322),SUM(LEN(C322),LEN(D322))=0),AND(NOT(E322="Unknown"),ISBLANK(J322)),AND(NOT(O322="Unknown"),ISBLANK(R322))),"Missing Information", INDEX(Table15[Entire Service Line Classification], MATCH(SUMIFS(Table15[Unique ID],Table15[System-Owned Portion],E322,Table15[If Material Anything Other than "Lead" in Column E,Was Material Ever Previously Lead?],G322,Table15[Customer-Owned Portion],O322),Table15[Unique ID],0),0)))</f>
        <v>Non-lead</v>
      </c>
      <c r="X322"/>
    </row>
    <row r="323" spans="2:24" ht="29" x14ac:dyDescent="0.35">
      <c r="B323" s="146"/>
      <c r="C323" s="31" t="s">
        <v>245</v>
      </c>
      <c r="D323" s="31"/>
      <c r="E323" s="44" t="s">
        <v>3284</v>
      </c>
      <c r="F323" s="43" t="s">
        <v>41</v>
      </c>
      <c r="G323" s="84" t="s">
        <v>3249</v>
      </c>
      <c r="H323" s="31">
        <v>2019</v>
      </c>
      <c r="I323" s="207" t="s">
        <v>3340</v>
      </c>
      <c r="J323" s="84" t="s">
        <v>3270</v>
      </c>
      <c r="K323" s="31" t="s">
        <v>41</v>
      </c>
      <c r="L323" s="31"/>
      <c r="M323" s="169"/>
      <c r="N323" s="148"/>
      <c r="O323" s="44" t="s">
        <v>3284</v>
      </c>
      <c r="P323" s="43">
        <v>2019</v>
      </c>
      <c r="Q323" s="207" t="s">
        <v>3340</v>
      </c>
      <c r="R323" s="84" t="s">
        <v>3270</v>
      </c>
      <c r="S323" s="31" t="s">
        <v>41</v>
      </c>
      <c r="T323" s="31"/>
      <c r="U323" s="169"/>
      <c r="V323" s="150"/>
      <c r="W323" s="141" t="str" cm="1">
        <f t="array" ref="W323">IF(SUM(LEN(B323:V323))=0,"",IF(OR(OR(ISBLANK(F323),SUM(LEN(C323),LEN(D323))=0),AND(NOT(E323="Unknown"),ISBLANK(J323)),AND(NOT(O323="Unknown"),ISBLANK(R323))),"Missing Information", INDEX(Table15[Entire Service Line Classification], MATCH(SUMIFS(Table15[Unique ID],Table15[System-Owned Portion],E323,Table15[If Material Anything Other than "Lead" in Column E,Was Material Ever Previously Lead?],G323,Table15[Customer-Owned Portion],O323),Table15[Unique ID],0),0)))</f>
        <v>Non-lead</v>
      </c>
      <c r="X323"/>
    </row>
    <row r="324" spans="2:24" ht="29" x14ac:dyDescent="0.35">
      <c r="B324" s="146"/>
      <c r="C324" s="31" t="s">
        <v>3498</v>
      </c>
      <c r="D324" s="31"/>
      <c r="E324" s="44" t="s">
        <v>3284</v>
      </c>
      <c r="F324" s="43" t="s">
        <v>41</v>
      </c>
      <c r="G324" s="84" t="s">
        <v>3249</v>
      </c>
      <c r="H324" s="31">
        <v>2019</v>
      </c>
      <c r="I324" s="207" t="s">
        <v>3338</v>
      </c>
      <c r="J324" s="84" t="s">
        <v>3270</v>
      </c>
      <c r="K324" s="31" t="s">
        <v>41</v>
      </c>
      <c r="L324" s="31"/>
      <c r="M324" s="169"/>
      <c r="N324" s="148"/>
      <c r="O324" s="44" t="s">
        <v>3284</v>
      </c>
      <c r="P324" s="43">
        <v>2019</v>
      </c>
      <c r="Q324" s="207" t="s">
        <v>3338</v>
      </c>
      <c r="R324" s="84" t="s">
        <v>3270</v>
      </c>
      <c r="S324" s="31" t="s">
        <v>41</v>
      </c>
      <c r="T324" s="31"/>
      <c r="U324" s="169"/>
      <c r="V324" s="150"/>
      <c r="W324" s="141" t="str" cm="1">
        <f t="array" ref="W324">IF(SUM(LEN(B324:V324))=0,"",IF(OR(OR(ISBLANK(F324),SUM(LEN(C324),LEN(D324))=0),AND(NOT(E324="Unknown"),ISBLANK(J324)),AND(NOT(O324="Unknown"),ISBLANK(R324))),"Missing Information", INDEX(Table15[Entire Service Line Classification], MATCH(SUMIFS(Table15[Unique ID],Table15[System-Owned Portion],E324,Table15[If Material Anything Other than "Lead" in Column E,Was Material Ever Previously Lead?],G324,Table15[Customer-Owned Portion],O324),Table15[Unique ID],0),0)))</f>
        <v>Non-lead</v>
      </c>
      <c r="X324"/>
    </row>
    <row r="325" spans="2:24" ht="29" x14ac:dyDescent="0.35">
      <c r="B325" s="146"/>
      <c r="C325" s="31" t="s">
        <v>3499</v>
      </c>
      <c r="D325" s="31"/>
      <c r="E325" s="44" t="s">
        <v>3284</v>
      </c>
      <c r="F325" s="43" t="s">
        <v>41</v>
      </c>
      <c r="G325" s="84" t="s">
        <v>3249</v>
      </c>
      <c r="H325" s="31">
        <v>2019</v>
      </c>
      <c r="I325" s="207" t="s">
        <v>3338</v>
      </c>
      <c r="J325" s="84" t="s">
        <v>3270</v>
      </c>
      <c r="K325" s="31" t="s">
        <v>41</v>
      </c>
      <c r="L325" s="31"/>
      <c r="M325" s="169"/>
      <c r="N325" s="148"/>
      <c r="O325" s="44" t="s">
        <v>3284</v>
      </c>
      <c r="P325" s="43">
        <v>2019</v>
      </c>
      <c r="Q325" s="207" t="s">
        <v>3338</v>
      </c>
      <c r="R325" s="84" t="s">
        <v>3270</v>
      </c>
      <c r="S325" s="31" t="s">
        <v>41</v>
      </c>
      <c r="T325" s="31"/>
      <c r="U325" s="169"/>
      <c r="V325" s="150"/>
      <c r="W325" s="141" t="str" cm="1">
        <f t="array" ref="W325">IF(SUM(LEN(B325:V325))=0,"",IF(OR(OR(ISBLANK(F325),SUM(LEN(C325),LEN(D325))=0),AND(NOT(E325="Unknown"),ISBLANK(J325)),AND(NOT(O325="Unknown"),ISBLANK(R325))),"Missing Information", INDEX(Table15[Entire Service Line Classification], MATCH(SUMIFS(Table15[Unique ID],Table15[System-Owned Portion],E325,Table15[If Material Anything Other than "Lead" in Column E,Was Material Ever Previously Lead?],G325,Table15[Customer-Owned Portion],O325),Table15[Unique ID],0),0)))</f>
        <v>Non-lead</v>
      </c>
      <c r="X325"/>
    </row>
    <row r="326" spans="2:24" ht="29" x14ac:dyDescent="0.35">
      <c r="B326" s="146"/>
      <c r="C326" s="31" t="s">
        <v>3500</v>
      </c>
      <c r="D326" s="31"/>
      <c r="E326" s="44" t="s">
        <v>3284</v>
      </c>
      <c r="F326" s="43" t="s">
        <v>41</v>
      </c>
      <c r="G326" s="84" t="s">
        <v>3249</v>
      </c>
      <c r="H326" s="31">
        <v>2019</v>
      </c>
      <c r="I326" s="207" t="s">
        <v>3338</v>
      </c>
      <c r="J326" s="84" t="s">
        <v>3270</v>
      </c>
      <c r="K326" s="31" t="s">
        <v>41</v>
      </c>
      <c r="L326" s="31"/>
      <c r="M326" s="169"/>
      <c r="N326" s="148"/>
      <c r="O326" s="44" t="s">
        <v>3284</v>
      </c>
      <c r="P326" s="43">
        <v>2019</v>
      </c>
      <c r="Q326" s="207" t="s">
        <v>3338</v>
      </c>
      <c r="R326" s="84" t="s">
        <v>3270</v>
      </c>
      <c r="S326" s="31" t="s">
        <v>41</v>
      </c>
      <c r="T326" s="31"/>
      <c r="U326" s="169"/>
      <c r="V326" s="150"/>
      <c r="W326" s="141" t="str" cm="1">
        <f t="array" ref="W326">IF(SUM(LEN(B326:V326))=0,"",IF(OR(OR(ISBLANK(F326),SUM(LEN(C326),LEN(D326))=0),AND(NOT(E326="Unknown"),ISBLANK(J326)),AND(NOT(O326="Unknown"),ISBLANK(R326))),"Missing Information", INDEX(Table15[Entire Service Line Classification], MATCH(SUMIFS(Table15[Unique ID],Table15[System-Owned Portion],E326,Table15[If Material Anything Other than "Lead" in Column E,Was Material Ever Previously Lead?],G326,Table15[Customer-Owned Portion],O326),Table15[Unique ID],0),0)))</f>
        <v>Non-lead</v>
      </c>
      <c r="X326"/>
    </row>
    <row r="327" spans="2:24" ht="29" x14ac:dyDescent="0.35">
      <c r="B327" s="146"/>
      <c r="C327" s="31" t="s">
        <v>3501</v>
      </c>
      <c r="D327" s="31"/>
      <c r="E327" s="44" t="s">
        <v>3284</v>
      </c>
      <c r="F327" s="43" t="s">
        <v>41</v>
      </c>
      <c r="G327" s="84" t="s">
        <v>3249</v>
      </c>
      <c r="H327" s="31">
        <v>2019</v>
      </c>
      <c r="I327" s="207" t="s">
        <v>3338</v>
      </c>
      <c r="J327" s="84" t="s">
        <v>3270</v>
      </c>
      <c r="K327" s="31" t="s">
        <v>41</v>
      </c>
      <c r="L327" s="31"/>
      <c r="M327" s="169"/>
      <c r="N327" s="148"/>
      <c r="O327" s="44" t="s">
        <v>3284</v>
      </c>
      <c r="P327" s="43">
        <v>2019</v>
      </c>
      <c r="Q327" s="207" t="s">
        <v>3338</v>
      </c>
      <c r="R327" s="84" t="s">
        <v>3270</v>
      </c>
      <c r="S327" s="31" t="s">
        <v>41</v>
      </c>
      <c r="T327" s="31"/>
      <c r="U327" s="169"/>
      <c r="V327" s="150"/>
      <c r="W327" s="141" t="str" cm="1">
        <f t="array" ref="W327">IF(SUM(LEN(B327:V327))=0,"",IF(OR(OR(ISBLANK(F327),SUM(LEN(C327),LEN(D327))=0),AND(NOT(E327="Unknown"),ISBLANK(J327)),AND(NOT(O327="Unknown"),ISBLANK(R327))),"Missing Information", INDEX(Table15[Entire Service Line Classification], MATCH(SUMIFS(Table15[Unique ID],Table15[System-Owned Portion],E327,Table15[If Material Anything Other than "Lead" in Column E,Was Material Ever Previously Lead?],G327,Table15[Customer-Owned Portion],O327),Table15[Unique ID],0),0)))</f>
        <v>Non-lead</v>
      </c>
      <c r="X327"/>
    </row>
    <row r="328" spans="2:24" ht="29" x14ac:dyDescent="0.35">
      <c r="B328" s="146"/>
      <c r="C328" s="31" t="s">
        <v>3502</v>
      </c>
      <c r="D328" s="31"/>
      <c r="E328" s="44" t="s">
        <v>3284</v>
      </c>
      <c r="F328" s="43" t="s">
        <v>41</v>
      </c>
      <c r="G328" s="84" t="s">
        <v>3249</v>
      </c>
      <c r="H328" s="31">
        <v>2021</v>
      </c>
      <c r="I328" s="207" t="s">
        <v>3338</v>
      </c>
      <c r="J328" s="84" t="s">
        <v>3270</v>
      </c>
      <c r="K328" s="31" t="s">
        <v>41</v>
      </c>
      <c r="L328" s="31"/>
      <c r="M328" s="169"/>
      <c r="N328" s="148"/>
      <c r="O328" s="44" t="s">
        <v>3284</v>
      </c>
      <c r="P328" s="43">
        <v>2021</v>
      </c>
      <c r="Q328" s="207" t="s">
        <v>3338</v>
      </c>
      <c r="R328" s="84" t="s">
        <v>3270</v>
      </c>
      <c r="S328" s="31" t="s">
        <v>41</v>
      </c>
      <c r="T328" s="31"/>
      <c r="U328" s="169"/>
      <c r="V328" s="150"/>
      <c r="W328" s="141" t="str" cm="1">
        <f t="array" ref="W328">IF(SUM(LEN(B328:V328))=0,"",IF(OR(OR(ISBLANK(F328),SUM(LEN(C328),LEN(D328))=0),AND(NOT(E328="Unknown"),ISBLANK(J328)),AND(NOT(O328="Unknown"),ISBLANK(R328))),"Missing Information", INDEX(Table15[Entire Service Line Classification], MATCH(SUMIFS(Table15[Unique ID],Table15[System-Owned Portion],E328,Table15[If Material Anything Other than "Lead" in Column E,Was Material Ever Previously Lead?],G328,Table15[Customer-Owned Portion],O328),Table15[Unique ID],0),0)))</f>
        <v>Non-lead</v>
      </c>
      <c r="X328"/>
    </row>
    <row r="329" spans="2:24" ht="29" x14ac:dyDescent="0.35">
      <c r="B329" s="146"/>
      <c r="C329" s="31" t="s">
        <v>3503</v>
      </c>
      <c r="D329" s="31"/>
      <c r="E329" s="44" t="s">
        <v>3284</v>
      </c>
      <c r="F329" s="43" t="s">
        <v>41</v>
      </c>
      <c r="G329" s="84" t="s">
        <v>3249</v>
      </c>
      <c r="H329" s="31">
        <v>2019</v>
      </c>
      <c r="I329" s="207" t="s">
        <v>3338</v>
      </c>
      <c r="J329" s="84" t="s">
        <v>3270</v>
      </c>
      <c r="K329" s="31" t="s">
        <v>41</v>
      </c>
      <c r="L329" s="31"/>
      <c r="M329" s="169"/>
      <c r="N329" s="148"/>
      <c r="O329" s="44" t="s">
        <v>3284</v>
      </c>
      <c r="P329" s="43">
        <v>2019</v>
      </c>
      <c r="Q329" s="207" t="s">
        <v>3338</v>
      </c>
      <c r="R329" s="84" t="s">
        <v>3270</v>
      </c>
      <c r="S329" s="31" t="s">
        <v>41</v>
      </c>
      <c r="T329" s="31"/>
      <c r="U329" s="169"/>
      <c r="V329" s="150"/>
      <c r="W329" s="141" t="str" cm="1">
        <f t="array" ref="W329">IF(SUM(LEN(B329:V329))=0,"",IF(OR(OR(ISBLANK(F329),SUM(LEN(C329),LEN(D329))=0),AND(NOT(E329="Unknown"),ISBLANK(J329)),AND(NOT(O329="Unknown"),ISBLANK(R329))),"Missing Information", INDEX(Table15[Entire Service Line Classification], MATCH(SUMIFS(Table15[Unique ID],Table15[System-Owned Portion],E329,Table15[If Material Anything Other than "Lead" in Column E,Was Material Ever Previously Lead?],G329,Table15[Customer-Owned Portion],O329),Table15[Unique ID],0),0)))</f>
        <v>Non-lead</v>
      </c>
      <c r="X329"/>
    </row>
    <row r="330" spans="2:24" ht="29" x14ac:dyDescent="0.35">
      <c r="B330" s="146"/>
      <c r="C330" s="31" t="s">
        <v>3504</v>
      </c>
      <c r="D330" s="31"/>
      <c r="E330" s="44" t="s">
        <v>3284</v>
      </c>
      <c r="F330" s="43" t="s">
        <v>41</v>
      </c>
      <c r="G330" s="84" t="s">
        <v>3249</v>
      </c>
      <c r="H330" s="31">
        <v>2019</v>
      </c>
      <c r="I330" s="207" t="s">
        <v>3338</v>
      </c>
      <c r="J330" s="84" t="s">
        <v>3270</v>
      </c>
      <c r="K330" s="31" t="s">
        <v>41</v>
      </c>
      <c r="L330" s="31"/>
      <c r="M330" s="169"/>
      <c r="N330" s="148"/>
      <c r="O330" s="44" t="s">
        <v>3284</v>
      </c>
      <c r="P330" s="43">
        <v>2019</v>
      </c>
      <c r="Q330" s="207" t="s">
        <v>3338</v>
      </c>
      <c r="R330" s="84" t="s">
        <v>3270</v>
      </c>
      <c r="S330" s="31" t="s">
        <v>41</v>
      </c>
      <c r="T330" s="31"/>
      <c r="U330" s="169"/>
      <c r="V330" s="150"/>
      <c r="W330" s="141" t="str" cm="1">
        <f t="array" ref="W330">IF(SUM(LEN(B330:V330))=0,"",IF(OR(OR(ISBLANK(F330),SUM(LEN(C330),LEN(D330))=0),AND(NOT(E330="Unknown"),ISBLANK(J330)),AND(NOT(O330="Unknown"),ISBLANK(R330))),"Missing Information", INDEX(Table15[Entire Service Line Classification], MATCH(SUMIFS(Table15[Unique ID],Table15[System-Owned Portion],E330,Table15[If Material Anything Other than "Lead" in Column E,Was Material Ever Previously Lead?],G330,Table15[Customer-Owned Portion],O330),Table15[Unique ID],0),0)))</f>
        <v>Non-lead</v>
      </c>
      <c r="X330"/>
    </row>
    <row r="331" spans="2:24" ht="29" x14ac:dyDescent="0.35">
      <c r="B331" s="146"/>
      <c r="C331" s="31" t="s">
        <v>3505</v>
      </c>
      <c r="D331" s="31"/>
      <c r="E331" s="44" t="s">
        <v>3284</v>
      </c>
      <c r="F331" s="43" t="s">
        <v>41</v>
      </c>
      <c r="G331" s="84" t="s">
        <v>3249</v>
      </c>
      <c r="H331" s="31">
        <v>2019</v>
      </c>
      <c r="I331" s="207" t="s">
        <v>3338</v>
      </c>
      <c r="J331" s="84" t="s">
        <v>3270</v>
      </c>
      <c r="K331" s="31" t="s">
        <v>41</v>
      </c>
      <c r="L331" s="31"/>
      <c r="M331" s="169"/>
      <c r="N331" s="148"/>
      <c r="O331" s="44" t="s">
        <v>3284</v>
      </c>
      <c r="P331" s="43">
        <v>2019</v>
      </c>
      <c r="Q331" s="207" t="s">
        <v>3338</v>
      </c>
      <c r="R331" s="84" t="s">
        <v>3270</v>
      </c>
      <c r="S331" s="31" t="s">
        <v>41</v>
      </c>
      <c r="T331" s="31"/>
      <c r="U331" s="169"/>
      <c r="V331" s="150"/>
      <c r="W331" s="141" t="str" cm="1">
        <f t="array" ref="W331">IF(SUM(LEN(B331:V331))=0,"",IF(OR(OR(ISBLANK(F331),SUM(LEN(C331),LEN(D331))=0),AND(NOT(E331="Unknown"),ISBLANK(J331)),AND(NOT(O331="Unknown"),ISBLANK(R331))),"Missing Information", INDEX(Table15[Entire Service Line Classification], MATCH(SUMIFS(Table15[Unique ID],Table15[System-Owned Portion],E331,Table15[If Material Anything Other than "Lead" in Column E,Was Material Ever Previously Lead?],G331,Table15[Customer-Owned Portion],O331),Table15[Unique ID],0),0)))</f>
        <v>Non-lead</v>
      </c>
      <c r="X331"/>
    </row>
    <row r="332" spans="2:24" ht="29" x14ac:dyDescent="0.35">
      <c r="B332" s="146"/>
      <c r="C332" s="31" t="s">
        <v>3506</v>
      </c>
      <c r="D332" s="31"/>
      <c r="E332" s="44" t="s">
        <v>3284</v>
      </c>
      <c r="F332" s="43" t="s">
        <v>41</v>
      </c>
      <c r="G332" s="84" t="s">
        <v>3249</v>
      </c>
      <c r="H332" s="31">
        <v>2021</v>
      </c>
      <c r="I332" s="207" t="s">
        <v>3338</v>
      </c>
      <c r="J332" s="84" t="s">
        <v>3270</v>
      </c>
      <c r="K332" s="31" t="s">
        <v>41</v>
      </c>
      <c r="L332" s="31"/>
      <c r="M332" s="169"/>
      <c r="N332" s="148"/>
      <c r="O332" s="44" t="s">
        <v>3284</v>
      </c>
      <c r="P332" s="43">
        <v>2021</v>
      </c>
      <c r="Q332" s="207" t="s">
        <v>3338</v>
      </c>
      <c r="R332" s="84" t="s">
        <v>3270</v>
      </c>
      <c r="S332" s="31" t="s">
        <v>41</v>
      </c>
      <c r="T332" s="31"/>
      <c r="U332" s="169"/>
      <c r="V332" s="150"/>
      <c r="W332" s="141" t="str" cm="1">
        <f t="array" ref="W332">IF(SUM(LEN(B332:V332))=0,"",IF(OR(OR(ISBLANK(F332),SUM(LEN(C332),LEN(D332))=0),AND(NOT(E332="Unknown"),ISBLANK(J332)),AND(NOT(O332="Unknown"),ISBLANK(R332))),"Missing Information", INDEX(Table15[Entire Service Line Classification], MATCH(SUMIFS(Table15[Unique ID],Table15[System-Owned Portion],E332,Table15[If Material Anything Other than "Lead" in Column E,Was Material Ever Previously Lead?],G332,Table15[Customer-Owned Portion],O332),Table15[Unique ID],0),0)))</f>
        <v>Non-lead</v>
      </c>
      <c r="X332"/>
    </row>
    <row r="333" spans="2:24" ht="29" x14ac:dyDescent="0.35">
      <c r="B333" s="146"/>
      <c r="C333" s="31" t="s">
        <v>3507</v>
      </c>
      <c r="D333" s="31"/>
      <c r="E333" s="44" t="s">
        <v>3284</v>
      </c>
      <c r="F333" s="43" t="s">
        <v>41</v>
      </c>
      <c r="G333" s="84" t="s">
        <v>3249</v>
      </c>
      <c r="H333" s="31">
        <v>2019</v>
      </c>
      <c r="I333" s="207" t="s">
        <v>3338</v>
      </c>
      <c r="J333" s="84" t="s">
        <v>3270</v>
      </c>
      <c r="K333" s="31" t="s">
        <v>41</v>
      </c>
      <c r="L333" s="31"/>
      <c r="M333" s="169"/>
      <c r="N333" s="148"/>
      <c r="O333" s="44" t="s">
        <v>3284</v>
      </c>
      <c r="P333" s="43">
        <v>2019</v>
      </c>
      <c r="Q333" s="207" t="s">
        <v>3338</v>
      </c>
      <c r="R333" s="84" t="s">
        <v>3270</v>
      </c>
      <c r="S333" s="31" t="s">
        <v>41</v>
      </c>
      <c r="T333" s="31"/>
      <c r="U333" s="169"/>
      <c r="V333" s="150"/>
      <c r="W333" s="141" t="str" cm="1">
        <f t="array" ref="W333">IF(SUM(LEN(B333:V333))=0,"",IF(OR(OR(ISBLANK(F333),SUM(LEN(C333),LEN(D333))=0),AND(NOT(E333="Unknown"),ISBLANK(J333)),AND(NOT(O333="Unknown"),ISBLANK(R333))),"Missing Information", INDEX(Table15[Entire Service Line Classification], MATCH(SUMIFS(Table15[Unique ID],Table15[System-Owned Portion],E333,Table15[If Material Anything Other than "Lead" in Column E,Was Material Ever Previously Lead?],G333,Table15[Customer-Owned Portion],O333),Table15[Unique ID],0),0)))</f>
        <v>Non-lead</v>
      </c>
      <c r="X333"/>
    </row>
    <row r="334" spans="2:24" ht="29" x14ac:dyDescent="0.35">
      <c r="B334" s="146"/>
      <c r="C334" s="31" t="s">
        <v>3508</v>
      </c>
      <c r="D334" s="31"/>
      <c r="E334" s="44" t="s">
        <v>3284</v>
      </c>
      <c r="F334" s="43" t="s">
        <v>41</v>
      </c>
      <c r="G334" s="84" t="s">
        <v>3249</v>
      </c>
      <c r="H334" s="31">
        <v>2020</v>
      </c>
      <c r="I334" s="207" t="s">
        <v>3338</v>
      </c>
      <c r="J334" s="84" t="s">
        <v>3270</v>
      </c>
      <c r="K334" s="31" t="s">
        <v>41</v>
      </c>
      <c r="L334" s="31"/>
      <c r="M334" s="169"/>
      <c r="N334" s="148"/>
      <c r="O334" s="44" t="s">
        <v>3284</v>
      </c>
      <c r="P334" s="43">
        <v>2020</v>
      </c>
      <c r="Q334" s="207" t="s">
        <v>3338</v>
      </c>
      <c r="R334" s="84" t="s">
        <v>3270</v>
      </c>
      <c r="S334" s="31" t="s">
        <v>41</v>
      </c>
      <c r="T334" s="31"/>
      <c r="U334" s="169"/>
      <c r="V334" s="150"/>
      <c r="W334" s="141" t="str" cm="1">
        <f t="array" ref="W334">IF(SUM(LEN(B334:V334))=0,"",IF(OR(OR(ISBLANK(F334),SUM(LEN(C334),LEN(D334))=0),AND(NOT(E334="Unknown"),ISBLANK(J334)),AND(NOT(O334="Unknown"),ISBLANK(R334))),"Missing Information", INDEX(Table15[Entire Service Line Classification], MATCH(SUMIFS(Table15[Unique ID],Table15[System-Owned Portion],E334,Table15[If Material Anything Other than "Lead" in Column E,Was Material Ever Previously Lead?],G334,Table15[Customer-Owned Portion],O334),Table15[Unique ID],0),0)))</f>
        <v>Non-lead</v>
      </c>
      <c r="X334"/>
    </row>
    <row r="335" spans="2:24" ht="29" x14ac:dyDescent="0.35">
      <c r="B335" s="146"/>
      <c r="C335" s="31" t="s">
        <v>3509</v>
      </c>
      <c r="D335" s="31"/>
      <c r="E335" s="44" t="s">
        <v>3284</v>
      </c>
      <c r="F335" s="43" t="s">
        <v>41</v>
      </c>
      <c r="G335" s="84" t="s">
        <v>3249</v>
      </c>
      <c r="H335" s="31">
        <v>2020</v>
      </c>
      <c r="I335" s="207" t="s">
        <v>3338</v>
      </c>
      <c r="J335" s="84" t="s">
        <v>3270</v>
      </c>
      <c r="K335" s="31" t="s">
        <v>41</v>
      </c>
      <c r="L335" s="31"/>
      <c r="M335" s="169"/>
      <c r="N335" s="148"/>
      <c r="O335" s="44" t="s">
        <v>3284</v>
      </c>
      <c r="P335" s="43">
        <v>2020</v>
      </c>
      <c r="Q335" s="207" t="s">
        <v>3338</v>
      </c>
      <c r="R335" s="84" t="s">
        <v>3270</v>
      </c>
      <c r="S335" s="31" t="s">
        <v>41</v>
      </c>
      <c r="T335" s="31"/>
      <c r="U335" s="169"/>
      <c r="V335" s="150"/>
      <c r="W335" s="141" t="str" cm="1">
        <f t="array" ref="W335">IF(SUM(LEN(B335:V335))=0,"",IF(OR(OR(ISBLANK(F335),SUM(LEN(C335),LEN(D335))=0),AND(NOT(E335="Unknown"),ISBLANK(J335)),AND(NOT(O335="Unknown"),ISBLANK(R335))),"Missing Information", INDEX(Table15[Entire Service Line Classification], MATCH(SUMIFS(Table15[Unique ID],Table15[System-Owned Portion],E335,Table15[If Material Anything Other than "Lead" in Column E,Was Material Ever Previously Lead?],G335,Table15[Customer-Owned Portion],O335),Table15[Unique ID],0),0)))</f>
        <v>Non-lead</v>
      </c>
      <c r="X335"/>
    </row>
    <row r="336" spans="2:24" ht="29" x14ac:dyDescent="0.35">
      <c r="B336" s="146"/>
      <c r="C336" s="31" t="s">
        <v>3510</v>
      </c>
      <c r="D336" s="31"/>
      <c r="E336" s="44" t="s">
        <v>3203</v>
      </c>
      <c r="F336" s="43" t="s">
        <v>3283</v>
      </c>
      <c r="G336" s="84" t="s">
        <v>3249</v>
      </c>
      <c r="H336" s="31"/>
      <c r="I336" s="207" t="s">
        <v>3336</v>
      </c>
      <c r="J336" s="84"/>
      <c r="K336" s="31" t="s">
        <v>41</v>
      </c>
      <c r="L336" s="31"/>
      <c r="M336" s="169"/>
      <c r="N336" s="148"/>
      <c r="O336" s="44" t="s">
        <v>3203</v>
      </c>
      <c r="P336" s="43"/>
      <c r="Q336" s="207" t="s">
        <v>3336</v>
      </c>
      <c r="R336" s="84" t="s">
        <v>3203</v>
      </c>
      <c r="S336" s="31" t="s">
        <v>41</v>
      </c>
      <c r="T336" s="31"/>
      <c r="U336" s="169"/>
      <c r="V336" s="150"/>
      <c r="W336" s="141" t="str" cm="1">
        <f t="array" ref="W336">IF(SUM(LEN(B336:V336))=0,"",IF(OR(OR(ISBLANK(F336),SUM(LEN(C336),LEN(D336))=0),AND(NOT(E336="Unknown"),ISBLANK(J336)),AND(NOT(O336="Unknown"),ISBLANK(R336))),"Missing Information", INDEX(Table15[Entire Service Line Classification], MATCH(SUMIFS(Table15[Unique ID],Table15[System-Owned Portion],E336,Table15[If Material Anything Other than "Lead" in Column E,Was Material Ever Previously Lead?],G336,Table15[Customer-Owned Portion],O336),Table15[Unique ID],0),0)))</f>
        <v>Lead Status Unknown</v>
      </c>
      <c r="X336"/>
    </row>
    <row r="337" spans="2:24" ht="29" x14ac:dyDescent="0.35">
      <c r="B337" s="146"/>
      <c r="C337" s="31" t="s">
        <v>3511</v>
      </c>
      <c r="D337" s="31"/>
      <c r="E337" s="44" t="s">
        <v>3284</v>
      </c>
      <c r="F337" s="43" t="s">
        <v>41</v>
      </c>
      <c r="G337" s="84" t="s">
        <v>3249</v>
      </c>
      <c r="H337" s="31">
        <v>2020</v>
      </c>
      <c r="I337" s="207" t="s">
        <v>3338</v>
      </c>
      <c r="J337" s="84" t="s">
        <v>3270</v>
      </c>
      <c r="K337" s="31" t="s">
        <v>41</v>
      </c>
      <c r="L337" s="31"/>
      <c r="M337" s="169"/>
      <c r="N337" s="148"/>
      <c r="O337" s="44" t="s">
        <v>3284</v>
      </c>
      <c r="P337" s="43">
        <v>2020</v>
      </c>
      <c r="Q337" s="207" t="s">
        <v>3338</v>
      </c>
      <c r="R337" s="84" t="s">
        <v>3270</v>
      </c>
      <c r="S337" s="31" t="s">
        <v>41</v>
      </c>
      <c r="T337" s="31"/>
      <c r="U337" s="169"/>
      <c r="V337" s="150"/>
      <c r="W337" s="141" t="str" cm="1">
        <f t="array" ref="W337">IF(SUM(LEN(B337:V337))=0,"",IF(OR(OR(ISBLANK(F337),SUM(LEN(C337),LEN(D337))=0),AND(NOT(E337="Unknown"),ISBLANK(J337)),AND(NOT(O337="Unknown"),ISBLANK(R337))),"Missing Information", INDEX(Table15[Entire Service Line Classification], MATCH(SUMIFS(Table15[Unique ID],Table15[System-Owned Portion],E337,Table15[If Material Anything Other than "Lead" in Column E,Was Material Ever Previously Lead?],G337,Table15[Customer-Owned Portion],O337),Table15[Unique ID],0),0)))</f>
        <v>Non-lead</v>
      </c>
      <c r="X337"/>
    </row>
    <row r="338" spans="2:24" ht="29" x14ac:dyDescent="0.35">
      <c r="B338" s="146"/>
      <c r="C338" s="31" t="s">
        <v>3512</v>
      </c>
      <c r="D338" s="31"/>
      <c r="E338" s="44" t="s">
        <v>3284</v>
      </c>
      <c r="F338" s="43" t="s">
        <v>41</v>
      </c>
      <c r="G338" s="84" t="s">
        <v>3249</v>
      </c>
      <c r="H338" s="31">
        <v>2019</v>
      </c>
      <c r="I338" s="207" t="s">
        <v>3338</v>
      </c>
      <c r="J338" s="84" t="s">
        <v>3270</v>
      </c>
      <c r="K338" s="31" t="s">
        <v>41</v>
      </c>
      <c r="L338" s="31"/>
      <c r="M338" s="169"/>
      <c r="N338" s="148"/>
      <c r="O338" s="44" t="s">
        <v>3284</v>
      </c>
      <c r="P338" s="43">
        <v>2019</v>
      </c>
      <c r="Q338" s="207" t="s">
        <v>3338</v>
      </c>
      <c r="R338" s="84" t="s">
        <v>3270</v>
      </c>
      <c r="S338" s="31" t="s">
        <v>41</v>
      </c>
      <c r="T338" s="31"/>
      <c r="U338" s="169"/>
      <c r="V338" s="150"/>
      <c r="W338" s="141" t="str" cm="1">
        <f t="array" ref="W338">IF(SUM(LEN(B338:V338))=0,"",IF(OR(OR(ISBLANK(F338),SUM(LEN(C338),LEN(D338))=0),AND(NOT(E338="Unknown"),ISBLANK(J338)),AND(NOT(O338="Unknown"),ISBLANK(R338))),"Missing Information", INDEX(Table15[Entire Service Line Classification], MATCH(SUMIFS(Table15[Unique ID],Table15[System-Owned Portion],E338,Table15[If Material Anything Other than "Lead" in Column E,Was Material Ever Previously Lead?],G338,Table15[Customer-Owned Portion],O338),Table15[Unique ID],0),0)))</f>
        <v>Non-lead</v>
      </c>
      <c r="X338"/>
    </row>
    <row r="339" spans="2:24" ht="29" x14ac:dyDescent="0.35">
      <c r="B339" s="146"/>
      <c r="C339" s="31" t="s">
        <v>3513</v>
      </c>
      <c r="D339" s="31"/>
      <c r="E339" s="44" t="s">
        <v>3284</v>
      </c>
      <c r="F339" s="43" t="s">
        <v>41</v>
      </c>
      <c r="G339" s="84" t="s">
        <v>3249</v>
      </c>
      <c r="H339" s="31">
        <v>2019</v>
      </c>
      <c r="I339" s="207" t="s">
        <v>3338</v>
      </c>
      <c r="J339" s="84" t="s">
        <v>3270</v>
      </c>
      <c r="K339" s="31" t="s">
        <v>41</v>
      </c>
      <c r="L339" s="31"/>
      <c r="M339" s="169"/>
      <c r="N339" s="148"/>
      <c r="O339" s="44" t="s">
        <v>3284</v>
      </c>
      <c r="P339" s="43">
        <v>2019</v>
      </c>
      <c r="Q339" s="207" t="s">
        <v>3338</v>
      </c>
      <c r="R339" s="84" t="s">
        <v>3270</v>
      </c>
      <c r="S339" s="31" t="s">
        <v>41</v>
      </c>
      <c r="T339" s="31"/>
      <c r="U339" s="169"/>
      <c r="V339" s="150"/>
      <c r="W339" s="141" t="str" cm="1">
        <f t="array" ref="W339">IF(SUM(LEN(B339:V339))=0,"",IF(OR(OR(ISBLANK(F339),SUM(LEN(C339),LEN(D339))=0),AND(NOT(E339="Unknown"),ISBLANK(J339)),AND(NOT(O339="Unknown"),ISBLANK(R339))),"Missing Information", INDEX(Table15[Entire Service Line Classification], MATCH(SUMIFS(Table15[Unique ID],Table15[System-Owned Portion],E339,Table15[If Material Anything Other than "Lead" in Column E,Was Material Ever Previously Lead?],G339,Table15[Customer-Owned Portion],O339),Table15[Unique ID],0),0)))</f>
        <v>Non-lead</v>
      </c>
      <c r="X339"/>
    </row>
    <row r="340" spans="2:24" ht="29" x14ac:dyDescent="0.35">
      <c r="B340" s="146"/>
      <c r="C340" s="31" t="s">
        <v>3514</v>
      </c>
      <c r="D340" s="31"/>
      <c r="E340" s="44" t="s">
        <v>3284</v>
      </c>
      <c r="F340" s="43" t="s">
        <v>41</v>
      </c>
      <c r="G340" s="84" t="s">
        <v>3249</v>
      </c>
      <c r="H340" s="31">
        <v>2019</v>
      </c>
      <c r="I340" s="207" t="s">
        <v>3338</v>
      </c>
      <c r="J340" s="84" t="s">
        <v>3270</v>
      </c>
      <c r="K340" s="31" t="s">
        <v>41</v>
      </c>
      <c r="L340" s="31"/>
      <c r="M340" s="169"/>
      <c r="N340" s="148"/>
      <c r="O340" s="44" t="s">
        <v>3284</v>
      </c>
      <c r="P340" s="43">
        <v>2019</v>
      </c>
      <c r="Q340" s="207" t="s">
        <v>3338</v>
      </c>
      <c r="R340" s="84" t="s">
        <v>3270</v>
      </c>
      <c r="S340" s="31" t="s">
        <v>41</v>
      </c>
      <c r="T340" s="31"/>
      <c r="U340" s="169"/>
      <c r="V340" s="150"/>
      <c r="W340" s="141" t="str" cm="1">
        <f t="array" ref="W340">IF(SUM(LEN(B340:V340))=0,"",IF(OR(OR(ISBLANK(F340),SUM(LEN(C340),LEN(D340))=0),AND(NOT(E340="Unknown"),ISBLANK(J340)),AND(NOT(O340="Unknown"),ISBLANK(R340))),"Missing Information", INDEX(Table15[Entire Service Line Classification], MATCH(SUMIFS(Table15[Unique ID],Table15[System-Owned Portion],E340,Table15[If Material Anything Other than "Lead" in Column E,Was Material Ever Previously Lead?],G340,Table15[Customer-Owned Portion],O340),Table15[Unique ID],0),0)))</f>
        <v>Non-lead</v>
      </c>
      <c r="X340"/>
    </row>
    <row r="341" spans="2:24" ht="29" x14ac:dyDescent="0.35">
      <c r="B341" s="146"/>
      <c r="C341" s="31" t="s">
        <v>3515</v>
      </c>
      <c r="D341" s="31"/>
      <c r="E341" s="44" t="s">
        <v>3284</v>
      </c>
      <c r="F341" s="43" t="s">
        <v>41</v>
      </c>
      <c r="G341" s="84" t="s">
        <v>3249</v>
      </c>
      <c r="H341" s="31">
        <v>2019</v>
      </c>
      <c r="I341" s="207" t="s">
        <v>3338</v>
      </c>
      <c r="J341" s="84" t="s">
        <v>3270</v>
      </c>
      <c r="K341" s="31" t="s">
        <v>41</v>
      </c>
      <c r="L341" s="31"/>
      <c r="M341" s="169"/>
      <c r="N341" s="148"/>
      <c r="O341" s="44" t="s">
        <v>3284</v>
      </c>
      <c r="P341" s="43">
        <v>2019</v>
      </c>
      <c r="Q341" s="207" t="s">
        <v>3338</v>
      </c>
      <c r="R341" s="84" t="s">
        <v>3270</v>
      </c>
      <c r="S341" s="31" t="s">
        <v>41</v>
      </c>
      <c r="T341" s="31"/>
      <c r="U341" s="169"/>
      <c r="V341" s="150"/>
      <c r="W341" s="141" t="str" cm="1">
        <f t="array" ref="W341">IF(SUM(LEN(B341:V341))=0,"",IF(OR(OR(ISBLANK(F341),SUM(LEN(C341),LEN(D341))=0),AND(NOT(E341="Unknown"),ISBLANK(J341)),AND(NOT(O341="Unknown"),ISBLANK(R341))),"Missing Information", INDEX(Table15[Entire Service Line Classification], MATCH(SUMIFS(Table15[Unique ID],Table15[System-Owned Portion],E341,Table15[If Material Anything Other than "Lead" in Column E,Was Material Ever Previously Lead?],G341,Table15[Customer-Owned Portion],O341),Table15[Unique ID],0),0)))</f>
        <v>Non-lead</v>
      </c>
      <c r="X341"/>
    </row>
    <row r="342" spans="2:24" ht="29" x14ac:dyDescent="0.35">
      <c r="B342" s="146"/>
      <c r="C342" s="31" t="s">
        <v>3516</v>
      </c>
      <c r="D342" s="31"/>
      <c r="E342" s="44" t="s">
        <v>3284</v>
      </c>
      <c r="F342" s="43" t="s">
        <v>41</v>
      </c>
      <c r="G342" s="84" t="s">
        <v>3249</v>
      </c>
      <c r="H342" s="31">
        <v>2020</v>
      </c>
      <c r="I342" s="207" t="s">
        <v>3338</v>
      </c>
      <c r="J342" s="84" t="s">
        <v>3270</v>
      </c>
      <c r="K342" s="31" t="s">
        <v>41</v>
      </c>
      <c r="L342" s="31"/>
      <c r="M342" s="169"/>
      <c r="N342" s="148"/>
      <c r="O342" s="44" t="s">
        <v>3284</v>
      </c>
      <c r="P342" s="43">
        <v>2020</v>
      </c>
      <c r="Q342" s="207" t="s">
        <v>3338</v>
      </c>
      <c r="R342" s="84" t="s">
        <v>3270</v>
      </c>
      <c r="S342" s="31" t="s">
        <v>41</v>
      </c>
      <c r="T342" s="31"/>
      <c r="U342" s="169"/>
      <c r="V342" s="150"/>
      <c r="W342" s="141" t="str" cm="1">
        <f t="array" ref="W342">IF(SUM(LEN(B342:V342))=0,"",IF(OR(OR(ISBLANK(F342),SUM(LEN(C342),LEN(D342))=0),AND(NOT(E342="Unknown"),ISBLANK(J342)),AND(NOT(O342="Unknown"),ISBLANK(R342))),"Missing Information", INDEX(Table15[Entire Service Line Classification], MATCH(SUMIFS(Table15[Unique ID],Table15[System-Owned Portion],E342,Table15[If Material Anything Other than "Lead" in Column E,Was Material Ever Previously Lead?],G342,Table15[Customer-Owned Portion],O342),Table15[Unique ID],0),0)))</f>
        <v>Non-lead</v>
      </c>
      <c r="X342"/>
    </row>
    <row r="343" spans="2:24" ht="29" x14ac:dyDescent="0.35">
      <c r="B343" s="146"/>
      <c r="C343" s="31" t="s">
        <v>3517</v>
      </c>
      <c r="D343" s="31"/>
      <c r="E343" s="44" t="s">
        <v>3284</v>
      </c>
      <c r="F343" s="43" t="s">
        <v>41</v>
      </c>
      <c r="G343" s="84" t="s">
        <v>3249</v>
      </c>
      <c r="H343" s="31">
        <v>2020</v>
      </c>
      <c r="I343" s="207" t="s">
        <v>3338</v>
      </c>
      <c r="J343" s="84" t="s">
        <v>3270</v>
      </c>
      <c r="K343" s="31" t="s">
        <v>41</v>
      </c>
      <c r="L343" s="31"/>
      <c r="M343" s="169"/>
      <c r="N343" s="148"/>
      <c r="O343" s="44" t="s">
        <v>3284</v>
      </c>
      <c r="P343" s="43">
        <v>2020</v>
      </c>
      <c r="Q343" s="207" t="s">
        <v>3338</v>
      </c>
      <c r="R343" s="84" t="s">
        <v>3270</v>
      </c>
      <c r="S343" s="31" t="s">
        <v>41</v>
      </c>
      <c r="T343" s="31"/>
      <c r="U343" s="169"/>
      <c r="V343" s="150"/>
      <c r="W343" s="141" t="str" cm="1">
        <f t="array" ref="W343">IF(SUM(LEN(B343:V343))=0,"",IF(OR(OR(ISBLANK(F343),SUM(LEN(C343),LEN(D343))=0),AND(NOT(E343="Unknown"),ISBLANK(J343)),AND(NOT(O343="Unknown"),ISBLANK(R343))),"Missing Information", INDEX(Table15[Entire Service Line Classification], MATCH(SUMIFS(Table15[Unique ID],Table15[System-Owned Portion],E343,Table15[If Material Anything Other than "Lead" in Column E,Was Material Ever Previously Lead?],G343,Table15[Customer-Owned Portion],O343),Table15[Unique ID],0),0)))</f>
        <v>Non-lead</v>
      </c>
      <c r="X343"/>
    </row>
    <row r="344" spans="2:24" ht="29" x14ac:dyDescent="0.35">
      <c r="B344" s="146"/>
      <c r="C344" s="31" t="s">
        <v>3518</v>
      </c>
      <c r="D344" s="31"/>
      <c r="E344" s="44" t="s">
        <v>3284</v>
      </c>
      <c r="F344" s="43" t="s">
        <v>41</v>
      </c>
      <c r="G344" s="84" t="s">
        <v>3249</v>
      </c>
      <c r="H344" s="31">
        <v>2020</v>
      </c>
      <c r="I344" s="207" t="s">
        <v>3338</v>
      </c>
      <c r="J344" s="84" t="s">
        <v>3270</v>
      </c>
      <c r="K344" s="31" t="s">
        <v>41</v>
      </c>
      <c r="L344" s="31"/>
      <c r="M344" s="169"/>
      <c r="N344" s="148"/>
      <c r="O344" s="44" t="s">
        <v>3284</v>
      </c>
      <c r="P344" s="43">
        <v>2020</v>
      </c>
      <c r="Q344" s="207" t="s">
        <v>3338</v>
      </c>
      <c r="R344" s="84" t="s">
        <v>3270</v>
      </c>
      <c r="S344" s="31" t="s">
        <v>41</v>
      </c>
      <c r="T344" s="31"/>
      <c r="U344" s="169"/>
      <c r="V344" s="150"/>
      <c r="W344" s="141" t="str" cm="1">
        <f t="array" ref="W344">IF(SUM(LEN(B344:V344))=0,"",IF(OR(OR(ISBLANK(F344),SUM(LEN(C344),LEN(D344))=0),AND(NOT(E344="Unknown"),ISBLANK(J344)),AND(NOT(O344="Unknown"),ISBLANK(R344))),"Missing Information", INDEX(Table15[Entire Service Line Classification], MATCH(SUMIFS(Table15[Unique ID],Table15[System-Owned Portion],E344,Table15[If Material Anything Other than "Lead" in Column E,Was Material Ever Previously Lead?],G344,Table15[Customer-Owned Portion],O344),Table15[Unique ID],0),0)))</f>
        <v>Non-lead</v>
      </c>
      <c r="X344"/>
    </row>
    <row r="345" spans="2:24" ht="29" x14ac:dyDescent="0.35">
      <c r="B345" s="146"/>
      <c r="C345" s="31" t="s">
        <v>3519</v>
      </c>
      <c r="D345" s="31"/>
      <c r="E345" s="44" t="s">
        <v>3284</v>
      </c>
      <c r="F345" s="43" t="s">
        <v>41</v>
      </c>
      <c r="G345" s="84" t="s">
        <v>3249</v>
      </c>
      <c r="H345" s="31">
        <v>2020</v>
      </c>
      <c r="I345" s="207" t="s">
        <v>3338</v>
      </c>
      <c r="J345" s="84" t="s">
        <v>3270</v>
      </c>
      <c r="K345" s="31" t="s">
        <v>41</v>
      </c>
      <c r="L345" s="31"/>
      <c r="M345" s="169"/>
      <c r="N345" s="148"/>
      <c r="O345" s="44" t="s">
        <v>3284</v>
      </c>
      <c r="P345" s="43">
        <v>2020</v>
      </c>
      <c r="Q345" s="207" t="s">
        <v>3338</v>
      </c>
      <c r="R345" s="84" t="s">
        <v>3270</v>
      </c>
      <c r="S345" s="31" t="s">
        <v>41</v>
      </c>
      <c r="T345" s="31"/>
      <c r="U345" s="169"/>
      <c r="V345" s="150"/>
      <c r="W345" s="141" t="str" cm="1">
        <f t="array" ref="W345">IF(SUM(LEN(B345:V345))=0,"",IF(OR(OR(ISBLANK(F345),SUM(LEN(C345),LEN(D345))=0),AND(NOT(E345="Unknown"),ISBLANK(J345)),AND(NOT(O345="Unknown"),ISBLANK(R345))),"Missing Information", INDEX(Table15[Entire Service Line Classification], MATCH(SUMIFS(Table15[Unique ID],Table15[System-Owned Portion],E345,Table15[If Material Anything Other than "Lead" in Column E,Was Material Ever Previously Lead?],G345,Table15[Customer-Owned Portion],O345),Table15[Unique ID],0),0)))</f>
        <v>Non-lead</v>
      </c>
      <c r="X345"/>
    </row>
    <row r="346" spans="2:24" ht="29" x14ac:dyDescent="0.35">
      <c r="B346" s="146"/>
      <c r="C346" s="31" t="s">
        <v>3520</v>
      </c>
      <c r="D346" s="31"/>
      <c r="E346" s="44" t="s">
        <v>3284</v>
      </c>
      <c r="F346" s="43" t="s">
        <v>41</v>
      </c>
      <c r="G346" s="84" t="s">
        <v>3249</v>
      </c>
      <c r="H346" s="31">
        <v>2019</v>
      </c>
      <c r="I346" s="207" t="s">
        <v>3338</v>
      </c>
      <c r="J346" s="84" t="s">
        <v>3270</v>
      </c>
      <c r="K346" s="31" t="s">
        <v>41</v>
      </c>
      <c r="L346" s="31"/>
      <c r="M346" s="169"/>
      <c r="N346" s="148"/>
      <c r="O346" s="44" t="s">
        <v>3284</v>
      </c>
      <c r="P346" s="43">
        <v>2019</v>
      </c>
      <c r="Q346" s="207" t="s">
        <v>3338</v>
      </c>
      <c r="R346" s="84" t="s">
        <v>3270</v>
      </c>
      <c r="S346" s="31" t="s">
        <v>41</v>
      </c>
      <c r="T346" s="31"/>
      <c r="U346" s="169"/>
      <c r="V346" s="150"/>
      <c r="W346" s="141" t="str" cm="1">
        <f t="array" ref="W346">IF(SUM(LEN(B346:V346))=0,"",IF(OR(OR(ISBLANK(F346),SUM(LEN(C346),LEN(D346))=0),AND(NOT(E346="Unknown"),ISBLANK(J346)),AND(NOT(O346="Unknown"),ISBLANK(R346))),"Missing Information", INDEX(Table15[Entire Service Line Classification], MATCH(SUMIFS(Table15[Unique ID],Table15[System-Owned Portion],E346,Table15[If Material Anything Other than "Lead" in Column E,Was Material Ever Previously Lead?],G346,Table15[Customer-Owned Portion],O346),Table15[Unique ID],0),0)))</f>
        <v>Non-lead</v>
      </c>
      <c r="X346"/>
    </row>
    <row r="347" spans="2:24" ht="29" x14ac:dyDescent="0.35">
      <c r="B347" s="146"/>
      <c r="C347" s="31" t="s">
        <v>246</v>
      </c>
      <c r="D347" s="31"/>
      <c r="E347" s="44" t="s">
        <v>3284</v>
      </c>
      <c r="F347" s="43" t="s">
        <v>41</v>
      </c>
      <c r="G347" s="84" t="s">
        <v>3249</v>
      </c>
      <c r="H347" s="31">
        <v>2019</v>
      </c>
      <c r="I347" s="207" t="s">
        <v>3338</v>
      </c>
      <c r="J347" s="84" t="s">
        <v>3270</v>
      </c>
      <c r="K347" s="31" t="s">
        <v>41</v>
      </c>
      <c r="L347" s="31"/>
      <c r="M347" s="169"/>
      <c r="N347" s="148"/>
      <c r="O347" s="44" t="s">
        <v>3284</v>
      </c>
      <c r="P347" s="43">
        <v>2019</v>
      </c>
      <c r="Q347" s="207" t="s">
        <v>3338</v>
      </c>
      <c r="R347" s="84" t="s">
        <v>3270</v>
      </c>
      <c r="S347" s="31" t="s">
        <v>41</v>
      </c>
      <c r="T347" s="31"/>
      <c r="U347" s="169"/>
      <c r="V347" s="150"/>
      <c r="W347" s="141" t="str" cm="1">
        <f t="array" ref="W347">IF(SUM(LEN(B347:V347))=0,"",IF(OR(OR(ISBLANK(F347),SUM(LEN(C347),LEN(D347))=0),AND(NOT(E347="Unknown"),ISBLANK(J347)),AND(NOT(O347="Unknown"),ISBLANK(R347))),"Missing Information", INDEX(Table15[Entire Service Line Classification], MATCH(SUMIFS(Table15[Unique ID],Table15[System-Owned Portion],E347,Table15[If Material Anything Other than "Lead" in Column E,Was Material Ever Previously Lead?],G347,Table15[Customer-Owned Portion],O347),Table15[Unique ID],0),0)))</f>
        <v>Non-lead</v>
      </c>
      <c r="X347"/>
    </row>
    <row r="348" spans="2:24" ht="29" x14ac:dyDescent="0.35">
      <c r="B348" s="146"/>
      <c r="C348" s="31" t="s">
        <v>247</v>
      </c>
      <c r="D348" s="31"/>
      <c r="E348" s="44" t="s">
        <v>3284</v>
      </c>
      <c r="F348" s="43" t="s">
        <v>41</v>
      </c>
      <c r="G348" s="84" t="s">
        <v>3249</v>
      </c>
      <c r="H348" s="31">
        <v>2019</v>
      </c>
      <c r="I348" s="207" t="s">
        <v>3338</v>
      </c>
      <c r="J348" s="84" t="s">
        <v>3270</v>
      </c>
      <c r="K348" s="31" t="s">
        <v>41</v>
      </c>
      <c r="L348" s="31"/>
      <c r="M348" s="169"/>
      <c r="N348" s="148"/>
      <c r="O348" s="44" t="s">
        <v>3284</v>
      </c>
      <c r="P348" s="43">
        <v>2019</v>
      </c>
      <c r="Q348" s="207" t="s">
        <v>3338</v>
      </c>
      <c r="R348" s="84" t="s">
        <v>3270</v>
      </c>
      <c r="S348" s="31" t="s">
        <v>41</v>
      </c>
      <c r="T348" s="31"/>
      <c r="U348" s="169"/>
      <c r="V348" s="150"/>
      <c r="W348" s="141" t="str" cm="1">
        <f t="array" ref="W348">IF(SUM(LEN(B348:V348))=0,"",IF(OR(OR(ISBLANK(F348),SUM(LEN(C348),LEN(D348))=0),AND(NOT(E348="Unknown"),ISBLANK(J348)),AND(NOT(O348="Unknown"),ISBLANK(R348))),"Missing Information", INDEX(Table15[Entire Service Line Classification], MATCH(SUMIFS(Table15[Unique ID],Table15[System-Owned Portion],E348,Table15[If Material Anything Other than "Lead" in Column E,Was Material Ever Previously Lead?],G348,Table15[Customer-Owned Portion],O348),Table15[Unique ID],0),0)))</f>
        <v>Non-lead</v>
      </c>
      <c r="X348"/>
    </row>
    <row r="349" spans="2:24" ht="29" x14ac:dyDescent="0.35">
      <c r="B349" s="146"/>
      <c r="C349" s="31" t="s">
        <v>248</v>
      </c>
      <c r="D349" s="31"/>
      <c r="E349" s="44" t="s">
        <v>3284</v>
      </c>
      <c r="F349" s="43" t="s">
        <v>41</v>
      </c>
      <c r="G349" s="84" t="s">
        <v>3249</v>
      </c>
      <c r="H349" s="31">
        <v>2019</v>
      </c>
      <c r="I349" s="207" t="s">
        <v>3338</v>
      </c>
      <c r="J349" s="84" t="s">
        <v>3270</v>
      </c>
      <c r="K349" s="31" t="s">
        <v>41</v>
      </c>
      <c r="L349" s="31"/>
      <c r="M349" s="169"/>
      <c r="N349" s="148"/>
      <c r="O349" s="44" t="s">
        <v>3284</v>
      </c>
      <c r="P349" s="43">
        <v>2019</v>
      </c>
      <c r="Q349" s="207" t="s">
        <v>3338</v>
      </c>
      <c r="R349" s="84" t="s">
        <v>3270</v>
      </c>
      <c r="S349" s="31" t="s">
        <v>41</v>
      </c>
      <c r="T349" s="31"/>
      <c r="U349" s="169"/>
      <c r="V349" s="150"/>
      <c r="W349" s="141" t="str" cm="1">
        <f t="array" ref="W349">IF(SUM(LEN(B349:V349))=0,"",IF(OR(OR(ISBLANK(F349),SUM(LEN(C349),LEN(D349))=0),AND(NOT(E349="Unknown"),ISBLANK(J349)),AND(NOT(O349="Unknown"),ISBLANK(R349))),"Missing Information", INDEX(Table15[Entire Service Line Classification], MATCH(SUMIFS(Table15[Unique ID],Table15[System-Owned Portion],E349,Table15[If Material Anything Other than "Lead" in Column E,Was Material Ever Previously Lead?],G349,Table15[Customer-Owned Portion],O349),Table15[Unique ID],0),0)))</f>
        <v>Non-lead</v>
      </c>
      <c r="X349"/>
    </row>
    <row r="350" spans="2:24" ht="29" x14ac:dyDescent="0.35">
      <c r="B350" s="146"/>
      <c r="C350" s="31" t="s">
        <v>249</v>
      </c>
      <c r="D350" s="31"/>
      <c r="E350" s="44" t="s">
        <v>3284</v>
      </c>
      <c r="F350" s="43" t="s">
        <v>41</v>
      </c>
      <c r="G350" s="84" t="s">
        <v>3249</v>
      </c>
      <c r="H350" s="31">
        <v>2019</v>
      </c>
      <c r="I350" s="207" t="s">
        <v>3338</v>
      </c>
      <c r="J350" s="84" t="s">
        <v>3270</v>
      </c>
      <c r="K350" s="31" t="s">
        <v>41</v>
      </c>
      <c r="L350" s="31"/>
      <c r="M350" s="169"/>
      <c r="N350" s="148"/>
      <c r="O350" s="44" t="s">
        <v>3284</v>
      </c>
      <c r="P350" s="43">
        <v>2019</v>
      </c>
      <c r="Q350" s="207" t="s">
        <v>3338</v>
      </c>
      <c r="R350" s="84" t="s">
        <v>3270</v>
      </c>
      <c r="S350" s="31" t="s">
        <v>41</v>
      </c>
      <c r="T350" s="31"/>
      <c r="U350" s="169"/>
      <c r="V350" s="150"/>
      <c r="W350" s="141" t="str" cm="1">
        <f t="array" ref="W350">IF(SUM(LEN(B350:V350))=0,"",IF(OR(OR(ISBLANK(F350),SUM(LEN(C350),LEN(D350))=0),AND(NOT(E350="Unknown"),ISBLANK(J350)),AND(NOT(O350="Unknown"),ISBLANK(R350))),"Missing Information", INDEX(Table15[Entire Service Line Classification], MATCH(SUMIFS(Table15[Unique ID],Table15[System-Owned Portion],E350,Table15[If Material Anything Other than "Lead" in Column E,Was Material Ever Previously Lead?],G350,Table15[Customer-Owned Portion],O350),Table15[Unique ID],0),0)))</f>
        <v>Non-lead</v>
      </c>
      <c r="X350"/>
    </row>
    <row r="351" spans="2:24" ht="29" x14ac:dyDescent="0.35">
      <c r="B351" s="146"/>
      <c r="C351" s="31" t="s">
        <v>250</v>
      </c>
      <c r="D351" s="31"/>
      <c r="E351" s="44" t="s">
        <v>3284</v>
      </c>
      <c r="F351" s="43" t="s">
        <v>41</v>
      </c>
      <c r="G351" s="84" t="s">
        <v>3249</v>
      </c>
      <c r="H351" s="31">
        <v>2020</v>
      </c>
      <c r="I351" s="207" t="s">
        <v>3338</v>
      </c>
      <c r="J351" s="84" t="s">
        <v>3270</v>
      </c>
      <c r="K351" s="31" t="s">
        <v>41</v>
      </c>
      <c r="L351" s="31"/>
      <c r="M351" s="169"/>
      <c r="N351" s="148"/>
      <c r="O351" s="44" t="s">
        <v>3284</v>
      </c>
      <c r="P351" s="43">
        <v>2020</v>
      </c>
      <c r="Q351" s="207" t="s">
        <v>3338</v>
      </c>
      <c r="R351" s="84" t="s">
        <v>3270</v>
      </c>
      <c r="S351" s="31" t="s">
        <v>41</v>
      </c>
      <c r="T351" s="31"/>
      <c r="U351" s="169"/>
      <c r="V351" s="150"/>
      <c r="W351" s="141" t="str" cm="1">
        <f t="array" ref="W351">IF(SUM(LEN(B351:V351))=0,"",IF(OR(OR(ISBLANK(F351),SUM(LEN(C351),LEN(D351))=0),AND(NOT(E351="Unknown"),ISBLANK(J351)),AND(NOT(O351="Unknown"),ISBLANK(R351))),"Missing Information", INDEX(Table15[Entire Service Line Classification], MATCH(SUMIFS(Table15[Unique ID],Table15[System-Owned Portion],E351,Table15[If Material Anything Other than "Lead" in Column E,Was Material Ever Previously Lead?],G351,Table15[Customer-Owned Portion],O351),Table15[Unique ID],0),0)))</f>
        <v>Non-lead</v>
      </c>
      <c r="X351"/>
    </row>
    <row r="352" spans="2:24" ht="29" x14ac:dyDescent="0.35">
      <c r="B352" s="146"/>
      <c r="C352" s="31" t="s">
        <v>3521</v>
      </c>
      <c r="D352" s="31"/>
      <c r="E352" s="44" t="s">
        <v>3284</v>
      </c>
      <c r="F352" s="43" t="s">
        <v>41</v>
      </c>
      <c r="G352" s="84" t="s">
        <v>3249</v>
      </c>
      <c r="H352" s="31">
        <v>2020</v>
      </c>
      <c r="I352" s="207" t="s">
        <v>3338</v>
      </c>
      <c r="J352" s="84" t="s">
        <v>3270</v>
      </c>
      <c r="K352" s="31" t="s">
        <v>41</v>
      </c>
      <c r="L352" s="31"/>
      <c r="M352" s="169"/>
      <c r="N352" s="148"/>
      <c r="O352" s="44" t="s">
        <v>3284</v>
      </c>
      <c r="P352" s="43">
        <v>2020</v>
      </c>
      <c r="Q352" s="207" t="s">
        <v>3338</v>
      </c>
      <c r="R352" s="84" t="s">
        <v>3270</v>
      </c>
      <c r="S352" s="31" t="s">
        <v>41</v>
      </c>
      <c r="T352" s="31"/>
      <c r="U352" s="169"/>
      <c r="V352" s="150"/>
      <c r="W352" s="141" t="str" cm="1">
        <f t="array" ref="W352">IF(SUM(LEN(B352:V352))=0,"",IF(OR(OR(ISBLANK(F352),SUM(LEN(C352),LEN(D352))=0),AND(NOT(E352="Unknown"),ISBLANK(J352)),AND(NOT(O352="Unknown"),ISBLANK(R352))),"Missing Information", INDEX(Table15[Entire Service Line Classification], MATCH(SUMIFS(Table15[Unique ID],Table15[System-Owned Portion],E352,Table15[If Material Anything Other than "Lead" in Column E,Was Material Ever Previously Lead?],G352,Table15[Customer-Owned Portion],O352),Table15[Unique ID],0),0)))</f>
        <v>Non-lead</v>
      </c>
      <c r="X352"/>
    </row>
    <row r="353" spans="2:24" ht="29" x14ac:dyDescent="0.35">
      <c r="B353" s="146"/>
      <c r="C353" s="31" t="s">
        <v>251</v>
      </c>
      <c r="D353" s="31"/>
      <c r="E353" s="44" t="s">
        <v>3284</v>
      </c>
      <c r="F353" s="43" t="s">
        <v>41</v>
      </c>
      <c r="G353" s="84" t="s">
        <v>3249</v>
      </c>
      <c r="H353" s="31">
        <v>2020</v>
      </c>
      <c r="I353" s="207" t="s">
        <v>3338</v>
      </c>
      <c r="J353" s="84" t="s">
        <v>3270</v>
      </c>
      <c r="K353" s="31" t="s">
        <v>41</v>
      </c>
      <c r="L353" s="31"/>
      <c r="M353" s="169"/>
      <c r="N353" s="148"/>
      <c r="O353" s="44" t="s">
        <v>3284</v>
      </c>
      <c r="P353" s="43">
        <v>2020</v>
      </c>
      <c r="Q353" s="207" t="s">
        <v>3338</v>
      </c>
      <c r="R353" s="84" t="s">
        <v>3270</v>
      </c>
      <c r="S353" s="31" t="s">
        <v>41</v>
      </c>
      <c r="T353" s="31"/>
      <c r="U353" s="169"/>
      <c r="V353" s="150"/>
      <c r="W353" s="141" t="str" cm="1">
        <f t="array" ref="W353">IF(SUM(LEN(B353:V353))=0,"",IF(OR(OR(ISBLANK(F353),SUM(LEN(C353),LEN(D353))=0),AND(NOT(E353="Unknown"),ISBLANK(J353)),AND(NOT(O353="Unknown"),ISBLANK(R353))),"Missing Information", INDEX(Table15[Entire Service Line Classification], MATCH(SUMIFS(Table15[Unique ID],Table15[System-Owned Portion],E353,Table15[If Material Anything Other than "Lead" in Column E,Was Material Ever Previously Lead?],G353,Table15[Customer-Owned Portion],O353),Table15[Unique ID],0),0)))</f>
        <v>Non-lead</v>
      </c>
      <c r="X353"/>
    </row>
    <row r="354" spans="2:24" ht="29" x14ac:dyDescent="0.35">
      <c r="B354" s="146"/>
      <c r="C354" s="31" t="s">
        <v>3522</v>
      </c>
      <c r="D354" s="31"/>
      <c r="E354" s="44" t="s">
        <v>3284</v>
      </c>
      <c r="F354" s="43" t="s">
        <v>41</v>
      </c>
      <c r="G354" s="84" t="s">
        <v>3249</v>
      </c>
      <c r="H354" s="31">
        <v>2019</v>
      </c>
      <c r="I354" s="207" t="s">
        <v>3338</v>
      </c>
      <c r="J354" s="84" t="s">
        <v>3270</v>
      </c>
      <c r="K354" s="31" t="s">
        <v>41</v>
      </c>
      <c r="L354" s="31"/>
      <c r="M354" s="169"/>
      <c r="N354" s="148"/>
      <c r="O354" s="44" t="s">
        <v>3284</v>
      </c>
      <c r="P354" s="43">
        <v>2019</v>
      </c>
      <c r="Q354" s="207" t="s">
        <v>3338</v>
      </c>
      <c r="R354" s="84" t="s">
        <v>3270</v>
      </c>
      <c r="S354" s="31" t="s">
        <v>41</v>
      </c>
      <c r="T354" s="31"/>
      <c r="U354" s="169"/>
      <c r="V354" s="150"/>
      <c r="W354" s="141" t="str" cm="1">
        <f t="array" ref="W354">IF(SUM(LEN(B354:V354))=0,"",IF(OR(OR(ISBLANK(F354),SUM(LEN(C354),LEN(D354))=0),AND(NOT(E354="Unknown"),ISBLANK(J354)),AND(NOT(O354="Unknown"),ISBLANK(R354))),"Missing Information", INDEX(Table15[Entire Service Line Classification], MATCH(SUMIFS(Table15[Unique ID],Table15[System-Owned Portion],E354,Table15[If Material Anything Other than "Lead" in Column E,Was Material Ever Previously Lead?],G354,Table15[Customer-Owned Portion],O354),Table15[Unique ID],0),0)))</f>
        <v>Non-lead</v>
      </c>
      <c r="X354"/>
    </row>
    <row r="355" spans="2:24" ht="29" x14ac:dyDescent="0.35">
      <c r="B355" s="146"/>
      <c r="C355" s="31" t="s">
        <v>3523</v>
      </c>
      <c r="D355" s="31"/>
      <c r="E355" s="44" t="s">
        <v>3284</v>
      </c>
      <c r="F355" s="43" t="s">
        <v>41</v>
      </c>
      <c r="G355" s="84" t="s">
        <v>3249</v>
      </c>
      <c r="H355" s="31">
        <v>2019</v>
      </c>
      <c r="I355" s="207" t="s">
        <v>3338</v>
      </c>
      <c r="J355" s="84" t="s">
        <v>3270</v>
      </c>
      <c r="K355" s="31" t="s">
        <v>41</v>
      </c>
      <c r="L355" s="31"/>
      <c r="M355" s="169"/>
      <c r="N355" s="148"/>
      <c r="O355" s="44" t="s">
        <v>3284</v>
      </c>
      <c r="P355" s="43">
        <v>2019</v>
      </c>
      <c r="Q355" s="207" t="s">
        <v>3338</v>
      </c>
      <c r="R355" s="84" t="s">
        <v>3270</v>
      </c>
      <c r="S355" s="31" t="s">
        <v>41</v>
      </c>
      <c r="T355" s="31"/>
      <c r="U355" s="169"/>
      <c r="V355" s="150"/>
      <c r="W355" s="141" t="str" cm="1">
        <f t="array" ref="W355">IF(SUM(LEN(B355:V355))=0,"",IF(OR(OR(ISBLANK(F355),SUM(LEN(C355),LEN(D355))=0),AND(NOT(E355="Unknown"),ISBLANK(J355)),AND(NOT(O355="Unknown"),ISBLANK(R355))),"Missing Information", INDEX(Table15[Entire Service Line Classification], MATCH(SUMIFS(Table15[Unique ID],Table15[System-Owned Portion],E355,Table15[If Material Anything Other than "Lead" in Column E,Was Material Ever Previously Lead?],G355,Table15[Customer-Owned Portion],O355),Table15[Unique ID],0),0)))</f>
        <v>Non-lead</v>
      </c>
      <c r="X355"/>
    </row>
    <row r="356" spans="2:24" ht="29" x14ac:dyDescent="0.35">
      <c r="B356" s="146"/>
      <c r="C356" s="31" t="s">
        <v>3524</v>
      </c>
      <c r="D356" s="31"/>
      <c r="E356" s="44" t="s">
        <v>3284</v>
      </c>
      <c r="F356" s="43" t="s">
        <v>41</v>
      </c>
      <c r="G356" s="84" t="s">
        <v>3249</v>
      </c>
      <c r="H356" s="31">
        <v>2020</v>
      </c>
      <c r="I356" s="207" t="s">
        <v>3338</v>
      </c>
      <c r="J356" s="84" t="s">
        <v>3270</v>
      </c>
      <c r="K356" s="31" t="s">
        <v>41</v>
      </c>
      <c r="L356" s="31"/>
      <c r="M356" s="169"/>
      <c r="N356" s="148"/>
      <c r="O356" s="44" t="s">
        <v>3284</v>
      </c>
      <c r="P356" s="43">
        <v>2020</v>
      </c>
      <c r="Q356" s="207" t="s">
        <v>3338</v>
      </c>
      <c r="R356" s="84" t="s">
        <v>3270</v>
      </c>
      <c r="S356" s="31" t="s">
        <v>41</v>
      </c>
      <c r="T356" s="31"/>
      <c r="U356" s="169"/>
      <c r="V356" s="150"/>
      <c r="W356" s="141" t="str" cm="1">
        <f t="array" ref="W356">IF(SUM(LEN(B356:V356))=0,"",IF(OR(OR(ISBLANK(F356),SUM(LEN(C356),LEN(D356))=0),AND(NOT(E356="Unknown"),ISBLANK(J356)),AND(NOT(O356="Unknown"),ISBLANK(R356))),"Missing Information", INDEX(Table15[Entire Service Line Classification], MATCH(SUMIFS(Table15[Unique ID],Table15[System-Owned Portion],E356,Table15[If Material Anything Other than "Lead" in Column E,Was Material Ever Previously Lead?],G356,Table15[Customer-Owned Portion],O356),Table15[Unique ID],0),0)))</f>
        <v>Non-lead</v>
      </c>
      <c r="X356"/>
    </row>
    <row r="357" spans="2:24" ht="29" x14ac:dyDescent="0.35">
      <c r="B357" s="146"/>
      <c r="C357" s="31" t="s">
        <v>252</v>
      </c>
      <c r="D357" s="31"/>
      <c r="E357" s="44" t="s">
        <v>3284</v>
      </c>
      <c r="F357" s="43" t="s">
        <v>41</v>
      </c>
      <c r="G357" s="84" t="s">
        <v>3249</v>
      </c>
      <c r="H357" s="31">
        <v>2020</v>
      </c>
      <c r="I357" s="207" t="s">
        <v>3338</v>
      </c>
      <c r="J357" s="84" t="s">
        <v>3270</v>
      </c>
      <c r="K357" s="31" t="s">
        <v>41</v>
      </c>
      <c r="L357" s="31"/>
      <c r="M357" s="169"/>
      <c r="N357" s="148"/>
      <c r="O357" s="44" t="s">
        <v>3284</v>
      </c>
      <c r="P357" s="43">
        <v>2020</v>
      </c>
      <c r="Q357" s="207" t="s">
        <v>3338</v>
      </c>
      <c r="R357" s="84" t="s">
        <v>3270</v>
      </c>
      <c r="S357" s="31" t="s">
        <v>41</v>
      </c>
      <c r="T357" s="31"/>
      <c r="U357" s="169"/>
      <c r="V357" s="150"/>
      <c r="W357" s="141" t="str" cm="1">
        <f t="array" ref="W357">IF(SUM(LEN(B357:V357))=0,"",IF(OR(OR(ISBLANK(F357),SUM(LEN(C357),LEN(D357))=0),AND(NOT(E357="Unknown"),ISBLANK(J357)),AND(NOT(O357="Unknown"),ISBLANK(R357))),"Missing Information", INDEX(Table15[Entire Service Line Classification], MATCH(SUMIFS(Table15[Unique ID],Table15[System-Owned Portion],E357,Table15[If Material Anything Other than "Lead" in Column E,Was Material Ever Previously Lead?],G357,Table15[Customer-Owned Portion],O357),Table15[Unique ID],0),0)))</f>
        <v>Non-lead</v>
      </c>
      <c r="X357"/>
    </row>
    <row r="358" spans="2:24" ht="29" x14ac:dyDescent="0.35">
      <c r="B358" s="146"/>
      <c r="C358" s="31" t="s">
        <v>253</v>
      </c>
      <c r="D358" s="31"/>
      <c r="E358" s="44" t="s">
        <v>3284</v>
      </c>
      <c r="F358" s="43" t="s">
        <v>41</v>
      </c>
      <c r="G358" s="84" t="s">
        <v>3249</v>
      </c>
      <c r="H358" s="31">
        <v>2019</v>
      </c>
      <c r="I358" s="207" t="s">
        <v>3338</v>
      </c>
      <c r="J358" s="84" t="s">
        <v>3270</v>
      </c>
      <c r="K358" s="31" t="s">
        <v>41</v>
      </c>
      <c r="L358" s="31"/>
      <c r="M358" s="169"/>
      <c r="N358" s="148"/>
      <c r="O358" s="44" t="s">
        <v>3284</v>
      </c>
      <c r="P358" s="43">
        <v>2019</v>
      </c>
      <c r="Q358" s="207" t="s">
        <v>3338</v>
      </c>
      <c r="R358" s="84" t="s">
        <v>3270</v>
      </c>
      <c r="S358" s="31" t="s">
        <v>41</v>
      </c>
      <c r="T358" s="31"/>
      <c r="U358" s="169"/>
      <c r="V358" s="150"/>
      <c r="W358" s="141" t="str" cm="1">
        <f t="array" ref="W358">IF(SUM(LEN(B358:V358))=0,"",IF(OR(OR(ISBLANK(F358),SUM(LEN(C358),LEN(D358))=0),AND(NOT(E358="Unknown"),ISBLANK(J358)),AND(NOT(O358="Unknown"),ISBLANK(R358))),"Missing Information", INDEX(Table15[Entire Service Line Classification], MATCH(SUMIFS(Table15[Unique ID],Table15[System-Owned Portion],E358,Table15[If Material Anything Other than "Lead" in Column E,Was Material Ever Previously Lead?],G358,Table15[Customer-Owned Portion],O358),Table15[Unique ID],0),0)))</f>
        <v>Non-lead</v>
      </c>
      <c r="X358"/>
    </row>
    <row r="359" spans="2:24" ht="29" x14ac:dyDescent="0.35">
      <c r="B359" s="146"/>
      <c r="C359" s="31" t="s">
        <v>3525</v>
      </c>
      <c r="D359" s="31"/>
      <c r="E359" s="44" t="s">
        <v>3284</v>
      </c>
      <c r="F359" s="43" t="s">
        <v>41</v>
      </c>
      <c r="G359" s="84" t="s">
        <v>3249</v>
      </c>
      <c r="H359" s="31">
        <v>2019</v>
      </c>
      <c r="I359" s="207" t="s">
        <v>3338</v>
      </c>
      <c r="J359" s="84" t="s">
        <v>3270</v>
      </c>
      <c r="K359" s="31" t="s">
        <v>41</v>
      </c>
      <c r="L359" s="31"/>
      <c r="M359" s="169"/>
      <c r="N359" s="148"/>
      <c r="O359" s="44" t="s">
        <v>3284</v>
      </c>
      <c r="P359" s="43">
        <v>2019</v>
      </c>
      <c r="Q359" s="207" t="s">
        <v>3338</v>
      </c>
      <c r="R359" s="84" t="s">
        <v>3270</v>
      </c>
      <c r="S359" s="31" t="s">
        <v>41</v>
      </c>
      <c r="T359" s="31"/>
      <c r="U359" s="169"/>
      <c r="V359" s="150"/>
      <c r="W359" s="141" t="str" cm="1">
        <f t="array" ref="W359">IF(SUM(LEN(B359:V359))=0,"",IF(OR(OR(ISBLANK(F359),SUM(LEN(C359),LEN(D359))=0),AND(NOT(E359="Unknown"),ISBLANK(J359)),AND(NOT(O359="Unknown"),ISBLANK(R359))),"Missing Information", INDEX(Table15[Entire Service Line Classification], MATCH(SUMIFS(Table15[Unique ID],Table15[System-Owned Portion],E359,Table15[If Material Anything Other than "Lead" in Column E,Was Material Ever Previously Lead?],G359,Table15[Customer-Owned Portion],O359),Table15[Unique ID],0),0)))</f>
        <v>Non-lead</v>
      </c>
      <c r="X359"/>
    </row>
    <row r="360" spans="2:24" ht="29" x14ac:dyDescent="0.35">
      <c r="B360" s="146"/>
      <c r="C360" s="31" t="s">
        <v>254</v>
      </c>
      <c r="D360" s="31"/>
      <c r="E360" s="44" t="s">
        <v>3284</v>
      </c>
      <c r="F360" s="43" t="s">
        <v>41</v>
      </c>
      <c r="G360" s="84" t="s">
        <v>3249</v>
      </c>
      <c r="H360" s="31">
        <v>2019</v>
      </c>
      <c r="I360" s="207" t="s">
        <v>3338</v>
      </c>
      <c r="J360" s="84" t="s">
        <v>3270</v>
      </c>
      <c r="K360" s="31" t="s">
        <v>41</v>
      </c>
      <c r="L360" s="31"/>
      <c r="M360" s="169"/>
      <c r="N360" s="148"/>
      <c r="O360" s="44" t="s">
        <v>3284</v>
      </c>
      <c r="P360" s="43">
        <v>2019</v>
      </c>
      <c r="Q360" s="207" t="s">
        <v>3338</v>
      </c>
      <c r="R360" s="84" t="s">
        <v>3270</v>
      </c>
      <c r="S360" s="31" t="s">
        <v>41</v>
      </c>
      <c r="T360" s="31"/>
      <c r="U360" s="169"/>
      <c r="V360" s="150"/>
      <c r="W360" s="141" t="str" cm="1">
        <f t="array" ref="W360">IF(SUM(LEN(B360:V360))=0,"",IF(OR(OR(ISBLANK(F360),SUM(LEN(C360),LEN(D360))=0),AND(NOT(E360="Unknown"),ISBLANK(J360)),AND(NOT(O360="Unknown"),ISBLANK(R360))),"Missing Information", INDEX(Table15[Entire Service Line Classification], MATCH(SUMIFS(Table15[Unique ID],Table15[System-Owned Portion],E360,Table15[If Material Anything Other than "Lead" in Column E,Was Material Ever Previously Lead?],G360,Table15[Customer-Owned Portion],O360),Table15[Unique ID],0),0)))</f>
        <v>Non-lead</v>
      </c>
      <c r="X360"/>
    </row>
    <row r="361" spans="2:24" ht="29" x14ac:dyDescent="0.35">
      <c r="B361" s="146"/>
      <c r="C361" s="31" t="s">
        <v>255</v>
      </c>
      <c r="D361" s="31"/>
      <c r="E361" s="44" t="s">
        <v>3284</v>
      </c>
      <c r="F361" s="43" t="s">
        <v>41</v>
      </c>
      <c r="G361" s="84" t="s">
        <v>3249</v>
      </c>
      <c r="H361" s="31">
        <v>2019</v>
      </c>
      <c r="I361" s="207" t="s">
        <v>3338</v>
      </c>
      <c r="J361" s="84" t="s">
        <v>3270</v>
      </c>
      <c r="K361" s="31" t="s">
        <v>41</v>
      </c>
      <c r="L361" s="31"/>
      <c r="M361" s="169"/>
      <c r="N361" s="148"/>
      <c r="O361" s="44" t="s">
        <v>3284</v>
      </c>
      <c r="P361" s="43">
        <v>2019</v>
      </c>
      <c r="Q361" s="207" t="s">
        <v>3338</v>
      </c>
      <c r="R361" s="84" t="s">
        <v>3270</v>
      </c>
      <c r="S361" s="31" t="s">
        <v>41</v>
      </c>
      <c r="T361" s="31"/>
      <c r="U361" s="169"/>
      <c r="V361" s="150"/>
      <c r="W361" s="141" t="str" cm="1">
        <f t="array" ref="W361">IF(SUM(LEN(B361:V361))=0,"",IF(OR(OR(ISBLANK(F361),SUM(LEN(C361),LEN(D361))=0),AND(NOT(E361="Unknown"),ISBLANK(J361)),AND(NOT(O361="Unknown"),ISBLANK(R361))),"Missing Information", INDEX(Table15[Entire Service Line Classification], MATCH(SUMIFS(Table15[Unique ID],Table15[System-Owned Portion],E361,Table15[If Material Anything Other than "Lead" in Column E,Was Material Ever Previously Lead?],G361,Table15[Customer-Owned Portion],O361),Table15[Unique ID],0),0)))</f>
        <v>Non-lead</v>
      </c>
      <c r="X361"/>
    </row>
    <row r="362" spans="2:24" ht="29" x14ac:dyDescent="0.35">
      <c r="B362" s="146"/>
      <c r="C362" s="31" t="s">
        <v>256</v>
      </c>
      <c r="D362" s="31"/>
      <c r="E362" s="44" t="s">
        <v>3284</v>
      </c>
      <c r="F362" s="43" t="s">
        <v>41</v>
      </c>
      <c r="G362" s="84" t="s">
        <v>3249</v>
      </c>
      <c r="H362" s="31">
        <v>2019</v>
      </c>
      <c r="I362" s="207" t="s">
        <v>3338</v>
      </c>
      <c r="J362" s="84" t="s">
        <v>3270</v>
      </c>
      <c r="K362" s="31" t="s">
        <v>41</v>
      </c>
      <c r="L362" s="31"/>
      <c r="M362" s="169"/>
      <c r="N362" s="148"/>
      <c r="O362" s="44" t="s">
        <v>3284</v>
      </c>
      <c r="P362" s="43">
        <v>2019</v>
      </c>
      <c r="Q362" s="207" t="s">
        <v>3338</v>
      </c>
      <c r="R362" s="84" t="s">
        <v>3270</v>
      </c>
      <c r="S362" s="31" t="s">
        <v>41</v>
      </c>
      <c r="T362" s="31"/>
      <c r="U362" s="169"/>
      <c r="V362" s="150"/>
      <c r="W362" s="141" t="str" cm="1">
        <f t="array" ref="W362">IF(SUM(LEN(B362:V362))=0,"",IF(OR(OR(ISBLANK(F362),SUM(LEN(C362),LEN(D362))=0),AND(NOT(E362="Unknown"),ISBLANK(J362)),AND(NOT(O362="Unknown"),ISBLANK(R362))),"Missing Information", INDEX(Table15[Entire Service Line Classification], MATCH(SUMIFS(Table15[Unique ID],Table15[System-Owned Portion],E362,Table15[If Material Anything Other than "Lead" in Column E,Was Material Ever Previously Lead?],G362,Table15[Customer-Owned Portion],O362),Table15[Unique ID],0),0)))</f>
        <v>Non-lead</v>
      </c>
      <c r="X362"/>
    </row>
    <row r="363" spans="2:24" ht="29" x14ac:dyDescent="0.35">
      <c r="B363" s="146"/>
      <c r="C363" s="31" t="s">
        <v>257</v>
      </c>
      <c r="D363" s="31"/>
      <c r="E363" s="44" t="s">
        <v>3284</v>
      </c>
      <c r="F363" s="43" t="s">
        <v>41</v>
      </c>
      <c r="G363" s="84" t="s">
        <v>3249</v>
      </c>
      <c r="H363" s="31">
        <v>2019</v>
      </c>
      <c r="I363" s="207" t="s">
        <v>3338</v>
      </c>
      <c r="J363" s="84" t="s">
        <v>3270</v>
      </c>
      <c r="K363" s="31" t="s">
        <v>41</v>
      </c>
      <c r="L363" s="31"/>
      <c r="M363" s="169"/>
      <c r="N363" s="148"/>
      <c r="O363" s="44" t="s">
        <v>3284</v>
      </c>
      <c r="P363" s="43">
        <v>2019</v>
      </c>
      <c r="Q363" s="207" t="s">
        <v>3338</v>
      </c>
      <c r="R363" s="84" t="s">
        <v>3270</v>
      </c>
      <c r="S363" s="31" t="s">
        <v>41</v>
      </c>
      <c r="T363" s="31"/>
      <c r="U363" s="169"/>
      <c r="V363" s="150"/>
      <c r="W363" s="141" t="str" cm="1">
        <f t="array" ref="W363">IF(SUM(LEN(B363:V363))=0,"",IF(OR(OR(ISBLANK(F363),SUM(LEN(C363),LEN(D363))=0),AND(NOT(E363="Unknown"),ISBLANK(J363)),AND(NOT(O363="Unknown"),ISBLANK(R363))),"Missing Information", INDEX(Table15[Entire Service Line Classification], MATCH(SUMIFS(Table15[Unique ID],Table15[System-Owned Portion],E363,Table15[If Material Anything Other than "Lead" in Column E,Was Material Ever Previously Lead?],G363,Table15[Customer-Owned Portion],O363),Table15[Unique ID],0),0)))</f>
        <v>Non-lead</v>
      </c>
      <c r="X363"/>
    </row>
    <row r="364" spans="2:24" ht="29" x14ac:dyDescent="0.35">
      <c r="B364" s="146"/>
      <c r="C364" s="31" t="s">
        <v>3526</v>
      </c>
      <c r="D364" s="31"/>
      <c r="E364" s="44" t="s">
        <v>3284</v>
      </c>
      <c r="F364" s="43" t="s">
        <v>41</v>
      </c>
      <c r="G364" s="84" t="s">
        <v>3249</v>
      </c>
      <c r="H364" s="31">
        <v>2020</v>
      </c>
      <c r="I364" s="207" t="s">
        <v>3338</v>
      </c>
      <c r="J364" s="84" t="s">
        <v>3270</v>
      </c>
      <c r="K364" s="31" t="s">
        <v>41</v>
      </c>
      <c r="L364" s="31"/>
      <c r="M364" s="169"/>
      <c r="N364" s="148"/>
      <c r="O364" s="44" t="s">
        <v>3284</v>
      </c>
      <c r="P364" s="43">
        <v>2020</v>
      </c>
      <c r="Q364" s="207" t="s">
        <v>3338</v>
      </c>
      <c r="R364" s="84" t="s">
        <v>3270</v>
      </c>
      <c r="S364" s="31" t="s">
        <v>41</v>
      </c>
      <c r="T364" s="31"/>
      <c r="U364" s="169"/>
      <c r="V364" s="150"/>
      <c r="W364" s="141" t="str" cm="1">
        <f t="array" ref="W364">IF(SUM(LEN(B364:V364))=0,"",IF(OR(OR(ISBLANK(F364),SUM(LEN(C364),LEN(D364))=0),AND(NOT(E364="Unknown"),ISBLANK(J364)),AND(NOT(O364="Unknown"),ISBLANK(R364))),"Missing Information", INDEX(Table15[Entire Service Line Classification], MATCH(SUMIFS(Table15[Unique ID],Table15[System-Owned Portion],E364,Table15[If Material Anything Other than "Lead" in Column E,Was Material Ever Previously Lead?],G364,Table15[Customer-Owned Portion],O364),Table15[Unique ID],0),0)))</f>
        <v>Non-lead</v>
      </c>
      <c r="X364"/>
    </row>
    <row r="365" spans="2:24" ht="29" x14ac:dyDescent="0.35">
      <c r="B365" s="146"/>
      <c r="C365" s="31" t="s">
        <v>3527</v>
      </c>
      <c r="D365" s="31"/>
      <c r="E365" s="44" t="s">
        <v>3284</v>
      </c>
      <c r="F365" s="43" t="s">
        <v>41</v>
      </c>
      <c r="G365" s="84" t="s">
        <v>3249</v>
      </c>
      <c r="H365" s="31">
        <v>2019</v>
      </c>
      <c r="I365" s="207" t="s">
        <v>3338</v>
      </c>
      <c r="J365" s="84" t="s">
        <v>3270</v>
      </c>
      <c r="K365" s="31" t="s">
        <v>41</v>
      </c>
      <c r="L365" s="31"/>
      <c r="M365" s="169"/>
      <c r="N365" s="148"/>
      <c r="O365" s="44" t="s">
        <v>3284</v>
      </c>
      <c r="P365" s="43">
        <v>2019</v>
      </c>
      <c r="Q365" s="207" t="s">
        <v>3338</v>
      </c>
      <c r="R365" s="84" t="s">
        <v>3270</v>
      </c>
      <c r="S365" s="31" t="s">
        <v>41</v>
      </c>
      <c r="T365" s="31"/>
      <c r="U365" s="169"/>
      <c r="V365" s="150"/>
      <c r="W365" s="141" t="str" cm="1">
        <f t="array" ref="W365">IF(SUM(LEN(B365:V365))=0,"",IF(OR(OR(ISBLANK(F365),SUM(LEN(C365),LEN(D365))=0),AND(NOT(E365="Unknown"),ISBLANK(J365)),AND(NOT(O365="Unknown"),ISBLANK(R365))),"Missing Information", INDEX(Table15[Entire Service Line Classification], MATCH(SUMIFS(Table15[Unique ID],Table15[System-Owned Portion],E365,Table15[If Material Anything Other than "Lead" in Column E,Was Material Ever Previously Lead?],G365,Table15[Customer-Owned Portion],O365),Table15[Unique ID],0),0)))</f>
        <v>Non-lead</v>
      </c>
      <c r="X365"/>
    </row>
    <row r="366" spans="2:24" ht="29" x14ac:dyDescent="0.35">
      <c r="B366" s="146"/>
      <c r="C366" s="31" t="s">
        <v>258</v>
      </c>
      <c r="D366" s="31"/>
      <c r="E366" s="44" t="s">
        <v>3284</v>
      </c>
      <c r="F366" s="43" t="s">
        <v>41</v>
      </c>
      <c r="G366" s="84" t="s">
        <v>3249</v>
      </c>
      <c r="H366" s="31">
        <v>2020</v>
      </c>
      <c r="I366" s="207" t="s">
        <v>3338</v>
      </c>
      <c r="J366" s="84" t="s">
        <v>3270</v>
      </c>
      <c r="K366" s="31" t="s">
        <v>41</v>
      </c>
      <c r="L366" s="31"/>
      <c r="M366" s="169"/>
      <c r="N366" s="148"/>
      <c r="O366" s="44" t="s">
        <v>3284</v>
      </c>
      <c r="P366" s="43">
        <v>2020</v>
      </c>
      <c r="Q366" s="207" t="s">
        <v>3338</v>
      </c>
      <c r="R366" s="84" t="s">
        <v>3270</v>
      </c>
      <c r="S366" s="31" t="s">
        <v>41</v>
      </c>
      <c r="T366" s="31"/>
      <c r="U366" s="169"/>
      <c r="V366" s="150"/>
      <c r="W366" s="141" t="str" cm="1">
        <f t="array" ref="W366">IF(SUM(LEN(B366:V366))=0,"",IF(OR(OR(ISBLANK(F366),SUM(LEN(C366),LEN(D366))=0),AND(NOT(E366="Unknown"),ISBLANK(J366)),AND(NOT(O366="Unknown"),ISBLANK(R366))),"Missing Information", INDEX(Table15[Entire Service Line Classification], MATCH(SUMIFS(Table15[Unique ID],Table15[System-Owned Portion],E366,Table15[If Material Anything Other than "Lead" in Column E,Was Material Ever Previously Lead?],G366,Table15[Customer-Owned Portion],O366),Table15[Unique ID],0),0)))</f>
        <v>Non-lead</v>
      </c>
      <c r="X366"/>
    </row>
    <row r="367" spans="2:24" ht="29" x14ac:dyDescent="0.35">
      <c r="B367" s="146"/>
      <c r="C367" s="31" t="s">
        <v>259</v>
      </c>
      <c r="D367" s="31"/>
      <c r="E367" s="44" t="s">
        <v>3284</v>
      </c>
      <c r="F367" s="43" t="s">
        <v>41</v>
      </c>
      <c r="G367" s="84" t="s">
        <v>3249</v>
      </c>
      <c r="H367" s="31">
        <v>2020</v>
      </c>
      <c r="I367" s="207" t="s">
        <v>3338</v>
      </c>
      <c r="J367" s="84" t="s">
        <v>3270</v>
      </c>
      <c r="K367" s="31" t="s">
        <v>41</v>
      </c>
      <c r="L367" s="31"/>
      <c r="M367" s="169"/>
      <c r="N367" s="148"/>
      <c r="O367" s="44" t="s">
        <v>3284</v>
      </c>
      <c r="P367" s="43">
        <v>2020</v>
      </c>
      <c r="Q367" s="207" t="s">
        <v>3338</v>
      </c>
      <c r="R367" s="84" t="s">
        <v>3270</v>
      </c>
      <c r="S367" s="31" t="s">
        <v>41</v>
      </c>
      <c r="T367" s="31"/>
      <c r="U367" s="169"/>
      <c r="V367" s="150"/>
      <c r="W367" s="141" t="str" cm="1">
        <f t="array" ref="W367">IF(SUM(LEN(B367:V367))=0,"",IF(OR(OR(ISBLANK(F367),SUM(LEN(C367),LEN(D367))=0),AND(NOT(E367="Unknown"),ISBLANK(J367)),AND(NOT(O367="Unknown"),ISBLANK(R367))),"Missing Information", INDEX(Table15[Entire Service Line Classification], MATCH(SUMIFS(Table15[Unique ID],Table15[System-Owned Portion],E367,Table15[If Material Anything Other than "Lead" in Column E,Was Material Ever Previously Lead?],G367,Table15[Customer-Owned Portion],O367),Table15[Unique ID],0),0)))</f>
        <v>Non-lead</v>
      </c>
      <c r="X367"/>
    </row>
    <row r="368" spans="2:24" ht="29" x14ac:dyDescent="0.35">
      <c r="B368" s="146"/>
      <c r="C368" s="31" t="s">
        <v>260</v>
      </c>
      <c r="D368" s="31"/>
      <c r="E368" s="44" t="s">
        <v>3284</v>
      </c>
      <c r="F368" s="43" t="s">
        <v>41</v>
      </c>
      <c r="G368" s="84" t="s">
        <v>3249</v>
      </c>
      <c r="H368" s="31">
        <v>2020</v>
      </c>
      <c r="I368" s="207" t="s">
        <v>3338</v>
      </c>
      <c r="J368" s="84" t="s">
        <v>3270</v>
      </c>
      <c r="K368" s="31" t="s">
        <v>41</v>
      </c>
      <c r="L368" s="31"/>
      <c r="M368" s="169"/>
      <c r="N368" s="148"/>
      <c r="O368" s="44" t="s">
        <v>3284</v>
      </c>
      <c r="P368" s="43">
        <v>2020</v>
      </c>
      <c r="Q368" s="207" t="s">
        <v>3338</v>
      </c>
      <c r="R368" s="84" t="s">
        <v>3270</v>
      </c>
      <c r="S368" s="31" t="s">
        <v>41</v>
      </c>
      <c r="T368" s="31"/>
      <c r="U368" s="169"/>
      <c r="V368" s="150"/>
      <c r="W368" s="141" t="str" cm="1">
        <f t="array" ref="W368">IF(SUM(LEN(B368:V368))=0,"",IF(OR(OR(ISBLANK(F368),SUM(LEN(C368),LEN(D368))=0),AND(NOT(E368="Unknown"),ISBLANK(J368)),AND(NOT(O368="Unknown"),ISBLANK(R368))),"Missing Information", INDEX(Table15[Entire Service Line Classification], MATCH(SUMIFS(Table15[Unique ID],Table15[System-Owned Portion],E368,Table15[If Material Anything Other than "Lead" in Column E,Was Material Ever Previously Lead?],G368,Table15[Customer-Owned Portion],O368),Table15[Unique ID],0),0)))</f>
        <v>Non-lead</v>
      </c>
      <c r="X368"/>
    </row>
    <row r="369" spans="2:24" ht="29" x14ac:dyDescent="0.35">
      <c r="B369" s="146"/>
      <c r="C369" s="31" t="s">
        <v>3528</v>
      </c>
      <c r="D369" s="31"/>
      <c r="E369" s="44" t="s">
        <v>3284</v>
      </c>
      <c r="F369" s="43" t="s">
        <v>41</v>
      </c>
      <c r="G369" s="84" t="s">
        <v>3249</v>
      </c>
      <c r="H369" s="31">
        <v>2020</v>
      </c>
      <c r="I369" s="207" t="s">
        <v>3338</v>
      </c>
      <c r="J369" s="84" t="s">
        <v>3270</v>
      </c>
      <c r="K369" s="31" t="s">
        <v>41</v>
      </c>
      <c r="L369" s="31"/>
      <c r="M369" s="169"/>
      <c r="N369" s="148"/>
      <c r="O369" s="44" t="s">
        <v>3284</v>
      </c>
      <c r="P369" s="43">
        <v>2020</v>
      </c>
      <c r="Q369" s="207" t="s">
        <v>3338</v>
      </c>
      <c r="R369" s="84" t="s">
        <v>3270</v>
      </c>
      <c r="S369" s="31" t="s">
        <v>41</v>
      </c>
      <c r="T369" s="31"/>
      <c r="U369" s="169"/>
      <c r="V369" s="150"/>
      <c r="W369" s="141" t="str" cm="1">
        <f t="array" ref="W369">IF(SUM(LEN(B369:V369))=0,"",IF(OR(OR(ISBLANK(F369),SUM(LEN(C369),LEN(D369))=0),AND(NOT(E369="Unknown"),ISBLANK(J369)),AND(NOT(O369="Unknown"),ISBLANK(R369))),"Missing Information", INDEX(Table15[Entire Service Line Classification], MATCH(SUMIFS(Table15[Unique ID],Table15[System-Owned Portion],E369,Table15[If Material Anything Other than "Lead" in Column E,Was Material Ever Previously Lead?],G369,Table15[Customer-Owned Portion],O369),Table15[Unique ID],0),0)))</f>
        <v>Non-lead</v>
      </c>
      <c r="X369"/>
    </row>
    <row r="370" spans="2:24" ht="29" x14ac:dyDescent="0.35">
      <c r="B370" s="146"/>
      <c r="C370" s="31" t="s">
        <v>3529</v>
      </c>
      <c r="D370" s="31"/>
      <c r="E370" s="44" t="s">
        <v>3284</v>
      </c>
      <c r="F370" s="43" t="s">
        <v>41</v>
      </c>
      <c r="G370" s="84" t="s">
        <v>3249</v>
      </c>
      <c r="H370" s="31">
        <v>2020</v>
      </c>
      <c r="I370" s="207" t="s">
        <v>3338</v>
      </c>
      <c r="J370" s="84" t="s">
        <v>3270</v>
      </c>
      <c r="K370" s="31" t="s">
        <v>41</v>
      </c>
      <c r="L370" s="31"/>
      <c r="M370" s="169"/>
      <c r="N370" s="148"/>
      <c r="O370" s="44" t="s">
        <v>3284</v>
      </c>
      <c r="P370" s="43">
        <v>2020</v>
      </c>
      <c r="Q370" s="207" t="s">
        <v>3338</v>
      </c>
      <c r="R370" s="84" t="s">
        <v>3270</v>
      </c>
      <c r="S370" s="31" t="s">
        <v>41</v>
      </c>
      <c r="T370" s="31"/>
      <c r="U370" s="169"/>
      <c r="V370" s="150"/>
      <c r="W370" s="141" t="str" cm="1">
        <f t="array" ref="W370">IF(SUM(LEN(B370:V370))=0,"",IF(OR(OR(ISBLANK(F370),SUM(LEN(C370),LEN(D370))=0),AND(NOT(E370="Unknown"),ISBLANK(J370)),AND(NOT(O370="Unknown"),ISBLANK(R370))),"Missing Information", INDEX(Table15[Entire Service Line Classification], MATCH(SUMIFS(Table15[Unique ID],Table15[System-Owned Portion],E370,Table15[If Material Anything Other than "Lead" in Column E,Was Material Ever Previously Lead?],G370,Table15[Customer-Owned Portion],O370),Table15[Unique ID],0),0)))</f>
        <v>Non-lead</v>
      </c>
      <c r="X370"/>
    </row>
    <row r="371" spans="2:24" ht="29" x14ac:dyDescent="0.35">
      <c r="B371" s="146"/>
      <c r="C371" s="31" t="s">
        <v>3530</v>
      </c>
      <c r="D371" s="31"/>
      <c r="E371" s="44" t="s">
        <v>3284</v>
      </c>
      <c r="F371" s="43" t="s">
        <v>41</v>
      </c>
      <c r="G371" s="84" t="s">
        <v>3249</v>
      </c>
      <c r="H371" s="31">
        <v>2020</v>
      </c>
      <c r="I371" s="207" t="s">
        <v>3338</v>
      </c>
      <c r="J371" s="84" t="s">
        <v>3270</v>
      </c>
      <c r="K371" s="31" t="s">
        <v>41</v>
      </c>
      <c r="L371" s="31"/>
      <c r="M371" s="169"/>
      <c r="N371" s="148"/>
      <c r="O371" s="44" t="s">
        <v>3284</v>
      </c>
      <c r="P371" s="43">
        <v>2020</v>
      </c>
      <c r="Q371" s="207" t="s">
        <v>3338</v>
      </c>
      <c r="R371" s="84" t="s">
        <v>3270</v>
      </c>
      <c r="S371" s="31" t="s">
        <v>41</v>
      </c>
      <c r="T371" s="31"/>
      <c r="U371" s="169"/>
      <c r="V371" s="150"/>
      <c r="W371" s="141" t="str" cm="1">
        <f t="array" ref="W371">IF(SUM(LEN(B371:V371))=0,"",IF(OR(OR(ISBLANK(F371),SUM(LEN(C371),LEN(D371))=0),AND(NOT(E371="Unknown"),ISBLANK(J371)),AND(NOT(O371="Unknown"),ISBLANK(R371))),"Missing Information", INDEX(Table15[Entire Service Line Classification], MATCH(SUMIFS(Table15[Unique ID],Table15[System-Owned Portion],E371,Table15[If Material Anything Other than "Lead" in Column E,Was Material Ever Previously Lead?],G371,Table15[Customer-Owned Portion],O371),Table15[Unique ID],0),0)))</f>
        <v>Non-lead</v>
      </c>
      <c r="X371"/>
    </row>
    <row r="372" spans="2:24" ht="29" x14ac:dyDescent="0.35">
      <c r="B372" s="146"/>
      <c r="C372" s="31" t="s">
        <v>3531</v>
      </c>
      <c r="D372" s="31"/>
      <c r="E372" s="44" t="s">
        <v>3284</v>
      </c>
      <c r="F372" s="43" t="s">
        <v>41</v>
      </c>
      <c r="G372" s="84" t="s">
        <v>3249</v>
      </c>
      <c r="H372" s="31">
        <v>2020</v>
      </c>
      <c r="I372" s="207" t="s">
        <v>3338</v>
      </c>
      <c r="J372" s="84" t="s">
        <v>3270</v>
      </c>
      <c r="K372" s="31" t="s">
        <v>41</v>
      </c>
      <c r="L372" s="31"/>
      <c r="M372" s="169"/>
      <c r="N372" s="148"/>
      <c r="O372" s="44" t="s">
        <v>3284</v>
      </c>
      <c r="P372" s="43">
        <v>2020</v>
      </c>
      <c r="Q372" s="207" t="s">
        <v>3338</v>
      </c>
      <c r="R372" s="84" t="s">
        <v>3270</v>
      </c>
      <c r="S372" s="31" t="s">
        <v>41</v>
      </c>
      <c r="T372" s="31"/>
      <c r="U372" s="169"/>
      <c r="V372" s="150"/>
      <c r="W372" s="141" t="str" cm="1">
        <f t="array" ref="W372">IF(SUM(LEN(B372:V372))=0,"",IF(OR(OR(ISBLANK(F372),SUM(LEN(C372),LEN(D372))=0),AND(NOT(E372="Unknown"),ISBLANK(J372)),AND(NOT(O372="Unknown"),ISBLANK(R372))),"Missing Information", INDEX(Table15[Entire Service Line Classification], MATCH(SUMIFS(Table15[Unique ID],Table15[System-Owned Portion],E372,Table15[If Material Anything Other than "Lead" in Column E,Was Material Ever Previously Lead?],G372,Table15[Customer-Owned Portion],O372),Table15[Unique ID],0),0)))</f>
        <v>Non-lead</v>
      </c>
      <c r="X372"/>
    </row>
    <row r="373" spans="2:24" ht="29" x14ac:dyDescent="0.35">
      <c r="B373" s="146"/>
      <c r="C373" s="31" t="s">
        <v>261</v>
      </c>
      <c r="D373" s="31"/>
      <c r="E373" s="44" t="s">
        <v>3284</v>
      </c>
      <c r="F373" s="43" t="s">
        <v>41</v>
      </c>
      <c r="G373" s="84" t="s">
        <v>3249</v>
      </c>
      <c r="H373" s="31">
        <v>2020</v>
      </c>
      <c r="I373" s="207" t="s">
        <v>3338</v>
      </c>
      <c r="J373" s="84" t="s">
        <v>3270</v>
      </c>
      <c r="K373" s="31" t="s">
        <v>41</v>
      </c>
      <c r="L373" s="31"/>
      <c r="M373" s="169"/>
      <c r="N373" s="148"/>
      <c r="O373" s="44" t="s">
        <v>3284</v>
      </c>
      <c r="P373" s="43">
        <v>2020</v>
      </c>
      <c r="Q373" s="207" t="s">
        <v>3338</v>
      </c>
      <c r="R373" s="84" t="s">
        <v>3270</v>
      </c>
      <c r="S373" s="31" t="s">
        <v>41</v>
      </c>
      <c r="T373" s="31"/>
      <c r="U373" s="169"/>
      <c r="V373" s="150"/>
      <c r="W373" s="141" t="str" cm="1">
        <f t="array" ref="W373">IF(SUM(LEN(B373:V373))=0,"",IF(OR(OR(ISBLANK(F373),SUM(LEN(C373),LEN(D373))=0),AND(NOT(E373="Unknown"),ISBLANK(J373)),AND(NOT(O373="Unknown"),ISBLANK(R373))),"Missing Information", INDEX(Table15[Entire Service Line Classification], MATCH(SUMIFS(Table15[Unique ID],Table15[System-Owned Portion],E373,Table15[If Material Anything Other than "Lead" in Column E,Was Material Ever Previously Lead?],G373,Table15[Customer-Owned Portion],O373),Table15[Unique ID],0),0)))</f>
        <v>Non-lead</v>
      </c>
      <c r="X373"/>
    </row>
    <row r="374" spans="2:24" ht="29" x14ac:dyDescent="0.35">
      <c r="B374" s="146"/>
      <c r="C374" s="31" t="s">
        <v>262</v>
      </c>
      <c r="D374" s="31"/>
      <c r="E374" s="44" t="s">
        <v>3284</v>
      </c>
      <c r="F374" s="43" t="s">
        <v>41</v>
      </c>
      <c r="G374" s="84" t="s">
        <v>3249</v>
      </c>
      <c r="H374" s="31">
        <v>2020</v>
      </c>
      <c r="I374" s="207" t="s">
        <v>3338</v>
      </c>
      <c r="J374" s="84" t="s">
        <v>3270</v>
      </c>
      <c r="K374" s="31" t="s">
        <v>41</v>
      </c>
      <c r="L374" s="31"/>
      <c r="M374" s="169"/>
      <c r="N374" s="148"/>
      <c r="O374" s="44" t="s">
        <v>3284</v>
      </c>
      <c r="P374" s="43">
        <v>2020</v>
      </c>
      <c r="Q374" s="207" t="s">
        <v>3338</v>
      </c>
      <c r="R374" s="84" t="s">
        <v>3270</v>
      </c>
      <c r="S374" s="31" t="s">
        <v>41</v>
      </c>
      <c r="T374" s="31"/>
      <c r="U374" s="169"/>
      <c r="V374" s="150"/>
      <c r="W374" s="141" t="str" cm="1">
        <f t="array" ref="W374">IF(SUM(LEN(B374:V374))=0,"",IF(OR(OR(ISBLANK(F374),SUM(LEN(C374),LEN(D374))=0),AND(NOT(E374="Unknown"),ISBLANK(J374)),AND(NOT(O374="Unknown"),ISBLANK(R374))),"Missing Information", INDEX(Table15[Entire Service Line Classification], MATCH(SUMIFS(Table15[Unique ID],Table15[System-Owned Portion],E374,Table15[If Material Anything Other than "Lead" in Column E,Was Material Ever Previously Lead?],G374,Table15[Customer-Owned Portion],O374),Table15[Unique ID],0),0)))</f>
        <v>Non-lead</v>
      </c>
      <c r="X374"/>
    </row>
    <row r="375" spans="2:24" ht="29" x14ac:dyDescent="0.35">
      <c r="B375" s="146"/>
      <c r="C375" s="31" t="s">
        <v>263</v>
      </c>
      <c r="D375" s="31"/>
      <c r="E375" s="44" t="s">
        <v>3284</v>
      </c>
      <c r="F375" s="43" t="s">
        <v>41</v>
      </c>
      <c r="G375" s="84" t="s">
        <v>3249</v>
      </c>
      <c r="H375" s="31">
        <v>2019</v>
      </c>
      <c r="I375" s="207" t="s">
        <v>3338</v>
      </c>
      <c r="J375" s="84" t="s">
        <v>3270</v>
      </c>
      <c r="K375" s="31" t="s">
        <v>41</v>
      </c>
      <c r="L375" s="31"/>
      <c r="M375" s="169"/>
      <c r="N375" s="148"/>
      <c r="O375" s="44" t="s">
        <v>3284</v>
      </c>
      <c r="P375" s="43">
        <v>2019</v>
      </c>
      <c r="Q375" s="207" t="s">
        <v>3338</v>
      </c>
      <c r="R375" s="84" t="s">
        <v>3270</v>
      </c>
      <c r="S375" s="31" t="s">
        <v>41</v>
      </c>
      <c r="T375" s="31"/>
      <c r="U375" s="169"/>
      <c r="V375" s="150"/>
      <c r="W375" s="141" t="str" cm="1">
        <f t="array" ref="W375">IF(SUM(LEN(B375:V375))=0,"",IF(OR(OR(ISBLANK(F375),SUM(LEN(C375),LEN(D375))=0),AND(NOT(E375="Unknown"),ISBLANK(J375)),AND(NOT(O375="Unknown"),ISBLANK(R375))),"Missing Information", INDEX(Table15[Entire Service Line Classification], MATCH(SUMIFS(Table15[Unique ID],Table15[System-Owned Portion],E375,Table15[If Material Anything Other than "Lead" in Column E,Was Material Ever Previously Lead?],G375,Table15[Customer-Owned Portion],O375),Table15[Unique ID],0),0)))</f>
        <v>Non-lead</v>
      </c>
      <c r="X375"/>
    </row>
    <row r="376" spans="2:24" x14ac:dyDescent="0.35">
      <c r="B376" s="146"/>
      <c r="C376" s="31" t="s">
        <v>264</v>
      </c>
      <c r="D376" s="31"/>
      <c r="E376" s="44" t="s">
        <v>3203</v>
      </c>
      <c r="F376" s="43" t="s">
        <v>3283</v>
      </c>
      <c r="G376" s="84" t="s">
        <v>3249</v>
      </c>
      <c r="H376" s="31"/>
      <c r="I376" s="207" t="s">
        <v>3336</v>
      </c>
      <c r="J376" s="84"/>
      <c r="K376" s="31" t="s">
        <v>41</v>
      </c>
      <c r="L376" s="31"/>
      <c r="M376" s="169"/>
      <c r="N376" s="148"/>
      <c r="O376" s="44" t="s">
        <v>3203</v>
      </c>
      <c r="P376" s="43"/>
      <c r="Q376" s="207" t="s">
        <v>3336</v>
      </c>
      <c r="R376" s="84" t="s">
        <v>3203</v>
      </c>
      <c r="S376" s="31" t="s">
        <v>41</v>
      </c>
      <c r="T376" s="31"/>
      <c r="U376" s="169"/>
      <c r="V376" s="150"/>
      <c r="W376" s="141" t="str" cm="1">
        <f t="array" ref="W376">IF(SUM(LEN(B376:V376))=0,"",IF(OR(OR(ISBLANK(F376),SUM(LEN(C376),LEN(D376))=0),AND(NOT(E376="Unknown"),ISBLANK(J376)),AND(NOT(O376="Unknown"),ISBLANK(R376))),"Missing Information", INDEX(Table15[Entire Service Line Classification], MATCH(SUMIFS(Table15[Unique ID],Table15[System-Owned Portion],E376,Table15[If Material Anything Other than "Lead" in Column E,Was Material Ever Previously Lead?],G376,Table15[Customer-Owned Portion],O376),Table15[Unique ID],0),0)))</f>
        <v>Lead Status Unknown</v>
      </c>
      <c r="X376"/>
    </row>
    <row r="377" spans="2:24" ht="29" x14ac:dyDescent="0.35">
      <c r="B377" s="146"/>
      <c r="C377" s="31" t="s">
        <v>265</v>
      </c>
      <c r="D377" s="31"/>
      <c r="E377" s="44" t="s">
        <v>3284</v>
      </c>
      <c r="F377" s="43" t="s">
        <v>41</v>
      </c>
      <c r="G377" s="84" t="s">
        <v>3249</v>
      </c>
      <c r="H377" s="31">
        <v>2019</v>
      </c>
      <c r="I377" s="207" t="s">
        <v>3338</v>
      </c>
      <c r="J377" s="84" t="s">
        <v>3270</v>
      </c>
      <c r="K377" s="31" t="s">
        <v>41</v>
      </c>
      <c r="L377" s="31"/>
      <c r="M377" s="169"/>
      <c r="N377" s="148"/>
      <c r="O377" s="44" t="s">
        <v>3284</v>
      </c>
      <c r="P377" s="43">
        <v>2019</v>
      </c>
      <c r="Q377" s="207" t="s">
        <v>3338</v>
      </c>
      <c r="R377" s="84" t="s">
        <v>3270</v>
      </c>
      <c r="S377" s="31" t="s">
        <v>41</v>
      </c>
      <c r="T377" s="31"/>
      <c r="U377" s="169"/>
      <c r="V377" s="150"/>
      <c r="W377" s="141" t="str" cm="1">
        <f t="array" ref="W377">IF(SUM(LEN(B377:V377))=0,"",IF(OR(OR(ISBLANK(F377),SUM(LEN(C377),LEN(D377))=0),AND(NOT(E377="Unknown"),ISBLANK(J377)),AND(NOT(O377="Unknown"),ISBLANK(R377))),"Missing Information", INDEX(Table15[Entire Service Line Classification], MATCH(SUMIFS(Table15[Unique ID],Table15[System-Owned Portion],E377,Table15[If Material Anything Other than "Lead" in Column E,Was Material Ever Previously Lead?],G377,Table15[Customer-Owned Portion],O377),Table15[Unique ID],0),0)))</f>
        <v>Non-lead</v>
      </c>
      <c r="X377"/>
    </row>
    <row r="378" spans="2:24" ht="29" x14ac:dyDescent="0.35">
      <c r="B378" s="146"/>
      <c r="C378" s="31" t="s">
        <v>266</v>
      </c>
      <c r="D378" s="31"/>
      <c r="E378" s="44" t="s">
        <v>3284</v>
      </c>
      <c r="F378" s="43" t="s">
        <v>41</v>
      </c>
      <c r="G378" s="84" t="s">
        <v>3249</v>
      </c>
      <c r="H378" s="31">
        <v>2019</v>
      </c>
      <c r="I378" s="207" t="s">
        <v>3338</v>
      </c>
      <c r="J378" s="84" t="s">
        <v>3270</v>
      </c>
      <c r="K378" s="31" t="s">
        <v>41</v>
      </c>
      <c r="L378" s="31"/>
      <c r="M378" s="169"/>
      <c r="N378" s="148"/>
      <c r="O378" s="44" t="s">
        <v>3284</v>
      </c>
      <c r="P378" s="43">
        <v>2019</v>
      </c>
      <c r="Q378" s="207" t="s">
        <v>3338</v>
      </c>
      <c r="R378" s="84" t="s">
        <v>3270</v>
      </c>
      <c r="S378" s="31" t="s">
        <v>41</v>
      </c>
      <c r="T378" s="31"/>
      <c r="U378" s="169"/>
      <c r="V378" s="150"/>
      <c r="W378" s="141" t="str" cm="1">
        <f t="array" ref="W378">IF(SUM(LEN(B378:V378))=0,"",IF(OR(OR(ISBLANK(F378),SUM(LEN(C378),LEN(D378))=0),AND(NOT(E378="Unknown"),ISBLANK(J378)),AND(NOT(O378="Unknown"),ISBLANK(R378))),"Missing Information", INDEX(Table15[Entire Service Line Classification], MATCH(SUMIFS(Table15[Unique ID],Table15[System-Owned Portion],E378,Table15[If Material Anything Other than "Lead" in Column E,Was Material Ever Previously Lead?],G378,Table15[Customer-Owned Portion],O378),Table15[Unique ID],0),0)))</f>
        <v>Non-lead</v>
      </c>
      <c r="X378"/>
    </row>
    <row r="379" spans="2:24" ht="29" x14ac:dyDescent="0.35">
      <c r="B379" s="146"/>
      <c r="C379" s="31" t="s">
        <v>267</v>
      </c>
      <c r="D379" s="31"/>
      <c r="E379" s="44" t="s">
        <v>3284</v>
      </c>
      <c r="F379" s="43" t="s">
        <v>41</v>
      </c>
      <c r="G379" s="84" t="s">
        <v>3249</v>
      </c>
      <c r="H379" s="31">
        <v>2019</v>
      </c>
      <c r="I379" s="207" t="s">
        <v>3338</v>
      </c>
      <c r="J379" s="84" t="s">
        <v>3270</v>
      </c>
      <c r="K379" s="31" t="s">
        <v>41</v>
      </c>
      <c r="L379" s="31"/>
      <c r="M379" s="169"/>
      <c r="N379" s="148"/>
      <c r="O379" s="44" t="s">
        <v>3284</v>
      </c>
      <c r="P379" s="43">
        <v>2019</v>
      </c>
      <c r="Q379" s="207" t="s">
        <v>3338</v>
      </c>
      <c r="R379" s="84" t="s">
        <v>3270</v>
      </c>
      <c r="S379" s="31" t="s">
        <v>41</v>
      </c>
      <c r="T379" s="31"/>
      <c r="U379" s="169"/>
      <c r="V379" s="150"/>
      <c r="W379" s="141" t="str" cm="1">
        <f t="array" ref="W379">IF(SUM(LEN(B379:V379))=0,"",IF(OR(OR(ISBLANK(F379),SUM(LEN(C379),LEN(D379))=0),AND(NOT(E379="Unknown"),ISBLANK(J379)),AND(NOT(O379="Unknown"),ISBLANK(R379))),"Missing Information", INDEX(Table15[Entire Service Line Classification], MATCH(SUMIFS(Table15[Unique ID],Table15[System-Owned Portion],E379,Table15[If Material Anything Other than "Lead" in Column E,Was Material Ever Previously Lead?],G379,Table15[Customer-Owned Portion],O379),Table15[Unique ID],0),0)))</f>
        <v>Non-lead</v>
      </c>
      <c r="X379"/>
    </row>
    <row r="380" spans="2:24" ht="29" x14ac:dyDescent="0.35">
      <c r="B380" s="146"/>
      <c r="C380" s="31" t="s">
        <v>3532</v>
      </c>
      <c r="D380" s="31"/>
      <c r="E380" s="44" t="s">
        <v>3203</v>
      </c>
      <c r="F380" s="43" t="s">
        <v>3283</v>
      </c>
      <c r="G380" s="84" t="s">
        <v>3249</v>
      </c>
      <c r="H380" s="31"/>
      <c r="I380" s="207" t="s">
        <v>3338</v>
      </c>
      <c r="J380" s="84"/>
      <c r="K380" s="31" t="s">
        <v>41</v>
      </c>
      <c r="L380" s="31"/>
      <c r="M380" s="169"/>
      <c r="N380" s="148"/>
      <c r="O380" s="44" t="s">
        <v>3203</v>
      </c>
      <c r="P380" s="43"/>
      <c r="Q380" s="207" t="s">
        <v>3338</v>
      </c>
      <c r="R380" s="84" t="s">
        <v>3203</v>
      </c>
      <c r="S380" s="31" t="s">
        <v>41</v>
      </c>
      <c r="T380" s="31"/>
      <c r="U380" s="169"/>
      <c r="V380" s="150"/>
      <c r="W380" s="141" t="str" cm="1">
        <f t="array" ref="W380">IF(SUM(LEN(B380:V380))=0,"",IF(OR(OR(ISBLANK(F380),SUM(LEN(C380),LEN(D380))=0),AND(NOT(E380="Unknown"),ISBLANK(J380)),AND(NOT(O380="Unknown"),ISBLANK(R380))),"Missing Information", INDEX(Table15[Entire Service Line Classification], MATCH(SUMIFS(Table15[Unique ID],Table15[System-Owned Portion],E380,Table15[If Material Anything Other than "Lead" in Column E,Was Material Ever Previously Lead?],G380,Table15[Customer-Owned Portion],O380),Table15[Unique ID],0),0)))</f>
        <v>Lead Status Unknown</v>
      </c>
      <c r="X380"/>
    </row>
    <row r="381" spans="2:24" ht="29" x14ac:dyDescent="0.35">
      <c r="B381" s="146"/>
      <c r="C381" s="31" t="s">
        <v>3533</v>
      </c>
      <c r="D381" s="31"/>
      <c r="E381" s="44" t="s">
        <v>3203</v>
      </c>
      <c r="F381" s="43" t="s">
        <v>3283</v>
      </c>
      <c r="G381" s="84" t="s">
        <v>3249</v>
      </c>
      <c r="H381" s="31"/>
      <c r="I381" s="207" t="s">
        <v>3338</v>
      </c>
      <c r="J381" s="84"/>
      <c r="K381" s="31" t="s">
        <v>41</v>
      </c>
      <c r="L381" s="31"/>
      <c r="M381" s="169"/>
      <c r="N381" s="148"/>
      <c r="O381" s="44" t="s">
        <v>3203</v>
      </c>
      <c r="P381" s="43"/>
      <c r="Q381" s="207" t="s">
        <v>3338</v>
      </c>
      <c r="R381" s="84" t="s">
        <v>3203</v>
      </c>
      <c r="S381" s="31" t="s">
        <v>41</v>
      </c>
      <c r="T381" s="31"/>
      <c r="U381" s="169"/>
      <c r="V381" s="150"/>
      <c r="W381" s="141" t="str" cm="1">
        <f t="array" ref="W381">IF(SUM(LEN(B381:V381))=0,"",IF(OR(OR(ISBLANK(F381),SUM(LEN(C381),LEN(D381))=0),AND(NOT(E381="Unknown"),ISBLANK(J381)),AND(NOT(O381="Unknown"),ISBLANK(R381))),"Missing Information", INDEX(Table15[Entire Service Line Classification], MATCH(SUMIFS(Table15[Unique ID],Table15[System-Owned Portion],E381,Table15[If Material Anything Other than "Lead" in Column E,Was Material Ever Previously Lead?],G381,Table15[Customer-Owned Portion],O381),Table15[Unique ID],0),0)))</f>
        <v>Lead Status Unknown</v>
      </c>
      <c r="X381"/>
    </row>
    <row r="382" spans="2:24" ht="29" x14ac:dyDescent="0.35">
      <c r="B382" s="146"/>
      <c r="C382" s="31" t="s">
        <v>3534</v>
      </c>
      <c r="D382" s="31"/>
      <c r="E382" s="44" t="s">
        <v>3203</v>
      </c>
      <c r="F382" s="43" t="s">
        <v>3283</v>
      </c>
      <c r="G382" s="84" t="s">
        <v>3249</v>
      </c>
      <c r="H382" s="31"/>
      <c r="I382" s="207" t="s">
        <v>3338</v>
      </c>
      <c r="J382" s="84"/>
      <c r="K382" s="31" t="s">
        <v>41</v>
      </c>
      <c r="L382" s="31"/>
      <c r="M382" s="169"/>
      <c r="N382" s="148"/>
      <c r="O382" s="44" t="s">
        <v>3203</v>
      </c>
      <c r="P382" s="43"/>
      <c r="Q382" s="207" t="s">
        <v>3338</v>
      </c>
      <c r="R382" s="84" t="s">
        <v>3203</v>
      </c>
      <c r="S382" s="31" t="s">
        <v>41</v>
      </c>
      <c r="T382" s="31"/>
      <c r="U382" s="169"/>
      <c r="V382" s="150"/>
      <c r="W382" s="141" t="str" cm="1">
        <f t="array" ref="W382">IF(SUM(LEN(B382:V382))=0,"",IF(OR(OR(ISBLANK(F382),SUM(LEN(C382),LEN(D382))=0),AND(NOT(E382="Unknown"),ISBLANK(J382)),AND(NOT(O382="Unknown"),ISBLANK(R382))),"Missing Information", INDEX(Table15[Entire Service Line Classification], MATCH(SUMIFS(Table15[Unique ID],Table15[System-Owned Portion],E382,Table15[If Material Anything Other than "Lead" in Column E,Was Material Ever Previously Lead?],G382,Table15[Customer-Owned Portion],O382),Table15[Unique ID],0),0)))</f>
        <v>Lead Status Unknown</v>
      </c>
      <c r="X382"/>
    </row>
    <row r="383" spans="2:24" ht="29" x14ac:dyDescent="0.35">
      <c r="B383" s="146"/>
      <c r="C383" s="31" t="s">
        <v>3535</v>
      </c>
      <c r="D383" s="31"/>
      <c r="E383" s="44" t="s">
        <v>3203</v>
      </c>
      <c r="F383" s="43" t="s">
        <v>3283</v>
      </c>
      <c r="G383" s="84" t="s">
        <v>3249</v>
      </c>
      <c r="H383" s="31">
        <v>1900</v>
      </c>
      <c r="I383" s="207" t="s">
        <v>3338</v>
      </c>
      <c r="J383" s="84"/>
      <c r="K383" s="31" t="s">
        <v>41</v>
      </c>
      <c r="L383" s="31"/>
      <c r="M383" s="169"/>
      <c r="N383" s="148"/>
      <c r="O383" s="44" t="s">
        <v>3203</v>
      </c>
      <c r="P383" s="43">
        <v>1900</v>
      </c>
      <c r="Q383" s="207" t="s">
        <v>3338</v>
      </c>
      <c r="R383" s="84" t="s">
        <v>3203</v>
      </c>
      <c r="S383" s="31" t="s">
        <v>41</v>
      </c>
      <c r="T383" s="31"/>
      <c r="U383" s="169"/>
      <c r="V383" s="150"/>
      <c r="W383" s="141" t="str" cm="1">
        <f t="array" ref="W383">IF(SUM(LEN(B383:V383))=0,"",IF(OR(OR(ISBLANK(F383),SUM(LEN(C383),LEN(D383))=0),AND(NOT(E383="Unknown"),ISBLANK(J383)),AND(NOT(O383="Unknown"),ISBLANK(R383))),"Missing Information", INDEX(Table15[Entire Service Line Classification], MATCH(SUMIFS(Table15[Unique ID],Table15[System-Owned Portion],E383,Table15[If Material Anything Other than "Lead" in Column E,Was Material Ever Previously Lead?],G383,Table15[Customer-Owned Portion],O383),Table15[Unique ID],0),0)))</f>
        <v>Lead Status Unknown</v>
      </c>
      <c r="X383"/>
    </row>
    <row r="384" spans="2:24" ht="29" x14ac:dyDescent="0.35">
      <c r="B384" s="146"/>
      <c r="C384" s="31" t="s">
        <v>3536</v>
      </c>
      <c r="D384" s="31"/>
      <c r="E384" s="44" t="s">
        <v>3203</v>
      </c>
      <c r="F384" s="43" t="s">
        <v>3283</v>
      </c>
      <c r="G384" s="84" t="s">
        <v>3249</v>
      </c>
      <c r="H384" s="31"/>
      <c r="I384" s="207" t="s">
        <v>3338</v>
      </c>
      <c r="J384" s="84"/>
      <c r="K384" s="31" t="s">
        <v>41</v>
      </c>
      <c r="L384" s="31"/>
      <c r="M384" s="169"/>
      <c r="N384" s="148"/>
      <c r="O384" s="44" t="s">
        <v>3203</v>
      </c>
      <c r="P384" s="43"/>
      <c r="Q384" s="207" t="s">
        <v>3338</v>
      </c>
      <c r="R384" s="84" t="s">
        <v>3203</v>
      </c>
      <c r="S384" s="31" t="s">
        <v>41</v>
      </c>
      <c r="T384" s="31"/>
      <c r="U384" s="169"/>
      <c r="V384" s="150"/>
      <c r="W384" s="141" t="str" cm="1">
        <f t="array" ref="W384">IF(SUM(LEN(B384:V384))=0,"",IF(OR(OR(ISBLANK(F384),SUM(LEN(C384),LEN(D384))=0),AND(NOT(E384="Unknown"),ISBLANK(J384)),AND(NOT(O384="Unknown"),ISBLANK(R384))),"Missing Information", INDEX(Table15[Entire Service Line Classification], MATCH(SUMIFS(Table15[Unique ID],Table15[System-Owned Portion],E384,Table15[If Material Anything Other than "Lead" in Column E,Was Material Ever Previously Lead?],G384,Table15[Customer-Owned Portion],O384),Table15[Unique ID],0),0)))</f>
        <v>Lead Status Unknown</v>
      </c>
      <c r="X384"/>
    </row>
    <row r="385" spans="2:24" ht="29" x14ac:dyDescent="0.35">
      <c r="B385" s="146"/>
      <c r="C385" s="31" t="s">
        <v>3537</v>
      </c>
      <c r="D385" s="31"/>
      <c r="E385" s="44" t="s">
        <v>3203</v>
      </c>
      <c r="F385" s="43" t="s">
        <v>3283</v>
      </c>
      <c r="G385" s="84" t="s">
        <v>3249</v>
      </c>
      <c r="H385" s="31"/>
      <c r="I385" s="207" t="s">
        <v>3338</v>
      </c>
      <c r="J385" s="84"/>
      <c r="K385" s="31" t="s">
        <v>41</v>
      </c>
      <c r="L385" s="31"/>
      <c r="M385" s="169"/>
      <c r="N385" s="148"/>
      <c r="O385" s="44" t="s">
        <v>3203</v>
      </c>
      <c r="P385" s="43"/>
      <c r="Q385" s="207" t="s">
        <v>3338</v>
      </c>
      <c r="R385" s="84" t="s">
        <v>3203</v>
      </c>
      <c r="S385" s="31" t="s">
        <v>41</v>
      </c>
      <c r="T385" s="31"/>
      <c r="U385" s="169"/>
      <c r="V385" s="150"/>
      <c r="W385" s="141" t="str" cm="1">
        <f t="array" ref="W385">IF(SUM(LEN(B385:V385))=0,"",IF(OR(OR(ISBLANK(F385),SUM(LEN(C385),LEN(D385))=0),AND(NOT(E385="Unknown"),ISBLANK(J385)),AND(NOT(O385="Unknown"),ISBLANK(R385))),"Missing Information", INDEX(Table15[Entire Service Line Classification], MATCH(SUMIFS(Table15[Unique ID],Table15[System-Owned Portion],E385,Table15[If Material Anything Other than "Lead" in Column E,Was Material Ever Previously Lead?],G385,Table15[Customer-Owned Portion],O385),Table15[Unique ID],0),0)))</f>
        <v>Lead Status Unknown</v>
      </c>
      <c r="X385"/>
    </row>
    <row r="386" spans="2:24" ht="29" x14ac:dyDescent="0.35">
      <c r="B386" s="146"/>
      <c r="C386" s="31" t="s">
        <v>3538</v>
      </c>
      <c r="D386" s="31"/>
      <c r="E386" s="44" t="s">
        <v>3284</v>
      </c>
      <c r="F386" s="43" t="s">
        <v>41</v>
      </c>
      <c r="G386" s="84" t="s">
        <v>3249</v>
      </c>
      <c r="H386" s="31">
        <v>2014</v>
      </c>
      <c r="I386" s="207" t="s">
        <v>3338</v>
      </c>
      <c r="J386" s="84" t="s">
        <v>3270</v>
      </c>
      <c r="K386" s="31" t="s">
        <v>41</v>
      </c>
      <c r="L386" s="31"/>
      <c r="M386" s="169"/>
      <c r="N386" s="148"/>
      <c r="O386" s="44" t="s">
        <v>3284</v>
      </c>
      <c r="P386" s="43">
        <v>2014</v>
      </c>
      <c r="Q386" s="207" t="s">
        <v>3338</v>
      </c>
      <c r="R386" s="84" t="s">
        <v>3270</v>
      </c>
      <c r="S386" s="31" t="s">
        <v>41</v>
      </c>
      <c r="T386" s="31"/>
      <c r="U386" s="169"/>
      <c r="V386" s="150"/>
      <c r="W386" s="141" t="str" cm="1">
        <f t="array" ref="W386">IF(SUM(LEN(B386:V386))=0,"",IF(OR(OR(ISBLANK(F386),SUM(LEN(C386),LEN(D386))=0),AND(NOT(E386="Unknown"),ISBLANK(J386)),AND(NOT(O386="Unknown"),ISBLANK(R386))),"Missing Information", INDEX(Table15[Entire Service Line Classification], MATCH(SUMIFS(Table15[Unique ID],Table15[System-Owned Portion],E386,Table15[If Material Anything Other than "Lead" in Column E,Was Material Ever Previously Lead?],G386,Table15[Customer-Owned Portion],O386),Table15[Unique ID],0),0)))</f>
        <v>Non-lead</v>
      </c>
      <c r="X386"/>
    </row>
    <row r="387" spans="2:24" ht="29" x14ac:dyDescent="0.35">
      <c r="B387" s="146"/>
      <c r="C387" s="31" t="s">
        <v>3539</v>
      </c>
      <c r="D387" s="31"/>
      <c r="E387" s="44" t="s">
        <v>3203</v>
      </c>
      <c r="F387" s="43" t="s">
        <v>3283</v>
      </c>
      <c r="G387" s="84" t="s">
        <v>3249</v>
      </c>
      <c r="H387" s="31"/>
      <c r="I387" s="207" t="s">
        <v>3338</v>
      </c>
      <c r="J387" s="84"/>
      <c r="K387" s="31" t="s">
        <v>41</v>
      </c>
      <c r="L387" s="31"/>
      <c r="M387" s="169"/>
      <c r="N387" s="148"/>
      <c r="O387" s="44" t="s">
        <v>3203</v>
      </c>
      <c r="P387" s="43"/>
      <c r="Q387" s="207" t="s">
        <v>3338</v>
      </c>
      <c r="R387" s="84" t="s">
        <v>3203</v>
      </c>
      <c r="S387" s="31" t="s">
        <v>41</v>
      </c>
      <c r="T387" s="31"/>
      <c r="U387" s="169"/>
      <c r="V387" s="150"/>
      <c r="W387" s="141" t="str" cm="1">
        <f t="array" ref="W387">IF(SUM(LEN(B387:V387))=0,"",IF(OR(OR(ISBLANK(F387),SUM(LEN(C387),LEN(D387))=0),AND(NOT(E387="Unknown"),ISBLANK(J387)),AND(NOT(O387="Unknown"),ISBLANK(R387))),"Missing Information", INDEX(Table15[Entire Service Line Classification], MATCH(SUMIFS(Table15[Unique ID],Table15[System-Owned Portion],E387,Table15[If Material Anything Other than "Lead" in Column E,Was Material Ever Previously Lead?],G387,Table15[Customer-Owned Portion],O387),Table15[Unique ID],0),0)))</f>
        <v>Lead Status Unknown</v>
      </c>
      <c r="X387"/>
    </row>
    <row r="388" spans="2:24" ht="29" x14ac:dyDescent="0.35">
      <c r="B388" s="146"/>
      <c r="C388" s="31" t="s">
        <v>3540</v>
      </c>
      <c r="D388" s="31"/>
      <c r="E388" s="44" t="s">
        <v>3284</v>
      </c>
      <c r="F388" s="43" t="s">
        <v>41</v>
      </c>
      <c r="G388" s="84" t="s">
        <v>3249</v>
      </c>
      <c r="H388" s="31">
        <v>2020</v>
      </c>
      <c r="I388" s="207" t="s">
        <v>3338</v>
      </c>
      <c r="J388" s="84" t="s">
        <v>3270</v>
      </c>
      <c r="K388" s="31" t="s">
        <v>41</v>
      </c>
      <c r="L388" s="31"/>
      <c r="M388" s="169"/>
      <c r="N388" s="148"/>
      <c r="O388" s="44" t="s">
        <v>3284</v>
      </c>
      <c r="P388" s="43">
        <v>2020</v>
      </c>
      <c r="Q388" s="207" t="s">
        <v>3338</v>
      </c>
      <c r="R388" s="84" t="s">
        <v>3270</v>
      </c>
      <c r="S388" s="31" t="s">
        <v>41</v>
      </c>
      <c r="T388" s="31"/>
      <c r="U388" s="169"/>
      <c r="V388" s="150"/>
      <c r="W388" s="141" t="str" cm="1">
        <f t="array" ref="W388">IF(SUM(LEN(B388:V388))=0,"",IF(OR(OR(ISBLANK(F388),SUM(LEN(C388),LEN(D388))=0),AND(NOT(E388="Unknown"),ISBLANK(J388)),AND(NOT(O388="Unknown"),ISBLANK(R388))),"Missing Information", INDEX(Table15[Entire Service Line Classification], MATCH(SUMIFS(Table15[Unique ID],Table15[System-Owned Portion],E388,Table15[If Material Anything Other than "Lead" in Column E,Was Material Ever Previously Lead?],G388,Table15[Customer-Owned Portion],O388),Table15[Unique ID],0),0)))</f>
        <v>Non-lead</v>
      </c>
      <c r="X388"/>
    </row>
    <row r="389" spans="2:24" ht="29" x14ac:dyDescent="0.35">
      <c r="B389" s="146"/>
      <c r="C389" s="31" t="s">
        <v>3541</v>
      </c>
      <c r="D389" s="31"/>
      <c r="E389" s="44" t="s">
        <v>3284</v>
      </c>
      <c r="F389" s="43" t="s">
        <v>41</v>
      </c>
      <c r="G389" s="84" t="s">
        <v>3249</v>
      </c>
      <c r="H389" s="31">
        <v>2020</v>
      </c>
      <c r="I389" s="207" t="s">
        <v>3338</v>
      </c>
      <c r="J389" s="84" t="s">
        <v>3270</v>
      </c>
      <c r="K389" s="31" t="s">
        <v>41</v>
      </c>
      <c r="L389" s="31"/>
      <c r="M389" s="169"/>
      <c r="N389" s="148"/>
      <c r="O389" s="44" t="s">
        <v>3284</v>
      </c>
      <c r="P389" s="43">
        <v>2020</v>
      </c>
      <c r="Q389" s="207" t="s">
        <v>3338</v>
      </c>
      <c r="R389" s="84" t="s">
        <v>3270</v>
      </c>
      <c r="S389" s="31" t="s">
        <v>41</v>
      </c>
      <c r="T389" s="31"/>
      <c r="U389" s="169"/>
      <c r="V389" s="150"/>
      <c r="W389" s="141" t="str" cm="1">
        <f t="array" ref="W389">IF(SUM(LEN(B389:V389))=0,"",IF(OR(OR(ISBLANK(F389),SUM(LEN(C389),LEN(D389))=0),AND(NOT(E389="Unknown"),ISBLANK(J389)),AND(NOT(O389="Unknown"),ISBLANK(R389))),"Missing Information", INDEX(Table15[Entire Service Line Classification], MATCH(SUMIFS(Table15[Unique ID],Table15[System-Owned Portion],E389,Table15[If Material Anything Other than "Lead" in Column E,Was Material Ever Previously Lead?],G389,Table15[Customer-Owned Portion],O389),Table15[Unique ID],0),0)))</f>
        <v>Non-lead</v>
      </c>
      <c r="X389"/>
    </row>
    <row r="390" spans="2:24" ht="29" x14ac:dyDescent="0.35">
      <c r="B390" s="146"/>
      <c r="C390" s="31" t="s">
        <v>3542</v>
      </c>
      <c r="D390" s="31"/>
      <c r="E390" s="44" t="s">
        <v>3284</v>
      </c>
      <c r="F390" s="43" t="s">
        <v>41</v>
      </c>
      <c r="G390" s="84" t="s">
        <v>3249</v>
      </c>
      <c r="H390" s="31">
        <v>2019</v>
      </c>
      <c r="I390" s="207" t="s">
        <v>3338</v>
      </c>
      <c r="J390" s="84" t="s">
        <v>3270</v>
      </c>
      <c r="K390" s="31" t="s">
        <v>41</v>
      </c>
      <c r="L390" s="31"/>
      <c r="M390" s="169"/>
      <c r="N390" s="148"/>
      <c r="O390" s="44" t="s">
        <v>3284</v>
      </c>
      <c r="P390" s="43">
        <v>2019</v>
      </c>
      <c r="Q390" s="207" t="s">
        <v>3338</v>
      </c>
      <c r="R390" s="84" t="s">
        <v>3270</v>
      </c>
      <c r="S390" s="31" t="s">
        <v>41</v>
      </c>
      <c r="T390" s="31"/>
      <c r="U390" s="169"/>
      <c r="V390" s="150"/>
      <c r="W390" s="141" t="str" cm="1">
        <f t="array" ref="W390">IF(SUM(LEN(B390:V390))=0,"",IF(OR(OR(ISBLANK(F390),SUM(LEN(C390),LEN(D390))=0),AND(NOT(E390="Unknown"),ISBLANK(J390)),AND(NOT(O390="Unknown"),ISBLANK(R390))),"Missing Information", INDEX(Table15[Entire Service Line Classification], MATCH(SUMIFS(Table15[Unique ID],Table15[System-Owned Portion],E390,Table15[If Material Anything Other than "Lead" in Column E,Was Material Ever Previously Lead?],G390,Table15[Customer-Owned Portion],O390),Table15[Unique ID],0),0)))</f>
        <v>Non-lead</v>
      </c>
      <c r="X390"/>
    </row>
    <row r="391" spans="2:24" ht="29" x14ac:dyDescent="0.35">
      <c r="B391" s="146"/>
      <c r="C391" s="31" t="s">
        <v>268</v>
      </c>
      <c r="D391" s="31"/>
      <c r="E391" s="44" t="s">
        <v>3284</v>
      </c>
      <c r="F391" s="43" t="s">
        <v>41</v>
      </c>
      <c r="G391" s="84" t="s">
        <v>3249</v>
      </c>
      <c r="H391" s="31">
        <v>2019</v>
      </c>
      <c r="I391" s="207" t="s">
        <v>3338</v>
      </c>
      <c r="J391" s="84" t="s">
        <v>3270</v>
      </c>
      <c r="K391" s="31" t="s">
        <v>41</v>
      </c>
      <c r="L391" s="31"/>
      <c r="M391" s="169"/>
      <c r="N391" s="148"/>
      <c r="O391" s="44" t="s">
        <v>3284</v>
      </c>
      <c r="P391" s="43">
        <v>2019</v>
      </c>
      <c r="Q391" s="207" t="s">
        <v>3338</v>
      </c>
      <c r="R391" s="84" t="s">
        <v>3270</v>
      </c>
      <c r="S391" s="31" t="s">
        <v>41</v>
      </c>
      <c r="T391" s="31"/>
      <c r="U391" s="169"/>
      <c r="V391" s="150"/>
      <c r="W391" s="141" t="str" cm="1">
        <f t="array" ref="W391">IF(SUM(LEN(B391:V391))=0,"",IF(OR(OR(ISBLANK(F391),SUM(LEN(C391),LEN(D391))=0),AND(NOT(E391="Unknown"),ISBLANK(J391)),AND(NOT(O391="Unknown"),ISBLANK(R391))),"Missing Information", INDEX(Table15[Entire Service Line Classification], MATCH(SUMIFS(Table15[Unique ID],Table15[System-Owned Portion],E391,Table15[If Material Anything Other than "Lead" in Column E,Was Material Ever Previously Lead?],G391,Table15[Customer-Owned Portion],O391),Table15[Unique ID],0),0)))</f>
        <v>Non-lead</v>
      </c>
      <c r="X391"/>
    </row>
    <row r="392" spans="2:24" ht="29" x14ac:dyDescent="0.35">
      <c r="B392" s="146"/>
      <c r="C392" s="31" t="s">
        <v>269</v>
      </c>
      <c r="D392" s="31"/>
      <c r="E392" s="44" t="s">
        <v>3284</v>
      </c>
      <c r="F392" s="43" t="s">
        <v>41</v>
      </c>
      <c r="G392" s="84" t="s">
        <v>3249</v>
      </c>
      <c r="H392" s="31">
        <v>2019</v>
      </c>
      <c r="I392" s="207" t="s">
        <v>3338</v>
      </c>
      <c r="J392" s="84" t="s">
        <v>3270</v>
      </c>
      <c r="K392" s="31" t="s">
        <v>41</v>
      </c>
      <c r="L392" s="31"/>
      <c r="M392" s="169"/>
      <c r="N392" s="148"/>
      <c r="O392" s="44" t="s">
        <v>3284</v>
      </c>
      <c r="P392" s="43">
        <v>2019</v>
      </c>
      <c r="Q392" s="207" t="s">
        <v>3338</v>
      </c>
      <c r="R392" s="84" t="s">
        <v>3270</v>
      </c>
      <c r="S392" s="31" t="s">
        <v>41</v>
      </c>
      <c r="T392" s="31"/>
      <c r="U392" s="169"/>
      <c r="V392" s="150"/>
      <c r="W392" s="141" t="str" cm="1">
        <f t="array" ref="W392">IF(SUM(LEN(B392:V392))=0,"",IF(OR(OR(ISBLANK(F392),SUM(LEN(C392),LEN(D392))=0),AND(NOT(E392="Unknown"),ISBLANK(J392)),AND(NOT(O392="Unknown"),ISBLANK(R392))),"Missing Information", INDEX(Table15[Entire Service Line Classification], MATCH(SUMIFS(Table15[Unique ID],Table15[System-Owned Portion],E392,Table15[If Material Anything Other than "Lead" in Column E,Was Material Ever Previously Lead?],G392,Table15[Customer-Owned Portion],O392),Table15[Unique ID],0),0)))</f>
        <v>Non-lead</v>
      </c>
      <c r="X392"/>
    </row>
    <row r="393" spans="2:24" ht="29" x14ac:dyDescent="0.35">
      <c r="B393" s="146"/>
      <c r="C393" s="31" t="s">
        <v>3543</v>
      </c>
      <c r="D393" s="31"/>
      <c r="E393" s="44" t="s">
        <v>3284</v>
      </c>
      <c r="F393" s="43" t="s">
        <v>41</v>
      </c>
      <c r="G393" s="84" t="s">
        <v>3249</v>
      </c>
      <c r="H393" s="31">
        <v>2020</v>
      </c>
      <c r="I393" s="207" t="s">
        <v>3338</v>
      </c>
      <c r="J393" s="84" t="s">
        <v>3270</v>
      </c>
      <c r="K393" s="31" t="s">
        <v>41</v>
      </c>
      <c r="L393" s="31"/>
      <c r="M393" s="169"/>
      <c r="N393" s="148"/>
      <c r="O393" s="44" t="s">
        <v>3284</v>
      </c>
      <c r="P393" s="43">
        <v>2020</v>
      </c>
      <c r="Q393" s="207" t="s">
        <v>3338</v>
      </c>
      <c r="R393" s="84" t="s">
        <v>3270</v>
      </c>
      <c r="S393" s="31" t="s">
        <v>41</v>
      </c>
      <c r="T393" s="31"/>
      <c r="U393" s="169"/>
      <c r="V393" s="150"/>
      <c r="W393" s="141" t="str" cm="1">
        <f t="array" ref="W393">IF(SUM(LEN(B393:V393))=0,"",IF(OR(OR(ISBLANK(F393),SUM(LEN(C393),LEN(D393))=0),AND(NOT(E393="Unknown"),ISBLANK(J393)),AND(NOT(O393="Unknown"),ISBLANK(R393))),"Missing Information", INDEX(Table15[Entire Service Line Classification], MATCH(SUMIFS(Table15[Unique ID],Table15[System-Owned Portion],E393,Table15[If Material Anything Other than "Lead" in Column E,Was Material Ever Previously Lead?],G393,Table15[Customer-Owned Portion],O393),Table15[Unique ID],0),0)))</f>
        <v>Non-lead</v>
      </c>
      <c r="X393"/>
    </row>
    <row r="394" spans="2:24" ht="29" x14ac:dyDescent="0.35">
      <c r="B394" s="146"/>
      <c r="C394" s="31" t="s">
        <v>3544</v>
      </c>
      <c r="D394" s="31"/>
      <c r="E394" s="44" t="s">
        <v>3284</v>
      </c>
      <c r="F394" s="43" t="s">
        <v>41</v>
      </c>
      <c r="G394" s="84" t="s">
        <v>3249</v>
      </c>
      <c r="H394" s="31">
        <v>2020</v>
      </c>
      <c r="I394" s="207" t="s">
        <v>3338</v>
      </c>
      <c r="J394" s="84" t="s">
        <v>3270</v>
      </c>
      <c r="K394" s="31" t="s">
        <v>41</v>
      </c>
      <c r="L394" s="31"/>
      <c r="M394" s="169"/>
      <c r="N394" s="148"/>
      <c r="O394" s="44" t="s">
        <v>3284</v>
      </c>
      <c r="P394" s="43">
        <v>2020</v>
      </c>
      <c r="Q394" s="207" t="s">
        <v>3338</v>
      </c>
      <c r="R394" s="84" t="s">
        <v>3270</v>
      </c>
      <c r="S394" s="31" t="s">
        <v>41</v>
      </c>
      <c r="T394" s="31"/>
      <c r="U394" s="169"/>
      <c r="V394" s="150"/>
      <c r="W394" s="141" t="str" cm="1">
        <f t="array" ref="W394">IF(SUM(LEN(B394:V394))=0,"",IF(OR(OR(ISBLANK(F394),SUM(LEN(C394),LEN(D394))=0),AND(NOT(E394="Unknown"),ISBLANK(J394)),AND(NOT(O394="Unknown"),ISBLANK(R394))),"Missing Information", INDEX(Table15[Entire Service Line Classification], MATCH(SUMIFS(Table15[Unique ID],Table15[System-Owned Portion],E394,Table15[If Material Anything Other than "Lead" in Column E,Was Material Ever Previously Lead?],G394,Table15[Customer-Owned Portion],O394),Table15[Unique ID],0),0)))</f>
        <v>Non-lead</v>
      </c>
      <c r="X394"/>
    </row>
    <row r="395" spans="2:24" ht="29" x14ac:dyDescent="0.35">
      <c r="B395" s="146"/>
      <c r="C395" s="31" t="s">
        <v>3545</v>
      </c>
      <c r="D395" s="31"/>
      <c r="E395" s="44" t="s">
        <v>3284</v>
      </c>
      <c r="F395" s="43" t="s">
        <v>41</v>
      </c>
      <c r="G395" s="84" t="s">
        <v>3249</v>
      </c>
      <c r="H395" s="31">
        <v>2020</v>
      </c>
      <c r="I395" s="207" t="s">
        <v>3338</v>
      </c>
      <c r="J395" s="84" t="s">
        <v>3270</v>
      </c>
      <c r="K395" s="31" t="s">
        <v>41</v>
      </c>
      <c r="L395" s="31"/>
      <c r="M395" s="169"/>
      <c r="N395" s="148"/>
      <c r="O395" s="44" t="s">
        <v>3284</v>
      </c>
      <c r="P395" s="43">
        <v>2020</v>
      </c>
      <c r="Q395" s="207" t="s">
        <v>3338</v>
      </c>
      <c r="R395" s="84" t="s">
        <v>3270</v>
      </c>
      <c r="S395" s="31" t="s">
        <v>41</v>
      </c>
      <c r="T395" s="31"/>
      <c r="U395" s="169"/>
      <c r="V395" s="150"/>
      <c r="W395" s="141" t="str" cm="1">
        <f t="array" ref="W395">IF(SUM(LEN(B395:V395))=0,"",IF(OR(OR(ISBLANK(F395),SUM(LEN(C395),LEN(D395))=0),AND(NOT(E395="Unknown"),ISBLANK(J395)),AND(NOT(O395="Unknown"),ISBLANK(R395))),"Missing Information", INDEX(Table15[Entire Service Line Classification], MATCH(SUMIFS(Table15[Unique ID],Table15[System-Owned Portion],E395,Table15[If Material Anything Other than "Lead" in Column E,Was Material Ever Previously Lead?],G395,Table15[Customer-Owned Portion],O395),Table15[Unique ID],0),0)))</f>
        <v>Non-lead</v>
      </c>
      <c r="X395"/>
    </row>
    <row r="396" spans="2:24" ht="29" x14ac:dyDescent="0.35">
      <c r="B396" s="146"/>
      <c r="C396" s="31" t="s">
        <v>3546</v>
      </c>
      <c r="D396" s="31"/>
      <c r="E396" s="44" t="s">
        <v>3284</v>
      </c>
      <c r="F396" s="43" t="s">
        <v>41</v>
      </c>
      <c r="G396" s="84" t="s">
        <v>3249</v>
      </c>
      <c r="H396" s="31">
        <v>2020</v>
      </c>
      <c r="I396" s="207" t="s">
        <v>3338</v>
      </c>
      <c r="J396" s="84" t="s">
        <v>3270</v>
      </c>
      <c r="K396" s="31" t="s">
        <v>41</v>
      </c>
      <c r="L396" s="31"/>
      <c r="M396" s="169"/>
      <c r="N396" s="148"/>
      <c r="O396" s="44" t="s">
        <v>3284</v>
      </c>
      <c r="P396" s="43">
        <v>2020</v>
      </c>
      <c r="Q396" s="207" t="s">
        <v>3338</v>
      </c>
      <c r="R396" s="84" t="s">
        <v>3270</v>
      </c>
      <c r="S396" s="31" t="s">
        <v>41</v>
      </c>
      <c r="T396" s="31"/>
      <c r="U396" s="169"/>
      <c r="V396" s="150"/>
      <c r="W396" s="141" t="str" cm="1">
        <f t="array" ref="W396">IF(SUM(LEN(B396:V396))=0,"",IF(OR(OR(ISBLANK(F396),SUM(LEN(C396),LEN(D396))=0),AND(NOT(E396="Unknown"),ISBLANK(J396)),AND(NOT(O396="Unknown"),ISBLANK(R396))),"Missing Information", INDEX(Table15[Entire Service Line Classification], MATCH(SUMIFS(Table15[Unique ID],Table15[System-Owned Portion],E396,Table15[If Material Anything Other than "Lead" in Column E,Was Material Ever Previously Lead?],G396,Table15[Customer-Owned Portion],O396),Table15[Unique ID],0),0)))</f>
        <v>Non-lead</v>
      </c>
      <c r="X396"/>
    </row>
    <row r="397" spans="2:24" x14ac:dyDescent="0.35">
      <c r="B397" s="146"/>
      <c r="C397" s="31" t="s">
        <v>270</v>
      </c>
      <c r="D397" s="31"/>
      <c r="E397" s="44" t="s">
        <v>3203</v>
      </c>
      <c r="F397" s="43" t="s">
        <v>3283</v>
      </c>
      <c r="G397" s="84" t="s">
        <v>3249</v>
      </c>
      <c r="H397" s="31">
        <v>1956</v>
      </c>
      <c r="I397" s="207" t="s">
        <v>3338</v>
      </c>
      <c r="J397" s="84"/>
      <c r="K397" s="31" t="s">
        <v>41</v>
      </c>
      <c r="L397" s="31"/>
      <c r="M397" s="169"/>
      <c r="N397" s="148"/>
      <c r="O397" s="44" t="s">
        <v>3203</v>
      </c>
      <c r="P397" s="43">
        <v>1956</v>
      </c>
      <c r="Q397" s="207" t="s">
        <v>3338</v>
      </c>
      <c r="R397" s="84" t="s">
        <v>3203</v>
      </c>
      <c r="S397" s="31" t="s">
        <v>41</v>
      </c>
      <c r="T397" s="31"/>
      <c r="U397" s="169"/>
      <c r="V397" s="150"/>
      <c r="W397" s="141" t="str" cm="1">
        <f t="array" ref="W397">IF(SUM(LEN(B397:V397))=0,"",IF(OR(OR(ISBLANK(F397),SUM(LEN(C397),LEN(D397))=0),AND(NOT(E397="Unknown"),ISBLANK(J397)),AND(NOT(O397="Unknown"),ISBLANK(R397))),"Missing Information", INDEX(Table15[Entire Service Line Classification], MATCH(SUMIFS(Table15[Unique ID],Table15[System-Owned Portion],E397,Table15[If Material Anything Other than "Lead" in Column E,Was Material Ever Previously Lead?],G397,Table15[Customer-Owned Portion],O397),Table15[Unique ID],0),0)))</f>
        <v>Lead Status Unknown</v>
      </c>
      <c r="X397"/>
    </row>
    <row r="398" spans="2:24" x14ac:dyDescent="0.35">
      <c r="B398" s="146"/>
      <c r="C398" s="31" t="s">
        <v>271</v>
      </c>
      <c r="D398" s="31"/>
      <c r="E398" s="44" t="s">
        <v>3203</v>
      </c>
      <c r="F398" s="43" t="s">
        <v>3283</v>
      </c>
      <c r="G398" s="84" t="s">
        <v>3249</v>
      </c>
      <c r="H398" s="31">
        <v>1972</v>
      </c>
      <c r="I398" s="207" t="s">
        <v>3341</v>
      </c>
      <c r="J398" s="84"/>
      <c r="K398" s="31" t="s">
        <v>41</v>
      </c>
      <c r="L398" s="31"/>
      <c r="M398" s="169"/>
      <c r="N398" s="148"/>
      <c r="O398" s="44" t="s">
        <v>3203</v>
      </c>
      <c r="P398" s="43">
        <v>1972</v>
      </c>
      <c r="Q398" s="207" t="s">
        <v>3341</v>
      </c>
      <c r="R398" s="84" t="s">
        <v>3203</v>
      </c>
      <c r="S398" s="31" t="s">
        <v>41</v>
      </c>
      <c r="T398" s="31"/>
      <c r="U398" s="169"/>
      <c r="V398" s="150"/>
      <c r="W398" s="141" t="str" cm="1">
        <f t="array" ref="W398">IF(SUM(LEN(B398:V398))=0,"",IF(OR(OR(ISBLANK(F398),SUM(LEN(C398),LEN(D398))=0),AND(NOT(E398="Unknown"),ISBLANK(J398)),AND(NOT(O398="Unknown"),ISBLANK(R398))),"Missing Information", INDEX(Table15[Entire Service Line Classification], MATCH(SUMIFS(Table15[Unique ID],Table15[System-Owned Portion],E398,Table15[If Material Anything Other than "Lead" in Column E,Was Material Ever Previously Lead?],G398,Table15[Customer-Owned Portion],O398),Table15[Unique ID],0),0)))</f>
        <v>Lead Status Unknown</v>
      </c>
      <c r="X398"/>
    </row>
    <row r="399" spans="2:24" ht="29" x14ac:dyDescent="0.35">
      <c r="B399" s="146"/>
      <c r="C399" s="31" t="s">
        <v>3547</v>
      </c>
      <c r="D399" s="31"/>
      <c r="E399" s="44" t="s">
        <v>3284</v>
      </c>
      <c r="F399" s="43" t="s">
        <v>41</v>
      </c>
      <c r="G399" s="84" t="s">
        <v>3249</v>
      </c>
      <c r="H399" s="31">
        <v>2020</v>
      </c>
      <c r="I399" s="207" t="s">
        <v>3338</v>
      </c>
      <c r="J399" s="84" t="s">
        <v>3270</v>
      </c>
      <c r="K399" s="31" t="s">
        <v>41</v>
      </c>
      <c r="L399" s="31"/>
      <c r="M399" s="169"/>
      <c r="N399" s="148"/>
      <c r="O399" s="44" t="s">
        <v>3284</v>
      </c>
      <c r="P399" s="43">
        <v>2020</v>
      </c>
      <c r="Q399" s="207" t="s">
        <v>3338</v>
      </c>
      <c r="R399" s="84" t="s">
        <v>3270</v>
      </c>
      <c r="S399" s="31" t="s">
        <v>41</v>
      </c>
      <c r="T399" s="31"/>
      <c r="U399" s="169"/>
      <c r="V399" s="150"/>
      <c r="W399" s="141" t="str" cm="1">
        <f t="array" ref="W399">IF(SUM(LEN(B399:V399))=0,"",IF(OR(OR(ISBLANK(F399),SUM(LEN(C399),LEN(D399))=0),AND(NOT(E399="Unknown"),ISBLANK(J399)),AND(NOT(O399="Unknown"),ISBLANK(R399))),"Missing Information", INDEX(Table15[Entire Service Line Classification], MATCH(SUMIFS(Table15[Unique ID],Table15[System-Owned Portion],E399,Table15[If Material Anything Other than "Lead" in Column E,Was Material Ever Previously Lead?],G399,Table15[Customer-Owned Portion],O399),Table15[Unique ID],0),0)))</f>
        <v>Non-lead</v>
      </c>
      <c r="X399"/>
    </row>
    <row r="400" spans="2:24" ht="29" x14ac:dyDescent="0.35">
      <c r="B400" s="146"/>
      <c r="C400" s="31" t="s">
        <v>3548</v>
      </c>
      <c r="D400" s="31"/>
      <c r="E400" s="44" t="s">
        <v>3284</v>
      </c>
      <c r="F400" s="43" t="s">
        <v>41</v>
      </c>
      <c r="G400" s="84" t="s">
        <v>3249</v>
      </c>
      <c r="H400" s="31">
        <v>2020</v>
      </c>
      <c r="I400" s="207" t="s">
        <v>3338</v>
      </c>
      <c r="J400" s="84" t="s">
        <v>3270</v>
      </c>
      <c r="K400" s="31" t="s">
        <v>41</v>
      </c>
      <c r="L400" s="31"/>
      <c r="M400" s="169"/>
      <c r="N400" s="148"/>
      <c r="O400" s="44" t="s">
        <v>3284</v>
      </c>
      <c r="P400" s="43">
        <v>2020</v>
      </c>
      <c r="Q400" s="207" t="s">
        <v>3338</v>
      </c>
      <c r="R400" s="84" t="s">
        <v>3270</v>
      </c>
      <c r="S400" s="31" t="s">
        <v>41</v>
      </c>
      <c r="T400" s="31"/>
      <c r="U400" s="169"/>
      <c r="V400" s="150"/>
      <c r="W400" s="141" t="str" cm="1">
        <f t="array" ref="W400">IF(SUM(LEN(B400:V400))=0,"",IF(OR(OR(ISBLANK(F400),SUM(LEN(C400),LEN(D400))=0),AND(NOT(E400="Unknown"),ISBLANK(J400)),AND(NOT(O400="Unknown"),ISBLANK(R400))),"Missing Information", INDEX(Table15[Entire Service Line Classification], MATCH(SUMIFS(Table15[Unique ID],Table15[System-Owned Portion],E400,Table15[If Material Anything Other than "Lead" in Column E,Was Material Ever Previously Lead?],G400,Table15[Customer-Owned Portion],O400),Table15[Unique ID],0),0)))</f>
        <v>Non-lead</v>
      </c>
      <c r="X400"/>
    </row>
    <row r="401" spans="2:24" ht="29" x14ac:dyDescent="0.35">
      <c r="B401" s="146"/>
      <c r="C401" s="31" t="s">
        <v>272</v>
      </c>
      <c r="D401" s="31"/>
      <c r="E401" s="44" t="s">
        <v>3284</v>
      </c>
      <c r="F401" s="43" t="s">
        <v>41</v>
      </c>
      <c r="G401" s="84" t="s">
        <v>3249</v>
      </c>
      <c r="H401" s="31">
        <v>2020</v>
      </c>
      <c r="I401" s="207" t="s">
        <v>3338</v>
      </c>
      <c r="J401" s="84" t="s">
        <v>3270</v>
      </c>
      <c r="K401" s="31" t="s">
        <v>41</v>
      </c>
      <c r="L401" s="31"/>
      <c r="M401" s="169"/>
      <c r="N401" s="148"/>
      <c r="O401" s="44" t="s">
        <v>3284</v>
      </c>
      <c r="P401" s="43">
        <v>2020</v>
      </c>
      <c r="Q401" s="207" t="s">
        <v>3338</v>
      </c>
      <c r="R401" s="84" t="s">
        <v>3270</v>
      </c>
      <c r="S401" s="31" t="s">
        <v>41</v>
      </c>
      <c r="T401" s="31"/>
      <c r="U401" s="169"/>
      <c r="V401" s="150"/>
      <c r="W401" s="141" t="str" cm="1">
        <f t="array" ref="W401">IF(SUM(LEN(B401:V401))=0,"",IF(OR(OR(ISBLANK(F401),SUM(LEN(C401),LEN(D401))=0),AND(NOT(E401="Unknown"),ISBLANK(J401)),AND(NOT(O401="Unknown"),ISBLANK(R401))),"Missing Information", INDEX(Table15[Entire Service Line Classification], MATCH(SUMIFS(Table15[Unique ID],Table15[System-Owned Portion],E401,Table15[If Material Anything Other than "Lead" in Column E,Was Material Ever Previously Lead?],G401,Table15[Customer-Owned Portion],O401),Table15[Unique ID],0),0)))</f>
        <v>Non-lead</v>
      </c>
      <c r="X401"/>
    </row>
    <row r="402" spans="2:24" ht="29" x14ac:dyDescent="0.35">
      <c r="B402" s="146"/>
      <c r="C402" s="31" t="s">
        <v>273</v>
      </c>
      <c r="D402" s="31"/>
      <c r="E402" s="44" t="s">
        <v>3284</v>
      </c>
      <c r="F402" s="43" t="s">
        <v>41</v>
      </c>
      <c r="G402" s="84" t="s">
        <v>3249</v>
      </c>
      <c r="H402" s="31">
        <v>2020</v>
      </c>
      <c r="I402" s="207" t="s">
        <v>3338</v>
      </c>
      <c r="J402" s="84" t="s">
        <v>3270</v>
      </c>
      <c r="K402" s="31" t="s">
        <v>41</v>
      </c>
      <c r="L402" s="31"/>
      <c r="M402" s="169"/>
      <c r="N402" s="148"/>
      <c r="O402" s="44" t="s">
        <v>3284</v>
      </c>
      <c r="P402" s="43">
        <v>2020</v>
      </c>
      <c r="Q402" s="207" t="s">
        <v>3338</v>
      </c>
      <c r="R402" s="84" t="s">
        <v>3270</v>
      </c>
      <c r="S402" s="31" t="s">
        <v>41</v>
      </c>
      <c r="T402" s="31"/>
      <c r="U402" s="169"/>
      <c r="V402" s="150"/>
      <c r="W402" s="141" t="str" cm="1">
        <f t="array" ref="W402">IF(SUM(LEN(B402:V402))=0,"",IF(OR(OR(ISBLANK(F402),SUM(LEN(C402),LEN(D402))=0),AND(NOT(E402="Unknown"),ISBLANK(J402)),AND(NOT(O402="Unknown"),ISBLANK(R402))),"Missing Information", INDEX(Table15[Entire Service Line Classification], MATCH(SUMIFS(Table15[Unique ID],Table15[System-Owned Portion],E402,Table15[If Material Anything Other than "Lead" in Column E,Was Material Ever Previously Lead?],G402,Table15[Customer-Owned Portion],O402),Table15[Unique ID],0),0)))</f>
        <v>Non-lead</v>
      </c>
      <c r="X402"/>
    </row>
    <row r="403" spans="2:24" ht="29" x14ac:dyDescent="0.35">
      <c r="B403" s="146"/>
      <c r="C403" s="31" t="s">
        <v>274</v>
      </c>
      <c r="D403" s="31"/>
      <c r="E403" s="44" t="s">
        <v>3284</v>
      </c>
      <c r="F403" s="43" t="s">
        <v>41</v>
      </c>
      <c r="G403" s="84" t="s">
        <v>3249</v>
      </c>
      <c r="H403" s="31">
        <v>2020</v>
      </c>
      <c r="I403" s="207" t="s">
        <v>3338</v>
      </c>
      <c r="J403" s="84" t="s">
        <v>3270</v>
      </c>
      <c r="K403" s="31" t="s">
        <v>41</v>
      </c>
      <c r="L403" s="31"/>
      <c r="M403" s="169"/>
      <c r="N403" s="148"/>
      <c r="O403" s="44" t="s">
        <v>3284</v>
      </c>
      <c r="P403" s="43">
        <v>2020</v>
      </c>
      <c r="Q403" s="207" t="s">
        <v>3338</v>
      </c>
      <c r="R403" s="84" t="s">
        <v>3270</v>
      </c>
      <c r="S403" s="31" t="s">
        <v>41</v>
      </c>
      <c r="T403" s="31"/>
      <c r="U403" s="169"/>
      <c r="V403" s="150"/>
      <c r="W403" s="141" t="str" cm="1">
        <f t="array" ref="W403">IF(SUM(LEN(B403:V403))=0,"",IF(OR(OR(ISBLANK(F403),SUM(LEN(C403),LEN(D403))=0),AND(NOT(E403="Unknown"),ISBLANK(J403)),AND(NOT(O403="Unknown"),ISBLANK(R403))),"Missing Information", INDEX(Table15[Entire Service Line Classification], MATCH(SUMIFS(Table15[Unique ID],Table15[System-Owned Portion],E403,Table15[If Material Anything Other than "Lead" in Column E,Was Material Ever Previously Lead?],G403,Table15[Customer-Owned Portion],O403),Table15[Unique ID],0),0)))</f>
        <v>Non-lead</v>
      </c>
      <c r="X403"/>
    </row>
    <row r="404" spans="2:24" ht="29" x14ac:dyDescent="0.35">
      <c r="B404" s="146"/>
      <c r="C404" s="31" t="s">
        <v>275</v>
      </c>
      <c r="D404" s="31"/>
      <c r="E404" s="44" t="s">
        <v>3284</v>
      </c>
      <c r="F404" s="43" t="s">
        <v>41</v>
      </c>
      <c r="G404" s="84" t="s">
        <v>3249</v>
      </c>
      <c r="H404" s="31">
        <v>2020</v>
      </c>
      <c r="I404" s="207" t="s">
        <v>3338</v>
      </c>
      <c r="J404" s="84" t="s">
        <v>3270</v>
      </c>
      <c r="K404" s="31" t="s">
        <v>41</v>
      </c>
      <c r="L404" s="31"/>
      <c r="M404" s="169"/>
      <c r="N404" s="148"/>
      <c r="O404" s="44" t="s">
        <v>3284</v>
      </c>
      <c r="P404" s="43">
        <v>2020</v>
      </c>
      <c r="Q404" s="207" t="s">
        <v>3338</v>
      </c>
      <c r="R404" s="84" t="s">
        <v>3270</v>
      </c>
      <c r="S404" s="31" t="s">
        <v>41</v>
      </c>
      <c r="T404" s="31"/>
      <c r="U404" s="169"/>
      <c r="V404" s="150"/>
      <c r="W404" s="141" t="str" cm="1">
        <f t="array" ref="W404">IF(SUM(LEN(B404:V404))=0,"",IF(OR(OR(ISBLANK(F404),SUM(LEN(C404),LEN(D404))=0),AND(NOT(E404="Unknown"),ISBLANK(J404)),AND(NOT(O404="Unknown"),ISBLANK(R404))),"Missing Information", INDEX(Table15[Entire Service Line Classification], MATCH(SUMIFS(Table15[Unique ID],Table15[System-Owned Portion],E404,Table15[If Material Anything Other than "Lead" in Column E,Was Material Ever Previously Lead?],G404,Table15[Customer-Owned Portion],O404),Table15[Unique ID],0),0)))</f>
        <v>Non-lead</v>
      </c>
      <c r="X404"/>
    </row>
    <row r="405" spans="2:24" ht="29" x14ac:dyDescent="0.35">
      <c r="B405" s="146"/>
      <c r="C405" s="31" t="s">
        <v>276</v>
      </c>
      <c r="D405" s="31"/>
      <c r="E405" s="44" t="s">
        <v>3284</v>
      </c>
      <c r="F405" s="43" t="s">
        <v>41</v>
      </c>
      <c r="G405" s="84" t="s">
        <v>3249</v>
      </c>
      <c r="H405" s="31">
        <v>2020</v>
      </c>
      <c r="I405" s="207" t="s">
        <v>3338</v>
      </c>
      <c r="J405" s="84" t="s">
        <v>3270</v>
      </c>
      <c r="K405" s="31" t="s">
        <v>41</v>
      </c>
      <c r="L405" s="31"/>
      <c r="M405" s="169"/>
      <c r="N405" s="148"/>
      <c r="O405" s="44" t="s">
        <v>3284</v>
      </c>
      <c r="P405" s="43">
        <v>2020</v>
      </c>
      <c r="Q405" s="207" t="s">
        <v>3338</v>
      </c>
      <c r="R405" s="84" t="s">
        <v>3270</v>
      </c>
      <c r="S405" s="31" t="s">
        <v>41</v>
      </c>
      <c r="T405" s="31"/>
      <c r="U405" s="169"/>
      <c r="V405" s="150"/>
      <c r="W405" s="141" t="str" cm="1">
        <f t="array" ref="W405">IF(SUM(LEN(B405:V405))=0,"",IF(OR(OR(ISBLANK(F405),SUM(LEN(C405),LEN(D405))=0),AND(NOT(E405="Unknown"),ISBLANK(J405)),AND(NOT(O405="Unknown"),ISBLANK(R405))),"Missing Information", INDEX(Table15[Entire Service Line Classification], MATCH(SUMIFS(Table15[Unique ID],Table15[System-Owned Portion],E405,Table15[If Material Anything Other than "Lead" in Column E,Was Material Ever Previously Lead?],G405,Table15[Customer-Owned Portion],O405),Table15[Unique ID],0),0)))</f>
        <v>Non-lead</v>
      </c>
      <c r="X405"/>
    </row>
    <row r="406" spans="2:24" ht="29" x14ac:dyDescent="0.35">
      <c r="B406" s="146"/>
      <c r="C406" s="31" t="s">
        <v>277</v>
      </c>
      <c r="D406" s="31"/>
      <c r="E406" s="44" t="s">
        <v>3284</v>
      </c>
      <c r="F406" s="43" t="s">
        <v>41</v>
      </c>
      <c r="G406" s="84" t="s">
        <v>3249</v>
      </c>
      <c r="H406" s="31">
        <v>2020</v>
      </c>
      <c r="I406" s="207" t="s">
        <v>3338</v>
      </c>
      <c r="J406" s="84" t="s">
        <v>3270</v>
      </c>
      <c r="K406" s="31" t="s">
        <v>41</v>
      </c>
      <c r="L406" s="31"/>
      <c r="M406" s="169"/>
      <c r="N406" s="148"/>
      <c r="O406" s="44" t="s">
        <v>3284</v>
      </c>
      <c r="P406" s="43">
        <v>2020</v>
      </c>
      <c r="Q406" s="207" t="s">
        <v>3338</v>
      </c>
      <c r="R406" s="84" t="s">
        <v>3270</v>
      </c>
      <c r="S406" s="31" t="s">
        <v>41</v>
      </c>
      <c r="T406" s="31"/>
      <c r="U406" s="169"/>
      <c r="V406" s="150"/>
      <c r="W406" s="141" t="str" cm="1">
        <f t="array" ref="W406">IF(SUM(LEN(B406:V406))=0,"",IF(OR(OR(ISBLANK(F406),SUM(LEN(C406),LEN(D406))=0),AND(NOT(E406="Unknown"),ISBLANK(J406)),AND(NOT(O406="Unknown"),ISBLANK(R406))),"Missing Information", INDEX(Table15[Entire Service Line Classification], MATCH(SUMIFS(Table15[Unique ID],Table15[System-Owned Portion],E406,Table15[If Material Anything Other than "Lead" in Column E,Was Material Ever Previously Lead?],G406,Table15[Customer-Owned Portion],O406),Table15[Unique ID],0),0)))</f>
        <v>Non-lead</v>
      </c>
      <c r="X406"/>
    </row>
    <row r="407" spans="2:24" ht="29" x14ac:dyDescent="0.35">
      <c r="B407" s="146"/>
      <c r="C407" s="31" t="s">
        <v>278</v>
      </c>
      <c r="D407" s="31"/>
      <c r="E407" s="44" t="s">
        <v>3284</v>
      </c>
      <c r="F407" s="43" t="s">
        <v>41</v>
      </c>
      <c r="G407" s="84" t="s">
        <v>3249</v>
      </c>
      <c r="H407" s="31">
        <v>2020</v>
      </c>
      <c r="I407" s="207" t="s">
        <v>3338</v>
      </c>
      <c r="J407" s="84" t="s">
        <v>3270</v>
      </c>
      <c r="K407" s="31" t="s">
        <v>41</v>
      </c>
      <c r="L407" s="31"/>
      <c r="M407" s="169"/>
      <c r="N407" s="148"/>
      <c r="O407" s="44" t="s">
        <v>3284</v>
      </c>
      <c r="P407" s="43">
        <v>2020</v>
      </c>
      <c r="Q407" s="207" t="s">
        <v>3338</v>
      </c>
      <c r="R407" s="84" t="s">
        <v>3270</v>
      </c>
      <c r="S407" s="31" t="s">
        <v>41</v>
      </c>
      <c r="T407" s="31"/>
      <c r="U407" s="169"/>
      <c r="V407" s="150"/>
      <c r="W407" s="141" t="str" cm="1">
        <f t="array" ref="W407">IF(SUM(LEN(B407:V407))=0,"",IF(OR(OR(ISBLANK(F407),SUM(LEN(C407),LEN(D407))=0),AND(NOT(E407="Unknown"),ISBLANK(J407)),AND(NOT(O407="Unknown"),ISBLANK(R407))),"Missing Information", INDEX(Table15[Entire Service Line Classification], MATCH(SUMIFS(Table15[Unique ID],Table15[System-Owned Portion],E407,Table15[If Material Anything Other than "Lead" in Column E,Was Material Ever Previously Lead?],G407,Table15[Customer-Owned Portion],O407),Table15[Unique ID],0),0)))</f>
        <v>Non-lead</v>
      </c>
      <c r="X407"/>
    </row>
    <row r="408" spans="2:24" ht="29" x14ac:dyDescent="0.35">
      <c r="B408" s="146"/>
      <c r="C408" s="31" t="s">
        <v>279</v>
      </c>
      <c r="D408" s="31"/>
      <c r="E408" s="44" t="s">
        <v>3284</v>
      </c>
      <c r="F408" s="43" t="s">
        <v>41</v>
      </c>
      <c r="G408" s="84" t="s">
        <v>3249</v>
      </c>
      <c r="H408" s="31">
        <v>2020</v>
      </c>
      <c r="I408" s="207" t="s">
        <v>3338</v>
      </c>
      <c r="J408" s="84" t="s">
        <v>3270</v>
      </c>
      <c r="K408" s="31" t="s">
        <v>41</v>
      </c>
      <c r="L408" s="31"/>
      <c r="M408" s="169"/>
      <c r="N408" s="148"/>
      <c r="O408" s="44" t="s">
        <v>3284</v>
      </c>
      <c r="P408" s="43">
        <v>2020</v>
      </c>
      <c r="Q408" s="207" t="s">
        <v>3338</v>
      </c>
      <c r="R408" s="84" t="s">
        <v>3270</v>
      </c>
      <c r="S408" s="31" t="s">
        <v>41</v>
      </c>
      <c r="T408" s="31"/>
      <c r="U408" s="169"/>
      <c r="V408" s="150"/>
      <c r="W408" s="141" t="str" cm="1">
        <f t="array" ref="W408">IF(SUM(LEN(B408:V408))=0,"",IF(OR(OR(ISBLANK(F408),SUM(LEN(C408),LEN(D408))=0),AND(NOT(E408="Unknown"),ISBLANK(J408)),AND(NOT(O408="Unknown"),ISBLANK(R408))),"Missing Information", INDEX(Table15[Entire Service Line Classification], MATCH(SUMIFS(Table15[Unique ID],Table15[System-Owned Portion],E408,Table15[If Material Anything Other than "Lead" in Column E,Was Material Ever Previously Lead?],G408,Table15[Customer-Owned Portion],O408),Table15[Unique ID],0),0)))</f>
        <v>Non-lead</v>
      </c>
      <c r="X408"/>
    </row>
    <row r="409" spans="2:24" ht="29" x14ac:dyDescent="0.35">
      <c r="B409" s="146"/>
      <c r="C409" s="31" t="s">
        <v>280</v>
      </c>
      <c r="D409" s="31"/>
      <c r="E409" s="44" t="s">
        <v>3284</v>
      </c>
      <c r="F409" s="43" t="s">
        <v>41</v>
      </c>
      <c r="G409" s="84" t="s">
        <v>3249</v>
      </c>
      <c r="H409" s="31">
        <v>2020</v>
      </c>
      <c r="I409" s="207" t="s">
        <v>3338</v>
      </c>
      <c r="J409" s="84" t="s">
        <v>3270</v>
      </c>
      <c r="K409" s="31" t="s">
        <v>41</v>
      </c>
      <c r="L409" s="31"/>
      <c r="M409" s="169"/>
      <c r="N409" s="148"/>
      <c r="O409" s="44" t="s">
        <v>3284</v>
      </c>
      <c r="P409" s="43">
        <v>2020</v>
      </c>
      <c r="Q409" s="207" t="s">
        <v>3338</v>
      </c>
      <c r="R409" s="84" t="s">
        <v>3270</v>
      </c>
      <c r="S409" s="31" t="s">
        <v>41</v>
      </c>
      <c r="T409" s="31"/>
      <c r="U409" s="169"/>
      <c r="V409" s="150"/>
      <c r="W409" s="141" t="str" cm="1">
        <f t="array" ref="W409">IF(SUM(LEN(B409:V409))=0,"",IF(OR(OR(ISBLANK(F409),SUM(LEN(C409),LEN(D409))=0),AND(NOT(E409="Unknown"),ISBLANK(J409)),AND(NOT(O409="Unknown"),ISBLANK(R409))),"Missing Information", INDEX(Table15[Entire Service Line Classification], MATCH(SUMIFS(Table15[Unique ID],Table15[System-Owned Portion],E409,Table15[If Material Anything Other than "Lead" in Column E,Was Material Ever Previously Lead?],G409,Table15[Customer-Owned Portion],O409),Table15[Unique ID],0),0)))</f>
        <v>Non-lead</v>
      </c>
      <c r="X409"/>
    </row>
    <row r="410" spans="2:24" ht="29" x14ac:dyDescent="0.35">
      <c r="B410" s="146"/>
      <c r="C410" s="31" t="s">
        <v>281</v>
      </c>
      <c r="D410" s="31"/>
      <c r="E410" s="44" t="s">
        <v>3284</v>
      </c>
      <c r="F410" s="43" t="s">
        <v>41</v>
      </c>
      <c r="G410" s="84" t="s">
        <v>3249</v>
      </c>
      <c r="H410" s="31">
        <v>2020</v>
      </c>
      <c r="I410" s="207" t="s">
        <v>3338</v>
      </c>
      <c r="J410" s="84" t="s">
        <v>3270</v>
      </c>
      <c r="K410" s="31" t="s">
        <v>41</v>
      </c>
      <c r="L410" s="31"/>
      <c r="M410" s="169"/>
      <c r="N410" s="148"/>
      <c r="O410" s="44" t="s">
        <v>3284</v>
      </c>
      <c r="P410" s="43">
        <v>2020</v>
      </c>
      <c r="Q410" s="207" t="s">
        <v>3338</v>
      </c>
      <c r="R410" s="84" t="s">
        <v>3270</v>
      </c>
      <c r="S410" s="31" t="s">
        <v>41</v>
      </c>
      <c r="T410" s="31"/>
      <c r="U410" s="169"/>
      <c r="V410" s="150"/>
      <c r="W410" s="141" t="str" cm="1">
        <f t="array" ref="W410">IF(SUM(LEN(B410:V410))=0,"",IF(OR(OR(ISBLANK(F410),SUM(LEN(C410),LEN(D410))=0),AND(NOT(E410="Unknown"),ISBLANK(J410)),AND(NOT(O410="Unknown"),ISBLANK(R410))),"Missing Information", INDEX(Table15[Entire Service Line Classification], MATCH(SUMIFS(Table15[Unique ID],Table15[System-Owned Portion],E410,Table15[If Material Anything Other than "Lead" in Column E,Was Material Ever Previously Lead?],G410,Table15[Customer-Owned Portion],O410),Table15[Unique ID],0),0)))</f>
        <v>Non-lead</v>
      </c>
      <c r="X410"/>
    </row>
    <row r="411" spans="2:24" ht="29" x14ac:dyDescent="0.35">
      <c r="B411" s="146"/>
      <c r="C411" s="31" t="s">
        <v>282</v>
      </c>
      <c r="D411" s="31"/>
      <c r="E411" s="44" t="s">
        <v>3284</v>
      </c>
      <c r="F411" s="43" t="s">
        <v>41</v>
      </c>
      <c r="G411" s="84" t="s">
        <v>3249</v>
      </c>
      <c r="H411" s="31">
        <v>2020</v>
      </c>
      <c r="I411" s="207" t="s">
        <v>3338</v>
      </c>
      <c r="J411" s="84" t="s">
        <v>3270</v>
      </c>
      <c r="K411" s="31" t="s">
        <v>41</v>
      </c>
      <c r="L411" s="31"/>
      <c r="M411" s="169"/>
      <c r="N411" s="148"/>
      <c r="O411" s="44" t="s">
        <v>3284</v>
      </c>
      <c r="P411" s="43">
        <v>2020</v>
      </c>
      <c r="Q411" s="207" t="s">
        <v>3338</v>
      </c>
      <c r="R411" s="84" t="s">
        <v>3270</v>
      </c>
      <c r="S411" s="31" t="s">
        <v>41</v>
      </c>
      <c r="T411" s="31"/>
      <c r="U411" s="169"/>
      <c r="V411" s="150"/>
      <c r="W411" s="141" t="str" cm="1">
        <f t="array" ref="W411">IF(SUM(LEN(B411:V411))=0,"",IF(OR(OR(ISBLANK(F411),SUM(LEN(C411),LEN(D411))=0),AND(NOT(E411="Unknown"),ISBLANK(J411)),AND(NOT(O411="Unknown"),ISBLANK(R411))),"Missing Information", INDEX(Table15[Entire Service Line Classification], MATCH(SUMIFS(Table15[Unique ID],Table15[System-Owned Portion],E411,Table15[If Material Anything Other than "Lead" in Column E,Was Material Ever Previously Lead?],G411,Table15[Customer-Owned Portion],O411),Table15[Unique ID],0),0)))</f>
        <v>Non-lead</v>
      </c>
      <c r="X411"/>
    </row>
    <row r="412" spans="2:24" ht="29" x14ac:dyDescent="0.35">
      <c r="B412" s="146"/>
      <c r="C412" s="31" t="s">
        <v>283</v>
      </c>
      <c r="D412" s="31"/>
      <c r="E412" s="44" t="s">
        <v>3284</v>
      </c>
      <c r="F412" s="43" t="s">
        <v>41</v>
      </c>
      <c r="G412" s="84" t="s">
        <v>3249</v>
      </c>
      <c r="H412" s="31">
        <v>2020</v>
      </c>
      <c r="I412" s="207" t="s">
        <v>3338</v>
      </c>
      <c r="J412" s="84" t="s">
        <v>3270</v>
      </c>
      <c r="K412" s="31" t="s">
        <v>41</v>
      </c>
      <c r="L412" s="31"/>
      <c r="M412" s="169"/>
      <c r="N412" s="148"/>
      <c r="O412" s="44" t="s">
        <v>3284</v>
      </c>
      <c r="P412" s="43">
        <v>2020</v>
      </c>
      <c r="Q412" s="207" t="s">
        <v>3338</v>
      </c>
      <c r="R412" s="84" t="s">
        <v>3270</v>
      </c>
      <c r="S412" s="31" t="s">
        <v>41</v>
      </c>
      <c r="T412" s="31"/>
      <c r="U412" s="169"/>
      <c r="V412" s="150"/>
      <c r="W412" s="141" t="str" cm="1">
        <f t="array" ref="W412">IF(SUM(LEN(B412:V412))=0,"",IF(OR(OR(ISBLANK(F412),SUM(LEN(C412),LEN(D412))=0),AND(NOT(E412="Unknown"),ISBLANK(J412)),AND(NOT(O412="Unknown"),ISBLANK(R412))),"Missing Information", INDEX(Table15[Entire Service Line Classification], MATCH(SUMIFS(Table15[Unique ID],Table15[System-Owned Portion],E412,Table15[If Material Anything Other than "Lead" in Column E,Was Material Ever Previously Lead?],G412,Table15[Customer-Owned Portion],O412),Table15[Unique ID],0),0)))</f>
        <v>Non-lead</v>
      </c>
      <c r="X412"/>
    </row>
    <row r="413" spans="2:24" ht="29" x14ac:dyDescent="0.35">
      <c r="B413" s="146"/>
      <c r="C413" s="31" t="s">
        <v>284</v>
      </c>
      <c r="D413" s="31"/>
      <c r="E413" s="44" t="s">
        <v>3284</v>
      </c>
      <c r="F413" s="43" t="s">
        <v>41</v>
      </c>
      <c r="G413" s="84" t="s">
        <v>3249</v>
      </c>
      <c r="H413" s="31">
        <v>2020</v>
      </c>
      <c r="I413" s="207" t="s">
        <v>3338</v>
      </c>
      <c r="J413" s="84" t="s">
        <v>3270</v>
      </c>
      <c r="K413" s="31" t="s">
        <v>41</v>
      </c>
      <c r="L413" s="31"/>
      <c r="M413" s="169"/>
      <c r="N413" s="148"/>
      <c r="O413" s="44" t="s">
        <v>3284</v>
      </c>
      <c r="P413" s="43">
        <v>2020</v>
      </c>
      <c r="Q413" s="207" t="s">
        <v>3338</v>
      </c>
      <c r="R413" s="84" t="s">
        <v>3270</v>
      </c>
      <c r="S413" s="31" t="s">
        <v>41</v>
      </c>
      <c r="T413" s="31"/>
      <c r="U413" s="169"/>
      <c r="V413" s="150"/>
      <c r="W413" s="141" t="str" cm="1">
        <f t="array" ref="W413">IF(SUM(LEN(B413:V413))=0,"",IF(OR(OR(ISBLANK(F413),SUM(LEN(C413),LEN(D413))=0),AND(NOT(E413="Unknown"),ISBLANK(J413)),AND(NOT(O413="Unknown"),ISBLANK(R413))),"Missing Information", INDEX(Table15[Entire Service Line Classification], MATCH(SUMIFS(Table15[Unique ID],Table15[System-Owned Portion],E413,Table15[If Material Anything Other than "Lead" in Column E,Was Material Ever Previously Lead?],G413,Table15[Customer-Owned Portion],O413),Table15[Unique ID],0),0)))</f>
        <v>Non-lead</v>
      </c>
      <c r="X413"/>
    </row>
    <row r="414" spans="2:24" ht="29" x14ac:dyDescent="0.35">
      <c r="B414" s="146"/>
      <c r="C414" s="31" t="s">
        <v>285</v>
      </c>
      <c r="D414" s="31"/>
      <c r="E414" s="44" t="s">
        <v>3284</v>
      </c>
      <c r="F414" s="43" t="s">
        <v>41</v>
      </c>
      <c r="G414" s="84" t="s">
        <v>3249</v>
      </c>
      <c r="H414" s="31">
        <v>2020</v>
      </c>
      <c r="I414" s="207" t="s">
        <v>3338</v>
      </c>
      <c r="J414" s="84" t="s">
        <v>3270</v>
      </c>
      <c r="K414" s="31" t="s">
        <v>41</v>
      </c>
      <c r="L414" s="31"/>
      <c r="M414" s="169"/>
      <c r="N414" s="148"/>
      <c r="O414" s="44" t="s">
        <v>3284</v>
      </c>
      <c r="P414" s="43">
        <v>2020</v>
      </c>
      <c r="Q414" s="207" t="s">
        <v>3338</v>
      </c>
      <c r="R414" s="84" t="s">
        <v>3270</v>
      </c>
      <c r="S414" s="31" t="s">
        <v>41</v>
      </c>
      <c r="T414" s="31"/>
      <c r="U414" s="169"/>
      <c r="V414" s="150"/>
      <c r="W414" s="141" t="str" cm="1">
        <f t="array" ref="W414">IF(SUM(LEN(B414:V414))=0,"",IF(OR(OR(ISBLANK(F414),SUM(LEN(C414),LEN(D414))=0),AND(NOT(E414="Unknown"),ISBLANK(J414)),AND(NOT(O414="Unknown"),ISBLANK(R414))),"Missing Information", INDEX(Table15[Entire Service Line Classification], MATCH(SUMIFS(Table15[Unique ID],Table15[System-Owned Portion],E414,Table15[If Material Anything Other than "Lead" in Column E,Was Material Ever Previously Lead?],G414,Table15[Customer-Owned Portion],O414),Table15[Unique ID],0),0)))</f>
        <v>Non-lead</v>
      </c>
      <c r="X414"/>
    </row>
    <row r="415" spans="2:24" ht="29" x14ac:dyDescent="0.35">
      <c r="B415" s="146"/>
      <c r="C415" s="31" t="s">
        <v>286</v>
      </c>
      <c r="D415" s="31"/>
      <c r="E415" s="44" t="s">
        <v>3284</v>
      </c>
      <c r="F415" s="43" t="s">
        <v>41</v>
      </c>
      <c r="G415" s="84" t="s">
        <v>3249</v>
      </c>
      <c r="H415" s="31">
        <v>2020</v>
      </c>
      <c r="I415" s="207" t="s">
        <v>3338</v>
      </c>
      <c r="J415" s="84" t="s">
        <v>3270</v>
      </c>
      <c r="K415" s="31" t="s">
        <v>41</v>
      </c>
      <c r="L415" s="31"/>
      <c r="M415" s="169"/>
      <c r="N415" s="148"/>
      <c r="O415" s="44" t="s">
        <v>3284</v>
      </c>
      <c r="P415" s="43">
        <v>2020</v>
      </c>
      <c r="Q415" s="207" t="s">
        <v>3338</v>
      </c>
      <c r="R415" s="84" t="s">
        <v>3270</v>
      </c>
      <c r="S415" s="31" t="s">
        <v>41</v>
      </c>
      <c r="T415" s="31"/>
      <c r="U415" s="169"/>
      <c r="V415" s="150"/>
      <c r="W415" s="141" t="str" cm="1">
        <f t="array" ref="W415">IF(SUM(LEN(B415:V415))=0,"",IF(OR(OR(ISBLANK(F415),SUM(LEN(C415),LEN(D415))=0),AND(NOT(E415="Unknown"),ISBLANK(J415)),AND(NOT(O415="Unknown"),ISBLANK(R415))),"Missing Information", INDEX(Table15[Entire Service Line Classification], MATCH(SUMIFS(Table15[Unique ID],Table15[System-Owned Portion],E415,Table15[If Material Anything Other than "Lead" in Column E,Was Material Ever Previously Lead?],G415,Table15[Customer-Owned Portion],O415),Table15[Unique ID],0),0)))</f>
        <v>Non-lead</v>
      </c>
      <c r="X415"/>
    </row>
    <row r="416" spans="2:24" ht="29" x14ac:dyDescent="0.35">
      <c r="B416" s="146"/>
      <c r="C416" s="31" t="s">
        <v>287</v>
      </c>
      <c r="D416" s="31"/>
      <c r="E416" s="44" t="s">
        <v>3284</v>
      </c>
      <c r="F416" s="43" t="s">
        <v>41</v>
      </c>
      <c r="G416" s="84" t="s">
        <v>3249</v>
      </c>
      <c r="H416" s="31">
        <v>2020</v>
      </c>
      <c r="I416" s="207" t="s">
        <v>3338</v>
      </c>
      <c r="J416" s="84" t="s">
        <v>3270</v>
      </c>
      <c r="K416" s="31" t="s">
        <v>41</v>
      </c>
      <c r="L416" s="31"/>
      <c r="M416" s="169"/>
      <c r="N416" s="148"/>
      <c r="O416" s="44" t="s">
        <v>3284</v>
      </c>
      <c r="P416" s="43">
        <v>2020</v>
      </c>
      <c r="Q416" s="207" t="s">
        <v>3338</v>
      </c>
      <c r="R416" s="84" t="s">
        <v>3270</v>
      </c>
      <c r="S416" s="31" t="s">
        <v>41</v>
      </c>
      <c r="T416" s="31"/>
      <c r="U416" s="169"/>
      <c r="V416" s="150"/>
      <c r="W416" s="141" t="str" cm="1">
        <f t="array" ref="W416">IF(SUM(LEN(B416:V416))=0,"",IF(OR(OR(ISBLANK(F416),SUM(LEN(C416),LEN(D416))=0),AND(NOT(E416="Unknown"),ISBLANK(J416)),AND(NOT(O416="Unknown"),ISBLANK(R416))),"Missing Information", INDEX(Table15[Entire Service Line Classification], MATCH(SUMIFS(Table15[Unique ID],Table15[System-Owned Portion],E416,Table15[If Material Anything Other than "Lead" in Column E,Was Material Ever Previously Lead?],G416,Table15[Customer-Owned Portion],O416),Table15[Unique ID],0),0)))</f>
        <v>Non-lead</v>
      </c>
      <c r="X416"/>
    </row>
    <row r="417" spans="2:24" ht="29" x14ac:dyDescent="0.35">
      <c r="B417" s="146"/>
      <c r="C417" s="31" t="s">
        <v>288</v>
      </c>
      <c r="D417" s="31"/>
      <c r="E417" s="44" t="s">
        <v>3284</v>
      </c>
      <c r="F417" s="43" t="s">
        <v>41</v>
      </c>
      <c r="G417" s="84" t="s">
        <v>3249</v>
      </c>
      <c r="H417" s="31">
        <v>2019</v>
      </c>
      <c r="I417" s="207" t="s">
        <v>3338</v>
      </c>
      <c r="J417" s="84" t="s">
        <v>3270</v>
      </c>
      <c r="K417" s="31" t="s">
        <v>41</v>
      </c>
      <c r="L417" s="31"/>
      <c r="M417" s="169"/>
      <c r="N417" s="148"/>
      <c r="O417" s="44" t="s">
        <v>3284</v>
      </c>
      <c r="P417" s="43">
        <v>2019</v>
      </c>
      <c r="Q417" s="207" t="s">
        <v>3338</v>
      </c>
      <c r="R417" s="84" t="s">
        <v>3270</v>
      </c>
      <c r="S417" s="31" t="s">
        <v>41</v>
      </c>
      <c r="T417" s="31"/>
      <c r="U417" s="169"/>
      <c r="V417" s="150"/>
      <c r="W417" s="141" t="str" cm="1">
        <f t="array" ref="W417">IF(SUM(LEN(B417:V417))=0,"",IF(OR(OR(ISBLANK(F417),SUM(LEN(C417),LEN(D417))=0),AND(NOT(E417="Unknown"),ISBLANK(J417)),AND(NOT(O417="Unknown"),ISBLANK(R417))),"Missing Information", INDEX(Table15[Entire Service Line Classification], MATCH(SUMIFS(Table15[Unique ID],Table15[System-Owned Portion],E417,Table15[If Material Anything Other than "Lead" in Column E,Was Material Ever Previously Lead?],G417,Table15[Customer-Owned Portion],O417),Table15[Unique ID],0),0)))</f>
        <v>Non-lead</v>
      </c>
      <c r="X417"/>
    </row>
    <row r="418" spans="2:24" ht="29" x14ac:dyDescent="0.35">
      <c r="B418" s="146"/>
      <c r="C418" s="31" t="s">
        <v>289</v>
      </c>
      <c r="D418" s="31"/>
      <c r="E418" s="44" t="s">
        <v>3284</v>
      </c>
      <c r="F418" s="43" t="s">
        <v>41</v>
      </c>
      <c r="G418" s="84" t="s">
        <v>3249</v>
      </c>
      <c r="H418" s="31">
        <v>2019</v>
      </c>
      <c r="I418" s="207" t="s">
        <v>3338</v>
      </c>
      <c r="J418" s="84" t="s">
        <v>3270</v>
      </c>
      <c r="K418" s="31" t="s">
        <v>41</v>
      </c>
      <c r="L418" s="31"/>
      <c r="M418" s="169"/>
      <c r="N418" s="148"/>
      <c r="O418" s="44" t="s">
        <v>3284</v>
      </c>
      <c r="P418" s="43">
        <v>2019</v>
      </c>
      <c r="Q418" s="207" t="s">
        <v>3338</v>
      </c>
      <c r="R418" s="84" t="s">
        <v>3270</v>
      </c>
      <c r="S418" s="31" t="s">
        <v>41</v>
      </c>
      <c r="T418" s="31"/>
      <c r="U418" s="169"/>
      <c r="V418" s="150"/>
      <c r="W418" s="141" t="str" cm="1">
        <f t="array" ref="W418">IF(SUM(LEN(B418:V418))=0,"",IF(OR(OR(ISBLANK(F418),SUM(LEN(C418),LEN(D418))=0),AND(NOT(E418="Unknown"),ISBLANK(J418)),AND(NOT(O418="Unknown"),ISBLANK(R418))),"Missing Information", INDEX(Table15[Entire Service Line Classification], MATCH(SUMIFS(Table15[Unique ID],Table15[System-Owned Portion],E418,Table15[If Material Anything Other than "Lead" in Column E,Was Material Ever Previously Lead?],G418,Table15[Customer-Owned Portion],O418),Table15[Unique ID],0),0)))</f>
        <v>Non-lead</v>
      </c>
      <c r="X418"/>
    </row>
    <row r="419" spans="2:24" x14ac:dyDescent="0.35">
      <c r="B419" s="146"/>
      <c r="C419" s="31" t="s">
        <v>290</v>
      </c>
      <c r="D419" s="31"/>
      <c r="E419" s="44" t="s">
        <v>3203</v>
      </c>
      <c r="F419" s="43" t="s">
        <v>3283</v>
      </c>
      <c r="G419" s="84" t="s">
        <v>3249</v>
      </c>
      <c r="H419" s="31">
        <v>1906</v>
      </c>
      <c r="I419" s="207" t="s">
        <v>3338</v>
      </c>
      <c r="J419" s="84"/>
      <c r="K419" s="31" t="s">
        <v>41</v>
      </c>
      <c r="L419" s="31"/>
      <c r="M419" s="169"/>
      <c r="N419" s="148"/>
      <c r="O419" s="44" t="s">
        <v>3203</v>
      </c>
      <c r="P419" s="43">
        <v>1906</v>
      </c>
      <c r="Q419" s="207" t="s">
        <v>3338</v>
      </c>
      <c r="R419" s="84" t="s">
        <v>3203</v>
      </c>
      <c r="S419" s="31" t="s">
        <v>41</v>
      </c>
      <c r="T419" s="31"/>
      <c r="U419" s="169"/>
      <c r="V419" s="150"/>
      <c r="W419" s="141" t="str" cm="1">
        <f t="array" ref="W419">IF(SUM(LEN(B419:V419))=0,"",IF(OR(OR(ISBLANK(F419),SUM(LEN(C419),LEN(D419))=0),AND(NOT(E419="Unknown"),ISBLANK(J419)),AND(NOT(O419="Unknown"),ISBLANK(R419))),"Missing Information", INDEX(Table15[Entire Service Line Classification], MATCH(SUMIFS(Table15[Unique ID],Table15[System-Owned Portion],E419,Table15[If Material Anything Other than "Lead" in Column E,Was Material Ever Previously Lead?],G419,Table15[Customer-Owned Portion],O419),Table15[Unique ID],0),0)))</f>
        <v>Lead Status Unknown</v>
      </c>
      <c r="X419"/>
    </row>
    <row r="420" spans="2:24" ht="29" x14ac:dyDescent="0.35">
      <c r="B420" s="146"/>
      <c r="C420" s="31" t="s">
        <v>291</v>
      </c>
      <c r="D420" s="31"/>
      <c r="E420" s="44" t="s">
        <v>3284</v>
      </c>
      <c r="F420" s="43" t="s">
        <v>41</v>
      </c>
      <c r="G420" s="84" t="s">
        <v>3249</v>
      </c>
      <c r="H420" s="31">
        <v>2019</v>
      </c>
      <c r="I420" s="207" t="s">
        <v>3338</v>
      </c>
      <c r="J420" s="84" t="s">
        <v>3270</v>
      </c>
      <c r="K420" s="31" t="s">
        <v>41</v>
      </c>
      <c r="L420" s="31"/>
      <c r="M420" s="169"/>
      <c r="N420" s="148"/>
      <c r="O420" s="44" t="s">
        <v>3284</v>
      </c>
      <c r="P420" s="43">
        <v>2019</v>
      </c>
      <c r="Q420" s="207" t="s">
        <v>3338</v>
      </c>
      <c r="R420" s="84" t="s">
        <v>3270</v>
      </c>
      <c r="S420" s="31" t="s">
        <v>41</v>
      </c>
      <c r="T420" s="31"/>
      <c r="U420" s="169"/>
      <c r="V420" s="150"/>
      <c r="W420" s="141" t="str" cm="1">
        <f t="array" ref="W420">IF(SUM(LEN(B420:V420))=0,"",IF(OR(OR(ISBLANK(F420),SUM(LEN(C420),LEN(D420))=0),AND(NOT(E420="Unknown"),ISBLANK(J420)),AND(NOT(O420="Unknown"),ISBLANK(R420))),"Missing Information", INDEX(Table15[Entire Service Line Classification], MATCH(SUMIFS(Table15[Unique ID],Table15[System-Owned Portion],E420,Table15[If Material Anything Other than "Lead" in Column E,Was Material Ever Previously Lead?],G420,Table15[Customer-Owned Portion],O420),Table15[Unique ID],0),0)))</f>
        <v>Non-lead</v>
      </c>
      <c r="X420"/>
    </row>
    <row r="421" spans="2:24" ht="29" x14ac:dyDescent="0.35">
      <c r="B421" s="146"/>
      <c r="C421" s="31" t="s">
        <v>292</v>
      </c>
      <c r="D421" s="31"/>
      <c r="E421" s="44" t="s">
        <v>3284</v>
      </c>
      <c r="F421" s="43" t="s">
        <v>41</v>
      </c>
      <c r="G421" s="84" t="s">
        <v>3249</v>
      </c>
      <c r="H421" s="31">
        <v>2019</v>
      </c>
      <c r="I421" s="207" t="s">
        <v>3338</v>
      </c>
      <c r="J421" s="84" t="s">
        <v>3270</v>
      </c>
      <c r="K421" s="31" t="s">
        <v>41</v>
      </c>
      <c r="L421" s="31"/>
      <c r="M421" s="169"/>
      <c r="N421" s="148"/>
      <c r="O421" s="44" t="s">
        <v>3284</v>
      </c>
      <c r="P421" s="43">
        <v>2019</v>
      </c>
      <c r="Q421" s="207" t="s">
        <v>3338</v>
      </c>
      <c r="R421" s="84" t="s">
        <v>3270</v>
      </c>
      <c r="S421" s="31" t="s">
        <v>41</v>
      </c>
      <c r="T421" s="31"/>
      <c r="U421" s="169"/>
      <c r="V421" s="150"/>
      <c r="W421" s="141" t="str" cm="1">
        <f t="array" ref="W421">IF(SUM(LEN(B421:V421))=0,"",IF(OR(OR(ISBLANK(F421),SUM(LEN(C421),LEN(D421))=0),AND(NOT(E421="Unknown"),ISBLANK(J421)),AND(NOT(O421="Unknown"),ISBLANK(R421))),"Missing Information", INDEX(Table15[Entire Service Line Classification], MATCH(SUMIFS(Table15[Unique ID],Table15[System-Owned Portion],E421,Table15[If Material Anything Other than "Lead" in Column E,Was Material Ever Previously Lead?],G421,Table15[Customer-Owned Portion],O421),Table15[Unique ID],0),0)))</f>
        <v>Non-lead</v>
      </c>
      <c r="X421"/>
    </row>
    <row r="422" spans="2:24" x14ac:dyDescent="0.35">
      <c r="B422" s="146"/>
      <c r="C422" s="31" t="s">
        <v>293</v>
      </c>
      <c r="D422" s="31"/>
      <c r="E422" s="44" t="s">
        <v>3203</v>
      </c>
      <c r="F422" s="43" t="s">
        <v>3283</v>
      </c>
      <c r="G422" s="84" t="s">
        <v>3249</v>
      </c>
      <c r="H422" s="31"/>
      <c r="I422" s="207" t="s">
        <v>3341</v>
      </c>
      <c r="J422" s="84"/>
      <c r="K422" s="31" t="s">
        <v>41</v>
      </c>
      <c r="L422" s="31"/>
      <c r="M422" s="169"/>
      <c r="N422" s="148"/>
      <c r="O422" s="44" t="s">
        <v>3203</v>
      </c>
      <c r="P422" s="43"/>
      <c r="Q422" s="207" t="s">
        <v>3341</v>
      </c>
      <c r="R422" s="84" t="s">
        <v>3203</v>
      </c>
      <c r="S422" s="31" t="s">
        <v>41</v>
      </c>
      <c r="T422" s="31"/>
      <c r="U422" s="169"/>
      <c r="V422" s="150"/>
      <c r="W422" s="141" t="str" cm="1">
        <f t="array" ref="W422">IF(SUM(LEN(B422:V422))=0,"",IF(OR(OR(ISBLANK(F422),SUM(LEN(C422),LEN(D422))=0),AND(NOT(E422="Unknown"),ISBLANK(J422)),AND(NOT(O422="Unknown"),ISBLANK(R422))),"Missing Information", INDEX(Table15[Entire Service Line Classification], MATCH(SUMIFS(Table15[Unique ID],Table15[System-Owned Portion],E422,Table15[If Material Anything Other than "Lead" in Column E,Was Material Ever Previously Lead?],G422,Table15[Customer-Owned Portion],O422),Table15[Unique ID],0),0)))</f>
        <v>Lead Status Unknown</v>
      </c>
      <c r="X422"/>
    </row>
    <row r="423" spans="2:24" ht="29" x14ac:dyDescent="0.35">
      <c r="B423" s="146"/>
      <c r="C423" s="31" t="s">
        <v>294</v>
      </c>
      <c r="D423" s="31"/>
      <c r="E423" s="44" t="s">
        <v>3284</v>
      </c>
      <c r="F423" s="43" t="s">
        <v>41</v>
      </c>
      <c r="G423" s="84" t="s">
        <v>3249</v>
      </c>
      <c r="H423" s="31">
        <v>2020</v>
      </c>
      <c r="I423" s="207" t="s">
        <v>3338</v>
      </c>
      <c r="J423" s="84" t="s">
        <v>3270</v>
      </c>
      <c r="K423" s="31" t="s">
        <v>41</v>
      </c>
      <c r="L423" s="31"/>
      <c r="M423" s="169"/>
      <c r="N423" s="148"/>
      <c r="O423" s="44" t="s">
        <v>3284</v>
      </c>
      <c r="P423" s="43">
        <v>2020</v>
      </c>
      <c r="Q423" s="207" t="s">
        <v>3338</v>
      </c>
      <c r="R423" s="84" t="s">
        <v>3270</v>
      </c>
      <c r="S423" s="31" t="s">
        <v>41</v>
      </c>
      <c r="T423" s="31"/>
      <c r="U423" s="169"/>
      <c r="V423" s="150"/>
      <c r="W423" s="141" t="str" cm="1">
        <f t="array" ref="W423">IF(SUM(LEN(B423:V423))=0,"",IF(OR(OR(ISBLANK(F423),SUM(LEN(C423),LEN(D423))=0),AND(NOT(E423="Unknown"),ISBLANK(J423)),AND(NOT(O423="Unknown"),ISBLANK(R423))),"Missing Information", INDEX(Table15[Entire Service Line Classification], MATCH(SUMIFS(Table15[Unique ID],Table15[System-Owned Portion],E423,Table15[If Material Anything Other than "Lead" in Column E,Was Material Ever Previously Lead?],G423,Table15[Customer-Owned Portion],O423),Table15[Unique ID],0),0)))</f>
        <v>Non-lead</v>
      </c>
      <c r="X423"/>
    </row>
    <row r="424" spans="2:24" ht="29" x14ac:dyDescent="0.35">
      <c r="B424" s="146"/>
      <c r="C424" s="31" t="s">
        <v>3549</v>
      </c>
      <c r="D424" s="31"/>
      <c r="E424" s="44" t="s">
        <v>3284</v>
      </c>
      <c r="F424" s="43" t="s">
        <v>41</v>
      </c>
      <c r="G424" s="84" t="s">
        <v>3249</v>
      </c>
      <c r="H424" s="31">
        <v>2020</v>
      </c>
      <c r="I424" s="207" t="s">
        <v>3338</v>
      </c>
      <c r="J424" s="84" t="s">
        <v>3270</v>
      </c>
      <c r="K424" s="31" t="s">
        <v>41</v>
      </c>
      <c r="L424" s="31"/>
      <c r="M424" s="169"/>
      <c r="N424" s="148"/>
      <c r="O424" s="44" t="s">
        <v>3284</v>
      </c>
      <c r="P424" s="43">
        <v>2020</v>
      </c>
      <c r="Q424" s="207" t="s">
        <v>3338</v>
      </c>
      <c r="R424" s="84" t="s">
        <v>3270</v>
      </c>
      <c r="S424" s="31" t="s">
        <v>41</v>
      </c>
      <c r="T424" s="31"/>
      <c r="U424" s="169"/>
      <c r="V424" s="150"/>
      <c r="W424" s="141" t="str" cm="1">
        <f t="array" ref="W424">IF(SUM(LEN(B424:V424))=0,"",IF(OR(OR(ISBLANK(F424),SUM(LEN(C424),LEN(D424))=0),AND(NOT(E424="Unknown"),ISBLANK(J424)),AND(NOT(O424="Unknown"),ISBLANK(R424))),"Missing Information", INDEX(Table15[Entire Service Line Classification], MATCH(SUMIFS(Table15[Unique ID],Table15[System-Owned Portion],E424,Table15[If Material Anything Other than "Lead" in Column E,Was Material Ever Previously Lead?],G424,Table15[Customer-Owned Portion],O424),Table15[Unique ID],0),0)))</f>
        <v>Non-lead</v>
      </c>
      <c r="X424"/>
    </row>
    <row r="425" spans="2:24" ht="29" x14ac:dyDescent="0.35">
      <c r="B425" s="146"/>
      <c r="C425" s="31" t="s">
        <v>295</v>
      </c>
      <c r="D425" s="31"/>
      <c r="E425" s="44" t="s">
        <v>3284</v>
      </c>
      <c r="F425" s="43" t="s">
        <v>41</v>
      </c>
      <c r="G425" s="84" t="s">
        <v>3249</v>
      </c>
      <c r="H425" s="31">
        <v>2020</v>
      </c>
      <c r="I425" s="207" t="s">
        <v>3338</v>
      </c>
      <c r="J425" s="84" t="s">
        <v>3270</v>
      </c>
      <c r="K425" s="31" t="s">
        <v>41</v>
      </c>
      <c r="L425" s="31"/>
      <c r="M425" s="169"/>
      <c r="N425" s="148"/>
      <c r="O425" s="44" t="s">
        <v>3284</v>
      </c>
      <c r="P425" s="43">
        <v>2020</v>
      </c>
      <c r="Q425" s="207" t="s">
        <v>3338</v>
      </c>
      <c r="R425" s="84" t="s">
        <v>3270</v>
      </c>
      <c r="S425" s="31" t="s">
        <v>41</v>
      </c>
      <c r="T425" s="31"/>
      <c r="U425" s="169"/>
      <c r="V425" s="150"/>
      <c r="W425" s="141" t="str" cm="1">
        <f t="array" ref="W425">IF(SUM(LEN(B425:V425))=0,"",IF(OR(OR(ISBLANK(F425),SUM(LEN(C425),LEN(D425))=0),AND(NOT(E425="Unknown"),ISBLANK(J425)),AND(NOT(O425="Unknown"),ISBLANK(R425))),"Missing Information", INDEX(Table15[Entire Service Line Classification], MATCH(SUMIFS(Table15[Unique ID],Table15[System-Owned Portion],E425,Table15[If Material Anything Other than "Lead" in Column E,Was Material Ever Previously Lead?],G425,Table15[Customer-Owned Portion],O425),Table15[Unique ID],0),0)))</f>
        <v>Non-lead</v>
      </c>
      <c r="X425"/>
    </row>
    <row r="426" spans="2:24" x14ac:dyDescent="0.35">
      <c r="B426" s="146"/>
      <c r="C426" s="31" t="s">
        <v>3550</v>
      </c>
      <c r="D426" s="31"/>
      <c r="E426" s="44" t="s">
        <v>3203</v>
      </c>
      <c r="F426" s="43" t="s">
        <v>3283</v>
      </c>
      <c r="G426" s="84" t="s">
        <v>3249</v>
      </c>
      <c r="H426" s="31"/>
      <c r="I426" s="207" t="s">
        <v>3338</v>
      </c>
      <c r="J426" s="84"/>
      <c r="K426" s="31" t="s">
        <v>41</v>
      </c>
      <c r="L426" s="31"/>
      <c r="M426" s="169"/>
      <c r="N426" s="148"/>
      <c r="O426" s="44" t="s">
        <v>3203</v>
      </c>
      <c r="P426" s="43"/>
      <c r="Q426" s="207" t="s">
        <v>3338</v>
      </c>
      <c r="R426" s="84" t="s">
        <v>3203</v>
      </c>
      <c r="S426" s="31" t="s">
        <v>41</v>
      </c>
      <c r="T426" s="31"/>
      <c r="U426" s="169"/>
      <c r="V426" s="150"/>
      <c r="W426" s="141" t="str" cm="1">
        <f t="array" ref="W426">IF(SUM(LEN(B426:V426))=0,"",IF(OR(OR(ISBLANK(F426),SUM(LEN(C426),LEN(D426))=0),AND(NOT(E426="Unknown"),ISBLANK(J426)),AND(NOT(O426="Unknown"),ISBLANK(R426))),"Missing Information", INDEX(Table15[Entire Service Line Classification], MATCH(SUMIFS(Table15[Unique ID],Table15[System-Owned Portion],E426,Table15[If Material Anything Other than "Lead" in Column E,Was Material Ever Previously Lead?],G426,Table15[Customer-Owned Portion],O426),Table15[Unique ID],0),0)))</f>
        <v>Lead Status Unknown</v>
      </c>
      <c r="X426"/>
    </row>
    <row r="427" spans="2:24" x14ac:dyDescent="0.35">
      <c r="B427" s="146"/>
      <c r="C427" s="31" t="s">
        <v>3551</v>
      </c>
      <c r="D427" s="31"/>
      <c r="E427" s="44" t="s">
        <v>3203</v>
      </c>
      <c r="F427" s="43" t="s">
        <v>3283</v>
      </c>
      <c r="G427" s="84" t="s">
        <v>3249</v>
      </c>
      <c r="H427" s="31"/>
      <c r="I427" s="207" t="s">
        <v>3338</v>
      </c>
      <c r="J427" s="84"/>
      <c r="K427" s="31" t="s">
        <v>41</v>
      </c>
      <c r="L427" s="31"/>
      <c r="M427" s="169"/>
      <c r="N427" s="148"/>
      <c r="O427" s="44" t="s">
        <v>3203</v>
      </c>
      <c r="P427" s="43"/>
      <c r="Q427" s="207" t="s">
        <v>3338</v>
      </c>
      <c r="R427" s="84" t="s">
        <v>3203</v>
      </c>
      <c r="S427" s="31" t="s">
        <v>41</v>
      </c>
      <c r="T427" s="31"/>
      <c r="U427" s="169"/>
      <c r="V427" s="150"/>
      <c r="W427" s="141" t="str" cm="1">
        <f t="array" ref="W427">IF(SUM(LEN(B427:V427))=0,"",IF(OR(OR(ISBLANK(F427),SUM(LEN(C427),LEN(D427))=0),AND(NOT(E427="Unknown"),ISBLANK(J427)),AND(NOT(O427="Unknown"),ISBLANK(R427))),"Missing Information", INDEX(Table15[Entire Service Line Classification], MATCH(SUMIFS(Table15[Unique ID],Table15[System-Owned Portion],E427,Table15[If Material Anything Other than "Lead" in Column E,Was Material Ever Previously Lead?],G427,Table15[Customer-Owned Portion],O427),Table15[Unique ID],0),0)))</f>
        <v>Lead Status Unknown</v>
      </c>
      <c r="X427"/>
    </row>
    <row r="428" spans="2:24" ht="29" x14ac:dyDescent="0.35">
      <c r="B428" s="146"/>
      <c r="C428" s="31" t="s">
        <v>296</v>
      </c>
      <c r="D428" s="31"/>
      <c r="E428" s="44" t="s">
        <v>3284</v>
      </c>
      <c r="F428" s="43" t="s">
        <v>41</v>
      </c>
      <c r="G428" s="84" t="s">
        <v>3249</v>
      </c>
      <c r="H428" s="31">
        <v>2020</v>
      </c>
      <c r="I428" s="207" t="s">
        <v>3338</v>
      </c>
      <c r="J428" s="84" t="s">
        <v>3270</v>
      </c>
      <c r="K428" s="31" t="s">
        <v>41</v>
      </c>
      <c r="L428" s="31"/>
      <c r="M428" s="169"/>
      <c r="N428" s="148"/>
      <c r="O428" s="44" t="s">
        <v>3284</v>
      </c>
      <c r="P428" s="43">
        <v>2020</v>
      </c>
      <c r="Q428" s="207" t="s">
        <v>3338</v>
      </c>
      <c r="R428" s="84" t="s">
        <v>3270</v>
      </c>
      <c r="S428" s="31" t="s">
        <v>41</v>
      </c>
      <c r="T428" s="31"/>
      <c r="U428" s="169"/>
      <c r="V428" s="150"/>
      <c r="W428" s="141" t="str" cm="1">
        <f t="array" ref="W428">IF(SUM(LEN(B428:V428))=0,"",IF(OR(OR(ISBLANK(F428),SUM(LEN(C428),LEN(D428))=0),AND(NOT(E428="Unknown"),ISBLANK(J428)),AND(NOT(O428="Unknown"),ISBLANK(R428))),"Missing Information", INDEX(Table15[Entire Service Line Classification], MATCH(SUMIFS(Table15[Unique ID],Table15[System-Owned Portion],E428,Table15[If Material Anything Other than "Lead" in Column E,Was Material Ever Previously Lead?],G428,Table15[Customer-Owned Portion],O428),Table15[Unique ID],0),0)))</f>
        <v>Non-lead</v>
      </c>
      <c r="X428"/>
    </row>
    <row r="429" spans="2:24" ht="29" x14ac:dyDescent="0.35">
      <c r="B429" s="146"/>
      <c r="C429" s="31" t="s">
        <v>297</v>
      </c>
      <c r="D429" s="31"/>
      <c r="E429" s="44" t="s">
        <v>3284</v>
      </c>
      <c r="F429" s="43" t="s">
        <v>41</v>
      </c>
      <c r="G429" s="84" t="s">
        <v>3249</v>
      </c>
      <c r="H429" s="31">
        <v>2020</v>
      </c>
      <c r="I429" s="207" t="s">
        <v>3338</v>
      </c>
      <c r="J429" s="84" t="s">
        <v>3270</v>
      </c>
      <c r="K429" s="31" t="s">
        <v>41</v>
      </c>
      <c r="L429" s="31"/>
      <c r="M429" s="169"/>
      <c r="N429" s="148"/>
      <c r="O429" s="44" t="s">
        <v>3284</v>
      </c>
      <c r="P429" s="43">
        <v>2020</v>
      </c>
      <c r="Q429" s="207" t="s">
        <v>3338</v>
      </c>
      <c r="R429" s="84" t="s">
        <v>3270</v>
      </c>
      <c r="S429" s="31" t="s">
        <v>41</v>
      </c>
      <c r="T429" s="31"/>
      <c r="U429" s="169"/>
      <c r="V429" s="150"/>
      <c r="W429" s="141" t="str" cm="1">
        <f t="array" ref="W429">IF(SUM(LEN(B429:V429))=0,"",IF(OR(OR(ISBLANK(F429),SUM(LEN(C429),LEN(D429))=0),AND(NOT(E429="Unknown"),ISBLANK(J429)),AND(NOT(O429="Unknown"),ISBLANK(R429))),"Missing Information", INDEX(Table15[Entire Service Line Classification], MATCH(SUMIFS(Table15[Unique ID],Table15[System-Owned Portion],E429,Table15[If Material Anything Other than "Lead" in Column E,Was Material Ever Previously Lead?],G429,Table15[Customer-Owned Portion],O429),Table15[Unique ID],0),0)))</f>
        <v>Non-lead</v>
      </c>
      <c r="X429"/>
    </row>
    <row r="430" spans="2:24" ht="29" x14ac:dyDescent="0.35">
      <c r="B430" s="146"/>
      <c r="C430" s="31" t="s">
        <v>3552</v>
      </c>
      <c r="D430" s="31"/>
      <c r="E430" s="44" t="s">
        <v>3284</v>
      </c>
      <c r="F430" s="43" t="s">
        <v>41</v>
      </c>
      <c r="G430" s="84" t="s">
        <v>3249</v>
      </c>
      <c r="H430" s="31">
        <v>2019</v>
      </c>
      <c r="I430" s="207" t="s">
        <v>3338</v>
      </c>
      <c r="J430" s="84" t="s">
        <v>3270</v>
      </c>
      <c r="K430" s="31" t="s">
        <v>41</v>
      </c>
      <c r="L430" s="31"/>
      <c r="M430" s="169"/>
      <c r="N430" s="148"/>
      <c r="O430" s="44" t="s">
        <v>3284</v>
      </c>
      <c r="P430" s="43">
        <v>2019</v>
      </c>
      <c r="Q430" s="207" t="s">
        <v>3338</v>
      </c>
      <c r="R430" s="84" t="s">
        <v>3270</v>
      </c>
      <c r="S430" s="31" t="s">
        <v>41</v>
      </c>
      <c r="T430" s="31"/>
      <c r="U430" s="169"/>
      <c r="V430" s="150"/>
      <c r="W430" s="141" t="str" cm="1">
        <f t="array" ref="W430">IF(SUM(LEN(B430:V430))=0,"",IF(OR(OR(ISBLANK(F430),SUM(LEN(C430),LEN(D430))=0),AND(NOT(E430="Unknown"),ISBLANK(J430)),AND(NOT(O430="Unknown"),ISBLANK(R430))),"Missing Information", INDEX(Table15[Entire Service Line Classification], MATCH(SUMIFS(Table15[Unique ID],Table15[System-Owned Portion],E430,Table15[If Material Anything Other than "Lead" in Column E,Was Material Ever Previously Lead?],G430,Table15[Customer-Owned Portion],O430),Table15[Unique ID],0),0)))</f>
        <v>Non-lead</v>
      </c>
      <c r="X430"/>
    </row>
    <row r="431" spans="2:24" ht="29" x14ac:dyDescent="0.35">
      <c r="B431" s="146"/>
      <c r="C431" s="31" t="s">
        <v>3553</v>
      </c>
      <c r="D431" s="31"/>
      <c r="E431" s="44" t="s">
        <v>3284</v>
      </c>
      <c r="F431" s="43" t="s">
        <v>41</v>
      </c>
      <c r="G431" s="84" t="s">
        <v>3249</v>
      </c>
      <c r="H431" s="31">
        <v>2020</v>
      </c>
      <c r="I431" s="207" t="s">
        <v>3338</v>
      </c>
      <c r="J431" s="84" t="s">
        <v>3270</v>
      </c>
      <c r="K431" s="31" t="s">
        <v>41</v>
      </c>
      <c r="L431" s="31"/>
      <c r="M431" s="169"/>
      <c r="N431" s="148"/>
      <c r="O431" s="44" t="s">
        <v>3284</v>
      </c>
      <c r="P431" s="43">
        <v>2020</v>
      </c>
      <c r="Q431" s="207" t="s">
        <v>3338</v>
      </c>
      <c r="R431" s="84" t="s">
        <v>3270</v>
      </c>
      <c r="S431" s="31" t="s">
        <v>41</v>
      </c>
      <c r="T431" s="31"/>
      <c r="U431" s="169"/>
      <c r="V431" s="150"/>
      <c r="W431" s="141" t="str" cm="1">
        <f t="array" ref="W431">IF(SUM(LEN(B431:V431))=0,"",IF(OR(OR(ISBLANK(F431),SUM(LEN(C431),LEN(D431))=0),AND(NOT(E431="Unknown"),ISBLANK(J431)),AND(NOT(O431="Unknown"),ISBLANK(R431))),"Missing Information", INDEX(Table15[Entire Service Line Classification], MATCH(SUMIFS(Table15[Unique ID],Table15[System-Owned Portion],E431,Table15[If Material Anything Other than "Lead" in Column E,Was Material Ever Previously Lead?],G431,Table15[Customer-Owned Portion],O431),Table15[Unique ID],0),0)))</f>
        <v>Non-lead</v>
      </c>
      <c r="X431"/>
    </row>
    <row r="432" spans="2:24" ht="29" x14ac:dyDescent="0.35">
      <c r="B432" s="146"/>
      <c r="C432" s="31" t="s">
        <v>3554</v>
      </c>
      <c r="D432" s="31"/>
      <c r="E432" s="44" t="s">
        <v>3284</v>
      </c>
      <c r="F432" s="43" t="s">
        <v>41</v>
      </c>
      <c r="G432" s="84" t="s">
        <v>3249</v>
      </c>
      <c r="H432" s="31">
        <v>2020</v>
      </c>
      <c r="I432" s="207" t="s">
        <v>3338</v>
      </c>
      <c r="J432" s="84" t="s">
        <v>3270</v>
      </c>
      <c r="K432" s="31" t="s">
        <v>41</v>
      </c>
      <c r="L432" s="31"/>
      <c r="M432" s="169"/>
      <c r="N432" s="148"/>
      <c r="O432" s="44" t="s">
        <v>3284</v>
      </c>
      <c r="P432" s="43">
        <v>2020</v>
      </c>
      <c r="Q432" s="207" t="s">
        <v>3338</v>
      </c>
      <c r="R432" s="84" t="s">
        <v>3270</v>
      </c>
      <c r="S432" s="31" t="s">
        <v>41</v>
      </c>
      <c r="T432" s="31"/>
      <c r="U432" s="169"/>
      <c r="V432" s="150"/>
      <c r="W432" s="141" t="str" cm="1">
        <f t="array" ref="W432">IF(SUM(LEN(B432:V432))=0,"",IF(OR(OR(ISBLANK(F432),SUM(LEN(C432),LEN(D432))=0),AND(NOT(E432="Unknown"),ISBLANK(J432)),AND(NOT(O432="Unknown"),ISBLANK(R432))),"Missing Information", INDEX(Table15[Entire Service Line Classification], MATCH(SUMIFS(Table15[Unique ID],Table15[System-Owned Portion],E432,Table15[If Material Anything Other than "Lead" in Column E,Was Material Ever Previously Lead?],G432,Table15[Customer-Owned Portion],O432),Table15[Unique ID],0),0)))</f>
        <v>Non-lead</v>
      </c>
      <c r="X432"/>
    </row>
    <row r="433" spans="2:24" ht="29" x14ac:dyDescent="0.35">
      <c r="B433" s="146"/>
      <c r="C433" s="31" t="s">
        <v>3555</v>
      </c>
      <c r="D433" s="31"/>
      <c r="E433" s="44" t="s">
        <v>3284</v>
      </c>
      <c r="F433" s="43" t="s">
        <v>41</v>
      </c>
      <c r="G433" s="84" t="s">
        <v>3249</v>
      </c>
      <c r="H433" s="31">
        <v>2020</v>
      </c>
      <c r="I433" s="207" t="s">
        <v>3338</v>
      </c>
      <c r="J433" s="84" t="s">
        <v>3270</v>
      </c>
      <c r="K433" s="31" t="s">
        <v>41</v>
      </c>
      <c r="L433" s="31"/>
      <c r="M433" s="169"/>
      <c r="N433" s="148"/>
      <c r="O433" s="44" t="s">
        <v>3284</v>
      </c>
      <c r="P433" s="43">
        <v>2020</v>
      </c>
      <c r="Q433" s="207" t="s">
        <v>3338</v>
      </c>
      <c r="R433" s="84" t="s">
        <v>3270</v>
      </c>
      <c r="S433" s="31" t="s">
        <v>41</v>
      </c>
      <c r="T433" s="31"/>
      <c r="U433" s="169"/>
      <c r="V433" s="150"/>
      <c r="W433" s="141" t="str" cm="1">
        <f t="array" ref="W433">IF(SUM(LEN(B433:V433))=0,"",IF(OR(OR(ISBLANK(F433),SUM(LEN(C433),LEN(D433))=0),AND(NOT(E433="Unknown"),ISBLANK(J433)),AND(NOT(O433="Unknown"),ISBLANK(R433))),"Missing Information", INDEX(Table15[Entire Service Line Classification], MATCH(SUMIFS(Table15[Unique ID],Table15[System-Owned Portion],E433,Table15[If Material Anything Other than "Lead" in Column E,Was Material Ever Previously Lead?],G433,Table15[Customer-Owned Portion],O433),Table15[Unique ID],0),0)))</f>
        <v>Non-lead</v>
      </c>
      <c r="X433"/>
    </row>
    <row r="434" spans="2:24" ht="29" x14ac:dyDescent="0.35">
      <c r="B434" s="146"/>
      <c r="C434" s="31" t="s">
        <v>298</v>
      </c>
      <c r="D434" s="31"/>
      <c r="E434" s="44" t="s">
        <v>3284</v>
      </c>
      <c r="F434" s="43" t="s">
        <v>41</v>
      </c>
      <c r="G434" s="84" t="s">
        <v>3249</v>
      </c>
      <c r="H434" s="31">
        <v>2019</v>
      </c>
      <c r="I434" s="207" t="s">
        <v>3338</v>
      </c>
      <c r="J434" s="84" t="s">
        <v>3270</v>
      </c>
      <c r="K434" s="31" t="s">
        <v>41</v>
      </c>
      <c r="L434" s="31"/>
      <c r="M434" s="169"/>
      <c r="N434" s="148"/>
      <c r="O434" s="44" t="s">
        <v>3284</v>
      </c>
      <c r="P434" s="43">
        <v>2019</v>
      </c>
      <c r="Q434" s="207" t="s">
        <v>3338</v>
      </c>
      <c r="R434" s="84" t="s">
        <v>3270</v>
      </c>
      <c r="S434" s="31" t="s">
        <v>41</v>
      </c>
      <c r="T434" s="31"/>
      <c r="U434" s="169"/>
      <c r="V434" s="150"/>
      <c r="W434" s="141" t="str" cm="1">
        <f t="array" ref="W434">IF(SUM(LEN(B434:V434))=0,"",IF(OR(OR(ISBLANK(F434),SUM(LEN(C434),LEN(D434))=0),AND(NOT(E434="Unknown"),ISBLANK(J434)),AND(NOT(O434="Unknown"),ISBLANK(R434))),"Missing Information", INDEX(Table15[Entire Service Line Classification], MATCH(SUMIFS(Table15[Unique ID],Table15[System-Owned Portion],E434,Table15[If Material Anything Other than "Lead" in Column E,Was Material Ever Previously Lead?],G434,Table15[Customer-Owned Portion],O434),Table15[Unique ID],0),0)))</f>
        <v>Non-lead</v>
      </c>
      <c r="X434"/>
    </row>
    <row r="435" spans="2:24" ht="29" x14ac:dyDescent="0.35">
      <c r="B435" s="146"/>
      <c r="C435" s="31" t="s">
        <v>299</v>
      </c>
      <c r="D435" s="31"/>
      <c r="E435" s="44" t="s">
        <v>3284</v>
      </c>
      <c r="F435" s="43" t="s">
        <v>41</v>
      </c>
      <c r="G435" s="84" t="s">
        <v>3249</v>
      </c>
      <c r="H435" s="31">
        <v>2019</v>
      </c>
      <c r="I435" s="207" t="s">
        <v>3338</v>
      </c>
      <c r="J435" s="84" t="s">
        <v>3270</v>
      </c>
      <c r="K435" s="31" t="s">
        <v>41</v>
      </c>
      <c r="L435" s="31"/>
      <c r="M435" s="169"/>
      <c r="N435" s="148"/>
      <c r="O435" s="44" t="s">
        <v>3284</v>
      </c>
      <c r="P435" s="43">
        <v>2019</v>
      </c>
      <c r="Q435" s="207" t="s">
        <v>3338</v>
      </c>
      <c r="R435" s="84" t="s">
        <v>3270</v>
      </c>
      <c r="S435" s="31" t="s">
        <v>41</v>
      </c>
      <c r="T435" s="31"/>
      <c r="U435" s="169"/>
      <c r="V435" s="150"/>
      <c r="W435" s="141" t="str" cm="1">
        <f t="array" ref="W435">IF(SUM(LEN(B435:V435))=0,"",IF(OR(OR(ISBLANK(F435),SUM(LEN(C435),LEN(D435))=0),AND(NOT(E435="Unknown"),ISBLANK(J435)),AND(NOT(O435="Unknown"),ISBLANK(R435))),"Missing Information", INDEX(Table15[Entire Service Line Classification], MATCH(SUMIFS(Table15[Unique ID],Table15[System-Owned Portion],E435,Table15[If Material Anything Other than "Lead" in Column E,Was Material Ever Previously Lead?],G435,Table15[Customer-Owned Portion],O435),Table15[Unique ID],0),0)))</f>
        <v>Non-lead</v>
      </c>
      <c r="X435"/>
    </row>
    <row r="436" spans="2:24" ht="29" x14ac:dyDescent="0.35">
      <c r="B436" s="146"/>
      <c r="C436" s="31" t="s">
        <v>300</v>
      </c>
      <c r="D436" s="31"/>
      <c r="E436" s="44" t="s">
        <v>3284</v>
      </c>
      <c r="F436" s="43" t="s">
        <v>41</v>
      </c>
      <c r="G436" s="84" t="s">
        <v>3249</v>
      </c>
      <c r="H436" s="31">
        <v>2020</v>
      </c>
      <c r="I436" s="207" t="s">
        <v>3338</v>
      </c>
      <c r="J436" s="84" t="s">
        <v>3270</v>
      </c>
      <c r="K436" s="31" t="s">
        <v>41</v>
      </c>
      <c r="L436" s="31"/>
      <c r="M436" s="169"/>
      <c r="N436" s="148"/>
      <c r="O436" s="44" t="s">
        <v>3284</v>
      </c>
      <c r="P436" s="43">
        <v>2020</v>
      </c>
      <c r="Q436" s="207" t="s">
        <v>3338</v>
      </c>
      <c r="R436" s="84" t="s">
        <v>3270</v>
      </c>
      <c r="S436" s="31" t="s">
        <v>41</v>
      </c>
      <c r="T436" s="31"/>
      <c r="U436" s="169"/>
      <c r="V436" s="150"/>
      <c r="W436" s="141" t="str" cm="1">
        <f t="array" ref="W436">IF(SUM(LEN(B436:V436))=0,"",IF(OR(OR(ISBLANK(F436),SUM(LEN(C436),LEN(D436))=0),AND(NOT(E436="Unknown"),ISBLANK(J436)),AND(NOT(O436="Unknown"),ISBLANK(R436))),"Missing Information", INDEX(Table15[Entire Service Line Classification], MATCH(SUMIFS(Table15[Unique ID],Table15[System-Owned Portion],E436,Table15[If Material Anything Other than "Lead" in Column E,Was Material Ever Previously Lead?],G436,Table15[Customer-Owned Portion],O436),Table15[Unique ID],0),0)))</f>
        <v>Non-lead</v>
      </c>
      <c r="X436"/>
    </row>
    <row r="437" spans="2:24" ht="29" x14ac:dyDescent="0.35">
      <c r="B437" s="146"/>
      <c r="C437" s="31" t="s">
        <v>301</v>
      </c>
      <c r="D437" s="31"/>
      <c r="E437" s="44" t="s">
        <v>3284</v>
      </c>
      <c r="F437" s="43" t="s">
        <v>41</v>
      </c>
      <c r="G437" s="84" t="s">
        <v>3249</v>
      </c>
      <c r="H437" s="31">
        <v>2019</v>
      </c>
      <c r="I437" s="207" t="s">
        <v>3338</v>
      </c>
      <c r="J437" s="84" t="s">
        <v>3270</v>
      </c>
      <c r="K437" s="31" t="s">
        <v>41</v>
      </c>
      <c r="L437" s="31"/>
      <c r="M437" s="169"/>
      <c r="N437" s="148"/>
      <c r="O437" s="44" t="s">
        <v>3284</v>
      </c>
      <c r="P437" s="43">
        <v>2019</v>
      </c>
      <c r="Q437" s="207" t="s">
        <v>3338</v>
      </c>
      <c r="R437" s="84" t="s">
        <v>3270</v>
      </c>
      <c r="S437" s="31" t="s">
        <v>41</v>
      </c>
      <c r="T437" s="31"/>
      <c r="U437" s="169"/>
      <c r="V437" s="150"/>
      <c r="W437" s="141" t="str" cm="1">
        <f t="array" ref="W437">IF(SUM(LEN(B437:V437))=0,"",IF(OR(OR(ISBLANK(F437),SUM(LEN(C437),LEN(D437))=0),AND(NOT(E437="Unknown"),ISBLANK(J437)),AND(NOT(O437="Unknown"),ISBLANK(R437))),"Missing Information", INDEX(Table15[Entire Service Line Classification], MATCH(SUMIFS(Table15[Unique ID],Table15[System-Owned Portion],E437,Table15[If Material Anything Other than "Lead" in Column E,Was Material Ever Previously Lead?],G437,Table15[Customer-Owned Portion],O437),Table15[Unique ID],0),0)))</f>
        <v>Non-lead</v>
      </c>
      <c r="X437"/>
    </row>
    <row r="438" spans="2:24" ht="29" x14ac:dyDescent="0.35">
      <c r="B438" s="146"/>
      <c r="C438" s="31" t="s">
        <v>3556</v>
      </c>
      <c r="D438" s="31"/>
      <c r="E438" s="44" t="s">
        <v>3284</v>
      </c>
      <c r="F438" s="43" t="s">
        <v>41</v>
      </c>
      <c r="G438" s="84" t="s">
        <v>3249</v>
      </c>
      <c r="H438" s="31">
        <v>2020</v>
      </c>
      <c r="I438" s="207" t="s">
        <v>3338</v>
      </c>
      <c r="J438" s="84" t="s">
        <v>3270</v>
      </c>
      <c r="K438" s="31" t="s">
        <v>41</v>
      </c>
      <c r="L438" s="31"/>
      <c r="M438" s="169"/>
      <c r="N438" s="148"/>
      <c r="O438" s="44" t="s">
        <v>3284</v>
      </c>
      <c r="P438" s="43">
        <v>2020</v>
      </c>
      <c r="Q438" s="207" t="s">
        <v>3338</v>
      </c>
      <c r="R438" s="84" t="s">
        <v>3270</v>
      </c>
      <c r="S438" s="31" t="s">
        <v>41</v>
      </c>
      <c r="T438" s="31"/>
      <c r="U438" s="169"/>
      <c r="V438" s="150"/>
      <c r="W438" s="141" t="str" cm="1">
        <f t="array" ref="W438">IF(SUM(LEN(B438:V438))=0,"",IF(OR(OR(ISBLANK(F438),SUM(LEN(C438),LEN(D438))=0),AND(NOT(E438="Unknown"),ISBLANK(J438)),AND(NOT(O438="Unknown"),ISBLANK(R438))),"Missing Information", INDEX(Table15[Entire Service Line Classification], MATCH(SUMIFS(Table15[Unique ID],Table15[System-Owned Portion],E438,Table15[If Material Anything Other than "Lead" in Column E,Was Material Ever Previously Lead?],G438,Table15[Customer-Owned Portion],O438),Table15[Unique ID],0),0)))</f>
        <v>Non-lead</v>
      </c>
      <c r="X438"/>
    </row>
    <row r="439" spans="2:24" ht="29" x14ac:dyDescent="0.35">
      <c r="B439" s="146"/>
      <c r="C439" s="31" t="s">
        <v>3557</v>
      </c>
      <c r="D439" s="31"/>
      <c r="E439" s="44" t="s">
        <v>3284</v>
      </c>
      <c r="F439" s="43" t="s">
        <v>41</v>
      </c>
      <c r="G439" s="84" t="s">
        <v>3249</v>
      </c>
      <c r="H439" s="31">
        <v>2020</v>
      </c>
      <c r="I439" s="207" t="s">
        <v>3338</v>
      </c>
      <c r="J439" s="84" t="s">
        <v>3270</v>
      </c>
      <c r="K439" s="31" t="s">
        <v>41</v>
      </c>
      <c r="L439" s="31"/>
      <c r="M439" s="169"/>
      <c r="N439" s="148"/>
      <c r="O439" s="44" t="s">
        <v>3284</v>
      </c>
      <c r="P439" s="43">
        <v>2020</v>
      </c>
      <c r="Q439" s="207" t="s">
        <v>3338</v>
      </c>
      <c r="R439" s="84" t="s">
        <v>3270</v>
      </c>
      <c r="S439" s="31" t="s">
        <v>41</v>
      </c>
      <c r="T439" s="31"/>
      <c r="U439" s="169"/>
      <c r="V439" s="150"/>
      <c r="W439" s="141" t="str" cm="1">
        <f t="array" ref="W439">IF(SUM(LEN(B439:V439))=0,"",IF(OR(OR(ISBLANK(F439),SUM(LEN(C439),LEN(D439))=0),AND(NOT(E439="Unknown"),ISBLANK(J439)),AND(NOT(O439="Unknown"),ISBLANK(R439))),"Missing Information", INDEX(Table15[Entire Service Line Classification], MATCH(SUMIFS(Table15[Unique ID],Table15[System-Owned Portion],E439,Table15[If Material Anything Other than "Lead" in Column E,Was Material Ever Previously Lead?],G439,Table15[Customer-Owned Portion],O439),Table15[Unique ID],0),0)))</f>
        <v>Non-lead</v>
      </c>
      <c r="X439"/>
    </row>
    <row r="440" spans="2:24" ht="29" x14ac:dyDescent="0.35">
      <c r="B440" s="146"/>
      <c r="C440" s="31" t="s">
        <v>302</v>
      </c>
      <c r="D440" s="31"/>
      <c r="E440" s="44" t="s">
        <v>3284</v>
      </c>
      <c r="F440" s="43" t="s">
        <v>41</v>
      </c>
      <c r="G440" s="84" t="s">
        <v>3249</v>
      </c>
      <c r="H440" s="31">
        <v>2020</v>
      </c>
      <c r="I440" s="207" t="s">
        <v>3338</v>
      </c>
      <c r="J440" s="84" t="s">
        <v>3270</v>
      </c>
      <c r="K440" s="31" t="s">
        <v>41</v>
      </c>
      <c r="L440" s="31"/>
      <c r="M440" s="169"/>
      <c r="N440" s="148"/>
      <c r="O440" s="44" t="s">
        <v>3284</v>
      </c>
      <c r="P440" s="43">
        <v>2020</v>
      </c>
      <c r="Q440" s="207" t="s">
        <v>3338</v>
      </c>
      <c r="R440" s="84" t="s">
        <v>3270</v>
      </c>
      <c r="S440" s="31" t="s">
        <v>41</v>
      </c>
      <c r="T440" s="31"/>
      <c r="U440" s="169"/>
      <c r="V440" s="150"/>
      <c r="W440" s="141" t="str" cm="1">
        <f t="array" ref="W440">IF(SUM(LEN(B440:V440))=0,"",IF(OR(OR(ISBLANK(F440),SUM(LEN(C440),LEN(D440))=0),AND(NOT(E440="Unknown"),ISBLANK(J440)),AND(NOT(O440="Unknown"),ISBLANK(R440))),"Missing Information", INDEX(Table15[Entire Service Line Classification], MATCH(SUMIFS(Table15[Unique ID],Table15[System-Owned Portion],E440,Table15[If Material Anything Other than "Lead" in Column E,Was Material Ever Previously Lead?],G440,Table15[Customer-Owned Portion],O440),Table15[Unique ID],0),0)))</f>
        <v>Non-lead</v>
      </c>
      <c r="X440"/>
    </row>
    <row r="441" spans="2:24" ht="29" x14ac:dyDescent="0.35">
      <c r="B441" s="146"/>
      <c r="C441" s="31" t="s">
        <v>3558</v>
      </c>
      <c r="D441" s="31"/>
      <c r="E441" s="44" t="s">
        <v>3284</v>
      </c>
      <c r="F441" s="43" t="s">
        <v>41</v>
      </c>
      <c r="G441" s="84" t="s">
        <v>3249</v>
      </c>
      <c r="H441" s="31">
        <v>2020</v>
      </c>
      <c r="I441" s="207" t="s">
        <v>3338</v>
      </c>
      <c r="J441" s="84" t="s">
        <v>3270</v>
      </c>
      <c r="K441" s="31" t="s">
        <v>41</v>
      </c>
      <c r="L441" s="31"/>
      <c r="M441" s="169"/>
      <c r="N441" s="148"/>
      <c r="O441" s="44" t="s">
        <v>3284</v>
      </c>
      <c r="P441" s="43">
        <v>2020</v>
      </c>
      <c r="Q441" s="207" t="s">
        <v>3338</v>
      </c>
      <c r="R441" s="84" t="s">
        <v>3270</v>
      </c>
      <c r="S441" s="31" t="s">
        <v>41</v>
      </c>
      <c r="T441" s="31"/>
      <c r="U441" s="169"/>
      <c r="V441" s="150"/>
      <c r="W441" s="141" t="str" cm="1">
        <f t="array" ref="W441">IF(SUM(LEN(B441:V441))=0,"",IF(OR(OR(ISBLANK(F441),SUM(LEN(C441),LEN(D441))=0),AND(NOT(E441="Unknown"),ISBLANK(J441)),AND(NOT(O441="Unknown"),ISBLANK(R441))),"Missing Information", INDEX(Table15[Entire Service Line Classification], MATCH(SUMIFS(Table15[Unique ID],Table15[System-Owned Portion],E441,Table15[If Material Anything Other than "Lead" in Column E,Was Material Ever Previously Lead?],G441,Table15[Customer-Owned Portion],O441),Table15[Unique ID],0),0)))</f>
        <v>Non-lead</v>
      </c>
      <c r="X441"/>
    </row>
    <row r="442" spans="2:24" ht="29" x14ac:dyDescent="0.35">
      <c r="B442" s="146"/>
      <c r="C442" s="31" t="s">
        <v>303</v>
      </c>
      <c r="D442" s="31"/>
      <c r="E442" s="44" t="s">
        <v>3284</v>
      </c>
      <c r="F442" s="43" t="s">
        <v>41</v>
      </c>
      <c r="G442" s="84" t="s">
        <v>3249</v>
      </c>
      <c r="H442" s="31">
        <v>2020</v>
      </c>
      <c r="I442" s="207" t="s">
        <v>3338</v>
      </c>
      <c r="J442" s="84" t="s">
        <v>3270</v>
      </c>
      <c r="K442" s="31" t="s">
        <v>41</v>
      </c>
      <c r="L442" s="31"/>
      <c r="M442" s="169"/>
      <c r="N442" s="148"/>
      <c r="O442" s="44" t="s">
        <v>3284</v>
      </c>
      <c r="P442" s="43">
        <v>2020</v>
      </c>
      <c r="Q442" s="207" t="s">
        <v>3338</v>
      </c>
      <c r="R442" s="84" t="s">
        <v>3270</v>
      </c>
      <c r="S442" s="31" t="s">
        <v>41</v>
      </c>
      <c r="T442" s="31"/>
      <c r="U442" s="169"/>
      <c r="V442" s="150"/>
      <c r="W442" s="141" t="str" cm="1">
        <f t="array" ref="W442">IF(SUM(LEN(B442:V442))=0,"",IF(OR(OR(ISBLANK(F442),SUM(LEN(C442),LEN(D442))=0),AND(NOT(E442="Unknown"),ISBLANK(J442)),AND(NOT(O442="Unknown"),ISBLANK(R442))),"Missing Information", INDEX(Table15[Entire Service Line Classification], MATCH(SUMIFS(Table15[Unique ID],Table15[System-Owned Portion],E442,Table15[If Material Anything Other than "Lead" in Column E,Was Material Ever Previously Lead?],G442,Table15[Customer-Owned Portion],O442),Table15[Unique ID],0),0)))</f>
        <v>Non-lead</v>
      </c>
      <c r="X442"/>
    </row>
    <row r="443" spans="2:24" ht="29" x14ac:dyDescent="0.35">
      <c r="B443" s="146"/>
      <c r="C443" s="31" t="s">
        <v>304</v>
      </c>
      <c r="D443" s="31"/>
      <c r="E443" s="44" t="s">
        <v>3284</v>
      </c>
      <c r="F443" s="43" t="s">
        <v>41</v>
      </c>
      <c r="G443" s="84" t="s">
        <v>3249</v>
      </c>
      <c r="H443" s="31">
        <v>2020</v>
      </c>
      <c r="I443" s="207" t="s">
        <v>3338</v>
      </c>
      <c r="J443" s="84" t="s">
        <v>3270</v>
      </c>
      <c r="K443" s="31" t="s">
        <v>41</v>
      </c>
      <c r="L443" s="31"/>
      <c r="M443" s="169"/>
      <c r="N443" s="148"/>
      <c r="O443" s="44" t="s">
        <v>3284</v>
      </c>
      <c r="P443" s="43">
        <v>2020</v>
      </c>
      <c r="Q443" s="207" t="s">
        <v>3338</v>
      </c>
      <c r="R443" s="84" t="s">
        <v>3270</v>
      </c>
      <c r="S443" s="31" t="s">
        <v>41</v>
      </c>
      <c r="T443" s="31"/>
      <c r="U443" s="169"/>
      <c r="V443" s="150"/>
      <c r="W443" s="141" t="str" cm="1">
        <f t="array" ref="W443">IF(SUM(LEN(B443:V443))=0,"",IF(OR(OR(ISBLANK(F443),SUM(LEN(C443),LEN(D443))=0),AND(NOT(E443="Unknown"),ISBLANK(J443)),AND(NOT(O443="Unknown"),ISBLANK(R443))),"Missing Information", INDEX(Table15[Entire Service Line Classification], MATCH(SUMIFS(Table15[Unique ID],Table15[System-Owned Portion],E443,Table15[If Material Anything Other than "Lead" in Column E,Was Material Ever Previously Lead?],G443,Table15[Customer-Owned Portion],O443),Table15[Unique ID],0),0)))</f>
        <v>Non-lead</v>
      </c>
      <c r="X443"/>
    </row>
    <row r="444" spans="2:24" ht="29" x14ac:dyDescent="0.35">
      <c r="B444" s="146"/>
      <c r="C444" s="31" t="s">
        <v>305</v>
      </c>
      <c r="D444" s="31"/>
      <c r="E444" s="44" t="s">
        <v>3284</v>
      </c>
      <c r="F444" s="43" t="s">
        <v>41</v>
      </c>
      <c r="G444" s="84" t="s">
        <v>3249</v>
      </c>
      <c r="H444" s="31">
        <v>2020</v>
      </c>
      <c r="I444" s="207" t="s">
        <v>3338</v>
      </c>
      <c r="J444" s="84" t="s">
        <v>3270</v>
      </c>
      <c r="K444" s="31" t="s">
        <v>41</v>
      </c>
      <c r="L444" s="31"/>
      <c r="M444" s="169"/>
      <c r="N444" s="148"/>
      <c r="O444" s="44" t="s">
        <v>3284</v>
      </c>
      <c r="P444" s="43">
        <v>2020</v>
      </c>
      <c r="Q444" s="207" t="s">
        <v>3338</v>
      </c>
      <c r="R444" s="84" t="s">
        <v>3270</v>
      </c>
      <c r="S444" s="31" t="s">
        <v>41</v>
      </c>
      <c r="T444" s="31"/>
      <c r="U444" s="169"/>
      <c r="V444" s="150"/>
      <c r="W444" s="141" t="str" cm="1">
        <f t="array" ref="W444">IF(SUM(LEN(B444:V444))=0,"",IF(OR(OR(ISBLANK(F444),SUM(LEN(C444),LEN(D444))=0),AND(NOT(E444="Unknown"),ISBLANK(J444)),AND(NOT(O444="Unknown"),ISBLANK(R444))),"Missing Information", INDEX(Table15[Entire Service Line Classification], MATCH(SUMIFS(Table15[Unique ID],Table15[System-Owned Portion],E444,Table15[If Material Anything Other than "Lead" in Column E,Was Material Ever Previously Lead?],G444,Table15[Customer-Owned Portion],O444),Table15[Unique ID],0),0)))</f>
        <v>Non-lead</v>
      </c>
      <c r="X444"/>
    </row>
    <row r="445" spans="2:24" ht="29" x14ac:dyDescent="0.35">
      <c r="B445" s="146"/>
      <c r="C445" s="31" t="s">
        <v>306</v>
      </c>
      <c r="D445" s="31"/>
      <c r="E445" s="44" t="s">
        <v>3284</v>
      </c>
      <c r="F445" s="43" t="s">
        <v>41</v>
      </c>
      <c r="G445" s="84" t="s">
        <v>3249</v>
      </c>
      <c r="H445" s="31">
        <v>2020</v>
      </c>
      <c r="I445" s="207" t="s">
        <v>3338</v>
      </c>
      <c r="J445" s="84" t="s">
        <v>3270</v>
      </c>
      <c r="K445" s="31" t="s">
        <v>41</v>
      </c>
      <c r="L445" s="31"/>
      <c r="M445" s="169"/>
      <c r="N445" s="148"/>
      <c r="O445" s="44" t="s">
        <v>3284</v>
      </c>
      <c r="P445" s="43">
        <v>2020</v>
      </c>
      <c r="Q445" s="207" t="s">
        <v>3338</v>
      </c>
      <c r="R445" s="84" t="s">
        <v>3270</v>
      </c>
      <c r="S445" s="31" t="s">
        <v>41</v>
      </c>
      <c r="T445" s="31"/>
      <c r="U445" s="169"/>
      <c r="V445" s="150"/>
      <c r="W445" s="141" t="str" cm="1">
        <f t="array" ref="W445">IF(SUM(LEN(B445:V445))=0,"",IF(OR(OR(ISBLANK(F445),SUM(LEN(C445),LEN(D445))=0),AND(NOT(E445="Unknown"),ISBLANK(J445)),AND(NOT(O445="Unknown"),ISBLANK(R445))),"Missing Information", INDEX(Table15[Entire Service Line Classification], MATCH(SUMIFS(Table15[Unique ID],Table15[System-Owned Portion],E445,Table15[If Material Anything Other than "Lead" in Column E,Was Material Ever Previously Lead?],G445,Table15[Customer-Owned Portion],O445),Table15[Unique ID],0),0)))</f>
        <v>Non-lead</v>
      </c>
      <c r="X445"/>
    </row>
    <row r="446" spans="2:24" ht="29" x14ac:dyDescent="0.35">
      <c r="B446" s="146"/>
      <c r="C446" s="31" t="s">
        <v>307</v>
      </c>
      <c r="D446" s="31"/>
      <c r="E446" s="44" t="s">
        <v>3284</v>
      </c>
      <c r="F446" s="43" t="s">
        <v>41</v>
      </c>
      <c r="G446" s="84" t="s">
        <v>3249</v>
      </c>
      <c r="H446" s="31">
        <v>2020</v>
      </c>
      <c r="I446" s="207" t="s">
        <v>3338</v>
      </c>
      <c r="J446" s="84" t="s">
        <v>3270</v>
      </c>
      <c r="K446" s="31" t="s">
        <v>41</v>
      </c>
      <c r="L446" s="31"/>
      <c r="M446" s="169"/>
      <c r="N446" s="148"/>
      <c r="O446" s="44" t="s">
        <v>3284</v>
      </c>
      <c r="P446" s="43">
        <v>2020</v>
      </c>
      <c r="Q446" s="207" t="s">
        <v>3338</v>
      </c>
      <c r="R446" s="84" t="s">
        <v>3270</v>
      </c>
      <c r="S446" s="31" t="s">
        <v>41</v>
      </c>
      <c r="T446" s="31"/>
      <c r="U446" s="169"/>
      <c r="V446" s="150"/>
      <c r="W446" s="141" t="str" cm="1">
        <f t="array" ref="W446">IF(SUM(LEN(B446:V446))=0,"",IF(OR(OR(ISBLANK(F446),SUM(LEN(C446),LEN(D446))=0),AND(NOT(E446="Unknown"),ISBLANK(J446)),AND(NOT(O446="Unknown"),ISBLANK(R446))),"Missing Information", INDEX(Table15[Entire Service Line Classification], MATCH(SUMIFS(Table15[Unique ID],Table15[System-Owned Portion],E446,Table15[If Material Anything Other than "Lead" in Column E,Was Material Ever Previously Lead?],G446,Table15[Customer-Owned Portion],O446),Table15[Unique ID],0),0)))</f>
        <v>Non-lead</v>
      </c>
      <c r="X446"/>
    </row>
    <row r="447" spans="2:24" ht="29" x14ac:dyDescent="0.35">
      <c r="B447" s="146"/>
      <c r="C447" s="31" t="s">
        <v>308</v>
      </c>
      <c r="D447" s="31"/>
      <c r="E447" s="44" t="s">
        <v>3284</v>
      </c>
      <c r="F447" s="43" t="s">
        <v>41</v>
      </c>
      <c r="G447" s="84" t="s">
        <v>3249</v>
      </c>
      <c r="H447" s="31">
        <v>2020</v>
      </c>
      <c r="I447" s="207" t="s">
        <v>3338</v>
      </c>
      <c r="J447" s="84" t="s">
        <v>3270</v>
      </c>
      <c r="K447" s="31" t="s">
        <v>41</v>
      </c>
      <c r="L447" s="31"/>
      <c r="M447" s="169"/>
      <c r="N447" s="148"/>
      <c r="O447" s="44" t="s">
        <v>3284</v>
      </c>
      <c r="P447" s="43">
        <v>2020</v>
      </c>
      <c r="Q447" s="207" t="s">
        <v>3338</v>
      </c>
      <c r="R447" s="84" t="s">
        <v>3270</v>
      </c>
      <c r="S447" s="31" t="s">
        <v>41</v>
      </c>
      <c r="T447" s="31"/>
      <c r="U447" s="169"/>
      <c r="V447" s="150"/>
      <c r="W447" s="141" t="str" cm="1">
        <f t="array" ref="W447">IF(SUM(LEN(B447:V447))=0,"",IF(OR(OR(ISBLANK(F447),SUM(LEN(C447),LEN(D447))=0),AND(NOT(E447="Unknown"),ISBLANK(J447)),AND(NOT(O447="Unknown"),ISBLANK(R447))),"Missing Information", INDEX(Table15[Entire Service Line Classification], MATCH(SUMIFS(Table15[Unique ID],Table15[System-Owned Portion],E447,Table15[If Material Anything Other than "Lead" in Column E,Was Material Ever Previously Lead?],G447,Table15[Customer-Owned Portion],O447),Table15[Unique ID],0),0)))</f>
        <v>Non-lead</v>
      </c>
      <c r="X447"/>
    </row>
    <row r="448" spans="2:24" ht="29" x14ac:dyDescent="0.35">
      <c r="B448" s="146"/>
      <c r="C448" s="31" t="s">
        <v>309</v>
      </c>
      <c r="D448" s="31"/>
      <c r="E448" s="44" t="s">
        <v>3284</v>
      </c>
      <c r="F448" s="43" t="s">
        <v>41</v>
      </c>
      <c r="G448" s="84" t="s">
        <v>3249</v>
      </c>
      <c r="H448" s="31">
        <v>2020</v>
      </c>
      <c r="I448" s="207" t="s">
        <v>3338</v>
      </c>
      <c r="J448" s="84" t="s">
        <v>3270</v>
      </c>
      <c r="K448" s="31" t="s">
        <v>41</v>
      </c>
      <c r="L448" s="31"/>
      <c r="M448" s="169"/>
      <c r="N448" s="148"/>
      <c r="O448" s="44" t="s">
        <v>3284</v>
      </c>
      <c r="P448" s="43">
        <v>2020</v>
      </c>
      <c r="Q448" s="207" t="s">
        <v>3338</v>
      </c>
      <c r="R448" s="84" t="s">
        <v>3270</v>
      </c>
      <c r="S448" s="31" t="s">
        <v>41</v>
      </c>
      <c r="T448" s="31"/>
      <c r="U448" s="169"/>
      <c r="V448" s="150"/>
      <c r="W448" s="141" t="str" cm="1">
        <f t="array" ref="W448">IF(SUM(LEN(B448:V448))=0,"",IF(OR(OR(ISBLANK(F448),SUM(LEN(C448),LEN(D448))=0),AND(NOT(E448="Unknown"),ISBLANK(J448)),AND(NOT(O448="Unknown"),ISBLANK(R448))),"Missing Information", INDEX(Table15[Entire Service Line Classification], MATCH(SUMIFS(Table15[Unique ID],Table15[System-Owned Portion],E448,Table15[If Material Anything Other than "Lead" in Column E,Was Material Ever Previously Lead?],G448,Table15[Customer-Owned Portion],O448),Table15[Unique ID],0),0)))</f>
        <v>Non-lead</v>
      </c>
      <c r="X448"/>
    </row>
    <row r="449" spans="2:24" ht="29" x14ac:dyDescent="0.35">
      <c r="B449" s="146"/>
      <c r="C449" s="31" t="s">
        <v>310</v>
      </c>
      <c r="D449" s="31"/>
      <c r="E449" s="44" t="s">
        <v>3284</v>
      </c>
      <c r="F449" s="43" t="s">
        <v>41</v>
      </c>
      <c r="G449" s="84" t="s">
        <v>3249</v>
      </c>
      <c r="H449" s="31">
        <v>2020</v>
      </c>
      <c r="I449" s="207" t="s">
        <v>3338</v>
      </c>
      <c r="J449" s="84" t="s">
        <v>3270</v>
      </c>
      <c r="K449" s="31" t="s">
        <v>41</v>
      </c>
      <c r="L449" s="31"/>
      <c r="M449" s="169"/>
      <c r="N449" s="148"/>
      <c r="O449" s="44" t="s">
        <v>3284</v>
      </c>
      <c r="P449" s="43">
        <v>2020</v>
      </c>
      <c r="Q449" s="207" t="s">
        <v>3338</v>
      </c>
      <c r="R449" s="84" t="s">
        <v>3270</v>
      </c>
      <c r="S449" s="31" t="s">
        <v>41</v>
      </c>
      <c r="T449" s="31"/>
      <c r="U449" s="169"/>
      <c r="V449" s="150"/>
      <c r="W449" s="141" t="str" cm="1">
        <f t="array" ref="W449">IF(SUM(LEN(B449:V449))=0,"",IF(OR(OR(ISBLANK(F449),SUM(LEN(C449),LEN(D449))=0),AND(NOT(E449="Unknown"),ISBLANK(J449)),AND(NOT(O449="Unknown"),ISBLANK(R449))),"Missing Information", INDEX(Table15[Entire Service Line Classification], MATCH(SUMIFS(Table15[Unique ID],Table15[System-Owned Portion],E449,Table15[If Material Anything Other than "Lead" in Column E,Was Material Ever Previously Lead?],G449,Table15[Customer-Owned Portion],O449),Table15[Unique ID],0),0)))</f>
        <v>Non-lead</v>
      </c>
      <c r="X449"/>
    </row>
    <row r="450" spans="2:24" ht="29" x14ac:dyDescent="0.35">
      <c r="B450" s="146"/>
      <c r="C450" s="31" t="s">
        <v>3559</v>
      </c>
      <c r="D450" s="31"/>
      <c r="E450" s="44" t="s">
        <v>3284</v>
      </c>
      <c r="F450" s="43" t="s">
        <v>41</v>
      </c>
      <c r="G450" s="84" t="s">
        <v>3249</v>
      </c>
      <c r="H450" s="31">
        <v>2020</v>
      </c>
      <c r="I450" s="207" t="s">
        <v>3338</v>
      </c>
      <c r="J450" s="84" t="s">
        <v>3270</v>
      </c>
      <c r="K450" s="31" t="s">
        <v>41</v>
      </c>
      <c r="L450" s="31"/>
      <c r="M450" s="169"/>
      <c r="N450" s="148"/>
      <c r="O450" s="44" t="s">
        <v>3284</v>
      </c>
      <c r="P450" s="43">
        <v>2020</v>
      </c>
      <c r="Q450" s="207" t="s">
        <v>3338</v>
      </c>
      <c r="R450" s="84" t="s">
        <v>3270</v>
      </c>
      <c r="S450" s="31" t="s">
        <v>41</v>
      </c>
      <c r="T450" s="31"/>
      <c r="U450" s="169"/>
      <c r="V450" s="150"/>
      <c r="W450" s="141" t="str" cm="1">
        <f t="array" ref="W450">IF(SUM(LEN(B450:V450))=0,"",IF(OR(OR(ISBLANK(F450),SUM(LEN(C450),LEN(D450))=0),AND(NOT(E450="Unknown"),ISBLANK(J450)),AND(NOT(O450="Unknown"),ISBLANK(R450))),"Missing Information", INDEX(Table15[Entire Service Line Classification], MATCH(SUMIFS(Table15[Unique ID],Table15[System-Owned Portion],E450,Table15[If Material Anything Other than "Lead" in Column E,Was Material Ever Previously Lead?],G450,Table15[Customer-Owned Portion],O450),Table15[Unique ID],0),0)))</f>
        <v>Non-lead</v>
      </c>
      <c r="X450"/>
    </row>
    <row r="451" spans="2:24" ht="29" x14ac:dyDescent="0.35">
      <c r="B451" s="146"/>
      <c r="C451" s="31" t="s">
        <v>3560</v>
      </c>
      <c r="D451" s="31"/>
      <c r="E451" s="44" t="s">
        <v>3284</v>
      </c>
      <c r="F451" s="43" t="s">
        <v>41</v>
      </c>
      <c r="G451" s="84" t="s">
        <v>3249</v>
      </c>
      <c r="H451" s="31">
        <v>2020</v>
      </c>
      <c r="I451" s="207" t="s">
        <v>3338</v>
      </c>
      <c r="J451" s="84" t="s">
        <v>3270</v>
      </c>
      <c r="K451" s="31" t="s">
        <v>41</v>
      </c>
      <c r="L451" s="31"/>
      <c r="M451" s="169"/>
      <c r="N451" s="148"/>
      <c r="O451" s="44" t="s">
        <v>3284</v>
      </c>
      <c r="P451" s="43">
        <v>2020</v>
      </c>
      <c r="Q451" s="207" t="s">
        <v>3338</v>
      </c>
      <c r="R451" s="84" t="s">
        <v>3270</v>
      </c>
      <c r="S451" s="31" t="s">
        <v>41</v>
      </c>
      <c r="T451" s="31"/>
      <c r="U451" s="169"/>
      <c r="V451" s="150"/>
      <c r="W451" s="141" t="str" cm="1">
        <f t="array" ref="W451">IF(SUM(LEN(B451:V451))=0,"",IF(OR(OR(ISBLANK(F451),SUM(LEN(C451),LEN(D451))=0),AND(NOT(E451="Unknown"),ISBLANK(J451)),AND(NOT(O451="Unknown"),ISBLANK(R451))),"Missing Information", INDEX(Table15[Entire Service Line Classification], MATCH(SUMIFS(Table15[Unique ID],Table15[System-Owned Portion],E451,Table15[If Material Anything Other than "Lead" in Column E,Was Material Ever Previously Lead?],G451,Table15[Customer-Owned Portion],O451),Table15[Unique ID],0),0)))</f>
        <v>Non-lead</v>
      </c>
      <c r="X451"/>
    </row>
    <row r="452" spans="2:24" ht="29" x14ac:dyDescent="0.35">
      <c r="B452" s="146"/>
      <c r="C452" s="31" t="s">
        <v>3561</v>
      </c>
      <c r="D452" s="31"/>
      <c r="E452" s="44" t="s">
        <v>3284</v>
      </c>
      <c r="F452" s="43" t="s">
        <v>41</v>
      </c>
      <c r="G452" s="84" t="s">
        <v>3249</v>
      </c>
      <c r="H452" s="31">
        <v>2020</v>
      </c>
      <c r="I452" s="207" t="s">
        <v>3338</v>
      </c>
      <c r="J452" s="84" t="s">
        <v>3270</v>
      </c>
      <c r="K452" s="31" t="s">
        <v>41</v>
      </c>
      <c r="L452" s="31"/>
      <c r="M452" s="169"/>
      <c r="N452" s="148"/>
      <c r="O452" s="44" t="s">
        <v>3284</v>
      </c>
      <c r="P452" s="43">
        <v>2020</v>
      </c>
      <c r="Q452" s="207" t="s">
        <v>3338</v>
      </c>
      <c r="R452" s="84" t="s">
        <v>3270</v>
      </c>
      <c r="S452" s="31" t="s">
        <v>41</v>
      </c>
      <c r="T452" s="31"/>
      <c r="U452" s="169"/>
      <c r="V452" s="150"/>
      <c r="W452" s="141" t="str" cm="1">
        <f t="array" ref="W452">IF(SUM(LEN(B452:V452))=0,"",IF(OR(OR(ISBLANK(F452),SUM(LEN(C452),LEN(D452))=0),AND(NOT(E452="Unknown"),ISBLANK(J452)),AND(NOT(O452="Unknown"),ISBLANK(R452))),"Missing Information", INDEX(Table15[Entire Service Line Classification], MATCH(SUMIFS(Table15[Unique ID],Table15[System-Owned Portion],E452,Table15[If Material Anything Other than "Lead" in Column E,Was Material Ever Previously Lead?],G452,Table15[Customer-Owned Portion],O452),Table15[Unique ID],0),0)))</f>
        <v>Non-lead</v>
      </c>
      <c r="X452"/>
    </row>
    <row r="453" spans="2:24" ht="29" x14ac:dyDescent="0.35">
      <c r="B453" s="146"/>
      <c r="C453" s="31" t="s">
        <v>3562</v>
      </c>
      <c r="D453" s="31"/>
      <c r="E453" s="44" t="s">
        <v>3284</v>
      </c>
      <c r="F453" s="43" t="s">
        <v>41</v>
      </c>
      <c r="G453" s="84" t="s">
        <v>3249</v>
      </c>
      <c r="H453" s="31">
        <v>2020</v>
      </c>
      <c r="I453" s="207" t="s">
        <v>3338</v>
      </c>
      <c r="J453" s="84" t="s">
        <v>3270</v>
      </c>
      <c r="K453" s="31" t="s">
        <v>41</v>
      </c>
      <c r="L453" s="31"/>
      <c r="M453" s="169"/>
      <c r="N453" s="148"/>
      <c r="O453" s="44" t="s">
        <v>3284</v>
      </c>
      <c r="P453" s="43">
        <v>2020</v>
      </c>
      <c r="Q453" s="207" t="s">
        <v>3338</v>
      </c>
      <c r="R453" s="84" t="s">
        <v>3270</v>
      </c>
      <c r="S453" s="31" t="s">
        <v>41</v>
      </c>
      <c r="T453" s="31"/>
      <c r="U453" s="169"/>
      <c r="V453" s="150"/>
      <c r="W453" s="141" t="str" cm="1">
        <f t="array" ref="W453">IF(SUM(LEN(B453:V453))=0,"",IF(OR(OR(ISBLANK(F453),SUM(LEN(C453),LEN(D453))=0),AND(NOT(E453="Unknown"),ISBLANK(J453)),AND(NOT(O453="Unknown"),ISBLANK(R453))),"Missing Information", INDEX(Table15[Entire Service Line Classification], MATCH(SUMIFS(Table15[Unique ID],Table15[System-Owned Portion],E453,Table15[If Material Anything Other than "Lead" in Column E,Was Material Ever Previously Lead?],G453,Table15[Customer-Owned Portion],O453),Table15[Unique ID],0),0)))</f>
        <v>Non-lead</v>
      </c>
      <c r="X453"/>
    </row>
    <row r="454" spans="2:24" ht="29" x14ac:dyDescent="0.35">
      <c r="B454" s="146"/>
      <c r="C454" s="31" t="s">
        <v>3563</v>
      </c>
      <c r="D454" s="31"/>
      <c r="E454" s="44" t="s">
        <v>3284</v>
      </c>
      <c r="F454" s="43" t="s">
        <v>41</v>
      </c>
      <c r="G454" s="84" t="s">
        <v>3249</v>
      </c>
      <c r="H454" s="31">
        <v>2020</v>
      </c>
      <c r="I454" s="207" t="s">
        <v>3338</v>
      </c>
      <c r="J454" s="84" t="s">
        <v>3270</v>
      </c>
      <c r="K454" s="31" t="s">
        <v>41</v>
      </c>
      <c r="L454" s="31"/>
      <c r="M454" s="169"/>
      <c r="N454" s="148"/>
      <c r="O454" s="44" t="s">
        <v>3284</v>
      </c>
      <c r="P454" s="43">
        <v>2020</v>
      </c>
      <c r="Q454" s="207" t="s">
        <v>3338</v>
      </c>
      <c r="R454" s="84" t="s">
        <v>3270</v>
      </c>
      <c r="S454" s="31" t="s">
        <v>41</v>
      </c>
      <c r="T454" s="31"/>
      <c r="U454" s="169"/>
      <c r="V454" s="150"/>
      <c r="W454" s="141" t="str" cm="1">
        <f t="array" ref="W454">IF(SUM(LEN(B454:V454))=0,"",IF(OR(OR(ISBLANK(F454),SUM(LEN(C454),LEN(D454))=0),AND(NOT(E454="Unknown"),ISBLANK(J454)),AND(NOT(O454="Unknown"),ISBLANK(R454))),"Missing Information", INDEX(Table15[Entire Service Line Classification], MATCH(SUMIFS(Table15[Unique ID],Table15[System-Owned Portion],E454,Table15[If Material Anything Other than "Lead" in Column E,Was Material Ever Previously Lead?],G454,Table15[Customer-Owned Portion],O454),Table15[Unique ID],0),0)))</f>
        <v>Non-lead</v>
      </c>
      <c r="X454"/>
    </row>
    <row r="455" spans="2:24" ht="29" x14ac:dyDescent="0.35">
      <c r="B455" s="146"/>
      <c r="C455" s="31" t="s">
        <v>3564</v>
      </c>
      <c r="D455" s="31"/>
      <c r="E455" s="44" t="s">
        <v>3284</v>
      </c>
      <c r="F455" s="43" t="s">
        <v>41</v>
      </c>
      <c r="G455" s="84" t="s">
        <v>3249</v>
      </c>
      <c r="H455" s="31">
        <v>2020</v>
      </c>
      <c r="I455" s="207" t="s">
        <v>3338</v>
      </c>
      <c r="J455" s="84" t="s">
        <v>3270</v>
      </c>
      <c r="K455" s="31" t="s">
        <v>41</v>
      </c>
      <c r="L455" s="31"/>
      <c r="M455" s="169"/>
      <c r="N455" s="148"/>
      <c r="O455" s="44" t="s">
        <v>3284</v>
      </c>
      <c r="P455" s="43">
        <v>2020</v>
      </c>
      <c r="Q455" s="207" t="s">
        <v>3338</v>
      </c>
      <c r="R455" s="84" t="s">
        <v>3270</v>
      </c>
      <c r="S455" s="31" t="s">
        <v>41</v>
      </c>
      <c r="T455" s="31"/>
      <c r="U455" s="169"/>
      <c r="V455" s="150"/>
      <c r="W455" s="141" t="str" cm="1">
        <f t="array" ref="W455">IF(SUM(LEN(B455:V455))=0,"",IF(OR(OR(ISBLANK(F455),SUM(LEN(C455),LEN(D455))=0),AND(NOT(E455="Unknown"),ISBLANK(J455)),AND(NOT(O455="Unknown"),ISBLANK(R455))),"Missing Information", INDEX(Table15[Entire Service Line Classification], MATCH(SUMIFS(Table15[Unique ID],Table15[System-Owned Portion],E455,Table15[If Material Anything Other than "Lead" in Column E,Was Material Ever Previously Lead?],G455,Table15[Customer-Owned Portion],O455),Table15[Unique ID],0),0)))</f>
        <v>Non-lead</v>
      </c>
      <c r="X455"/>
    </row>
    <row r="456" spans="2:24" ht="29" x14ac:dyDescent="0.35">
      <c r="B456" s="146"/>
      <c r="C456" s="31" t="s">
        <v>3565</v>
      </c>
      <c r="D456" s="31"/>
      <c r="E456" s="44" t="s">
        <v>3284</v>
      </c>
      <c r="F456" s="43" t="s">
        <v>41</v>
      </c>
      <c r="G456" s="84" t="s">
        <v>3249</v>
      </c>
      <c r="H456" s="31">
        <v>2020</v>
      </c>
      <c r="I456" s="207" t="s">
        <v>3338</v>
      </c>
      <c r="J456" s="84" t="s">
        <v>3270</v>
      </c>
      <c r="K456" s="31" t="s">
        <v>41</v>
      </c>
      <c r="L456" s="31"/>
      <c r="M456" s="169"/>
      <c r="N456" s="148"/>
      <c r="O456" s="44" t="s">
        <v>3284</v>
      </c>
      <c r="P456" s="43">
        <v>2020</v>
      </c>
      <c r="Q456" s="207" t="s">
        <v>3338</v>
      </c>
      <c r="R456" s="84" t="s">
        <v>3270</v>
      </c>
      <c r="S456" s="31" t="s">
        <v>41</v>
      </c>
      <c r="T456" s="31"/>
      <c r="U456" s="169"/>
      <c r="V456" s="150"/>
      <c r="W456" s="141" t="str" cm="1">
        <f t="array" ref="W456">IF(SUM(LEN(B456:V456))=0,"",IF(OR(OR(ISBLANK(F456),SUM(LEN(C456),LEN(D456))=0),AND(NOT(E456="Unknown"),ISBLANK(J456)),AND(NOT(O456="Unknown"),ISBLANK(R456))),"Missing Information", INDEX(Table15[Entire Service Line Classification], MATCH(SUMIFS(Table15[Unique ID],Table15[System-Owned Portion],E456,Table15[If Material Anything Other than "Lead" in Column E,Was Material Ever Previously Lead?],G456,Table15[Customer-Owned Portion],O456),Table15[Unique ID],0),0)))</f>
        <v>Non-lead</v>
      </c>
      <c r="X456"/>
    </row>
    <row r="457" spans="2:24" ht="29" x14ac:dyDescent="0.35">
      <c r="B457" s="146"/>
      <c r="C457" s="31" t="s">
        <v>3566</v>
      </c>
      <c r="D457" s="31"/>
      <c r="E457" s="44" t="s">
        <v>3284</v>
      </c>
      <c r="F457" s="43" t="s">
        <v>41</v>
      </c>
      <c r="G457" s="84" t="s">
        <v>3249</v>
      </c>
      <c r="H457" s="31">
        <v>2020</v>
      </c>
      <c r="I457" s="207" t="s">
        <v>3338</v>
      </c>
      <c r="J457" s="84" t="s">
        <v>3270</v>
      </c>
      <c r="K457" s="31" t="s">
        <v>41</v>
      </c>
      <c r="L457" s="31"/>
      <c r="M457" s="169"/>
      <c r="N457" s="148"/>
      <c r="O457" s="44" t="s">
        <v>3284</v>
      </c>
      <c r="P457" s="43">
        <v>2020</v>
      </c>
      <c r="Q457" s="207" t="s">
        <v>3338</v>
      </c>
      <c r="R457" s="84" t="s">
        <v>3270</v>
      </c>
      <c r="S457" s="31" t="s">
        <v>41</v>
      </c>
      <c r="T457" s="31"/>
      <c r="U457" s="169"/>
      <c r="V457" s="150"/>
      <c r="W457" s="141" t="str" cm="1">
        <f t="array" ref="W457">IF(SUM(LEN(B457:V457))=0,"",IF(OR(OR(ISBLANK(F457),SUM(LEN(C457),LEN(D457))=0),AND(NOT(E457="Unknown"),ISBLANK(J457)),AND(NOT(O457="Unknown"),ISBLANK(R457))),"Missing Information", INDEX(Table15[Entire Service Line Classification], MATCH(SUMIFS(Table15[Unique ID],Table15[System-Owned Portion],E457,Table15[If Material Anything Other than "Lead" in Column E,Was Material Ever Previously Lead?],G457,Table15[Customer-Owned Portion],O457),Table15[Unique ID],0),0)))</f>
        <v>Non-lead</v>
      </c>
      <c r="X457"/>
    </row>
    <row r="458" spans="2:24" ht="29" x14ac:dyDescent="0.35">
      <c r="B458" s="146"/>
      <c r="C458" s="31" t="s">
        <v>3567</v>
      </c>
      <c r="D458" s="31"/>
      <c r="E458" s="44" t="s">
        <v>3284</v>
      </c>
      <c r="F458" s="43" t="s">
        <v>41</v>
      </c>
      <c r="G458" s="84" t="s">
        <v>3249</v>
      </c>
      <c r="H458" s="31">
        <v>2020</v>
      </c>
      <c r="I458" s="207" t="s">
        <v>3338</v>
      </c>
      <c r="J458" s="84" t="s">
        <v>3270</v>
      </c>
      <c r="K458" s="31" t="s">
        <v>41</v>
      </c>
      <c r="L458" s="31"/>
      <c r="M458" s="169"/>
      <c r="N458" s="148"/>
      <c r="O458" s="44" t="s">
        <v>3284</v>
      </c>
      <c r="P458" s="43">
        <v>2020</v>
      </c>
      <c r="Q458" s="207" t="s">
        <v>3338</v>
      </c>
      <c r="R458" s="84" t="s">
        <v>3270</v>
      </c>
      <c r="S458" s="31" t="s">
        <v>41</v>
      </c>
      <c r="T458" s="31"/>
      <c r="U458" s="169"/>
      <c r="V458" s="150"/>
      <c r="W458" s="141" t="str" cm="1">
        <f t="array" ref="W458">IF(SUM(LEN(B458:V458))=0,"",IF(OR(OR(ISBLANK(F458),SUM(LEN(C458),LEN(D458))=0),AND(NOT(E458="Unknown"),ISBLANK(J458)),AND(NOT(O458="Unknown"),ISBLANK(R458))),"Missing Information", INDEX(Table15[Entire Service Line Classification], MATCH(SUMIFS(Table15[Unique ID],Table15[System-Owned Portion],E458,Table15[If Material Anything Other than "Lead" in Column E,Was Material Ever Previously Lead?],G458,Table15[Customer-Owned Portion],O458),Table15[Unique ID],0),0)))</f>
        <v>Non-lead</v>
      </c>
      <c r="X458"/>
    </row>
    <row r="459" spans="2:24" ht="29" x14ac:dyDescent="0.35">
      <c r="B459" s="146"/>
      <c r="C459" s="31" t="s">
        <v>3568</v>
      </c>
      <c r="D459" s="31"/>
      <c r="E459" s="44" t="s">
        <v>3284</v>
      </c>
      <c r="F459" s="43" t="s">
        <v>41</v>
      </c>
      <c r="G459" s="84" t="s">
        <v>3249</v>
      </c>
      <c r="H459" s="31">
        <v>2020</v>
      </c>
      <c r="I459" s="207" t="s">
        <v>3338</v>
      </c>
      <c r="J459" s="84" t="s">
        <v>3270</v>
      </c>
      <c r="K459" s="31" t="s">
        <v>41</v>
      </c>
      <c r="L459" s="31"/>
      <c r="M459" s="169"/>
      <c r="N459" s="148"/>
      <c r="O459" s="44" t="s">
        <v>3284</v>
      </c>
      <c r="P459" s="43">
        <v>2020</v>
      </c>
      <c r="Q459" s="207" t="s">
        <v>3338</v>
      </c>
      <c r="R459" s="84" t="s">
        <v>3270</v>
      </c>
      <c r="S459" s="31" t="s">
        <v>41</v>
      </c>
      <c r="T459" s="31"/>
      <c r="U459" s="169"/>
      <c r="V459" s="150"/>
      <c r="W459" s="141" t="str" cm="1">
        <f t="array" ref="W459">IF(SUM(LEN(B459:V459))=0,"",IF(OR(OR(ISBLANK(F459),SUM(LEN(C459),LEN(D459))=0),AND(NOT(E459="Unknown"),ISBLANK(J459)),AND(NOT(O459="Unknown"),ISBLANK(R459))),"Missing Information", INDEX(Table15[Entire Service Line Classification], MATCH(SUMIFS(Table15[Unique ID],Table15[System-Owned Portion],E459,Table15[If Material Anything Other than "Lead" in Column E,Was Material Ever Previously Lead?],G459,Table15[Customer-Owned Portion],O459),Table15[Unique ID],0),0)))</f>
        <v>Non-lead</v>
      </c>
      <c r="X459"/>
    </row>
    <row r="460" spans="2:24" ht="29" x14ac:dyDescent="0.35">
      <c r="B460" s="146"/>
      <c r="C460" s="31" t="s">
        <v>3569</v>
      </c>
      <c r="D460" s="31"/>
      <c r="E460" s="44" t="s">
        <v>3284</v>
      </c>
      <c r="F460" s="43" t="s">
        <v>41</v>
      </c>
      <c r="G460" s="84" t="s">
        <v>3249</v>
      </c>
      <c r="H460" s="31">
        <v>2020</v>
      </c>
      <c r="I460" s="207" t="s">
        <v>3338</v>
      </c>
      <c r="J460" s="84" t="s">
        <v>3270</v>
      </c>
      <c r="K460" s="31" t="s">
        <v>41</v>
      </c>
      <c r="L460" s="31"/>
      <c r="M460" s="169"/>
      <c r="N460" s="148"/>
      <c r="O460" s="44" t="s">
        <v>3284</v>
      </c>
      <c r="P460" s="43">
        <v>2020</v>
      </c>
      <c r="Q460" s="207" t="s">
        <v>3338</v>
      </c>
      <c r="R460" s="84" t="s">
        <v>3270</v>
      </c>
      <c r="S460" s="31" t="s">
        <v>41</v>
      </c>
      <c r="T460" s="31"/>
      <c r="U460" s="169"/>
      <c r="V460" s="150"/>
      <c r="W460" s="141" t="str" cm="1">
        <f t="array" ref="W460">IF(SUM(LEN(B460:V460))=0,"",IF(OR(OR(ISBLANK(F460),SUM(LEN(C460),LEN(D460))=0),AND(NOT(E460="Unknown"),ISBLANK(J460)),AND(NOT(O460="Unknown"),ISBLANK(R460))),"Missing Information", INDEX(Table15[Entire Service Line Classification], MATCH(SUMIFS(Table15[Unique ID],Table15[System-Owned Portion],E460,Table15[If Material Anything Other than "Lead" in Column E,Was Material Ever Previously Lead?],G460,Table15[Customer-Owned Portion],O460),Table15[Unique ID],0),0)))</f>
        <v>Non-lead</v>
      </c>
      <c r="X460"/>
    </row>
    <row r="461" spans="2:24" ht="29" x14ac:dyDescent="0.35">
      <c r="B461" s="146"/>
      <c r="C461" s="31" t="s">
        <v>3570</v>
      </c>
      <c r="D461" s="31"/>
      <c r="E461" s="44" t="s">
        <v>3284</v>
      </c>
      <c r="F461" s="43" t="s">
        <v>41</v>
      </c>
      <c r="G461" s="84" t="s">
        <v>3249</v>
      </c>
      <c r="H461" s="31">
        <v>2020</v>
      </c>
      <c r="I461" s="207" t="s">
        <v>3338</v>
      </c>
      <c r="J461" s="84" t="s">
        <v>3270</v>
      </c>
      <c r="K461" s="31" t="s">
        <v>41</v>
      </c>
      <c r="L461" s="31"/>
      <c r="M461" s="169"/>
      <c r="N461" s="148"/>
      <c r="O461" s="44" t="s">
        <v>3284</v>
      </c>
      <c r="P461" s="43">
        <v>2020</v>
      </c>
      <c r="Q461" s="207" t="s">
        <v>3338</v>
      </c>
      <c r="R461" s="84" t="s">
        <v>3270</v>
      </c>
      <c r="S461" s="31" t="s">
        <v>41</v>
      </c>
      <c r="T461" s="31"/>
      <c r="U461" s="169"/>
      <c r="V461" s="150"/>
      <c r="W461" s="141" t="str" cm="1">
        <f t="array" ref="W461">IF(SUM(LEN(B461:V461))=0,"",IF(OR(OR(ISBLANK(F461),SUM(LEN(C461),LEN(D461))=0),AND(NOT(E461="Unknown"),ISBLANK(J461)),AND(NOT(O461="Unknown"),ISBLANK(R461))),"Missing Information", INDEX(Table15[Entire Service Line Classification], MATCH(SUMIFS(Table15[Unique ID],Table15[System-Owned Portion],E461,Table15[If Material Anything Other than "Lead" in Column E,Was Material Ever Previously Lead?],G461,Table15[Customer-Owned Portion],O461),Table15[Unique ID],0),0)))</f>
        <v>Non-lead</v>
      </c>
      <c r="X461"/>
    </row>
    <row r="462" spans="2:24" ht="29" x14ac:dyDescent="0.35">
      <c r="B462" s="146"/>
      <c r="C462" s="31" t="s">
        <v>3571</v>
      </c>
      <c r="D462" s="31"/>
      <c r="E462" s="44" t="s">
        <v>3284</v>
      </c>
      <c r="F462" s="43" t="s">
        <v>41</v>
      </c>
      <c r="G462" s="84" t="s">
        <v>3249</v>
      </c>
      <c r="H462" s="31">
        <v>2020</v>
      </c>
      <c r="I462" s="207" t="s">
        <v>3338</v>
      </c>
      <c r="J462" s="84" t="s">
        <v>3270</v>
      </c>
      <c r="K462" s="31" t="s">
        <v>41</v>
      </c>
      <c r="L462" s="31"/>
      <c r="M462" s="169"/>
      <c r="N462" s="148"/>
      <c r="O462" s="44" t="s">
        <v>3284</v>
      </c>
      <c r="P462" s="43">
        <v>2020</v>
      </c>
      <c r="Q462" s="207" t="s">
        <v>3338</v>
      </c>
      <c r="R462" s="84" t="s">
        <v>3270</v>
      </c>
      <c r="S462" s="31" t="s">
        <v>41</v>
      </c>
      <c r="T462" s="31"/>
      <c r="U462" s="169"/>
      <c r="V462" s="150"/>
      <c r="W462" s="141" t="str" cm="1">
        <f t="array" ref="W462">IF(SUM(LEN(B462:V462))=0,"",IF(OR(OR(ISBLANK(F462),SUM(LEN(C462),LEN(D462))=0),AND(NOT(E462="Unknown"),ISBLANK(J462)),AND(NOT(O462="Unknown"),ISBLANK(R462))),"Missing Information", INDEX(Table15[Entire Service Line Classification], MATCH(SUMIFS(Table15[Unique ID],Table15[System-Owned Portion],E462,Table15[If Material Anything Other than "Lead" in Column E,Was Material Ever Previously Lead?],G462,Table15[Customer-Owned Portion],O462),Table15[Unique ID],0),0)))</f>
        <v>Non-lead</v>
      </c>
      <c r="X462"/>
    </row>
    <row r="463" spans="2:24" ht="29" x14ac:dyDescent="0.35">
      <c r="B463" s="146"/>
      <c r="C463" s="31" t="s">
        <v>3572</v>
      </c>
      <c r="D463" s="31"/>
      <c r="E463" s="44" t="s">
        <v>3284</v>
      </c>
      <c r="F463" s="43" t="s">
        <v>41</v>
      </c>
      <c r="G463" s="84" t="s">
        <v>3249</v>
      </c>
      <c r="H463" s="31">
        <v>2020</v>
      </c>
      <c r="I463" s="207" t="s">
        <v>3338</v>
      </c>
      <c r="J463" s="84" t="s">
        <v>3270</v>
      </c>
      <c r="K463" s="31" t="s">
        <v>41</v>
      </c>
      <c r="L463" s="31"/>
      <c r="M463" s="169"/>
      <c r="N463" s="148"/>
      <c r="O463" s="44" t="s">
        <v>3284</v>
      </c>
      <c r="P463" s="43">
        <v>2020</v>
      </c>
      <c r="Q463" s="207" t="s">
        <v>3338</v>
      </c>
      <c r="R463" s="84" t="s">
        <v>3270</v>
      </c>
      <c r="S463" s="31" t="s">
        <v>41</v>
      </c>
      <c r="T463" s="31"/>
      <c r="U463" s="169"/>
      <c r="V463" s="150"/>
      <c r="W463" s="141" t="str" cm="1">
        <f t="array" ref="W463">IF(SUM(LEN(B463:V463))=0,"",IF(OR(OR(ISBLANK(F463),SUM(LEN(C463),LEN(D463))=0),AND(NOT(E463="Unknown"),ISBLANK(J463)),AND(NOT(O463="Unknown"),ISBLANK(R463))),"Missing Information", INDEX(Table15[Entire Service Line Classification], MATCH(SUMIFS(Table15[Unique ID],Table15[System-Owned Portion],E463,Table15[If Material Anything Other than "Lead" in Column E,Was Material Ever Previously Lead?],G463,Table15[Customer-Owned Portion],O463),Table15[Unique ID],0),0)))</f>
        <v>Non-lead</v>
      </c>
      <c r="X463"/>
    </row>
    <row r="464" spans="2:24" ht="29" x14ac:dyDescent="0.35">
      <c r="B464" s="146"/>
      <c r="C464" s="31" t="s">
        <v>3573</v>
      </c>
      <c r="D464" s="31"/>
      <c r="E464" s="44" t="s">
        <v>3284</v>
      </c>
      <c r="F464" s="43" t="s">
        <v>41</v>
      </c>
      <c r="G464" s="84" t="s">
        <v>3249</v>
      </c>
      <c r="H464" s="31">
        <v>2020</v>
      </c>
      <c r="I464" s="207" t="s">
        <v>3338</v>
      </c>
      <c r="J464" s="84" t="s">
        <v>3270</v>
      </c>
      <c r="K464" s="31" t="s">
        <v>41</v>
      </c>
      <c r="L464" s="31"/>
      <c r="M464" s="169"/>
      <c r="N464" s="148"/>
      <c r="O464" s="44" t="s">
        <v>3284</v>
      </c>
      <c r="P464" s="43">
        <v>2020</v>
      </c>
      <c r="Q464" s="207" t="s">
        <v>3338</v>
      </c>
      <c r="R464" s="84" t="s">
        <v>3270</v>
      </c>
      <c r="S464" s="31" t="s">
        <v>41</v>
      </c>
      <c r="T464" s="31"/>
      <c r="U464" s="169"/>
      <c r="V464" s="150"/>
      <c r="W464" s="141" t="str" cm="1">
        <f t="array" ref="W464">IF(SUM(LEN(B464:V464))=0,"",IF(OR(OR(ISBLANK(F464),SUM(LEN(C464),LEN(D464))=0),AND(NOT(E464="Unknown"),ISBLANK(J464)),AND(NOT(O464="Unknown"),ISBLANK(R464))),"Missing Information", INDEX(Table15[Entire Service Line Classification], MATCH(SUMIFS(Table15[Unique ID],Table15[System-Owned Portion],E464,Table15[If Material Anything Other than "Lead" in Column E,Was Material Ever Previously Lead?],G464,Table15[Customer-Owned Portion],O464),Table15[Unique ID],0),0)))</f>
        <v>Non-lead</v>
      </c>
      <c r="X464"/>
    </row>
    <row r="465" spans="2:24" ht="29" x14ac:dyDescent="0.35">
      <c r="B465" s="146"/>
      <c r="C465" s="31" t="s">
        <v>3574</v>
      </c>
      <c r="D465" s="31"/>
      <c r="E465" s="44" t="s">
        <v>3284</v>
      </c>
      <c r="F465" s="43" t="s">
        <v>41</v>
      </c>
      <c r="G465" s="84" t="s">
        <v>3249</v>
      </c>
      <c r="H465" s="31">
        <v>2020</v>
      </c>
      <c r="I465" s="207" t="s">
        <v>3338</v>
      </c>
      <c r="J465" s="84" t="s">
        <v>3270</v>
      </c>
      <c r="K465" s="31" t="s">
        <v>41</v>
      </c>
      <c r="L465" s="31"/>
      <c r="M465" s="169"/>
      <c r="N465" s="148"/>
      <c r="O465" s="44" t="s">
        <v>3284</v>
      </c>
      <c r="P465" s="43">
        <v>2020</v>
      </c>
      <c r="Q465" s="207" t="s">
        <v>3338</v>
      </c>
      <c r="R465" s="84" t="s">
        <v>3270</v>
      </c>
      <c r="S465" s="31" t="s">
        <v>41</v>
      </c>
      <c r="T465" s="31"/>
      <c r="U465" s="169"/>
      <c r="V465" s="150"/>
      <c r="W465" s="141" t="str" cm="1">
        <f t="array" ref="W465">IF(SUM(LEN(B465:V465))=0,"",IF(OR(OR(ISBLANK(F465),SUM(LEN(C465),LEN(D465))=0),AND(NOT(E465="Unknown"),ISBLANK(J465)),AND(NOT(O465="Unknown"),ISBLANK(R465))),"Missing Information", INDEX(Table15[Entire Service Line Classification], MATCH(SUMIFS(Table15[Unique ID],Table15[System-Owned Portion],E465,Table15[If Material Anything Other than "Lead" in Column E,Was Material Ever Previously Lead?],G465,Table15[Customer-Owned Portion],O465),Table15[Unique ID],0),0)))</f>
        <v>Non-lead</v>
      </c>
      <c r="X465"/>
    </row>
    <row r="466" spans="2:24" ht="29" x14ac:dyDescent="0.35">
      <c r="B466" s="146"/>
      <c r="C466" s="31" t="s">
        <v>3575</v>
      </c>
      <c r="D466" s="31"/>
      <c r="E466" s="44" t="s">
        <v>3284</v>
      </c>
      <c r="F466" s="43" t="s">
        <v>41</v>
      </c>
      <c r="G466" s="84" t="s">
        <v>3249</v>
      </c>
      <c r="H466" s="31">
        <v>2020</v>
      </c>
      <c r="I466" s="207" t="s">
        <v>3338</v>
      </c>
      <c r="J466" s="84" t="s">
        <v>3270</v>
      </c>
      <c r="K466" s="31" t="s">
        <v>41</v>
      </c>
      <c r="L466" s="31"/>
      <c r="M466" s="169"/>
      <c r="N466" s="148"/>
      <c r="O466" s="44" t="s">
        <v>3284</v>
      </c>
      <c r="P466" s="43">
        <v>2020</v>
      </c>
      <c r="Q466" s="207" t="s">
        <v>3338</v>
      </c>
      <c r="R466" s="84" t="s">
        <v>3270</v>
      </c>
      <c r="S466" s="31" t="s">
        <v>41</v>
      </c>
      <c r="T466" s="31"/>
      <c r="U466" s="169"/>
      <c r="V466" s="150"/>
      <c r="W466" s="141" t="str" cm="1">
        <f t="array" ref="W466">IF(SUM(LEN(B466:V466))=0,"",IF(OR(OR(ISBLANK(F466),SUM(LEN(C466),LEN(D466))=0),AND(NOT(E466="Unknown"),ISBLANK(J466)),AND(NOT(O466="Unknown"),ISBLANK(R466))),"Missing Information", INDEX(Table15[Entire Service Line Classification], MATCH(SUMIFS(Table15[Unique ID],Table15[System-Owned Portion],E466,Table15[If Material Anything Other than "Lead" in Column E,Was Material Ever Previously Lead?],G466,Table15[Customer-Owned Portion],O466),Table15[Unique ID],0),0)))</f>
        <v>Non-lead</v>
      </c>
      <c r="X466"/>
    </row>
    <row r="467" spans="2:24" ht="29" x14ac:dyDescent="0.35">
      <c r="B467" s="146"/>
      <c r="C467" s="31" t="s">
        <v>3576</v>
      </c>
      <c r="D467" s="31"/>
      <c r="E467" s="44" t="s">
        <v>3284</v>
      </c>
      <c r="F467" s="43" t="s">
        <v>41</v>
      </c>
      <c r="G467" s="84" t="s">
        <v>3249</v>
      </c>
      <c r="H467" s="31">
        <v>2020</v>
      </c>
      <c r="I467" s="207" t="s">
        <v>3338</v>
      </c>
      <c r="J467" s="84" t="s">
        <v>3270</v>
      </c>
      <c r="K467" s="31" t="s">
        <v>41</v>
      </c>
      <c r="L467" s="31"/>
      <c r="M467" s="169"/>
      <c r="N467" s="148"/>
      <c r="O467" s="44" t="s">
        <v>3284</v>
      </c>
      <c r="P467" s="43">
        <v>2020</v>
      </c>
      <c r="Q467" s="207" t="s">
        <v>3338</v>
      </c>
      <c r="R467" s="84" t="s">
        <v>3270</v>
      </c>
      <c r="S467" s="31" t="s">
        <v>41</v>
      </c>
      <c r="T467" s="31"/>
      <c r="U467" s="169"/>
      <c r="V467" s="150"/>
      <c r="W467" s="141" t="str" cm="1">
        <f t="array" ref="W467">IF(SUM(LEN(B467:V467))=0,"",IF(OR(OR(ISBLANK(F467),SUM(LEN(C467),LEN(D467))=0),AND(NOT(E467="Unknown"),ISBLANK(J467)),AND(NOT(O467="Unknown"),ISBLANK(R467))),"Missing Information", INDEX(Table15[Entire Service Line Classification], MATCH(SUMIFS(Table15[Unique ID],Table15[System-Owned Portion],E467,Table15[If Material Anything Other than "Lead" in Column E,Was Material Ever Previously Lead?],G467,Table15[Customer-Owned Portion],O467),Table15[Unique ID],0),0)))</f>
        <v>Non-lead</v>
      </c>
      <c r="X467"/>
    </row>
    <row r="468" spans="2:24" ht="29" x14ac:dyDescent="0.35">
      <c r="B468" s="146"/>
      <c r="C468" s="31" t="s">
        <v>3577</v>
      </c>
      <c r="D468" s="31"/>
      <c r="E468" s="44" t="s">
        <v>3284</v>
      </c>
      <c r="F468" s="43" t="s">
        <v>41</v>
      </c>
      <c r="G468" s="84" t="s">
        <v>3249</v>
      </c>
      <c r="H468" s="31">
        <v>2020</v>
      </c>
      <c r="I468" s="207" t="s">
        <v>3338</v>
      </c>
      <c r="J468" s="84" t="s">
        <v>3270</v>
      </c>
      <c r="K468" s="31" t="s">
        <v>41</v>
      </c>
      <c r="L468" s="31"/>
      <c r="M468" s="169"/>
      <c r="N468" s="148"/>
      <c r="O468" s="44" t="s">
        <v>3284</v>
      </c>
      <c r="P468" s="43">
        <v>2020</v>
      </c>
      <c r="Q468" s="207" t="s">
        <v>3338</v>
      </c>
      <c r="R468" s="84" t="s">
        <v>3270</v>
      </c>
      <c r="S468" s="31" t="s">
        <v>41</v>
      </c>
      <c r="T468" s="31"/>
      <c r="U468" s="169"/>
      <c r="V468" s="150"/>
      <c r="W468" s="141" t="str" cm="1">
        <f t="array" ref="W468">IF(SUM(LEN(B468:V468))=0,"",IF(OR(OR(ISBLANK(F468),SUM(LEN(C468),LEN(D468))=0),AND(NOT(E468="Unknown"),ISBLANK(J468)),AND(NOT(O468="Unknown"),ISBLANK(R468))),"Missing Information", INDEX(Table15[Entire Service Line Classification], MATCH(SUMIFS(Table15[Unique ID],Table15[System-Owned Portion],E468,Table15[If Material Anything Other than "Lead" in Column E,Was Material Ever Previously Lead?],G468,Table15[Customer-Owned Portion],O468),Table15[Unique ID],0),0)))</f>
        <v>Non-lead</v>
      </c>
      <c r="X468"/>
    </row>
    <row r="469" spans="2:24" ht="29" x14ac:dyDescent="0.35">
      <c r="B469" s="146"/>
      <c r="C469" s="31" t="s">
        <v>3578</v>
      </c>
      <c r="D469" s="31"/>
      <c r="E469" s="44" t="s">
        <v>3284</v>
      </c>
      <c r="F469" s="43" t="s">
        <v>41</v>
      </c>
      <c r="G469" s="84" t="s">
        <v>3249</v>
      </c>
      <c r="H469" s="31">
        <v>2020</v>
      </c>
      <c r="I469" s="207" t="s">
        <v>3338</v>
      </c>
      <c r="J469" s="84" t="s">
        <v>3270</v>
      </c>
      <c r="K469" s="31" t="s">
        <v>41</v>
      </c>
      <c r="L469" s="31"/>
      <c r="M469" s="169"/>
      <c r="N469" s="148"/>
      <c r="O469" s="44" t="s">
        <v>3284</v>
      </c>
      <c r="P469" s="43">
        <v>2020</v>
      </c>
      <c r="Q469" s="207" t="s">
        <v>3338</v>
      </c>
      <c r="R469" s="84" t="s">
        <v>3270</v>
      </c>
      <c r="S469" s="31" t="s">
        <v>41</v>
      </c>
      <c r="T469" s="31"/>
      <c r="U469" s="169"/>
      <c r="V469" s="150"/>
      <c r="W469" s="141" t="str" cm="1">
        <f t="array" ref="W469">IF(SUM(LEN(B469:V469))=0,"",IF(OR(OR(ISBLANK(F469),SUM(LEN(C469),LEN(D469))=0),AND(NOT(E469="Unknown"),ISBLANK(J469)),AND(NOT(O469="Unknown"),ISBLANK(R469))),"Missing Information", INDEX(Table15[Entire Service Line Classification], MATCH(SUMIFS(Table15[Unique ID],Table15[System-Owned Portion],E469,Table15[If Material Anything Other than "Lead" in Column E,Was Material Ever Previously Lead?],G469,Table15[Customer-Owned Portion],O469),Table15[Unique ID],0),0)))</f>
        <v>Non-lead</v>
      </c>
      <c r="X469"/>
    </row>
    <row r="470" spans="2:24" ht="29" x14ac:dyDescent="0.35">
      <c r="B470" s="146"/>
      <c r="C470" s="31" t="s">
        <v>3579</v>
      </c>
      <c r="D470" s="31"/>
      <c r="E470" s="44" t="s">
        <v>3284</v>
      </c>
      <c r="F470" s="43" t="s">
        <v>41</v>
      </c>
      <c r="G470" s="84" t="s">
        <v>3249</v>
      </c>
      <c r="H470" s="31">
        <v>2020</v>
      </c>
      <c r="I470" s="207" t="s">
        <v>3338</v>
      </c>
      <c r="J470" s="84" t="s">
        <v>3270</v>
      </c>
      <c r="K470" s="31" t="s">
        <v>41</v>
      </c>
      <c r="L470" s="31"/>
      <c r="M470" s="169"/>
      <c r="N470" s="148"/>
      <c r="O470" s="44" t="s">
        <v>3284</v>
      </c>
      <c r="P470" s="43">
        <v>2020</v>
      </c>
      <c r="Q470" s="207" t="s">
        <v>3338</v>
      </c>
      <c r="R470" s="84" t="s">
        <v>3270</v>
      </c>
      <c r="S470" s="31" t="s">
        <v>41</v>
      </c>
      <c r="T470" s="31"/>
      <c r="U470" s="169"/>
      <c r="V470" s="150"/>
      <c r="W470" s="141" t="str" cm="1">
        <f t="array" ref="W470">IF(SUM(LEN(B470:V470))=0,"",IF(OR(OR(ISBLANK(F470),SUM(LEN(C470),LEN(D470))=0),AND(NOT(E470="Unknown"),ISBLANK(J470)),AND(NOT(O470="Unknown"),ISBLANK(R470))),"Missing Information", INDEX(Table15[Entire Service Line Classification], MATCH(SUMIFS(Table15[Unique ID],Table15[System-Owned Portion],E470,Table15[If Material Anything Other than "Lead" in Column E,Was Material Ever Previously Lead?],G470,Table15[Customer-Owned Portion],O470),Table15[Unique ID],0),0)))</f>
        <v>Non-lead</v>
      </c>
      <c r="X470"/>
    </row>
    <row r="471" spans="2:24" ht="29" x14ac:dyDescent="0.35">
      <c r="B471" s="146"/>
      <c r="C471" s="31" t="s">
        <v>3580</v>
      </c>
      <c r="D471" s="31"/>
      <c r="E471" s="44" t="s">
        <v>3284</v>
      </c>
      <c r="F471" s="43" t="s">
        <v>41</v>
      </c>
      <c r="G471" s="84" t="s">
        <v>3249</v>
      </c>
      <c r="H471" s="31">
        <v>2020</v>
      </c>
      <c r="I471" s="207" t="s">
        <v>3338</v>
      </c>
      <c r="J471" s="84" t="s">
        <v>3270</v>
      </c>
      <c r="K471" s="31" t="s">
        <v>41</v>
      </c>
      <c r="L471" s="31"/>
      <c r="M471" s="169"/>
      <c r="N471" s="148"/>
      <c r="O471" s="44" t="s">
        <v>3284</v>
      </c>
      <c r="P471" s="43">
        <v>2020</v>
      </c>
      <c r="Q471" s="207" t="s">
        <v>3338</v>
      </c>
      <c r="R471" s="84" t="s">
        <v>3270</v>
      </c>
      <c r="S471" s="31" t="s">
        <v>41</v>
      </c>
      <c r="T471" s="31"/>
      <c r="U471" s="169"/>
      <c r="V471" s="150"/>
      <c r="W471" s="141" t="str" cm="1">
        <f t="array" ref="W471">IF(SUM(LEN(B471:V471))=0,"",IF(OR(OR(ISBLANK(F471),SUM(LEN(C471),LEN(D471))=0),AND(NOT(E471="Unknown"),ISBLANK(J471)),AND(NOT(O471="Unknown"),ISBLANK(R471))),"Missing Information", INDEX(Table15[Entire Service Line Classification], MATCH(SUMIFS(Table15[Unique ID],Table15[System-Owned Portion],E471,Table15[If Material Anything Other than "Lead" in Column E,Was Material Ever Previously Lead?],G471,Table15[Customer-Owned Portion],O471),Table15[Unique ID],0),0)))</f>
        <v>Non-lead</v>
      </c>
      <c r="X471"/>
    </row>
    <row r="472" spans="2:24" ht="29" x14ac:dyDescent="0.35">
      <c r="B472" s="146"/>
      <c r="C472" s="31" t="s">
        <v>3581</v>
      </c>
      <c r="D472" s="31"/>
      <c r="E472" s="44" t="s">
        <v>3284</v>
      </c>
      <c r="F472" s="43" t="s">
        <v>41</v>
      </c>
      <c r="G472" s="84" t="s">
        <v>3249</v>
      </c>
      <c r="H472" s="31">
        <v>2020</v>
      </c>
      <c r="I472" s="207" t="s">
        <v>3338</v>
      </c>
      <c r="J472" s="84" t="s">
        <v>3270</v>
      </c>
      <c r="K472" s="31" t="s">
        <v>41</v>
      </c>
      <c r="L472" s="31"/>
      <c r="M472" s="169"/>
      <c r="N472" s="148"/>
      <c r="O472" s="44" t="s">
        <v>3284</v>
      </c>
      <c r="P472" s="43">
        <v>2020</v>
      </c>
      <c r="Q472" s="207" t="s">
        <v>3338</v>
      </c>
      <c r="R472" s="84" t="s">
        <v>3270</v>
      </c>
      <c r="S472" s="31" t="s">
        <v>41</v>
      </c>
      <c r="T472" s="31"/>
      <c r="U472" s="169"/>
      <c r="V472" s="150"/>
      <c r="W472" s="141" t="str" cm="1">
        <f t="array" ref="W472">IF(SUM(LEN(B472:V472))=0,"",IF(OR(OR(ISBLANK(F472),SUM(LEN(C472),LEN(D472))=0),AND(NOT(E472="Unknown"),ISBLANK(J472)),AND(NOT(O472="Unknown"),ISBLANK(R472))),"Missing Information", INDEX(Table15[Entire Service Line Classification], MATCH(SUMIFS(Table15[Unique ID],Table15[System-Owned Portion],E472,Table15[If Material Anything Other than "Lead" in Column E,Was Material Ever Previously Lead?],G472,Table15[Customer-Owned Portion],O472),Table15[Unique ID],0),0)))</f>
        <v>Non-lead</v>
      </c>
      <c r="X472"/>
    </row>
    <row r="473" spans="2:24" ht="29" x14ac:dyDescent="0.35">
      <c r="B473" s="146"/>
      <c r="C473" s="31" t="s">
        <v>3582</v>
      </c>
      <c r="D473" s="31"/>
      <c r="E473" s="44" t="s">
        <v>3284</v>
      </c>
      <c r="F473" s="43" t="s">
        <v>41</v>
      </c>
      <c r="G473" s="84" t="s">
        <v>3249</v>
      </c>
      <c r="H473" s="31">
        <v>2020</v>
      </c>
      <c r="I473" s="207" t="s">
        <v>3338</v>
      </c>
      <c r="J473" s="84" t="s">
        <v>3270</v>
      </c>
      <c r="K473" s="31" t="s">
        <v>41</v>
      </c>
      <c r="L473" s="31"/>
      <c r="M473" s="169"/>
      <c r="N473" s="148"/>
      <c r="O473" s="44" t="s">
        <v>3284</v>
      </c>
      <c r="P473" s="43">
        <v>2020</v>
      </c>
      <c r="Q473" s="207" t="s">
        <v>3338</v>
      </c>
      <c r="R473" s="84" t="s">
        <v>3270</v>
      </c>
      <c r="S473" s="31" t="s">
        <v>41</v>
      </c>
      <c r="T473" s="31"/>
      <c r="U473" s="169"/>
      <c r="V473" s="150"/>
      <c r="W473" s="141" t="str" cm="1">
        <f t="array" ref="W473">IF(SUM(LEN(B473:V473))=0,"",IF(OR(OR(ISBLANK(F473),SUM(LEN(C473),LEN(D473))=0),AND(NOT(E473="Unknown"),ISBLANK(J473)),AND(NOT(O473="Unknown"),ISBLANK(R473))),"Missing Information", INDEX(Table15[Entire Service Line Classification], MATCH(SUMIFS(Table15[Unique ID],Table15[System-Owned Portion],E473,Table15[If Material Anything Other than "Lead" in Column E,Was Material Ever Previously Lead?],G473,Table15[Customer-Owned Portion],O473),Table15[Unique ID],0),0)))</f>
        <v>Non-lead</v>
      </c>
      <c r="X473"/>
    </row>
    <row r="474" spans="2:24" ht="29" x14ac:dyDescent="0.35">
      <c r="B474" s="146"/>
      <c r="C474" s="31" t="s">
        <v>3583</v>
      </c>
      <c r="D474" s="31"/>
      <c r="E474" s="44" t="s">
        <v>3284</v>
      </c>
      <c r="F474" s="43" t="s">
        <v>41</v>
      </c>
      <c r="G474" s="84" t="s">
        <v>3249</v>
      </c>
      <c r="H474" s="31">
        <v>2020</v>
      </c>
      <c r="I474" s="207" t="s">
        <v>3338</v>
      </c>
      <c r="J474" s="84" t="s">
        <v>3270</v>
      </c>
      <c r="K474" s="31" t="s">
        <v>41</v>
      </c>
      <c r="L474" s="31"/>
      <c r="M474" s="169"/>
      <c r="N474" s="148"/>
      <c r="O474" s="44" t="s">
        <v>3284</v>
      </c>
      <c r="P474" s="43">
        <v>2020</v>
      </c>
      <c r="Q474" s="207" t="s">
        <v>3338</v>
      </c>
      <c r="R474" s="84" t="s">
        <v>3270</v>
      </c>
      <c r="S474" s="31" t="s">
        <v>41</v>
      </c>
      <c r="T474" s="31"/>
      <c r="U474" s="169"/>
      <c r="V474" s="150"/>
      <c r="W474" s="141" t="str" cm="1">
        <f t="array" ref="W474">IF(SUM(LEN(B474:V474))=0,"",IF(OR(OR(ISBLANK(F474),SUM(LEN(C474),LEN(D474))=0),AND(NOT(E474="Unknown"),ISBLANK(J474)),AND(NOT(O474="Unknown"),ISBLANK(R474))),"Missing Information", INDEX(Table15[Entire Service Line Classification], MATCH(SUMIFS(Table15[Unique ID],Table15[System-Owned Portion],E474,Table15[If Material Anything Other than "Lead" in Column E,Was Material Ever Previously Lead?],G474,Table15[Customer-Owned Portion],O474),Table15[Unique ID],0),0)))</f>
        <v>Non-lead</v>
      </c>
      <c r="X474"/>
    </row>
    <row r="475" spans="2:24" ht="29" x14ac:dyDescent="0.35">
      <c r="B475" s="146"/>
      <c r="C475" s="31" t="s">
        <v>3584</v>
      </c>
      <c r="D475" s="31"/>
      <c r="E475" s="44" t="s">
        <v>3284</v>
      </c>
      <c r="F475" s="43" t="s">
        <v>41</v>
      </c>
      <c r="G475" s="84" t="s">
        <v>3249</v>
      </c>
      <c r="H475" s="31">
        <v>2020</v>
      </c>
      <c r="I475" s="207" t="s">
        <v>3338</v>
      </c>
      <c r="J475" s="84" t="s">
        <v>3270</v>
      </c>
      <c r="K475" s="31" t="s">
        <v>41</v>
      </c>
      <c r="L475" s="31"/>
      <c r="M475" s="169"/>
      <c r="N475" s="148"/>
      <c r="O475" s="44" t="s">
        <v>3284</v>
      </c>
      <c r="P475" s="43">
        <v>2020</v>
      </c>
      <c r="Q475" s="207" t="s">
        <v>3338</v>
      </c>
      <c r="R475" s="84" t="s">
        <v>3270</v>
      </c>
      <c r="S475" s="31" t="s">
        <v>41</v>
      </c>
      <c r="T475" s="31"/>
      <c r="U475" s="169"/>
      <c r="V475" s="150"/>
      <c r="W475" s="141" t="str" cm="1">
        <f t="array" ref="W475">IF(SUM(LEN(B475:V475))=0,"",IF(OR(OR(ISBLANK(F475),SUM(LEN(C475),LEN(D475))=0),AND(NOT(E475="Unknown"),ISBLANK(J475)),AND(NOT(O475="Unknown"),ISBLANK(R475))),"Missing Information", INDEX(Table15[Entire Service Line Classification], MATCH(SUMIFS(Table15[Unique ID],Table15[System-Owned Portion],E475,Table15[If Material Anything Other than "Lead" in Column E,Was Material Ever Previously Lead?],G475,Table15[Customer-Owned Portion],O475),Table15[Unique ID],0),0)))</f>
        <v>Non-lead</v>
      </c>
      <c r="X475"/>
    </row>
    <row r="476" spans="2:24" ht="29" x14ac:dyDescent="0.35">
      <c r="B476" s="146"/>
      <c r="C476" s="31" t="s">
        <v>311</v>
      </c>
      <c r="D476" s="31"/>
      <c r="E476" s="44" t="s">
        <v>3284</v>
      </c>
      <c r="F476" s="43" t="s">
        <v>41</v>
      </c>
      <c r="G476" s="84" t="s">
        <v>3249</v>
      </c>
      <c r="H476" s="31">
        <v>2020</v>
      </c>
      <c r="I476" s="207" t="s">
        <v>3338</v>
      </c>
      <c r="J476" s="84" t="s">
        <v>3270</v>
      </c>
      <c r="K476" s="31" t="s">
        <v>41</v>
      </c>
      <c r="L476" s="31"/>
      <c r="M476" s="169"/>
      <c r="N476" s="148"/>
      <c r="O476" s="44" t="s">
        <v>3284</v>
      </c>
      <c r="P476" s="43">
        <v>2020</v>
      </c>
      <c r="Q476" s="207" t="s">
        <v>3338</v>
      </c>
      <c r="R476" s="84" t="s">
        <v>3270</v>
      </c>
      <c r="S476" s="31" t="s">
        <v>41</v>
      </c>
      <c r="T476" s="31"/>
      <c r="U476" s="169"/>
      <c r="V476" s="150"/>
      <c r="W476" s="141" t="str" cm="1">
        <f t="array" ref="W476">IF(SUM(LEN(B476:V476))=0,"",IF(OR(OR(ISBLANK(F476),SUM(LEN(C476),LEN(D476))=0),AND(NOT(E476="Unknown"),ISBLANK(J476)),AND(NOT(O476="Unknown"),ISBLANK(R476))),"Missing Information", INDEX(Table15[Entire Service Line Classification], MATCH(SUMIFS(Table15[Unique ID],Table15[System-Owned Portion],E476,Table15[If Material Anything Other than "Lead" in Column E,Was Material Ever Previously Lead?],G476,Table15[Customer-Owned Portion],O476),Table15[Unique ID],0),0)))</f>
        <v>Non-lead</v>
      </c>
      <c r="X476"/>
    </row>
    <row r="477" spans="2:24" ht="29" x14ac:dyDescent="0.35">
      <c r="B477" s="146"/>
      <c r="C477" s="31" t="s">
        <v>312</v>
      </c>
      <c r="D477" s="31"/>
      <c r="E477" s="44" t="s">
        <v>3284</v>
      </c>
      <c r="F477" s="43" t="s">
        <v>41</v>
      </c>
      <c r="G477" s="84" t="s">
        <v>3249</v>
      </c>
      <c r="H477" s="31">
        <v>2020</v>
      </c>
      <c r="I477" s="207" t="s">
        <v>3338</v>
      </c>
      <c r="J477" s="84" t="s">
        <v>3270</v>
      </c>
      <c r="K477" s="31" t="s">
        <v>41</v>
      </c>
      <c r="L477" s="31"/>
      <c r="M477" s="169"/>
      <c r="N477" s="148"/>
      <c r="O477" s="44" t="s">
        <v>3284</v>
      </c>
      <c r="P477" s="43">
        <v>2020</v>
      </c>
      <c r="Q477" s="207" t="s">
        <v>3338</v>
      </c>
      <c r="R477" s="84" t="s">
        <v>3270</v>
      </c>
      <c r="S477" s="31" t="s">
        <v>41</v>
      </c>
      <c r="T477" s="31"/>
      <c r="U477" s="169"/>
      <c r="V477" s="150"/>
      <c r="W477" s="141" t="str" cm="1">
        <f t="array" ref="W477">IF(SUM(LEN(B477:V477))=0,"",IF(OR(OR(ISBLANK(F477),SUM(LEN(C477),LEN(D477))=0),AND(NOT(E477="Unknown"),ISBLANK(J477)),AND(NOT(O477="Unknown"),ISBLANK(R477))),"Missing Information", INDEX(Table15[Entire Service Line Classification], MATCH(SUMIFS(Table15[Unique ID],Table15[System-Owned Portion],E477,Table15[If Material Anything Other than "Lead" in Column E,Was Material Ever Previously Lead?],G477,Table15[Customer-Owned Portion],O477),Table15[Unique ID],0),0)))</f>
        <v>Non-lead</v>
      </c>
      <c r="X477"/>
    </row>
    <row r="478" spans="2:24" ht="29" x14ac:dyDescent="0.35">
      <c r="B478" s="146"/>
      <c r="C478" s="31" t="s">
        <v>313</v>
      </c>
      <c r="D478" s="31"/>
      <c r="E478" s="44" t="s">
        <v>3284</v>
      </c>
      <c r="F478" s="43" t="s">
        <v>41</v>
      </c>
      <c r="G478" s="84" t="s">
        <v>3249</v>
      </c>
      <c r="H478" s="31">
        <v>2020</v>
      </c>
      <c r="I478" s="207" t="s">
        <v>3338</v>
      </c>
      <c r="J478" s="84" t="s">
        <v>3270</v>
      </c>
      <c r="K478" s="31" t="s">
        <v>41</v>
      </c>
      <c r="L478" s="31"/>
      <c r="M478" s="169"/>
      <c r="N478" s="148"/>
      <c r="O478" s="44" t="s">
        <v>3284</v>
      </c>
      <c r="P478" s="43">
        <v>2020</v>
      </c>
      <c r="Q478" s="207" t="s">
        <v>3338</v>
      </c>
      <c r="R478" s="84" t="s">
        <v>3270</v>
      </c>
      <c r="S478" s="31" t="s">
        <v>41</v>
      </c>
      <c r="T478" s="31"/>
      <c r="U478" s="169"/>
      <c r="V478" s="150"/>
      <c r="W478" s="141" t="str" cm="1">
        <f t="array" ref="W478">IF(SUM(LEN(B478:V478))=0,"",IF(OR(OR(ISBLANK(F478),SUM(LEN(C478),LEN(D478))=0),AND(NOT(E478="Unknown"),ISBLANK(J478)),AND(NOT(O478="Unknown"),ISBLANK(R478))),"Missing Information", INDEX(Table15[Entire Service Line Classification], MATCH(SUMIFS(Table15[Unique ID],Table15[System-Owned Portion],E478,Table15[If Material Anything Other than "Lead" in Column E,Was Material Ever Previously Lead?],G478,Table15[Customer-Owned Portion],O478),Table15[Unique ID],0),0)))</f>
        <v>Non-lead</v>
      </c>
      <c r="X478"/>
    </row>
    <row r="479" spans="2:24" ht="29" x14ac:dyDescent="0.35">
      <c r="B479" s="146"/>
      <c r="C479" s="31" t="s">
        <v>314</v>
      </c>
      <c r="D479" s="31"/>
      <c r="E479" s="44" t="s">
        <v>3284</v>
      </c>
      <c r="F479" s="43" t="s">
        <v>41</v>
      </c>
      <c r="G479" s="84" t="s">
        <v>3249</v>
      </c>
      <c r="H479" s="31">
        <v>2020</v>
      </c>
      <c r="I479" s="207" t="s">
        <v>3338</v>
      </c>
      <c r="J479" s="84" t="s">
        <v>3270</v>
      </c>
      <c r="K479" s="31" t="s">
        <v>41</v>
      </c>
      <c r="L479" s="31"/>
      <c r="M479" s="169"/>
      <c r="N479" s="148"/>
      <c r="O479" s="44" t="s">
        <v>3284</v>
      </c>
      <c r="P479" s="43">
        <v>2020</v>
      </c>
      <c r="Q479" s="207" t="s">
        <v>3338</v>
      </c>
      <c r="R479" s="84" t="s">
        <v>3270</v>
      </c>
      <c r="S479" s="31" t="s">
        <v>41</v>
      </c>
      <c r="T479" s="31"/>
      <c r="U479" s="169"/>
      <c r="V479" s="150"/>
      <c r="W479" s="141" t="str" cm="1">
        <f t="array" ref="W479">IF(SUM(LEN(B479:V479))=0,"",IF(OR(OR(ISBLANK(F479),SUM(LEN(C479),LEN(D479))=0),AND(NOT(E479="Unknown"),ISBLANK(J479)),AND(NOT(O479="Unknown"),ISBLANK(R479))),"Missing Information", INDEX(Table15[Entire Service Line Classification], MATCH(SUMIFS(Table15[Unique ID],Table15[System-Owned Portion],E479,Table15[If Material Anything Other than "Lead" in Column E,Was Material Ever Previously Lead?],G479,Table15[Customer-Owned Portion],O479),Table15[Unique ID],0),0)))</f>
        <v>Non-lead</v>
      </c>
      <c r="X479"/>
    </row>
    <row r="480" spans="2:24" ht="29" x14ac:dyDescent="0.35">
      <c r="B480" s="146"/>
      <c r="C480" s="31" t="s">
        <v>315</v>
      </c>
      <c r="D480" s="31"/>
      <c r="E480" s="44" t="s">
        <v>3284</v>
      </c>
      <c r="F480" s="43" t="s">
        <v>41</v>
      </c>
      <c r="G480" s="84" t="s">
        <v>3249</v>
      </c>
      <c r="H480" s="31">
        <v>2020</v>
      </c>
      <c r="I480" s="207" t="s">
        <v>3338</v>
      </c>
      <c r="J480" s="84" t="s">
        <v>3270</v>
      </c>
      <c r="K480" s="31" t="s">
        <v>41</v>
      </c>
      <c r="L480" s="31"/>
      <c r="M480" s="169"/>
      <c r="N480" s="148"/>
      <c r="O480" s="44" t="s">
        <v>3284</v>
      </c>
      <c r="P480" s="43">
        <v>2020</v>
      </c>
      <c r="Q480" s="207" t="s">
        <v>3338</v>
      </c>
      <c r="R480" s="84" t="s">
        <v>3270</v>
      </c>
      <c r="S480" s="31" t="s">
        <v>41</v>
      </c>
      <c r="T480" s="31"/>
      <c r="U480" s="169"/>
      <c r="V480" s="150"/>
      <c r="W480" s="141" t="str" cm="1">
        <f t="array" ref="W480">IF(SUM(LEN(B480:V480))=0,"",IF(OR(OR(ISBLANK(F480),SUM(LEN(C480),LEN(D480))=0),AND(NOT(E480="Unknown"),ISBLANK(J480)),AND(NOT(O480="Unknown"),ISBLANK(R480))),"Missing Information", INDEX(Table15[Entire Service Line Classification], MATCH(SUMIFS(Table15[Unique ID],Table15[System-Owned Portion],E480,Table15[If Material Anything Other than "Lead" in Column E,Was Material Ever Previously Lead?],G480,Table15[Customer-Owned Portion],O480),Table15[Unique ID],0),0)))</f>
        <v>Non-lead</v>
      </c>
      <c r="X480"/>
    </row>
    <row r="481" spans="2:24" ht="29" x14ac:dyDescent="0.35">
      <c r="B481" s="146"/>
      <c r="C481" s="31" t="s">
        <v>316</v>
      </c>
      <c r="D481" s="31"/>
      <c r="E481" s="44" t="s">
        <v>3284</v>
      </c>
      <c r="F481" s="43" t="s">
        <v>41</v>
      </c>
      <c r="G481" s="84" t="s">
        <v>3249</v>
      </c>
      <c r="H481" s="31">
        <v>2020</v>
      </c>
      <c r="I481" s="207" t="s">
        <v>3338</v>
      </c>
      <c r="J481" s="84" t="s">
        <v>3270</v>
      </c>
      <c r="K481" s="31" t="s">
        <v>41</v>
      </c>
      <c r="L481" s="31"/>
      <c r="M481" s="169"/>
      <c r="N481" s="148"/>
      <c r="O481" s="44" t="s">
        <v>3284</v>
      </c>
      <c r="P481" s="43">
        <v>2020</v>
      </c>
      <c r="Q481" s="207" t="s">
        <v>3338</v>
      </c>
      <c r="R481" s="84" t="s">
        <v>3270</v>
      </c>
      <c r="S481" s="31" t="s">
        <v>41</v>
      </c>
      <c r="T481" s="31"/>
      <c r="U481" s="169"/>
      <c r="V481" s="150"/>
      <c r="W481" s="141" t="str" cm="1">
        <f t="array" ref="W481">IF(SUM(LEN(B481:V481))=0,"",IF(OR(OR(ISBLANK(F481),SUM(LEN(C481),LEN(D481))=0),AND(NOT(E481="Unknown"),ISBLANK(J481)),AND(NOT(O481="Unknown"),ISBLANK(R481))),"Missing Information", INDEX(Table15[Entire Service Line Classification], MATCH(SUMIFS(Table15[Unique ID],Table15[System-Owned Portion],E481,Table15[If Material Anything Other than "Lead" in Column E,Was Material Ever Previously Lead?],G481,Table15[Customer-Owned Portion],O481),Table15[Unique ID],0),0)))</f>
        <v>Non-lead</v>
      </c>
      <c r="X481"/>
    </row>
    <row r="482" spans="2:24" ht="29" x14ac:dyDescent="0.35">
      <c r="B482" s="146"/>
      <c r="C482" s="31" t="s">
        <v>3585</v>
      </c>
      <c r="D482" s="31"/>
      <c r="E482" s="44" t="s">
        <v>3284</v>
      </c>
      <c r="F482" s="43" t="s">
        <v>41</v>
      </c>
      <c r="G482" s="84" t="s">
        <v>3249</v>
      </c>
      <c r="H482" s="31">
        <v>2020</v>
      </c>
      <c r="I482" s="207" t="s">
        <v>3338</v>
      </c>
      <c r="J482" s="84" t="s">
        <v>3270</v>
      </c>
      <c r="K482" s="31" t="s">
        <v>41</v>
      </c>
      <c r="L482" s="31"/>
      <c r="M482" s="169"/>
      <c r="N482" s="148"/>
      <c r="O482" s="44" t="s">
        <v>3284</v>
      </c>
      <c r="P482" s="43">
        <v>2020</v>
      </c>
      <c r="Q482" s="207" t="s">
        <v>3338</v>
      </c>
      <c r="R482" s="84" t="s">
        <v>3270</v>
      </c>
      <c r="S482" s="31" t="s">
        <v>41</v>
      </c>
      <c r="T482" s="31"/>
      <c r="U482" s="169"/>
      <c r="V482" s="150"/>
      <c r="W482" s="141" t="str" cm="1">
        <f t="array" ref="W482">IF(SUM(LEN(B482:V482))=0,"",IF(OR(OR(ISBLANK(F482),SUM(LEN(C482),LEN(D482))=0),AND(NOT(E482="Unknown"),ISBLANK(J482)),AND(NOT(O482="Unknown"),ISBLANK(R482))),"Missing Information", INDEX(Table15[Entire Service Line Classification], MATCH(SUMIFS(Table15[Unique ID],Table15[System-Owned Portion],E482,Table15[If Material Anything Other than "Lead" in Column E,Was Material Ever Previously Lead?],G482,Table15[Customer-Owned Portion],O482),Table15[Unique ID],0),0)))</f>
        <v>Non-lead</v>
      </c>
      <c r="X482"/>
    </row>
    <row r="483" spans="2:24" ht="29" x14ac:dyDescent="0.35">
      <c r="B483" s="146"/>
      <c r="C483" s="31" t="s">
        <v>3586</v>
      </c>
      <c r="D483" s="31"/>
      <c r="E483" s="44" t="s">
        <v>3284</v>
      </c>
      <c r="F483" s="43" t="s">
        <v>41</v>
      </c>
      <c r="G483" s="84" t="s">
        <v>3249</v>
      </c>
      <c r="H483" s="31">
        <v>2020</v>
      </c>
      <c r="I483" s="207" t="s">
        <v>3338</v>
      </c>
      <c r="J483" s="84" t="s">
        <v>3270</v>
      </c>
      <c r="K483" s="31" t="s">
        <v>41</v>
      </c>
      <c r="L483" s="31"/>
      <c r="M483" s="169"/>
      <c r="N483" s="148"/>
      <c r="O483" s="44" t="s">
        <v>3284</v>
      </c>
      <c r="P483" s="43">
        <v>2020</v>
      </c>
      <c r="Q483" s="207" t="s">
        <v>3338</v>
      </c>
      <c r="R483" s="84" t="s">
        <v>3270</v>
      </c>
      <c r="S483" s="31" t="s">
        <v>41</v>
      </c>
      <c r="T483" s="31"/>
      <c r="U483" s="169"/>
      <c r="V483" s="150"/>
      <c r="W483" s="141" t="str" cm="1">
        <f t="array" ref="W483">IF(SUM(LEN(B483:V483))=0,"",IF(OR(OR(ISBLANK(F483),SUM(LEN(C483),LEN(D483))=0),AND(NOT(E483="Unknown"),ISBLANK(J483)),AND(NOT(O483="Unknown"),ISBLANK(R483))),"Missing Information", INDEX(Table15[Entire Service Line Classification], MATCH(SUMIFS(Table15[Unique ID],Table15[System-Owned Portion],E483,Table15[If Material Anything Other than "Lead" in Column E,Was Material Ever Previously Lead?],G483,Table15[Customer-Owned Portion],O483),Table15[Unique ID],0),0)))</f>
        <v>Non-lead</v>
      </c>
      <c r="X483"/>
    </row>
    <row r="484" spans="2:24" ht="29" x14ac:dyDescent="0.35">
      <c r="B484" s="146"/>
      <c r="C484" s="31" t="s">
        <v>3587</v>
      </c>
      <c r="D484" s="31"/>
      <c r="E484" s="44" t="s">
        <v>3284</v>
      </c>
      <c r="F484" s="43" t="s">
        <v>41</v>
      </c>
      <c r="G484" s="84" t="s">
        <v>3249</v>
      </c>
      <c r="H484" s="31">
        <v>2020</v>
      </c>
      <c r="I484" s="207" t="s">
        <v>3338</v>
      </c>
      <c r="J484" s="84" t="s">
        <v>3270</v>
      </c>
      <c r="K484" s="31" t="s">
        <v>41</v>
      </c>
      <c r="L484" s="31"/>
      <c r="M484" s="169"/>
      <c r="N484" s="148"/>
      <c r="O484" s="44" t="s">
        <v>3284</v>
      </c>
      <c r="P484" s="43">
        <v>2020</v>
      </c>
      <c r="Q484" s="207" t="s">
        <v>3338</v>
      </c>
      <c r="R484" s="84" t="s">
        <v>3270</v>
      </c>
      <c r="S484" s="31" t="s">
        <v>41</v>
      </c>
      <c r="T484" s="31"/>
      <c r="U484" s="169"/>
      <c r="V484" s="150"/>
      <c r="W484" s="141" t="str" cm="1">
        <f t="array" ref="W484">IF(SUM(LEN(B484:V484))=0,"",IF(OR(OR(ISBLANK(F484),SUM(LEN(C484),LEN(D484))=0),AND(NOT(E484="Unknown"),ISBLANK(J484)),AND(NOT(O484="Unknown"),ISBLANK(R484))),"Missing Information", INDEX(Table15[Entire Service Line Classification], MATCH(SUMIFS(Table15[Unique ID],Table15[System-Owned Portion],E484,Table15[If Material Anything Other than "Lead" in Column E,Was Material Ever Previously Lead?],G484,Table15[Customer-Owned Portion],O484),Table15[Unique ID],0),0)))</f>
        <v>Non-lead</v>
      </c>
      <c r="X484"/>
    </row>
    <row r="485" spans="2:24" ht="29" x14ac:dyDescent="0.35">
      <c r="B485" s="146"/>
      <c r="C485" s="31" t="s">
        <v>3588</v>
      </c>
      <c r="D485" s="31"/>
      <c r="E485" s="44" t="s">
        <v>3284</v>
      </c>
      <c r="F485" s="43" t="s">
        <v>41</v>
      </c>
      <c r="G485" s="84" t="s">
        <v>3249</v>
      </c>
      <c r="H485" s="31">
        <v>2020</v>
      </c>
      <c r="I485" s="207" t="s">
        <v>3338</v>
      </c>
      <c r="J485" s="84" t="s">
        <v>3270</v>
      </c>
      <c r="K485" s="31" t="s">
        <v>41</v>
      </c>
      <c r="L485" s="31"/>
      <c r="M485" s="169"/>
      <c r="N485" s="148"/>
      <c r="O485" s="44" t="s">
        <v>3284</v>
      </c>
      <c r="P485" s="43">
        <v>2020</v>
      </c>
      <c r="Q485" s="207" t="s">
        <v>3338</v>
      </c>
      <c r="R485" s="84" t="s">
        <v>3270</v>
      </c>
      <c r="S485" s="31" t="s">
        <v>41</v>
      </c>
      <c r="T485" s="31"/>
      <c r="U485" s="169"/>
      <c r="V485" s="150"/>
      <c r="W485" s="141" t="str" cm="1">
        <f t="array" ref="W485">IF(SUM(LEN(B485:V485))=0,"",IF(OR(OR(ISBLANK(F485),SUM(LEN(C485),LEN(D485))=0),AND(NOT(E485="Unknown"),ISBLANK(J485)),AND(NOT(O485="Unknown"),ISBLANK(R485))),"Missing Information", INDEX(Table15[Entire Service Line Classification], MATCH(SUMIFS(Table15[Unique ID],Table15[System-Owned Portion],E485,Table15[If Material Anything Other than "Lead" in Column E,Was Material Ever Previously Lead?],G485,Table15[Customer-Owned Portion],O485),Table15[Unique ID],0),0)))</f>
        <v>Non-lead</v>
      </c>
      <c r="X485"/>
    </row>
    <row r="486" spans="2:24" ht="29" x14ac:dyDescent="0.35">
      <c r="B486" s="146"/>
      <c r="C486" s="31" t="s">
        <v>3589</v>
      </c>
      <c r="D486" s="31"/>
      <c r="E486" s="44" t="s">
        <v>3284</v>
      </c>
      <c r="F486" s="43" t="s">
        <v>41</v>
      </c>
      <c r="G486" s="84" t="s">
        <v>3249</v>
      </c>
      <c r="H486" s="31">
        <v>2020</v>
      </c>
      <c r="I486" s="207" t="s">
        <v>3338</v>
      </c>
      <c r="J486" s="84" t="s">
        <v>3270</v>
      </c>
      <c r="K486" s="31" t="s">
        <v>41</v>
      </c>
      <c r="L486" s="31"/>
      <c r="M486" s="169"/>
      <c r="N486" s="148"/>
      <c r="O486" s="44" t="s">
        <v>3284</v>
      </c>
      <c r="P486" s="43">
        <v>2020</v>
      </c>
      <c r="Q486" s="207" t="s">
        <v>3338</v>
      </c>
      <c r="R486" s="84" t="s">
        <v>3270</v>
      </c>
      <c r="S486" s="31" t="s">
        <v>41</v>
      </c>
      <c r="T486" s="31"/>
      <c r="U486" s="169"/>
      <c r="V486" s="150"/>
      <c r="W486" s="141" t="str" cm="1">
        <f t="array" ref="W486">IF(SUM(LEN(B486:V486))=0,"",IF(OR(OR(ISBLANK(F486),SUM(LEN(C486),LEN(D486))=0),AND(NOT(E486="Unknown"),ISBLANK(J486)),AND(NOT(O486="Unknown"),ISBLANK(R486))),"Missing Information", INDEX(Table15[Entire Service Line Classification], MATCH(SUMIFS(Table15[Unique ID],Table15[System-Owned Portion],E486,Table15[If Material Anything Other than "Lead" in Column E,Was Material Ever Previously Lead?],G486,Table15[Customer-Owned Portion],O486),Table15[Unique ID],0),0)))</f>
        <v>Non-lead</v>
      </c>
      <c r="X486"/>
    </row>
    <row r="487" spans="2:24" ht="29" x14ac:dyDescent="0.35">
      <c r="B487" s="146"/>
      <c r="C487" s="31" t="s">
        <v>3590</v>
      </c>
      <c r="D487" s="31"/>
      <c r="E487" s="44" t="s">
        <v>3284</v>
      </c>
      <c r="F487" s="43" t="s">
        <v>41</v>
      </c>
      <c r="G487" s="84" t="s">
        <v>3249</v>
      </c>
      <c r="H487" s="31">
        <v>2020</v>
      </c>
      <c r="I487" s="207" t="s">
        <v>3338</v>
      </c>
      <c r="J487" s="84" t="s">
        <v>3270</v>
      </c>
      <c r="K487" s="31" t="s">
        <v>41</v>
      </c>
      <c r="L487" s="31"/>
      <c r="M487" s="169"/>
      <c r="N487" s="148"/>
      <c r="O487" s="44" t="s">
        <v>3284</v>
      </c>
      <c r="P487" s="43">
        <v>2020</v>
      </c>
      <c r="Q487" s="207" t="s">
        <v>3338</v>
      </c>
      <c r="R487" s="84" t="s">
        <v>3270</v>
      </c>
      <c r="S487" s="31" t="s">
        <v>41</v>
      </c>
      <c r="T487" s="31"/>
      <c r="U487" s="169"/>
      <c r="V487" s="150"/>
      <c r="W487" s="141" t="str" cm="1">
        <f t="array" ref="W487">IF(SUM(LEN(B487:V487))=0,"",IF(OR(OR(ISBLANK(F487),SUM(LEN(C487),LEN(D487))=0),AND(NOT(E487="Unknown"),ISBLANK(J487)),AND(NOT(O487="Unknown"),ISBLANK(R487))),"Missing Information", INDEX(Table15[Entire Service Line Classification], MATCH(SUMIFS(Table15[Unique ID],Table15[System-Owned Portion],E487,Table15[If Material Anything Other than "Lead" in Column E,Was Material Ever Previously Lead?],G487,Table15[Customer-Owned Portion],O487),Table15[Unique ID],0),0)))</f>
        <v>Non-lead</v>
      </c>
      <c r="X487"/>
    </row>
    <row r="488" spans="2:24" ht="29" x14ac:dyDescent="0.35">
      <c r="B488" s="146"/>
      <c r="C488" s="31" t="s">
        <v>317</v>
      </c>
      <c r="D488" s="31"/>
      <c r="E488" s="44" t="s">
        <v>3284</v>
      </c>
      <c r="F488" s="43" t="s">
        <v>41</v>
      </c>
      <c r="G488" s="84" t="s">
        <v>3249</v>
      </c>
      <c r="H488" s="31">
        <v>2020</v>
      </c>
      <c r="I488" s="207" t="s">
        <v>3338</v>
      </c>
      <c r="J488" s="84" t="s">
        <v>3270</v>
      </c>
      <c r="K488" s="31" t="s">
        <v>41</v>
      </c>
      <c r="L488" s="31"/>
      <c r="M488" s="169"/>
      <c r="N488" s="148"/>
      <c r="O488" s="44" t="s">
        <v>3284</v>
      </c>
      <c r="P488" s="43">
        <v>2020</v>
      </c>
      <c r="Q488" s="207" t="s">
        <v>3338</v>
      </c>
      <c r="R488" s="84" t="s">
        <v>3270</v>
      </c>
      <c r="S488" s="31" t="s">
        <v>41</v>
      </c>
      <c r="T488" s="31"/>
      <c r="U488" s="169"/>
      <c r="V488" s="150"/>
      <c r="W488" s="141" t="str" cm="1">
        <f t="array" ref="W488">IF(SUM(LEN(B488:V488))=0,"",IF(OR(OR(ISBLANK(F488),SUM(LEN(C488),LEN(D488))=0),AND(NOT(E488="Unknown"),ISBLANK(J488)),AND(NOT(O488="Unknown"),ISBLANK(R488))),"Missing Information", INDEX(Table15[Entire Service Line Classification], MATCH(SUMIFS(Table15[Unique ID],Table15[System-Owned Portion],E488,Table15[If Material Anything Other than "Lead" in Column E,Was Material Ever Previously Lead?],G488,Table15[Customer-Owned Portion],O488),Table15[Unique ID],0),0)))</f>
        <v>Non-lead</v>
      </c>
      <c r="X488"/>
    </row>
    <row r="489" spans="2:24" ht="29" x14ac:dyDescent="0.35">
      <c r="B489" s="146"/>
      <c r="C489" s="31" t="s">
        <v>3591</v>
      </c>
      <c r="D489" s="31"/>
      <c r="E489" s="44" t="s">
        <v>3284</v>
      </c>
      <c r="F489" s="43" t="s">
        <v>41</v>
      </c>
      <c r="G489" s="84" t="s">
        <v>3249</v>
      </c>
      <c r="H489" s="31">
        <v>2020</v>
      </c>
      <c r="I489" s="207" t="s">
        <v>3338</v>
      </c>
      <c r="J489" s="84" t="s">
        <v>3270</v>
      </c>
      <c r="K489" s="31" t="s">
        <v>41</v>
      </c>
      <c r="L489" s="31"/>
      <c r="M489" s="169"/>
      <c r="N489" s="148"/>
      <c r="O489" s="44" t="s">
        <v>3284</v>
      </c>
      <c r="P489" s="43">
        <v>2020</v>
      </c>
      <c r="Q489" s="207" t="s">
        <v>3338</v>
      </c>
      <c r="R489" s="84" t="s">
        <v>3270</v>
      </c>
      <c r="S489" s="31" t="s">
        <v>41</v>
      </c>
      <c r="T489" s="31"/>
      <c r="U489" s="169"/>
      <c r="V489" s="150"/>
      <c r="W489" s="141" t="str" cm="1">
        <f t="array" ref="W489">IF(SUM(LEN(B489:V489))=0,"",IF(OR(OR(ISBLANK(F489),SUM(LEN(C489),LEN(D489))=0),AND(NOT(E489="Unknown"),ISBLANK(J489)),AND(NOT(O489="Unknown"),ISBLANK(R489))),"Missing Information", INDEX(Table15[Entire Service Line Classification], MATCH(SUMIFS(Table15[Unique ID],Table15[System-Owned Portion],E489,Table15[If Material Anything Other than "Lead" in Column E,Was Material Ever Previously Lead?],G489,Table15[Customer-Owned Portion],O489),Table15[Unique ID],0),0)))</f>
        <v>Non-lead</v>
      </c>
      <c r="X489"/>
    </row>
    <row r="490" spans="2:24" ht="29" x14ac:dyDescent="0.35">
      <c r="B490" s="146"/>
      <c r="C490" s="31" t="s">
        <v>3592</v>
      </c>
      <c r="D490" s="31"/>
      <c r="E490" s="44" t="s">
        <v>3284</v>
      </c>
      <c r="F490" s="43" t="s">
        <v>41</v>
      </c>
      <c r="G490" s="84" t="s">
        <v>3249</v>
      </c>
      <c r="H490" s="31">
        <v>2020</v>
      </c>
      <c r="I490" s="207" t="s">
        <v>3338</v>
      </c>
      <c r="J490" s="84" t="s">
        <v>3270</v>
      </c>
      <c r="K490" s="31" t="s">
        <v>41</v>
      </c>
      <c r="L490" s="31"/>
      <c r="M490" s="169"/>
      <c r="N490" s="148"/>
      <c r="O490" s="44" t="s">
        <v>3284</v>
      </c>
      <c r="P490" s="43">
        <v>2020</v>
      </c>
      <c r="Q490" s="207" t="s">
        <v>3338</v>
      </c>
      <c r="R490" s="84" t="s">
        <v>3270</v>
      </c>
      <c r="S490" s="31" t="s">
        <v>41</v>
      </c>
      <c r="T490" s="31"/>
      <c r="U490" s="169"/>
      <c r="V490" s="150"/>
      <c r="W490" s="141" t="str" cm="1">
        <f t="array" ref="W490">IF(SUM(LEN(B490:V490))=0,"",IF(OR(OR(ISBLANK(F490),SUM(LEN(C490),LEN(D490))=0),AND(NOT(E490="Unknown"),ISBLANK(J490)),AND(NOT(O490="Unknown"),ISBLANK(R490))),"Missing Information", INDEX(Table15[Entire Service Line Classification], MATCH(SUMIFS(Table15[Unique ID],Table15[System-Owned Portion],E490,Table15[If Material Anything Other than "Lead" in Column E,Was Material Ever Previously Lead?],G490,Table15[Customer-Owned Portion],O490),Table15[Unique ID],0),0)))</f>
        <v>Non-lead</v>
      </c>
      <c r="X490"/>
    </row>
    <row r="491" spans="2:24" ht="29" x14ac:dyDescent="0.35">
      <c r="B491" s="146"/>
      <c r="C491" s="31" t="s">
        <v>3593</v>
      </c>
      <c r="D491" s="31"/>
      <c r="E491" s="44" t="s">
        <v>3284</v>
      </c>
      <c r="F491" s="43" t="s">
        <v>41</v>
      </c>
      <c r="G491" s="84" t="s">
        <v>3249</v>
      </c>
      <c r="H491" s="31">
        <v>2020</v>
      </c>
      <c r="I491" s="207" t="s">
        <v>3338</v>
      </c>
      <c r="J491" s="84" t="s">
        <v>3270</v>
      </c>
      <c r="K491" s="31" t="s">
        <v>41</v>
      </c>
      <c r="L491" s="31"/>
      <c r="M491" s="169"/>
      <c r="N491" s="148"/>
      <c r="O491" s="44" t="s">
        <v>3284</v>
      </c>
      <c r="P491" s="43">
        <v>2020</v>
      </c>
      <c r="Q491" s="207" t="s">
        <v>3338</v>
      </c>
      <c r="R491" s="84" t="s">
        <v>3270</v>
      </c>
      <c r="S491" s="31" t="s">
        <v>41</v>
      </c>
      <c r="T491" s="31"/>
      <c r="U491" s="169"/>
      <c r="V491" s="150"/>
      <c r="W491" s="141" t="str" cm="1">
        <f t="array" ref="W491">IF(SUM(LEN(B491:V491))=0,"",IF(OR(OR(ISBLANK(F491),SUM(LEN(C491),LEN(D491))=0),AND(NOT(E491="Unknown"),ISBLANK(J491)),AND(NOT(O491="Unknown"),ISBLANK(R491))),"Missing Information", INDEX(Table15[Entire Service Line Classification], MATCH(SUMIFS(Table15[Unique ID],Table15[System-Owned Portion],E491,Table15[If Material Anything Other than "Lead" in Column E,Was Material Ever Previously Lead?],G491,Table15[Customer-Owned Portion],O491),Table15[Unique ID],0),0)))</f>
        <v>Non-lead</v>
      </c>
      <c r="X491"/>
    </row>
    <row r="492" spans="2:24" ht="29" x14ac:dyDescent="0.35">
      <c r="B492" s="146"/>
      <c r="C492" s="31" t="s">
        <v>3594</v>
      </c>
      <c r="D492" s="31"/>
      <c r="E492" s="44" t="s">
        <v>3284</v>
      </c>
      <c r="F492" s="43" t="s">
        <v>41</v>
      </c>
      <c r="G492" s="84" t="s">
        <v>3249</v>
      </c>
      <c r="H492" s="31">
        <v>2020</v>
      </c>
      <c r="I492" s="207" t="s">
        <v>3338</v>
      </c>
      <c r="J492" s="84" t="s">
        <v>3270</v>
      </c>
      <c r="K492" s="31" t="s">
        <v>41</v>
      </c>
      <c r="L492" s="31"/>
      <c r="M492" s="169"/>
      <c r="N492" s="148"/>
      <c r="O492" s="44" t="s">
        <v>3284</v>
      </c>
      <c r="P492" s="43">
        <v>2020</v>
      </c>
      <c r="Q492" s="207" t="s">
        <v>3338</v>
      </c>
      <c r="R492" s="84" t="s">
        <v>3270</v>
      </c>
      <c r="S492" s="31" t="s">
        <v>41</v>
      </c>
      <c r="T492" s="31"/>
      <c r="U492" s="169"/>
      <c r="V492" s="150"/>
      <c r="W492" s="141" t="str" cm="1">
        <f t="array" ref="W492">IF(SUM(LEN(B492:V492))=0,"",IF(OR(OR(ISBLANK(F492),SUM(LEN(C492),LEN(D492))=0),AND(NOT(E492="Unknown"),ISBLANK(J492)),AND(NOT(O492="Unknown"),ISBLANK(R492))),"Missing Information", INDEX(Table15[Entire Service Line Classification], MATCH(SUMIFS(Table15[Unique ID],Table15[System-Owned Portion],E492,Table15[If Material Anything Other than "Lead" in Column E,Was Material Ever Previously Lead?],G492,Table15[Customer-Owned Portion],O492),Table15[Unique ID],0),0)))</f>
        <v>Non-lead</v>
      </c>
      <c r="X492"/>
    </row>
    <row r="493" spans="2:24" ht="29" x14ac:dyDescent="0.35">
      <c r="B493" s="146"/>
      <c r="C493" s="31" t="s">
        <v>3595</v>
      </c>
      <c r="D493" s="31"/>
      <c r="E493" s="44" t="s">
        <v>3284</v>
      </c>
      <c r="F493" s="43" t="s">
        <v>41</v>
      </c>
      <c r="G493" s="84" t="s">
        <v>3249</v>
      </c>
      <c r="H493" s="31">
        <v>2020</v>
      </c>
      <c r="I493" s="207" t="s">
        <v>3338</v>
      </c>
      <c r="J493" s="84" t="s">
        <v>3270</v>
      </c>
      <c r="K493" s="31" t="s">
        <v>41</v>
      </c>
      <c r="L493" s="31"/>
      <c r="M493" s="169"/>
      <c r="N493" s="148"/>
      <c r="O493" s="44" t="s">
        <v>3284</v>
      </c>
      <c r="P493" s="43">
        <v>2020</v>
      </c>
      <c r="Q493" s="207" t="s">
        <v>3338</v>
      </c>
      <c r="R493" s="84" t="s">
        <v>3270</v>
      </c>
      <c r="S493" s="31" t="s">
        <v>41</v>
      </c>
      <c r="T493" s="31"/>
      <c r="U493" s="169"/>
      <c r="V493" s="150"/>
      <c r="W493" s="141" t="str" cm="1">
        <f t="array" ref="W493">IF(SUM(LEN(B493:V493))=0,"",IF(OR(OR(ISBLANK(F493),SUM(LEN(C493),LEN(D493))=0),AND(NOT(E493="Unknown"),ISBLANK(J493)),AND(NOT(O493="Unknown"),ISBLANK(R493))),"Missing Information", INDEX(Table15[Entire Service Line Classification], MATCH(SUMIFS(Table15[Unique ID],Table15[System-Owned Portion],E493,Table15[If Material Anything Other than "Lead" in Column E,Was Material Ever Previously Lead?],G493,Table15[Customer-Owned Portion],O493),Table15[Unique ID],0),0)))</f>
        <v>Non-lead</v>
      </c>
      <c r="X493"/>
    </row>
    <row r="494" spans="2:24" ht="29" x14ac:dyDescent="0.35">
      <c r="B494" s="146"/>
      <c r="C494" s="31" t="s">
        <v>318</v>
      </c>
      <c r="D494" s="31"/>
      <c r="E494" s="44" t="s">
        <v>3284</v>
      </c>
      <c r="F494" s="43" t="s">
        <v>41</v>
      </c>
      <c r="G494" s="84" t="s">
        <v>3249</v>
      </c>
      <c r="H494" s="31">
        <v>2021</v>
      </c>
      <c r="I494" s="207" t="s">
        <v>3338</v>
      </c>
      <c r="J494" s="84" t="s">
        <v>3270</v>
      </c>
      <c r="K494" s="31" t="s">
        <v>41</v>
      </c>
      <c r="L494" s="31"/>
      <c r="M494" s="169"/>
      <c r="N494" s="148"/>
      <c r="O494" s="44" t="s">
        <v>3284</v>
      </c>
      <c r="P494" s="43">
        <v>2021</v>
      </c>
      <c r="Q494" s="207" t="s">
        <v>3338</v>
      </c>
      <c r="R494" s="84" t="s">
        <v>3270</v>
      </c>
      <c r="S494" s="31" t="s">
        <v>41</v>
      </c>
      <c r="T494" s="31"/>
      <c r="U494" s="169"/>
      <c r="V494" s="150"/>
      <c r="W494" s="141" t="str" cm="1">
        <f t="array" ref="W494">IF(SUM(LEN(B494:V494))=0,"",IF(OR(OR(ISBLANK(F494),SUM(LEN(C494),LEN(D494))=0),AND(NOT(E494="Unknown"),ISBLANK(J494)),AND(NOT(O494="Unknown"),ISBLANK(R494))),"Missing Information", INDEX(Table15[Entire Service Line Classification], MATCH(SUMIFS(Table15[Unique ID],Table15[System-Owned Portion],E494,Table15[If Material Anything Other than "Lead" in Column E,Was Material Ever Previously Lead?],G494,Table15[Customer-Owned Portion],O494),Table15[Unique ID],0),0)))</f>
        <v>Non-lead</v>
      </c>
      <c r="X494"/>
    </row>
    <row r="495" spans="2:24" ht="29" x14ac:dyDescent="0.35">
      <c r="B495" s="146"/>
      <c r="C495" s="31" t="s">
        <v>319</v>
      </c>
      <c r="D495" s="31"/>
      <c r="E495" s="44" t="s">
        <v>3284</v>
      </c>
      <c r="F495" s="43" t="s">
        <v>41</v>
      </c>
      <c r="G495" s="84" t="s">
        <v>3249</v>
      </c>
      <c r="H495" s="31">
        <v>2023</v>
      </c>
      <c r="I495" s="207" t="s">
        <v>3338</v>
      </c>
      <c r="J495" s="84" t="s">
        <v>3270</v>
      </c>
      <c r="K495" s="31" t="s">
        <v>41</v>
      </c>
      <c r="L495" s="31"/>
      <c r="M495" s="169"/>
      <c r="N495" s="148"/>
      <c r="O495" s="44" t="s">
        <v>3284</v>
      </c>
      <c r="P495" s="43">
        <v>2023</v>
      </c>
      <c r="Q495" s="207" t="s">
        <v>3338</v>
      </c>
      <c r="R495" s="84" t="s">
        <v>3270</v>
      </c>
      <c r="S495" s="31" t="s">
        <v>41</v>
      </c>
      <c r="T495" s="31"/>
      <c r="U495" s="169"/>
      <c r="V495" s="150"/>
      <c r="W495" s="141" t="str" cm="1">
        <f t="array" ref="W495">IF(SUM(LEN(B495:V495))=0,"",IF(OR(OR(ISBLANK(F495),SUM(LEN(C495),LEN(D495))=0),AND(NOT(E495="Unknown"),ISBLANK(J495)),AND(NOT(O495="Unknown"),ISBLANK(R495))),"Missing Information", INDEX(Table15[Entire Service Line Classification], MATCH(SUMIFS(Table15[Unique ID],Table15[System-Owned Portion],E495,Table15[If Material Anything Other than "Lead" in Column E,Was Material Ever Previously Lead?],G495,Table15[Customer-Owned Portion],O495),Table15[Unique ID],0),0)))</f>
        <v>Non-lead</v>
      </c>
      <c r="X495"/>
    </row>
    <row r="496" spans="2:24" ht="29" x14ac:dyDescent="0.35">
      <c r="B496" s="146"/>
      <c r="C496" s="31" t="s">
        <v>320</v>
      </c>
      <c r="D496" s="31"/>
      <c r="E496" s="44" t="s">
        <v>3284</v>
      </c>
      <c r="F496" s="43" t="s">
        <v>41</v>
      </c>
      <c r="G496" s="84" t="s">
        <v>3249</v>
      </c>
      <c r="H496" s="31">
        <v>2021</v>
      </c>
      <c r="I496" s="207" t="s">
        <v>3338</v>
      </c>
      <c r="J496" s="84" t="s">
        <v>3270</v>
      </c>
      <c r="K496" s="31" t="s">
        <v>41</v>
      </c>
      <c r="L496" s="31"/>
      <c r="M496" s="169"/>
      <c r="N496" s="148"/>
      <c r="O496" s="44" t="s">
        <v>3284</v>
      </c>
      <c r="P496" s="43">
        <v>2021</v>
      </c>
      <c r="Q496" s="207" t="s">
        <v>3338</v>
      </c>
      <c r="R496" s="84" t="s">
        <v>3270</v>
      </c>
      <c r="S496" s="31" t="s">
        <v>41</v>
      </c>
      <c r="T496" s="31"/>
      <c r="U496" s="169"/>
      <c r="V496" s="150"/>
      <c r="W496" s="141" t="str" cm="1">
        <f t="array" ref="W496">IF(SUM(LEN(B496:V496))=0,"",IF(OR(OR(ISBLANK(F496),SUM(LEN(C496),LEN(D496))=0),AND(NOT(E496="Unknown"),ISBLANK(J496)),AND(NOT(O496="Unknown"),ISBLANK(R496))),"Missing Information", INDEX(Table15[Entire Service Line Classification], MATCH(SUMIFS(Table15[Unique ID],Table15[System-Owned Portion],E496,Table15[If Material Anything Other than "Lead" in Column E,Was Material Ever Previously Lead?],G496,Table15[Customer-Owned Portion],O496),Table15[Unique ID],0),0)))</f>
        <v>Non-lead</v>
      </c>
      <c r="X496"/>
    </row>
    <row r="497" spans="2:24" ht="29" x14ac:dyDescent="0.35">
      <c r="B497" s="146"/>
      <c r="C497" s="31" t="s">
        <v>321</v>
      </c>
      <c r="D497" s="31"/>
      <c r="E497" s="44" t="s">
        <v>3284</v>
      </c>
      <c r="F497" s="43" t="s">
        <v>41</v>
      </c>
      <c r="G497" s="84" t="s">
        <v>3249</v>
      </c>
      <c r="H497" s="31">
        <v>2023</v>
      </c>
      <c r="I497" s="207" t="s">
        <v>3338</v>
      </c>
      <c r="J497" s="84" t="s">
        <v>3270</v>
      </c>
      <c r="K497" s="31" t="s">
        <v>41</v>
      </c>
      <c r="L497" s="31"/>
      <c r="M497" s="169"/>
      <c r="N497" s="148"/>
      <c r="O497" s="44" t="s">
        <v>3284</v>
      </c>
      <c r="P497" s="43">
        <v>2023</v>
      </c>
      <c r="Q497" s="207" t="s">
        <v>3338</v>
      </c>
      <c r="R497" s="84" t="s">
        <v>3270</v>
      </c>
      <c r="S497" s="31" t="s">
        <v>41</v>
      </c>
      <c r="T497" s="31"/>
      <c r="U497" s="169"/>
      <c r="V497" s="150"/>
      <c r="W497" s="141" t="str" cm="1">
        <f t="array" ref="W497">IF(SUM(LEN(B497:V497))=0,"",IF(OR(OR(ISBLANK(F497),SUM(LEN(C497),LEN(D497))=0),AND(NOT(E497="Unknown"),ISBLANK(J497)),AND(NOT(O497="Unknown"),ISBLANK(R497))),"Missing Information", INDEX(Table15[Entire Service Line Classification], MATCH(SUMIFS(Table15[Unique ID],Table15[System-Owned Portion],E497,Table15[If Material Anything Other than "Lead" in Column E,Was Material Ever Previously Lead?],G497,Table15[Customer-Owned Portion],O497),Table15[Unique ID],0),0)))</f>
        <v>Non-lead</v>
      </c>
      <c r="X497"/>
    </row>
    <row r="498" spans="2:24" ht="29" x14ac:dyDescent="0.35">
      <c r="B498" s="146"/>
      <c r="C498" s="31" t="s">
        <v>322</v>
      </c>
      <c r="D498" s="31"/>
      <c r="E498" s="44" t="s">
        <v>3284</v>
      </c>
      <c r="F498" s="43" t="s">
        <v>41</v>
      </c>
      <c r="G498" s="84" t="s">
        <v>3249</v>
      </c>
      <c r="H498" s="31">
        <v>2023</v>
      </c>
      <c r="I498" s="207" t="s">
        <v>3338</v>
      </c>
      <c r="J498" s="84" t="s">
        <v>3270</v>
      </c>
      <c r="K498" s="31" t="s">
        <v>41</v>
      </c>
      <c r="L498" s="31"/>
      <c r="M498" s="169"/>
      <c r="N498" s="148"/>
      <c r="O498" s="44" t="s">
        <v>3284</v>
      </c>
      <c r="P498" s="43">
        <v>2023</v>
      </c>
      <c r="Q498" s="207" t="s">
        <v>3338</v>
      </c>
      <c r="R498" s="84" t="s">
        <v>3270</v>
      </c>
      <c r="S498" s="31" t="s">
        <v>41</v>
      </c>
      <c r="T498" s="31"/>
      <c r="U498" s="169"/>
      <c r="V498" s="150"/>
      <c r="W498" s="141" t="str" cm="1">
        <f t="array" ref="W498">IF(SUM(LEN(B498:V498))=0,"",IF(OR(OR(ISBLANK(F498),SUM(LEN(C498),LEN(D498))=0),AND(NOT(E498="Unknown"),ISBLANK(J498)),AND(NOT(O498="Unknown"),ISBLANK(R498))),"Missing Information", INDEX(Table15[Entire Service Line Classification], MATCH(SUMIFS(Table15[Unique ID],Table15[System-Owned Portion],E498,Table15[If Material Anything Other than "Lead" in Column E,Was Material Ever Previously Lead?],G498,Table15[Customer-Owned Portion],O498),Table15[Unique ID],0),0)))</f>
        <v>Non-lead</v>
      </c>
      <c r="X498"/>
    </row>
    <row r="499" spans="2:24" ht="29" x14ac:dyDescent="0.35">
      <c r="B499" s="146"/>
      <c r="C499" s="31" t="s">
        <v>323</v>
      </c>
      <c r="D499" s="31"/>
      <c r="E499" s="44" t="s">
        <v>3284</v>
      </c>
      <c r="F499" s="43" t="s">
        <v>41</v>
      </c>
      <c r="G499" s="84" t="s">
        <v>3249</v>
      </c>
      <c r="H499" s="31">
        <v>2021</v>
      </c>
      <c r="I499" s="207" t="s">
        <v>3338</v>
      </c>
      <c r="J499" s="84" t="s">
        <v>3270</v>
      </c>
      <c r="K499" s="31" t="s">
        <v>41</v>
      </c>
      <c r="L499" s="31"/>
      <c r="M499" s="169"/>
      <c r="N499" s="148"/>
      <c r="O499" s="44" t="s">
        <v>3284</v>
      </c>
      <c r="P499" s="43">
        <v>2021</v>
      </c>
      <c r="Q499" s="207" t="s">
        <v>3338</v>
      </c>
      <c r="R499" s="84" t="s">
        <v>3270</v>
      </c>
      <c r="S499" s="31" t="s">
        <v>41</v>
      </c>
      <c r="T499" s="31"/>
      <c r="U499" s="169"/>
      <c r="V499" s="150"/>
      <c r="W499" s="141" t="str" cm="1">
        <f t="array" ref="W499">IF(SUM(LEN(B499:V499))=0,"",IF(OR(OR(ISBLANK(F499),SUM(LEN(C499),LEN(D499))=0),AND(NOT(E499="Unknown"),ISBLANK(J499)),AND(NOT(O499="Unknown"),ISBLANK(R499))),"Missing Information", INDEX(Table15[Entire Service Line Classification], MATCH(SUMIFS(Table15[Unique ID],Table15[System-Owned Portion],E499,Table15[If Material Anything Other than "Lead" in Column E,Was Material Ever Previously Lead?],G499,Table15[Customer-Owned Portion],O499),Table15[Unique ID],0),0)))</f>
        <v>Non-lead</v>
      </c>
      <c r="X499"/>
    </row>
    <row r="500" spans="2:24" ht="29" x14ac:dyDescent="0.35">
      <c r="B500" s="146"/>
      <c r="C500" s="31" t="s">
        <v>324</v>
      </c>
      <c r="D500" s="31"/>
      <c r="E500" s="44" t="s">
        <v>3284</v>
      </c>
      <c r="F500" s="43" t="s">
        <v>41</v>
      </c>
      <c r="G500" s="84" t="s">
        <v>3249</v>
      </c>
      <c r="H500" s="31">
        <v>2023</v>
      </c>
      <c r="I500" s="207" t="s">
        <v>3338</v>
      </c>
      <c r="J500" s="84" t="s">
        <v>3270</v>
      </c>
      <c r="K500" s="31" t="s">
        <v>41</v>
      </c>
      <c r="L500" s="31"/>
      <c r="M500" s="169"/>
      <c r="N500" s="148"/>
      <c r="O500" s="44" t="s">
        <v>3284</v>
      </c>
      <c r="P500" s="43">
        <v>2023</v>
      </c>
      <c r="Q500" s="207" t="s">
        <v>3338</v>
      </c>
      <c r="R500" s="84" t="s">
        <v>3270</v>
      </c>
      <c r="S500" s="31" t="s">
        <v>41</v>
      </c>
      <c r="T500" s="31"/>
      <c r="U500" s="169"/>
      <c r="V500" s="150"/>
      <c r="W500" s="141" t="str" cm="1">
        <f t="array" ref="W500">IF(SUM(LEN(B500:V500))=0,"",IF(OR(OR(ISBLANK(F500),SUM(LEN(C500),LEN(D500))=0),AND(NOT(E500="Unknown"),ISBLANK(J500)),AND(NOT(O500="Unknown"),ISBLANK(R500))),"Missing Information", INDEX(Table15[Entire Service Line Classification], MATCH(SUMIFS(Table15[Unique ID],Table15[System-Owned Portion],E500,Table15[If Material Anything Other than "Lead" in Column E,Was Material Ever Previously Lead?],G500,Table15[Customer-Owned Portion],O500),Table15[Unique ID],0),0)))</f>
        <v>Non-lead</v>
      </c>
      <c r="X500"/>
    </row>
    <row r="501" spans="2:24" ht="29" x14ac:dyDescent="0.35">
      <c r="B501" s="146"/>
      <c r="C501" s="31" t="s">
        <v>325</v>
      </c>
      <c r="D501" s="31"/>
      <c r="E501" s="44" t="s">
        <v>3284</v>
      </c>
      <c r="F501" s="43" t="s">
        <v>41</v>
      </c>
      <c r="G501" s="84" t="s">
        <v>3249</v>
      </c>
      <c r="H501" s="31">
        <v>2021</v>
      </c>
      <c r="I501" s="207" t="s">
        <v>3338</v>
      </c>
      <c r="J501" s="84" t="s">
        <v>3270</v>
      </c>
      <c r="K501" s="31" t="s">
        <v>41</v>
      </c>
      <c r="L501" s="31"/>
      <c r="M501" s="169"/>
      <c r="N501" s="148"/>
      <c r="O501" s="44" t="s">
        <v>3284</v>
      </c>
      <c r="P501" s="43">
        <v>2021</v>
      </c>
      <c r="Q501" s="207" t="s">
        <v>3338</v>
      </c>
      <c r="R501" s="84" t="s">
        <v>3270</v>
      </c>
      <c r="S501" s="31" t="s">
        <v>41</v>
      </c>
      <c r="T501" s="31"/>
      <c r="U501" s="169"/>
      <c r="V501" s="150"/>
      <c r="W501" s="141" t="str" cm="1">
        <f t="array" ref="W501">IF(SUM(LEN(B501:V501))=0,"",IF(OR(OR(ISBLANK(F501),SUM(LEN(C501),LEN(D501))=0),AND(NOT(E501="Unknown"),ISBLANK(J501)),AND(NOT(O501="Unknown"),ISBLANK(R501))),"Missing Information", INDEX(Table15[Entire Service Line Classification], MATCH(SUMIFS(Table15[Unique ID],Table15[System-Owned Portion],E501,Table15[If Material Anything Other than "Lead" in Column E,Was Material Ever Previously Lead?],G501,Table15[Customer-Owned Portion],O501),Table15[Unique ID],0),0)))</f>
        <v>Non-lead</v>
      </c>
      <c r="X501"/>
    </row>
    <row r="502" spans="2:24" ht="29" x14ac:dyDescent="0.35">
      <c r="B502" s="146"/>
      <c r="C502" s="31" t="s">
        <v>326</v>
      </c>
      <c r="D502" s="31"/>
      <c r="E502" s="44" t="s">
        <v>3284</v>
      </c>
      <c r="F502" s="43" t="s">
        <v>41</v>
      </c>
      <c r="G502" s="84" t="s">
        <v>3249</v>
      </c>
      <c r="H502" s="31">
        <v>2023</v>
      </c>
      <c r="I502" s="207" t="s">
        <v>3338</v>
      </c>
      <c r="J502" s="84" t="s">
        <v>3270</v>
      </c>
      <c r="K502" s="31" t="s">
        <v>41</v>
      </c>
      <c r="L502" s="31"/>
      <c r="M502" s="169"/>
      <c r="N502" s="148"/>
      <c r="O502" s="44" t="s">
        <v>3284</v>
      </c>
      <c r="P502" s="43">
        <v>2023</v>
      </c>
      <c r="Q502" s="207" t="s">
        <v>3338</v>
      </c>
      <c r="R502" s="84" t="s">
        <v>3270</v>
      </c>
      <c r="S502" s="31" t="s">
        <v>41</v>
      </c>
      <c r="T502" s="31"/>
      <c r="U502" s="169"/>
      <c r="V502" s="150"/>
      <c r="W502" s="141" t="str" cm="1">
        <f t="array" ref="W502">IF(SUM(LEN(B502:V502))=0,"",IF(OR(OR(ISBLANK(F502),SUM(LEN(C502),LEN(D502))=0),AND(NOT(E502="Unknown"),ISBLANK(J502)),AND(NOT(O502="Unknown"),ISBLANK(R502))),"Missing Information", INDEX(Table15[Entire Service Line Classification], MATCH(SUMIFS(Table15[Unique ID],Table15[System-Owned Portion],E502,Table15[If Material Anything Other than "Lead" in Column E,Was Material Ever Previously Lead?],G502,Table15[Customer-Owned Portion],O502),Table15[Unique ID],0),0)))</f>
        <v>Non-lead</v>
      </c>
      <c r="X502"/>
    </row>
    <row r="503" spans="2:24" ht="29" x14ac:dyDescent="0.35">
      <c r="B503" s="146"/>
      <c r="C503" s="31" t="s">
        <v>327</v>
      </c>
      <c r="D503" s="31"/>
      <c r="E503" s="44" t="s">
        <v>3284</v>
      </c>
      <c r="F503" s="43" t="s">
        <v>41</v>
      </c>
      <c r="G503" s="84" t="s">
        <v>3249</v>
      </c>
      <c r="H503" s="31">
        <v>2021</v>
      </c>
      <c r="I503" s="207" t="s">
        <v>3338</v>
      </c>
      <c r="J503" s="84" t="s">
        <v>3270</v>
      </c>
      <c r="K503" s="31" t="s">
        <v>41</v>
      </c>
      <c r="L503" s="31"/>
      <c r="M503" s="169"/>
      <c r="N503" s="148"/>
      <c r="O503" s="44" t="s">
        <v>3284</v>
      </c>
      <c r="P503" s="43">
        <v>2021</v>
      </c>
      <c r="Q503" s="207" t="s">
        <v>3338</v>
      </c>
      <c r="R503" s="84" t="s">
        <v>3270</v>
      </c>
      <c r="S503" s="31" t="s">
        <v>41</v>
      </c>
      <c r="T503" s="31"/>
      <c r="U503" s="169"/>
      <c r="V503" s="150"/>
      <c r="W503" s="141" t="str" cm="1">
        <f t="array" ref="W503">IF(SUM(LEN(B503:V503))=0,"",IF(OR(OR(ISBLANK(F503),SUM(LEN(C503),LEN(D503))=0),AND(NOT(E503="Unknown"),ISBLANK(J503)),AND(NOT(O503="Unknown"),ISBLANK(R503))),"Missing Information", INDEX(Table15[Entire Service Line Classification], MATCH(SUMIFS(Table15[Unique ID],Table15[System-Owned Portion],E503,Table15[If Material Anything Other than "Lead" in Column E,Was Material Ever Previously Lead?],G503,Table15[Customer-Owned Portion],O503),Table15[Unique ID],0),0)))</f>
        <v>Non-lead</v>
      </c>
      <c r="X503"/>
    </row>
    <row r="504" spans="2:24" ht="29" x14ac:dyDescent="0.35">
      <c r="B504" s="146"/>
      <c r="C504" s="31" t="s">
        <v>328</v>
      </c>
      <c r="D504" s="31"/>
      <c r="E504" s="44" t="s">
        <v>3284</v>
      </c>
      <c r="F504" s="43" t="s">
        <v>41</v>
      </c>
      <c r="G504" s="84" t="s">
        <v>3249</v>
      </c>
      <c r="H504" s="31">
        <v>2023</v>
      </c>
      <c r="I504" s="207" t="s">
        <v>3338</v>
      </c>
      <c r="J504" s="84" t="s">
        <v>3270</v>
      </c>
      <c r="K504" s="31" t="s">
        <v>41</v>
      </c>
      <c r="L504" s="31"/>
      <c r="M504" s="169"/>
      <c r="N504" s="148"/>
      <c r="O504" s="44" t="s">
        <v>3284</v>
      </c>
      <c r="P504" s="43">
        <v>2023</v>
      </c>
      <c r="Q504" s="207" t="s">
        <v>3338</v>
      </c>
      <c r="R504" s="84" t="s">
        <v>3270</v>
      </c>
      <c r="S504" s="31" t="s">
        <v>41</v>
      </c>
      <c r="T504" s="31"/>
      <c r="U504" s="169"/>
      <c r="V504" s="150"/>
      <c r="W504" s="141" t="str" cm="1">
        <f t="array" ref="W504">IF(SUM(LEN(B504:V504))=0,"",IF(OR(OR(ISBLANK(F504),SUM(LEN(C504),LEN(D504))=0),AND(NOT(E504="Unknown"),ISBLANK(J504)),AND(NOT(O504="Unknown"),ISBLANK(R504))),"Missing Information", INDEX(Table15[Entire Service Line Classification], MATCH(SUMIFS(Table15[Unique ID],Table15[System-Owned Portion],E504,Table15[If Material Anything Other than "Lead" in Column E,Was Material Ever Previously Lead?],G504,Table15[Customer-Owned Portion],O504),Table15[Unique ID],0),0)))</f>
        <v>Non-lead</v>
      </c>
      <c r="X504"/>
    </row>
    <row r="505" spans="2:24" ht="29" x14ac:dyDescent="0.35">
      <c r="B505" s="146"/>
      <c r="C505" s="31" t="s">
        <v>329</v>
      </c>
      <c r="D505" s="31"/>
      <c r="E505" s="44" t="s">
        <v>3284</v>
      </c>
      <c r="F505" s="43" t="s">
        <v>41</v>
      </c>
      <c r="G505" s="84" t="s">
        <v>3249</v>
      </c>
      <c r="H505" s="31">
        <v>2023</v>
      </c>
      <c r="I505" s="207" t="s">
        <v>3338</v>
      </c>
      <c r="J505" s="84" t="s">
        <v>3270</v>
      </c>
      <c r="K505" s="31" t="s">
        <v>41</v>
      </c>
      <c r="L505" s="31"/>
      <c r="M505" s="169"/>
      <c r="N505" s="148"/>
      <c r="O505" s="44" t="s">
        <v>3284</v>
      </c>
      <c r="P505" s="43">
        <v>2023</v>
      </c>
      <c r="Q505" s="207" t="s">
        <v>3338</v>
      </c>
      <c r="R505" s="84" t="s">
        <v>3270</v>
      </c>
      <c r="S505" s="31" t="s">
        <v>41</v>
      </c>
      <c r="T505" s="31"/>
      <c r="U505" s="169"/>
      <c r="V505" s="150"/>
      <c r="W505" s="141" t="str" cm="1">
        <f t="array" ref="W505">IF(SUM(LEN(B505:V505))=0,"",IF(OR(OR(ISBLANK(F505),SUM(LEN(C505),LEN(D505))=0),AND(NOT(E505="Unknown"),ISBLANK(J505)),AND(NOT(O505="Unknown"),ISBLANK(R505))),"Missing Information", INDEX(Table15[Entire Service Line Classification], MATCH(SUMIFS(Table15[Unique ID],Table15[System-Owned Portion],E505,Table15[If Material Anything Other than "Lead" in Column E,Was Material Ever Previously Lead?],G505,Table15[Customer-Owned Portion],O505),Table15[Unique ID],0),0)))</f>
        <v>Non-lead</v>
      </c>
      <c r="X505"/>
    </row>
    <row r="506" spans="2:24" ht="29" x14ac:dyDescent="0.35">
      <c r="B506" s="146"/>
      <c r="C506" s="31" t="s">
        <v>330</v>
      </c>
      <c r="D506" s="31"/>
      <c r="E506" s="44" t="s">
        <v>3284</v>
      </c>
      <c r="F506" s="43" t="s">
        <v>41</v>
      </c>
      <c r="G506" s="84" t="s">
        <v>3249</v>
      </c>
      <c r="H506" s="31">
        <v>2021</v>
      </c>
      <c r="I506" s="207" t="s">
        <v>3338</v>
      </c>
      <c r="J506" s="84" t="s">
        <v>3270</v>
      </c>
      <c r="K506" s="31" t="s">
        <v>41</v>
      </c>
      <c r="L506" s="31"/>
      <c r="M506" s="169"/>
      <c r="N506" s="148"/>
      <c r="O506" s="44" t="s">
        <v>3284</v>
      </c>
      <c r="P506" s="43">
        <v>2021</v>
      </c>
      <c r="Q506" s="207" t="s">
        <v>3338</v>
      </c>
      <c r="R506" s="84" t="s">
        <v>3270</v>
      </c>
      <c r="S506" s="31" t="s">
        <v>41</v>
      </c>
      <c r="T506" s="31"/>
      <c r="U506" s="169"/>
      <c r="V506" s="150"/>
      <c r="W506" s="141" t="str" cm="1">
        <f t="array" ref="W506">IF(SUM(LEN(B506:V506))=0,"",IF(OR(OR(ISBLANK(F506),SUM(LEN(C506),LEN(D506))=0),AND(NOT(E506="Unknown"),ISBLANK(J506)),AND(NOT(O506="Unknown"),ISBLANK(R506))),"Missing Information", INDEX(Table15[Entire Service Line Classification], MATCH(SUMIFS(Table15[Unique ID],Table15[System-Owned Portion],E506,Table15[If Material Anything Other than "Lead" in Column E,Was Material Ever Previously Lead?],G506,Table15[Customer-Owned Portion],O506),Table15[Unique ID],0),0)))</f>
        <v>Non-lead</v>
      </c>
      <c r="X506"/>
    </row>
    <row r="507" spans="2:24" ht="29" x14ac:dyDescent="0.35">
      <c r="B507" s="146"/>
      <c r="C507" s="31" t="s">
        <v>331</v>
      </c>
      <c r="D507" s="31"/>
      <c r="E507" s="44" t="s">
        <v>3284</v>
      </c>
      <c r="F507" s="43" t="s">
        <v>41</v>
      </c>
      <c r="G507" s="84" t="s">
        <v>3249</v>
      </c>
      <c r="H507" s="31">
        <v>2023</v>
      </c>
      <c r="I507" s="207" t="s">
        <v>3338</v>
      </c>
      <c r="J507" s="84" t="s">
        <v>3270</v>
      </c>
      <c r="K507" s="31" t="s">
        <v>41</v>
      </c>
      <c r="L507" s="31"/>
      <c r="M507" s="169"/>
      <c r="N507" s="148"/>
      <c r="O507" s="44" t="s">
        <v>3284</v>
      </c>
      <c r="P507" s="43">
        <v>2023</v>
      </c>
      <c r="Q507" s="207" t="s">
        <v>3338</v>
      </c>
      <c r="R507" s="84" t="s">
        <v>3270</v>
      </c>
      <c r="S507" s="31" t="s">
        <v>41</v>
      </c>
      <c r="T507" s="31"/>
      <c r="U507" s="169"/>
      <c r="V507" s="150"/>
      <c r="W507" s="141" t="str" cm="1">
        <f t="array" ref="W507">IF(SUM(LEN(B507:V507))=0,"",IF(OR(OR(ISBLANK(F507),SUM(LEN(C507),LEN(D507))=0),AND(NOT(E507="Unknown"),ISBLANK(J507)),AND(NOT(O507="Unknown"),ISBLANK(R507))),"Missing Information", INDEX(Table15[Entire Service Line Classification], MATCH(SUMIFS(Table15[Unique ID],Table15[System-Owned Portion],E507,Table15[If Material Anything Other than "Lead" in Column E,Was Material Ever Previously Lead?],G507,Table15[Customer-Owned Portion],O507),Table15[Unique ID],0),0)))</f>
        <v>Non-lead</v>
      </c>
      <c r="X507"/>
    </row>
    <row r="508" spans="2:24" ht="29" x14ac:dyDescent="0.35">
      <c r="B508" s="146"/>
      <c r="C508" s="31" t="s">
        <v>332</v>
      </c>
      <c r="D508" s="31"/>
      <c r="E508" s="44" t="s">
        <v>3284</v>
      </c>
      <c r="F508" s="43" t="s">
        <v>41</v>
      </c>
      <c r="G508" s="84" t="s">
        <v>3249</v>
      </c>
      <c r="H508" s="31">
        <v>2021</v>
      </c>
      <c r="I508" s="207" t="s">
        <v>3338</v>
      </c>
      <c r="J508" s="84" t="s">
        <v>3270</v>
      </c>
      <c r="K508" s="31" t="s">
        <v>41</v>
      </c>
      <c r="L508" s="31"/>
      <c r="M508" s="169"/>
      <c r="N508" s="148"/>
      <c r="O508" s="44" t="s">
        <v>3284</v>
      </c>
      <c r="P508" s="43">
        <v>2021</v>
      </c>
      <c r="Q508" s="207" t="s">
        <v>3338</v>
      </c>
      <c r="R508" s="84" t="s">
        <v>3270</v>
      </c>
      <c r="S508" s="31" t="s">
        <v>41</v>
      </c>
      <c r="T508" s="31"/>
      <c r="U508" s="169"/>
      <c r="V508" s="150"/>
      <c r="W508" s="141" t="str" cm="1">
        <f t="array" ref="W508">IF(SUM(LEN(B508:V508))=0,"",IF(OR(OR(ISBLANK(F508),SUM(LEN(C508),LEN(D508))=0),AND(NOT(E508="Unknown"),ISBLANK(J508)),AND(NOT(O508="Unknown"),ISBLANK(R508))),"Missing Information", INDEX(Table15[Entire Service Line Classification], MATCH(SUMIFS(Table15[Unique ID],Table15[System-Owned Portion],E508,Table15[If Material Anything Other than "Lead" in Column E,Was Material Ever Previously Lead?],G508,Table15[Customer-Owned Portion],O508),Table15[Unique ID],0),0)))</f>
        <v>Non-lead</v>
      </c>
      <c r="X508"/>
    </row>
    <row r="509" spans="2:24" ht="29" x14ac:dyDescent="0.35">
      <c r="B509" s="146"/>
      <c r="C509" s="31" t="s">
        <v>333</v>
      </c>
      <c r="D509" s="31"/>
      <c r="E509" s="44" t="s">
        <v>3284</v>
      </c>
      <c r="F509" s="43" t="s">
        <v>41</v>
      </c>
      <c r="G509" s="84" t="s">
        <v>3249</v>
      </c>
      <c r="H509" s="31">
        <v>2023</v>
      </c>
      <c r="I509" s="207" t="s">
        <v>3338</v>
      </c>
      <c r="J509" s="84" t="s">
        <v>3270</v>
      </c>
      <c r="K509" s="31" t="s">
        <v>41</v>
      </c>
      <c r="L509" s="31"/>
      <c r="M509" s="169"/>
      <c r="N509" s="148"/>
      <c r="O509" s="44" t="s">
        <v>3284</v>
      </c>
      <c r="P509" s="43">
        <v>2023</v>
      </c>
      <c r="Q509" s="207" t="s">
        <v>3338</v>
      </c>
      <c r="R509" s="84" t="s">
        <v>3270</v>
      </c>
      <c r="S509" s="31" t="s">
        <v>41</v>
      </c>
      <c r="T509" s="31"/>
      <c r="U509" s="169"/>
      <c r="V509" s="150"/>
      <c r="W509" s="141" t="str" cm="1">
        <f t="array" ref="W509">IF(SUM(LEN(B509:V509))=0,"",IF(OR(OR(ISBLANK(F509),SUM(LEN(C509),LEN(D509))=0),AND(NOT(E509="Unknown"),ISBLANK(J509)),AND(NOT(O509="Unknown"),ISBLANK(R509))),"Missing Information", INDEX(Table15[Entire Service Line Classification], MATCH(SUMIFS(Table15[Unique ID],Table15[System-Owned Portion],E509,Table15[If Material Anything Other than "Lead" in Column E,Was Material Ever Previously Lead?],G509,Table15[Customer-Owned Portion],O509),Table15[Unique ID],0),0)))</f>
        <v>Non-lead</v>
      </c>
      <c r="X509"/>
    </row>
    <row r="510" spans="2:24" ht="29" x14ac:dyDescent="0.35">
      <c r="B510" s="146"/>
      <c r="C510" s="31" t="s">
        <v>334</v>
      </c>
      <c r="D510" s="31"/>
      <c r="E510" s="44" t="s">
        <v>3284</v>
      </c>
      <c r="F510" s="43" t="s">
        <v>41</v>
      </c>
      <c r="G510" s="84" t="s">
        <v>3249</v>
      </c>
      <c r="H510" s="31">
        <v>2023</v>
      </c>
      <c r="I510" s="207" t="s">
        <v>3338</v>
      </c>
      <c r="J510" s="84" t="s">
        <v>3270</v>
      </c>
      <c r="K510" s="31" t="s">
        <v>41</v>
      </c>
      <c r="L510" s="31"/>
      <c r="M510" s="169"/>
      <c r="N510" s="148"/>
      <c r="O510" s="44" t="s">
        <v>3284</v>
      </c>
      <c r="P510" s="43">
        <v>2023</v>
      </c>
      <c r="Q510" s="207" t="s">
        <v>3338</v>
      </c>
      <c r="R510" s="84" t="s">
        <v>3270</v>
      </c>
      <c r="S510" s="31" t="s">
        <v>41</v>
      </c>
      <c r="T510" s="31"/>
      <c r="U510" s="169"/>
      <c r="V510" s="150"/>
      <c r="W510" s="141" t="str" cm="1">
        <f t="array" ref="W510">IF(SUM(LEN(B510:V510))=0,"",IF(OR(OR(ISBLANK(F510),SUM(LEN(C510),LEN(D510))=0),AND(NOT(E510="Unknown"),ISBLANK(J510)),AND(NOT(O510="Unknown"),ISBLANK(R510))),"Missing Information", INDEX(Table15[Entire Service Line Classification], MATCH(SUMIFS(Table15[Unique ID],Table15[System-Owned Portion],E510,Table15[If Material Anything Other than "Lead" in Column E,Was Material Ever Previously Lead?],G510,Table15[Customer-Owned Portion],O510),Table15[Unique ID],0),0)))</f>
        <v>Non-lead</v>
      </c>
      <c r="X510"/>
    </row>
    <row r="511" spans="2:24" ht="29" x14ac:dyDescent="0.35">
      <c r="B511" s="146"/>
      <c r="C511" s="31" t="s">
        <v>3596</v>
      </c>
      <c r="D511" s="31"/>
      <c r="E511" s="44" t="s">
        <v>3284</v>
      </c>
      <c r="F511" s="43" t="s">
        <v>41</v>
      </c>
      <c r="G511" s="84" t="s">
        <v>3249</v>
      </c>
      <c r="H511" s="31">
        <v>2023</v>
      </c>
      <c r="I511" s="207" t="s">
        <v>3338</v>
      </c>
      <c r="J511" s="84" t="s">
        <v>3270</v>
      </c>
      <c r="K511" s="31" t="s">
        <v>41</v>
      </c>
      <c r="L511" s="31"/>
      <c r="M511" s="169"/>
      <c r="N511" s="148"/>
      <c r="O511" s="44" t="s">
        <v>3284</v>
      </c>
      <c r="P511" s="43">
        <v>2023</v>
      </c>
      <c r="Q511" s="207" t="s">
        <v>3338</v>
      </c>
      <c r="R511" s="84" t="s">
        <v>3270</v>
      </c>
      <c r="S511" s="31" t="s">
        <v>41</v>
      </c>
      <c r="T511" s="31"/>
      <c r="U511" s="169"/>
      <c r="V511" s="150"/>
      <c r="W511" s="141" t="str" cm="1">
        <f t="array" ref="W511">IF(SUM(LEN(B511:V511))=0,"",IF(OR(OR(ISBLANK(F511),SUM(LEN(C511),LEN(D511))=0),AND(NOT(E511="Unknown"),ISBLANK(J511)),AND(NOT(O511="Unknown"),ISBLANK(R511))),"Missing Information", INDEX(Table15[Entire Service Line Classification], MATCH(SUMIFS(Table15[Unique ID],Table15[System-Owned Portion],E511,Table15[If Material Anything Other than "Lead" in Column E,Was Material Ever Previously Lead?],G511,Table15[Customer-Owned Portion],O511),Table15[Unique ID],0),0)))</f>
        <v>Non-lead</v>
      </c>
      <c r="X511"/>
    </row>
    <row r="512" spans="2:24" ht="29" x14ac:dyDescent="0.35">
      <c r="B512" s="146"/>
      <c r="C512" s="31" t="s">
        <v>3597</v>
      </c>
      <c r="D512" s="31"/>
      <c r="E512" s="44" t="s">
        <v>3284</v>
      </c>
      <c r="F512" s="43" t="s">
        <v>41</v>
      </c>
      <c r="G512" s="84" t="s">
        <v>3249</v>
      </c>
      <c r="H512" s="31">
        <v>2023</v>
      </c>
      <c r="I512" s="207" t="s">
        <v>3338</v>
      </c>
      <c r="J512" s="84" t="s">
        <v>3270</v>
      </c>
      <c r="K512" s="31" t="s">
        <v>41</v>
      </c>
      <c r="L512" s="31"/>
      <c r="M512" s="169"/>
      <c r="N512" s="148"/>
      <c r="O512" s="44" t="s">
        <v>3284</v>
      </c>
      <c r="P512" s="43">
        <v>2023</v>
      </c>
      <c r="Q512" s="207" t="s">
        <v>3338</v>
      </c>
      <c r="R512" s="84" t="s">
        <v>3270</v>
      </c>
      <c r="S512" s="31" t="s">
        <v>41</v>
      </c>
      <c r="T512" s="31"/>
      <c r="U512" s="169"/>
      <c r="V512" s="150"/>
      <c r="W512" s="141" t="str" cm="1">
        <f t="array" ref="W512">IF(SUM(LEN(B512:V512))=0,"",IF(OR(OR(ISBLANK(F512),SUM(LEN(C512),LEN(D512))=0),AND(NOT(E512="Unknown"),ISBLANK(J512)),AND(NOT(O512="Unknown"),ISBLANK(R512))),"Missing Information", INDEX(Table15[Entire Service Line Classification], MATCH(SUMIFS(Table15[Unique ID],Table15[System-Owned Portion],E512,Table15[If Material Anything Other than "Lead" in Column E,Was Material Ever Previously Lead?],G512,Table15[Customer-Owned Portion],O512),Table15[Unique ID],0),0)))</f>
        <v>Non-lead</v>
      </c>
      <c r="X512"/>
    </row>
    <row r="513" spans="2:24" ht="29" x14ac:dyDescent="0.35">
      <c r="B513" s="146"/>
      <c r="C513" s="31" t="s">
        <v>3598</v>
      </c>
      <c r="D513" s="31"/>
      <c r="E513" s="44" t="s">
        <v>3284</v>
      </c>
      <c r="F513" s="43" t="s">
        <v>41</v>
      </c>
      <c r="G513" s="84" t="s">
        <v>3249</v>
      </c>
      <c r="H513" s="31">
        <v>2023</v>
      </c>
      <c r="I513" s="207" t="s">
        <v>3338</v>
      </c>
      <c r="J513" s="84" t="s">
        <v>3270</v>
      </c>
      <c r="K513" s="31" t="s">
        <v>41</v>
      </c>
      <c r="L513" s="31"/>
      <c r="M513" s="169"/>
      <c r="N513" s="148"/>
      <c r="O513" s="44" t="s">
        <v>3284</v>
      </c>
      <c r="P513" s="43">
        <v>2023</v>
      </c>
      <c r="Q513" s="207" t="s">
        <v>3338</v>
      </c>
      <c r="R513" s="84" t="s">
        <v>3270</v>
      </c>
      <c r="S513" s="31" t="s">
        <v>41</v>
      </c>
      <c r="T513" s="31"/>
      <c r="U513" s="169"/>
      <c r="V513" s="150"/>
      <c r="W513" s="141" t="str" cm="1">
        <f t="array" ref="W513">IF(SUM(LEN(B513:V513))=0,"",IF(OR(OR(ISBLANK(F513),SUM(LEN(C513),LEN(D513))=0),AND(NOT(E513="Unknown"),ISBLANK(J513)),AND(NOT(O513="Unknown"),ISBLANK(R513))),"Missing Information", INDEX(Table15[Entire Service Line Classification], MATCH(SUMIFS(Table15[Unique ID],Table15[System-Owned Portion],E513,Table15[If Material Anything Other than "Lead" in Column E,Was Material Ever Previously Lead?],G513,Table15[Customer-Owned Portion],O513),Table15[Unique ID],0),0)))</f>
        <v>Non-lead</v>
      </c>
      <c r="X513"/>
    </row>
    <row r="514" spans="2:24" ht="29" x14ac:dyDescent="0.35">
      <c r="B514" s="146"/>
      <c r="C514" s="31" t="s">
        <v>3599</v>
      </c>
      <c r="D514" s="31"/>
      <c r="E514" s="44" t="s">
        <v>3284</v>
      </c>
      <c r="F514" s="43" t="s">
        <v>41</v>
      </c>
      <c r="G514" s="84" t="s">
        <v>3249</v>
      </c>
      <c r="H514" s="31">
        <v>2020</v>
      </c>
      <c r="I514" s="207" t="s">
        <v>3338</v>
      </c>
      <c r="J514" s="84" t="s">
        <v>3270</v>
      </c>
      <c r="K514" s="31" t="s">
        <v>41</v>
      </c>
      <c r="L514" s="31"/>
      <c r="M514" s="169"/>
      <c r="N514" s="148"/>
      <c r="O514" s="44" t="s">
        <v>3284</v>
      </c>
      <c r="P514" s="43">
        <v>2020</v>
      </c>
      <c r="Q514" s="207" t="s">
        <v>3338</v>
      </c>
      <c r="R514" s="84" t="s">
        <v>3270</v>
      </c>
      <c r="S514" s="31" t="s">
        <v>41</v>
      </c>
      <c r="T514" s="31"/>
      <c r="U514" s="169"/>
      <c r="V514" s="150"/>
      <c r="W514" s="141" t="str" cm="1">
        <f t="array" ref="W514">IF(SUM(LEN(B514:V514))=0,"",IF(OR(OR(ISBLANK(F514),SUM(LEN(C514),LEN(D514))=0),AND(NOT(E514="Unknown"),ISBLANK(J514)),AND(NOT(O514="Unknown"),ISBLANK(R514))),"Missing Information", INDEX(Table15[Entire Service Line Classification], MATCH(SUMIFS(Table15[Unique ID],Table15[System-Owned Portion],E514,Table15[If Material Anything Other than "Lead" in Column E,Was Material Ever Previously Lead?],G514,Table15[Customer-Owned Portion],O514),Table15[Unique ID],0),0)))</f>
        <v>Non-lead</v>
      </c>
      <c r="X514"/>
    </row>
    <row r="515" spans="2:24" ht="29" x14ac:dyDescent="0.35">
      <c r="B515" s="146"/>
      <c r="C515" s="31" t="s">
        <v>335</v>
      </c>
      <c r="D515" s="31"/>
      <c r="E515" s="44" t="s">
        <v>3284</v>
      </c>
      <c r="F515" s="43" t="s">
        <v>41</v>
      </c>
      <c r="G515" s="84" t="s">
        <v>3249</v>
      </c>
      <c r="H515" s="31">
        <v>2020</v>
      </c>
      <c r="I515" s="207" t="s">
        <v>3338</v>
      </c>
      <c r="J515" s="84" t="s">
        <v>3270</v>
      </c>
      <c r="K515" s="31" t="s">
        <v>41</v>
      </c>
      <c r="L515" s="31"/>
      <c r="M515" s="169"/>
      <c r="N515" s="148"/>
      <c r="O515" s="44" t="s">
        <v>3284</v>
      </c>
      <c r="P515" s="43">
        <v>2020</v>
      </c>
      <c r="Q515" s="207" t="s">
        <v>3338</v>
      </c>
      <c r="R515" s="84" t="s">
        <v>3270</v>
      </c>
      <c r="S515" s="31" t="s">
        <v>41</v>
      </c>
      <c r="T515" s="31"/>
      <c r="U515" s="169"/>
      <c r="V515" s="150"/>
      <c r="W515" s="141" t="str" cm="1">
        <f t="array" ref="W515">IF(SUM(LEN(B515:V515))=0,"",IF(OR(OR(ISBLANK(F515),SUM(LEN(C515),LEN(D515))=0),AND(NOT(E515="Unknown"),ISBLANK(J515)),AND(NOT(O515="Unknown"),ISBLANK(R515))),"Missing Information", INDEX(Table15[Entire Service Line Classification], MATCH(SUMIFS(Table15[Unique ID],Table15[System-Owned Portion],E515,Table15[If Material Anything Other than "Lead" in Column E,Was Material Ever Previously Lead?],G515,Table15[Customer-Owned Portion],O515),Table15[Unique ID],0),0)))</f>
        <v>Non-lead</v>
      </c>
      <c r="X515"/>
    </row>
    <row r="516" spans="2:24" ht="29" x14ac:dyDescent="0.35">
      <c r="B516" s="146"/>
      <c r="C516" s="31" t="s">
        <v>336</v>
      </c>
      <c r="D516" s="31"/>
      <c r="E516" s="44" t="s">
        <v>3284</v>
      </c>
      <c r="F516" s="43" t="s">
        <v>41</v>
      </c>
      <c r="G516" s="84" t="s">
        <v>3249</v>
      </c>
      <c r="H516" s="31">
        <v>2020</v>
      </c>
      <c r="I516" s="207" t="s">
        <v>3338</v>
      </c>
      <c r="J516" s="84" t="s">
        <v>3270</v>
      </c>
      <c r="K516" s="31" t="s">
        <v>41</v>
      </c>
      <c r="L516" s="31"/>
      <c r="M516" s="169"/>
      <c r="N516" s="148"/>
      <c r="O516" s="44" t="s">
        <v>3284</v>
      </c>
      <c r="P516" s="43">
        <v>2020</v>
      </c>
      <c r="Q516" s="207" t="s">
        <v>3338</v>
      </c>
      <c r="R516" s="84" t="s">
        <v>3270</v>
      </c>
      <c r="S516" s="31" t="s">
        <v>41</v>
      </c>
      <c r="T516" s="31"/>
      <c r="U516" s="169"/>
      <c r="V516" s="150"/>
      <c r="W516" s="141" t="str" cm="1">
        <f t="array" ref="W516">IF(SUM(LEN(B516:V516))=0,"",IF(OR(OR(ISBLANK(F516),SUM(LEN(C516),LEN(D516))=0),AND(NOT(E516="Unknown"),ISBLANK(J516)),AND(NOT(O516="Unknown"),ISBLANK(R516))),"Missing Information", INDEX(Table15[Entire Service Line Classification], MATCH(SUMIFS(Table15[Unique ID],Table15[System-Owned Portion],E516,Table15[If Material Anything Other than "Lead" in Column E,Was Material Ever Previously Lead?],G516,Table15[Customer-Owned Portion],O516),Table15[Unique ID],0),0)))</f>
        <v>Non-lead</v>
      </c>
      <c r="X516"/>
    </row>
    <row r="517" spans="2:24" ht="29" x14ac:dyDescent="0.35">
      <c r="B517" s="146"/>
      <c r="C517" s="31" t="s">
        <v>337</v>
      </c>
      <c r="D517" s="31"/>
      <c r="E517" s="44" t="s">
        <v>3284</v>
      </c>
      <c r="F517" s="43" t="s">
        <v>41</v>
      </c>
      <c r="G517" s="84" t="s">
        <v>3249</v>
      </c>
      <c r="H517" s="31">
        <v>2020</v>
      </c>
      <c r="I517" s="207" t="s">
        <v>3338</v>
      </c>
      <c r="J517" s="84" t="s">
        <v>3270</v>
      </c>
      <c r="K517" s="31" t="s">
        <v>41</v>
      </c>
      <c r="L517" s="31"/>
      <c r="M517" s="169"/>
      <c r="N517" s="148"/>
      <c r="O517" s="44" t="s">
        <v>3284</v>
      </c>
      <c r="P517" s="43">
        <v>2020</v>
      </c>
      <c r="Q517" s="207" t="s">
        <v>3338</v>
      </c>
      <c r="R517" s="84" t="s">
        <v>3270</v>
      </c>
      <c r="S517" s="31" t="s">
        <v>41</v>
      </c>
      <c r="T517" s="31"/>
      <c r="U517" s="169"/>
      <c r="V517" s="150"/>
      <c r="W517" s="141" t="str" cm="1">
        <f t="array" ref="W517">IF(SUM(LEN(B517:V517))=0,"",IF(OR(OR(ISBLANK(F517),SUM(LEN(C517),LEN(D517))=0),AND(NOT(E517="Unknown"),ISBLANK(J517)),AND(NOT(O517="Unknown"),ISBLANK(R517))),"Missing Information", INDEX(Table15[Entire Service Line Classification], MATCH(SUMIFS(Table15[Unique ID],Table15[System-Owned Portion],E517,Table15[If Material Anything Other than "Lead" in Column E,Was Material Ever Previously Lead?],G517,Table15[Customer-Owned Portion],O517),Table15[Unique ID],0),0)))</f>
        <v>Non-lead</v>
      </c>
      <c r="X517"/>
    </row>
    <row r="518" spans="2:24" ht="29" x14ac:dyDescent="0.35">
      <c r="B518" s="146"/>
      <c r="C518" s="31" t="s">
        <v>338</v>
      </c>
      <c r="D518" s="31"/>
      <c r="E518" s="44" t="s">
        <v>3284</v>
      </c>
      <c r="F518" s="43" t="s">
        <v>41</v>
      </c>
      <c r="G518" s="84" t="s">
        <v>3249</v>
      </c>
      <c r="H518" s="31">
        <v>2020</v>
      </c>
      <c r="I518" s="207" t="s">
        <v>3338</v>
      </c>
      <c r="J518" s="84" t="s">
        <v>3270</v>
      </c>
      <c r="K518" s="31" t="s">
        <v>41</v>
      </c>
      <c r="L518" s="31"/>
      <c r="M518" s="169"/>
      <c r="N518" s="148"/>
      <c r="O518" s="44" t="s">
        <v>3284</v>
      </c>
      <c r="P518" s="43">
        <v>2020</v>
      </c>
      <c r="Q518" s="207" t="s">
        <v>3338</v>
      </c>
      <c r="R518" s="84" t="s">
        <v>3270</v>
      </c>
      <c r="S518" s="31" t="s">
        <v>41</v>
      </c>
      <c r="T518" s="31"/>
      <c r="U518" s="169"/>
      <c r="V518" s="150"/>
      <c r="W518" s="141" t="str" cm="1">
        <f t="array" ref="W518">IF(SUM(LEN(B518:V518))=0,"",IF(OR(OR(ISBLANK(F518),SUM(LEN(C518),LEN(D518))=0),AND(NOT(E518="Unknown"),ISBLANK(J518)),AND(NOT(O518="Unknown"),ISBLANK(R518))),"Missing Information", INDEX(Table15[Entire Service Line Classification], MATCH(SUMIFS(Table15[Unique ID],Table15[System-Owned Portion],E518,Table15[If Material Anything Other than "Lead" in Column E,Was Material Ever Previously Lead?],G518,Table15[Customer-Owned Portion],O518),Table15[Unique ID],0),0)))</f>
        <v>Non-lead</v>
      </c>
      <c r="X518"/>
    </row>
    <row r="519" spans="2:24" ht="29" x14ac:dyDescent="0.35">
      <c r="B519" s="146"/>
      <c r="C519" s="31" t="s">
        <v>339</v>
      </c>
      <c r="D519" s="31"/>
      <c r="E519" s="44" t="s">
        <v>3284</v>
      </c>
      <c r="F519" s="43" t="s">
        <v>41</v>
      </c>
      <c r="G519" s="84" t="s">
        <v>3249</v>
      </c>
      <c r="H519" s="31">
        <v>2020</v>
      </c>
      <c r="I519" s="207" t="s">
        <v>3338</v>
      </c>
      <c r="J519" s="84" t="s">
        <v>3270</v>
      </c>
      <c r="K519" s="31" t="s">
        <v>41</v>
      </c>
      <c r="L519" s="31"/>
      <c r="M519" s="169"/>
      <c r="N519" s="148"/>
      <c r="O519" s="44" t="s">
        <v>3284</v>
      </c>
      <c r="P519" s="43">
        <v>2020</v>
      </c>
      <c r="Q519" s="207" t="s">
        <v>3338</v>
      </c>
      <c r="R519" s="84" t="s">
        <v>3270</v>
      </c>
      <c r="S519" s="31" t="s">
        <v>41</v>
      </c>
      <c r="T519" s="31"/>
      <c r="U519" s="169"/>
      <c r="V519" s="150"/>
      <c r="W519" s="141" t="str" cm="1">
        <f t="array" ref="W519">IF(SUM(LEN(B519:V519))=0,"",IF(OR(OR(ISBLANK(F519),SUM(LEN(C519),LEN(D519))=0),AND(NOT(E519="Unknown"),ISBLANK(J519)),AND(NOT(O519="Unknown"),ISBLANK(R519))),"Missing Information", INDEX(Table15[Entire Service Line Classification], MATCH(SUMIFS(Table15[Unique ID],Table15[System-Owned Portion],E519,Table15[If Material Anything Other than "Lead" in Column E,Was Material Ever Previously Lead?],G519,Table15[Customer-Owned Portion],O519),Table15[Unique ID],0),0)))</f>
        <v>Non-lead</v>
      </c>
      <c r="X519"/>
    </row>
    <row r="520" spans="2:24" ht="29" x14ac:dyDescent="0.35">
      <c r="B520" s="146"/>
      <c r="C520" s="31" t="s">
        <v>3600</v>
      </c>
      <c r="D520" s="31"/>
      <c r="E520" s="44" t="s">
        <v>3284</v>
      </c>
      <c r="F520" s="43" t="s">
        <v>41</v>
      </c>
      <c r="G520" s="84" t="s">
        <v>3249</v>
      </c>
      <c r="H520" s="31">
        <v>2020</v>
      </c>
      <c r="I520" s="207" t="s">
        <v>3338</v>
      </c>
      <c r="J520" s="84" t="s">
        <v>3270</v>
      </c>
      <c r="K520" s="31" t="s">
        <v>41</v>
      </c>
      <c r="L520" s="31"/>
      <c r="M520" s="169"/>
      <c r="N520" s="148"/>
      <c r="O520" s="44" t="s">
        <v>3284</v>
      </c>
      <c r="P520" s="43">
        <v>2020</v>
      </c>
      <c r="Q520" s="207" t="s">
        <v>3338</v>
      </c>
      <c r="R520" s="84" t="s">
        <v>3270</v>
      </c>
      <c r="S520" s="31" t="s">
        <v>41</v>
      </c>
      <c r="T520" s="31"/>
      <c r="U520" s="169"/>
      <c r="V520" s="150"/>
      <c r="W520" s="141" t="str" cm="1">
        <f t="array" ref="W520">IF(SUM(LEN(B520:V520))=0,"",IF(OR(OR(ISBLANK(F520),SUM(LEN(C520),LEN(D520))=0),AND(NOT(E520="Unknown"),ISBLANK(J520)),AND(NOT(O520="Unknown"),ISBLANK(R520))),"Missing Information", INDEX(Table15[Entire Service Line Classification], MATCH(SUMIFS(Table15[Unique ID],Table15[System-Owned Portion],E520,Table15[If Material Anything Other than "Lead" in Column E,Was Material Ever Previously Lead?],G520,Table15[Customer-Owned Portion],O520),Table15[Unique ID],0),0)))</f>
        <v>Non-lead</v>
      </c>
      <c r="X520"/>
    </row>
    <row r="521" spans="2:24" ht="29" x14ac:dyDescent="0.35">
      <c r="B521" s="146"/>
      <c r="C521" s="31" t="s">
        <v>3601</v>
      </c>
      <c r="D521" s="31"/>
      <c r="E521" s="44" t="s">
        <v>3284</v>
      </c>
      <c r="F521" s="43" t="s">
        <v>41</v>
      </c>
      <c r="G521" s="84" t="s">
        <v>3249</v>
      </c>
      <c r="H521" s="31">
        <v>2020</v>
      </c>
      <c r="I521" s="207" t="s">
        <v>3338</v>
      </c>
      <c r="J521" s="84" t="s">
        <v>3270</v>
      </c>
      <c r="K521" s="31" t="s">
        <v>41</v>
      </c>
      <c r="L521" s="31"/>
      <c r="M521" s="169"/>
      <c r="N521" s="148"/>
      <c r="O521" s="44" t="s">
        <v>3284</v>
      </c>
      <c r="P521" s="43">
        <v>2020</v>
      </c>
      <c r="Q521" s="207" t="s">
        <v>3338</v>
      </c>
      <c r="R521" s="84" t="s">
        <v>3270</v>
      </c>
      <c r="S521" s="31" t="s">
        <v>41</v>
      </c>
      <c r="T521" s="31"/>
      <c r="U521" s="169"/>
      <c r="V521" s="150"/>
      <c r="W521" s="141" t="str" cm="1">
        <f t="array" ref="W521">IF(SUM(LEN(B521:V521))=0,"",IF(OR(OR(ISBLANK(F521),SUM(LEN(C521),LEN(D521))=0),AND(NOT(E521="Unknown"),ISBLANK(J521)),AND(NOT(O521="Unknown"),ISBLANK(R521))),"Missing Information", INDEX(Table15[Entire Service Line Classification], MATCH(SUMIFS(Table15[Unique ID],Table15[System-Owned Portion],E521,Table15[If Material Anything Other than "Lead" in Column E,Was Material Ever Previously Lead?],G521,Table15[Customer-Owned Portion],O521),Table15[Unique ID],0),0)))</f>
        <v>Non-lead</v>
      </c>
      <c r="X521"/>
    </row>
    <row r="522" spans="2:24" ht="29" x14ac:dyDescent="0.35">
      <c r="B522" s="146"/>
      <c r="C522" s="31" t="s">
        <v>340</v>
      </c>
      <c r="D522" s="31"/>
      <c r="E522" s="44" t="s">
        <v>3284</v>
      </c>
      <c r="F522" s="43" t="s">
        <v>41</v>
      </c>
      <c r="G522" s="84" t="s">
        <v>3249</v>
      </c>
      <c r="H522" s="31">
        <v>2020</v>
      </c>
      <c r="I522" s="207" t="s">
        <v>3338</v>
      </c>
      <c r="J522" s="84" t="s">
        <v>3270</v>
      </c>
      <c r="K522" s="31" t="s">
        <v>41</v>
      </c>
      <c r="L522" s="31"/>
      <c r="M522" s="169"/>
      <c r="N522" s="148"/>
      <c r="O522" s="44" t="s">
        <v>3284</v>
      </c>
      <c r="P522" s="43">
        <v>2020</v>
      </c>
      <c r="Q522" s="207" t="s">
        <v>3338</v>
      </c>
      <c r="R522" s="84" t="s">
        <v>3270</v>
      </c>
      <c r="S522" s="31" t="s">
        <v>41</v>
      </c>
      <c r="T522" s="31"/>
      <c r="U522" s="169"/>
      <c r="V522" s="150"/>
      <c r="W522" s="141" t="str" cm="1">
        <f t="array" ref="W522">IF(SUM(LEN(B522:V522))=0,"",IF(OR(OR(ISBLANK(F522),SUM(LEN(C522),LEN(D522))=0),AND(NOT(E522="Unknown"),ISBLANK(J522)),AND(NOT(O522="Unknown"),ISBLANK(R522))),"Missing Information", INDEX(Table15[Entire Service Line Classification], MATCH(SUMIFS(Table15[Unique ID],Table15[System-Owned Portion],E522,Table15[If Material Anything Other than "Lead" in Column E,Was Material Ever Previously Lead?],G522,Table15[Customer-Owned Portion],O522),Table15[Unique ID],0),0)))</f>
        <v>Non-lead</v>
      </c>
      <c r="X522"/>
    </row>
    <row r="523" spans="2:24" ht="29" x14ac:dyDescent="0.35">
      <c r="B523" s="146"/>
      <c r="C523" s="31" t="s">
        <v>3602</v>
      </c>
      <c r="D523" s="31"/>
      <c r="E523" s="44" t="s">
        <v>3284</v>
      </c>
      <c r="F523" s="43" t="s">
        <v>41</v>
      </c>
      <c r="G523" s="84" t="s">
        <v>3249</v>
      </c>
      <c r="H523" s="31">
        <v>2020</v>
      </c>
      <c r="I523" s="207" t="s">
        <v>3338</v>
      </c>
      <c r="J523" s="84" t="s">
        <v>3270</v>
      </c>
      <c r="K523" s="31" t="s">
        <v>41</v>
      </c>
      <c r="L523" s="31"/>
      <c r="M523" s="169"/>
      <c r="N523" s="148"/>
      <c r="O523" s="44" t="s">
        <v>3284</v>
      </c>
      <c r="P523" s="43">
        <v>2020</v>
      </c>
      <c r="Q523" s="207" t="s">
        <v>3338</v>
      </c>
      <c r="R523" s="84" t="s">
        <v>3270</v>
      </c>
      <c r="S523" s="31" t="s">
        <v>41</v>
      </c>
      <c r="T523" s="31"/>
      <c r="U523" s="169"/>
      <c r="V523" s="150"/>
      <c r="W523" s="141" t="str" cm="1">
        <f t="array" ref="W523">IF(SUM(LEN(B523:V523))=0,"",IF(OR(OR(ISBLANK(F523),SUM(LEN(C523),LEN(D523))=0),AND(NOT(E523="Unknown"),ISBLANK(J523)),AND(NOT(O523="Unknown"),ISBLANK(R523))),"Missing Information", INDEX(Table15[Entire Service Line Classification], MATCH(SUMIFS(Table15[Unique ID],Table15[System-Owned Portion],E523,Table15[If Material Anything Other than "Lead" in Column E,Was Material Ever Previously Lead?],G523,Table15[Customer-Owned Portion],O523),Table15[Unique ID],0),0)))</f>
        <v>Non-lead</v>
      </c>
      <c r="X523"/>
    </row>
    <row r="524" spans="2:24" ht="29" x14ac:dyDescent="0.35">
      <c r="B524" s="146"/>
      <c r="C524" s="31" t="s">
        <v>341</v>
      </c>
      <c r="D524" s="31"/>
      <c r="E524" s="44" t="s">
        <v>3284</v>
      </c>
      <c r="F524" s="43" t="s">
        <v>41</v>
      </c>
      <c r="G524" s="84" t="s">
        <v>3249</v>
      </c>
      <c r="H524" s="31">
        <v>2020</v>
      </c>
      <c r="I524" s="207" t="s">
        <v>3338</v>
      </c>
      <c r="J524" s="84" t="s">
        <v>3270</v>
      </c>
      <c r="K524" s="31" t="s">
        <v>41</v>
      </c>
      <c r="L524" s="31"/>
      <c r="M524" s="169"/>
      <c r="N524" s="148"/>
      <c r="O524" s="44" t="s">
        <v>3284</v>
      </c>
      <c r="P524" s="43">
        <v>2020</v>
      </c>
      <c r="Q524" s="207" t="s">
        <v>3338</v>
      </c>
      <c r="R524" s="84" t="s">
        <v>3270</v>
      </c>
      <c r="S524" s="31" t="s">
        <v>41</v>
      </c>
      <c r="T524" s="31"/>
      <c r="U524" s="169"/>
      <c r="V524" s="150"/>
      <c r="W524" s="141" t="str" cm="1">
        <f t="array" ref="W524">IF(SUM(LEN(B524:V524))=0,"",IF(OR(OR(ISBLANK(F524),SUM(LEN(C524),LEN(D524))=0),AND(NOT(E524="Unknown"),ISBLANK(J524)),AND(NOT(O524="Unknown"),ISBLANK(R524))),"Missing Information", INDEX(Table15[Entire Service Line Classification], MATCH(SUMIFS(Table15[Unique ID],Table15[System-Owned Portion],E524,Table15[If Material Anything Other than "Lead" in Column E,Was Material Ever Previously Lead?],G524,Table15[Customer-Owned Portion],O524),Table15[Unique ID],0),0)))</f>
        <v>Non-lead</v>
      </c>
      <c r="X524"/>
    </row>
    <row r="525" spans="2:24" ht="29" x14ac:dyDescent="0.35">
      <c r="B525" s="146"/>
      <c r="C525" s="31" t="s">
        <v>342</v>
      </c>
      <c r="D525" s="31"/>
      <c r="E525" s="44" t="s">
        <v>3284</v>
      </c>
      <c r="F525" s="43" t="s">
        <v>41</v>
      </c>
      <c r="G525" s="84" t="s">
        <v>3249</v>
      </c>
      <c r="H525" s="31">
        <v>2020</v>
      </c>
      <c r="I525" s="207" t="s">
        <v>3338</v>
      </c>
      <c r="J525" s="84" t="s">
        <v>3270</v>
      </c>
      <c r="K525" s="31" t="s">
        <v>41</v>
      </c>
      <c r="L525" s="31"/>
      <c r="M525" s="169"/>
      <c r="N525" s="148"/>
      <c r="O525" s="44" t="s">
        <v>3284</v>
      </c>
      <c r="P525" s="43">
        <v>2020</v>
      </c>
      <c r="Q525" s="207" t="s">
        <v>3338</v>
      </c>
      <c r="R525" s="84" t="s">
        <v>3270</v>
      </c>
      <c r="S525" s="31" t="s">
        <v>41</v>
      </c>
      <c r="T525" s="31"/>
      <c r="U525" s="169"/>
      <c r="V525" s="150"/>
      <c r="W525" s="141" t="str" cm="1">
        <f t="array" ref="W525">IF(SUM(LEN(B525:V525))=0,"",IF(OR(OR(ISBLANK(F525),SUM(LEN(C525),LEN(D525))=0),AND(NOT(E525="Unknown"),ISBLANK(J525)),AND(NOT(O525="Unknown"),ISBLANK(R525))),"Missing Information", INDEX(Table15[Entire Service Line Classification], MATCH(SUMIFS(Table15[Unique ID],Table15[System-Owned Portion],E525,Table15[If Material Anything Other than "Lead" in Column E,Was Material Ever Previously Lead?],G525,Table15[Customer-Owned Portion],O525),Table15[Unique ID],0),0)))</f>
        <v>Non-lead</v>
      </c>
      <c r="X525"/>
    </row>
    <row r="526" spans="2:24" ht="29" x14ac:dyDescent="0.35">
      <c r="B526" s="146"/>
      <c r="C526" s="31" t="s">
        <v>343</v>
      </c>
      <c r="D526" s="31"/>
      <c r="E526" s="44" t="s">
        <v>3284</v>
      </c>
      <c r="F526" s="43" t="s">
        <v>41</v>
      </c>
      <c r="G526" s="84" t="s">
        <v>3249</v>
      </c>
      <c r="H526" s="31">
        <v>2020</v>
      </c>
      <c r="I526" s="207" t="s">
        <v>3338</v>
      </c>
      <c r="J526" s="84" t="s">
        <v>3270</v>
      </c>
      <c r="K526" s="31" t="s">
        <v>41</v>
      </c>
      <c r="L526" s="31"/>
      <c r="M526" s="169"/>
      <c r="N526" s="148"/>
      <c r="O526" s="44" t="s">
        <v>3284</v>
      </c>
      <c r="P526" s="43">
        <v>2020</v>
      </c>
      <c r="Q526" s="207" t="s">
        <v>3338</v>
      </c>
      <c r="R526" s="84" t="s">
        <v>3270</v>
      </c>
      <c r="S526" s="31" t="s">
        <v>41</v>
      </c>
      <c r="T526" s="31"/>
      <c r="U526" s="169"/>
      <c r="V526" s="150"/>
      <c r="W526" s="141" t="str" cm="1">
        <f t="array" ref="W526">IF(SUM(LEN(B526:V526))=0,"",IF(OR(OR(ISBLANK(F526),SUM(LEN(C526),LEN(D526))=0),AND(NOT(E526="Unknown"),ISBLANK(J526)),AND(NOT(O526="Unknown"),ISBLANK(R526))),"Missing Information", INDEX(Table15[Entire Service Line Classification], MATCH(SUMIFS(Table15[Unique ID],Table15[System-Owned Portion],E526,Table15[If Material Anything Other than "Lead" in Column E,Was Material Ever Previously Lead?],G526,Table15[Customer-Owned Portion],O526),Table15[Unique ID],0),0)))</f>
        <v>Non-lead</v>
      </c>
      <c r="X526"/>
    </row>
    <row r="527" spans="2:24" ht="29" x14ac:dyDescent="0.35">
      <c r="B527" s="146"/>
      <c r="C527" s="31" t="s">
        <v>3603</v>
      </c>
      <c r="D527" s="31"/>
      <c r="E527" s="44" t="s">
        <v>3284</v>
      </c>
      <c r="F527" s="43" t="s">
        <v>41</v>
      </c>
      <c r="G527" s="84" t="s">
        <v>3249</v>
      </c>
      <c r="H527" s="31">
        <v>2020</v>
      </c>
      <c r="I527" s="207" t="s">
        <v>3338</v>
      </c>
      <c r="J527" s="84" t="s">
        <v>3270</v>
      </c>
      <c r="K527" s="31" t="s">
        <v>41</v>
      </c>
      <c r="L527" s="31"/>
      <c r="M527" s="169"/>
      <c r="N527" s="148"/>
      <c r="O527" s="44" t="s">
        <v>3284</v>
      </c>
      <c r="P527" s="43">
        <v>2020</v>
      </c>
      <c r="Q527" s="207" t="s">
        <v>3338</v>
      </c>
      <c r="R527" s="84" t="s">
        <v>3270</v>
      </c>
      <c r="S527" s="31" t="s">
        <v>41</v>
      </c>
      <c r="T527" s="31"/>
      <c r="U527" s="169"/>
      <c r="V527" s="150"/>
      <c r="W527" s="141" t="str" cm="1">
        <f t="array" ref="W527">IF(SUM(LEN(B527:V527))=0,"",IF(OR(OR(ISBLANK(F527),SUM(LEN(C527),LEN(D527))=0),AND(NOT(E527="Unknown"),ISBLANK(J527)),AND(NOT(O527="Unknown"),ISBLANK(R527))),"Missing Information", INDEX(Table15[Entire Service Line Classification], MATCH(SUMIFS(Table15[Unique ID],Table15[System-Owned Portion],E527,Table15[If Material Anything Other than "Lead" in Column E,Was Material Ever Previously Lead?],G527,Table15[Customer-Owned Portion],O527),Table15[Unique ID],0),0)))</f>
        <v>Non-lead</v>
      </c>
      <c r="X527"/>
    </row>
    <row r="528" spans="2:24" ht="29" x14ac:dyDescent="0.35">
      <c r="B528" s="146"/>
      <c r="C528" s="31" t="s">
        <v>3604</v>
      </c>
      <c r="D528" s="31"/>
      <c r="E528" s="44" t="s">
        <v>3284</v>
      </c>
      <c r="F528" s="43" t="s">
        <v>41</v>
      </c>
      <c r="G528" s="84" t="s">
        <v>3249</v>
      </c>
      <c r="H528" s="31">
        <v>2020</v>
      </c>
      <c r="I528" s="207" t="s">
        <v>3338</v>
      </c>
      <c r="J528" s="84" t="s">
        <v>3270</v>
      </c>
      <c r="K528" s="31" t="s">
        <v>41</v>
      </c>
      <c r="L528" s="31"/>
      <c r="M528" s="169"/>
      <c r="N528" s="148"/>
      <c r="O528" s="44" t="s">
        <v>3284</v>
      </c>
      <c r="P528" s="43">
        <v>2020</v>
      </c>
      <c r="Q528" s="207" t="s">
        <v>3338</v>
      </c>
      <c r="R528" s="84" t="s">
        <v>3270</v>
      </c>
      <c r="S528" s="31" t="s">
        <v>41</v>
      </c>
      <c r="T528" s="31"/>
      <c r="U528" s="169"/>
      <c r="V528" s="150"/>
      <c r="W528" s="141" t="str" cm="1">
        <f t="array" ref="W528">IF(SUM(LEN(B528:V528))=0,"",IF(OR(OR(ISBLANK(F528),SUM(LEN(C528),LEN(D528))=0),AND(NOT(E528="Unknown"),ISBLANK(J528)),AND(NOT(O528="Unknown"),ISBLANK(R528))),"Missing Information", INDEX(Table15[Entire Service Line Classification], MATCH(SUMIFS(Table15[Unique ID],Table15[System-Owned Portion],E528,Table15[If Material Anything Other than "Lead" in Column E,Was Material Ever Previously Lead?],G528,Table15[Customer-Owned Portion],O528),Table15[Unique ID],0),0)))</f>
        <v>Non-lead</v>
      </c>
      <c r="X528"/>
    </row>
    <row r="529" spans="2:24" ht="29" x14ac:dyDescent="0.35">
      <c r="B529" s="146"/>
      <c r="C529" s="31" t="s">
        <v>344</v>
      </c>
      <c r="D529" s="31"/>
      <c r="E529" s="44" t="s">
        <v>3284</v>
      </c>
      <c r="F529" s="43" t="s">
        <v>41</v>
      </c>
      <c r="G529" s="84" t="s">
        <v>3249</v>
      </c>
      <c r="H529" s="31">
        <v>2020</v>
      </c>
      <c r="I529" s="207" t="s">
        <v>3338</v>
      </c>
      <c r="J529" s="84" t="s">
        <v>3270</v>
      </c>
      <c r="K529" s="31" t="s">
        <v>41</v>
      </c>
      <c r="L529" s="31"/>
      <c r="M529" s="169"/>
      <c r="N529" s="148"/>
      <c r="O529" s="44" t="s">
        <v>3284</v>
      </c>
      <c r="P529" s="43">
        <v>2020</v>
      </c>
      <c r="Q529" s="207" t="s">
        <v>3338</v>
      </c>
      <c r="R529" s="84" t="s">
        <v>3270</v>
      </c>
      <c r="S529" s="31" t="s">
        <v>41</v>
      </c>
      <c r="T529" s="31"/>
      <c r="U529" s="169"/>
      <c r="V529" s="150"/>
      <c r="W529" s="141" t="str" cm="1">
        <f t="array" ref="W529">IF(SUM(LEN(B529:V529))=0,"",IF(OR(OR(ISBLANK(F529),SUM(LEN(C529),LEN(D529))=0),AND(NOT(E529="Unknown"),ISBLANK(J529)),AND(NOT(O529="Unknown"),ISBLANK(R529))),"Missing Information", INDEX(Table15[Entire Service Line Classification], MATCH(SUMIFS(Table15[Unique ID],Table15[System-Owned Portion],E529,Table15[If Material Anything Other than "Lead" in Column E,Was Material Ever Previously Lead?],G529,Table15[Customer-Owned Portion],O529),Table15[Unique ID],0),0)))</f>
        <v>Non-lead</v>
      </c>
      <c r="X529"/>
    </row>
    <row r="530" spans="2:24" ht="29" x14ac:dyDescent="0.35">
      <c r="B530" s="146"/>
      <c r="C530" s="31" t="s">
        <v>345</v>
      </c>
      <c r="D530" s="31"/>
      <c r="E530" s="44" t="s">
        <v>3284</v>
      </c>
      <c r="F530" s="43" t="s">
        <v>41</v>
      </c>
      <c r="G530" s="84" t="s">
        <v>3249</v>
      </c>
      <c r="H530" s="31">
        <v>2020</v>
      </c>
      <c r="I530" s="207" t="s">
        <v>3338</v>
      </c>
      <c r="J530" s="84" t="s">
        <v>3270</v>
      </c>
      <c r="K530" s="31" t="s">
        <v>41</v>
      </c>
      <c r="L530" s="31"/>
      <c r="M530" s="169"/>
      <c r="N530" s="148"/>
      <c r="O530" s="44" t="s">
        <v>3284</v>
      </c>
      <c r="P530" s="43">
        <v>2020</v>
      </c>
      <c r="Q530" s="207" t="s">
        <v>3338</v>
      </c>
      <c r="R530" s="84" t="s">
        <v>3270</v>
      </c>
      <c r="S530" s="31" t="s">
        <v>41</v>
      </c>
      <c r="T530" s="31"/>
      <c r="U530" s="169"/>
      <c r="V530" s="150"/>
      <c r="W530" s="141" t="str" cm="1">
        <f t="array" ref="W530">IF(SUM(LEN(B530:V530))=0,"",IF(OR(OR(ISBLANK(F530),SUM(LEN(C530),LEN(D530))=0),AND(NOT(E530="Unknown"),ISBLANK(J530)),AND(NOT(O530="Unknown"),ISBLANK(R530))),"Missing Information", INDEX(Table15[Entire Service Line Classification], MATCH(SUMIFS(Table15[Unique ID],Table15[System-Owned Portion],E530,Table15[If Material Anything Other than "Lead" in Column E,Was Material Ever Previously Lead?],G530,Table15[Customer-Owned Portion],O530),Table15[Unique ID],0),0)))</f>
        <v>Non-lead</v>
      </c>
      <c r="X530"/>
    </row>
    <row r="531" spans="2:24" ht="29" x14ac:dyDescent="0.35">
      <c r="B531" s="146"/>
      <c r="C531" s="31" t="s">
        <v>346</v>
      </c>
      <c r="D531" s="31"/>
      <c r="E531" s="44" t="s">
        <v>3284</v>
      </c>
      <c r="F531" s="43" t="s">
        <v>41</v>
      </c>
      <c r="G531" s="84" t="s">
        <v>3249</v>
      </c>
      <c r="H531" s="31">
        <v>2020</v>
      </c>
      <c r="I531" s="207" t="s">
        <v>3338</v>
      </c>
      <c r="J531" s="84" t="s">
        <v>3270</v>
      </c>
      <c r="K531" s="31" t="s">
        <v>41</v>
      </c>
      <c r="L531" s="31"/>
      <c r="M531" s="169"/>
      <c r="N531" s="148"/>
      <c r="O531" s="44" t="s">
        <v>3284</v>
      </c>
      <c r="P531" s="43">
        <v>2020</v>
      </c>
      <c r="Q531" s="207" t="s">
        <v>3338</v>
      </c>
      <c r="R531" s="84" t="s">
        <v>3270</v>
      </c>
      <c r="S531" s="31" t="s">
        <v>41</v>
      </c>
      <c r="T531" s="31"/>
      <c r="U531" s="169"/>
      <c r="V531" s="150"/>
      <c r="W531" s="141" t="str" cm="1">
        <f t="array" ref="W531">IF(SUM(LEN(B531:V531))=0,"",IF(OR(OR(ISBLANK(F531),SUM(LEN(C531),LEN(D531))=0),AND(NOT(E531="Unknown"),ISBLANK(J531)),AND(NOT(O531="Unknown"),ISBLANK(R531))),"Missing Information", INDEX(Table15[Entire Service Line Classification], MATCH(SUMIFS(Table15[Unique ID],Table15[System-Owned Portion],E531,Table15[If Material Anything Other than "Lead" in Column E,Was Material Ever Previously Lead?],G531,Table15[Customer-Owned Portion],O531),Table15[Unique ID],0),0)))</f>
        <v>Non-lead</v>
      </c>
      <c r="X531"/>
    </row>
    <row r="532" spans="2:24" ht="29" x14ac:dyDescent="0.35">
      <c r="B532" s="146"/>
      <c r="C532" s="31" t="s">
        <v>347</v>
      </c>
      <c r="D532" s="31"/>
      <c r="E532" s="44" t="s">
        <v>3284</v>
      </c>
      <c r="F532" s="43" t="s">
        <v>41</v>
      </c>
      <c r="G532" s="84" t="s">
        <v>3249</v>
      </c>
      <c r="H532" s="31">
        <v>2020</v>
      </c>
      <c r="I532" s="207" t="s">
        <v>3338</v>
      </c>
      <c r="J532" s="84" t="s">
        <v>3270</v>
      </c>
      <c r="K532" s="31" t="s">
        <v>41</v>
      </c>
      <c r="L532" s="31"/>
      <c r="M532" s="169"/>
      <c r="N532" s="148"/>
      <c r="O532" s="44" t="s">
        <v>3284</v>
      </c>
      <c r="P532" s="43">
        <v>2020</v>
      </c>
      <c r="Q532" s="207" t="s">
        <v>3338</v>
      </c>
      <c r="R532" s="84" t="s">
        <v>3270</v>
      </c>
      <c r="S532" s="31" t="s">
        <v>41</v>
      </c>
      <c r="T532" s="31"/>
      <c r="U532" s="169"/>
      <c r="V532" s="150"/>
      <c r="W532" s="141" t="str" cm="1">
        <f t="array" ref="W532">IF(SUM(LEN(B532:V532))=0,"",IF(OR(OR(ISBLANK(F532),SUM(LEN(C532),LEN(D532))=0),AND(NOT(E532="Unknown"),ISBLANK(J532)),AND(NOT(O532="Unknown"),ISBLANK(R532))),"Missing Information", INDEX(Table15[Entire Service Line Classification], MATCH(SUMIFS(Table15[Unique ID],Table15[System-Owned Portion],E532,Table15[If Material Anything Other than "Lead" in Column E,Was Material Ever Previously Lead?],G532,Table15[Customer-Owned Portion],O532),Table15[Unique ID],0),0)))</f>
        <v>Non-lead</v>
      </c>
      <c r="X532"/>
    </row>
    <row r="533" spans="2:24" ht="29" x14ac:dyDescent="0.35">
      <c r="B533" s="146"/>
      <c r="C533" s="31" t="s">
        <v>348</v>
      </c>
      <c r="D533" s="31"/>
      <c r="E533" s="44" t="s">
        <v>3284</v>
      </c>
      <c r="F533" s="43" t="s">
        <v>41</v>
      </c>
      <c r="G533" s="84" t="s">
        <v>3249</v>
      </c>
      <c r="H533" s="31">
        <v>2020</v>
      </c>
      <c r="I533" s="207" t="s">
        <v>3338</v>
      </c>
      <c r="J533" s="84" t="s">
        <v>3270</v>
      </c>
      <c r="K533" s="31" t="s">
        <v>41</v>
      </c>
      <c r="L533" s="31"/>
      <c r="M533" s="169"/>
      <c r="N533" s="148"/>
      <c r="O533" s="44" t="s">
        <v>3284</v>
      </c>
      <c r="P533" s="43">
        <v>2020</v>
      </c>
      <c r="Q533" s="207" t="s">
        <v>3338</v>
      </c>
      <c r="R533" s="84" t="s">
        <v>3270</v>
      </c>
      <c r="S533" s="31" t="s">
        <v>41</v>
      </c>
      <c r="T533" s="31"/>
      <c r="U533" s="169"/>
      <c r="V533" s="150"/>
      <c r="W533" s="141" t="str" cm="1">
        <f t="array" ref="W533">IF(SUM(LEN(B533:V533))=0,"",IF(OR(OR(ISBLANK(F533),SUM(LEN(C533),LEN(D533))=0),AND(NOT(E533="Unknown"),ISBLANK(J533)),AND(NOT(O533="Unknown"),ISBLANK(R533))),"Missing Information", INDEX(Table15[Entire Service Line Classification], MATCH(SUMIFS(Table15[Unique ID],Table15[System-Owned Portion],E533,Table15[If Material Anything Other than "Lead" in Column E,Was Material Ever Previously Lead?],G533,Table15[Customer-Owned Portion],O533),Table15[Unique ID],0),0)))</f>
        <v>Non-lead</v>
      </c>
      <c r="X533"/>
    </row>
    <row r="534" spans="2:24" ht="29" x14ac:dyDescent="0.35">
      <c r="B534" s="146"/>
      <c r="C534" s="31" t="s">
        <v>349</v>
      </c>
      <c r="D534" s="31"/>
      <c r="E534" s="44" t="s">
        <v>3284</v>
      </c>
      <c r="F534" s="43" t="s">
        <v>41</v>
      </c>
      <c r="G534" s="84" t="s">
        <v>3249</v>
      </c>
      <c r="H534" s="31">
        <v>2020</v>
      </c>
      <c r="I534" s="207" t="s">
        <v>3338</v>
      </c>
      <c r="J534" s="84" t="s">
        <v>3270</v>
      </c>
      <c r="K534" s="31" t="s">
        <v>41</v>
      </c>
      <c r="L534" s="31"/>
      <c r="M534" s="169"/>
      <c r="N534" s="148"/>
      <c r="O534" s="44" t="s">
        <v>3284</v>
      </c>
      <c r="P534" s="43">
        <v>2020</v>
      </c>
      <c r="Q534" s="207" t="s">
        <v>3338</v>
      </c>
      <c r="R534" s="84" t="s">
        <v>3270</v>
      </c>
      <c r="S534" s="31" t="s">
        <v>41</v>
      </c>
      <c r="T534" s="31"/>
      <c r="U534" s="169"/>
      <c r="V534" s="150"/>
      <c r="W534" s="141" t="str" cm="1">
        <f t="array" ref="W534">IF(SUM(LEN(B534:V534))=0,"",IF(OR(OR(ISBLANK(F534),SUM(LEN(C534),LEN(D534))=0),AND(NOT(E534="Unknown"),ISBLANK(J534)),AND(NOT(O534="Unknown"),ISBLANK(R534))),"Missing Information", INDEX(Table15[Entire Service Line Classification], MATCH(SUMIFS(Table15[Unique ID],Table15[System-Owned Portion],E534,Table15[If Material Anything Other than "Lead" in Column E,Was Material Ever Previously Lead?],G534,Table15[Customer-Owned Portion],O534),Table15[Unique ID],0),0)))</f>
        <v>Non-lead</v>
      </c>
      <c r="X534"/>
    </row>
    <row r="535" spans="2:24" ht="29" x14ac:dyDescent="0.35">
      <c r="B535" s="146"/>
      <c r="C535" s="31" t="s">
        <v>3605</v>
      </c>
      <c r="D535" s="31"/>
      <c r="E535" s="44" t="s">
        <v>3284</v>
      </c>
      <c r="F535" s="43" t="s">
        <v>41</v>
      </c>
      <c r="G535" s="84" t="s">
        <v>3249</v>
      </c>
      <c r="H535" s="31">
        <v>2020</v>
      </c>
      <c r="I535" s="207" t="s">
        <v>3338</v>
      </c>
      <c r="J535" s="84" t="s">
        <v>3270</v>
      </c>
      <c r="K535" s="31" t="s">
        <v>41</v>
      </c>
      <c r="L535" s="31"/>
      <c r="M535" s="169"/>
      <c r="N535" s="148"/>
      <c r="O535" s="44" t="s">
        <v>3284</v>
      </c>
      <c r="P535" s="43">
        <v>2020</v>
      </c>
      <c r="Q535" s="207" t="s">
        <v>3338</v>
      </c>
      <c r="R535" s="84" t="s">
        <v>3270</v>
      </c>
      <c r="S535" s="31" t="s">
        <v>41</v>
      </c>
      <c r="T535" s="31"/>
      <c r="U535" s="169"/>
      <c r="V535" s="150"/>
      <c r="W535" s="141" t="str" cm="1">
        <f t="array" ref="W535">IF(SUM(LEN(B535:V535))=0,"",IF(OR(OR(ISBLANK(F535),SUM(LEN(C535),LEN(D535))=0),AND(NOT(E535="Unknown"),ISBLANK(J535)),AND(NOT(O535="Unknown"),ISBLANK(R535))),"Missing Information", INDEX(Table15[Entire Service Line Classification], MATCH(SUMIFS(Table15[Unique ID],Table15[System-Owned Portion],E535,Table15[If Material Anything Other than "Lead" in Column E,Was Material Ever Previously Lead?],G535,Table15[Customer-Owned Portion],O535),Table15[Unique ID],0),0)))</f>
        <v>Non-lead</v>
      </c>
      <c r="X535"/>
    </row>
    <row r="536" spans="2:24" ht="29" x14ac:dyDescent="0.35">
      <c r="B536" s="146"/>
      <c r="C536" s="31" t="s">
        <v>3606</v>
      </c>
      <c r="D536" s="31"/>
      <c r="E536" s="44" t="s">
        <v>3284</v>
      </c>
      <c r="F536" s="43" t="s">
        <v>41</v>
      </c>
      <c r="G536" s="84" t="s">
        <v>3249</v>
      </c>
      <c r="H536" s="31">
        <v>2020</v>
      </c>
      <c r="I536" s="207" t="s">
        <v>3338</v>
      </c>
      <c r="J536" s="84" t="s">
        <v>3270</v>
      </c>
      <c r="K536" s="31" t="s">
        <v>41</v>
      </c>
      <c r="L536" s="31"/>
      <c r="M536" s="169"/>
      <c r="N536" s="148"/>
      <c r="O536" s="44" t="s">
        <v>3284</v>
      </c>
      <c r="P536" s="43">
        <v>2020</v>
      </c>
      <c r="Q536" s="207" t="s">
        <v>3338</v>
      </c>
      <c r="R536" s="84" t="s">
        <v>3270</v>
      </c>
      <c r="S536" s="31" t="s">
        <v>41</v>
      </c>
      <c r="T536" s="31"/>
      <c r="U536" s="169"/>
      <c r="V536" s="150"/>
      <c r="W536" s="141" t="str" cm="1">
        <f t="array" ref="W536">IF(SUM(LEN(B536:V536))=0,"",IF(OR(OR(ISBLANK(F536),SUM(LEN(C536),LEN(D536))=0),AND(NOT(E536="Unknown"),ISBLANK(J536)),AND(NOT(O536="Unknown"),ISBLANK(R536))),"Missing Information", INDEX(Table15[Entire Service Line Classification], MATCH(SUMIFS(Table15[Unique ID],Table15[System-Owned Portion],E536,Table15[If Material Anything Other than "Lead" in Column E,Was Material Ever Previously Lead?],G536,Table15[Customer-Owned Portion],O536),Table15[Unique ID],0),0)))</f>
        <v>Non-lead</v>
      </c>
      <c r="X536"/>
    </row>
    <row r="537" spans="2:24" ht="29" x14ac:dyDescent="0.35">
      <c r="B537" s="146"/>
      <c r="C537" s="31" t="s">
        <v>3607</v>
      </c>
      <c r="D537" s="31"/>
      <c r="E537" s="44" t="s">
        <v>3284</v>
      </c>
      <c r="F537" s="43" t="s">
        <v>41</v>
      </c>
      <c r="G537" s="84" t="s">
        <v>3249</v>
      </c>
      <c r="H537" s="31">
        <v>2020</v>
      </c>
      <c r="I537" s="207" t="s">
        <v>3338</v>
      </c>
      <c r="J537" s="84" t="s">
        <v>3270</v>
      </c>
      <c r="K537" s="31" t="s">
        <v>41</v>
      </c>
      <c r="L537" s="31"/>
      <c r="M537" s="169"/>
      <c r="N537" s="148"/>
      <c r="O537" s="44" t="s">
        <v>3284</v>
      </c>
      <c r="P537" s="43">
        <v>2020</v>
      </c>
      <c r="Q537" s="207" t="s">
        <v>3338</v>
      </c>
      <c r="R537" s="84" t="s">
        <v>3270</v>
      </c>
      <c r="S537" s="31" t="s">
        <v>41</v>
      </c>
      <c r="T537" s="31"/>
      <c r="U537" s="169"/>
      <c r="V537" s="150"/>
      <c r="W537" s="141" t="str" cm="1">
        <f t="array" ref="W537">IF(SUM(LEN(B537:V537))=0,"",IF(OR(OR(ISBLANK(F537),SUM(LEN(C537),LEN(D537))=0),AND(NOT(E537="Unknown"),ISBLANK(J537)),AND(NOT(O537="Unknown"),ISBLANK(R537))),"Missing Information", INDEX(Table15[Entire Service Line Classification], MATCH(SUMIFS(Table15[Unique ID],Table15[System-Owned Portion],E537,Table15[If Material Anything Other than "Lead" in Column E,Was Material Ever Previously Lead?],G537,Table15[Customer-Owned Portion],O537),Table15[Unique ID],0),0)))</f>
        <v>Non-lead</v>
      </c>
      <c r="X537"/>
    </row>
    <row r="538" spans="2:24" ht="29" x14ac:dyDescent="0.35">
      <c r="B538" s="146"/>
      <c r="C538" s="31" t="s">
        <v>3608</v>
      </c>
      <c r="D538" s="31"/>
      <c r="E538" s="44" t="s">
        <v>3284</v>
      </c>
      <c r="F538" s="43" t="s">
        <v>41</v>
      </c>
      <c r="G538" s="84" t="s">
        <v>3249</v>
      </c>
      <c r="H538" s="31">
        <v>2020</v>
      </c>
      <c r="I538" s="207" t="s">
        <v>3338</v>
      </c>
      <c r="J538" s="84" t="s">
        <v>3270</v>
      </c>
      <c r="K538" s="31" t="s">
        <v>41</v>
      </c>
      <c r="L538" s="31"/>
      <c r="M538" s="169"/>
      <c r="N538" s="148"/>
      <c r="O538" s="44" t="s">
        <v>3284</v>
      </c>
      <c r="P538" s="43">
        <v>2020</v>
      </c>
      <c r="Q538" s="207" t="s">
        <v>3338</v>
      </c>
      <c r="R538" s="84" t="s">
        <v>3270</v>
      </c>
      <c r="S538" s="31" t="s">
        <v>41</v>
      </c>
      <c r="T538" s="31"/>
      <c r="U538" s="169"/>
      <c r="V538" s="150"/>
      <c r="W538" s="141" t="str" cm="1">
        <f t="array" ref="W538">IF(SUM(LEN(B538:V538))=0,"",IF(OR(OR(ISBLANK(F538),SUM(LEN(C538),LEN(D538))=0),AND(NOT(E538="Unknown"),ISBLANK(J538)),AND(NOT(O538="Unknown"),ISBLANK(R538))),"Missing Information", INDEX(Table15[Entire Service Line Classification], MATCH(SUMIFS(Table15[Unique ID],Table15[System-Owned Portion],E538,Table15[If Material Anything Other than "Lead" in Column E,Was Material Ever Previously Lead?],G538,Table15[Customer-Owned Portion],O538),Table15[Unique ID],0),0)))</f>
        <v>Non-lead</v>
      </c>
      <c r="X538"/>
    </row>
    <row r="539" spans="2:24" ht="29" x14ac:dyDescent="0.35">
      <c r="B539" s="146"/>
      <c r="C539" s="31" t="s">
        <v>3609</v>
      </c>
      <c r="D539" s="31"/>
      <c r="E539" s="44" t="s">
        <v>3284</v>
      </c>
      <c r="F539" s="43" t="s">
        <v>41</v>
      </c>
      <c r="G539" s="84" t="s">
        <v>3249</v>
      </c>
      <c r="H539" s="31">
        <v>2020</v>
      </c>
      <c r="I539" s="207" t="s">
        <v>3338</v>
      </c>
      <c r="J539" s="84" t="s">
        <v>3270</v>
      </c>
      <c r="K539" s="31" t="s">
        <v>41</v>
      </c>
      <c r="L539" s="31"/>
      <c r="M539" s="169"/>
      <c r="N539" s="148"/>
      <c r="O539" s="44" t="s">
        <v>3284</v>
      </c>
      <c r="P539" s="43">
        <v>2020</v>
      </c>
      <c r="Q539" s="207" t="s">
        <v>3338</v>
      </c>
      <c r="R539" s="84" t="s">
        <v>3270</v>
      </c>
      <c r="S539" s="31" t="s">
        <v>41</v>
      </c>
      <c r="T539" s="31"/>
      <c r="U539" s="169"/>
      <c r="V539" s="150"/>
      <c r="W539" s="141" t="str" cm="1">
        <f t="array" ref="W539">IF(SUM(LEN(B539:V539))=0,"",IF(OR(OR(ISBLANK(F539),SUM(LEN(C539),LEN(D539))=0),AND(NOT(E539="Unknown"),ISBLANK(J539)),AND(NOT(O539="Unknown"),ISBLANK(R539))),"Missing Information", INDEX(Table15[Entire Service Line Classification], MATCH(SUMIFS(Table15[Unique ID],Table15[System-Owned Portion],E539,Table15[If Material Anything Other than "Lead" in Column E,Was Material Ever Previously Lead?],G539,Table15[Customer-Owned Portion],O539),Table15[Unique ID],0),0)))</f>
        <v>Non-lead</v>
      </c>
      <c r="X539"/>
    </row>
    <row r="540" spans="2:24" ht="29" x14ac:dyDescent="0.35">
      <c r="B540" s="146"/>
      <c r="C540" s="31" t="s">
        <v>3610</v>
      </c>
      <c r="D540" s="31"/>
      <c r="E540" s="44" t="s">
        <v>3284</v>
      </c>
      <c r="F540" s="43" t="s">
        <v>41</v>
      </c>
      <c r="G540" s="84" t="s">
        <v>3249</v>
      </c>
      <c r="H540" s="31">
        <v>2020</v>
      </c>
      <c r="I540" s="207" t="s">
        <v>3338</v>
      </c>
      <c r="J540" s="84" t="s">
        <v>3270</v>
      </c>
      <c r="K540" s="31" t="s">
        <v>41</v>
      </c>
      <c r="L540" s="31"/>
      <c r="M540" s="169"/>
      <c r="N540" s="148"/>
      <c r="O540" s="44" t="s">
        <v>3284</v>
      </c>
      <c r="P540" s="43">
        <v>2020</v>
      </c>
      <c r="Q540" s="207" t="s">
        <v>3338</v>
      </c>
      <c r="R540" s="84" t="s">
        <v>3270</v>
      </c>
      <c r="S540" s="31" t="s">
        <v>41</v>
      </c>
      <c r="T540" s="31"/>
      <c r="U540" s="169"/>
      <c r="V540" s="150"/>
      <c r="W540" s="141" t="str" cm="1">
        <f t="array" ref="W540">IF(SUM(LEN(B540:V540))=0,"",IF(OR(OR(ISBLANK(F540),SUM(LEN(C540),LEN(D540))=0),AND(NOT(E540="Unknown"),ISBLANK(J540)),AND(NOT(O540="Unknown"),ISBLANK(R540))),"Missing Information", INDEX(Table15[Entire Service Line Classification], MATCH(SUMIFS(Table15[Unique ID],Table15[System-Owned Portion],E540,Table15[If Material Anything Other than "Lead" in Column E,Was Material Ever Previously Lead?],G540,Table15[Customer-Owned Portion],O540),Table15[Unique ID],0),0)))</f>
        <v>Non-lead</v>
      </c>
      <c r="X540"/>
    </row>
    <row r="541" spans="2:24" ht="29" x14ac:dyDescent="0.35">
      <c r="B541" s="146"/>
      <c r="C541" s="31" t="s">
        <v>3611</v>
      </c>
      <c r="D541" s="31"/>
      <c r="E541" s="44" t="s">
        <v>3284</v>
      </c>
      <c r="F541" s="43" t="s">
        <v>41</v>
      </c>
      <c r="G541" s="84" t="s">
        <v>3249</v>
      </c>
      <c r="H541" s="31">
        <v>2020</v>
      </c>
      <c r="I541" s="207" t="s">
        <v>3338</v>
      </c>
      <c r="J541" s="84" t="s">
        <v>3270</v>
      </c>
      <c r="K541" s="31" t="s">
        <v>41</v>
      </c>
      <c r="L541" s="31"/>
      <c r="M541" s="169"/>
      <c r="N541" s="148"/>
      <c r="O541" s="44" t="s">
        <v>3284</v>
      </c>
      <c r="P541" s="43">
        <v>2020</v>
      </c>
      <c r="Q541" s="207" t="s">
        <v>3338</v>
      </c>
      <c r="R541" s="84" t="s">
        <v>3270</v>
      </c>
      <c r="S541" s="31" t="s">
        <v>41</v>
      </c>
      <c r="T541" s="31"/>
      <c r="U541" s="169"/>
      <c r="V541" s="150"/>
      <c r="W541" s="141" t="str" cm="1">
        <f t="array" ref="W541">IF(SUM(LEN(B541:V541))=0,"",IF(OR(OR(ISBLANK(F541),SUM(LEN(C541),LEN(D541))=0),AND(NOT(E541="Unknown"),ISBLANK(J541)),AND(NOT(O541="Unknown"),ISBLANK(R541))),"Missing Information", INDEX(Table15[Entire Service Line Classification], MATCH(SUMIFS(Table15[Unique ID],Table15[System-Owned Portion],E541,Table15[If Material Anything Other than "Lead" in Column E,Was Material Ever Previously Lead?],G541,Table15[Customer-Owned Portion],O541),Table15[Unique ID],0),0)))</f>
        <v>Non-lead</v>
      </c>
      <c r="X541"/>
    </row>
    <row r="542" spans="2:24" ht="29" x14ac:dyDescent="0.35">
      <c r="B542" s="146"/>
      <c r="C542" s="31" t="s">
        <v>3612</v>
      </c>
      <c r="D542" s="31"/>
      <c r="E542" s="44" t="s">
        <v>3284</v>
      </c>
      <c r="F542" s="43" t="s">
        <v>41</v>
      </c>
      <c r="G542" s="84" t="s">
        <v>3249</v>
      </c>
      <c r="H542" s="31">
        <v>2020</v>
      </c>
      <c r="I542" s="207" t="s">
        <v>3338</v>
      </c>
      <c r="J542" s="84" t="s">
        <v>3270</v>
      </c>
      <c r="K542" s="31" t="s">
        <v>41</v>
      </c>
      <c r="L542" s="31"/>
      <c r="M542" s="169"/>
      <c r="N542" s="148"/>
      <c r="O542" s="44" t="s">
        <v>3284</v>
      </c>
      <c r="P542" s="43">
        <v>2020</v>
      </c>
      <c r="Q542" s="207" t="s">
        <v>3338</v>
      </c>
      <c r="R542" s="84" t="s">
        <v>3270</v>
      </c>
      <c r="S542" s="31" t="s">
        <v>41</v>
      </c>
      <c r="T542" s="31"/>
      <c r="U542" s="169"/>
      <c r="V542" s="150"/>
      <c r="W542" s="141" t="str" cm="1">
        <f t="array" ref="W542">IF(SUM(LEN(B542:V542))=0,"",IF(OR(OR(ISBLANK(F542),SUM(LEN(C542),LEN(D542))=0),AND(NOT(E542="Unknown"),ISBLANK(J542)),AND(NOT(O542="Unknown"),ISBLANK(R542))),"Missing Information", INDEX(Table15[Entire Service Line Classification], MATCH(SUMIFS(Table15[Unique ID],Table15[System-Owned Portion],E542,Table15[If Material Anything Other than "Lead" in Column E,Was Material Ever Previously Lead?],G542,Table15[Customer-Owned Portion],O542),Table15[Unique ID],0),0)))</f>
        <v>Non-lead</v>
      </c>
      <c r="X542"/>
    </row>
    <row r="543" spans="2:24" ht="29" x14ac:dyDescent="0.35">
      <c r="B543" s="146"/>
      <c r="C543" s="31" t="s">
        <v>3613</v>
      </c>
      <c r="D543" s="31"/>
      <c r="E543" s="44" t="s">
        <v>3284</v>
      </c>
      <c r="F543" s="43" t="s">
        <v>41</v>
      </c>
      <c r="G543" s="84" t="s">
        <v>3249</v>
      </c>
      <c r="H543" s="31">
        <v>2020</v>
      </c>
      <c r="I543" s="207" t="s">
        <v>3338</v>
      </c>
      <c r="J543" s="84" t="s">
        <v>3270</v>
      </c>
      <c r="K543" s="31" t="s">
        <v>41</v>
      </c>
      <c r="L543" s="31"/>
      <c r="M543" s="169"/>
      <c r="N543" s="148"/>
      <c r="O543" s="44" t="s">
        <v>3284</v>
      </c>
      <c r="P543" s="43">
        <v>2020</v>
      </c>
      <c r="Q543" s="207" t="s">
        <v>3338</v>
      </c>
      <c r="R543" s="84" t="s">
        <v>3270</v>
      </c>
      <c r="S543" s="31" t="s">
        <v>41</v>
      </c>
      <c r="T543" s="31"/>
      <c r="U543" s="169"/>
      <c r="V543" s="150"/>
      <c r="W543" s="141" t="str" cm="1">
        <f t="array" ref="W543">IF(SUM(LEN(B543:V543))=0,"",IF(OR(OR(ISBLANK(F543),SUM(LEN(C543),LEN(D543))=0),AND(NOT(E543="Unknown"),ISBLANK(J543)),AND(NOT(O543="Unknown"),ISBLANK(R543))),"Missing Information", INDEX(Table15[Entire Service Line Classification], MATCH(SUMIFS(Table15[Unique ID],Table15[System-Owned Portion],E543,Table15[If Material Anything Other than "Lead" in Column E,Was Material Ever Previously Lead?],G543,Table15[Customer-Owned Portion],O543),Table15[Unique ID],0),0)))</f>
        <v>Non-lead</v>
      </c>
      <c r="X543"/>
    </row>
    <row r="544" spans="2:24" ht="29" x14ac:dyDescent="0.35">
      <c r="B544" s="146"/>
      <c r="C544" s="31" t="s">
        <v>3614</v>
      </c>
      <c r="D544" s="31"/>
      <c r="E544" s="44" t="s">
        <v>3284</v>
      </c>
      <c r="F544" s="43" t="s">
        <v>41</v>
      </c>
      <c r="G544" s="84" t="s">
        <v>3249</v>
      </c>
      <c r="H544" s="31">
        <v>2020</v>
      </c>
      <c r="I544" s="207" t="s">
        <v>3338</v>
      </c>
      <c r="J544" s="84" t="s">
        <v>3270</v>
      </c>
      <c r="K544" s="31" t="s">
        <v>41</v>
      </c>
      <c r="L544" s="31"/>
      <c r="M544" s="169"/>
      <c r="N544" s="148"/>
      <c r="O544" s="44" t="s">
        <v>3284</v>
      </c>
      <c r="P544" s="43">
        <v>2020</v>
      </c>
      <c r="Q544" s="207" t="s">
        <v>3338</v>
      </c>
      <c r="R544" s="84" t="s">
        <v>3270</v>
      </c>
      <c r="S544" s="31" t="s">
        <v>41</v>
      </c>
      <c r="T544" s="31"/>
      <c r="U544" s="169"/>
      <c r="V544" s="150"/>
      <c r="W544" s="141" t="str" cm="1">
        <f t="array" ref="W544">IF(SUM(LEN(B544:V544))=0,"",IF(OR(OR(ISBLANK(F544),SUM(LEN(C544),LEN(D544))=0),AND(NOT(E544="Unknown"),ISBLANK(J544)),AND(NOT(O544="Unknown"),ISBLANK(R544))),"Missing Information", INDEX(Table15[Entire Service Line Classification], MATCH(SUMIFS(Table15[Unique ID],Table15[System-Owned Portion],E544,Table15[If Material Anything Other than "Lead" in Column E,Was Material Ever Previously Lead?],G544,Table15[Customer-Owned Portion],O544),Table15[Unique ID],0),0)))</f>
        <v>Non-lead</v>
      </c>
      <c r="X544"/>
    </row>
    <row r="545" spans="2:24" ht="29" x14ac:dyDescent="0.35">
      <c r="B545" s="146"/>
      <c r="C545" s="31" t="s">
        <v>3615</v>
      </c>
      <c r="D545" s="31"/>
      <c r="E545" s="44" t="s">
        <v>3284</v>
      </c>
      <c r="F545" s="43" t="s">
        <v>41</v>
      </c>
      <c r="G545" s="84" t="s">
        <v>3249</v>
      </c>
      <c r="H545" s="31">
        <v>2020</v>
      </c>
      <c r="I545" s="207" t="s">
        <v>3338</v>
      </c>
      <c r="J545" s="84" t="s">
        <v>3270</v>
      </c>
      <c r="K545" s="31" t="s">
        <v>41</v>
      </c>
      <c r="L545" s="31"/>
      <c r="M545" s="169"/>
      <c r="N545" s="148"/>
      <c r="O545" s="44" t="s">
        <v>3284</v>
      </c>
      <c r="P545" s="43">
        <v>2020</v>
      </c>
      <c r="Q545" s="207" t="s">
        <v>3338</v>
      </c>
      <c r="R545" s="84" t="s">
        <v>3270</v>
      </c>
      <c r="S545" s="31" t="s">
        <v>41</v>
      </c>
      <c r="T545" s="31"/>
      <c r="U545" s="169"/>
      <c r="V545" s="150"/>
      <c r="W545" s="141" t="str" cm="1">
        <f t="array" ref="W545">IF(SUM(LEN(B545:V545))=0,"",IF(OR(OR(ISBLANK(F545),SUM(LEN(C545),LEN(D545))=0),AND(NOT(E545="Unknown"),ISBLANK(J545)),AND(NOT(O545="Unknown"),ISBLANK(R545))),"Missing Information", INDEX(Table15[Entire Service Line Classification], MATCH(SUMIFS(Table15[Unique ID],Table15[System-Owned Portion],E545,Table15[If Material Anything Other than "Lead" in Column E,Was Material Ever Previously Lead?],G545,Table15[Customer-Owned Portion],O545),Table15[Unique ID],0),0)))</f>
        <v>Non-lead</v>
      </c>
      <c r="X545"/>
    </row>
    <row r="546" spans="2:24" ht="29" x14ac:dyDescent="0.35">
      <c r="B546" s="146"/>
      <c r="C546" s="31" t="s">
        <v>350</v>
      </c>
      <c r="D546" s="31"/>
      <c r="E546" s="44" t="s">
        <v>3284</v>
      </c>
      <c r="F546" s="43" t="s">
        <v>41</v>
      </c>
      <c r="G546" s="84" t="s">
        <v>3249</v>
      </c>
      <c r="H546" s="31">
        <v>2020</v>
      </c>
      <c r="I546" s="207" t="s">
        <v>3338</v>
      </c>
      <c r="J546" s="84" t="s">
        <v>3270</v>
      </c>
      <c r="K546" s="31" t="s">
        <v>41</v>
      </c>
      <c r="L546" s="31"/>
      <c r="M546" s="169"/>
      <c r="N546" s="148"/>
      <c r="O546" s="44" t="s">
        <v>3284</v>
      </c>
      <c r="P546" s="43">
        <v>2020</v>
      </c>
      <c r="Q546" s="207" t="s">
        <v>3338</v>
      </c>
      <c r="R546" s="84" t="s">
        <v>3270</v>
      </c>
      <c r="S546" s="31" t="s">
        <v>41</v>
      </c>
      <c r="T546" s="31"/>
      <c r="U546" s="169"/>
      <c r="V546" s="150"/>
      <c r="W546" s="141" t="str" cm="1">
        <f t="array" ref="W546">IF(SUM(LEN(B546:V546))=0,"",IF(OR(OR(ISBLANK(F546),SUM(LEN(C546),LEN(D546))=0),AND(NOT(E546="Unknown"),ISBLANK(J546)),AND(NOT(O546="Unknown"),ISBLANK(R546))),"Missing Information", INDEX(Table15[Entire Service Line Classification], MATCH(SUMIFS(Table15[Unique ID],Table15[System-Owned Portion],E546,Table15[If Material Anything Other than "Lead" in Column E,Was Material Ever Previously Lead?],G546,Table15[Customer-Owned Portion],O546),Table15[Unique ID],0),0)))</f>
        <v>Non-lead</v>
      </c>
      <c r="X546"/>
    </row>
    <row r="547" spans="2:24" ht="29" x14ac:dyDescent="0.35">
      <c r="B547" s="146"/>
      <c r="C547" s="31" t="s">
        <v>3616</v>
      </c>
      <c r="D547" s="31"/>
      <c r="E547" s="44" t="s">
        <v>3203</v>
      </c>
      <c r="F547" s="43" t="s">
        <v>3283</v>
      </c>
      <c r="G547" s="84" t="s">
        <v>3249</v>
      </c>
      <c r="H547" s="31"/>
      <c r="I547" s="207" t="s">
        <v>3338</v>
      </c>
      <c r="J547" s="84"/>
      <c r="K547" s="31" t="s">
        <v>41</v>
      </c>
      <c r="L547" s="31"/>
      <c r="M547" s="169"/>
      <c r="N547" s="148"/>
      <c r="O547" s="44" t="s">
        <v>3203</v>
      </c>
      <c r="P547" s="43"/>
      <c r="Q547" s="207" t="s">
        <v>3338</v>
      </c>
      <c r="R547" s="84" t="s">
        <v>3203</v>
      </c>
      <c r="S547" s="31" t="s">
        <v>41</v>
      </c>
      <c r="T547" s="31"/>
      <c r="U547" s="169"/>
      <c r="V547" s="150"/>
      <c r="W547" s="141" t="str" cm="1">
        <f t="array" ref="W547">IF(SUM(LEN(B547:V547))=0,"",IF(OR(OR(ISBLANK(F547),SUM(LEN(C547),LEN(D547))=0),AND(NOT(E547="Unknown"),ISBLANK(J547)),AND(NOT(O547="Unknown"),ISBLANK(R547))),"Missing Information", INDEX(Table15[Entire Service Line Classification], MATCH(SUMIFS(Table15[Unique ID],Table15[System-Owned Portion],E547,Table15[If Material Anything Other than "Lead" in Column E,Was Material Ever Previously Lead?],G547,Table15[Customer-Owned Portion],O547),Table15[Unique ID],0),0)))</f>
        <v>Lead Status Unknown</v>
      </c>
      <c r="X547"/>
    </row>
    <row r="548" spans="2:24" ht="29" x14ac:dyDescent="0.35">
      <c r="B548" s="146"/>
      <c r="C548" s="31" t="s">
        <v>351</v>
      </c>
      <c r="D548" s="31"/>
      <c r="E548" s="44" t="s">
        <v>3284</v>
      </c>
      <c r="F548" s="43" t="s">
        <v>41</v>
      </c>
      <c r="G548" s="84" t="s">
        <v>3249</v>
      </c>
      <c r="H548" s="31">
        <v>2020</v>
      </c>
      <c r="I548" s="207" t="s">
        <v>3338</v>
      </c>
      <c r="J548" s="84" t="s">
        <v>3270</v>
      </c>
      <c r="K548" s="31" t="s">
        <v>41</v>
      </c>
      <c r="L548" s="31"/>
      <c r="M548" s="169"/>
      <c r="N548" s="148"/>
      <c r="O548" s="44" t="s">
        <v>3284</v>
      </c>
      <c r="P548" s="43">
        <v>2020</v>
      </c>
      <c r="Q548" s="207" t="s">
        <v>3338</v>
      </c>
      <c r="R548" s="84" t="s">
        <v>3270</v>
      </c>
      <c r="S548" s="31" t="s">
        <v>41</v>
      </c>
      <c r="T548" s="31"/>
      <c r="U548" s="169"/>
      <c r="V548" s="150"/>
      <c r="W548" s="141" t="str" cm="1">
        <f t="array" ref="W548">IF(SUM(LEN(B548:V548))=0,"",IF(OR(OR(ISBLANK(F548),SUM(LEN(C548),LEN(D548))=0),AND(NOT(E548="Unknown"),ISBLANK(J548)),AND(NOT(O548="Unknown"),ISBLANK(R548))),"Missing Information", INDEX(Table15[Entire Service Line Classification], MATCH(SUMIFS(Table15[Unique ID],Table15[System-Owned Portion],E548,Table15[If Material Anything Other than "Lead" in Column E,Was Material Ever Previously Lead?],G548,Table15[Customer-Owned Portion],O548),Table15[Unique ID],0),0)))</f>
        <v>Non-lead</v>
      </c>
      <c r="X548"/>
    </row>
    <row r="549" spans="2:24" ht="29" x14ac:dyDescent="0.35">
      <c r="B549" s="146"/>
      <c r="C549" s="31" t="s">
        <v>3617</v>
      </c>
      <c r="D549" s="31"/>
      <c r="E549" s="44" t="s">
        <v>3203</v>
      </c>
      <c r="F549" s="43" t="s">
        <v>3283</v>
      </c>
      <c r="G549" s="84" t="s">
        <v>3249</v>
      </c>
      <c r="H549" s="31">
        <v>1940</v>
      </c>
      <c r="I549" s="207" t="s">
        <v>3338</v>
      </c>
      <c r="J549" s="84"/>
      <c r="K549" s="31" t="s">
        <v>41</v>
      </c>
      <c r="L549" s="31"/>
      <c r="M549" s="169"/>
      <c r="N549" s="148"/>
      <c r="O549" s="44" t="s">
        <v>3203</v>
      </c>
      <c r="P549" s="43">
        <v>1940</v>
      </c>
      <c r="Q549" s="207" t="s">
        <v>3338</v>
      </c>
      <c r="R549" s="84" t="s">
        <v>3203</v>
      </c>
      <c r="S549" s="31" t="s">
        <v>41</v>
      </c>
      <c r="T549" s="31"/>
      <c r="U549" s="169"/>
      <c r="V549" s="150"/>
      <c r="W549" s="141" t="str" cm="1">
        <f t="array" ref="W549">IF(SUM(LEN(B549:V549))=0,"",IF(OR(OR(ISBLANK(F549),SUM(LEN(C549),LEN(D549))=0),AND(NOT(E549="Unknown"),ISBLANK(J549)),AND(NOT(O549="Unknown"),ISBLANK(R549))),"Missing Information", INDEX(Table15[Entire Service Line Classification], MATCH(SUMIFS(Table15[Unique ID],Table15[System-Owned Portion],E549,Table15[If Material Anything Other than "Lead" in Column E,Was Material Ever Previously Lead?],G549,Table15[Customer-Owned Portion],O549),Table15[Unique ID],0),0)))</f>
        <v>Lead Status Unknown</v>
      </c>
      <c r="X549"/>
    </row>
    <row r="550" spans="2:24" x14ac:dyDescent="0.35">
      <c r="B550" s="146"/>
      <c r="C550" s="31" t="s">
        <v>3618</v>
      </c>
      <c r="D550" s="31"/>
      <c r="E550" s="44" t="s">
        <v>3203</v>
      </c>
      <c r="F550" s="43" t="s">
        <v>3283</v>
      </c>
      <c r="G550" s="84" t="s">
        <v>3249</v>
      </c>
      <c r="H550" s="31">
        <v>1954</v>
      </c>
      <c r="I550" s="207" t="s">
        <v>3336</v>
      </c>
      <c r="J550" s="84"/>
      <c r="K550" s="31" t="s">
        <v>41</v>
      </c>
      <c r="L550" s="31"/>
      <c r="M550" s="169"/>
      <c r="N550" s="148"/>
      <c r="O550" s="44" t="s">
        <v>3203</v>
      </c>
      <c r="P550" s="43">
        <v>1954</v>
      </c>
      <c r="Q550" s="207" t="s">
        <v>3336</v>
      </c>
      <c r="R550" s="84" t="s">
        <v>3203</v>
      </c>
      <c r="S550" s="31" t="s">
        <v>41</v>
      </c>
      <c r="T550" s="31"/>
      <c r="U550" s="169"/>
      <c r="V550" s="150"/>
      <c r="W550" s="141" t="str" cm="1">
        <f t="array" ref="W550">IF(SUM(LEN(B550:V550))=0,"",IF(OR(OR(ISBLANK(F550),SUM(LEN(C550),LEN(D550))=0),AND(NOT(E550="Unknown"),ISBLANK(J550)),AND(NOT(O550="Unknown"),ISBLANK(R550))),"Missing Information", INDEX(Table15[Entire Service Line Classification], MATCH(SUMIFS(Table15[Unique ID],Table15[System-Owned Portion],E550,Table15[If Material Anything Other than "Lead" in Column E,Was Material Ever Previously Lead?],G550,Table15[Customer-Owned Portion],O550),Table15[Unique ID],0),0)))</f>
        <v>Lead Status Unknown</v>
      </c>
      <c r="X550"/>
    </row>
    <row r="551" spans="2:24" ht="29" x14ac:dyDescent="0.35">
      <c r="B551" s="146"/>
      <c r="C551" s="31" t="s">
        <v>3619</v>
      </c>
      <c r="D551" s="31"/>
      <c r="E551" s="44" t="s">
        <v>3284</v>
      </c>
      <c r="F551" s="43" t="s">
        <v>41</v>
      </c>
      <c r="G551" s="84" t="s">
        <v>3249</v>
      </c>
      <c r="H551" s="31">
        <v>2020</v>
      </c>
      <c r="I551" s="207" t="s">
        <v>3338</v>
      </c>
      <c r="J551" s="84" t="s">
        <v>3270</v>
      </c>
      <c r="K551" s="31" t="s">
        <v>41</v>
      </c>
      <c r="L551" s="31"/>
      <c r="M551" s="169"/>
      <c r="N551" s="148"/>
      <c r="O551" s="44" t="s">
        <v>3284</v>
      </c>
      <c r="P551" s="43">
        <v>2020</v>
      </c>
      <c r="Q551" s="207" t="s">
        <v>3338</v>
      </c>
      <c r="R551" s="84" t="s">
        <v>3270</v>
      </c>
      <c r="S551" s="31" t="s">
        <v>41</v>
      </c>
      <c r="T551" s="31"/>
      <c r="U551" s="169"/>
      <c r="V551" s="150"/>
      <c r="W551" s="141" t="str" cm="1">
        <f t="array" ref="W551">IF(SUM(LEN(B551:V551))=0,"",IF(OR(OR(ISBLANK(F551),SUM(LEN(C551),LEN(D551))=0),AND(NOT(E551="Unknown"),ISBLANK(J551)),AND(NOT(O551="Unknown"),ISBLANK(R551))),"Missing Information", INDEX(Table15[Entire Service Line Classification], MATCH(SUMIFS(Table15[Unique ID],Table15[System-Owned Portion],E551,Table15[If Material Anything Other than "Lead" in Column E,Was Material Ever Previously Lead?],G551,Table15[Customer-Owned Portion],O551),Table15[Unique ID],0),0)))</f>
        <v>Non-lead</v>
      </c>
      <c r="X551"/>
    </row>
    <row r="552" spans="2:24" ht="29" x14ac:dyDescent="0.35">
      <c r="B552" s="146"/>
      <c r="C552" s="31" t="s">
        <v>3620</v>
      </c>
      <c r="D552" s="31"/>
      <c r="E552" s="44" t="s">
        <v>3284</v>
      </c>
      <c r="F552" s="43" t="s">
        <v>41</v>
      </c>
      <c r="G552" s="84" t="s">
        <v>3249</v>
      </c>
      <c r="H552" s="31">
        <v>2020</v>
      </c>
      <c r="I552" s="207" t="s">
        <v>3338</v>
      </c>
      <c r="J552" s="84" t="s">
        <v>3270</v>
      </c>
      <c r="K552" s="31" t="s">
        <v>41</v>
      </c>
      <c r="L552" s="31"/>
      <c r="M552" s="169"/>
      <c r="N552" s="148"/>
      <c r="O552" s="44" t="s">
        <v>3284</v>
      </c>
      <c r="P552" s="43">
        <v>2020</v>
      </c>
      <c r="Q552" s="207" t="s">
        <v>3338</v>
      </c>
      <c r="R552" s="84" t="s">
        <v>3270</v>
      </c>
      <c r="S552" s="31" t="s">
        <v>41</v>
      </c>
      <c r="T552" s="31"/>
      <c r="U552" s="169"/>
      <c r="V552" s="150"/>
      <c r="W552" s="141" t="str" cm="1">
        <f t="array" ref="W552">IF(SUM(LEN(B552:V552))=0,"",IF(OR(OR(ISBLANK(F552),SUM(LEN(C552),LEN(D552))=0),AND(NOT(E552="Unknown"),ISBLANK(J552)),AND(NOT(O552="Unknown"),ISBLANK(R552))),"Missing Information", INDEX(Table15[Entire Service Line Classification], MATCH(SUMIFS(Table15[Unique ID],Table15[System-Owned Portion],E552,Table15[If Material Anything Other than "Lead" in Column E,Was Material Ever Previously Lead?],G552,Table15[Customer-Owned Portion],O552),Table15[Unique ID],0),0)))</f>
        <v>Non-lead</v>
      </c>
      <c r="X552"/>
    </row>
    <row r="553" spans="2:24" ht="29" x14ac:dyDescent="0.35">
      <c r="B553" s="146"/>
      <c r="C553" s="31" t="s">
        <v>352</v>
      </c>
      <c r="D553" s="31"/>
      <c r="E553" s="44" t="s">
        <v>3284</v>
      </c>
      <c r="F553" s="43" t="s">
        <v>41</v>
      </c>
      <c r="G553" s="84" t="s">
        <v>3249</v>
      </c>
      <c r="H553" s="31">
        <v>2020</v>
      </c>
      <c r="I553" s="207" t="s">
        <v>3338</v>
      </c>
      <c r="J553" s="84" t="s">
        <v>3270</v>
      </c>
      <c r="K553" s="31" t="s">
        <v>41</v>
      </c>
      <c r="L553" s="31"/>
      <c r="M553" s="169"/>
      <c r="N553" s="148"/>
      <c r="O553" s="44" t="s">
        <v>3284</v>
      </c>
      <c r="P553" s="43">
        <v>2020</v>
      </c>
      <c r="Q553" s="207" t="s">
        <v>3338</v>
      </c>
      <c r="R553" s="84" t="s">
        <v>3270</v>
      </c>
      <c r="S553" s="31" t="s">
        <v>41</v>
      </c>
      <c r="T553" s="31"/>
      <c r="U553" s="169"/>
      <c r="V553" s="150"/>
      <c r="W553" s="141" t="str" cm="1">
        <f t="array" ref="W553">IF(SUM(LEN(B553:V553))=0,"",IF(OR(OR(ISBLANK(F553),SUM(LEN(C553),LEN(D553))=0),AND(NOT(E553="Unknown"),ISBLANK(J553)),AND(NOT(O553="Unknown"),ISBLANK(R553))),"Missing Information", INDEX(Table15[Entire Service Line Classification], MATCH(SUMIFS(Table15[Unique ID],Table15[System-Owned Portion],E553,Table15[If Material Anything Other than "Lead" in Column E,Was Material Ever Previously Lead?],G553,Table15[Customer-Owned Portion],O553),Table15[Unique ID],0),0)))</f>
        <v>Non-lead</v>
      </c>
      <c r="X553"/>
    </row>
    <row r="554" spans="2:24" ht="29" x14ac:dyDescent="0.35">
      <c r="B554" s="146"/>
      <c r="C554" s="31" t="s">
        <v>353</v>
      </c>
      <c r="D554" s="31"/>
      <c r="E554" s="44" t="s">
        <v>3284</v>
      </c>
      <c r="F554" s="43" t="s">
        <v>41</v>
      </c>
      <c r="G554" s="84" t="s">
        <v>3249</v>
      </c>
      <c r="H554" s="31">
        <v>2020</v>
      </c>
      <c r="I554" s="207" t="s">
        <v>3338</v>
      </c>
      <c r="J554" s="84" t="s">
        <v>3270</v>
      </c>
      <c r="K554" s="31" t="s">
        <v>41</v>
      </c>
      <c r="L554" s="31"/>
      <c r="M554" s="169"/>
      <c r="N554" s="148"/>
      <c r="O554" s="44" t="s">
        <v>3284</v>
      </c>
      <c r="P554" s="43">
        <v>2020</v>
      </c>
      <c r="Q554" s="207" t="s">
        <v>3338</v>
      </c>
      <c r="R554" s="84" t="s">
        <v>3270</v>
      </c>
      <c r="S554" s="31" t="s">
        <v>41</v>
      </c>
      <c r="T554" s="31"/>
      <c r="U554" s="169"/>
      <c r="V554" s="150"/>
      <c r="W554" s="141" t="str" cm="1">
        <f t="array" ref="W554">IF(SUM(LEN(B554:V554))=0,"",IF(OR(OR(ISBLANK(F554),SUM(LEN(C554),LEN(D554))=0),AND(NOT(E554="Unknown"),ISBLANK(J554)),AND(NOT(O554="Unknown"),ISBLANK(R554))),"Missing Information", INDEX(Table15[Entire Service Line Classification], MATCH(SUMIFS(Table15[Unique ID],Table15[System-Owned Portion],E554,Table15[If Material Anything Other than "Lead" in Column E,Was Material Ever Previously Lead?],G554,Table15[Customer-Owned Portion],O554),Table15[Unique ID],0),0)))</f>
        <v>Non-lead</v>
      </c>
      <c r="X554"/>
    </row>
    <row r="555" spans="2:24" ht="29" x14ac:dyDescent="0.35">
      <c r="B555" s="146"/>
      <c r="C555" s="31" t="s">
        <v>354</v>
      </c>
      <c r="D555" s="31"/>
      <c r="E555" s="44" t="s">
        <v>3284</v>
      </c>
      <c r="F555" s="43" t="s">
        <v>41</v>
      </c>
      <c r="G555" s="84" t="s">
        <v>3249</v>
      </c>
      <c r="H555" s="31">
        <v>2020</v>
      </c>
      <c r="I555" s="207" t="s">
        <v>3338</v>
      </c>
      <c r="J555" s="84" t="s">
        <v>3270</v>
      </c>
      <c r="K555" s="31" t="s">
        <v>41</v>
      </c>
      <c r="L555" s="31"/>
      <c r="M555" s="169"/>
      <c r="N555" s="148"/>
      <c r="O555" s="44" t="s">
        <v>3284</v>
      </c>
      <c r="P555" s="43">
        <v>2020</v>
      </c>
      <c r="Q555" s="207" t="s">
        <v>3338</v>
      </c>
      <c r="R555" s="84" t="s">
        <v>3270</v>
      </c>
      <c r="S555" s="31" t="s">
        <v>41</v>
      </c>
      <c r="T555" s="31"/>
      <c r="U555" s="169"/>
      <c r="V555" s="150"/>
      <c r="W555" s="141" t="str" cm="1">
        <f t="array" ref="W555">IF(SUM(LEN(B555:V555))=0,"",IF(OR(OR(ISBLANK(F555),SUM(LEN(C555),LEN(D555))=0),AND(NOT(E555="Unknown"),ISBLANK(J555)),AND(NOT(O555="Unknown"),ISBLANK(R555))),"Missing Information", INDEX(Table15[Entire Service Line Classification], MATCH(SUMIFS(Table15[Unique ID],Table15[System-Owned Portion],E555,Table15[If Material Anything Other than "Lead" in Column E,Was Material Ever Previously Lead?],G555,Table15[Customer-Owned Portion],O555),Table15[Unique ID],0),0)))</f>
        <v>Non-lead</v>
      </c>
      <c r="X555"/>
    </row>
    <row r="556" spans="2:24" ht="29" x14ac:dyDescent="0.35">
      <c r="B556" s="146"/>
      <c r="C556" s="31" t="s">
        <v>3621</v>
      </c>
      <c r="D556" s="31"/>
      <c r="E556" s="44" t="s">
        <v>3284</v>
      </c>
      <c r="F556" s="43" t="s">
        <v>41</v>
      </c>
      <c r="G556" s="84" t="s">
        <v>3249</v>
      </c>
      <c r="H556" s="31">
        <v>2020</v>
      </c>
      <c r="I556" s="207" t="s">
        <v>3338</v>
      </c>
      <c r="J556" s="84" t="s">
        <v>3270</v>
      </c>
      <c r="K556" s="31" t="s">
        <v>41</v>
      </c>
      <c r="L556" s="31"/>
      <c r="M556" s="169"/>
      <c r="N556" s="148"/>
      <c r="O556" s="44" t="s">
        <v>3284</v>
      </c>
      <c r="P556" s="43">
        <v>2020</v>
      </c>
      <c r="Q556" s="207" t="s">
        <v>3338</v>
      </c>
      <c r="R556" s="84" t="s">
        <v>3270</v>
      </c>
      <c r="S556" s="31" t="s">
        <v>41</v>
      </c>
      <c r="T556" s="31"/>
      <c r="U556" s="169"/>
      <c r="V556" s="150"/>
      <c r="W556" s="141" t="str" cm="1">
        <f t="array" ref="W556">IF(SUM(LEN(B556:V556))=0,"",IF(OR(OR(ISBLANK(F556),SUM(LEN(C556),LEN(D556))=0),AND(NOT(E556="Unknown"),ISBLANK(J556)),AND(NOT(O556="Unknown"),ISBLANK(R556))),"Missing Information", INDEX(Table15[Entire Service Line Classification], MATCH(SUMIFS(Table15[Unique ID],Table15[System-Owned Portion],E556,Table15[If Material Anything Other than "Lead" in Column E,Was Material Ever Previously Lead?],G556,Table15[Customer-Owned Portion],O556),Table15[Unique ID],0),0)))</f>
        <v>Non-lead</v>
      </c>
      <c r="X556"/>
    </row>
    <row r="557" spans="2:24" ht="29" x14ac:dyDescent="0.35">
      <c r="B557" s="146"/>
      <c r="C557" s="31" t="s">
        <v>3622</v>
      </c>
      <c r="D557" s="31"/>
      <c r="E557" s="44" t="s">
        <v>3284</v>
      </c>
      <c r="F557" s="43" t="s">
        <v>41</v>
      </c>
      <c r="G557" s="84" t="s">
        <v>3249</v>
      </c>
      <c r="H557" s="31">
        <v>2020</v>
      </c>
      <c r="I557" s="207" t="s">
        <v>3338</v>
      </c>
      <c r="J557" s="84" t="s">
        <v>3270</v>
      </c>
      <c r="K557" s="31" t="s">
        <v>41</v>
      </c>
      <c r="L557" s="31"/>
      <c r="M557" s="169"/>
      <c r="N557" s="148"/>
      <c r="O557" s="44" t="s">
        <v>3284</v>
      </c>
      <c r="P557" s="43">
        <v>2020</v>
      </c>
      <c r="Q557" s="207" t="s">
        <v>3338</v>
      </c>
      <c r="R557" s="84" t="s">
        <v>3270</v>
      </c>
      <c r="S557" s="31" t="s">
        <v>41</v>
      </c>
      <c r="T557" s="31"/>
      <c r="U557" s="169"/>
      <c r="V557" s="150"/>
      <c r="W557" s="141" t="str" cm="1">
        <f t="array" ref="W557">IF(SUM(LEN(B557:V557))=0,"",IF(OR(OR(ISBLANK(F557),SUM(LEN(C557),LEN(D557))=0),AND(NOT(E557="Unknown"),ISBLANK(J557)),AND(NOT(O557="Unknown"),ISBLANK(R557))),"Missing Information", INDEX(Table15[Entire Service Line Classification], MATCH(SUMIFS(Table15[Unique ID],Table15[System-Owned Portion],E557,Table15[If Material Anything Other than "Lead" in Column E,Was Material Ever Previously Lead?],G557,Table15[Customer-Owned Portion],O557),Table15[Unique ID],0),0)))</f>
        <v>Non-lead</v>
      </c>
      <c r="X557"/>
    </row>
    <row r="558" spans="2:24" ht="29" x14ac:dyDescent="0.35">
      <c r="B558" s="146"/>
      <c r="C558" s="31" t="s">
        <v>3623</v>
      </c>
      <c r="D558" s="31"/>
      <c r="E558" s="44" t="s">
        <v>3284</v>
      </c>
      <c r="F558" s="43" t="s">
        <v>41</v>
      </c>
      <c r="G558" s="84" t="s">
        <v>3249</v>
      </c>
      <c r="H558" s="31">
        <v>2020</v>
      </c>
      <c r="I558" s="207" t="s">
        <v>3338</v>
      </c>
      <c r="J558" s="84" t="s">
        <v>3270</v>
      </c>
      <c r="K558" s="31" t="s">
        <v>41</v>
      </c>
      <c r="L558" s="31"/>
      <c r="M558" s="169"/>
      <c r="N558" s="148"/>
      <c r="O558" s="44" t="s">
        <v>3284</v>
      </c>
      <c r="P558" s="43">
        <v>2020</v>
      </c>
      <c r="Q558" s="207" t="s">
        <v>3338</v>
      </c>
      <c r="R558" s="84" t="s">
        <v>3270</v>
      </c>
      <c r="S558" s="31" t="s">
        <v>41</v>
      </c>
      <c r="T558" s="31"/>
      <c r="U558" s="169"/>
      <c r="V558" s="150"/>
      <c r="W558" s="141" t="str" cm="1">
        <f t="array" ref="W558">IF(SUM(LEN(B558:V558))=0,"",IF(OR(OR(ISBLANK(F558),SUM(LEN(C558),LEN(D558))=0),AND(NOT(E558="Unknown"),ISBLANK(J558)),AND(NOT(O558="Unknown"),ISBLANK(R558))),"Missing Information", INDEX(Table15[Entire Service Line Classification], MATCH(SUMIFS(Table15[Unique ID],Table15[System-Owned Portion],E558,Table15[If Material Anything Other than "Lead" in Column E,Was Material Ever Previously Lead?],G558,Table15[Customer-Owned Portion],O558),Table15[Unique ID],0),0)))</f>
        <v>Non-lead</v>
      </c>
      <c r="X558"/>
    </row>
    <row r="559" spans="2:24" ht="29" x14ac:dyDescent="0.35">
      <c r="B559" s="146"/>
      <c r="C559" s="31" t="s">
        <v>3624</v>
      </c>
      <c r="D559" s="31"/>
      <c r="E559" s="44" t="s">
        <v>3203</v>
      </c>
      <c r="F559" s="43" t="s">
        <v>3283</v>
      </c>
      <c r="G559" s="84" t="s">
        <v>3249</v>
      </c>
      <c r="H559" s="31">
        <v>1941</v>
      </c>
      <c r="I559" s="207" t="s">
        <v>3338</v>
      </c>
      <c r="J559" s="84"/>
      <c r="K559" s="31" t="s">
        <v>41</v>
      </c>
      <c r="L559" s="31"/>
      <c r="M559" s="169"/>
      <c r="N559" s="148"/>
      <c r="O559" s="44" t="s">
        <v>3203</v>
      </c>
      <c r="P559" s="43">
        <v>1941</v>
      </c>
      <c r="Q559" s="207" t="s">
        <v>3338</v>
      </c>
      <c r="R559" s="84" t="s">
        <v>3203</v>
      </c>
      <c r="S559" s="31" t="s">
        <v>41</v>
      </c>
      <c r="T559" s="31"/>
      <c r="U559" s="169"/>
      <c r="V559" s="150"/>
      <c r="W559" s="141" t="str" cm="1">
        <f t="array" ref="W559">IF(SUM(LEN(B559:V559))=0,"",IF(OR(OR(ISBLANK(F559),SUM(LEN(C559),LEN(D559))=0),AND(NOT(E559="Unknown"),ISBLANK(J559)),AND(NOT(O559="Unknown"),ISBLANK(R559))),"Missing Information", INDEX(Table15[Entire Service Line Classification], MATCH(SUMIFS(Table15[Unique ID],Table15[System-Owned Portion],E559,Table15[If Material Anything Other than "Lead" in Column E,Was Material Ever Previously Lead?],G559,Table15[Customer-Owned Portion],O559),Table15[Unique ID],0),0)))</f>
        <v>Lead Status Unknown</v>
      </c>
      <c r="X559"/>
    </row>
    <row r="560" spans="2:24" ht="29" x14ac:dyDescent="0.35">
      <c r="B560" s="146"/>
      <c r="C560" s="31" t="s">
        <v>3625</v>
      </c>
      <c r="D560" s="31"/>
      <c r="E560" s="44" t="s">
        <v>3284</v>
      </c>
      <c r="F560" s="43" t="s">
        <v>41</v>
      </c>
      <c r="G560" s="84" t="s">
        <v>3249</v>
      </c>
      <c r="H560" s="31">
        <v>2020</v>
      </c>
      <c r="I560" s="207" t="s">
        <v>3338</v>
      </c>
      <c r="J560" s="84" t="s">
        <v>3270</v>
      </c>
      <c r="K560" s="31" t="s">
        <v>41</v>
      </c>
      <c r="L560" s="31"/>
      <c r="M560" s="169"/>
      <c r="N560" s="148"/>
      <c r="O560" s="44" t="s">
        <v>3284</v>
      </c>
      <c r="P560" s="43">
        <v>2020</v>
      </c>
      <c r="Q560" s="207" t="s">
        <v>3338</v>
      </c>
      <c r="R560" s="84" t="s">
        <v>3270</v>
      </c>
      <c r="S560" s="31" t="s">
        <v>41</v>
      </c>
      <c r="T560" s="31"/>
      <c r="U560" s="169"/>
      <c r="V560" s="150"/>
      <c r="W560" s="141" t="str" cm="1">
        <f t="array" ref="W560">IF(SUM(LEN(B560:V560))=0,"",IF(OR(OR(ISBLANK(F560),SUM(LEN(C560),LEN(D560))=0),AND(NOT(E560="Unknown"),ISBLANK(J560)),AND(NOT(O560="Unknown"),ISBLANK(R560))),"Missing Information", INDEX(Table15[Entire Service Line Classification], MATCH(SUMIFS(Table15[Unique ID],Table15[System-Owned Portion],E560,Table15[If Material Anything Other than "Lead" in Column E,Was Material Ever Previously Lead?],G560,Table15[Customer-Owned Portion],O560),Table15[Unique ID],0),0)))</f>
        <v>Non-lead</v>
      </c>
      <c r="X560"/>
    </row>
    <row r="561" spans="2:24" ht="29" x14ac:dyDescent="0.35">
      <c r="B561" s="146"/>
      <c r="C561" s="31" t="s">
        <v>355</v>
      </c>
      <c r="D561" s="31"/>
      <c r="E561" s="44" t="s">
        <v>3284</v>
      </c>
      <c r="F561" s="43" t="s">
        <v>41</v>
      </c>
      <c r="G561" s="84" t="s">
        <v>3249</v>
      </c>
      <c r="H561" s="31">
        <v>2020</v>
      </c>
      <c r="I561" s="207" t="s">
        <v>3338</v>
      </c>
      <c r="J561" s="84" t="s">
        <v>3270</v>
      </c>
      <c r="K561" s="31" t="s">
        <v>41</v>
      </c>
      <c r="L561" s="31"/>
      <c r="M561" s="169"/>
      <c r="N561" s="148"/>
      <c r="O561" s="44" t="s">
        <v>3284</v>
      </c>
      <c r="P561" s="43">
        <v>2020</v>
      </c>
      <c r="Q561" s="207" t="s">
        <v>3338</v>
      </c>
      <c r="R561" s="84" t="s">
        <v>3270</v>
      </c>
      <c r="S561" s="31" t="s">
        <v>41</v>
      </c>
      <c r="T561" s="31"/>
      <c r="U561" s="169"/>
      <c r="V561" s="150"/>
      <c r="W561" s="141" t="str" cm="1">
        <f t="array" ref="W561">IF(SUM(LEN(B561:V561))=0,"",IF(OR(OR(ISBLANK(F561),SUM(LEN(C561),LEN(D561))=0),AND(NOT(E561="Unknown"),ISBLANK(J561)),AND(NOT(O561="Unknown"),ISBLANK(R561))),"Missing Information", INDEX(Table15[Entire Service Line Classification], MATCH(SUMIFS(Table15[Unique ID],Table15[System-Owned Portion],E561,Table15[If Material Anything Other than "Lead" in Column E,Was Material Ever Previously Lead?],G561,Table15[Customer-Owned Portion],O561),Table15[Unique ID],0),0)))</f>
        <v>Non-lead</v>
      </c>
      <c r="X561"/>
    </row>
    <row r="562" spans="2:24" ht="29" x14ac:dyDescent="0.35">
      <c r="B562" s="146"/>
      <c r="C562" s="31" t="s">
        <v>356</v>
      </c>
      <c r="D562" s="31"/>
      <c r="E562" s="44" t="s">
        <v>3284</v>
      </c>
      <c r="F562" s="43" t="s">
        <v>41</v>
      </c>
      <c r="G562" s="84" t="s">
        <v>3249</v>
      </c>
      <c r="H562" s="31">
        <v>2020</v>
      </c>
      <c r="I562" s="207" t="s">
        <v>3338</v>
      </c>
      <c r="J562" s="84" t="s">
        <v>3270</v>
      </c>
      <c r="K562" s="31" t="s">
        <v>41</v>
      </c>
      <c r="L562" s="31"/>
      <c r="M562" s="169"/>
      <c r="N562" s="148"/>
      <c r="O562" s="44" t="s">
        <v>3284</v>
      </c>
      <c r="P562" s="43">
        <v>2020</v>
      </c>
      <c r="Q562" s="207" t="s">
        <v>3338</v>
      </c>
      <c r="R562" s="84" t="s">
        <v>3270</v>
      </c>
      <c r="S562" s="31" t="s">
        <v>41</v>
      </c>
      <c r="T562" s="31"/>
      <c r="U562" s="169"/>
      <c r="V562" s="150"/>
      <c r="W562" s="141" t="str" cm="1">
        <f t="array" ref="W562">IF(SUM(LEN(B562:V562))=0,"",IF(OR(OR(ISBLANK(F562),SUM(LEN(C562),LEN(D562))=0),AND(NOT(E562="Unknown"),ISBLANK(J562)),AND(NOT(O562="Unknown"),ISBLANK(R562))),"Missing Information", INDEX(Table15[Entire Service Line Classification], MATCH(SUMIFS(Table15[Unique ID],Table15[System-Owned Portion],E562,Table15[If Material Anything Other than "Lead" in Column E,Was Material Ever Previously Lead?],G562,Table15[Customer-Owned Portion],O562),Table15[Unique ID],0),0)))</f>
        <v>Non-lead</v>
      </c>
      <c r="X562"/>
    </row>
    <row r="563" spans="2:24" ht="29" x14ac:dyDescent="0.35">
      <c r="B563" s="146"/>
      <c r="C563" s="31" t="s">
        <v>357</v>
      </c>
      <c r="D563" s="31"/>
      <c r="E563" s="44" t="s">
        <v>3284</v>
      </c>
      <c r="F563" s="43" t="s">
        <v>41</v>
      </c>
      <c r="G563" s="84" t="s">
        <v>3249</v>
      </c>
      <c r="H563" s="31">
        <v>2020</v>
      </c>
      <c r="I563" s="207" t="s">
        <v>3338</v>
      </c>
      <c r="J563" s="84" t="s">
        <v>3270</v>
      </c>
      <c r="K563" s="31" t="s">
        <v>41</v>
      </c>
      <c r="L563" s="31"/>
      <c r="M563" s="169"/>
      <c r="N563" s="148"/>
      <c r="O563" s="44" t="s">
        <v>3284</v>
      </c>
      <c r="P563" s="43">
        <v>2020</v>
      </c>
      <c r="Q563" s="207" t="s">
        <v>3338</v>
      </c>
      <c r="R563" s="84" t="s">
        <v>3270</v>
      </c>
      <c r="S563" s="31" t="s">
        <v>41</v>
      </c>
      <c r="T563" s="31"/>
      <c r="U563" s="169"/>
      <c r="V563" s="150"/>
      <c r="W563" s="141" t="str" cm="1">
        <f t="array" ref="W563">IF(SUM(LEN(B563:V563))=0,"",IF(OR(OR(ISBLANK(F563),SUM(LEN(C563),LEN(D563))=0),AND(NOT(E563="Unknown"),ISBLANK(J563)),AND(NOT(O563="Unknown"),ISBLANK(R563))),"Missing Information", INDEX(Table15[Entire Service Line Classification], MATCH(SUMIFS(Table15[Unique ID],Table15[System-Owned Portion],E563,Table15[If Material Anything Other than "Lead" in Column E,Was Material Ever Previously Lead?],G563,Table15[Customer-Owned Portion],O563),Table15[Unique ID],0),0)))</f>
        <v>Non-lead</v>
      </c>
      <c r="X563"/>
    </row>
    <row r="564" spans="2:24" ht="29" x14ac:dyDescent="0.35">
      <c r="B564" s="146"/>
      <c r="C564" s="31" t="s">
        <v>358</v>
      </c>
      <c r="D564" s="31"/>
      <c r="E564" s="44" t="s">
        <v>3284</v>
      </c>
      <c r="F564" s="43" t="s">
        <v>41</v>
      </c>
      <c r="G564" s="84" t="s">
        <v>3249</v>
      </c>
      <c r="H564" s="31">
        <v>2020</v>
      </c>
      <c r="I564" s="207" t="s">
        <v>3338</v>
      </c>
      <c r="J564" s="84" t="s">
        <v>3270</v>
      </c>
      <c r="K564" s="31" t="s">
        <v>41</v>
      </c>
      <c r="L564" s="31"/>
      <c r="M564" s="169"/>
      <c r="N564" s="148"/>
      <c r="O564" s="44" t="s">
        <v>3284</v>
      </c>
      <c r="P564" s="43">
        <v>2020</v>
      </c>
      <c r="Q564" s="207" t="s">
        <v>3338</v>
      </c>
      <c r="R564" s="84" t="s">
        <v>3270</v>
      </c>
      <c r="S564" s="31" t="s">
        <v>41</v>
      </c>
      <c r="T564" s="31"/>
      <c r="U564" s="169"/>
      <c r="V564" s="150"/>
      <c r="W564" s="141" t="str" cm="1">
        <f t="array" ref="W564">IF(SUM(LEN(B564:V564))=0,"",IF(OR(OR(ISBLANK(F564),SUM(LEN(C564),LEN(D564))=0),AND(NOT(E564="Unknown"),ISBLANK(J564)),AND(NOT(O564="Unknown"),ISBLANK(R564))),"Missing Information", INDEX(Table15[Entire Service Line Classification], MATCH(SUMIFS(Table15[Unique ID],Table15[System-Owned Portion],E564,Table15[If Material Anything Other than "Lead" in Column E,Was Material Ever Previously Lead?],G564,Table15[Customer-Owned Portion],O564),Table15[Unique ID],0),0)))</f>
        <v>Non-lead</v>
      </c>
      <c r="X564"/>
    </row>
    <row r="565" spans="2:24" ht="29" x14ac:dyDescent="0.35">
      <c r="B565" s="146"/>
      <c r="C565" s="31" t="s">
        <v>359</v>
      </c>
      <c r="D565" s="31"/>
      <c r="E565" s="44" t="s">
        <v>3284</v>
      </c>
      <c r="F565" s="43" t="s">
        <v>41</v>
      </c>
      <c r="G565" s="84" t="s">
        <v>3249</v>
      </c>
      <c r="H565" s="31">
        <v>2020</v>
      </c>
      <c r="I565" s="207" t="s">
        <v>3338</v>
      </c>
      <c r="J565" s="84" t="s">
        <v>3270</v>
      </c>
      <c r="K565" s="31" t="s">
        <v>41</v>
      </c>
      <c r="L565" s="31"/>
      <c r="M565" s="169"/>
      <c r="N565" s="148"/>
      <c r="O565" s="44" t="s">
        <v>3284</v>
      </c>
      <c r="P565" s="43">
        <v>2020</v>
      </c>
      <c r="Q565" s="207" t="s">
        <v>3338</v>
      </c>
      <c r="R565" s="84" t="s">
        <v>3270</v>
      </c>
      <c r="S565" s="31" t="s">
        <v>41</v>
      </c>
      <c r="T565" s="31"/>
      <c r="U565" s="169"/>
      <c r="V565" s="150"/>
      <c r="W565" s="141" t="str" cm="1">
        <f t="array" ref="W565">IF(SUM(LEN(B565:V565))=0,"",IF(OR(OR(ISBLANK(F565),SUM(LEN(C565),LEN(D565))=0),AND(NOT(E565="Unknown"),ISBLANK(J565)),AND(NOT(O565="Unknown"),ISBLANK(R565))),"Missing Information", INDEX(Table15[Entire Service Line Classification], MATCH(SUMIFS(Table15[Unique ID],Table15[System-Owned Portion],E565,Table15[If Material Anything Other than "Lead" in Column E,Was Material Ever Previously Lead?],G565,Table15[Customer-Owned Portion],O565),Table15[Unique ID],0),0)))</f>
        <v>Non-lead</v>
      </c>
      <c r="X565"/>
    </row>
    <row r="566" spans="2:24" ht="29" x14ac:dyDescent="0.35">
      <c r="B566" s="146"/>
      <c r="C566" s="31" t="s">
        <v>360</v>
      </c>
      <c r="D566" s="31"/>
      <c r="E566" s="44" t="s">
        <v>3284</v>
      </c>
      <c r="F566" s="43" t="s">
        <v>41</v>
      </c>
      <c r="G566" s="84" t="s">
        <v>3249</v>
      </c>
      <c r="H566" s="31">
        <v>2020</v>
      </c>
      <c r="I566" s="207" t="s">
        <v>3338</v>
      </c>
      <c r="J566" s="84" t="s">
        <v>3270</v>
      </c>
      <c r="K566" s="31" t="s">
        <v>41</v>
      </c>
      <c r="L566" s="31"/>
      <c r="M566" s="169"/>
      <c r="N566" s="148"/>
      <c r="O566" s="44" t="s">
        <v>3284</v>
      </c>
      <c r="P566" s="43">
        <v>2020</v>
      </c>
      <c r="Q566" s="207" t="s">
        <v>3338</v>
      </c>
      <c r="R566" s="84" t="s">
        <v>3270</v>
      </c>
      <c r="S566" s="31" t="s">
        <v>41</v>
      </c>
      <c r="T566" s="31"/>
      <c r="U566" s="169"/>
      <c r="V566" s="150"/>
      <c r="W566" s="141" t="str" cm="1">
        <f t="array" ref="W566">IF(SUM(LEN(B566:V566))=0,"",IF(OR(OR(ISBLANK(F566),SUM(LEN(C566),LEN(D566))=0),AND(NOT(E566="Unknown"),ISBLANK(J566)),AND(NOT(O566="Unknown"),ISBLANK(R566))),"Missing Information", INDEX(Table15[Entire Service Line Classification], MATCH(SUMIFS(Table15[Unique ID],Table15[System-Owned Portion],E566,Table15[If Material Anything Other than "Lead" in Column E,Was Material Ever Previously Lead?],G566,Table15[Customer-Owned Portion],O566),Table15[Unique ID],0),0)))</f>
        <v>Non-lead</v>
      </c>
      <c r="X566"/>
    </row>
    <row r="567" spans="2:24" ht="29" x14ac:dyDescent="0.35">
      <c r="B567" s="146"/>
      <c r="C567" s="31" t="s">
        <v>361</v>
      </c>
      <c r="D567" s="31"/>
      <c r="E567" s="44" t="s">
        <v>3284</v>
      </c>
      <c r="F567" s="43" t="s">
        <v>41</v>
      </c>
      <c r="G567" s="84" t="s">
        <v>3249</v>
      </c>
      <c r="H567" s="31">
        <v>2020</v>
      </c>
      <c r="I567" s="207" t="s">
        <v>3338</v>
      </c>
      <c r="J567" s="84" t="s">
        <v>3270</v>
      </c>
      <c r="K567" s="31" t="s">
        <v>41</v>
      </c>
      <c r="L567" s="31"/>
      <c r="M567" s="169"/>
      <c r="N567" s="148"/>
      <c r="O567" s="44" t="s">
        <v>3284</v>
      </c>
      <c r="P567" s="43">
        <v>2020</v>
      </c>
      <c r="Q567" s="207" t="s">
        <v>3338</v>
      </c>
      <c r="R567" s="84" t="s">
        <v>3270</v>
      </c>
      <c r="S567" s="31" t="s">
        <v>41</v>
      </c>
      <c r="T567" s="31"/>
      <c r="U567" s="169"/>
      <c r="V567" s="150"/>
      <c r="W567" s="141" t="str" cm="1">
        <f t="array" ref="W567">IF(SUM(LEN(B567:V567))=0,"",IF(OR(OR(ISBLANK(F567),SUM(LEN(C567),LEN(D567))=0),AND(NOT(E567="Unknown"),ISBLANK(J567)),AND(NOT(O567="Unknown"),ISBLANK(R567))),"Missing Information", INDEX(Table15[Entire Service Line Classification], MATCH(SUMIFS(Table15[Unique ID],Table15[System-Owned Portion],E567,Table15[If Material Anything Other than "Lead" in Column E,Was Material Ever Previously Lead?],G567,Table15[Customer-Owned Portion],O567),Table15[Unique ID],0),0)))</f>
        <v>Non-lead</v>
      </c>
      <c r="X567"/>
    </row>
    <row r="568" spans="2:24" ht="29" x14ac:dyDescent="0.35">
      <c r="B568" s="146"/>
      <c r="C568" s="31" t="s">
        <v>362</v>
      </c>
      <c r="D568" s="31"/>
      <c r="E568" s="44" t="s">
        <v>3284</v>
      </c>
      <c r="F568" s="43" t="s">
        <v>41</v>
      </c>
      <c r="G568" s="84" t="s">
        <v>3249</v>
      </c>
      <c r="H568" s="31">
        <v>2020</v>
      </c>
      <c r="I568" s="207" t="s">
        <v>3338</v>
      </c>
      <c r="J568" s="84" t="s">
        <v>3270</v>
      </c>
      <c r="K568" s="31" t="s">
        <v>41</v>
      </c>
      <c r="L568" s="31"/>
      <c r="M568" s="169"/>
      <c r="N568" s="148"/>
      <c r="O568" s="44" t="s">
        <v>3284</v>
      </c>
      <c r="P568" s="43">
        <v>2020</v>
      </c>
      <c r="Q568" s="207" t="s">
        <v>3338</v>
      </c>
      <c r="R568" s="84" t="s">
        <v>3270</v>
      </c>
      <c r="S568" s="31" t="s">
        <v>41</v>
      </c>
      <c r="T568" s="31"/>
      <c r="U568" s="169"/>
      <c r="V568" s="150"/>
      <c r="W568" s="141" t="str" cm="1">
        <f t="array" ref="W568">IF(SUM(LEN(B568:V568))=0,"",IF(OR(OR(ISBLANK(F568),SUM(LEN(C568),LEN(D568))=0),AND(NOT(E568="Unknown"),ISBLANK(J568)),AND(NOT(O568="Unknown"),ISBLANK(R568))),"Missing Information", INDEX(Table15[Entire Service Line Classification], MATCH(SUMIFS(Table15[Unique ID],Table15[System-Owned Portion],E568,Table15[If Material Anything Other than "Lead" in Column E,Was Material Ever Previously Lead?],G568,Table15[Customer-Owned Portion],O568),Table15[Unique ID],0),0)))</f>
        <v>Non-lead</v>
      </c>
      <c r="X568"/>
    </row>
    <row r="569" spans="2:24" ht="29" x14ac:dyDescent="0.35">
      <c r="B569" s="146"/>
      <c r="C569" s="31" t="s">
        <v>363</v>
      </c>
      <c r="D569" s="31"/>
      <c r="E569" s="44" t="s">
        <v>3284</v>
      </c>
      <c r="F569" s="43" t="s">
        <v>41</v>
      </c>
      <c r="G569" s="84" t="s">
        <v>3249</v>
      </c>
      <c r="H569" s="31">
        <v>2020</v>
      </c>
      <c r="I569" s="207" t="s">
        <v>3338</v>
      </c>
      <c r="J569" s="84" t="s">
        <v>3270</v>
      </c>
      <c r="K569" s="31" t="s">
        <v>41</v>
      </c>
      <c r="L569" s="31"/>
      <c r="M569" s="169"/>
      <c r="N569" s="148"/>
      <c r="O569" s="44" t="s">
        <v>3284</v>
      </c>
      <c r="P569" s="43">
        <v>2020</v>
      </c>
      <c r="Q569" s="207" t="s">
        <v>3338</v>
      </c>
      <c r="R569" s="84" t="s">
        <v>3270</v>
      </c>
      <c r="S569" s="31" t="s">
        <v>41</v>
      </c>
      <c r="T569" s="31"/>
      <c r="U569" s="169"/>
      <c r="V569" s="150"/>
      <c r="W569" s="141" t="str" cm="1">
        <f t="array" ref="W569">IF(SUM(LEN(B569:V569))=0,"",IF(OR(OR(ISBLANK(F569),SUM(LEN(C569),LEN(D569))=0),AND(NOT(E569="Unknown"),ISBLANK(J569)),AND(NOT(O569="Unknown"),ISBLANK(R569))),"Missing Information", INDEX(Table15[Entire Service Line Classification], MATCH(SUMIFS(Table15[Unique ID],Table15[System-Owned Portion],E569,Table15[If Material Anything Other than "Lead" in Column E,Was Material Ever Previously Lead?],G569,Table15[Customer-Owned Portion],O569),Table15[Unique ID],0),0)))</f>
        <v>Non-lead</v>
      </c>
      <c r="X569"/>
    </row>
    <row r="570" spans="2:24" ht="29" x14ac:dyDescent="0.35">
      <c r="B570" s="146"/>
      <c r="C570" s="31" t="s">
        <v>364</v>
      </c>
      <c r="D570" s="31"/>
      <c r="E570" s="44" t="s">
        <v>3284</v>
      </c>
      <c r="F570" s="43" t="s">
        <v>41</v>
      </c>
      <c r="G570" s="84" t="s">
        <v>3249</v>
      </c>
      <c r="H570" s="31">
        <v>2020</v>
      </c>
      <c r="I570" s="207" t="s">
        <v>3338</v>
      </c>
      <c r="J570" s="84" t="s">
        <v>3270</v>
      </c>
      <c r="K570" s="31" t="s">
        <v>41</v>
      </c>
      <c r="L570" s="31"/>
      <c r="M570" s="169"/>
      <c r="N570" s="148"/>
      <c r="O570" s="44" t="s">
        <v>3284</v>
      </c>
      <c r="P570" s="43">
        <v>2020</v>
      </c>
      <c r="Q570" s="207" t="s">
        <v>3338</v>
      </c>
      <c r="R570" s="84" t="s">
        <v>3270</v>
      </c>
      <c r="S570" s="31" t="s">
        <v>41</v>
      </c>
      <c r="T570" s="31"/>
      <c r="U570" s="169"/>
      <c r="V570" s="150"/>
      <c r="W570" s="141" t="str" cm="1">
        <f t="array" ref="W570">IF(SUM(LEN(B570:V570))=0,"",IF(OR(OR(ISBLANK(F570),SUM(LEN(C570),LEN(D570))=0),AND(NOT(E570="Unknown"),ISBLANK(J570)),AND(NOT(O570="Unknown"),ISBLANK(R570))),"Missing Information", INDEX(Table15[Entire Service Line Classification], MATCH(SUMIFS(Table15[Unique ID],Table15[System-Owned Portion],E570,Table15[If Material Anything Other than "Lead" in Column E,Was Material Ever Previously Lead?],G570,Table15[Customer-Owned Portion],O570),Table15[Unique ID],0),0)))</f>
        <v>Non-lead</v>
      </c>
      <c r="X570"/>
    </row>
    <row r="571" spans="2:24" ht="29" x14ac:dyDescent="0.35">
      <c r="B571" s="146"/>
      <c r="C571" s="31" t="s">
        <v>365</v>
      </c>
      <c r="D571" s="31"/>
      <c r="E571" s="44" t="s">
        <v>3284</v>
      </c>
      <c r="F571" s="43" t="s">
        <v>41</v>
      </c>
      <c r="G571" s="84" t="s">
        <v>3249</v>
      </c>
      <c r="H571" s="31">
        <v>2020</v>
      </c>
      <c r="I571" s="207" t="s">
        <v>3338</v>
      </c>
      <c r="J571" s="84" t="s">
        <v>3270</v>
      </c>
      <c r="K571" s="31" t="s">
        <v>41</v>
      </c>
      <c r="L571" s="31"/>
      <c r="M571" s="169"/>
      <c r="N571" s="148"/>
      <c r="O571" s="44" t="s">
        <v>3284</v>
      </c>
      <c r="P571" s="43">
        <v>2020</v>
      </c>
      <c r="Q571" s="207" t="s">
        <v>3338</v>
      </c>
      <c r="R571" s="84" t="s">
        <v>3270</v>
      </c>
      <c r="S571" s="31" t="s">
        <v>41</v>
      </c>
      <c r="T571" s="31"/>
      <c r="U571" s="169"/>
      <c r="V571" s="150"/>
      <c r="W571" s="141" t="str" cm="1">
        <f t="array" ref="W571">IF(SUM(LEN(B571:V571))=0,"",IF(OR(OR(ISBLANK(F571),SUM(LEN(C571),LEN(D571))=0),AND(NOT(E571="Unknown"),ISBLANK(J571)),AND(NOT(O571="Unknown"),ISBLANK(R571))),"Missing Information", INDEX(Table15[Entire Service Line Classification], MATCH(SUMIFS(Table15[Unique ID],Table15[System-Owned Portion],E571,Table15[If Material Anything Other than "Lead" in Column E,Was Material Ever Previously Lead?],G571,Table15[Customer-Owned Portion],O571),Table15[Unique ID],0),0)))</f>
        <v>Non-lead</v>
      </c>
      <c r="X571"/>
    </row>
    <row r="572" spans="2:24" ht="29" x14ac:dyDescent="0.35">
      <c r="B572" s="146"/>
      <c r="C572" s="31" t="s">
        <v>366</v>
      </c>
      <c r="D572" s="31"/>
      <c r="E572" s="44" t="s">
        <v>3284</v>
      </c>
      <c r="F572" s="43" t="s">
        <v>41</v>
      </c>
      <c r="G572" s="84" t="s">
        <v>3249</v>
      </c>
      <c r="H572" s="31">
        <v>2020</v>
      </c>
      <c r="I572" s="207" t="s">
        <v>3338</v>
      </c>
      <c r="J572" s="84" t="s">
        <v>3270</v>
      </c>
      <c r="K572" s="31" t="s">
        <v>41</v>
      </c>
      <c r="L572" s="31"/>
      <c r="M572" s="169"/>
      <c r="N572" s="148"/>
      <c r="O572" s="44" t="s">
        <v>3284</v>
      </c>
      <c r="P572" s="43">
        <v>2020</v>
      </c>
      <c r="Q572" s="207" t="s">
        <v>3338</v>
      </c>
      <c r="R572" s="84" t="s">
        <v>3270</v>
      </c>
      <c r="S572" s="31" t="s">
        <v>41</v>
      </c>
      <c r="T572" s="31"/>
      <c r="U572" s="169"/>
      <c r="V572" s="150"/>
      <c r="W572" s="141" t="str" cm="1">
        <f t="array" ref="W572">IF(SUM(LEN(B572:V572))=0,"",IF(OR(OR(ISBLANK(F572),SUM(LEN(C572),LEN(D572))=0),AND(NOT(E572="Unknown"),ISBLANK(J572)),AND(NOT(O572="Unknown"),ISBLANK(R572))),"Missing Information", INDEX(Table15[Entire Service Line Classification], MATCH(SUMIFS(Table15[Unique ID],Table15[System-Owned Portion],E572,Table15[If Material Anything Other than "Lead" in Column E,Was Material Ever Previously Lead?],G572,Table15[Customer-Owned Portion],O572),Table15[Unique ID],0),0)))</f>
        <v>Non-lead</v>
      </c>
      <c r="X572"/>
    </row>
    <row r="573" spans="2:24" ht="29" x14ac:dyDescent="0.35">
      <c r="B573" s="146"/>
      <c r="C573" s="31" t="s">
        <v>367</v>
      </c>
      <c r="D573" s="31"/>
      <c r="E573" s="44" t="s">
        <v>3284</v>
      </c>
      <c r="F573" s="43" t="s">
        <v>41</v>
      </c>
      <c r="G573" s="84" t="s">
        <v>3249</v>
      </c>
      <c r="H573" s="31">
        <v>2020</v>
      </c>
      <c r="I573" s="207" t="s">
        <v>3338</v>
      </c>
      <c r="J573" s="84" t="s">
        <v>3270</v>
      </c>
      <c r="K573" s="31" t="s">
        <v>41</v>
      </c>
      <c r="L573" s="31"/>
      <c r="M573" s="169"/>
      <c r="N573" s="148"/>
      <c r="O573" s="44" t="s">
        <v>3284</v>
      </c>
      <c r="P573" s="43">
        <v>2020</v>
      </c>
      <c r="Q573" s="207" t="s">
        <v>3338</v>
      </c>
      <c r="R573" s="84" t="s">
        <v>3270</v>
      </c>
      <c r="S573" s="31" t="s">
        <v>41</v>
      </c>
      <c r="T573" s="31"/>
      <c r="U573" s="169"/>
      <c r="V573" s="150"/>
      <c r="W573" s="141" t="str" cm="1">
        <f t="array" ref="W573">IF(SUM(LEN(B573:V573))=0,"",IF(OR(OR(ISBLANK(F573),SUM(LEN(C573),LEN(D573))=0),AND(NOT(E573="Unknown"),ISBLANK(J573)),AND(NOT(O573="Unknown"),ISBLANK(R573))),"Missing Information", INDEX(Table15[Entire Service Line Classification], MATCH(SUMIFS(Table15[Unique ID],Table15[System-Owned Portion],E573,Table15[If Material Anything Other than "Lead" in Column E,Was Material Ever Previously Lead?],G573,Table15[Customer-Owned Portion],O573),Table15[Unique ID],0),0)))</f>
        <v>Non-lead</v>
      </c>
      <c r="X573"/>
    </row>
    <row r="574" spans="2:24" ht="29" x14ac:dyDescent="0.35">
      <c r="B574" s="146"/>
      <c r="C574" s="31" t="s">
        <v>368</v>
      </c>
      <c r="D574" s="31"/>
      <c r="E574" s="44" t="s">
        <v>3284</v>
      </c>
      <c r="F574" s="43" t="s">
        <v>41</v>
      </c>
      <c r="G574" s="84" t="s">
        <v>3249</v>
      </c>
      <c r="H574" s="31">
        <v>2020</v>
      </c>
      <c r="I574" s="207" t="s">
        <v>3338</v>
      </c>
      <c r="J574" s="84" t="s">
        <v>3270</v>
      </c>
      <c r="K574" s="31" t="s">
        <v>41</v>
      </c>
      <c r="L574" s="31"/>
      <c r="M574" s="169"/>
      <c r="N574" s="148"/>
      <c r="O574" s="44" t="s">
        <v>3284</v>
      </c>
      <c r="P574" s="43">
        <v>2020</v>
      </c>
      <c r="Q574" s="207" t="s">
        <v>3338</v>
      </c>
      <c r="R574" s="84" t="s">
        <v>3270</v>
      </c>
      <c r="S574" s="31" t="s">
        <v>41</v>
      </c>
      <c r="T574" s="31"/>
      <c r="U574" s="169"/>
      <c r="V574" s="150"/>
      <c r="W574" s="141" t="str" cm="1">
        <f t="array" ref="W574">IF(SUM(LEN(B574:V574))=0,"",IF(OR(OR(ISBLANK(F574),SUM(LEN(C574),LEN(D574))=0),AND(NOT(E574="Unknown"),ISBLANK(J574)),AND(NOT(O574="Unknown"),ISBLANK(R574))),"Missing Information", INDEX(Table15[Entire Service Line Classification], MATCH(SUMIFS(Table15[Unique ID],Table15[System-Owned Portion],E574,Table15[If Material Anything Other than "Lead" in Column E,Was Material Ever Previously Lead?],G574,Table15[Customer-Owned Portion],O574),Table15[Unique ID],0),0)))</f>
        <v>Non-lead</v>
      </c>
      <c r="X574"/>
    </row>
    <row r="575" spans="2:24" ht="29" x14ac:dyDescent="0.35">
      <c r="B575" s="146"/>
      <c r="C575" s="31" t="s">
        <v>369</v>
      </c>
      <c r="D575" s="31"/>
      <c r="E575" s="44" t="s">
        <v>3284</v>
      </c>
      <c r="F575" s="43" t="s">
        <v>41</v>
      </c>
      <c r="G575" s="84" t="s">
        <v>3249</v>
      </c>
      <c r="H575" s="31">
        <v>2020</v>
      </c>
      <c r="I575" s="207" t="s">
        <v>3338</v>
      </c>
      <c r="J575" s="84" t="s">
        <v>3270</v>
      </c>
      <c r="K575" s="31" t="s">
        <v>41</v>
      </c>
      <c r="L575" s="31"/>
      <c r="M575" s="169"/>
      <c r="N575" s="148"/>
      <c r="O575" s="44" t="s">
        <v>3284</v>
      </c>
      <c r="P575" s="43">
        <v>2020</v>
      </c>
      <c r="Q575" s="207" t="s">
        <v>3338</v>
      </c>
      <c r="R575" s="84" t="s">
        <v>3270</v>
      </c>
      <c r="S575" s="31" t="s">
        <v>41</v>
      </c>
      <c r="T575" s="31"/>
      <c r="U575" s="169"/>
      <c r="V575" s="150"/>
      <c r="W575" s="141" t="str" cm="1">
        <f t="array" ref="W575">IF(SUM(LEN(B575:V575))=0,"",IF(OR(OR(ISBLANK(F575),SUM(LEN(C575),LEN(D575))=0),AND(NOT(E575="Unknown"),ISBLANK(J575)),AND(NOT(O575="Unknown"),ISBLANK(R575))),"Missing Information", INDEX(Table15[Entire Service Line Classification], MATCH(SUMIFS(Table15[Unique ID],Table15[System-Owned Portion],E575,Table15[If Material Anything Other than "Lead" in Column E,Was Material Ever Previously Lead?],G575,Table15[Customer-Owned Portion],O575),Table15[Unique ID],0),0)))</f>
        <v>Non-lead</v>
      </c>
      <c r="X575"/>
    </row>
    <row r="576" spans="2:24" x14ac:dyDescent="0.35">
      <c r="B576" s="146"/>
      <c r="C576" s="31" t="s">
        <v>370</v>
      </c>
      <c r="D576" s="31"/>
      <c r="E576" s="44" t="s">
        <v>3203</v>
      </c>
      <c r="F576" s="43" t="s">
        <v>3283</v>
      </c>
      <c r="G576" s="84" t="s">
        <v>3249</v>
      </c>
      <c r="H576" s="31">
        <v>1900</v>
      </c>
      <c r="I576" s="207" t="s">
        <v>3338</v>
      </c>
      <c r="J576" s="84"/>
      <c r="K576" s="31" t="s">
        <v>41</v>
      </c>
      <c r="L576" s="31"/>
      <c r="M576" s="169"/>
      <c r="N576" s="148"/>
      <c r="O576" s="44" t="s">
        <v>3203</v>
      </c>
      <c r="P576" s="43">
        <v>1900</v>
      </c>
      <c r="Q576" s="207" t="s">
        <v>3338</v>
      </c>
      <c r="R576" s="84" t="s">
        <v>3203</v>
      </c>
      <c r="S576" s="31" t="s">
        <v>41</v>
      </c>
      <c r="T576" s="31"/>
      <c r="U576" s="169"/>
      <c r="V576" s="150"/>
      <c r="W576" s="141" t="str" cm="1">
        <f t="array" ref="W576">IF(SUM(LEN(B576:V576))=0,"",IF(OR(OR(ISBLANK(F576),SUM(LEN(C576),LEN(D576))=0),AND(NOT(E576="Unknown"),ISBLANK(J576)),AND(NOT(O576="Unknown"),ISBLANK(R576))),"Missing Information", INDEX(Table15[Entire Service Line Classification], MATCH(SUMIFS(Table15[Unique ID],Table15[System-Owned Portion],E576,Table15[If Material Anything Other than "Lead" in Column E,Was Material Ever Previously Lead?],G576,Table15[Customer-Owned Portion],O576),Table15[Unique ID],0),0)))</f>
        <v>Lead Status Unknown</v>
      </c>
      <c r="X576"/>
    </row>
    <row r="577" spans="2:24" x14ac:dyDescent="0.35">
      <c r="B577" s="146"/>
      <c r="C577" s="31" t="s">
        <v>371</v>
      </c>
      <c r="D577" s="31"/>
      <c r="E577" s="44" t="s">
        <v>3203</v>
      </c>
      <c r="F577" s="43" t="s">
        <v>3283</v>
      </c>
      <c r="G577" s="84" t="s">
        <v>3249</v>
      </c>
      <c r="H577" s="31">
        <v>1900</v>
      </c>
      <c r="I577" s="207" t="s">
        <v>3338</v>
      </c>
      <c r="J577" s="84"/>
      <c r="K577" s="31" t="s">
        <v>41</v>
      </c>
      <c r="L577" s="31"/>
      <c r="M577" s="169"/>
      <c r="N577" s="148"/>
      <c r="O577" s="44" t="s">
        <v>3203</v>
      </c>
      <c r="P577" s="43">
        <v>1900</v>
      </c>
      <c r="Q577" s="207" t="s">
        <v>3338</v>
      </c>
      <c r="R577" s="84" t="s">
        <v>3203</v>
      </c>
      <c r="S577" s="31" t="s">
        <v>41</v>
      </c>
      <c r="T577" s="31"/>
      <c r="U577" s="169"/>
      <c r="V577" s="150"/>
      <c r="W577" s="141" t="str" cm="1">
        <f t="array" ref="W577">IF(SUM(LEN(B577:V577))=0,"",IF(OR(OR(ISBLANK(F577),SUM(LEN(C577),LEN(D577))=0),AND(NOT(E577="Unknown"),ISBLANK(J577)),AND(NOT(O577="Unknown"),ISBLANK(R577))),"Missing Information", INDEX(Table15[Entire Service Line Classification], MATCH(SUMIFS(Table15[Unique ID],Table15[System-Owned Portion],E577,Table15[If Material Anything Other than "Lead" in Column E,Was Material Ever Previously Lead?],G577,Table15[Customer-Owned Portion],O577),Table15[Unique ID],0),0)))</f>
        <v>Lead Status Unknown</v>
      </c>
      <c r="X577"/>
    </row>
    <row r="578" spans="2:24" x14ac:dyDescent="0.35">
      <c r="B578" s="146"/>
      <c r="C578" s="31" t="s">
        <v>3626</v>
      </c>
      <c r="D578" s="31"/>
      <c r="E578" s="44" t="s">
        <v>3203</v>
      </c>
      <c r="F578" s="43" t="s">
        <v>3283</v>
      </c>
      <c r="G578" s="84" t="s">
        <v>3249</v>
      </c>
      <c r="H578" s="31">
        <v>1900</v>
      </c>
      <c r="I578" s="207" t="s">
        <v>3338</v>
      </c>
      <c r="J578" s="84"/>
      <c r="K578" s="31" t="s">
        <v>41</v>
      </c>
      <c r="L578" s="31"/>
      <c r="M578" s="169"/>
      <c r="N578" s="148"/>
      <c r="O578" s="44" t="s">
        <v>3203</v>
      </c>
      <c r="P578" s="43">
        <v>1900</v>
      </c>
      <c r="Q578" s="207" t="s">
        <v>3338</v>
      </c>
      <c r="R578" s="84" t="s">
        <v>3203</v>
      </c>
      <c r="S578" s="31" t="s">
        <v>41</v>
      </c>
      <c r="T578" s="31"/>
      <c r="U578" s="169"/>
      <c r="V578" s="150"/>
      <c r="W578" s="141" t="str" cm="1">
        <f t="array" ref="W578">IF(SUM(LEN(B578:V578))=0,"",IF(OR(OR(ISBLANK(F578),SUM(LEN(C578),LEN(D578))=0),AND(NOT(E578="Unknown"),ISBLANK(J578)),AND(NOT(O578="Unknown"),ISBLANK(R578))),"Missing Information", INDEX(Table15[Entire Service Line Classification], MATCH(SUMIFS(Table15[Unique ID],Table15[System-Owned Portion],E578,Table15[If Material Anything Other than "Lead" in Column E,Was Material Ever Previously Lead?],G578,Table15[Customer-Owned Portion],O578),Table15[Unique ID],0),0)))</f>
        <v>Lead Status Unknown</v>
      </c>
      <c r="X578"/>
    </row>
    <row r="579" spans="2:24" x14ac:dyDescent="0.35">
      <c r="B579" s="146"/>
      <c r="C579" s="31" t="s">
        <v>3627</v>
      </c>
      <c r="D579" s="31"/>
      <c r="E579" s="44" t="s">
        <v>3203</v>
      </c>
      <c r="F579" s="43" t="s">
        <v>3283</v>
      </c>
      <c r="G579" s="84" t="s">
        <v>3249</v>
      </c>
      <c r="H579" s="31">
        <v>1960</v>
      </c>
      <c r="I579" s="207" t="s">
        <v>3338</v>
      </c>
      <c r="J579" s="84"/>
      <c r="K579" s="31" t="s">
        <v>41</v>
      </c>
      <c r="L579" s="31"/>
      <c r="M579" s="169"/>
      <c r="N579" s="148"/>
      <c r="O579" s="44" t="s">
        <v>3203</v>
      </c>
      <c r="P579" s="43">
        <v>1960</v>
      </c>
      <c r="Q579" s="207" t="s">
        <v>3338</v>
      </c>
      <c r="R579" s="84" t="s">
        <v>3203</v>
      </c>
      <c r="S579" s="31" t="s">
        <v>41</v>
      </c>
      <c r="T579" s="31"/>
      <c r="U579" s="169"/>
      <c r="V579" s="150"/>
      <c r="W579" s="141" t="str" cm="1">
        <f t="array" ref="W579">IF(SUM(LEN(B579:V579))=0,"",IF(OR(OR(ISBLANK(F579),SUM(LEN(C579),LEN(D579))=0),AND(NOT(E579="Unknown"),ISBLANK(J579)),AND(NOT(O579="Unknown"),ISBLANK(R579))),"Missing Information", INDEX(Table15[Entire Service Line Classification], MATCH(SUMIFS(Table15[Unique ID],Table15[System-Owned Portion],E579,Table15[If Material Anything Other than "Lead" in Column E,Was Material Ever Previously Lead?],G579,Table15[Customer-Owned Portion],O579),Table15[Unique ID],0),0)))</f>
        <v>Lead Status Unknown</v>
      </c>
      <c r="X579"/>
    </row>
    <row r="580" spans="2:24" x14ac:dyDescent="0.35">
      <c r="B580" s="146"/>
      <c r="C580" s="31" t="s">
        <v>372</v>
      </c>
      <c r="D580" s="31"/>
      <c r="E580" s="44" t="s">
        <v>3203</v>
      </c>
      <c r="F580" s="43" t="s">
        <v>3283</v>
      </c>
      <c r="G580" s="84" t="s">
        <v>3249</v>
      </c>
      <c r="H580" s="31">
        <v>1960</v>
      </c>
      <c r="I580" s="207" t="s">
        <v>3338</v>
      </c>
      <c r="J580" s="84"/>
      <c r="K580" s="31" t="s">
        <v>41</v>
      </c>
      <c r="L580" s="31"/>
      <c r="M580" s="169"/>
      <c r="N580" s="148"/>
      <c r="O580" s="44" t="s">
        <v>3203</v>
      </c>
      <c r="P580" s="43">
        <v>1960</v>
      </c>
      <c r="Q580" s="207" t="s">
        <v>3338</v>
      </c>
      <c r="R580" s="84" t="s">
        <v>3203</v>
      </c>
      <c r="S580" s="31" t="s">
        <v>41</v>
      </c>
      <c r="T580" s="31"/>
      <c r="U580" s="169"/>
      <c r="V580" s="150"/>
      <c r="W580" s="141" t="str" cm="1">
        <f t="array" ref="W580">IF(SUM(LEN(B580:V580))=0,"",IF(OR(OR(ISBLANK(F580),SUM(LEN(C580),LEN(D580))=0),AND(NOT(E580="Unknown"),ISBLANK(J580)),AND(NOT(O580="Unknown"),ISBLANK(R580))),"Missing Information", INDEX(Table15[Entire Service Line Classification], MATCH(SUMIFS(Table15[Unique ID],Table15[System-Owned Portion],E580,Table15[If Material Anything Other than "Lead" in Column E,Was Material Ever Previously Lead?],G580,Table15[Customer-Owned Portion],O580),Table15[Unique ID],0),0)))</f>
        <v>Lead Status Unknown</v>
      </c>
      <c r="X580"/>
    </row>
    <row r="581" spans="2:24" x14ac:dyDescent="0.35">
      <c r="B581" s="146"/>
      <c r="C581" s="31" t="s">
        <v>373</v>
      </c>
      <c r="D581" s="31"/>
      <c r="E581" s="44" t="s">
        <v>3203</v>
      </c>
      <c r="F581" s="43" t="s">
        <v>3283</v>
      </c>
      <c r="G581" s="84" t="s">
        <v>3249</v>
      </c>
      <c r="H581" s="31">
        <v>1960</v>
      </c>
      <c r="I581" s="207" t="s">
        <v>3338</v>
      </c>
      <c r="J581" s="84"/>
      <c r="K581" s="31" t="s">
        <v>41</v>
      </c>
      <c r="L581" s="31"/>
      <c r="M581" s="169"/>
      <c r="N581" s="148"/>
      <c r="O581" s="44" t="s">
        <v>3203</v>
      </c>
      <c r="P581" s="43">
        <v>1960</v>
      </c>
      <c r="Q581" s="207" t="s">
        <v>3338</v>
      </c>
      <c r="R581" s="84" t="s">
        <v>3203</v>
      </c>
      <c r="S581" s="31" t="s">
        <v>41</v>
      </c>
      <c r="T581" s="31"/>
      <c r="U581" s="169"/>
      <c r="V581" s="150"/>
      <c r="W581" s="141" t="str" cm="1">
        <f t="array" ref="W581">IF(SUM(LEN(B581:V581))=0,"",IF(OR(OR(ISBLANK(F581),SUM(LEN(C581),LEN(D581))=0),AND(NOT(E581="Unknown"),ISBLANK(J581)),AND(NOT(O581="Unknown"),ISBLANK(R581))),"Missing Information", INDEX(Table15[Entire Service Line Classification], MATCH(SUMIFS(Table15[Unique ID],Table15[System-Owned Portion],E581,Table15[If Material Anything Other than "Lead" in Column E,Was Material Ever Previously Lead?],G581,Table15[Customer-Owned Portion],O581),Table15[Unique ID],0),0)))</f>
        <v>Lead Status Unknown</v>
      </c>
      <c r="X581"/>
    </row>
    <row r="582" spans="2:24" ht="29" x14ac:dyDescent="0.35">
      <c r="B582" s="146"/>
      <c r="C582" s="31" t="s">
        <v>374</v>
      </c>
      <c r="D582" s="31"/>
      <c r="E582" s="44" t="s">
        <v>3284</v>
      </c>
      <c r="F582" s="43" t="s">
        <v>41</v>
      </c>
      <c r="G582" s="84" t="s">
        <v>3249</v>
      </c>
      <c r="H582" s="31">
        <v>2020</v>
      </c>
      <c r="I582" s="207" t="s">
        <v>3338</v>
      </c>
      <c r="J582" s="84" t="s">
        <v>3270</v>
      </c>
      <c r="K582" s="31" t="s">
        <v>41</v>
      </c>
      <c r="L582" s="31"/>
      <c r="M582" s="169"/>
      <c r="N582" s="148"/>
      <c r="O582" s="44" t="s">
        <v>3284</v>
      </c>
      <c r="P582" s="43">
        <v>2020</v>
      </c>
      <c r="Q582" s="207" t="s">
        <v>3338</v>
      </c>
      <c r="R582" s="84" t="s">
        <v>3270</v>
      </c>
      <c r="S582" s="31" t="s">
        <v>41</v>
      </c>
      <c r="T582" s="31"/>
      <c r="U582" s="169"/>
      <c r="V582" s="150"/>
      <c r="W582" s="141" t="str" cm="1">
        <f t="array" ref="W582">IF(SUM(LEN(B582:V582))=0,"",IF(OR(OR(ISBLANK(F582),SUM(LEN(C582),LEN(D582))=0),AND(NOT(E582="Unknown"),ISBLANK(J582)),AND(NOT(O582="Unknown"),ISBLANK(R582))),"Missing Information", INDEX(Table15[Entire Service Line Classification], MATCH(SUMIFS(Table15[Unique ID],Table15[System-Owned Portion],E582,Table15[If Material Anything Other than "Lead" in Column E,Was Material Ever Previously Lead?],G582,Table15[Customer-Owned Portion],O582),Table15[Unique ID],0),0)))</f>
        <v>Non-lead</v>
      </c>
      <c r="X582"/>
    </row>
    <row r="583" spans="2:24" ht="29" x14ac:dyDescent="0.35">
      <c r="B583" s="146"/>
      <c r="C583" s="31" t="s">
        <v>375</v>
      </c>
      <c r="D583" s="31"/>
      <c r="E583" s="44" t="s">
        <v>3284</v>
      </c>
      <c r="F583" s="43" t="s">
        <v>41</v>
      </c>
      <c r="G583" s="84" t="s">
        <v>3249</v>
      </c>
      <c r="H583" s="31">
        <v>2020</v>
      </c>
      <c r="I583" s="207" t="s">
        <v>3338</v>
      </c>
      <c r="J583" s="84" t="s">
        <v>3270</v>
      </c>
      <c r="K583" s="31" t="s">
        <v>41</v>
      </c>
      <c r="L583" s="31"/>
      <c r="M583" s="169"/>
      <c r="N583" s="148"/>
      <c r="O583" s="44" t="s">
        <v>3284</v>
      </c>
      <c r="P583" s="43">
        <v>2020</v>
      </c>
      <c r="Q583" s="207" t="s">
        <v>3338</v>
      </c>
      <c r="R583" s="84" t="s">
        <v>3270</v>
      </c>
      <c r="S583" s="31" t="s">
        <v>41</v>
      </c>
      <c r="T583" s="31"/>
      <c r="U583" s="169"/>
      <c r="V583" s="150"/>
      <c r="W583" s="141" t="str" cm="1">
        <f t="array" ref="W583">IF(SUM(LEN(B583:V583))=0,"",IF(OR(OR(ISBLANK(F583),SUM(LEN(C583),LEN(D583))=0),AND(NOT(E583="Unknown"),ISBLANK(J583)),AND(NOT(O583="Unknown"),ISBLANK(R583))),"Missing Information", INDEX(Table15[Entire Service Line Classification], MATCH(SUMIFS(Table15[Unique ID],Table15[System-Owned Portion],E583,Table15[If Material Anything Other than "Lead" in Column E,Was Material Ever Previously Lead?],G583,Table15[Customer-Owned Portion],O583),Table15[Unique ID],0),0)))</f>
        <v>Non-lead</v>
      </c>
      <c r="X583"/>
    </row>
    <row r="584" spans="2:24" ht="29" x14ac:dyDescent="0.35">
      <c r="B584" s="146"/>
      <c r="C584" s="31" t="s">
        <v>376</v>
      </c>
      <c r="D584" s="31"/>
      <c r="E584" s="44" t="s">
        <v>3284</v>
      </c>
      <c r="F584" s="43" t="s">
        <v>41</v>
      </c>
      <c r="G584" s="84" t="s">
        <v>3249</v>
      </c>
      <c r="H584" s="31">
        <v>2020</v>
      </c>
      <c r="I584" s="207" t="s">
        <v>3338</v>
      </c>
      <c r="J584" s="84" t="s">
        <v>3270</v>
      </c>
      <c r="K584" s="31" t="s">
        <v>41</v>
      </c>
      <c r="L584" s="31"/>
      <c r="M584" s="169"/>
      <c r="N584" s="148"/>
      <c r="O584" s="44" t="s">
        <v>3284</v>
      </c>
      <c r="P584" s="43">
        <v>2020</v>
      </c>
      <c r="Q584" s="207" t="s">
        <v>3338</v>
      </c>
      <c r="R584" s="84" t="s">
        <v>3270</v>
      </c>
      <c r="S584" s="31" t="s">
        <v>41</v>
      </c>
      <c r="T584" s="31"/>
      <c r="U584" s="169"/>
      <c r="V584" s="150"/>
      <c r="W584" s="141" t="str" cm="1">
        <f t="array" ref="W584">IF(SUM(LEN(B584:V584))=0,"",IF(OR(OR(ISBLANK(F584),SUM(LEN(C584),LEN(D584))=0),AND(NOT(E584="Unknown"),ISBLANK(J584)),AND(NOT(O584="Unknown"),ISBLANK(R584))),"Missing Information", INDEX(Table15[Entire Service Line Classification], MATCH(SUMIFS(Table15[Unique ID],Table15[System-Owned Portion],E584,Table15[If Material Anything Other than "Lead" in Column E,Was Material Ever Previously Lead?],G584,Table15[Customer-Owned Portion],O584),Table15[Unique ID],0),0)))</f>
        <v>Non-lead</v>
      </c>
      <c r="X584"/>
    </row>
    <row r="585" spans="2:24" ht="29" x14ac:dyDescent="0.35">
      <c r="B585" s="146"/>
      <c r="C585" s="31" t="s">
        <v>377</v>
      </c>
      <c r="D585" s="31"/>
      <c r="E585" s="44" t="s">
        <v>3284</v>
      </c>
      <c r="F585" s="43" t="s">
        <v>41</v>
      </c>
      <c r="G585" s="84" t="s">
        <v>3249</v>
      </c>
      <c r="H585" s="31">
        <v>2020</v>
      </c>
      <c r="I585" s="207" t="s">
        <v>3338</v>
      </c>
      <c r="J585" s="84" t="s">
        <v>3270</v>
      </c>
      <c r="K585" s="31" t="s">
        <v>41</v>
      </c>
      <c r="L585" s="31"/>
      <c r="M585" s="169"/>
      <c r="N585" s="148"/>
      <c r="O585" s="44" t="s">
        <v>3284</v>
      </c>
      <c r="P585" s="43">
        <v>2020</v>
      </c>
      <c r="Q585" s="207" t="s">
        <v>3338</v>
      </c>
      <c r="R585" s="84" t="s">
        <v>3270</v>
      </c>
      <c r="S585" s="31" t="s">
        <v>41</v>
      </c>
      <c r="T585" s="31"/>
      <c r="U585" s="169"/>
      <c r="V585" s="150"/>
      <c r="W585" s="141" t="str" cm="1">
        <f t="array" ref="W585">IF(SUM(LEN(B585:V585))=0,"",IF(OR(OR(ISBLANK(F585),SUM(LEN(C585),LEN(D585))=0),AND(NOT(E585="Unknown"),ISBLANK(J585)),AND(NOT(O585="Unknown"),ISBLANK(R585))),"Missing Information", INDEX(Table15[Entire Service Line Classification], MATCH(SUMIFS(Table15[Unique ID],Table15[System-Owned Portion],E585,Table15[If Material Anything Other than "Lead" in Column E,Was Material Ever Previously Lead?],G585,Table15[Customer-Owned Portion],O585),Table15[Unique ID],0),0)))</f>
        <v>Non-lead</v>
      </c>
      <c r="X585"/>
    </row>
    <row r="586" spans="2:24" ht="29" x14ac:dyDescent="0.35">
      <c r="B586" s="146"/>
      <c r="C586" s="31" t="s">
        <v>378</v>
      </c>
      <c r="D586" s="31"/>
      <c r="E586" s="44" t="s">
        <v>3284</v>
      </c>
      <c r="F586" s="43" t="s">
        <v>41</v>
      </c>
      <c r="G586" s="84" t="s">
        <v>3249</v>
      </c>
      <c r="H586" s="31" t="s">
        <v>6805</v>
      </c>
      <c r="I586" s="207" t="s">
        <v>3338</v>
      </c>
      <c r="J586" s="84" t="s">
        <v>3270</v>
      </c>
      <c r="K586" s="31" t="s">
        <v>41</v>
      </c>
      <c r="L586" s="31"/>
      <c r="M586" s="169"/>
      <c r="N586" s="148"/>
      <c r="O586" s="44" t="s">
        <v>3284</v>
      </c>
      <c r="P586" s="43" t="s">
        <v>6805</v>
      </c>
      <c r="Q586" s="207" t="s">
        <v>3338</v>
      </c>
      <c r="R586" s="84" t="s">
        <v>3270</v>
      </c>
      <c r="S586" s="31" t="s">
        <v>41</v>
      </c>
      <c r="T586" s="31"/>
      <c r="U586" s="169"/>
      <c r="V586" s="150"/>
      <c r="W586" s="141" t="str" cm="1">
        <f t="array" ref="W586">IF(SUM(LEN(B586:V586))=0,"",IF(OR(OR(ISBLANK(F586),SUM(LEN(C586),LEN(D586))=0),AND(NOT(E586="Unknown"),ISBLANK(J586)),AND(NOT(O586="Unknown"),ISBLANK(R586))),"Missing Information", INDEX(Table15[Entire Service Line Classification], MATCH(SUMIFS(Table15[Unique ID],Table15[System-Owned Portion],E586,Table15[If Material Anything Other than "Lead" in Column E,Was Material Ever Previously Lead?],G586,Table15[Customer-Owned Portion],O586),Table15[Unique ID],0),0)))</f>
        <v>Non-lead</v>
      </c>
      <c r="X586"/>
    </row>
    <row r="587" spans="2:24" ht="29" x14ac:dyDescent="0.35">
      <c r="B587" s="146"/>
      <c r="C587" s="31" t="s">
        <v>379</v>
      </c>
      <c r="D587" s="31"/>
      <c r="E587" s="44" t="s">
        <v>3284</v>
      </c>
      <c r="F587" s="43" t="s">
        <v>41</v>
      </c>
      <c r="G587" s="84" t="s">
        <v>3249</v>
      </c>
      <c r="H587" s="31">
        <v>2020</v>
      </c>
      <c r="I587" s="207" t="s">
        <v>3338</v>
      </c>
      <c r="J587" s="84" t="s">
        <v>3270</v>
      </c>
      <c r="K587" s="31" t="s">
        <v>41</v>
      </c>
      <c r="L587" s="31"/>
      <c r="M587" s="169"/>
      <c r="N587" s="148"/>
      <c r="O587" s="44" t="s">
        <v>3284</v>
      </c>
      <c r="P587" s="43">
        <v>2020</v>
      </c>
      <c r="Q587" s="207" t="s">
        <v>3338</v>
      </c>
      <c r="R587" s="84" t="s">
        <v>3270</v>
      </c>
      <c r="S587" s="31" t="s">
        <v>41</v>
      </c>
      <c r="T587" s="31"/>
      <c r="U587" s="169"/>
      <c r="V587" s="150"/>
      <c r="W587" s="141" t="str" cm="1">
        <f t="array" ref="W587">IF(SUM(LEN(B587:V587))=0,"",IF(OR(OR(ISBLANK(F587),SUM(LEN(C587),LEN(D587))=0),AND(NOT(E587="Unknown"),ISBLANK(J587)),AND(NOT(O587="Unknown"),ISBLANK(R587))),"Missing Information", INDEX(Table15[Entire Service Line Classification], MATCH(SUMIFS(Table15[Unique ID],Table15[System-Owned Portion],E587,Table15[If Material Anything Other than "Lead" in Column E,Was Material Ever Previously Lead?],G587,Table15[Customer-Owned Portion],O587),Table15[Unique ID],0),0)))</f>
        <v>Non-lead</v>
      </c>
      <c r="X587"/>
    </row>
    <row r="588" spans="2:24" ht="29" x14ac:dyDescent="0.35">
      <c r="B588" s="146"/>
      <c r="C588" s="31" t="s">
        <v>380</v>
      </c>
      <c r="D588" s="31"/>
      <c r="E588" s="44" t="s">
        <v>3284</v>
      </c>
      <c r="F588" s="43" t="s">
        <v>41</v>
      </c>
      <c r="G588" s="84" t="s">
        <v>3249</v>
      </c>
      <c r="H588" s="31" t="s">
        <v>6805</v>
      </c>
      <c r="I588" s="207" t="s">
        <v>3338</v>
      </c>
      <c r="J588" s="84" t="s">
        <v>3270</v>
      </c>
      <c r="K588" s="31" t="s">
        <v>41</v>
      </c>
      <c r="L588" s="31"/>
      <c r="M588" s="169"/>
      <c r="N588" s="148"/>
      <c r="O588" s="44" t="s">
        <v>3284</v>
      </c>
      <c r="P588" s="43" t="s">
        <v>6805</v>
      </c>
      <c r="Q588" s="207" t="s">
        <v>3338</v>
      </c>
      <c r="R588" s="84" t="s">
        <v>3270</v>
      </c>
      <c r="S588" s="31" t="s">
        <v>41</v>
      </c>
      <c r="T588" s="31"/>
      <c r="U588" s="169"/>
      <c r="V588" s="150"/>
      <c r="W588" s="141" t="str" cm="1">
        <f t="array" ref="W588">IF(SUM(LEN(B588:V588))=0,"",IF(OR(OR(ISBLANK(F588),SUM(LEN(C588),LEN(D588))=0),AND(NOT(E588="Unknown"),ISBLANK(J588)),AND(NOT(O588="Unknown"),ISBLANK(R588))),"Missing Information", INDEX(Table15[Entire Service Line Classification], MATCH(SUMIFS(Table15[Unique ID],Table15[System-Owned Portion],E588,Table15[If Material Anything Other than "Lead" in Column E,Was Material Ever Previously Lead?],G588,Table15[Customer-Owned Portion],O588),Table15[Unique ID],0),0)))</f>
        <v>Non-lead</v>
      </c>
      <c r="X588"/>
    </row>
    <row r="589" spans="2:24" ht="29" x14ac:dyDescent="0.35">
      <c r="B589" s="146"/>
      <c r="C589" s="31" t="s">
        <v>381</v>
      </c>
      <c r="D589" s="31"/>
      <c r="E589" s="44" t="s">
        <v>3284</v>
      </c>
      <c r="F589" s="43" t="s">
        <v>41</v>
      </c>
      <c r="G589" s="84" t="s">
        <v>3249</v>
      </c>
      <c r="H589" s="31" t="s">
        <v>6805</v>
      </c>
      <c r="I589" s="207" t="s">
        <v>3338</v>
      </c>
      <c r="J589" s="84" t="s">
        <v>3270</v>
      </c>
      <c r="K589" s="31" t="s">
        <v>41</v>
      </c>
      <c r="L589" s="31"/>
      <c r="M589" s="169"/>
      <c r="N589" s="148"/>
      <c r="O589" s="44" t="s">
        <v>3284</v>
      </c>
      <c r="P589" s="43" t="s">
        <v>6805</v>
      </c>
      <c r="Q589" s="207" t="s">
        <v>3338</v>
      </c>
      <c r="R589" s="84" t="s">
        <v>3270</v>
      </c>
      <c r="S589" s="31" t="s">
        <v>41</v>
      </c>
      <c r="T589" s="31"/>
      <c r="U589" s="169"/>
      <c r="V589" s="150"/>
      <c r="W589" s="141" t="str" cm="1">
        <f t="array" ref="W589">IF(SUM(LEN(B589:V589))=0,"",IF(OR(OR(ISBLANK(F589),SUM(LEN(C589),LEN(D589))=0),AND(NOT(E589="Unknown"),ISBLANK(J589)),AND(NOT(O589="Unknown"),ISBLANK(R589))),"Missing Information", INDEX(Table15[Entire Service Line Classification], MATCH(SUMIFS(Table15[Unique ID],Table15[System-Owned Portion],E589,Table15[If Material Anything Other than "Lead" in Column E,Was Material Ever Previously Lead?],G589,Table15[Customer-Owned Portion],O589),Table15[Unique ID],0),0)))</f>
        <v>Non-lead</v>
      </c>
      <c r="X589"/>
    </row>
    <row r="590" spans="2:24" ht="29" x14ac:dyDescent="0.35">
      <c r="B590" s="146"/>
      <c r="C590" s="31" t="s">
        <v>3628</v>
      </c>
      <c r="D590" s="31"/>
      <c r="E590" s="44" t="s">
        <v>3284</v>
      </c>
      <c r="F590" s="43" t="s">
        <v>41</v>
      </c>
      <c r="G590" s="84" t="s">
        <v>3249</v>
      </c>
      <c r="H590" s="31">
        <v>2021</v>
      </c>
      <c r="I590" s="207" t="s">
        <v>3338</v>
      </c>
      <c r="J590" s="84" t="s">
        <v>3270</v>
      </c>
      <c r="K590" s="31" t="s">
        <v>41</v>
      </c>
      <c r="L590" s="31"/>
      <c r="M590" s="169"/>
      <c r="N590" s="148"/>
      <c r="O590" s="44" t="s">
        <v>3284</v>
      </c>
      <c r="P590" s="43">
        <v>2021</v>
      </c>
      <c r="Q590" s="207" t="s">
        <v>3338</v>
      </c>
      <c r="R590" s="84" t="s">
        <v>3270</v>
      </c>
      <c r="S590" s="31" t="s">
        <v>41</v>
      </c>
      <c r="T590" s="31"/>
      <c r="U590" s="169"/>
      <c r="V590" s="150"/>
      <c r="W590" s="141" t="str" cm="1">
        <f t="array" ref="W590">IF(SUM(LEN(B590:V590))=0,"",IF(OR(OR(ISBLANK(F590),SUM(LEN(C590),LEN(D590))=0),AND(NOT(E590="Unknown"),ISBLANK(J590)),AND(NOT(O590="Unknown"),ISBLANK(R590))),"Missing Information", INDEX(Table15[Entire Service Line Classification], MATCH(SUMIFS(Table15[Unique ID],Table15[System-Owned Portion],E590,Table15[If Material Anything Other than "Lead" in Column E,Was Material Ever Previously Lead?],G590,Table15[Customer-Owned Portion],O590),Table15[Unique ID],0),0)))</f>
        <v>Non-lead</v>
      </c>
      <c r="X590"/>
    </row>
    <row r="591" spans="2:24" ht="29" x14ac:dyDescent="0.35">
      <c r="B591" s="146"/>
      <c r="C591" s="31" t="s">
        <v>3629</v>
      </c>
      <c r="D591" s="31"/>
      <c r="E591" s="44" t="s">
        <v>3284</v>
      </c>
      <c r="F591" s="43" t="s">
        <v>41</v>
      </c>
      <c r="G591" s="84" t="s">
        <v>3249</v>
      </c>
      <c r="H591" s="31">
        <v>2021</v>
      </c>
      <c r="I591" s="207" t="s">
        <v>3338</v>
      </c>
      <c r="J591" s="84" t="s">
        <v>3270</v>
      </c>
      <c r="K591" s="31" t="s">
        <v>41</v>
      </c>
      <c r="L591" s="31"/>
      <c r="M591" s="169"/>
      <c r="N591" s="148"/>
      <c r="O591" s="44" t="s">
        <v>3284</v>
      </c>
      <c r="P591" s="43">
        <v>2021</v>
      </c>
      <c r="Q591" s="207" t="s">
        <v>3338</v>
      </c>
      <c r="R591" s="84" t="s">
        <v>3270</v>
      </c>
      <c r="S591" s="31" t="s">
        <v>41</v>
      </c>
      <c r="T591" s="31"/>
      <c r="U591" s="169"/>
      <c r="V591" s="150"/>
      <c r="W591" s="141" t="str" cm="1">
        <f t="array" ref="W591">IF(SUM(LEN(B591:V591))=0,"",IF(OR(OR(ISBLANK(F591),SUM(LEN(C591),LEN(D591))=0),AND(NOT(E591="Unknown"),ISBLANK(J591)),AND(NOT(O591="Unknown"),ISBLANK(R591))),"Missing Information", INDEX(Table15[Entire Service Line Classification], MATCH(SUMIFS(Table15[Unique ID],Table15[System-Owned Portion],E591,Table15[If Material Anything Other than "Lead" in Column E,Was Material Ever Previously Lead?],G591,Table15[Customer-Owned Portion],O591),Table15[Unique ID],0),0)))</f>
        <v>Non-lead</v>
      </c>
      <c r="X591"/>
    </row>
    <row r="592" spans="2:24" ht="29" x14ac:dyDescent="0.35">
      <c r="B592" s="146"/>
      <c r="C592" s="31" t="s">
        <v>3630</v>
      </c>
      <c r="D592" s="31"/>
      <c r="E592" s="44" t="s">
        <v>3284</v>
      </c>
      <c r="F592" s="43" t="s">
        <v>41</v>
      </c>
      <c r="G592" s="84" t="s">
        <v>3249</v>
      </c>
      <c r="H592" s="31">
        <v>2021</v>
      </c>
      <c r="I592" s="207" t="s">
        <v>3338</v>
      </c>
      <c r="J592" s="84" t="s">
        <v>3270</v>
      </c>
      <c r="K592" s="31" t="s">
        <v>41</v>
      </c>
      <c r="L592" s="31"/>
      <c r="M592" s="169"/>
      <c r="N592" s="148"/>
      <c r="O592" s="44" t="s">
        <v>3284</v>
      </c>
      <c r="P592" s="43">
        <v>2021</v>
      </c>
      <c r="Q592" s="207" t="s">
        <v>3338</v>
      </c>
      <c r="R592" s="84" t="s">
        <v>3270</v>
      </c>
      <c r="S592" s="31" t="s">
        <v>41</v>
      </c>
      <c r="T592" s="31"/>
      <c r="U592" s="169"/>
      <c r="V592" s="150"/>
      <c r="W592" s="141" t="str" cm="1">
        <f t="array" ref="W592">IF(SUM(LEN(B592:V592))=0,"",IF(OR(OR(ISBLANK(F592),SUM(LEN(C592),LEN(D592))=0),AND(NOT(E592="Unknown"),ISBLANK(J592)),AND(NOT(O592="Unknown"),ISBLANK(R592))),"Missing Information", INDEX(Table15[Entire Service Line Classification], MATCH(SUMIFS(Table15[Unique ID],Table15[System-Owned Portion],E592,Table15[If Material Anything Other than "Lead" in Column E,Was Material Ever Previously Lead?],G592,Table15[Customer-Owned Portion],O592),Table15[Unique ID],0),0)))</f>
        <v>Non-lead</v>
      </c>
      <c r="X592"/>
    </row>
    <row r="593" spans="2:24" ht="29" x14ac:dyDescent="0.35">
      <c r="B593" s="146"/>
      <c r="C593" s="31" t="s">
        <v>3631</v>
      </c>
      <c r="D593" s="31"/>
      <c r="E593" s="44" t="s">
        <v>3284</v>
      </c>
      <c r="F593" s="43" t="s">
        <v>41</v>
      </c>
      <c r="G593" s="84" t="s">
        <v>3249</v>
      </c>
      <c r="H593" s="31">
        <v>2021</v>
      </c>
      <c r="I593" s="207" t="s">
        <v>3338</v>
      </c>
      <c r="J593" s="84" t="s">
        <v>3270</v>
      </c>
      <c r="K593" s="31" t="s">
        <v>41</v>
      </c>
      <c r="L593" s="31"/>
      <c r="M593" s="169"/>
      <c r="N593" s="148"/>
      <c r="O593" s="44" t="s">
        <v>3284</v>
      </c>
      <c r="P593" s="43">
        <v>2021</v>
      </c>
      <c r="Q593" s="207" t="s">
        <v>3338</v>
      </c>
      <c r="R593" s="84" t="s">
        <v>3270</v>
      </c>
      <c r="S593" s="31" t="s">
        <v>41</v>
      </c>
      <c r="T593" s="31"/>
      <c r="U593" s="169"/>
      <c r="V593" s="150"/>
      <c r="W593" s="141" t="str" cm="1">
        <f t="array" ref="W593">IF(SUM(LEN(B593:V593))=0,"",IF(OR(OR(ISBLANK(F593),SUM(LEN(C593),LEN(D593))=0),AND(NOT(E593="Unknown"),ISBLANK(J593)),AND(NOT(O593="Unknown"),ISBLANK(R593))),"Missing Information", INDEX(Table15[Entire Service Line Classification], MATCH(SUMIFS(Table15[Unique ID],Table15[System-Owned Portion],E593,Table15[If Material Anything Other than "Lead" in Column E,Was Material Ever Previously Lead?],G593,Table15[Customer-Owned Portion],O593),Table15[Unique ID],0),0)))</f>
        <v>Non-lead</v>
      </c>
      <c r="X593"/>
    </row>
    <row r="594" spans="2:24" ht="29" x14ac:dyDescent="0.35">
      <c r="B594" s="146"/>
      <c r="C594" s="31" t="s">
        <v>382</v>
      </c>
      <c r="D594" s="31"/>
      <c r="E594" s="44" t="s">
        <v>3284</v>
      </c>
      <c r="F594" s="43" t="s">
        <v>41</v>
      </c>
      <c r="G594" s="84" t="s">
        <v>3249</v>
      </c>
      <c r="H594" s="31">
        <v>2020</v>
      </c>
      <c r="I594" s="207" t="s">
        <v>3338</v>
      </c>
      <c r="J594" s="84" t="s">
        <v>3270</v>
      </c>
      <c r="K594" s="31" t="s">
        <v>41</v>
      </c>
      <c r="L594" s="31"/>
      <c r="M594" s="169"/>
      <c r="N594" s="148"/>
      <c r="O594" s="44" t="s">
        <v>3284</v>
      </c>
      <c r="P594" s="43">
        <v>2020</v>
      </c>
      <c r="Q594" s="207" t="s">
        <v>3338</v>
      </c>
      <c r="R594" s="84" t="s">
        <v>3270</v>
      </c>
      <c r="S594" s="31" t="s">
        <v>41</v>
      </c>
      <c r="T594" s="31"/>
      <c r="U594" s="169"/>
      <c r="V594" s="150"/>
      <c r="W594" s="141" t="str" cm="1">
        <f t="array" ref="W594">IF(SUM(LEN(B594:V594))=0,"",IF(OR(OR(ISBLANK(F594),SUM(LEN(C594),LEN(D594))=0),AND(NOT(E594="Unknown"),ISBLANK(J594)),AND(NOT(O594="Unknown"),ISBLANK(R594))),"Missing Information", INDEX(Table15[Entire Service Line Classification], MATCH(SUMIFS(Table15[Unique ID],Table15[System-Owned Portion],E594,Table15[If Material Anything Other than "Lead" in Column E,Was Material Ever Previously Lead?],G594,Table15[Customer-Owned Portion],O594),Table15[Unique ID],0),0)))</f>
        <v>Non-lead</v>
      </c>
      <c r="X594"/>
    </row>
    <row r="595" spans="2:24" ht="29" x14ac:dyDescent="0.35">
      <c r="B595" s="146"/>
      <c r="C595" s="31" t="s">
        <v>383</v>
      </c>
      <c r="D595" s="31"/>
      <c r="E595" s="44" t="s">
        <v>3284</v>
      </c>
      <c r="F595" s="43" t="s">
        <v>41</v>
      </c>
      <c r="G595" s="84" t="s">
        <v>3249</v>
      </c>
      <c r="H595" s="31">
        <v>2020</v>
      </c>
      <c r="I595" s="207" t="s">
        <v>3338</v>
      </c>
      <c r="J595" s="84" t="s">
        <v>3270</v>
      </c>
      <c r="K595" s="31" t="s">
        <v>41</v>
      </c>
      <c r="L595" s="31"/>
      <c r="M595" s="169"/>
      <c r="N595" s="148"/>
      <c r="O595" s="44" t="s">
        <v>3284</v>
      </c>
      <c r="P595" s="43">
        <v>2020</v>
      </c>
      <c r="Q595" s="207" t="s">
        <v>3338</v>
      </c>
      <c r="R595" s="84" t="s">
        <v>3270</v>
      </c>
      <c r="S595" s="31" t="s">
        <v>41</v>
      </c>
      <c r="T595" s="31"/>
      <c r="U595" s="169"/>
      <c r="V595" s="150"/>
      <c r="W595" s="141" t="str" cm="1">
        <f t="array" ref="W595">IF(SUM(LEN(B595:V595))=0,"",IF(OR(OR(ISBLANK(F595),SUM(LEN(C595),LEN(D595))=0),AND(NOT(E595="Unknown"),ISBLANK(J595)),AND(NOT(O595="Unknown"),ISBLANK(R595))),"Missing Information", INDEX(Table15[Entire Service Line Classification], MATCH(SUMIFS(Table15[Unique ID],Table15[System-Owned Portion],E595,Table15[If Material Anything Other than "Lead" in Column E,Was Material Ever Previously Lead?],G595,Table15[Customer-Owned Portion],O595),Table15[Unique ID],0),0)))</f>
        <v>Non-lead</v>
      </c>
      <c r="X595"/>
    </row>
    <row r="596" spans="2:24" ht="29" x14ac:dyDescent="0.35">
      <c r="B596" s="146"/>
      <c r="C596" s="31" t="s">
        <v>384</v>
      </c>
      <c r="D596" s="31"/>
      <c r="E596" s="44" t="s">
        <v>3284</v>
      </c>
      <c r="F596" s="43" t="s">
        <v>41</v>
      </c>
      <c r="G596" s="84" t="s">
        <v>3249</v>
      </c>
      <c r="H596" s="31">
        <v>2020</v>
      </c>
      <c r="I596" s="207" t="s">
        <v>3338</v>
      </c>
      <c r="J596" s="84" t="s">
        <v>3270</v>
      </c>
      <c r="K596" s="31" t="s">
        <v>41</v>
      </c>
      <c r="L596" s="31"/>
      <c r="M596" s="169"/>
      <c r="N596" s="148"/>
      <c r="O596" s="44" t="s">
        <v>3284</v>
      </c>
      <c r="P596" s="43">
        <v>2020</v>
      </c>
      <c r="Q596" s="207" t="s">
        <v>3338</v>
      </c>
      <c r="R596" s="84" t="s">
        <v>3270</v>
      </c>
      <c r="S596" s="31" t="s">
        <v>41</v>
      </c>
      <c r="T596" s="31"/>
      <c r="U596" s="169"/>
      <c r="V596" s="150"/>
      <c r="W596" s="141" t="str" cm="1">
        <f t="array" ref="W596">IF(SUM(LEN(B596:V596))=0,"",IF(OR(OR(ISBLANK(F596),SUM(LEN(C596),LEN(D596))=0),AND(NOT(E596="Unknown"),ISBLANK(J596)),AND(NOT(O596="Unknown"),ISBLANK(R596))),"Missing Information", INDEX(Table15[Entire Service Line Classification], MATCH(SUMIFS(Table15[Unique ID],Table15[System-Owned Portion],E596,Table15[If Material Anything Other than "Lead" in Column E,Was Material Ever Previously Lead?],G596,Table15[Customer-Owned Portion],O596),Table15[Unique ID],0),0)))</f>
        <v>Non-lead</v>
      </c>
      <c r="X596"/>
    </row>
    <row r="597" spans="2:24" ht="29" x14ac:dyDescent="0.35">
      <c r="B597" s="146"/>
      <c r="C597" s="31" t="s">
        <v>385</v>
      </c>
      <c r="D597" s="31"/>
      <c r="E597" s="44" t="s">
        <v>3284</v>
      </c>
      <c r="F597" s="43" t="s">
        <v>41</v>
      </c>
      <c r="G597" s="84" t="s">
        <v>3249</v>
      </c>
      <c r="H597" s="31">
        <v>2020</v>
      </c>
      <c r="I597" s="207" t="s">
        <v>3338</v>
      </c>
      <c r="J597" s="84" t="s">
        <v>3270</v>
      </c>
      <c r="K597" s="31" t="s">
        <v>41</v>
      </c>
      <c r="L597" s="31"/>
      <c r="M597" s="169"/>
      <c r="N597" s="148"/>
      <c r="O597" s="44" t="s">
        <v>3284</v>
      </c>
      <c r="P597" s="43">
        <v>2020</v>
      </c>
      <c r="Q597" s="207" t="s">
        <v>3338</v>
      </c>
      <c r="R597" s="84" t="s">
        <v>3270</v>
      </c>
      <c r="S597" s="31" t="s">
        <v>41</v>
      </c>
      <c r="T597" s="31"/>
      <c r="U597" s="169"/>
      <c r="V597" s="150"/>
      <c r="W597" s="141" t="str" cm="1">
        <f t="array" ref="W597">IF(SUM(LEN(B597:V597))=0,"",IF(OR(OR(ISBLANK(F597),SUM(LEN(C597),LEN(D597))=0),AND(NOT(E597="Unknown"),ISBLANK(J597)),AND(NOT(O597="Unknown"),ISBLANK(R597))),"Missing Information", INDEX(Table15[Entire Service Line Classification], MATCH(SUMIFS(Table15[Unique ID],Table15[System-Owned Portion],E597,Table15[If Material Anything Other than "Lead" in Column E,Was Material Ever Previously Lead?],G597,Table15[Customer-Owned Portion],O597),Table15[Unique ID],0),0)))</f>
        <v>Non-lead</v>
      </c>
      <c r="X597"/>
    </row>
    <row r="598" spans="2:24" ht="29" x14ac:dyDescent="0.35">
      <c r="B598" s="146"/>
      <c r="C598" s="31" t="s">
        <v>3632</v>
      </c>
      <c r="D598" s="31"/>
      <c r="E598" s="44" t="s">
        <v>3203</v>
      </c>
      <c r="F598" s="43" t="s">
        <v>3283</v>
      </c>
      <c r="G598" s="84" t="s">
        <v>3249</v>
      </c>
      <c r="H598" s="31"/>
      <c r="I598" s="207" t="s">
        <v>3338</v>
      </c>
      <c r="J598" s="84"/>
      <c r="K598" s="31" t="s">
        <v>41</v>
      </c>
      <c r="L598" s="31"/>
      <c r="M598" s="169"/>
      <c r="N598" s="148"/>
      <c r="O598" s="44" t="s">
        <v>3203</v>
      </c>
      <c r="P598" s="43"/>
      <c r="Q598" s="207" t="s">
        <v>3338</v>
      </c>
      <c r="R598" s="84" t="s">
        <v>3203</v>
      </c>
      <c r="S598" s="31" t="s">
        <v>41</v>
      </c>
      <c r="T598" s="31"/>
      <c r="U598" s="169"/>
      <c r="V598" s="150"/>
      <c r="W598" s="141" t="str" cm="1">
        <f t="array" ref="W598">IF(SUM(LEN(B598:V598))=0,"",IF(OR(OR(ISBLANK(F598),SUM(LEN(C598),LEN(D598))=0),AND(NOT(E598="Unknown"),ISBLANK(J598)),AND(NOT(O598="Unknown"),ISBLANK(R598))),"Missing Information", INDEX(Table15[Entire Service Line Classification], MATCH(SUMIFS(Table15[Unique ID],Table15[System-Owned Portion],E598,Table15[If Material Anything Other than "Lead" in Column E,Was Material Ever Previously Lead?],G598,Table15[Customer-Owned Portion],O598),Table15[Unique ID],0),0)))</f>
        <v>Lead Status Unknown</v>
      </c>
      <c r="X598"/>
    </row>
    <row r="599" spans="2:24" ht="29" x14ac:dyDescent="0.35">
      <c r="B599" s="146"/>
      <c r="C599" s="31" t="s">
        <v>386</v>
      </c>
      <c r="D599" s="31"/>
      <c r="E599" s="44" t="s">
        <v>3284</v>
      </c>
      <c r="F599" s="43" t="s">
        <v>41</v>
      </c>
      <c r="G599" s="84" t="s">
        <v>3249</v>
      </c>
      <c r="H599" s="31">
        <v>1993</v>
      </c>
      <c r="I599" s="207" t="s">
        <v>3338</v>
      </c>
      <c r="J599" s="84" t="s">
        <v>3270</v>
      </c>
      <c r="K599" s="31" t="s">
        <v>41</v>
      </c>
      <c r="L599" s="31"/>
      <c r="M599" s="169"/>
      <c r="N599" s="148"/>
      <c r="O599" s="44" t="s">
        <v>3284</v>
      </c>
      <c r="P599" s="43">
        <v>1993</v>
      </c>
      <c r="Q599" s="207" t="s">
        <v>3338</v>
      </c>
      <c r="R599" s="84" t="s">
        <v>3270</v>
      </c>
      <c r="S599" s="31" t="s">
        <v>41</v>
      </c>
      <c r="T599" s="31"/>
      <c r="U599" s="169"/>
      <c r="V599" s="150"/>
      <c r="W599" s="141" t="str" cm="1">
        <f t="array" ref="W599">IF(SUM(LEN(B599:V599))=0,"",IF(OR(OR(ISBLANK(F599),SUM(LEN(C599),LEN(D599))=0),AND(NOT(E599="Unknown"),ISBLANK(J599)),AND(NOT(O599="Unknown"),ISBLANK(R599))),"Missing Information", INDEX(Table15[Entire Service Line Classification], MATCH(SUMIFS(Table15[Unique ID],Table15[System-Owned Portion],E599,Table15[If Material Anything Other than "Lead" in Column E,Was Material Ever Previously Lead?],G599,Table15[Customer-Owned Portion],O599),Table15[Unique ID],0),0)))</f>
        <v>Non-lead</v>
      </c>
      <c r="X599"/>
    </row>
    <row r="600" spans="2:24" x14ac:dyDescent="0.35">
      <c r="B600" s="146"/>
      <c r="C600" s="31" t="s">
        <v>387</v>
      </c>
      <c r="D600" s="31"/>
      <c r="E600" s="44" t="s">
        <v>3203</v>
      </c>
      <c r="F600" s="43" t="s">
        <v>3283</v>
      </c>
      <c r="G600" s="84" t="s">
        <v>3249</v>
      </c>
      <c r="H600" s="31">
        <v>1955</v>
      </c>
      <c r="I600" s="207" t="s">
        <v>3338</v>
      </c>
      <c r="J600" s="84"/>
      <c r="K600" s="31" t="s">
        <v>41</v>
      </c>
      <c r="L600" s="31"/>
      <c r="M600" s="169"/>
      <c r="N600" s="148"/>
      <c r="O600" s="44" t="s">
        <v>3203</v>
      </c>
      <c r="P600" s="43">
        <v>1955</v>
      </c>
      <c r="Q600" s="207" t="s">
        <v>3338</v>
      </c>
      <c r="R600" s="84" t="s">
        <v>3203</v>
      </c>
      <c r="S600" s="31" t="s">
        <v>41</v>
      </c>
      <c r="T600" s="31"/>
      <c r="U600" s="169"/>
      <c r="V600" s="150"/>
      <c r="W600" s="141" t="str" cm="1">
        <f t="array" ref="W600">IF(SUM(LEN(B600:V600))=0,"",IF(OR(OR(ISBLANK(F600),SUM(LEN(C600),LEN(D600))=0),AND(NOT(E600="Unknown"),ISBLANK(J600)),AND(NOT(O600="Unknown"),ISBLANK(R600))),"Missing Information", INDEX(Table15[Entire Service Line Classification], MATCH(SUMIFS(Table15[Unique ID],Table15[System-Owned Portion],E600,Table15[If Material Anything Other than "Lead" in Column E,Was Material Ever Previously Lead?],G600,Table15[Customer-Owned Portion],O600),Table15[Unique ID],0),0)))</f>
        <v>Lead Status Unknown</v>
      </c>
      <c r="X600"/>
    </row>
    <row r="601" spans="2:24" ht="29" x14ac:dyDescent="0.35">
      <c r="B601" s="146"/>
      <c r="C601" s="31" t="s">
        <v>3633</v>
      </c>
      <c r="D601" s="31"/>
      <c r="E601" s="44" t="s">
        <v>3284</v>
      </c>
      <c r="F601" s="43" t="s">
        <v>41</v>
      </c>
      <c r="G601" s="84" t="s">
        <v>3249</v>
      </c>
      <c r="H601" s="31">
        <v>2020</v>
      </c>
      <c r="I601" s="207" t="s">
        <v>3338</v>
      </c>
      <c r="J601" s="84" t="s">
        <v>3270</v>
      </c>
      <c r="K601" s="31" t="s">
        <v>41</v>
      </c>
      <c r="L601" s="31"/>
      <c r="M601" s="169"/>
      <c r="N601" s="148"/>
      <c r="O601" s="44" t="s">
        <v>3284</v>
      </c>
      <c r="P601" s="43">
        <v>2020</v>
      </c>
      <c r="Q601" s="207" t="s">
        <v>3338</v>
      </c>
      <c r="R601" s="84" t="s">
        <v>3270</v>
      </c>
      <c r="S601" s="31" t="s">
        <v>41</v>
      </c>
      <c r="T601" s="31"/>
      <c r="U601" s="169"/>
      <c r="V601" s="150"/>
      <c r="W601" s="141" t="str" cm="1">
        <f t="array" ref="W601">IF(SUM(LEN(B601:V601))=0,"",IF(OR(OR(ISBLANK(F601),SUM(LEN(C601),LEN(D601))=0),AND(NOT(E601="Unknown"),ISBLANK(J601)),AND(NOT(O601="Unknown"),ISBLANK(R601))),"Missing Information", INDEX(Table15[Entire Service Line Classification], MATCH(SUMIFS(Table15[Unique ID],Table15[System-Owned Portion],E601,Table15[If Material Anything Other than "Lead" in Column E,Was Material Ever Previously Lead?],G601,Table15[Customer-Owned Portion],O601),Table15[Unique ID],0),0)))</f>
        <v>Non-lead</v>
      </c>
      <c r="X601"/>
    </row>
    <row r="602" spans="2:24" ht="29" x14ac:dyDescent="0.35">
      <c r="B602" s="146"/>
      <c r="C602" s="31" t="s">
        <v>3634</v>
      </c>
      <c r="D602" s="31"/>
      <c r="E602" s="44" t="s">
        <v>3284</v>
      </c>
      <c r="F602" s="43" t="s">
        <v>41</v>
      </c>
      <c r="G602" s="84" t="s">
        <v>3249</v>
      </c>
      <c r="H602" s="31">
        <v>2021</v>
      </c>
      <c r="I602" s="207" t="s">
        <v>3337</v>
      </c>
      <c r="J602" s="84" t="s">
        <v>3270</v>
      </c>
      <c r="K602" s="31" t="s">
        <v>41</v>
      </c>
      <c r="L602" s="31"/>
      <c r="M602" s="169"/>
      <c r="N602" s="148"/>
      <c r="O602" s="44" t="s">
        <v>3284</v>
      </c>
      <c r="P602" s="43">
        <v>2021</v>
      </c>
      <c r="Q602" s="207" t="s">
        <v>3337</v>
      </c>
      <c r="R602" s="84" t="s">
        <v>3270</v>
      </c>
      <c r="S602" s="31" t="s">
        <v>41</v>
      </c>
      <c r="T602" s="31"/>
      <c r="U602" s="169"/>
      <c r="V602" s="150"/>
      <c r="W602" s="141" t="str" cm="1">
        <f t="array" ref="W602">IF(SUM(LEN(B602:V602))=0,"",IF(OR(OR(ISBLANK(F602),SUM(LEN(C602),LEN(D602))=0),AND(NOT(E602="Unknown"),ISBLANK(J602)),AND(NOT(O602="Unknown"),ISBLANK(R602))),"Missing Information", INDEX(Table15[Entire Service Line Classification], MATCH(SUMIFS(Table15[Unique ID],Table15[System-Owned Portion],E602,Table15[If Material Anything Other than "Lead" in Column E,Was Material Ever Previously Lead?],G602,Table15[Customer-Owned Portion],O602),Table15[Unique ID],0),0)))</f>
        <v>Non-lead</v>
      </c>
      <c r="X602"/>
    </row>
    <row r="603" spans="2:24" ht="29" x14ac:dyDescent="0.35">
      <c r="B603" s="146"/>
      <c r="C603" s="31" t="s">
        <v>3635</v>
      </c>
      <c r="D603" s="31"/>
      <c r="E603" s="44" t="s">
        <v>3284</v>
      </c>
      <c r="F603" s="43" t="s">
        <v>41</v>
      </c>
      <c r="G603" s="84" t="s">
        <v>3249</v>
      </c>
      <c r="H603" s="31">
        <v>2021</v>
      </c>
      <c r="I603" s="207" t="s">
        <v>3338</v>
      </c>
      <c r="J603" s="84" t="s">
        <v>3270</v>
      </c>
      <c r="K603" s="31" t="s">
        <v>41</v>
      </c>
      <c r="L603" s="31"/>
      <c r="M603" s="169"/>
      <c r="N603" s="148"/>
      <c r="O603" s="44" t="s">
        <v>3284</v>
      </c>
      <c r="P603" s="43">
        <v>2021</v>
      </c>
      <c r="Q603" s="207" t="s">
        <v>3338</v>
      </c>
      <c r="R603" s="84" t="s">
        <v>3270</v>
      </c>
      <c r="S603" s="31" t="s">
        <v>41</v>
      </c>
      <c r="T603" s="31"/>
      <c r="U603" s="169"/>
      <c r="V603" s="150"/>
      <c r="W603" s="141" t="str" cm="1">
        <f t="array" ref="W603">IF(SUM(LEN(B603:V603))=0,"",IF(OR(OR(ISBLANK(F603),SUM(LEN(C603),LEN(D603))=0),AND(NOT(E603="Unknown"),ISBLANK(J603)),AND(NOT(O603="Unknown"),ISBLANK(R603))),"Missing Information", INDEX(Table15[Entire Service Line Classification], MATCH(SUMIFS(Table15[Unique ID],Table15[System-Owned Portion],E603,Table15[If Material Anything Other than "Lead" in Column E,Was Material Ever Previously Lead?],G603,Table15[Customer-Owned Portion],O603),Table15[Unique ID],0),0)))</f>
        <v>Non-lead</v>
      </c>
      <c r="X603"/>
    </row>
    <row r="604" spans="2:24" ht="29" x14ac:dyDescent="0.35">
      <c r="B604" s="146"/>
      <c r="C604" s="31" t="s">
        <v>3636</v>
      </c>
      <c r="D604" s="31"/>
      <c r="E604" s="44" t="s">
        <v>3284</v>
      </c>
      <c r="F604" s="43" t="s">
        <v>41</v>
      </c>
      <c r="G604" s="84" t="s">
        <v>3249</v>
      </c>
      <c r="H604" s="31">
        <v>2021</v>
      </c>
      <c r="I604" s="207" t="s">
        <v>3338</v>
      </c>
      <c r="J604" s="84" t="s">
        <v>3270</v>
      </c>
      <c r="K604" s="31" t="s">
        <v>41</v>
      </c>
      <c r="L604" s="31"/>
      <c r="M604" s="169"/>
      <c r="N604" s="148"/>
      <c r="O604" s="44" t="s">
        <v>3284</v>
      </c>
      <c r="P604" s="43">
        <v>2021</v>
      </c>
      <c r="Q604" s="207" t="s">
        <v>3338</v>
      </c>
      <c r="R604" s="84" t="s">
        <v>3270</v>
      </c>
      <c r="S604" s="31" t="s">
        <v>41</v>
      </c>
      <c r="T604" s="31"/>
      <c r="U604" s="169"/>
      <c r="V604" s="150"/>
      <c r="W604" s="141" t="str" cm="1">
        <f t="array" ref="W604">IF(SUM(LEN(B604:V604))=0,"",IF(OR(OR(ISBLANK(F604),SUM(LEN(C604),LEN(D604))=0),AND(NOT(E604="Unknown"),ISBLANK(J604)),AND(NOT(O604="Unknown"),ISBLANK(R604))),"Missing Information", INDEX(Table15[Entire Service Line Classification], MATCH(SUMIFS(Table15[Unique ID],Table15[System-Owned Portion],E604,Table15[If Material Anything Other than "Lead" in Column E,Was Material Ever Previously Lead?],G604,Table15[Customer-Owned Portion],O604),Table15[Unique ID],0),0)))</f>
        <v>Non-lead</v>
      </c>
      <c r="X604"/>
    </row>
    <row r="605" spans="2:24" ht="29" x14ac:dyDescent="0.35">
      <c r="B605" s="146"/>
      <c r="C605" s="31" t="s">
        <v>388</v>
      </c>
      <c r="D605" s="31"/>
      <c r="E605" s="44" t="s">
        <v>3284</v>
      </c>
      <c r="F605" s="43" t="s">
        <v>41</v>
      </c>
      <c r="G605" s="84" t="s">
        <v>3249</v>
      </c>
      <c r="H605" s="31">
        <v>2021</v>
      </c>
      <c r="I605" s="207" t="s">
        <v>3338</v>
      </c>
      <c r="J605" s="84" t="s">
        <v>3270</v>
      </c>
      <c r="K605" s="31" t="s">
        <v>41</v>
      </c>
      <c r="L605" s="31"/>
      <c r="M605" s="169"/>
      <c r="N605" s="148"/>
      <c r="O605" s="44" t="s">
        <v>3284</v>
      </c>
      <c r="P605" s="43">
        <v>2021</v>
      </c>
      <c r="Q605" s="207" t="s">
        <v>3338</v>
      </c>
      <c r="R605" s="84" t="s">
        <v>3270</v>
      </c>
      <c r="S605" s="31" t="s">
        <v>41</v>
      </c>
      <c r="T605" s="31"/>
      <c r="U605" s="169"/>
      <c r="V605" s="150"/>
      <c r="W605" s="141" t="str" cm="1">
        <f t="array" ref="W605">IF(SUM(LEN(B605:V605))=0,"",IF(OR(OR(ISBLANK(F605),SUM(LEN(C605),LEN(D605))=0),AND(NOT(E605="Unknown"),ISBLANK(J605)),AND(NOT(O605="Unknown"),ISBLANK(R605))),"Missing Information", INDEX(Table15[Entire Service Line Classification], MATCH(SUMIFS(Table15[Unique ID],Table15[System-Owned Portion],E605,Table15[If Material Anything Other than "Lead" in Column E,Was Material Ever Previously Lead?],G605,Table15[Customer-Owned Portion],O605),Table15[Unique ID],0),0)))</f>
        <v>Non-lead</v>
      </c>
      <c r="X605"/>
    </row>
    <row r="606" spans="2:24" ht="29" x14ac:dyDescent="0.35">
      <c r="B606" s="146"/>
      <c r="C606" s="31" t="s">
        <v>389</v>
      </c>
      <c r="D606" s="31"/>
      <c r="E606" s="44" t="s">
        <v>3284</v>
      </c>
      <c r="F606" s="43" t="s">
        <v>41</v>
      </c>
      <c r="G606" s="84" t="s">
        <v>3249</v>
      </c>
      <c r="H606" s="31">
        <v>2021</v>
      </c>
      <c r="I606" s="207" t="s">
        <v>3338</v>
      </c>
      <c r="J606" s="84" t="s">
        <v>3270</v>
      </c>
      <c r="K606" s="31" t="s">
        <v>41</v>
      </c>
      <c r="L606" s="31"/>
      <c r="M606" s="169"/>
      <c r="N606" s="148"/>
      <c r="O606" s="44" t="s">
        <v>3284</v>
      </c>
      <c r="P606" s="43">
        <v>2021</v>
      </c>
      <c r="Q606" s="207" t="s">
        <v>3338</v>
      </c>
      <c r="R606" s="84" t="s">
        <v>3270</v>
      </c>
      <c r="S606" s="31" t="s">
        <v>41</v>
      </c>
      <c r="T606" s="31"/>
      <c r="U606" s="169"/>
      <c r="V606" s="150"/>
      <c r="W606" s="141" t="str" cm="1">
        <f t="array" ref="W606">IF(SUM(LEN(B606:V606))=0,"",IF(OR(OR(ISBLANK(F606),SUM(LEN(C606),LEN(D606))=0),AND(NOT(E606="Unknown"),ISBLANK(J606)),AND(NOT(O606="Unknown"),ISBLANK(R606))),"Missing Information", INDEX(Table15[Entire Service Line Classification], MATCH(SUMIFS(Table15[Unique ID],Table15[System-Owned Portion],E606,Table15[If Material Anything Other than "Lead" in Column E,Was Material Ever Previously Lead?],G606,Table15[Customer-Owned Portion],O606),Table15[Unique ID],0),0)))</f>
        <v>Non-lead</v>
      </c>
      <c r="X606"/>
    </row>
    <row r="607" spans="2:24" ht="29" x14ac:dyDescent="0.35">
      <c r="B607" s="146"/>
      <c r="C607" s="31" t="s">
        <v>390</v>
      </c>
      <c r="D607" s="31"/>
      <c r="E607" s="44" t="s">
        <v>3284</v>
      </c>
      <c r="F607" s="43" t="s">
        <v>41</v>
      </c>
      <c r="G607" s="84" t="s">
        <v>3249</v>
      </c>
      <c r="H607" s="31">
        <v>2021</v>
      </c>
      <c r="I607" s="207" t="s">
        <v>3338</v>
      </c>
      <c r="J607" s="84" t="s">
        <v>3270</v>
      </c>
      <c r="K607" s="31" t="s">
        <v>41</v>
      </c>
      <c r="L607" s="31"/>
      <c r="M607" s="169"/>
      <c r="N607" s="148"/>
      <c r="O607" s="44" t="s">
        <v>3284</v>
      </c>
      <c r="P607" s="43">
        <v>2021</v>
      </c>
      <c r="Q607" s="207" t="s">
        <v>3338</v>
      </c>
      <c r="R607" s="84" t="s">
        <v>3270</v>
      </c>
      <c r="S607" s="31" t="s">
        <v>41</v>
      </c>
      <c r="T607" s="31"/>
      <c r="U607" s="169"/>
      <c r="V607" s="150"/>
      <c r="W607" s="141" t="str" cm="1">
        <f t="array" ref="W607">IF(SUM(LEN(B607:V607))=0,"",IF(OR(OR(ISBLANK(F607),SUM(LEN(C607),LEN(D607))=0),AND(NOT(E607="Unknown"),ISBLANK(J607)),AND(NOT(O607="Unknown"),ISBLANK(R607))),"Missing Information", INDEX(Table15[Entire Service Line Classification], MATCH(SUMIFS(Table15[Unique ID],Table15[System-Owned Portion],E607,Table15[If Material Anything Other than "Lead" in Column E,Was Material Ever Previously Lead?],G607,Table15[Customer-Owned Portion],O607),Table15[Unique ID],0),0)))</f>
        <v>Non-lead</v>
      </c>
      <c r="X607"/>
    </row>
    <row r="608" spans="2:24" ht="29" x14ac:dyDescent="0.35">
      <c r="B608" s="146"/>
      <c r="C608" s="31" t="s">
        <v>391</v>
      </c>
      <c r="D608" s="31"/>
      <c r="E608" s="44" t="s">
        <v>3284</v>
      </c>
      <c r="F608" s="43" t="s">
        <v>41</v>
      </c>
      <c r="G608" s="84" t="s">
        <v>3249</v>
      </c>
      <c r="H608" s="31">
        <v>2021</v>
      </c>
      <c r="I608" s="207" t="s">
        <v>3338</v>
      </c>
      <c r="J608" s="84" t="s">
        <v>3270</v>
      </c>
      <c r="K608" s="31" t="s">
        <v>41</v>
      </c>
      <c r="L608" s="31"/>
      <c r="M608" s="169"/>
      <c r="N608" s="148"/>
      <c r="O608" s="44" t="s">
        <v>3284</v>
      </c>
      <c r="P608" s="43">
        <v>2021</v>
      </c>
      <c r="Q608" s="207" t="s">
        <v>3338</v>
      </c>
      <c r="R608" s="84" t="s">
        <v>3270</v>
      </c>
      <c r="S608" s="31" t="s">
        <v>41</v>
      </c>
      <c r="T608" s="31"/>
      <c r="U608" s="169"/>
      <c r="V608" s="150"/>
      <c r="W608" s="141" t="str" cm="1">
        <f t="array" ref="W608">IF(SUM(LEN(B608:V608))=0,"",IF(OR(OR(ISBLANK(F608),SUM(LEN(C608),LEN(D608))=0),AND(NOT(E608="Unknown"),ISBLANK(J608)),AND(NOT(O608="Unknown"),ISBLANK(R608))),"Missing Information", INDEX(Table15[Entire Service Line Classification], MATCH(SUMIFS(Table15[Unique ID],Table15[System-Owned Portion],E608,Table15[If Material Anything Other than "Lead" in Column E,Was Material Ever Previously Lead?],G608,Table15[Customer-Owned Portion],O608),Table15[Unique ID],0),0)))</f>
        <v>Non-lead</v>
      </c>
      <c r="X608"/>
    </row>
    <row r="609" spans="2:24" ht="29" x14ac:dyDescent="0.35">
      <c r="B609" s="146"/>
      <c r="C609" s="31" t="s">
        <v>3637</v>
      </c>
      <c r="D609" s="31"/>
      <c r="E609" s="44" t="s">
        <v>3284</v>
      </c>
      <c r="F609" s="43" t="s">
        <v>41</v>
      </c>
      <c r="G609" s="84" t="s">
        <v>3249</v>
      </c>
      <c r="H609" s="31">
        <v>2021</v>
      </c>
      <c r="I609" s="207" t="s">
        <v>3338</v>
      </c>
      <c r="J609" s="84" t="s">
        <v>3270</v>
      </c>
      <c r="K609" s="31" t="s">
        <v>41</v>
      </c>
      <c r="L609" s="31"/>
      <c r="M609" s="169"/>
      <c r="N609" s="148"/>
      <c r="O609" s="44" t="s">
        <v>3284</v>
      </c>
      <c r="P609" s="43">
        <v>2021</v>
      </c>
      <c r="Q609" s="207" t="s">
        <v>3338</v>
      </c>
      <c r="R609" s="84" t="s">
        <v>3270</v>
      </c>
      <c r="S609" s="31" t="s">
        <v>41</v>
      </c>
      <c r="T609" s="31"/>
      <c r="U609" s="169"/>
      <c r="V609" s="150"/>
      <c r="W609" s="141" t="str" cm="1">
        <f t="array" ref="W609">IF(SUM(LEN(B609:V609))=0,"",IF(OR(OR(ISBLANK(F609),SUM(LEN(C609),LEN(D609))=0),AND(NOT(E609="Unknown"),ISBLANK(J609)),AND(NOT(O609="Unknown"),ISBLANK(R609))),"Missing Information", INDEX(Table15[Entire Service Line Classification], MATCH(SUMIFS(Table15[Unique ID],Table15[System-Owned Portion],E609,Table15[If Material Anything Other than "Lead" in Column E,Was Material Ever Previously Lead?],G609,Table15[Customer-Owned Portion],O609),Table15[Unique ID],0),0)))</f>
        <v>Non-lead</v>
      </c>
      <c r="X609"/>
    </row>
    <row r="610" spans="2:24" ht="29" x14ac:dyDescent="0.35">
      <c r="B610" s="146"/>
      <c r="C610" s="31" t="s">
        <v>3638</v>
      </c>
      <c r="D610" s="31"/>
      <c r="E610" s="44" t="s">
        <v>3284</v>
      </c>
      <c r="F610" s="43" t="s">
        <v>41</v>
      </c>
      <c r="G610" s="84" t="s">
        <v>3249</v>
      </c>
      <c r="H610" s="31">
        <v>2021</v>
      </c>
      <c r="I610" s="207" t="s">
        <v>3338</v>
      </c>
      <c r="J610" s="84" t="s">
        <v>3270</v>
      </c>
      <c r="K610" s="31" t="s">
        <v>41</v>
      </c>
      <c r="L610" s="31"/>
      <c r="M610" s="169"/>
      <c r="N610" s="148"/>
      <c r="O610" s="44" t="s">
        <v>3284</v>
      </c>
      <c r="P610" s="43">
        <v>2021</v>
      </c>
      <c r="Q610" s="207" t="s">
        <v>3338</v>
      </c>
      <c r="R610" s="84" t="s">
        <v>3270</v>
      </c>
      <c r="S610" s="31" t="s">
        <v>41</v>
      </c>
      <c r="T610" s="31"/>
      <c r="U610" s="169"/>
      <c r="V610" s="150"/>
      <c r="W610" s="141" t="str" cm="1">
        <f t="array" ref="W610">IF(SUM(LEN(B610:V610))=0,"",IF(OR(OR(ISBLANK(F610),SUM(LEN(C610),LEN(D610))=0),AND(NOT(E610="Unknown"),ISBLANK(J610)),AND(NOT(O610="Unknown"),ISBLANK(R610))),"Missing Information", INDEX(Table15[Entire Service Line Classification], MATCH(SUMIFS(Table15[Unique ID],Table15[System-Owned Portion],E610,Table15[If Material Anything Other than "Lead" in Column E,Was Material Ever Previously Lead?],G610,Table15[Customer-Owned Portion],O610),Table15[Unique ID],0),0)))</f>
        <v>Non-lead</v>
      </c>
      <c r="X610"/>
    </row>
    <row r="611" spans="2:24" ht="29" x14ac:dyDescent="0.35">
      <c r="B611" s="146"/>
      <c r="C611" s="31" t="s">
        <v>3639</v>
      </c>
      <c r="D611" s="31"/>
      <c r="E611" s="44" t="s">
        <v>3284</v>
      </c>
      <c r="F611" s="43" t="s">
        <v>41</v>
      </c>
      <c r="G611" s="84" t="s">
        <v>3249</v>
      </c>
      <c r="H611" s="31">
        <v>2021</v>
      </c>
      <c r="I611" s="207" t="s">
        <v>3338</v>
      </c>
      <c r="J611" s="84" t="s">
        <v>3270</v>
      </c>
      <c r="K611" s="31" t="s">
        <v>41</v>
      </c>
      <c r="L611" s="31"/>
      <c r="M611" s="169"/>
      <c r="N611" s="148"/>
      <c r="O611" s="44" t="s">
        <v>3284</v>
      </c>
      <c r="P611" s="43">
        <v>2021</v>
      </c>
      <c r="Q611" s="207" t="s">
        <v>3338</v>
      </c>
      <c r="R611" s="84" t="s">
        <v>3270</v>
      </c>
      <c r="S611" s="31" t="s">
        <v>41</v>
      </c>
      <c r="T611" s="31"/>
      <c r="U611" s="169"/>
      <c r="V611" s="150"/>
      <c r="W611" s="141" t="str" cm="1">
        <f t="array" ref="W611">IF(SUM(LEN(B611:V611))=0,"",IF(OR(OR(ISBLANK(F611),SUM(LEN(C611),LEN(D611))=0),AND(NOT(E611="Unknown"),ISBLANK(J611)),AND(NOT(O611="Unknown"),ISBLANK(R611))),"Missing Information", INDEX(Table15[Entire Service Line Classification], MATCH(SUMIFS(Table15[Unique ID],Table15[System-Owned Portion],E611,Table15[If Material Anything Other than "Lead" in Column E,Was Material Ever Previously Lead?],G611,Table15[Customer-Owned Portion],O611),Table15[Unique ID],0),0)))</f>
        <v>Non-lead</v>
      </c>
      <c r="X611"/>
    </row>
    <row r="612" spans="2:24" ht="29" x14ac:dyDescent="0.35">
      <c r="B612" s="146"/>
      <c r="C612" s="31" t="s">
        <v>3640</v>
      </c>
      <c r="D612" s="31"/>
      <c r="E612" s="44" t="s">
        <v>3284</v>
      </c>
      <c r="F612" s="43" t="s">
        <v>41</v>
      </c>
      <c r="G612" s="84" t="s">
        <v>3249</v>
      </c>
      <c r="H612" s="31">
        <v>2021</v>
      </c>
      <c r="I612" s="207" t="s">
        <v>3338</v>
      </c>
      <c r="J612" s="84" t="s">
        <v>3270</v>
      </c>
      <c r="K612" s="31" t="s">
        <v>41</v>
      </c>
      <c r="L612" s="31"/>
      <c r="M612" s="169"/>
      <c r="N612" s="148"/>
      <c r="O612" s="44" t="s">
        <v>3284</v>
      </c>
      <c r="P612" s="43">
        <v>2021</v>
      </c>
      <c r="Q612" s="207" t="s">
        <v>3338</v>
      </c>
      <c r="R612" s="84" t="s">
        <v>3270</v>
      </c>
      <c r="S612" s="31" t="s">
        <v>41</v>
      </c>
      <c r="T612" s="31"/>
      <c r="U612" s="169"/>
      <c r="V612" s="150"/>
      <c r="W612" s="141" t="str" cm="1">
        <f t="array" ref="W612">IF(SUM(LEN(B612:V612))=0,"",IF(OR(OR(ISBLANK(F612),SUM(LEN(C612),LEN(D612))=0),AND(NOT(E612="Unknown"),ISBLANK(J612)),AND(NOT(O612="Unknown"),ISBLANK(R612))),"Missing Information", INDEX(Table15[Entire Service Line Classification], MATCH(SUMIFS(Table15[Unique ID],Table15[System-Owned Portion],E612,Table15[If Material Anything Other than "Lead" in Column E,Was Material Ever Previously Lead?],G612,Table15[Customer-Owned Portion],O612),Table15[Unique ID],0),0)))</f>
        <v>Non-lead</v>
      </c>
      <c r="X612"/>
    </row>
    <row r="613" spans="2:24" ht="29" x14ac:dyDescent="0.35">
      <c r="B613" s="146"/>
      <c r="C613" s="31" t="s">
        <v>3641</v>
      </c>
      <c r="D613" s="31"/>
      <c r="E613" s="44" t="s">
        <v>3284</v>
      </c>
      <c r="F613" s="43" t="s">
        <v>41</v>
      </c>
      <c r="G613" s="84" t="s">
        <v>3249</v>
      </c>
      <c r="H613" s="31">
        <v>2021</v>
      </c>
      <c r="I613" s="207" t="s">
        <v>3338</v>
      </c>
      <c r="J613" s="84" t="s">
        <v>3270</v>
      </c>
      <c r="K613" s="31" t="s">
        <v>41</v>
      </c>
      <c r="L613" s="31"/>
      <c r="M613" s="169"/>
      <c r="N613" s="148"/>
      <c r="O613" s="44" t="s">
        <v>3284</v>
      </c>
      <c r="P613" s="43">
        <v>2021</v>
      </c>
      <c r="Q613" s="207" t="s">
        <v>3338</v>
      </c>
      <c r="R613" s="84" t="s">
        <v>3270</v>
      </c>
      <c r="S613" s="31" t="s">
        <v>41</v>
      </c>
      <c r="T613" s="31"/>
      <c r="U613" s="169"/>
      <c r="V613" s="150"/>
      <c r="W613" s="141" t="str" cm="1">
        <f t="array" ref="W613">IF(SUM(LEN(B613:V613))=0,"",IF(OR(OR(ISBLANK(F613),SUM(LEN(C613),LEN(D613))=0),AND(NOT(E613="Unknown"),ISBLANK(J613)),AND(NOT(O613="Unknown"),ISBLANK(R613))),"Missing Information", INDEX(Table15[Entire Service Line Classification], MATCH(SUMIFS(Table15[Unique ID],Table15[System-Owned Portion],E613,Table15[If Material Anything Other than "Lead" in Column E,Was Material Ever Previously Lead?],G613,Table15[Customer-Owned Portion],O613),Table15[Unique ID],0),0)))</f>
        <v>Non-lead</v>
      </c>
      <c r="X613"/>
    </row>
    <row r="614" spans="2:24" ht="29" x14ac:dyDescent="0.35">
      <c r="B614" s="146"/>
      <c r="C614" s="31" t="s">
        <v>3642</v>
      </c>
      <c r="D614" s="31"/>
      <c r="E614" s="44" t="s">
        <v>3284</v>
      </c>
      <c r="F614" s="43" t="s">
        <v>41</v>
      </c>
      <c r="G614" s="84" t="s">
        <v>3249</v>
      </c>
      <c r="H614" s="31">
        <v>2021</v>
      </c>
      <c r="I614" s="207" t="s">
        <v>3338</v>
      </c>
      <c r="J614" s="84" t="s">
        <v>3270</v>
      </c>
      <c r="K614" s="31" t="s">
        <v>41</v>
      </c>
      <c r="L614" s="31"/>
      <c r="M614" s="169"/>
      <c r="N614" s="148"/>
      <c r="O614" s="44" t="s">
        <v>3284</v>
      </c>
      <c r="P614" s="43">
        <v>2021</v>
      </c>
      <c r="Q614" s="207" t="s">
        <v>3338</v>
      </c>
      <c r="R614" s="84" t="s">
        <v>3270</v>
      </c>
      <c r="S614" s="31" t="s">
        <v>41</v>
      </c>
      <c r="T614" s="31"/>
      <c r="U614" s="169"/>
      <c r="V614" s="150"/>
      <c r="W614" s="141" t="str" cm="1">
        <f t="array" ref="W614">IF(SUM(LEN(B614:V614))=0,"",IF(OR(OR(ISBLANK(F614),SUM(LEN(C614),LEN(D614))=0),AND(NOT(E614="Unknown"),ISBLANK(J614)),AND(NOT(O614="Unknown"),ISBLANK(R614))),"Missing Information", INDEX(Table15[Entire Service Line Classification], MATCH(SUMIFS(Table15[Unique ID],Table15[System-Owned Portion],E614,Table15[If Material Anything Other than "Lead" in Column E,Was Material Ever Previously Lead?],G614,Table15[Customer-Owned Portion],O614),Table15[Unique ID],0),0)))</f>
        <v>Non-lead</v>
      </c>
      <c r="X614"/>
    </row>
    <row r="615" spans="2:24" ht="29" x14ac:dyDescent="0.35">
      <c r="B615" s="146"/>
      <c r="C615" s="31" t="s">
        <v>3643</v>
      </c>
      <c r="D615" s="31"/>
      <c r="E615" s="44" t="s">
        <v>3284</v>
      </c>
      <c r="F615" s="43" t="s">
        <v>41</v>
      </c>
      <c r="G615" s="84" t="s">
        <v>3249</v>
      </c>
      <c r="H615" s="31">
        <v>2021</v>
      </c>
      <c r="I615" s="207" t="s">
        <v>3338</v>
      </c>
      <c r="J615" s="84" t="s">
        <v>3270</v>
      </c>
      <c r="K615" s="31" t="s">
        <v>41</v>
      </c>
      <c r="L615" s="31"/>
      <c r="M615" s="169"/>
      <c r="N615" s="148"/>
      <c r="O615" s="44" t="s">
        <v>3284</v>
      </c>
      <c r="P615" s="43">
        <v>2021</v>
      </c>
      <c r="Q615" s="207" t="s">
        <v>3338</v>
      </c>
      <c r="R615" s="84" t="s">
        <v>3270</v>
      </c>
      <c r="S615" s="31" t="s">
        <v>41</v>
      </c>
      <c r="T615" s="31"/>
      <c r="U615" s="169"/>
      <c r="V615" s="150"/>
      <c r="W615" s="141" t="str" cm="1">
        <f t="array" ref="W615">IF(SUM(LEN(B615:V615))=0,"",IF(OR(OR(ISBLANK(F615),SUM(LEN(C615),LEN(D615))=0),AND(NOT(E615="Unknown"),ISBLANK(J615)),AND(NOT(O615="Unknown"),ISBLANK(R615))),"Missing Information", INDEX(Table15[Entire Service Line Classification], MATCH(SUMIFS(Table15[Unique ID],Table15[System-Owned Portion],E615,Table15[If Material Anything Other than "Lead" in Column E,Was Material Ever Previously Lead?],G615,Table15[Customer-Owned Portion],O615),Table15[Unique ID],0),0)))</f>
        <v>Non-lead</v>
      </c>
      <c r="X615"/>
    </row>
    <row r="616" spans="2:24" ht="29" x14ac:dyDescent="0.35">
      <c r="B616" s="146"/>
      <c r="C616" s="31" t="s">
        <v>3644</v>
      </c>
      <c r="D616" s="31"/>
      <c r="E616" s="44" t="s">
        <v>3284</v>
      </c>
      <c r="F616" s="43" t="s">
        <v>41</v>
      </c>
      <c r="G616" s="84" t="s">
        <v>3249</v>
      </c>
      <c r="H616" s="31">
        <v>2021</v>
      </c>
      <c r="I616" s="207" t="s">
        <v>3338</v>
      </c>
      <c r="J616" s="84" t="s">
        <v>3270</v>
      </c>
      <c r="K616" s="31" t="s">
        <v>41</v>
      </c>
      <c r="L616" s="31"/>
      <c r="M616" s="169"/>
      <c r="N616" s="148"/>
      <c r="O616" s="44" t="s">
        <v>3284</v>
      </c>
      <c r="P616" s="43">
        <v>2021</v>
      </c>
      <c r="Q616" s="207" t="s">
        <v>3338</v>
      </c>
      <c r="R616" s="84" t="s">
        <v>3270</v>
      </c>
      <c r="S616" s="31" t="s">
        <v>41</v>
      </c>
      <c r="T616" s="31"/>
      <c r="U616" s="169"/>
      <c r="V616" s="150"/>
      <c r="W616" s="141" t="str" cm="1">
        <f t="array" ref="W616">IF(SUM(LEN(B616:V616))=0,"",IF(OR(OR(ISBLANK(F616),SUM(LEN(C616),LEN(D616))=0),AND(NOT(E616="Unknown"),ISBLANK(J616)),AND(NOT(O616="Unknown"),ISBLANK(R616))),"Missing Information", INDEX(Table15[Entire Service Line Classification], MATCH(SUMIFS(Table15[Unique ID],Table15[System-Owned Portion],E616,Table15[If Material Anything Other than "Lead" in Column E,Was Material Ever Previously Lead?],G616,Table15[Customer-Owned Portion],O616),Table15[Unique ID],0),0)))</f>
        <v>Non-lead</v>
      </c>
      <c r="X616"/>
    </row>
    <row r="617" spans="2:24" ht="29" x14ac:dyDescent="0.35">
      <c r="B617" s="146"/>
      <c r="C617" s="31" t="s">
        <v>392</v>
      </c>
      <c r="D617" s="31"/>
      <c r="E617" s="44" t="s">
        <v>3284</v>
      </c>
      <c r="F617" s="43" t="s">
        <v>41</v>
      </c>
      <c r="G617" s="84" t="s">
        <v>3249</v>
      </c>
      <c r="H617" s="31">
        <v>2021</v>
      </c>
      <c r="I617" s="207" t="s">
        <v>3338</v>
      </c>
      <c r="J617" s="84" t="s">
        <v>3270</v>
      </c>
      <c r="K617" s="31" t="s">
        <v>41</v>
      </c>
      <c r="L617" s="31"/>
      <c r="M617" s="169"/>
      <c r="N617" s="148"/>
      <c r="O617" s="44" t="s">
        <v>3284</v>
      </c>
      <c r="P617" s="43">
        <v>2021</v>
      </c>
      <c r="Q617" s="207" t="s">
        <v>3338</v>
      </c>
      <c r="R617" s="84" t="s">
        <v>3270</v>
      </c>
      <c r="S617" s="31" t="s">
        <v>41</v>
      </c>
      <c r="T617" s="31"/>
      <c r="U617" s="169"/>
      <c r="V617" s="150"/>
      <c r="W617" s="141" t="str" cm="1">
        <f t="array" ref="W617">IF(SUM(LEN(B617:V617))=0,"",IF(OR(OR(ISBLANK(F617),SUM(LEN(C617),LEN(D617))=0),AND(NOT(E617="Unknown"),ISBLANK(J617)),AND(NOT(O617="Unknown"),ISBLANK(R617))),"Missing Information", INDEX(Table15[Entire Service Line Classification], MATCH(SUMIFS(Table15[Unique ID],Table15[System-Owned Portion],E617,Table15[If Material Anything Other than "Lead" in Column E,Was Material Ever Previously Lead?],G617,Table15[Customer-Owned Portion],O617),Table15[Unique ID],0),0)))</f>
        <v>Non-lead</v>
      </c>
      <c r="X617"/>
    </row>
    <row r="618" spans="2:24" ht="29" x14ac:dyDescent="0.35">
      <c r="B618" s="146"/>
      <c r="C618" s="31" t="s">
        <v>393</v>
      </c>
      <c r="D618" s="31"/>
      <c r="E618" s="44" t="s">
        <v>3284</v>
      </c>
      <c r="F618" s="43" t="s">
        <v>41</v>
      </c>
      <c r="G618" s="84" t="s">
        <v>3249</v>
      </c>
      <c r="H618" s="31">
        <v>2021</v>
      </c>
      <c r="I618" s="207" t="s">
        <v>3338</v>
      </c>
      <c r="J618" s="84" t="s">
        <v>3270</v>
      </c>
      <c r="K618" s="31" t="s">
        <v>41</v>
      </c>
      <c r="L618" s="31"/>
      <c r="M618" s="169"/>
      <c r="N618" s="148"/>
      <c r="O618" s="44" t="s">
        <v>3284</v>
      </c>
      <c r="P618" s="43">
        <v>2021</v>
      </c>
      <c r="Q618" s="207" t="s">
        <v>3338</v>
      </c>
      <c r="R618" s="84" t="s">
        <v>3270</v>
      </c>
      <c r="S618" s="31" t="s">
        <v>41</v>
      </c>
      <c r="T618" s="31"/>
      <c r="U618" s="169"/>
      <c r="V618" s="150"/>
      <c r="W618" s="141" t="str" cm="1">
        <f t="array" ref="W618">IF(SUM(LEN(B618:V618))=0,"",IF(OR(OR(ISBLANK(F618),SUM(LEN(C618),LEN(D618))=0),AND(NOT(E618="Unknown"),ISBLANK(J618)),AND(NOT(O618="Unknown"),ISBLANK(R618))),"Missing Information", INDEX(Table15[Entire Service Line Classification], MATCH(SUMIFS(Table15[Unique ID],Table15[System-Owned Portion],E618,Table15[If Material Anything Other than "Lead" in Column E,Was Material Ever Previously Lead?],G618,Table15[Customer-Owned Portion],O618),Table15[Unique ID],0),0)))</f>
        <v>Non-lead</v>
      </c>
      <c r="X618"/>
    </row>
    <row r="619" spans="2:24" ht="29" x14ac:dyDescent="0.35">
      <c r="B619" s="146"/>
      <c r="C619" s="31" t="s">
        <v>394</v>
      </c>
      <c r="D619" s="31"/>
      <c r="E619" s="44" t="s">
        <v>3284</v>
      </c>
      <c r="F619" s="43" t="s">
        <v>41</v>
      </c>
      <c r="G619" s="84" t="s">
        <v>3249</v>
      </c>
      <c r="H619" s="31">
        <v>2021</v>
      </c>
      <c r="I619" s="207" t="s">
        <v>3338</v>
      </c>
      <c r="J619" s="84" t="s">
        <v>3270</v>
      </c>
      <c r="K619" s="31" t="s">
        <v>41</v>
      </c>
      <c r="L619" s="31"/>
      <c r="M619" s="169"/>
      <c r="N619" s="148"/>
      <c r="O619" s="44" t="s">
        <v>3284</v>
      </c>
      <c r="P619" s="43">
        <v>2021</v>
      </c>
      <c r="Q619" s="207" t="s">
        <v>3338</v>
      </c>
      <c r="R619" s="84" t="s">
        <v>3270</v>
      </c>
      <c r="S619" s="31" t="s">
        <v>41</v>
      </c>
      <c r="T619" s="31"/>
      <c r="U619" s="169"/>
      <c r="V619" s="150"/>
      <c r="W619" s="141" t="str" cm="1">
        <f t="array" ref="W619">IF(SUM(LEN(B619:V619))=0,"",IF(OR(OR(ISBLANK(F619),SUM(LEN(C619),LEN(D619))=0),AND(NOT(E619="Unknown"),ISBLANK(J619)),AND(NOT(O619="Unknown"),ISBLANK(R619))),"Missing Information", INDEX(Table15[Entire Service Line Classification], MATCH(SUMIFS(Table15[Unique ID],Table15[System-Owned Portion],E619,Table15[If Material Anything Other than "Lead" in Column E,Was Material Ever Previously Lead?],G619,Table15[Customer-Owned Portion],O619),Table15[Unique ID],0),0)))</f>
        <v>Non-lead</v>
      </c>
      <c r="X619"/>
    </row>
    <row r="620" spans="2:24" ht="29" x14ac:dyDescent="0.35">
      <c r="B620" s="146"/>
      <c r="C620" s="31" t="s">
        <v>395</v>
      </c>
      <c r="D620" s="31"/>
      <c r="E620" s="44" t="s">
        <v>3284</v>
      </c>
      <c r="F620" s="43" t="s">
        <v>41</v>
      </c>
      <c r="G620" s="84" t="s">
        <v>3249</v>
      </c>
      <c r="H620" s="31">
        <v>2021</v>
      </c>
      <c r="I620" s="207" t="s">
        <v>3338</v>
      </c>
      <c r="J620" s="84" t="s">
        <v>3270</v>
      </c>
      <c r="K620" s="31" t="s">
        <v>41</v>
      </c>
      <c r="L620" s="31"/>
      <c r="M620" s="169"/>
      <c r="N620" s="148"/>
      <c r="O620" s="44" t="s">
        <v>3284</v>
      </c>
      <c r="P620" s="43">
        <v>2021</v>
      </c>
      <c r="Q620" s="207" t="s">
        <v>3338</v>
      </c>
      <c r="R620" s="84" t="s">
        <v>3270</v>
      </c>
      <c r="S620" s="31" t="s">
        <v>41</v>
      </c>
      <c r="T620" s="31"/>
      <c r="U620" s="169"/>
      <c r="V620" s="150"/>
      <c r="W620" s="141" t="str" cm="1">
        <f t="array" ref="W620">IF(SUM(LEN(B620:V620))=0,"",IF(OR(OR(ISBLANK(F620),SUM(LEN(C620),LEN(D620))=0),AND(NOT(E620="Unknown"),ISBLANK(J620)),AND(NOT(O620="Unknown"),ISBLANK(R620))),"Missing Information", INDEX(Table15[Entire Service Line Classification], MATCH(SUMIFS(Table15[Unique ID],Table15[System-Owned Portion],E620,Table15[If Material Anything Other than "Lead" in Column E,Was Material Ever Previously Lead?],G620,Table15[Customer-Owned Portion],O620),Table15[Unique ID],0),0)))</f>
        <v>Non-lead</v>
      </c>
      <c r="X620"/>
    </row>
    <row r="621" spans="2:24" ht="29" x14ac:dyDescent="0.35">
      <c r="B621" s="146"/>
      <c r="C621" s="31" t="s">
        <v>3645</v>
      </c>
      <c r="D621" s="31"/>
      <c r="E621" s="44" t="s">
        <v>3284</v>
      </c>
      <c r="F621" s="43" t="s">
        <v>41</v>
      </c>
      <c r="G621" s="84" t="s">
        <v>3249</v>
      </c>
      <c r="H621" s="31">
        <v>2021</v>
      </c>
      <c r="I621" s="207" t="s">
        <v>3338</v>
      </c>
      <c r="J621" s="84" t="s">
        <v>3270</v>
      </c>
      <c r="K621" s="31" t="s">
        <v>41</v>
      </c>
      <c r="L621" s="31"/>
      <c r="M621" s="169"/>
      <c r="N621" s="148"/>
      <c r="O621" s="44" t="s">
        <v>3284</v>
      </c>
      <c r="P621" s="43">
        <v>2021</v>
      </c>
      <c r="Q621" s="207" t="s">
        <v>3338</v>
      </c>
      <c r="R621" s="84" t="s">
        <v>3270</v>
      </c>
      <c r="S621" s="31" t="s">
        <v>41</v>
      </c>
      <c r="T621" s="31"/>
      <c r="U621" s="169"/>
      <c r="V621" s="150"/>
      <c r="W621" s="141" t="str" cm="1">
        <f t="array" ref="W621">IF(SUM(LEN(B621:V621))=0,"",IF(OR(OR(ISBLANK(F621),SUM(LEN(C621),LEN(D621))=0),AND(NOT(E621="Unknown"),ISBLANK(J621)),AND(NOT(O621="Unknown"),ISBLANK(R621))),"Missing Information", INDEX(Table15[Entire Service Line Classification], MATCH(SUMIFS(Table15[Unique ID],Table15[System-Owned Portion],E621,Table15[If Material Anything Other than "Lead" in Column E,Was Material Ever Previously Lead?],G621,Table15[Customer-Owned Portion],O621),Table15[Unique ID],0),0)))</f>
        <v>Non-lead</v>
      </c>
      <c r="X621"/>
    </row>
    <row r="622" spans="2:24" ht="29" x14ac:dyDescent="0.35">
      <c r="B622" s="146"/>
      <c r="C622" s="31" t="s">
        <v>3646</v>
      </c>
      <c r="D622" s="31"/>
      <c r="E622" s="44" t="s">
        <v>3284</v>
      </c>
      <c r="F622" s="43" t="s">
        <v>41</v>
      </c>
      <c r="G622" s="84" t="s">
        <v>3249</v>
      </c>
      <c r="H622" s="31">
        <v>2021</v>
      </c>
      <c r="I622" s="207" t="s">
        <v>3338</v>
      </c>
      <c r="J622" s="84" t="s">
        <v>3270</v>
      </c>
      <c r="K622" s="31" t="s">
        <v>41</v>
      </c>
      <c r="L622" s="31"/>
      <c r="M622" s="169"/>
      <c r="N622" s="148"/>
      <c r="O622" s="44" t="s">
        <v>3284</v>
      </c>
      <c r="P622" s="43">
        <v>2021</v>
      </c>
      <c r="Q622" s="207" t="s">
        <v>3338</v>
      </c>
      <c r="R622" s="84" t="s">
        <v>3270</v>
      </c>
      <c r="S622" s="31" t="s">
        <v>41</v>
      </c>
      <c r="T622" s="31"/>
      <c r="U622" s="169"/>
      <c r="V622" s="150"/>
      <c r="W622" s="141" t="str" cm="1">
        <f t="array" ref="W622">IF(SUM(LEN(B622:V622))=0,"",IF(OR(OR(ISBLANK(F622),SUM(LEN(C622),LEN(D622))=0),AND(NOT(E622="Unknown"),ISBLANK(J622)),AND(NOT(O622="Unknown"),ISBLANK(R622))),"Missing Information", INDEX(Table15[Entire Service Line Classification], MATCH(SUMIFS(Table15[Unique ID],Table15[System-Owned Portion],E622,Table15[If Material Anything Other than "Lead" in Column E,Was Material Ever Previously Lead?],G622,Table15[Customer-Owned Portion],O622),Table15[Unique ID],0),0)))</f>
        <v>Non-lead</v>
      </c>
      <c r="X622"/>
    </row>
    <row r="623" spans="2:24" ht="29" x14ac:dyDescent="0.35">
      <c r="B623" s="146"/>
      <c r="C623" s="31" t="s">
        <v>396</v>
      </c>
      <c r="D623" s="31"/>
      <c r="E623" s="44" t="s">
        <v>3284</v>
      </c>
      <c r="F623" s="43" t="s">
        <v>41</v>
      </c>
      <c r="G623" s="84" t="s">
        <v>3249</v>
      </c>
      <c r="H623" s="31">
        <v>2021</v>
      </c>
      <c r="I623" s="207" t="s">
        <v>3338</v>
      </c>
      <c r="J623" s="84" t="s">
        <v>3270</v>
      </c>
      <c r="K623" s="31" t="s">
        <v>41</v>
      </c>
      <c r="L623" s="31"/>
      <c r="M623" s="169"/>
      <c r="N623" s="148"/>
      <c r="O623" s="44" t="s">
        <v>3284</v>
      </c>
      <c r="P623" s="43">
        <v>2021</v>
      </c>
      <c r="Q623" s="207" t="s">
        <v>3338</v>
      </c>
      <c r="R623" s="84" t="s">
        <v>3270</v>
      </c>
      <c r="S623" s="31" t="s">
        <v>41</v>
      </c>
      <c r="T623" s="31"/>
      <c r="U623" s="169"/>
      <c r="V623" s="150"/>
      <c r="W623" s="141" t="str" cm="1">
        <f t="array" ref="W623">IF(SUM(LEN(B623:V623))=0,"",IF(OR(OR(ISBLANK(F623),SUM(LEN(C623),LEN(D623))=0),AND(NOT(E623="Unknown"),ISBLANK(J623)),AND(NOT(O623="Unknown"),ISBLANK(R623))),"Missing Information", INDEX(Table15[Entire Service Line Classification], MATCH(SUMIFS(Table15[Unique ID],Table15[System-Owned Portion],E623,Table15[If Material Anything Other than "Lead" in Column E,Was Material Ever Previously Lead?],G623,Table15[Customer-Owned Portion],O623),Table15[Unique ID],0),0)))</f>
        <v>Non-lead</v>
      </c>
      <c r="X623"/>
    </row>
    <row r="624" spans="2:24" ht="29" x14ac:dyDescent="0.35">
      <c r="B624" s="146"/>
      <c r="C624" s="31" t="s">
        <v>397</v>
      </c>
      <c r="D624" s="31"/>
      <c r="E624" s="44" t="s">
        <v>3284</v>
      </c>
      <c r="F624" s="43" t="s">
        <v>41</v>
      </c>
      <c r="G624" s="84" t="s">
        <v>3249</v>
      </c>
      <c r="H624" s="31">
        <v>2021</v>
      </c>
      <c r="I624" s="207" t="s">
        <v>3338</v>
      </c>
      <c r="J624" s="84" t="s">
        <v>3270</v>
      </c>
      <c r="K624" s="31" t="s">
        <v>41</v>
      </c>
      <c r="L624" s="31"/>
      <c r="M624" s="169"/>
      <c r="N624" s="148"/>
      <c r="O624" s="44" t="s">
        <v>3284</v>
      </c>
      <c r="P624" s="43">
        <v>2021</v>
      </c>
      <c r="Q624" s="207" t="s">
        <v>3338</v>
      </c>
      <c r="R624" s="84" t="s">
        <v>3270</v>
      </c>
      <c r="S624" s="31" t="s">
        <v>41</v>
      </c>
      <c r="T624" s="31"/>
      <c r="U624" s="169"/>
      <c r="V624" s="150"/>
      <c r="W624" s="141" t="str" cm="1">
        <f t="array" ref="W624">IF(SUM(LEN(B624:V624))=0,"",IF(OR(OR(ISBLANK(F624),SUM(LEN(C624),LEN(D624))=0),AND(NOT(E624="Unknown"),ISBLANK(J624)),AND(NOT(O624="Unknown"),ISBLANK(R624))),"Missing Information", INDEX(Table15[Entire Service Line Classification], MATCH(SUMIFS(Table15[Unique ID],Table15[System-Owned Portion],E624,Table15[If Material Anything Other than "Lead" in Column E,Was Material Ever Previously Lead?],G624,Table15[Customer-Owned Portion],O624),Table15[Unique ID],0),0)))</f>
        <v>Non-lead</v>
      </c>
      <c r="X624"/>
    </row>
    <row r="625" spans="2:24" ht="29" x14ac:dyDescent="0.35">
      <c r="B625" s="146"/>
      <c r="C625" s="31" t="s">
        <v>3647</v>
      </c>
      <c r="D625" s="31"/>
      <c r="E625" s="44" t="s">
        <v>3284</v>
      </c>
      <c r="F625" s="43" t="s">
        <v>41</v>
      </c>
      <c r="G625" s="84" t="s">
        <v>3249</v>
      </c>
      <c r="H625" s="31">
        <v>2021</v>
      </c>
      <c r="I625" s="207" t="s">
        <v>3338</v>
      </c>
      <c r="J625" s="84" t="s">
        <v>3270</v>
      </c>
      <c r="K625" s="31" t="s">
        <v>41</v>
      </c>
      <c r="L625" s="31"/>
      <c r="M625" s="169"/>
      <c r="N625" s="148"/>
      <c r="O625" s="44" t="s">
        <v>3284</v>
      </c>
      <c r="P625" s="43">
        <v>2021</v>
      </c>
      <c r="Q625" s="207" t="s">
        <v>3338</v>
      </c>
      <c r="R625" s="84" t="s">
        <v>3270</v>
      </c>
      <c r="S625" s="31" t="s">
        <v>41</v>
      </c>
      <c r="T625" s="31"/>
      <c r="U625" s="169"/>
      <c r="V625" s="150"/>
      <c r="W625" s="141" t="str" cm="1">
        <f t="array" ref="W625">IF(SUM(LEN(B625:V625))=0,"",IF(OR(OR(ISBLANK(F625),SUM(LEN(C625),LEN(D625))=0),AND(NOT(E625="Unknown"),ISBLANK(J625)),AND(NOT(O625="Unknown"),ISBLANK(R625))),"Missing Information", INDEX(Table15[Entire Service Line Classification], MATCH(SUMIFS(Table15[Unique ID],Table15[System-Owned Portion],E625,Table15[If Material Anything Other than "Lead" in Column E,Was Material Ever Previously Lead?],G625,Table15[Customer-Owned Portion],O625),Table15[Unique ID],0),0)))</f>
        <v>Non-lead</v>
      </c>
      <c r="X625"/>
    </row>
    <row r="626" spans="2:24" x14ac:dyDescent="0.35">
      <c r="B626" s="146"/>
      <c r="C626" s="31" t="s">
        <v>3648</v>
      </c>
      <c r="D626" s="31"/>
      <c r="E626" s="44" t="s">
        <v>3203</v>
      </c>
      <c r="F626" s="43" t="s">
        <v>3283</v>
      </c>
      <c r="G626" s="84" t="s">
        <v>3249</v>
      </c>
      <c r="H626" s="31"/>
      <c r="I626" s="207" t="s">
        <v>3338</v>
      </c>
      <c r="J626" s="84"/>
      <c r="K626" s="31" t="s">
        <v>41</v>
      </c>
      <c r="L626" s="31"/>
      <c r="M626" s="169"/>
      <c r="N626" s="148"/>
      <c r="O626" s="44" t="s">
        <v>3203</v>
      </c>
      <c r="P626" s="43"/>
      <c r="Q626" s="207" t="s">
        <v>3338</v>
      </c>
      <c r="R626" s="84" t="s">
        <v>3203</v>
      </c>
      <c r="S626" s="31" t="s">
        <v>41</v>
      </c>
      <c r="T626" s="31"/>
      <c r="U626" s="169"/>
      <c r="V626" s="150"/>
      <c r="W626" s="141" t="str" cm="1">
        <f t="array" ref="W626">IF(SUM(LEN(B626:V626))=0,"",IF(OR(OR(ISBLANK(F626),SUM(LEN(C626),LEN(D626))=0),AND(NOT(E626="Unknown"),ISBLANK(J626)),AND(NOT(O626="Unknown"),ISBLANK(R626))),"Missing Information", INDEX(Table15[Entire Service Line Classification], MATCH(SUMIFS(Table15[Unique ID],Table15[System-Owned Portion],E626,Table15[If Material Anything Other than "Lead" in Column E,Was Material Ever Previously Lead?],G626,Table15[Customer-Owned Portion],O626),Table15[Unique ID],0),0)))</f>
        <v>Lead Status Unknown</v>
      </c>
      <c r="X626"/>
    </row>
    <row r="627" spans="2:24" ht="29" x14ac:dyDescent="0.35">
      <c r="B627" s="146"/>
      <c r="C627" s="31" t="s">
        <v>3649</v>
      </c>
      <c r="D627" s="31"/>
      <c r="E627" s="44" t="s">
        <v>3284</v>
      </c>
      <c r="F627" s="43" t="s">
        <v>41</v>
      </c>
      <c r="G627" s="84" t="s">
        <v>3249</v>
      </c>
      <c r="H627" s="31">
        <v>2021</v>
      </c>
      <c r="I627" s="207" t="s">
        <v>3338</v>
      </c>
      <c r="J627" s="84" t="s">
        <v>3270</v>
      </c>
      <c r="K627" s="31" t="s">
        <v>41</v>
      </c>
      <c r="L627" s="31"/>
      <c r="M627" s="169"/>
      <c r="N627" s="148"/>
      <c r="O627" s="44" t="s">
        <v>3284</v>
      </c>
      <c r="P627" s="43">
        <v>2021</v>
      </c>
      <c r="Q627" s="207" t="s">
        <v>3338</v>
      </c>
      <c r="R627" s="84" t="s">
        <v>3270</v>
      </c>
      <c r="S627" s="31" t="s">
        <v>41</v>
      </c>
      <c r="T627" s="31"/>
      <c r="U627" s="169"/>
      <c r="V627" s="150"/>
      <c r="W627" s="141" t="str" cm="1">
        <f t="array" ref="W627">IF(SUM(LEN(B627:V627))=0,"",IF(OR(OR(ISBLANK(F627),SUM(LEN(C627),LEN(D627))=0),AND(NOT(E627="Unknown"),ISBLANK(J627)),AND(NOT(O627="Unknown"),ISBLANK(R627))),"Missing Information", INDEX(Table15[Entire Service Line Classification], MATCH(SUMIFS(Table15[Unique ID],Table15[System-Owned Portion],E627,Table15[If Material Anything Other than "Lead" in Column E,Was Material Ever Previously Lead?],G627,Table15[Customer-Owned Portion],O627),Table15[Unique ID],0),0)))</f>
        <v>Non-lead</v>
      </c>
      <c r="X627"/>
    </row>
    <row r="628" spans="2:24" ht="29" x14ac:dyDescent="0.35">
      <c r="B628" s="146"/>
      <c r="C628" s="31" t="s">
        <v>3650</v>
      </c>
      <c r="D628" s="31"/>
      <c r="E628" s="44" t="s">
        <v>3284</v>
      </c>
      <c r="F628" s="43" t="s">
        <v>41</v>
      </c>
      <c r="G628" s="84" t="s">
        <v>3249</v>
      </c>
      <c r="H628" s="31">
        <v>2021</v>
      </c>
      <c r="I628" s="207" t="s">
        <v>3338</v>
      </c>
      <c r="J628" s="84" t="s">
        <v>3270</v>
      </c>
      <c r="K628" s="31" t="s">
        <v>41</v>
      </c>
      <c r="L628" s="31"/>
      <c r="M628" s="169"/>
      <c r="N628" s="148"/>
      <c r="O628" s="44" t="s">
        <v>3284</v>
      </c>
      <c r="P628" s="43">
        <v>2021</v>
      </c>
      <c r="Q628" s="207" t="s">
        <v>3338</v>
      </c>
      <c r="R628" s="84" t="s">
        <v>3270</v>
      </c>
      <c r="S628" s="31" t="s">
        <v>41</v>
      </c>
      <c r="T628" s="31"/>
      <c r="U628" s="169"/>
      <c r="V628" s="150"/>
      <c r="W628" s="141" t="str" cm="1">
        <f t="array" ref="W628">IF(SUM(LEN(B628:V628))=0,"",IF(OR(OR(ISBLANK(F628),SUM(LEN(C628),LEN(D628))=0),AND(NOT(E628="Unknown"),ISBLANK(J628)),AND(NOT(O628="Unknown"),ISBLANK(R628))),"Missing Information", INDEX(Table15[Entire Service Line Classification], MATCH(SUMIFS(Table15[Unique ID],Table15[System-Owned Portion],E628,Table15[If Material Anything Other than "Lead" in Column E,Was Material Ever Previously Lead?],G628,Table15[Customer-Owned Portion],O628),Table15[Unique ID],0),0)))</f>
        <v>Non-lead</v>
      </c>
      <c r="X628"/>
    </row>
    <row r="629" spans="2:24" ht="29" x14ac:dyDescent="0.35">
      <c r="B629" s="146"/>
      <c r="C629" s="31" t="s">
        <v>3651</v>
      </c>
      <c r="D629" s="31"/>
      <c r="E629" s="44" t="s">
        <v>3284</v>
      </c>
      <c r="F629" s="43" t="s">
        <v>41</v>
      </c>
      <c r="G629" s="84" t="s">
        <v>3249</v>
      </c>
      <c r="H629" s="31">
        <v>2021</v>
      </c>
      <c r="I629" s="207" t="s">
        <v>3338</v>
      </c>
      <c r="J629" s="84" t="s">
        <v>3270</v>
      </c>
      <c r="K629" s="31" t="s">
        <v>41</v>
      </c>
      <c r="L629" s="31"/>
      <c r="M629" s="169"/>
      <c r="N629" s="148"/>
      <c r="O629" s="44" t="s">
        <v>3284</v>
      </c>
      <c r="P629" s="43">
        <v>2021</v>
      </c>
      <c r="Q629" s="207" t="s">
        <v>3338</v>
      </c>
      <c r="R629" s="84" t="s">
        <v>3270</v>
      </c>
      <c r="S629" s="31" t="s">
        <v>41</v>
      </c>
      <c r="T629" s="31"/>
      <c r="U629" s="169"/>
      <c r="V629" s="150"/>
      <c r="W629" s="141" t="str" cm="1">
        <f t="array" ref="W629">IF(SUM(LEN(B629:V629))=0,"",IF(OR(OR(ISBLANK(F629),SUM(LEN(C629),LEN(D629))=0),AND(NOT(E629="Unknown"),ISBLANK(J629)),AND(NOT(O629="Unknown"),ISBLANK(R629))),"Missing Information", INDEX(Table15[Entire Service Line Classification], MATCH(SUMIFS(Table15[Unique ID],Table15[System-Owned Portion],E629,Table15[If Material Anything Other than "Lead" in Column E,Was Material Ever Previously Lead?],G629,Table15[Customer-Owned Portion],O629),Table15[Unique ID],0),0)))</f>
        <v>Non-lead</v>
      </c>
      <c r="X629"/>
    </row>
    <row r="630" spans="2:24" ht="29" x14ac:dyDescent="0.35">
      <c r="B630" s="146"/>
      <c r="C630" s="31" t="s">
        <v>3652</v>
      </c>
      <c r="D630" s="31"/>
      <c r="E630" s="44" t="s">
        <v>3284</v>
      </c>
      <c r="F630" s="43" t="s">
        <v>41</v>
      </c>
      <c r="G630" s="84" t="s">
        <v>3249</v>
      </c>
      <c r="H630" s="31">
        <v>2021</v>
      </c>
      <c r="I630" s="207" t="s">
        <v>3338</v>
      </c>
      <c r="J630" s="84" t="s">
        <v>3270</v>
      </c>
      <c r="K630" s="31" t="s">
        <v>41</v>
      </c>
      <c r="L630" s="31"/>
      <c r="M630" s="169"/>
      <c r="N630" s="148"/>
      <c r="O630" s="44" t="s">
        <v>3284</v>
      </c>
      <c r="P630" s="43">
        <v>2021</v>
      </c>
      <c r="Q630" s="207" t="s">
        <v>3338</v>
      </c>
      <c r="R630" s="84" t="s">
        <v>3270</v>
      </c>
      <c r="S630" s="31" t="s">
        <v>41</v>
      </c>
      <c r="T630" s="31"/>
      <c r="U630" s="169"/>
      <c r="V630" s="150"/>
      <c r="W630" s="141" t="str" cm="1">
        <f t="array" ref="W630">IF(SUM(LEN(B630:V630))=0,"",IF(OR(OR(ISBLANK(F630),SUM(LEN(C630),LEN(D630))=0),AND(NOT(E630="Unknown"),ISBLANK(J630)),AND(NOT(O630="Unknown"),ISBLANK(R630))),"Missing Information", INDEX(Table15[Entire Service Line Classification], MATCH(SUMIFS(Table15[Unique ID],Table15[System-Owned Portion],E630,Table15[If Material Anything Other than "Lead" in Column E,Was Material Ever Previously Lead?],G630,Table15[Customer-Owned Portion],O630),Table15[Unique ID],0),0)))</f>
        <v>Non-lead</v>
      </c>
      <c r="X630"/>
    </row>
    <row r="631" spans="2:24" ht="29" x14ac:dyDescent="0.35">
      <c r="B631" s="146"/>
      <c r="C631" s="31" t="s">
        <v>3653</v>
      </c>
      <c r="D631" s="31"/>
      <c r="E631" s="44" t="s">
        <v>3284</v>
      </c>
      <c r="F631" s="43" t="s">
        <v>41</v>
      </c>
      <c r="G631" s="84" t="s">
        <v>3249</v>
      </c>
      <c r="H631" s="31">
        <v>2021</v>
      </c>
      <c r="I631" s="207" t="s">
        <v>3338</v>
      </c>
      <c r="J631" s="84" t="s">
        <v>3270</v>
      </c>
      <c r="K631" s="31" t="s">
        <v>41</v>
      </c>
      <c r="L631" s="31"/>
      <c r="M631" s="169"/>
      <c r="N631" s="148"/>
      <c r="O631" s="44" t="s">
        <v>3284</v>
      </c>
      <c r="P631" s="43">
        <v>2021</v>
      </c>
      <c r="Q631" s="207" t="s">
        <v>3338</v>
      </c>
      <c r="R631" s="84" t="s">
        <v>3270</v>
      </c>
      <c r="S631" s="31" t="s">
        <v>41</v>
      </c>
      <c r="T631" s="31"/>
      <c r="U631" s="169"/>
      <c r="V631" s="150"/>
      <c r="W631" s="141" t="str" cm="1">
        <f t="array" ref="W631">IF(SUM(LEN(B631:V631))=0,"",IF(OR(OR(ISBLANK(F631),SUM(LEN(C631),LEN(D631))=0),AND(NOT(E631="Unknown"),ISBLANK(J631)),AND(NOT(O631="Unknown"),ISBLANK(R631))),"Missing Information", INDEX(Table15[Entire Service Line Classification], MATCH(SUMIFS(Table15[Unique ID],Table15[System-Owned Portion],E631,Table15[If Material Anything Other than "Lead" in Column E,Was Material Ever Previously Lead?],G631,Table15[Customer-Owned Portion],O631),Table15[Unique ID],0),0)))</f>
        <v>Non-lead</v>
      </c>
      <c r="X631"/>
    </row>
    <row r="632" spans="2:24" ht="29" x14ac:dyDescent="0.35">
      <c r="B632" s="146"/>
      <c r="C632" s="31" t="s">
        <v>3654</v>
      </c>
      <c r="D632" s="31"/>
      <c r="E632" s="44" t="s">
        <v>3284</v>
      </c>
      <c r="F632" s="43" t="s">
        <v>41</v>
      </c>
      <c r="G632" s="84" t="s">
        <v>3249</v>
      </c>
      <c r="H632" s="31">
        <v>2021</v>
      </c>
      <c r="I632" s="207" t="s">
        <v>3338</v>
      </c>
      <c r="J632" s="84" t="s">
        <v>3270</v>
      </c>
      <c r="K632" s="31" t="s">
        <v>41</v>
      </c>
      <c r="L632" s="31"/>
      <c r="M632" s="169"/>
      <c r="N632" s="148"/>
      <c r="O632" s="44" t="s">
        <v>3284</v>
      </c>
      <c r="P632" s="43">
        <v>2021</v>
      </c>
      <c r="Q632" s="207" t="s">
        <v>3338</v>
      </c>
      <c r="R632" s="84" t="s">
        <v>3270</v>
      </c>
      <c r="S632" s="31" t="s">
        <v>41</v>
      </c>
      <c r="T632" s="31"/>
      <c r="U632" s="169"/>
      <c r="V632" s="150"/>
      <c r="W632" s="141" t="str" cm="1">
        <f t="array" ref="W632">IF(SUM(LEN(B632:V632))=0,"",IF(OR(OR(ISBLANK(F632),SUM(LEN(C632),LEN(D632))=0),AND(NOT(E632="Unknown"),ISBLANK(J632)),AND(NOT(O632="Unknown"),ISBLANK(R632))),"Missing Information", INDEX(Table15[Entire Service Line Classification], MATCH(SUMIFS(Table15[Unique ID],Table15[System-Owned Portion],E632,Table15[If Material Anything Other than "Lead" in Column E,Was Material Ever Previously Lead?],G632,Table15[Customer-Owned Portion],O632),Table15[Unique ID],0),0)))</f>
        <v>Non-lead</v>
      </c>
      <c r="X632"/>
    </row>
    <row r="633" spans="2:24" ht="29" x14ac:dyDescent="0.35">
      <c r="B633" s="146"/>
      <c r="C633" s="31" t="s">
        <v>3655</v>
      </c>
      <c r="D633" s="31"/>
      <c r="E633" s="44" t="s">
        <v>3284</v>
      </c>
      <c r="F633" s="43" t="s">
        <v>41</v>
      </c>
      <c r="G633" s="84" t="s">
        <v>3249</v>
      </c>
      <c r="H633" s="31">
        <v>2021</v>
      </c>
      <c r="I633" s="207" t="s">
        <v>3338</v>
      </c>
      <c r="J633" s="84" t="s">
        <v>3270</v>
      </c>
      <c r="K633" s="31" t="s">
        <v>41</v>
      </c>
      <c r="L633" s="31"/>
      <c r="M633" s="169"/>
      <c r="N633" s="148"/>
      <c r="O633" s="44" t="s">
        <v>3284</v>
      </c>
      <c r="P633" s="43">
        <v>2021</v>
      </c>
      <c r="Q633" s="207" t="s">
        <v>3338</v>
      </c>
      <c r="R633" s="84" t="s">
        <v>3270</v>
      </c>
      <c r="S633" s="31" t="s">
        <v>41</v>
      </c>
      <c r="T633" s="31"/>
      <c r="U633" s="169"/>
      <c r="V633" s="150"/>
      <c r="W633" s="141" t="str" cm="1">
        <f t="array" ref="W633">IF(SUM(LEN(B633:V633))=0,"",IF(OR(OR(ISBLANK(F633),SUM(LEN(C633),LEN(D633))=0),AND(NOT(E633="Unknown"),ISBLANK(J633)),AND(NOT(O633="Unknown"),ISBLANK(R633))),"Missing Information", INDEX(Table15[Entire Service Line Classification], MATCH(SUMIFS(Table15[Unique ID],Table15[System-Owned Portion],E633,Table15[If Material Anything Other than "Lead" in Column E,Was Material Ever Previously Lead?],G633,Table15[Customer-Owned Portion],O633),Table15[Unique ID],0),0)))</f>
        <v>Non-lead</v>
      </c>
      <c r="X633"/>
    </row>
    <row r="634" spans="2:24" ht="29" x14ac:dyDescent="0.35">
      <c r="B634" s="146"/>
      <c r="C634" s="31" t="s">
        <v>3656</v>
      </c>
      <c r="D634" s="31"/>
      <c r="E634" s="44" t="s">
        <v>3284</v>
      </c>
      <c r="F634" s="43" t="s">
        <v>41</v>
      </c>
      <c r="G634" s="84" t="s">
        <v>3249</v>
      </c>
      <c r="H634" s="31">
        <v>2021</v>
      </c>
      <c r="I634" s="207" t="s">
        <v>3338</v>
      </c>
      <c r="J634" s="84" t="s">
        <v>3270</v>
      </c>
      <c r="K634" s="31" t="s">
        <v>41</v>
      </c>
      <c r="L634" s="31"/>
      <c r="M634" s="169"/>
      <c r="N634" s="148"/>
      <c r="O634" s="44" t="s">
        <v>3284</v>
      </c>
      <c r="P634" s="43">
        <v>2021</v>
      </c>
      <c r="Q634" s="207" t="s">
        <v>3338</v>
      </c>
      <c r="R634" s="84" t="s">
        <v>3270</v>
      </c>
      <c r="S634" s="31" t="s">
        <v>41</v>
      </c>
      <c r="T634" s="31"/>
      <c r="U634" s="169"/>
      <c r="V634" s="150"/>
      <c r="W634" s="141" t="str" cm="1">
        <f t="array" ref="W634">IF(SUM(LEN(B634:V634))=0,"",IF(OR(OR(ISBLANK(F634),SUM(LEN(C634),LEN(D634))=0),AND(NOT(E634="Unknown"),ISBLANK(J634)),AND(NOT(O634="Unknown"),ISBLANK(R634))),"Missing Information", INDEX(Table15[Entire Service Line Classification], MATCH(SUMIFS(Table15[Unique ID],Table15[System-Owned Portion],E634,Table15[If Material Anything Other than "Lead" in Column E,Was Material Ever Previously Lead?],G634,Table15[Customer-Owned Portion],O634),Table15[Unique ID],0),0)))</f>
        <v>Non-lead</v>
      </c>
      <c r="X634"/>
    </row>
    <row r="635" spans="2:24" ht="29" x14ac:dyDescent="0.35">
      <c r="B635" s="146"/>
      <c r="C635" s="31" t="s">
        <v>3657</v>
      </c>
      <c r="D635" s="31"/>
      <c r="E635" s="44" t="s">
        <v>3284</v>
      </c>
      <c r="F635" s="43" t="s">
        <v>41</v>
      </c>
      <c r="G635" s="84" t="s">
        <v>3249</v>
      </c>
      <c r="H635" s="31">
        <v>2021</v>
      </c>
      <c r="I635" s="207" t="s">
        <v>3338</v>
      </c>
      <c r="J635" s="84" t="s">
        <v>3270</v>
      </c>
      <c r="K635" s="31" t="s">
        <v>41</v>
      </c>
      <c r="L635" s="31"/>
      <c r="M635" s="169"/>
      <c r="N635" s="148"/>
      <c r="O635" s="44" t="s">
        <v>3284</v>
      </c>
      <c r="P635" s="43">
        <v>2021</v>
      </c>
      <c r="Q635" s="207" t="s">
        <v>3338</v>
      </c>
      <c r="R635" s="84" t="s">
        <v>3270</v>
      </c>
      <c r="S635" s="31" t="s">
        <v>41</v>
      </c>
      <c r="T635" s="31"/>
      <c r="U635" s="169"/>
      <c r="V635" s="150"/>
      <c r="W635" s="141" t="str" cm="1">
        <f t="array" ref="W635">IF(SUM(LEN(B635:V635))=0,"",IF(OR(OR(ISBLANK(F635),SUM(LEN(C635),LEN(D635))=0),AND(NOT(E635="Unknown"),ISBLANK(J635)),AND(NOT(O635="Unknown"),ISBLANK(R635))),"Missing Information", INDEX(Table15[Entire Service Line Classification], MATCH(SUMIFS(Table15[Unique ID],Table15[System-Owned Portion],E635,Table15[If Material Anything Other than "Lead" in Column E,Was Material Ever Previously Lead?],G635,Table15[Customer-Owned Portion],O635),Table15[Unique ID],0),0)))</f>
        <v>Non-lead</v>
      </c>
      <c r="X635"/>
    </row>
    <row r="636" spans="2:24" ht="29" x14ac:dyDescent="0.35">
      <c r="B636" s="146"/>
      <c r="C636" s="31" t="s">
        <v>3658</v>
      </c>
      <c r="D636" s="31"/>
      <c r="E636" s="44" t="s">
        <v>3284</v>
      </c>
      <c r="F636" s="43" t="s">
        <v>41</v>
      </c>
      <c r="G636" s="84" t="s">
        <v>3249</v>
      </c>
      <c r="H636" s="31">
        <v>2021</v>
      </c>
      <c r="I636" s="207" t="s">
        <v>3338</v>
      </c>
      <c r="J636" s="84" t="s">
        <v>3270</v>
      </c>
      <c r="K636" s="31" t="s">
        <v>41</v>
      </c>
      <c r="L636" s="31"/>
      <c r="M636" s="169"/>
      <c r="N636" s="148"/>
      <c r="O636" s="44" t="s">
        <v>3284</v>
      </c>
      <c r="P636" s="43">
        <v>2021</v>
      </c>
      <c r="Q636" s="207" t="s">
        <v>3338</v>
      </c>
      <c r="R636" s="84" t="s">
        <v>3270</v>
      </c>
      <c r="S636" s="31" t="s">
        <v>41</v>
      </c>
      <c r="T636" s="31"/>
      <c r="U636" s="169"/>
      <c r="V636" s="150"/>
      <c r="W636" s="141" t="str" cm="1">
        <f t="array" ref="W636">IF(SUM(LEN(B636:V636))=0,"",IF(OR(OR(ISBLANK(F636),SUM(LEN(C636),LEN(D636))=0),AND(NOT(E636="Unknown"),ISBLANK(J636)),AND(NOT(O636="Unknown"),ISBLANK(R636))),"Missing Information", INDEX(Table15[Entire Service Line Classification], MATCH(SUMIFS(Table15[Unique ID],Table15[System-Owned Portion],E636,Table15[If Material Anything Other than "Lead" in Column E,Was Material Ever Previously Lead?],G636,Table15[Customer-Owned Portion],O636),Table15[Unique ID],0),0)))</f>
        <v>Non-lead</v>
      </c>
      <c r="X636"/>
    </row>
    <row r="637" spans="2:24" ht="29" x14ac:dyDescent="0.35">
      <c r="B637" s="146"/>
      <c r="C637" s="31" t="s">
        <v>3659</v>
      </c>
      <c r="D637" s="31"/>
      <c r="E637" s="44" t="s">
        <v>3284</v>
      </c>
      <c r="F637" s="43" t="s">
        <v>41</v>
      </c>
      <c r="G637" s="84" t="s">
        <v>3249</v>
      </c>
      <c r="H637" s="31">
        <v>2021</v>
      </c>
      <c r="I637" s="207" t="s">
        <v>3338</v>
      </c>
      <c r="J637" s="84" t="s">
        <v>3270</v>
      </c>
      <c r="K637" s="31" t="s">
        <v>41</v>
      </c>
      <c r="L637" s="31"/>
      <c r="M637" s="169"/>
      <c r="N637" s="148"/>
      <c r="O637" s="44" t="s">
        <v>3284</v>
      </c>
      <c r="P637" s="43">
        <v>2021</v>
      </c>
      <c r="Q637" s="207" t="s">
        <v>3338</v>
      </c>
      <c r="R637" s="84" t="s">
        <v>3270</v>
      </c>
      <c r="S637" s="31" t="s">
        <v>41</v>
      </c>
      <c r="T637" s="31"/>
      <c r="U637" s="169"/>
      <c r="V637" s="150"/>
      <c r="W637" s="141" t="str" cm="1">
        <f t="array" ref="W637">IF(SUM(LEN(B637:V637))=0,"",IF(OR(OR(ISBLANK(F637),SUM(LEN(C637),LEN(D637))=0),AND(NOT(E637="Unknown"),ISBLANK(J637)),AND(NOT(O637="Unknown"),ISBLANK(R637))),"Missing Information", INDEX(Table15[Entire Service Line Classification], MATCH(SUMIFS(Table15[Unique ID],Table15[System-Owned Portion],E637,Table15[If Material Anything Other than "Lead" in Column E,Was Material Ever Previously Lead?],G637,Table15[Customer-Owned Portion],O637),Table15[Unique ID],0),0)))</f>
        <v>Non-lead</v>
      </c>
      <c r="X637"/>
    </row>
    <row r="638" spans="2:24" ht="29" x14ac:dyDescent="0.35">
      <c r="B638" s="146"/>
      <c r="C638" s="31" t="s">
        <v>3660</v>
      </c>
      <c r="D638" s="31"/>
      <c r="E638" s="44" t="s">
        <v>3284</v>
      </c>
      <c r="F638" s="43" t="s">
        <v>41</v>
      </c>
      <c r="G638" s="84" t="s">
        <v>3249</v>
      </c>
      <c r="H638" s="31">
        <v>2021</v>
      </c>
      <c r="I638" s="207" t="s">
        <v>3338</v>
      </c>
      <c r="J638" s="84" t="s">
        <v>3270</v>
      </c>
      <c r="K638" s="31" t="s">
        <v>41</v>
      </c>
      <c r="L638" s="31"/>
      <c r="M638" s="169"/>
      <c r="N638" s="148"/>
      <c r="O638" s="44" t="s">
        <v>3284</v>
      </c>
      <c r="P638" s="43">
        <v>2021</v>
      </c>
      <c r="Q638" s="207" t="s">
        <v>3338</v>
      </c>
      <c r="R638" s="84" t="s">
        <v>3270</v>
      </c>
      <c r="S638" s="31" t="s">
        <v>41</v>
      </c>
      <c r="T638" s="31"/>
      <c r="U638" s="169"/>
      <c r="V638" s="150"/>
      <c r="W638" s="141" t="str" cm="1">
        <f t="array" ref="W638">IF(SUM(LEN(B638:V638))=0,"",IF(OR(OR(ISBLANK(F638),SUM(LEN(C638),LEN(D638))=0),AND(NOT(E638="Unknown"),ISBLANK(J638)),AND(NOT(O638="Unknown"),ISBLANK(R638))),"Missing Information", INDEX(Table15[Entire Service Line Classification], MATCH(SUMIFS(Table15[Unique ID],Table15[System-Owned Portion],E638,Table15[If Material Anything Other than "Lead" in Column E,Was Material Ever Previously Lead?],G638,Table15[Customer-Owned Portion],O638),Table15[Unique ID],0),0)))</f>
        <v>Non-lead</v>
      </c>
      <c r="X638"/>
    </row>
    <row r="639" spans="2:24" ht="29" x14ac:dyDescent="0.35">
      <c r="B639" s="146"/>
      <c r="C639" s="31" t="s">
        <v>3661</v>
      </c>
      <c r="D639" s="31"/>
      <c r="E639" s="44" t="s">
        <v>3284</v>
      </c>
      <c r="F639" s="43" t="s">
        <v>41</v>
      </c>
      <c r="G639" s="84" t="s">
        <v>3249</v>
      </c>
      <c r="H639" s="31">
        <v>2021</v>
      </c>
      <c r="I639" s="207" t="s">
        <v>3338</v>
      </c>
      <c r="J639" s="84" t="s">
        <v>3270</v>
      </c>
      <c r="K639" s="31" t="s">
        <v>41</v>
      </c>
      <c r="L639" s="31"/>
      <c r="M639" s="169"/>
      <c r="N639" s="148"/>
      <c r="O639" s="44" t="s">
        <v>3284</v>
      </c>
      <c r="P639" s="43">
        <v>2021</v>
      </c>
      <c r="Q639" s="207" t="s">
        <v>3338</v>
      </c>
      <c r="R639" s="84" t="s">
        <v>3270</v>
      </c>
      <c r="S639" s="31" t="s">
        <v>41</v>
      </c>
      <c r="T639" s="31"/>
      <c r="U639" s="169"/>
      <c r="V639" s="150"/>
      <c r="W639" s="141" t="str" cm="1">
        <f t="array" ref="W639">IF(SUM(LEN(B639:V639))=0,"",IF(OR(OR(ISBLANK(F639),SUM(LEN(C639),LEN(D639))=0),AND(NOT(E639="Unknown"),ISBLANK(J639)),AND(NOT(O639="Unknown"),ISBLANK(R639))),"Missing Information", INDEX(Table15[Entire Service Line Classification], MATCH(SUMIFS(Table15[Unique ID],Table15[System-Owned Portion],E639,Table15[If Material Anything Other than "Lead" in Column E,Was Material Ever Previously Lead?],G639,Table15[Customer-Owned Portion],O639),Table15[Unique ID],0),0)))</f>
        <v>Non-lead</v>
      </c>
      <c r="X639"/>
    </row>
    <row r="640" spans="2:24" ht="29" x14ac:dyDescent="0.35">
      <c r="B640" s="146"/>
      <c r="C640" s="31" t="s">
        <v>3662</v>
      </c>
      <c r="D640" s="31"/>
      <c r="E640" s="44" t="s">
        <v>3284</v>
      </c>
      <c r="F640" s="43" t="s">
        <v>41</v>
      </c>
      <c r="G640" s="84" t="s">
        <v>3249</v>
      </c>
      <c r="H640" s="31">
        <v>2021</v>
      </c>
      <c r="I640" s="207" t="s">
        <v>3338</v>
      </c>
      <c r="J640" s="84" t="s">
        <v>3270</v>
      </c>
      <c r="K640" s="31" t="s">
        <v>41</v>
      </c>
      <c r="L640" s="31"/>
      <c r="M640" s="169"/>
      <c r="N640" s="148"/>
      <c r="O640" s="44" t="s">
        <v>3284</v>
      </c>
      <c r="P640" s="43">
        <v>2021</v>
      </c>
      <c r="Q640" s="207" t="s">
        <v>3338</v>
      </c>
      <c r="R640" s="84" t="s">
        <v>3270</v>
      </c>
      <c r="S640" s="31" t="s">
        <v>41</v>
      </c>
      <c r="T640" s="31"/>
      <c r="U640" s="169"/>
      <c r="V640" s="150"/>
      <c r="W640" s="141" t="str" cm="1">
        <f t="array" ref="W640">IF(SUM(LEN(B640:V640))=0,"",IF(OR(OR(ISBLANK(F640),SUM(LEN(C640),LEN(D640))=0),AND(NOT(E640="Unknown"),ISBLANK(J640)),AND(NOT(O640="Unknown"),ISBLANK(R640))),"Missing Information", INDEX(Table15[Entire Service Line Classification], MATCH(SUMIFS(Table15[Unique ID],Table15[System-Owned Portion],E640,Table15[If Material Anything Other than "Lead" in Column E,Was Material Ever Previously Lead?],G640,Table15[Customer-Owned Portion],O640),Table15[Unique ID],0),0)))</f>
        <v>Non-lead</v>
      </c>
      <c r="X640"/>
    </row>
    <row r="641" spans="2:24" x14ac:dyDescent="0.35">
      <c r="B641" s="146"/>
      <c r="C641" s="31" t="s">
        <v>398</v>
      </c>
      <c r="D641" s="31"/>
      <c r="E641" s="44" t="s">
        <v>3203</v>
      </c>
      <c r="F641" s="43" t="s">
        <v>3283</v>
      </c>
      <c r="G641" s="84" t="s">
        <v>3249</v>
      </c>
      <c r="H641" s="31">
        <v>1946</v>
      </c>
      <c r="I641" s="207" t="s">
        <v>3338</v>
      </c>
      <c r="J641" s="84"/>
      <c r="K641" s="31" t="s">
        <v>41</v>
      </c>
      <c r="L641" s="31"/>
      <c r="M641" s="169"/>
      <c r="N641" s="148"/>
      <c r="O641" s="44" t="s">
        <v>3203</v>
      </c>
      <c r="P641" s="43">
        <v>1946</v>
      </c>
      <c r="Q641" s="207" t="s">
        <v>3338</v>
      </c>
      <c r="R641" s="84" t="s">
        <v>3203</v>
      </c>
      <c r="S641" s="31" t="s">
        <v>41</v>
      </c>
      <c r="T641" s="31"/>
      <c r="U641" s="169"/>
      <c r="V641" s="150"/>
      <c r="W641" s="141" t="str" cm="1">
        <f t="array" ref="W641">IF(SUM(LEN(B641:V641))=0,"",IF(OR(OR(ISBLANK(F641),SUM(LEN(C641),LEN(D641))=0),AND(NOT(E641="Unknown"),ISBLANK(J641)),AND(NOT(O641="Unknown"),ISBLANK(R641))),"Missing Information", INDEX(Table15[Entire Service Line Classification], MATCH(SUMIFS(Table15[Unique ID],Table15[System-Owned Portion],E641,Table15[If Material Anything Other than "Lead" in Column E,Was Material Ever Previously Lead?],G641,Table15[Customer-Owned Portion],O641),Table15[Unique ID],0),0)))</f>
        <v>Lead Status Unknown</v>
      </c>
      <c r="X641"/>
    </row>
    <row r="642" spans="2:24" ht="29" x14ac:dyDescent="0.35">
      <c r="B642" s="146"/>
      <c r="C642" s="31" t="s">
        <v>3663</v>
      </c>
      <c r="D642" s="31"/>
      <c r="E642" s="44" t="s">
        <v>3284</v>
      </c>
      <c r="F642" s="43" t="s">
        <v>41</v>
      </c>
      <c r="G642" s="84" t="s">
        <v>3249</v>
      </c>
      <c r="H642" s="31">
        <v>2021</v>
      </c>
      <c r="I642" s="207" t="s">
        <v>3338</v>
      </c>
      <c r="J642" s="84" t="s">
        <v>3270</v>
      </c>
      <c r="K642" s="31" t="s">
        <v>41</v>
      </c>
      <c r="L642" s="31"/>
      <c r="M642" s="169"/>
      <c r="N642" s="148"/>
      <c r="O642" s="44" t="s">
        <v>3284</v>
      </c>
      <c r="P642" s="43">
        <v>2021</v>
      </c>
      <c r="Q642" s="207" t="s">
        <v>3338</v>
      </c>
      <c r="R642" s="84" t="s">
        <v>3270</v>
      </c>
      <c r="S642" s="31" t="s">
        <v>41</v>
      </c>
      <c r="T642" s="31"/>
      <c r="U642" s="169"/>
      <c r="V642" s="150"/>
      <c r="W642" s="141" t="str" cm="1">
        <f t="array" ref="W642">IF(SUM(LEN(B642:V642))=0,"",IF(OR(OR(ISBLANK(F642),SUM(LEN(C642),LEN(D642))=0),AND(NOT(E642="Unknown"),ISBLANK(J642)),AND(NOT(O642="Unknown"),ISBLANK(R642))),"Missing Information", INDEX(Table15[Entire Service Line Classification], MATCH(SUMIFS(Table15[Unique ID],Table15[System-Owned Portion],E642,Table15[If Material Anything Other than "Lead" in Column E,Was Material Ever Previously Lead?],G642,Table15[Customer-Owned Portion],O642),Table15[Unique ID],0),0)))</f>
        <v>Non-lead</v>
      </c>
      <c r="X642"/>
    </row>
    <row r="643" spans="2:24" ht="29" x14ac:dyDescent="0.35">
      <c r="B643" s="146"/>
      <c r="C643" s="31" t="s">
        <v>3664</v>
      </c>
      <c r="D643" s="31"/>
      <c r="E643" s="44" t="s">
        <v>3284</v>
      </c>
      <c r="F643" s="43" t="s">
        <v>41</v>
      </c>
      <c r="G643" s="84" t="s">
        <v>3249</v>
      </c>
      <c r="H643" s="31">
        <v>2021</v>
      </c>
      <c r="I643" s="207" t="s">
        <v>3337</v>
      </c>
      <c r="J643" s="84" t="s">
        <v>3270</v>
      </c>
      <c r="K643" s="31" t="s">
        <v>41</v>
      </c>
      <c r="L643" s="31"/>
      <c r="M643" s="169"/>
      <c r="N643" s="148"/>
      <c r="O643" s="44" t="s">
        <v>3284</v>
      </c>
      <c r="P643" s="43">
        <v>2021</v>
      </c>
      <c r="Q643" s="207" t="s">
        <v>3337</v>
      </c>
      <c r="R643" s="84" t="s">
        <v>3270</v>
      </c>
      <c r="S643" s="31" t="s">
        <v>41</v>
      </c>
      <c r="T643" s="31"/>
      <c r="U643" s="169"/>
      <c r="V643" s="150"/>
      <c r="W643" s="141" t="str" cm="1">
        <f t="array" ref="W643">IF(SUM(LEN(B643:V643))=0,"",IF(OR(OR(ISBLANK(F643),SUM(LEN(C643),LEN(D643))=0),AND(NOT(E643="Unknown"),ISBLANK(J643)),AND(NOT(O643="Unknown"),ISBLANK(R643))),"Missing Information", INDEX(Table15[Entire Service Line Classification], MATCH(SUMIFS(Table15[Unique ID],Table15[System-Owned Portion],E643,Table15[If Material Anything Other than "Lead" in Column E,Was Material Ever Previously Lead?],G643,Table15[Customer-Owned Portion],O643),Table15[Unique ID],0),0)))</f>
        <v>Non-lead</v>
      </c>
      <c r="X643"/>
    </row>
    <row r="644" spans="2:24" ht="29" x14ac:dyDescent="0.35">
      <c r="B644" s="146"/>
      <c r="C644" s="31" t="s">
        <v>399</v>
      </c>
      <c r="D644" s="31"/>
      <c r="E644" s="44" t="s">
        <v>3284</v>
      </c>
      <c r="F644" s="43" t="s">
        <v>41</v>
      </c>
      <c r="G644" s="84" t="s">
        <v>3249</v>
      </c>
      <c r="H644" s="31">
        <v>2021</v>
      </c>
      <c r="I644" s="207" t="s">
        <v>3338</v>
      </c>
      <c r="J644" s="84" t="s">
        <v>3270</v>
      </c>
      <c r="K644" s="31" t="s">
        <v>41</v>
      </c>
      <c r="L644" s="31"/>
      <c r="M644" s="169"/>
      <c r="N644" s="148"/>
      <c r="O644" s="44" t="s">
        <v>3284</v>
      </c>
      <c r="P644" s="43">
        <v>2021</v>
      </c>
      <c r="Q644" s="207" t="s">
        <v>3338</v>
      </c>
      <c r="R644" s="84" t="s">
        <v>3270</v>
      </c>
      <c r="S644" s="31" t="s">
        <v>41</v>
      </c>
      <c r="T644" s="31"/>
      <c r="U644" s="169"/>
      <c r="V644" s="150"/>
      <c r="W644" s="141" t="str" cm="1">
        <f t="array" ref="W644">IF(SUM(LEN(B644:V644))=0,"",IF(OR(OR(ISBLANK(F644),SUM(LEN(C644),LEN(D644))=0),AND(NOT(E644="Unknown"),ISBLANK(J644)),AND(NOT(O644="Unknown"),ISBLANK(R644))),"Missing Information", INDEX(Table15[Entire Service Line Classification], MATCH(SUMIFS(Table15[Unique ID],Table15[System-Owned Portion],E644,Table15[If Material Anything Other than "Lead" in Column E,Was Material Ever Previously Lead?],G644,Table15[Customer-Owned Portion],O644),Table15[Unique ID],0),0)))</f>
        <v>Non-lead</v>
      </c>
      <c r="X644"/>
    </row>
    <row r="645" spans="2:24" ht="29" x14ac:dyDescent="0.35">
      <c r="B645" s="146"/>
      <c r="C645" s="31" t="s">
        <v>400</v>
      </c>
      <c r="D645" s="31"/>
      <c r="E645" s="44" t="s">
        <v>3284</v>
      </c>
      <c r="F645" s="43" t="s">
        <v>41</v>
      </c>
      <c r="G645" s="84" t="s">
        <v>3249</v>
      </c>
      <c r="H645" s="31">
        <v>2021</v>
      </c>
      <c r="I645" s="207" t="s">
        <v>3338</v>
      </c>
      <c r="J645" s="84" t="s">
        <v>3270</v>
      </c>
      <c r="K645" s="31" t="s">
        <v>41</v>
      </c>
      <c r="L645" s="31"/>
      <c r="M645" s="169"/>
      <c r="N645" s="148"/>
      <c r="O645" s="44" t="s">
        <v>3284</v>
      </c>
      <c r="P645" s="43">
        <v>2021</v>
      </c>
      <c r="Q645" s="207" t="s">
        <v>3338</v>
      </c>
      <c r="R645" s="84" t="s">
        <v>3270</v>
      </c>
      <c r="S645" s="31" t="s">
        <v>41</v>
      </c>
      <c r="T645" s="31"/>
      <c r="U645" s="169"/>
      <c r="V645" s="150"/>
      <c r="W645" s="141" t="str" cm="1">
        <f t="array" ref="W645">IF(SUM(LEN(B645:V645))=0,"",IF(OR(OR(ISBLANK(F645),SUM(LEN(C645),LEN(D645))=0),AND(NOT(E645="Unknown"),ISBLANK(J645)),AND(NOT(O645="Unknown"),ISBLANK(R645))),"Missing Information", INDEX(Table15[Entire Service Line Classification], MATCH(SUMIFS(Table15[Unique ID],Table15[System-Owned Portion],E645,Table15[If Material Anything Other than "Lead" in Column E,Was Material Ever Previously Lead?],G645,Table15[Customer-Owned Portion],O645),Table15[Unique ID],0),0)))</f>
        <v>Non-lead</v>
      </c>
      <c r="X645"/>
    </row>
    <row r="646" spans="2:24" ht="29" x14ac:dyDescent="0.35">
      <c r="B646" s="146"/>
      <c r="C646" s="31" t="s">
        <v>401</v>
      </c>
      <c r="D646" s="31"/>
      <c r="E646" s="44" t="s">
        <v>3284</v>
      </c>
      <c r="F646" s="43" t="s">
        <v>41</v>
      </c>
      <c r="G646" s="84" t="s">
        <v>3249</v>
      </c>
      <c r="H646" s="31">
        <v>2021</v>
      </c>
      <c r="I646" s="207" t="s">
        <v>3338</v>
      </c>
      <c r="J646" s="84" t="s">
        <v>3270</v>
      </c>
      <c r="K646" s="31" t="s">
        <v>41</v>
      </c>
      <c r="L646" s="31"/>
      <c r="M646" s="169"/>
      <c r="N646" s="148"/>
      <c r="O646" s="44" t="s">
        <v>3284</v>
      </c>
      <c r="P646" s="43">
        <v>2021</v>
      </c>
      <c r="Q646" s="207" t="s">
        <v>3338</v>
      </c>
      <c r="R646" s="84" t="s">
        <v>3270</v>
      </c>
      <c r="S646" s="31" t="s">
        <v>41</v>
      </c>
      <c r="T646" s="31"/>
      <c r="U646" s="169"/>
      <c r="V646" s="150"/>
      <c r="W646" s="141" t="str" cm="1">
        <f t="array" ref="W646">IF(SUM(LEN(B646:V646))=0,"",IF(OR(OR(ISBLANK(F646),SUM(LEN(C646),LEN(D646))=0),AND(NOT(E646="Unknown"),ISBLANK(J646)),AND(NOT(O646="Unknown"),ISBLANK(R646))),"Missing Information", INDEX(Table15[Entire Service Line Classification], MATCH(SUMIFS(Table15[Unique ID],Table15[System-Owned Portion],E646,Table15[If Material Anything Other than "Lead" in Column E,Was Material Ever Previously Lead?],G646,Table15[Customer-Owned Portion],O646),Table15[Unique ID],0),0)))</f>
        <v>Non-lead</v>
      </c>
      <c r="X646"/>
    </row>
    <row r="647" spans="2:24" ht="29" x14ac:dyDescent="0.35">
      <c r="B647" s="146"/>
      <c r="C647" s="31" t="s">
        <v>402</v>
      </c>
      <c r="D647" s="31"/>
      <c r="E647" s="44" t="s">
        <v>3284</v>
      </c>
      <c r="F647" s="43" t="s">
        <v>41</v>
      </c>
      <c r="G647" s="84" t="s">
        <v>3249</v>
      </c>
      <c r="H647" s="31">
        <v>2021</v>
      </c>
      <c r="I647" s="207" t="s">
        <v>3338</v>
      </c>
      <c r="J647" s="84" t="s">
        <v>3270</v>
      </c>
      <c r="K647" s="31" t="s">
        <v>41</v>
      </c>
      <c r="L647" s="31"/>
      <c r="M647" s="169"/>
      <c r="N647" s="148"/>
      <c r="O647" s="44" t="s">
        <v>3284</v>
      </c>
      <c r="P647" s="43">
        <v>2021</v>
      </c>
      <c r="Q647" s="207" t="s">
        <v>3338</v>
      </c>
      <c r="R647" s="84" t="s">
        <v>3270</v>
      </c>
      <c r="S647" s="31" t="s">
        <v>41</v>
      </c>
      <c r="T647" s="31"/>
      <c r="U647" s="169"/>
      <c r="V647" s="150"/>
      <c r="W647" s="141" t="str" cm="1">
        <f t="array" ref="W647">IF(SUM(LEN(B647:V647))=0,"",IF(OR(OR(ISBLANK(F647),SUM(LEN(C647),LEN(D647))=0),AND(NOT(E647="Unknown"),ISBLANK(J647)),AND(NOT(O647="Unknown"),ISBLANK(R647))),"Missing Information", INDEX(Table15[Entire Service Line Classification], MATCH(SUMIFS(Table15[Unique ID],Table15[System-Owned Portion],E647,Table15[If Material Anything Other than "Lead" in Column E,Was Material Ever Previously Lead?],G647,Table15[Customer-Owned Portion],O647),Table15[Unique ID],0),0)))</f>
        <v>Non-lead</v>
      </c>
      <c r="X647"/>
    </row>
    <row r="648" spans="2:24" ht="29" x14ac:dyDescent="0.35">
      <c r="B648" s="146"/>
      <c r="C648" s="31" t="s">
        <v>3665</v>
      </c>
      <c r="D648" s="31"/>
      <c r="E648" s="44" t="s">
        <v>3284</v>
      </c>
      <c r="F648" s="43" t="s">
        <v>41</v>
      </c>
      <c r="G648" s="84" t="s">
        <v>3249</v>
      </c>
      <c r="H648" s="31">
        <v>2021</v>
      </c>
      <c r="I648" s="207" t="s">
        <v>3338</v>
      </c>
      <c r="J648" s="84" t="s">
        <v>3270</v>
      </c>
      <c r="K648" s="31" t="s">
        <v>41</v>
      </c>
      <c r="L648" s="31"/>
      <c r="M648" s="169"/>
      <c r="N648" s="148"/>
      <c r="O648" s="44" t="s">
        <v>3284</v>
      </c>
      <c r="P648" s="43">
        <v>2021</v>
      </c>
      <c r="Q648" s="207" t="s">
        <v>3338</v>
      </c>
      <c r="R648" s="84" t="s">
        <v>3270</v>
      </c>
      <c r="S648" s="31" t="s">
        <v>41</v>
      </c>
      <c r="T648" s="31"/>
      <c r="U648" s="169"/>
      <c r="V648" s="150"/>
      <c r="W648" s="141" t="str" cm="1">
        <f t="array" ref="W648">IF(SUM(LEN(B648:V648))=0,"",IF(OR(OR(ISBLANK(F648),SUM(LEN(C648),LEN(D648))=0),AND(NOT(E648="Unknown"),ISBLANK(J648)),AND(NOT(O648="Unknown"),ISBLANK(R648))),"Missing Information", INDEX(Table15[Entire Service Line Classification], MATCH(SUMIFS(Table15[Unique ID],Table15[System-Owned Portion],E648,Table15[If Material Anything Other than "Lead" in Column E,Was Material Ever Previously Lead?],G648,Table15[Customer-Owned Portion],O648),Table15[Unique ID],0),0)))</f>
        <v>Non-lead</v>
      </c>
      <c r="X648"/>
    </row>
    <row r="649" spans="2:24" ht="29" x14ac:dyDescent="0.35">
      <c r="B649" s="146"/>
      <c r="C649" s="31" t="s">
        <v>3666</v>
      </c>
      <c r="D649" s="31"/>
      <c r="E649" s="44" t="s">
        <v>3284</v>
      </c>
      <c r="F649" s="43" t="s">
        <v>41</v>
      </c>
      <c r="G649" s="84" t="s">
        <v>3249</v>
      </c>
      <c r="H649" s="31">
        <v>2024</v>
      </c>
      <c r="I649" s="207" t="s">
        <v>3338</v>
      </c>
      <c r="J649" s="84" t="s">
        <v>3270</v>
      </c>
      <c r="K649" s="31" t="s">
        <v>41</v>
      </c>
      <c r="L649" s="31"/>
      <c r="M649" s="169"/>
      <c r="N649" s="148"/>
      <c r="O649" s="44" t="s">
        <v>3284</v>
      </c>
      <c r="P649" s="43">
        <v>2024</v>
      </c>
      <c r="Q649" s="207" t="s">
        <v>3338</v>
      </c>
      <c r="R649" s="84" t="s">
        <v>3270</v>
      </c>
      <c r="S649" s="31" t="s">
        <v>41</v>
      </c>
      <c r="T649" s="31"/>
      <c r="U649" s="169"/>
      <c r="V649" s="150"/>
      <c r="W649" s="141" t="str" cm="1">
        <f t="array" ref="W649">IF(SUM(LEN(B649:V649))=0,"",IF(OR(OR(ISBLANK(F649),SUM(LEN(C649),LEN(D649))=0),AND(NOT(E649="Unknown"),ISBLANK(J649)),AND(NOT(O649="Unknown"),ISBLANK(R649))),"Missing Information", INDEX(Table15[Entire Service Line Classification], MATCH(SUMIFS(Table15[Unique ID],Table15[System-Owned Portion],E649,Table15[If Material Anything Other than "Lead" in Column E,Was Material Ever Previously Lead?],G649,Table15[Customer-Owned Portion],O649),Table15[Unique ID],0),0)))</f>
        <v>Non-lead</v>
      </c>
      <c r="X649"/>
    </row>
    <row r="650" spans="2:24" ht="29" x14ac:dyDescent="0.35">
      <c r="B650" s="146"/>
      <c r="C650" s="31" t="s">
        <v>3667</v>
      </c>
      <c r="D650" s="31"/>
      <c r="E650" s="44" t="s">
        <v>3284</v>
      </c>
      <c r="F650" s="43" t="s">
        <v>41</v>
      </c>
      <c r="G650" s="84" t="s">
        <v>3249</v>
      </c>
      <c r="H650" s="31">
        <v>2023</v>
      </c>
      <c r="I650" s="207" t="s">
        <v>3338</v>
      </c>
      <c r="J650" s="84" t="s">
        <v>3270</v>
      </c>
      <c r="K650" s="31" t="s">
        <v>41</v>
      </c>
      <c r="L650" s="31"/>
      <c r="M650" s="169"/>
      <c r="N650" s="148"/>
      <c r="O650" s="44" t="s">
        <v>3284</v>
      </c>
      <c r="P650" s="43">
        <v>2023</v>
      </c>
      <c r="Q650" s="207" t="s">
        <v>3338</v>
      </c>
      <c r="R650" s="84" t="s">
        <v>3270</v>
      </c>
      <c r="S650" s="31" t="s">
        <v>41</v>
      </c>
      <c r="T650" s="31"/>
      <c r="U650" s="169"/>
      <c r="V650" s="150"/>
      <c r="W650" s="141" t="str" cm="1">
        <f t="array" ref="W650">IF(SUM(LEN(B650:V650))=0,"",IF(OR(OR(ISBLANK(F650),SUM(LEN(C650),LEN(D650))=0),AND(NOT(E650="Unknown"),ISBLANK(J650)),AND(NOT(O650="Unknown"),ISBLANK(R650))),"Missing Information", INDEX(Table15[Entire Service Line Classification], MATCH(SUMIFS(Table15[Unique ID],Table15[System-Owned Portion],E650,Table15[If Material Anything Other than "Lead" in Column E,Was Material Ever Previously Lead?],G650,Table15[Customer-Owned Portion],O650),Table15[Unique ID],0),0)))</f>
        <v>Non-lead</v>
      </c>
      <c r="X650"/>
    </row>
    <row r="651" spans="2:24" ht="29" x14ac:dyDescent="0.35">
      <c r="B651" s="146"/>
      <c r="C651" s="31" t="s">
        <v>3668</v>
      </c>
      <c r="D651" s="31"/>
      <c r="E651" s="44" t="s">
        <v>3284</v>
      </c>
      <c r="F651" s="43" t="s">
        <v>41</v>
      </c>
      <c r="G651" s="84" t="s">
        <v>3249</v>
      </c>
      <c r="H651" s="31">
        <v>2023</v>
      </c>
      <c r="I651" s="207" t="s">
        <v>3338</v>
      </c>
      <c r="J651" s="84" t="s">
        <v>3270</v>
      </c>
      <c r="K651" s="31" t="s">
        <v>41</v>
      </c>
      <c r="L651" s="31"/>
      <c r="M651" s="169"/>
      <c r="N651" s="148"/>
      <c r="O651" s="44" t="s">
        <v>3284</v>
      </c>
      <c r="P651" s="43">
        <v>2023</v>
      </c>
      <c r="Q651" s="207" t="s">
        <v>3338</v>
      </c>
      <c r="R651" s="84" t="s">
        <v>3270</v>
      </c>
      <c r="S651" s="31" t="s">
        <v>41</v>
      </c>
      <c r="T651" s="31"/>
      <c r="U651" s="169"/>
      <c r="V651" s="150"/>
      <c r="W651" s="141" t="str" cm="1">
        <f t="array" ref="W651">IF(SUM(LEN(B651:V651))=0,"",IF(OR(OR(ISBLANK(F651),SUM(LEN(C651),LEN(D651))=0),AND(NOT(E651="Unknown"),ISBLANK(J651)),AND(NOT(O651="Unknown"),ISBLANK(R651))),"Missing Information", INDEX(Table15[Entire Service Line Classification], MATCH(SUMIFS(Table15[Unique ID],Table15[System-Owned Portion],E651,Table15[If Material Anything Other than "Lead" in Column E,Was Material Ever Previously Lead?],G651,Table15[Customer-Owned Portion],O651),Table15[Unique ID],0),0)))</f>
        <v>Non-lead</v>
      </c>
      <c r="X651"/>
    </row>
    <row r="652" spans="2:24" ht="29" x14ac:dyDescent="0.35">
      <c r="B652" s="146"/>
      <c r="C652" s="31" t="s">
        <v>3669</v>
      </c>
      <c r="D652" s="31"/>
      <c r="E652" s="44" t="s">
        <v>3284</v>
      </c>
      <c r="F652" s="43" t="s">
        <v>41</v>
      </c>
      <c r="G652" s="84" t="s">
        <v>3249</v>
      </c>
      <c r="H652" s="31">
        <v>2023</v>
      </c>
      <c r="I652" s="207" t="s">
        <v>3338</v>
      </c>
      <c r="J652" s="84" t="s">
        <v>3270</v>
      </c>
      <c r="K652" s="31" t="s">
        <v>41</v>
      </c>
      <c r="L652" s="31"/>
      <c r="M652" s="169"/>
      <c r="N652" s="148"/>
      <c r="O652" s="44" t="s">
        <v>3284</v>
      </c>
      <c r="P652" s="43">
        <v>2023</v>
      </c>
      <c r="Q652" s="207" t="s">
        <v>3338</v>
      </c>
      <c r="R652" s="84" t="s">
        <v>3270</v>
      </c>
      <c r="S652" s="31" t="s">
        <v>41</v>
      </c>
      <c r="T652" s="31"/>
      <c r="U652" s="169"/>
      <c r="V652" s="150"/>
      <c r="W652" s="141" t="str" cm="1">
        <f t="array" ref="W652">IF(SUM(LEN(B652:V652))=0,"",IF(OR(OR(ISBLANK(F652),SUM(LEN(C652),LEN(D652))=0),AND(NOT(E652="Unknown"),ISBLANK(J652)),AND(NOT(O652="Unknown"),ISBLANK(R652))),"Missing Information", INDEX(Table15[Entire Service Line Classification], MATCH(SUMIFS(Table15[Unique ID],Table15[System-Owned Portion],E652,Table15[If Material Anything Other than "Lead" in Column E,Was Material Ever Previously Lead?],G652,Table15[Customer-Owned Portion],O652),Table15[Unique ID],0),0)))</f>
        <v>Non-lead</v>
      </c>
      <c r="X652"/>
    </row>
    <row r="653" spans="2:24" ht="29" x14ac:dyDescent="0.35">
      <c r="B653" s="146"/>
      <c r="C653" s="31" t="s">
        <v>3670</v>
      </c>
      <c r="D653" s="31"/>
      <c r="E653" s="44" t="s">
        <v>3284</v>
      </c>
      <c r="F653" s="43" t="s">
        <v>41</v>
      </c>
      <c r="G653" s="84" t="s">
        <v>3249</v>
      </c>
      <c r="H653" s="31">
        <v>2023</v>
      </c>
      <c r="I653" s="207" t="s">
        <v>3338</v>
      </c>
      <c r="J653" s="84" t="s">
        <v>3270</v>
      </c>
      <c r="K653" s="31" t="s">
        <v>41</v>
      </c>
      <c r="L653" s="31"/>
      <c r="M653" s="169"/>
      <c r="N653" s="148"/>
      <c r="O653" s="44" t="s">
        <v>3284</v>
      </c>
      <c r="P653" s="43">
        <v>2023</v>
      </c>
      <c r="Q653" s="207" t="s">
        <v>3338</v>
      </c>
      <c r="R653" s="84" t="s">
        <v>3270</v>
      </c>
      <c r="S653" s="31" t="s">
        <v>41</v>
      </c>
      <c r="T653" s="31"/>
      <c r="U653" s="169"/>
      <c r="V653" s="150"/>
      <c r="W653" s="141" t="str" cm="1">
        <f t="array" ref="W653">IF(SUM(LEN(B653:V653))=0,"",IF(OR(OR(ISBLANK(F653),SUM(LEN(C653),LEN(D653))=0),AND(NOT(E653="Unknown"),ISBLANK(J653)),AND(NOT(O653="Unknown"),ISBLANK(R653))),"Missing Information", INDEX(Table15[Entire Service Line Classification], MATCH(SUMIFS(Table15[Unique ID],Table15[System-Owned Portion],E653,Table15[If Material Anything Other than "Lead" in Column E,Was Material Ever Previously Lead?],G653,Table15[Customer-Owned Portion],O653),Table15[Unique ID],0),0)))</f>
        <v>Non-lead</v>
      </c>
      <c r="X653"/>
    </row>
    <row r="654" spans="2:24" ht="29" x14ac:dyDescent="0.35">
      <c r="B654" s="146"/>
      <c r="C654" s="31" t="s">
        <v>3671</v>
      </c>
      <c r="D654" s="31"/>
      <c r="E654" s="44" t="s">
        <v>3284</v>
      </c>
      <c r="F654" s="43" t="s">
        <v>41</v>
      </c>
      <c r="G654" s="84" t="s">
        <v>3249</v>
      </c>
      <c r="H654" s="31">
        <v>2023</v>
      </c>
      <c r="I654" s="207" t="s">
        <v>3338</v>
      </c>
      <c r="J654" s="84" t="s">
        <v>3270</v>
      </c>
      <c r="K654" s="31" t="s">
        <v>41</v>
      </c>
      <c r="L654" s="31"/>
      <c r="M654" s="169"/>
      <c r="N654" s="148"/>
      <c r="O654" s="44" t="s">
        <v>3284</v>
      </c>
      <c r="P654" s="43">
        <v>2023</v>
      </c>
      <c r="Q654" s="207" t="s">
        <v>3338</v>
      </c>
      <c r="R654" s="84" t="s">
        <v>3270</v>
      </c>
      <c r="S654" s="31" t="s">
        <v>41</v>
      </c>
      <c r="T654" s="31"/>
      <c r="U654" s="169"/>
      <c r="V654" s="150"/>
      <c r="W654" s="141" t="str" cm="1">
        <f t="array" ref="W654">IF(SUM(LEN(B654:V654))=0,"",IF(OR(OR(ISBLANK(F654),SUM(LEN(C654),LEN(D654))=0),AND(NOT(E654="Unknown"),ISBLANK(J654)),AND(NOT(O654="Unknown"),ISBLANK(R654))),"Missing Information", INDEX(Table15[Entire Service Line Classification], MATCH(SUMIFS(Table15[Unique ID],Table15[System-Owned Portion],E654,Table15[If Material Anything Other than "Lead" in Column E,Was Material Ever Previously Lead?],G654,Table15[Customer-Owned Portion],O654),Table15[Unique ID],0),0)))</f>
        <v>Non-lead</v>
      </c>
      <c r="X654"/>
    </row>
    <row r="655" spans="2:24" ht="29" x14ac:dyDescent="0.35">
      <c r="B655" s="146"/>
      <c r="C655" s="31" t="s">
        <v>3672</v>
      </c>
      <c r="D655" s="31"/>
      <c r="E655" s="44" t="s">
        <v>3284</v>
      </c>
      <c r="F655" s="43" t="s">
        <v>41</v>
      </c>
      <c r="G655" s="84" t="s">
        <v>3249</v>
      </c>
      <c r="H655" s="31">
        <v>2023</v>
      </c>
      <c r="I655" s="207" t="s">
        <v>3338</v>
      </c>
      <c r="J655" s="84" t="s">
        <v>3270</v>
      </c>
      <c r="K655" s="31" t="s">
        <v>41</v>
      </c>
      <c r="L655" s="31"/>
      <c r="M655" s="169"/>
      <c r="N655" s="148"/>
      <c r="O655" s="44" t="s">
        <v>3284</v>
      </c>
      <c r="P655" s="43">
        <v>2023</v>
      </c>
      <c r="Q655" s="207" t="s">
        <v>3338</v>
      </c>
      <c r="R655" s="84" t="s">
        <v>3270</v>
      </c>
      <c r="S655" s="31" t="s">
        <v>41</v>
      </c>
      <c r="T655" s="31"/>
      <c r="U655" s="169"/>
      <c r="V655" s="150"/>
      <c r="W655" s="141" t="str" cm="1">
        <f t="array" ref="W655">IF(SUM(LEN(B655:V655))=0,"",IF(OR(OR(ISBLANK(F655),SUM(LEN(C655),LEN(D655))=0),AND(NOT(E655="Unknown"),ISBLANK(J655)),AND(NOT(O655="Unknown"),ISBLANK(R655))),"Missing Information", INDEX(Table15[Entire Service Line Classification], MATCH(SUMIFS(Table15[Unique ID],Table15[System-Owned Portion],E655,Table15[If Material Anything Other than "Lead" in Column E,Was Material Ever Previously Lead?],G655,Table15[Customer-Owned Portion],O655),Table15[Unique ID],0),0)))</f>
        <v>Non-lead</v>
      </c>
      <c r="X655"/>
    </row>
    <row r="656" spans="2:24" ht="29" x14ac:dyDescent="0.35">
      <c r="B656" s="146"/>
      <c r="C656" s="31" t="s">
        <v>3673</v>
      </c>
      <c r="D656" s="31"/>
      <c r="E656" s="44" t="s">
        <v>3284</v>
      </c>
      <c r="F656" s="43" t="s">
        <v>41</v>
      </c>
      <c r="G656" s="84" t="s">
        <v>3249</v>
      </c>
      <c r="H656" s="31">
        <v>2023</v>
      </c>
      <c r="I656" s="207" t="s">
        <v>3338</v>
      </c>
      <c r="J656" s="84" t="s">
        <v>3270</v>
      </c>
      <c r="K656" s="31" t="s">
        <v>41</v>
      </c>
      <c r="L656" s="31"/>
      <c r="M656" s="169"/>
      <c r="N656" s="148"/>
      <c r="O656" s="44" t="s">
        <v>3284</v>
      </c>
      <c r="P656" s="43">
        <v>2023</v>
      </c>
      <c r="Q656" s="207" t="s">
        <v>3338</v>
      </c>
      <c r="R656" s="84" t="s">
        <v>3270</v>
      </c>
      <c r="S656" s="31" t="s">
        <v>41</v>
      </c>
      <c r="T656" s="31"/>
      <c r="U656" s="169"/>
      <c r="V656" s="150"/>
      <c r="W656" s="141" t="str" cm="1">
        <f t="array" ref="W656">IF(SUM(LEN(B656:V656))=0,"",IF(OR(OR(ISBLANK(F656),SUM(LEN(C656),LEN(D656))=0),AND(NOT(E656="Unknown"),ISBLANK(J656)),AND(NOT(O656="Unknown"),ISBLANK(R656))),"Missing Information", INDEX(Table15[Entire Service Line Classification], MATCH(SUMIFS(Table15[Unique ID],Table15[System-Owned Portion],E656,Table15[If Material Anything Other than "Lead" in Column E,Was Material Ever Previously Lead?],G656,Table15[Customer-Owned Portion],O656),Table15[Unique ID],0),0)))</f>
        <v>Non-lead</v>
      </c>
      <c r="X656"/>
    </row>
    <row r="657" spans="2:24" ht="29" x14ac:dyDescent="0.35">
      <c r="B657" s="146"/>
      <c r="C657" s="31" t="s">
        <v>3674</v>
      </c>
      <c r="D657" s="31"/>
      <c r="E657" s="44" t="s">
        <v>3284</v>
      </c>
      <c r="F657" s="43" t="s">
        <v>41</v>
      </c>
      <c r="G657" s="84" t="s">
        <v>3249</v>
      </c>
      <c r="H657" s="31">
        <v>2021</v>
      </c>
      <c r="I657" s="207" t="s">
        <v>3338</v>
      </c>
      <c r="J657" s="84" t="s">
        <v>3270</v>
      </c>
      <c r="K657" s="31" t="s">
        <v>41</v>
      </c>
      <c r="L657" s="31"/>
      <c r="M657" s="169"/>
      <c r="N657" s="148"/>
      <c r="O657" s="44" t="s">
        <v>3284</v>
      </c>
      <c r="P657" s="43">
        <v>2021</v>
      </c>
      <c r="Q657" s="207" t="s">
        <v>3338</v>
      </c>
      <c r="R657" s="84" t="s">
        <v>3270</v>
      </c>
      <c r="S657" s="31" t="s">
        <v>41</v>
      </c>
      <c r="T657" s="31"/>
      <c r="U657" s="169"/>
      <c r="V657" s="150"/>
      <c r="W657" s="141" t="str" cm="1">
        <f t="array" ref="W657">IF(SUM(LEN(B657:V657))=0,"",IF(OR(OR(ISBLANK(F657),SUM(LEN(C657),LEN(D657))=0),AND(NOT(E657="Unknown"),ISBLANK(J657)),AND(NOT(O657="Unknown"),ISBLANK(R657))),"Missing Information", INDEX(Table15[Entire Service Line Classification], MATCH(SUMIFS(Table15[Unique ID],Table15[System-Owned Portion],E657,Table15[If Material Anything Other than "Lead" in Column E,Was Material Ever Previously Lead?],G657,Table15[Customer-Owned Portion],O657),Table15[Unique ID],0),0)))</f>
        <v>Non-lead</v>
      </c>
      <c r="X657"/>
    </row>
    <row r="658" spans="2:24" ht="29" x14ac:dyDescent="0.35">
      <c r="B658" s="146"/>
      <c r="C658" s="31" t="s">
        <v>3675</v>
      </c>
      <c r="D658" s="31"/>
      <c r="E658" s="44" t="s">
        <v>3284</v>
      </c>
      <c r="F658" s="43" t="s">
        <v>41</v>
      </c>
      <c r="G658" s="84" t="s">
        <v>3249</v>
      </c>
      <c r="H658" s="31">
        <v>2021</v>
      </c>
      <c r="I658" s="207" t="s">
        <v>3338</v>
      </c>
      <c r="J658" s="84" t="s">
        <v>3270</v>
      </c>
      <c r="K658" s="31" t="s">
        <v>41</v>
      </c>
      <c r="L658" s="31"/>
      <c r="M658" s="169"/>
      <c r="N658" s="148"/>
      <c r="O658" s="44" t="s">
        <v>3284</v>
      </c>
      <c r="P658" s="43">
        <v>2021</v>
      </c>
      <c r="Q658" s="207" t="s">
        <v>3338</v>
      </c>
      <c r="R658" s="84" t="s">
        <v>3270</v>
      </c>
      <c r="S658" s="31" t="s">
        <v>41</v>
      </c>
      <c r="T658" s="31"/>
      <c r="U658" s="169"/>
      <c r="V658" s="150"/>
      <c r="W658" s="141" t="str" cm="1">
        <f t="array" ref="W658">IF(SUM(LEN(B658:V658))=0,"",IF(OR(OR(ISBLANK(F658),SUM(LEN(C658),LEN(D658))=0),AND(NOT(E658="Unknown"),ISBLANK(J658)),AND(NOT(O658="Unknown"),ISBLANK(R658))),"Missing Information", INDEX(Table15[Entire Service Line Classification], MATCH(SUMIFS(Table15[Unique ID],Table15[System-Owned Portion],E658,Table15[If Material Anything Other than "Lead" in Column E,Was Material Ever Previously Lead?],G658,Table15[Customer-Owned Portion],O658),Table15[Unique ID],0),0)))</f>
        <v>Non-lead</v>
      </c>
      <c r="X658"/>
    </row>
    <row r="659" spans="2:24" ht="29" x14ac:dyDescent="0.35">
      <c r="B659" s="146"/>
      <c r="C659" s="31" t="s">
        <v>3676</v>
      </c>
      <c r="D659" s="31"/>
      <c r="E659" s="44" t="s">
        <v>3284</v>
      </c>
      <c r="F659" s="43" t="s">
        <v>41</v>
      </c>
      <c r="G659" s="84" t="s">
        <v>3249</v>
      </c>
      <c r="H659" s="31">
        <v>2021</v>
      </c>
      <c r="I659" s="207" t="s">
        <v>3338</v>
      </c>
      <c r="J659" s="84" t="s">
        <v>3270</v>
      </c>
      <c r="K659" s="31" t="s">
        <v>41</v>
      </c>
      <c r="L659" s="31"/>
      <c r="M659" s="169"/>
      <c r="N659" s="148"/>
      <c r="O659" s="44" t="s">
        <v>3284</v>
      </c>
      <c r="P659" s="43">
        <v>2021</v>
      </c>
      <c r="Q659" s="207" t="s">
        <v>3338</v>
      </c>
      <c r="R659" s="84" t="s">
        <v>3270</v>
      </c>
      <c r="S659" s="31" t="s">
        <v>41</v>
      </c>
      <c r="T659" s="31"/>
      <c r="U659" s="169"/>
      <c r="V659" s="150"/>
      <c r="W659" s="141" t="str" cm="1">
        <f t="array" ref="W659">IF(SUM(LEN(B659:V659))=0,"",IF(OR(OR(ISBLANK(F659),SUM(LEN(C659),LEN(D659))=0),AND(NOT(E659="Unknown"),ISBLANK(J659)),AND(NOT(O659="Unknown"),ISBLANK(R659))),"Missing Information", INDEX(Table15[Entire Service Line Classification], MATCH(SUMIFS(Table15[Unique ID],Table15[System-Owned Portion],E659,Table15[If Material Anything Other than "Lead" in Column E,Was Material Ever Previously Lead?],G659,Table15[Customer-Owned Portion],O659),Table15[Unique ID],0),0)))</f>
        <v>Non-lead</v>
      </c>
      <c r="X659"/>
    </row>
    <row r="660" spans="2:24" ht="29" x14ac:dyDescent="0.35">
      <c r="B660" s="146"/>
      <c r="C660" s="31" t="s">
        <v>3677</v>
      </c>
      <c r="D660" s="31"/>
      <c r="E660" s="44" t="s">
        <v>3284</v>
      </c>
      <c r="F660" s="43" t="s">
        <v>41</v>
      </c>
      <c r="G660" s="84" t="s">
        <v>3249</v>
      </c>
      <c r="H660" s="31">
        <v>2021</v>
      </c>
      <c r="I660" s="207" t="s">
        <v>3338</v>
      </c>
      <c r="J660" s="84" t="s">
        <v>3270</v>
      </c>
      <c r="K660" s="31" t="s">
        <v>41</v>
      </c>
      <c r="L660" s="31"/>
      <c r="M660" s="169"/>
      <c r="N660" s="148"/>
      <c r="O660" s="44" t="s">
        <v>3284</v>
      </c>
      <c r="P660" s="43">
        <v>2021</v>
      </c>
      <c r="Q660" s="207" t="s">
        <v>3338</v>
      </c>
      <c r="R660" s="84" t="s">
        <v>3270</v>
      </c>
      <c r="S660" s="31" t="s">
        <v>41</v>
      </c>
      <c r="T660" s="31"/>
      <c r="U660" s="169"/>
      <c r="V660" s="150"/>
      <c r="W660" s="141" t="str" cm="1">
        <f t="array" ref="W660">IF(SUM(LEN(B660:V660))=0,"",IF(OR(OR(ISBLANK(F660),SUM(LEN(C660),LEN(D660))=0),AND(NOT(E660="Unknown"),ISBLANK(J660)),AND(NOT(O660="Unknown"),ISBLANK(R660))),"Missing Information", INDEX(Table15[Entire Service Line Classification], MATCH(SUMIFS(Table15[Unique ID],Table15[System-Owned Portion],E660,Table15[If Material Anything Other than "Lead" in Column E,Was Material Ever Previously Lead?],G660,Table15[Customer-Owned Portion],O660),Table15[Unique ID],0),0)))</f>
        <v>Non-lead</v>
      </c>
      <c r="X660"/>
    </row>
    <row r="661" spans="2:24" ht="29" x14ac:dyDescent="0.35">
      <c r="B661" s="146"/>
      <c r="C661" s="31" t="s">
        <v>403</v>
      </c>
      <c r="D661" s="31"/>
      <c r="E661" s="44" t="s">
        <v>3284</v>
      </c>
      <c r="F661" s="43" t="s">
        <v>41</v>
      </c>
      <c r="G661" s="84" t="s">
        <v>3249</v>
      </c>
      <c r="H661" s="31">
        <v>2021</v>
      </c>
      <c r="I661" s="207" t="s">
        <v>3338</v>
      </c>
      <c r="J661" s="84" t="s">
        <v>3270</v>
      </c>
      <c r="K661" s="31" t="s">
        <v>41</v>
      </c>
      <c r="L661" s="31"/>
      <c r="M661" s="169"/>
      <c r="N661" s="148"/>
      <c r="O661" s="44" t="s">
        <v>3284</v>
      </c>
      <c r="P661" s="43">
        <v>2021</v>
      </c>
      <c r="Q661" s="207" t="s">
        <v>3338</v>
      </c>
      <c r="R661" s="84" t="s">
        <v>3270</v>
      </c>
      <c r="S661" s="31" t="s">
        <v>41</v>
      </c>
      <c r="T661" s="31"/>
      <c r="U661" s="169"/>
      <c r="V661" s="150"/>
      <c r="W661" s="141" t="str" cm="1">
        <f t="array" ref="W661">IF(SUM(LEN(B661:V661))=0,"",IF(OR(OR(ISBLANK(F661),SUM(LEN(C661),LEN(D661))=0),AND(NOT(E661="Unknown"),ISBLANK(J661)),AND(NOT(O661="Unknown"),ISBLANK(R661))),"Missing Information", INDEX(Table15[Entire Service Line Classification], MATCH(SUMIFS(Table15[Unique ID],Table15[System-Owned Portion],E661,Table15[If Material Anything Other than "Lead" in Column E,Was Material Ever Previously Lead?],G661,Table15[Customer-Owned Portion],O661),Table15[Unique ID],0),0)))</f>
        <v>Non-lead</v>
      </c>
      <c r="X661"/>
    </row>
    <row r="662" spans="2:24" ht="29" x14ac:dyDescent="0.35">
      <c r="B662" s="146"/>
      <c r="C662" s="31" t="s">
        <v>404</v>
      </c>
      <c r="D662" s="31"/>
      <c r="E662" s="44" t="s">
        <v>3284</v>
      </c>
      <c r="F662" s="43" t="s">
        <v>41</v>
      </c>
      <c r="G662" s="84" t="s">
        <v>3249</v>
      </c>
      <c r="H662" s="31">
        <v>2021</v>
      </c>
      <c r="I662" s="207" t="s">
        <v>3338</v>
      </c>
      <c r="J662" s="84" t="s">
        <v>3270</v>
      </c>
      <c r="K662" s="31" t="s">
        <v>41</v>
      </c>
      <c r="L662" s="31"/>
      <c r="M662" s="169"/>
      <c r="N662" s="148"/>
      <c r="O662" s="44" t="s">
        <v>3284</v>
      </c>
      <c r="P662" s="43">
        <v>2021</v>
      </c>
      <c r="Q662" s="207" t="s">
        <v>3338</v>
      </c>
      <c r="R662" s="84" t="s">
        <v>3270</v>
      </c>
      <c r="S662" s="31" t="s">
        <v>41</v>
      </c>
      <c r="T662" s="31"/>
      <c r="U662" s="169"/>
      <c r="V662" s="150"/>
      <c r="W662" s="141" t="str" cm="1">
        <f t="array" ref="W662">IF(SUM(LEN(B662:V662))=0,"",IF(OR(OR(ISBLANK(F662),SUM(LEN(C662),LEN(D662))=0),AND(NOT(E662="Unknown"),ISBLANK(J662)),AND(NOT(O662="Unknown"),ISBLANK(R662))),"Missing Information", INDEX(Table15[Entire Service Line Classification], MATCH(SUMIFS(Table15[Unique ID],Table15[System-Owned Portion],E662,Table15[If Material Anything Other than "Lead" in Column E,Was Material Ever Previously Lead?],G662,Table15[Customer-Owned Portion],O662),Table15[Unique ID],0),0)))</f>
        <v>Non-lead</v>
      </c>
      <c r="X662"/>
    </row>
    <row r="663" spans="2:24" ht="29" x14ac:dyDescent="0.35">
      <c r="B663" s="146"/>
      <c r="C663" s="31" t="s">
        <v>405</v>
      </c>
      <c r="D663" s="31"/>
      <c r="E663" s="44" t="s">
        <v>3284</v>
      </c>
      <c r="F663" s="43" t="s">
        <v>41</v>
      </c>
      <c r="G663" s="84" t="s">
        <v>3249</v>
      </c>
      <c r="H663" s="31">
        <v>2021</v>
      </c>
      <c r="I663" s="207" t="s">
        <v>3338</v>
      </c>
      <c r="J663" s="84" t="s">
        <v>3270</v>
      </c>
      <c r="K663" s="31" t="s">
        <v>41</v>
      </c>
      <c r="L663" s="31"/>
      <c r="M663" s="169"/>
      <c r="N663" s="148"/>
      <c r="O663" s="44" t="s">
        <v>3284</v>
      </c>
      <c r="P663" s="43">
        <v>2021</v>
      </c>
      <c r="Q663" s="207" t="s">
        <v>3338</v>
      </c>
      <c r="R663" s="84" t="s">
        <v>3270</v>
      </c>
      <c r="S663" s="31" t="s">
        <v>41</v>
      </c>
      <c r="T663" s="31"/>
      <c r="U663" s="169"/>
      <c r="V663" s="150"/>
      <c r="W663" s="141" t="str" cm="1">
        <f t="array" ref="W663">IF(SUM(LEN(B663:V663))=0,"",IF(OR(OR(ISBLANK(F663),SUM(LEN(C663),LEN(D663))=0),AND(NOT(E663="Unknown"),ISBLANK(J663)),AND(NOT(O663="Unknown"),ISBLANK(R663))),"Missing Information", INDEX(Table15[Entire Service Line Classification], MATCH(SUMIFS(Table15[Unique ID],Table15[System-Owned Portion],E663,Table15[If Material Anything Other than "Lead" in Column E,Was Material Ever Previously Lead?],G663,Table15[Customer-Owned Portion],O663),Table15[Unique ID],0),0)))</f>
        <v>Non-lead</v>
      </c>
      <c r="X663"/>
    </row>
    <row r="664" spans="2:24" ht="29" x14ac:dyDescent="0.35">
      <c r="B664" s="146"/>
      <c r="C664" s="31" t="s">
        <v>406</v>
      </c>
      <c r="D664" s="31"/>
      <c r="E664" s="44" t="s">
        <v>3284</v>
      </c>
      <c r="F664" s="43" t="s">
        <v>41</v>
      </c>
      <c r="G664" s="84" t="s">
        <v>3249</v>
      </c>
      <c r="H664" s="31">
        <v>2021</v>
      </c>
      <c r="I664" s="207" t="s">
        <v>3338</v>
      </c>
      <c r="J664" s="84" t="s">
        <v>3270</v>
      </c>
      <c r="K664" s="31" t="s">
        <v>41</v>
      </c>
      <c r="L664" s="31"/>
      <c r="M664" s="169"/>
      <c r="N664" s="148"/>
      <c r="O664" s="44" t="s">
        <v>3284</v>
      </c>
      <c r="P664" s="43">
        <v>2021</v>
      </c>
      <c r="Q664" s="207" t="s">
        <v>3338</v>
      </c>
      <c r="R664" s="84" t="s">
        <v>3270</v>
      </c>
      <c r="S664" s="31" t="s">
        <v>41</v>
      </c>
      <c r="T664" s="31"/>
      <c r="U664" s="169"/>
      <c r="V664" s="150"/>
      <c r="W664" s="141" t="str" cm="1">
        <f t="array" ref="W664">IF(SUM(LEN(B664:V664))=0,"",IF(OR(OR(ISBLANK(F664),SUM(LEN(C664),LEN(D664))=0),AND(NOT(E664="Unknown"),ISBLANK(J664)),AND(NOT(O664="Unknown"),ISBLANK(R664))),"Missing Information", INDEX(Table15[Entire Service Line Classification], MATCH(SUMIFS(Table15[Unique ID],Table15[System-Owned Portion],E664,Table15[If Material Anything Other than "Lead" in Column E,Was Material Ever Previously Lead?],G664,Table15[Customer-Owned Portion],O664),Table15[Unique ID],0),0)))</f>
        <v>Non-lead</v>
      </c>
      <c r="X664"/>
    </row>
    <row r="665" spans="2:24" ht="29" x14ac:dyDescent="0.35">
      <c r="B665" s="146"/>
      <c r="C665" s="31" t="s">
        <v>407</v>
      </c>
      <c r="D665" s="31"/>
      <c r="E665" s="44" t="s">
        <v>3284</v>
      </c>
      <c r="F665" s="43" t="s">
        <v>41</v>
      </c>
      <c r="G665" s="84" t="s">
        <v>3249</v>
      </c>
      <c r="H665" s="31">
        <v>2021</v>
      </c>
      <c r="I665" s="207" t="s">
        <v>3338</v>
      </c>
      <c r="J665" s="84" t="s">
        <v>3270</v>
      </c>
      <c r="K665" s="31" t="s">
        <v>41</v>
      </c>
      <c r="L665" s="31"/>
      <c r="M665" s="169"/>
      <c r="N665" s="148"/>
      <c r="O665" s="44" t="s">
        <v>3284</v>
      </c>
      <c r="P665" s="43">
        <v>2021</v>
      </c>
      <c r="Q665" s="207" t="s">
        <v>3338</v>
      </c>
      <c r="R665" s="84" t="s">
        <v>3270</v>
      </c>
      <c r="S665" s="31" t="s">
        <v>41</v>
      </c>
      <c r="T665" s="31"/>
      <c r="U665" s="169"/>
      <c r="V665" s="150"/>
      <c r="W665" s="141" t="str" cm="1">
        <f t="array" ref="W665">IF(SUM(LEN(B665:V665))=0,"",IF(OR(OR(ISBLANK(F665),SUM(LEN(C665),LEN(D665))=0),AND(NOT(E665="Unknown"),ISBLANK(J665)),AND(NOT(O665="Unknown"),ISBLANK(R665))),"Missing Information", INDEX(Table15[Entire Service Line Classification], MATCH(SUMIFS(Table15[Unique ID],Table15[System-Owned Portion],E665,Table15[If Material Anything Other than "Lead" in Column E,Was Material Ever Previously Lead?],G665,Table15[Customer-Owned Portion],O665),Table15[Unique ID],0),0)))</f>
        <v>Non-lead</v>
      </c>
      <c r="X665"/>
    </row>
    <row r="666" spans="2:24" ht="29" x14ac:dyDescent="0.35">
      <c r="B666" s="146"/>
      <c r="C666" s="31" t="s">
        <v>408</v>
      </c>
      <c r="D666" s="31"/>
      <c r="E666" s="44" t="s">
        <v>3284</v>
      </c>
      <c r="F666" s="43" t="s">
        <v>41</v>
      </c>
      <c r="G666" s="84" t="s">
        <v>3249</v>
      </c>
      <c r="H666" s="31">
        <v>2021</v>
      </c>
      <c r="I666" s="207" t="s">
        <v>3338</v>
      </c>
      <c r="J666" s="84" t="s">
        <v>3270</v>
      </c>
      <c r="K666" s="31" t="s">
        <v>41</v>
      </c>
      <c r="L666" s="31"/>
      <c r="M666" s="169"/>
      <c r="N666" s="148"/>
      <c r="O666" s="44" t="s">
        <v>3284</v>
      </c>
      <c r="P666" s="43">
        <v>2021</v>
      </c>
      <c r="Q666" s="207" t="s">
        <v>3338</v>
      </c>
      <c r="R666" s="84" t="s">
        <v>3270</v>
      </c>
      <c r="S666" s="31" t="s">
        <v>41</v>
      </c>
      <c r="T666" s="31"/>
      <c r="U666" s="169"/>
      <c r="V666" s="150"/>
      <c r="W666" s="141" t="str" cm="1">
        <f t="array" ref="W666">IF(SUM(LEN(B666:V666))=0,"",IF(OR(OR(ISBLANK(F666),SUM(LEN(C666),LEN(D666))=0),AND(NOT(E666="Unknown"),ISBLANK(J666)),AND(NOT(O666="Unknown"),ISBLANK(R666))),"Missing Information", INDEX(Table15[Entire Service Line Classification], MATCH(SUMIFS(Table15[Unique ID],Table15[System-Owned Portion],E666,Table15[If Material Anything Other than "Lead" in Column E,Was Material Ever Previously Lead?],G666,Table15[Customer-Owned Portion],O666),Table15[Unique ID],0),0)))</f>
        <v>Non-lead</v>
      </c>
      <c r="X666"/>
    </row>
    <row r="667" spans="2:24" ht="29" x14ac:dyDescent="0.35">
      <c r="B667" s="146"/>
      <c r="C667" s="31" t="s">
        <v>409</v>
      </c>
      <c r="D667" s="31"/>
      <c r="E667" s="44" t="s">
        <v>3284</v>
      </c>
      <c r="F667" s="43" t="s">
        <v>41</v>
      </c>
      <c r="G667" s="84" t="s">
        <v>3249</v>
      </c>
      <c r="H667" s="31">
        <v>2021</v>
      </c>
      <c r="I667" s="207" t="s">
        <v>3338</v>
      </c>
      <c r="J667" s="84" t="s">
        <v>3270</v>
      </c>
      <c r="K667" s="31" t="s">
        <v>41</v>
      </c>
      <c r="L667" s="31"/>
      <c r="M667" s="169"/>
      <c r="N667" s="148"/>
      <c r="O667" s="44" t="s">
        <v>3284</v>
      </c>
      <c r="P667" s="43">
        <v>2021</v>
      </c>
      <c r="Q667" s="207" t="s">
        <v>3338</v>
      </c>
      <c r="R667" s="84" t="s">
        <v>3270</v>
      </c>
      <c r="S667" s="31" t="s">
        <v>41</v>
      </c>
      <c r="T667" s="31"/>
      <c r="U667" s="169"/>
      <c r="V667" s="150"/>
      <c r="W667" s="141" t="str" cm="1">
        <f t="array" ref="W667">IF(SUM(LEN(B667:V667))=0,"",IF(OR(OR(ISBLANK(F667),SUM(LEN(C667),LEN(D667))=0),AND(NOT(E667="Unknown"),ISBLANK(J667)),AND(NOT(O667="Unknown"),ISBLANK(R667))),"Missing Information", INDEX(Table15[Entire Service Line Classification], MATCH(SUMIFS(Table15[Unique ID],Table15[System-Owned Portion],E667,Table15[If Material Anything Other than "Lead" in Column E,Was Material Ever Previously Lead?],G667,Table15[Customer-Owned Portion],O667),Table15[Unique ID],0),0)))</f>
        <v>Non-lead</v>
      </c>
      <c r="X667"/>
    </row>
    <row r="668" spans="2:24" ht="29" x14ac:dyDescent="0.35">
      <c r="B668" s="146"/>
      <c r="C668" s="31" t="s">
        <v>410</v>
      </c>
      <c r="D668" s="31"/>
      <c r="E668" s="44" t="s">
        <v>3284</v>
      </c>
      <c r="F668" s="43" t="s">
        <v>41</v>
      </c>
      <c r="G668" s="84" t="s">
        <v>3249</v>
      </c>
      <c r="H668" s="31">
        <v>2021</v>
      </c>
      <c r="I668" s="207" t="s">
        <v>3338</v>
      </c>
      <c r="J668" s="84" t="s">
        <v>3270</v>
      </c>
      <c r="K668" s="31" t="s">
        <v>41</v>
      </c>
      <c r="L668" s="31"/>
      <c r="M668" s="169"/>
      <c r="N668" s="148"/>
      <c r="O668" s="44" t="s">
        <v>3284</v>
      </c>
      <c r="P668" s="43">
        <v>2021</v>
      </c>
      <c r="Q668" s="207" t="s">
        <v>3338</v>
      </c>
      <c r="R668" s="84" t="s">
        <v>3270</v>
      </c>
      <c r="S668" s="31" t="s">
        <v>41</v>
      </c>
      <c r="T668" s="31"/>
      <c r="U668" s="169"/>
      <c r="V668" s="150"/>
      <c r="W668" s="141" t="str" cm="1">
        <f t="array" ref="W668">IF(SUM(LEN(B668:V668))=0,"",IF(OR(OR(ISBLANK(F668),SUM(LEN(C668),LEN(D668))=0),AND(NOT(E668="Unknown"),ISBLANK(J668)),AND(NOT(O668="Unknown"),ISBLANK(R668))),"Missing Information", INDEX(Table15[Entire Service Line Classification], MATCH(SUMIFS(Table15[Unique ID],Table15[System-Owned Portion],E668,Table15[If Material Anything Other than "Lead" in Column E,Was Material Ever Previously Lead?],G668,Table15[Customer-Owned Portion],O668),Table15[Unique ID],0),0)))</f>
        <v>Non-lead</v>
      </c>
      <c r="X668"/>
    </row>
    <row r="669" spans="2:24" ht="29" x14ac:dyDescent="0.35">
      <c r="B669" s="146"/>
      <c r="C669" s="31" t="s">
        <v>3678</v>
      </c>
      <c r="D669" s="31"/>
      <c r="E669" s="44" t="s">
        <v>3203</v>
      </c>
      <c r="F669" s="43" t="s">
        <v>3283</v>
      </c>
      <c r="G669" s="84" t="s">
        <v>3249</v>
      </c>
      <c r="H669" s="31"/>
      <c r="I669" s="207" t="s">
        <v>3338</v>
      </c>
      <c r="J669" s="84"/>
      <c r="K669" s="31" t="s">
        <v>41</v>
      </c>
      <c r="L669" s="31"/>
      <c r="M669" s="169"/>
      <c r="N669" s="148"/>
      <c r="O669" s="44" t="s">
        <v>3203</v>
      </c>
      <c r="P669" s="43"/>
      <c r="Q669" s="207" t="s">
        <v>3338</v>
      </c>
      <c r="R669" s="84" t="s">
        <v>3203</v>
      </c>
      <c r="S669" s="31" t="s">
        <v>41</v>
      </c>
      <c r="T669" s="31"/>
      <c r="U669" s="169"/>
      <c r="V669" s="150"/>
      <c r="W669" s="141" t="str" cm="1">
        <f t="array" ref="W669">IF(SUM(LEN(B669:V669))=0,"",IF(OR(OR(ISBLANK(F669),SUM(LEN(C669),LEN(D669))=0),AND(NOT(E669="Unknown"),ISBLANK(J669)),AND(NOT(O669="Unknown"),ISBLANK(R669))),"Missing Information", INDEX(Table15[Entire Service Line Classification], MATCH(SUMIFS(Table15[Unique ID],Table15[System-Owned Portion],E669,Table15[If Material Anything Other than "Lead" in Column E,Was Material Ever Previously Lead?],G669,Table15[Customer-Owned Portion],O669),Table15[Unique ID],0),0)))</f>
        <v>Lead Status Unknown</v>
      </c>
      <c r="X669"/>
    </row>
    <row r="670" spans="2:24" ht="29" x14ac:dyDescent="0.35">
      <c r="B670" s="146"/>
      <c r="C670" s="31" t="s">
        <v>3679</v>
      </c>
      <c r="D670" s="31"/>
      <c r="E670" s="44" t="s">
        <v>3203</v>
      </c>
      <c r="F670" s="43" t="s">
        <v>3283</v>
      </c>
      <c r="G670" s="84" t="s">
        <v>3249</v>
      </c>
      <c r="H670" s="31">
        <v>1973</v>
      </c>
      <c r="I670" s="207" t="s">
        <v>3338</v>
      </c>
      <c r="J670" s="84"/>
      <c r="K670" s="31" t="s">
        <v>41</v>
      </c>
      <c r="L670" s="31"/>
      <c r="M670" s="169"/>
      <c r="N670" s="148"/>
      <c r="O670" s="44" t="s">
        <v>3203</v>
      </c>
      <c r="P670" s="43">
        <v>1973</v>
      </c>
      <c r="Q670" s="207" t="s">
        <v>3338</v>
      </c>
      <c r="R670" s="84" t="s">
        <v>3203</v>
      </c>
      <c r="S670" s="31" t="s">
        <v>41</v>
      </c>
      <c r="T670" s="31"/>
      <c r="U670" s="169"/>
      <c r="V670" s="150"/>
      <c r="W670" s="141" t="str" cm="1">
        <f t="array" ref="W670">IF(SUM(LEN(B670:V670))=0,"",IF(OR(OR(ISBLANK(F670),SUM(LEN(C670),LEN(D670))=0),AND(NOT(E670="Unknown"),ISBLANK(J670)),AND(NOT(O670="Unknown"),ISBLANK(R670))),"Missing Information", INDEX(Table15[Entire Service Line Classification], MATCH(SUMIFS(Table15[Unique ID],Table15[System-Owned Portion],E670,Table15[If Material Anything Other than "Lead" in Column E,Was Material Ever Previously Lead?],G670,Table15[Customer-Owned Portion],O670),Table15[Unique ID],0),0)))</f>
        <v>Lead Status Unknown</v>
      </c>
      <c r="X670"/>
    </row>
    <row r="671" spans="2:24" ht="29" x14ac:dyDescent="0.35">
      <c r="B671" s="146"/>
      <c r="C671" s="31" t="s">
        <v>3680</v>
      </c>
      <c r="D671" s="31"/>
      <c r="E671" s="44" t="s">
        <v>3284</v>
      </c>
      <c r="F671" s="43" t="s">
        <v>41</v>
      </c>
      <c r="G671" s="84" t="s">
        <v>3249</v>
      </c>
      <c r="H671" s="31">
        <v>2023</v>
      </c>
      <c r="I671" s="207" t="s">
        <v>3338</v>
      </c>
      <c r="J671" s="84" t="s">
        <v>3270</v>
      </c>
      <c r="K671" s="31" t="s">
        <v>41</v>
      </c>
      <c r="L671" s="31"/>
      <c r="M671" s="169"/>
      <c r="N671" s="148"/>
      <c r="O671" s="44" t="s">
        <v>3284</v>
      </c>
      <c r="P671" s="43">
        <v>2023</v>
      </c>
      <c r="Q671" s="207" t="s">
        <v>3338</v>
      </c>
      <c r="R671" s="84" t="s">
        <v>3270</v>
      </c>
      <c r="S671" s="31" t="s">
        <v>41</v>
      </c>
      <c r="T671" s="31"/>
      <c r="U671" s="169"/>
      <c r="V671" s="150"/>
      <c r="W671" s="141" t="str" cm="1">
        <f t="array" ref="W671">IF(SUM(LEN(B671:V671))=0,"",IF(OR(OR(ISBLANK(F671),SUM(LEN(C671),LEN(D671))=0),AND(NOT(E671="Unknown"),ISBLANK(J671)),AND(NOT(O671="Unknown"),ISBLANK(R671))),"Missing Information", INDEX(Table15[Entire Service Line Classification], MATCH(SUMIFS(Table15[Unique ID],Table15[System-Owned Portion],E671,Table15[If Material Anything Other than "Lead" in Column E,Was Material Ever Previously Lead?],G671,Table15[Customer-Owned Portion],O671),Table15[Unique ID],0),0)))</f>
        <v>Non-lead</v>
      </c>
      <c r="X671"/>
    </row>
    <row r="672" spans="2:24" ht="29" x14ac:dyDescent="0.35">
      <c r="B672" s="146"/>
      <c r="C672" s="31" t="s">
        <v>3681</v>
      </c>
      <c r="D672" s="31"/>
      <c r="E672" s="44" t="s">
        <v>3284</v>
      </c>
      <c r="F672" s="43" t="s">
        <v>41</v>
      </c>
      <c r="G672" s="84" t="s">
        <v>3249</v>
      </c>
      <c r="H672" s="31">
        <v>2023</v>
      </c>
      <c r="I672" s="207" t="s">
        <v>3338</v>
      </c>
      <c r="J672" s="84" t="s">
        <v>3270</v>
      </c>
      <c r="K672" s="31" t="s">
        <v>41</v>
      </c>
      <c r="L672" s="31"/>
      <c r="M672" s="169"/>
      <c r="N672" s="148"/>
      <c r="O672" s="44" t="s">
        <v>3284</v>
      </c>
      <c r="P672" s="43">
        <v>2023</v>
      </c>
      <c r="Q672" s="207" t="s">
        <v>3338</v>
      </c>
      <c r="R672" s="84" t="s">
        <v>3270</v>
      </c>
      <c r="S672" s="31" t="s">
        <v>41</v>
      </c>
      <c r="T672" s="31"/>
      <c r="U672" s="169"/>
      <c r="V672" s="150"/>
      <c r="W672" s="141" t="str" cm="1">
        <f t="array" ref="W672">IF(SUM(LEN(B672:V672))=0,"",IF(OR(OR(ISBLANK(F672),SUM(LEN(C672),LEN(D672))=0),AND(NOT(E672="Unknown"),ISBLANK(J672)),AND(NOT(O672="Unknown"),ISBLANK(R672))),"Missing Information", INDEX(Table15[Entire Service Line Classification], MATCH(SUMIFS(Table15[Unique ID],Table15[System-Owned Portion],E672,Table15[If Material Anything Other than "Lead" in Column E,Was Material Ever Previously Lead?],G672,Table15[Customer-Owned Portion],O672),Table15[Unique ID],0),0)))</f>
        <v>Non-lead</v>
      </c>
      <c r="X672"/>
    </row>
    <row r="673" spans="2:24" ht="29" x14ac:dyDescent="0.35">
      <c r="B673" s="146"/>
      <c r="C673" s="31" t="s">
        <v>3682</v>
      </c>
      <c r="D673" s="31"/>
      <c r="E673" s="44" t="s">
        <v>3284</v>
      </c>
      <c r="F673" s="43" t="s">
        <v>41</v>
      </c>
      <c r="G673" s="84" t="s">
        <v>3249</v>
      </c>
      <c r="H673" s="31">
        <v>2023</v>
      </c>
      <c r="I673" s="207" t="s">
        <v>3338</v>
      </c>
      <c r="J673" s="84" t="s">
        <v>3270</v>
      </c>
      <c r="K673" s="31" t="s">
        <v>41</v>
      </c>
      <c r="L673" s="31"/>
      <c r="M673" s="169"/>
      <c r="N673" s="148"/>
      <c r="O673" s="44" t="s">
        <v>3284</v>
      </c>
      <c r="P673" s="43">
        <v>2023</v>
      </c>
      <c r="Q673" s="207" t="s">
        <v>3338</v>
      </c>
      <c r="R673" s="84" t="s">
        <v>3270</v>
      </c>
      <c r="S673" s="31" t="s">
        <v>41</v>
      </c>
      <c r="T673" s="31"/>
      <c r="U673" s="169"/>
      <c r="V673" s="150"/>
      <c r="W673" s="141" t="str" cm="1">
        <f t="array" ref="W673">IF(SUM(LEN(B673:V673))=0,"",IF(OR(OR(ISBLANK(F673),SUM(LEN(C673),LEN(D673))=0),AND(NOT(E673="Unknown"),ISBLANK(J673)),AND(NOT(O673="Unknown"),ISBLANK(R673))),"Missing Information", INDEX(Table15[Entire Service Line Classification], MATCH(SUMIFS(Table15[Unique ID],Table15[System-Owned Portion],E673,Table15[If Material Anything Other than "Lead" in Column E,Was Material Ever Previously Lead?],G673,Table15[Customer-Owned Portion],O673),Table15[Unique ID],0),0)))</f>
        <v>Non-lead</v>
      </c>
      <c r="X673"/>
    </row>
    <row r="674" spans="2:24" ht="29" x14ac:dyDescent="0.35">
      <c r="B674" s="146"/>
      <c r="C674" s="31" t="s">
        <v>3683</v>
      </c>
      <c r="D674" s="31"/>
      <c r="E674" s="44" t="s">
        <v>3284</v>
      </c>
      <c r="F674" s="43" t="s">
        <v>41</v>
      </c>
      <c r="G674" s="84" t="s">
        <v>3249</v>
      </c>
      <c r="H674" s="31">
        <v>2023</v>
      </c>
      <c r="I674" s="207" t="s">
        <v>3338</v>
      </c>
      <c r="J674" s="84" t="s">
        <v>3270</v>
      </c>
      <c r="K674" s="31" t="s">
        <v>41</v>
      </c>
      <c r="L674" s="31"/>
      <c r="M674" s="169"/>
      <c r="N674" s="148"/>
      <c r="O674" s="44" t="s">
        <v>3284</v>
      </c>
      <c r="P674" s="43">
        <v>2023</v>
      </c>
      <c r="Q674" s="207" t="s">
        <v>3338</v>
      </c>
      <c r="R674" s="84" t="s">
        <v>3270</v>
      </c>
      <c r="S674" s="31" t="s">
        <v>41</v>
      </c>
      <c r="T674" s="31"/>
      <c r="U674" s="169"/>
      <c r="V674" s="150"/>
      <c r="W674" s="141" t="str" cm="1">
        <f t="array" ref="W674">IF(SUM(LEN(B674:V674))=0,"",IF(OR(OR(ISBLANK(F674),SUM(LEN(C674),LEN(D674))=0),AND(NOT(E674="Unknown"),ISBLANK(J674)),AND(NOT(O674="Unknown"),ISBLANK(R674))),"Missing Information", INDEX(Table15[Entire Service Line Classification], MATCH(SUMIFS(Table15[Unique ID],Table15[System-Owned Portion],E674,Table15[If Material Anything Other than "Lead" in Column E,Was Material Ever Previously Lead?],G674,Table15[Customer-Owned Portion],O674),Table15[Unique ID],0),0)))</f>
        <v>Non-lead</v>
      </c>
      <c r="X674"/>
    </row>
    <row r="675" spans="2:24" ht="29" x14ac:dyDescent="0.35">
      <c r="B675" s="146"/>
      <c r="C675" s="31" t="s">
        <v>3684</v>
      </c>
      <c r="D675" s="31"/>
      <c r="E675" s="44" t="s">
        <v>3284</v>
      </c>
      <c r="F675" s="43" t="s">
        <v>41</v>
      </c>
      <c r="G675" s="84" t="s">
        <v>3249</v>
      </c>
      <c r="H675" s="31">
        <v>2023</v>
      </c>
      <c r="I675" s="207" t="s">
        <v>3338</v>
      </c>
      <c r="J675" s="84" t="s">
        <v>3270</v>
      </c>
      <c r="K675" s="31" t="s">
        <v>41</v>
      </c>
      <c r="L675" s="31"/>
      <c r="M675" s="169"/>
      <c r="N675" s="148"/>
      <c r="O675" s="44" t="s">
        <v>3284</v>
      </c>
      <c r="P675" s="43">
        <v>2023</v>
      </c>
      <c r="Q675" s="207" t="s">
        <v>3338</v>
      </c>
      <c r="R675" s="84" t="s">
        <v>3270</v>
      </c>
      <c r="S675" s="31" t="s">
        <v>41</v>
      </c>
      <c r="T675" s="31"/>
      <c r="U675" s="169"/>
      <c r="V675" s="150"/>
      <c r="W675" s="141" t="str" cm="1">
        <f t="array" ref="W675">IF(SUM(LEN(B675:V675))=0,"",IF(OR(OR(ISBLANK(F675),SUM(LEN(C675),LEN(D675))=0),AND(NOT(E675="Unknown"),ISBLANK(J675)),AND(NOT(O675="Unknown"),ISBLANK(R675))),"Missing Information", INDEX(Table15[Entire Service Line Classification], MATCH(SUMIFS(Table15[Unique ID],Table15[System-Owned Portion],E675,Table15[If Material Anything Other than "Lead" in Column E,Was Material Ever Previously Lead?],G675,Table15[Customer-Owned Portion],O675),Table15[Unique ID],0),0)))</f>
        <v>Non-lead</v>
      </c>
      <c r="X675"/>
    </row>
    <row r="676" spans="2:24" ht="29" x14ac:dyDescent="0.35">
      <c r="B676" s="146"/>
      <c r="C676" s="31" t="s">
        <v>3685</v>
      </c>
      <c r="D676" s="31"/>
      <c r="E676" s="44" t="s">
        <v>3284</v>
      </c>
      <c r="F676" s="43" t="s">
        <v>41</v>
      </c>
      <c r="G676" s="84" t="s">
        <v>3249</v>
      </c>
      <c r="H676" s="31">
        <v>2023</v>
      </c>
      <c r="I676" s="207" t="s">
        <v>3338</v>
      </c>
      <c r="J676" s="84" t="s">
        <v>3270</v>
      </c>
      <c r="K676" s="31" t="s">
        <v>41</v>
      </c>
      <c r="L676" s="31"/>
      <c r="M676" s="169"/>
      <c r="N676" s="148"/>
      <c r="O676" s="44" t="s">
        <v>3284</v>
      </c>
      <c r="P676" s="43">
        <v>2023</v>
      </c>
      <c r="Q676" s="207" t="s">
        <v>3338</v>
      </c>
      <c r="R676" s="84" t="s">
        <v>3270</v>
      </c>
      <c r="S676" s="31" t="s">
        <v>41</v>
      </c>
      <c r="T676" s="31"/>
      <c r="U676" s="169"/>
      <c r="V676" s="150"/>
      <c r="W676" s="141" t="str" cm="1">
        <f t="array" ref="W676">IF(SUM(LEN(B676:V676))=0,"",IF(OR(OR(ISBLANK(F676),SUM(LEN(C676),LEN(D676))=0),AND(NOT(E676="Unknown"),ISBLANK(J676)),AND(NOT(O676="Unknown"),ISBLANK(R676))),"Missing Information", INDEX(Table15[Entire Service Line Classification], MATCH(SUMIFS(Table15[Unique ID],Table15[System-Owned Portion],E676,Table15[If Material Anything Other than "Lead" in Column E,Was Material Ever Previously Lead?],G676,Table15[Customer-Owned Portion],O676),Table15[Unique ID],0),0)))</f>
        <v>Non-lead</v>
      </c>
      <c r="X676"/>
    </row>
    <row r="677" spans="2:24" ht="29" x14ac:dyDescent="0.35">
      <c r="B677" s="146"/>
      <c r="C677" s="31" t="s">
        <v>3686</v>
      </c>
      <c r="D677" s="31"/>
      <c r="E677" s="44" t="s">
        <v>3284</v>
      </c>
      <c r="F677" s="43" t="s">
        <v>41</v>
      </c>
      <c r="G677" s="84" t="s">
        <v>3249</v>
      </c>
      <c r="H677" s="31">
        <v>2023</v>
      </c>
      <c r="I677" s="207" t="s">
        <v>3338</v>
      </c>
      <c r="J677" s="84" t="s">
        <v>3270</v>
      </c>
      <c r="K677" s="31" t="s">
        <v>41</v>
      </c>
      <c r="L677" s="31"/>
      <c r="M677" s="169"/>
      <c r="N677" s="148"/>
      <c r="O677" s="44" t="s">
        <v>3284</v>
      </c>
      <c r="P677" s="43">
        <v>2023</v>
      </c>
      <c r="Q677" s="207" t="s">
        <v>3338</v>
      </c>
      <c r="R677" s="84" t="s">
        <v>3270</v>
      </c>
      <c r="S677" s="31" t="s">
        <v>41</v>
      </c>
      <c r="T677" s="31"/>
      <c r="U677" s="169"/>
      <c r="V677" s="150"/>
      <c r="W677" s="141" t="str" cm="1">
        <f t="array" ref="W677">IF(SUM(LEN(B677:V677))=0,"",IF(OR(OR(ISBLANK(F677),SUM(LEN(C677),LEN(D677))=0),AND(NOT(E677="Unknown"),ISBLANK(J677)),AND(NOT(O677="Unknown"),ISBLANK(R677))),"Missing Information", INDEX(Table15[Entire Service Line Classification], MATCH(SUMIFS(Table15[Unique ID],Table15[System-Owned Portion],E677,Table15[If Material Anything Other than "Lead" in Column E,Was Material Ever Previously Lead?],G677,Table15[Customer-Owned Portion],O677),Table15[Unique ID],0),0)))</f>
        <v>Non-lead</v>
      </c>
      <c r="X677"/>
    </row>
    <row r="678" spans="2:24" ht="29" x14ac:dyDescent="0.35">
      <c r="B678" s="146"/>
      <c r="C678" s="31" t="s">
        <v>3687</v>
      </c>
      <c r="D678" s="31"/>
      <c r="E678" s="44" t="s">
        <v>3284</v>
      </c>
      <c r="F678" s="43" t="s">
        <v>41</v>
      </c>
      <c r="G678" s="84" t="s">
        <v>3249</v>
      </c>
      <c r="H678" s="31" t="s">
        <v>6805</v>
      </c>
      <c r="I678" s="207" t="s">
        <v>3338</v>
      </c>
      <c r="J678" s="84" t="s">
        <v>3270</v>
      </c>
      <c r="K678" s="31" t="s">
        <v>41</v>
      </c>
      <c r="L678" s="31"/>
      <c r="M678" s="169"/>
      <c r="N678" s="148"/>
      <c r="O678" s="44" t="s">
        <v>3284</v>
      </c>
      <c r="P678" s="43" t="s">
        <v>6805</v>
      </c>
      <c r="Q678" s="207" t="s">
        <v>3338</v>
      </c>
      <c r="R678" s="84" t="s">
        <v>3270</v>
      </c>
      <c r="S678" s="31" t="s">
        <v>41</v>
      </c>
      <c r="T678" s="31"/>
      <c r="U678" s="169"/>
      <c r="V678" s="150"/>
      <c r="W678" s="141" t="str" cm="1">
        <f t="array" ref="W678">IF(SUM(LEN(B678:V678))=0,"",IF(OR(OR(ISBLANK(F678),SUM(LEN(C678),LEN(D678))=0),AND(NOT(E678="Unknown"),ISBLANK(J678)),AND(NOT(O678="Unknown"),ISBLANK(R678))),"Missing Information", INDEX(Table15[Entire Service Line Classification], MATCH(SUMIFS(Table15[Unique ID],Table15[System-Owned Portion],E678,Table15[If Material Anything Other than "Lead" in Column E,Was Material Ever Previously Lead?],G678,Table15[Customer-Owned Portion],O678),Table15[Unique ID],0),0)))</f>
        <v>Non-lead</v>
      </c>
      <c r="X678"/>
    </row>
    <row r="679" spans="2:24" ht="29" x14ac:dyDescent="0.35">
      <c r="B679" s="146"/>
      <c r="C679" s="31" t="s">
        <v>3688</v>
      </c>
      <c r="D679" s="31"/>
      <c r="E679" s="44" t="s">
        <v>3284</v>
      </c>
      <c r="F679" s="43" t="s">
        <v>41</v>
      </c>
      <c r="G679" s="84" t="s">
        <v>3249</v>
      </c>
      <c r="H679" s="31">
        <v>2023</v>
      </c>
      <c r="I679" s="207" t="s">
        <v>3338</v>
      </c>
      <c r="J679" s="84" t="s">
        <v>3270</v>
      </c>
      <c r="K679" s="31" t="s">
        <v>41</v>
      </c>
      <c r="L679" s="31"/>
      <c r="M679" s="169"/>
      <c r="N679" s="148"/>
      <c r="O679" s="44" t="s">
        <v>3284</v>
      </c>
      <c r="P679" s="43">
        <v>2023</v>
      </c>
      <c r="Q679" s="207" t="s">
        <v>3338</v>
      </c>
      <c r="R679" s="84" t="s">
        <v>3270</v>
      </c>
      <c r="S679" s="31" t="s">
        <v>41</v>
      </c>
      <c r="T679" s="31"/>
      <c r="U679" s="169"/>
      <c r="V679" s="150"/>
      <c r="W679" s="141" t="str" cm="1">
        <f t="array" ref="W679">IF(SUM(LEN(B679:V679))=0,"",IF(OR(OR(ISBLANK(F679),SUM(LEN(C679),LEN(D679))=0),AND(NOT(E679="Unknown"),ISBLANK(J679)),AND(NOT(O679="Unknown"),ISBLANK(R679))),"Missing Information", INDEX(Table15[Entire Service Line Classification], MATCH(SUMIFS(Table15[Unique ID],Table15[System-Owned Portion],E679,Table15[If Material Anything Other than "Lead" in Column E,Was Material Ever Previously Lead?],G679,Table15[Customer-Owned Portion],O679),Table15[Unique ID],0),0)))</f>
        <v>Non-lead</v>
      </c>
      <c r="X679"/>
    </row>
    <row r="680" spans="2:24" ht="29" x14ac:dyDescent="0.35">
      <c r="B680" s="146"/>
      <c r="C680" s="31" t="s">
        <v>411</v>
      </c>
      <c r="D680" s="31"/>
      <c r="E680" s="44" t="s">
        <v>3284</v>
      </c>
      <c r="F680" s="43" t="s">
        <v>41</v>
      </c>
      <c r="G680" s="84" t="s">
        <v>3249</v>
      </c>
      <c r="H680" s="31">
        <v>1993</v>
      </c>
      <c r="I680" s="207" t="s">
        <v>3338</v>
      </c>
      <c r="J680" s="84" t="s">
        <v>3270</v>
      </c>
      <c r="K680" s="31" t="s">
        <v>41</v>
      </c>
      <c r="L680" s="31"/>
      <c r="M680" s="169"/>
      <c r="N680" s="148"/>
      <c r="O680" s="44" t="s">
        <v>3284</v>
      </c>
      <c r="P680" s="43">
        <v>1993</v>
      </c>
      <c r="Q680" s="207" t="s">
        <v>3338</v>
      </c>
      <c r="R680" s="84" t="s">
        <v>3270</v>
      </c>
      <c r="S680" s="31" t="s">
        <v>41</v>
      </c>
      <c r="T680" s="31"/>
      <c r="U680" s="169"/>
      <c r="V680" s="150"/>
      <c r="W680" s="141" t="str" cm="1">
        <f t="array" ref="W680">IF(SUM(LEN(B680:V680))=0,"",IF(OR(OR(ISBLANK(F680),SUM(LEN(C680),LEN(D680))=0),AND(NOT(E680="Unknown"),ISBLANK(J680)),AND(NOT(O680="Unknown"),ISBLANK(R680))),"Missing Information", INDEX(Table15[Entire Service Line Classification], MATCH(SUMIFS(Table15[Unique ID],Table15[System-Owned Portion],E680,Table15[If Material Anything Other than "Lead" in Column E,Was Material Ever Previously Lead?],G680,Table15[Customer-Owned Portion],O680),Table15[Unique ID],0),0)))</f>
        <v>Non-lead</v>
      </c>
      <c r="X680"/>
    </row>
    <row r="681" spans="2:24" ht="29" x14ac:dyDescent="0.35">
      <c r="B681" s="146"/>
      <c r="C681" s="31" t="s">
        <v>3689</v>
      </c>
      <c r="D681" s="31"/>
      <c r="E681" s="44" t="s">
        <v>3284</v>
      </c>
      <c r="F681" s="43" t="s">
        <v>41</v>
      </c>
      <c r="G681" s="84" t="s">
        <v>3249</v>
      </c>
      <c r="H681" s="31" t="s">
        <v>6805</v>
      </c>
      <c r="I681" s="207" t="s">
        <v>3338</v>
      </c>
      <c r="J681" s="84" t="s">
        <v>3270</v>
      </c>
      <c r="K681" s="31" t="s">
        <v>41</v>
      </c>
      <c r="L681" s="31"/>
      <c r="M681" s="169"/>
      <c r="N681" s="148"/>
      <c r="O681" s="44" t="s">
        <v>3284</v>
      </c>
      <c r="P681" s="43" t="s">
        <v>6805</v>
      </c>
      <c r="Q681" s="207" t="s">
        <v>3338</v>
      </c>
      <c r="R681" s="84" t="s">
        <v>3270</v>
      </c>
      <c r="S681" s="31" t="s">
        <v>41</v>
      </c>
      <c r="T681" s="31"/>
      <c r="U681" s="169"/>
      <c r="V681" s="150"/>
      <c r="W681" s="141" t="str" cm="1">
        <f t="array" ref="W681">IF(SUM(LEN(B681:V681))=0,"",IF(OR(OR(ISBLANK(F681),SUM(LEN(C681),LEN(D681))=0),AND(NOT(E681="Unknown"),ISBLANK(J681)),AND(NOT(O681="Unknown"),ISBLANK(R681))),"Missing Information", INDEX(Table15[Entire Service Line Classification], MATCH(SUMIFS(Table15[Unique ID],Table15[System-Owned Portion],E681,Table15[If Material Anything Other than "Lead" in Column E,Was Material Ever Previously Lead?],G681,Table15[Customer-Owned Portion],O681),Table15[Unique ID],0),0)))</f>
        <v>Non-lead</v>
      </c>
      <c r="X681"/>
    </row>
    <row r="682" spans="2:24" ht="29" x14ac:dyDescent="0.35">
      <c r="B682" s="146"/>
      <c r="C682" s="31" t="s">
        <v>3690</v>
      </c>
      <c r="D682" s="31"/>
      <c r="E682" s="44" t="s">
        <v>3284</v>
      </c>
      <c r="F682" s="43" t="s">
        <v>41</v>
      </c>
      <c r="G682" s="84" t="s">
        <v>3249</v>
      </c>
      <c r="H682" s="31">
        <v>2023</v>
      </c>
      <c r="I682" s="207" t="s">
        <v>3338</v>
      </c>
      <c r="J682" s="84" t="s">
        <v>3270</v>
      </c>
      <c r="K682" s="31" t="s">
        <v>41</v>
      </c>
      <c r="L682" s="31"/>
      <c r="M682" s="169"/>
      <c r="N682" s="148"/>
      <c r="O682" s="44" t="s">
        <v>3284</v>
      </c>
      <c r="P682" s="43">
        <v>2023</v>
      </c>
      <c r="Q682" s="207" t="s">
        <v>3338</v>
      </c>
      <c r="R682" s="84" t="s">
        <v>3270</v>
      </c>
      <c r="S682" s="31" t="s">
        <v>41</v>
      </c>
      <c r="T682" s="31"/>
      <c r="U682" s="169"/>
      <c r="V682" s="150"/>
      <c r="W682" s="141" t="str" cm="1">
        <f t="array" ref="W682">IF(SUM(LEN(B682:V682))=0,"",IF(OR(OR(ISBLANK(F682),SUM(LEN(C682),LEN(D682))=0),AND(NOT(E682="Unknown"),ISBLANK(J682)),AND(NOT(O682="Unknown"),ISBLANK(R682))),"Missing Information", INDEX(Table15[Entire Service Line Classification], MATCH(SUMIFS(Table15[Unique ID],Table15[System-Owned Portion],E682,Table15[If Material Anything Other than "Lead" in Column E,Was Material Ever Previously Lead?],G682,Table15[Customer-Owned Portion],O682),Table15[Unique ID],0),0)))</f>
        <v>Non-lead</v>
      </c>
      <c r="X682"/>
    </row>
    <row r="683" spans="2:24" ht="29" x14ac:dyDescent="0.35">
      <c r="B683" s="146"/>
      <c r="C683" s="31" t="s">
        <v>3691</v>
      </c>
      <c r="D683" s="31"/>
      <c r="E683" s="44" t="s">
        <v>3284</v>
      </c>
      <c r="F683" s="43" t="s">
        <v>41</v>
      </c>
      <c r="G683" s="84" t="s">
        <v>3249</v>
      </c>
      <c r="H683" s="31">
        <v>2023</v>
      </c>
      <c r="I683" s="207" t="s">
        <v>3338</v>
      </c>
      <c r="J683" s="84" t="s">
        <v>3270</v>
      </c>
      <c r="K683" s="31" t="s">
        <v>41</v>
      </c>
      <c r="L683" s="31"/>
      <c r="M683" s="169"/>
      <c r="N683" s="148"/>
      <c r="O683" s="44" t="s">
        <v>3284</v>
      </c>
      <c r="P683" s="43">
        <v>2023</v>
      </c>
      <c r="Q683" s="207" t="s">
        <v>3338</v>
      </c>
      <c r="R683" s="84" t="s">
        <v>3270</v>
      </c>
      <c r="S683" s="31" t="s">
        <v>41</v>
      </c>
      <c r="T683" s="31"/>
      <c r="U683" s="169"/>
      <c r="V683" s="150"/>
      <c r="W683" s="141" t="str" cm="1">
        <f t="array" ref="W683">IF(SUM(LEN(B683:V683))=0,"",IF(OR(OR(ISBLANK(F683),SUM(LEN(C683),LEN(D683))=0),AND(NOT(E683="Unknown"),ISBLANK(J683)),AND(NOT(O683="Unknown"),ISBLANK(R683))),"Missing Information", INDEX(Table15[Entire Service Line Classification], MATCH(SUMIFS(Table15[Unique ID],Table15[System-Owned Portion],E683,Table15[If Material Anything Other than "Lead" in Column E,Was Material Ever Previously Lead?],G683,Table15[Customer-Owned Portion],O683),Table15[Unique ID],0),0)))</f>
        <v>Non-lead</v>
      </c>
      <c r="X683"/>
    </row>
    <row r="684" spans="2:24" ht="29" x14ac:dyDescent="0.35">
      <c r="B684" s="146"/>
      <c r="C684" s="31" t="s">
        <v>3692</v>
      </c>
      <c r="D684" s="31"/>
      <c r="E684" s="44" t="s">
        <v>3284</v>
      </c>
      <c r="F684" s="43" t="s">
        <v>41</v>
      </c>
      <c r="G684" s="84" t="s">
        <v>3249</v>
      </c>
      <c r="H684" s="31">
        <v>2023</v>
      </c>
      <c r="I684" s="207" t="s">
        <v>3338</v>
      </c>
      <c r="J684" s="84" t="s">
        <v>3270</v>
      </c>
      <c r="K684" s="31" t="s">
        <v>41</v>
      </c>
      <c r="L684" s="31"/>
      <c r="M684" s="169"/>
      <c r="N684" s="148"/>
      <c r="O684" s="44" t="s">
        <v>3284</v>
      </c>
      <c r="P684" s="43">
        <v>2023</v>
      </c>
      <c r="Q684" s="207" t="s">
        <v>3338</v>
      </c>
      <c r="R684" s="84" t="s">
        <v>3270</v>
      </c>
      <c r="S684" s="31" t="s">
        <v>41</v>
      </c>
      <c r="T684" s="31"/>
      <c r="U684" s="169"/>
      <c r="V684" s="150"/>
      <c r="W684" s="141" t="str" cm="1">
        <f t="array" ref="W684">IF(SUM(LEN(B684:V684))=0,"",IF(OR(OR(ISBLANK(F684),SUM(LEN(C684),LEN(D684))=0),AND(NOT(E684="Unknown"),ISBLANK(J684)),AND(NOT(O684="Unknown"),ISBLANK(R684))),"Missing Information", INDEX(Table15[Entire Service Line Classification], MATCH(SUMIFS(Table15[Unique ID],Table15[System-Owned Portion],E684,Table15[If Material Anything Other than "Lead" in Column E,Was Material Ever Previously Lead?],G684,Table15[Customer-Owned Portion],O684),Table15[Unique ID],0),0)))</f>
        <v>Non-lead</v>
      </c>
      <c r="X684"/>
    </row>
    <row r="685" spans="2:24" ht="29" x14ac:dyDescent="0.35">
      <c r="B685" s="146"/>
      <c r="C685" s="31" t="s">
        <v>3693</v>
      </c>
      <c r="D685" s="31"/>
      <c r="E685" s="44" t="s">
        <v>3284</v>
      </c>
      <c r="F685" s="43" t="s">
        <v>41</v>
      </c>
      <c r="G685" s="84" t="s">
        <v>3249</v>
      </c>
      <c r="H685" s="31">
        <v>2023</v>
      </c>
      <c r="I685" s="207" t="s">
        <v>3338</v>
      </c>
      <c r="J685" s="84" t="s">
        <v>3270</v>
      </c>
      <c r="K685" s="31" t="s">
        <v>41</v>
      </c>
      <c r="L685" s="31"/>
      <c r="M685" s="169"/>
      <c r="N685" s="148"/>
      <c r="O685" s="44" t="s">
        <v>3284</v>
      </c>
      <c r="P685" s="43">
        <v>2023</v>
      </c>
      <c r="Q685" s="207" t="s">
        <v>3338</v>
      </c>
      <c r="R685" s="84" t="s">
        <v>3270</v>
      </c>
      <c r="S685" s="31" t="s">
        <v>41</v>
      </c>
      <c r="T685" s="31"/>
      <c r="U685" s="169"/>
      <c r="V685" s="150"/>
      <c r="W685" s="141" t="str" cm="1">
        <f t="array" ref="W685">IF(SUM(LEN(B685:V685))=0,"",IF(OR(OR(ISBLANK(F685),SUM(LEN(C685),LEN(D685))=0),AND(NOT(E685="Unknown"),ISBLANK(J685)),AND(NOT(O685="Unknown"),ISBLANK(R685))),"Missing Information", INDEX(Table15[Entire Service Line Classification], MATCH(SUMIFS(Table15[Unique ID],Table15[System-Owned Portion],E685,Table15[If Material Anything Other than "Lead" in Column E,Was Material Ever Previously Lead?],G685,Table15[Customer-Owned Portion],O685),Table15[Unique ID],0),0)))</f>
        <v>Non-lead</v>
      </c>
      <c r="X685"/>
    </row>
    <row r="686" spans="2:24" ht="29" x14ac:dyDescent="0.35">
      <c r="B686" s="146"/>
      <c r="C686" s="31" t="s">
        <v>3694</v>
      </c>
      <c r="D686" s="31"/>
      <c r="E686" s="44" t="s">
        <v>3284</v>
      </c>
      <c r="F686" s="43" t="s">
        <v>41</v>
      </c>
      <c r="G686" s="84" t="s">
        <v>3249</v>
      </c>
      <c r="H686" s="31">
        <v>2023</v>
      </c>
      <c r="I686" s="207" t="s">
        <v>3338</v>
      </c>
      <c r="J686" s="84" t="s">
        <v>3270</v>
      </c>
      <c r="K686" s="31" t="s">
        <v>41</v>
      </c>
      <c r="L686" s="31"/>
      <c r="M686" s="169"/>
      <c r="N686" s="148"/>
      <c r="O686" s="44" t="s">
        <v>3284</v>
      </c>
      <c r="P686" s="43">
        <v>2023</v>
      </c>
      <c r="Q686" s="207" t="s">
        <v>3338</v>
      </c>
      <c r="R686" s="84" t="s">
        <v>3270</v>
      </c>
      <c r="S686" s="31" t="s">
        <v>41</v>
      </c>
      <c r="T686" s="31"/>
      <c r="U686" s="169"/>
      <c r="V686" s="150"/>
      <c r="W686" s="141" t="str" cm="1">
        <f t="array" ref="W686">IF(SUM(LEN(B686:V686))=0,"",IF(OR(OR(ISBLANK(F686),SUM(LEN(C686),LEN(D686))=0),AND(NOT(E686="Unknown"),ISBLANK(J686)),AND(NOT(O686="Unknown"),ISBLANK(R686))),"Missing Information", INDEX(Table15[Entire Service Line Classification], MATCH(SUMIFS(Table15[Unique ID],Table15[System-Owned Portion],E686,Table15[If Material Anything Other than "Lead" in Column E,Was Material Ever Previously Lead?],G686,Table15[Customer-Owned Portion],O686),Table15[Unique ID],0),0)))</f>
        <v>Non-lead</v>
      </c>
      <c r="X686"/>
    </row>
    <row r="687" spans="2:24" ht="29" x14ac:dyDescent="0.35">
      <c r="B687" s="146"/>
      <c r="C687" s="31" t="s">
        <v>412</v>
      </c>
      <c r="D687" s="31"/>
      <c r="E687" s="44" t="s">
        <v>3284</v>
      </c>
      <c r="F687" s="43" t="s">
        <v>41</v>
      </c>
      <c r="G687" s="84" t="s">
        <v>3249</v>
      </c>
      <c r="H687" s="31">
        <v>2021</v>
      </c>
      <c r="I687" s="207" t="s">
        <v>3338</v>
      </c>
      <c r="J687" s="84" t="s">
        <v>3270</v>
      </c>
      <c r="K687" s="31" t="s">
        <v>41</v>
      </c>
      <c r="L687" s="31"/>
      <c r="M687" s="169"/>
      <c r="N687" s="148"/>
      <c r="O687" s="44" t="s">
        <v>3284</v>
      </c>
      <c r="P687" s="43">
        <v>2021</v>
      </c>
      <c r="Q687" s="207" t="s">
        <v>3338</v>
      </c>
      <c r="R687" s="84" t="s">
        <v>3270</v>
      </c>
      <c r="S687" s="31" t="s">
        <v>41</v>
      </c>
      <c r="T687" s="31"/>
      <c r="U687" s="169"/>
      <c r="V687" s="150"/>
      <c r="W687" s="141" t="str" cm="1">
        <f t="array" ref="W687">IF(SUM(LEN(B687:V687))=0,"",IF(OR(OR(ISBLANK(F687),SUM(LEN(C687),LEN(D687))=0),AND(NOT(E687="Unknown"),ISBLANK(J687)),AND(NOT(O687="Unknown"),ISBLANK(R687))),"Missing Information", INDEX(Table15[Entire Service Line Classification], MATCH(SUMIFS(Table15[Unique ID],Table15[System-Owned Portion],E687,Table15[If Material Anything Other than "Lead" in Column E,Was Material Ever Previously Lead?],G687,Table15[Customer-Owned Portion],O687),Table15[Unique ID],0),0)))</f>
        <v>Non-lead</v>
      </c>
      <c r="X687"/>
    </row>
    <row r="688" spans="2:24" ht="29" x14ac:dyDescent="0.35">
      <c r="B688" s="146"/>
      <c r="C688" s="31" t="s">
        <v>413</v>
      </c>
      <c r="D688" s="31"/>
      <c r="E688" s="44" t="s">
        <v>3284</v>
      </c>
      <c r="F688" s="43" t="s">
        <v>41</v>
      </c>
      <c r="G688" s="84" t="s">
        <v>3249</v>
      </c>
      <c r="H688" s="31">
        <v>2021</v>
      </c>
      <c r="I688" s="207" t="s">
        <v>3338</v>
      </c>
      <c r="J688" s="84" t="s">
        <v>3270</v>
      </c>
      <c r="K688" s="31" t="s">
        <v>41</v>
      </c>
      <c r="L688" s="31"/>
      <c r="M688" s="169"/>
      <c r="N688" s="148"/>
      <c r="O688" s="44" t="s">
        <v>3284</v>
      </c>
      <c r="P688" s="43">
        <v>2021</v>
      </c>
      <c r="Q688" s="207" t="s">
        <v>3338</v>
      </c>
      <c r="R688" s="84" t="s">
        <v>3270</v>
      </c>
      <c r="S688" s="31" t="s">
        <v>41</v>
      </c>
      <c r="T688" s="31"/>
      <c r="U688" s="169"/>
      <c r="V688" s="150"/>
      <c r="W688" s="141" t="str" cm="1">
        <f t="array" ref="W688">IF(SUM(LEN(B688:V688))=0,"",IF(OR(OR(ISBLANK(F688),SUM(LEN(C688),LEN(D688))=0),AND(NOT(E688="Unknown"),ISBLANK(J688)),AND(NOT(O688="Unknown"),ISBLANK(R688))),"Missing Information", INDEX(Table15[Entire Service Line Classification], MATCH(SUMIFS(Table15[Unique ID],Table15[System-Owned Portion],E688,Table15[If Material Anything Other than "Lead" in Column E,Was Material Ever Previously Lead?],G688,Table15[Customer-Owned Portion],O688),Table15[Unique ID],0),0)))</f>
        <v>Non-lead</v>
      </c>
      <c r="X688"/>
    </row>
    <row r="689" spans="2:24" ht="29" x14ac:dyDescent="0.35">
      <c r="B689" s="146"/>
      <c r="C689" s="31" t="s">
        <v>414</v>
      </c>
      <c r="D689" s="31"/>
      <c r="E689" s="44" t="s">
        <v>3284</v>
      </c>
      <c r="F689" s="43" t="s">
        <v>41</v>
      </c>
      <c r="G689" s="84" t="s">
        <v>3249</v>
      </c>
      <c r="H689" s="31">
        <v>2021</v>
      </c>
      <c r="I689" s="207" t="s">
        <v>3338</v>
      </c>
      <c r="J689" s="84" t="s">
        <v>3270</v>
      </c>
      <c r="K689" s="31" t="s">
        <v>41</v>
      </c>
      <c r="L689" s="31"/>
      <c r="M689" s="169"/>
      <c r="N689" s="148"/>
      <c r="O689" s="44" t="s">
        <v>3284</v>
      </c>
      <c r="P689" s="43">
        <v>2021</v>
      </c>
      <c r="Q689" s="207" t="s">
        <v>3338</v>
      </c>
      <c r="R689" s="84" t="s">
        <v>3270</v>
      </c>
      <c r="S689" s="31" t="s">
        <v>41</v>
      </c>
      <c r="T689" s="31"/>
      <c r="U689" s="169"/>
      <c r="V689" s="150"/>
      <c r="W689" s="141" t="str" cm="1">
        <f t="array" ref="W689">IF(SUM(LEN(B689:V689))=0,"",IF(OR(OR(ISBLANK(F689),SUM(LEN(C689),LEN(D689))=0),AND(NOT(E689="Unknown"),ISBLANK(J689)),AND(NOT(O689="Unknown"),ISBLANK(R689))),"Missing Information", INDEX(Table15[Entire Service Line Classification], MATCH(SUMIFS(Table15[Unique ID],Table15[System-Owned Portion],E689,Table15[If Material Anything Other than "Lead" in Column E,Was Material Ever Previously Lead?],G689,Table15[Customer-Owned Portion],O689),Table15[Unique ID],0),0)))</f>
        <v>Non-lead</v>
      </c>
      <c r="X689"/>
    </row>
    <row r="690" spans="2:24" ht="29" x14ac:dyDescent="0.35">
      <c r="B690" s="146"/>
      <c r="C690" s="31" t="s">
        <v>3695</v>
      </c>
      <c r="D690" s="31"/>
      <c r="E690" s="44" t="s">
        <v>3203</v>
      </c>
      <c r="F690" s="43" t="s">
        <v>3283</v>
      </c>
      <c r="G690" s="84" t="s">
        <v>3249</v>
      </c>
      <c r="H690" s="31">
        <v>1942</v>
      </c>
      <c r="I690" s="207" t="s">
        <v>3338</v>
      </c>
      <c r="J690" s="84"/>
      <c r="K690" s="31" t="s">
        <v>41</v>
      </c>
      <c r="L690" s="31"/>
      <c r="M690" s="169"/>
      <c r="N690" s="148"/>
      <c r="O690" s="44" t="s">
        <v>3203</v>
      </c>
      <c r="P690" s="43">
        <v>1942</v>
      </c>
      <c r="Q690" s="207" t="s">
        <v>3338</v>
      </c>
      <c r="R690" s="84" t="s">
        <v>3203</v>
      </c>
      <c r="S690" s="31" t="s">
        <v>41</v>
      </c>
      <c r="T690" s="31"/>
      <c r="U690" s="169"/>
      <c r="V690" s="150"/>
      <c r="W690" s="141" t="str" cm="1">
        <f t="array" ref="W690">IF(SUM(LEN(B690:V690))=0,"",IF(OR(OR(ISBLANK(F690),SUM(LEN(C690),LEN(D690))=0),AND(NOT(E690="Unknown"),ISBLANK(J690)),AND(NOT(O690="Unknown"),ISBLANK(R690))),"Missing Information", INDEX(Table15[Entire Service Line Classification], MATCH(SUMIFS(Table15[Unique ID],Table15[System-Owned Portion],E690,Table15[If Material Anything Other than "Lead" in Column E,Was Material Ever Previously Lead?],G690,Table15[Customer-Owned Portion],O690),Table15[Unique ID],0),0)))</f>
        <v>Lead Status Unknown</v>
      </c>
      <c r="X690"/>
    </row>
    <row r="691" spans="2:24" ht="29" x14ac:dyDescent="0.35">
      <c r="B691" s="146"/>
      <c r="C691" s="31" t="s">
        <v>3696</v>
      </c>
      <c r="D691" s="31"/>
      <c r="E691" s="44" t="s">
        <v>3284</v>
      </c>
      <c r="F691" s="43" t="s">
        <v>41</v>
      </c>
      <c r="G691" s="84" t="s">
        <v>3249</v>
      </c>
      <c r="H691" s="31">
        <v>2021</v>
      </c>
      <c r="I691" s="207" t="s">
        <v>3338</v>
      </c>
      <c r="J691" s="84" t="s">
        <v>3270</v>
      </c>
      <c r="K691" s="31" t="s">
        <v>41</v>
      </c>
      <c r="L691" s="31"/>
      <c r="M691" s="169"/>
      <c r="N691" s="148"/>
      <c r="O691" s="44" t="s">
        <v>3284</v>
      </c>
      <c r="P691" s="43">
        <v>2021</v>
      </c>
      <c r="Q691" s="207" t="s">
        <v>3338</v>
      </c>
      <c r="R691" s="84" t="s">
        <v>3270</v>
      </c>
      <c r="S691" s="31" t="s">
        <v>41</v>
      </c>
      <c r="T691" s="31"/>
      <c r="U691" s="169"/>
      <c r="V691" s="150"/>
      <c r="W691" s="141" t="str" cm="1">
        <f t="array" ref="W691">IF(SUM(LEN(B691:V691))=0,"",IF(OR(OR(ISBLANK(F691),SUM(LEN(C691),LEN(D691))=0),AND(NOT(E691="Unknown"),ISBLANK(J691)),AND(NOT(O691="Unknown"),ISBLANK(R691))),"Missing Information", INDEX(Table15[Entire Service Line Classification], MATCH(SUMIFS(Table15[Unique ID],Table15[System-Owned Portion],E691,Table15[If Material Anything Other than "Lead" in Column E,Was Material Ever Previously Lead?],G691,Table15[Customer-Owned Portion],O691),Table15[Unique ID],0),0)))</f>
        <v>Non-lead</v>
      </c>
      <c r="X691"/>
    </row>
    <row r="692" spans="2:24" ht="29" x14ac:dyDescent="0.35">
      <c r="B692" s="146"/>
      <c r="C692" s="31" t="s">
        <v>3697</v>
      </c>
      <c r="D692" s="31"/>
      <c r="E692" s="44" t="s">
        <v>3284</v>
      </c>
      <c r="F692" s="43" t="s">
        <v>41</v>
      </c>
      <c r="G692" s="84" t="s">
        <v>3249</v>
      </c>
      <c r="H692" s="31">
        <v>2021</v>
      </c>
      <c r="I692" s="207" t="s">
        <v>3338</v>
      </c>
      <c r="J692" s="84" t="s">
        <v>3270</v>
      </c>
      <c r="K692" s="31" t="s">
        <v>41</v>
      </c>
      <c r="L692" s="31"/>
      <c r="M692" s="169"/>
      <c r="N692" s="148"/>
      <c r="O692" s="44" t="s">
        <v>3284</v>
      </c>
      <c r="P692" s="43">
        <v>2021</v>
      </c>
      <c r="Q692" s="207" t="s">
        <v>3338</v>
      </c>
      <c r="R692" s="84" t="s">
        <v>3270</v>
      </c>
      <c r="S692" s="31" t="s">
        <v>41</v>
      </c>
      <c r="T692" s="31"/>
      <c r="U692" s="169"/>
      <c r="V692" s="150"/>
      <c r="W692" s="141" t="str" cm="1">
        <f t="array" ref="W692">IF(SUM(LEN(B692:V692))=0,"",IF(OR(OR(ISBLANK(F692),SUM(LEN(C692),LEN(D692))=0),AND(NOT(E692="Unknown"),ISBLANK(J692)),AND(NOT(O692="Unknown"),ISBLANK(R692))),"Missing Information", INDEX(Table15[Entire Service Line Classification], MATCH(SUMIFS(Table15[Unique ID],Table15[System-Owned Portion],E692,Table15[If Material Anything Other than "Lead" in Column E,Was Material Ever Previously Lead?],G692,Table15[Customer-Owned Portion],O692),Table15[Unique ID],0),0)))</f>
        <v>Non-lead</v>
      </c>
      <c r="X692"/>
    </row>
    <row r="693" spans="2:24" ht="29" x14ac:dyDescent="0.35">
      <c r="B693" s="146"/>
      <c r="C693" s="31" t="s">
        <v>3698</v>
      </c>
      <c r="D693" s="31"/>
      <c r="E693" s="44" t="s">
        <v>3284</v>
      </c>
      <c r="F693" s="43" t="s">
        <v>41</v>
      </c>
      <c r="G693" s="84" t="s">
        <v>3249</v>
      </c>
      <c r="H693" s="31">
        <v>2021</v>
      </c>
      <c r="I693" s="207" t="s">
        <v>3338</v>
      </c>
      <c r="J693" s="84" t="s">
        <v>3270</v>
      </c>
      <c r="K693" s="31" t="s">
        <v>41</v>
      </c>
      <c r="L693" s="31"/>
      <c r="M693" s="169"/>
      <c r="N693" s="148"/>
      <c r="O693" s="44" t="s">
        <v>3284</v>
      </c>
      <c r="P693" s="43">
        <v>2021</v>
      </c>
      <c r="Q693" s="207" t="s">
        <v>3338</v>
      </c>
      <c r="R693" s="84" t="s">
        <v>3270</v>
      </c>
      <c r="S693" s="31" t="s">
        <v>41</v>
      </c>
      <c r="T693" s="31"/>
      <c r="U693" s="169"/>
      <c r="V693" s="150"/>
      <c r="W693" s="141" t="str" cm="1">
        <f t="array" ref="W693">IF(SUM(LEN(B693:V693))=0,"",IF(OR(OR(ISBLANK(F693),SUM(LEN(C693),LEN(D693))=0),AND(NOT(E693="Unknown"),ISBLANK(J693)),AND(NOT(O693="Unknown"),ISBLANK(R693))),"Missing Information", INDEX(Table15[Entire Service Line Classification], MATCH(SUMIFS(Table15[Unique ID],Table15[System-Owned Portion],E693,Table15[If Material Anything Other than "Lead" in Column E,Was Material Ever Previously Lead?],G693,Table15[Customer-Owned Portion],O693),Table15[Unique ID],0),0)))</f>
        <v>Non-lead</v>
      </c>
      <c r="X693"/>
    </row>
    <row r="694" spans="2:24" ht="29" x14ac:dyDescent="0.35">
      <c r="B694" s="146"/>
      <c r="C694" s="31" t="s">
        <v>3699</v>
      </c>
      <c r="D694" s="31"/>
      <c r="E694" s="44" t="s">
        <v>3284</v>
      </c>
      <c r="F694" s="43" t="s">
        <v>41</v>
      </c>
      <c r="G694" s="84" t="s">
        <v>3249</v>
      </c>
      <c r="H694" s="31">
        <v>2021</v>
      </c>
      <c r="I694" s="207" t="s">
        <v>3338</v>
      </c>
      <c r="J694" s="84" t="s">
        <v>3270</v>
      </c>
      <c r="K694" s="31" t="s">
        <v>41</v>
      </c>
      <c r="L694" s="31"/>
      <c r="M694" s="169"/>
      <c r="N694" s="148"/>
      <c r="O694" s="44" t="s">
        <v>3284</v>
      </c>
      <c r="P694" s="43">
        <v>2021</v>
      </c>
      <c r="Q694" s="207" t="s">
        <v>3338</v>
      </c>
      <c r="R694" s="84" t="s">
        <v>3270</v>
      </c>
      <c r="S694" s="31" t="s">
        <v>41</v>
      </c>
      <c r="T694" s="31"/>
      <c r="U694" s="169"/>
      <c r="V694" s="150"/>
      <c r="W694" s="141" t="str" cm="1">
        <f t="array" ref="W694">IF(SUM(LEN(B694:V694))=0,"",IF(OR(OR(ISBLANK(F694),SUM(LEN(C694),LEN(D694))=0),AND(NOT(E694="Unknown"),ISBLANK(J694)),AND(NOT(O694="Unknown"),ISBLANK(R694))),"Missing Information", INDEX(Table15[Entire Service Line Classification], MATCH(SUMIFS(Table15[Unique ID],Table15[System-Owned Portion],E694,Table15[If Material Anything Other than "Lead" in Column E,Was Material Ever Previously Lead?],G694,Table15[Customer-Owned Portion],O694),Table15[Unique ID],0),0)))</f>
        <v>Non-lead</v>
      </c>
      <c r="X694"/>
    </row>
    <row r="695" spans="2:24" ht="29" x14ac:dyDescent="0.35">
      <c r="B695" s="146"/>
      <c r="C695" s="31" t="s">
        <v>3700</v>
      </c>
      <c r="D695" s="31"/>
      <c r="E695" s="44" t="s">
        <v>3284</v>
      </c>
      <c r="F695" s="43" t="s">
        <v>41</v>
      </c>
      <c r="G695" s="84" t="s">
        <v>3249</v>
      </c>
      <c r="H695" s="31">
        <v>2021</v>
      </c>
      <c r="I695" s="207" t="s">
        <v>3338</v>
      </c>
      <c r="J695" s="84" t="s">
        <v>3270</v>
      </c>
      <c r="K695" s="31" t="s">
        <v>41</v>
      </c>
      <c r="L695" s="31"/>
      <c r="M695" s="169"/>
      <c r="N695" s="148"/>
      <c r="O695" s="44" t="s">
        <v>3284</v>
      </c>
      <c r="P695" s="43">
        <v>2021</v>
      </c>
      <c r="Q695" s="207" t="s">
        <v>3338</v>
      </c>
      <c r="R695" s="84" t="s">
        <v>3270</v>
      </c>
      <c r="S695" s="31" t="s">
        <v>41</v>
      </c>
      <c r="T695" s="31"/>
      <c r="U695" s="169"/>
      <c r="V695" s="150"/>
      <c r="W695" s="141" t="str" cm="1">
        <f t="array" ref="W695">IF(SUM(LEN(B695:V695))=0,"",IF(OR(OR(ISBLANK(F695),SUM(LEN(C695),LEN(D695))=0),AND(NOT(E695="Unknown"),ISBLANK(J695)),AND(NOT(O695="Unknown"),ISBLANK(R695))),"Missing Information", INDEX(Table15[Entire Service Line Classification], MATCH(SUMIFS(Table15[Unique ID],Table15[System-Owned Portion],E695,Table15[If Material Anything Other than "Lead" in Column E,Was Material Ever Previously Lead?],G695,Table15[Customer-Owned Portion],O695),Table15[Unique ID],0),0)))</f>
        <v>Non-lead</v>
      </c>
      <c r="X695"/>
    </row>
    <row r="696" spans="2:24" ht="29" x14ac:dyDescent="0.35">
      <c r="B696" s="146"/>
      <c r="C696" s="31" t="s">
        <v>3701</v>
      </c>
      <c r="D696" s="31"/>
      <c r="E696" s="44" t="s">
        <v>3284</v>
      </c>
      <c r="F696" s="43" t="s">
        <v>41</v>
      </c>
      <c r="G696" s="84" t="s">
        <v>3249</v>
      </c>
      <c r="H696" s="31" t="s">
        <v>6805</v>
      </c>
      <c r="I696" s="207" t="s">
        <v>3338</v>
      </c>
      <c r="J696" s="84" t="s">
        <v>3270</v>
      </c>
      <c r="K696" s="31" t="s">
        <v>41</v>
      </c>
      <c r="L696" s="31"/>
      <c r="M696" s="169"/>
      <c r="N696" s="148"/>
      <c r="O696" s="44" t="s">
        <v>3284</v>
      </c>
      <c r="P696" s="43" t="s">
        <v>6805</v>
      </c>
      <c r="Q696" s="207" t="s">
        <v>3338</v>
      </c>
      <c r="R696" s="84" t="s">
        <v>3270</v>
      </c>
      <c r="S696" s="31" t="s">
        <v>41</v>
      </c>
      <c r="T696" s="31"/>
      <c r="U696" s="169"/>
      <c r="V696" s="150"/>
      <c r="W696" s="141" t="str" cm="1">
        <f t="array" ref="W696">IF(SUM(LEN(B696:V696))=0,"",IF(OR(OR(ISBLANK(F696),SUM(LEN(C696),LEN(D696))=0),AND(NOT(E696="Unknown"),ISBLANK(J696)),AND(NOT(O696="Unknown"),ISBLANK(R696))),"Missing Information", INDEX(Table15[Entire Service Line Classification], MATCH(SUMIFS(Table15[Unique ID],Table15[System-Owned Portion],E696,Table15[If Material Anything Other than "Lead" in Column E,Was Material Ever Previously Lead?],G696,Table15[Customer-Owned Portion],O696),Table15[Unique ID],0),0)))</f>
        <v>Non-lead</v>
      </c>
      <c r="X696"/>
    </row>
    <row r="697" spans="2:24" ht="29" x14ac:dyDescent="0.35">
      <c r="B697" s="146"/>
      <c r="C697" s="31" t="s">
        <v>415</v>
      </c>
      <c r="D697" s="31"/>
      <c r="E697" s="44" t="s">
        <v>3284</v>
      </c>
      <c r="F697" s="43" t="s">
        <v>41</v>
      </c>
      <c r="G697" s="84" t="s">
        <v>3249</v>
      </c>
      <c r="H697" s="31">
        <v>2021</v>
      </c>
      <c r="I697" s="207" t="s">
        <v>3338</v>
      </c>
      <c r="J697" s="84" t="s">
        <v>3270</v>
      </c>
      <c r="K697" s="31" t="s">
        <v>41</v>
      </c>
      <c r="L697" s="31"/>
      <c r="M697" s="169"/>
      <c r="N697" s="148"/>
      <c r="O697" s="44" t="s">
        <v>3284</v>
      </c>
      <c r="P697" s="43">
        <v>2021</v>
      </c>
      <c r="Q697" s="207" t="s">
        <v>3338</v>
      </c>
      <c r="R697" s="84" t="s">
        <v>3270</v>
      </c>
      <c r="S697" s="31" t="s">
        <v>41</v>
      </c>
      <c r="T697" s="31"/>
      <c r="U697" s="169"/>
      <c r="V697" s="150"/>
      <c r="W697" s="141" t="str" cm="1">
        <f t="array" ref="W697">IF(SUM(LEN(B697:V697))=0,"",IF(OR(OR(ISBLANK(F697),SUM(LEN(C697),LEN(D697))=0),AND(NOT(E697="Unknown"),ISBLANK(J697)),AND(NOT(O697="Unknown"),ISBLANK(R697))),"Missing Information", INDEX(Table15[Entire Service Line Classification], MATCH(SUMIFS(Table15[Unique ID],Table15[System-Owned Portion],E697,Table15[If Material Anything Other than "Lead" in Column E,Was Material Ever Previously Lead?],G697,Table15[Customer-Owned Portion],O697),Table15[Unique ID],0),0)))</f>
        <v>Non-lead</v>
      </c>
      <c r="X697"/>
    </row>
    <row r="698" spans="2:24" ht="29" x14ac:dyDescent="0.35">
      <c r="B698" s="146"/>
      <c r="C698" s="31" t="s">
        <v>416</v>
      </c>
      <c r="D698" s="31"/>
      <c r="E698" s="44" t="s">
        <v>3284</v>
      </c>
      <c r="F698" s="43" t="s">
        <v>41</v>
      </c>
      <c r="G698" s="84" t="s">
        <v>3249</v>
      </c>
      <c r="H698" s="31">
        <v>2021</v>
      </c>
      <c r="I698" s="207" t="s">
        <v>3338</v>
      </c>
      <c r="J698" s="84" t="s">
        <v>3270</v>
      </c>
      <c r="K698" s="31" t="s">
        <v>41</v>
      </c>
      <c r="L698" s="31"/>
      <c r="M698" s="169"/>
      <c r="N698" s="148"/>
      <c r="O698" s="44" t="s">
        <v>3284</v>
      </c>
      <c r="P698" s="43">
        <v>2021</v>
      </c>
      <c r="Q698" s="207" t="s">
        <v>3338</v>
      </c>
      <c r="R698" s="84" t="s">
        <v>3270</v>
      </c>
      <c r="S698" s="31" t="s">
        <v>41</v>
      </c>
      <c r="T698" s="31"/>
      <c r="U698" s="169"/>
      <c r="V698" s="150"/>
      <c r="W698" s="141" t="str" cm="1">
        <f t="array" ref="W698">IF(SUM(LEN(B698:V698))=0,"",IF(OR(OR(ISBLANK(F698),SUM(LEN(C698),LEN(D698))=0),AND(NOT(E698="Unknown"),ISBLANK(J698)),AND(NOT(O698="Unknown"),ISBLANK(R698))),"Missing Information", INDEX(Table15[Entire Service Line Classification], MATCH(SUMIFS(Table15[Unique ID],Table15[System-Owned Portion],E698,Table15[If Material Anything Other than "Lead" in Column E,Was Material Ever Previously Lead?],G698,Table15[Customer-Owned Portion],O698),Table15[Unique ID],0),0)))</f>
        <v>Non-lead</v>
      </c>
      <c r="X698"/>
    </row>
    <row r="699" spans="2:24" ht="29" x14ac:dyDescent="0.35">
      <c r="B699" s="146"/>
      <c r="C699" s="31" t="s">
        <v>417</v>
      </c>
      <c r="D699" s="31"/>
      <c r="E699" s="44" t="s">
        <v>3284</v>
      </c>
      <c r="F699" s="43" t="s">
        <v>41</v>
      </c>
      <c r="G699" s="84" t="s">
        <v>3249</v>
      </c>
      <c r="H699" s="31">
        <v>2021</v>
      </c>
      <c r="I699" s="207" t="s">
        <v>3338</v>
      </c>
      <c r="J699" s="84" t="s">
        <v>3270</v>
      </c>
      <c r="K699" s="31" t="s">
        <v>41</v>
      </c>
      <c r="L699" s="31"/>
      <c r="M699" s="169"/>
      <c r="N699" s="148"/>
      <c r="O699" s="44" t="s">
        <v>3284</v>
      </c>
      <c r="P699" s="43">
        <v>2021</v>
      </c>
      <c r="Q699" s="207" t="s">
        <v>3338</v>
      </c>
      <c r="R699" s="84" t="s">
        <v>3270</v>
      </c>
      <c r="S699" s="31" t="s">
        <v>41</v>
      </c>
      <c r="T699" s="31"/>
      <c r="U699" s="169"/>
      <c r="V699" s="150"/>
      <c r="W699" s="141" t="str" cm="1">
        <f t="array" ref="W699">IF(SUM(LEN(B699:V699))=0,"",IF(OR(OR(ISBLANK(F699),SUM(LEN(C699),LEN(D699))=0),AND(NOT(E699="Unknown"),ISBLANK(J699)),AND(NOT(O699="Unknown"),ISBLANK(R699))),"Missing Information", INDEX(Table15[Entire Service Line Classification], MATCH(SUMIFS(Table15[Unique ID],Table15[System-Owned Portion],E699,Table15[If Material Anything Other than "Lead" in Column E,Was Material Ever Previously Lead?],G699,Table15[Customer-Owned Portion],O699),Table15[Unique ID],0),0)))</f>
        <v>Non-lead</v>
      </c>
      <c r="X699"/>
    </row>
    <row r="700" spans="2:24" ht="29" x14ac:dyDescent="0.35">
      <c r="B700" s="146"/>
      <c r="C700" s="31" t="s">
        <v>418</v>
      </c>
      <c r="D700" s="31"/>
      <c r="E700" s="44" t="s">
        <v>3284</v>
      </c>
      <c r="F700" s="43" t="s">
        <v>41</v>
      </c>
      <c r="G700" s="84" t="s">
        <v>3249</v>
      </c>
      <c r="H700" s="31">
        <v>2021</v>
      </c>
      <c r="I700" s="207" t="s">
        <v>3338</v>
      </c>
      <c r="J700" s="84" t="s">
        <v>3270</v>
      </c>
      <c r="K700" s="31" t="s">
        <v>41</v>
      </c>
      <c r="L700" s="31"/>
      <c r="M700" s="169"/>
      <c r="N700" s="148"/>
      <c r="O700" s="44" t="s">
        <v>3284</v>
      </c>
      <c r="P700" s="43">
        <v>2021</v>
      </c>
      <c r="Q700" s="207" t="s">
        <v>3338</v>
      </c>
      <c r="R700" s="84" t="s">
        <v>3270</v>
      </c>
      <c r="S700" s="31" t="s">
        <v>41</v>
      </c>
      <c r="T700" s="31"/>
      <c r="U700" s="169"/>
      <c r="V700" s="150"/>
      <c r="W700" s="141" t="str" cm="1">
        <f t="array" ref="W700">IF(SUM(LEN(B700:V700))=0,"",IF(OR(OR(ISBLANK(F700),SUM(LEN(C700),LEN(D700))=0),AND(NOT(E700="Unknown"),ISBLANK(J700)),AND(NOT(O700="Unknown"),ISBLANK(R700))),"Missing Information", INDEX(Table15[Entire Service Line Classification], MATCH(SUMIFS(Table15[Unique ID],Table15[System-Owned Portion],E700,Table15[If Material Anything Other than "Lead" in Column E,Was Material Ever Previously Lead?],G700,Table15[Customer-Owned Portion],O700),Table15[Unique ID],0),0)))</f>
        <v>Non-lead</v>
      </c>
      <c r="X700"/>
    </row>
    <row r="701" spans="2:24" ht="29" x14ac:dyDescent="0.35">
      <c r="B701" s="146"/>
      <c r="C701" s="31" t="s">
        <v>3702</v>
      </c>
      <c r="D701" s="31"/>
      <c r="E701" s="44" t="s">
        <v>3284</v>
      </c>
      <c r="F701" s="43" t="s">
        <v>41</v>
      </c>
      <c r="G701" s="84" t="s">
        <v>3249</v>
      </c>
      <c r="H701" s="31">
        <v>2021</v>
      </c>
      <c r="I701" s="207" t="s">
        <v>3338</v>
      </c>
      <c r="J701" s="84" t="s">
        <v>3270</v>
      </c>
      <c r="K701" s="31" t="s">
        <v>41</v>
      </c>
      <c r="L701" s="31"/>
      <c r="M701" s="169"/>
      <c r="N701" s="148"/>
      <c r="O701" s="44" t="s">
        <v>3284</v>
      </c>
      <c r="P701" s="43">
        <v>2021</v>
      </c>
      <c r="Q701" s="207" t="s">
        <v>3338</v>
      </c>
      <c r="R701" s="84" t="s">
        <v>3270</v>
      </c>
      <c r="S701" s="31" t="s">
        <v>41</v>
      </c>
      <c r="T701" s="31"/>
      <c r="U701" s="169"/>
      <c r="V701" s="150"/>
      <c r="W701" s="141" t="str" cm="1">
        <f t="array" ref="W701">IF(SUM(LEN(B701:V701))=0,"",IF(OR(OR(ISBLANK(F701),SUM(LEN(C701),LEN(D701))=0),AND(NOT(E701="Unknown"),ISBLANK(J701)),AND(NOT(O701="Unknown"),ISBLANK(R701))),"Missing Information", INDEX(Table15[Entire Service Line Classification], MATCH(SUMIFS(Table15[Unique ID],Table15[System-Owned Portion],E701,Table15[If Material Anything Other than "Lead" in Column E,Was Material Ever Previously Lead?],G701,Table15[Customer-Owned Portion],O701),Table15[Unique ID],0),0)))</f>
        <v>Non-lead</v>
      </c>
      <c r="X701"/>
    </row>
    <row r="702" spans="2:24" ht="29" x14ac:dyDescent="0.35">
      <c r="B702" s="146"/>
      <c r="C702" s="31" t="s">
        <v>3703</v>
      </c>
      <c r="D702" s="31"/>
      <c r="E702" s="44" t="s">
        <v>3284</v>
      </c>
      <c r="F702" s="43" t="s">
        <v>41</v>
      </c>
      <c r="G702" s="84" t="s">
        <v>3249</v>
      </c>
      <c r="H702" s="31">
        <v>2021</v>
      </c>
      <c r="I702" s="207" t="s">
        <v>3338</v>
      </c>
      <c r="J702" s="84" t="s">
        <v>3270</v>
      </c>
      <c r="K702" s="31" t="s">
        <v>41</v>
      </c>
      <c r="L702" s="31"/>
      <c r="M702" s="169"/>
      <c r="N702" s="148"/>
      <c r="O702" s="44" t="s">
        <v>3284</v>
      </c>
      <c r="P702" s="43">
        <v>2021</v>
      </c>
      <c r="Q702" s="207" t="s">
        <v>3338</v>
      </c>
      <c r="R702" s="84" t="s">
        <v>3270</v>
      </c>
      <c r="S702" s="31" t="s">
        <v>41</v>
      </c>
      <c r="T702" s="31"/>
      <c r="U702" s="169"/>
      <c r="V702" s="150"/>
      <c r="W702" s="141" t="str" cm="1">
        <f t="array" ref="W702">IF(SUM(LEN(B702:V702))=0,"",IF(OR(OR(ISBLANK(F702),SUM(LEN(C702),LEN(D702))=0),AND(NOT(E702="Unknown"),ISBLANK(J702)),AND(NOT(O702="Unknown"),ISBLANK(R702))),"Missing Information", INDEX(Table15[Entire Service Line Classification], MATCH(SUMIFS(Table15[Unique ID],Table15[System-Owned Portion],E702,Table15[If Material Anything Other than "Lead" in Column E,Was Material Ever Previously Lead?],G702,Table15[Customer-Owned Portion],O702),Table15[Unique ID],0),0)))</f>
        <v>Non-lead</v>
      </c>
      <c r="X702"/>
    </row>
    <row r="703" spans="2:24" ht="29" x14ac:dyDescent="0.35">
      <c r="B703" s="146"/>
      <c r="C703" s="31" t="s">
        <v>3704</v>
      </c>
      <c r="D703" s="31"/>
      <c r="E703" s="44" t="s">
        <v>3284</v>
      </c>
      <c r="F703" s="43" t="s">
        <v>41</v>
      </c>
      <c r="G703" s="84" t="s">
        <v>3249</v>
      </c>
      <c r="H703" s="31">
        <v>2021</v>
      </c>
      <c r="I703" s="207" t="s">
        <v>3338</v>
      </c>
      <c r="J703" s="84" t="s">
        <v>3270</v>
      </c>
      <c r="K703" s="31" t="s">
        <v>41</v>
      </c>
      <c r="L703" s="31"/>
      <c r="M703" s="169"/>
      <c r="N703" s="148"/>
      <c r="O703" s="44" t="s">
        <v>3284</v>
      </c>
      <c r="P703" s="43">
        <v>2021</v>
      </c>
      <c r="Q703" s="207" t="s">
        <v>3338</v>
      </c>
      <c r="R703" s="84" t="s">
        <v>3270</v>
      </c>
      <c r="S703" s="31" t="s">
        <v>41</v>
      </c>
      <c r="T703" s="31"/>
      <c r="U703" s="169"/>
      <c r="V703" s="150"/>
      <c r="W703" s="141" t="str" cm="1">
        <f t="array" ref="W703">IF(SUM(LEN(B703:V703))=0,"",IF(OR(OR(ISBLANK(F703),SUM(LEN(C703),LEN(D703))=0),AND(NOT(E703="Unknown"),ISBLANK(J703)),AND(NOT(O703="Unknown"),ISBLANK(R703))),"Missing Information", INDEX(Table15[Entire Service Line Classification], MATCH(SUMIFS(Table15[Unique ID],Table15[System-Owned Portion],E703,Table15[If Material Anything Other than "Lead" in Column E,Was Material Ever Previously Lead?],G703,Table15[Customer-Owned Portion],O703),Table15[Unique ID],0),0)))</f>
        <v>Non-lead</v>
      </c>
      <c r="X703"/>
    </row>
    <row r="704" spans="2:24" ht="29" x14ac:dyDescent="0.35">
      <c r="B704" s="146"/>
      <c r="C704" s="31" t="s">
        <v>3705</v>
      </c>
      <c r="D704" s="31"/>
      <c r="E704" s="44" t="s">
        <v>3284</v>
      </c>
      <c r="F704" s="43" t="s">
        <v>41</v>
      </c>
      <c r="G704" s="84" t="s">
        <v>3249</v>
      </c>
      <c r="H704" s="31">
        <v>2021</v>
      </c>
      <c r="I704" s="207" t="s">
        <v>3338</v>
      </c>
      <c r="J704" s="84" t="s">
        <v>3270</v>
      </c>
      <c r="K704" s="31" t="s">
        <v>41</v>
      </c>
      <c r="L704" s="31"/>
      <c r="M704" s="169"/>
      <c r="N704" s="148"/>
      <c r="O704" s="44" t="s">
        <v>3284</v>
      </c>
      <c r="P704" s="43">
        <v>2021</v>
      </c>
      <c r="Q704" s="207" t="s">
        <v>3338</v>
      </c>
      <c r="R704" s="84" t="s">
        <v>3270</v>
      </c>
      <c r="S704" s="31" t="s">
        <v>41</v>
      </c>
      <c r="T704" s="31"/>
      <c r="U704" s="169"/>
      <c r="V704" s="150"/>
      <c r="W704" s="141" t="str" cm="1">
        <f t="array" ref="W704">IF(SUM(LEN(B704:V704))=0,"",IF(OR(OR(ISBLANK(F704),SUM(LEN(C704),LEN(D704))=0),AND(NOT(E704="Unknown"),ISBLANK(J704)),AND(NOT(O704="Unknown"),ISBLANK(R704))),"Missing Information", INDEX(Table15[Entire Service Line Classification], MATCH(SUMIFS(Table15[Unique ID],Table15[System-Owned Portion],E704,Table15[If Material Anything Other than "Lead" in Column E,Was Material Ever Previously Lead?],G704,Table15[Customer-Owned Portion],O704),Table15[Unique ID],0),0)))</f>
        <v>Non-lead</v>
      </c>
      <c r="X704"/>
    </row>
    <row r="705" spans="2:24" ht="29" x14ac:dyDescent="0.35">
      <c r="B705" s="146"/>
      <c r="C705" s="31" t="s">
        <v>3706</v>
      </c>
      <c r="D705" s="31"/>
      <c r="E705" s="44" t="s">
        <v>3284</v>
      </c>
      <c r="F705" s="43" t="s">
        <v>41</v>
      </c>
      <c r="G705" s="84" t="s">
        <v>3249</v>
      </c>
      <c r="H705" s="31">
        <v>2021</v>
      </c>
      <c r="I705" s="207" t="s">
        <v>3338</v>
      </c>
      <c r="J705" s="84" t="s">
        <v>3270</v>
      </c>
      <c r="K705" s="31" t="s">
        <v>41</v>
      </c>
      <c r="L705" s="31"/>
      <c r="M705" s="169"/>
      <c r="N705" s="148"/>
      <c r="O705" s="44" t="s">
        <v>3284</v>
      </c>
      <c r="P705" s="43">
        <v>2021</v>
      </c>
      <c r="Q705" s="207" t="s">
        <v>3338</v>
      </c>
      <c r="R705" s="84" t="s">
        <v>3270</v>
      </c>
      <c r="S705" s="31" t="s">
        <v>41</v>
      </c>
      <c r="T705" s="31"/>
      <c r="U705" s="169"/>
      <c r="V705" s="150"/>
      <c r="W705" s="141" t="str" cm="1">
        <f t="array" ref="W705">IF(SUM(LEN(B705:V705))=0,"",IF(OR(OR(ISBLANK(F705),SUM(LEN(C705),LEN(D705))=0),AND(NOT(E705="Unknown"),ISBLANK(J705)),AND(NOT(O705="Unknown"),ISBLANK(R705))),"Missing Information", INDEX(Table15[Entire Service Line Classification], MATCH(SUMIFS(Table15[Unique ID],Table15[System-Owned Portion],E705,Table15[If Material Anything Other than "Lead" in Column E,Was Material Ever Previously Lead?],G705,Table15[Customer-Owned Portion],O705),Table15[Unique ID],0),0)))</f>
        <v>Non-lead</v>
      </c>
      <c r="X705"/>
    </row>
    <row r="706" spans="2:24" x14ac:dyDescent="0.35">
      <c r="B706" s="146"/>
      <c r="C706" s="31" t="s">
        <v>3707</v>
      </c>
      <c r="D706" s="31"/>
      <c r="E706" s="44" t="s">
        <v>3203</v>
      </c>
      <c r="F706" s="43" t="s">
        <v>3283</v>
      </c>
      <c r="G706" s="84" t="s">
        <v>3249</v>
      </c>
      <c r="H706" s="31">
        <v>1962</v>
      </c>
      <c r="I706" s="207" t="s">
        <v>3338</v>
      </c>
      <c r="J706" s="84"/>
      <c r="K706" s="31" t="s">
        <v>41</v>
      </c>
      <c r="L706" s="31"/>
      <c r="M706" s="169"/>
      <c r="N706" s="148"/>
      <c r="O706" s="44" t="s">
        <v>3203</v>
      </c>
      <c r="P706" s="43">
        <v>1962</v>
      </c>
      <c r="Q706" s="207" t="s">
        <v>3338</v>
      </c>
      <c r="R706" s="84" t="s">
        <v>3203</v>
      </c>
      <c r="S706" s="31" t="s">
        <v>41</v>
      </c>
      <c r="T706" s="31"/>
      <c r="U706" s="169"/>
      <c r="V706" s="150"/>
      <c r="W706" s="141" t="str" cm="1">
        <f t="array" ref="W706">IF(SUM(LEN(B706:V706))=0,"",IF(OR(OR(ISBLANK(F706),SUM(LEN(C706),LEN(D706))=0),AND(NOT(E706="Unknown"),ISBLANK(J706)),AND(NOT(O706="Unknown"),ISBLANK(R706))),"Missing Information", INDEX(Table15[Entire Service Line Classification], MATCH(SUMIFS(Table15[Unique ID],Table15[System-Owned Portion],E706,Table15[If Material Anything Other than "Lead" in Column E,Was Material Ever Previously Lead?],G706,Table15[Customer-Owned Portion],O706),Table15[Unique ID],0),0)))</f>
        <v>Lead Status Unknown</v>
      </c>
      <c r="X706"/>
    </row>
    <row r="707" spans="2:24" ht="29" x14ac:dyDescent="0.35">
      <c r="B707" s="146"/>
      <c r="C707" s="31" t="s">
        <v>419</v>
      </c>
      <c r="D707" s="31"/>
      <c r="E707" s="44" t="s">
        <v>3284</v>
      </c>
      <c r="F707" s="43" t="s">
        <v>41</v>
      </c>
      <c r="G707" s="84" t="s">
        <v>3249</v>
      </c>
      <c r="H707" s="31">
        <v>2021</v>
      </c>
      <c r="I707" s="207" t="s">
        <v>3338</v>
      </c>
      <c r="J707" s="84" t="s">
        <v>3270</v>
      </c>
      <c r="K707" s="31" t="s">
        <v>41</v>
      </c>
      <c r="L707" s="31"/>
      <c r="M707" s="169"/>
      <c r="N707" s="148"/>
      <c r="O707" s="44" t="s">
        <v>3284</v>
      </c>
      <c r="P707" s="43">
        <v>2021</v>
      </c>
      <c r="Q707" s="207" t="s">
        <v>3338</v>
      </c>
      <c r="R707" s="84" t="s">
        <v>3270</v>
      </c>
      <c r="S707" s="31" t="s">
        <v>41</v>
      </c>
      <c r="T707" s="31"/>
      <c r="U707" s="169"/>
      <c r="V707" s="150"/>
      <c r="W707" s="141" t="str" cm="1">
        <f t="array" ref="W707">IF(SUM(LEN(B707:V707))=0,"",IF(OR(OR(ISBLANK(F707),SUM(LEN(C707),LEN(D707))=0),AND(NOT(E707="Unknown"),ISBLANK(J707)),AND(NOT(O707="Unknown"),ISBLANK(R707))),"Missing Information", INDEX(Table15[Entire Service Line Classification], MATCH(SUMIFS(Table15[Unique ID],Table15[System-Owned Portion],E707,Table15[If Material Anything Other than "Lead" in Column E,Was Material Ever Previously Lead?],G707,Table15[Customer-Owned Portion],O707),Table15[Unique ID],0),0)))</f>
        <v>Non-lead</v>
      </c>
      <c r="X707"/>
    </row>
    <row r="708" spans="2:24" ht="29" x14ac:dyDescent="0.35">
      <c r="B708" s="146"/>
      <c r="C708" s="31" t="s">
        <v>420</v>
      </c>
      <c r="D708" s="31"/>
      <c r="E708" s="44" t="s">
        <v>3284</v>
      </c>
      <c r="F708" s="43" t="s">
        <v>41</v>
      </c>
      <c r="G708" s="84" t="s">
        <v>3249</v>
      </c>
      <c r="H708" s="31">
        <v>2021</v>
      </c>
      <c r="I708" s="207" t="s">
        <v>3338</v>
      </c>
      <c r="J708" s="84" t="s">
        <v>3270</v>
      </c>
      <c r="K708" s="31" t="s">
        <v>41</v>
      </c>
      <c r="L708" s="31"/>
      <c r="M708" s="169"/>
      <c r="N708" s="148"/>
      <c r="O708" s="44" t="s">
        <v>3284</v>
      </c>
      <c r="P708" s="43">
        <v>2021</v>
      </c>
      <c r="Q708" s="207" t="s">
        <v>3338</v>
      </c>
      <c r="R708" s="84" t="s">
        <v>3270</v>
      </c>
      <c r="S708" s="31" t="s">
        <v>41</v>
      </c>
      <c r="T708" s="31"/>
      <c r="U708" s="169"/>
      <c r="V708" s="150"/>
      <c r="W708" s="141" t="str" cm="1">
        <f t="array" ref="W708">IF(SUM(LEN(B708:V708))=0,"",IF(OR(OR(ISBLANK(F708),SUM(LEN(C708),LEN(D708))=0),AND(NOT(E708="Unknown"),ISBLANK(J708)),AND(NOT(O708="Unknown"),ISBLANK(R708))),"Missing Information", INDEX(Table15[Entire Service Line Classification], MATCH(SUMIFS(Table15[Unique ID],Table15[System-Owned Portion],E708,Table15[If Material Anything Other than "Lead" in Column E,Was Material Ever Previously Lead?],G708,Table15[Customer-Owned Portion],O708),Table15[Unique ID],0),0)))</f>
        <v>Non-lead</v>
      </c>
      <c r="X708"/>
    </row>
    <row r="709" spans="2:24" ht="29" x14ac:dyDescent="0.35">
      <c r="B709" s="146"/>
      <c r="C709" s="31" t="s">
        <v>421</v>
      </c>
      <c r="D709" s="31"/>
      <c r="E709" s="44" t="s">
        <v>3284</v>
      </c>
      <c r="F709" s="43" t="s">
        <v>41</v>
      </c>
      <c r="G709" s="84" t="s">
        <v>3249</v>
      </c>
      <c r="H709" s="31">
        <v>2021</v>
      </c>
      <c r="I709" s="207" t="s">
        <v>3338</v>
      </c>
      <c r="J709" s="84" t="s">
        <v>3270</v>
      </c>
      <c r="K709" s="31" t="s">
        <v>41</v>
      </c>
      <c r="L709" s="31"/>
      <c r="M709" s="169"/>
      <c r="N709" s="148"/>
      <c r="O709" s="44" t="s">
        <v>3284</v>
      </c>
      <c r="P709" s="43">
        <v>2021</v>
      </c>
      <c r="Q709" s="207" t="s">
        <v>3338</v>
      </c>
      <c r="R709" s="84" t="s">
        <v>3270</v>
      </c>
      <c r="S709" s="31" t="s">
        <v>41</v>
      </c>
      <c r="T709" s="31"/>
      <c r="U709" s="169"/>
      <c r="V709" s="150"/>
      <c r="W709" s="141" t="str" cm="1">
        <f t="array" ref="W709">IF(SUM(LEN(B709:V709))=0,"",IF(OR(OR(ISBLANK(F709),SUM(LEN(C709),LEN(D709))=0),AND(NOT(E709="Unknown"),ISBLANK(J709)),AND(NOT(O709="Unknown"),ISBLANK(R709))),"Missing Information", INDEX(Table15[Entire Service Line Classification], MATCH(SUMIFS(Table15[Unique ID],Table15[System-Owned Portion],E709,Table15[If Material Anything Other than "Lead" in Column E,Was Material Ever Previously Lead?],G709,Table15[Customer-Owned Portion],O709),Table15[Unique ID],0),0)))</f>
        <v>Non-lead</v>
      </c>
      <c r="X709"/>
    </row>
    <row r="710" spans="2:24" ht="29" x14ac:dyDescent="0.35">
      <c r="B710" s="146"/>
      <c r="C710" s="31" t="s">
        <v>422</v>
      </c>
      <c r="D710" s="31"/>
      <c r="E710" s="44" t="s">
        <v>3284</v>
      </c>
      <c r="F710" s="43" t="s">
        <v>41</v>
      </c>
      <c r="G710" s="84" t="s">
        <v>3249</v>
      </c>
      <c r="H710" s="31">
        <v>2021</v>
      </c>
      <c r="I710" s="207" t="s">
        <v>3338</v>
      </c>
      <c r="J710" s="84" t="s">
        <v>3270</v>
      </c>
      <c r="K710" s="31" t="s">
        <v>41</v>
      </c>
      <c r="L710" s="31"/>
      <c r="M710" s="169"/>
      <c r="N710" s="148"/>
      <c r="O710" s="44" t="s">
        <v>3284</v>
      </c>
      <c r="P710" s="43">
        <v>2021</v>
      </c>
      <c r="Q710" s="207" t="s">
        <v>3338</v>
      </c>
      <c r="R710" s="84" t="s">
        <v>3270</v>
      </c>
      <c r="S710" s="31" t="s">
        <v>41</v>
      </c>
      <c r="T710" s="31"/>
      <c r="U710" s="169"/>
      <c r="V710" s="150"/>
      <c r="W710" s="141" t="str" cm="1">
        <f t="array" ref="W710">IF(SUM(LEN(B710:V710))=0,"",IF(OR(OR(ISBLANK(F710),SUM(LEN(C710),LEN(D710))=0),AND(NOT(E710="Unknown"),ISBLANK(J710)),AND(NOT(O710="Unknown"),ISBLANK(R710))),"Missing Information", INDEX(Table15[Entire Service Line Classification], MATCH(SUMIFS(Table15[Unique ID],Table15[System-Owned Portion],E710,Table15[If Material Anything Other than "Lead" in Column E,Was Material Ever Previously Lead?],G710,Table15[Customer-Owned Portion],O710),Table15[Unique ID],0),0)))</f>
        <v>Non-lead</v>
      </c>
      <c r="X710"/>
    </row>
    <row r="711" spans="2:24" ht="29" x14ac:dyDescent="0.35">
      <c r="B711" s="146"/>
      <c r="C711" s="31" t="s">
        <v>3708</v>
      </c>
      <c r="D711" s="31"/>
      <c r="E711" s="44" t="s">
        <v>3284</v>
      </c>
      <c r="F711" s="43" t="s">
        <v>41</v>
      </c>
      <c r="G711" s="84" t="s">
        <v>3249</v>
      </c>
      <c r="H711" s="31">
        <v>2021</v>
      </c>
      <c r="I711" s="207" t="s">
        <v>3338</v>
      </c>
      <c r="J711" s="84" t="s">
        <v>3270</v>
      </c>
      <c r="K711" s="31" t="s">
        <v>41</v>
      </c>
      <c r="L711" s="31"/>
      <c r="M711" s="169"/>
      <c r="N711" s="148"/>
      <c r="O711" s="44" t="s">
        <v>3284</v>
      </c>
      <c r="P711" s="43">
        <v>2021</v>
      </c>
      <c r="Q711" s="207" t="s">
        <v>3338</v>
      </c>
      <c r="R711" s="84" t="s">
        <v>3270</v>
      </c>
      <c r="S711" s="31" t="s">
        <v>41</v>
      </c>
      <c r="T711" s="31"/>
      <c r="U711" s="169"/>
      <c r="V711" s="150"/>
      <c r="W711" s="141" t="str" cm="1">
        <f t="array" ref="W711">IF(SUM(LEN(B711:V711))=0,"",IF(OR(OR(ISBLANK(F711),SUM(LEN(C711),LEN(D711))=0),AND(NOT(E711="Unknown"),ISBLANK(J711)),AND(NOT(O711="Unknown"),ISBLANK(R711))),"Missing Information", INDEX(Table15[Entire Service Line Classification], MATCH(SUMIFS(Table15[Unique ID],Table15[System-Owned Portion],E711,Table15[If Material Anything Other than "Lead" in Column E,Was Material Ever Previously Lead?],G711,Table15[Customer-Owned Portion],O711),Table15[Unique ID],0),0)))</f>
        <v>Non-lead</v>
      </c>
      <c r="X711"/>
    </row>
    <row r="712" spans="2:24" ht="29" x14ac:dyDescent="0.35">
      <c r="B712" s="146"/>
      <c r="C712" s="31" t="s">
        <v>3709</v>
      </c>
      <c r="D712" s="31"/>
      <c r="E712" s="44" t="s">
        <v>3284</v>
      </c>
      <c r="F712" s="43" t="s">
        <v>41</v>
      </c>
      <c r="G712" s="84" t="s">
        <v>3249</v>
      </c>
      <c r="H712" s="31">
        <v>2022</v>
      </c>
      <c r="I712" s="207" t="s">
        <v>3338</v>
      </c>
      <c r="J712" s="84" t="s">
        <v>3270</v>
      </c>
      <c r="K712" s="31" t="s">
        <v>41</v>
      </c>
      <c r="L712" s="31"/>
      <c r="M712" s="169"/>
      <c r="N712" s="148"/>
      <c r="O712" s="44" t="s">
        <v>3284</v>
      </c>
      <c r="P712" s="43">
        <v>2022</v>
      </c>
      <c r="Q712" s="207" t="s">
        <v>3338</v>
      </c>
      <c r="R712" s="84" t="s">
        <v>3270</v>
      </c>
      <c r="S712" s="31" t="s">
        <v>41</v>
      </c>
      <c r="T712" s="31"/>
      <c r="U712" s="169"/>
      <c r="V712" s="150"/>
      <c r="W712" s="141" t="str" cm="1">
        <f t="array" ref="W712">IF(SUM(LEN(B712:V712))=0,"",IF(OR(OR(ISBLANK(F712),SUM(LEN(C712),LEN(D712))=0),AND(NOT(E712="Unknown"),ISBLANK(J712)),AND(NOT(O712="Unknown"),ISBLANK(R712))),"Missing Information", INDEX(Table15[Entire Service Line Classification], MATCH(SUMIFS(Table15[Unique ID],Table15[System-Owned Portion],E712,Table15[If Material Anything Other than "Lead" in Column E,Was Material Ever Previously Lead?],G712,Table15[Customer-Owned Portion],O712),Table15[Unique ID],0),0)))</f>
        <v>Non-lead</v>
      </c>
      <c r="X712"/>
    </row>
    <row r="713" spans="2:24" ht="29" x14ac:dyDescent="0.35">
      <c r="B713" s="146"/>
      <c r="C713" s="31" t="s">
        <v>3710</v>
      </c>
      <c r="D713" s="31"/>
      <c r="E713" s="44" t="s">
        <v>3284</v>
      </c>
      <c r="F713" s="43" t="s">
        <v>41</v>
      </c>
      <c r="G713" s="84" t="s">
        <v>3249</v>
      </c>
      <c r="H713" s="31">
        <v>2021</v>
      </c>
      <c r="I713" s="207" t="s">
        <v>3338</v>
      </c>
      <c r="J713" s="84" t="s">
        <v>3270</v>
      </c>
      <c r="K713" s="31" t="s">
        <v>41</v>
      </c>
      <c r="L713" s="31"/>
      <c r="M713" s="169"/>
      <c r="N713" s="148"/>
      <c r="O713" s="44" t="s">
        <v>3284</v>
      </c>
      <c r="P713" s="43">
        <v>2021</v>
      </c>
      <c r="Q713" s="207" t="s">
        <v>3338</v>
      </c>
      <c r="R713" s="84" t="s">
        <v>3270</v>
      </c>
      <c r="S713" s="31" t="s">
        <v>41</v>
      </c>
      <c r="T713" s="31"/>
      <c r="U713" s="169"/>
      <c r="V713" s="150"/>
      <c r="W713" s="141" t="str" cm="1">
        <f t="array" ref="W713">IF(SUM(LEN(B713:V713))=0,"",IF(OR(OR(ISBLANK(F713),SUM(LEN(C713),LEN(D713))=0),AND(NOT(E713="Unknown"),ISBLANK(J713)),AND(NOT(O713="Unknown"),ISBLANK(R713))),"Missing Information", INDEX(Table15[Entire Service Line Classification], MATCH(SUMIFS(Table15[Unique ID],Table15[System-Owned Portion],E713,Table15[If Material Anything Other than "Lead" in Column E,Was Material Ever Previously Lead?],G713,Table15[Customer-Owned Portion],O713),Table15[Unique ID],0),0)))</f>
        <v>Non-lead</v>
      </c>
      <c r="X713"/>
    </row>
    <row r="714" spans="2:24" ht="29" x14ac:dyDescent="0.35">
      <c r="B714" s="146"/>
      <c r="C714" s="31" t="s">
        <v>423</v>
      </c>
      <c r="D714" s="31"/>
      <c r="E714" s="44" t="s">
        <v>3284</v>
      </c>
      <c r="F714" s="43" t="s">
        <v>41</v>
      </c>
      <c r="G714" s="84" t="s">
        <v>3249</v>
      </c>
      <c r="H714" s="31">
        <v>2021</v>
      </c>
      <c r="I714" s="207" t="s">
        <v>3338</v>
      </c>
      <c r="J714" s="84" t="s">
        <v>3270</v>
      </c>
      <c r="K714" s="31" t="s">
        <v>41</v>
      </c>
      <c r="L714" s="31"/>
      <c r="M714" s="169"/>
      <c r="N714" s="148"/>
      <c r="O714" s="44" t="s">
        <v>3284</v>
      </c>
      <c r="P714" s="43">
        <v>2021</v>
      </c>
      <c r="Q714" s="207" t="s">
        <v>3338</v>
      </c>
      <c r="R714" s="84" t="s">
        <v>3270</v>
      </c>
      <c r="S714" s="31" t="s">
        <v>41</v>
      </c>
      <c r="T714" s="31"/>
      <c r="U714" s="169"/>
      <c r="V714" s="150"/>
      <c r="W714" s="141" t="str" cm="1">
        <f t="array" ref="W714">IF(SUM(LEN(B714:V714))=0,"",IF(OR(OR(ISBLANK(F714),SUM(LEN(C714),LEN(D714))=0),AND(NOT(E714="Unknown"),ISBLANK(J714)),AND(NOT(O714="Unknown"),ISBLANK(R714))),"Missing Information", INDEX(Table15[Entire Service Line Classification], MATCH(SUMIFS(Table15[Unique ID],Table15[System-Owned Portion],E714,Table15[If Material Anything Other than "Lead" in Column E,Was Material Ever Previously Lead?],G714,Table15[Customer-Owned Portion],O714),Table15[Unique ID],0),0)))</f>
        <v>Non-lead</v>
      </c>
      <c r="X714"/>
    </row>
    <row r="715" spans="2:24" ht="29" x14ac:dyDescent="0.35">
      <c r="B715" s="146"/>
      <c r="C715" s="31" t="s">
        <v>424</v>
      </c>
      <c r="D715" s="31"/>
      <c r="E715" s="44" t="s">
        <v>3284</v>
      </c>
      <c r="F715" s="43" t="s">
        <v>41</v>
      </c>
      <c r="G715" s="84" t="s">
        <v>3249</v>
      </c>
      <c r="H715" s="31">
        <v>2021</v>
      </c>
      <c r="I715" s="207" t="s">
        <v>3338</v>
      </c>
      <c r="J715" s="84" t="s">
        <v>3270</v>
      </c>
      <c r="K715" s="31" t="s">
        <v>41</v>
      </c>
      <c r="L715" s="31"/>
      <c r="M715" s="169"/>
      <c r="N715" s="148"/>
      <c r="O715" s="44" t="s">
        <v>3284</v>
      </c>
      <c r="P715" s="43">
        <v>2021</v>
      </c>
      <c r="Q715" s="207" t="s">
        <v>3338</v>
      </c>
      <c r="R715" s="84" t="s">
        <v>3270</v>
      </c>
      <c r="S715" s="31" t="s">
        <v>41</v>
      </c>
      <c r="T715" s="31"/>
      <c r="U715" s="169"/>
      <c r="V715" s="150"/>
      <c r="W715" s="141" t="str" cm="1">
        <f t="array" ref="W715">IF(SUM(LEN(B715:V715))=0,"",IF(OR(OR(ISBLANK(F715),SUM(LEN(C715),LEN(D715))=0),AND(NOT(E715="Unknown"),ISBLANK(J715)),AND(NOT(O715="Unknown"),ISBLANK(R715))),"Missing Information", INDEX(Table15[Entire Service Line Classification], MATCH(SUMIFS(Table15[Unique ID],Table15[System-Owned Portion],E715,Table15[If Material Anything Other than "Lead" in Column E,Was Material Ever Previously Lead?],G715,Table15[Customer-Owned Portion],O715),Table15[Unique ID],0),0)))</f>
        <v>Non-lead</v>
      </c>
      <c r="X715"/>
    </row>
    <row r="716" spans="2:24" ht="29" x14ac:dyDescent="0.35">
      <c r="B716" s="146"/>
      <c r="C716" s="31" t="s">
        <v>425</v>
      </c>
      <c r="D716" s="31"/>
      <c r="E716" s="44" t="s">
        <v>3284</v>
      </c>
      <c r="F716" s="43" t="s">
        <v>41</v>
      </c>
      <c r="G716" s="84" t="s">
        <v>3249</v>
      </c>
      <c r="H716" s="31">
        <v>2021</v>
      </c>
      <c r="I716" s="207" t="s">
        <v>3338</v>
      </c>
      <c r="J716" s="84" t="s">
        <v>3270</v>
      </c>
      <c r="K716" s="31" t="s">
        <v>41</v>
      </c>
      <c r="L716" s="31"/>
      <c r="M716" s="169"/>
      <c r="N716" s="148"/>
      <c r="O716" s="44" t="s">
        <v>3284</v>
      </c>
      <c r="P716" s="43">
        <v>2021</v>
      </c>
      <c r="Q716" s="207" t="s">
        <v>3338</v>
      </c>
      <c r="R716" s="84" t="s">
        <v>3270</v>
      </c>
      <c r="S716" s="31" t="s">
        <v>41</v>
      </c>
      <c r="T716" s="31"/>
      <c r="U716" s="169"/>
      <c r="V716" s="150"/>
      <c r="W716" s="141" t="str" cm="1">
        <f t="array" ref="W716">IF(SUM(LEN(B716:V716))=0,"",IF(OR(OR(ISBLANK(F716),SUM(LEN(C716),LEN(D716))=0),AND(NOT(E716="Unknown"),ISBLANK(J716)),AND(NOT(O716="Unknown"),ISBLANK(R716))),"Missing Information", INDEX(Table15[Entire Service Line Classification], MATCH(SUMIFS(Table15[Unique ID],Table15[System-Owned Portion],E716,Table15[If Material Anything Other than "Lead" in Column E,Was Material Ever Previously Lead?],G716,Table15[Customer-Owned Portion],O716),Table15[Unique ID],0),0)))</f>
        <v>Non-lead</v>
      </c>
      <c r="X716"/>
    </row>
    <row r="717" spans="2:24" ht="29" x14ac:dyDescent="0.35">
      <c r="B717" s="146"/>
      <c r="C717" s="31" t="s">
        <v>426</v>
      </c>
      <c r="D717" s="31"/>
      <c r="E717" s="44" t="s">
        <v>3284</v>
      </c>
      <c r="F717" s="43" t="s">
        <v>41</v>
      </c>
      <c r="G717" s="84" t="s">
        <v>3249</v>
      </c>
      <c r="H717" s="31">
        <v>2021</v>
      </c>
      <c r="I717" s="207" t="s">
        <v>3338</v>
      </c>
      <c r="J717" s="84" t="s">
        <v>3270</v>
      </c>
      <c r="K717" s="31" t="s">
        <v>41</v>
      </c>
      <c r="L717" s="31"/>
      <c r="M717" s="169"/>
      <c r="N717" s="148"/>
      <c r="O717" s="44" t="s">
        <v>3284</v>
      </c>
      <c r="P717" s="43">
        <v>2021</v>
      </c>
      <c r="Q717" s="207" t="s">
        <v>3338</v>
      </c>
      <c r="R717" s="84" t="s">
        <v>3270</v>
      </c>
      <c r="S717" s="31" t="s">
        <v>41</v>
      </c>
      <c r="T717" s="31"/>
      <c r="U717" s="169"/>
      <c r="V717" s="150"/>
      <c r="W717" s="141" t="str" cm="1">
        <f t="array" ref="W717">IF(SUM(LEN(B717:V717))=0,"",IF(OR(OR(ISBLANK(F717),SUM(LEN(C717),LEN(D717))=0),AND(NOT(E717="Unknown"),ISBLANK(J717)),AND(NOT(O717="Unknown"),ISBLANK(R717))),"Missing Information", INDEX(Table15[Entire Service Line Classification], MATCH(SUMIFS(Table15[Unique ID],Table15[System-Owned Portion],E717,Table15[If Material Anything Other than "Lead" in Column E,Was Material Ever Previously Lead?],G717,Table15[Customer-Owned Portion],O717),Table15[Unique ID],0),0)))</f>
        <v>Non-lead</v>
      </c>
      <c r="X717"/>
    </row>
    <row r="718" spans="2:24" ht="29" x14ac:dyDescent="0.35">
      <c r="B718" s="146"/>
      <c r="C718" s="31" t="s">
        <v>427</v>
      </c>
      <c r="D718" s="31"/>
      <c r="E718" s="44" t="s">
        <v>3284</v>
      </c>
      <c r="F718" s="43" t="s">
        <v>41</v>
      </c>
      <c r="G718" s="84" t="s">
        <v>3249</v>
      </c>
      <c r="H718" s="31">
        <v>2022</v>
      </c>
      <c r="I718" s="207" t="s">
        <v>3338</v>
      </c>
      <c r="J718" s="84" t="s">
        <v>3270</v>
      </c>
      <c r="K718" s="31" t="s">
        <v>41</v>
      </c>
      <c r="L718" s="31"/>
      <c r="M718" s="169"/>
      <c r="N718" s="148"/>
      <c r="O718" s="44" t="s">
        <v>3284</v>
      </c>
      <c r="P718" s="43">
        <v>2022</v>
      </c>
      <c r="Q718" s="207" t="s">
        <v>3338</v>
      </c>
      <c r="R718" s="84" t="s">
        <v>3270</v>
      </c>
      <c r="S718" s="31" t="s">
        <v>41</v>
      </c>
      <c r="T718" s="31"/>
      <c r="U718" s="169"/>
      <c r="V718" s="150"/>
      <c r="W718" s="141" t="str" cm="1">
        <f t="array" ref="W718">IF(SUM(LEN(B718:V718))=0,"",IF(OR(OR(ISBLANK(F718),SUM(LEN(C718),LEN(D718))=0),AND(NOT(E718="Unknown"),ISBLANK(J718)),AND(NOT(O718="Unknown"),ISBLANK(R718))),"Missing Information", INDEX(Table15[Entire Service Line Classification], MATCH(SUMIFS(Table15[Unique ID],Table15[System-Owned Portion],E718,Table15[If Material Anything Other than "Lead" in Column E,Was Material Ever Previously Lead?],G718,Table15[Customer-Owned Portion],O718),Table15[Unique ID],0),0)))</f>
        <v>Non-lead</v>
      </c>
      <c r="X718"/>
    </row>
    <row r="719" spans="2:24" ht="29" x14ac:dyDescent="0.35">
      <c r="B719" s="146"/>
      <c r="C719" s="31" t="s">
        <v>3711</v>
      </c>
      <c r="D719" s="31"/>
      <c r="E719" s="44" t="s">
        <v>3284</v>
      </c>
      <c r="F719" s="43" t="s">
        <v>41</v>
      </c>
      <c r="G719" s="84" t="s">
        <v>3249</v>
      </c>
      <c r="H719" s="31">
        <v>2022</v>
      </c>
      <c r="I719" s="207" t="s">
        <v>3338</v>
      </c>
      <c r="J719" s="84" t="s">
        <v>3270</v>
      </c>
      <c r="K719" s="31" t="s">
        <v>41</v>
      </c>
      <c r="L719" s="31"/>
      <c r="M719" s="169"/>
      <c r="N719" s="148"/>
      <c r="O719" s="44" t="s">
        <v>3284</v>
      </c>
      <c r="P719" s="43">
        <v>2022</v>
      </c>
      <c r="Q719" s="207" t="s">
        <v>3338</v>
      </c>
      <c r="R719" s="84" t="s">
        <v>3270</v>
      </c>
      <c r="S719" s="31" t="s">
        <v>41</v>
      </c>
      <c r="T719" s="31"/>
      <c r="U719" s="169"/>
      <c r="V719" s="150"/>
      <c r="W719" s="141" t="str" cm="1">
        <f t="array" ref="W719">IF(SUM(LEN(B719:V719))=0,"",IF(OR(OR(ISBLANK(F719),SUM(LEN(C719),LEN(D719))=0),AND(NOT(E719="Unknown"),ISBLANK(J719)),AND(NOT(O719="Unknown"),ISBLANK(R719))),"Missing Information", INDEX(Table15[Entire Service Line Classification], MATCH(SUMIFS(Table15[Unique ID],Table15[System-Owned Portion],E719,Table15[If Material Anything Other than "Lead" in Column E,Was Material Ever Previously Lead?],G719,Table15[Customer-Owned Portion],O719),Table15[Unique ID],0),0)))</f>
        <v>Non-lead</v>
      </c>
      <c r="X719"/>
    </row>
    <row r="720" spans="2:24" x14ac:dyDescent="0.35">
      <c r="B720" s="146"/>
      <c r="C720" s="31" t="s">
        <v>428</v>
      </c>
      <c r="D720" s="31"/>
      <c r="E720" s="44" t="s">
        <v>3203</v>
      </c>
      <c r="F720" s="43" t="s">
        <v>3283</v>
      </c>
      <c r="G720" s="84" t="s">
        <v>3249</v>
      </c>
      <c r="H720" s="31">
        <v>1950</v>
      </c>
      <c r="I720" s="207" t="s">
        <v>3338</v>
      </c>
      <c r="J720" s="84"/>
      <c r="K720" s="31" t="s">
        <v>41</v>
      </c>
      <c r="L720" s="31"/>
      <c r="M720" s="169"/>
      <c r="N720" s="148"/>
      <c r="O720" s="44" t="s">
        <v>3203</v>
      </c>
      <c r="P720" s="43">
        <v>1950</v>
      </c>
      <c r="Q720" s="207" t="s">
        <v>3338</v>
      </c>
      <c r="R720" s="84" t="s">
        <v>3203</v>
      </c>
      <c r="S720" s="31" t="s">
        <v>41</v>
      </c>
      <c r="T720" s="31"/>
      <c r="U720" s="169"/>
      <c r="V720" s="150"/>
      <c r="W720" s="141" t="str" cm="1">
        <f t="array" ref="W720">IF(SUM(LEN(B720:V720))=0,"",IF(OR(OR(ISBLANK(F720),SUM(LEN(C720),LEN(D720))=0),AND(NOT(E720="Unknown"),ISBLANK(J720)),AND(NOT(O720="Unknown"),ISBLANK(R720))),"Missing Information", INDEX(Table15[Entire Service Line Classification], MATCH(SUMIFS(Table15[Unique ID],Table15[System-Owned Portion],E720,Table15[If Material Anything Other than "Lead" in Column E,Was Material Ever Previously Lead?],G720,Table15[Customer-Owned Portion],O720),Table15[Unique ID],0),0)))</f>
        <v>Lead Status Unknown</v>
      </c>
      <c r="X720"/>
    </row>
    <row r="721" spans="2:24" ht="29" x14ac:dyDescent="0.35">
      <c r="B721" s="146"/>
      <c r="C721" s="31" t="s">
        <v>3712</v>
      </c>
      <c r="D721" s="31"/>
      <c r="E721" s="44" t="s">
        <v>3284</v>
      </c>
      <c r="F721" s="43" t="s">
        <v>41</v>
      </c>
      <c r="G721" s="84" t="s">
        <v>3249</v>
      </c>
      <c r="H721" s="31">
        <v>2022</v>
      </c>
      <c r="I721" s="207" t="s">
        <v>3338</v>
      </c>
      <c r="J721" s="84" t="s">
        <v>3270</v>
      </c>
      <c r="K721" s="31" t="s">
        <v>41</v>
      </c>
      <c r="L721" s="31"/>
      <c r="M721" s="169"/>
      <c r="N721" s="148"/>
      <c r="O721" s="44" t="s">
        <v>3284</v>
      </c>
      <c r="P721" s="43">
        <v>2022</v>
      </c>
      <c r="Q721" s="207" t="s">
        <v>3338</v>
      </c>
      <c r="R721" s="84" t="s">
        <v>3270</v>
      </c>
      <c r="S721" s="31" t="s">
        <v>41</v>
      </c>
      <c r="T721" s="31"/>
      <c r="U721" s="169"/>
      <c r="V721" s="150"/>
      <c r="W721" s="141" t="str" cm="1">
        <f t="array" ref="W721">IF(SUM(LEN(B721:V721))=0,"",IF(OR(OR(ISBLANK(F721),SUM(LEN(C721),LEN(D721))=0),AND(NOT(E721="Unknown"),ISBLANK(J721)),AND(NOT(O721="Unknown"),ISBLANK(R721))),"Missing Information", INDEX(Table15[Entire Service Line Classification], MATCH(SUMIFS(Table15[Unique ID],Table15[System-Owned Portion],E721,Table15[If Material Anything Other than "Lead" in Column E,Was Material Ever Previously Lead?],G721,Table15[Customer-Owned Portion],O721),Table15[Unique ID],0),0)))</f>
        <v>Non-lead</v>
      </c>
      <c r="X721"/>
    </row>
    <row r="722" spans="2:24" ht="29" x14ac:dyDescent="0.35">
      <c r="B722" s="146"/>
      <c r="C722" s="31" t="s">
        <v>3713</v>
      </c>
      <c r="D722" s="31"/>
      <c r="E722" s="44" t="s">
        <v>3284</v>
      </c>
      <c r="F722" s="43" t="s">
        <v>41</v>
      </c>
      <c r="G722" s="84" t="s">
        <v>3249</v>
      </c>
      <c r="H722" s="31">
        <v>2022</v>
      </c>
      <c r="I722" s="207" t="s">
        <v>3338</v>
      </c>
      <c r="J722" s="84" t="s">
        <v>3270</v>
      </c>
      <c r="K722" s="31" t="s">
        <v>41</v>
      </c>
      <c r="L722" s="31"/>
      <c r="M722" s="169"/>
      <c r="N722" s="148"/>
      <c r="O722" s="44" t="s">
        <v>3284</v>
      </c>
      <c r="P722" s="43">
        <v>2022</v>
      </c>
      <c r="Q722" s="207" t="s">
        <v>3338</v>
      </c>
      <c r="R722" s="84" t="s">
        <v>3270</v>
      </c>
      <c r="S722" s="31" t="s">
        <v>41</v>
      </c>
      <c r="T722" s="31"/>
      <c r="U722" s="169"/>
      <c r="V722" s="150"/>
      <c r="W722" s="141" t="str" cm="1">
        <f t="array" ref="W722">IF(SUM(LEN(B722:V722))=0,"",IF(OR(OR(ISBLANK(F722),SUM(LEN(C722),LEN(D722))=0),AND(NOT(E722="Unknown"),ISBLANK(J722)),AND(NOT(O722="Unknown"),ISBLANK(R722))),"Missing Information", INDEX(Table15[Entire Service Line Classification], MATCH(SUMIFS(Table15[Unique ID],Table15[System-Owned Portion],E722,Table15[If Material Anything Other than "Lead" in Column E,Was Material Ever Previously Lead?],G722,Table15[Customer-Owned Portion],O722),Table15[Unique ID],0),0)))</f>
        <v>Non-lead</v>
      </c>
      <c r="X722"/>
    </row>
    <row r="723" spans="2:24" ht="29" x14ac:dyDescent="0.35">
      <c r="B723" s="146"/>
      <c r="C723" s="31" t="s">
        <v>3714</v>
      </c>
      <c r="D723" s="31"/>
      <c r="E723" s="44" t="s">
        <v>3284</v>
      </c>
      <c r="F723" s="43" t="s">
        <v>41</v>
      </c>
      <c r="G723" s="84" t="s">
        <v>3249</v>
      </c>
      <c r="H723" s="31">
        <v>2021</v>
      </c>
      <c r="I723" s="207" t="s">
        <v>3337</v>
      </c>
      <c r="J723" s="84" t="s">
        <v>3270</v>
      </c>
      <c r="K723" s="31" t="s">
        <v>41</v>
      </c>
      <c r="L723" s="31"/>
      <c r="M723" s="169"/>
      <c r="N723" s="148"/>
      <c r="O723" s="44" t="s">
        <v>3284</v>
      </c>
      <c r="P723" s="43">
        <v>2021</v>
      </c>
      <c r="Q723" s="207" t="s">
        <v>3337</v>
      </c>
      <c r="R723" s="84" t="s">
        <v>3270</v>
      </c>
      <c r="S723" s="31" t="s">
        <v>41</v>
      </c>
      <c r="T723" s="31"/>
      <c r="U723" s="169"/>
      <c r="V723" s="150"/>
      <c r="W723" s="141" t="str" cm="1">
        <f t="array" ref="W723">IF(SUM(LEN(B723:V723))=0,"",IF(OR(OR(ISBLANK(F723),SUM(LEN(C723),LEN(D723))=0),AND(NOT(E723="Unknown"),ISBLANK(J723)),AND(NOT(O723="Unknown"),ISBLANK(R723))),"Missing Information", INDEX(Table15[Entire Service Line Classification], MATCH(SUMIFS(Table15[Unique ID],Table15[System-Owned Portion],E723,Table15[If Material Anything Other than "Lead" in Column E,Was Material Ever Previously Lead?],G723,Table15[Customer-Owned Portion],O723),Table15[Unique ID],0),0)))</f>
        <v>Non-lead</v>
      </c>
      <c r="X723"/>
    </row>
    <row r="724" spans="2:24" ht="29" x14ac:dyDescent="0.35">
      <c r="B724" s="146"/>
      <c r="C724" s="31" t="s">
        <v>3715</v>
      </c>
      <c r="D724" s="31"/>
      <c r="E724" s="44" t="s">
        <v>3284</v>
      </c>
      <c r="F724" s="43" t="s">
        <v>41</v>
      </c>
      <c r="G724" s="84" t="s">
        <v>3249</v>
      </c>
      <c r="H724" s="31">
        <v>2021</v>
      </c>
      <c r="I724" s="207" t="s">
        <v>3338</v>
      </c>
      <c r="J724" s="84" t="s">
        <v>3270</v>
      </c>
      <c r="K724" s="31" t="s">
        <v>41</v>
      </c>
      <c r="L724" s="31"/>
      <c r="M724" s="169"/>
      <c r="N724" s="148"/>
      <c r="O724" s="44" t="s">
        <v>3284</v>
      </c>
      <c r="P724" s="43">
        <v>2021</v>
      </c>
      <c r="Q724" s="207" t="s">
        <v>3338</v>
      </c>
      <c r="R724" s="84" t="s">
        <v>3270</v>
      </c>
      <c r="S724" s="31" t="s">
        <v>41</v>
      </c>
      <c r="T724" s="31"/>
      <c r="U724" s="169"/>
      <c r="V724" s="150"/>
      <c r="W724" s="141" t="str" cm="1">
        <f t="array" ref="W724">IF(SUM(LEN(B724:V724))=0,"",IF(OR(OR(ISBLANK(F724),SUM(LEN(C724),LEN(D724))=0),AND(NOT(E724="Unknown"),ISBLANK(J724)),AND(NOT(O724="Unknown"),ISBLANK(R724))),"Missing Information", INDEX(Table15[Entire Service Line Classification], MATCH(SUMIFS(Table15[Unique ID],Table15[System-Owned Portion],E724,Table15[If Material Anything Other than "Lead" in Column E,Was Material Ever Previously Lead?],G724,Table15[Customer-Owned Portion],O724),Table15[Unique ID],0),0)))</f>
        <v>Non-lead</v>
      </c>
      <c r="X724"/>
    </row>
    <row r="725" spans="2:24" ht="29" x14ac:dyDescent="0.35">
      <c r="B725" s="146"/>
      <c r="C725" s="31" t="s">
        <v>429</v>
      </c>
      <c r="D725" s="31"/>
      <c r="E725" s="44" t="s">
        <v>3284</v>
      </c>
      <c r="F725" s="43" t="s">
        <v>41</v>
      </c>
      <c r="G725" s="84" t="s">
        <v>3249</v>
      </c>
      <c r="H725" s="31">
        <v>2022</v>
      </c>
      <c r="I725" s="207" t="s">
        <v>3338</v>
      </c>
      <c r="J725" s="84" t="s">
        <v>3270</v>
      </c>
      <c r="K725" s="31" t="s">
        <v>41</v>
      </c>
      <c r="L725" s="31"/>
      <c r="M725" s="169"/>
      <c r="N725" s="148"/>
      <c r="O725" s="44" t="s">
        <v>3284</v>
      </c>
      <c r="P725" s="43">
        <v>2022</v>
      </c>
      <c r="Q725" s="207" t="s">
        <v>3338</v>
      </c>
      <c r="R725" s="84" t="s">
        <v>3270</v>
      </c>
      <c r="S725" s="31" t="s">
        <v>41</v>
      </c>
      <c r="T725" s="31"/>
      <c r="U725" s="169"/>
      <c r="V725" s="150"/>
      <c r="W725" s="141" t="str" cm="1">
        <f t="array" ref="W725">IF(SUM(LEN(B725:V725))=0,"",IF(OR(OR(ISBLANK(F725),SUM(LEN(C725),LEN(D725))=0),AND(NOT(E725="Unknown"),ISBLANK(J725)),AND(NOT(O725="Unknown"),ISBLANK(R725))),"Missing Information", INDEX(Table15[Entire Service Line Classification], MATCH(SUMIFS(Table15[Unique ID],Table15[System-Owned Portion],E725,Table15[If Material Anything Other than "Lead" in Column E,Was Material Ever Previously Lead?],G725,Table15[Customer-Owned Portion],O725),Table15[Unique ID],0),0)))</f>
        <v>Non-lead</v>
      </c>
      <c r="X725"/>
    </row>
    <row r="726" spans="2:24" ht="29" x14ac:dyDescent="0.35">
      <c r="B726" s="146"/>
      <c r="C726" s="31" t="s">
        <v>430</v>
      </c>
      <c r="D726" s="31"/>
      <c r="E726" s="44" t="s">
        <v>3284</v>
      </c>
      <c r="F726" s="43" t="s">
        <v>41</v>
      </c>
      <c r="G726" s="84" t="s">
        <v>3249</v>
      </c>
      <c r="H726" s="31">
        <v>2021</v>
      </c>
      <c r="I726" s="207" t="s">
        <v>3338</v>
      </c>
      <c r="J726" s="84" t="s">
        <v>3270</v>
      </c>
      <c r="K726" s="31" t="s">
        <v>41</v>
      </c>
      <c r="L726" s="31"/>
      <c r="M726" s="169"/>
      <c r="N726" s="148"/>
      <c r="O726" s="44" t="s">
        <v>3284</v>
      </c>
      <c r="P726" s="43">
        <v>2021</v>
      </c>
      <c r="Q726" s="207" t="s">
        <v>3338</v>
      </c>
      <c r="R726" s="84" t="s">
        <v>3270</v>
      </c>
      <c r="S726" s="31" t="s">
        <v>41</v>
      </c>
      <c r="T726" s="31"/>
      <c r="U726" s="169"/>
      <c r="V726" s="150"/>
      <c r="W726" s="141" t="str" cm="1">
        <f t="array" ref="W726">IF(SUM(LEN(B726:V726))=0,"",IF(OR(OR(ISBLANK(F726),SUM(LEN(C726),LEN(D726))=0),AND(NOT(E726="Unknown"),ISBLANK(J726)),AND(NOT(O726="Unknown"),ISBLANK(R726))),"Missing Information", INDEX(Table15[Entire Service Line Classification], MATCH(SUMIFS(Table15[Unique ID],Table15[System-Owned Portion],E726,Table15[If Material Anything Other than "Lead" in Column E,Was Material Ever Previously Lead?],G726,Table15[Customer-Owned Portion],O726),Table15[Unique ID],0),0)))</f>
        <v>Non-lead</v>
      </c>
      <c r="X726"/>
    </row>
    <row r="727" spans="2:24" ht="29" x14ac:dyDescent="0.35">
      <c r="B727" s="146"/>
      <c r="C727" s="31" t="s">
        <v>431</v>
      </c>
      <c r="D727" s="31"/>
      <c r="E727" s="44" t="s">
        <v>3284</v>
      </c>
      <c r="F727" s="43" t="s">
        <v>41</v>
      </c>
      <c r="G727" s="84" t="s">
        <v>3249</v>
      </c>
      <c r="H727" s="31">
        <v>2021</v>
      </c>
      <c r="I727" s="207" t="s">
        <v>3338</v>
      </c>
      <c r="J727" s="84" t="s">
        <v>3270</v>
      </c>
      <c r="K727" s="31" t="s">
        <v>41</v>
      </c>
      <c r="L727" s="31"/>
      <c r="M727" s="169"/>
      <c r="N727" s="148"/>
      <c r="O727" s="44" t="s">
        <v>3284</v>
      </c>
      <c r="P727" s="43">
        <v>2021</v>
      </c>
      <c r="Q727" s="207" t="s">
        <v>3338</v>
      </c>
      <c r="R727" s="84" t="s">
        <v>3270</v>
      </c>
      <c r="S727" s="31" t="s">
        <v>41</v>
      </c>
      <c r="T727" s="31"/>
      <c r="U727" s="169"/>
      <c r="V727" s="150"/>
      <c r="W727" s="141" t="str" cm="1">
        <f t="array" ref="W727">IF(SUM(LEN(B727:V727))=0,"",IF(OR(OR(ISBLANK(F727),SUM(LEN(C727),LEN(D727))=0),AND(NOT(E727="Unknown"),ISBLANK(J727)),AND(NOT(O727="Unknown"),ISBLANK(R727))),"Missing Information", INDEX(Table15[Entire Service Line Classification], MATCH(SUMIFS(Table15[Unique ID],Table15[System-Owned Portion],E727,Table15[If Material Anything Other than "Lead" in Column E,Was Material Ever Previously Lead?],G727,Table15[Customer-Owned Portion],O727),Table15[Unique ID],0),0)))</f>
        <v>Non-lead</v>
      </c>
      <c r="X727"/>
    </row>
    <row r="728" spans="2:24" ht="29" x14ac:dyDescent="0.35">
      <c r="B728" s="146"/>
      <c r="C728" s="31" t="s">
        <v>432</v>
      </c>
      <c r="D728" s="31"/>
      <c r="E728" s="44" t="s">
        <v>3284</v>
      </c>
      <c r="F728" s="43" t="s">
        <v>41</v>
      </c>
      <c r="G728" s="84" t="s">
        <v>3249</v>
      </c>
      <c r="H728" s="31">
        <v>2021</v>
      </c>
      <c r="I728" s="207" t="s">
        <v>3338</v>
      </c>
      <c r="J728" s="84" t="s">
        <v>3270</v>
      </c>
      <c r="K728" s="31" t="s">
        <v>41</v>
      </c>
      <c r="L728" s="31"/>
      <c r="M728" s="169"/>
      <c r="N728" s="148"/>
      <c r="O728" s="44" t="s">
        <v>3284</v>
      </c>
      <c r="P728" s="43">
        <v>2021</v>
      </c>
      <c r="Q728" s="207" t="s">
        <v>3338</v>
      </c>
      <c r="R728" s="84" t="s">
        <v>3270</v>
      </c>
      <c r="S728" s="31" t="s">
        <v>41</v>
      </c>
      <c r="T728" s="31"/>
      <c r="U728" s="169"/>
      <c r="V728" s="150"/>
      <c r="W728" s="141" t="str" cm="1">
        <f t="array" ref="W728">IF(SUM(LEN(B728:V728))=0,"",IF(OR(OR(ISBLANK(F728),SUM(LEN(C728),LEN(D728))=0),AND(NOT(E728="Unknown"),ISBLANK(J728)),AND(NOT(O728="Unknown"),ISBLANK(R728))),"Missing Information", INDEX(Table15[Entire Service Line Classification], MATCH(SUMIFS(Table15[Unique ID],Table15[System-Owned Portion],E728,Table15[If Material Anything Other than "Lead" in Column E,Was Material Ever Previously Lead?],G728,Table15[Customer-Owned Portion],O728),Table15[Unique ID],0),0)))</f>
        <v>Non-lead</v>
      </c>
      <c r="X728"/>
    </row>
    <row r="729" spans="2:24" ht="29" x14ac:dyDescent="0.35">
      <c r="B729" s="146"/>
      <c r="C729" s="31" t="s">
        <v>3716</v>
      </c>
      <c r="D729" s="31"/>
      <c r="E729" s="44" t="s">
        <v>3284</v>
      </c>
      <c r="F729" s="43" t="s">
        <v>41</v>
      </c>
      <c r="G729" s="84" t="s">
        <v>3249</v>
      </c>
      <c r="H729" s="31">
        <v>2021</v>
      </c>
      <c r="I729" s="207" t="s">
        <v>3338</v>
      </c>
      <c r="J729" s="84" t="s">
        <v>3270</v>
      </c>
      <c r="K729" s="31" t="s">
        <v>41</v>
      </c>
      <c r="L729" s="31"/>
      <c r="M729" s="169"/>
      <c r="N729" s="148"/>
      <c r="O729" s="44" t="s">
        <v>3284</v>
      </c>
      <c r="P729" s="43">
        <v>2021</v>
      </c>
      <c r="Q729" s="207" t="s">
        <v>3338</v>
      </c>
      <c r="R729" s="84" t="s">
        <v>3270</v>
      </c>
      <c r="S729" s="31" t="s">
        <v>41</v>
      </c>
      <c r="T729" s="31"/>
      <c r="U729" s="169"/>
      <c r="V729" s="150"/>
      <c r="W729" s="141" t="str" cm="1">
        <f t="array" ref="W729">IF(SUM(LEN(B729:V729))=0,"",IF(OR(OR(ISBLANK(F729),SUM(LEN(C729),LEN(D729))=0),AND(NOT(E729="Unknown"),ISBLANK(J729)),AND(NOT(O729="Unknown"),ISBLANK(R729))),"Missing Information", INDEX(Table15[Entire Service Line Classification], MATCH(SUMIFS(Table15[Unique ID],Table15[System-Owned Portion],E729,Table15[If Material Anything Other than "Lead" in Column E,Was Material Ever Previously Lead?],G729,Table15[Customer-Owned Portion],O729),Table15[Unique ID],0),0)))</f>
        <v>Non-lead</v>
      </c>
      <c r="X729"/>
    </row>
    <row r="730" spans="2:24" ht="29" x14ac:dyDescent="0.35">
      <c r="B730" s="146"/>
      <c r="C730" s="31" t="s">
        <v>3717</v>
      </c>
      <c r="D730" s="31"/>
      <c r="E730" s="44" t="s">
        <v>3284</v>
      </c>
      <c r="F730" s="43" t="s">
        <v>41</v>
      </c>
      <c r="G730" s="84" t="s">
        <v>3249</v>
      </c>
      <c r="H730" s="31">
        <v>2022</v>
      </c>
      <c r="I730" s="207" t="s">
        <v>3338</v>
      </c>
      <c r="J730" s="84" t="s">
        <v>3270</v>
      </c>
      <c r="K730" s="31" t="s">
        <v>41</v>
      </c>
      <c r="L730" s="31"/>
      <c r="M730" s="169"/>
      <c r="N730" s="148"/>
      <c r="O730" s="44" t="s">
        <v>3284</v>
      </c>
      <c r="P730" s="43">
        <v>2022</v>
      </c>
      <c r="Q730" s="207" t="s">
        <v>3338</v>
      </c>
      <c r="R730" s="84" t="s">
        <v>3270</v>
      </c>
      <c r="S730" s="31" t="s">
        <v>41</v>
      </c>
      <c r="T730" s="31"/>
      <c r="U730" s="169"/>
      <c r="V730" s="150"/>
      <c r="W730" s="141" t="str" cm="1">
        <f t="array" ref="W730">IF(SUM(LEN(B730:V730))=0,"",IF(OR(OR(ISBLANK(F730),SUM(LEN(C730),LEN(D730))=0),AND(NOT(E730="Unknown"),ISBLANK(J730)),AND(NOT(O730="Unknown"),ISBLANK(R730))),"Missing Information", INDEX(Table15[Entire Service Line Classification], MATCH(SUMIFS(Table15[Unique ID],Table15[System-Owned Portion],E730,Table15[If Material Anything Other than "Lead" in Column E,Was Material Ever Previously Lead?],G730,Table15[Customer-Owned Portion],O730),Table15[Unique ID],0),0)))</f>
        <v>Non-lead</v>
      </c>
      <c r="X730"/>
    </row>
    <row r="731" spans="2:24" x14ac:dyDescent="0.35">
      <c r="B731" s="146"/>
      <c r="C731" s="31" t="s">
        <v>3718</v>
      </c>
      <c r="D731" s="31"/>
      <c r="E731" s="44" t="s">
        <v>3203</v>
      </c>
      <c r="F731" s="43" t="s">
        <v>3283</v>
      </c>
      <c r="G731" s="84" t="s">
        <v>3249</v>
      </c>
      <c r="H731" s="31"/>
      <c r="I731" s="207" t="s">
        <v>3338</v>
      </c>
      <c r="J731" s="84"/>
      <c r="K731" s="31" t="s">
        <v>41</v>
      </c>
      <c r="L731" s="31"/>
      <c r="M731" s="169"/>
      <c r="N731" s="148"/>
      <c r="O731" s="44" t="s">
        <v>3203</v>
      </c>
      <c r="P731" s="43"/>
      <c r="Q731" s="207" t="s">
        <v>3338</v>
      </c>
      <c r="R731" s="84" t="s">
        <v>3203</v>
      </c>
      <c r="S731" s="31" t="s">
        <v>41</v>
      </c>
      <c r="T731" s="31"/>
      <c r="U731" s="169"/>
      <c r="V731" s="150"/>
      <c r="W731" s="141" t="str" cm="1">
        <f t="array" ref="W731">IF(SUM(LEN(B731:V731))=0,"",IF(OR(OR(ISBLANK(F731),SUM(LEN(C731),LEN(D731))=0),AND(NOT(E731="Unknown"),ISBLANK(J731)),AND(NOT(O731="Unknown"),ISBLANK(R731))),"Missing Information", INDEX(Table15[Entire Service Line Classification], MATCH(SUMIFS(Table15[Unique ID],Table15[System-Owned Portion],E731,Table15[If Material Anything Other than "Lead" in Column E,Was Material Ever Previously Lead?],G731,Table15[Customer-Owned Portion],O731),Table15[Unique ID],0),0)))</f>
        <v>Lead Status Unknown</v>
      </c>
      <c r="X731"/>
    </row>
    <row r="732" spans="2:24" x14ac:dyDescent="0.35">
      <c r="B732" s="146"/>
      <c r="C732" s="31" t="s">
        <v>3719</v>
      </c>
      <c r="D732" s="31"/>
      <c r="E732" s="44" t="s">
        <v>3203</v>
      </c>
      <c r="F732" s="43" t="s">
        <v>3283</v>
      </c>
      <c r="G732" s="84" t="s">
        <v>3249</v>
      </c>
      <c r="H732" s="31"/>
      <c r="I732" s="207" t="s">
        <v>3338</v>
      </c>
      <c r="J732" s="84"/>
      <c r="K732" s="31" t="s">
        <v>41</v>
      </c>
      <c r="L732" s="31"/>
      <c r="M732" s="169"/>
      <c r="N732" s="148"/>
      <c r="O732" s="44" t="s">
        <v>3203</v>
      </c>
      <c r="P732" s="43"/>
      <c r="Q732" s="207" t="s">
        <v>3338</v>
      </c>
      <c r="R732" s="84" t="s">
        <v>3203</v>
      </c>
      <c r="S732" s="31" t="s">
        <v>41</v>
      </c>
      <c r="T732" s="31"/>
      <c r="U732" s="169"/>
      <c r="V732" s="150"/>
      <c r="W732" s="141" t="str" cm="1">
        <f t="array" ref="W732">IF(SUM(LEN(B732:V732))=0,"",IF(OR(OR(ISBLANK(F732),SUM(LEN(C732),LEN(D732))=0),AND(NOT(E732="Unknown"),ISBLANK(J732)),AND(NOT(O732="Unknown"),ISBLANK(R732))),"Missing Information", INDEX(Table15[Entire Service Line Classification], MATCH(SUMIFS(Table15[Unique ID],Table15[System-Owned Portion],E732,Table15[If Material Anything Other than "Lead" in Column E,Was Material Ever Previously Lead?],G732,Table15[Customer-Owned Portion],O732),Table15[Unique ID],0),0)))</f>
        <v>Lead Status Unknown</v>
      </c>
      <c r="X732"/>
    </row>
    <row r="733" spans="2:24" ht="29" x14ac:dyDescent="0.35">
      <c r="B733" s="146"/>
      <c r="C733" s="31" t="s">
        <v>433</v>
      </c>
      <c r="D733" s="31"/>
      <c r="E733" s="44" t="s">
        <v>3284</v>
      </c>
      <c r="F733" s="43" t="s">
        <v>41</v>
      </c>
      <c r="G733" s="84" t="s">
        <v>3249</v>
      </c>
      <c r="H733" s="31">
        <v>2021</v>
      </c>
      <c r="I733" s="207" t="s">
        <v>3338</v>
      </c>
      <c r="J733" s="84" t="s">
        <v>3270</v>
      </c>
      <c r="K733" s="31" t="s">
        <v>41</v>
      </c>
      <c r="L733" s="31"/>
      <c r="M733" s="169"/>
      <c r="N733" s="148"/>
      <c r="O733" s="44" t="s">
        <v>3284</v>
      </c>
      <c r="P733" s="43">
        <v>2021</v>
      </c>
      <c r="Q733" s="207" t="s">
        <v>3338</v>
      </c>
      <c r="R733" s="84" t="s">
        <v>3270</v>
      </c>
      <c r="S733" s="31" t="s">
        <v>41</v>
      </c>
      <c r="T733" s="31"/>
      <c r="U733" s="169"/>
      <c r="V733" s="150"/>
      <c r="W733" s="141" t="str" cm="1">
        <f t="array" ref="W733">IF(SUM(LEN(B733:V733))=0,"",IF(OR(OR(ISBLANK(F733),SUM(LEN(C733),LEN(D733))=0),AND(NOT(E733="Unknown"),ISBLANK(J733)),AND(NOT(O733="Unknown"),ISBLANK(R733))),"Missing Information", INDEX(Table15[Entire Service Line Classification], MATCH(SUMIFS(Table15[Unique ID],Table15[System-Owned Portion],E733,Table15[If Material Anything Other than "Lead" in Column E,Was Material Ever Previously Lead?],G733,Table15[Customer-Owned Portion],O733),Table15[Unique ID],0),0)))</f>
        <v>Non-lead</v>
      </c>
      <c r="X733"/>
    </row>
    <row r="734" spans="2:24" ht="29" x14ac:dyDescent="0.35">
      <c r="B734" s="146"/>
      <c r="C734" s="31" t="s">
        <v>434</v>
      </c>
      <c r="D734" s="31"/>
      <c r="E734" s="44" t="s">
        <v>3284</v>
      </c>
      <c r="F734" s="43" t="s">
        <v>41</v>
      </c>
      <c r="G734" s="84" t="s">
        <v>3249</v>
      </c>
      <c r="H734" s="31">
        <v>2021</v>
      </c>
      <c r="I734" s="207" t="s">
        <v>3338</v>
      </c>
      <c r="J734" s="84" t="s">
        <v>3270</v>
      </c>
      <c r="K734" s="31" t="s">
        <v>41</v>
      </c>
      <c r="L734" s="31"/>
      <c r="M734" s="169"/>
      <c r="N734" s="148"/>
      <c r="O734" s="44" t="s">
        <v>3284</v>
      </c>
      <c r="P734" s="43">
        <v>2021</v>
      </c>
      <c r="Q734" s="207" t="s">
        <v>3338</v>
      </c>
      <c r="R734" s="84" t="s">
        <v>3270</v>
      </c>
      <c r="S734" s="31" t="s">
        <v>41</v>
      </c>
      <c r="T734" s="31"/>
      <c r="U734" s="169"/>
      <c r="V734" s="150"/>
      <c r="W734" s="141" t="str" cm="1">
        <f t="array" ref="W734">IF(SUM(LEN(B734:V734))=0,"",IF(OR(OR(ISBLANK(F734),SUM(LEN(C734),LEN(D734))=0),AND(NOT(E734="Unknown"),ISBLANK(J734)),AND(NOT(O734="Unknown"),ISBLANK(R734))),"Missing Information", INDEX(Table15[Entire Service Line Classification], MATCH(SUMIFS(Table15[Unique ID],Table15[System-Owned Portion],E734,Table15[If Material Anything Other than "Lead" in Column E,Was Material Ever Previously Lead?],G734,Table15[Customer-Owned Portion],O734),Table15[Unique ID],0),0)))</f>
        <v>Non-lead</v>
      </c>
      <c r="X734"/>
    </row>
    <row r="735" spans="2:24" ht="29" x14ac:dyDescent="0.35">
      <c r="B735" s="146"/>
      <c r="C735" s="31" t="s">
        <v>435</v>
      </c>
      <c r="D735" s="31"/>
      <c r="E735" s="44" t="s">
        <v>3284</v>
      </c>
      <c r="F735" s="43" t="s">
        <v>41</v>
      </c>
      <c r="G735" s="84" t="s">
        <v>3249</v>
      </c>
      <c r="H735" s="31">
        <v>2022</v>
      </c>
      <c r="I735" s="207" t="s">
        <v>3338</v>
      </c>
      <c r="J735" s="84" t="s">
        <v>3270</v>
      </c>
      <c r="K735" s="31" t="s">
        <v>41</v>
      </c>
      <c r="L735" s="31"/>
      <c r="M735" s="169"/>
      <c r="N735" s="148"/>
      <c r="O735" s="44" t="s">
        <v>3284</v>
      </c>
      <c r="P735" s="43">
        <v>2022</v>
      </c>
      <c r="Q735" s="207" t="s">
        <v>3338</v>
      </c>
      <c r="R735" s="84" t="s">
        <v>3270</v>
      </c>
      <c r="S735" s="31" t="s">
        <v>41</v>
      </c>
      <c r="T735" s="31"/>
      <c r="U735" s="169"/>
      <c r="V735" s="150"/>
      <c r="W735" s="141" t="str" cm="1">
        <f t="array" ref="W735">IF(SUM(LEN(B735:V735))=0,"",IF(OR(OR(ISBLANK(F735),SUM(LEN(C735),LEN(D735))=0),AND(NOT(E735="Unknown"),ISBLANK(J735)),AND(NOT(O735="Unknown"),ISBLANK(R735))),"Missing Information", INDEX(Table15[Entire Service Line Classification], MATCH(SUMIFS(Table15[Unique ID],Table15[System-Owned Portion],E735,Table15[If Material Anything Other than "Lead" in Column E,Was Material Ever Previously Lead?],G735,Table15[Customer-Owned Portion],O735),Table15[Unique ID],0),0)))</f>
        <v>Non-lead</v>
      </c>
      <c r="X735"/>
    </row>
    <row r="736" spans="2:24" ht="29" x14ac:dyDescent="0.35">
      <c r="B736" s="146"/>
      <c r="C736" s="31" t="s">
        <v>436</v>
      </c>
      <c r="D736" s="31"/>
      <c r="E736" s="44" t="s">
        <v>3284</v>
      </c>
      <c r="F736" s="43" t="s">
        <v>41</v>
      </c>
      <c r="G736" s="84" t="s">
        <v>3249</v>
      </c>
      <c r="H736" s="31">
        <v>2022</v>
      </c>
      <c r="I736" s="207" t="s">
        <v>3338</v>
      </c>
      <c r="J736" s="84" t="s">
        <v>3270</v>
      </c>
      <c r="K736" s="31" t="s">
        <v>41</v>
      </c>
      <c r="L736" s="31"/>
      <c r="M736" s="169"/>
      <c r="N736" s="148"/>
      <c r="O736" s="44" t="s">
        <v>3284</v>
      </c>
      <c r="P736" s="43">
        <v>2022</v>
      </c>
      <c r="Q736" s="207" t="s">
        <v>3338</v>
      </c>
      <c r="R736" s="84" t="s">
        <v>3270</v>
      </c>
      <c r="S736" s="31" t="s">
        <v>41</v>
      </c>
      <c r="T736" s="31"/>
      <c r="U736" s="169"/>
      <c r="V736" s="150"/>
      <c r="W736" s="141" t="str" cm="1">
        <f t="array" ref="W736">IF(SUM(LEN(B736:V736))=0,"",IF(OR(OR(ISBLANK(F736),SUM(LEN(C736),LEN(D736))=0),AND(NOT(E736="Unknown"),ISBLANK(J736)),AND(NOT(O736="Unknown"),ISBLANK(R736))),"Missing Information", INDEX(Table15[Entire Service Line Classification], MATCH(SUMIFS(Table15[Unique ID],Table15[System-Owned Portion],E736,Table15[If Material Anything Other than "Lead" in Column E,Was Material Ever Previously Lead?],G736,Table15[Customer-Owned Portion],O736),Table15[Unique ID],0),0)))</f>
        <v>Non-lead</v>
      </c>
      <c r="X736"/>
    </row>
    <row r="737" spans="2:24" ht="29" x14ac:dyDescent="0.35">
      <c r="B737" s="146"/>
      <c r="C737" s="31" t="s">
        <v>437</v>
      </c>
      <c r="D737" s="31"/>
      <c r="E737" s="44" t="s">
        <v>3284</v>
      </c>
      <c r="F737" s="43" t="s">
        <v>41</v>
      </c>
      <c r="G737" s="84" t="s">
        <v>3249</v>
      </c>
      <c r="H737" s="31">
        <v>2020</v>
      </c>
      <c r="I737" s="207" t="s">
        <v>3338</v>
      </c>
      <c r="J737" s="84" t="s">
        <v>3270</v>
      </c>
      <c r="K737" s="31" t="s">
        <v>41</v>
      </c>
      <c r="L737" s="31"/>
      <c r="M737" s="169"/>
      <c r="N737" s="148"/>
      <c r="O737" s="44" t="s">
        <v>3284</v>
      </c>
      <c r="P737" s="43">
        <v>2020</v>
      </c>
      <c r="Q737" s="207" t="s">
        <v>3338</v>
      </c>
      <c r="R737" s="84" t="s">
        <v>3270</v>
      </c>
      <c r="S737" s="31" t="s">
        <v>41</v>
      </c>
      <c r="T737" s="31"/>
      <c r="U737" s="169"/>
      <c r="V737" s="150"/>
      <c r="W737" s="141" t="str" cm="1">
        <f t="array" ref="W737">IF(SUM(LEN(B737:V737))=0,"",IF(OR(OR(ISBLANK(F737),SUM(LEN(C737),LEN(D737))=0),AND(NOT(E737="Unknown"),ISBLANK(J737)),AND(NOT(O737="Unknown"),ISBLANK(R737))),"Missing Information", INDEX(Table15[Entire Service Line Classification], MATCH(SUMIFS(Table15[Unique ID],Table15[System-Owned Portion],E737,Table15[If Material Anything Other than "Lead" in Column E,Was Material Ever Previously Lead?],G737,Table15[Customer-Owned Portion],O737),Table15[Unique ID],0),0)))</f>
        <v>Non-lead</v>
      </c>
      <c r="X737"/>
    </row>
    <row r="738" spans="2:24" ht="29" x14ac:dyDescent="0.35">
      <c r="B738" s="146"/>
      <c r="C738" s="31" t="s">
        <v>3720</v>
      </c>
      <c r="D738" s="31"/>
      <c r="E738" s="44" t="s">
        <v>3284</v>
      </c>
      <c r="F738" s="43" t="s">
        <v>41</v>
      </c>
      <c r="G738" s="84" t="s">
        <v>3249</v>
      </c>
      <c r="H738" s="31">
        <v>2022</v>
      </c>
      <c r="I738" s="207" t="s">
        <v>3338</v>
      </c>
      <c r="J738" s="84" t="s">
        <v>3270</v>
      </c>
      <c r="K738" s="31" t="s">
        <v>41</v>
      </c>
      <c r="L738" s="31"/>
      <c r="M738" s="169"/>
      <c r="N738" s="148"/>
      <c r="O738" s="44" t="s">
        <v>3284</v>
      </c>
      <c r="P738" s="43">
        <v>2022</v>
      </c>
      <c r="Q738" s="207" t="s">
        <v>3338</v>
      </c>
      <c r="R738" s="84" t="s">
        <v>3270</v>
      </c>
      <c r="S738" s="31" t="s">
        <v>41</v>
      </c>
      <c r="T738" s="31"/>
      <c r="U738" s="169"/>
      <c r="V738" s="150"/>
      <c r="W738" s="141" t="str" cm="1">
        <f t="array" ref="W738">IF(SUM(LEN(B738:V738))=0,"",IF(OR(OR(ISBLANK(F738),SUM(LEN(C738),LEN(D738))=0),AND(NOT(E738="Unknown"),ISBLANK(J738)),AND(NOT(O738="Unknown"),ISBLANK(R738))),"Missing Information", INDEX(Table15[Entire Service Line Classification], MATCH(SUMIFS(Table15[Unique ID],Table15[System-Owned Portion],E738,Table15[If Material Anything Other than "Lead" in Column E,Was Material Ever Previously Lead?],G738,Table15[Customer-Owned Portion],O738),Table15[Unique ID],0),0)))</f>
        <v>Non-lead</v>
      </c>
      <c r="X738"/>
    </row>
    <row r="739" spans="2:24" ht="29" x14ac:dyDescent="0.35">
      <c r="B739" s="146"/>
      <c r="C739" s="31" t="s">
        <v>3721</v>
      </c>
      <c r="D739" s="31"/>
      <c r="E739" s="44" t="s">
        <v>3284</v>
      </c>
      <c r="F739" s="43" t="s">
        <v>41</v>
      </c>
      <c r="G739" s="84" t="s">
        <v>3249</v>
      </c>
      <c r="H739" s="31">
        <v>2021</v>
      </c>
      <c r="I739" s="207" t="s">
        <v>3338</v>
      </c>
      <c r="J739" s="84" t="s">
        <v>3270</v>
      </c>
      <c r="K739" s="31" t="s">
        <v>41</v>
      </c>
      <c r="L739" s="31"/>
      <c r="M739" s="169"/>
      <c r="N739" s="148"/>
      <c r="O739" s="44" t="s">
        <v>3284</v>
      </c>
      <c r="P739" s="43">
        <v>2021</v>
      </c>
      <c r="Q739" s="207" t="s">
        <v>3338</v>
      </c>
      <c r="R739" s="84" t="s">
        <v>3270</v>
      </c>
      <c r="S739" s="31" t="s">
        <v>41</v>
      </c>
      <c r="T739" s="31"/>
      <c r="U739" s="169"/>
      <c r="V739" s="150"/>
      <c r="W739" s="141" t="str" cm="1">
        <f t="array" ref="W739">IF(SUM(LEN(B739:V739))=0,"",IF(OR(OR(ISBLANK(F739),SUM(LEN(C739),LEN(D739))=0),AND(NOT(E739="Unknown"),ISBLANK(J739)),AND(NOT(O739="Unknown"),ISBLANK(R739))),"Missing Information", INDEX(Table15[Entire Service Line Classification], MATCH(SUMIFS(Table15[Unique ID],Table15[System-Owned Portion],E739,Table15[If Material Anything Other than "Lead" in Column E,Was Material Ever Previously Lead?],G739,Table15[Customer-Owned Portion],O739),Table15[Unique ID],0),0)))</f>
        <v>Non-lead</v>
      </c>
      <c r="X739"/>
    </row>
    <row r="740" spans="2:24" ht="29" x14ac:dyDescent="0.35">
      <c r="B740" s="146"/>
      <c r="C740" s="31" t="s">
        <v>3722</v>
      </c>
      <c r="D740" s="31"/>
      <c r="E740" s="44" t="s">
        <v>3284</v>
      </c>
      <c r="F740" s="43" t="s">
        <v>41</v>
      </c>
      <c r="G740" s="84" t="s">
        <v>3249</v>
      </c>
      <c r="H740" s="31">
        <v>2022</v>
      </c>
      <c r="I740" s="207" t="s">
        <v>3338</v>
      </c>
      <c r="J740" s="84" t="s">
        <v>3270</v>
      </c>
      <c r="K740" s="31" t="s">
        <v>41</v>
      </c>
      <c r="L740" s="31"/>
      <c r="M740" s="169"/>
      <c r="N740" s="148"/>
      <c r="O740" s="44" t="s">
        <v>3284</v>
      </c>
      <c r="P740" s="43">
        <v>2022</v>
      </c>
      <c r="Q740" s="207" t="s">
        <v>3338</v>
      </c>
      <c r="R740" s="84" t="s">
        <v>3270</v>
      </c>
      <c r="S740" s="31" t="s">
        <v>41</v>
      </c>
      <c r="T740" s="31"/>
      <c r="U740" s="169"/>
      <c r="V740" s="150"/>
      <c r="W740" s="141" t="str" cm="1">
        <f t="array" ref="W740">IF(SUM(LEN(B740:V740))=0,"",IF(OR(OR(ISBLANK(F740),SUM(LEN(C740),LEN(D740))=0),AND(NOT(E740="Unknown"),ISBLANK(J740)),AND(NOT(O740="Unknown"),ISBLANK(R740))),"Missing Information", INDEX(Table15[Entire Service Line Classification], MATCH(SUMIFS(Table15[Unique ID],Table15[System-Owned Portion],E740,Table15[If Material Anything Other than "Lead" in Column E,Was Material Ever Previously Lead?],G740,Table15[Customer-Owned Portion],O740),Table15[Unique ID],0),0)))</f>
        <v>Non-lead</v>
      </c>
      <c r="X740"/>
    </row>
    <row r="741" spans="2:24" ht="29" x14ac:dyDescent="0.35">
      <c r="B741" s="146"/>
      <c r="C741" s="31" t="s">
        <v>3723</v>
      </c>
      <c r="D741" s="31"/>
      <c r="E741" s="44" t="s">
        <v>3284</v>
      </c>
      <c r="F741" s="43" t="s">
        <v>41</v>
      </c>
      <c r="G741" s="84" t="s">
        <v>3249</v>
      </c>
      <c r="H741" s="31">
        <v>2021</v>
      </c>
      <c r="I741" s="207" t="s">
        <v>3338</v>
      </c>
      <c r="J741" s="84" t="s">
        <v>3270</v>
      </c>
      <c r="K741" s="31" t="s">
        <v>41</v>
      </c>
      <c r="L741" s="31"/>
      <c r="M741" s="169"/>
      <c r="N741" s="148"/>
      <c r="O741" s="44" t="s">
        <v>3284</v>
      </c>
      <c r="P741" s="43">
        <v>2021</v>
      </c>
      <c r="Q741" s="207" t="s">
        <v>3338</v>
      </c>
      <c r="R741" s="84" t="s">
        <v>3270</v>
      </c>
      <c r="S741" s="31" t="s">
        <v>41</v>
      </c>
      <c r="T741" s="31"/>
      <c r="U741" s="169"/>
      <c r="V741" s="150"/>
      <c r="W741" s="141" t="str" cm="1">
        <f t="array" ref="W741">IF(SUM(LEN(B741:V741))=0,"",IF(OR(OR(ISBLANK(F741),SUM(LEN(C741),LEN(D741))=0),AND(NOT(E741="Unknown"),ISBLANK(J741)),AND(NOT(O741="Unknown"),ISBLANK(R741))),"Missing Information", INDEX(Table15[Entire Service Line Classification], MATCH(SUMIFS(Table15[Unique ID],Table15[System-Owned Portion],E741,Table15[If Material Anything Other than "Lead" in Column E,Was Material Ever Previously Lead?],G741,Table15[Customer-Owned Portion],O741),Table15[Unique ID],0),0)))</f>
        <v>Non-lead</v>
      </c>
      <c r="X741"/>
    </row>
    <row r="742" spans="2:24" ht="29" x14ac:dyDescent="0.35">
      <c r="B742" s="146"/>
      <c r="C742" s="31" t="s">
        <v>3724</v>
      </c>
      <c r="D742" s="31"/>
      <c r="E742" s="44" t="s">
        <v>3203</v>
      </c>
      <c r="F742" s="43" t="s">
        <v>3283</v>
      </c>
      <c r="G742" s="84" t="s">
        <v>3249</v>
      </c>
      <c r="H742" s="31"/>
      <c r="I742" s="207" t="s">
        <v>3338</v>
      </c>
      <c r="J742" s="84"/>
      <c r="K742" s="31" t="s">
        <v>41</v>
      </c>
      <c r="L742" s="31"/>
      <c r="M742" s="169"/>
      <c r="N742" s="148"/>
      <c r="O742" s="44" t="s">
        <v>3203</v>
      </c>
      <c r="P742" s="43"/>
      <c r="Q742" s="207" t="s">
        <v>3338</v>
      </c>
      <c r="R742" s="84" t="s">
        <v>3203</v>
      </c>
      <c r="S742" s="31" t="s">
        <v>41</v>
      </c>
      <c r="T742" s="31"/>
      <c r="U742" s="169"/>
      <c r="V742" s="150"/>
      <c r="W742" s="141" t="str" cm="1">
        <f t="array" ref="W742">IF(SUM(LEN(B742:V742))=0,"",IF(OR(OR(ISBLANK(F742),SUM(LEN(C742),LEN(D742))=0),AND(NOT(E742="Unknown"),ISBLANK(J742)),AND(NOT(O742="Unknown"),ISBLANK(R742))),"Missing Information", INDEX(Table15[Entire Service Line Classification], MATCH(SUMIFS(Table15[Unique ID],Table15[System-Owned Portion],E742,Table15[If Material Anything Other than "Lead" in Column E,Was Material Ever Previously Lead?],G742,Table15[Customer-Owned Portion],O742),Table15[Unique ID],0),0)))</f>
        <v>Lead Status Unknown</v>
      </c>
      <c r="X742"/>
    </row>
    <row r="743" spans="2:24" ht="29" x14ac:dyDescent="0.35">
      <c r="B743" s="146"/>
      <c r="C743" s="31" t="s">
        <v>3725</v>
      </c>
      <c r="D743" s="31"/>
      <c r="E743" s="44" t="s">
        <v>3284</v>
      </c>
      <c r="F743" s="43" t="s">
        <v>41</v>
      </c>
      <c r="G743" s="84" t="s">
        <v>3249</v>
      </c>
      <c r="H743" s="31">
        <v>2022</v>
      </c>
      <c r="I743" s="207" t="s">
        <v>3338</v>
      </c>
      <c r="J743" s="84" t="s">
        <v>3270</v>
      </c>
      <c r="K743" s="31" t="s">
        <v>41</v>
      </c>
      <c r="L743" s="31"/>
      <c r="M743" s="169"/>
      <c r="N743" s="148"/>
      <c r="O743" s="44" t="s">
        <v>3284</v>
      </c>
      <c r="P743" s="43">
        <v>2022</v>
      </c>
      <c r="Q743" s="207" t="s">
        <v>3338</v>
      </c>
      <c r="R743" s="84" t="s">
        <v>3270</v>
      </c>
      <c r="S743" s="31" t="s">
        <v>41</v>
      </c>
      <c r="T743" s="31"/>
      <c r="U743" s="169"/>
      <c r="V743" s="150"/>
      <c r="W743" s="141" t="str" cm="1">
        <f t="array" ref="W743">IF(SUM(LEN(B743:V743))=0,"",IF(OR(OR(ISBLANK(F743),SUM(LEN(C743),LEN(D743))=0),AND(NOT(E743="Unknown"),ISBLANK(J743)),AND(NOT(O743="Unknown"),ISBLANK(R743))),"Missing Information", INDEX(Table15[Entire Service Line Classification], MATCH(SUMIFS(Table15[Unique ID],Table15[System-Owned Portion],E743,Table15[If Material Anything Other than "Lead" in Column E,Was Material Ever Previously Lead?],G743,Table15[Customer-Owned Portion],O743),Table15[Unique ID],0),0)))</f>
        <v>Non-lead</v>
      </c>
      <c r="X743"/>
    </row>
    <row r="744" spans="2:24" ht="29" x14ac:dyDescent="0.35">
      <c r="B744" s="146"/>
      <c r="C744" s="31" t="s">
        <v>438</v>
      </c>
      <c r="D744" s="31"/>
      <c r="E744" s="44" t="s">
        <v>3284</v>
      </c>
      <c r="F744" s="43" t="s">
        <v>41</v>
      </c>
      <c r="G744" s="84" t="s">
        <v>3249</v>
      </c>
      <c r="H744" s="31">
        <v>2022</v>
      </c>
      <c r="I744" s="207" t="s">
        <v>3338</v>
      </c>
      <c r="J744" s="84" t="s">
        <v>3270</v>
      </c>
      <c r="K744" s="31" t="s">
        <v>41</v>
      </c>
      <c r="L744" s="31"/>
      <c r="M744" s="169"/>
      <c r="N744" s="148"/>
      <c r="O744" s="44" t="s">
        <v>3284</v>
      </c>
      <c r="P744" s="43">
        <v>2022</v>
      </c>
      <c r="Q744" s="207" t="s">
        <v>3338</v>
      </c>
      <c r="R744" s="84" t="s">
        <v>3270</v>
      </c>
      <c r="S744" s="31" t="s">
        <v>41</v>
      </c>
      <c r="T744" s="31"/>
      <c r="U744" s="169"/>
      <c r="V744" s="150"/>
      <c r="W744" s="141" t="str" cm="1">
        <f t="array" ref="W744">IF(SUM(LEN(B744:V744))=0,"",IF(OR(OR(ISBLANK(F744),SUM(LEN(C744),LEN(D744))=0),AND(NOT(E744="Unknown"),ISBLANK(J744)),AND(NOT(O744="Unknown"),ISBLANK(R744))),"Missing Information", INDEX(Table15[Entire Service Line Classification], MATCH(SUMIFS(Table15[Unique ID],Table15[System-Owned Portion],E744,Table15[If Material Anything Other than "Lead" in Column E,Was Material Ever Previously Lead?],G744,Table15[Customer-Owned Portion],O744),Table15[Unique ID],0),0)))</f>
        <v>Non-lead</v>
      </c>
      <c r="X744"/>
    </row>
    <row r="745" spans="2:24" ht="29" x14ac:dyDescent="0.35">
      <c r="B745" s="146"/>
      <c r="C745" s="31" t="s">
        <v>439</v>
      </c>
      <c r="D745" s="31"/>
      <c r="E745" s="44" t="s">
        <v>3284</v>
      </c>
      <c r="F745" s="43" t="s">
        <v>41</v>
      </c>
      <c r="G745" s="84" t="s">
        <v>3249</v>
      </c>
      <c r="H745" s="31">
        <v>2022</v>
      </c>
      <c r="I745" s="207" t="s">
        <v>3338</v>
      </c>
      <c r="J745" s="84" t="s">
        <v>3270</v>
      </c>
      <c r="K745" s="31" t="s">
        <v>41</v>
      </c>
      <c r="L745" s="31"/>
      <c r="M745" s="169"/>
      <c r="N745" s="148"/>
      <c r="O745" s="44" t="s">
        <v>3284</v>
      </c>
      <c r="P745" s="43">
        <v>2022</v>
      </c>
      <c r="Q745" s="207" t="s">
        <v>3338</v>
      </c>
      <c r="R745" s="84" t="s">
        <v>3270</v>
      </c>
      <c r="S745" s="31" t="s">
        <v>41</v>
      </c>
      <c r="T745" s="31"/>
      <c r="U745" s="169"/>
      <c r="V745" s="150"/>
      <c r="W745" s="141" t="str" cm="1">
        <f t="array" ref="W745">IF(SUM(LEN(B745:V745))=0,"",IF(OR(OR(ISBLANK(F745),SUM(LEN(C745),LEN(D745))=0),AND(NOT(E745="Unknown"),ISBLANK(J745)),AND(NOT(O745="Unknown"),ISBLANK(R745))),"Missing Information", INDEX(Table15[Entire Service Line Classification], MATCH(SUMIFS(Table15[Unique ID],Table15[System-Owned Portion],E745,Table15[If Material Anything Other than "Lead" in Column E,Was Material Ever Previously Lead?],G745,Table15[Customer-Owned Portion],O745),Table15[Unique ID],0),0)))</f>
        <v>Non-lead</v>
      </c>
      <c r="X745"/>
    </row>
    <row r="746" spans="2:24" ht="29" x14ac:dyDescent="0.35">
      <c r="B746" s="146"/>
      <c r="C746" s="31" t="s">
        <v>440</v>
      </c>
      <c r="D746" s="31"/>
      <c r="E746" s="44" t="s">
        <v>3284</v>
      </c>
      <c r="F746" s="43" t="s">
        <v>41</v>
      </c>
      <c r="G746" s="84" t="s">
        <v>3249</v>
      </c>
      <c r="H746" s="31">
        <v>2022</v>
      </c>
      <c r="I746" s="207" t="s">
        <v>3338</v>
      </c>
      <c r="J746" s="84" t="s">
        <v>3270</v>
      </c>
      <c r="K746" s="31" t="s">
        <v>41</v>
      </c>
      <c r="L746" s="31"/>
      <c r="M746" s="169"/>
      <c r="N746" s="148"/>
      <c r="O746" s="44" t="s">
        <v>3284</v>
      </c>
      <c r="P746" s="43">
        <v>2022</v>
      </c>
      <c r="Q746" s="207" t="s">
        <v>3338</v>
      </c>
      <c r="R746" s="84" t="s">
        <v>3270</v>
      </c>
      <c r="S746" s="31" t="s">
        <v>41</v>
      </c>
      <c r="T746" s="31"/>
      <c r="U746" s="169"/>
      <c r="V746" s="150"/>
      <c r="W746" s="141" t="str" cm="1">
        <f t="array" ref="W746">IF(SUM(LEN(B746:V746))=0,"",IF(OR(OR(ISBLANK(F746),SUM(LEN(C746),LEN(D746))=0),AND(NOT(E746="Unknown"),ISBLANK(J746)),AND(NOT(O746="Unknown"),ISBLANK(R746))),"Missing Information", INDEX(Table15[Entire Service Line Classification], MATCH(SUMIFS(Table15[Unique ID],Table15[System-Owned Portion],E746,Table15[If Material Anything Other than "Lead" in Column E,Was Material Ever Previously Lead?],G746,Table15[Customer-Owned Portion],O746),Table15[Unique ID],0),0)))</f>
        <v>Non-lead</v>
      </c>
      <c r="X746"/>
    </row>
    <row r="747" spans="2:24" ht="29" x14ac:dyDescent="0.35">
      <c r="B747" s="146"/>
      <c r="C747" s="31" t="s">
        <v>441</v>
      </c>
      <c r="D747" s="31"/>
      <c r="E747" s="44" t="s">
        <v>3284</v>
      </c>
      <c r="F747" s="43" t="s">
        <v>41</v>
      </c>
      <c r="G747" s="84" t="s">
        <v>3249</v>
      </c>
      <c r="H747" s="31">
        <v>2022</v>
      </c>
      <c r="I747" s="207" t="s">
        <v>3338</v>
      </c>
      <c r="J747" s="84" t="s">
        <v>3270</v>
      </c>
      <c r="K747" s="31" t="s">
        <v>41</v>
      </c>
      <c r="L747" s="31"/>
      <c r="M747" s="169"/>
      <c r="N747" s="148"/>
      <c r="O747" s="44" t="s">
        <v>3284</v>
      </c>
      <c r="P747" s="43">
        <v>2022</v>
      </c>
      <c r="Q747" s="207" t="s">
        <v>3338</v>
      </c>
      <c r="R747" s="84" t="s">
        <v>3270</v>
      </c>
      <c r="S747" s="31" t="s">
        <v>41</v>
      </c>
      <c r="T747" s="31"/>
      <c r="U747" s="169"/>
      <c r="V747" s="150"/>
      <c r="W747" s="141" t="str" cm="1">
        <f t="array" ref="W747">IF(SUM(LEN(B747:V747))=0,"",IF(OR(OR(ISBLANK(F747),SUM(LEN(C747),LEN(D747))=0),AND(NOT(E747="Unknown"),ISBLANK(J747)),AND(NOT(O747="Unknown"),ISBLANK(R747))),"Missing Information", INDEX(Table15[Entire Service Line Classification], MATCH(SUMIFS(Table15[Unique ID],Table15[System-Owned Portion],E747,Table15[If Material Anything Other than "Lead" in Column E,Was Material Ever Previously Lead?],G747,Table15[Customer-Owned Portion],O747),Table15[Unique ID],0),0)))</f>
        <v>Non-lead</v>
      </c>
      <c r="X747"/>
    </row>
    <row r="748" spans="2:24" ht="29" x14ac:dyDescent="0.35">
      <c r="B748" s="146"/>
      <c r="C748" s="31" t="s">
        <v>442</v>
      </c>
      <c r="D748" s="31"/>
      <c r="E748" s="44" t="s">
        <v>3284</v>
      </c>
      <c r="F748" s="43" t="s">
        <v>41</v>
      </c>
      <c r="G748" s="84" t="s">
        <v>3249</v>
      </c>
      <c r="H748" s="31">
        <v>2022</v>
      </c>
      <c r="I748" s="207" t="s">
        <v>3338</v>
      </c>
      <c r="J748" s="84" t="s">
        <v>3270</v>
      </c>
      <c r="K748" s="31" t="s">
        <v>41</v>
      </c>
      <c r="L748" s="31"/>
      <c r="M748" s="169"/>
      <c r="N748" s="148"/>
      <c r="O748" s="44" t="s">
        <v>3284</v>
      </c>
      <c r="P748" s="43">
        <v>2022</v>
      </c>
      <c r="Q748" s="207" t="s">
        <v>3338</v>
      </c>
      <c r="R748" s="84" t="s">
        <v>3270</v>
      </c>
      <c r="S748" s="31" t="s">
        <v>41</v>
      </c>
      <c r="T748" s="31"/>
      <c r="U748" s="169"/>
      <c r="V748" s="150"/>
      <c r="W748" s="141" t="str" cm="1">
        <f t="array" ref="W748">IF(SUM(LEN(B748:V748))=0,"",IF(OR(OR(ISBLANK(F748),SUM(LEN(C748),LEN(D748))=0),AND(NOT(E748="Unknown"),ISBLANK(J748)),AND(NOT(O748="Unknown"),ISBLANK(R748))),"Missing Information", INDEX(Table15[Entire Service Line Classification], MATCH(SUMIFS(Table15[Unique ID],Table15[System-Owned Portion],E748,Table15[If Material Anything Other than "Lead" in Column E,Was Material Ever Previously Lead?],G748,Table15[Customer-Owned Portion],O748),Table15[Unique ID],0),0)))</f>
        <v>Non-lead</v>
      </c>
      <c r="X748"/>
    </row>
    <row r="749" spans="2:24" ht="29" x14ac:dyDescent="0.35">
      <c r="B749" s="146"/>
      <c r="C749" s="31" t="s">
        <v>3726</v>
      </c>
      <c r="D749" s="31"/>
      <c r="E749" s="44" t="s">
        <v>3284</v>
      </c>
      <c r="F749" s="43" t="s">
        <v>41</v>
      </c>
      <c r="G749" s="84" t="s">
        <v>3249</v>
      </c>
      <c r="H749" s="31">
        <v>2021</v>
      </c>
      <c r="I749" s="207" t="s">
        <v>3338</v>
      </c>
      <c r="J749" s="84" t="s">
        <v>3270</v>
      </c>
      <c r="K749" s="31" t="s">
        <v>41</v>
      </c>
      <c r="L749" s="31"/>
      <c r="M749" s="169"/>
      <c r="N749" s="148"/>
      <c r="O749" s="44" t="s">
        <v>3284</v>
      </c>
      <c r="P749" s="43">
        <v>2021</v>
      </c>
      <c r="Q749" s="207" t="s">
        <v>3338</v>
      </c>
      <c r="R749" s="84" t="s">
        <v>3270</v>
      </c>
      <c r="S749" s="31" t="s">
        <v>41</v>
      </c>
      <c r="T749" s="31"/>
      <c r="U749" s="169"/>
      <c r="V749" s="150"/>
      <c r="W749" s="141" t="str" cm="1">
        <f t="array" ref="W749">IF(SUM(LEN(B749:V749))=0,"",IF(OR(OR(ISBLANK(F749),SUM(LEN(C749),LEN(D749))=0),AND(NOT(E749="Unknown"),ISBLANK(J749)),AND(NOT(O749="Unknown"),ISBLANK(R749))),"Missing Information", INDEX(Table15[Entire Service Line Classification], MATCH(SUMIFS(Table15[Unique ID],Table15[System-Owned Portion],E749,Table15[If Material Anything Other than "Lead" in Column E,Was Material Ever Previously Lead?],G749,Table15[Customer-Owned Portion],O749),Table15[Unique ID],0),0)))</f>
        <v>Non-lead</v>
      </c>
      <c r="X749"/>
    </row>
    <row r="750" spans="2:24" ht="29" x14ac:dyDescent="0.35">
      <c r="B750" s="146"/>
      <c r="C750" s="31" t="s">
        <v>3727</v>
      </c>
      <c r="D750" s="31"/>
      <c r="E750" s="44" t="s">
        <v>3284</v>
      </c>
      <c r="F750" s="43" t="s">
        <v>41</v>
      </c>
      <c r="G750" s="84" t="s">
        <v>3249</v>
      </c>
      <c r="H750" s="31">
        <v>2023</v>
      </c>
      <c r="I750" s="207" t="s">
        <v>3338</v>
      </c>
      <c r="J750" s="84" t="s">
        <v>3270</v>
      </c>
      <c r="K750" s="31" t="s">
        <v>41</v>
      </c>
      <c r="L750" s="31"/>
      <c r="M750" s="169"/>
      <c r="N750" s="148"/>
      <c r="O750" s="44" t="s">
        <v>3284</v>
      </c>
      <c r="P750" s="43">
        <v>2023</v>
      </c>
      <c r="Q750" s="207" t="s">
        <v>3338</v>
      </c>
      <c r="R750" s="84" t="s">
        <v>3270</v>
      </c>
      <c r="S750" s="31" t="s">
        <v>41</v>
      </c>
      <c r="T750" s="31"/>
      <c r="U750" s="169"/>
      <c r="V750" s="150"/>
      <c r="W750" s="141" t="str" cm="1">
        <f t="array" ref="W750">IF(SUM(LEN(B750:V750))=0,"",IF(OR(OR(ISBLANK(F750),SUM(LEN(C750),LEN(D750))=0),AND(NOT(E750="Unknown"),ISBLANK(J750)),AND(NOT(O750="Unknown"),ISBLANK(R750))),"Missing Information", INDEX(Table15[Entire Service Line Classification], MATCH(SUMIFS(Table15[Unique ID],Table15[System-Owned Portion],E750,Table15[If Material Anything Other than "Lead" in Column E,Was Material Ever Previously Lead?],G750,Table15[Customer-Owned Portion],O750),Table15[Unique ID],0),0)))</f>
        <v>Non-lead</v>
      </c>
      <c r="X750"/>
    </row>
    <row r="751" spans="2:24" ht="29" x14ac:dyDescent="0.35">
      <c r="B751" s="146"/>
      <c r="C751" s="31" t="s">
        <v>3728</v>
      </c>
      <c r="D751" s="31"/>
      <c r="E751" s="44" t="s">
        <v>3203</v>
      </c>
      <c r="F751" s="43" t="s">
        <v>3283</v>
      </c>
      <c r="G751" s="84" t="s">
        <v>3249</v>
      </c>
      <c r="H751" s="31"/>
      <c r="I751" s="207" t="s">
        <v>3338</v>
      </c>
      <c r="J751" s="84"/>
      <c r="K751" s="31" t="s">
        <v>41</v>
      </c>
      <c r="L751" s="31"/>
      <c r="M751" s="169"/>
      <c r="N751" s="148"/>
      <c r="O751" s="44" t="s">
        <v>3203</v>
      </c>
      <c r="P751" s="43"/>
      <c r="Q751" s="207" t="s">
        <v>3338</v>
      </c>
      <c r="R751" s="84" t="s">
        <v>3203</v>
      </c>
      <c r="S751" s="31" t="s">
        <v>41</v>
      </c>
      <c r="T751" s="31"/>
      <c r="U751" s="169"/>
      <c r="V751" s="150"/>
      <c r="W751" s="141" t="str" cm="1">
        <f t="array" ref="W751">IF(SUM(LEN(B751:V751))=0,"",IF(OR(OR(ISBLANK(F751),SUM(LEN(C751),LEN(D751))=0),AND(NOT(E751="Unknown"),ISBLANK(J751)),AND(NOT(O751="Unknown"),ISBLANK(R751))),"Missing Information", INDEX(Table15[Entire Service Line Classification], MATCH(SUMIFS(Table15[Unique ID],Table15[System-Owned Portion],E751,Table15[If Material Anything Other than "Lead" in Column E,Was Material Ever Previously Lead?],G751,Table15[Customer-Owned Portion],O751),Table15[Unique ID],0),0)))</f>
        <v>Lead Status Unknown</v>
      </c>
      <c r="X751"/>
    </row>
    <row r="752" spans="2:24" x14ac:dyDescent="0.35">
      <c r="B752" s="146"/>
      <c r="C752" s="31" t="s">
        <v>443</v>
      </c>
      <c r="D752" s="31"/>
      <c r="E752" s="44" t="s">
        <v>3203</v>
      </c>
      <c r="F752" s="43" t="s">
        <v>3283</v>
      </c>
      <c r="G752" s="84" t="s">
        <v>3249</v>
      </c>
      <c r="H752" s="31"/>
      <c r="I752" s="207" t="s">
        <v>3338</v>
      </c>
      <c r="J752" s="84"/>
      <c r="K752" s="31" t="s">
        <v>41</v>
      </c>
      <c r="L752" s="31"/>
      <c r="M752" s="169"/>
      <c r="N752" s="148"/>
      <c r="O752" s="44" t="s">
        <v>3203</v>
      </c>
      <c r="P752" s="43"/>
      <c r="Q752" s="207" t="s">
        <v>3338</v>
      </c>
      <c r="R752" s="84" t="s">
        <v>3203</v>
      </c>
      <c r="S752" s="31" t="s">
        <v>41</v>
      </c>
      <c r="T752" s="31"/>
      <c r="U752" s="169"/>
      <c r="V752" s="150"/>
      <c r="W752" s="141" t="str" cm="1">
        <f t="array" ref="W752">IF(SUM(LEN(B752:V752))=0,"",IF(OR(OR(ISBLANK(F752),SUM(LEN(C752),LEN(D752))=0),AND(NOT(E752="Unknown"),ISBLANK(J752)),AND(NOT(O752="Unknown"),ISBLANK(R752))),"Missing Information", INDEX(Table15[Entire Service Line Classification], MATCH(SUMIFS(Table15[Unique ID],Table15[System-Owned Portion],E752,Table15[If Material Anything Other than "Lead" in Column E,Was Material Ever Previously Lead?],G752,Table15[Customer-Owned Portion],O752),Table15[Unique ID],0),0)))</f>
        <v>Lead Status Unknown</v>
      </c>
      <c r="X752"/>
    </row>
    <row r="753" spans="2:24" x14ac:dyDescent="0.35">
      <c r="B753" s="146"/>
      <c r="C753" s="31" t="s">
        <v>3729</v>
      </c>
      <c r="D753" s="31"/>
      <c r="E753" s="44" t="s">
        <v>3203</v>
      </c>
      <c r="F753" s="43" t="s">
        <v>3283</v>
      </c>
      <c r="G753" s="84" t="s">
        <v>3249</v>
      </c>
      <c r="H753" s="31"/>
      <c r="I753" s="207" t="s">
        <v>3338</v>
      </c>
      <c r="J753" s="84"/>
      <c r="K753" s="31" t="s">
        <v>41</v>
      </c>
      <c r="L753" s="31"/>
      <c r="M753" s="169"/>
      <c r="N753" s="148"/>
      <c r="O753" s="44" t="s">
        <v>3203</v>
      </c>
      <c r="P753" s="43"/>
      <c r="Q753" s="207" t="s">
        <v>3338</v>
      </c>
      <c r="R753" s="84" t="s">
        <v>3203</v>
      </c>
      <c r="S753" s="31" t="s">
        <v>41</v>
      </c>
      <c r="T753" s="31"/>
      <c r="U753" s="169"/>
      <c r="V753" s="150"/>
      <c r="W753" s="141" t="str" cm="1">
        <f t="array" ref="W753">IF(SUM(LEN(B753:V753))=0,"",IF(OR(OR(ISBLANK(F753),SUM(LEN(C753),LEN(D753))=0),AND(NOT(E753="Unknown"),ISBLANK(J753)),AND(NOT(O753="Unknown"),ISBLANK(R753))),"Missing Information", INDEX(Table15[Entire Service Line Classification], MATCH(SUMIFS(Table15[Unique ID],Table15[System-Owned Portion],E753,Table15[If Material Anything Other than "Lead" in Column E,Was Material Ever Previously Lead?],G753,Table15[Customer-Owned Portion],O753),Table15[Unique ID],0),0)))</f>
        <v>Lead Status Unknown</v>
      </c>
      <c r="X753"/>
    </row>
    <row r="754" spans="2:24" ht="29" x14ac:dyDescent="0.35">
      <c r="B754" s="146"/>
      <c r="C754" s="31" t="s">
        <v>3730</v>
      </c>
      <c r="D754" s="31"/>
      <c r="E754" s="44" t="s">
        <v>3284</v>
      </c>
      <c r="F754" s="43" t="s">
        <v>41</v>
      </c>
      <c r="G754" s="84" t="s">
        <v>3249</v>
      </c>
      <c r="H754" s="31">
        <v>2022</v>
      </c>
      <c r="I754" s="207" t="s">
        <v>3338</v>
      </c>
      <c r="J754" s="84" t="s">
        <v>3270</v>
      </c>
      <c r="K754" s="31" t="s">
        <v>41</v>
      </c>
      <c r="L754" s="31"/>
      <c r="M754" s="169"/>
      <c r="N754" s="148"/>
      <c r="O754" s="44" t="s">
        <v>3284</v>
      </c>
      <c r="P754" s="43">
        <v>2022</v>
      </c>
      <c r="Q754" s="207" t="s">
        <v>3338</v>
      </c>
      <c r="R754" s="84" t="s">
        <v>3270</v>
      </c>
      <c r="S754" s="31" t="s">
        <v>41</v>
      </c>
      <c r="T754" s="31"/>
      <c r="U754" s="169"/>
      <c r="V754" s="150"/>
      <c r="W754" s="141" t="str" cm="1">
        <f t="array" ref="W754">IF(SUM(LEN(B754:V754))=0,"",IF(OR(OR(ISBLANK(F754),SUM(LEN(C754),LEN(D754))=0),AND(NOT(E754="Unknown"),ISBLANK(J754)),AND(NOT(O754="Unknown"),ISBLANK(R754))),"Missing Information", INDEX(Table15[Entire Service Line Classification], MATCH(SUMIFS(Table15[Unique ID],Table15[System-Owned Portion],E754,Table15[If Material Anything Other than "Lead" in Column E,Was Material Ever Previously Lead?],G754,Table15[Customer-Owned Portion],O754),Table15[Unique ID],0),0)))</f>
        <v>Non-lead</v>
      </c>
      <c r="X754"/>
    </row>
    <row r="755" spans="2:24" ht="29" x14ac:dyDescent="0.35">
      <c r="B755" s="146"/>
      <c r="C755" s="31" t="s">
        <v>3731</v>
      </c>
      <c r="D755" s="31"/>
      <c r="E755" s="44" t="s">
        <v>3284</v>
      </c>
      <c r="F755" s="43" t="s">
        <v>41</v>
      </c>
      <c r="G755" s="84" t="s">
        <v>3249</v>
      </c>
      <c r="H755" s="31">
        <v>2021</v>
      </c>
      <c r="I755" s="207" t="s">
        <v>3338</v>
      </c>
      <c r="J755" s="84" t="s">
        <v>3270</v>
      </c>
      <c r="K755" s="31" t="s">
        <v>41</v>
      </c>
      <c r="L755" s="31"/>
      <c r="M755" s="169"/>
      <c r="N755" s="148"/>
      <c r="O755" s="44" t="s">
        <v>3284</v>
      </c>
      <c r="P755" s="43">
        <v>2021</v>
      </c>
      <c r="Q755" s="207" t="s">
        <v>3338</v>
      </c>
      <c r="R755" s="84" t="s">
        <v>3270</v>
      </c>
      <c r="S755" s="31" t="s">
        <v>41</v>
      </c>
      <c r="T755" s="31"/>
      <c r="U755" s="169"/>
      <c r="V755" s="150"/>
      <c r="W755" s="141" t="str" cm="1">
        <f t="array" ref="W755">IF(SUM(LEN(B755:V755))=0,"",IF(OR(OR(ISBLANK(F755),SUM(LEN(C755),LEN(D755))=0),AND(NOT(E755="Unknown"),ISBLANK(J755)),AND(NOT(O755="Unknown"),ISBLANK(R755))),"Missing Information", INDEX(Table15[Entire Service Line Classification], MATCH(SUMIFS(Table15[Unique ID],Table15[System-Owned Portion],E755,Table15[If Material Anything Other than "Lead" in Column E,Was Material Ever Previously Lead?],G755,Table15[Customer-Owned Portion],O755),Table15[Unique ID],0),0)))</f>
        <v>Non-lead</v>
      </c>
      <c r="X755"/>
    </row>
    <row r="756" spans="2:24" ht="29" x14ac:dyDescent="0.35">
      <c r="B756" s="146"/>
      <c r="C756" s="31" t="s">
        <v>3732</v>
      </c>
      <c r="D756" s="31"/>
      <c r="E756" s="44" t="s">
        <v>3284</v>
      </c>
      <c r="F756" s="43" t="s">
        <v>41</v>
      </c>
      <c r="G756" s="84" t="s">
        <v>3249</v>
      </c>
      <c r="H756" s="31">
        <v>2021</v>
      </c>
      <c r="I756" s="207" t="s">
        <v>3338</v>
      </c>
      <c r="J756" s="84" t="s">
        <v>3270</v>
      </c>
      <c r="K756" s="31" t="s">
        <v>41</v>
      </c>
      <c r="L756" s="31"/>
      <c r="M756" s="169"/>
      <c r="N756" s="148"/>
      <c r="O756" s="44" t="s">
        <v>3284</v>
      </c>
      <c r="P756" s="43">
        <v>2021</v>
      </c>
      <c r="Q756" s="207" t="s">
        <v>3338</v>
      </c>
      <c r="R756" s="84" t="s">
        <v>3270</v>
      </c>
      <c r="S756" s="31" t="s">
        <v>41</v>
      </c>
      <c r="T756" s="31"/>
      <c r="U756" s="169"/>
      <c r="V756" s="150"/>
      <c r="W756" s="141" t="str" cm="1">
        <f t="array" ref="W756">IF(SUM(LEN(B756:V756))=0,"",IF(OR(OR(ISBLANK(F756),SUM(LEN(C756),LEN(D756))=0),AND(NOT(E756="Unknown"),ISBLANK(J756)),AND(NOT(O756="Unknown"),ISBLANK(R756))),"Missing Information", INDEX(Table15[Entire Service Line Classification], MATCH(SUMIFS(Table15[Unique ID],Table15[System-Owned Portion],E756,Table15[If Material Anything Other than "Lead" in Column E,Was Material Ever Previously Lead?],G756,Table15[Customer-Owned Portion],O756),Table15[Unique ID],0),0)))</f>
        <v>Non-lead</v>
      </c>
      <c r="X756"/>
    </row>
    <row r="757" spans="2:24" ht="29" x14ac:dyDescent="0.35">
      <c r="B757" s="146"/>
      <c r="C757" s="31" t="s">
        <v>3733</v>
      </c>
      <c r="D757" s="31"/>
      <c r="E757" s="44" t="s">
        <v>3284</v>
      </c>
      <c r="F757" s="43" t="s">
        <v>41</v>
      </c>
      <c r="G757" s="84" t="s">
        <v>3249</v>
      </c>
      <c r="H757" s="31">
        <v>2021</v>
      </c>
      <c r="I757" s="207" t="s">
        <v>3338</v>
      </c>
      <c r="J757" s="84" t="s">
        <v>3270</v>
      </c>
      <c r="K757" s="31" t="s">
        <v>41</v>
      </c>
      <c r="L757" s="31"/>
      <c r="M757" s="169"/>
      <c r="N757" s="148"/>
      <c r="O757" s="44" t="s">
        <v>3284</v>
      </c>
      <c r="P757" s="43">
        <v>2021</v>
      </c>
      <c r="Q757" s="207" t="s">
        <v>3338</v>
      </c>
      <c r="R757" s="84" t="s">
        <v>3270</v>
      </c>
      <c r="S757" s="31" t="s">
        <v>41</v>
      </c>
      <c r="T757" s="31"/>
      <c r="U757" s="169"/>
      <c r="V757" s="150"/>
      <c r="W757" s="141" t="str" cm="1">
        <f t="array" ref="W757">IF(SUM(LEN(B757:V757))=0,"",IF(OR(OR(ISBLANK(F757),SUM(LEN(C757),LEN(D757))=0),AND(NOT(E757="Unknown"),ISBLANK(J757)),AND(NOT(O757="Unknown"),ISBLANK(R757))),"Missing Information", INDEX(Table15[Entire Service Line Classification], MATCH(SUMIFS(Table15[Unique ID],Table15[System-Owned Portion],E757,Table15[If Material Anything Other than "Lead" in Column E,Was Material Ever Previously Lead?],G757,Table15[Customer-Owned Portion],O757),Table15[Unique ID],0),0)))</f>
        <v>Non-lead</v>
      </c>
      <c r="X757"/>
    </row>
    <row r="758" spans="2:24" ht="29" x14ac:dyDescent="0.35">
      <c r="B758" s="146"/>
      <c r="C758" s="31" t="s">
        <v>3734</v>
      </c>
      <c r="D758" s="31"/>
      <c r="E758" s="44" t="s">
        <v>3284</v>
      </c>
      <c r="F758" s="43" t="s">
        <v>41</v>
      </c>
      <c r="G758" s="84" t="s">
        <v>3249</v>
      </c>
      <c r="H758" s="31">
        <v>2022</v>
      </c>
      <c r="I758" s="207" t="s">
        <v>3338</v>
      </c>
      <c r="J758" s="84" t="s">
        <v>3270</v>
      </c>
      <c r="K758" s="31" t="s">
        <v>41</v>
      </c>
      <c r="L758" s="31"/>
      <c r="M758" s="169"/>
      <c r="N758" s="148"/>
      <c r="O758" s="44" t="s">
        <v>3284</v>
      </c>
      <c r="P758" s="43">
        <v>2022</v>
      </c>
      <c r="Q758" s="207" t="s">
        <v>3338</v>
      </c>
      <c r="R758" s="84" t="s">
        <v>3270</v>
      </c>
      <c r="S758" s="31" t="s">
        <v>41</v>
      </c>
      <c r="T758" s="31"/>
      <c r="U758" s="169"/>
      <c r="V758" s="150"/>
      <c r="W758" s="141" t="str" cm="1">
        <f t="array" ref="W758">IF(SUM(LEN(B758:V758))=0,"",IF(OR(OR(ISBLANK(F758),SUM(LEN(C758),LEN(D758))=0),AND(NOT(E758="Unknown"),ISBLANK(J758)),AND(NOT(O758="Unknown"),ISBLANK(R758))),"Missing Information", INDEX(Table15[Entire Service Line Classification], MATCH(SUMIFS(Table15[Unique ID],Table15[System-Owned Portion],E758,Table15[If Material Anything Other than "Lead" in Column E,Was Material Ever Previously Lead?],G758,Table15[Customer-Owned Portion],O758),Table15[Unique ID],0),0)))</f>
        <v>Non-lead</v>
      </c>
      <c r="X758"/>
    </row>
    <row r="759" spans="2:24" ht="29" x14ac:dyDescent="0.35">
      <c r="B759" s="146"/>
      <c r="C759" s="31" t="s">
        <v>3735</v>
      </c>
      <c r="D759" s="31"/>
      <c r="E759" s="44" t="s">
        <v>3284</v>
      </c>
      <c r="F759" s="43" t="s">
        <v>41</v>
      </c>
      <c r="G759" s="84" t="s">
        <v>3249</v>
      </c>
      <c r="H759" s="31">
        <v>1993</v>
      </c>
      <c r="I759" s="207" t="s">
        <v>3338</v>
      </c>
      <c r="J759" s="84" t="s">
        <v>3270</v>
      </c>
      <c r="K759" s="31" t="s">
        <v>41</v>
      </c>
      <c r="L759" s="31"/>
      <c r="M759" s="169"/>
      <c r="N759" s="148"/>
      <c r="O759" s="44" t="s">
        <v>3284</v>
      </c>
      <c r="P759" s="43">
        <v>1993</v>
      </c>
      <c r="Q759" s="207" t="s">
        <v>3338</v>
      </c>
      <c r="R759" s="84" t="s">
        <v>3270</v>
      </c>
      <c r="S759" s="31" t="s">
        <v>41</v>
      </c>
      <c r="T759" s="31"/>
      <c r="U759" s="169"/>
      <c r="V759" s="150"/>
      <c r="W759" s="141" t="str" cm="1">
        <f t="array" ref="W759">IF(SUM(LEN(B759:V759))=0,"",IF(OR(OR(ISBLANK(F759),SUM(LEN(C759),LEN(D759))=0),AND(NOT(E759="Unknown"),ISBLANK(J759)),AND(NOT(O759="Unknown"),ISBLANK(R759))),"Missing Information", INDEX(Table15[Entire Service Line Classification], MATCH(SUMIFS(Table15[Unique ID],Table15[System-Owned Portion],E759,Table15[If Material Anything Other than "Lead" in Column E,Was Material Ever Previously Lead?],G759,Table15[Customer-Owned Portion],O759),Table15[Unique ID],0),0)))</f>
        <v>Non-lead</v>
      </c>
      <c r="X759"/>
    </row>
    <row r="760" spans="2:24" ht="29" x14ac:dyDescent="0.35">
      <c r="B760" s="146"/>
      <c r="C760" s="31" t="s">
        <v>444</v>
      </c>
      <c r="D760" s="31"/>
      <c r="E760" s="44" t="s">
        <v>3284</v>
      </c>
      <c r="F760" s="43" t="s">
        <v>41</v>
      </c>
      <c r="G760" s="84" t="s">
        <v>3249</v>
      </c>
      <c r="H760" s="31">
        <v>2022</v>
      </c>
      <c r="I760" s="207" t="s">
        <v>3338</v>
      </c>
      <c r="J760" s="84" t="s">
        <v>3270</v>
      </c>
      <c r="K760" s="31" t="s">
        <v>41</v>
      </c>
      <c r="L760" s="31"/>
      <c r="M760" s="169"/>
      <c r="N760" s="148"/>
      <c r="O760" s="44" t="s">
        <v>3284</v>
      </c>
      <c r="P760" s="43">
        <v>2022</v>
      </c>
      <c r="Q760" s="207" t="s">
        <v>3338</v>
      </c>
      <c r="R760" s="84" t="s">
        <v>3270</v>
      </c>
      <c r="S760" s="31" t="s">
        <v>41</v>
      </c>
      <c r="T760" s="31"/>
      <c r="U760" s="169"/>
      <c r="V760" s="150"/>
      <c r="W760" s="141" t="str" cm="1">
        <f t="array" ref="W760">IF(SUM(LEN(B760:V760))=0,"",IF(OR(OR(ISBLANK(F760),SUM(LEN(C760),LEN(D760))=0),AND(NOT(E760="Unknown"),ISBLANK(J760)),AND(NOT(O760="Unknown"),ISBLANK(R760))),"Missing Information", INDEX(Table15[Entire Service Line Classification], MATCH(SUMIFS(Table15[Unique ID],Table15[System-Owned Portion],E760,Table15[If Material Anything Other than "Lead" in Column E,Was Material Ever Previously Lead?],G760,Table15[Customer-Owned Portion],O760),Table15[Unique ID],0),0)))</f>
        <v>Non-lead</v>
      </c>
      <c r="X760"/>
    </row>
    <row r="761" spans="2:24" ht="29" x14ac:dyDescent="0.35">
      <c r="B761" s="146"/>
      <c r="C761" s="31" t="s">
        <v>445</v>
      </c>
      <c r="D761" s="31"/>
      <c r="E761" s="44" t="s">
        <v>3284</v>
      </c>
      <c r="F761" s="43" t="s">
        <v>41</v>
      </c>
      <c r="G761" s="84" t="s">
        <v>3249</v>
      </c>
      <c r="H761" s="31">
        <v>2022</v>
      </c>
      <c r="I761" s="207" t="s">
        <v>3338</v>
      </c>
      <c r="J761" s="84" t="s">
        <v>3270</v>
      </c>
      <c r="K761" s="31" t="s">
        <v>41</v>
      </c>
      <c r="L761" s="31"/>
      <c r="M761" s="169"/>
      <c r="N761" s="148"/>
      <c r="O761" s="44" t="s">
        <v>3284</v>
      </c>
      <c r="P761" s="43">
        <v>2022</v>
      </c>
      <c r="Q761" s="207" t="s">
        <v>3338</v>
      </c>
      <c r="R761" s="84" t="s">
        <v>3270</v>
      </c>
      <c r="S761" s="31" t="s">
        <v>41</v>
      </c>
      <c r="T761" s="31"/>
      <c r="U761" s="169"/>
      <c r="V761" s="150"/>
      <c r="W761" s="141" t="str" cm="1">
        <f t="array" ref="W761">IF(SUM(LEN(B761:V761))=0,"",IF(OR(OR(ISBLANK(F761),SUM(LEN(C761),LEN(D761))=0),AND(NOT(E761="Unknown"),ISBLANK(J761)),AND(NOT(O761="Unknown"),ISBLANK(R761))),"Missing Information", INDEX(Table15[Entire Service Line Classification], MATCH(SUMIFS(Table15[Unique ID],Table15[System-Owned Portion],E761,Table15[If Material Anything Other than "Lead" in Column E,Was Material Ever Previously Lead?],G761,Table15[Customer-Owned Portion],O761),Table15[Unique ID],0),0)))</f>
        <v>Non-lead</v>
      </c>
      <c r="X761"/>
    </row>
    <row r="762" spans="2:24" ht="29" x14ac:dyDescent="0.35">
      <c r="B762" s="146"/>
      <c r="C762" s="31" t="s">
        <v>446</v>
      </c>
      <c r="D762" s="31"/>
      <c r="E762" s="44" t="s">
        <v>3284</v>
      </c>
      <c r="F762" s="43" t="s">
        <v>41</v>
      </c>
      <c r="G762" s="84" t="s">
        <v>3249</v>
      </c>
      <c r="H762" s="31">
        <v>2022</v>
      </c>
      <c r="I762" s="207" t="s">
        <v>3338</v>
      </c>
      <c r="J762" s="84" t="s">
        <v>3270</v>
      </c>
      <c r="K762" s="31" t="s">
        <v>41</v>
      </c>
      <c r="L762" s="31"/>
      <c r="M762" s="169"/>
      <c r="N762" s="148"/>
      <c r="O762" s="44" t="s">
        <v>3284</v>
      </c>
      <c r="P762" s="43">
        <v>2022</v>
      </c>
      <c r="Q762" s="207" t="s">
        <v>3338</v>
      </c>
      <c r="R762" s="84" t="s">
        <v>3270</v>
      </c>
      <c r="S762" s="31" t="s">
        <v>41</v>
      </c>
      <c r="T762" s="31"/>
      <c r="U762" s="169"/>
      <c r="V762" s="150"/>
      <c r="W762" s="141" t="str" cm="1">
        <f t="array" ref="W762">IF(SUM(LEN(B762:V762))=0,"",IF(OR(OR(ISBLANK(F762),SUM(LEN(C762),LEN(D762))=0),AND(NOT(E762="Unknown"),ISBLANK(J762)),AND(NOT(O762="Unknown"),ISBLANK(R762))),"Missing Information", INDEX(Table15[Entire Service Line Classification], MATCH(SUMIFS(Table15[Unique ID],Table15[System-Owned Portion],E762,Table15[If Material Anything Other than "Lead" in Column E,Was Material Ever Previously Lead?],G762,Table15[Customer-Owned Portion],O762),Table15[Unique ID],0),0)))</f>
        <v>Non-lead</v>
      </c>
      <c r="X762"/>
    </row>
    <row r="763" spans="2:24" ht="29" x14ac:dyDescent="0.35">
      <c r="B763" s="146"/>
      <c r="C763" s="31" t="s">
        <v>447</v>
      </c>
      <c r="D763" s="31"/>
      <c r="E763" s="44" t="s">
        <v>3284</v>
      </c>
      <c r="F763" s="43" t="s">
        <v>41</v>
      </c>
      <c r="G763" s="84" t="s">
        <v>3249</v>
      </c>
      <c r="H763" s="31">
        <v>2022</v>
      </c>
      <c r="I763" s="207" t="s">
        <v>3338</v>
      </c>
      <c r="J763" s="84" t="s">
        <v>3270</v>
      </c>
      <c r="K763" s="31" t="s">
        <v>41</v>
      </c>
      <c r="L763" s="31"/>
      <c r="M763" s="169"/>
      <c r="N763" s="148"/>
      <c r="O763" s="44" t="s">
        <v>3284</v>
      </c>
      <c r="P763" s="43">
        <v>2022</v>
      </c>
      <c r="Q763" s="207" t="s">
        <v>3338</v>
      </c>
      <c r="R763" s="84" t="s">
        <v>3270</v>
      </c>
      <c r="S763" s="31" t="s">
        <v>41</v>
      </c>
      <c r="T763" s="31"/>
      <c r="U763" s="169"/>
      <c r="V763" s="150"/>
      <c r="W763" s="141" t="str" cm="1">
        <f t="array" ref="W763">IF(SUM(LEN(B763:V763))=0,"",IF(OR(OR(ISBLANK(F763),SUM(LEN(C763),LEN(D763))=0),AND(NOT(E763="Unknown"),ISBLANK(J763)),AND(NOT(O763="Unknown"),ISBLANK(R763))),"Missing Information", INDEX(Table15[Entire Service Line Classification], MATCH(SUMIFS(Table15[Unique ID],Table15[System-Owned Portion],E763,Table15[If Material Anything Other than "Lead" in Column E,Was Material Ever Previously Lead?],G763,Table15[Customer-Owned Portion],O763),Table15[Unique ID],0),0)))</f>
        <v>Non-lead</v>
      </c>
      <c r="X763"/>
    </row>
    <row r="764" spans="2:24" ht="29" x14ac:dyDescent="0.35">
      <c r="B764" s="146"/>
      <c r="C764" s="31" t="s">
        <v>3736</v>
      </c>
      <c r="D764" s="31"/>
      <c r="E764" s="44" t="s">
        <v>3284</v>
      </c>
      <c r="F764" s="43" t="s">
        <v>41</v>
      </c>
      <c r="G764" s="84" t="s">
        <v>3249</v>
      </c>
      <c r="H764" s="31">
        <v>2011</v>
      </c>
      <c r="I764" s="207" t="s">
        <v>3338</v>
      </c>
      <c r="J764" s="84" t="s">
        <v>3270</v>
      </c>
      <c r="K764" s="31" t="s">
        <v>41</v>
      </c>
      <c r="L764" s="31"/>
      <c r="M764" s="169"/>
      <c r="N764" s="148"/>
      <c r="O764" s="44" t="s">
        <v>3284</v>
      </c>
      <c r="P764" s="43">
        <v>2011</v>
      </c>
      <c r="Q764" s="207" t="s">
        <v>3338</v>
      </c>
      <c r="R764" s="84" t="s">
        <v>3270</v>
      </c>
      <c r="S764" s="31" t="s">
        <v>41</v>
      </c>
      <c r="T764" s="31"/>
      <c r="U764" s="169"/>
      <c r="V764" s="150"/>
      <c r="W764" s="141" t="str" cm="1">
        <f t="array" ref="W764">IF(SUM(LEN(B764:V764))=0,"",IF(OR(OR(ISBLANK(F764),SUM(LEN(C764),LEN(D764))=0),AND(NOT(E764="Unknown"),ISBLANK(J764)),AND(NOT(O764="Unknown"),ISBLANK(R764))),"Missing Information", INDEX(Table15[Entire Service Line Classification], MATCH(SUMIFS(Table15[Unique ID],Table15[System-Owned Portion],E764,Table15[If Material Anything Other than "Lead" in Column E,Was Material Ever Previously Lead?],G764,Table15[Customer-Owned Portion],O764),Table15[Unique ID],0),0)))</f>
        <v>Non-lead</v>
      </c>
      <c r="X764"/>
    </row>
    <row r="765" spans="2:24" ht="29" x14ac:dyDescent="0.35">
      <c r="B765" s="146"/>
      <c r="C765" s="31" t="s">
        <v>3737</v>
      </c>
      <c r="D765" s="31"/>
      <c r="E765" s="44" t="s">
        <v>3203</v>
      </c>
      <c r="F765" s="43" t="s">
        <v>3283</v>
      </c>
      <c r="G765" s="84" t="s">
        <v>3249</v>
      </c>
      <c r="H765" s="31">
        <v>1920</v>
      </c>
      <c r="I765" s="207" t="s">
        <v>3338</v>
      </c>
      <c r="J765" s="84"/>
      <c r="K765" s="31" t="s">
        <v>41</v>
      </c>
      <c r="L765" s="31"/>
      <c r="M765" s="169"/>
      <c r="N765" s="148"/>
      <c r="O765" s="44" t="s">
        <v>3203</v>
      </c>
      <c r="P765" s="43">
        <v>1920</v>
      </c>
      <c r="Q765" s="207" t="s">
        <v>3338</v>
      </c>
      <c r="R765" s="84" t="s">
        <v>3203</v>
      </c>
      <c r="S765" s="31" t="s">
        <v>41</v>
      </c>
      <c r="T765" s="31"/>
      <c r="U765" s="169"/>
      <c r="V765" s="150"/>
      <c r="W765" s="141" t="str" cm="1">
        <f t="array" ref="W765">IF(SUM(LEN(B765:V765))=0,"",IF(OR(OR(ISBLANK(F765),SUM(LEN(C765),LEN(D765))=0),AND(NOT(E765="Unknown"),ISBLANK(J765)),AND(NOT(O765="Unknown"),ISBLANK(R765))),"Missing Information", INDEX(Table15[Entire Service Line Classification], MATCH(SUMIFS(Table15[Unique ID],Table15[System-Owned Portion],E765,Table15[If Material Anything Other than "Lead" in Column E,Was Material Ever Previously Lead?],G765,Table15[Customer-Owned Portion],O765),Table15[Unique ID],0),0)))</f>
        <v>Lead Status Unknown</v>
      </c>
      <c r="X765"/>
    </row>
    <row r="766" spans="2:24" ht="29" x14ac:dyDescent="0.35">
      <c r="B766" s="146"/>
      <c r="C766" s="31" t="s">
        <v>3738</v>
      </c>
      <c r="D766" s="31"/>
      <c r="E766" s="44" t="s">
        <v>3203</v>
      </c>
      <c r="F766" s="43" t="s">
        <v>3283</v>
      </c>
      <c r="G766" s="84" t="s">
        <v>3249</v>
      </c>
      <c r="H766" s="31">
        <v>1900</v>
      </c>
      <c r="I766" s="207" t="s">
        <v>3338</v>
      </c>
      <c r="J766" s="84"/>
      <c r="K766" s="31" t="s">
        <v>41</v>
      </c>
      <c r="L766" s="31"/>
      <c r="M766" s="169"/>
      <c r="N766" s="148"/>
      <c r="O766" s="44" t="s">
        <v>3203</v>
      </c>
      <c r="P766" s="43">
        <v>1900</v>
      </c>
      <c r="Q766" s="207" t="s">
        <v>3338</v>
      </c>
      <c r="R766" s="84" t="s">
        <v>3203</v>
      </c>
      <c r="S766" s="31" t="s">
        <v>41</v>
      </c>
      <c r="T766" s="31"/>
      <c r="U766" s="169"/>
      <c r="V766" s="150"/>
      <c r="W766" s="141" t="str" cm="1">
        <f t="array" ref="W766">IF(SUM(LEN(B766:V766))=0,"",IF(OR(OR(ISBLANK(F766),SUM(LEN(C766),LEN(D766))=0),AND(NOT(E766="Unknown"),ISBLANK(J766)),AND(NOT(O766="Unknown"),ISBLANK(R766))),"Missing Information", INDEX(Table15[Entire Service Line Classification], MATCH(SUMIFS(Table15[Unique ID],Table15[System-Owned Portion],E766,Table15[If Material Anything Other than "Lead" in Column E,Was Material Ever Previously Lead?],G766,Table15[Customer-Owned Portion],O766),Table15[Unique ID],0),0)))</f>
        <v>Lead Status Unknown</v>
      </c>
      <c r="X766"/>
    </row>
    <row r="767" spans="2:24" ht="29" x14ac:dyDescent="0.35">
      <c r="B767" s="146"/>
      <c r="C767" s="31" t="s">
        <v>3739</v>
      </c>
      <c r="D767" s="31"/>
      <c r="E767" s="44" t="s">
        <v>3203</v>
      </c>
      <c r="F767" s="43" t="s">
        <v>3283</v>
      </c>
      <c r="G767" s="84" t="s">
        <v>3249</v>
      </c>
      <c r="H767" s="31">
        <v>1900</v>
      </c>
      <c r="I767" s="207" t="s">
        <v>3340</v>
      </c>
      <c r="J767" s="84"/>
      <c r="K767" s="31" t="s">
        <v>41</v>
      </c>
      <c r="L767" s="31"/>
      <c r="M767" s="169"/>
      <c r="N767" s="148"/>
      <c r="O767" s="44" t="s">
        <v>3203</v>
      </c>
      <c r="P767" s="43">
        <v>1900</v>
      </c>
      <c r="Q767" s="207" t="s">
        <v>3340</v>
      </c>
      <c r="R767" s="84" t="s">
        <v>3203</v>
      </c>
      <c r="S767" s="31" t="s">
        <v>41</v>
      </c>
      <c r="T767" s="31"/>
      <c r="U767" s="169"/>
      <c r="V767" s="150"/>
      <c r="W767" s="141" t="str" cm="1">
        <f t="array" ref="W767">IF(SUM(LEN(B767:V767))=0,"",IF(OR(OR(ISBLANK(F767),SUM(LEN(C767),LEN(D767))=0),AND(NOT(E767="Unknown"),ISBLANK(J767)),AND(NOT(O767="Unknown"),ISBLANK(R767))),"Missing Information", INDEX(Table15[Entire Service Line Classification], MATCH(SUMIFS(Table15[Unique ID],Table15[System-Owned Portion],E767,Table15[If Material Anything Other than "Lead" in Column E,Was Material Ever Previously Lead?],G767,Table15[Customer-Owned Portion],O767),Table15[Unique ID],0),0)))</f>
        <v>Lead Status Unknown</v>
      </c>
      <c r="X767"/>
    </row>
    <row r="768" spans="2:24" ht="29" x14ac:dyDescent="0.35">
      <c r="B768" s="146"/>
      <c r="C768" s="31" t="s">
        <v>3740</v>
      </c>
      <c r="D768" s="31"/>
      <c r="E768" s="44" t="s">
        <v>3284</v>
      </c>
      <c r="F768" s="43" t="s">
        <v>41</v>
      </c>
      <c r="G768" s="84" t="s">
        <v>3249</v>
      </c>
      <c r="H768" s="31" t="s">
        <v>6805</v>
      </c>
      <c r="I768" s="207" t="s">
        <v>3338</v>
      </c>
      <c r="J768" s="84" t="s">
        <v>3270</v>
      </c>
      <c r="K768" s="31" t="s">
        <v>41</v>
      </c>
      <c r="L768" s="31"/>
      <c r="M768" s="169"/>
      <c r="N768" s="148"/>
      <c r="O768" s="44" t="s">
        <v>3284</v>
      </c>
      <c r="P768" s="43" t="s">
        <v>6805</v>
      </c>
      <c r="Q768" s="207" t="s">
        <v>3338</v>
      </c>
      <c r="R768" s="84" t="s">
        <v>3270</v>
      </c>
      <c r="S768" s="31" t="s">
        <v>41</v>
      </c>
      <c r="T768" s="31"/>
      <c r="U768" s="169"/>
      <c r="V768" s="150"/>
      <c r="W768" s="141" t="str" cm="1">
        <f t="array" ref="W768">IF(SUM(LEN(B768:V768))=0,"",IF(OR(OR(ISBLANK(F768),SUM(LEN(C768),LEN(D768))=0),AND(NOT(E768="Unknown"),ISBLANK(J768)),AND(NOT(O768="Unknown"),ISBLANK(R768))),"Missing Information", INDEX(Table15[Entire Service Line Classification], MATCH(SUMIFS(Table15[Unique ID],Table15[System-Owned Portion],E768,Table15[If Material Anything Other than "Lead" in Column E,Was Material Ever Previously Lead?],G768,Table15[Customer-Owned Portion],O768),Table15[Unique ID],0),0)))</f>
        <v>Non-lead</v>
      </c>
      <c r="X768"/>
    </row>
    <row r="769" spans="2:24" ht="29" x14ac:dyDescent="0.35">
      <c r="B769" s="146"/>
      <c r="C769" s="31" t="s">
        <v>3741</v>
      </c>
      <c r="D769" s="31"/>
      <c r="E769" s="44" t="s">
        <v>3284</v>
      </c>
      <c r="F769" s="43" t="s">
        <v>41</v>
      </c>
      <c r="G769" s="84" t="s">
        <v>3249</v>
      </c>
      <c r="H769" s="31" t="s">
        <v>6805</v>
      </c>
      <c r="I769" s="207" t="s">
        <v>3340</v>
      </c>
      <c r="J769" s="84" t="s">
        <v>3270</v>
      </c>
      <c r="K769" s="31" t="s">
        <v>41</v>
      </c>
      <c r="L769" s="31"/>
      <c r="M769" s="169"/>
      <c r="N769" s="148"/>
      <c r="O769" s="44" t="s">
        <v>3284</v>
      </c>
      <c r="P769" s="43" t="s">
        <v>6805</v>
      </c>
      <c r="Q769" s="207" t="s">
        <v>3340</v>
      </c>
      <c r="R769" s="84" t="s">
        <v>3270</v>
      </c>
      <c r="S769" s="31" t="s">
        <v>41</v>
      </c>
      <c r="T769" s="31"/>
      <c r="U769" s="169"/>
      <c r="V769" s="150"/>
      <c r="W769" s="141" t="str" cm="1">
        <f t="array" ref="W769">IF(SUM(LEN(B769:V769))=0,"",IF(OR(OR(ISBLANK(F769),SUM(LEN(C769),LEN(D769))=0),AND(NOT(E769="Unknown"),ISBLANK(J769)),AND(NOT(O769="Unknown"),ISBLANK(R769))),"Missing Information", INDEX(Table15[Entire Service Line Classification], MATCH(SUMIFS(Table15[Unique ID],Table15[System-Owned Portion],E769,Table15[If Material Anything Other than "Lead" in Column E,Was Material Ever Previously Lead?],G769,Table15[Customer-Owned Portion],O769),Table15[Unique ID],0),0)))</f>
        <v>Non-lead</v>
      </c>
      <c r="X769"/>
    </row>
    <row r="770" spans="2:24" ht="29" x14ac:dyDescent="0.35">
      <c r="B770" s="146"/>
      <c r="C770" s="31" t="s">
        <v>3742</v>
      </c>
      <c r="D770" s="31"/>
      <c r="E770" s="44" t="s">
        <v>3284</v>
      </c>
      <c r="F770" s="43" t="s">
        <v>41</v>
      </c>
      <c r="G770" s="84" t="s">
        <v>3249</v>
      </c>
      <c r="H770" s="31">
        <v>2022</v>
      </c>
      <c r="I770" s="207" t="s">
        <v>3340</v>
      </c>
      <c r="J770" s="84" t="s">
        <v>3270</v>
      </c>
      <c r="K770" s="31" t="s">
        <v>41</v>
      </c>
      <c r="L770" s="31"/>
      <c r="M770" s="169"/>
      <c r="N770" s="148"/>
      <c r="O770" s="44" t="s">
        <v>3284</v>
      </c>
      <c r="P770" s="43">
        <v>2022</v>
      </c>
      <c r="Q770" s="207" t="s">
        <v>3340</v>
      </c>
      <c r="R770" s="84" t="s">
        <v>3270</v>
      </c>
      <c r="S770" s="31" t="s">
        <v>41</v>
      </c>
      <c r="T770" s="31"/>
      <c r="U770" s="169"/>
      <c r="V770" s="150"/>
      <c r="W770" s="141" t="str" cm="1">
        <f t="array" ref="W770">IF(SUM(LEN(B770:V770))=0,"",IF(OR(OR(ISBLANK(F770),SUM(LEN(C770),LEN(D770))=0),AND(NOT(E770="Unknown"),ISBLANK(J770)),AND(NOT(O770="Unknown"),ISBLANK(R770))),"Missing Information", INDEX(Table15[Entire Service Line Classification], MATCH(SUMIFS(Table15[Unique ID],Table15[System-Owned Portion],E770,Table15[If Material Anything Other than "Lead" in Column E,Was Material Ever Previously Lead?],G770,Table15[Customer-Owned Portion],O770),Table15[Unique ID],0),0)))</f>
        <v>Non-lead</v>
      </c>
      <c r="X770"/>
    </row>
    <row r="771" spans="2:24" ht="29" x14ac:dyDescent="0.35">
      <c r="B771" s="146"/>
      <c r="C771" s="31" t="s">
        <v>3743</v>
      </c>
      <c r="D771" s="31"/>
      <c r="E771" s="44" t="s">
        <v>3284</v>
      </c>
      <c r="F771" s="43" t="s">
        <v>41</v>
      </c>
      <c r="G771" s="84" t="s">
        <v>3249</v>
      </c>
      <c r="H771" s="31">
        <v>2022</v>
      </c>
      <c r="I771" s="207" t="s">
        <v>3338</v>
      </c>
      <c r="J771" s="84" t="s">
        <v>3270</v>
      </c>
      <c r="K771" s="31" t="s">
        <v>41</v>
      </c>
      <c r="L771" s="31"/>
      <c r="M771" s="169"/>
      <c r="N771" s="148"/>
      <c r="O771" s="44" t="s">
        <v>3284</v>
      </c>
      <c r="P771" s="43">
        <v>2022</v>
      </c>
      <c r="Q771" s="207" t="s">
        <v>3338</v>
      </c>
      <c r="R771" s="84" t="s">
        <v>3270</v>
      </c>
      <c r="S771" s="31" t="s">
        <v>41</v>
      </c>
      <c r="T771" s="31"/>
      <c r="U771" s="169"/>
      <c r="V771" s="150"/>
      <c r="W771" s="141" t="str" cm="1">
        <f t="array" ref="W771">IF(SUM(LEN(B771:V771))=0,"",IF(OR(OR(ISBLANK(F771),SUM(LEN(C771),LEN(D771))=0),AND(NOT(E771="Unknown"),ISBLANK(J771)),AND(NOT(O771="Unknown"),ISBLANK(R771))),"Missing Information", INDEX(Table15[Entire Service Line Classification], MATCH(SUMIFS(Table15[Unique ID],Table15[System-Owned Portion],E771,Table15[If Material Anything Other than "Lead" in Column E,Was Material Ever Previously Lead?],G771,Table15[Customer-Owned Portion],O771),Table15[Unique ID],0),0)))</f>
        <v>Non-lead</v>
      </c>
      <c r="X771"/>
    </row>
    <row r="772" spans="2:24" ht="29" x14ac:dyDescent="0.35">
      <c r="B772" s="146"/>
      <c r="C772" s="31" t="s">
        <v>3744</v>
      </c>
      <c r="D772" s="31"/>
      <c r="E772" s="44" t="s">
        <v>3284</v>
      </c>
      <c r="F772" s="43" t="s">
        <v>41</v>
      </c>
      <c r="G772" s="84" t="s">
        <v>3249</v>
      </c>
      <c r="H772" s="31">
        <v>2022</v>
      </c>
      <c r="I772" s="207" t="s">
        <v>3338</v>
      </c>
      <c r="J772" s="84" t="s">
        <v>3270</v>
      </c>
      <c r="K772" s="31" t="s">
        <v>41</v>
      </c>
      <c r="L772" s="31"/>
      <c r="M772" s="169"/>
      <c r="N772" s="148"/>
      <c r="O772" s="44" t="s">
        <v>3284</v>
      </c>
      <c r="P772" s="43">
        <v>2022</v>
      </c>
      <c r="Q772" s="207" t="s">
        <v>3338</v>
      </c>
      <c r="R772" s="84" t="s">
        <v>3270</v>
      </c>
      <c r="S772" s="31" t="s">
        <v>41</v>
      </c>
      <c r="T772" s="31"/>
      <c r="U772" s="169"/>
      <c r="V772" s="150"/>
      <c r="W772" s="141" t="str" cm="1">
        <f t="array" ref="W772">IF(SUM(LEN(B772:V772))=0,"",IF(OR(OR(ISBLANK(F772),SUM(LEN(C772),LEN(D772))=0),AND(NOT(E772="Unknown"),ISBLANK(J772)),AND(NOT(O772="Unknown"),ISBLANK(R772))),"Missing Information", INDEX(Table15[Entire Service Line Classification], MATCH(SUMIFS(Table15[Unique ID],Table15[System-Owned Portion],E772,Table15[If Material Anything Other than "Lead" in Column E,Was Material Ever Previously Lead?],G772,Table15[Customer-Owned Portion],O772),Table15[Unique ID],0),0)))</f>
        <v>Non-lead</v>
      </c>
      <c r="X772"/>
    </row>
    <row r="773" spans="2:24" ht="29" x14ac:dyDescent="0.35">
      <c r="B773" s="146"/>
      <c r="C773" s="31" t="s">
        <v>3745</v>
      </c>
      <c r="D773" s="31"/>
      <c r="E773" s="44" t="s">
        <v>3284</v>
      </c>
      <c r="F773" s="43" t="s">
        <v>41</v>
      </c>
      <c r="G773" s="84" t="s">
        <v>3249</v>
      </c>
      <c r="H773" s="31">
        <v>2022</v>
      </c>
      <c r="I773" s="207" t="s">
        <v>3338</v>
      </c>
      <c r="J773" s="84" t="s">
        <v>3270</v>
      </c>
      <c r="K773" s="31" t="s">
        <v>41</v>
      </c>
      <c r="L773" s="31"/>
      <c r="M773" s="169"/>
      <c r="N773" s="148"/>
      <c r="O773" s="44" t="s">
        <v>3284</v>
      </c>
      <c r="P773" s="43">
        <v>2022</v>
      </c>
      <c r="Q773" s="207" t="s">
        <v>3338</v>
      </c>
      <c r="R773" s="84" t="s">
        <v>3270</v>
      </c>
      <c r="S773" s="31" t="s">
        <v>41</v>
      </c>
      <c r="T773" s="31"/>
      <c r="U773" s="169"/>
      <c r="V773" s="150"/>
      <c r="W773" s="141" t="str" cm="1">
        <f t="array" ref="W773">IF(SUM(LEN(B773:V773))=0,"",IF(OR(OR(ISBLANK(F773),SUM(LEN(C773),LEN(D773))=0),AND(NOT(E773="Unknown"),ISBLANK(J773)),AND(NOT(O773="Unknown"),ISBLANK(R773))),"Missing Information", INDEX(Table15[Entire Service Line Classification], MATCH(SUMIFS(Table15[Unique ID],Table15[System-Owned Portion],E773,Table15[If Material Anything Other than "Lead" in Column E,Was Material Ever Previously Lead?],G773,Table15[Customer-Owned Portion],O773),Table15[Unique ID],0),0)))</f>
        <v>Non-lead</v>
      </c>
      <c r="X773"/>
    </row>
    <row r="774" spans="2:24" ht="29" x14ac:dyDescent="0.35">
      <c r="B774" s="146"/>
      <c r="C774" s="31" t="s">
        <v>3746</v>
      </c>
      <c r="D774" s="31"/>
      <c r="E774" s="44" t="s">
        <v>3284</v>
      </c>
      <c r="F774" s="43" t="s">
        <v>41</v>
      </c>
      <c r="G774" s="84" t="s">
        <v>3249</v>
      </c>
      <c r="H774" s="31">
        <v>2022</v>
      </c>
      <c r="I774" s="207" t="s">
        <v>3338</v>
      </c>
      <c r="J774" s="84" t="s">
        <v>3270</v>
      </c>
      <c r="K774" s="31" t="s">
        <v>41</v>
      </c>
      <c r="L774" s="31"/>
      <c r="M774" s="169"/>
      <c r="N774" s="148"/>
      <c r="O774" s="44" t="s">
        <v>3284</v>
      </c>
      <c r="P774" s="43">
        <v>2022</v>
      </c>
      <c r="Q774" s="207" t="s">
        <v>3338</v>
      </c>
      <c r="R774" s="84" t="s">
        <v>3270</v>
      </c>
      <c r="S774" s="31" t="s">
        <v>41</v>
      </c>
      <c r="T774" s="31"/>
      <c r="U774" s="169"/>
      <c r="V774" s="150"/>
      <c r="W774" s="141" t="str" cm="1">
        <f t="array" ref="W774">IF(SUM(LEN(B774:V774))=0,"",IF(OR(OR(ISBLANK(F774),SUM(LEN(C774),LEN(D774))=0),AND(NOT(E774="Unknown"),ISBLANK(J774)),AND(NOT(O774="Unknown"),ISBLANK(R774))),"Missing Information", INDEX(Table15[Entire Service Line Classification], MATCH(SUMIFS(Table15[Unique ID],Table15[System-Owned Portion],E774,Table15[If Material Anything Other than "Lead" in Column E,Was Material Ever Previously Lead?],G774,Table15[Customer-Owned Portion],O774),Table15[Unique ID],0),0)))</f>
        <v>Non-lead</v>
      </c>
      <c r="X774"/>
    </row>
    <row r="775" spans="2:24" ht="29" x14ac:dyDescent="0.35">
      <c r="B775" s="146"/>
      <c r="C775" s="31" t="s">
        <v>3747</v>
      </c>
      <c r="D775" s="31"/>
      <c r="E775" s="44" t="s">
        <v>3284</v>
      </c>
      <c r="F775" s="43" t="s">
        <v>41</v>
      </c>
      <c r="G775" s="84" t="s">
        <v>3249</v>
      </c>
      <c r="H775" s="31">
        <v>2022</v>
      </c>
      <c r="I775" s="207" t="s">
        <v>3338</v>
      </c>
      <c r="J775" s="84" t="s">
        <v>3270</v>
      </c>
      <c r="K775" s="31" t="s">
        <v>41</v>
      </c>
      <c r="L775" s="31"/>
      <c r="M775" s="169"/>
      <c r="N775" s="148"/>
      <c r="O775" s="44" t="s">
        <v>3284</v>
      </c>
      <c r="P775" s="43">
        <v>2022</v>
      </c>
      <c r="Q775" s="207" t="s">
        <v>3338</v>
      </c>
      <c r="R775" s="84" t="s">
        <v>3270</v>
      </c>
      <c r="S775" s="31" t="s">
        <v>41</v>
      </c>
      <c r="T775" s="31"/>
      <c r="U775" s="169"/>
      <c r="V775" s="150"/>
      <c r="W775" s="141" t="str" cm="1">
        <f t="array" ref="W775">IF(SUM(LEN(B775:V775))=0,"",IF(OR(OR(ISBLANK(F775),SUM(LEN(C775),LEN(D775))=0),AND(NOT(E775="Unknown"),ISBLANK(J775)),AND(NOT(O775="Unknown"),ISBLANK(R775))),"Missing Information", INDEX(Table15[Entire Service Line Classification], MATCH(SUMIFS(Table15[Unique ID],Table15[System-Owned Portion],E775,Table15[If Material Anything Other than "Lead" in Column E,Was Material Ever Previously Lead?],G775,Table15[Customer-Owned Portion],O775),Table15[Unique ID],0),0)))</f>
        <v>Non-lead</v>
      </c>
      <c r="X775"/>
    </row>
    <row r="776" spans="2:24" ht="29" x14ac:dyDescent="0.35">
      <c r="B776" s="146"/>
      <c r="C776" s="31" t="s">
        <v>448</v>
      </c>
      <c r="D776" s="31"/>
      <c r="E776" s="44" t="s">
        <v>3284</v>
      </c>
      <c r="F776" s="43" t="s">
        <v>41</v>
      </c>
      <c r="G776" s="84" t="s">
        <v>3249</v>
      </c>
      <c r="H776" s="31">
        <v>1992</v>
      </c>
      <c r="I776" s="207" t="s">
        <v>3338</v>
      </c>
      <c r="J776" s="84" t="s">
        <v>3270</v>
      </c>
      <c r="K776" s="31" t="s">
        <v>41</v>
      </c>
      <c r="L776" s="31"/>
      <c r="M776" s="169"/>
      <c r="N776" s="148"/>
      <c r="O776" s="44" t="s">
        <v>3284</v>
      </c>
      <c r="P776" s="43">
        <v>1992</v>
      </c>
      <c r="Q776" s="207" t="s">
        <v>3338</v>
      </c>
      <c r="R776" s="84" t="s">
        <v>3270</v>
      </c>
      <c r="S776" s="31" t="s">
        <v>41</v>
      </c>
      <c r="T776" s="31"/>
      <c r="U776" s="169"/>
      <c r="V776" s="150"/>
      <c r="W776" s="141" t="str" cm="1">
        <f t="array" ref="W776">IF(SUM(LEN(B776:V776))=0,"",IF(OR(OR(ISBLANK(F776),SUM(LEN(C776),LEN(D776))=0),AND(NOT(E776="Unknown"),ISBLANK(J776)),AND(NOT(O776="Unknown"),ISBLANK(R776))),"Missing Information", INDEX(Table15[Entire Service Line Classification], MATCH(SUMIFS(Table15[Unique ID],Table15[System-Owned Portion],E776,Table15[If Material Anything Other than "Lead" in Column E,Was Material Ever Previously Lead?],G776,Table15[Customer-Owned Portion],O776),Table15[Unique ID],0),0)))</f>
        <v>Non-lead</v>
      </c>
      <c r="X776"/>
    </row>
    <row r="777" spans="2:24" ht="29" x14ac:dyDescent="0.35">
      <c r="B777" s="146"/>
      <c r="C777" s="31" t="s">
        <v>3748</v>
      </c>
      <c r="D777" s="31"/>
      <c r="E777" s="44" t="s">
        <v>3284</v>
      </c>
      <c r="F777" s="43" t="s">
        <v>41</v>
      </c>
      <c r="G777" s="84" t="s">
        <v>3249</v>
      </c>
      <c r="H777" s="31">
        <v>2022</v>
      </c>
      <c r="I777" s="207" t="s">
        <v>3338</v>
      </c>
      <c r="J777" s="84" t="s">
        <v>3270</v>
      </c>
      <c r="K777" s="31" t="s">
        <v>41</v>
      </c>
      <c r="L777" s="31"/>
      <c r="M777" s="169"/>
      <c r="N777" s="148"/>
      <c r="O777" s="44" t="s">
        <v>3284</v>
      </c>
      <c r="P777" s="43">
        <v>2022</v>
      </c>
      <c r="Q777" s="207" t="s">
        <v>3338</v>
      </c>
      <c r="R777" s="84" t="s">
        <v>3270</v>
      </c>
      <c r="S777" s="31" t="s">
        <v>41</v>
      </c>
      <c r="T777" s="31"/>
      <c r="U777" s="169"/>
      <c r="V777" s="150"/>
      <c r="W777" s="141" t="str" cm="1">
        <f t="array" ref="W777">IF(SUM(LEN(B777:V777))=0,"",IF(OR(OR(ISBLANK(F777),SUM(LEN(C777),LEN(D777))=0),AND(NOT(E777="Unknown"),ISBLANK(J777)),AND(NOT(O777="Unknown"),ISBLANK(R777))),"Missing Information", INDEX(Table15[Entire Service Line Classification], MATCH(SUMIFS(Table15[Unique ID],Table15[System-Owned Portion],E777,Table15[If Material Anything Other than "Lead" in Column E,Was Material Ever Previously Lead?],G777,Table15[Customer-Owned Portion],O777),Table15[Unique ID],0),0)))</f>
        <v>Non-lead</v>
      </c>
      <c r="X777"/>
    </row>
    <row r="778" spans="2:24" ht="29" x14ac:dyDescent="0.35">
      <c r="B778" s="146"/>
      <c r="C778" s="31" t="s">
        <v>3749</v>
      </c>
      <c r="D778" s="31"/>
      <c r="E778" s="44" t="s">
        <v>3284</v>
      </c>
      <c r="F778" s="43" t="s">
        <v>41</v>
      </c>
      <c r="G778" s="84" t="s">
        <v>3249</v>
      </c>
      <c r="H778" s="31">
        <v>2022</v>
      </c>
      <c r="I778" s="207" t="s">
        <v>3338</v>
      </c>
      <c r="J778" s="84" t="s">
        <v>3270</v>
      </c>
      <c r="K778" s="31" t="s">
        <v>41</v>
      </c>
      <c r="L778" s="31"/>
      <c r="M778" s="169"/>
      <c r="N778" s="148"/>
      <c r="O778" s="44" t="s">
        <v>3284</v>
      </c>
      <c r="P778" s="43">
        <v>2022</v>
      </c>
      <c r="Q778" s="207" t="s">
        <v>3338</v>
      </c>
      <c r="R778" s="84" t="s">
        <v>3270</v>
      </c>
      <c r="S778" s="31" t="s">
        <v>41</v>
      </c>
      <c r="T778" s="31"/>
      <c r="U778" s="169"/>
      <c r="V778" s="150"/>
      <c r="W778" s="141" t="str" cm="1">
        <f t="array" ref="W778">IF(SUM(LEN(B778:V778))=0,"",IF(OR(OR(ISBLANK(F778),SUM(LEN(C778),LEN(D778))=0),AND(NOT(E778="Unknown"),ISBLANK(J778)),AND(NOT(O778="Unknown"),ISBLANK(R778))),"Missing Information", INDEX(Table15[Entire Service Line Classification], MATCH(SUMIFS(Table15[Unique ID],Table15[System-Owned Portion],E778,Table15[If Material Anything Other than "Lead" in Column E,Was Material Ever Previously Lead?],G778,Table15[Customer-Owned Portion],O778),Table15[Unique ID],0),0)))</f>
        <v>Non-lead</v>
      </c>
      <c r="X778"/>
    </row>
    <row r="779" spans="2:24" ht="29" x14ac:dyDescent="0.35">
      <c r="B779" s="146"/>
      <c r="C779" s="31" t="s">
        <v>3750</v>
      </c>
      <c r="D779" s="31"/>
      <c r="E779" s="44" t="s">
        <v>3284</v>
      </c>
      <c r="F779" s="43" t="s">
        <v>41</v>
      </c>
      <c r="G779" s="84" t="s">
        <v>3249</v>
      </c>
      <c r="H779" s="31">
        <v>2022</v>
      </c>
      <c r="I779" s="207" t="s">
        <v>3336</v>
      </c>
      <c r="J779" s="84" t="s">
        <v>3270</v>
      </c>
      <c r="K779" s="31" t="s">
        <v>41</v>
      </c>
      <c r="L779" s="31"/>
      <c r="M779" s="169"/>
      <c r="N779" s="148"/>
      <c r="O779" s="44" t="s">
        <v>3284</v>
      </c>
      <c r="P779" s="43">
        <v>2022</v>
      </c>
      <c r="Q779" s="207" t="s">
        <v>3336</v>
      </c>
      <c r="R779" s="84" t="s">
        <v>3270</v>
      </c>
      <c r="S779" s="31" t="s">
        <v>41</v>
      </c>
      <c r="T779" s="31"/>
      <c r="U779" s="169"/>
      <c r="V779" s="150"/>
      <c r="W779" s="141" t="str" cm="1">
        <f t="array" ref="W779">IF(SUM(LEN(B779:V779))=0,"",IF(OR(OR(ISBLANK(F779),SUM(LEN(C779),LEN(D779))=0),AND(NOT(E779="Unknown"),ISBLANK(J779)),AND(NOT(O779="Unknown"),ISBLANK(R779))),"Missing Information", INDEX(Table15[Entire Service Line Classification], MATCH(SUMIFS(Table15[Unique ID],Table15[System-Owned Portion],E779,Table15[If Material Anything Other than "Lead" in Column E,Was Material Ever Previously Lead?],G779,Table15[Customer-Owned Portion],O779),Table15[Unique ID],0),0)))</f>
        <v>Non-lead</v>
      </c>
      <c r="X779"/>
    </row>
    <row r="780" spans="2:24" ht="29" x14ac:dyDescent="0.35">
      <c r="B780" s="146"/>
      <c r="C780" s="31" t="s">
        <v>449</v>
      </c>
      <c r="D780" s="31"/>
      <c r="E780" s="44" t="s">
        <v>3284</v>
      </c>
      <c r="F780" s="43" t="s">
        <v>41</v>
      </c>
      <c r="G780" s="84" t="s">
        <v>3249</v>
      </c>
      <c r="H780" s="31">
        <v>2022</v>
      </c>
      <c r="I780" s="207" t="s">
        <v>3338</v>
      </c>
      <c r="J780" s="84" t="s">
        <v>3270</v>
      </c>
      <c r="K780" s="31" t="s">
        <v>41</v>
      </c>
      <c r="L780" s="31"/>
      <c r="M780" s="169"/>
      <c r="N780" s="148"/>
      <c r="O780" s="44" t="s">
        <v>3284</v>
      </c>
      <c r="P780" s="43">
        <v>2022</v>
      </c>
      <c r="Q780" s="207" t="s">
        <v>3338</v>
      </c>
      <c r="R780" s="84" t="s">
        <v>3270</v>
      </c>
      <c r="S780" s="31" t="s">
        <v>41</v>
      </c>
      <c r="T780" s="31"/>
      <c r="U780" s="169"/>
      <c r="V780" s="150"/>
      <c r="W780" s="141" t="str" cm="1">
        <f t="array" ref="W780">IF(SUM(LEN(B780:V780))=0,"",IF(OR(OR(ISBLANK(F780),SUM(LEN(C780),LEN(D780))=0),AND(NOT(E780="Unknown"),ISBLANK(J780)),AND(NOT(O780="Unknown"),ISBLANK(R780))),"Missing Information", INDEX(Table15[Entire Service Line Classification], MATCH(SUMIFS(Table15[Unique ID],Table15[System-Owned Portion],E780,Table15[If Material Anything Other than "Lead" in Column E,Was Material Ever Previously Lead?],G780,Table15[Customer-Owned Portion],O780),Table15[Unique ID],0),0)))</f>
        <v>Non-lead</v>
      </c>
      <c r="X780"/>
    </row>
    <row r="781" spans="2:24" ht="29" x14ac:dyDescent="0.35">
      <c r="B781" s="146"/>
      <c r="C781" s="31" t="s">
        <v>450</v>
      </c>
      <c r="D781" s="31"/>
      <c r="E781" s="44" t="s">
        <v>3284</v>
      </c>
      <c r="F781" s="43" t="s">
        <v>41</v>
      </c>
      <c r="G781" s="84" t="s">
        <v>3249</v>
      </c>
      <c r="H781" s="31">
        <v>2022</v>
      </c>
      <c r="I781" s="207" t="s">
        <v>3338</v>
      </c>
      <c r="J781" s="84" t="s">
        <v>3270</v>
      </c>
      <c r="K781" s="31" t="s">
        <v>41</v>
      </c>
      <c r="L781" s="31"/>
      <c r="M781" s="169"/>
      <c r="N781" s="148"/>
      <c r="O781" s="44" t="s">
        <v>3284</v>
      </c>
      <c r="P781" s="43">
        <v>2022</v>
      </c>
      <c r="Q781" s="207" t="s">
        <v>3338</v>
      </c>
      <c r="R781" s="84" t="s">
        <v>3270</v>
      </c>
      <c r="S781" s="31" t="s">
        <v>41</v>
      </c>
      <c r="T781" s="31"/>
      <c r="U781" s="169"/>
      <c r="V781" s="150"/>
      <c r="W781" s="141" t="str" cm="1">
        <f t="array" ref="W781">IF(SUM(LEN(B781:V781))=0,"",IF(OR(OR(ISBLANK(F781),SUM(LEN(C781),LEN(D781))=0),AND(NOT(E781="Unknown"),ISBLANK(J781)),AND(NOT(O781="Unknown"),ISBLANK(R781))),"Missing Information", INDEX(Table15[Entire Service Line Classification], MATCH(SUMIFS(Table15[Unique ID],Table15[System-Owned Portion],E781,Table15[If Material Anything Other than "Lead" in Column E,Was Material Ever Previously Lead?],G781,Table15[Customer-Owned Portion],O781),Table15[Unique ID],0),0)))</f>
        <v>Non-lead</v>
      </c>
      <c r="X781"/>
    </row>
    <row r="782" spans="2:24" ht="29" x14ac:dyDescent="0.35">
      <c r="B782" s="146"/>
      <c r="C782" s="31" t="s">
        <v>3751</v>
      </c>
      <c r="D782" s="31"/>
      <c r="E782" s="44" t="s">
        <v>3284</v>
      </c>
      <c r="F782" s="43" t="s">
        <v>41</v>
      </c>
      <c r="G782" s="84" t="s">
        <v>3249</v>
      </c>
      <c r="H782" s="31" t="s">
        <v>6805</v>
      </c>
      <c r="I782" s="207" t="s">
        <v>3338</v>
      </c>
      <c r="J782" s="84" t="s">
        <v>3270</v>
      </c>
      <c r="K782" s="31" t="s">
        <v>41</v>
      </c>
      <c r="L782" s="31"/>
      <c r="M782" s="169"/>
      <c r="N782" s="148"/>
      <c r="O782" s="44" t="s">
        <v>3284</v>
      </c>
      <c r="P782" s="43" t="s">
        <v>6805</v>
      </c>
      <c r="Q782" s="207" t="s">
        <v>3338</v>
      </c>
      <c r="R782" s="84" t="s">
        <v>3270</v>
      </c>
      <c r="S782" s="31" t="s">
        <v>41</v>
      </c>
      <c r="T782" s="31"/>
      <c r="U782" s="169"/>
      <c r="V782" s="150"/>
      <c r="W782" s="141" t="str" cm="1">
        <f t="array" ref="W782">IF(SUM(LEN(B782:V782))=0,"",IF(OR(OR(ISBLANK(F782),SUM(LEN(C782),LEN(D782))=0),AND(NOT(E782="Unknown"),ISBLANK(J782)),AND(NOT(O782="Unknown"),ISBLANK(R782))),"Missing Information", INDEX(Table15[Entire Service Line Classification], MATCH(SUMIFS(Table15[Unique ID],Table15[System-Owned Portion],E782,Table15[If Material Anything Other than "Lead" in Column E,Was Material Ever Previously Lead?],G782,Table15[Customer-Owned Portion],O782),Table15[Unique ID],0),0)))</f>
        <v>Non-lead</v>
      </c>
      <c r="X782"/>
    </row>
    <row r="783" spans="2:24" ht="29" x14ac:dyDescent="0.35">
      <c r="B783" s="146"/>
      <c r="C783" s="31" t="s">
        <v>3752</v>
      </c>
      <c r="D783" s="31"/>
      <c r="E783" s="44" t="s">
        <v>3284</v>
      </c>
      <c r="F783" s="43" t="s">
        <v>41</v>
      </c>
      <c r="G783" s="84" t="s">
        <v>3249</v>
      </c>
      <c r="H783" s="31">
        <v>2022</v>
      </c>
      <c r="I783" s="207" t="s">
        <v>3338</v>
      </c>
      <c r="J783" s="84" t="s">
        <v>3270</v>
      </c>
      <c r="K783" s="31" t="s">
        <v>41</v>
      </c>
      <c r="L783" s="31"/>
      <c r="M783" s="169"/>
      <c r="N783" s="148"/>
      <c r="O783" s="44" t="s">
        <v>3284</v>
      </c>
      <c r="P783" s="43">
        <v>2022</v>
      </c>
      <c r="Q783" s="207" t="s">
        <v>3338</v>
      </c>
      <c r="R783" s="84" t="s">
        <v>3270</v>
      </c>
      <c r="S783" s="31" t="s">
        <v>41</v>
      </c>
      <c r="T783" s="31"/>
      <c r="U783" s="169"/>
      <c r="V783" s="150"/>
      <c r="W783" s="141" t="str" cm="1">
        <f t="array" ref="W783">IF(SUM(LEN(B783:V783))=0,"",IF(OR(OR(ISBLANK(F783),SUM(LEN(C783),LEN(D783))=0),AND(NOT(E783="Unknown"),ISBLANK(J783)),AND(NOT(O783="Unknown"),ISBLANK(R783))),"Missing Information", INDEX(Table15[Entire Service Line Classification], MATCH(SUMIFS(Table15[Unique ID],Table15[System-Owned Portion],E783,Table15[If Material Anything Other than "Lead" in Column E,Was Material Ever Previously Lead?],G783,Table15[Customer-Owned Portion],O783),Table15[Unique ID],0),0)))</f>
        <v>Non-lead</v>
      </c>
      <c r="X783"/>
    </row>
    <row r="784" spans="2:24" ht="29" x14ac:dyDescent="0.35">
      <c r="B784" s="146"/>
      <c r="C784" s="31" t="s">
        <v>451</v>
      </c>
      <c r="D784" s="31"/>
      <c r="E784" s="44" t="s">
        <v>3284</v>
      </c>
      <c r="F784" s="43" t="s">
        <v>41</v>
      </c>
      <c r="G784" s="84" t="s">
        <v>3249</v>
      </c>
      <c r="H784" s="31">
        <v>2022</v>
      </c>
      <c r="I784" s="207" t="s">
        <v>3338</v>
      </c>
      <c r="J784" s="84" t="s">
        <v>3270</v>
      </c>
      <c r="K784" s="31" t="s">
        <v>41</v>
      </c>
      <c r="L784" s="31"/>
      <c r="M784" s="169"/>
      <c r="N784" s="148"/>
      <c r="O784" s="44" t="s">
        <v>3284</v>
      </c>
      <c r="P784" s="43">
        <v>2022</v>
      </c>
      <c r="Q784" s="207" t="s">
        <v>3338</v>
      </c>
      <c r="R784" s="84" t="s">
        <v>3270</v>
      </c>
      <c r="S784" s="31" t="s">
        <v>41</v>
      </c>
      <c r="T784" s="31"/>
      <c r="U784" s="169"/>
      <c r="V784" s="150"/>
      <c r="W784" s="141" t="str" cm="1">
        <f t="array" ref="W784">IF(SUM(LEN(B784:V784))=0,"",IF(OR(OR(ISBLANK(F784),SUM(LEN(C784),LEN(D784))=0),AND(NOT(E784="Unknown"),ISBLANK(J784)),AND(NOT(O784="Unknown"),ISBLANK(R784))),"Missing Information", INDEX(Table15[Entire Service Line Classification], MATCH(SUMIFS(Table15[Unique ID],Table15[System-Owned Portion],E784,Table15[If Material Anything Other than "Lead" in Column E,Was Material Ever Previously Lead?],G784,Table15[Customer-Owned Portion],O784),Table15[Unique ID],0),0)))</f>
        <v>Non-lead</v>
      </c>
      <c r="X784"/>
    </row>
    <row r="785" spans="2:24" ht="29" x14ac:dyDescent="0.35">
      <c r="B785" s="146"/>
      <c r="C785" s="31" t="s">
        <v>452</v>
      </c>
      <c r="D785" s="31"/>
      <c r="E785" s="44" t="s">
        <v>3284</v>
      </c>
      <c r="F785" s="43" t="s">
        <v>41</v>
      </c>
      <c r="G785" s="84" t="s">
        <v>3249</v>
      </c>
      <c r="H785" s="31">
        <v>2022</v>
      </c>
      <c r="I785" s="207" t="s">
        <v>3342</v>
      </c>
      <c r="J785" s="84" t="s">
        <v>3270</v>
      </c>
      <c r="K785" s="31" t="s">
        <v>41</v>
      </c>
      <c r="L785" s="31"/>
      <c r="M785" s="169"/>
      <c r="N785" s="148"/>
      <c r="O785" s="44" t="s">
        <v>3284</v>
      </c>
      <c r="P785" s="43">
        <v>2022</v>
      </c>
      <c r="Q785" s="207" t="s">
        <v>3342</v>
      </c>
      <c r="R785" s="84" t="s">
        <v>3270</v>
      </c>
      <c r="S785" s="31" t="s">
        <v>41</v>
      </c>
      <c r="T785" s="31"/>
      <c r="U785" s="169"/>
      <c r="V785" s="150"/>
      <c r="W785" s="141" t="str" cm="1">
        <f t="array" ref="W785">IF(SUM(LEN(B785:V785))=0,"",IF(OR(OR(ISBLANK(F785),SUM(LEN(C785),LEN(D785))=0),AND(NOT(E785="Unknown"),ISBLANK(J785)),AND(NOT(O785="Unknown"),ISBLANK(R785))),"Missing Information", INDEX(Table15[Entire Service Line Classification], MATCH(SUMIFS(Table15[Unique ID],Table15[System-Owned Portion],E785,Table15[If Material Anything Other than "Lead" in Column E,Was Material Ever Previously Lead?],G785,Table15[Customer-Owned Portion],O785),Table15[Unique ID],0),0)))</f>
        <v>Non-lead</v>
      </c>
      <c r="X785"/>
    </row>
    <row r="786" spans="2:24" ht="29" x14ac:dyDescent="0.35">
      <c r="B786" s="146"/>
      <c r="C786" s="31" t="s">
        <v>453</v>
      </c>
      <c r="D786" s="31"/>
      <c r="E786" s="44" t="s">
        <v>3284</v>
      </c>
      <c r="F786" s="43" t="s">
        <v>41</v>
      </c>
      <c r="G786" s="84" t="s">
        <v>3249</v>
      </c>
      <c r="H786" s="31">
        <v>2022</v>
      </c>
      <c r="I786" s="207" t="s">
        <v>3338</v>
      </c>
      <c r="J786" s="84" t="s">
        <v>3270</v>
      </c>
      <c r="K786" s="31" t="s">
        <v>41</v>
      </c>
      <c r="L786" s="31"/>
      <c r="M786" s="169"/>
      <c r="N786" s="148"/>
      <c r="O786" s="44" t="s">
        <v>3284</v>
      </c>
      <c r="P786" s="43">
        <v>2022</v>
      </c>
      <c r="Q786" s="207" t="s">
        <v>3338</v>
      </c>
      <c r="R786" s="84" t="s">
        <v>3270</v>
      </c>
      <c r="S786" s="31" t="s">
        <v>41</v>
      </c>
      <c r="T786" s="31"/>
      <c r="U786" s="169"/>
      <c r="V786" s="150"/>
      <c r="W786" s="141" t="str" cm="1">
        <f t="array" ref="W786">IF(SUM(LEN(B786:V786))=0,"",IF(OR(OR(ISBLANK(F786),SUM(LEN(C786),LEN(D786))=0),AND(NOT(E786="Unknown"),ISBLANK(J786)),AND(NOT(O786="Unknown"),ISBLANK(R786))),"Missing Information", INDEX(Table15[Entire Service Line Classification], MATCH(SUMIFS(Table15[Unique ID],Table15[System-Owned Portion],E786,Table15[If Material Anything Other than "Lead" in Column E,Was Material Ever Previously Lead?],G786,Table15[Customer-Owned Portion],O786),Table15[Unique ID],0),0)))</f>
        <v>Non-lead</v>
      </c>
      <c r="X786"/>
    </row>
    <row r="787" spans="2:24" ht="29" x14ac:dyDescent="0.35">
      <c r="B787" s="146"/>
      <c r="C787" s="31" t="s">
        <v>3753</v>
      </c>
      <c r="D787" s="31"/>
      <c r="E787" s="44" t="s">
        <v>3284</v>
      </c>
      <c r="F787" s="43" t="s">
        <v>41</v>
      </c>
      <c r="G787" s="84" t="s">
        <v>3249</v>
      </c>
      <c r="H787" s="31">
        <v>2023</v>
      </c>
      <c r="I787" s="207" t="s">
        <v>3338</v>
      </c>
      <c r="J787" s="84" t="s">
        <v>3270</v>
      </c>
      <c r="K787" s="31" t="s">
        <v>41</v>
      </c>
      <c r="L787" s="31"/>
      <c r="M787" s="169"/>
      <c r="N787" s="148"/>
      <c r="O787" s="44" t="s">
        <v>3284</v>
      </c>
      <c r="P787" s="43">
        <v>2023</v>
      </c>
      <c r="Q787" s="207" t="s">
        <v>3338</v>
      </c>
      <c r="R787" s="84" t="s">
        <v>3270</v>
      </c>
      <c r="S787" s="31" t="s">
        <v>41</v>
      </c>
      <c r="T787" s="31"/>
      <c r="U787" s="169"/>
      <c r="V787" s="150"/>
      <c r="W787" s="141" t="str" cm="1">
        <f t="array" ref="W787">IF(SUM(LEN(B787:V787))=0,"",IF(OR(OR(ISBLANK(F787),SUM(LEN(C787),LEN(D787))=0),AND(NOT(E787="Unknown"),ISBLANK(J787)),AND(NOT(O787="Unknown"),ISBLANK(R787))),"Missing Information", INDEX(Table15[Entire Service Line Classification], MATCH(SUMIFS(Table15[Unique ID],Table15[System-Owned Portion],E787,Table15[If Material Anything Other than "Lead" in Column E,Was Material Ever Previously Lead?],G787,Table15[Customer-Owned Portion],O787),Table15[Unique ID],0),0)))</f>
        <v>Non-lead</v>
      </c>
      <c r="X787"/>
    </row>
    <row r="788" spans="2:24" x14ac:dyDescent="0.35">
      <c r="B788" s="146"/>
      <c r="C788" s="31" t="s">
        <v>3754</v>
      </c>
      <c r="D788" s="31"/>
      <c r="E788" s="44" t="s">
        <v>3203</v>
      </c>
      <c r="F788" s="43" t="s">
        <v>3283</v>
      </c>
      <c r="G788" s="84" t="s">
        <v>3249</v>
      </c>
      <c r="H788" s="31"/>
      <c r="I788" s="207" t="s">
        <v>3338</v>
      </c>
      <c r="J788" s="84"/>
      <c r="K788" s="31" t="s">
        <v>41</v>
      </c>
      <c r="L788" s="31"/>
      <c r="M788" s="169"/>
      <c r="N788" s="148"/>
      <c r="O788" s="44" t="s">
        <v>3203</v>
      </c>
      <c r="P788" s="43"/>
      <c r="Q788" s="207" t="s">
        <v>3338</v>
      </c>
      <c r="R788" s="84" t="s">
        <v>3203</v>
      </c>
      <c r="S788" s="31" t="s">
        <v>41</v>
      </c>
      <c r="T788" s="31"/>
      <c r="U788" s="169"/>
      <c r="V788" s="150"/>
      <c r="W788" s="141" t="str" cm="1">
        <f t="array" ref="W788">IF(SUM(LEN(B788:V788))=0,"",IF(OR(OR(ISBLANK(F788),SUM(LEN(C788),LEN(D788))=0),AND(NOT(E788="Unknown"),ISBLANK(J788)),AND(NOT(O788="Unknown"),ISBLANK(R788))),"Missing Information", INDEX(Table15[Entire Service Line Classification], MATCH(SUMIFS(Table15[Unique ID],Table15[System-Owned Portion],E788,Table15[If Material Anything Other than "Lead" in Column E,Was Material Ever Previously Lead?],G788,Table15[Customer-Owned Portion],O788),Table15[Unique ID],0),0)))</f>
        <v>Lead Status Unknown</v>
      </c>
      <c r="X788"/>
    </row>
    <row r="789" spans="2:24" ht="29" x14ac:dyDescent="0.35">
      <c r="B789" s="146"/>
      <c r="C789" s="31" t="s">
        <v>3755</v>
      </c>
      <c r="D789" s="31"/>
      <c r="E789" s="44" t="s">
        <v>3284</v>
      </c>
      <c r="F789" s="43" t="s">
        <v>41</v>
      </c>
      <c r="G789" s="84" t="s">
        <v>3249</v>
      </c>
      <c r="H789" s="31">
        <v>2024</v>
      </c>
      <c r="I789" s="207" t="s">
        <v>3338</v>
      </c>
      <c r="J789" s="84" t="s">
        <v>3270</v>
      </c>
      <c r="K789" s="31" t="s">
        <v>41</v>
      </c>
      <c r="L789" s="31"/>
      <c r="M789" s="169"/>
      <c r="N789" s="148"/>
      <c r="O789" s="44" t="s">
        <v>3284</v>
      </c>
      <c r="P789" s="43">
        <v>2024</v>
      </c>
      <c r="Q789" s="207" t="s">
        <v>3338</v>
      </c>
      <c r="R789" s="84" t="s">
        <v>3270</v>
      </c>
      <c r="S789" s="31" t="s">
        <v>41</v>
      </c>
      <c r="T789" s="31"/>
      <c r="U789" s="169"/>
      <c r="V789" s="150"/>
      <c r="W789" s="141" t="str" cm="1">
        <f t="array" ref="W789">IF(SUM(LEN(B789:V789))=0,"",IF(OR(OR(ISBLANK(F789),SUM(LEN(C789),LEN(D789))=0),AND(NOT(E789="Unknown"),ISBLANK(J789)),AND(NOT(O789="Unknown"),ISBLANK(R789))),"Missing Information", INDEX(Table15[Entire Service Line Classification], MATCH(SUMIFS(Table15[Unique ID],Table15[System-Owned Portion],E789,Table15[If Material Anything Other than "Lead" in Column E,Was Material Ever Previously Lead?],G789,Table15[Customer-Owned Portion],O789),Table15[Unique ID],0),0)))</f>
        <v>Non-lead</v>
      </c>
      <c r="X789"/>
    </row>
    <row r="790" spans="2:24" x14ac:dyDescent="0.35">
      <c r="B790" s="146"/>
      <c r="C790" s="31" t="s">
        <v>454</v>
      </c>
      <c r="D790" s="31"/>
      <c r="E790" s="44" t="s">
        <v>3203</v>
      </c>
      <c r="F790" s="43" t="s">
        <v>3283</v>
      </c>
      <c r="G790" s="84" t="s">
        <v>3249</v>
      </c>
      <c r="H790" s="31">
        <v>1900</v>
      </c>
      <c r="I790" s="207" t="s">
        <v>3338</v>
      </c>
      <c r="J790" s="84"/>
      <c r="K790" s="31" t="s">
        <v>41</v>
      </c>
      <c r="L790" s="31"/>
      <c r="M790" s="169"/>
      <c r="N790" s="148"/>
      <c r="O790" s="44" t="s">
        <v>3203</v>
      </c>
      <c r="P790" s="43">
        <v>1900</v>
      </c>
      <c r="Q790" s="207" t="s">
        <v>3338</v>
      </c>
      <c r="R790" s="84" t="s">
        <v>3203</v>
      </c>
      <c r="S790" s="31" t="s">
        <v>41</v>
      </c>
      <c r="T790" s="31"/>
      <c r="U790" s="169"/>
      <c r="V790" s="150"/>
      <c r="W790" s="141" t="str" cm="1">
        <f t="array" ref="W790">IF(SUM(LEN(B790:V790))=0,"",IF(OR(OR(ISBLANK(F790),SUM(LEN(C790),LEN(D790))=0),AND(NOT(E790="Unknown"),ISBLANK(J790)),AND(NOT(O790="Unknown"),ISBLANK(R790))),"Missing Information", INDEX(Table15[Entire Service Line Classification], MATCH(SUMIFS(Table15[Unique ID],Table15[System-Owned Portion],E790,Table15[If Material Anything Other than "Lead" in Column E,Was Material Ever Previously Lead?],G790,Table15[Customer-Owned Portion],O790),Table15[Unique ID],0),0)))</f>
        <v>Lead Status Unknown</v>
      </c>
      <c r="X790"/>
    </row>
    <row r="791" spans="2:24" x14ac:dyDescent="0.35">
      <c r="B791" s="146"/>
      <c r="C791" s="31" t="s">
        <v>3756</v>
      </c>
      <c r="D791" s="31"/>
      <c r="E791" s="44" t="s">
        <v>3203</v>
      </c>
      <c r="F791" s="43" t="s">
        <v>3283</v>
      </c>
      <c r="G791" s="84" t="s">
        <v>3249</v>
      </c>
      <c r="H791" s="31">
        <v>1900</v>
      </c>
      <c r="I791" s="207" t="s">
        <v>3336</v>
      </c>
      <c r="J791" s="84"/>
      <c r="K791" s="31" t="s">
        <v>41</v>
      </c>
      <c r="L791" s="31"/>
      <c r="M791" s="169"/>
      <c r="N791" s="148"/>
      <c r="O791" s="44" t="s">
        <v>3203</v>
      </c>
      <c r="P791" s="43">
        <v>1900</v>
      </c>
      <c r="Q791" s="207" t="s">
        <v>3336</v>
      </c>
      <c r="R791" s="84" t="s">
        <v>3203</v>
      </c>
      <c r="S791" s="31" t="s">
        <v>41</v>
      </c>
      <c r="T791" s="31"/>
      <c r="U791" s="169"/>
      <c r="V791" s="150"/>
      <c r="W791" s="141" t="str" cm="1">
        <f t="array" ref="W791">IF(SUM(LEN(B791:V791))=0,"",IF(OR(OR(ISBLANK(F791),SUM(LEN(C791),LEN(D791))=0),AND(NOT(E791="Unknown"),ISBLANK(J791)),AND(NOT(O791="Unknown"),ISBLANK(R791))),"Missing Information", INDEX(Table15[Entire Service Line Classification], MATCH(SUMIFS(Table15[Unique ID],Table15[System-Owned Portion],E791,Table15[If Material Anything Other than "Lead" in Column E,Was Material Ever Previously Lead?],G791,Table15[Customer-Owned Portion],O791),Table15[Unique ID],0),0)))</f>
        <v>Lead Status Unknown</v>
      </c>
      <c r="X791"/>
    </row>
    <row r="792" spans="2:24" ht="29" x14ac:dyDescent="0.35">
      <c r="B792" s="146"/>
      <c r="C792" s="31" t="s">
        <v>455</v>
      </c>
      <c r="D792" s="31"/>
      <c r="E792" s="44" t="s">
        <v>3284</v>
      </c>
      <c r="F792" s="43" t="s">
        <v>41</v>
      </c>
      <c r="G792" s="84" t="s">
        <v>3249</v>
      </c>
      <c r="H792" s="31">
        <v>2022</v>
      </c>
      <c r="I792" s="207" t="s">
        <v>3338</v>
      </c>
      <c r="J792" s="84" t="s">
        <v>3270</v>
      </c>
      <c r="K792" s="31" t="s">
        <v>41</v>
      </c>
      <c r="L792" s="31"/>
      <c r="M792" s="169"/>
      <c r="N792" s="148"/>
      <c r="O792" s="44" t="s">
        <v>3284</v>
      </c>
      <c r="P792" s="43">
        <v>2022</v>
      </c>
      <c r="Q792" s="207" t="s">
        <v>3338</v>
      </c>
      <c r="R792" s="84" t="s">
        <v>3270</v>
      </c>
      <c r="S792" s="31" t="s">
        <v>41</v>
      </c>
      <c r="T792" s="31"/>
      <c r="U792" s="169"/>
      <c r="V792" s="150"/>
      <c r="W792" s="141" t="str" cm="1">
        <f t="array" ref="W792">IF(SUM(LEN(B792:V792))=0,"",IF(OR(OR(ISBLANK(F792),SUM(LEN(C792),LEN(D792))=0),AND(NOT(E792="Unknown"),ISBLANK(J792)),AND(NOT(O792="Unknown"),ISBLANK(R792))),"Missing Information", INDEX(Table15[Entire Service Line Classification], MATCH(SUMIFS(Table15[Unique ID],Table15[System-Owned Portion],E792,Table15[If Material Anything Other than "Lead" in Column E,Was Material Ever Previously Lead?],G792,Table15[Customer-Owned Portion],O792),Table15[Unique ID],0),0)))</f>
        <v>Non-lead</v>
      </c>
      <c r="X792"/>
    </row>
    <row r="793" spans="2:24" ht="29" x14ac:dyDescent="0.35">
      <c r="B793" s="146"/>
      <c r="C793" s="31" t="s">
        <v>456</v>
      </c>
      <c r="D793" s="31"/>
      <c r="E793" s="44" t="s">
        <v>3284</v>
      </c>
      <c r="F793" s="43" t="s">
        <v>41</v>
      </c>
      <c r="G793" s="84" t="s">
        <v>3249</v>
      </c>
      <c r="H793" s="31">
        <v>2022</v>
      </c>
      <c r="I793" s="207" t="s">
        <v>3338</v>
      </c>
      <c r="J793" s="84" t="s">
        <v>3270</v>
      </c>
      <c r="K793" s="31" t="s">
        <v>41</v>
      </c>
      <c r="L793" s="31"/>
      <c r="M793" s="169"/>
      <c r="N793" s="148"/>
      <c r="O793" s="44" t="s">
        <v>3284</v>
      </c>
      <c r="P793" s="43">
        <v>2022</v>
      </c>
      <c r="Q793" s="207" t="s">
        <v>3338</v>
      </c>
      <c r="R793" s="84" t="s">
        <v>3270</v>
      </c>
      <c r="S793" s="31" t="s">
        <v>41</v>
      </c>
      <c r="T793" s="31"/>
      <c r="U793" s="169"/>
      <c r="V793" s="150"/>
      <c r="W793" s="141" t="str" cm="1">
        <f t="array" ref="W793">IF(SUM(LEN(B793:V793))=0,"",IF(OR(OR(ISBLANK(F793),SUM(LEN(C793),LEN(D793))=0),AND(NOT(E793="Unknown"),ISBLANK(J793)),AND(NOT(O793="Unknown"),ISBLANK(R793))),"Missing Information", INDEX(Table15[Entire Service Line Classification], MATCH(SUMIFS(Table15[Unique ID],Table15[System-Owned Portion],E793,Table15[If Material Anything Other than "Lead" in Column E,Was Material Ever Previously Lead?],G793,Table15[Customer-Owned Portion],O793),Table15[Unique ID],0),0)))</f>
        <v>Non-lead</v>
      </c>
      <c r="X793"/>
    </row>
    <row r="794" spans="2:24" ht="29" x14ac:dyDescent="0.35">
      <c r="B794" s="146"/>
      <c r="C794" s="31" t="s">
        <v>457</v>
      </c>
      <c r="D794" s="31"/>
      <c r="E794" s="44" t="s">
        <v>3284</v>
      </c>
      <c r="F794" s="43" t="s">
        <v>41</v>
      </c>
      <c r="G794" s="84" t="s">
        <v>3249</v>
      </c>
      <c r="H794" s="31">
        <v>2022</v>
      </c>
      <c r="I794" s="207" t="s">
        <v>3338</v>
      </c>
      <c r="J794" s="84" t="s">
        <v>3270</v>
      </c>
      <c r="K794" s="31" t="s">
        <v>41</v>
      </c>
      <c r="L794" s="31"/>
      <c r="M794" s="169"/>
      <c r="N794" s="148"/>
      <c r="O794" s="44" t="s">
        <v>3284</v>
      </c>
      <c r="P794" s="43">
        <v>2022</v>
      </c>
      <c r="Q794" s="207" t="s">
        <v>3338</v>
      </c>
      <c r="R794" s="84" t="s">
        <v>3270</v>
      </c>
      <c r="S794" s="31" t="s">
        <v>41</v>
      </c>
      <c r="T794" s="31"/>
      <c r="U794" s="169"/>
      <c r="V794" s="150"/>
      <c r="W794" s="141" t="str" cm="1">
        <f t="array" ref="W794">IF(SUM(LEN(B794:V794))=0,"",IF(OR(OR(ISBLANK(F794),SUM(LEN(C794),LEN(D794))=0),AND(NOT(E794="Unknown"),ISBLANK(J794)),AND(NOT(O794="Unknown"),ISBLANK(R794))),"Missing Information", INDEX(Table15[Entire Service Line Classification], MATCH(SUMIFS(Table15[Unique ID],Table15[System-Owned Portion],E794,Table15[If Material Anything Other than "Lead" in Column E,Was Material Ever Previously Lead?],G794,Table15[Customer-Owned Portion],O794),Table15[Unique ID],0),0)))</f>
        <v>Non-lead</v>
      </c>
      <c r="X794"/>
    </row>
    <row r="795" spans="2:24" ht="29" x14ac:dyDescent="0.35">
      <c r="B795" s="146"/>
      <c r="C795" s="31" t="s">
        <v>3757</v>
      </c>
      <c r="D795" s="31"/>
      <c r="E795" s="44" t="s">
        <v>3284</v>
      </c>
      <c r="F795" s="43" t="s">
        <v>41</v>
      </c>
      <c r="G795" s="84" t="s">
        <v>3249</v>
      </c>
      <c r="H795" s="31">
        <v>2022</v>
      </c>
      <c r="I795" s="207" t="s">
        <v>3338</v>
      </c>
      <c r="J795" s="84" t="s">
        <v>3270</v>
      </c>
      <c r="K795" s="31" t="s">
        <v>41</v>
      </c>
      <c r="L795" s="31"/>
      <c r="M795" s="169"/>
      <c r="N795" s="148"/>
      <c r="O795" s="44" t="s">
        <v>3284</v>
      </c>
      <c r="P795" s="43">
        <v>2022</v>
      </c>
      <c r="Q795" s="207" t="s">
        <v>3338</v>
      </c>
      <c r="R795" s="84" t="s">
        <v>3270</v>
      </c>
      <c r="S795" s="31" t="s">
        <v>41</v>
      </c>
      <c r="T795" s="31"/>
      <c r="U795" s="169"/>
      <c r="V795" s="150"/>
      <c r="W795" s="141" t="str" cm="1">
        <f t="array" ref="W795">IF(SUM(LEN(B795:V795))=0,"",IF(OR(OR(ISBLANK(F795),SUM(LEN(C795),LEN(D795))=0),AND(NOT(E795="Unknown"),ISBLANK(J795)),AND(NOT(O795="Unknown"),ISBLANK(R795))),"Missing Information", INDEX(Table15[Entire Service Line Classification], MATCH(SUMIFS(Table15[Unique ID],Table15[System-Owned Portion],E795,Table15[If Material Anything Other than "Lead" in Column E,Was Material Ever Previously Lead?],G795,Table15[Customer-Owned Portion],O795),Table15[Unique ID],0),0)))</f>
        <v>Non-lead</v>
      </c>
      <c r="X795"/>
    </row>
    <row r="796" spans="2:24" x14ac:dyDescent="0.35">
      <c r="B796" s="146"/>
      <c r="C796" s="31" t="s">
        <v>458</v>
      </c>
      <c r="D796" s="31"/>
      <c r="E796" s="44" t="s">
        <v>3203</v>
      </c>
      <c r="F796" s="43" t="s">
        <v>3283</v>
      </c>
      <c r="G796" s="84" t="s">
        <v>3249</v>
      </c>
      <c r="H796" s="31">
        <v>1930</v>
      </c>
      <c r="I796" s="207" t="s">
        <v>3338</v>
      </c>
      <c r="J796" s="84"/>
      <c r="K796" s="31" t="s">
        <v>41</v>
      </c>
      <c r="L796" s="31"/>
      <c r="M796" s="169"/>
      <c r="N796" s="148"/>
      <c r="O796" s="44" t="s">
        <v>3203</v>
      </c>
      <c r="P796" s="43">
        <v>1930</v>
      </c>
      <c r="Q796" s="207" t="s">
        <v>3338</v>
      </c>
      <c r="R796" s="84" t="s">
        <v>3203</v>
      </c>
      <c r="S796" s="31" t="s">
        <v>41</v>
      </c>
      <c r="T796" s="31"/>
      <c r="U796" s="169"/>
      <c r="V796" s="150"/>
      <c r="W796" s="141" t="str" cm="1">
        <f t="array" ref="W796">IF(SUM(LEN(B796:V796))=0,"",IF(OR(OR(ISBLANK(F796),SUM(LEN(C796),LEN(D796))=0),AND(NOT(E796="Unknown"),ISBLANK(J796)),AND(NOT(O796="Unknown"),ISBLANK(R796))),"Missing Information", INDEX(Table15[Entire Service Line Classification], MATCH(SUMIFS(Table15[Unique ID],Table15[System-Owned Portion],E796,Table15[If Material Anything Other than "Lead" in Column E,Was Material Ever Previously Lead?],G796,Table15[Customer-Owned Portion],O796),Table15[Unique ID],0),0)))</f>
        <v>Lead Status Unknown</v>
      </c>
      <c r="X796"/>
    </row>
    <row r="797" spans="2:24" x14ac:dyDescent="0.35">
      <c r="B797" s="146"/>
      <c r="C797" s="31" t="s">
        <v>459</v>
      </c>
      <c r="D797" s="31"/>
      <c r="E797" s="44" t="s">
        <v>3203</v>
      </c>
      <c r="F797" s="43" t="s">
        <v>3283</v>
      </c>
      <c r="G797" s="84" t="s">
        <v>3249</v>
      </c>
      <c r="H797" s="31">
        <v>1940</v>
      </c>
      <c r="I797" s="207" t="s">
        <v>3338</v>
      </c>
      <c r="J797" s="84"/>
      <c r="K797" s="31" t="s">
        <v>41</v>
      </c>
      <c r="L797" s="31"/>
      <c r="M797" s="169"/>
      <c r="N797" s="148"/>
      <c r="O797" s="44" t="s">
        <v>3203</v>
      </c>
      <c r="P797" s="43">
        <v>1940</v>
      </c>
      <c r="Q797" s="207" t="s">
        <v>3338</v>
      </c>
      <c r="R797" s="84" t="s">
        <v>3203</v>
      </c>
      <c r="S797" s="31" t="s">
        <v>41</v>
      </c>
      <c r="T797" s="31"/>
      <c r="U797" s="169"/>
      <c r="V797" s="150"/>
      <c r="W797" s="141" t="str" cm="1">
        <f t="array" ref="W797">IF(SUM(LEN(B797:V797))=0,"",IF(OR(OR(ISBLANK(F797),SUM(LEN(C797),LEN(D797))=0),AND(NOT(E797="Unknown"),ISBLANK(J797)),AND(NOT(O797="Unknown"),ISBLANK(R797))),"Missing Information", INDEX(Table15[Entire Service Line Classification], MATCH(SUMIFS(Table15[Unique ID],Table15[System-Owned Portion],E797,Table15[If Material Anything Other than "Lead" in Column E,Was Material Ever Previously Lead?],G797,Table15[Customer-Owned Portion],O797),Table15[Unique ID],0),0)))</f>
        <v>Lead Status Unknown</v>
      </c>
      <c r="X797"/>
    </row>
    <row r="798" spans="2:24" ht="29" x14ac:dyDescent="0.35">
      <c r="B798" s="146"/>
      <c r="C798" s="31" t="s">
        <v>3758</v>
      </c>
      <c r="D798" s="31"/>
      <c r="E798" s="44" t="s">
        <v>3284</v>
      </c>
      <c r="F798" s="43" t="s">
        <v>41</v>
      </c>
      <c r="G798" s="84" t="s">
        <v>3249</v>
      </c>
      <c r="H798" s="31">
        <v>2022</v>
      </c>
      <c r="I798" s="207" t="s">
        <v>3338</v>
      </c>
      <c r="J798" s="84" t="s">
        <v>3270</v>
      </c>
      <c r="K798" s="31" t="s">
        <v>41</v>
      </c>
      <c r="L798" s="31"/>
      <c r="M798" s="169"/>
      <c r="N798" s="148"/>
      <c r="O798" s="44" t="s">
        <v>3284</v>
      </c>
      <c r="P798" s="43">
        <v>2022</v>
      </c>
      <c r="Q798" s="207" t="s">
        <v>3338</v>
      </c>
      <c r="R798" s="84" t="s">
        <v>3270</v>
      </c>
      <c r="S798" s="31" t="s">
        <v>41</v>
      </c>
      <c r="T798" s="31"/>
      <c r="U798" s="169"/>
      <c r="V798" s="150"/>
      <c r="W798" s="141" t="str" cm="1">
        <f t="array" ref="W798">IF(SUM(LEN(B798:V798))=0,"",IF(OR(OR(ISBLANK(F798),SUM(LEN(C798),LEN(D798))=0),AND(NOT(E798="Unknown"),ISBLANK(J798)),AND(NOT(O798="Unknown"),ISBLANK(R798))),"Missing Information", INDEX(Table15[Entire Service Line Classification], MATCH(SUMIFS(Table15[Unique ID],Table15[System-Owned Portion],E798,Table15[If Material Anything Other than "Lead" in Column E,Was Material Ever Previously Lead?],G798,Table15[Customer-Owned Portion],O798),Table15[Unique ID],0),0)))</f>
        <v>Non-lead</v>
      </c>
      <c r="X798"/>
    </row>
    <row r="799" spans="2:24" ht="29" x14ac:dyDescent="0.35">
      <c r="B799" s="146"/>
      <c r="C799" s="31" t="s">
        <v>460</v>
      </c>
      <c r="D799" s="31"/>
      <c r="E799" s="44" t="s">
        <v>3284</v>
      </c>
      <c r="F799" s="43" t="s">
        <v>41</v>
      </c>
      <c r="G799" s="84" t="s">
        <v>3249</v>
      </c>
      <c r="H799" s="31">
        <v>2022</v>
      </c>
      <c r="I799" s="207" t="s">
        <v>3338</v>
      </c>
      <c r="J799" s="84" t="s">
        <v>3270</v>
      </c>
      <c r="K799" s="31" t="s">
        <v>41</v>
      </c>
      <c r="L799" s="31"/>
      <c r="M799" s="169"/>
      <c r="N799" s="148"/>
      <c r="O799" s="44" t="s">
        <v>3284</v>
      </c>
      <c r="P799" s="43">
        <v>2022</v>
      </c>
      <c r="Q799" s="207" t="s">
        <v>3338</v>
      </c>
      <c r="R799" s="84" t="s">
        <v>3270</v>
      </c>
      <c r="S799" s="31" t="s">
        <v>41</v>
      </c>
      <c r="T799" s="31"/>
      <c r="U799" s="169"/>
      <c r="V799" s="150"/>
      <c r="W799" s="141" t="str" cm="1">
        <f t="array" ref="W799">IF(SUM(LEN(B799:V799))=0,"",IF(OR(OR(ISBLANK(F799),SUM(LEN(C799),LEN(D799))=0),AND(NOT(E799="Unknown"),ISBLANK(J799)),AND(NOT(O799="Unknown"),ISBLANK(R799))),"Missing Information", INDEX(Table15[Entire Service Line Classification], MATCH(SUMIFS(Table15[Unique ID],Table15[System-Owned Portion],E799,Table15[If Material Anything Other than "Lead" in Column E,Was Material Ever Previously Lead?],G799,Table15[Customer-Owned Portion],O799),Table15[Unique ID],0),0)))</f>
        <v>Non-lead</v>
      </c>
      <c r="X799"/>
    </row>
    <row r="800" spans="2:24" ht="29" x14ac:dyDescent="0.35">
      <c r="B800" s="146"/>
      <c r="C800" s="31" t="s">
        <v>461</v>
      </c>
      <c r="D800" s="31"/>
      <c r="E800" s="44" t="s">
        <v>3284</v>
      </c>
      <c r="F800" s="43" t="s">
        <v>41</v>
      </c>
      <c r="G800" s="84" t="s">
        <v>3249</v>
      </c>
      <c r="H800" s="31" t="s">
        <v>6805</v>
      </c>
      <c r="I800" s="207" t="s">
        <v>3338</v>
      </c>
      <c r="J800" s="84" t="s">
        <v>3270</v>
      </c>
      <c r="K800" s="31" t="s">
        <v>41</v>
      </c>
      <c r="L800" s="31"/>
      <c r="M800" s="169"/>
      <c r="N800" s="148"/>
      <c r="O800" s="44" t="s">
        <v>3284</v>
      </c>
      <c r="P800" s="43" t="s">
        <v>6805</v>
      </c>
      <c r="Q800" s="207" t="s">
        <v>3338</v>
      </c>
      <c r="R800" s="84" t="s">
        <v>3270</v>
      </c>
      <c r="S800" s="31" t="s">
        <v>41</v>
      </c>
      <c r="T800" s="31"/>
      <c r="U800" s="169"/>
      <c r="V800" s="150"/>
      <c r="W800" s="141" t="str" cm="1">
        <f t="array" ref="W800">IF(SUM(LEN(B800:V800))=0,"",IF(OR(OR(ISBLANK(F800),SUM(LEN(C800),LEN(D800))=0),AND(NOT(E800="Unknown"),ISBLANK(J800)),AND(NOT(O800="Unknown"),ISBLANK(R800))),"Missing Information", INDEX(Table15[Entire Service Line Classification], MATCH(SUMIFS(Table15[Unique ID],Table15[System-Owned Portion],E800,Table15[If Material Anything Other than "Lead" in Column E,Was Material Ever Previously Lead?],G800,Table15[Customer-Owned Portion],O800),Table15[Unique ID],0),0)))</f>
        <v>Non-lead</v>
      </c>
      <c r="X800"/>
    </row>
    <row r="801" spans="2:24" ht="29" x14ac:dyDescent="0.35">
      <c r="B801" s="146"/>
      <c r="C801" s="31" t="s">
        <v>462</v>
      </c>
      <c r="D801" s="31"/>
      <c r="E801" s="44" t="s">
        <v>3284</v>
      </c>
      <c r="F801" s="43" t="s">
        <v>41</v>
      </c>
      <c r="G801" s="84" t="s">
        <v>3249</v>
      </c>
      <c r="H801" s="31">
        <v>2022</v>
      </c>
      <c r="I801" s="207" t="s">
        <v>3336</v>
      </c>
      <c r="J801" s="84" t="s">
        <v>3270</v>
      </c>
      <c r="K801" s="31" t="s">
        <v>41</v>
      </c>
      <c r="L801" s="31"/>
      <c r="M801" s="169"/>
      <c r="N801" s="148"/>
      <c r="O801" s="44" t="s">
        <v>3284</v>
      </c>
      <c r="P801" s="43">
        <v>2022</v>
      </c>
      <c r="Q801" s="207" t="s">
        <v>3336</v>
      </c>
      <c r="R801" s="84" t="s">
        <v>3270</v>
      </c>
      <c r="S801" s="31" t="s">
        <v>41</v>
      </c>
      <c r="T801" s="31"/>
      <c r="U801" s="169"/>
      <c r="V801" s="150"/>
      <c r="W801" s="141" t="str" cm="1">
        <f t="array" ref="W801">IF(SUM(LEN(B801:V801))=0,"",IF(OR(OR(ISBLANK(F801),SUM(LEN(C801),LEN(D801))=0),AND(NOT(E801="Unknown"),ISBLANK(J801)),AND(NOT(O801="Unknown"),ISBLANK(R801))),"Missing Information", INDEX(Table15[Entire Service Line Classification], MATCH(SUMIFS(Table15[Unique ID],Table15[System-Owned Portion],E801,Table15[If Material Anything Other than "Lead" in Column E,Was Material Ever Previously Lead?],G801,Table15[Customer-Owned Portion],O801),Table15[Unique ID],0),0)))</f>
        <v>Non-lead</v>
      </c>
      <c r="X801"/>
    </row>
    <row r="802" spans="2:24" ht="29" x14ac:dyDescent="0.35">
      <c r="B802" s="146"/>
      <c r="C802" s="31" t="s">
        <v>463</v>
      </c>
      <c r="D802" s="31"/>
      <c r="E802" s="44" t="s">
        <v>3284</v>
      </c>
      <c r="F802" s="43" t="s">
        <v>41</v>
      </c>
      <c r="G802" s="84" t="s">
        <v>3249</v>
      </c>
      <c r="H802" s="31">
        <v>2022</v>
      </c>
      <c r="I802" s="207" t="s">
        <v>3338</v>
      </c>
      <c r="J802" s="84" t="s">
        <v>3270</v>
      </c>
      <c r="K802" s="31" t="s">
        <v>41</v>
      </c>
      <c r="L802" s="31"/>
      <c r="M802" s="169"/>
      <c r="N802" s="148"/>
      <c r="O802" s="44" t="s">
        <v>3284</v>
      </c>
      <c r="P802" s="43">
        <v>2022</v>
      </c>
      <c r="Q802" s="207" t="s">
        <v>3338</v>
      </c>
      <c r="R802" s="84" t="s">
        <v>3270</v>
      </c>
      <c r="S802" s="31" t="s">
        <v>41</v>
      </c>
      <c r="T802" s="31"/>
      <c r="U802" s="169"/>
      <c r="V802" s="150"/>
      <c r="W802" s="141" t="str" cm="1">
        <f t="array" ref="W802">IF(SUM(LEN(B802:V802))=0,"",IF(OR(OR(ISBLANK(F802),SUM(LEN(C802),LEN(D802))=0),AND(NOT(E802="Unknown"),ISBLANK(J802)),AND(NOT(O802="Unknown"),ISBLANK(R802))),"Missing Information", INDEX(Table15[Entire Service Line Classification], MATCH(SUMIFS(Table15[Unique ID],Table15[System-Owned Portion],E802,Table15[If Material Anything Other than "Lead" in Column E,Was Material Ever Previously Lead?],G802,Table15[Customer-Owned Portion],O802),Table15[Unique ID],0),0)))</f>
        <v>Non-lead</v>
      </c>
      <c r="X802"/>
    </row>
    <row r="803" spans="2:24" ht="29" x14ac:dyDescent="0.35">
      <c r="B803" s="146"/>
      <c r="C803" s="31" t="s">
        <v>464</v>
      </c>
      <c r="D803" s="31"/>
      <c r="E803" s="44" t="s">
        <v>3284</v>
      </c>
      <c r="F803" s="43" t="s">
        <v>41</v>
      </c>
      <c r="G803" s="84" t="s">
        <v>3249</v>
      </c>
      <c r="H803" s="31">
        <v>2022</v>
      </c>
      <c r="I803" s="207" t="s">
        <v>3338</v>
      </c>
      <c r="J803" s="84" t="s">
        <v>3270</v>
      </c>
      <c r="K803" s="31" t="s">
        <v>41</v>
      </c>
      <c r="L803" s="31"/>
      <c r="M803" s="169"/>
      <c r="N803" s="148"/>
      <c r="O803" s="44" t="s">
        <v>3284</v>
      </c>
      <c r="P803" s="43">
        <v>2022</v>
      </c>
      <c r="Q803" s="207" t="s">
        <v>3338</v>
      </c>
      <c r="R803" s="84" t="s">
        <v>3270</v>
      </c>
      <c r="S803" s="31" t="s">
        <v>41</v>
      </c>
      <c r="T803" s="31"/>
      <c r="U803" s="169"/>
      <c r="V803" s="150"/>
      <c r="W803" s="141" t="str" cm="1">
        <f t="array" ref="W803">IF(SUM(LEN(B803:V803))=0,"",IF(OR(OR(ISBLANK(F803),SUM(LEN(C803),LEN(D803))=0),AND(NOT(E803="Unknown"),ISBLANK(J803)),AND(NOT(O803="Unknown"),ISBLANK(R803))),"Missing Information", INDEX(Table15[Entire Service Line Classification], MATCH(SUMIFS(Table15[Unique ID],Table15[System-Owned Portion],E803,Table15[If Material Anything Other than "Lead" in Column E,Was Material Ever Previously Lead?],G803,Table15[Customer-Owned Portion],O803),Table15[Unique ID],0),0)))</f>
        <v>Non-lead</v>
      </c>
      <c r="X803"/>
    </row>
    <row r="804" spans="2:24" ht="29" x14ac:dyDescent="0.35">
      <c r="B804" s="146"/>
      <c r="C804" s="31" t="s">
        <v>465</v>
      </c>
      <c r="D804" s="31"/>
      <c r="E804" s="44" t="s">
        <v>3284</v>
      </c>
      <c r="F804" s="43" t="s">
        <v>41</v>
      </c>
      <c r="G804" s="84" t="s">
        <v>3249</v>
      </c>
      <c r="H804" s="31">
        <v>2018</v>
      </c>
      <c r="I804" s="207" t="s">
        <v>3338</v>
      </c>
      <c r="J804" s="84" t="s">
        <v>3270</v>
      </c>
      <c r="K804" s="31" t="s">
        <v>41</v>
      </c>
      <c r="L804" s="31"/>
      <c r="M804" s="169"/>
      <c r="N804" s="148"/>
      <c r="O804" s="44" t="s">
        <v>3284</v>
      </c>
      <c r="P804" s="43">
        <v>2018</v>
      </c>
      <c r="Q804" s="207" t="s">
        <v>3338</v>
      </c>
      <c r="R804" s="84" t="s">
        <v>3270</v>
      </c>
      <c r="S804" s="31" t="s">
        <v>41</v>
      </c>
      <c r="T804" s="31"/>
      <c r="U804" s="169"/>
      <c r="V804" s="150"/>
      <c r="W804" s="141" t="str" cm="1">
        <f t="array" ref="W804">IF(SUM(LEN(B804:V804))=0,"",IF(OR(OR(ISBLANK(F804),SUM(LEN(C804),LEN(D804))=0),AND(NOT(E804="Unknown"),ISBLANK(J804)),AND(NOT(O804="Unknown"),ISBLANK(R804))),"Missing Information", INDEX(Table15[Entire Service Line Classification], MATCH(SUMIFS(Table15[Unique ID],Table15[System-Owned Portion],E804,Table15[If Material Anything Other than "Lead" in Column E,Was Material Ever Previously Lead?],G804,Table15[Customer-Owned Portion],O804),Table15[Unique ID],0),0)))</f>
        <v>Non-lead</v>
      </c>
      <c r="X804"/>
    </row>
    <row r="805" spans="2:24" ht="29" x14ac:dyDescent="0.35">
      <c r="B805" s="146"/>
      <c r="C805" s="31" t="s">
        <v>3759</v>
      </c>
      <c r="D805" s="31"/>
      <c r="E805" s="44" t="s">
        <v>3284</v>
      </c>
      <c r="F805" s="43" t="s">
        <v>41</v>
      </c>
      <c r="G805" s="84" t="s">
        <v>41</v>
      </c>
      <c r="H805" s="31"/>
      <c r="I805" s="207" t="s">
        <v>3339</v>
      </c>
      <c r="J805" s="84" t="s">
        <v>3275</v>
      </c>
      <c r="K805" s="31" t="s">
        <v>41</v>
      </c>
      <c r="L805" s="31"/>
      <c r="M805" s="169"/>
      <c r="N805" s="148"/>
      <c r="O805" s="44" t="s">
        <v>3284</v>
      </c>
      <c r="P805" s="43"/>
      <c r="Q805" s="207" t="s">
        <v>3339</v>
      </c>
      <c r="R805" s="84" t="s">
        <v>3275</v>
      </c>
      <c r="S805" s="31" t="s">
        <v>41</v>
      </c>
      <c r="T805" s="31"/>
      <c r="U805" s="169"/>
      <c r="V805" s="150"/>
      <c r="W805" s="141" t="str" cm="1">
        <f t="array" ref="W805">IF(SUM(LEN(B805:V805))=0,"",IF(OR(OR(ISBLANK(F805),SUM(LEN(C805),LEN(D805))=0),AND(NOT(E805="Unknown"),ISBLANK(J805)),AND(NOT(O805="Unknown"),ISBLANK(R805))),"Missing Information", INDEX(Table15[Entire Service Line Classification], MATCH(SUMIFS(Table15[Unique ID],Table15[System-Owned Portion],E805,Table15[If Material Anything Other than "Lead" in Column E,Was Material Ever Previously Lead?],G805,Table15[Customer-Owned Portion],O805),Table15[Unique ID],0),0)))</f>
        <v>Non-lead</v>
      </c>
      <c r="X805"/>
    </row>
    <row r="806" spans="2:24" ht="29" x14ac:dyDescent="0.35">
      <c r="B806" s="146"/>
      <c r="C806" s="31" t="s">
        <v>3760</v>
      </c>
      <c r="D806" s="31"/>
      <c r="E806" s="44" t="s">
        <v>3203</v>
      </c>
      <c r="F806" s="43" t="s">
        <v>3283</v>
      </c>
      <c r="G806" s="84" t="s">
        <v>3249</v>
      </c>
      <c r="H806" s="31"/>
      <c r="I806" s="207" t="s">
        <v>3338</v>
      </c>
      <c r="J806" s="84"/>
      <c r="K806" s="31" t="s">
        <v>41</v>
      </c>
      <c r="L806" s="31"/>
      <c r="M806" s="169"/>
      <c r="N806" s="148"/>
      <c r="O806" s="44" t="s">
        <v>3203</v>
      </c>
      <c r="P806" s="43"/>
      <c r="Q806" s="207" t="s">
        <v>3338</v>
      </c>
      <c r="R806" s="84" t="s">
        <v>3203</v>
      </c>
      <c r="S806" s="31" t="s">
        <v>41</v>
      </c>
      <c r="T806" s="31"/>
      <c r="U806" s="169"/>
      <c r="V806" s="150"/>
      <c r="W806" s="141" t="str" cm="1">
        <f t="array" ref="W806">IF(SUM(LEN(B806:V806))=0,"",IF(OR(OR(ISBLANK(F806),SUM(LEN(C806),LEN(D806))=0),AND(NOT(E806="Unknown"),ISBLANK(J806)),AND(NOT(O806="Unknown"),ISBLANK(R806))),"Missing Information", INDEX(Table15[Entire Service Line Classification], MATCH(SUMIFS(Table15[Unique ID],Table15[System-Owned Portion],E806,Table15[If Material Anything Other than "Lead" in Column E,Was Material Ever Previously Lead?],G806,Table15[Customer-Owned Portion],O806),Table15[Unique ID],0),0)))</f>
        <v>Lead Status Unknown</v>
      </c>
      <c r="X806"/>
    </row>
    <row r="807" spans="2:24" x14ac:dyDescent="0.35">
      <c r="B807" s="146"/>
      <c r="C807" s="31" t="s">
        <v>3761</v>
      </c>
      <c r="D807" s="31"/>
      <c r="E807" s="44" t="s">
        <v>3203</v>
      </c>
      <c r="F807" s="43" t="s">
        <v>3283</v>
      </c>
      <c r="G807" s="84" t="s">
        <v>3249</v>
      </c>
      <c r="H807" s="31"/>
      <c r="I807" s="207" t="s">
        <v>3338</v>
      </c>
      <c r="J807" s="84"/>
      <c r="K807" s="31" t="s">
        <v>41</v>
      </c>
      <c r="L807" s="31"/>
      <c r="M807" s="169"/>
      <c r="N807" s="148"/>
      <c r="O807" s="44" t="s">
        <v>3203</v>
      </c>
      <c r="P807" s="43"/>
      <c r="Q807" s="207" t="s">
        <v>3338</v>
      </c>
      <c r="R807" s="84" t="s">
        <v>3203</v>
      </c>
      <c r="S807" s="31" t="s">
        <v>41</v>
      </c>
      <c r="T807" s="31"/>
      <c r="U807" s="169"/>
      <c r="V807" s="150"/>
      <c r="W807" s="141" t="str" cm="1">
        <f t="array" ref="W807">IF(SUM(LEN(B807:V807))=0,"",IF(OR(OR(ISBLANK(F807),SUM(LEN(C807),LEN(D807))=0),AND(NOT(E807="Unknown"),ISBLANK(J807)),AND(NOT(O807="Unknown"),ISBLANK(R807))),"Missing Information", INDEX(Table15[Entire Service Line Classification], MATCH(SUMIFS(Table15[Unique ID],Table15[System-Owned Portion],E807,Table15[If Material Anything Other than "Lead" in Column E,Was Material Ever Previously Lead?],G807,Table15[Customer-Owned Portion],O807),Table15[Unique ID],0),0)))</f>
        <v>Lead Status Unknown</v>
      </c>
      <c r="X807"/>
    </row>
    <row r="808" spans="2:24" x14ac:dyDescent="0.35">
      <c r="B808" s="146"/>
      <c r="C808" s="31" t="s">
        <v>3762</v>
      </c>
      <c r="D808" s="31"/>
      <c r="E808" s="44" t="s">
        <v>3203</v>
      </c>
      <c r="F808" s="43" t="s">
        <v>3283</v>
      </c>
      <c r="G808" s="84" t="s">
        <v>3249</v>
      </c>
      <c r="H808" s="31"/>
      <c r="I808" s="207" t="s">
        <v>3338</v>
      </c>
      <c r="J808" s="84"/>
      <c r="K808" s="31" t="s">
        <v>41</v>
      </c>
      <c r="L808" s="31"/>
      <c r="M808" s="169"/>
      <c r="N808" s="148"/>
      <c r="O808" s="44" t="s">
        <v>3203</v>
      </c>
      <c r="P808" s="43"/>
      <c r="Q808" s="207" t="s">
        <v>3338</v>
      </c>
      <c r="R808" s="84" t="s">
        <v>3203</v>
      </c>
      <c r="S808" s="31" t="s">
        <v>41</v>
      </c>
      <c r="T808" s="31"/>
      <c r="U808" s="169"/>
      <c r="V808" s="150"/>
      <c r="W808" s="141" t="str" cm="1">
        <f t="array" ref="W808">IF(SUM(LEN(B808:V808))=0,"",IF(OR(OR(ISBLANK(F808),SUM(LEN(C808),LEN(D808))=0),AND(NOT(E808="Unknown"),ISBLANK(J808)),AND(NOT(O808="Unknown"),ISBLANK(R808))),"Missing Information", INDEX(Table15[Entire Service Line Classification], MATCH(SUMIFS(Table15[Unique ID],Table15[System-Owned Portion],E808,Table15[If Material Anything Other than "Lead" in Column E,Was Material Ever Previously Lead?],G808,Table15[Customer-Owned Portion],O808),Table15[Unique ID],0),0)))</f>
        <v>Lead Status Unknown</v>
      </c>
      <c r="X808"/>
    </row>
    <row r="809" spans="2:24" x14ac:dyDescent="0.35">
      <c r="B809" s="146"/>
      <c r="C809" s="31" t="s">
        <v>3763</v>
      </c>
      <c r="D809" s="31"/>
      <c r="E809" s="44" t="s">
        <v>3203</v>
      </c>
      <c r="F809" s="43" t="s">
        <v>3283</v>
      </c>
      <c r="G809" s="84" t="s">
        <v>3249</v>
      </c>
      <c r="H809" s="31"/>
      <c r="I809" s="207" t="s">
        <v>3338</v>
      </c>
      <c r="J809" s="84"/>
      <c r="K809" s="31" t="s">
        <v>41</v>
      </c>
      <c r="L809" s="31"/>
      <c r="M809" s="169"/>
      <c r="N809" s="148"/>
      <c r="O809" s="44" t="s">
        <v>3203</v>
      </c>
      <c r="P809" s="43"/>
      <c r="Q809" s="207" t="s">
        <v>3338</v>
      </c>
      <c r="R809" s="84" t="s">
        <v>3203</v>
      </c>
      <c r="S809" s="31" t="s">
        <v>41</v>
      </c>
      <c r="T809" s="31"/>
      <c r="U809" s="169"/>
      <c r="V809" s="150"/>
      <c r="W809" s="141" t="str" cm="1">
        <f t="array" ref="W809">IF(SUM(LEN(B809:V809))=0,"",IF(OR(OR(ISBLANK(F809),SUM(LEN(C809),LEN(D809))=0),AND(NOT(E809="Unknown"),ISBLANK(J809)),AND(NOT(O809="Unknown"),ISBLANK(R809))),"Missing Information", INDEX(Table15[Entire Service Line Classification], MATCH(SUMIFS(Table15[Unique ID],Table15[System-Owned Portion],E809,Table15[If Material Anything Other than "Lead" in Column E,Was Material Ever Previously Lead?],G809,Table15[Customer-Owned Portion],O809),Table15[Unique ID],0),0)))</f>
        <v>Lead Status Unknown</v>
      </c>
      <c r="X809"/>
    </row>
    <row r="810" spans="2:24" ht="29" x14ac:dyDescent="0.35">
      <c r="B810" s="146"/>
      <c r="C810" s="31" t="s">
        <v>3764</v>
      </c>
      <c r="D810" s="31"/>
      <c r="E810" s="44" t="s">
        <v>3203</v>
      </c>
      <c r="F810" s="43" t="s">
        <v>3283</v>
      </c>
      <c r="G810" s="84" t="s">
        <v>3249</v>
      </c>
      <c r="H810" s="31"/>
      <c r="I810" s="207" t="s">
        <v>3338</v>
      </c>
      <c r="J810" s="84"/>
      <c r="K810" s="31" t="s">
        <v>41</v>
      </c>
      <c r="L810" s="31"/>
      <c r="M810" s="169"/>
      <c r="N810" s="148"/>
      <c r="O810" s="44" t="s">
        <v>3203</v>
      </c>
      <c r="P810" s="43"/>
      <c r="Q810" s="207" t="s">
        <v>3338</v>
      </c>
      <c r="R810" s="84" t="s">
        <v>3203</v>
      </c>
      <c r="S810" s="31" t="s">
        <v>41</v>
      </c>
      <c r="T810" s="31"/>
      <c r="U810" s="169"/>
      <c r="V810" s="150"/>
      <c r="W810" s="141" t="str" cm="1">
        <f t="array" ref="W810">IF(SUM(LEN(B810:V810))=0,"",IF(OR(OR(ISBLANK(F810),SUM(LEN(C810),LEN(D810))=0),AND(NOT(E810="Unknown"),ISBLANK(J810)),AND(NOT(O810="Unknown"),ISBLANK(R810))),"Missing Information", INDEX(Table15[Entire Service Line Classification], MATCH(SUMIFS(Table15[Unique ID],Table15[System-Owned Portion],E810,Table15[If Material Anything Other than "Lead" in Column E,Was Material Ever Previously Lead?],G810,Table15[Customer-Owned Portion],O810),Table15[Unique ID],0),0)))</f>
        <v>Lead Status Unknown</v>
      </c>
      <c r="X810"/>
    </row>
    <row r="811" spans="2:24" ht="29" x14ac:dyDescent="0.35">
      <c r="B811" s="146"/>
      <c r="C811" s="31" t="s">
        <v>466</v>
      </c>
      <c r="D811" s="31"/>
      <c r="E811" s="44" t="s">
        <v>3284</v>
      </c>
      <c r="F811" s="43" t="s">
        <v>41</v>
      </c>
      <c r="G811" s="84" t="s">
        <v>3249</v>
      </c>
      <c r="H811" s="31" t="s">
        <v>6805</v>
      </c>
      <c r="I811" s="207" t="s">
        <v>3338</v>
      </c>
      <c r="J811" s="84" t="s">
        <v>3270</v>
      </c>
      <c r="K811" s="31" t="s">
        <v>41</v>
      </c>
      <c r="L811" s="31"/>
      <c r="M811" s="169"/>
      <c r="N811" s="148"/>
      <c r="O811" s="44" t="s">
        <v>3284</v>
      </c>
      <c r="P811" s="43" t="s">
        <v>6805</v>
      </c>
      <c r="Q811" s="207" t="s">
        <v>3338</v>
      </c>
      <c r="R811" s="84" t="s">
        <v>3270</v>
      </c>
      <c r="S811" s="31" t="s">
        <v>41</v>
      </c>
      <c r="T811" s="31"/>
      <c r="U811" s="169"/>
      <c r="V811" s="150"/>
      <c r="W811" s="141" t="str" cm="1">
        <f t="array" ref="W811">IF(SUM(LEN(B811:V811))=0,"",IF(OR(OR(ISBLANK(F811),SUM(LEN(C811),LEN(D811))=0),AND(NOT(E811="Unknown"),ISBLANK(J811)),AND(NOT(O811="Unknown"),ISBLANK(R811))),"Missing Information", INDEX(Table15[Entire Service Line Classification], MATCH(SUMIFS(Table15[Unique ID],Table15[System-Owned Portion],E811,Table15[If Material Anything Other than "Lead" in Column E,Was Material Ever Previously Lead?],G811,Table15[Customer-Owned Portion],O811),Table15[Unique ID],0),0)))</f>
        <v>Non-lead</v>
      </c>
      <c r="X811"/>
    </row>
    <row r="812" spans="2:24" ht="29" x14ac:dyDescent="0.35">
      <c r="B812" s="146"/>
      <c r="C812" s="31" t="s">
        <v>467</v>
      </c>
      <c r="D812" s="31"/>
      <c r="E812" s="44" t="s">
        <v>3284</v>
      </c>
      <c r="F812" s="43" t="s">
        <v>41</v>
      </c>
      <c r="G812" s="84" t="s">
        <v>3249</v>
      </c>
      <c r="H812" s="31" t="s">
        <v>6805</v>
      </c>
      <c r="I812" s="207" t="s">
        <v>3338</v>
      </c>
      <c r="J812" s="84" t="s">
        <v>3270</v>
      </c>
      <c r="K812" s="31" t="s">
        <v>41</v>
      </c>
      <c r="L812" s="31"/>
      <c r="M812" s="169"/>
      <c r="N812" s="148"/>
      <c r="O812" s="44" t="s">
        <v>3284</v>
      </c>
      <c r="P812" s="43" t="s">
        <v>6805</v>
      </c>
      <c r="Q812" s="207" t="s">
        <v>3338</v>
      </c>
      <c r="R812" s="84" t="s">
        <v>3270</v>
      </c>
      <c r="S812" s="31" t="s">
        <v>41</v>
      </c>
      <c r="T812" s="31"/>
      <c r="U812" s="169"/>
      <c r="V812" s="150"/>
      <c r="W812" s="141" t="str" cm="1">
        <f t="array" ref="W812">IF(SUM(LEN(B812:V812))=0,"",IF(OR(OR(ISBLANK(F812),SUM(LEN(C812),LEN(D812))=0),AND(NOT(E812="Unknown"),ISBLANK(J812)),AND(NOT(O812="Unknown"),ISBLANK(R812))),"Missing Information", INDEX(Table15[Entire Service Line Classification], MATCH(SUMIFS(Table15[Unique ID],Table15[System-Owned Portion],E812,Table15[If Material Anything Other than "Lead" in Column E,Was Material Ever Previously Lead?],G812,Table15[Customer-Owned Portion],O812),Table15[Unique ID],0),0)))</f>
        <v>Non-lead</v>
      </c>
      <c r="X812"/>
    </row>
    <row r="813" spans="2:24" ht="29" x14ac:dyDescent="0.35">
      <c r="B813" s="146"/>
      <c r="C813" s="31" t="s">
        <v>468</v>
      </c>
      <c r="D813" s="31"/>
      <c r="E813" s="44" t="s">
        <v>3284</v>
      </c>
      <c r="F813" s="43" t="s">
        <v>41</v>
      </c>
      <c r="G813" s="84" t="s">
        <v>3249</v>
      </c>
      <c r="H813" s="31" t="s">
        <v>6805</v>
      </c>
      <c r="I813" s="207" t="s">
        <v>3338</v>
      </c>
      <c r="J813" s="84" t="s">
        <v>3270</v>
      </c>
      <c r="K813" s="31" t="s">
        <v>41</v>
      </c>
      <c r="L813" s="31"/>
      <c r="M813" s="169"/>
      <c r="N813" s="148"/>
      <c r="O813" s="44" t="s">
        <v>3284</v>
      </c>
      <c r="P813" s="43" t="s">
        <v>6805</v>
      </c>
      <c r="Q813" s="207" t="s">
        <v>3338</v>
      </c>
      <c r="R813" s="84" t="s">
        <v>3270</v>
      </c>
      <c r="S813" s="31" t="s">
        <v>41</v>
      </c>
      <c r="T813" s="31"/>
      <c r="U813" s="169"/>
      <c r="V813" s="150"/>
      <c r="W813" s="141" t="str" cm="1">
        <f t="array" ref="W813">IF(SUM(LEN(B813:V813))=0,"",IF(OR(OR(ISBLANK(F813),SUM(LEN(C813),LEN(D813))=0),AND(NOT(E813="Unknown"),ISBLANK(J813)),AND(NOT(O813="Unknown"),ISBLANK(R813))),"Missing Information", INDEX(Table15[Entire Service Line Classification], MATCH(SUMIFS(Table15[Unique ID],Table15[System-Owned Portion],E813,Table15[If Material Anything Other than "Lead" in Column E,Was Material Ever Previously Lead?],G813,Table15[Customer-Owned Portion],O813),Table15[Unique ID],0),0)))</f>
        <v>Non-lead</v>
      </c>
      <c r="X813"/>
    </row>
    <row r="814" spans="2:24" ht="29" x14ac:dyDescent="0.35">
      <c r="B814" s="146"/>
      <c r="C814" s="31" t="s">
        <v>469</v>
      </c>
      <c r="D814" s="31"/>
      <c r="E814" s="44" t="s">
        <v>3284</v>
      </c>
      <c r="F814" s="43" t="s">
        <v>41</v>
      </c>
      <c r="G814" s="84" t="s">
        <v>3249</v>
      </c>
      <c r="H814" s="31" t="s">
        <v>6805</v>
      </c>
      <c r="I814" s="207" t="s">
        <v>3338</v>
      </c>
      <c r="J814" s="84" t="s">
        <v>3270</v>
      </c>
      <c r="K814" s="31" t="s">
        <v>41</v>
      </c>
      <c r="L814" s="31"/>
      <c r="M814" s="169"/>
      <c r="N814" s="148"/>
      <c r="O814" s="44" t="s">
        <v>3284</v>
      </c>
      <c r="P814" s="43" t="s">
        <v>6805</v>
      </c>
      <c r="Q814" s="207" t="s">
        <v>3338</v>
      </c>
      <c r="R814" s="84" t="s">
        <v>3270</v>
      </c>
      <c r="S814" s="31" t="s">
        <v>41</v>
      </c>
      <c r="T814" s="31"/>
      <c r="U814" s="169"/>
      <c r="V814" s="150"/>
      <c r="W814" s="141" t="str" cm="1">
        <f t="array" ref="W814">IF(SUM(LEN(B814:V814))=0,"",IF(OR(OR(ISBLANK(F814),SUM(LEN(C814),LEN(D814))=0),AND(NOT(E814="Unknown"),ISBLANK(J814)),AND(NOT(O814="Unknown"),ISBLANK(R814))),"Missing Information", INDEX(Table15[Entire Service Line Classification], MATCH(SUMIFS(Table15[Unique ID],Table15[System-Owned Portion],E814,Table15[If Material Anything Other than "Lead" in Column E,Was Material Ever Previously Lead?],G814,Table15[Customer-Owned Portion],O814),Table15[Unique ID],0),0)))</f>
        <v>Non-lead</v>
      </c>
      <c r="X814"/>
    </row>
    <row r="815" spans="2:24" x14ac:dyDescent="0.35">
      <c r="B815" s="146"/>
      <c r="C815" s="31" t="s">
        <v>3765</v>
      </c>
      <c r="D815" s="31"/>
      <c r="E815" s="44" t="s">
        <v>3203</v>
      </c>
      <c r="F815" s="43" t="s">
        <v>3283</v>
      </c>
      <c r="G815" s="84" t="s">
        <v>3249</v>
      </c>
      <c r="H815" s="31"/>
      <c r="I815" s="207" t="s">
        <v>3338</v>
      </c>
      <c r="J815" s="84"/>
      <c r="K815" s="31" t="s">
        <v>41</v>
      </c>
      <c r="L815" s="31"/>
      <c r="M815" s="169"/>
      <c r="N815" s="148"/>
      <c r="O815" s="44" t="s">
        <v>3203</v>
      </c>
      <c r="P815" s="43"/>
      <c r="Q815" s="207" t="s">
        <v>3338</v>
      </c>
      <c r="R815" s="84" t="s">
        <v>3203</v>
      </c>
      <c r="S815" s="31" t="s">
        <v>41</v>
      </c>
      <c r="T815" s="31"/>
      <c r="U815" s="169"/>
      <c r="V815" s="150"/>
      <c r="W815" s="141" t="str" cm="1">
        <f t="array" ref="W815">IF(SUM(LEN(B815:V815))=0,"",IF(OR(OR(ISBLANK(F815),SUM(LEN(C815),LEN(D815))=0),AND(NOT(E815="Unknown"),ISBLANK(J815)),AND(NOT(O815="Unknown"),ISBLANK(R815))),"Missing Information", INDEX(Table15[Entire Service Line Classification], MATCH(SUMIFS(Table15[Unique ID],Table15[System-Owned Portion],E815,Table15[If Material Anything Other than "Lead" in Column E,Was Material Ever Previously Lead?],G815,Table15[Customer-Owned Portion],O815),Table15[Unique ID],0),0)))</f>
        <v>Lead Status Unknown</v>
      </c>
      <c r="X815"/>
    </row>
    <row r="816" spans="2:24" ht="29" x14ac:dyDescent="0.35">
      <c r="B816" s="146"/>
      <c r="C816" s="31" t="s">
        <v>3766</v>
      </c>
      <c r="D816" s="31"/>
      <c r="E816" s="44" t="s">
        <v>3284</v>
      </c>
      <c r="F816" s="43" t="s">
        <v>41</v>
      </c>
      <c r="G816" s="84" t="s">
        <v>3249</v>
      </c>
      <c r="H816" s="31" t="s">
        <v>6805</v>
      </c>
      <c r="I816" s="207" t="s">
        <v>3338</v>
      </c>
      <c r="J816" s="84" t="s">
        <v>3270</v>
      </c>
      <c r="K816" s="31" t="s">
        <v>41</v>
      </c>
      <c r="L816" s="31"/>
      <c r="M816" s="169"/>
      <c r="N816" s="148"/>
      <c r="O816" s="44" t="s">
        <v>3284</v>
      </c>
      <c r="P816" s="43" t="s">
        <v>6805</v>
      </c>
      <c r="Q816" s="207" t="s">
        <v>3338</v>
      </c>
      <c r="R816" s="84" t="s">
        <v>3270</v>
      </c>
      <c r="S816" s="31" t="s">
        <v>41</v>
      </c>
      <c r="T816" s="31"/>
      <c r="U816" s="169"/>
      <c r="V816" s="150"/>
      <c r="W816" s="141" t="str" cm="1">
        <f t="array" ref="W816">IF(SUM(LEN(B816:V816))=0,"",IF(OR(OR(ISBLANK(F816),SUM(LEN(C816),LEN(D816))=0),AND(NOT(E816="Unknown"),ISBLANK(J816)),AND(NOT(O816="Unknown"),ISBLANK(R816))),"Missing Information", INDEX(Table15[Entire Service Line Classification], MATCH(SUMIFS(Table15[Unique ID],Table15[System-Owned Portion],E816,Table15[If Material Anything Other than "Lead" in Column E,Was Material Ever Previously Lead?],G816,Table15[Customer-Owned Portion],O816),Table15[Unique ID],0),0)))</f>
        <v>Non-lead</v>
      </c>
      <c r="X816"/>
    </row>
    <row r="817" spans="2:24" ht="29" x14ac:dyDescent="0.35">
      <c r="B817" s="146"/>
      <c r="C817" s="31" t="s">
        <v>3767</v>
      </c>
      <c r="D817" s="31"/>
      <c r="E817" s="44" t="s">
        <v>3284</v>
      </c>
      <c r="F817" s="43" t="s">
        <v>41</v>
      </c>
      <c r="G817" s="84" t="s">
        <v>3249</v>
      </c>
      <c r="H817" s="31" t="s">
        <v>6805</v>
      </c>
      <c r="I817" s="207" t="s">
        <v>3338</v>
      </c>
      <c r="J817" s="84" t="s">
        <v>3270</v>
      </c>
      <c r="K817" s="31" t="s">
        <v>41</v>
      </c>
      <c r="L817" s="31"/>
      <c r="M817" s="169"/>
      <c r="N817" s="148"/>
      <c r="O817" s="44" t="s">
        <v>3284</v>
      </c>
      <c r="P817" s="43" t="s">
        <v>6805</v>
      </c>
      <c r="Q817" s="207" t="s">
        <v>3338</v>
      </c>
      <c r="R817" s="84" t="s">
        <v>3270</v>
      </c>
      <c r="S817" s="31" t="s">
        <v>41</v>
      </c>
      <c r="T817" s="31"/>
      <c r="U817" s="169"/>
      <c r="V817" s="150"/>
      <c r="W817" s="141" t="str" cm="1">
        <f t="array" ref="W817">IF(SUM(LEN(B817:V817))=0,"",IF(OR(OR(ISBLANK(F817),SUM(LEN(C817),LEN(D817))=0),AND(NOT(E817="Unknown"),ISBLANK(J817)),AND(NOT(O817="Unknown"),ISBLANK(R817))),"Missing Information", INDEX(Table15[Entire Service Line Classification], MATCH(SUMIFS(Table15[Unique ID],Table15[System-Owned Portion],E817,Table15[If Material Anything Other than "Lead" in Column E,Was Material Ever Previously Lead?],G817,Table15[Customer-Owned Portion],O817),Table15[Unique ID],0),0)))</f>
        <v>Non-lead</v>
      </c>
      <c r="X817"/>
    </row>
    <row r="818" spans="2:24" ht="29" x14ac:dyDescent="0.35">
      <c r="B818" s="146"/>
      <c r="C818" s="31" t="s">
        <v>470</v>
      </c>
      <c r="D818" s="31"/>
      <c r="E818" s="44" t="s">
        <v>3284</v>
      </c>
      <c r="F818" s="43" t="s">
        <v>41</v>
      </c>
      <c r="G818" s="84" t="s">
        <v>3249</v>
      </c>
      <c r="H818" s="31" t="s">
        <v>6805</v>
      </c>
      <c r="I818" s="207" t="s">
        <v>3338</v>
      </c>
      <c r="J818" s="84" t="s">
        <v>3270</v>
      </c>
      <c r="K818" s="31" t="s">
        <v>41</v>
      </c>
      <c r="L818" s="31"/>
      <c r="M818" s="169"/>
      <c r="N818" s="148"/>
      <c r="O818" s="44" t="s">
        <v>3284</v>
      </c>
      <c r="P818" s="43" t="s">
        <v>6805</v>
      </c>
      <c r="Q818" s="207" t="s">
        <v>3338</v>
      </c>
      <c r="R818" s="84" t="s">
        <v>3270</v>
      </c>
      <c r="S818" s="31" t="s">
        <v>41</v>
      </c>
      <c r="T818" s="31"/>
      <c r="U818" s="169"/>
      <c r="V818" s="150"/>
      <c r="W818" s="141" t="str" cm="1">
        <f t="array" ref="W818">IF(SUM(LEN(B818:V818))=0,"",IF(OR(OR(ISBLANK(F818),SUM(LEN(C818),LEN(D818))=0),AND(NOT(E818="Unknown"),ISBLANK(J818)),AND(NOT(O818="Unknown"),ISBLANK(R818))),"Missing Information", INDEX(Table15[Entire Service Line Classification], MATCH(SUMIFS(Table15[Unique ID],Table15[System-Owned Portion],E818,Table15[If Material Anything Other than "Lead" in Column E,Was Material Ever Previously Lead?],G818,Table15[Customer-Owned Portion],O818),Table15[Unique ID],0),0)))</f>
        <v>Non-lead</v>
      </c>
      <c r="X818"/>
    </row>
    <row r="819" spans="2:24" ht="29" x14ac:dyDescent="0.35">
      <c r="B819" s="146"/>
      <c r="C819" s="31" t="s">
        <v>471</v>
      </c>
      <c r="D819" s="31"/>
      <c r="E819" s="44" t="s">
        <v>3284</v>
      </c>
      <c r="F819" s="43" t="s">
        <v>41</v>
      </c>
      <c r="G819" s="84" t="s">
        <v>3249</v>
      </c>
      <c r="H819" s="31" t="s">
        <v>6805</v>
      </c>
      <c r="I819" s="207" t="s">
        <v>3338</v>
      </c>
      <c r="J819" s="84" t="s">
        <v>3270</v>
      </c>
      <c r="K819" s="31" t="s">
        <v>41</v>
      </c>
      <c r="L819" s="31"/>
      <c r="M819" s="169"/>
      <c r="N819" s="148"/>
      <c r="O819" s="44" t="s">
        <v>3284</v>
      </c>
      <c r="P819" s="43" t="s">
        <v>6805</v>
      </c>
      <c r="Q819" s="207" t="s">
        <v>3338</v>
      </c>
      <c r="R819" s="84" t="s">
        <v>3270</v>
      </c>
      <c r="S819" s="31" t="s">
        <v>41</v>
      </c>
      <c r="T819" s="31"/>
      <c r="U819" s="169"/>
      <c r="V819" s="150"/>
      <c r="W819" s="141" t="str" cm="1">
        <f t="array" ref="W819">IF(SUM(LEN(B819:V819))=0,"",IF(OR(OR(ISBLANK(F819),SUM(LEN(C819),LEN(D819))=0),AND(NOT(E819="Unknown"),ISBLANK(J819)),AND(NOT(O819="Unknown"),ISBLANK(R819))),"Missing Information", INDEX(Table15[Entire Service Line Classification], MATCH(SUMIFS(Table15[Unique ID],Table15[System-Owned Portion],E819,Table15[If Material Anything Other than "Lead" in Column E,Was Material Ever Previously Lead?],G819,Table15[Customer-Owned Portion],O819),Table15[Unique ID],0),0)))</f>
        <v>Non-lead</v>
      </c>
      <c r="X819"/>
    </row>
    <row r="820" spans="2:24" x14ac:dyDescent="0.35">
      <c r="B820" s="146"/>
      <c r="C820" s="31" t="s">
        <v>3768</v>
      </c>
      <c r="D820" s="31"/>
      <c r="E820" s="44" t="s">
        <v>3203</v>
      </c>
      <c r="F820" s="43" t="s">
        <v>3283</v>
      </c>
      <c r="G820" s="84" t="s">
        <v>3249</v>
      </c>
      <c r="H820" s="31"/>
      <c r="I820" s="207" t="s">
        <v>3338</v>
      </c>
      <c r="J820" s="84"/>
      <c r="K820" s="31" t="s">
        <v>41</v>
      </c>
      <c r="L820" s="31"/>
      <c r="M820" s="169"/>
      <c r="N820" s="148"/>
      <c r="O820" s="44" t="s">
        <v>3203</v>
      </c>
      <c r="P820" s="43"/>
      <c r="Q820" s="207" t="s">
        <v>3338</v>
      </c>
      <c r="R820" s="84" t="s">
        <v>3203</v>
      </c>
      <c r="S820" s="31" t="s">
        <v>41</v>
      </c>
      <c r="T820" s="31"/>
      <c r="U820" s="169"/>
      <c r="V820" s="150"/>
      <c r="W820" s="141" t="str" cm="1">
        <f t="array" ref="W820">IF(SUM(LEN(B820:V820))=0,"",IF(OR(OR(ISBLANK(F820),SUM(LEN(C820),LEN(D820))=0),AND(NOT(E820="Unknown"),ISBLANK(J820)),AND(NOT(O820="Unknown"),ISBLANK(R820))),"Missing Information", INDEX(Table15[Entire Service Line Classification], MATCH(SUMIFS(Table15[Unique ID],Table15[System-Owned Portion],E820,Table15[If Material Anything Other than "Lead" in Column E,Was Material Ever Previously Lead?],G820,Table15[Customer-Owned Portion],O820),Table15[Unique ID],0),0)))</f>
        <v>Lead Status Unknown</v>
      </c>
      <c r="X820"/>
    </row>
    <row r="821" spans="2:24" x14ac:dyDescent="0.35">
      <c r="B821" s="146"/>
      <c r="C821" s="31" t="s">
        <v>3769</v>
      </c>
      <c r="D821" s="31"/>
      <c r="E821" s="44" t="s">
        <v>3203</v>
      </c>
      <c r="F821" s="43" t="s">
        <v>3283</v>
      </c>
      <c r="G821" s="84" t="s">
        <v>3249</v>
      </c>
      <c r="H821" s="31"/>
      <c r="I821" s="207" t="s">
        <v>3338</v>
      </c>
      <c r="J821" s="84"/>
      <c r="K821" s="31" t="s">
        <v>41</v>
      </c>
      <c r="L821" s="31"/>
      <c r="M821" s="169"/>
      <c r="N821" s="148"/>
      <c r="O821" s="44" t="s">
        <v>3203</v>
      </c>
      <c r="P821" s="43"/>
      <c r="Q821" s="207" t="s">
        <v>3338</v>
      </c>
      <c r="R821" s="84" t="s">
        <v>3203</v>
      </c>
      <c r="S821" s="31" t="s">
        <v>41</v>
      </c>
      <c r="T821" s="31"/>
      <c r="U821" s="169"/>
      <c r="V821" s="150"/>
      <c r="W821" s="141" t="str" cm="1">
        <f t="array" ref="W821">IF(SUM(LEN(B821:V821))=0,"",IF(OR(OR(ISBLANK(F821),SUM(LEN(C821),LEN(D821))=0),AND(NOT(E821="Unknown"),ISBLANK(J821)),AND(NOT(O821="Unknown"),ISBLANK(R821))),"Missing Information", INDEX(Table15[Entire Service Line Classification], MATCH(SUMIFS(Table15[Unique ID],Table15[System-Owned Portion],E821,Table15[If Material Anything Other than "Lead" in Column E,Was Material Ever Previously Lead?],G821,Table15[Customer-Owned Portion],O821),Table15[Unique ID],0),0)))</f>
        <v>Lead Status Unknown</v>
      </c>
      <c r="X821"/>
    </row>
    <row r="822" spans="2:24" x14ac:dyDescent="0.35">
      <c r="B822" s="146"/>
      <c r="C822" s="31" t="s">
        <v>472</v>
      </c>
      <c r="D822" s="31"/>
      <c r="E822" s="44" t="s">
        <v>3203</v>
      </c>
      <c r="F822" s="43" t="s">
        <v>3283</v>
      </c>
      <c r="G822" s="84" t="s">
        <v>3249</v>
      </c>
      <c r="H822" s="31"/>
      <c r="I822" s="207" t="s">
        <v>3338</v>
      </c>
      <c r="J822" s="84"/>
      <c r="K822" s="31" t="s">
        <v>41</v>
      </c>
      <c r="L822" s="31"/>
      <c r="M822" s="169"/>
      <c r="N822" s="148"/>
      <c r="O822" s="44" t="s">
        <v>3203</v>
      </c>
      <c r="P822" s="43"/>
      <c r="Q822" s="207" t="s">
        <v>3338</v>
      </c>
      <c r="R822" s="84" t="s">
        <v>3203</v>
      </c>
      <c r="S822" s="31" t="s">
        <v>41</v>
      </c>
      <c r="T822" s="31"/>
      <c r="U822" s="169"/>
      <c r="V822" s="150"/>
      <c r="W822" s="141" t="str" cm="1">
        <f t="array" ref="W822">IF(SUM(LEN(B822:V822))=0,"",IF(OR(OR(ISBLANK(F822),SUM(LEN(C822),LEN(D822))=0),AND(NOT(E822="Unknown"),ISBLANK(J822)),AND(NOT(O822="Unknown"),ISBLANK(R822))),"Missing Information", INDEX(Table15[Entire Service Line Classification], MATCH(SUMIFS(Table15[Unique ID],Table15[System-Owned Portion],E822,Table15[If Material Anything Other than "Lead" in Column E,Was Material Ever Previously Lead?],G822,Table15[Customer-Owned Portion],O822),Table15[Unique ID],0),0)))</f>
        <v>Lead Status Unknown</v>
      </c>
      <c r="X822"/>
    </row>
    <row r="823" spans="2:24" ht="29" x14ac:dyDescent="0.35">
      <c r="B823" s="146"/>
      <c r="C823" s="31" t="s">
        <v>3770</v>
      </c>
      <c r="D823" s="31"/>
      <c r="E823" s="44" t="s">
        <v>3284</v>
      </c>
      <c r="F823" s="43" t="s">
        <v>41</v>
      </c>
      <c r="G823" s="84" t="s">
        <v>3249</v>
      </c>
      <c r="H823" s="31" t="s">
        <v>6805</v>
      </c>
      <c r="I823" s="207" t="s">
        <v>3338</v>
      </c>
      <c r="J823" s="84" t="s">
        <v>3270</v>
      </c>
      <c r="K823" s="31" t="s">
        <v>41</v>
      </c>
      <c r="L823" s="31"/>
      <c r="M823" s="169"/>
      <c r="N823" s="148"/>
      <c r="O823" s="44" t="s">
        <v>3284</v>
      </c>
      <c r="P823" s="43" t="s">
        <v>6805</v>
      </c>
      <c r="Q823" s="207" t="s">
        <v>3338</v>
      </c>
      <c r="R823" s="84" t="s">
        <v>3270</v>
      </c>
      <c r="S823" s="31" t="s">
        <v>41</v>
      </c>
      <c r="T823" s="31"/>
      <c r="U823" s="169"/>
      <c r="V823" s="150"/>
      <c r="W823" s="141" t="str" cm="1">
        <f t="array" ref="W823">IF(SUM(LEN(B823:V823))=0,"",IF(OR(OR(ISBLANK(F823),SUM(LEN(C823),LEN(D823))=0),AND(NOT(E823="Unknown"),ISBLANK(J823)),AND(NOT(O823="Unknown"),ISBLANK(R823))),"Missing Information", INDEX(Table15[Entire Service Line Classification], MATCH(SUMIFS(Table15[Unique ID],Table15[System-Owned Portion],E823,Table15[If Material Anything Other than "Lead" in Column E,Was Material Ever Previously Lead?],G823,Table15[Customer-Owned Portion],O823),Table15[Unique ID],0),0)))</f>
        <v>Non-lead</v>
      </c>
      <c r="X823"/>
    </row>
    <row r="824" spans="2:24" ht="29" x14ac:dyDescent="0.35">
      <c r="B824" s="146"/>
      <c r="C824" s="31" t="s">
        <v>3771</v>
      </c>
      <c r="D824" s="31"/>
      <c r="E824" s="44" t="s">
        <v>3284</v>
      </c>
      <c r="F824" s="43" t="s">
        <v>41</v>
      </c>
      <c r="G824" s="84" t="s">
        <v>3249</v>
      </c>
      <c r="H824" s="31" t="s">
        <v>6805</v>
      </c>
      <c r="I824" s="207" t="s">
        <v>3338</v>
      </c>
      <c r="J824" s="84" t="s">
        <v>3270</v>
      </c>
      <c r="K824" s="31" t="s">
        <v>41</v>
      </c>
      <c r="L824" s="31"/>
      <c r="M824" s="169"/>
      <c r="N824" s="148"/>
      <c r="O824" s="44" t="s">
        <v>3284</v>
      </c>
      <c r="P824" s="43" t="s">
        <v>6805</v>
      </c>
      <c r="Q824" s="207" t="s">
        <v>3338</v>
      </c>
      <c r="R824" s="84" t="s">
        <v>3270</v>
      </c>
      <c r="S824" s="31" t="s">
        <v>41</v>
      </c>
      <c r="T824" s="31"/>
      <c r="U824" s="169"/>
      <c r="V824" s="150"/>
      <c r="W824" s="141" t="str" cm="1">
        <f t="array" ref="W824">IF(SUM(LEN(B824:V824))=0,"",IF(OR(OR(ISBLANK(F824),SUM(LEN(C824),LEN(D824))=0),AND(NOT(E824="Unknown"),ISBLANK(J824)),AND(NOT(O824="Unknown"),ISBLANK(R824))),"Missing Information", INDEX(Table15[Entire Service Line Classification], MATCH(SUMIFS(Table15[Unique ID],Table15[System-Owned Portion],E824,Table15[If Material Anything Other than "Lead" in Column E,Was Material Ever Previously Lead?],G824,Table15[Customer-Owned Portion],O824),Table15[Unique ID],0),0)))</f>
        <v>Non-lead</v>
      </c>
      <c r="X824"/>
    </row>
    <row r="825" spans="2:24" ht="29" x14ac:dyDescent="0.35">
      <c r="B825" s="146"/>
      <c r="C825" s="31" t="s">
        <v>3772</v>
      </c>
      <c r="D825" s="31"/>
      <c r="E825" s="44" t="s">
        <v>3284</v>
      </c>
      <c r="F825" s="43" t="s">
        <v>41</v>
      </c>
      <c r="G825" s="84" t="s">
        <v>3249</v>
      </c>
      <c r="H825" s="31" t="s">
        <v>6805</v>
      </c>
      <c r="I825" s="207" t="s">
        <v>3338</v>
      </c>
      <c r="J825" s="84" t="s">
        <v>3270</v>
      </c>
      <c r="K825" s="31" t="s">
        <v>41</v>
      </c>
      <c r="L825" s="31"/>
      <c r="M825" s="169"/>
      <c r="N825" s="148"/>
      <c r="O825" s="44" t="s">
        <v>3284</v>
      </c>
      <c r="P825" s="43" t="s">
        <v>6805</v>
      </c>
      <c r="Q825" s="207" t="s">
        <v>3338</v>
      </c>
      <c r="R825" s="84" t="s">
        <v>3270</v>
      </c>
      <c r="S825" s="31" t="s">
        <v>41</v>
      </c>
      <c r="T825" s="31"/>
      <c r="U825" s="169"/>
      <c r="V825" s="150"/>
      <c r="W825" s="141" t="str" cm="1">
        <f t="array" ref="W825">IF(SUM(LEN(B825:V825))=0,"",IF(OR(OR(ISBLANK(F825),SUM(LEN(C825),LEN(D825))=0),AND(NOT(E825="Unknown"),ISBLANK(J825)),AND(NOT(O825="Unknown"),ISBLANK(R825))),"Missing Information", INDEX(Table15[Entire Service Line Classification], MATCH(SUMIFS(Table15[Unique ID],Table15[System-Owned Portion],E825,Table15[If Material Anything Other than "Lead" in Column E,Was Material Ever Previously Lead?],G825,Table15[Customer-Owned Portion],O825),Table15[Unique ID],0),0)))</f>
        <v>Non-lead</v>
      </c>
      <c r="X825"/>
    </row>
    <row r="826" spans="2:24" ht="29" x14ac:dyDescent="0.35">
      <c r="B826" s="146"/>
      <c r="C826" s="31" t="s">
        <v>3773</v>
      </c>
      <c r="D826" s="31"/>
      <c r="E826" s="44" t="s">
        <v>3284</v>
      </c>
      <c r="F826" s="43" t="s">
        <v>41</v>
      </c>
      <c r="G826" s="84" t="s">
        <v>3249</v>
      </c>
      <c r="H826" s="31" t="s">
        <v>6805</v>
      </c>
      <c r="I826" s="207" t="s">
        <v>3338</v>
      </c>
      <c r="J826" s="84" t="s">
        <v>3270</v>
      </c>
      <c r="K826" s="31" t="s">
        <v>41</v>
      </c>
      <c r="L826" s="31"/>
      <c r="M826" s="169"/>
      <c r="N826" s="148"/>
      <c r="O826" s="44" t="s">
        <v>3284</v>
      </c>
      <c r="P826" s="43" t="s">
        <v>6805</v>
      </c>
      <c r="Q826" s="207" t="s">
        <v>3338</v>
      </c>
      <c r="R826" s="84" t="s">
        <v>3270</v>
      </c>
      <c r="S826" s="31" t="s">
        <v>41</v>
      </c>
      <c r="T826" s="31"/>
      <c r="U826" s="169"/>
      <c r="V826" s="150"/>
      <c r="W826" s="141" t="str" cm="1">
        <f t="array" ref="W826">IF(SUM(LEN(B826:V826))=0,"",IF(OR(OR(ISBLANK(F826),SUM(LEN(C826),LEN(D826))=0),AND(NOT(E826="Unknown"),ISBLANK(J826)),AND(NOT(O826="Unknown"),ISBLANK(R826))),"Missing Information", INDEX(Table15[Entire Service Line Classification], MATCH(SUMIFS(Table15[Unique ID],Table15[System-Owned Portion],E826,Table15[If Material Anything Other than "Lead" in Column E,Was Material Ever Previously Lead?],G826,Table15[Customer-Owned Portion],O826),Table15[Unique ID],0),0)))</f>
        <v>Non-lead</v>
      </c>
      <c r="X826"/>
    </row>
    <row r="827" spans="2:24" ht="29" x14ac:dyDescent="0.35">
      <c r="B827" s="146"/>
      <c r="C827" s="31" t="s">
        <v>3774</v>
      </c>
      <c r="D827" s="31"/>
      <c r="E827" s="44" t="s">
        <v>3284</v>
      </c>
      <c r="F827" s="43" t="s">
        <v>41</v>
      </c>
      <c r="G827" s="84" t="s">
        <v>3249</v>
      </c>
      <c r="H827" s="31" t="s">
        <v>6805</v>
      </c>
      <c r="I827" s="207" t="s">
        <v>3338</v>
      </c>
      <c r="J827" s="84" t="s">
        <v>3270</v>
      </c>
      <c r="K827" s="31" t="s">
        <v>41</v>
      </c>
      <c r="L827" s="31"/>
      <c r="M827" s="169"/>
      <c r="N827" s="148"/>
      <c r="O827" s="44" t="s">
        <v>3284</v>
      </c>
      <c r="P827" s="43" t="s">
        <v>6805</v>
      </c>
      <c r="Q827" s="207" t="s">
        <v>3338</v>
      </c>
      <c r="R827" s="84" t="s">
        <v>3270</v>
      </c>
      <c r="S827" s="31" t="s">
        <v>41</v>
      </c>
      <c r="T827" s="31"/>
      <c r="U827" s="169"/>
      <c r="V827" s="150"/>
      <c r="W827" s="141" t="str" cm="1">
        <f t="array" ref="W827">IF(SUM(LEN(B827:V827))=0,"",IF(OR(OR(ISBLANK(F827),SUM(LEN(C827),LEN(D827))=0),AND(NOT(E827="Unknown"),ISBLANK(J827)),AND(NOT(O827="Unknown"),ISBLANK(R827))),"Missing Information", INDEX(Table15[Entire Service Line Classification], MATCH(SUMIFS(Table15[Unique ID],Table15[System-Owned Portion],E827,Table15[If Material Anything Other than "Lead" in Column E,Was Material Ever Previously Lead?],G827,Table15[Customer-Owned Portion],O827),Table15[Unique ID],0),0)))</f>
        <v>Non-lead</v>
      </c>
      <c r="X827"/>
    </row>
    <row r="828" spans="2:24" ht="29" x14ac:dyDescent="0.35">
      <c r="B828" s="146"/>
      <c r="C828" s="31" t="s">
        <v>3775</v>
      </c>
      <c r="D828" s="31"/>
      <c r="E828" s="44" t="s">
        <v>3284</v>
      </c>
      <c r="F828" s="43" t="s">
        <v>41</v>
      </c>
      <c r="G828" s="84" t="s">
        <v>3249</v>
      </c>
      <c r="H828" s="31" t="s">
        <v>6805</v>
      </c>
      <c r="I828" s="207" t="s">
        <v>3338</v>
      </c>
      <c r="J828" s="84" t="s">
        <v>3270</v>
      </c>
      <c r="K828" s="31" t="s">
        <v>41</v>
      </c>
      <c r="L828" s="31"/>
      <c r="M828" s="169"/>
      <c r="N828" s="148"/>
      <c r="O828" s="44" t="s">
        <v>3284</v>
      </c>
      <c r="P828" s="43" t="s">
        <v>6805</v>
      </c>
      <c r="Q828" s="207" t="s">
        <v>3338</v>
      </c>
      <c r="R828" s="84" t="s">
        <v>3270</v>
      </c>
      <c r="S828" s="31" t="s">
        <v>41</v>
      </c>
      <c r="T828" s="31"/>
      <c r="U828" s="169"/>
      <c r="V828" s="150"/>
      <c r="W828" s="141" t="str" cm="1">
        <f t="array" ref="W828">IF(SUM(LEN(B828:V828))=0,"",IF(OR(OR(ISBLANK(F828),SUM(LEN(C828),LEN(D828))=0),AND(NOT(E828="Unknown"),ISBLANK(J828)),AND(NOT(O828="Unknown"),ISBLANK(R828))),"Missing Information", INDEX(Table15[Entire Service Line Classification], MATCH(SUMIFS(Table15[Unique ID],Table15[System-Owned Portion],E828,Table15[If Material Anything Other than "Lead" in Column E,Was Material Ever Previously Lead?],G828,Table15[Customer-Owned Portion],O828),Table15[Unique ID],0),0)))</f>
        <v>Non-lead</v>
      </c>
      <c r="X828"/>
    </row>
    <row r="829" spans="2:24" ht="29" x14ac:dyDescent="0.35">
      <c r="B829" s="146"/>
      <c r="C829" s="31" t="s">
        <v>3776</v>
      </c>
      <c r="D829" s="31"/>
      <c r="E829" s="44" t="s">
        <v>3284</v>
      </c>
      <c r="F829" s="43" t="s">
        <v>41</v>
      </c>
      <c r="G829" s="84" t="s">
        <v>3249</v>
      </c>
      <c r="H829" s="31" t="s">
        <v>6805</v>
      </c>
      <c r="I829" s="207" t="s">
        <v>3340</v>
      </c>
      <c r="J829" s="84" t="s">
        <v>3270</v>
      </c>
      <c r="K829" s="31" t="s">
        <v>41</v>
      </c>
      <c r="L829" s="31"/>
      <c r="M829" s="169"/>
      <c r="N829" s="148"/>
      <c r="O829" s="44" t="s">
        <v>3284</v>
      </c>
      <c r="P829" s="43" t="s">
        <v>6805</v>
      </c>
      <c r="Q829" s="207" t="s">
        <v>3340</v>
      </c>
      <c r="R829" s="84" t="s">
        <v>3270</v>
      </c>
      <c r="S829" s="31" t="s">
        <v>41</v>
      </c>
      <c r="T829" s="31"/>
      <c r="U829" s="169"/>
      <c r="V829" s="150"/>
      <c r="W829" s="141" t="str" cm="1">
        <f t="array" ref="W829">IF(SUM(LEN(B829:V829))=0,"",IF(OR(OR(ISBLANK(F829),SUM(LEN(C829),LEN(D829))=0),AND(NOT(E829="Unknown"),ISBLANK(J829)),AND(NOT(O829="Unknown"),ISBLANK(R829))),"Missing Information", INDEX(Table15[Entire Service Line Classification], MATCH(SUMIFS(Table15[Unique ID],Table15[System-Owned Portion],E829,Table15[If Material Anything Other than "Lead" in Column E,Was Material Ever Previously Lead?],G829,Table15[Customer-Owned Portion],O829),Table15[Unique ID],0),0)))</f>
        <v>Non-lead</v>
      </c>
      <c r="X829"/>
    </row>
    <row r="830" spans="2:24" ht="29" x14ac:dyDescent="0.35">
      <c r="B830" s="146"/>
      <c r="C830" s="31" t="s">
        <v>3777</v>
      </c>
      <c r="D830" s="31"/>
      <c r="E830" s="44" t="s">
        <v>3284</v>
      </c>
      <c r="F830" s="43" t="s">
        <v>41</v>
      </c>
      <c r="G830" s="84" t="s">
        <v>3249</v>
      </c>
      <c r="H830" s="31" t="s">
        <v>6805</v>
      </c>
      <c r="I830" s="207" t="s">
        <v>3338</v>
      </c>
      <c r="J830" s="84" t="s">
        <v>3270</v>
      </c>
      <c r="K830" s="31" t="s">
        <v>41</v>
      </c>
      <c r="L830" s="31"/>
      <c r="M830" s="169"/>
      <c r="N830" s="148"/>
      <c r="O830" s="44" t="s">
        <v>3284</v>
      </c>
      <c r="P830" s="43" t="s">
        <v>6805</v>
      </c>
      <c r="Q830" s="207" t="s">
        <v>3338</v>
      </c>
      <c r="R830" s="84" t="s">
        <v>3270</v>
      </c>
      <c r="S830" s="31" t="s">
        <v>41</v>
      </c>
      <c r="T830" s="31"/>
      <c r="U830" s="169"/>
      <c r="V830" s="150"/>
      <c r="W830" s="141" t="str" cm="1">
        <f t="array" ref="W830">IF(SUM(LEN(B830:V830))=0,"",IF(OR(OR(ISBLANK(F830),SUM(LEN(C830),LEN(D830))=0),AND(NOT(E830="Unknown"),ISBLANK(J830)),AND(NOT(O830="Unknown"),ISBLANK(R830))),"Missing Information", INDEX(Table15[Entire Service Line Classification], MATCH(SUMIFS(Table15[Unique ID],Table15[System-Owned Portion],E830,Table15[If Material Anything Other than "Lead" in Column E,Was Material Ever Previously Lead?],G830,Table15[Customer-Owned Portion],O830),Table15[Unique ID],0),0)))</f>
        <v>Non-lead</v>
      </c>
      <c r="X830"/>
    </row>
    <row r="831" spans="2:24" ht="29" x14ac:dyDescent="0.35">
      <c r="B831" s="146"/>
      <c r="C831" s="31" t="s">
        <v>3778</v>
      </c>
      <c r="D831" s="31"/>
      <c r="E831" s="44" t="s">
        <v>3284</v>
      </c>
      <c r="F831" s="43" t="s">
        <v>41</v>
      </c>
      <c r="G831" s="84" t="s">
        <v>3249</v>
      </c>
      <c r="H831" s="31" t="s">
        <v>6805</v>
      </c>
      <c r="I831" s="207" t="s">
        <v>3338</v>
      </c>
      <c r="J831" s="84" t="s">
        <v>3270</v>
      </c>
      <c r="K831" s="31" t="s">
        <v>41</v>
      </c>
      <c r="L831" s="31"/>
      <c r="M831" s="169"/>
      <c r="N831" s="148"/>
      <c r="O831" s="44" t="s">
        <v>3284</v>
      </c>
      <c r="P831" s="43" t="s">
        <v>6805</v>
      </c>
      <c r="Q831" s="207" t="s">
        <v>3338</v>
      </c>
      <c r="R831" s="84" t="s">
        <v>3270</v>
      </c>
      <c r="S831" s="31" t="s">
        <v>41</v>
      </c>
      <c r="T831" s="31"/>
      <c r="U831" s="169"/>
      <c r="V831" s="150"/>
      <c r="W831" s="141" t="str" cm="1">
        <f t="array" ref="W831">IF(SUM(LEN(B831:V831))=0,"",IF(OR(OR(ISBLANK(F831),SUM(LEN(C831),LEN(D831))=0),AND(NOT(E831="Unknown"),ISBLANK(J831)),AND(NOT(O831="Unknown"),ISBLANK(R831))),"Missing Information", INDEX(Table15[Entire Service Line Classification], MATCH(SUMIFS(Table15[Unique ID],Table15[System-Owned Portion],E831,Table15[If Material Anything Other than "Lead" in Column E,Was Material Ever Previously Lead?],G831,Table15[Customer-Owned Portion],O831),Table15[Unique ID],0),0)))</f>
        <v>Non-lead</v>
      </c>
      <c r="X831"/>
    </row>
    <row r="832" spans="2:24" ht="29" x14ac:dyDescent="0.35">
      <c r="B832" s="146"/>
      <c r="C832" s="31" t="s">
        <v>473</v>
      </c>
      <c r="D832" s="31"/>
      <c r="E832" s="44" t="s">
        <v>3284</v>
      </c>
      <c r="F832" s="43" t="s">
        <v>41</v>
      </c>
      <c r="G832" s="84" t="s">
        <v>3249</v>
      </c>
      <c r="H832" s="31" t="s">
        <v>6805</v>
      </c>
      <c r="I832" s="207" t="s">
        <v>3338</v>
      </c>
      <c r="J832" s="84" t="s">
        <v>3270</v>
      </c>
      <c r="K832" s="31" t="s">
        <v>41</v>
      </c>
      <c r="L832" s="31"/>
      <c r="M832" s="169"/>
      <c r="N832" s="148"/>
      <c r="O832" s="44" t="s">
        <v>3284</v>
      </c>
      <c r="P832" s="43" t="s">
        <v>6805</v>
      </c>
      <c r="Q832" s="207" t="s">
        <v>3338</v>
      </c>
      <c r="R832" s="84" t="s">
        <v>3270</v>
      </c>
      <c r="S832" s="31" t="s">
        <v>41</v>
      </c>
      <c r="T832" s="31"/>
      <c r="U832" s="169"/>
      <c r="V832" s="150"/>
      <c r="W832" s="141" t="str" cm="1">
        <f t="array" ref="W832">IF(SUM(LEN(B832:V832))=0,"",IF(OR(OR(ISBLANK(F832),SUM(LEN(C832),LEN(D832))=0),AND(NOT(E832="Unknown"),ISBLANK(J832)),AND(NOT(O832="Unknown"),ISBLANK(R832))),"Missing Information", INDEX(Table15[Entire Service Line Classification], MATCH(SUMIFS(Table15[Unique ID],Table15[System-Owned Portion],E832,Table15[If Material Anything Other than "Lead" in Column E,Was Material Ever Previously Lead?],G832,Table15[Customer-Owned Portion],O832),Table15[Unique ID],0),0)))</f>
        <v>Non-lead</v>
      </c>
      <c r="X832"/>
    </row>
    <row r="833" spans="2:24" ht="29" x14ac:dyDescent="0.35">
      <c r="B833" s="146"/>
      <c r="C833" s="31" t="s">
        <v>474</v>
      </c>
      <c r="D833" s="31"/>
      <c r="E833" s="44" t="s">
        <v>3284</v>
      </c>
      <c r="F833" s="43" t="s">
        <v>41</v>
      </c>
      <c r="G833" s="84" t="s">
        <v>3249</v>
      </c>
      <c r="H833" s="31" t="s">
        <v>6805</v>
      </c>
      <c r="I833" s="207" t="s">
        <v>3338</v>
      </c>
      <c r="J833" s="84" t="s">
        <v>3270</v>
      </c>
      <c r="K833" s="31" t="s">
        <v>41</v>
      </c>
      <c r="L833" s="31"/>
      <c r="M833" s="169"/>
      <c r="N833" s="148"/>
      <c r="O833" s="44" t="s">
        <v>3284</v>
      </c>
      <c r="P833" s="43" t="s">
        <v>6805</v>
      </c>
      <c r="Q833" s="207" t="s">
        <v>3338</v>
      </c>
      <c r="R833" s="84" t="s">
        <v>3270</v>
      </c>
      <c r="S833" s="31" t="s">
        <v>41</v>
      </c>
      <c r="T833" s="31"/>
      <c r="U833" s="169"/>
      <c r="V833" s="150"/>
      <c r="W833" s="141" t="str" cm="1">
        <f t="array" ref="W833">IF(SUM(LEN(B833:V833))=0,"",IF(OR(OR(ISBLANK(F833),SUM(LEN(C833),LEN(D833))=0),AND(NOT(E833="Unknown"),ISBLANK(J833)),AND(NOT(O833="Unknown"),ISBLANK(R833))),"Missing Information", INDEX(Table15[Entire Service Line Classification], MATCH(SUMIFS(Table15[Unique ID],Table15[System-Owned Portion],E833,Table15[If Material Anything Other than "Lead" in Column E,Was Material Ever Previously Lead?],G833,Table15[Customer-Owned Portion],O833),Table15[Unique ID],0),0)))</f>
        <v>Non-lead</v>
      </c>
      <c r="X833"/>
    </row>
    <row r="834" spans="2:24" ht="29" x14ac:dyDescent="0.35">
      <c r="B834" s="146"/>
      <c r="C834" s="31" t="s">
        <v>475</v>
      </c>
      <c r="D834" s="31"/>
      <c r="E834" s="44" t="s">
        <v>3284</v>
      </c>
      <c r="F834" s="43" t="s">
        <v>41</v>
      </c>
      <c r="G834" s="84" t="s">
        <v>3249</v>
      </c>
      <c r="H834" s="31" t="s">
        <v>6805</v>
      </c>
      <c r="I834" s="207" t="s">
        <v>3338</v>
      </c>
      <c r="J834" s="84" t="s">
        <v>3270</v>
      </c>
      <c r="K834" s="31" t="s">
        <v>41</v>
      </c>
      <c r="L834" s="31"/>
      <c r="M834" s="169"/>
      <c r="N834" s="148"/>
      <c r="O834" s="44" t="s">
        <v>3284</v>
      </c>
      <c r="P834" s="43" t="s">
        <v>6805</v>
      </c>
      <c r="Q834" s="207" t="s">
        <v>3338</v>
      </c>
      <c r="R834" s="84" t="s">
        <v>3270</v>
      </c>
      <c r="S834" s="31" t="s">
        <v>41</v>
      </c>
      <c r="T834" s="31"/>
      <c r="U834" s="169"/>
      <c r="V834" s="150"/>
      <c r="W834" s="141" t="str" cm="1">
        <f t="array" ref="W834">IF(SUM(LEN(B834:V834))=0,"",IF(OR(OR(ISBLANK(F834),SUM(LEN(C834),LEN(D834))=0),AND(NOT(E834="Unknown"),ISBLANK(J834)),AND(NOT(O834="Unknown"),ISBLANK(R834))),"Missing Information", INDEX(Table15[Entire Service Line Classification], MATCH(SUMIFS(Table15[Unique ID],Table15[System-Owned Portion],E834,Table15[If Material Anything Other than "Lead" in Column E,Was Material Ever Previously Lead?],G834,Table15[Customer-Owned Portion],O834),Table15[Unique ID],0),0)))</f>
        <v>Non-lead</v>
      </c>
      <c r="X834"/>
    </row>
    <row r="835" spans="2:24" x14ac:dyDescent="0.35">
      <c r="B835" s="146"/>
      <c r="C835" s="31" t="s">
        <v>476</v>
      </c>
      <c r="D835" s="31"/>
      <c r="E835" s="44" t="s">
        <v>3203</v>
      </c>
      <c r="F835" s="43" t="s">
        <v>3283</v>
      </c>
      <c r="G835" s="84" t="s">
        <v>3249</v>
      </c>
      <c r="H835" s="31">
        <v>1940</v>
      </c>
      <c r="I835" s="207" t="s">
        <v>3338</v>
      </c>
      <c r="J835" s="84"/>
      <c r="K835" s="31" t="s">
        <v>41</v>
      </c>
      <c r="L835" s="31"/>
      <c r="M835" s="169"/>
      <c r="N835" s="148"/>
      <c r="O835" s="44" t="s">
        <v>3203</v>
      </c>
      <c r="P835" s="43">
        <v>1940</v>
      </c>
      <c r="Q835" s="207" t="s">
        <v>3338</v>
      </c>
      <c r="R835" s="84" t="s">
        <v>3203</v>
      </c>
      <c r="S835" s="31" t="s">
        <v>41</v>
      </c>
      <c r="T835" s="31"/>
      <c r="U835" s="169"/>
      <c r="V835" s="150"/>
      <c r="W835" s="141" t="str" cm="1">
        <f t="array" ref="W835">IF(SUM(LEN(B835:V835))=0,"",IF(OR(OR(ISBLANK(F835),SUM(LEN(C835),LEN(D835))=0),AND(NOT(E835="Unknown"),ISBLANK(J835)),AND(NOT(O835="Unknown"),ISBLANK(R835))),"Missing Information", INDEX(Table15[Entire Service Line Classification], MATCH(SUMIFS(Table15[Unique ID],Table15[System-Owned Portion],E835,Table15[If Material Anything Other than "Lead" in Column E,Was Material Ever Previously Lead?],G835,Table15[Customer-Owned Portion],O835),Table15[Unique ID],0),0)))</f>
        <v>Lead Status Unknown</v>
      </c>
      <c r="X835"/>
    </row>
    <row r="836" spans="2:24" ht="29" x14ac:dyDescent="0.35">
      <c r="B836" s="146"/>
      <c r="C836" s="31" t="s">
        <v>477</v>
      </c>
      <c r="D836" s="31"/>
      <c r="E836" s="44" t="s">
        <v>3284</v>
      </c>
      <c r="F836" s="43" t="s">
        <v>41</v>
      </c>
      <c r="G836" s="84" t="s">
        <v>3249</v>
      </c>
      <c r="H836" s="31" t="s">
        <v>6805</v>
      </c>
      <c r="I836" s="207" t="s">
        <v>3338</v>
      </c>
      <c r="J836" s="84" t="s">
        <v>3270</v>
      </c>
      <c r="K836" s="31" t="s">
        <v>41</v>
      </c>
      <c r="L836" s="31"/>
      <c r="M836" s="169"/>
      <c r="N836" s="148"/>
      <c r="O836" s="44" t="s">
        <v>3284</v>
      </c>
      <c r="P836" s="43" t="s">
        <v>6805</v>
      </c>
      <c r="Q836" s="207" t="s">
        <v>3338</v>
      </c>
      <c r="R836" s="84" t="s">
        <v>3270</v>
      </c>
      <c r="S836" s="31" t="s">
        <v>41</v>
      </c>
      <c r="T836" s="31"/>
      <c r="U836" s="169"/>
      <c r="V836" s="150"/>
      <c r="W836" s="141" t="str" cm="1">
        <f t="array" ref="W836">IF(SUM(LEN(B836:V836))=0,"",IF(OR(OR(ISBLANK(F836),SUM(LEN(C836),LEN(D836))=0),AND(NOT(E836="Unknown"),ISBLANK(J836)),AND(NOT(O836="Unknown"),ISBLANK(R836))),"Missing Information", INDEX(Table15[Entire Service Line Classification], MATCH(SUMIFS(Table15[Unique ID],Table15[System-Owned Portion],E836,Table15[If Material Anything Other than "Lead" in Column E,Was Material Ever Previously Lead?],G836,Table15[Customer-Owned Portion],O836),Table15[Unique ID],0),0)))</f>
        <v>Non-lead</v>
      </c>
      <c r="X836"/>
    </row>
    <row r="837" spans="2:24" x14ac:dyDescent="0.35">
      <c r="B837" s="146"/>
      <c r="C837" s="31" t="s">
        <v>478</v>
      </c>
      <c r="D837" s="31"/>
      <c r="E837" s="44" t="s">
        <v>3203</v>
      </c>
      <c r="F837" s="43" t="s">
        <v>3283</v>
      </c>
      <c r="G837" s="84" t="s">
        <v>3249</v>
      </c>
      <c r="H837" s="31">
        <v>1922</v>
      </c>
      <c r="I837" s="207" t="s">
        <v>3338</v>
      </c>
      <c r="J837" s="84"/>
      <c r="K837" s="31" t="s">
        <v>41</v>
      </c>
      <c r="L837" s="31"/>
      <c r="M837" s="169"/>
      <c r="N837" s="148"/>
      <c r="O837" s="44" t="s">
        <v>3203</v>
      </c>
      <c r="P837" s="43">
        <v>1922</v>
      </c>
      <c r="Q837" s="207" t="s">
        <v>3338</v>
      </c>
      <c r="R837" s="84" t="s">
        <v>3203</v>
      </c>
      <c r="S837" s="31" t="s">
        <v>41</v>
      </c>
      <c r="T837" s="31"/>
      <c r="U837" s="169"/>
      <c r="V837" s="150"/>
      <c r="W837" s="141" t="str" cm="1">
        <f t="array" ref="W837">IF(SUM(LEN(B837:V837))=0,"",IF(OR(OR(ISBLANK(F837),SUM(LEN(C837),LEN(D837))=0),AND(NOT(E837="Unknown"),ISBLANK(J837)),AND(NOT(O837="Unknown"),ISBLANK(R837))),"Missing Information", INDEX(Table15[Entire Service Line Classification], MATCH(SUMIFS(Table15[Unique ID],Table15[System-Owned Portion],E837,Table15[If Material Anything Other than "Lead" in Column E,Was Material Ever Previously Lead?],G837,Table15[Customer-Owned Portion],O837),Table15[Unique ID],0),0)))</f>
        <v>Lead Status Unknown</v>
      </c>
      <c r="X837"/>
    </row>
    <row r="838" spans="2:24" x14ac:dyDescent="0.35">
      <c r="B838" s="146"/>
      <c r="C838" s="31" t="s">
        <v>3779</v>
      </c>
      <c r="D838" s="31"/>
      <c r="E838" s="44" t="s">
        <v>3203</v>
      </c>
      <c r="F838" s="43" t="s">
        <v>3283</v>
      </c>
      <c r="G838" s="84" t="s">
        <v>3249</v>
      </c>
      <c r="H838" s="31"/>
      <c r="I838" s="207" t="s">
        <v>3338</v>
      </c>
      <c r="J838" s="84"/>
      <c r="K838" s="31" t="s">
        <v>41</v>
      </c>
      <c r="L838" s="31"/>
      <c r="M838" s="169"/>
      <c r="N838" s="148"/>
      <c r="O838" s="44" t="s">
        <v>3203</v>
      </c>
      <c r="P838" s="43"/>
      <c r="Q838" s="207" t="s">
        <v>3338</v>
      </c>
      <c r="R838" s="84" t="s">
        <v>3203</v>
      </c>
      <c r="S838" s="31" t="s">
        <v>41</v>
      </c>
      <c r="T838" s="31"/>
      <c r="U838" s="169"/>
      <c r="V838" s="150"/>
      <c r="W838" s="141" t="str" cm="1">
        <f t="array" ref="W838">IF(SUM(LEN(B838:V838))=0,"",IF(OR(OR(ISBLANK(F838),SUM(LEN(C838),LEN(D838))=0),AND(NOT(E838="Unknown"),ISBLANK(J838)),AND(NOT(O838="Unknown"),ISBLANK(R838))),"Missing Information", INDEX(Table15[Entire Service Line Classification], MATCH(SUMIFS(Table15[Unique ID],Table15[System-Owned Portion],E838,Table15[If Material Anything Other than "Lead" in Column E,Was Material Ever Previously Lead?],G838,Table15[Customer-Owned Portion],O838),Table15[Unique ID],0),0)))</f>
        <v>Lead Status Unknown</v>
      </c>
      <c r="X838"/>
    </row>
    <row r="839" spans="2:24" ht="29" x14ac:dyDescent="0.35">
      <c r="B839" s="146"/>
      <c r="C839" s="31" t="s">
        <v>3780</v>
      </c>
      <c r="D839" s="31"/>
      <c r="E839" s="44" t="s">
        <v>3284</v>
      </c>
      <c r="F839" s="43" t="s">
        <v>41</v>
      </c>
      <c r="G839" s="84" t="s">
        <v>3249</v>
      </c>
      <c r="H839" s="31">
        <v>2023</v>
      </c>
      <c r="I839" s="207" t="s">
        <v>3340</v>
      </c>
      <c r="J839" s="84" t="s">
        <v>3270</v>
      </c>
      <c r="K839" s="31" t="s">
        <v>41</v>
      </c>
      <c r="L839" s="31"/>
      <c r="M839" s="169"/>
      <c r="N839" s="148"/>
      <c r="O839" s="44" t="s">
        <v>3284</v>
      </c>
      <c r="P839" s="43">
        <v>2023</v>
      </c>
      <c r="Q839" s="207" t="s">
        <v>3340</v>
      </c>
      <c r="R839" s="84" t="s">
        <v>3270</v>
      </c>
      <c r="S839" s="31" t="s">
        <v>41</v>
      </c>
      <c r="T839" s="31"/>
      <c r="U839" s="169"/>
      <c r="V839" s="150"/>
      <c r="W839" s="141" t="str" cm="1">
        <f t="array" ref="W839">IF(SUM(LEN(B839:V839))=0,"",IF(OR(OR(ISBLANK(F839),SUM(LEN(C839),LEN(D839))=0),AND(NOT(E839="Unknown"),ISBLANK(J839)),AND(NOT(O839="Unknown"),ISBLANK(R839))),"Missing Information", INDEX(Table15[Entire Service Line Classification], MATCH(SUMIFS(Table15[Unique ID],Table15[System-Owned Portion],E839,Table15[If Material Anything Other than "Lead" in Column E,Was Material Ever Previously Lead?],G839,Table15[Customer-Owned Portion],O839),Table15[Unique ID],0),0)))</f>
        <v>Non-lead</v>
      </c>
      <c r="X839"/>
    </row>
    <row r="840" spans="2:24" x14ac:dyDescent="0.35">
      <c r="B840" s="146"/>
      <c r="C840" s="31" t="s">
        <v>3781</v>
      </c>
      <c r="D840" s="31"/>
      <c r="E840" s="44" t="s">
        <v>3203</v>
      </c>
      <c r="F840" s="43" t="s">
        <v>3283</v>
      </c>
      <c r="G840" s="84" t="s">
        <v>3249</v>
      </c>
      <c r="H840" s="31">
        <v>1946</v>
      </c>
      <c r="I840" s="207" t="s">
        <v>3336</v>
      </c>
      <c r="J840" s="84"/>
      <c r="K840" s="31" t="s">
        <v>41</v>
      </c>
      <c r="L840" s="31"/>
      <c r="M840" s="169"/>
      <c r="N840" s="148"/>
      <c r="O840" s="44" t="s">
        <v>3203</v>
      </c>
      <c r="P840" s="43">
        <v>1946</v>
      </c>
      <c r="Q840" s="207" t="s">
        <v>3336</v>
      </c>
      <c r="R840" s="84" t="s">
        <v>3203</v>
      </c>
      <c r="S840" s="31" t="s">
        <v>41</v>
      </c>
      <c r="T840" s="31"/>
      <c r="U840" s="169"/>
      <c r="V840" s="150"/>
      <c r="W840" s="141" t="str" cm="1">
        <f t="array" ref="W840">IF(SUM(LEN(B840:V840))=0,"",IF(OR(OR(ISBLANK(F840),SUM(LEN(C840),LEN(D840))=0),AND(NOT(E840="Unknown"),ISBLANK(J840)),AND(NOT(O840="Unknown"),ISBLANK(R840))),"Missing Information", INDEX(Table15[Entire Service Line Classification], MATCH(SUMIFS(Table15[Unique ID],Table15[System-Owned Portion],E840,Table15[If Material Anything Other than "Lead" in Column E,Was Material Ever Previously Lead?],G840,Table15[Customer-Owned Portion],O840),Table15[Unique ID],0),0)))</f>
        <v>Lead Status Unknown</v>
      </c>
      <c r="X840"/>
    </row>
    <row r="841" spans="2:24" ht="29" x14ac:dyDescent="0.35">
      <c r="B841" s="146"/>
      <c r="C841" s="31" t="s">
        <v>3782</v>
      </c>
      <c r="D841" s="31"/>
      <c r="E841" s="44" t="s">
        <v>3284</v>
      </c>
      <c r="F841" s="43" t="s">
        <v>41</v>
      </c>
      <c r="G841" s="84" t="s">
        <v>3249</v>
      </c>
      <c r="H841" s="31">
        <v>2016</v>
      </c>
      <c r="I841" s="207" t="s">
        <v>3338</v>
      </c>
      <c r="J841" s="84" t="s">
        <v>3270</v>
      </c>
      <c r="K841" s="31" t="s">
        <v>41</v>
      </c>
      <c r="L841" s="31"/>
      <c r="M841" s="169"/>
      <c r="N841" s="148"/>
      <c r="O841" s="44" t="s">
        <v>3284</v>
      </c>
      <c r="P841" s="43">
        <v>2016</v>
      </c>
      <c r="Q841" s="207" t="s">
        <v>3338</v>
      </c>
      <c r="R841" s="84" t="s">
        <v>3270</v>
      </c>
      <c r="S841" s="31" t="s">
        <v>41</v>
      </c>
      <c r="T841" s="31"/>
      <c r="U841" s="169"/>
      <c r="V841" s="150"/>
      <c r="W841" s="141" t="str" cm="1">
        <f t="array" ref="W841">IF(SUM(LEN(B841:V841))=0,"",IF(OR(OR(ISBLANK(F841),SUM(LEN(C841),LEN(D841))=0),AND(NOT(E841="Unknown"),ISBLANK(J841)),AND(NOT(O841="Unknown"),ISBLANK(R841))),"Missing Information", INDEX(Table15[Entire Service Line Classification], MATCH(SUMIFS(Table15[Unique ID],Table15[System-Owned Portion],E841,Table15[If Material Anything Other than "Lead" in Column E,Was Material Ever Previously Lead?],G841,Table15[Customer-Owned Portion],O841),Table15[Unique ID],0),0)))</f>
        <v>Non-lead</v>
      </c>
      <c r="X841"/>
    </row>
    <row r="842" spans="2:24" x14ac:dyDescent="0.35">
      <c r="B842" s="146"/>
      <c r="C842" s="31" t="s">
        <v>3783</v>
      </c>
      <c r="D842" s="31"/>
      <c r="E842" s="44" t="s">
        <v>3203</v>
      </c>
      <c r="F842" s="43" t="s">
        <v>3283</v>
      </c>
      <c r="G842" s="84" t="s">
        <v>3249</v>
      </c>
      <c r="H842" s="31"/>
      <c r="I842" s="207" t="s">
        <v>3338</v>
      </c>
      <c r="J842" s="84"/>
      <c r="K842" s="31" t="s">
        <v>41</v>
      </c>
      <c r="L842" s="31"/>
      <c r="M842" s="169"/>
      <c r="N842" s="148"/>
      <c r="O842" s="44" t="s">
        <v>3203</v>
      </c>
      <c r="P842" s="43"/>
      <c r="Q842" s="207" t="s">
        <v>3338</v>
      </c>
      <c r="R842" s="84" t="s">
        <v>3203</v>
      </c>
      <c r="S842" s="31" t="s">
        <v>41</v>
      </c>
      <c r="T842" s="31"/>
      <c r="U842" s="169"/>
      <c r="V842" s="150"/>
      <c r="W842" s="141" t="str" cm="1">
        <f t="array" ref="W842">IF(SUM(LEN(B842:V842))=0,"",IF(OR(OR(ISBLANK(F842),SUM(LEN(C842),LEN(D842))=0),AND(NOT(E842="Unknown"),ISBLANK(J842)),AND(NOT(O842="Unknown"),ISBLANK(R842))),"Missing Information", INDEX(Table15[Entire Service Line Classification], MATCH(SUMIFS(Table15[Unique ID],Table15[System-Owned Portion],E842,Table15[If Material Anything Other than "Lead" in Column E,Was Material Ever Previously Lead?],G842,Table15[Customer-Owned Portion],O842),Table15[Unique ID],0),0)))</f>
        <v>Lead Status Unknown</v>
      </c>
      <c r="X842"/>
    </row>
    <row r="843" spans="2:24" ht="29" x14ac:dyDescent="0.35">
      <c r="B843" s="146"/>
      <c r="C843" s="31" t="s">
        <v>3784</v>
      </c>
      <c r="D843" s="31"/>
      <c r="E843" s="44" t="s">
        <v>3284</v>
      </c>
      <c r="F843" s="43" t="s">
        <v>41</v>
      </c>
      <c r="G843" s="84" t="s">
        <v>3249</v>
      </c>
      <c r="H843" s="31" t="s">
        <v>6805</v>
      </c>
      <c r="I843" s="207" t="s">
        <v>3338</v>
      </c>
      <c r="J843" s="84" t="s">
        <v>3270</v>
      </c>
      <c r="K843" s="31" t="s">
        <v>41</v>
      </c>
      <c r="L843" s="31"/>
      <c r="M843" s="169"/>
      <c r="N843" s="148"/>
      <c r="O843" s="44" t="s">
        <v>3284</v>
      </c>
      <c r="P843" s="43" t="s">
        <v>6805</v>
      </c>
      <c r="Q843" s="207" t="s">
        <v>3338</v>
      </c>
      <c r="R843" s="84" t="s">
        <v>3270</v>
      </c>
      <c r="S843" s="31" t="s">
        <v>41</v>
      </c>
      <c r="T843" s="31"/>
      <c r="U843" s="169"/>
      <c r="V843" s="150"/>
      <c r="W843" s="141" t="str" cm="1">
        <f t="array" ref="W843">IF(SUM(LEN(B843:V843))=0,"",IF(OR(OR(ISBLANK(F843),SUM(LEN(C843),LEN(D843))=0),AND(NOT(E843="Unknown"),ISBLANK(J843)),AND(NOT(O843="Unknown"),ISBLANK(R843))),"Missing Information", INDEX(Table15[Entire Service Line Classification], MATCH(SUMIFS(Table15[Unique ID],Table15[System-Owned Portion],E843,Table15[If Material Anything Other than "Lead" in Column E,Was Material Ever Previously Lead?],G843,Table15[Customer-Owned Portion],O843),Table15[Unique ID],0),0)))</f>
        <v>Non-lead</v>
      </c>
      <c r="X843"/>
    </row>
    <row r="844" spans="2:24" ht="29" x14ac:dyDescent="0.35">
      <c r="B844" s="146"/>
      <c r="C844" s="31" t="s">
        <v>479</v>
      </c>
      <c r="D844" s="31"/>
      <c r="E844" s="44" t="s">
        <v>3284</v>
      </c>
      <c r="F844" s="43" t="s">
        <v>41</v>
      </c>
      <c r="G844" s="84" t="s">
        <v>3249</v>
      </c>
      <c r="H844" s="31" t="s">
        <v>6805</v>
      </c>
      <c r="I844" s="207" t="s">
        <v>3338</v>
      </c>
      <c r="J844" s="84" t="s">
        <v>3270</v>
      </c>
      <c r="K844" s="31" t="s">
        <v>41</v>
      </c>
      <c r="L844" s="31"/>
      <c r="M844" s="169"/>
      <c r="N844" s="148"/>
      <c r="O844" s="44" t="s">
        <v>3284</v>
      </c>
      <c r="P844" s="43" t="s">
        <v>6805</v>
      </c>
      <c r="Q844" s="207" t="s">
        <v>3338</v>
      </c>
      <c r="R844" s="84" t="s">
        <v>3270</v>
      </c>
      <c r="S844" s="31" t="s">
        <v>41</v>
      </c>
      <c r="T844" s="31"/>
      <c r="U844" s="169"/>
      <c r="V844" s="150"/>
      <c r="W844" s="141" t="str" cm="1">
        <f t="array" ref="W844">IF(SUM(LEN(B844:V844))=0,"",IF(OR(OR(ISBLANK(F844),SUM(LEN(C844),LEN(D844))=0),AND(NOT(E844="Unknown"),ISBLANK(J844)),AND(NOT(O844="Unknown"),ISBLANK(R844))),"Missing Information", INDEX(Table15[Entire Service Line Classification], MATCH(SUMIFS(Table15[Unique ID],Table15[System-Owned Portion],E844,Table15[If Material Anything Other than "Lead" in Column E,Was Material Ever Previously Lead?],G844,Table15[Customer-Owned Portion],O844),Table15[Unique ID],0),0)))</f>
        <v>Non-lead</v>
      </c>
      <c r="X844"/>
    </row>
    <row r="845" spans="2:24" ht="29" x14ac:dyDescent="0.35">
      <c r="B845" s="146"/>
      <c r="C845" s="31" t="s">
        <v>3785</v>
      </c>
      <c r="D845" s="31"/>
      <c r="E845" s="44" t="s">
        <v>3284</v>
      </c>
      <c r="F845" s="43" t="s">
        <v>41</v>
      </c>
      <c r="G845" s="84" t="s">
        <v>3249</v>
      </c>
      <c r="H845" s="31" t="s">
        <v>6805</v>
      </c>
      <c r="I845" s="207" t="s">
        <v>3338</v>
      </c>
      <c r="J845" s="84" t="s">
        <v>3270</v>
      </c>
      <c r="K845" s="31" t="s">
        <v>41</v>
      </c>
      <c r="L845" s="31"/>
      <c r="M845" s="169"/>
      <c r="N845" s="148"/>
      <c r="O845" s="44" t="s">
        <v>3284</v>
      </c>
      <c r="P845" s="43" t="s">
        <v>6805</v>
      </c>
      <c r="Q845" s="207" t="s">
        <v>3338</v>
      </c>
      <c r="R845" s="84" t="s">
        <v>3270</v>
      </c>
      <c r="S845" s="31" t="s">
        <v>41</v>
      </c>
      <c r="T845" s="31"/>
      <c r="U845" s="169"/>
      <c r="V845" s="150"/>
      <c r="W845" s="141" t="str" cm="1">
        <f t="array" ref="W845">IF(SUM(LEN(B845:V845))=0,"",IF(OR(OR(ISBLANK(F845),SUM(LEN(C845),LEN(D845))=0),AND(NOT(E845="Unknown"),ISBLANK(J845)),AND(NOT(O845="Unknown"),ISBLANK(R845))),"Missing Information", INDEX(Table15[Entire Service Line Classification], MATCH(SUMIFS(Table15[Unique ID],Table15[System-Owned Portion],E845,Table15[If Material Anything Other than "Lead" in Column E,Was Material Ever Previously Lead?],G845,Table15[Customer-Owned Portion],O845),Table15[Unique ID],0),0)))</f>
        <v>Non-lead</v>
      </c>
      <c r="X845"/>
    </row>
    <row r="846" spans="2:24" ht="29" x14ac:dyDescent="0.35">
      <c r="B846" s="146"/>
      <c r="C846" s="31" t="s">
        <v>480</v>
      </c>
      <c r="D846" s="31"/>
      <c r="E846" s="44" t="s">
        <v>3284</v>
      </c>
      <c r="F846" s="43" t="s">
        <v>41</v>
      </c>
      <c r="G846" s="84" t="s">
        <v>3249</v>
      </c>
      <c r="H846" s="31" t="s">
        <v>6805</v>
      </c>
      <c r="I846" s="207" t="s">
        <v>3338</v>
      </c>
      <c r="J846" s="84" t="s">
        <v>3270</v>
      </c>
      <c r="K846" s="31" t="s">
        <v>41</v>
      </c>
      <c r="L846" s="31"/>
      <c r="M846" s="169"/>
      <c r="N846" s="148"/>
      <c r="O846" s="44" t="s">
        <v>3284</v>
      </c>
      <c r="P846" s="43" t="s">
        <v>6805</v>
      </c>
      <c r="Q846" s="207" t="s">
        <v>3338</v>
      </c>
      <c r="R846" s="84" t="s">
        <v>3270</v>
      </c>
      <c r="S846" s="31" t="s">
        <v>41</v>
      </c>
      <c r="T846" s="31"/>
      <c r="U846" s="169"/>
      <c r="V846" s="150"/>
      <c r="W846" s="141" t="str" cm="1">
        <f t="array" ref="W846">IF(SUM(LEN(B846:V846))=0,"",IF(OR(OR(ISBLANK(F846),SUM(LEN(C846),LEN(D846))=0),AND(NOT(E846="Unknown"),ISBLANK(J846)),AND(NOT(O846="Unknown"),ISBLANK(R846))),"Missing Information", INDEX(Table15[Entire Service Line Classification], MATCH(SUMIFS(Table15[Unique ID],Table15[System-Owned Portion],E846,Table15[If Material Anything Other than "Lead" in Column E,Was Material Ever Previously Lead?],G846,Table15[Customer-Owned Portion],O846),Table15[Unique ID],0),0)))</f>
        <v>Non-lead</v>
      </c>
      <c r="X846"/>
    </row>
    <row r="847" spans="2:24" ht="29" x14ac:dyDescent="0.35">
      <c r="B847" s="146"/>
      <c r="C847" s="31" t="s">
        <v>3780</v>
      </c>
      <c r="D847" s="31"/>
      <c r="E847" s="44" t="s">
        <v>3284</v>
      </c>
      <c r="F847" s="43" t="s">
        <v>41</v>
      </c>
      <c r="G847" s="84" t="s">
        <v>3249</v>
      </c>
      <c r="H847" s="31">
        <v>2023</v>
      </c>
      <c r="I847" s="207" t="s">
        <v>3338</v>
      </c>
      <c r="J847" s="84" t="s">
        <v>3270</v>
      </c>
      <c r="K847" s="31" t="s">
        <v>41</v>
      </c>
      <c r="L847" s="31"/>
      <c r="M847" s="169"/>
      <c r="N847" s="148"/>
      <c r="O847" s="44" t="s">
        <v>3284</v>
      </c>
      <c r="P847" s="43">
        <v>2023</v>
      </c>
      <c r="Q847" s="207" t="s">
        <v>3338</v>
      </c>
      <c r="R847" s="84" t="s">
        <v>3270</v>
      </c>
      <c r="S847" s="31" t="s">
        <v>41</v>
      </c>
      <c r="T847" s="31"/>
      <c r="U847" s="169"/>
      <c r="V847" s="150"/>
      <c r="W847" s="141" t="str" cm="1">
        <f t="array" ref="W847">IF(SUM(LEN(B847:V847))=0,"",IF(OR(OR(ISBLANK(F847),SUM(LEN(C847),LEN(D847))=0),AND(NOT(E847="Unknown"),ISBLANK(J847)),AND(NOT(O847="Unknown"),ISBLANK(R847))),"Missing Information", INDEX(Table15[Entire Service Line Classification], MATCH(SUMIFS(Table15[Unique ID],Table15[System-Owned Portion],E847,Table15[If Material Anything Other than "Lead" in Column E,Was Material Ever Previously Lead?],G847,Table15[Customer-Owned Portion],O847),Table15[Unique ID],0),0)))</f>
        <v>Non-lead</v>
      </c>
      <c r="X847"/>
    </row>
    <row r="848" spans="2:24" ht="29" x14ac:dyDescent="0.35">
      <c r="B848" s="146"/>
      <c r="C848" s="31" t="s">
        <v>3786</v>
      </c>
      <c r="D848" s="31"/>
      <c r="E848" s="44" t="s">
        <v>3203</v>
      </c>
      <c r="F848" s="43" t="s">
        <v>3283</v>
      </c>
      <c r="G848" s="84" t="s">
        <v>3249</v>
      </c>
      <c r="H848" s="31">
        <v>1921</v>
      </c>
      <c r="I848" s="207" t="s">
        <v>3338</v>
      </c>
      <c r="J848" s="84"/>
      <c r="K848" s="31" t="s">
        <v>41</v>
      </c>
      <c r="L848" s="31"/>
      <c r="M848" s="169"/>
      <c r="N848" s="148"/>
      <c r="O848" s="44" t="s">
        <v>3203</v>
      </c>
      <c r="P848" s="43">
        <v>1921</v>
      </c>
      <c r="Q848" s="207" t="s">
        <v>3338</v>
      </c>
      <c r="R848" s="84" t="s">
        <v>3203</v>
      </c>
      <c r="S848" s="31" t="s">
        <v>41</v>
      </c>
      <c r="T848" s="31"/>
      <c r="U848" s="169"/>
      <c r="V848" s="150"/>
      <c r="W848" s="141" t="str" cm="1">
        <f t="array" ref="W848">IF(SUM(LEN(B848:V848))=0,"",IF(OR(OR(ISBLANK(F848),SUM(LEN(C848),LEN(D848))=0),AND(NOT(E848="Unknown"),ISBLANK(J848)),AND(NOT(O848="Unknown"),ISBLANK(R848))),"Missing Information", INDEX(Table15[Entire Service Line Classification], MATCH(SUMIFS(Table15[Unique ID],Table15[System-Owned Portion],E848,Table15[If Material Anything Other than "Lead" in Column E,Was Material Ever Previously Lead?],G848,Table15[Customer-Owned Portion],O848),Table15[Unique ID],0),0)))</f>
        <v>Lead Status Unknown</v>
      </c>
      <c r="X848"/>
    </row>
    <row r="849" spans="2:24" ht="29" x14ac:dyDescent="0.35">
      <c r="B849" s="146"/>
      <c r="C849" s="31" t="s">
        <v>3787</v>
      </c>
      <c r="D849" s="31"/>
      <c r="E849" s="44" t="s">
        <v>3284</v>
      </c>
      <c r="F849" s="43" t="s">
        <v>41</v>
      </c>
      <c r="G849" s="84" t="s">
        <v>3249</v>
      </c>
      <c r="H849" s="31" t="s">
        <v>6805</v>
      </c>
      <c r="I849" s="207" t="s">
        <v>3340</v>
      </c>
      <c r="J849" s="84" t="s">
        <v>3270</v>
      </c>
      <c r="K849" s="31" t="s">
        <v>41</v>
      </c>
      <c r="L849" s="31"/>
      <c r="M849" s="169"/>
      <c r="N849" s="148"/>
      <c r="O849" s="44" t="s">
        <v>3284</v>
      </c>
      <c r="P849" s="43" t="s">
        <v>6805</v>
      </c>
      <c r="Q849" s="207" t="s">
        <v>3340</v>
      </c>
      <c r="R849" s="84" t="s">
        <v>3270</v>
      </c>
      <c r="S849" s="31" t="s">
        <v>41</v>
      </c>
      <c r="T849" s="31"/>
      <c r="U849" s="169"/>
      <c r="V849" s="150"/>
      <c r="W849" s="141" t="str" cm="1">
        <f t="array" ref="W849">IF(SUM(LEN(B849:V849))=0,"",IF(OR(OR(ISBLANK(F849),SUM(LEN(C849),LEN(D849))=0),AND(NOT(E849="Unknown"),ISBLANK(J849)),AND(NOT(O849="Unknown"),ISBLANK(R849))),"Missing Information", INDEX(Table15[Entire Service Line Classification], MATCH(SUMIFS(Table15[Unique ID],Table15[System-Owned Portion],E849,Table15[If Material Anything Other than "Lead" in Column E,Was Material Ever Previously Lead?],G849,Table15[Customer-Owned Portion],O849),Table15[Unique ID],0),0)))</f>
        <v>Non-lead</v>
      </c>
      <c r="X849"/>
    </row>
    <row r="850" spans="2:24" ht="29" x14ac:dyDescent="0.35">
      <c r="B850" s="146"/>
      <c r="C850" s="31" t="s">
        <v>3788</v>
      </c>
      <c r="D850" s="31"/>
      <c r="E850" s="44" t="s">
        <v>3284</v>
      </c>
      <c r="F850" s="43" t="s">
        <v>41</v>
      </c>
      <c r="G850" s="84" t="s">
        <v>3249</v>
      </c>
      <c r="H850" s="31" t="s">
        <v>6805</v>
      </c>
      <c r="I850" s="207" t="s">
        <v>3341</v>
      </c>
      <c r="J850" s="84" t="s">
        <v>3270</v>
      </c>
      <c r="K850" s="31" t="s">
        <v>41</v>
      </c>
      <c r="L850" s="31"/>
      <c r="M850" s="169"/>
      <c r="N850" s="148"/>
      <c r="O850" s="44" t="s">
        <v>3284</v>
      </c>
      <c r="P850" s="43" t="s">
        <v>6805</v>
      </c>
      <c r="Q850" s="207" t="s">
        <v>3341</v>
      </c>
      <c r="R850" s="84" t="s">
        <v>3270</v>
      </c>
      <c r="S850" s="31" t="s">
        <v>41</v>
      </c>
      <c r="T850" s="31"/>
      <c r="U850" s="169"/>
      <c r="V850" s="150"/>
      <c r="W850" s="141" t="str" cm="1">
        <f t="array" ref="W850">IF(SUM(LEN(B850:V850))=0,"",IF(OR(OR(ISBLANK(F850),SUM(LEN(C850),LEN(D850))=0),AND(NOT(E850="Unknown"),ISBLANK(J850)),AND(NOT(O850="Unknown"),ISBLANK(R850))),"Missing Information", INDEX(Table15[Entire Service Line Classification], MATCH(SUMIFS(Table15[Unique ID],Table15[System-Owned Portion],E850,Table15[If Material Anything Other than "Lead" in Column E,Was Material Ever Previously Lead?],G850,Table15[Customer-Owned Portion],O850),Table15[Unique ID],0),0)))</f>
        <v>Non-lead</v>
      </c>
      <c r="X850"/>
    </row>
    <row r="851" spans="2:24" ht="29" x14ac:dyDescent="0.35">
      <c r="B851" s="146"/>
      <c r="C851" s="31" t="s">
        <v>3789</v>
      </c>
      <c r="D851" s="31"/>
      <c r="E851" s="44" t="s">
        <v>3284</v>
      </c>
      <c r="F851" s="43" t="s">
        <v>41</v>
      </c>
      <c r="G851" s="84" t="s">
        <v>3249</v>
      </c>
      <c r="H851" s="31" t="s">
        <v>6805</v>
      </c>
      <c r="I851" s="207" t="s">
        <v>3338</v>
      </c>
      <c r="J851" s="84" t="s">
        <v>3270</v>
      </c>
      <c r="K851" s="31" t="s">
        <v>41</v>
      </c>
      <c r="L851" s="31"/>
      <c r="M851" s="169"/>
      <c r="N851" s="148"/>
      <c r="O851" s="44" t="s">
        <v>3284</v>
      </c>
      <c r="P851" s="43" t="s">
        <v>6805</v>
      </c>
      <c r="Q851" s="207" t="s">
        <v>3338</v>
      </c>
      <c r="R851" s="84" t="s">
        <v>3270</v>
      </c>
      <c r="S851" s="31" t="s">
        <v>41</v>
      </c>
      <c r="T851" s="31"/>
      <c r="U851" s="169"/>
      <c r="V851" s="150"/>
      <c r="W851" s="141" t="str" cm="1">
        <f t="array" ref="W851">IF(SUM(LEN(B851:V851))=0,"",IF(OR(OR(ISBLANK(F851),SUM(LEN(C851),LEN(D851))=0),AND(NOT(E851="Unknown"),ISBLANK(J851)),AND(NOT(O851="Unknown"),ISBLANK(R851))),"Missing Information", INDEX(Table15[Entire Service Line Classification], MATCH(SUMIFS(Table15[Unique ID],Table15[System-Owned Portion],E851,Table15[If Material Anything Other than "Lead" in Column E,Was Material Ever Previously Lead?],G851,Table15[Customer-Owned Portion],O851),Table15[Unique ID],0),0)))</f>
        <v>Non-lead</v>
      </c>
      <c r="X851"/>
    </row>
    <row r="852" spans="2:24" ht="29" x14ac:dyDescent="0.35">
      <c r="B852" s="146"/>
      <c r="C852" s="31" t="s">
        <v>3790</v>
      </c>
      <c r="D852" s="31"/>
      <c r="E852" s="44" t="s">
        <v>3284</v>
      </c>
      <c r="F852" s="43" t="s">
        <v>41</v>
      </c>
      <c r="G852" s="84" t="s">
        <v>3249</v>
      </c>
      <c r="H852" s="31" t="s">
        <v>6805</v>
      </c>
      <c r="I852" s="207" t="s">
        <v>3338</v>
      </c>
      <c r="J852" s="84" t="s">
        <v>3270</v>
      </c>
      <c r="K852" s="31" t="s">
        <v>41</v>
      </c>
      <c r="L852" s="31"/>
      <c r="M852" s="169"/>
      <c r="N852" s="148"/>
      <c r="O852" s="44" t="s">
        <v>3284</v>
      </c>
      <c r="P852" s="43" t="s">
        <v>6805</v>
      </c>
      <c r="Q852" s="207" t="s">
        <v>3338</v>
      </c>
      <c r="R852" s="84" t="s">
        <v>3270</v>
      </c>
      <c r="S852" s="31" t="s">
        <v>41</v>
      </c>
      <c r="T852" s="31"/>
      <c r="U852" s="169"/>
      <c r="V852" s="150"/>
      <c r="W852" s="141" t="str" cm="1">
        <f t="array" ref="W852">IF(SUM(LEN(B852:V852))=0,"",IF(OR(OR(ISBLANK(F852),SUM(LEN(C852),LEN(D852))=0),AND(NOT(E852="Unknown"),ISBLANK(J852)),AND(NOT(O852="Unknown"),ISBLANK(R852))),"Missing Information", INDEX(Table15[Entire Service Line Classification], MATCH(SUMIFS(Table15[Unique ID],Table15[System-Owned Portion],E852,Table15[If Material Anything Other than "Lead" in Column E,Was Material Ever Previously Lead?],G852,Table15[Customer-Owned Portion],O852),Table15[Unique ID],0),0)))</f>
        <v>Non-lead</v>
      </c>
      <c r="X852"/>
    </row>
    <row r="853" spans="2:24" x14ac:dyDescent="0.35">
      <c r="B853" s="146"/>
      <c r="C853" s="31" t="s">
        <v>481</v>
      </c>
      <c r="D853" s="31"/>
      <c r="E853" s="44" t="s">
        <v>3203</v>
      </c>
      <c r="F853" s="43" t="s">
        <v>3283</v>
      </c>
      <c r="G853" s="84" t="s">
        <v>3249</v>
      </c>
      <c r="H853" s="31">
        <v>1947</v>
      </c>
      <c r="I853" s="207" t="s">
        <v>3338</v>
      </c>
      <c r="J853" s="84"/>
      <c r="K853" s="31" t="s">
        <v>41</v>
      </c>
      <c r="L853" s="31"/>
      <c r="M853" s="169"/>
      <c r="N853" s="148"/>
      <c r="O853" s="44" t="s">
        <v>3203</v>
      </c>
      <c r="P853" s="43">
        <v>1947</v>
      </c>
      <c r="Q853" s="207" t="s">
        <v>3338</v>
      </c>
      <c r="R853" s="84" t="s">
        <v>3203</v>
      </c>
      <c r="S853" s="31" t="s">
        <v>41</v>
      </c>
      <c r="T853" s="31"/>
      <c r="U853" s="169"/>
      <c r="V853" s="150"/>
      <c r="W853" s="141" t="str" cm="1">
        <f t="array" ref="W853">IF(SUM(LEN(B853:V853))=0,"",IF(OR(OR(ISBLANK(F853),SUM(LEN(C853),LEN(D853))=0),AND(NOT(E853="Unknown"),ISBLANK(J853)),AND(NOT(O853="Unknown"),ISBLANK(R853))),"Missing Information", INDEX(Table15[Entire Service Line Classification], MATCH(SUMIFS(Table15[Unique ID],Table15[System-Owned Portion],E853,Table15[If Material Anything Other than "Lead" in Column E,Was Material Ever Previously Lead?],G853,Table15[Customer-Owned Portion],O853),Table15[Unique ID],0),0)))</f>
        <v>Lead Status Unknown</v>
      </c>
      <c r="X853"/>
    </row>
    <row r="854" spans="2:24" x14ac:dyDescent="0.35">
      <c r="B854" s="146"/>
      <c r="C854" s="31" t="s">
        <v>3791</v>
      </c>
      <c r="D854" s="31"/>
      <c r="E854" s="44" t="s">
        <v>3203</v>
      </c>
      <c r="F854" s="43" t="s">
        <v>3283</v>
      </c>
      <c r="G854" s="84" t="s">
        <v>3249</v>
      </c>
      <c r="H854" s="31"/>
      <c r="I854" s="207" t="s">
        <v>3338</v>
      </c>
      <c r="J854" s="84"/>
      <c r="K854" s="31" t="s">
        <v>41</v>
      </c>
      <c r="L854" s="31"/>
      <c r="M854" s="169"/>
      <c r="N854" s="148"/>
      <c r="O854" s="44" t="s">
        <v>3203</v>
      </c>
      <c r="P854" s="43"/>
      <c r="Q854" s="207" t="s">
        <v>3338</v>
      </c>
      <c r="R854" s="84" t="s">
        <v>3203</v>
      </c>
      <c r="S854" s="31" t="s">
        <v>41</v>
      </c>
      <c r="T854" s="31"/>
      <c r="U854" s="169"/>
      <c r="V854" s="150"/>
      <c r="W854" s="141" t="str" cm="1">
        <f t="array" ref="W854">IF(SUM(LEN(B854:V854))=0,"",IF(OR(OR(ISBLANK(F854),SUM(LEN(C854),LEN(D854))=0),AND(NOT(E854="Unknown"),ISBLANK(J854)),AND(NOT(O854="Unknown"),ISBLANK(R854))),"Missing Information", INDEX(Table15[Entire Service Line Classification], MATCH(SUMIFS(Table15[Unique ID],Table15[System-Owned Portion],E854,Table15[If Material Anything Other than "Lead" in Column E,Was Material Ever Previously Lead?],G854,Table15[Customer-Owned Portion],O854),Table15[Unique ID],0),0)))</f>
        <v>Lead Status Unknown</v>
      </c>
      <c r="X854"/>
    </row>
    <row r="855" spans="2:24" ht="29" x14ac:dyDescent="0.35">
      <c r="B855" s="146"/>
      <c r="C855" s="31" t="s">
        <v>3792</v>
      </c>
      <c r="D855" s="31"/>
      <c r="E855" s="44" t="s">
        <v>3284</v>
      </c>
      <c r="F855" s="43" t="s">
        <v>41</v>
      </c>
      <c r="G855" s="84" t="s">
        <v>3249</v>
      </c>
      <c r="H855" s="31" t="s">
        <v>6805</v>
      </c>
      <c r="I855" s="207" t="s">
        <v>3338</v>
      </c>
      <c r="J855" s="84" t="s">
        <v>3270</v>
      </c>
      <c r="K855" s="31" t="s">
        <v>41</v>
      </c>
      <c r="L855" s="31"/>
      <c r="M855" s="169"/>
      <c r="N855" s="148"/>
      <c r="O855" s="44" t="s">
        <v>3284</v>
      </c>
      <c r="P855" s="43" t="s">
        <v>6805</v>
      </c>
      <c r="Q855" s="207" t="s">
        <v>3338</v>
      </c>
      <c r="R855" s="84" t="s">
        <v>3270</v>
      </c>
      <c r="S855" s="31" t="s">
        <v>41</v>
      </c>
      <c r="T855" s="31"/>
      <c r="U855" s="169"/>
      <c r="V855" s="150"/>
      <c r="W855" s="141" t="str" cm="1">
        <f t="array" ref="W855">IF(SUM(LEN(B855:V855))=0,"",IF(OR(OR(ISBLANK(F855),SUM(LEN(C855),LEN(D855))=0),AND(NOT(E855="Unknown"),ISBLANK(J855)),AND(NOT(O855="Unknown"),ISBLANK(R855))),"Missing Information", INDEX(Table15[Entire Service Line Classification], MATCH(SUMIFS(Table15[Unique ID],Table15[System-Owned Portion],E855,Table15[If Material Anything Other than "Lead" in Column E,Was Material Ever Previously Lead?],G855,Table15[Customer-Owned Portion],O855),Table15[Unique ID],0),0)))</f>
        <v>Non-lead</v>
      </c>
      <c r="X855"/>
    </row>
    <row r="856" spans="2:24" ht="29" x14ac:dyDescent="0.35">
      <c r="B856" s="146"/>
      <c r="C856" s="31" t="s">
        <v>482</v>
      </c>
      <c r="D856" s="31"/>
      <c r="E856" s="44" t="s">
        <v>3284</v>
      </c>
      <c r="F856" s="43" t="s">
        <v>41</v>
      </c>
      <c r="G856" s="84" t="s">
        <v>3249</v>
      </c>
      <c r="H856" s="31" t="s">
        <v>6805</v>
      </c>
      <c r="I856" s="207" t="s">
        <v>3338</v>
      </c>
      <c r="J856" s="84" t="s">
        <v>3270</v>
      </c>
      <c r="K856" s="31" t="s">
        <v>41</v>
      </c>
      <c r="L856" s="31"/>
      <c r="M856" s="169"/>
      <c r="N856" s="148"/>
      <c r="O856" s="44" t="s">
        <v>3284</v>
      </c>
      <c r="P856" s="43" t="s">
        <v>6805</v>
      </c>
      <c r="Q856" s="207" t="s">
        <v>3338</v>
      </c>
      <c r="R856" s="84" t="s">
        <v>3270</v>
      </c>
      <c r="S856" s="31" t="s">
        <v>41</v>
      </c>
      <c r="T856" s="31"/>
      <c r="U856" s="169"/>
      <c r="V856" s="150"/>
      <c r="W856" s="141" t="str" cm="1">
        <f t="array" ref="W856">IF(SUM(LEN(B856:V856))=0,"",IF(OR(OR(ISBLANK(F856),SUM(LEN(C856),LEN(D856))=0),AND(NOT(E856="Unknown"),ISBLANK(J856)),AND(NOT(O856="Unknown"),ISBLANK(R856))),"Missing Information", INDEX(Table15[Entire Service Line Classification], MATCH(SUMIFS(Table15[Unique ID],Table15[System-Owned Portion],E856,Table15[If Material Anything Other than "Lead" in Column E,Was Material Ever Previously Lead?],G856,Table15[Customer-Owned Portion],O856),Table15[Unique ID],0),0)))</f>
        <v>Non-lead</v>
      </c>
      <c r="X856"/>
    </row>
    <row r="857" spans="2:24" ht="29" x14ac:dyDescent="0.35">
      <c r="B857" s="146"/>
      <c r="C857" s="31" t="s">
        <v>483</v>
      </c>
      <c r="D857" s="31"/>
      <c r="E857" s="44" t="s">
        <v>3284</v>
      </c>
      <c r="F857" s="43" t="s">
        <v>41</v>
      </c>
      <c r="G857" s="84" t="s">
        <v>3249</v>
      </c>
      <c r="H857" s="31" t="s">
        <v>6805</v>
      </c>
      <c r="I857" s="207" t="s">
        <v>3336</v>
      </c>
      <c r="J857" s="84" t="s">
        <v>3270</v>
      </c>
      <c r="K857" s="31" t="s">
        <v>41</v>
      </c>
      <c r="L857" s="31"/>
      <c r="M857" s="169"/>
      <c r="N857" s="148"/>
      <c r="O857" s="44" t="s">
        <v>3284</v>
      </c>
      <c r="P857" s="43" t="s">
        <v>6805</v>
      </c>
      <c r="Q857" s="207" t="s">
        <v>3336</v>
      </c>
      <c r="R857" s="84" t="s">
        <v>3270</v>
      </c>
      <c r="S857" s="31" t="s">
        <v>41</v>
      </c>
      <c r="T857" s="31"/>
      <c r="U857" s="169"/>
      <c r="V857" s="150"/>
      <c r="W857" s="141" t="str" cm="1">
        <f t="array" ref="W857">IF(SUM(LEN(B857:V857))=0,"",IF(OR(OR(ISBLANK(F857),SUM(LEN(C857),LEN(D857))=0),AND(NOT(E857="Unknown"),ISBLANK(J857)),AND(NOT(O857="Unknown"),ISBLANK(R857))),"Missing Information", INDEX(Table15[Entire Service Line Classification], MATCH(SUMIFS(Table15[Unique ID],Table15[System-Owned Portion],E857,Table15[If Material Anything Other than "Lead" in Column E,Was Material Ever Previously Lead?],G857,Table15[Customer-Owned Portion],O857),Table15[Unique ID],0),0)))</f>
        <v>Non-lead</v>
      </c>
      <c r="X857"/>
    </row>
    <row r="858" spans="2:24" ht="29" x14ac:dyDescent="0.35">
      <c r="B858" s="146"/>
      <c r="C858" s="31" t="s">
        <v>484</v>
      </c>
      <c r="D858" s="31"/>
      <c r="E858" s="44" t="s">
        <v>3284</v>
      </c>
      <c r="F858" s="43" t="s">
        <v>41</v>
      </c>
      <c r="G858" s="84" t="s">
        <v>3249</v>
      </c>
      <c r="H858" s="31" t="s">
        <v>6805</v>
      </c>
      <c r="I858" s="207" t="s">
        <v>3338</v>
      </c>
      <c r="J858" s="84" t="s">
        <v>3270</v>
      </c>
      <c r="K858" s="31" t="s">
        <v>41</v>
      </c>
      <c r="L858" s="31"/>
      <c r="M858" s="169"/>
      <c r="N858" s="148"/>
      <c r="O858" s="44" t="s">
        <v>3284</v>
      </c>
      <c r="P858" s="43" t="s">
        <v>6805</v>
      </c>
      <c r="Q858" s="207" t="s">
        <v>3338</v>
      </c>
      <c r="R858" s="84" t="s">
        <v>3270</v>
      </c>
      <c r="S858" s="31" t="s">
        <v>41</v>
      </c>
      <c r="T858" s="31"/>
      <c r="U858" s="169"/>
      <c r="V858" s="150"/>
      <c r="W858" s="141" t="str" cm="1">
        <f t="array" ref="W858">IF(SUM(LEN(B858:V858))=0,"",IF(OR(OR(ISBLANK(F858),SUM(LEN(C858),LEN(D858))=0),AND(NOT(E858="Unknown"),ISBLANK(J858)),AND(NOT(O858="Unknown"),ISBLANK(R858))),"Missing Information", INDEX(Table15[Entire Service Line Classification], MATCH(SUMIFS(Table15[Unique ID],Table15[System-Owned Portion],E858,Table15[If Material Anything Other than "Lead" in Column E,Was Material Ever Previously Lead?],G858,Table15[Customer-Owned Portion],O858),Table15[Unique ID],0),0)))</f>
        <v>Non-lead</v>
      </c>
      <c r="X858"/>
    </row>
    <row r="859" spans="2:24" ht="29" x14ac:dyDescent="0.35">
      <c r="B859" s="146"/>
      <c r="C859" s="31" t="s">
        <v>485</v>
      </c>
      <c r="D859" s="31"/>
      <c r="E859" s="44" t="s">
        <v>3284</v>
      </c>
      <c r="F859" s="43" t="s">
        <v>41</v>
      </c>
      <c r="G859" s="84" t="s">
        <v>3249</v>
      </c>
      <c r="H859" s="31" t="s">
        <v>6805</v>
      </c>
      <c r="I859" s="207" t="s">
        <v>3338</v>
      </c>
      <c r="J859" s="84" t="s">
        <v>3270</v>
      </c>
      <c r="K859" s="31" t="s">
        <v>41</v>
      </c>
      <c r="L859" s="31"/>
      <c r="M859" s="169"/>
      <c r="N859" s="148"/>
      <c r="O859" s="44" t="s">
        <v>3284</v>
      </c>
      <c r="P859" s="43" t="s">
        <v>6805</v>
      </c>
      <c r="Q859" s="207" t="s">
        <v>3338</v>
      </c>
      <c r="R859" s="84" t="s">
        <v>3270</v>
      </c>
      <c r="S859" s="31" t="s">
        <v>41</v>
      </c>
      <c r="T859" s="31"/>
      <c r="U859" s="169"/>
      <c r="V859" s="150"/>
      <c r="W859" s="141" t="str" cm="1">
        <f t="array" ref="W859">IF(SUM(LEN(B859:V859))=0,"",IF(OR(OR(ISBLANK(F859),SUM(LEN(C859),LEN(D859))=0),AND(NOT(E859="Unknown"),ISBLANK(J859)),AND(NOT(O859="Unknown"),ISBLANK(R859))),"Missing Information", INDEX(Table15[Entire Service Line Classification], MATCH(SUMIFS(Table15[Unique ID],Table15[System-Owned Portion],E859,Table15[If Material Anything Other than "Lead" in Column E,Was Material Ever Previously Lead?],G859,Table15[Customer-Owned Portion],O859),Table15[Unique ID],0),0)))</f>
        <v>Non-lead</v>
      </c>
      <c r="X859"/>
    </row>
    <row r="860" spans="2:24" ht="29" x14ac:dyDescent="0.35">
      <c r="B860" s="146"/>
      <c r="C860" s="31" t="s">
        <v>486</v>
      </c>
      <c r="D860" s="31"/>
      <c r="E860" s="44" t="s">
        <v>3284</v>
      </c>
      <c r="F860" s="43" t="s">
        <v>41</v>
      </c>
      <c r="G860" s="84" t="s">
        <v>3249</v>
      </c>
      <c r="H860" s="31" t="s">
        <v>6805</v>
      </c>
      <c r="I860" s="207" t="s">
        <v>3338</v>
      </c>
      <c r="J860" s="84" t="s">
        <v>3270</v>
      </c>
      <c r="K860" s="31" t="s">
        <v>41</v>
      </c>
      <c r="L860" s="31"/>
      <c r="M860" s="169"/>
      <c r="N860" s="148"/>
      <c r="O860" s="44" t="s">
        <v>3284</v>
      </c>
      <c r="P860" s="43" t="s">
        <v>6805</v>
      </c>
      <c r="Q860" s="207" t="s">
        <v>3338</v>
      </c>
      <c r="R860" s="84" t="s">
        <v>3270</v>
      </c>
      <c r="S860" s="31" t="s">
        <v>41</v>
      </c>
      <c r="T860" s="31"/>
      <c r="U860" s="169"/>
      <c r="V860" s="150"/>
      <c r="W860" s="141" t="str" cm="1">
        <f t="array" ref="W860">IF(SUM(LEN(B860:V860))=0,"",IF(OR(OR(ISBLANK(F860),SUM(LEN(C860),LEN(D860))=0),AND(NOT(E860="Unknown"),ISBLANK(J860)),AND(NOT(O860="Unknown"),ISBLANK(R860))),"Missing Information", INDEX(Table15[Entire Service Line Classification], MATCH(SUMIFS(Table15[Unique ID],Table15[System-Owned Portion],E860,Table15[If Material Anything Other than "Lead" in Column E,Was Material Ever Previously Lead?],G860,Table15[Customer-Owned Portion],O860),Table15[Unique ID],0),0)))</f>
        <v>Non-lead</v>
      </c>
      <c r="X860"/>
    </row>
    <row r="861" spans="2:24" ht="29" x14ac:dyDescent="0.35">
      <c r="B861" s="146"/>
      <c r="C861" s="31" t="s">
        <v>487</v>
      </c>
      <c r="D861" s="31"/>
      <c r="E861" s="44" t="s">
        <v>3284</v>
      </c>
      <c r="F861" s="43" t="s">
        <v>41</v>
      </c>
      <c r="G861" s="84" t="s">
        <v>3249</v>
      </c>
      <c r="H861" s="31" t="s">
        <v>6805</v>
      </c>
      <c r="I861" s="207" t="s">
        <v>3338</v>
      </c>
      <c r="J861" s="84" t="s">
        <v>3270</v>
      </c>
      <c r="K861" s="31" t="s">
        <v>41</v>
      </c>
      <c r="L861" s="31"/>
      <c r="M861" s="169"/>
      <c r="N861" s="148"/>
      <c r="O861" s="44" t="s">
        <v>3284</v>
      </c>
      <c r="P861" s="43" t="s">
        <v>6805</v>
      </c>
      <c r="Q861" s="207" t="s">
        <v>3338</v>
      </c>
      <c r="R861" s="84" t="s">
        <v>3270</v>
      </c>
      <c r="S861" s="31" t="s">
        <v>41</v>
      </c>
      <c r="T861" s="31"/>
      <c r="U861" s="169"/>
      <c r="V861" s="150"/>
      <c r="W861" s="141" t="str" cm="1">
        <f t="array" ref="W861">IF(SUM(LEN(B861:V861))=0,"",IF(OR(OR(ISBLANK(F861),SUM(LEN(C861),LEN(D861))=0),AND(NOT(E861="Unknown"),ISBLANK(J861)),AND(NOT(O861="Unknown"),ISBLANK(R861))),"Missing Information", INDEX(Table15[Entire Service Line Classification], MATCH(SUMIFS(Table15[Unique ID],Table15[System-Owned Portion],E861,Table15[If Material Anything Other than "Lead" in Column E,Was Material Ever Previously Lead?],G861,Table15[Customer-Owned Portion],O861),Table15[Unique ID],0),0)))</f>
        <v>Non-lead</v>
      </c>
      <c r="X861"/>
    </row>
    <row r="862" spans="2:24" ht="29" x14ac:dyDescent="0.35">
      <c r="B862" s="146"/>
      <c r="C862" s="31" t="s">
        <v>488</v>
      </c>
      <c r="D862" s="31"/>
      <c r="E862" s="44" t="s">
        <v>3284</v>
      </c>
      <c r="F862" s="43" t="s">
        <v>41</v>
      </c>
      <c r="G862" s="84" t="s">
        <v>3249</v>
      </c>
      <c r="H862" s="31" t="s">
        <v>6805</v>
      </c>
      <c r="I862" s="207" t="s">
        <v>3338</v>
      </c>
      <c r="J862" s="84" t="s">
        <v>3270</v>
      </c>
      <c r="K862" s="31" t="s">
        <v>41</v>
      </c>
      <c r="L862" s="31"/>
      <c r="M862" s="169"/>
      <c r="N862" s="148"/>
      <c r="O862" s="44" t="s">
        <v>3284</v>
      </c>
      <c r="P862" s="43" t="s">
        <v>6805</v>
      </c>
      <c r="Q862" s="207" t="s">
        <v>3338</v>
      </c>
      <c r="R862" s="84" t="s">
        <v>3270</v>
      </c>
      <c r="S862" s="31" t="s">
        <v>41</v>
      </c>
      <c r="T862" s="31"/>
      <c r="U862" s="169"/>
      <c r="V862" s="150"/>
      <c r="W862" s="141" t="str" cm="1">
        <f t="array" ref="W862">IF(SUM(LEN(B862:V862))=0,"",IF(OR(OR(ISBLANK(F862),SUM(LEN(C862),LEN(D862))=0),AND(NOT(E862="Unknown"),ISBLANK(J862)),AND(NOT(O862="Unknown"),ISBLANK(R862))),"Missing Information", INDEX(Table15[Entire Service Line Classification], MATCH(SUMIFS(Table15[Unique ID],Table15[System-Owned Portion],E862,Table15[If Material Anything Other than "Lead" in Column E,Was Material Ever Previously Lead?],G862,Table15[Customer-Owned Portion],O862),Table15[Unique ID],0),0)))</f>
        <v>Non-lead</v>
      </c>
      <c r="X862"/>
    </row>
    <row r="863" spans="2:24" ht="29" x14ac:dyDescent="0.35">
      <c r="B863" s="146"/>
      <c r="C863" s="31" t="s">
        <v>489</v>
      </c>
      <c r="D863" s="31"/>
      <c r="E863" s="44" t="s">
        <v>3284</v>
      </c>
      <c r="F863" s="43" t="s">
        <v>41</v>
      </c>
      <c r="G863" s="84" t="s">
        <v>3249</v>
      </c>
      <c r="H863" s="31" t="s">
        <v>6805</v>
      </c>
      <c r="I863" s="207" t="s">
        <v>3338</v>
      </c>
      <c r="J863" s="84" t="s">
        <v>3270</v>
      </c>
      <c r="K863" s="31" t="s">
        <v>41</v>
      </c>
      <c r="L863" s="31"/>
      <c r="M863" s="169"/>
      <c r="N863" s="148"/>
      <c r="O863" s="44" t="s">
        <v>3284</v>
      </c>
      <c r="P863" s="43" t="s">
        <v>6805</v>
      </c>
      <c r="Q863" s="207" t="s">
        <v>3338</v>
      </c>
      <c r="R863" s="84" t="s">
        <v>3270</v>
      </c>
      <c r="S863" s="31" t="s">
        <v>41</v>
      </c>
      <c r="T863" s="31"/>
      <c r="U863" s="169"/>
      <c r="V863" s="150"/>
      <c r="W863" s="141" t="str" cm="1">
        <f t="array" ref="W863">IF(SUM(LEN(B863:V863))=0,"",IF(OR(OR(ISBLANK(F863),SUM(LEN(C863),LEN(D863))=0),AND(NOT(E863="Unknown"),ISBLANK(J863)),AND(NOT(O863="Unknown"),ISBLANK(R863))),"Missing Information", INDEX(Table15[Entire Service Line Classification], MATCH(SUMIFS(Table15[Unique ID],Table15[System-Owned Portion],E863,Table15[If Material Anything Other than "Lead" in Column E,Was Material Ever Previously Lead?],G863,Table15[Customer-Owned Portion],O863),Table15[Unique ID],0),0)))</f>
        <v>Non-lead</v>
      </c>
      <c r="X863"/>
    </row>
    <row r="864" spans="2:24" x14ac:dyDescent="0.35">
      <c r="B864" s="146"/>
      <c r="C864" s="31" t="s">
        <v>490</v>
      </c>
      <c r="D864" s="31"/>
      <c r="E864" s="44" t="s">
        <v>3203</v>
      </c>
      <c r="F864" s="43" t="s">
        <v>3283</v>
      </c>
      <c r="G864" s="84" t="s">
        <v>3249</v>
      </c>
      <c r="H864" s="31"/>
      <c r="I864" s="207" t="s">
        <v>3338</v>
      </c>
      <c r="J864" s="84"/>
      <c r="K864" s="31" t="s">
        <v>41</v>
      </c>
      <c r="L864" s="31"/>
      <c r="M864" s="169"/>
      <c r="N864" s="148"/>
      <c r="O864" s="44" t="s">
        <v>3203</v>
      </c>
      <c r="P864" s="43"/>
      <c r="Q864" s="207" t="s">
        <v>3338</v>
      </c>
      <c r="R864" s="84" t="s">
        <v>3203</v>
      </c>
      <c r="S864" s="31" t="s">
        <v>41</v>
      </c>
      <c r="T864" s="31"/>
      <c r="U864" s="169"/>
      <c r="V864" s="150"/>
      <c r="W864" s="141" t="str" cm="1">
        <f t="array" ref="W864">IF(SUM(LEN(B864:V864))=0,"",IF(OR(OR(ISBLANK(F864),SUM(LEN(C864),LEN(D864))=0),AND(NOT(E864="Unknown"),ISBLANK(J864)),AND(NOT(O864="Unknown"),ISBLANK(R864))),"Missing Information", INDEX(Table15[Entire Service Line Classification], MATCH(SUMIFS(Table15[Unique ID],Table15[System-Owned Portion],E864,Table15[If Material Anything Other than "Lead" in Column E,Was Material Ever Previously Lead?],G864,Table15[Customer-Owned Portion],O864),Table15[Unique ID],0),0)))</f>
        <v>Lead Status Unknown</v>
      </c>
      <c r="X864"/>
    </row>
    <row r="865" spans="2:24" ht="29" x14ac:dyDescent="0.35">
      <c r="B865" s="146"/>
      <c r="C865" s="31" t="s">
        <v>491</v>
      </c>
      <c r="D865" s="31"/>
      <c r="E865" s="44" t="s">
        <v>3284</v>
      </c>
      <c r="F865" s="43" t="s">
        <v>41</v>
      </c>
      <c r="G865" s="84" t="s">
        <v>3249</v>
      </c>
      <c r="H865" s="31" t="s">
        <v>6805</v>
      </c>
      <c r="I865" s="207" t="s">
        <v>3336</v>
      </c>
      <c r="J865" s="84" t="s">
        <v>3270</v>
      </c>
      <c r="K865" s="31" t="s">
        <v>41</v>
      </c>
      <c r="L865" s="31"/>
      <c r="M865" s="169"/>
      <c r="N865" s="148"/>
      <c r="O865" s="44" t="s">
        <v>3284</v>
      </c>
      <c r="P865" s="43" t="s">
        <v>6805</v>
      </c>
      <c r="Q865" s="207" t="s">
        <v>3336</v>
      </c>
      <c r="R865" s="84" t="s">
        <v>3270</v>
      </c>
      <c r="S865" s="31" t="s">
        <v>41</v>
      </c>
      <c r="T865" s="31"/>
      <c r="U865" s="169"/>
      <c r="V865" s="150"/>
      <c r="W865" s="141" t="str" cm="1">
        <f t="array" ref="W865">IF(SUM(LEN(B865:V865))=0,"",IF(OR(OR(ISBLANK(F865),SUM(LEN(C865),LEN(D865))=0),AND(NOT(E865="Unknown"),ISBLANK(J865)),AND(NOT(O865="Unknown"),ISBLANK(R865))),"Missing Information", INDEX(Table15[Entire Service Line Classification], MATCH(SUMIFS(Table15[Unique ID],Table15[System-Owned Portion],E865,Table15[If Material Anything Other than "Lead" in Column E,Was Material Ever Previously Lead?],G865,Table15[Customer-Owned Portion],O865),Table15[Unique ID],0),0)))</f>
        <v>Non-lead</v>
      </c>
      <c r="X865"/>
    </row>
    <row r="866" spans="2:24" ht="29" x14ac:dyDescent="0.35">
      <c r="B866" s="146"/>
      <c r="C866" s="31" t="s">
        <v>492</v>
      </c>
      <c r="D866" s="31"/>
      <c r="E866" s="44" t="s">
        <v>3284</v>
      </c>
      <c r="F866" s="43" t="s">
        <v>41</v>
      </c>
      <c r="G866" s="84" t="s">
        <v>3249</v>
      </c>
      <c r="H866" s="31" t="s">
        <v>6805</v>
      </c>
      <c r="I866" s="207" t="s">
        <v>3338</v>
      </c>
      <c r="J866" s="84" t="s">
        <v>3270</v>
      </c>
      <c r="K866" s="31" t="s">
        <v>41</v>
      </c>
      <c r="L866" s="31"/>
      <c r="M866" s="169"/>
      <c r="N866" s="148"/>
      <c r="O866" s="44" t="s">
        <v>3284</v>
      </c>
      <c r="P866" s="43" t="s">
        <v>6805</v>
      </c>
      <c r="Q866" s="207" t="s">
        <v>3338</v>
      </c>
      <c r="R866" s="84" t="s">
        <v>3270</v>
      </c>
      <c r="S866" s="31" t="s">
        <v>41</v>
      </c>
      <c r="T866" s="31"/>
      <c r="U866" s="169"/>
      <c r="V866" s="150"/>
      <c r="W866" s="141" t="str" cm="1">
        <f t="array" ref="W866">IF(SUM(LEN(B866:V866))=0,"",IF(OR(OR(ISBLANK(F866),SUM(LEN(C866),LEN(D866))=0),AND(NOT(E866="Unknown"),ISBLANK(J866)),AND(NOT(O866="Unknown"),ISBLANK(R866))),"Missing Information", INDEX(Table15[Entire Service Line Classification], MATCH(SUMIFS(Table15[Unique ID],Table15[System-Owned Portion],E866,Table15[If Material Anything Other than "Lead" in Column E,Was Material Ever Previously Lead?],G866,Table15[Customer-Owned Portion],O866),Table15[Unique ID],0),0)))</f>
        <v>Non-lead</v>
      </c>
      <c r="X866"/>
    </row>
    <row r="867" spans="2:24" ht="29" x14ac:dyDescent="0.35">
      <c r="B867" s="146"/>
      <c r="C867" s="31" t="s">
        <v>493</v>
      </c>
      <c r="D867" s="31"/>
      <c r="E867" s="44" t="s">
        <v>3284</v>
      </c>
      <c r="F867" s="43" t="s">
        <v>41</v>
      </c>
      <c r="G867" s="84" t="s">
        <v>3249</v>
      </c>
      <c r="H867" s="31" t="s">
        <v>6805</v>
      </c>
      <c r="I867" s="207" t="s">
        <v>3338</v>
      </c>
      <c r="J867" s="84" t="s">
        <v>3270</v>
      </c>
      <c r="K867" s="31" t="s">
        <v>41</v>
      </c>
      <c r="L867" s="31"/>
      <c r="M867" s="169"/>
      <c r="N867" s="148"/>
      <c r="O867" s="44" t="s">
        <v>3284</v>
      </c>
      <c r="P867" s="43" t="s">
        <v>6805</v>
      </c>
      <c r="Q867" s="207" t="s">
        <v>3338</v>
      </c>
      <c r="R867" s="84" t="s">
        <v>3270</v>
      </c>
      <c r="S867" s="31" t="s">
        <v>41</v>
      </c>
      <c r="T867" s="31"/>
      <c r="U867" s="169"/>
      <c r="V867" s="150"/>
      <c r="W867" s="141" t="str" cm="1">
        <f t="array" ref="W867">IF(SUM(LEN(B867:V867))=0,"",IF(OR(OR(ISBLANK(F867),SUM(LEN(C867),LEN(D867))=0),AND(NOT(E867="Unknown"),ISBLANK(J867)),AND(NOT(O867="Unknown"),ISBLANK(R867))),"Missing Information", INDEX(Table15[Entire Service Line Classification], MATCH(SUMIFS(Table15[Unique ID],Table15[System-Owned Portion],E867,Table15[If Material Anything Other than "Lead" in Column E,Was Material Ever Previously Lead?],G867,Table15[Customer-Owned Portion],O867),Table15[Unique ID],0),0)))</f>
        <v>Non-lead</v>
      </c>
      <c r="X867"/>
    </row>
    <row r="868" spans="2:24" ht="29" x14ac:dyDescent="0.35">
      <c r="B868" s="146"/>
      <c r="C868" s="31" t="s">
        <v>494</v>
      </c>
      <c r="D868" s="31"/>
      <c r="E868" s="44" t="s">
        <v>3284</v>
      </c>
      <c r="F868" s="43" t="s">
        <v>41</v>
      </c>
      <c r="G868" s="84" t="s">
        <v>3249</v>
      </c>
      <c r="H868" s="31" t="s">
        <v>6805</v>
      </c>
      <c r="I868" s="207" t="s">
        <v>3338</v>
      </c>
      <c r="J868" s="84" t="s">
        <v>3270</v>
      </c>
      <c r="K868" s="31" t="s">
        <v>41</v>
      </c>
      <c r="L868" s="31"/>
      <c r="M868" s="169"/>
      <c r="N868" s="148"/>
      <c r="O868" s="44" t="s">
        <v>3284</v>
      </c>
      <c r="P868" s="43" t="s">
        <v>6805</v>
      </c>
      <c r="Q868" s="207" t="s">
        <v>3338</v>
      </c>
      <c r="R868" s="84" t="s">
        <v>3270</v>
      </c>
      <c r="S868" s="31" t="s">
        <v>41</v>
      </c>
      <c r="T868" s="31"/>
      <c r="U868" s="169"/>
      <c r="V868" s="150"/>
      <c r="W868" s="141" t="str" cm="1">
        <f t="array" ref="W868">IF(SUM(LEN(B868:V868))=0,"",IF(OR(OR(ISBLANK(F868),SUM(LEN(C868),LEN(D868))=0),AND(NOT(E868="Unknown"),ISBLANK(J868)),AND(NOT(O868="Unknown"),ISBLANK(R868))),"Missing Information", INDEX(Table15[Entire Service Line Classification], MATCH(SUMIFS(Table15[Unique ID],Table15[System-Owned Portion],E868,Table15[If Material Anything Other than "Lead" in Column E,Was Material Ever Previously Lead?],G868,Table15[Customer-Owned Portion],O868),Table15[Unique ID],0),0)))</f>
        <v>Non-lead</v>
      </c>
      <c r="X868"/>
    </row>
    <row r="869" spans="2:24" ht="29" x14ac:dyDescent="0.35">
      <c r="B869" s="146"/>
      <c r="C869" s="31" t="s">
        <v>3793</v>
      </c>
      <c r="D869" s="31"/>
      <c r="E869" s="44" t="s">
        <v>3203</v>
      </c>
      <c r="F869" s="43" t="s">
        <v>3283</v>
      </c>
      <c r="G869" s="84" t="s">
        <v>3249</v>
      </c>
      <c r="H869" s="31"/>
      <c r="I869" s="207" t="s">
        <v>3338</v>
      </c>
      <c r="J869" s="84"/>
      <c r="K869" s="31" t="s">
        <v>41</v>
      </c>
      <c r="L869" s="31"/>
      <c r="M869" s="169"/>
      <c r="N869" s="148"/>
      <c r="O869" s="44" t="s">
        <v>3203</v>
      </c>
      <c r="P869" s="43"/>
      <c r="Q869" s="207" t="s">
        <v>3338</v>
      </c>
      <c r="R869" s="84" t="s">
        <v>3203</v>
      </c>
      <c r="S869" s="31" t="s">
        <v>41</v>
      </c>
      <c r="T869" s="31"/>
      <c r="U869" s="169"/>
      <c r="V869" s="150"/>
      <c r="W869" s="141" t="str" cm="1">
        <f t="array" ref="W869">IF(SUM(LEN(B869:V869))=0,"",IF(OR(OR(ISBLANK(F869),SUM(LEN(C869),LEN(D869))=0),AND(NOT(E869="Unknown"),ISBLANK(J869)),AND(NOT(O869="Unknown"),ISBLANK(R869))),"Missing Information", INDEX(Table15[Entire Service Line Classification], MATCH(SUMIFS(Table15[Unique ID],Table15[System-Owned Portion],E869,Table15[If Material Anything Other than "Lead" in Column E,Was Material Ever Previously Lead?],G869,Table15[Customer-Owned Portion],O869),Table15[Unique ID],0),0)))</f>
        <v>Lead Status Unknown</v>
      </c>
      <c r="X869"/>
    </row>
    <row r="870" spans="2:24" ht="29" x14ac:dyDescent="0.35">
      <c r="B870" s="146"/>
      <c r="C870" s="31" t="s">
        <v>495</v>
      </c>
      <c r="D870" s="31"/>
      <c r="E870" s="44" t="s">
        <v>3284</v>
      </c>
      <c r="F870" s="43" t="s">
        <v>41</v>
      </c>
      <c r="G870" s="84" t="s">
        <v>3249</v>
      </c>
      <c r="H870" s="31" t="s">
        <v>6805</v>
      </c>
      <c r="I870" s="207" t="s">
        <v>3339</v>
      </c>
      <c r="J870" s="84" t="s">
        <v>3270</v>
      </c>
      <c r="K870" s="31" t="s">
        <v>41</v>
      </c>
      <c r="L870" s="31"/>
      <c r="M870" s="169"/>
      <c r="N870" s="148"/>
      <c r="O870" s="44" t="s">
        <v>3284</v>
      </c>
      <c r="P870" s="43" t="s">
        <v>6805</v>
      </c>
      <c r="Q870" s="207" t="s">
        <v>3339</v>
      </c>
      <c r="R870" s="84" t="s">
        <v>3270</v>
      </c>
      <c r="S870" s="31" t="s">
        <v>41</v>
      </c>
      <c r="T870" s="31"/>
      <c r="U870" s="169"/>
      <c r="V870" s="150"/>
      <c r="W870" s="141" t="str" cm="1">
        <f t="array" ref="W870">IF(SUM(LEN(B870:V870))=0,"",IF(OR(OR(ISBLANK(F870),SUM(LEN(C870),LEN(D870))=0),AND(NOT(E870="Unknown"),ISBLANK(J870)),AND(NOT(O870="Unknown"),ISBLANK(R870))),"Missing Information", INDEX(Table15[Entire Service Line Classification], MATCH(SUMIFS(Table15[Unique ID],Table15[System-Owned Portion],E870,Table15[If Material Anything Other than "Lead" in Column E,Was Material Ever Previously Lead?],G870,Table15[Customer-Owned Portion],O870),Table15[Unique ID],0),0)))</f>
        <v>Non-lead</v>
      </c>
      <c r="X870"/>
    </row>
    <row r="871" spans="2:24" ht="29" x14ac:dyDescent="0.35">
      <c r="B871" s="146"/>
      <c r="C871" s="31" t="s">
        <v>496</v>
      </c>
      <c r="D871" s="31"/>
      <c r="E871" s="44" t="s">
        <v>3284</v>
      </c>
      <c r="F871" s="43" t="s">
        <v>41</v>
      </c>
      <c r="G871" s="84" t="s">
        <v>3249</v>
      </c>
      <c r="H871" s="31" t="s">
        <v>6805</v>
      </c>
      <c r="I871" s="207" t="s">
        <v>3338</v>
      </c>
      <c r="J871" s="84" t="s">
        <v>3270</v>
      </c>
      <c r="K871" s="31" t="s">
        <v>41</v>
      </c>
      <c r="L871" s="31"/>
      <c r="M871" s="169"/>
      <c r="N871" s="148"/>
      <c r="O871" s="44" t="s">
        <v>3284</v>
      </c>
      <c r="P871" s="43" t="s">
        <v>6805</v>
      </c>
      <c r="Q871" s="207" t="s">
        <v>3338</v>
      </c>
      <c r="R871" s="84" t="s">
        <v>3270</v>
      </c>
      <c r="S871" s="31" t="s">
        <v>41</v>
      </c>
      <c r="T871" s="31"/>
      <c r="U871" s="169"/>
      <c r="V871" s="150"/>
      <c r="W871" s="141" t="str" cm="1">
        <f t="array" ref="W871">IF(SUM(LEN(B871:V871))=0,"",IF(OR(OR(ISBLANK(F871),SUM(LEN(C871),LEN(D871))=0),AND(NOT(E871="Unknown"),ISBLANK(J871)),AND(NOT(O871="Unknown"),ISBLANK(R871))),"Missing Information", INDEX(Table15[Entire Service Line Classification], MATCH(SUMIFS(Table15[Unique ID],Table15[System-Owned Portion],E871,Table15[If Material Anything Other than "Lead" in Column E,Was Material Ever Previously Lead?],G871,Table15[Customer-Owned Portion],O871),Table15[Unique ID],0),0)))</f>
        <v>Non-lead</v>
      </c>
      <c r="X871"/>
    </row>
    <row r="872" spans="2:24" ht="29" x14ac:dyDescent="0.35">
      <c r="B872" s="146"/>
      <c r="C872" s="31" t="s">
        <v>497</v>
      </c>
      <c r="D872" s="31"/>
      <c r="E872" s="44" t="s">
        <v>3284</v>
      </c>
      <c r="F872" s="43" t="s">
        <v>41</v>
      </c>
      <c r="G872" s="84" t="s">
        <v>3249</v>
      </c>
      <c r="H872" s="31" t="s">
        <v>6805</v>
      </c>
      <c r="I872" s="207" t="s">
        <v>3338</v>
      </c>
      <c r="J872" s="84" t="s">
        <v>3270</v>
      </c>
      <c r="K872" s="31" t="s">
        <v>41</v>
      </c>
      <c r="L872" s="31"/>
      <c r="M872" s="169"/>
      <c r="N872" s="148"/>
      <c r="O872" s="44" t="s">
        <v>3284</v>
      </c>
      <c r="P872" s="43" t="s">
        <v>6805</v>
      </c>
      <c r="Q872" s="207" t="s">
        <v>3338</v>
      </c>
      <c r="R872" s="84" t="s">
        <v>3270</v>
      </c>
      <c r="S872" s="31" t="s">
        <v>41</v>
      </c>
      <c r="T872" s="31"/>
      <c r="U872" s="169"/>
      <c r="V872" s="150"/>
      <c r="W872" s="141" t="str" cm="1">
        <f t="array" ref="W872">IF(SUM(LEN(B872:V872))=0,"",IF(OR(OR(ISBLANK(F872),SUM(LEN(C872),LEN(D872))=0),AND(NOT(E872="Unknown"),ISBLANK(J872)),AND(NOT(O872="Unknown"),ISBLANK(R872))),"Missing Information", INDEX(Table15[Entire Service Line Classification], MATCH(SUMIFS(Table15[Unique ID],Table15[System-Owned Portion],E872,Table15[If Material Anything Other than "Lead" in Column E,Was Material Ever Previously Lead?],G872,Table15[Customer-Owned Portion],O872),Table15[Unique ID],0),0)))</f>
        <v>Non-lead</v>
      </c>
      <c r="X872"/>
    </row>
    <row r="873" spans="2:24" ht="29" x14ac:dyDescent="0.35">
      <c r="B873" s="146"/>
      <c r="C873" s="31" t="s">
        <v>498</v>
      </c>
      <c r="D873" s="31"/>
      <c r="E873" s="44" t="s">
        <v>3284</v>
      </c>
      <c r="F873" s="43" t="s">
        <v>41</v>
      </c>
      <c r="G873" s="84" t="s">
        <v>3249</v>
      </c>
      <c r="H873" s="31" t="s">
        <v>6805</v>
      </c>
      <c r="I873" s="207" t="s">
        <v>3338</v>
      </c>
      <c r="J873" s="84" t="s">
        <v>3270</v>
      </c>
      <c r="K873" s="31" t="s">
        <v>41</v>
      </c>
      <c r="L873" s="31"/>
      <c r="M873" s="169"/>
      <c r="N873" s="148"/>
      <c r="O873" s="44" t="s">
        <v>3284</v>
      </c>
      <c r="P873" s="43" t="s">
        <v>6805</v>
      </c>
      <c r="Q873" s="207" t="s">
        <v>3338</v>
      </c>
      <c r="R873" s="84" t="s">
        <v>3270</v>
      </c>
      <c r="S873" s="31" t="s">
        <v>41</v>
      </c>
      <c r="T873" s="31"/>
      <c r="U873" s="169"/>
      <c r="V873" s="150"/>
      <c r="W873" s="141" t="str" cm="1">
        <f t="array" ref="W873">IF(SUM(LEN(B873:V873))=0,"",IF(OR(OR(ISBLANK(F873),SUM(LEN(C873),LEN(D873))=0),AND(NOT(E873="Unknown"),ISBLANK(J873)),AND(NOT(O873="Unknown"),ISBLANK(R873))),"Missing Information", INDEX(Table15[Entire Service Line Classification], MATCH(SUMIFS(Table15[Unique ID],Table15[System-Owned Portion],E873,Table15[If Material Anything Other than "Lead" in Column E,Was Material Ever Previously Lead?],G873,Table15[Customer-Owned Portion],O873),Table15[Unique ID],0),0)))</f>
        <v>Non-lead</v>
      </c>
      <c r="X873"/>
    </row>
    <row r="874" spans="2:24" ht="29" x14ac:dyDescent="0.35">
      <c r="B874" s="146"/>
      <c r="C874" s="31" t="s">
        <v>499</v>
      </c>
      <c r="D874" s="31"/>
      <c r="E874" s="44" t="s">
        <v>3284</v>
      </c>
      <c r="F874" s="43" t="s">
        <v>41</v>
      </c>
      <c r="G874" s="84" t="s">
        <v>3249</v>
      </c>
      <c r="H874" s="31" t="s">
        <v>6805</v>
      </c>
      <c r="I874" s="207" t="s">
        <v>3338</v>
      </c>
      <c r="J874" s="84" t="s">
        <v>3270</v>
      </c>
      <c r="K874" s="31" t="s">
        <v>41</v>
      </c>
      <c r="L874" s="31"/>
      <c r="M874" s="169"/>
      <c r="N874" s="148"/>
      <c r="O874" s="44" t="s">
        <v>3284</v>
      </c>
      <c r="P874" s="43" t="s">
        <v>6805</v>
      </c>
      <c r="Q874" s="207" t="s">
        <v>3338</v>
      </c>
      <c r="R874" s="84" t="s">
        <v>3270</v>
      </c>
      <c r="S874" s="31" t="s">
        <v>41</v>
      </c>
      <c r="T874" s="31"/>
      <c r="U874" s="169"/>
      <c r="V874" s="150"/>
      <c r="W874" s="141" t="str" cm="1">
        <f t="array" ref="W874">IF(SUM(LEN(B874:V874))=0,"",IF(OR(OR(ISBLANK(F874),SUM(LEN(C874),LEN(D874))=0),AND(NOT(E874="Unknown"),ISBLANK(J874)),AND(NOT(O874="Unknown"),ISBLANK(R874))),"Missing Information", INDEX(Table15[Entire Service Line Classification], MATCH(SUMIFS(Table15[Unique ID],Table15[System-Owned Portion],E874,Table15[If Material Anything Other than "Lead" in Column E,Was Material Ever Previously Lead?],G874,Table15[Customer-Owned Portion],O874),Table15[Unique ID],0),0)))</f>
        <v>Non-lead</v>
      </c>
      <c r="X874"/>
    </row>
    <row r="875" spans="2:24" ht="29" x14ac:dyDescent="0.35">
      <c r="B875" s="146"/>
      <c r="C875" s="31" t="s">
        <v>500</v>
      </c>
      <c r="D875" s="31"/>
      <c r="E875" s="44" t="s">
        <v>3284</v>
      </c>
      <c r="F875" s="43" t="s">
        <v>41</v>
      </c>
      <c r="G875" s="84" t="s">
        <v>3249</v>
      </c>
      <c r="H875" s="31">
        <v>1990</v>
      </c>
      <c r="I875" s="207" t="s">
        <v>3338</v>
      </c>
      <c r="J875" s="84" t="s">
        <v>3270</v>
      </c>
      <c r="K875" s="31" t="s">
        <v>41</v>
      </c>
      <c r="L875" s="31"/>
      <c r="M875" s="169"/>
      <c r="N875" s="148"/>
      <c r="O875" s="44" t="s">
        <v>3284</v>
      </c>
      <c r="P875" s="43">
        <v>1990</v>
      </c>
      <c r="Q875" s="207" t="s">
        <v>3338</v>
      </c>
      <c r="R875" s="84" t="s">
        <v>3270</v>
      </c>
      <c r="S875" s="31" t="s">
        <v>41</v>
      </c>
      <c r="T875" s="31"/>
      <c r="U875" s="169"/>
      <c r="V875" s="150"/>
      <c r="W875" s="141" t="str" cm="1">
        <f t="array" ref="W875">IF(SUM(LEN(B875:V875))=0,"",IF(OR(OR(ISBLANK(F875),SUM(LEN(C875),LEN(D875))=0),AND(NOT(E875="Unknown"),ISBLANK(J875)),AND(NOT(O875="Unknown"),ISBLANK(R875))),"Missing Information", INDEX(Table15[Entire Service Line Classification], MATCH(SUMIFS(Table15[Unique ID],Table15[System-Owned Portion],E875,Table15[If Material Anything Other than "Lead" in Column E,Was Material Ever Previously Lead?],G875,Table15[Customer-Owned Portion],O875),Table15[Unique ID],0),0)))</f>
        <v>Non-lead</v>
      </c>
      <c r="X875"/>
    </row>
    <row r="876" spans="2:24" ht="29" x14ac:dyDescent="0.35">
      <c r="B876" s="146"/>
      <c r="C876" s="31" t="s">
        <v>501</v>
      </c>
      <c r="D876" s="31"/>
      <c r="E876" s="44" t="s">
        <v>3284</v>
      </c>
      <c r="F876" s="43" t="s">
        <v>41</v>
      </c>
      <c r="G876" s="84" t="s">
        <v>3249</v>
      </c>
      <c r="H876" s="31" t="s">
        <v>6805</v>
      </c>
      <c r="I876" s="207" t="s">
        <v>3338</v>
      </c>
      <c r="J876" s="84" t="s">
        <v>3270</v>
      </c>
      <c r="K876" s="31" t="s">
        <v>41</v>
      </c>
      <c r="L876" s="31"/>
      <c r="M876" s="169"/>
      <c r="N876" s="148"/>
      <c r="O876" s="44" t="s">
        <v>3284</v>
      </c>
      <c r="P876" s="43" t="s">
        <v>6805</v>
      </c>
      <c r="Q876" s="207" t="s">
        <v>3338</v>
      </c>
      <c r="R876" s="84" t="s">
        <v>3270</v>
      </c>
      <c r="S876" s="31" t="s">
        <v>41</v>
      </c>
      <c r="T876" s="31"/>
      <c r="U876" s="169"/>
      <c r="V876" s="150"/>
      <c r="W876" s="141" t="str" cm="1">
        <f t="array" ref="W876">IF(SUM(LEN(B876:V876))=0,"",IF(OR(OR(ISBLANK(F876),SUM(LEN(C876),LEN(D876))=0),AND(NOT(E876="Unknown"),ISBLANK(J876)),AND(NOT(O876="Unknown"),ISBLANK(R876))),"Missing Information", INDEX(Table15[Entire Service Line Classification], MATCH(SUMIFS(Table15[Unique ID],Table15[System-Owned Portion],E876,Table15[If Material Anything Other than "Lead" in Column E,Was Material Ever Previously Lead?],G876,Table15[Customer-Owned Portion],O876),Table15[Unique ID],0),0)))</f>
        <v>Non-lead</v>
      </c>
      <c r="X876"/>
    </row>
    <row r="877" spans="2:24" ht="29" x14ac:dyDescent="0.35">
      <c r="B877" s="146"/>
      <c r="C877" s="31" t="s">
        <v>502</v>
      </c>
      <c r="D877" s="31"/>
      <c r="E877" s="44" t="s">
        <v>3284</v>
      </c>
      <c r="F877" s="43" t="s">
        <v>41</v>
      </c>
      <c r="G877" s="84" t="s">
        <v>3249</v>
      </c>
      <c r="H877" s="31" t="s">
        <v>6805</v>
      </c>
      <c r="I877" s="207" t="s">
        <v>3338</v>
      </c>
      <c r="J877" s="84" t="s">
        <v>3270</v>
      </c>
      <c r="K877" s="31" t="s">
        <v>41</v>
      </c>
      <c r="L877" s="31"/>
      <c r="M877" s="169"/>
      <c r="N877" s="148"/>
      <c r="O877" s="44" t="s">
        <v>3284</v>
      </c>
      <c r="P877" s="43" t="s">
        <v>6805</v>
      </c>
      <c r="Q877" s="207" t="s">
        <v>3338</v>
      </c>
      <c r="R877" s="84" t="s">
        <v>3270</v>
      </c>
      <c r="S877" s="31" t="s">
        <v>41</v>
      </c>
      <c r="T877" s="31"/>
      <c r="U877" s="169"/>
      <c r="V877" s="150"/>
      <c r="W877" s="141" t="str" cm="1">
        <f t="array" ref="W877">IF(SUM(LEN(B877:V877))=0,"",IF(OR(OR(ISBLANK(F877),SUM(LEN(C877),LEN(D877))=0),AND(NOT(E877="Unknown"),ISBLANK(J877)),AND(NOT(O877="Unknown"),ISBLANK(R877))),"Missing Information", INDEX(Table15[Entire Service Line Classification], MATCH(SUMIFS(Table15[Unique ID],Table15[System-Owned Portion],E877,Table15[If Material Anything Other than "Lead" in Column E,Was Material Ever Previously Lead?],G877,Table15[Customer-Owned Portion],O877),Table15[Unique ID],0),0)))</f>
        <v>Non-lead</v>
      </c>
      <c r="X877"/>
    </row>
    <row r="878" spans="2:24" ht="29" x14ac:dyDescent="0.35">
      <c r="B878" s="146"/>
      <c r="C878" s="31" t="s">
        <v>503</v>
      </c>
      <c r="D878" s="31"/>
      <c r="E878" s="44" t="s">
        <v>3284</v>
      </c>
      <c r="F878" s="43" t="s">
        <v>41</v>
      </c>
      <c r="G878" s="84" t="s">
        <v>3249</v>
      </c>
      <c r="H878" s="31" t="s">
        <v>6805</v>
      </c>
      <c r="I878" s="207" t="s">
        <v>3338</v>
      </c>
      <c r="J878" s="84" t="s">
        <v>3270</v>
      </c>
      <c r="K878" s="31" t="s">
        <v>41</v>
      </c>
      <c r="L878" s="31"/>
      <c r="M878" s="169"/>
      <c r="N878" s="148"/>
      <c r="O878" s="44" t="s">
        <v>3284</v>
      </c>
      <c r="P878" s="43" t="s">
        <v>6805</v>
      </c>
      <c r="Q878" s="207" t="s">
        <v>3338</v>
      </c>
      <c r="R878" s="84" t="s">
        <v>3270</v>
      </c>
      <c r="S878" s="31" t="s">
        <v>41</v>
      </c>
      <c r="T878" s="31"/>
      <c r="U878" s="169"/>
      <c r="V878" s="150"/>
      <c r="W878" s="141" t="str" cm="1">
        <f t="array" ref="W878">IF(SUM(LEN(B878:V878))=0,"",IF(OR(OR(ISBLANK(F878),SUM(LEN(C878),LEN(D878))=0),AND(NOT(E878="Unknown"),ISBLANK(J878)),AND(NOT(O878="Unknown"),ISBLANK(R878))),"Missing Information", INDEX(Table15[Entire Service Line Classification], MATCH(SUMIFS(Table15[Unique ID],Table15[System-Owned Portion],E878,Table15[If Material Anything Other than "Lead" in Column E,Was Material Ever Previously Lead?],G878,Table15[Customer-Owned Portion],O878),Table15[Unique ID],0),0)))</f>
        <v>Non-lead</v>
      </c>
      <c r="X878"/>
    </row>
    <row r="879" spans="2:24" x14ac:dyDescent="0.35">
      <c r="B879" s="146"/>
      <c r="C879" s="31" t="s">
        <v>3794</v>
      </c>
      <c r="D879" s="31"/>
      <c r="E879" s="44" t="s">
        <v>3203</v>
      </c>
      <c r="F879" s="43" t="s">
        <v>3283</v>
      </c>
      <c r="G879" s="84" t="s">
        <v>3249</v>
      </c>
      <c r="H879" s="31"/>
      <c r="I879" s="207" t="s">
        <v>3338</v>
      </c>
      <c r="J879" s="84"/>
      <c r="K879" s="31" t="s">
        <v>41</v>
      </c>
      <c r="L879" s="31"/>
      <c r="M879" s="169"/>
      <c r="N879" s="148"/>
      <c r="O879" s="44" t="s">
        <v>3203</v>
      </c>
      <c r="P879" s="43"/>
      <c r="Q879" s="207" t="s">
        <v>3338</v>
      </c>
      <c r="R879" s="84" t="s">
        <v>3203</v>
      </c>
      <c r="S879" s="31" t="s">
        <v>41</v>
      </c>
      <c r="T879" s="31"/>
      <c r="U879" s="169"/>
      <c r="V879" s="150"/>
      <c r="W879" s="141" t="str" cm="1">
        <f t="array" ref="W879">IF(SUM(LEN(B879:V879))=0,"",IF(OR(OR(ISBLANK(F879),SUM(LEN(C879),LEN(D879))=0),AND(NOT(E879="Unknown"),ISBLANK(J879)),AND(NOT(O879="Unknown"),ISBLANK(R879))),"Missing Information", INDEX(Table15[Entire Service Line Classification], MATCH(SUMIFS(Table15[Unique ID],Table15[System-Owned Portion],E879,Table15[If Material Anything Other than "Lead" in Column E,Was Material Ever Previously Lead?],G879,Table15[Customer-Owned Portion],O879),Table15[Unique ID],0),0)))</f>
        <v>Lead Status Unknown</v>
      </c>
      <c r="X879"/>
    </row>
    <row r="880" spans="2:24" x14ac:dyDescent="0.35">
      <c r="B880" s="146"/>
      <c r="C880" s="31" t="s">
        <v>3795</v>
      </c>
      <c r="D880" s="31"/>
      <c r="E880" s="44" t="s">
        <v>3203</v>
      </c>
      <c r="F880" s="43" t="s">
        <v>3283</v>
      </c>
      <c r="G880" s="84" t="s">
        <v>3249</v>
      </c>
      <c r="H880" s="31">
        <v>1940</v>
      </c>
      <c r="I880" s="207" t="s">
        <v>3340</v>
      </c>
      <c r="J880" s="84"/>
      <c r="K880" s="31" t="s">
        <v>41</v>
      </c>
      <c r="L880" s="31"/>
      <c r="M880" s="169"/>
      <c r="N880" s="148"/>
      <c r="O880" s="44" t="s">
        <v>3203</v>
      </c>
      <c r="P880" s="43">
        <v>1940</v>
      </c>
      <c r="Q880" s="207" t="s">
        <v>3340</v>
      </c>
      <c r="R880" s="84" t="s">
        <v>3203</v>
      </c>
      <c r="S880" s="31" t="s">
        <v>41</v>
      </c>
      <c r="T880" s="31"/>
      <c r="U880" s="169"/>
      <c r="V880" s="150"/>
      <c r="W880" s="141" t="str" cm="1">
        <f t="array" ref="W880">IF(SUM(LEN(B880:V880))=0,"",IF(OR(OR(ISBLANK(F880),SUM(LEN(C880),LEN(D880))=0),AND(NOT(E880="Unknown"),ISBLANK(J880)),AND(NOT(O880="Unknown"),ISBLANK(R880))),"Missing Information", INDEX(Table15[Entire Service Line Classification], MATCH(SUMIFS(Table15[Unique ID],Table15[System-Owned Portion],E880,Table15[If Material Anything Other than "Lead" in Column E,Was Material Ever Previously Lead?],G880,Table15[Customer-Owned Portion],O880),Table15[Unique ID],0),0)))</f>
        <v>Lead Status Unknown</v>
      </c>
      <c r="X880"/>
    </row>
    <row r="881" spans="2:24" ht="29" x14ac:dyDescent="0.35">
      <c r="B881" s="146"/>
      <c r="C881" s="31" t="s">
        <v>504</v>
      </c>
      <c r="D881" s="31"/>
      <c r="E881" s="44" t="s">
        <v>3284</v>
      </c>
      <c r="F881" s="43" t="s">
        <v>41</v>
      </c>
      <c r="G881" s="84" t="s">
        <v>3249</v>
      </c>
      <c r="H881" s="31" t="s">
        <v>6805</v>
      </c>
      <c r="I881" s="207" t="s">
        <v>3338</v>
      </c>
      <c r="J881" s="84" t="s">
        <v>3270</v>
      </c>
      <c r="K881" s="31" t="s">
        <v>41</v>
      </c>
      <c r="L881" s="31"/>
      <c r="M881" s="169"/>
      <c r="N881" s="148"/>
      <c r="O881" s="44" t="s">
        <v>3284</v>
      </c>
      <c r="P881" s="43" t="s">
        <v>6805</v>
      </c>
      <c r="Q881" s="207" t="s">
        <v>3338</v>
      </c>
      <c r="R881" s="84" t="s">
        <v>3270</v>
      </c>
      <c r="S881" s="31" t="s">
        <v>41</v>
      </c>
      <c r="T881" s="31"/>
      <c r="U881" s="169"/>
      <c r="V881" s="150"/>
      <c r="W881" s="141" t="str" cm="1">
        <f t="array" ref="W881">IF(SUM(LEN(B881:V881))=0,"",IF(OR(OR(ISBLANK(F881),SUM(LEN(C881),LEN(D881))=0),AND(NOT(E881="Unknown"),ISBLANK(J881)),AND(NOT(O881="Unknown"),ISBLANK(R881))),"Missing Information", INDEX(Table15[Entire Service Line Classification], MATCH(SUMIFS(Table15[Unique ID],Table15[System-Owned Portion],E881,Table15[If Material Anything Other than "Lead" in Column E,Was Material Ever Previously Lead?],G881,Table15[Customer-Owned Portion],O881),Table15[Unique ID],0),0)))</f>
        <v>Non-lead</v>
      </c>
      <c r="X881"/>
    </row>
    <row r="882" spans="2:24" ht="29" x14ac:dyDescent="0.35">
      <c r="B882" s="146"/>
      <c r="C882" s="31" t="s">
        <v>505</v>
      </c>
      <c r="D882" s="31"/>
      <c r="E882" s="44" t="s">
        <v>3284</v>
      </c>
      <c r="F882" s="43" t="s">
        <v>41</v>
      </c>
      <c r="G882" s="84" t="s">
        <v>3249</v>
      </c>
      <c r="H882" s="31" t="s">
        <v>6805</v>
      </c>
      <c r="I882" s="207" t="s">
        <v>3338</v>
      </c>
      <c r="J882" s="84" t="s">
        <v>3270</v>
      </c>
      <c r="K882" s="31" t="s">
        <v>41</v>
      </c>
      <c r="L882" s="31"/>
      <c r="M882" s="169"/>
      <c r="N882" s="148"/>
      <c r="O882" s="44" t="s">
        <v>3284</v>
      </c>
      <c r="P882" s="43" t="s">
        <v>6805</v>
      </c>
      <c r="Q882" s="207" t="s">
        <v>3338</v>
      </c>
      <c r="R882" s="84" t="s">
        <v>3270</v>
      </c>
      <c r="S882" s="31" t="s">
        <v>41</v>
      </c>
      <c r="T882" s="31"/>
      <c r="U882" s="169"/>
      <c r="V882" s="150"/>
      <c r="W882" s="141" t="str" cm="1">
        <f t="array" ref="W882">IF(SUM(LEN(B882:V882))=0,"",IF(OR(OR(ISBLANK(F882),SUM(LEN(C882),LEN(D882))=0),AND(NOT(E882="Unknown"),ISBLANK(J882)),AND(NOT(O882="Unknown"),ISBLANK(R882))),"Missing Information", INDEX(Table15[Entire Service Line Classification], MATCH(SUMIFS(Table15[Unique ID],Table15[System-Owned Portion],E882,Table15[If Material Anything Other than "Lead" in Column E,Was Material Ever Previously Lead?],G882,Table15[Customer-Owned Portion],O882),Table15[Unique ID],0),0)))</f>
        <v>Non-lead</v>
      </c>
      <c r="X882"/>
    </row>
    <row r="883" spans="2:24" ht="29" x14ac:dyDescent="0.35">
      <c r="B883" s="146"/>
      <c r="C883" s="31" t="s">
        <v>506</v>
      </c>
      <c r="D883" s="31"/>
      <c r="E883" s="44" t="s">
        <v>3284</v>
      </c>
      <c r="F883" s="43" t="s">
        <v>41</v>
      </c>
      <c r="G883" s="84" t="s">
        <v>3249</v>
      </c>
      <c r="H883" s="31" t="s">
        <v>6805</v>
      </c>
      <c r="I883" s="207" t="s">
        <v>3338</v>
      </c>
      <c r="J883" s="84" t="s">
        <v>3270</v>
      </c>
      <c r="K883" s="31" t="s">
        <v>41</v>
      </c>
      <c r="L883" s="31"/>
      <c r="M883" s="169"/>
      <c r="N883" s="148"/>
      <c r="O883" s="44" t="s">
        <v>3284</v>
      </c>
      <c r="P883" s="43" t="s">
        <v>6805</v>
      </c>
      <c r="Q883" s="207" t="s">
        <v>3338</v>
      </c>
      <c r="R883" s="84" t="s">
        <v>3270</v>
      </c>
      <c r="S883" s="31" t="s">
        <v>41</v>
      </c>
      <c r="T883" s="31"/>
      <c r="U883" s="169"/>
      <c r="V883" s="150"/>
      <c r="W883" s="141" t="str" cm="1">
        <f t="array" ref="W883">IF(SUM(LEN(B883:V883))=0,"",IF(OR(OR(ISBLANK(F883),SUM(LEN(C883),LEN(D883))=0),AND(NOT(E883="Unknown"),ISBLANK(J883)),AND(NOT(O883="Unknown"),ISBLANK(R883))),"Missing Information", INDEX(Table15[Entire Service Line Classification], MATCH(SUMIFS(Table15[Unique ID],Table15[System-Owned Portion],E883,Table15[If Material Anything Other than "Lead" in Column E,Was Material Ever Previously Lead?],G883,Table15[Customer-Owned Portion],O883),Table15[Unique ID],0),0)))</f>
        <v>Non-lead</v>
      </c>
      <c r="X883"/>
    </row>
    <row r="884" spans="2:24" ht="29" x14ac:dyDescent="0.35">
      <c r="B884" s="146"/>
      <c r="C884" s="31" t="s">
        <v>507</v>
      </c>
      <c r="D884" s="31"/>
      <c r="E884" s="44" t="s">
        <v>3284</v>
      </c>
      <c r="F884" s="43" t="s">
        <v>41</v>
      </c>
      <c r="G884" s="84" t="s">
        <v>3249</v>
      </c>
      <c r="H884" s="31" t="s">
        <v>6805</v>
      </c>
      <c r="I884" s="207" t="s">
        <v>3338</v>
      </c>
      <c r="J884" s="84" t="s">
        <v>3270</v>
      </c>
      <c r="K884" s="31" t="s">
        <v>41</v>
      </c>
      <c r="L884" s="31"/>
      <c r="M884" s="169"/>
      <c r="N884" s="148"/>
      <c r="O884" s="44" t="s">
        <v>3284</v>
      </c>
      <c r="P884" s="43" t="s">
        <v>6805</v>
      </c>
      <c r="Q884" s="207" t="s">
        <v>3338</v>
      </c>
      <c r="R884" s="84" t="s">
        <v>3270</v>
      </c>
      <c r="S884" s="31" t="s">
        <v>41</v>
      </c>
      <c r="T884" s="31"/>
      <c r="U884" s="169"/>
      <c r="V884" s="150"/>
      <c r="W884" s="141" t="str" cm="1">
        <f t="array" ref="W884">IF(SUM(LEN(B884:V884))=0,"",IF(OR(OR(ISBLANK(F884),SUM(LEN(C884),LEN(D884))=0),AND(NOT(E884="Unknown"),ISBLANK(J884)),AND(NOT(O884="Unknown"),ISBLANK(R884))),"Missing Information", INDEX(Table15[Entire Service Line Classification], MATCH(SUMIFS(Table15[Unique ID],Table15[System-Owned Portion],E884,Table15[If Material Anything Other than "Lead" in Column E,Was Material Ever Previously Lead?],G884,Table15[Customer-Owned Portion],O884),Table15[Unique ID],0),0)))</f>
        <v>Non-lead</v>
      </c>
      <c r="X884"/>
    </row>
    <row r="885" spans="2:24" ht="29" x14ac:dyDescent="0.35">
      <c r="B885" s="146"/>
      <c r="C885" s="31" t="s">
        <v>508</v>
      </c>
      <c r="D885" s="31"/>
      <c r="E885" s="44" t="s">
        <v>3284</v>
      </c>
      <c r="F885" s="43" t="s">
        <v>41</v>
      </c>
      <c r="G885" s="84" t="s">
        <v>3249</v>
      </c>
      <c r="H885" s="31" t="s">
        <v>6805</v>
      </c>
      <c r="I885" s="207" t="s">
        <v>3338</v>
      </c>
      <c r="J885" s="84" t="s">
        <v>3270</v>
      </c>
      <c r="K885" s="31" t="s">
        <v>41</v>
      </c>
      <c r="L885" s="31"/>
      <c r="M885" s="169"/>
      <c r="N885" s="148"/>
      <c r="O885" s="44" t="s">
        <v>3284</v>
      </c>
      <c r="P885" s="43" t="s">
        <v>6805</v>
      </c>
      <c r="Q885" s="207" t="s">
        <v>3338</v>
      </c>
      <c r="R885" s="84" t="s">
        <v>3270</v>
      </c>
      <c r="S885" s="31" t="s">
        <v>41</v>
      </c>
      <c r="T885" s="31"/>
      <c r="U885" s="169"/>
      <c r="V885" s="150"/>
      <c r="W885" s="141" t="str" cm="1">
        <f t="array" ref="W885">IF(SUM(LEN(B885:V885))=0,"",IF(OR(OR(ISBLANK(F885),SUM(LEN(C885),LEN(D885))=0),AND(NOT(E885="Unknown"),ISBLANK(J885)),AND(NOT(O885="Unknown"),ISBLANK(R885))),"Missing Information", INDEX(Table15[Entire Service Line Classification], MATCH(SUMIFS(Table15[Unique ID],Table15[System-Owned Portion],E885,Table15[If Material Anything Other than "Lead" in Column E,Was Material Ever Previously Lead?],G885,Table15[Customer-Owned Portion],O885),Table15[Unique ID],0),0)))</f>
        <v>Non-lead</v>
      </c>
      <c r="X885"/>
    </row>
    <row r="886" spans="2:24" ht="29" x14ac:dyDescent="0.35">
      <c r="B886" s="146"/>
      <c r="C886" s="31" t="s">
        <v>509</v>
      </c>
      <c r="D886" s="31"/>
      <c r="E886" s="44" t="s">
        <v>3284</v>
      </c>
      <c r="F886" s="43" t="s">
        <v>41</v>
      </c>
      <c r="G886" s="84" t="s">
        <v>3249</v>
      </c>
      <c r="H886" s="31" t="s">
        <v>6805</v>
      </c>
      <c r="I886" s="207" t="s">
        <v>3338</v>
      </c>
      <c r="J886" s="84" t="s">
        <v>3270</v>
      </c>
      <c r="K886" s="31" t="s">
        <v>41</v>
      </c>
      <c r="L886" s="31"/>
      <c r="M886" s="169"/>
      <c r="N886" s="148"/>
      <c r="O886" s="44" t="s">
        <v>3284</v>
      </c>
      <c r="P886" s="43" t="s">
        <v>6805</v>
      </c>
      <c r="Q886" s="207" t="s">
        <v>3338</v>
      </c>
      <c r="R886" s="84" t="s">
        <v>3270</v>
      </c>
      <c r="S886" s="31" t="s">
        <v>41</v>
      </c>
      <c r="T886" s="31"/>
      <c r="U886" s="169"/>
      <c r="V886" s="150"/>
      <c r="W886" s="141" t="str" cm="1">
        <f t="array" ref="W886">IF(SUM(LEN(B886:V886))=0,"",IF(OR(OR(ISBLANK(F886),SUM(LEN(C886),LEN(D886))=0),AND(NOT(E886="Unknown"),ISBLANK(J886)),AND(NOT(O886="Unknown"),ISBLANK(R886))),"Missing Information", INDEX(Table15[Entire Service Line Classification], MATCH(SUMIFS(Table15[Unique ID],Table15[System-Owned Portion],E886,Table15[If Material Anything Other than "Lead" in Column E,Was Material Ever Previously Lead?],G886,Table15[Customer-Owned Portion],O886),Table15[Unique ID],0),0)))</f>
        <v>Non-lead</v>
      </c>
      <c r="X886"/>
    </row>
    <row r="887" spans="2:24" ht="29" x14ac:dyDescent="0.35">
      <c r="B887" s="146"/>
      <c r="C887" s="31" t="s">
        <v>510</v>
      </c>
      <c r="D887" s="31"/>
      <c r="E887" s="44" t="s">
        <v>3284</v>
      </c>
      <c r="F887" s="43" t="s">
        <v>41</v>
      </c>
      <c r="G887" s="84" t="s">
        <v>3249</v>
      </c>
      <c r="H887" s="31" t="s">
        <v>6805</v>
      </c>
      <c r="I887" s="207" t="s">
        <v>3338</v>
      </c>
      <c r="J887" s="84" t="s">
        <v>3270</v>
      </c>
      <c r="K887" s="31" t="s">
        <v>41</v>
      </c>
      <c r="L887" s="31"/>
      <c r="M887" s="169"/>
      <c r="N887" s="148"/>
      <c r="O887" s="44" t="s">
        <v>3284</v>
      </c>
      <c r="P887" s="43" t="s">
        <v>6805</v>
      </c>
      <c r="Q887" s="207" t="s">
        <v>3338</v>
      </c>
      <c r="R887" s="84" t="s">
        <v>3270</v>
      </c>
      <c r="S887" s="31" t="s">
        <v>41</v>
      </c>
      <c r="T887" s="31"/>
      <c r="U887" s="169"/>
      <c r="V887" s="150"/>
      <c r="W887" s="141" t="str" cm="1">
        <f t="array" ref="W887">IF(SUM(LEN(B887:V887))=0,"",IF(OR(OR(ISBLANK(F887),SUM(LEN(C887),LEN(D887))=0),AND(NOT(E887="Unknown"),ISBLANK(J887)),AND(NOT(O887="Unknown"),ISBLANK(R887))),"Missing Information", INDEX(Table15[Entire Service Line Classification], MATCH(SUMIFS(Table15[Unique ID],Table15[System-Owned Portion],E887,Table15[If Material Anything Other than "Lead" in Column E,Was Material Ever Previously Lead?],G887,Table15[Customer-Owned Portion],O887),Table15[Unique ID],0),0)))</f>
        <v>Non-lead</v>
      </c>
      <c r="X887"/>
    </row>
    <row r="888" spans="2:24" ht="29" x14ac:dyDescent="0.35">
      <c r="B888" s="146"/>
      <c r="C888" s="31" t="s">
        <v>511</v>
      </c>
      <c r="D888" s="31"/>
      <c r="E888" s="44" t="s">
        <v>3284</v>
      </c>
      <c r="F888" s="43" t="s">
        <v>41</v>
      </c>
      <c r="G888" s="84" t="s">
        <v>3249</v>
      </c>
      <c r="H888" s="31" t="s">
        <v>6805</v>
      </c>
      <c r="I888" s="207" t="s">
        <v>3338</v>
      </c>
      <c r="J888" s="84" t="s">
        <v>3270</v>
      </c>
      <c r="K888" s="31" t="s">
        <v>41</v>
      </c>
      <c r="L888" s="31"/>
      <c r="M888" s="169"/>
      <c r="N888" s="148"/>
      <c r="O888" s="44" t="s">
        <v>3284</v>
      </c>
      <c r="P888" s="43" t="s">
        <v>6805</v>
      </c>
      <c r="Q888" s="207" t="s">
        <v>3338</v>
      </c>
      <c r="R888" s="84" t="s">
        <v>3270</v>
      </c>
      <c r="S888" s="31" t="s">
        <v>41</v>
      </c>
      <c r="T888" s="31"/>
      <c r="U888" s="169"/>
      <c r="V888" s="150"/>
      <c r="W888" s="141" t="str" cm="1">
        <f t="array" ref="W888">IF(SUM(LEN(B888:V888))=0,"",IF(OR(OR(ISBLANK(F888),SUM(LEN(C888),LEN(D888))=0),AND(NOT(E888="Unknown"),ISBLANK(J888)),AND(NOT(O888="Unknown"),ISBLANK(R888))),"Missing Information", INDEX(Table15[Entire Service Line Classification], MATCH(SUMIFS(Table15[Unique ID],Table15[System-Owned Portion],E888,Table15[If Material Anything Other than "Lead" in Column E,Was Material Ever Previously Lead?],G888,Table15[Customer-Owned Portion],O888),Table15[Unique ID],0),0)))</f>
        <v>Non-lead</v>
      </c>
      <c r="X888"/>
    </row>
    <row r="889" spans="2:24" ht="29" x14ac:dyDescent="0.35">
      <c r="B889" s="146"/>
      <c r="C889" s="31" t="s">
        <v>512</v>
      </c>
      <c r="D889" s="31"/>
      <c r="E889" s="44" t="s">
        <v>3284</v>
      </c>
      <c r="F889" s="43" t="s">
        <v>41</v>
      </c>
      <c r="G889" s="84" t="s">
        <v>3249</v>
      </c>
      <c r="H889" s="31" t="s">
        <v>6805</v>
      </c>
      <c r="I889" s="207" t="s">
        <v>3338</v>
      </c>
      <c r="J889" s="84" t="s">
        <v>3270</v>
      </c>
      <c r="K889" s="31" t="s">
        <v>41</v>
      </c>
      <c r="L889" s="31"/>
      <c r="M889" s="169"/>
      <c r="N889" s="148"/>
      <c r="O889" s="44" t="s">
        <v>3284</v>
      </c>
      <c r="P889" s="43" t="s">
        <v>6805</v>
      </c>
      <c r="Q889" s="207" t="s">
        <v>3338</v>
      </c>
      <c r="R889" s="84" t="s">
        <v>3270</v>
      </c>
      <c r="S889" s="31" t="s">
        <v>41</v>
      </c>
      <c r="T889" s="31"/>
      <c r="U889" s="169"/>
      <c r="V889" s="150"/>
      <c r="W889" s="141" t="str" cm="1">
        <f t="array" ref="W889">IF(SUM(LEN(B889:V889))=0,"",IF(OR(OR(ISBLANK(F889),SUM(LEN(C889),LEN(D889))=0),AND(NOT(E889="Unknown"),ISBLANK(J889)),AND(NOT(O889="Unknown"),ISBLANK(R889))),"Missing Information", INDEX(Table15[Entire Service Line Classification], MATCH(SUMIFS(Table15[Unique ID],Table15[System-Owned Portion],E889,Table15[If Material Anything Other than "Lead" in Column E,Was Material Ever Previously Lead?],G889,Table15[Customer-Owned Portion],O889),Table15[Unique ID],0),0)))</f>
        <v>Non-lead</v>
      </c>
      <c r="X889"/>
    </row>
    <row r="890" spans="2:24" ht="29" x14ac:dyDescent="0.35">
      <c r="B890" s="146"/>
      <c r="C890" s="31" t="s">
        <v>513</v>
      </c>
      <c r="D890" s="31"/>
      <c r="E890" s="44" t="s">
        <v>3284</v>
      </c>
      <c r="F890" s="43" t="s">
        <v>41</v>
      </c>
      <c r="G890" s="84" t="s">
        <v>3249</v>
      </c>
      <c r="H890" s="31" t="s">
        <v>6805</v>
      </c>
      <c r="I890" s="207" t="s">
        <v>3338</v>
      </c>
      <c r="J890" s="84" t="s">
        <v>3270</v>
      </c>
      <c r="K890" s="31" t="s">
        <v>41</v>
      </c>
      <c r="L890" s="31"/>
      <c r="M890" s="169"/>
      <c r="N890" s="148"/>
      <c r="O890" s="44" t="s">
        <v>3284</v>
      </c>
      <c r="P890" s="43" t="s">
        <v>6805</v>
      </c>
      <c r="Q890" s="207" t="s">
        <v>3338</v>
      </c>
      <c r="R890" s="84" t="s">
        <v>3270</v>
      </c>
      <c r="S890" s="31" t="s">
        <v>41</v>
      </c>
      <c r="T890" s="31"/>
      <c r="U890" s="169"/>
      <c r="V890" s="150"/>
      <c r="W890" s="141" t="str" cm="1">
        <f t="array" ref="W890">IF(SUM(LEN(B890:V890))=0,"",IF(OR(OR(ISBLANK(F890),SUM(LEN(C890),LEN(D890))=0),AND(NOT(E890="Unknown"),ISBLANK(J890)),AND(NOT(O890="Unknown"),ISBLANK(R890))),"Missing Information", INDEX(Table15[Entire Service Line Classification], MATCH(SUMIFS(Table15[Unique ID],Table15[System-Owned Portion],E890,Table15[If Material Anything Other than "Lead" in Column E,Was Material Ever Previously Lead?],G890,Table15[Customer-Owned Portion],O890),Table15[Unique ID],0),0)))</f>
        <v>Non-lead</v>
      </c>
      <c r="X890"/>
    </row>
    <row r="891" spans="2:24" ht="29" x14ac:dyDescent="0.35">
      <c r="B891" s="146"/>
      <c r="C891" s="31" t="s">
        <v>514</v>
      </c>
      <c r="D891" s="31"/>
      <c r="E891" s="44" t="s">
        <v>3284</v>
      </c>
      <c r="F891" s="43" t="s">
        <v>41</v>
      </c>
      <c r="G891" s="84" t="s">
        <v>3249</v>
      </c>
      <c r="H891" s="31" t="s">
        <v>6805</v>
      </c>
      <c r="I891" s="207" t="s">
        <v>3338</v>
      </c>
      <c r="J891" s="84" t="s">
        <v>3270</v>
      </c>
      <c r="K891" s="31" t="s">
        <v>41</v>
      </c>
      <c r="L891" s="31"/>
      <c r="M891" s="169"/>
      <c r="N891" s="148"/>
      <c r="O891" s="44" t="s">
        <v>3284</v>
      </c>
      <c r="P891" s="43" t="s">
        <v>6805</v>
      </c>
      <c r="Q891" s="207" t="s">
        <v>3338</v>
      </c>
      <c r="R891" s="84" t="s">
        <v>3270</v>
      </c>
      <c r="S891" s="31" t="s">
        <v>41</v>
      </c>
      <c r="T891" s="31"/>
      <c r="U891" s="169"/>
      <c r="V891" s="150"/>
      <c r="W891" s="141" t="str" cm="1">
        <f t="array" ref="W891">IF(SUM(LEN(B891:V891))=0,"",IF(OR(OR(ISBLANK(F891),SUM(LEN(C891),LEN(D891))=0),AND(NOT(E891="Unknown"),ISBLANK(J891)),AND(NOT(O891="Unknown"),ISBLANK(R891))),"Missing Information", INDEX(Table15[Entire Service Line Classification], MATCH(SUMIFS(Table15[Unique ID],Table15[System-Owned Portion],E891,Table15[If Material Anything Other than "Lead" in Column E,Was Material Ever Previously Lead?],G891,Table15[Customer-Owned Portion],O891),Table15[Unique ID],0),0)))</f>
        <v>Non-lead</v>
      </c>
      <c r="X891"/>
    </row>
    <row r="892" spans="2:24" ht="29" x14ac:dyDescent="0.35">
      <c r="B892" s="146"/>
      <c r="C892" s="31" t="s">
        <v>515</v>
      </c>
      <c r="D892" s="31"/>
      <c r="E892" s="44" t="s">
        <v>3284</v>
      </c>
      <c r="F892" s="43" t="s">
        <v>41</v>
      </c>
      <c r="G892" s="84" t="s">
        <v>3249</v>
      </c>
      <c r="H892" s="31" t="s">
        <v>6805</v>
      </c>
      <c r="I892" s="207" t="s">
        <v>3338</v>
      </c>
      <c r="J892" s="84" t="s">
        <v>3270</v>
      </c>
      <c r="K892" s="31" t="s">
        <v>41</v>
      </c>
      <c r="L892" s="31"/>
      <c r="M892" s="169"/>
      <c r="N892" s="148"/>
      <c r="O892" s="44" t="s">
        <v>3284</v>
      </c>
      <c r="P892" s="43" t="s">
        <v>6805</v>
      </c>
      <c r="Q892" s="207" t="s">
        <v>3338</v>
      </c>
      <c r="R892" s="84" t="s">
        <v>3270</v>
      </c>
      <c r="S892" s="31" t="s">
        <v>41</v>
      </c>
      <c r="T892" s="31"/>
      <c r="U892" s="169"/>
      <c r="V892" s="150"/>
      <c r="W892" s="141" t="str" cm="1">
        <f t="array" ref="W892">IF(SUM(LEN(B892:V892))=0,"",IF(OR(OR(ISBLANK(F892),SUM(LEN(C892),LEN(D892))=0),AND(NOT(E892="Unknown"),ISBLANK(J892)),AND(NOT(O892="Unknown"),ISBLANK(R892))),"Missing Information", INDEX(Table15[Entire Service Line Classification], MATCH(SUMIFS(Table15[Unique ID],Table15[System-Owned Portion],E892,Table15[If Material Anything Other than "Lead" in Column E,Was Material Ever Previously Lead?],G892,Table15[Customer-Owned Portion],O892),Table15[Unique ID],0),0)))</f>
        <v>Non-lead</v>
      </c>
      <c r="X892"/>
    </row>
    <row r="893" spans="2:24" ht="29" x14ac:dyDescent="0.35">
      <c r="B893" s="146"/>
      <c r="C893" s="31" t="s">
        <v>516</v>
      </c>
      <c r="D893" s="31"/>
      <c r="E893" s="44" t="s">
        <v>3284</v>
      </c>
      <c r="F893" s="43" t="s">
        <v>41</v>
      </c>
      <c r="G893" s="84" t="s">
        <v>3249</v>
      </c>
      <c r="H893" s="31" t="s">
        <v>6805</v>
      </c>
      <c r="I893" s="207" t="s">
        <v>3338</v>
      </c>
      <c r="J893" s="84" t="s">
        <v>3270</v>
      </c>
      <c r="K893" s="31" t="s">
        <v>41</v>
      </c>
      <c r="L893" s="31"/>
      <c r="M893" s="169"/>
      <c r="N893" s="148"/>
      <c r="O893" s="44" t="s">
        <v>3284</v>
      </c>
      <c r="P893" s="43" t="s">
        <v>6805</v>
      </c>
      <c r="Q893" s="207" t="s">
        <v>3338</v>
      </c>
      <c r="R893" s="84" t="s">
        <v>3270</v>
      </c>
      <c r="S893" s="31" t="s">
        <v>41</v>
      </c>
      <c r="T893" s="31"/>
      <c r="U893" s="169"/>
      <c r="V893" s="150"/>
      <c r="W893" s="141" t="str" cm="1">
        <f t="array" ref="W893">IF(SUM(LEN(B893:V893))=0,"",IF(OR(OR(ISBLANK(F893),SUM(LEN(C893),LEN(D893))=0),AND(NOT(E893="Unknown"),ISBLANK(J893)),AND(NOT(O893="Unknown"),ISBLANK(R893))),"Missing Information", INDEX(Table15[Entire Service Line Classification], MATCH(SUMIFS(Table15[Unique ID],Table15[System-Owned Portion],E893,Table15[If Material Anything Other than "Lead" in Column E,Was Material Ever Previously Lead?],G893,Table15[Customer-Owned Portion],O893),Table15[Unique ID],0),0)))</f>
        <v>Non-lead</v>
      </c>
      <c r="X893"/>
    </row>
    <row r="894" spans="2:24" ht="29" x14ac:dyDescent="0.35">
      <c r="B894" s="146"/>
      <c r="C894" s="31" t="s">
        <v>517</v>
      </c>
      <c r="D894" s="31"/>
      <c r="E894" s="44" t="s">
        <v>3284</v>
      </c>
      <c r="F894" s="43" t="s">
        <v>41</v>
      </c>
      <c r="G894" s="84" t="s">
        <v>3249</v>
      </c>
      <c r="H894" s="31" t="s">
        <v>6805</v>
      </c>
      <c r="I894" s="207" t="s">
        <v>3338</v>
      </c>
      <c r="J894" s="84" t="s">
        <v>3270</v>
      </c>
      <c r="K894" s="31" t="s">
        <v>41</v>
      </c>
      <c r="L894" s="31"/>
      <c r="M894" s="169"/>
      <c r="N894" s="148"/>
      <c r="O894" s="44" t="s">
        <v>3284</v>
      </c>
      <c r="P894" s="43" t="s">
        <v>6805</v>
      </c>
      <c r="Q894" s="207" t="s">
        <v>3338</v>
      </c>
      <c r="R894" s="84" t="s">
        <v>3270</v>
      </c>
      <c r="S894" s="31" t="s">
        <v>41</v>
      </c>
      <c r="T894" s="31"/>
      <c r="U894" s="169"/>
      <c r="V894" s="150"/>
      <c r="W894" s="141" t="str" cm="1">
        <f t="array" ref="W894">IF(SUM(LEN(B894:V894))=0,"",IF(OR(OR(ISBLANK(F894),SUM(LEN(C894),LEN(D894))=0),AND(NOT(E894="Unknown"),ISBLANK(J894)),AND(NOT(O894="Unknown"),ISBLANK(R894))),"Missing Information", INDEX(Table15[Entire Service Line Classification], MATCH(SUMIFS(Table15[Unique ID],Table15[System-Owned Portion],E894,Table15[If Material Anything Other than "Lead" in Column E,Was Material Ever Previously Lead?],G894,Table15[Customer-Owned Portion],O894),Table15[Unique ID],0),0)))</f>
        <v>Non-lead</v>
      </c>
      <c r="X894"/>
    </row>
    <row r="895" spans="2:24" x14ac:dyDescent="0.35">
      <c r="B895" s="146"/>
      <c r="C895" s="31" t="s">
        <v>518</v>
      </c>
      <c r="D895" s="31"/>
      <c r="E895" s="44" t="s">
        <v>3203</v>
      </c>
      <c r="F895" s="43" t="s">
        <v>3283</v>
      </c>
      <c r="G895" s="84" t="s">
        <v>3249</v>
      </c>
      <c r="H895" s="31">
        <v>1900</v>
      </c>
      <c r="I895" s="207" t="s">
        <v>3338</v>
      </c>
      <c r="J895" s="84"/>
      <c r="K895" s="31" t="s">
        <v>41</v>
      </c>
      <c r="L895" s="31"/>
      <c r="M895" s="169"/>
      <c r="N895" s="148"/>
      <c r="O895" s="44" t="s">
        <v>3203</v>
      </c>
      <c r="P895" s="43">
        <v>1900</v>
      </c>
      <c r="Q895" s="207" t="s">
        <v>3338</v>
      </c>
      <c r="R895" s="84" t="s">
        <v>3203</v>
      </c>
      <c r="S895" s="31" t="s">
        <v>41</v>
      </c>
      <c r="T895" s="31"/>
      <c r="U895" s="169"/>
      <c r="V895" s="150"/>
      <c r="W895" s="141" t="str" cm="1">
        <f t="array" ref="W895">IF(SUM(LEN(B895:V895))=0,"",IF(OR(OR(ISBLANK(F895),SUM(LEN(C895),LEN(D895))=0),AND(NOT(E895="Unknown"),ISBLANK(J895)),AND(NOT(O895="Unknown"),ISBLANK(R895))),"Missing Information", INDEX(Table15[Entire Service Line Classification], MATCH(SUMIFS(Table15[Unique ID],Table15[System-Owned Portion],E895,Table15[If Material Anything Other than "Lead" in Column E,Was Material Ever Previously Lead?],G895,Table15[Customer-Owned Portion],O895),Table15[Unique ID],0),0)))</f>
        <v>Lead Status Unknown</v>
      </c>
      <c r="X895"/>
    </row>
    <row r="896" spans="2:24" ht="29" x14ac:dyDescent="0.35">
      <c r="B896" s="146"/>
      <c r="C896" s="31" t="s">
        <v>519</v>
      </c>
      <c r="D896" s="31"/>
      <c r="E896" s="44" t="s">
        <v>3284</v>
      </c>
      <c r="F896" s="43" t="s">
        <v>41</v>
      </c>
      <c r="G896" s="84" t="s">
        <v>3249</v>
      </c>
      <c r="H896" s="31" t="s">
        <v>6805</v>
      </c>
      <c r="I896" s="207" t="s">
        <v>3338</v>
      </c>
      <c r="J896" s="84" t="s">
        <v>3270</v>
      </c>
      <c r="K896" s="31" t="s">
        <v>41</v>
      </c>
      <c r="L896" s="31"/>
      <c r="M896" s="169"/>
      <c r="N896" s="148"/>
      <c r="O896" s="44" t="s">
        <v>3284</v>
      </c>
      <c r="P896" s="43" t="s">
        <v>6805</v>
      </c>
      <c r="Q896" s="207" t="s">
        <v>3338</v>
      </c>
      <c r="R896" s="84" t="s">
        <v>3270</v>
      </c>
      <c r="S896" s="31" t="s">
        <v>41</v>
      </c>
      <c r="T896" s="31"/>
      <c r="U896" s="169"/>
      <c r="V896" s="150"/>
      <c r="W896" s="141" t="str" cm="1">
        <f t="array" ref="W896">IF(SUM(LEN(B896:V896))=0,"",IF(OR(OR(ISBLANK(F896),SUM(LEN(C896),LEN(D896))=0),AND(NOT(E896="Unknown"),ISBLANK(J896)),AND(NOT(O896="Unknown"),ISBLANK(R896))),"Missing Information", INDEX(Table15[Entire Service Line Classification], MATCH(SUMIFS(Table15[Unique ID],Table15[System-Owned Portion],E896,Table15[If Material Anything Other than "Lead" in Column E,Was Material Ever Previously Lead?],G896,Table15[Customer-Owned Portion],O896),Table15[Unique ID],0),0)))</f>
        <v>Non-lead</v>
      </c>
      <c r="X896"/>
    </row>
    <row r="897" spans="2:24" ht="29" x14ac:dyDescent="0.35">
      <c r="B897" s="146"/>
      <c r="C897" s="31" t="s">
        <v>520</v>
      </c>
      <c r="D897" s="31"/>
      <c r="E897" s="44" t="s">
        <v>3284</v>
      </c>
      <c r="F897" s="43" t="s">
        <v>41</v>
      </c>
      <c r="G897" s="84" t="s">
        <v>3249</v>
      </c>
      <c r="H897" s="31" t="s">
        <v>6805</v>
      </c>
      <c r="I897" s="207" t="s">
        <v>3338</v>
      </c>
      <c r="J897" s="84" t="s">
        <v>3270</v>
      </c>
      <c r="K897" s="31" t="s">
        <v>41</v>
      </c>
      <c r="L897" s="31"/>
      <c r="M897" s="169"/>
      <c r="N897" s="148"/>
      <c r="O897" s="44" t="s">
        <v>3284</v>
      </c>
      <c r="P897" s="43" t="s">
        <v>6805</v>
      </c>
      <c r="Q897" s="207" t="s">
        <v>3338</v>
      </c>
      <c r="R897" s="84" t="s">
        <v>3270</v>
      </c>
      <c r="S897" s="31" t="s">
        <v>41</v>
      </c>
      <c r="T897" s="31"/>
      <c r="U897" s="169"/>
      <c r="V897" s="150"/>
      <c r="W897" s="141" t="str" cm="1">
        <f t="array" ref="W897">IF(SUM(LEN(B897:V897))=0,"",IF(OR(OR(ISBLANK(F897),SUM(LEN(C897),LEN(D897))=0),AND(NOT(E897="Unknown"),ISBLANK(J897)),AND(NOT(O897="Unknown"),ISBLANK(R897))),"Missing Information", INDEX(Table15[Entire Service Line Classification], MATCH(SUMIFS(Table15[Unique ID],Table15[System-Owned Portion],E897,Table15[If Material Anything Other than "Lead" in Column E,Was Material Ever Previously Lead?],G897,Table15[Customer-Owned Portion],O897),Table15[Unique ID],0),0)))</f>
        <v>Non-lead</v>
      </c>
      <c r="X897"/>
    </row>
    <row r="898" spans="2:24" ht="29" x14ac:dyDescent="0.35">
      <c r="B898" s="146"/>
      <c r="C898" s="31" t="s">
        <v>521</v>
      </c>
      <c r="D898" s="31"/>
      <c r="E898" s="44" t="s">
        <v>3284</v>
      </c>
      <c r="F898" s="43" t="s">
        <v>41</v>
      </c>
      <c r="G898" s="84" t="s">
        <v>3249</v>
      </c>
      <c r="H898" s="31" t="s">
        <v>6805</v>
      </c>
      <c r="I898" s="207" t="s">
        <v>3338</v>
      </c>
      <c r="J898" s="84" t="s">
        <v>3270</v>
      </c>
      <c r="K898" s="31" t="s">
        <v>41</v>
      </c>
      <c r="L898" s="31"/>
      <c r="M898" s="169"/>
      <c r="N898" s="148"/>
      <c r="O898" s="44" t="s">
        <v>3284</v>
      </c>
      <c r="P898" s="43" t="s">
        <v>6805</v>
      </c>
      <c r="Q898" s="207" t="s">
        <v>3338</v>
      </c>
      <c r="R898" s="84" t="s">
        <v>3270</v>
      </c>
      <c r="S898" s="31" t="s">
        <v>41</v>
      </c>
      <c r="T898" s="31"/>
      <c r="U898" s="169"/>
      <c r="V898" s="150"/>
      <c r="W898" s="141" t="str" cm="1">
        <f t="array" ref="W898">IF(SUM(LEN(B898:V898))=0,"",IF(OR(OR(ISBLANK(F898),SUM(LEN(C898),LEN(D898))=0),AND(NOT(E898="Unknown"),ISBLANK(J898)),AND(NOT(O898="Unknown"),ISBLANK(R898))),"Missing Information", INDEX(Table15[Entire Service Line Classification], MATCH(SUMIFS(Table15[Unique ID],Table15[System-Owned Portion],E898,Table15[If Material Anything Other than "Lead" in Column E,Was Material Ever Previously Lead?],G898,Table15[Customer-Owned Portion],O898),Table15[Unique ID],0),0)))</f>
        <v>Non-lead</v>
      </c>
      <c r="X898"/>
    </row>
    <row r="899" spans="2:24" ht="29" x14ac:dyDescent="0.35">
      <c r="B899" s="146"/>
      <c r="C899" s="31" t="s">
        <v>522</v>
      </c>
      <c r="D899" s="31"/>
      <c r="E899" s="44" t="s">
        <v>3284</v>
      </c>
      <c r="F899" s="43" t="s">
        <v>41</v>
      </c>
      <c r="G899" s="84" t="s">
        <v>3249</v>
      </c>
      <c r="H899" s="31" t="s">
        <v>6805</v>
      </c>
      <c r="I899" s="207" t="s">
        <v>3338</v>
      </c>
      <c r="J899" s="84" t="s">
        <v>3270</v>
      </c>
      <c r="K899" s="31" t="s">
        <v>41</v>
      </c>
      <c r="L899" s="31"/>
      <c r="M899" s="169"/>
      <c r="N899" s="148"/>
      <c r="O899" s="44" t="s">
        <v>3284</v>
      </c>
      <c r="P899" s="43" t="s">
        <v>6805</v>
      </c>
      <c r="Q899" s="207" t="s">
        <v>3338</v>
      </c>
      <c r="R899" s="84" t="s">
        <v>3270</v>
      </c>
      <c r="S899" s="31" t="s">
        <v>41</v>
      </c>
      <c r="T899" s="31"/>
      <c r="U899" s="169"/>
      <c r="V899" s="150"/>
      <c r="W899" s="141" t="str" cm="1">
        <f t="array" ref="W899">IF(SUM(LEN(B899:V899))=0,"",IF(OR(OR(ISBLANK(F899),SUM(LEN(C899),LEN(D899))=0),AND(NOT(E899="Unknown"),ISBLANK(J899)),AND(NOT(O899="Unknown"),ISBLANK(R899))),"Missing Information", INDEX(Table15[Entire Service Line Classification], MATCH(SUMIFS(Table15[Unique ID],Table15[System-Owned Portion],E899,Table15[If Material Anything Other than "Lead" in Column E,Was Material Ever Previously Lead?],G899,Table15[Customer-Owned Portion],O899),Table15[Unique ID],0),0)))</f>
        <v>Non-lead</v>
      </c>
      <c r="X899"/>
    </row>
    <row r="900" spans="2:24" x14ac:dyDescent="0.35">
      <c r="B900" s="146"/>
      <c r="C900" s="31" t="s">
        <v>3796</v>
      </c>
      <c r="D900" s="31"/>
      <c r="E900" s="44" t="s">
        <v>3203</v>
      </c>
      <c r="F900" s="43" t="s">
        <v>3283</v>
      </c>
      <c r="G900" s="84" t="s">
        <v>3249</v>
      </c>
      <c r="H900" s="31"/>
      <c r="I900" s="207" t="s">
        <v>3338</v>
      </c>
      <c r="J900" s="84"/>
      <c r="K900" s="31" t="s">
        <v>41</v>
      </c>
      <c r="L900" s="31"/>
      <c r="M900" s="169"/>
      <c r="N900" s="148"/>
      <c r="O900" s="44" t="s">
        <v>3203</v>
      </c>
      <c r="P900" s="43"/>
      <c r="Q900" s="207" t="s">
        <v>3338</v>
      </c>
      <c r="R900" s="84" t="s">
        <v>3203</v>
      </c>
      <c r="S900" s="31" t="s">
        <v>41</v>
      </c>
      <c r="T900" s="31"/>
      <c r="U900" s="169"/>
      <c r="V900" s="150"/>
      <c r="W900" s="141" t="str" cm="1">
        <f t="array" ref="W900">IF(SUM(LEN(B900:V900))=0,"",IF(OR(OR(ISBLANK(F900),SUM(LEN(C900),LEN(D900))=0),AND(NOT(E900="Unknown"),ISBLANK(J900)),AND(NOT(O900="Unknown"),ISBLANK(R900))),"Missing Information", INDEX(Table15[Entire Service Line Classification], MATCH(SUMIFS(Table15[Unique ID],Table15[System-Owned Portion],E900,Table15[If Material Anything Other than "Lead" in Column E,Was Material Ever Previously Lead?],G900,Table15[Customer-Owned Portion],O900),Table15[Unique ID],0),0)))</f>
        <v>Lead Status Unknown</v>
      </c>
      <c r="X900"/>
    </row>
    <row r="901" spans="2:24" x14ac:dyDescent="0.35">
      <c r="B901" s="146"/>
      <c r="C901" s="31" t="s">
        <v>3797</v>
      </c>
      <c r="D901" s="31"/>
      <c r="E901" s="44" t="s">
        <v>3203</v>
      </c>
      <c r="F901" s="43" t="s">
        <v>3283</v>
      </c>
      <c r="G901" s="84" t="s">
        <v>3249</v>
      </c>
      <c r="H901" s="31"/>
      <c r="I901" s="207" t="s">
        <v>3338</v>
      </c>
      <c r="J901" s="84"/>
      <c r="K901" s="31" t="s">
        <v>41</v>
      </c>
      <c r="L901" s="31"/>
      <c r="M901" s="169"/>
      <c r="N901" s="148"/>
      <c r="O901" s="44" t="s">
        <v>3203</v>
      </c>
      <c r="P901" s="43"/>
      <c r="Q901" s="207" t="s">
        <v>3338</v>
      </c>
      <c r="R901" s="84" t="s">
        <v>3203</v>
      </c>
      <c r="S901" s="31" t="s">
        <v>41</v>
      </c>
      <c r="T901" s="31"/>
      <c r="U901" s="169"/>
      <c r="V901" s="150"/>
      <c r="W901" s="141" t="str" cm="1">
        <f t="array" ref="W901">IF(SUM(LEN(B901:V901))=0,"",IF(OR(OR(ISBLANK(F901),SUM(LEN(C901),LEN(D901))=0),AND(NOT(E901="Unknown"),ISBLANK(J901)),AND(NOT(O901="Unknown"),ISBLANK(R901))),"Missing Information", INDEX(Table15[Entire Service Line Classification], MATCH(SUMIFS(Table15[Unique ID],Table15[System-Owned Portion],E901,Table15[If Material Anything Other than "Lead" in Column E,Was Material Ever Previously Lead?],G901,Table15[Customer-Owned Portion],O901),Table15[Unique ID],0),0)))</f>
        <v>Lead Status Unknown</v>
      </c>
      <c r="X901"/>
    </row>
    <row r="902" spans="2:24" x14ac:dyDescent="0.35">
      <c r="B902" s="146"/>
      <c r="C902" s="31" t="s">
        <v>3798</v>
      </c>
      <c r="D902" s="31"/>
      <c r="E902" s="44" t="s">
        <v>3203</v>
      </c>
      <c r="F902" s="43" t="s">
        <v>3283</v>
      </c>
      <c r="G902" s="84" t="s">
        <v>3249</v>
      </c>
      <c r="H902" s="31"/>
      <c r="I902" s="207" t="s">
        <v>3338</v>
      </c>
      <c r="J902" s="84"/>
      <c r="K902" s="31" t="s">
        <v>41</v>
      </c>
      <c r="L902" s="31"/>
      <c r="M902" s="169"/>
      <c r="N902" s="148"/>
      <c r="O902" s="44" t="s">
        <v>3203</v>
      </c>
      <c r="P902" s="43"/>
      <c r="Q902" s="207" t="s">
        <v>3338</v>
      </c>
      <c r="R902" s="84" t="s">
        <v>3203</v>
      </c>
      <c r="S902" s="31" t="s">
        <v>41</v>
      </c>
      <c r="T902" s="31"/>
      <c r="U902" s="169"/>
      <c r="V902" s="150"/>
      <c r="W902" s="141" t="str" cm="1">
        <f t="array" ref="W902">IF(SUM(LEN(B902:V902))=0,"",IF(OR(OR(ISBLANK(F902),SUM(LEN(C902),LEN(D902))=0),AND(NOT(E902="Unknown"),ISBLANK(J902)),AND(NOT(O902="Unknown"),ISBLANK(R902))),"Missing Information", INDEX(Table15[Entire Service Line Classification], MATCH(SUMIFS(Table15[Unique ID],Table15[System-Owned Portion],E902,Table15[If Material Anything Other than "Lead" in Column E,Was Material Ever Previously Lead?],G902,Table15[Customer-Owned Portion],O902),Table15[Unique ID],0),0)))</f>
        <v>Lead Status Unknown</v>
      </c>
      <c r="X902"/>
    </row>
    <row r="903" spans="2:24" x14ac:dyDescent="0.35">
      <c r="B903" s="146"/>
      <c r="C903" s="31" t="s">
        <v>3799</v>
      </c>
      <c r="D903" s="31"/>
      <c r="E903" s="44" t="s">
        <v>3203</v>
      </c>
      <c r="F903" s="43" t="s">
        <v>3283</v>
      </c>
      <c r="G903" s="84" t="s">
        <v>3249</v>
      </c>
      <c r="H903" s="31"/>
      <c r="I903" s="207" t="s">
        <v>3338</v>
      </c>
      <c r="J903" s="84"/>
      <c r="K903" s="31" t="s">
        <v>41</v>
      </c>
      <c r="L903" s="31"/>
      <c r="M903" s="169"/>
      <c r="N903" s="148"/>
      <c r="O903" s="44" t="s">
        <v>3203</v>
      </c>
      <c r="P903" s="43"/>
      <c r="Q903" s="207" t="s">
        <v>3338</v>
      </c>
      <c r="R903" s="84" t="s">
        <v>3203</v>
      </c>
      <c r="S903" s="31" t="s">
        <v>41</v>
      </c>
      <c r="T903" s="31"/>
      <c r="U903" s="169"/>
      <c r="V903" s="150"/>
      <c r="W903" s="141" t="str" cm="1">
        <f t="array" ref="W903">IF(SUM(LEN(B903:V903))=0,"",IF(OR(OR(ISBLANK(F903),SUM(LEN(C903),LEN(D903))=0),AND(NOT(E903="Unknown"),ISBLANK(J903)),AND(NOT(O903="Unknown"),ISBLANK(R903))),"Missing Information", INDEX(Table15[Entire Service Line Classification], MATCH(SUMIFS(Table15[Unique ID],Table15[System-Owned Portion],E903,Table15[If Material Anything Other than "Lead" in Column E,Was Material Ever Previously Lead?],G903,Table15[Customer-Owned Portion],O903),Table15[Unique ID],0),0)))</f>
        <v>Lead Status Unknown</v>
      </c>
      <c r="X903"/>
    </row>
    <row r="904" spans="2:24" x14ac:dyDescent="0.35">
      <c r="B904" s="146"/>
      <c r="C904" s="31" t="s">
        <v>3800</v>
      </c>
      <c r="D904" s="31"/>
      <c r="E904" s="44" t="s">
        <v>3203</v>
      </c>
      <c r="F904" s="43" t="s">
        <v>3283</v>
      </c>
      <c r="G904" s="84" t="s">
        <v>3249</v>
      </c>
      <c r="H904" s="31"/>
      <c r="I904" s="207" t="s">
        <v>3338</v>
      </c>
      <c r="J904" s="84"/>
      <c r="K904" s="31" t="s">
        <v>41</v>
      </c>
      <c r="L904" s="31"/>
      <c r="M904" s="169"/>
      <c r="N904" s="148"/>
      <c r="O904" s="44" t="s">
        <v>3203</v>
      </c>
      <c r="P904" s="43"/>
      <c r="Q904" s="207" t="s">
        <v>3338</v>
      </c>
      <c r="R904" s="84" t="s">
        <v>3203</v>
      </c>
      <c r="S904" s="31" t="s">
        <v>41</v>
      </c>
      <c r="T904" s="31"/>
      <c r="U904" s="169"/>
      <c r="V904" s="150"/>
      <c r="W904" s="141" t="str" cm="1">
        <f t="array" ref="W904">IF(SUM(LEN(B904:V904))=0,"",IF(OR(OR(ISBLANK(F904),SUM(LEN(C904),LEN(D904))=0),AND(NOT(E904="Unknown"),ISBLANK(J904)),AND(NOT(O904="Unknown"),ISBLANK(R904))),"Missing Information", INDEX(Table15[Entire Service Line Classification], MATCH(SUMIFS(Table15[Unique ID],Table15[System-Owned Portion],E904,Table15[If Material Anything Other than "Lead" in Column E,Was Material Ever Previously Lead?],G904,Table15[Customer-Owned Portion],O904),Table15[Unique ID],0),0)))</f>
        <v>Lead Status Unknown</v>
      </c>
      <c r="X904"/>
    </row>
    <row r="905" spans="2:24" x14ac:dyDescent="0.35">
      <c r="B905" s="146"/>
      <c r="C905" s="31" t="s">
        <v>3801</v>
      </c>
      <c r="D905" s="31"/>
      <c r="E905" s="44" t="s">
        <v>3203</v>
      </c>
      <c r="F905" s="43" t="s">
        <v>3283</v>
      </c>
      <c r="G905" s="84" t="s">
        <v>3249</v>
      </c>
      <c r="H905" s="31"/>
      <c r="I905" s="207" t="s">
        <v>3338</v>
      </c>
      <c r="J905" s="84"/>
      <c r="K905" s="31" t="s">
        <v>41</v>
      </c>
      <c r="L905" s="31"/>
      <c r="M905" s="169"/>
      <c r="N905" s="148"/>
      <c r="O905" s="44" t="s">
        <v>3203</v>
      </c>
      <c r="P905" s="43"/>
      <c r="Q905" s="207" t="s">
        <v>3338</v>
      </c>
      <c r="R905" s="84" t="s">
        <v>3203</v>
      </c>
      <c r="S905" s="31" t="s">
        <v>41</v>
      </c>
      <c r="T905" s="31"/>
      <c r="U905" s="169"/>
      <c r="V905" s="150"/>
      <c r="W905" s="141" t="str" cm="1">
        <f t="array" ref="W905">IF(SUM(LEN(B905:V905))=0,"",IF(OR(OR(ISBLANK(F905),SUM(LEN(C905),LEN(D905))=0),AND(NOT(E905="Unknown"),ISBLANK(J905)),AND(NOT(O905="Unknown"),ISBLANK(R905))),"Missing Information", INDEX(Table15[Entire Service Line Classification], MATCH(SUMIFS(Table15[Unique ID],Table15[System-Owned Portion],E905,Table15[If Material Anything Other than "Lead" in Column E,Was Material Ever Previously Lead?],G905,Table15[Customer-Owned Portion],O905),Table15[Unique ID],0),0)))</f>
        <v>Lead Status Unknown</v>
      </c>
      <c r="X905"/>
    </row>
    <row r="906" spans="2:24" x14ac:dyDescent="0.35">
      <c r="B906" s="146"/>
      <c r="C906" s="31" t="s">
        <v>3802</v>
      </c>
      <c r="D906" s="31"/>
      <c r="E906" s="44" t="s">
        <v>3203</v>
      </c>
      <c r="F906" s="43" t="s">
        <v>3283</v>
      </c>
      <c r="G906" s="84" t="s">
        <v>3249</v>
      </c>
      <c r="H906" s="31"/>
      <c r="I906" s="207" t="s">
        <v>3338</v>
      </c>
      <c r="J906" s="84"/>
      <c r="K906" s="31" t="s">
        <v>41</v>
      </c>
      <c r="L906" s="31"/>
      <c r="M906" s="169"/>
      <c r="N906" s="148"/>
      <c r="O906" s="44" t="s">
        <v>3203</v>
      </c>
      <c r="P906" s="43"/>
      <c r="Q906" s="207" t="s">
        <v>3338</v>
      </c>
      <c r="R906" s="84" t="s">
        <v>3203</v>
      </c>
      <c r="S906" s="31" t="s">
        <v>41</v>
      </c>
      <c r="T906" s="31"/>
      <c r="U906" s="169"/>
      <c r="V906" s="150"/>
      <c r="W906" s="141" t="str" cm="1">
        <f t="array" ref="W906">IF(SUM(LEN(B906:V906))=0,"",IF(OR(OR(ISBLANK(F906),SUM(LEN(C906),LEN(D906))=0),AND(NOT(E906="Unknown"),ISBLANK(J906)),AND(NOT(O906="Unknown"),ISBLANK(R906))),"Missing Information", INDEX(Table15[Entire Service Line Classification], MATCH(SUMIFS(Table15[Unique ID],Table15[System-Owned Portion],E906,Table15[If Material Anything Other than "Lead" in Column E,Was Material Ever Previously Lead?],G906,Table15[Customer-Owned Portion],O906),Table15[Unique ID],0),0)))</f>
        <v>Lead Status Unknown</v>
      </c>
      <c r="X906"/>
    </row>
    <row r="907" spans="2:24" x14ac:dyDescent="0.35">
      <c r="B907" s="146"/>
      <c r="C907" s="31" t="s">
        <v>3803</v>
      </c>
      <c r="D907" s="31"/>
      <c r="E907" s="44" t="s">
        <v>3203</v>
      </c>
      <c r="F907" s="43" t="s">
        <v>3283</v>
      </c>
      <c r="G907" s="84" t="s">
        <v>3249</v>
      </c>
      <c r="H907" s="31"/>
      <c r="I907" s="207" t="s">
        <v>3338</v>
      </c>
      <c r="J907" s="84"/>
      <c r="K907" s="31" t="s">
        <v>41</v>
      </c>
      <c r="L907" s="31"/>
      <c r="M907" s="169"/>
      <c r="N907" s="148"/>
      <c r="O907" s="44" t="s">
        <v>3203</v>
      </c>
      <c r="P907" s="43"/>
      <c r="Q907" s="207" t="s">
        <v>3338</v>
      </c>
      <c r="R907" s="84" t="s">
        <v>3203</v>
      </c>
      <c r="S907" s="31" t="s">
        <v>41</v>
      </c>
      <c r="T907" s="31"/>
      <c r="U907" s="169"/>
      <c r="V907" s="150"/>
      <c r="W907" s="141" t="str" cm="1">
        <f t="array" ref="W907">IF(SUM(LEN(B907:V907))=0,"",IF(OR(OR(ISBLANK(F907),SUM(LEN(C907),LEN(D907))=0),AND(NOT(E907="Unknown"),ISBLANK(J907)),AND(NOT(O907="Unknown"),ISBLANK(R907))),"Missing Information", INDEX(Table15[Entire Service Line Classification], MATCH(SUMIFS(Table15[Unique ID],Table15[System-Owned Portion],E907,Table15[If Material Anything Other than "Lead" in Column E,Was Material Ever Previously Lead?],G907,Table15[Customer-Owned Portion],O907),Table15[Unique ID],0),0)))</f>
        <v>Lead Status Unknown</v>
      </c>
      <c r="X907"/>
    </row>
    <row r="908" spans="2:24" x14ac:dyDescent="0.35">
      <c r="B908" s="146"/>
      <c r="C908" s="31" t="s">
        <v>3804</v>
      </c>
      <c r="D908" s="31"/>
      <c r="E908" s="44" t="s">
        <v>3203</v>
      </c>
      <c r="F908" s="43" t="s">
        <v>3283</v>
      </c>
      <c r="G908" s="84" t="s">
        <v>3249</v>
      </c>
      <c r="H908" s="31"/>
      <c r="I908" s="207" t="s">
        <v>3338</v>
      </c>
      <c r="J908" s="84"/>
      <c r="K908" s="31" t="s">
        <v>41</v>
      </c>
      <c r="L908" s="31"/>
      <c r="M908" s="169"/>
      <c r="N908" s="148"/>
      <c r="O908" s="44" t="s">
        <v>3203</v>
      </c>
      <c r="P908" s="43"/>
      <c r="Q908" s="207" t="s">
        <v>3338</v>
      </c>
      <c r="R908" s="84" t="s">
        <v>3203</v>
      </c>
      <c r="S908" s="31" t="s">
        <v>41</v>
      </c>
      <c r="T908" s="31"/>
      <c r="U908" s="169"/>
      <c r="V908" s="150"/>
      <c r="W908" s="141" t="str" cm="1">
        <f t="array" ref="W908">IF(SUM(LEN(B908:V908))=0,"",IF(OR(OR(ISBLANK(F908),SUM(LEN(C908),LEN(D908))=0),AND(NOT(E908="Unknown"),ISBLANK(J908)),AND(NOT(O908="Unknown"),ISBLANK(R908))),"Missing Information", INDEX(Table15[Entire Service Line Classification], MATCH(SUMIFS(Table15[Unique ID],Table15[System-Owned Portion],E908,Table15[If Material Anything Other than "Lead" in Column E,Was Material Ever Previously Lead?],G908,Table15[Customer-Owned Portion],O908),Table15[Unique ID],0),0)))</f>
        <v>Lead Status Unknown</v>
      </c>
      <c r="X908"/>
    </row>
    <row r="909" spans="2:24" ht="29" x14ac:dyDescent="0.35">
      <c r="B909" s="146"/>
      <c r="C909" s="31" t="s">
        <v>3805</v>
      </c>
      <c r="D909" s="31"/>
      <c r="E909" s="44" t="s">
        <v>3203</v>
      </c>
      <c r="F909" s="43" t="s">
        <v>3283</v>
      </c>
      <c r="G909" s="84" t="s">
        <v>3249</v>
      </c>
      <c r="H909" s="31">
        <v>1967</v>
      </c>
      <c r="I909" s="207" t="s">
        <v>3338</v>
      </c>
      <c r="J909" s="84"/>
      <c r="K909" s="31" t="s">
        <v>41</v>
      </c>
      <c r="L909" s="31"/>
      <c r="M909" s="169"/>
      <c r="N909" s="148"/>
      <c r="O909" s="44" t="s">
        <v>3203</v>
      </c>
      <c r="P909" s="43">
        <v>1967</v>
      </c>
      <c r="Q909" s="207" t="s">
        <v>3338</v>
      </c>
      <c r="R909" s="84" t="s">
        <v>3203</v>
      </c>
      <c r="S909" s="31" t="s">
        <v>41</v>
      </c>
      <c r="T909" s="31"/>
      <c r="U909" s="169"/>
      <c r="V909" s="150"/>
      <c r="W909" s="141" t="str" cm="1">
        <f t="array" ref="W909">IF(SUM(LEN(B909:V909))=0,"",IF(OR(OR(ISBLANK(F909),SUM(LEN(C909),LEN(D909))=0),AND(NOT(E909="Unknown"),ISBLANK(J909)),AND(NOT(O909="Unknown"),ISBLANK(R909))),"Missing Information", INDEX(Table15[Entire Service Line Classification], MATCH(SUMIFS(Table15[Unique ID],Table15[System-Owned Portion],E909,Table15[If Material Anything Other than "Lead" in Column E,Was Material Ever Previously Lead?],G909,Table15[Customer-Owned Portion],O909),Table15[Unique ID],0),0)))</f>
        <v>Lead Status Unknown</v>
      </c>
      <c r="X909"/>
    </row>
    <row r="910" spans="2:24" ht="29" x14ac:dyDescent="0.35">
      <c r="B910" s="146"/>
      <c r="C910" s="31" t="s">
        <v>3806</v>
      </c>
      <c r="D910" s="31"/>
      <c r="E910" s="44" t="s">
        <v>3284</v>
      </c>
      <c r="F910" s="43" t="s">
        <v>41</v>
      </c>
      <c r="G910" s="84" t="s">
        <v>3249</v>
      </c>
      <c r="H910" s="31">
        <v>2023</v>
      </c>
      <c r="I910" s="207" t="s">
        <v>3338</v>
      </c>
      <c r="J910" s="84" t="s">
        <v>3270</v>
      </c>
      <c r="K910" s="31" t="s">
        <v>41</v>
      </c>
      <c r="L910" s="31"/>
      <c r="M910" s="169"/>
      <c r="N910" s="148"/>
      <c r="O910" s="44" t="s">
        <v>3284</v>
      </c>
      <c r="P910" s="43">
        <v>2023</v>
      </c>
      <c r="Q910" s="207" t="s">
        <v>3338</v>
      </c>
      <c r="R910" s="84" t="s">
        <v>3270</v>
      </c>
      <c r="S910" s="31" t="s">
        <v>41</v>
      </c>
      <c r="T910" s="31"/>
      <c r="U910" s="169"/>
      <c r="V910" s="150"/>
      <c r="W910" s="141" t="str" cm="1">
        <f t="array" ref="W910">IF(SUM(LEN(B910:V910))=0,"",IF(OR(OR(ISBLANK(F910),SUM(LEN(C910),LEN(D910))=0),AND(NOT(E910="Unknown"),ISBLANK(J910)),AND(NOT(O910="Unknown"),ISBLANK(R910))),"Missing Information", INDEX(Table15[Entire Service Line Classification], MATCH(SUMIFS(Table15[Unique ID],Table15[System-Owned Portion],E910,Table15[If Material Anything Other than "Lead" in Column E,Was Material Ever Previously Lead?],G910,Table15[Customer-Owned Portion],O910),Table15[Unique ID],0),0)))</f>
        <v>Non-lead</v>
      </c>
      <c r="X910"/>
    </row>
    <row r="911" spans="2:24" x14ac:dyDescent="0.35">
      <c r="B911" s="146"/>
      <c r="C911" s="31" t="s">
        <v>523</v>
      </c>
      <c r="D911" s="31"/>
      <c r="E911" s="44" t="s">
        <v>3203</v>
      </c>
      <c r="F911" s="43" t="s">
        <v>3283</v>
      </c>
      <c r="G911" s="84" t="s">
        <v>3249</v>
      </c>
      <c r="H911" s="31"/>
      <c r="I911" s="207" t="s">
        <v>3338</v>
      </c>
      <c r="J911" s="84"/>
      <c r="K911" s="31" t="s">
        <v>41</v>
      </c>
      <c r="L911" s="31"/>
      <c r="M911" s="169"/>
      <c r="N911" s="148"/>
      <c r="O911" s="44" t="s">
        <v>3203</v>
      </c>
      <c r="P911" s="43"/>
      <c r="Q911" s="207" t="s">
        <v>3338</v>
      </c>
      <c r="R911" s="84" t="s">
        <v>3203</v>
      </c>
      <c r="S911" s="31" t="s">
        <v>41</v>
      </c>
      <c r="T911" s="31"/>
      <c r="U911" s="169"/>
      <c r="V911" s="150"/>
      <c r="W911" s="141" t="str" cm="1">
        <f t="array" ref="W911">IF(SUM(LEN(B911:V911))=0,"",IF(OR(OR(ISBLANK(F911),SUM(LEN(C911),LEN(D911))=0),AND(NOT(E911="Unknown"),ISBLANK(J911)),AND(NOT(O911="Unknown"),ISBLANK(R911))),"Missing Information", INDEX(Table15[Entire Service Line Classification], MATCH(SUMIFS(Table15[Unique ID],Table15[System-Owned Portion],E911,Table15[If Material Anything Other than "Lead" in Column E,Was Material Ever Previously Lead?],G911,Table15[Customer-Owned Portion],O911),Table15[Unique ID],0),0)))</f>
        <v>Lead Status Unknown</v>
      </c>
      <c r="X911"/>
    </row>
    <row r="912" spans="2:24" x14ac:dyDescent="0.35">
      <c r="B912" s="146"/>
      <c r="C912" s="31" t="s">
        <v>524</v>
      </c>
      <c r="D912" s="31"/>
      <c r="E912" s="44" t="s">
        <v>3203</v>
      </c>
      <c r="F912" s="43" t="s">
        <v>3283</v>
      </c>
      <c r="G912" s="84" t="s">
        <v>3249</v>
      </c>
      <c r="H912" s="31"/>
      <c r="I912" s="207" t="s">
        <v>3338</v>
      </c>
      <c r="J912" s="84"/>
      <c r="K912" s="31" t="s">
        <v>41</v>
      </c>
      <c r="L912" s="31"/>
      <c r="M912" s="169"/>
      <c r="N912" s="148"/>
      <c r="O912" s="44" t="s">
        <v>3203</v>
      </c>
      <c r="P912" s="43"/>
      <c r="Q912" s="207" t="s">
        <v>3338</v>
      </c>
      <c r="R912" s="84" t="s">
        <v>3203</v>
      </c>
      <c r="S912" s="31" t="s">
        <v>41</v>
      </c>
      <c r="T912" s="31"/>
      <c r="U912" s="169"/>
      <c r="V912" s="150"/>
      <c r="W912" s="141" t="str" cm="1">
        <f t="array" ref="W912">IF(SUM(LEN(B912:V912))=0,"",IF(OR(OR(ISBLANK(F912),SUM(LEN(C912),LEN(D912))=0),AND(NOT(E912="Unknown"),ISBLANK(J912)),AND(NOT(O912="Unknown"),ISBLANK(R912))),"Missing Information", INDEX(Table15[Entire Service Line Classification], MATCH(SUMIFS(Table15[Unique ID],Table15[System-Owned Portion],E912,Table15[If Material Anything Other than "Lead" in Column E,Was Material Ever Previously Lead?],G912,Table15[Customer-Owned Portion],O912),Table15[Unique ID],0),0)))</f>
        <v>Lead Status Unknown</v>
      </c>
      <c r="X912"/>
    </row>
    <row r="913" spans="2:24" x14ac:dyDescent="0.35">
      <c r="B913" s="146"/>
      <c r="C913" s="31" t="s">
        <v>525</v>
      </c>
      <c r="D913" s="31"/>
      <c r="E913" s="44" t="s">
        <v>3203</v>
      </c>
      <c r="F913" s="43" t="s">
        <v>3283</v>
      </c>
      <c r="G913" s="84" t="s">
        <v>3249</v>
      </c>
      <c r="H913" s="31">
        <v>1972</v>
      </c>
      <c r="I913" s="207" t="s">
        <v>3336</v>
      </c>
      <c r="J913" s="84"/>
      <c r="K913" s="31" t="s">
        <v>41</v>
      </c>
      <c r="L913" s="31"/>
      <c r="M913" s="169"/>
      <c r="N913" s="148"/>
      <c r="O913" s="44" t="s">
        <v>3203</v>
      </c>
      <c r="P913" s="43">
        <v>1972</v>
      </c>
      <c r="Q913" s="207" t="s">
        <v>3336</v>
      </c>
      <c r="R913" s="84" t="s">
        <v>3203</v>
      </c>
      <c r="S913" s="31" t="s">
        <v>41</v>
      </c>
      <c r="T913" s="31"/>
      <c r="U913" s="169"/>
      <c r="V913" s="150"/>
      <c r="W913" s="141" t="str" cm="1">
        <f t="array" ref="W913">IF(SUM(LEN(B913:V913))=0,"",IF(OR(OR(ISBLANK(F913),SUM(LEN(C913),LEN(D913))=0),AND(NOT(E913="Unknown"),ISBLANK(J913)),AND(NOT(O913="Unknown"),ISBLANK(R913))),"Missing Information", INDEX(Table15[Entire Service Line Classification], MATCH(SUMIFS(Table15[Unique ID],Table15[System-Owned Portion],E913,Table15[If Material Anything Other than "Lead" in Column E,Was Material Ever Previously Lead?],G913,Table15[Customer-Owned Portion],O913),Table15[Unique ID],0),0)))</f>
        <v>Lead Status Unknown</v>
      </c>
      <c r="X913"/>
    </row>
    <row r="914" spans="2:24" ht="29" x14ac:dyDescent="0.35">
      <c r="B914" s="146"/>
      <c r="C914" s="31" t="s">
        <v>3807</v>
      </c>
      <c r="D914" s="31"/>
      <c r="E914" s="44" t="s">
        <v>3284</v>
      </c>
      <c r="F914" s="43" t="s">
        <v>41</v>
      </c>
      <c r="G914" s="84" t="s">
        <v>3249</v>
      </c>
      <c r="H914" s="31">
        <v>2006</v>
      </c>
      <c r="I914" s="207" t="s">
        <v>3338</v>
      </c>
      <c r="J914" s="84" t="s">
        <v>3270</v>
      </c>
      <c r="K914" s="31" t="s">
        <v>41</v>
      </c>
      <c r="L914" s="31"/>
      <c r="M914" s="169"/>
      <c r="N914" s="148"/>
      <c r="O914" s="44" t="s">
        <v>3284</v>
      </c>
      <c r="P914" s="43">
        <v>2006</v>
      </c>
      <c r="Q914" s="207" t="s">
        <v>3338</v>
      </c>
      <c r="R914" s="84" t="s">
        <v>3270</v>
      </c>
      <c r="S914" s="31" t="s">
        <v>41</v>
      </c>
      <c r="T914" s="31"/>
      <c r="U914" s="169"/>
      <c r="V914" s="150"/>
      <c r="W914" s="141" t="str" cm="1">
        <f t="array" ref="W914">IF(SUM(LEN(B914:V914))=0,"",IF(OR(OR(ISBLANK(F914),SUM(LEN(C914),LEN(D914))=0),AND(NOT(E914="Unknown"),ISBLANK(J914)),AND(NOT(O914="Unknown"),ISBLANK(R914))),"Missing Information", INDEX(Table15[Entire Service Line Classification], MATCH(SUMIFS(Table15[Unique ID],Table15[System-Owned Portion],E914,Table15[If Material Anything Other than "Lead" in Column E,Was Material Ever Previously Lead?],G914,Table15[Customer-Owned Portion],O914),Table15[Unique ID],0),0)))</f>
        <v>Non-lead</v>
      </c>
      <c r="X914"/>
    </row>
    <row r="915" spans="2:24" x14ac:dyDescent="0.35">
      <c r="B915" s="146"/>
      <c r="C915" s="31" t="s">
        <v>526</v>
      </c>
      <c r="D915" s="31"/>
      <c r="E915" s="44" t="s">
        <v>3203</v>
      </c>
      <c r="F915" s="43" t="s">
        <v>3283</v>
      </c>
      <c r="G915" s="84" t="s">
        <v>3249</v>
      </c>
      <c r="H915" s="31"/>
      <c r="I915" s="207" t="s">
        <v>3338</v>
      </c>
      <c r="J915" s="84"/>
      <c r="K915" s="31" t="s">
        <v>41</v>
      </c>
      <c r="L915" s="31"/>
      <c r="M915" s="169"/>
      <c r="N915" s="148"/>
      <c r="O915" s="44" t="s">
        <v>3203</v>
      </c>
      <c r="P915" s="43"/>
      <c r="Q915" s="207" t="s">
        <v>3338</v>
      </c>
      <c r="R915" s="84" t="s">
        <v>3203</v>
      </c>
      <c r="S915" s="31" t="s">
        <v>41</v>
      </c>
      <c r="T915" s="31"/>
      <c r="U915" s="169"/>
      <c r="V915" s="150"/>
      <c r="W915" s="141" t="str" cm="1">
        <f t="array" ref="W915">IF(SUM(LEN(B915:V915))=0,"",IF(OR(OR(ISBLANK(F915),SUM(LEN(C915),LEN(D915))=0),AND(NOT(E915="Unknown"),ISBLANK(J915)),AND(NOT(O915="Unknown"),ISBLANK(R915))),"Missing Information", INDEX(Table15[Entire Service Line Classification], MATCH(SUMIFS(Table15[Unique ID],Table15[System-Owned Portion],E915,Table15[If Material Anything Other than "Lead" in Column E,Was Material Ever Previously Lead?],G915,Table15[Customer-Owned Portion],O915),Table15[Unique ID],0),0)))</f>
        <v>Lead Status Unknown</v>
      </c>
      <c r="X915"/>
    </row>
    <row r="916" spans="2:24" ht="29" x14ac:dyDescent="0.35">
      <c r="B916" s="146"/>
      <c r="C916" s="31" t="s">
        <v>3808</v>
      </c>
      <c r="D916" s="31"/>
      <c r="E916" s="44" t="s">
        <v>3284</v>
      </c>
      <c r="F916" s="43" t="s">
        <v>41</v>
      </c>
      <c r="G916" s="84" t="s">
        <v>3249</v>
      </c>
      <c r="H916" s="31" t="s">
        <v>6805</v>
      </c>
      <c r="I916" s="207" t="s">
        <v>3339</v>
      </c>
      <c r="J916" s="84" t="s">
        <v>3270</v>
      </c>
      <c r="K916" s="31" t="s">
        <v>41</v>
      </c>
      <c r="L916" s="31"/>
      <c r="M916" s="169"/>
      <c r="N916" s="148"/>
      <c r="O916" s="44" t="s">
        <v>3284</v>
      </c>
      <c r="P916" s="43" t="s">
        <v>6805</v>
      </c>
      <c r="Q916" s="207" t="s">
        <v>3339</v>
      </c>
      <c r="R916" s="84" t="s">
        <v>3270</v>
      </c>
      <c r="S916" s="31" t="s">
        <v>41</v>
      </c>
      <c r="T916" s="31"/>
      <c r="U916" s="169"/>
      <c r="V916" s="150"/>
      <c r="W916" s="141" t="str" cm="1">
        <f t="array" ref="W916">IF(SUM(LEN(B916:V916))=0,"",IF(OR(OR(ISBLANK(F916),SUM(LEN(C916),LEN(D916))=0),AND(NOT(E916="Unknown"),ISBLANK(J916)),AND(NOT(O916="Unknown"),ISBLANK(R916))),"Missing Information", INDEX(Table15[Entire Service Line Classification], MATCH(SUMIFS(Table15[Unique ID],Table15[System-Owned Portion],E916,Table15[If Material Anything Other than "Lead" in Column E,Was Material Ever Previously Lead?],G916,Table15[Customer-Owned Portion],O916),Table15[Unique ID],0),0)))</f>
        <v>Non-lead</v>
      </c>
      <c r="X916"/>
    </row>
    <row r="917" spans="2:24" ht="29" x14ac:dyDescent="0.35">
      <c r="B917" s="146"/>
      <c r="C917" s="31" t="s">
        <v>3809</v>
      </c>
      <c r="D917" s="31"/>
      <c r="E917" s="44" t="s">
        <v>3284</v>
      </c>
      <c r="F917" s="43" t="s">
        <v>41</v>
      </c>
      <c r="G917" s="84" t="s">
        <v>3249</v>
      </c>
      <c r="H917" s="31" t="s">
        <v>6805</v>
      </c>
      <c r="I917" s="207" t="s">
        <v>3338</v>
      </c>
      <c r="J917" s="84" t="s">
        <v>3270</v>
      </c>
      <c r="K917" s="31" t="s">
        <v>41</v>
      </c>
      <c r="L917" s="31"/>
      <c r="M917" s="169"/>
      <c r="N917" s="148"/>
      <c r="O917" s="44" t="s">
        <v>3284</v>
      </c>
      <c r="P917" s="43" t="s">
        <v>6805</v>
      </c>
      <c r="Q917" s="207" t="s">
        <v>3338</v>
      </c>
      <c r="R917" s="84" t="s">
        <v>3270</v>
      </c>
      <c r="S917" s="31" t="s">
        <v>41</v>
      </c>
      <c r="T917" s="31"/>
      <c r="U917" s="169"/>
      <c r="V917" s="150"/>
      <c r="W917" s="141" t="str" cm="1">
        <f t="array" ref="W917">IF(SUM(LEN(B917:V917))=0,"",IF(OR(OR(ISBLANK(F917),SUM(LEN(C917),LEN(D917))=0),AND(NOT(E917="Unknown"),ISBLANK(J917)),AND(NOT(O917="Unknown"),ISBLANK(R917))),"Missing Information", INDEX(Table15[Entire Service Line Classification], MATCH(SUMIFS(Table15[Unique ID],Table15[System-Owned Portion],E917,Table15[If Material Anything Other than "Lead" in Column E,Was Material Ever Previously Lead?],G917,Table15[Customer-Owned Portion],O917),Table15[Unique ID],0),0)))</f>
        <v>Non-lead</v>
      </c>
      <c r="X917"/>
    </row>
    <row r="918" spans="2:24" ht="29" x14ac:dyDescent="0.35">
      <c r="B918" s="146"/>
      <c r="C918" s="31" t="s">
        <v>3810</v>
      </c>
      <c r="D918" s="31"/>
      <c r="E918" s="44" t="s">
        <v>3284</v>
      </c>
      <c r="F918" s="43" t="s">
        <v>41</v>
      </c>
      <c r="G918" s="84" t="s">
        <v>3249</v>
      </c>
      <c r="H918" s="31" t="s">
        <v>6805</v>
      </c>
      <c r="I918" s="207" t="s">
        <v>3338</v>
      </c>
      <c r="J918" s="84" t="s">
        <v>3270</v>
      </c>
      <c r="K918" s="31" t="s">
        <v>41</v>
      </c>
      <c r="L918" s="31"/>
      <c r="M918" s="169"/>
      <c r="N918" s="148"/>
      <c r="O918" s="44" t="s">
        <v>3284</v>
      </c>
      <c r="P918" s="43" t="s">
        <v>6805</v>
      </c>
      <c r="Q918" s="207" t="s">
        <v>3338</v>
      </c>
      <c r="R918" s="84" t="s">
        <v>3270</v>
      </c>
      <c r="S918" s="31" t="s">
        <v>41</v>
      </c>
      <c r="T918" s="31"/>
      <c r="U918" s="169"/>
      <c r="V918" s="150"/>
      <c r="W918" s="141" t="str" cm="1">
        <f t="array" ref="W918">IF(SUM(LEN(B918:V918))=0,"",IF(OR(OR(ISBLANK(F918),SUM(LEN(C918),LEN(D918))=0),AND(NOT(E918="Unknown"),ISBLANK(J918)),AND(NOT(O918="Unknown"),ISBLANK(R918))),"Missing Information", INDEX(Table15[Entire Service Line Classification], MATCH(SUMIFS(Table15[Unique ID],Table15[System-Owned Portion],E918,Table15[If Material Anything Other than "Lead" in Column E,Was Material Ever Previously Lead?],G918,Table15[Customer-Owned Portion],O918),Table15[Unique ID],0),0)))</f>
        <v>Non-lead</v>
      </c>
      <c r="X918"/>
    </row>
    <row r="919" spans="2:24" ht="29" x14ac:dyDescent="0.35">
      <c r="B919" s="146"/>
      <c r="C919" s="31" t="s">
        <v>3811</v>
      </c>
      <c r="D919" s="31"/>
      <c r="E919" s="44" t="s">
        <v>3284</v>
      </c>
      <c r="F919" s="43" t="s">
        <v>41</v>
      </c>
      <c r="G919" s="84" t="s">
        <v>3249</v>
      </c>
      <c r="H919" s="31" t="s">
        <v>6805</v>
      </c>
      <c r="I919" s="207" t="s">
        <v>3338</v>
      </c>
      <c r="J919" s="84" t="s">
        <v>3270</v>
      </c>
      <c r="K919" s="31" t="s">
        <v>41</v>
      </c>
      <c r="L919" s="31"/>
      <c r="M919" s="169"/>
      <c r="N919" s="148"/>
      <c r="O919" s="44" t="s">
        <v>3284</v>
      </c>
      <c r="P919" s="43" t="s">
        <v>6805</v>
      </c>
      <c r="Q919" s="207" t="s">
        <v>3338</v>
      </c>
      <c r="R919" s="84" t="s">
        <v>3270</v>
      </c>
      <c r="S919" s="31" t="s">
        <v>41</v>
      </c>
      <c r="T919" s="31"/>
      <c r="U919" s="169"/>
      <c r="V919" s="150"/>
      <c r="W919" s="141" t="str" cm="1">
        <f t="array" ref="W919">IF(SUM(LEN(B919:V919))=0,"",IF(OR(OR(ISBLANK(F919),SUM(LEN(C919),LEN(D919))=0),AND(NOT(E919="Unknown"),ISBLANK(J919)),AND(NOT(O919="Unknown"),ISBLANK(R919))),"Missing Information", INDEX(Table15[Entire Service Line Classification], MATCH(SUMIFS(Table15[Unique ID],Table15[System-Owned Portion],E919,Table15[If Material Anything Other than "Lead" in Column E,Was Material Ever Previously Lead?],G919,Table15[Customer-Owned Portion],O919),Table15[Unique ID],0),0)))</f>
        <v>Non-lead</v>
      </c>
      <c r="X919"/>
    </row>
    <row r="920" spans="2:24" ht="29" x14ac:dyDescent="0.35">
      <c r="B920" s="146"/>
      <c r="C920" s="31" t="s">
        <v>3812</v>
      </c>
      <c r="D920" s="31"/>
      <c r="E920" s="44" t="s">
        <v>3284</v>
      </c>
      <c r="F920" s="43" t="s">
        <v>41</v>
      </c>
      <c r="G920" s="84" t="s">
        <v>3249</v>
      </c>
      <c r="H920" s="31" t="s">
        <v>6805</v>
      </c>
      <c r="I920" s="207" t="s">
        <v>3338</v>
      </c>
      <c r="J920" s="84" t="s">
        <v>3270</v>
      </c>
      <c r="K920" s="31" t="s">
        <v>41</v>
      </c>
      <c r="L920" s="31"/>
      <c r="M920" s="169"/>
      <c r="N920" s="148"/>
      <c r="O920" s="44" t="s">
        <v>3284</v>
      </c>
      <c r="P920" s="43" t="s">
        <v>6805</v>
      </c>
      <c r="Q920" s="207" t="s">
        <v>3338</v>
      </c>
      <c r="R920" s="84" t="s">
        <v>3270</v>
      </c>
      <c r="S920" s="31" t="s">
        <v>41</v>
      </c>
      <c r="T920" s="31"/>
      <c r="U920" s="169"/>
      <c r="V920" s="150"/>
      <c r="W920" s="141" t="str" cm="1">
        <f t="array" ref="W920">IF(SUM(LEN(B920:V920))=0,"",IF(OR(OR(ISBLANK(F920),SUM(LEN(C920),LEN(D920))=0),AND(NOT(E920="Unknown"),ISBLANK(J920)),AND(NOT(O920="Unknown"),ISBLANK(R920))),"Missing Information", INDEX(Table15[Entire Service Line Classification], MATCH(SUMIFS(Table15[Unique ID],Table15[System-Owned Portion],E920,Table15[If Material Anything Other than "Lead" in Column E,Was Material Ever Previously Lead?],G920,Table15[Customer-Owned Portion],O920),Table15[Unique ID],0),0)))</f>
        <v>Non-lead</v>
      </c>
      <c r="X920"/>
    </row>
    <row r="921" spans="2:24" x14ac:dyDescent="0.35">
      <c r="B921" s="146"/>
      <c r="C921" s="31" t="s">
        <v>3813</v>
      </c>
      <c r="D921" s="31"/>
      <c r="E921" s="44" t="s">
        <v>3203</v>
      </c>
      <c r="F921" s="43" t="s">
        <v>3283</v>
      </c>
      <c r="G921" s="84" t="s">
        <v>3249</v>
      </c>
      <c r="H921" s="31"/>
      <c r="I921" s="207" t="s">
        <v>3338</v>
      </c>
      <c r="J921" s="84"/>
      <c r="K921" s="31" t="s">
        <v>41</v>
      </c>
      <c r="L921" s="31"/>
      <c r="M921" s="169"/>
      <c r="N921" s="148"/>
      <c r="O921" s="44" t="s">
        <v>3203</v>
      </c>
      <c r="P921" s="43"/>
      <c r="Q921" s="207" t="s">
        <v>3338</v>
      </c>
      <c r="R921" s="84" t="s">
        <v>3203</v>
      </c>
      <c r="S921" s="31" t="s">
        <v>41</v>
      </c>
      <c r="T921" s="31"/>
      <c r="U921" s="169"/>
      <c r="V921" s="150"/>
      <c r="W921" s="141" t="str" cm="1">
        <f t="array" ref="W921">IF(SUM(LEN(B921:V921))=0,"",IF(OR(OR(ISBLANK(F921),SUM(LEN(C921),LEN(D921))=0),AND(NOT(E921="Unknown"),ISBLANK(J921)),AND(NOT(O921="Unknown"),ISBLANK(R921))),"Missing Information", INDEX(Table15[Entire Service Line Classification], MATCH(SUMIFS(Table15[Unique ID],Table15[System-Owned Portion],E921,Table15[If Material Anything Other than "Lead" in Column E,Was Material Ever Previously Lead?],G921,Table15[Customer-Owned Portion],O921),Table15[Unique ID],0),0)))</f>
        <v>Lead Status Unknown</v>
      </c>
      <c r="X921"/>
    </row>
    <row r="922" spans="2:24" x14ac:dyDescent="0.35">
      <c r="B922" s="146"/>
      <c r="C922" s="31" t="s">
        <v>3814</v>
      </c>
      <c r="D922" s="31"/>
      <c r="E922" s="44" t="s">
        <v>3203</v>
      </c>
      <c r="F922" s="43" t="s">
        <v>3283</v>
      </c>
      <c r="G922" s="84" t="s">
        <v>3249</v>
      </c>
      <c r="H922" s="31"/>
      <c r="I922" s="207" t="s">
        <v>3338</v>
      </c>
      <c r="J922" s="84"/>
      <c r="K922" s="31" t="s">
        <v>41</v>
      </c>
      <c r="L922" s="31"/>
      <c r="M922" s="169"/>
      <c r="N922" s="148"/>
      <c r="O922" s="44" t="s">
        <v>3203</v>
      </c>
      <c r="P922" s="43"/>
      <c r="Q922" s="207" t="s">
        <v>3338</v>
      </c>
      <c r="R922" s="84" t="s">
        <v>3203</v>
      </c>
      <c r="S922" s="31" t="s">
        <v>41</v>
      </c>
      <c r="T922" s="31"/>
      <c r="U922" s="169"/>
      <c r="V922" s="150"/>
      <c r="W922" s="141" t="str" cm="1">
        <f t="array" ref="W922">IF(SUM(LEN(B922:V922))=0,"",IF(OR(OR(ISBLANK(F922),SUM(LEN(C922),LEN(D922))=0),AND(NOT(E922="Unknown"),ISBLANK(J922)),AND(NOT(O922="Unknown"),ISBLANK(R922))),"Missing Information", INDEX(Table15[Entire Service Line Classification], MATCH(SUMIFS(Table15[Unique ID],Table15[System-Owned Portion],E922,Table15[If Material Anything Other than "Lead" in Column E,Was Material Ever Previously Lead?],G922,Table15[Customer-Owned Portion],O922),Table15[Unique ID],0),0)))</f>
        <v>Lead Status Unknown</v>
      </c>
      <c r="X922"/>
    </row>
    <row r="923" spans="2:24" x14ac:dyDescent="0.35">
      <c r="B923" s="146"/>
      <c r="C923" s="31" t="s">
        <v>3815</v>
      </c>
      <c r="D923" s="31"/>
      <c r="E923" s="44" t="s">
        <v>3203</v>
      </c>
      <c r="F923" s="43" t="s">
        <v>3283</v>
      </c>
      <c r="G923" s="84" t="s">
        <v>3249</v>
      </c>
      <c r="H923" s="31"/>
      <c r="I923" s="207" t="s">
        <v>3338</v>
      </c>
      <c r="J923" s="84"/>
      <c r="K923" s="31" t="s">
        <v>41</v>
      </c>
      <c r="L923" s="31"/>
      <c r="M923" s="169"/>
      <c r="N923" s="148"/>
      <c r="O923" s="44" t="s">
        <v>3203</v>
      </c>
      <c r="P923" s="43"/>
      <c r="Q923" s="207" t="s">
        <v>3338</v>
      </c>
      <c r="R923" s="84" t="s">
        <v>3203</v>
      </c>
      <c r="S923" s="31" t="s">
        <v>41</v>
      </c>
      <c r="T923" s="31"/>
      <c r="U923" s="169"/>
      <c r="V923" s="150"/>
      <c r="W923" s="141" t="str" cm="1">
        <f t="array" ref="W923">IF(SUM(LEN(B923:V923))=0,"",IF(OR(OR(ISBLANK(F923),SUM(LEN(C923),LEN(D923))=0),AND(NOT(E923="Unknown"),ISBLANK(J923)),AND(NOT(O923="Unknown"),ISBLANK(R923))),"Missing Information", INDEX(Table15[Entire Service Line Classification], MATCH(SUMIFS(Table15[Unique ID],Table15[System-Owned Portion],E923,Table15[If Material Anything Other than "Lead" in Column E,Was Material Ever Previously Lead?],G923,Table15[Customer-Owned Portion],O923),Table15[Unique ID],0),0)))</f>
        <v>Lead Status Unknown</v>
      </c>
      <c r="X923"/>
    </row>
    <row r="924" spans="2:24" x14ac:dyDescent="0.35">
      <c r="B924" s="146"/>
      <c r="C924" s="31" t="s">
        <v>3816</v>
      </c>
      <c r="D924" s="31"/>
      <c r="E924" s="44" t="s">
        <v>3203</v>
      </c>
      <c r="F924" s="43" t="s">
        <v>3283</v>
      </c>
      <c r="G924" s="84" t="s">
        <v>3249</v>
      </c>
      <c r="H924" s="31"/>
      <c r="I924" s="207" t="s">
        <v>3338</v>
      </c>
      <c r="J924" s="84"/>
      <c r="K924" s="31" t="s">
        <v>41</v>
      </c>
      <c r="L924" s="31"/>
      <c r="M924" s="169"/>
      <c r="N924" s="148"/>
      <c r="O924" s="44" t="s">
        <v>3203</v>
      </c>
      <c r="P924" s="43"/>
      <c r="Q924" s="207" t="s">
        <v>3338</v>
      </c>
      <c r="R924" s="84" t="s">
        <v>3203</v>
      </c>
      <c r="S924" s="31" t="s">
        <v>41</v>
      </c>
      <c r="T924" s="31"/>
      <c r="U924" s="169"/>
      <c r="V924" s="150"/>
      <c r="W924" s="141" t="str" cm="1">
        <f t="array" ref="W924">IF(SUM(LEN(B924:V924))=0,"",IF(OR(OR(ISBLANK(F924),SUM(LEN(C924),LEN(D924))=0),AND(NOT(E924="Unknown"),ISBLANK(J924)),AND(NOT(O924="Unknown"),ISBLANK(R924))),"Missing Information", INDEX(Table15[Entire Service Line Classification], MATCH(SUMIFS(Table15[Unique ID],Table15[System-Owned Portion],E924,Table15[If Material Anything Other than "Lead" in Column E,Was Material Ever Previously Lead?],G924,Table15[Customer-Owned Portion],O924),Table15[Unique ID],0),0)))</f>
        <v>Lead Status Unknown</v>
      </c>
      <c r="X924"/>
    </row>
    <row r="925" spans="2:24" x14ac:dyDescent="0.35">
      <c r="B925" s="146"/>
      <c r="C925" s="31" t="s">
        <v>3817</v>
      </c>
      <c r="D925" s="31"/>
      <c r="E925" s="44" t="s">
        <v>3203</v>
      </c>
      <c r="F925" s="43" t="s">
        <v>3283</v>
      </c>
      <c r="G925" s="84" t="s">
        <v>3249</v>
      </c>
      <c r="H925" s="31"/>
      <c r="I925" s="207" t="s">
        <v>3338</v>
      </c>
      <c r="J925" s="84"/>
      <c r="K925" s="31" t="s">
        <v>41</v>
      </c>
      <c r="L925" s="31"/>
      <c r="M925" s="169"/>
      <c r="N925" s="148"/>
      <c r="O925" s="44" t="s">
        <v>3203</v>
      </c>
      <c r="P925" s="43"/>
      <c r="Q925" s="207" t="s">
        <v>3338</v>
      </c>
      <c r="R925" s="84" t="s">
        <v>3203</v>
      </c>
      <c r="S925" s="31" t="s">
        <v>41</v>
      </c>
      <c r="T925" s="31"/>
      <c r="U925" s="169"/>
      <c r="V925" s="150"/>
      <c r="W925" s="141" t="str" cm="1">
        <f t="array" ref="W925">IF(SUM(LEN(B925:V925))=0,"",IF(OR(OR(ISBLANK(F925),SUM(LEN(C925),LEN(D925))=0),AND(NOT(E925="Unknown"),ISBLANK(J925)),AND(NOT(O925="Unknown"),ISBLANK(R925))),"Missing Information", INDEX(Table15[Entire Service Line Classification], MATCH(SUMIFS(Table15[Unique ID],Table15[System-Owned Portion],E925,Table15[If Material Anything Other than "Lead" in Column E,Was Material Ever Previously Lead?],G925,Table15[Customer-Owned Portion],O925),Table15[Unique ID],0),0)))</f>
        <v>Lead Status Unknown</v>
      </c>
      <c r="X925"/>
    </row>
    <row r="926" spans="2:24" x14ac:dyDescent="0.35">
      <c r="B926" s="146"/>
      <c r="C926" s="31" t="s">
        <v>3818</v>
      </c>
      <c r="D926" s="31"/>
      <c r="E926" s="44" t="s">
        <v>3203</v>
      </c>
      <c r="F926" s="43" t="s">
        <v>3283</v>
      </c>
      <c r="G926" s="84" t="s">
        <v>3249</v>
      </c>
      <c r="H926" s="31"/>
      <c r="I926" s="207" t="s">
        <v>3338</v>
      </c>
      <c r="J926" s="84"/>
      <c r="K926" s="31" t="s">
        <v>41</v>
      </c>
      <c r="L926" s="31"/>
      <c r="M926" s="169"/>
      <c r="N926" s="148"/>
      <c r="O926" s="44" t="s">
        <v>3203</v>
      </c>
      <c r="P926" s="43"/>
      <c r="Q926" s="207" t="s">
        <v>3338</v>
      </c>
      <c r="R926" s="84" t="s">
        <v>3203</v>
      </c>
      <c r="S926" s="31" t="s">
        <v>41</v>
      </c>
      <c r="T926" s="31"/>
      <c r="U926" s="169"/>
      <c r="V926" s="150"/>
      <c r="W926" s="141" t="str" cm="1">
        <f t="array" ref="W926">IF(SUM(LEN(B926:V926))=0,"",IF(OR(OR(ISBLANK(F926),SUM(LEN(C926),LEN(D926))=0),AND(NOT(E926="Unknown"),ISBLANK(J926)),AND(NOT(O926="Unknown"),ISBLANK(R926))),"Missing Information", INDEX(Table15[Entire Service Line Classification], MATCH(SUMIFS(Table15[Unique ID],Table15[System-Owned Portion],E926,Table15[If Material Anything Other than "Lead" in Column E,Was Material Ever Previously Lead?],G926,Table15[Customer-Owned Portion],O926),Table15[Unique ID],0),0)))</f>
        <v>Lead Status Unknown</v>
      </c>
      <c r="X926"/>
    </row>
    <row r="927" spans="2:24" x14ac:dyDescent="0.35">
      <c r="B927" s="146"/>
      <c r="C927" s="31" t="s">
        <v>3819</v>
      </c>
      <c r="D927" s="31"/>
      <c r="E927" s="44" t="s">
        <v>3203</v>
      </c>
      <c r="F927" s="43" t="s">
        <v>3283</v>
      </c>
      <c r="G927" s="84" t="s">
        <v>3249</v>
      </c>
      <c r="H927" s="31"/>
      <c r="I927" s="207" t="s">
        <v>3338</v>
      </c>
      <c r="J927" s="84"/>
      <c r="K927" s="31" t="s">
        <v>41</v>
      </c>
      <c r="L927" s="31"/>
      <c r="M927" s="169"/>
      <c r="N927" s="148"/>
      <c r="O927" s="44" t="s">
        <v>3203</v>
      </c>
      <c r="P927" s="43"/>
      <c r="Q927" s="207" t="s">
        <v>3338</v>
      </c>
      <c r="R927" s="84" t="s">
        <v>3203</v>
      </c>
      <c r="S927" s="31" t="s">
        <v>41</v>
      </c>
      <c r="T927" s="31"/>
      <c r="U927" s="169"/>
      <c r="V927" s="150"/>
      <c r="W927" s="141" t="str" cm="1">
        <f t="array" ref="W927">IF(SUM(LEN(B927:V927))=0,"",IF(OR(OR(ISBLANK(F927),SUM(LEN(C927),LEN(D927))=0),AND(NOT(E927="Unknown"),ISBLANK(J927)),AND(NOT(O927="Unknown"),ISBLANK(R927))),"Missing Information", INDEX(Table15[Entire Service Line Classification], MATCH(SUMIFS(Table15[Unique ID],Table15[System-Owned Portion],E927,Table15[If Material Anything Other than "Lead" in Column E,Was Material Ever Previously Lead?],G927,Table15[Customer-Owned Portion],O927),Table15[Unique ID],0),0)))</f>
        <v>Lead Status Unknown</v>
      </c>
      <c r="X927"/>
    </row>
    <row r="928" spans="2:24" x14ac:dyDescent="0.35">
      <c r="B928" s="146"/>
      <c r="C928" s="31" t="s">
        <v>3820</v>
      </c>
      <c r="D928" s="31"/>
      <c r="E928" s="44" t="s">
        <v>3203</v>
      </c>
      <c r="F928" s="43" t="s">
        <v>3283</v>
      </c>
      <c r="G928" s="84" t="s">
        <v>3249</v>
      </c>
      <c r="H928" s="31"/>
      <c r="I928" s="207" t="s">
        <v>3338</v>
      </c>
      <c r="J928" s="84"/>
      <c r="K928" s="31" t="s">
        <v>41</v>
      </c>
      <c r="L928" s="31"/>
      <c r="M928" s="169"/>
      <c r="N928" s="148"/>
      <c r="O928" s="44" t="s">
        <v>3203</v>
      </c>
      <c r="P928" s="43"/>
      <c r="Q928" s="207" t="s">
        <v>3338</v>
      </c>
      <c r="R928" s="84" t="s">
        <v>3203</v>
      </c>
      <c r="S928" s="31" t="s">
        <v>41</v>
      </c>
      <c r="T928" s="31"/>
      <c r="U928" s="169"/>
      <c r="V928" s="150"/>
      <c r="W928" s="141" t="str" cm="1">
        <f t="array" ref="W928">IF(SUM(LEN(B928:V928))=0,"",IF(OR(OR(ISBLANK(F928),SUM(LEN(C928),LEN(D928))=0),AND(NOT(E928="Unknown"),ISBLANK(J928)),AND(NOT(O928="Unknown"),ISBLANK(R928))),"Missing Information", INDEX(Table15[Entire Service Line Classification], MATCH(SUMIFS(Table15[Unique ID],Table15[System-Owned Portion],E928,Table15[If Material Anything Other than "Lead" in Column E,Was Material Ever Previously Lead?],G928,Table15[Customer-Owned Portion],O928),Table15[Unique ID],0),0)))</f>
        <v>Lead Status Unknown</v>
      </c>
      <c r="X928"/>
    </row>
    <row r="929" spans="2:24" x14ac:dyDescent="0.35">
      <c r="B929" s="146"/>
      <c r="C929" s="31" t="s">
        <v>3821</v>
      </c>
      <c r="D929" s="31"/>
      <c r="E929" s="44" t="s">
        <v>3203</v>
      </c>
      <c r="F929" s="43" t="s">
        <v>3283</v>
      </c>
      <c r="G929" s="84" t="s">
        <v>3249</v>
      </c>
      <c r="H929" s="31"/>
      <c r="I929" s="207" t="s">
        <v>3338</v>
      </c>
      <c r="J929" s="84"/>
      <c r="K929" s="31" t="s">
        <v>41</v>
      </c>
      <c r="L929" s="31"/>
      <c r="M929" s="169"/>
      <c r="N929" s="148"/>
      <c r="O929" s="44" t="s">
        <v>3203</v>
      </c>
      <c r="P929" s="43"/>
      <c r="Q929" s="207" t="s">
        <v>3338</v>
      </c>
      <c r="R929" s="84" t="s">
        <v>3203</v>
      </c>
      <c r="S929" s="31" t="s">
        <v>41</v>
      </c>
      <c r="T929" s="31"/>
      <c r="U929" s="169"/>
      <c r="V929" s="150"/>
      <c r="W929" s="141" t="str" cm="1">
        <f t="array" ref="W929">IF(SUM(LEN(B929:V929))=0,"",IF(OR(OR(ISBLANK(F929),SUM(LEN(C929),LEN(D929))=0),AND(NOT(E929="Unknown"),ISBLANK(J929)),AND(NOT(O929="Unknown"),ISBLANK(R929))),"Missing Information", INDEX(Table15[Entire Service Line Classification], MATCH(SUMIFS(Table15[Unique ID],Table15[System-Owned Portion],E929,Table15[If Material Anything Other than "Lead" in Column E,Was Material Ever Previously Lead?],G929,Table15[Customer-Owned Portion],O929),Table15[Unique ID],0),0)))</f>
        <v>Lead Status Unknown</v>
      </c>
      <c r="X929"/>
    </row>
    <row r="930" spans="2:24" x14ac:dyDescent="0.35">
      <c r="B930" s="146"/>
      <c r="C930" s="31" t="s">
        <v>3822</v>
      </c>
      <c r="D930" s="31"/>
      <c r="E930" s="44" t="s">
        <v>3203</v>
      </c>
      <c r="F930" s="43" t="s">
        <v>3283</v>
      </c>
      <c r="G930" s="84" t="s">
        <v>3249</v>
      </c>
      <c r="H930" s="31"/>
      <c r="I930" s="207" t="s">
        <v>3338</v>
      </c>
      <c r="J930" s="84"/>
      <c r="K930" s="31" t="s">
        <v>41</v>
      </c>
      <c r="L930" s="31"/>
      <c r="M930" s="169"/>
      <c r="N930" s="148"/>
      <c r="O930" s="44" t="s">
        <v>3203</v>
      </c>
      <c r="P930" s="43"/>
      <c r="Q930" s="207" t="s">
        <v>3338</v>
      </c>
      <c r="R930" s="84" t="s">
        <v>3203</v>
      </c>
      <c r="S930" s="31" t="s">
        <v>41</v>
      </c>
      <c r="T930" s="31"/>
      <c r="U930" s="169"/>
      <c r="V930" s="150"/>
      <c r="W930" s="141" t="str" cm="1">
        <f t="array" ref="W930">IF(SUM(LEN(B930:V930))=0,"",IF(OR(OR(ISBLANK(F930),SUM(LEN(C930),LEN(D930))=0),AND(NOT(E930="Unknown"),ISBLANK(J930)),AND(NOT(O930="Unknown"),ISBLANK(R930))),"Missing Information", INDEX(Table15[Entire Service Line Classification], MATCH(SUMIFS(Table15[Unique ID],Table15[System-Owned Portion],E930,Table15[If Material Anything Other than "Lead" in Column E,Was Material Ever Previously Lead?],G930,Table15[Customer-Owned Portion],O930),Table15[Unique ID],0),0)))</f>
        <v>Lead Status Unknown</v>
      </c>
      <c r="X930"/>
    </row>
    <row r="931" spans="2:24" x14ac:dyDescent="0.35">
      <c r="B931" s="146"/>
      <c r="C931" s="31" t="s">
        <v>3823</v>
      </c>
      <c r="D931" s="31"/>
      <c r="E931" s="44" t="s">
        <v>3203</v>
      </c>
      <c r="F931" s="43" t="s">
        <v>3283</v>
      </c>
      <c r="G931" s="84" t="s">
        <v>3249</v>
      </c>
      <c r="H931" s="31"/>
      <c r="I931" s="207" t="s">
        <v>3338</v>
      </c>
      <c r="J931" s="84"/>
      <c r="K931" s="31" t="s">
        <v>41</v>
      </c>
      <c r="L931" s="31"/>
      <c r="M931" s="169"/>
      <c r="N931" s="148"/>
      <c r="O931" s="44" t="s">
        <v>3203</v>
      </c>
      <c r="P931" s="43"/>
      <c r="Q931" s="207" t="s">
        <v>3338</v>
      </c>
      <c r="R931" s="84" t="s">
        <v>3203</v>
      </c>
      <c r="S931" s="31" t="s">
        <v>41</v>
      </c>
      <c r="T931" s="31"/>
      <c r="U931" s="169"/>
      <c r="V931" s="150"/>
      <c r="W931" s="141" t="str" cm="1">
        <f t="array" ref="W931">IF(SUM(LEN(B931:V931))=0,"",IF(OR(OR(ISBLANK(F931),SUM(LEN(C931),LEN(D931))=0),AND(NOT(E931="Unknown"),ISBLANK(J931)),AND(NOT(O931="Unknown"),ISBLANK(R931))),"Missing Information", INDEX(Table15[Entire Service Line Classification], MATCH(SUMIFS(Table15[Unique ID],Table15[System-Owned Portion],E931,Table15[If Material Anything Other than "Lead" in Column E,Was Material Ever Previously Lead?],G931,Table15[Customer-Owned Portion],O931),Table15[Unique ID],0),0)))</f>
        <v>Lead Status Unknown</v>
      </c>
      <c r="X931"/>
    </row>
    <row r="932" spans="2:24" x14ac:dyDescent="0.35">
      <c r="B932" s="146"/>
      <c r="C932" s="31" t="s">
        <v>527</v>
      </c>
      <c r="D932" s="31"/>
      <c r="E932" s="44" t="s">
        <v>3203</v>
      </c>
      <c r="F932" s="43" t="s">
        <v>3283</v>
      </c>
      <c r="G932" s="84" t="s">
        <v>3249</v>
      </c>
      <c r="H932" s="31">
        <v>1968</v>
      </c>
      <c r="I932" s="207" t="s">
        <v>3338</v>
      </c>
      <c r="J932" s="84"/>
      <c r="K932" s="31" t="s">
        <v>41</v>
      </c>
      <c r="L932" s="31"/>
      <c r="M932" s="169"/>
      <c r="N932" s="148"/>
      <c r="O932" s="44" t="s">
        <v>3203</v>
      </c>
      <c r="P932" s="43">
        <v>1968</v>
      </c>
      <c r="Q932" s="207" t="s">
        <v>3338</v>
      </c>
      <c r="R932" s="84" t="s">
        <v>3203</v>
      </c>
      <c r="S932" s="31" t="s">
        <v>41</v>
      </c>
      <c r="T932" s="31"/>
      <c r="U932" s="169"/>
      <c r="V932" s="150"/>
      <c r="W932" s="141" t="str" cm="1">
        <f t="array" ref="W932">IF(SUM(LEN(B932:V932))=0,"",IF(OR(OR(ISBLANK(F932),SUM(LEN(C932),LEN(D932))=0),AND(NOT(E932="Unknown"),ISBLANK(J932)),AND(NOT(O932="Unknown"),ISBLANK(R932))),"Missing Information", INDEX(Table15[Entire Service Line Classification], MATCH(SUMIFS(Table15[Unique ID],Table15[System-Owned Portion],E932,Table15[If Material Anything Other than "Lead" in Column E,Was Material Ever Previously Lead?],G932,Table15[Customer-Owned Portion],O932),Table15[Unique ID],0),0)))</f>
        <v>Lead Status Unknown</v>
      </c>
      <c r="X932"/>
    </row>
    <row r="933" spans="2:24" x14ac:dyDescent="0.35">
      <c r="B933" s="146"/>
      <c r="C933" s="31" t="s">
        <v>3824</v>
      </c>
      <c r="D933" s="31"/>
      <c r="E933" s="44" t="s">
        <v>3203</v>
      </c>
      <c r="F933" s="43" t="s">
        <v>3283</v>
      </c>
      <c r="G933" s="84" t="s">
        <v>3249</v>
      </c>
      <c r="H933" s="31"/>
      <c r="I933" s="207" t="s">
        <v>3338</v>
      </c>
      <c r="J933" s="84"/>
      <c r="K933" s="31" t="s">
        <v>41</v>
      </c>
      <c r="L933" s="31"/>
      <c r="M933" s="169"/>
      <c r="N933" s="148"/>
      <c r="O933" s="44" t="s">
        <v>3203</v>
      </c>
      <c r="P933" s="43"/>
      <c r="Q933" s="207" t="s">
        <v>3338</v>
      </c>
      <c r="R933" s="84" t="s">
        <v>3203</v>
      </c>
      <c r="S933" s="31" t="s">
        <v>41</v>
      </c>
      <c r="T933" s="31"/>
      <c r="U933" s="169"/>
      <c r="V933" s="150"/>
      <c r="W933" s="141" t="str" cm="1">
        <f t="array" ref="W933">IF(SUM(LEN(B933:V933))=0,"",IF(OR(OR(ISBLANK(F933),SUM(LEN(C933),LEN(D933))=0),AND(NOT(E933="Unknown"),ISBLANK(J933)),AND(NOT(O933="Unknown"),ISBLANK(R933))),"Missing Information", INDEX(Table15[Entire Service Line Classification], MATCH(SUMIFS(Table15[Unique ID],Table15[System-Owned Portion],E933,Table15[If Material Anything Other than "Lead" in Column E,Was Material Ever Previously Lead?],G933,Table15[Customer-Owned Portion],O933),Table15[Unique ID],0),0)))</f>
        <v>Lead Status Unknown</v>
      </c>
      <c r="X933"/>
    </row>
    <row r="934" spans="2:24" x14ac:dyDescent="0.35">
      <c r="B934" s="146"/>
      <c r="C934" s="31" t="s">
        <v>3825</v>
      </c>
      <c r="D934" s="31"/>
      <c r="E934" s="44" t="s">
        <v>3203</v>
      </c>
      <c r="F934" s="43" t="s">
        <v>3283</v>
      </c>
      <c r="G934" s="84" t="s">
        <v>3249</v>
      </c>
      <c r="H934" s="31"/>
      <c r="I934" s="207" t="s">
        <v>3338</v>
      </c>
      <c r="J934" s="84"/>
      <c r="K934" s="31" t="s">
        <v>41</v>
      </c>
      <c r="L934" s="31"/>
      <c r="M934" s="169"/>
      <c r="N934" s="148"/>
      <c r="O934" s="44" t="s">
        <v>3203</v>
      </c>
      <c r="P934" s="43"/>
      <c r="Q934" s="207" t="s">
        <v>3338</v>
      </c>
      <c r="R934" s="84" t="s">
        <v>3203</v>
      </c>
      <c r="S934" s="31" t="s">
        <v>41</v>
      </c>
      <c r="T934" s="31"/>
      <c r="U934" s="169"/>
      <c r="V934" s="150"/>
      <c r="W934" s="141" t="str" cm="1">
        <f t="array" ref="W934">IF(SUM(LEN(B934:V934))=0,"",IF(OR(OR(ISBLANK(F934),SUM(LEN(C934),LEN(D934))=0),AND(NOT(E934="Unknown"),ISBLANK(J934)),AND(NOT(O934="Unknown"),ISBLANK(R934))),"Missing Information", INDEX(Table15[Entire Service Line Classification], MATCH(SUMIFS(Table15[Unique ID],Table15[System-Owned Portion],E934,Table15[If Material Anything Other than "Lead" in Column E,Was Material Ever Previously Lead?],G934,Table15[Customer-Owned Portion],O934),Table15[Unique ID],0),0)))</f>
        <v>Lead Status Unknown</v>
      </c>
      <c r="X934"/>
    </row>
    <row r="935" spans="2:24" x14ac:dyDescent="0.35">
      <c r="B935" s="146"/>
      <c r="C935" s="31" t="s">
        <v>528</v>
      </c>
      <c r="D935" s="31"/>
      <c r="E935" s="44" t="s">
        <v>3203</v>
      </c>
      <c r="F935" s="43" t="s">
        <v>3283</v>
      </c>
      <c r="G935" s="84" t="s">
        <v>3249</v>
      </c>
      <c r="H935" s="31">
        <v>1940</v>
      </c>
      <c r="I935" s="207" t="s">
        <v>3338</v>
      </c>
      <c r="J935" s="84"/>
      <c r="K935" s="31" t="s">
        <v>41</v>
      </c>
      <c r="L935" s="31"/>
      <c r="M935" s="169"/>
      <c r="N935" s="148"/>
      <c r="O935" s="44" t="s">
        <v>3203</v>
      </c>
      <c r="P935" s="43">
        <v>1940</v>
      </c>
      <c r="Q935" s="207" t="s">
        <v>3338</v>
      </c>
      <c r="R935" s="84" t="s">
        <v>3203</v>
      </c>
      <c r="S935" s="31" t="s">
        <v>41</v>
      </c>
      <c r="T935" s="31"/>
      <c r="U935" s="169"/>
      <c r="V935" s="150"/>
      <c r="W935" s="141" t="str" cm="1">
        <f t="array" ref="W935">IF(SUM(LEN(B935:V935))=0,"",IF(OR(OR(ISBLANK(F935),SUM(LEN(C935),LEN(D935))=0),AND(NOT(E935="Unknown"),ISBLANK(J935)),AND(NOT(O935="Unknown"),ISBLANK(R935))),"Missing Information", INDEX(Table15[Entire Service Line Classification], MATCH(SUMIFS(Table15[Unique ID],Table15[System-Owned Portion],E935,Table15[If Material Anything Other than "Lead" in Column E,Was Material Ever Previously Lead?],G935,Table15[Customer-Owned Portion],O935),Table15[Unique ID],0),0)))</f>
        <v>Lead Status Unknown</v>
      </c>
      <c r="X935"/>
    </row>
    <row r="936" spans="2:24" x14ac:dyDescent="0.35">
      <c r="B936" s="146"/>
      <c r="C936" s="31" t="s">
        <v>3826</v>
      </c>
      <c r="D936" s="31"/>
      <c r="E936" s="44" t="s">
        <v>3203</v>
      </c>
      <c r="F936" s="43" t="s">
        <v>3283</v>
      </c>
      <c r="G936" s="84" t="s">
        <v>3249</v>
      </c>
      <c r="H936" s="31"/>
      <c r="I936" s="207" t="s">
        <v>3338</v>
      </c>
      <c r="J936" s="84"/>
      <c r="K936" s="31" t="s">
        <v>41</v>
      </c>
      <c r="L936" s="31"/>
      <c r="M936" s="169"/>
      <c r="N936" s="148"/>
      <c r="O936" s="44" t="s">
        <v>3203</v>
      </c>
      <c r="P936" s="43"/>
      <c r="Q936" s="207" t="s">
        <v>3338</v>
      </c>
      <c r="R936" s="84" t="s">
        <v>3203</v>
      </c>
      <c r="S936" s="31" t="s">
        <v>41</v>
      </c>
      <c r="T936" s="31"/>
      <c r="U936" s="169"/>
      <c r="V936" s="150"/>
      <c r="W936" s="141" t="str" cm="1">
        <f t="array" ref="W936">IF(SUM(LEN(B936:V936))=0,"",IF(OR(OR(ISBLANK(F936),SUM(LEN(C936),LEN(D936))=0),AND(NOT(E936="Unknown"),ISBLANK(J936)),AND(NOT(O936="Unknown"),ISBLANK(R936))),"Missing Information", INDEX(Table15[Entire Service Line Classification], MATCH(SUMIFS(Table15[Unique ID],Table15[System-Owned Portion],E936,Table15[If Material Anything Other than "Lead" in Column E,Was Material Ever Previously Lead?],G936,Table15[Customer-Owned Portion],O936),Table15[Unique ID],0),0)))</f>
        <v>Lead Status Unknown</v>
      </c>
      <c r="X936"/>
    </row>
    <row r="937" spans="2:24" ht="29" x14ac:dyDescent="0.35">
      <c r="B937" s="146"/>
      <c r="C937" s="31" t="s">
        <v>3827</v>
      </c>
      <c r="D937" s="31"/>
      <c r="E937" s="44" t="s">
        <v>3284</v>
      </c>
      <c r="F937" s="43" t="s">
        <v>41</v>
      </c>
      <c r="G937" s="84" t="s">
        <v>3249</v>
      </c>
      <c r="H937" s="31" t="s">
        <v>6805</v>
      </c>
      <c r="I937" s="207" t="s">
        <v>3341</v>
      </c>
      <c r="J937" s="84" t="s">
        <v>3270</v>
      </c>
      <c r="K937" s="31" t="s">
        <v>41</v>
      </c>
      <c r="L937" s="31"/>
      <c r="M937" s="169"/>
      <c r="N937" s="148"/>
      <c r="O937" s="44" t="s">
        <v>3284</v>
      </c>
      <c r="P937" s="43" t="s">
        <v>6805</v>
      </c>
      <c r="Q937" s="207" t="s">
        <v>3341</v>
      </c>
      <c r="R937" s="84" t="s">
        <v>3270</v>
      </c>
      <c r="S937" s="31" t="s">
        <v>41</v>
      </c>
      <c r="T937" s="31"/>
      <c r="U937" s="169"/>
      <c r="V937" s="150"/>
      <c r="W937" s="141" t="str" cm="1">
        <f t="array" ref="W937">IF(SUM(LEN(B937:V937))=0,"",IF(OR(OR(ISBLANK(F937),SUM(LEN(C937),LEN(D937))=0),AND(NOT(E937="Unknown"),ISBLANK(J937)),AND(NOT(O937="Unknown"),ISBLANK(R937))),"Missing Information", INDEX(Table15[Entire Service Line Classification], MATCH(SUMIFS(Table15[Unique ID],Table15[System-Owned Portion],E937,Table15[If Material Anything Other than "Lead" in Column E,Was Material Ever Previously Lead?],G937,Table15[Customer-Owned Portion],O937),Table15[Unique ID],0),0)))</f>
        <v>Non-lead</v>
      </c>
      <c r="X937"/>
    </row>
    <row r="938" spans="2:24" x14ac:dyDescent="0.35">
      <c r="B938" s="146"/>
      <c r="C938" s="31" t="s">
        <v>3828</v>
      </c>
      <c r="D938" s="31"/>
      <c r="E938" s="44" t="s">
        <v>3203</v>
      </c>
      <c r="F938" s="43" t="s">
        <v>3283</v>
      </c>
      <c r="G938" s="84" t="s">
        <v>3249</v>
      </c>
      <c r="H938" s="31"/>
      <c r="I938" s="207" t="s">
        <v>3338</v>
      </c>
      <c r="J938" s="84"/>
      <c r="K938" s="31" t="s">
        <v>41</v>
      </c>
      <c r="L938" s="31"/>
      <c r="M938" s="169"/>
      <c r="N938" s="148"/>
      <c r="O938" s="44" t="s">
        <v>3203</v>
      </c>
      <c r="P938" s="43"/>
      <c r="Q938" s="207" t="s">
        <v>3338</v>
      </c>
      <c r="R938" s="84" t="s">
        <v>3203</v>
      </c>
      <c r="S938" s="31" t="s">
        <v>41</v>
      </c>
      <c r="T938" s="31"/>
      <c r="U938" s="169"/>
      <c r="V938" s="150"/>
      <c r="W938" s="141" t="str" cm="1">
        <f t="array" ref="W938">IF(SUM(LEN(B938:V938))=0,"",IF(OR(OR(ISBLANK(F938),SUM(LEN(C938),LEN(D938))=0),AND(NOT(E938="Unknown"),ISBLANK(J938)),AND(NOT(O938="Unknown"),ISBLANK(R938))),"Missing Information", INDEX(Table15[Entire Service Line Classification], MATCH(SUMIFS(Table15[Unique ID],Table15[System-Owned Portion],E938,Table15[If Material Anything Other than "Lead" in Column E,Was Material Ever Previously Lead?],G938,Table15[Customer-Owned Portion],O938),Table15[Unique ID],0),0)))</f>
        <v>Lead Status Unknown</v>
      </c>
      <c r="X938"/>
    </row>
    <row r="939" spans="2:24" x14ac:dyDescent="0.35">
      <c r="B939" s="146"/>
      <c r="C939" s="31" t="s">
        <v>3829</v>
      </c>
      <c r="D939" s="31"/>
      <c r="E939" s="44" t="s">
        <v>3203</v>
      </c>
      <c r="F939" s="43" t="s">
        <v>3283</v>
      </c>
      <c r="G939" s="84" t="s">
        <v>3249</v>
      </c>
      <c r="H939" s="31"/>
      <c r="I939" s="207" t="s">
        <v>3338</v>
      </c>
      <c r="J939" s="84"/>
      <c r="K939" s="31" t="s">
        <v>41</v>
      </c>
      <c r="L939" s="31"/>
      <c r="M939" s="169"/>
      <c r="N939" s="148"/>
      <c r="O939" s="44" t="s">
        <v>3203</v>
      </c>
      <c r="P939" s="43"/>
      <c r="Q939" s="207" t="s">
        <v>3338</v>
      </c>
      <c r="R939" s="84" t="s">
        <v>3203</v>
      </c>
      <c r="S939" s="31" t="s">
        <v>41</v>
      </c>
      <c r="T939" s="31"/>
      <c r="U939" s="169"/>
      <c r="V939" s="150"/>
      <c r="W939" s="141" t="str" cm="1">
        <f t="array" ref="W939">IF(SUM(LEN(B939:V939))=0,"",IF(OR(OR(ISBLANK(F939),SUM(LEN(C939),LEN(D939))=0),AND(NOT(E939="Unknown"),ISBLANK(J939)),AND(NOT(O939="Unknown"),ISBLANK(R939))),"Missing Information", INDEX(Table15[Entire Service Line Classification], MATCH(SUMIFS(Table15[Unique ID],Table15[System-Owned Portion],E939,Table15[If Material Anything Other than "Lead" in Column E,Was Material Ever Previously Lead?],G939,Table15[Customer-Owned Portion],O939),Table15[Unique ID],0),0)))</f>
        <v>Lead Status Unknown</v>
      </c>
      <c r="X939"/>
    </row>
    <row r="940" spans="2:24" x14ac:dyDescent="0.35">
      <c r="B940" s="146"/>
      <c r="C940" s="31" t="s">
        <v>3830</v>
      </c>
      <c r="D940" s="31"/>
      <c r="E940" s="44" t="s">
        <v>3203</v>
      </c>
      <c r="F940" s="43" t="s">
        <v>3283</v>
      </c>
      <c r="G940" s="84" t="s">
        <v>3249</v>
      </c>
      <c r="H940" s="31"/>
      <c r="I940" s="207" t="s">
        <v>3338</v>
      </c>
      <c r="J940" s="84"/>
      <c r="K940" s="31" t="s">
        <v>41</v>
      </c>
      <c r="L940" s="31"/>
      <c r="M940" s="169"/>
      <c r="N940" s="148"/>
      <c r="O940" s="44" t="s">
        <v>3203</v>
      </c>
      <c r="P940" s="43"/>
      <c r="Q940" s="207" t="s">
        <v>3338</v>
      </c>
      <c r="R940" s="84" t="s">
        <v>3203</v>
      </c>
      <c r="S940" s="31" t="s">
        <v>41</v>
      </c>
      <c r="T940" s="31"/>
      <c r="U940" s="169"/>
      <c r="V940" s="150"/>
      <c r="W940" s="141" t="str" cm="1">
        <f t="array" ref="W940">IF(SUM(LEN(B940:V940))=0,"",IF(OR(OR(ISBLANK(F940),SUM(LEN(C940),LEN(D940))=0),AND(NOT(E940="Unknown"),ISBLANK(J940)),AND(NOT(O940="Unknown"),ISBLANK(R940))),"Missing Information", INDEX(Table15[Entire Service Line Classification], MATCH(SUMIFS(Table15[Unique ID],Table15[System-Owned Portion],E940,Table15[If Material Anything Other than "Lead" in Column E,Was Material Ever Previously Lead?],G940,Table15[Customer-Owned Portion],O940),Table15[Unique ID],0),0)))</f>
        <v>Lead Status Unknown</v>
      </c>
      <c r="X940"/>
    </row>
    <row r="941" spans="2:24" x14ac:dyDescent="0.35">
      <c r="B941" s="146"/>
      <c r="C941" s="31" t="s">
        <v>3831</v>
      </c>
      <c r="D941" s="31"/>
      <c r="E941" s="44" t="s">
        <v>3203</v>
      </c>
      <c r="F941" s="43" t="s">
        <v>3283</v>
      </c>
      <c r="G941" s="84" t="s">
        <v>3249</v>
      </c>
      <c r="H941" s="31"/>
      <c r="I941" s="207" t="s">
        <v>3338</v>
      </c>
      <c r="J941" s="84"/>
      <c r="K941" s="31" t="s">
        <v>41</v>
      </c>
      <c r="L941" s="31"/>
      <c r="M941" s="169"/>
      <c r="N941" s="148"/>
      <c r="O941" s="44" t="s">
        <v>3203</v>
      </c>
      <c r="P941" s="43"/>
      <c r="Q941" s="207" t="s">
        <v>3338</v>
      </c>
      <c r="R941" s="84" t="s">
        <v>3203</v>
      </c>
      <c r="S941" s="31" t="s">
        <v>41</v>
      </c>
      <c r="T941" s="31"/>
      <c r="U941" s="169"/>
      <c r="V941" s="150"/>
      <c r="W941" s="141" t="str" cm="1">
        <f t="array" ref="W941">IF(SUM(LEN(B941:V941))=0,"",IF(OR(OR(ISBLANK(F941),SUM(LEN(C941),LEN(D941))=0),AND(NOT(E941="Unknown"),ISBLANK(J941)),AND(NOT(O941="Unknown"),ISBLANK(R941))),"Missing Information", INDEX(Table15[Entire Service Line Classification], MATCH(SUMIFS(Table15[Unique ID],Table15[System-Owned Portion],E941,Table15[If Material Anything Other than "Lead" in Column E,Was Material Ever Previously Lead?],G941,Table15[Customer-Owned Portion],O941),Table15[Unique ID],0),0)))</f>
        <v>Lead Status Unknown</v>
      </c>
      <c r="X941"/>
    </row>
    <row r="942" spans="2:24" ht="29" x14ac:dyDescent="0.35">
      <c r="B942" s="146"/>
      <c r="C942" s="31" t="s">
        <v>3832</v>
      </c>
      <c r="D942" s="31"/>
      <c r="E942" s="44" t="s">
        <v>3284</v>
      </c>
      <c r="F942" s="43" t="s">
        <v>41</v>
      </c>
      <c r="G942" s="84" t="s">
        <v>3249</v>
      </c>
      <c r="H942" s="31" t="s">
        <v>6805</v>
      </c>
      <c r="I942" s="207" t="s">
        <v>3338</v>
      </c>
      <c r="J942" s="84" t="s">
        <v>3270</v>
      </c>
      <c r="K942" s="31" t="s">
        <v>41</v>
      </c>
      <c r="L942" s="31"/>
      <c r="M942" s="169"/>
      <c r="N942" s="148"/>
      <c r="O942" s="44" t="s">
        <v>3284</v>
      </c>
      <c r="P942" s="43" t="s">
        <v>6805</v>
      </c>
      <c r="Q942" s="207" t="s">
        <v>3338</v>
      </c>
      <c r="R942" s="84" t="s">
        <v>3270</v>
      </c>
      <c r="S942" s="31" t="s">
        <v>41</v>
      </c>
      <c r="T942" s="31"/>
      <c r="U942" s="169"/>
      <c r="V942" s="150"/>
      <c r="W942" s="141" t="str" cm="1">
        <f t="array" ref="W942">IF(SUM(LEN(B942:V942))=0,"",IF(OR(OR(ISBLANK(F942),SUM(LEN(C942),LEN(D942))=0),AND(NOT(E942="Unknown"),ISBLANK(J942)),AND(NOT(O942="Unknown"),ISBLANK(R942))),"Missing Information", INDEX(Table15[Entire Service Line Classification], MATCH(SUMIFS(Table15[Unique ID],Table15[System-Owned Portion],E942,Table15[If Material Anything Other than "Lead" in Column E,Was Material Ever Previously Lead?],G942,Table15[Customer-Owned Portion],O942),Table15[Unique ID],0),0)))</f>
        <v>Non-lead</v>
      </c>
      <c r="X942"/>
    </row>
    <row r="943" spans="2:24" x14ac:dyDescent="0.35">
      <c r="B943" s="146"/>
      <c r="C943" s="31" t="s">
        <v>529</v>
      </c>
      <c r="D943" s="31"/>
      <c r="E943" s="44" t="s">
        <v>3203</v>
      </c>
      <c r="F943" s="43" t="s">
        <v>3283</v>
      </c>
      <c r="G943" s="84" t="s">
        <v>3249</v>
      </c>
      <c r="H943" s="31"/>
      <c r="I943" s="207" t="s">
        <v>3338</v>
      </c>
      <c r="J943" s="84"/>
      <c r="K943" s="31" t="s">
        <v>41</v>
      </c>
      <c r="L943" s="31"/>
      <c r="M943" s="169"/>
      <c r="N943" s="148"/>
      <c r="O943" s="44" t="s">
        <v>3203</v>
      </c>
      <c r="P943" s="43"/>
      <c r="Q943" s="207" t="s">
        <v>3338</v>
      </c>
      <c r="R943" s="84" t="s">
        <v>3203</v>
      </c>
      <c r="S943" s="31" t="s">
        <v>41</v>
      </c>
      <c r="T943" s="31"/>
      <c r="U943" s="169"/>
      <c r="V943" s="150"/>
      <c r="W943" s="141" t="str" cm="1">
        <f t="array" ref="W943">IF(SUM(LEN(B943:V943))=0,"",IF(OR(OR(ISBLANK(F943),SUM(LEN(C943),LEN(D943))=0),AND(NOT(E943="Unknown"),ISBLANK(J943)),AND(NOT(O943="Unknown"),ISBLANK(R943))),"Missing Information", INDEX(Table15[Entire Service Line Classification], MATCH(SUMIFS(Table15[Unique ID],Table15[System-Owned Portion],E943,Table15[If Material Anything Other than "Lead" in Column E,Was Material Ever Previously Lead?],G943,Table15[Customer-Owned Portion],O943),Table15[Unique ID],0),0)))</f>
        <v>Lead Status Unknown</v>
      </c>
      <c r="X943"/>
    </row>
    <row r="944" spans="2:24" x14ac:dyDescent="0.35">
      <c r="B944" s="146"/>
      <c r="C944" s="31" t="s">
        <v>3833</v>
      </c>
      <c r="D944" s="31"/>
      <c r="E944" s="44" t="s">
        <v>3203</v>
      </c>
      <c r="F944" s="43" t="s">
        <v>3283</v>
      </c>
      <c r="G944" s="84" t="s">
        <v>3249</v>
      </c>
      <c r="H944" s="31"/>
      <c r="I944" s="207" t="s">
        <v>3338</v>
      </c>
      <c r="J944" s="84"/>
      <c r="K944" s="31" t="s">
        <v>41</v>
      </c>
      <c r="L944" s="31"/>
      <c r="M944" s="169"/>
      <c r="N944" s="148"/>
      <c r="O944" s="44" t="s">
        <v>3203</v>
      </c>
      <c r="P944" s="43"/>
      <c r="Q944" s="207" t="s">
        <v>3338</v>
      </c>
      <c r="R944" s="84" t="s">
        <v>3203</v>
      </c>
      <c r="S944" s="31" t="s">
        <v>41</v>
      </c>
      <c r="T944" s="31"/>
      <c r="U944" s="169"/>
      <c r="V944" s="150"/>
      <c r="W944" s="141" t="str" cm="1">
        <f t="array" ref="W944">IF(SUM(LEN(B944:V944))=0,"",IF(OR(OR(ISBLANK(F944),SUM(LEN(C944),LEN(D944))=0),AND(NOT(E944="Unknown"),ISBLANK(J944)),AND(NOT(O944="Unknown"),ISBLANK(R944))),"Missing Information", INDEX(Table15[Entire Service Line Classification], MATCH(SUMIFS(Table15[Unique ID],Table15[System-Owned Portion],E944,Table15[If Material Anything Other than "Lead" in Column E,Was Material Ever Previously Lead?],G944,Table15[Customer-Owned Portion],O944),Table15[Unique ID],0),0)))</f>
        <v>Lead Status Unknown</v>
      </c>
      <c r="X944"/>
    </row>
    <row r="945" spans="2:24" x14ac:dyDescent="0.35">
      <c r="B945" s="146"/>
      <c r="C945" s="31" t="s">
        <v>3834</v>
      </c>
      <c r="D945" s="31"/>
      <c r="E945" s="44" t="s">
        <v>3203</v>
      </c>
      <c r="F945" s="43" t="s">
        <v>3283</v>
      </c>
      <c r="G945" s="84" t="s">
        <v>3249</v>
      </c>
      <c r="H945" s="31"/>
      <c r="I945" s="207" t="s">
        <v>3336</v>
      </c>
      <c r="J945" s="84"/>
      <c r="K945" s="31" t="s">
        <v>41</v>
      </c>
      <c r="L945" s="31"/>
      <c r="M945" s="169"/>
      <c r="N945" s="148"/>
      <c r="O945" s="44" t="s">
        <v>3203</v>
      </c>
      <c r="P945" s="43"/>
      <c r="Q945" s="207" t="s">
        <v>3336</v>
      </c>
      <c r="R945" s="84" t="s">
        <v>3203</v>
      </c>
      <c r="S945" s="31" t="s">
        <v>41</v>
      </c>
      <c r="T945" s="31"/>
      <c r="U945" s="169"/>
      <c r="V945" s="150"/>
      <c r="W945" s="141" t="str" cm="1">
        <f t="array" ref="W945">IF(SUM(LEN(B945:V945))=0,"",IF(OR(OR(ISBLANK(F945),SUM(LEN(C945),LEN(D945))=0),AND(NOT(E945="Unknown"),ISBLANK(J945)),AND(NOT(O945="Unknown"),ISBLANK(R945))),"Missing Information", INDEX(Table15[Entire Service Line Classification], MATCH(SUMIFS(Table15[Unique ID],Table15[System-Owned Portion],E945,Table15[If Material Anything Other than "Lead" in Column E,Was Material Ever Previously Lead?],G945,Table15[Customer-Owned Portion],O945),Table15[Unique ID],0),0)))</f>
        <v>Lead Status Unknown</v>
      </c>
      <c r="X945"/>
    </row>
    <row r="946" spans="2:24" x14ac:dyDescent="0.35">
      <c r="B946" s="146"/>
      <c r="C946" s="31" t="s">
        <v>3835</v>
      </c>
      <c r="D946" s="31"/>
      <c r="E946" s="44" t="s">
        <v>3203</v>
      </c>
      <c r="F946" s="43" t="s">
        <v>3283</v>
      </c>
      <c r="G946" s="84" t="s">
        <v>3249</v>
      </c>
      <c r="H946" s="31"/>
      <c r="I946" s="207" t="s">
        <v>3338</v>
      </c>
      <c r="J946" s="84"/>
      <c r="K946" s="31" t="s">
        <v>41</v>
      </c>
      <c r="L946" s="31"/>
      <c r="M946" s="169"/>
      <c r="N946" s="148"/>
      <c r="O946" s="44" t="s">
        <v>3203</v>
      </c>
      <c r="P946" s="43"/>
      <c r="Q946" s="207" t="s">
        <v>3338</v>
      </c>
      <c r="R946" s="84" t="s">
        <v>3203</v>
      </c>
      <c r="S946" s="31" t="s">
        <v>41</v>
      </c>
      <c r="T946" s="31"/>
      <c r="U946" s="169"/>
      <c r="V946" s="150"/>
      <c r="W946" s="141" t="str" cm="1">
        <f t="array" ref="W946">IF(SUM(LEN(B946:V946))=0,"",IF(OR(OR(ISBLANK(F946),SUM(LEN(C946),LEN(D946))=0),AND(NOT(E946="Unknown"),ISBLANK(J946)),AND(NOT(O946="Unknown"),ISBLANK(R946))),"Missing Information", INDEX(Table15[Entire Service Line Classification], MATCH(SUMIFS(Table15[Unique ID],Table15[System-Owned Portion],E946,Table15[If Material Anything Other than "Lead" in Column E,Was Material Ever Previously Lead?],G946,Table15[Customer-Owned Portion],O946),Table15[Unique ID],0),0)))</f>
        <v>Lead Status Unknown</v>
      </c>
      <c r="X946"/>
    </row>
    <row r="947" spans="2:24" x14ac:dyDescent="0.35">
      <c r="B947" s="146"/>
      <c r="C947" s="31" t="s">
        <v>530</v>
      </c>
      <c r="D947" s="31"/>
      <c r="E947" s="44" t="s">
        <v>3203</v>
      </c>
      <c r="F947" s="43" t="s">
        <v>3283</v>
      </c>
      <c r="G947" s="84" t="s">
        <v>3249</v>
      </c>
      <c r="H947" s="31">
        <v>1972</v>
      </c>
      <c r="I947" s="207" t="s">
        <v>3338</v>
      </c>
      <c r="J947" s="84"/>
      <c r="K947" s="31" t="s">
        <v>41</v>
      </c>
      <c r="L947" s="31"/>
      <c r="M947" s="169"/>
      <c r="N947" s="148"/>
      <c r="O947" s="44" t="s">
        <v>3203</v>
      </c>
      <c r="P947" s="43">
        <v>1972</v>
      </c>
      <c r="Q947" s="207" t="s">
        <v>3338</v>
      </c>
      <c r="R947" s="84" t="s">
        <v>3203</v>
      </c>
      <c r="S947" s="31" t="s">
        <v>41</v>
      </c>
      <c r="T947" s="31"/>
      <c r="U947" s="169"/>
      <c r="V947" s="150"/>
      <c r="W947" s="141" t="str" cm="1">
        <f t="array" ref="W947">IF(SUM(LEN(B947:V947))=0,"",IF(OR(OR(ISBLANK(F947),SUM(LEN(C947),LEN(D947))=0),AND(NOT(E947="Unknown"),ISBLANK(J947)),AND(NOT(O947="Unknown"),ISBLANK(R947))),"Missing Information", INDEX(Table15[Entire Service Line Classification], MATCH(SUMIFS(Table15[Unique ID],Table15[System-Owned Portion],E947,Table15[If Material Anything Other than "Lead" in Column E,Was Material Ever Previously Lead?],G947,Table15[Customer-Owned Portion],O947),Table15[Unique ID],0),0)))</f>
        <v>Lead Status Unknown</v>
      </c>
      <c r="X947"/>
    </row>
    <row r="948" spans="2:24" ht="29" x14ac:dyDescent="0.35">
      <c r="B948" s="146"/>
      <c r="C948" s="31" t="s">
        <v>531</v>
      </c>
      <c r="D948" s="31"/>
      <c r="E948" s="44" t="s">
        <v>3284</v>
      </c>
      <c r="F948" s="43" t="s">
        <v>41</v>
      </c>
      <c r="G948" s="84" t="s">
        <v>3249</v>
      </c>
      <c r="H948" s="31" t="s">
        <v>6805</v>
      </c>
      <c r="I948" s="207" t="s">
        <v>3338</v>
      </c>
      <c r="J948" s="84" t="s">
        <v>3270</v>
      </c>
      <c r="K948" s="31" t="s">
        <v>41</v>
      </c>
      <c r="L948" s="31"/>
      <c r="M948" s="169"/>
      <c r="N948" s="148"/>
      <c r="O948" s="44" t="s">
        <v>3284</v>
      </c>
      <c r="P948" s="43" t="s">
        <v>6805</v>
      </c>
      <c r="Q948" s="207" t="s">
        <v>3338</v>
      </c>
      <c r="R948" s="84" t="s">
        <v>3270</v>
      </c>
      <c r="S948" s="31" t="s">
        <v>41</v>
      </c>
      <c r="T948" s="31"/>
      <c r="U948" s="169"/>
      <c r="V948" s="150"/>
      <c r="W948" s="141" t="str" cm="1">
        <f t="array" ref="W948">IF(SUM(LEN(B948:V948))=0,"",IF(OR(OR(ISBLANK(F948),SUM(LEN(C948),LEN(D948))=0),AND(NOT(E948="Unknown"),ISBLANK(J948)),AND(NOT(O948="Unknown"),ISBLANK(R948))),"Missing Information", INDEX(Table15[Entire Service Line Classification], MATCH(SUMIFS(Table15[Unique ID],Table15[System-Owned Portion],E948,Table15[If Material Anything Other than "Lead" in Column E,Was Material Ever Previously Lead?],G948,Table15[Customer-Owned Portion],O948),Table15[Unique ID],0),0)))</f>
        <v>Non-lead</v>
      </c>
      <c r="X948"/>
    </row>
    <row r="949" spans="2:24" x14ac:dyDescent="0.35">
      <c r="B949" s="146"/>
      <c r="C949" s="31" t="s">
        <v>3836</v>
      </c>
      <c r="D949" s="31"/>
      <c r="E949" s="44" t="s">
        <v>3203</v>
      </c>
      <c r="F949" s="43" t="s">
        <v>3283</v>
      </c>
      <c r="G949" s="84" t="s">
        <v>3249</v>
      </c>
      <c r="H949" s="31"/>
      <c r="I949" s="207" t="s">
        <v>3338</v>
      </c>
      <c r="J949" s="84"/>
      <c r="K949" s="31" t="s">
        <v>41</v>
      </c>
      <c r="L949" s="31"/>
      <c r="M949" s="169"/>
      <c r="N949" s="148"/>
      <c r="O949" s="44" t="s">
        <v>3203</v>
      </c>
      <c r="P949" s="43"/>
      <c r="Q949" s="207" t="s">
        <v>3338</v>
      </c>
      <c r="R949" s="84" t="s">
        <v>3203</v>
      </c>
      <c r="S949" s="31" t="s">
        <v>41</v>
      </c>
      <c r="T949" s="31"/>
      <c r="U949" s="169"/>
      <c r="V949" s="150"/>
      <c r="W949" s="141" t="str" cm="1">
        <f t="array" ref="W949">IF(SUM(LEN(B949:V949))=0,"",IF(OR(OR(ISBLANK(F949),SUM(LEN(C949),LEN(D949))=0),AND(NOT(E949="Unknown"),ISBLANK(J949)),AND(NOT(O949="Unknown"),ISBLANK(R949))),"Missing Information", INDEX(Table15[Entire Service Line Classification], MATCH(SUMIFS(Table15[Unique ID],Table15[System-Owned Portion],E949,Table15[If Material Anything Other than "Lead" in Column E,Was Material Ever Previously Lead?],G949,Table15[Customer-Owned Portion],O949),Table15[Unique ID],0),0)))</f>
        <v>Lead Status Unknown</v>
      </c>
      <c r="X949"/>
    </row>
    <row r="950" spans="2:24" x14ac:dyDescent="0.35">
      <c r="B950" s="146"/>
      <c r="C950" s="31" t="s">
        <v>3837</v>
      </c>
      <c r="D950" s="31"/>
      <c r="E950" s="44" t="s">
        <v>3203</v>
      </c>
      <c r="F950" s="43" t="s">
        <v>3283</v>
      </c>
      <c r="G950" s="84" t="s">
        <v>3249</v>
      </c>
      <c r="H950" s="31"/>
      <c r="I950" s="207" t="s">
        <v>3338</v>
      </c>
      <c r="J950" s="84"/>
      <c r="K950" s="31" t="s">
        <v>41</v>
      </c>
      <c r="L950" s="31"/>
      <c r="M950" s="169"/>
      <c r="N950" s="148"/>
      <c r="O950" s="44" t="s">
        <v>3203</v>
      </c>
      <c r="P950" s="43"/>
      <c r="Q950" s="207" t="s">
        <v>3338</v>
      </c>
      <c r="R950" s="84" t="s">
        <v>3203</v>
      </c>
      <c r="S950" s="31" t="s">
        <v>41</v>
      </c>
      <c r="T950" s="31"/>
      <c r="U950" s="169"/>
      <c r="V950" s="150"/>
      <c r="W950" s="141" t="str" cm="1">
        <f t="array" ref="W950">IF(SUM(LEN(B950:V950))=0,"",IF(OR(OR(ISBLANK(F950),SUM(LEN(C950),LEN(D950))=0),AND(NOT(E950="Unknown"),ISBLANK(J950)),AND(NOT(O950="Unknown"),ISBLANK(R950))),"Missing Information", INDEX(Table15[Entire Service Line Classification], MATCH(SUMIFS(Table15[Unique ID],Table15[System-Owned Portion],E950,Table15[If Material Anything Other than "Lead" in Column E,Was Material Ever Previously Lead?],G950,Table15[Customer-Owned Portion],O950),Table15[Unique ID],0),0)))</f>
        <v>Lead Status Unknown</v>
      </c>
      <c r="X950"/>
    </row>
    <row r="951" spans="2:24" x14ac:dyDescent="0.35">
      <c r="B951" s="146"/>
      <c r="C951" s="31" t="s">
        <v>3838</v>
      </c>
      <c r="D951" s="31"/>
      <c r="E951" s="44" t="s">
        <v>3203</v>
      </c>
      <c r="F951" s="43" t="s">
        <v>3283</v>
      </c>
      <c r="G951" s="84" t="s">
        <v>3249</v>
      </c>
      <c r="H951" s="31"/>
      <c r="I951" s="207" t="s">
        <v>3336</v>
      </c>
      <c r="J951" s="84"/>
      <c r="K951" s="31" t="s">
        <v>41</v>
      </c>
      <c r="L951" s="31"/>
      <c r="M951" s="169"/>
      <c r="N951" s="148"/>
      <c r="O951" s="44" t="s">
        <v>3203</v>
      </c>
      <c r="P951" s="43"/>
      <c r="Q951" s="207" t="s">
        <v>3336</v>
      </c>
      <c r="R951" s="84" t="s">
        <v>3203</v>
      </c>
      <c r="S951" s="31" t="s">
        <v>41</v>
      </c>
      <c r="T951" s="31"/>
      <c r="U951" s="169"/>
      <c r="V951" s="150"/>
      <c r="W951" s="141" t="str" cm="1">
        <f t="array" ref="W951">IF(SUM(LEN(B951:V951))=0,"",IF(OR(OR(ISBLANK(F951),SUM(LEN(C951),LEN(D951))=0),AND(NOT(E951="Unknown"),ISBLANK(J951)),AND(NOT(O951="Unknown"),ISBLANK(R951))),"Missing Information", INDEX(Table15[Entire Service Line Classification], MATCH(SUMIFS(Table15[Unique ID],Table15[System-Owned Portion],E951,Table15[If Material Anything Other than "Lead" in Column E,Was Material Ever Previously Lead?],G951,Table15[Customer-Owned Portion],O951),Table15[Unique ID],0),0)))</f>
        <v>Lead Status Unknown</v>
      </c>
      <c r="X951"/>
    </row>
    <row r="952" spans="2:24" x14ac:dyDescent="0.35">
      <c r="B952" s="146"/>
      <c r="C952" s="31" t="s">
        <v>3839</v>
      </c>
      <c r="D952" s="31"/>
      <c r="E952" s="44" t="s">
        <v>3203</v>
      </c>
      <c r="F952" s="43" t="s">
        <v>3283</v>
      </c>
      <c r="G952" s="84" t="s">
        <v>3249</v>
      </c>
      <c r="H952" s="31"/>
      <c r="I952" s="207" t="s">
        <v>3338</v>
      </c>
      <c r="J952" s="84"/>
      <c r="K952" s="31" t="s">
        <v>41</v>
      </c>
      <c r="L952" s="31"/>
      <c r="M952" s="169"/>
      <c r="N952" s="148"/>
      <c r="O952" s="44" t="s">
        <v>3203</v>
      </c>
      <c r="P952" s="43"/>
      <c r="Q952" s="207" t="s">
        <v>3338</v>
      </c>
      <c r="R952" s="84" t="s">
        <v>3203</v>
      </c>
      <c r="S952" s="31" t="s">
        <v>41</v>
      </c>
      <c r="T952" s="31"/>
      <c r="U952" s="169"/>
      <c r="V952" s="150"/>
      <c r="W952" s="141" t="str" cm="1">
        <f t="array" ref="W952">IF(SUM(LEN(B952:V952))=0,"",IF(OR(OR(ISBLANK(F952),SUM(LEN(C952),LEN(D952))=0),AND(NOT(E952="Unknown"),ISBLANK(J952)),AND(NOT(O952="Unknown"),ISBLANK(R952))),"Missing Information", INDEX(Table15[Entire Service Line Classification], MATCH(SUMIFS(Table15[Unique ID],Table15[System-Owned Portion],E952,Table15[If Material Anything Other than "Lead" in Column E,Was Material Ever Previously Lead?],G952,Table15[Customer-Owned Portion],O952),Table15[Unique ID],0),0)))</f>
        <v>Lead Status Unknown</v>
      </c>
      <c r="X952"/>
    </row>
    <row r="953" spans="2:24" x14ac:dyDescent="0.35">
      <c r="B953" s="146"/>
      <c r="C953" s="31" t="s">
        <v>3840</v>
      </c>
      <c r="D953" s="31"/>
      <c r="E953" s="44" t="s">
        <v>3203</v>
      </c>
      <c r="F953" s="43" t="s">
        <v>3283</v>
      </c>
      <c r="G953" s="84" t="s">
        <v>3249</v>
      </c>
      <c r="H953" s="31"/>
      <c r="I953" s="207" t="s">
        <v>3338</v>
      </c>
      <c r="J953" s="84"/>
      <c r="K953" s="31" t="s">
        <v>41</v>
      </c>
      <c r="L953" s="31"/>
      <c r="M953" s="169"/>
      <c r="N953" s="148"/>
      <c r="O953" s="44" t="s">
        <v>3203</v>
      </c>
      <c r="P953" s="43"/>
      <c r="Q953" s="207" t="s">
        <v>3338</v>
      </c>
      <c r="R953" s="84" t="s">
        <v>3203</v>
      </c>
      <c r="S953" s="31" t="s">
        <v>41</v>
      </c>
      <c r="T953" s="31"/>
      <c r="U953" s="169"/>
      <c r="V953" s="150"/>
      <c r="W953" s="141" t="str" cm="1">
        <f t="array" ref="W953">IF(SUM(LEN(B953:V953))=0,"",IF(OR(OR(ISBLANK(F953),SUM(LEN(C953),LEN(D953))=0),AND(NOT(E953="Unknown"),ISBLANK(J953)),AND(NOT(O953="Unknown"),ISBLANK(R953))),"Missing Information", INDEX(Table15[Entire Service Line Classification], MATCH(SUMIFS(Table15[Unique ID],Table15[System-Owned Portion],E953,Table15[If Material Anything Other than "Lead" in Column E,Was Material Ever Previously Lead?],G953,Table15[Customer-Owned Portion],O953),Table15[Unique ID],0),0)))</f>
        <v>Lead Status Unknown</v>
      </c>
      <c r="X953"/>
    </row>
    <row r="954" spans="2:24" ht="29" x14ac:dyDescent="0.35">
      <c r="B954" s="146"/>
      <c r="C954" s="31" t="s">
        <v>532</v>
      </c>
      <c r="D954" s="31"/>
      <c r="E954" s="44" t="s">
        <v>3284</v>
      </c>
      <c r="F954" s="43" t="s">
        <v>41</v>
      </c>
      <c r="G954" s="84" t="s">
        <v>3249</v>
      </c>
      <c r="H954" s="31" t="s">
        <v>6805</v>
      </c>
      <c r="I954" s="207" t="s">
        <v>3338</v>
      </c>
      <c r="J954" s="84" t="s">
        <v>3270</v>
      </c>
      <c r="K954" s="31" t="s">
        <v>41</v>
      </c>
      <c r="L954" s="31"/>
      <c r="M954" s="169"/>
      <c r="N954" s="148"/>
      <c r="O954" s="44" t="s">
        <v>3284</v>
      </c>
      <c r="P954" s="43" t="s">
        <v>6805</v>
      </c>
      <c r="Q954" s="207" t="s">
        <v>3338</v>
      </c>
      <c r="R954" s="84" t="s">
        <v>3270</v>
      </c>
      <c r="S954" s="31" t="s">
        <v>41</v>
      </c>
      <c r="T954" s="31"/>
      <c r="U954" s="169"/>
      <c r="V954" s="150"/>
      <c r="W954" s="141" t="str" cm="1">
        <f t="array" ref="W954">IF(SUM(LEN(B954:V954))=0,"",IF(OR(OR(ISBLANK(F954),SUM(LEN(C954),LEN(D954))=0),AND(NOT(E954="Unknown"),ISBLANK(J954)),AND(NOT(O954="Unknown"),ISBLANK(R954))),"Missing Information", INDEX(Table15[Entire Service Line Classification], MATCH(SUMIFS(Table15[Unique ID],Table15[System-Owned Portion],E954,Table15[If Material Anything Other than "Lead" in Column E,Was Material Ever Previously Lead?],G954,Table15[Customer-Owned Portion],O954),Table15[Unique ID],0),0)))</f>
        <v>Non-lead</v>
      </c>
      <c r="X954"/>
    </row>
    <row r="955" spans="2:24" ht="29" x14ac:dyDescent="0.35">
      <c r="B955" s="146"/>
      <c r="C955" s="31" t="s">
        <v>533</v>
      </c>
      <c r="D955" s="31"/>
      <c r="E955" s="44" t="s">
        <v>3284</v>
      </c>
      <c r="F955" s="43" t="s">
        <v>41</v>
      </c>
      <c r="G955" s="84" t="s">
        <v>3249</v>
      </c>
      <c r="H955" s="31" t="s">
        <v>6805</v>
      </c>
      <c r="I955" s="207" t="s">
        <v>3338</v>
      </c>
      <c r="J955" s="84" t="s">
        <v>3270</v>
      </c>
      <c r="K955" s="31" t="s">
        <v>41</v>
      </c>
      <c r="L955" s="31"/>
      <c r="M955" s="169"/>
      <c r="N955" s="148"/>
      <c r="O955" s="44" t="s">
        <v>3284</v>
      </c>
      <c r="P955" s="43" t="s">
        <v>6805</v>
      </c>
      <c r="Q955" s="207" t="s">
        <v>3338</v>
      </c>
      <c r="R955" s="84" t="s">
        <v>3270</v>
      </c>
      <c r="S955" s="31" t="s">
        <v>41</v>
      </c>
      <c r="T955" s="31"/>
      <c r="U955" s="169"/>
      <c r="V955" s="150"/>
      <c r="W955" s="141" t="str" cm="1">
        <f t="array" ref="W955">IF(SUM(LEN(B955:V955))=0,"",IF(OR(OR(ISBLANK(F955),SUM(LEN(C955),LEN(D955))=0),AND(NOT(E955="Unknown"),ISBLANK(J955)),AND(NOT(O955="Unknown"),ISBLANK(R955))),"Missing Information", INDEX(Table15[Entire Service Line Classification], MATCH(SUMIFS(Table15[Unique ID],Table15[System-Owned Portion],E955,Table15[If Material Anything Other than "Lead" in Column E,Was Material Ever Previously Lead?],G955,Table15[Customer-Owned Portion],O955),Table15[Unique ID],0),0)))</f>
        <v>Non-lead</v>
      </c>
      <c r="X955"/>
    </row>
    <row r="956" spans="2:24" ht="29" x14ac:dyDescent="0.35">
      <c r="B956" s="146"/>
      <c r="C956" s="31" t="s">
        <v>534</v>
      </c>
      <c r="D956" s="31"/>
      <c r="E956" s="44" t="s">
        <v>3284</v>
      </c>
      <c r="F956" s="43" t="s">
        <v>41</v>
      </c>
      <c r="G956" s="84" t="s">
        <v>3249</v>
      </c>
      <c r="H956" s="31" t="s">
        <v>6805</v>
      </c>
      <c r="I956" s="207" t="s">
        <v>3338</v>
      </c>
      <c r="J956" s="84" t="s">
        <v>3270</v>
      </c>
      <c r="K956" s="31" t="s">
        <v>41</v>
      </c>
      <c r="L956" s="31"/>
      <c r="M956" s="169"/>
      <c r="N956" s="148"/>
      <c r="O956" s="44" t="s">
        <v>3284</v>
      </c>
      <c r="P956" s="43" t="s">
        <v>6805</v>
      </c>
      <c r="Q956" s="207" t="s">
        <v>3338</v>
      </c>
      <c r="R956" s="84" t="s">
        <v>3270</v>
      </c>
      <c r="S956" s="31" t="s">
        <v>41</v>
      </c>
      <c r="T956" s="31"/>
      <c r="U956" s="169"/>
      <c r="V956" s="150"/>
      <c r="W956" s="141" t="str" cm="1">
        <f t="array" ref="W956">IF(SUM(LEN(B956:V956))=0,"",IF(OR(OR(ISBLANK(F956),SUM(LEN(C956),LEN(D956))=0),AND(NOT(E956="Unknown"),ISBLANK(J956)),AND(NOT(O956="Unknown"),ISBLANK(R956))),"Missing Information", INDEX(Table15[Entire Service Line Classification], MATCH(SUMIFS(Table15[Unique ID],Table15[System-Owned Portion],E956,Table15[If Material Anything Other than "Lead" in Column E,Was Material Ever Previously Lead?],G956,Table15[Customer-Owned Portion],O956),Table15[Unique ID],0),0)))</f>
        <v>Non-lead</v>
      </c>
      <c r="X956"/>
    </row>
    <row r="957" spans="2:24" ht="29" x14ac:dyDescent="0.35">
      <c r="B957" s="146"/>
      <c r="C957" s="31" t="s">
        <v>535</v>
      </c>
      <c r="D957" s="31"/>
      <c r="E957" s="44" t="s">
        <v>3284</v>
      </c>
      <c r="F957" s="43" t="s">
        <v>41</v>
      </c>
      <c r="G957" s="84" t="s">
        <v>3249</v>
      </c>
      <c r="H957" s="31" t="s">
        <v>6805</v>
      </c>
      <c r="I957" s="207" t="s">
        <v>3338</v>
      </c>
      <c r="J957" s="84" t="s">
        <v>3270</v>
      </c>
      <c r="K957" s="31" t="s">
        <v>41</v>
      </c>
      <c r="L957" s="31"/>
      <c r="M957" s="169"/>
      <c r="N957" s="148"/>
      <c r="O957" s="44" t="s">
        <v>3284</v>
      </c>
      <c r="P957" s="43" t="s">
        <v>6805</v>
      </c>
      <c r="Q957" s="207" t="s">
        <v>3338</v>
      </c>
      <c r="R957" s="84" t="s">
        <v>3270</v>
      </c>
      <c r="S957" s="31" t="s">
        <v>41</v>
      </c>
      <c r="T957" s="31"/>
      <c r="U957" s="169"/>
      <c r="V957" s="150"/>
      <c r="W957" s="141" t="str" cm="1">
        <f t="array" ref="W957">IF(SUM(LEN(B957:V957))=0,"",IF(OR(OR(ISBLANK(F957),SUM(LEN(C957),LEN(D957))=0),AND(NOT(E957="Unknown"),ISBLANK(J957)),AND(NOT(O957="Unknown"),ISBLANK(R957))),"Missing Information", INDEX(Table15[Entire Service Line Classification], MATCH(SUMIFS(Table15[Unique ID],Table15[System-Owned Portion],E957,Table15[If Material Anything Other than "Lead" in Column E,Was Material Ever Previously Lead?],G957,Table15[Customer-Owned Portion],O957),Table15[Unique ID],0),0)))</f>
        <v>Non-lead</v>
      </c>
      <c r="X957"/>
    </row>
    <row r="958" spans="2:24" x14ac:dyDescent="0.35">
      <c r="B958" s="146"/>
      <c r="C958" s="31" t="s">
        <v>3841</v>
      </c>
      <c r="D958" s="31"/>
      <c r="E958" s="44" t="s">
        <v>3284</v>
      </c>
      <c r="F958" s="43" t="s">
        <v>41</v>
      </c>
      <c r="G958" s="84" t="s">
        <v>41</v>
      </c>
      <c r="H958" s="31"/>
      <c r="I958" s="207" t="s">
        <v>3342</v>
      </c>
      <c r="J958" s="84" t="s">
        <v>3275</v>
      </c>
      <c r="K958" s="31" t="s">
        <v>41</v>
      </c>
      <c r="L958" s="31"/>
      <c r="M958" s="169"/>
      <c r="N958" s="148"/>
      <c r="O958" s="44" t="s">
        <v>3284</v>
      </c>
      <c r="P958" s="43"/>
      <c r="Q958" s="207" t="s">
        <v>3342</v>
      </c>
      <c r="R958" s="84" t="s">
        <v>3275</v>
      </c>
      <c r="S958" s="31" t="s">
        <v>41</v>
      </c>
      <c r="T958" s="31"/>
      <c r="U958" s="169"/>
      <c r="V958" s="150"/>
      <c r="W958" s="141" t="str" cm="1">
        <f t="array" ref="W958">IF(SUM(LEN(B958:V958))=0,"",IF(OR(OR(ISBLANK(F958),SUM(LEN(C958),LEN(D958))=0),AND(NOT(E958="Unknown"),ISBLANK(J958)),AND(NOT(O958="Unknown"),ISBLANK(R958))),"Missing Information", INDEX(Table15[Entire Service Line Classification], MATCH(SUMIFS(Table15[Unique ID],Table15[System-Owned Portion],E958,Table15[If Material Anything Other than "Lead" in Column E,Was Material Ever Previously Lead?],G958,Table15[Customer-Owned Portion],O958),Table15[Unique ID],0),0)))</f>
        <v>Non-lead</v>
      </c>
      <c r="X958"/>
    </row>
    <row r="959" spans="2:24" x14ac:dyDescent="0.35">
      <c r="B959" s="146"/>
      <c r="C959" s="31" t="s">
        <v>3842</v>
      </c>
      <c r="D959" s="31"/>
      <c r="E959" s="44" t="s">
        <v>3203</v>
      </c>
      <c r="F959" s="43" t="s">
        <v>3283</v>
      </c>
      <c r="G959" s="84" t="s">
        <v>3249</v>
      </c>
      <c r="H959" s="31"/>
      <c r="I959" s="207" t="s">
        <v>3338</v>
      </c>
      <c r="J959" s="84"/>
      <c r="K959" s="31" t="s">
        <v>41</v>
      </c>
      <c r="L959" s="31"/>
      <c r="M959" s="169"/>
      <c r="N959" s="148"/>
      <c r="O959" s="44" t="s">
        <v>3203</v>
      </c>
      <c r="P959" s="43"/>
      <c r="Q959" s="207" t="s">
        <v>3338</v>
      </c>
      <c r="R959" s="84" t="s">
        <v>3203</v>
      </c>
      <c r="S959" s="31" t="s">
        <v>41</v>
      </c>
      <c r="T959" s="31"/>
      <c r="U959" s="169"/>
      <c r="V959" s="150"/>
      <c r="W959" s="141" t="str" cm="1">
        <f t="array" ref="W959">IF(SUM(LEN(B959:V959))=0,"",IF(OR(OR(ISBLANK(F959),SUM(LEN(C959),LEN(D959))=0),AND(NOT(E959="Unknown"),ISBLANK(J959)),AND(NOT(O959="Unknown"),ISBLANK(R959))),"Missing Information", INDEX(Table15[Entire Service Line Classification], MATCH(SUMIFS(Table15[Unique ID],Table15[System-Owned Portion],E959,Table15[If Material Anything Other than "Lead" in Column E,Was Material Ever Previously Lead?],G959,Table15[Customer-Owned Portion],O959),Table15[Unique ID],0),0)))</f>
        <v>Lead Status Unknown</v>
      </c>
      <c r="X959"/>
    </row>
    <row r="960" spans="2:24" x14ac:dyDescent="0.35">
      <c r="B960" s="146"/>
      <c r="C960" s="31" t="s">
        <v>3841</v>
      </c>
      <c r="D960" s="31"/>
      <c r="E960" s="44" t="s">
        <v>3284</v>
      </c>
      <c r="F960" s="43" t="s">
        <v>41</v>
      </c>
      <c r="G960" s="84" t="s">
        <v>41</v>
      </c>
      <c r="H960" s="31"/>
      <c r="I960" s="207" t="s">
        <v>3342</v>
      </c>
      <c r="J960" s="84" t="s">
        <v>3275</v>
      </c>
      <c r="K960" s="31" t="s">
        <v>41</v>
      </c>
      <c r="L960" s="31"/>
      <c r="M960" s="169"/>
      <c r="N960" s="148"/>
      <c r="O960" s="44" t="s">
        <v>3284</v>
      </c>
      <c r="P960" s="43"/>
      <c r="Q960" s="207" t="s">
        <v>3342</v>
      </c>
      <c r="R960" s="84" t="s">
        <v>3275</v>
      </c>
      <c r="S960" s="31" t="s">
        <v>41</v>
      </c>
      <c r="T960" s="31"/>
      <c r="U960" s="169"/>
      <c r="V960" s="150"/>
      <c r="W960" s="141" t="str" cm="1">
        <f t="array" ref="W960">IF(SUM(LEN(B960:V960))=0,"",IF(OR(OR(ISBLANK(F960),SUM(LEN(C960),LEN(D960))=0),AND(NOT(E960="Unknown"),ISBLANK(J960)),AND(NOT(O960="Unknown"),ISBLANK(R960))),"Missing Information", INDEX(Table15[Entire Service Line Classification], MATCH(SUMIFS(Table15[Unique ID],Table15[System-Owned Portion],E960,Table15[If Material Anything Other than "Lead" in Column E,Was Material Ever Previously Lead?],G960,Table15[Customer-Owned Portion],O960),Table15[Unique ID],0),0)))</f>
        <v>Non-lead</v>
      </c>
      <c r="X960"/>
    </row>
    <row r="961" spans="2:24" x14ac:dyDescent="0.35">
      <c r="B961" s="146"/>
      <c r="C961" s="31" t="s">
        <v>3843</v>
      </c>
      <c r="D961" s="31"/>
      <c r="E961" s="44" t="s">
        <v>3203</v>
      </c>
      <c r="F961" s="43" t="s">
        <v>3283</v>
      </c>
      <c r="G961" s="84" t="s">
        <v>3249</v>
      </c>
      <c r="H961" s="31"/>
      <c r="I961" s="207" t="s">
        <v>3338</v>
      </c>
      <c r="J961" s="84"/>
      <c r="K961" s="31" t="s">
        <v>41</v>
      </c>
      <c r="L961" s="31"/>
      <c r="M961" s="169"/>
      <c r="N961" s="148"/>
      <c r="O961" s="44" t="s">
        <v>3203</v>
      </c>
      <c r="P961" s="43"/>
      <c r="Q961" s="207" t="s">
        <v>3338</v>
      </c>
      <c r="R961" s="84" t="s">
        <v>3203</v>
      </c>
      <c r="S961" s="31" t="s">
        <v>41</v>
      </c>
      <c r="T961" s="31"/>
      <c r="U961" s="169"/>
      <c r="V961" s="150"/>
      <c r="W961" s="141" t="str" cm="1">
        <f t="array" ref="W961">IF(SUM(LEN(B961:V961))=0,"",IF(OR(OR(ISBLANK(F961),SUM(LEN(C961),LEN(D961))=0),AND(NOT(E961="Unknown"),ISBLANK(J961)),AND(NOT(O961="Unknown"),ISBLANK(R961))),"Missing Information", INDEX(Table15[Entire Service Line Classification], MATCH(SUMIFS(Table15[Unique ID],Table15[System-Owned Portion],E961,Table15[If Material Anything Other than "Lead" in Column E,Was Material Ever Previously Lead?],G961,Table15[Customer-Owned Portion],O961),Table15[Unique ID],0),0)))</f>
        <v>Lead Status Unknown</v>
      </c>
      <c r="X961"/>
    </row>
    <row r="962" spans="2:24" x14ac:dyDescent="0.35">
      <c r="B962" s="146"/>
      <c r="C962" s="31" t="s">
        <v>3844</v>
      </c>
      <c r="D962" s="31"/>
      <c r="E962" s="44" t="s">
        <v>3203</v>
      </c>
      <c r="F962" s="43" t="s">
        <v>3283</v>
      </c>
      <c r="G962" s="84" t="s">
        <v>3249</v>
      </c>
      <c r="H962" s="31"/>
      <c r="I962" s="207" t="s">
        <v>3340</v>
      </c>
      <c r="J962" s="84"/>
      <c r="K962" s="31" t="s">
        <v>41</v>
      </c>
      <c r="L962" s="31"/>
      <c r="M962" s="169"/>
      <c r="N962" s="148"/>
      <c r="O962" s="44" t="s">
        <v>3203</v>
      </c>
      <c r="P962" s="43"/>
      <c r="Q962" s="207" t="s">
        <v>3340</v>
      </c>
      <c r="R962" s="84" t="s">
        <v>3203</v>
      </c>
      <c r="S962" s="31" t="s">
        <v>41</v>
      </c>
      <c r="T962" s="31"/>
      <c r="U962" s="169"/>
      <c r="V962" s="150"/>
      <c r="W962" s="141" t="str" cm="1">
        <f t="array" ref="W962">IF(SUM(LEN(B962:V962))=0,"",IF(OR(OR(ISBLANK(F962),SUM(LEN(C962),LEN(D962))=0),AND(NOT(E962="Unknown"),ISBLANK(J962)),AND(NOT(O962="Unknown"),ISBLANK(R962))),"Missing Information", INDEX(Table15[Entire Service Line Classification], MATCH(SUMIFS(Table15[Unique ID],Table15[System-Owned Portion],E962,Table15[If Material Anything Other than "Lead" in Column E,Was Material Ever Previously Lead?],G962,Table15[Customer-Owned Portion],O962),Table15[Unique ID],0),0)))</f>
        <v>Lead Status Unknown</v>
      </c>
      <c r="X962"/>
    </row>
    <row r="963" spans="2:24" x14ac:dyDescent="0.35">
      <c r="B963" s="146"/>
      <c r="C963" s="31" t="s">
        <v>536</v>
      </c>
      <c r="D963" s="31"/>
      <c r="E963" s="44" t="s">
        <v>3203</v>
      </c>
      <c r="F963" s="43" t="s">
        <v>3283</v>
      </c>
      <c r="G963" s="84" t="s">
        <v>3249</v>
      </c>
      <c r="H963" s="31">
        <v>1972</v>
      </c>
      <c r="I963" s="207" t="s">
        <v>3338</v>
      </c>
      <c r="J963" s="84"/>
      <c r="K963" s="31" t="s">
        <v>41</v>
      </c>
      <c r="L963" s="31"/>
      <c r="M963" s="169"/>
      <c r="N963" s="148"/>
      <c r="O963" s="44" t="s">
        <v>3203</v>
      </c>
      <c r="P963" s="43">
        <v>1972</v>
      </c>
      <c r="Q963" s="207" t="s">
        <v>3338</v>
      </c>
      <c r="R963" s="84" t="s">
        <v>3203</v>
      </c>
      <c r="S963" s="31" t="s">
        <v>41</v>
      </c>
      <c r="T963" s="31"/>
      <c r="U963" s="169"/>
      <c r="V963" s="150"/>
      <c r="W963" s="141" t="str" cm="1">
        <f t="array" ref="W963">IF(SUM(LEN(B963:V963))=0,"",IF(OR(OR(ISBLANK(F963),SUM(LEN(C963),LEN(D963))=0),AND(NOT(E963="Unknown"),ISBLANK(J963)),AND(NOT(O963="Unknown"),ISBLANK(R963))),"Missing Information", INDEX(Table15[Entire Service Line Classification], MATCH(SUMIFS(Table15[Unique ID],Table15[System-Owned Portion],E963,Table15[If Material Anything Other than "Lead" in Column E,Was Material Ever Previously Lead?],G963,Table15[Customer-Owned Portion],O963),Table15[Unique ID],0),0)))</f>
        <v>Lead Status Unknown</v>
      </c>
      <c r="X963"/>
    </row>
    <row r="964" spans="2:24" x14ac:dyDescent="0.35">
      <c r="B964" s="146"/>
      <c r="C964" s="31" t="s">
        <v>3845</v>
      </c>
      <c r="D964" s="31"/>
      <c r="E964" s="44" t="s">
        <v>3203</v>
      </c>
      <c r="F964" s="43" t="s">
        <v>3283</v>
      </c>
      <c r="G964" s="84" t="s">
        <v>3249</v>
      </c>
      <c r="H964" s="31"/>
      <c r="I964" s="207" t="s">
        <v>3338</v>
      </c>
      <c r="J964" s="84"/>
      <c r="K964" s="31" t="s">
        <v>41</v>
      </c>
      <c r="L964" s="31"/>
      <c r="M964" s="169"/>
      <c r="N964" s="148"/>
      <c r="O964" s="44" t="s">
        <v>3203</v>
      </c>
      <c r="P964" s="43"/>
      <c r="Q964" s="207" t="s">
        <v>3338</v>
      </c>
      <c r="R964" s="84" t="s">
        <v>3203</v>
      </c>
      <c r="S964" s="31" t="s">
        <v>41</v>
      </c>
      <c r="T964" s="31"/>
      <c r="U964" s="169"/>
      <c r="V964" s="150"/>
      <c r="W964" s="141" t="str" cm="1">
        <f t="array" ref="W964">IF(SUM(LEN(B964:V964))=0,"",IF(OR(OR(ISBLANK(F964),SUM(LEN(C964),LEN(D964))=0),AND(NOT(E964="Unknown"),ISBLANK(J964)),AND(NOT(O964="Unknown"),ISBLANK(R964))),"Missing Information", INDEX(Table15[Entire Service Line Classification], MATCH(SUMIFS(Table15[Unique ID],Table15[System-Owned Portion],E964,Table15[If Material Anything Other than "Lead" in Column E,Was Material Ever Previously Lead?],G964,Table15[Customer-Owned Portion],O964),Table15[Unique ID],0),0)))</f>
        <v>Lead Status Unknown</v>
      </c>
      <c r="X964"/>
    </row>
    <row r="965" spans="2:24" x14ac:dyDescent="0.35">
      <c r="B965" s="146"/>
      <c r="C965" s="31" t="s">
        <v>3846</v>
      </c>
      <c r="D965" s="31"/>
      <c r="E965" s="44" t="s">
        <v>3203</v>
      </c>
      <c r="F965" s="43" t="s">
        <v>3283</v>
      </c>
      <c r="G965" s="84" t="s">
        <v>3249</v>
      </c>
      <c r="H965" s="31"/>
      <c r="I965" s="207" t="s">
        <v>3338</v>
      </c>
      <c r="J965" s="84"/>
      <c r="K965" s="31" t="s">
        <v>41</v>
      </c>
      <c r="L965" s="31"/>
      <c r="M965" s="169"/>
      <c r="N965" s="148"/>
      <c r="O965" s="44" t="s">
        <v>3203</v>
      </c>
      <c r="P965" s="43"/>
      <c r="Q965" s="207" t="s">
        <v>3338</v>
      </c>
      <c r="R965" s="84" t="s">
        <v>3203</v>
      </c>
      <c r="S965" s="31" t="s">
        <v>41</v>
      </c>
      <c r="T965" s="31"/>
      <c r="U965" s="169"/>
      <c r="V965" s="150"/>
      <c r="W965" s="141" t="str" cm="1">
        <f t="array" ref="W965">IF(SUM(LEN(B965:V965))=0,"",IF(OR(OR(ISBLANK(F965),SUM(LEN(C965),LEN(D965))=0),AND(NOT(E965="Unknown"),ISBLANK(J965)),AND(NOT(O965="Unknown"),ISBLANK(R965))),"Missing Information", INDEX(Table15[Entire Service Line Classification], MATCH(SUMIFS(Table15[Unique ID],Table15[System-Owned Portion],E965,Table15[If Material Anything Other than "Lead" in Column E,Was Material Ever Previously Lead?],G965,Table15[Customer-Owned Portion],O965),Table15[Unique ID],0),0)))</f>
        <v>Lead Status Unknown</v>
      </c>
      <c r="X965"/>
    </row>
    <row r="966" spans="2:24" x14ac:dyDescent="0.35">
      <c r="B966" s="146"/>
      <c r="C966" s="31" t="s">
        <v>3847</v>
      </c>
      <c r="D966" s="31"/>
      <c r="E966" s="44" t="s">
        <v>3203</v>
      </c>
      <c r="F966" s="43" t="s">
        <v>3283</v>
      </c>
      <c r="G966" s="84" t="s">
        <v>3249</v>
      </c>
      <c r="H966" s="31"/>
      <c r="I966" s="207" t="s">
        <v>3338</v>
      </c>
      <c r="J966" s="84"/>
      <c r="K966" s="31" t="s">
        <v>41</v>
      </c>
      <c r="L966" s="31"/>
      <c r="M966" s="169"/>
      <c r="N966" s="148"/>
      <c r="O966" s="44" t="s">
        <v>3203</v>
      </c>
      <c r="P966" s="43"/>
      <c r="Q966" s="207" t="s">
        <v>3338</v>
      </c>
      <c r="R966" s="84" t="s">
        <v>3203</v>
      </c>
      <c r="S966" s="31" t="s">
        <v>41</v>
      </c>
      <c r="T966" s="31"/>
      <c r="U966" s="169"/>
      <c r="V966" s="150"/>
      <c r="W966" s="141" t="str" cm="1">
        <f t="array" ref="W966">IF(SUM(LEN(B966:V966))=0,"",IF(OR(OR(ISBLANK(F966),SUM(LEN(C966),LEN(D966))=0),AND(NOT(E966="Unknown"),ISBLANK(J966)),AND(NOT(O966="Unknown"),ISBLANK(R966))),"Missing Information", INDEX(Table15[Entire Service Line Classification], MATCH(SUMIFS(Table15[Unique ID],Table15[System-Owned Portion],E966,Table15[If Material Anything Other than "Lead" in Column E,Was Material Ever Previously Lead?],G966,Table15[Customer-Owned Portion],O966),Table15[Unique ID],0),0)))</f>
        <v>Lead Status Unknown</v>
      </c>
      <c r="X966"/>
    </row>
    <row r="967" spans="2:24" x14ac:dyDescent="0.35">
      <c r="B967" s="146"/>
      <c r="C967" s="31" t="s">
        <v>3848</v>
      </c>
      <c r="D967" s="31"/>
      <c r="E967" s="44" t="s">
        <v>3203</v>
      </c>
      <c r="F967" s="43" t="s">
        <v>3283</v>
      </c>
      <c r="G967" s="84" t="s">
        <v>3249</v>
      </c>
      <c r="H967" s="31"/>
      <c r="I967" s="207" t="s">
        <v>3338</v>
      </c>
      <c r="J967" s="84"/>
      <c r="K967" s="31" t="s">
        <v>41</v>
      </c>
      <c r="L967" s="31"/>
      <c r="M967" s="169"/>
      <c r="N967" s="148"/>
      <c r="O967" s="44" t="s">
        <v>3203</v>
      </c>
      <c r="P967" s="43"/>
      <c r="Q967" s="207" t="s">
        <v>3338</v>
      </c>
      <c r="R967" s="84" t="s">
        <v>3203</v>
      </c>
      <c r="S967" s="31" t="s">
        <v>41</v>
      </c>
      <c r="T967" s="31"/>
      <c r="U967" s="169"/>
      <c r="V967" s="150"/>
      <c r="W967" s="141" t="str" cm="1">
        <f t="array" ref="W967">IF(SUM(LEN(B967:V967))=0,"",IF(OR(OR(ISBLANK(F967),SUM(LEN(C967),LEN(D967))=0),AND(NOT(E967="Unknown"),ISBLANK(J967)),AND(NOT(O967="Unknown"),ISBLANK(R967))),"Missing Information", INDEX(Table15[Entire Service Line Classification], MATCH(SUMIFS(Table15[Unique ID],Table15[System-Owned Portion],E967,Table15[If Material Anything Other than "Lead" in Column E,Was Material Ever Previously Lead?],G967,Table15[Customer-Owned Portion],O967),Table15[Unique ID],0),0)))</f>
        <v>Lead Status Unknown</v>
      </c>
      <c r="X967"/>
    </row>
    <row r="968" spans="2:24" x14ac:dyDescent="0.35">
      <c r="B968" s="146"/>
      <c r="C968" s="31" t="s">
        <v>537</v>
      </c>
      <c r="D968" s="31"/>
      <c r="E968" s="44" t="s">
        <v>3203</v>
      </c>
      <c r="F968" s="43" t="s">
        <v>3283</v>
      </c>
      <c r="G968" s="84" t="s">
        <v>3249</v>
      </c>
      <c r="H968" s="31">
        <v>1972</v>
      </c>
      <c r="I968" s="207" t="s">
        <v>3338</v>
      </c>
      <c r="J968" s="84"/>
      <c r="K968" s="31" t="s">
        <v>41</v>
      </c>
      <c r="L968" s="31"/>
      <c r="M968" s="169"/>
      <c r="N968" s="148"/>
      <c r="O968" s="44" t="s">
        <v>3203</v>
      </c>
      <c r="P968" s="43">
        <v>1972</v>
      </c>
      <c r="Q968" s="207" t="s">
        <v>3338</v>
      </c>
      <c r="R968" s="84" t="s">
        <v>3203</v>
      </c>
      <c r="S968" s="31" t="s">
        <v>41</v>
      </c>
      <c r="T968" s="31"/>
      <c r="U968" s="169"/>
      <c r="V968" s="150"/>
      <c r="W968" s="141" t="str" cm="1">
        <f t="array" ref="W968">IF(SUM(LEN(B968:V968))=0,"",IF(OR(OR(ISBLANK(F968),SUM(LEN(C968),LEN(D968))=0),AND(NOT(E968="Unknown"),ISBLANK(J968)),AND(NOT(O968="Unknown"),ISBLANK(R968))),"Missing Information", INDEX(Table15[Entire Service Line Classification], MATCH(SUMIFS(Table15[Unique ID],Table15[System-Owned Portion],E968,Table15[If Material Anything Other than "Lead" in Column E,Was Material Ever Previously Lead?],G968,Table15[Customer-Owned Portion],O968),Table15[Unique ID],0),0)))</f>
        <v>Lead Status Unknown</v>
      </c>
      <c r="X968"/>
    </row>
    <row r="969" spans="2:24" x14ac:dyDescent="0.35">
      <c r="B969" s="146"/>
      <c r="C969" s="31" t="s">
        <v>538</v>
      </c>
      <c r="D969" s="31"/>
      <c r="E969" s="44" t="s">
        <v>3203</v>
      </c>
      <c r="F969" s="43" t="s">
        <v>3283</v>
      </c>
      <c r="G969" s="84" t="s">
        <v>3249</v>
      </c>
      <c r="H969" s="31">
        <v>1937</v>
      </c>
      <c r="I969" s="207" t="s">
        <v>3338</v>
      </c>
      <c r="J969" s="84"/>
      <c r="K969" s="31" t="s">
        <v>41</v>
      </c>
      <c r="L969" s="31"/>
      <c r="M969" s="169"/>
      <c r="N969" s="148"/>
      <c r="O969" s="44" t="s">
        <v>3203</v>
      </c>
      <c r="P969" s="43">
        <v>1937</v>
      </c>
      <c r="Q969" s="207" t="s">
        <v>3338</v>
      </c>
      <c r="R969" s="84" t="s">
        <v>3203</v>
      </c>
      <c r="S969" s="31" t="s">
        <v>41</v>
      </c>
      <c r="T969" s="31"/>
      <c r="U969" s="169"/>
      <c r="V969" s="150"/>
      <c r="W969" s="141" t="str" cm="1">
        <f t="array" ref="W969">IF(SUM(LEN(B969:V969))=0,"",IF(OR(OR(ISBLANK(F969),SUM(LEN(C969),LEN(D969))=0),AND(NOT(E969="Unknown"),ISBLANK(J969)),AND(NOT(O969="Unknown"),ISBLANK(R969))),"Missing Information", INDEX(Table15[Entire Service Line Classification], MATCH(SUMIFS(Table15[Unique ID],Table15[System-Owned Portion],E969,Table15[If Material Anything Other than "Lead" in Column E,Was Material Ever Previously Lead?],G969,Table15[Customer-Owned Portion],O969),Table15[Unique ID],0),0)))</f>
        <v>Lead Status Unknown</v>
      </c>
      <c r="X969"/>
    </row>
    <row r="970" spans="2:24" x14ac:dyDescent="0.35">
      <c r="B970" s="146"/>
      <c r="C970" s="31" t="s">
        <v>539</v>
      </c>
      <c r="D970" s="31"/>
      <c r="E970" s="44" t="s">
        <v>3203</v>
      </c>
      <c r="F970" s="43" t="s">
        <v>3283</v>
      </c>
      <c r="G970" s="84" t="s">
        <v>3249</v>
      </c>
      <c r="H970" s="31">
        <v>1972</v>
      </c>
      <c r="I970" s="207" t="s">
        <v>3338</v>
      </c>
      <c r="J970" s="84"/>
      <c r="K970" s="31" t="s">
        <v>41</v>
      </c>
      <c r="L970" s="31"/>
      <c r="M970" s="169"/>
      <c r="N970" s="148"/>
      <c r="O970" s="44" t="s">
        <v>3203</v>
      </c>
      <c r="P970" s="43">
        <v>1972</v>
      </c>
      <c r="Q970" s="207" t="s">
        <v>3338</v>
      </c>
      <c r="R970" s="84" t="s">
        <v>3203</v>
      </c>
      <c r="S970" s="31" t="s">
        <v>41</v>
      </c>
      <c r="T970" s="31"/>
      <c r="U970" s="169"/>
      <c r="V970" s="150"/>
      <c r="W970" s="141" t="str" cm="1">
        <f t="array" ref="W970">IF(SUM(LEN(B970:V970))=0,"",IF(OR(OR(ISBLANK(F970),SUM(LEN(C970),LEN(D970))=0),AND(NOT(E970="Unknown"),ISBLANK(J970)),AND(NOT(O970="Unknown"),ISBLANK(R970))),"Missing Information", INDEX(Table15[Entire Service Line Classification], MATCH(SUMIFS(Table15[Unique ID],Table15[System-Owned Portion],E970,Table15[If Material Anything Other than "Lead" in Column E,Was Material Ever Previously Lead?],G970,Table15[Customer-Owned Portion],O970),Table15[Unique ID],0),0)))</f>
        <v>Lead Status Unknown</v>
      </c>
      <c r="X970"/>
    </row>
    <row r="971" spans="2:24" x14ac:dyDescent="0.35">
      <c r="B971" s="146"/>
      <c r="C971" s="31" t="s">
        <v>540</v>
      </c>
      <c r="D971" s="31"/>
      <c r="E971" s="44" t="s">
        <v>3203</v>
      </c>
      <c r="F971" s="43" t="s">
        <v>3283</v>
      </c>
      <c r="G971" s="84" t="s">
        <v>3249</v>
      </c>
      <c r="H971" s="31">
        <v>1972</v>
      </c>
      <c r="I971" s="207" t="s">
        <v>3337</v>
      </c>
      <c r="J971" s="84"/>
      <c r="K971" s="31" t="s">
        <v>41</v>
      </c>
      <c r="L971" s="31"/>
      <c r="M971" s="169"/>
      <c r="N971" s="148"/>
      <c r="O971" s="44" t="s">
        <v>3203</v>
      </c>
      <c r="P971" s="43">
        <v>1972</v>
      </c>
      <c r="Q971" s="207" t="s">
        <v>3337</v>
      </c>
      <c r="R971" s="84" t="s">
        <v>3203</v>
      </c>
      <c r="S971" s="31" t="s">
        <v>41</v>
      </c>
      <c r="T971" s="31"/>
      <c r="U971" s="169"/>
      <c r="V971" s="150"/>
      <c r="W971" s="141" t="str" cm="1">
        <f t="array" ref="W971">IF(SUM(LEN(B971:V971))=0,"",IF(OR(OR(ISBLANK(F971),SUM(LEN(C971),LEN(D971))=0),AND(NOT(E971="Unknown"),ISBLANK(J971)),AND(NOT(O971="Unknown"),ISBLANK(R971))),"Missing Information", INDEX(Table15[Entire Service Line Classification], MATCH(SUMIFS(Table15[Unique ID],Table15[System-Owned Portion],E971,Table15[If Material Anything Other than "Lead" in Column E,Was Material Ever Previously Lead?],G971,Table15[Customer-Owned Portion],O971),Table15[Unique ID],0),0)))</f>
        <v>Lead Status Unknown</v>
      </c>
      <c r="X971"/>
    </row>
    <row r="972" spans="2:24" x14ac:dyDescent="0.35">
      <c r="B972" s="146"/>
      <c r="C972" s="31" t="s">
        <v>541</v>
      </c>
      <c r="D972" s="31"/>
      <c r="E972" s="44" t="s">
        <v>3203</v>
      </c>
      <c r="F972" s="43" t="s">
        <v>3283</v>
      </c>
      <c r="G972" s="84" t="s">
        <v>3249</v>
      </c>
      <c r="H972" s="31">
        <v>1972</v>
      </c>
      <c r="I972" s="207" t="s">
        <v>3338</v>
      </c>
      <c r="J972" s="84"/>
      <c r="K972" s="31" t="s">
        <v>41</v>
      </c>
      <c r="L972" s="31"/>
      <c r="M972" s="169"/>
      <c r="N972" s="148"/>
      <c r="O972" s="44" t="s">
        <v>3203</v>
      </c>
      <c r="P972" s="43">
        <v>1972</v>
      </c>
      <c r="Q972" s="207" t="s">
        <v>3338</v>
      </c>
      <c r="R972" s="84" t="s">
        <v>3203</v>
      </c>
      <c r="S972" s="31" t="s">
        <v>41</v>
      </c>
      <c r="T972" s="31"/>
      <c r="U972" s="169"/>
      <c r="V972" s="150"/>
      <c r="W972" s="141" t="str" cm="1">
        <f t="array" ref="W972">IF(SUM(LEN(B972:V972))=0,"",IF(OR(OR(ISBLANK(F972),SUM(LEN(C972),LEN(D972))=0),AND(NOT(E972="Unknown"),ISBLANK(J972)),AND(NOT(O972="Unknown"),ISBLANK(R972))),"Missing Information", INDEX(Table15[Entire Service Line Classification], MATCH(SUMIFS(Table15[Unique ID],Table15[System-Owned Portion],E972,Table15[If Material Anything Other than "Lead" in Column E,Was Material Ever Previously Lead?],G972,Table15[Customer-Owned Portion],O972),Table15[Unique ID],0),0)))</f>
        <v>Lead Status Unknown</v>
      </c>
      <c r="X972"/>
    </row>
    <row r="973" spans="2:24" x14ac:dyDescent="0.35">
      <c r="B973" s="146"/>
      <c r="C973" s="31" t="s">
        <v>542</v>
      </c>
      <c r="D973" s="31"/>
      <c r="E973" s="44" t="s">
        <v>3203</v>
      </c>
      <c r="F973" s="43" t="s">
        <v>3283</v>
      </c>
      <c r="G973" s="84" t="s">
        <v>3249</v>
      </c>
      <c r="H973" s="31">
        <v>1973</v>
      </c>
      <c r="I973" s="207" t="s">
        <v>3338</v>
      </c>
      <c r="J973" s="84"/>
      <c r="K973" s="31" t="s">
        <v>41</v>
      </c>
      <c r="L973" s="31"/>
      <c r="M973" s="169"/>
      <c r="N973" s="148"/>
      <c r="O973" s="44" t="s">
        <v>3203</v>
      </c>
      <c r="P973" s="43">
        <v>1973</v>
      </c>
      <c r="Q973" s="207" t="s">
        <v>3338</v>
      </c>
      <c r="R973" s="84" t="s">
        <v>3203</v>
      </c>
      <c r="S973" s="31" t="s">
        <v>41</v>
      </c>
      <c r="T973" s="31"/>
      <c r="U973" s="169"/>
      <c r="V973" s="150"/>
      <c r="W973" s="141" t="str" cm="1">
        <f t="array" ref="W973">IF(SUM(LEN(B973:V973))=0,"",IF(OR(OR(ISBLANK(F973),SUM(LEN(C973),LEN(D973))=0),AND(NOT(E973="Unknown"),ISBLANK(J973)),AND(NOT(O973="Unknown"),ISBLANK(R973))),"Missing Information", INDEX(Table15[Entire Service Line Classification], MATCH(SUMIFS(Table15[Unique ID],Table15[System-Owned Portion],E973,Table15[If Material Anything Other than "Lead" in Column E,Was Material Ever Previously Lead?],G973,Table15[Customer-Owned Portion],O973),Table15[Unique ID],0),0)))</f>
        <v>Lead Status Unknown</v>
      </c>
      <c r="X973"/>
    </row>
    <row r="974" spans="2:24" ht="29" x14ac:dyDescent="0.35">
      <c r="B974" s="146"/>
      <c r="C974" s="31" t="s">
        <v>3849</v>
      </c>
      <c r="D974" s="31"/>
      <c r="E974" s="44" t="s">
        <v>3203</v>
      </c>
      <c r="F974" s="43" t="s">
        <v>3283</v>
      </c>
      <c r="G974" s="84" t="s">
        <v>3249</v>
      </c>
      <c r="H974" s="31">
        <v>1973</v>
      </c>
      <c r="I974" s="207" t="s">
        <v>3338</v>
      </c>
      <c r="J974" s="84"/>
      <c r="K974" s="31" t="s">
        <v>41</v>
      </c>
      <c r="L974" s="31"/>
      <c r="M974" s="169"/>
      <c r="N974" s="148"/>
      <c r="O974" s="44" t="s">
        <v>3203</v>
      </c>
      <c r="P974" s="43">
        <v>1973</v>
      </c>
      <c r="Q974" s="207" t="s">
        <v>3338</v>
      </c>
      <c r="R974" s="84" t="s">
        <v>3203</v>
      </c>
      <c r="S974" s="31" t="s">
        <v>41</v>
      </c>
      <c r="T974" s="31"/>
      <c r="U974" s="169"/>
      <c r="V974" s="150"/>
      <c r="W974" s="141" t="str" cm="1">
        <f t="array" ref="W974">IF(SUM(LEN(B974:V974))=0,"",IF(OR(OR(ISBLANK(F974),SUM(LEN(C974),LEN(D974))=0),AND(NOT(E974="Unknown"),ISBLANK(J974)),AND(NOT(O974="Unknown"),ISBLANK(R974))),"Missing Information", INDEX(Table15[Entire Service Line Classification], MATCH(SUMIFS(Table15[Unique ID],Table15[System-Owned Portion],E974,Table15[If Material Anything Other than "Lead" in Column E,Was Material Ever Previously Lead?],G974,Table15[Customer-Owned Portion],O974),Table15[Unique ID],0),0)))</f>
        <v>Lead Status Unknown</v>
      </c>
      <c r="X974"/>
    </row>
    <row r="975" spans="2:24" x14ac:dyDescent="0.35">
      <c r="B975" s="146"/>
      <c r="C975" s="31" t="s">
        <v>543</v>
      </c>
      <c r="D975" s="31"/>
      <c r="E975" s="44" t="s">
        <v>3203</v>
      </c>
      <c r="F975" s="43" t="s">
        <v>3283</v>
      </c>
      <c r="G975" s="84" t="s">
        <v>3249</v>
      </c>
      <c r="H975" s="31">
        <v>1973</v>
      </c>
      <c r="I975" s="207" t="s">
        <v>3338</v>
      </c>
      <c r="J975" s="84"/>
      <c r="K975" s="31" t="s">
        <v>41</v>
      </c>
      <c r="L975" s="31"/>
      <c r="M975" s="169"/>
      <c r="N975" s="148"/>
      <c r="O975" s="44" t="s">
        <v>3203</v>
      </c>
      <c r="P975" s="43">
        <v>1973</v>
      </c>
      <c r="Q975" s="207" t="s">
        <v>3338</v>
      </c>
      <c r="R975" s="84" t="s">
        <v>3203</v>
      </c>
      <c r="S975" s="31" t="s">
        <v>41</v>
      </c>
      <c r="T975" s="31"/>
      <c r="U975" s="169"/>
      <c r="V975" s="150"/>
      <c r="W975" s="141" t="str" cm="1">
        <f t="array" ref="W975">IF(SUM(LEN(B975:V975))=0,"",IF(OR(OR(ISBLANK(F975),SUM(LEN(C975),LEN(D975))=0),AND(NOT(E975="Unknown"),ISBLANK(J975)),AND(NOT(O975="Unknown"),ISBLANK(R975))),"Missing Information", INDEX(Table15[Entire Service Line Classification], MATCH(SUMIFS(Table15[Unique ID],Table15[System-Owned Portion],E975,Table15[If Material Anything Other than "Lead" in Column E,Was Material Ever Previously Lead?],G975,Table15[Customer-Owned Portion],O975),Table15[Unique ID],0),0)))</f>
        <v>Lead Status Unknown</v>
      </c>
      <c r="X975"/>
    </row>
    <row r="976" spans="2:24" x14ac:dyDescent="0.35">
      <c r="B976" s="146"/>
      <c r="C976" s="31" t="s">
        <v>544</v>
      </c>
      <c r="D976" s="31"/>
      <c r="E976" s="44" t="s">
        <v>3203</v>
      </c>
      <c r="F976" s="43" t="s">
        <v>3283</v>
      </c>
      <c r="G976" s="84" t="s">
        <v>3249</v>
      </c>
      <c r="H976" s="31">
        <v>1973</v>
      </c>
      <c r="I976" s="207" t="s">
        <v>3338</v>
      </c>
      <c r="J976" s="84"/>
      <c r="K976" s="31" t="s">
        <v>41</v>
      </c>
      <c r="L976" s="31"/>
      <c r="M976" s="169"/>
      <c r="N976" s="148"/>
      <c r="O976" s="44" t="s">
        <v>3203</v>
      </c>
      <c r="P976" s="43">
        <v>1973</v>
      </c>
      <c r="Q976" s="207" t="s">
        <v>3338</v>
      </c>
      <c r="R976" s="84" t="s">
        <v>3203</v>
      </c>
      <c r="S976" s="31" t="s">
        <v>41</v>
      </c>
      <c r="T976" s="31"/>
      <c r="U976" s="169"/>
      <c r="V976" s="150"/>
      <c r="W976" s="141" t="str" cm="1">
        <f t="array" ref="W976">IF(SUM(LEN(B976:V976))=0,"",IF(OR(OR(ISBLANK(F976),SUM(LEN(C976),LEN(D976))=0),AND(NOT(E976="Unknown"),ISBLANK(J976)),AND(NOT(O976="Unknown"),ISBLANK(R976))),"Missing Information", INDEX(Table15[Entire Service Line Classification], MATCH(SUMIFS(Table15[Unique ID],Table15[System-Owned Portion],E976,Table15[If Material Anything Other than "Lead" in Column E,Was Material Ever Previously Lead?],G976,Table15[Customer-Owned Portion],O976),Table15[Unique ID],0),0)))</f>
        <v>Lead Status Unknown</v>
      </c>
      <c r="X976"/>
    </row>
    <row r="977" spans="2:24" x14ac:dyDescent="0.35">
      <c r="B977" s="146"/>
      <c r="C977" s="31" t="s">
        <v>545</v>
      </c>
      <c r="D977" s="31"/>
      <c r="E977" s="44" t="s">
        <v>3203</v>
      </c>
      <c r="F977" s="43" t="s">
        <v>3283</v>
      </c>
      <c r="G977" s="84" t="s">
        <v>3249</v>
      </c>
      <c r="H977" s="31">
        <v>1920</v>
      </c>
      <c r="I977" s="207" t="s">
        <v>3338</v>
      </c>
      <c r="J977" s="84"/>
      <c r="K977" s="31" t="s">
        <v>41</v>
      </c>
      <c r="L977" s="31"/>
      <c r="M977" s="169"/>
      <c r="N977" s="148"/>
      <c r="O977" s="44" t="s">
        <v>3203</v>
      </c>
      <c r="P977" s="43">
        <v>1920</v>
      </c>
      <c r="Q977" s="207" t="s">
        <v>3338</v>
      </c>
      <c r="R977" s="84" t="s">
        <v>3203</v>
      </c>
      <c r="S977" s="31" t="s">
        <v>41</v>
      </c>
      <c r="T977" s="31"/>
      <c r="U977" s="169"/>
      <c r="V977" s="150"/>
      <c r="W977" s="141" t="str" cm="1">
        <f t="array" ref="W977">IF(SUM(LEN(B977:V977))=0,"",IF(OR(OR(ISBLANK(F977),SUM(LEN(C977),LEN(D977))=0),AND(NOT(E977="Unknown"),ISBLANK(J977)),AND(NOT(O977="Unknown"),ISBLANK(R977))),"Missing Information", INDEX(Table15[Entire Service Line Classification], MATCH(SUMIFS(Table15[Unique ID],Table15[System-Owned Portion],E977,Table15[If Material Anything Other than "Lead" in Column E,Was Material Ever Previously Lead?],G977,Table15[Customer-Owned Portion],O977),Table15[Unique ID],0),0)))</f>
        <v>Lead Status Unknown</v>
      </c>
      <c r="X977"/>
    </row>
    <row r="978" spans="2:24" x14ac:dyDescent="0.35">
      <c r="B978" s="146"/>
      <c r="C978" s="31" t="s">
        <v>546</v>
      </c>
      <c r="D978" s="31"/>
      <c r="E978" s="44" t="s">
        <v>3203</v>
      </c>
      <c r="F978" s="43" t="s">
        <v>3283</v>
      </c>
      <c r="G978" s="84" t="s">
        <v>3249</v>
      </c>
      <c r="H978" s="31">
        <v>1946</v>
      </c>
      <c r="I978" s="207" t="s">
        <v>3338</v>
      </c>
      <c r="J978" s="84"/>
      <c r="K978" s="31" t="s">
        <v>41</v>
      </c>
      <c r="L978" s="31"/>
      <c r="M978" s="169"/>
      <c r="N978" s="148"/>
      <c r="O978" s="44" t="s">
        <v>3203</v>
      </c>
      <c r="P978" s="43">
        <v>1946</v>
      </c>
      <c r="Q978" s="207" t="s">
        <v>3338</v>
      </c>
      <c r="R978" s="84" t="s">
        <v>3203</v>
      </c>
      <c r="S978" s="31" t="s">
        <v>41</v>
      </c>
      <c r="T978" s="31"/>
      <c r="U978" s="169"/>
      <c r="V978" s="150"/>
      <c r="W978" s="141" t="str" cm="1">
        <f t="array" ref="W978">IF(SUM(LEN(B978:V978))=0,"",IF(OR(OR(ISBLANK(F978),SUM(LEN(C978),LEN(D978))=0),AND(NOT(E978="Unknown"),ISBLANK(J978)),AND(NOT(O978="Unknown"),ISBLANK(R978))),"Missing Information", INDEX(Table15[Entire Service Line Classification], MATCH(SUMIFS(Table15[Unique ID],Table15[System-Owned Portion],E978,Table15[If Material Anything Other than "Lead" in Column E,Was Material Ever Previously Lead?],G978,Table15[Customer-Owned Portion],O978),Table15[Unique ID],0),0)))</f>
        <v>Lead Status Unknown</v>
      </c>
      <c r="X978"/>
    </row>
    <row r="979" spans="2:24" x14ac:dyDescent="0.35">
      <c r="B979" s="146"/>
      <c r="C979" s="31" t="s">
        <v>547</v>
      </c>
      <c r="D979" s="31"/>
      <c r="E979" s="44" t="s">
        <v>3203</v>
      </c>
      <c r="F979" s="43" t="s">
        <v>3283</v>
      </c>
      <c r="G979" s="84" t="s">
        <v>3249</v>
      </c>
      <c r="H979" s="31">
        <v>1927</v>
      </c>
      <c r="I979" s="207" t="s">
        <v>3338</v>
      </c>
      <c r="J979" s="84"/>
      <c r="K979" s="31" t="s">
        <v>41</v>
      </c>
      <c r="L979" s="31"/>
      <c r="M979" s="169"/>
      <c r="N979" s="148"/>
      <c r="O979" s="44" t="s">
        <v>3203</v>
      </c>
      <c r="P979" s="43">
        <v>1927</v>
      </c>
      <c r="Q979" s="207" t="s">
        <v>3338</v>
      </c>
      <c r="R979" s="84" t="s">
        <v>3203</v>
      </c>
      <c r="S979" s="31" t="s">
        <v>41</v>
      </c>
      <c r="T979" s="31"/>
      <c r="U979" s="169"/>
      <c r="V979" s="150"/>
      <c r="W979" s="141" t="str" cm="1">
        <f t="array" ref="W979">IF(SUM(LEN(B979:V979))=0,"",IF(OR(OR(ISBLANK(F979),SUM(LEN(C979),LEN(D979))=0),AND(NOT(E979="Unknown"),ISBLANK(J979)),AND(NOT(O979="Unknown"),ISBLANK(R979))),"Missing Information", INDEX(Table15[Entire Service Line Classification], MATCH(SUMIFS(Table15[Unique ID],Table15[System-Owned Portion],E979,Table15[If Material Anything Other than "Lead" in Column E,Was Material Ever Previously Lead?],G979,Table15[Customer-Owned Portion],O979),Table15[Unique ID],0),0)))</f>
        <v>Lead Status Unknown</v>
      </c>
      <c r="X979"/>
    </row>
    <row r="980" spans="2:24" ht="29" x14ac:dyDescent="0.35">
      <c r="B980" s="146"/>
      <c r="C980" s="31" t="s">
        <v>3850</v>
      </c>
      <c r="D980" s="31"/>
      <c r="E980" s="44" t="s">
        <v>3284</v>
      </c>
      <c r="F980" s="43" t="s">
        <v>41</v>
      </c>
      <c r="G980" s="84" t="s">
        <v>3249</v>
      </c>
      <c r="H980" s="31">
        <v>1994</v>
      </c>
      <c r="I980" s="207" t="s">
        <v>3337</v>
      </c>
      <c r="J980" s="84" t="s">
        <v>3270</v>
      </c>
      <c r="K980" s="31" t="s">
        <v>41</v>
      </c>
      <c r="L980" s="31"/>
      <c r="M980" s="169"/>
      <c r="N980" s="148"/>
      <c r="O980" s="44" t="s">
        <v>3284</v>
      </c>
      <c r="P980" s="43">
        <v>1994</v>
      </c>
      <c r="Q980" s="207" t="s">
        <v>3337</v>
      </c>
      <c r="R980" s="84" t="s">
        <v>3270</v>
      </c>
      <c r="S980" s="31" t="s">
        <v>41</v>
      </c>
      <c r="T980" s="31"/>
      <c r="U980" s="169"/>
      <c r="V980" s="150"/>
      <c r="W980" s="141" t="str" cm="1">
        <f t="array" ref="W980">IF(SUM(LEN(B980:V980))=0,"",IF(OR(OR(ISBLANK(F980),SUM(LEN(C980),LEN(D980))=0),AND(NOT(E980="Unknown"),ISBLANK(J980)),AND(NOT(O980="Unknown"),ISBLANK(R980))),"Missing Information", INDEX(Table15[Entire Service Line Classification], MATCH(SUMIFS(Table15[Unique ID],Table15[System-Owned Portion],E980,Table15[If Material Anything Other than "Lead" in Column E,Was Material Ever Previously Lead?],G980,Table15[Customer-Owned Portion],O980),Table15[Unique ID],0),0)))</f>
        <v>Non-lead</v>
      </c>
      <c r="X980"/>
    </row>
    <row r="981" spans="2:24" ht="29" x14ac:dyDescent="0.35">
      <c r="B981" s="146"/>
      <c r="C981" s="31" t="s">
        <v>548</v>
      </c>
      <c r="D981" s="31"/>
      <c r="E981" s="44" t="s">
        <v>3284</v>
      </c>
      <c r="F981" s="43" t="s">
        <v>41</v>
      </c>
      <c r="G981" s="84" t="s">
        <v>3249</v>
      </c>
      <c r="H981" s="31">
        <v>1994</v>
      </c>
      <c r="I981" s="207" t="s">
        <v>3338</v>
      </c>
      <c r="J981" s="84" t="s">
        <v>3270</v>
      </c>
      <c r="K981" s="31" t="s">
        <v>41</v>
      </c>
      <c r="L981" s="31"/>
      <c r="M981" s="169"/>
      <c r="N981" s="148"/>
      <c r="O981" s="44" t="s">
        <v>3284</v>
      </c>
      <c r="P981" s="43">
        <v>1994</v>
      </c>
      <c r="Q981" s="207" t="s">
        <v>3338</v>
      </c>
      <c r="R981" s="84" t="s">
        <v>3270</v>
      </c>
      <c r="S981" s="31" t="s">
        <v>41</v>
      </c>
      <c r="T981" s="31"/>
      <c r="U981" s="169"/>
      <c r="V981" s="150"/>
      <c r="W981" s="141" t="str" cm="1">
        <f t="array" ref="W981">IF(SUM(LEN(B981:V981))=0,"",IF(OR(OR(ISBLANK(F981),SUM(LEN(C981),LEN(D981))=0),AND(NOT(E981="Unknown"),ISBLANK(J981)),AND(NOT(O981="Unknown"),ISBLANK(R981))),"Missing Information", INDEX(Table15[Entire Service Line Classification], MATCH(SUMIFS(Table15[Unique ID],Table15[System-Owned Portion],E981,Table15[If Material Anything Other than "Lead" in Column E,Was Material Ever Previously Lead?],G981,Table15[Customer-Owned Portion],O981),Table15[Unique ID],0),0)))</f>
        <v>Non-lead</v>
      </c>
      <c r="X981"/>
    </row>
    <row r="982" spans="2:24" ht="29" x14ac:dyDescent="0.35">
      <c r="B982" s="146"/>
      <c r="C982" s="31" t="s">
        <v>3851</v>
      </c>
      <c r="D982" s="31"/>
      <c r="E982" s="44" t="s">
        <v>3284</v>
      </c>
      <c r="F982" s="43" t="s">
        <v>41</v>
      </c>
      <c r="G982" s="84" t="s">
        <v>3249</v>
      </c>
      <c r="H982" s="31">
        <v>1994</v>
      </c>
      <c r="I982" s="207" t="s">
        <v>3338</v>
      </c>
      <c r="J982" s="84" t="s">
        <v>3270</v>
      </c>
      <c r="K982" s="31" t="s">
        <v>41</v>
      </c>
      <c r="L982" s="31"/>
      <c r="M982" s="169"/>
      <c r="N982" s="148"/>
      <c r="O982" s="44" t="s">
        <v>3284</v>
      </c>
      <c r="P982" s="43">
        <v>1994</v>
      </c>
      <c r="Q982" s="207" t="s">
        <v>3338</v>
      </c>
      <c r="R982" s="84" t="s">
        <v>3270</v>
      </c>
      <c r="S982" s="31" t="s">
        <v>41</v>
      </c>
      <c r="T982" s="31"/>
      <c r="U982" s="169"/>
      <c r="V982" s="150"/>
      <c r="W982" s="141" t="str" cm="1">
        <f t="array" ref="W982">IF(SUM(LEN(B982:V982))=0,"",IF(OR(OR(ISBLANK(F982),SUM(LEN(C982),LEN(D982))=0),AND(NOT(E982="Unknown"),ISBLANK(J982)),AND(NOT(O982="Unknown"),ISBLANK(R982))),"Missing Information", INDEX(Table15[Entire Service Line Classification], MATCH(SUMIFS(Table15[Unique ID],Table15[System-Owned Portion],E982,Table15[If Material Anything Other than "Lead" in Column E,Was Material Ever Previously Lead?],G982,Table15[Customer-Owned Portion],O982),Table15[Unique ID],0),0)))</f>
        <v>Non-lead</v>
      </c>
      <c r="X982"/>
    </row>
    <row r="983" spans="2:24" ht="29" x14ac:dyDescent="0.35">
      <c r="B983" s="146"/>
      <c r="C983" s="31" t="s">
        <v>3852</v>
      </c>
      <c r="D983" s="31"/>
      <c r="E983" s="44" t="s">
        <v>3284</v>
      </c>
      <c r="F983" s="43" t="s">
        <v>41</v>
      </c>
      <c r="G983" s="84" t="s">
        <v>3249</v>
      </c>
      <c r="H983" s="31">
        <v>1994</v>
      </c>
      <c r="I983" s="207" t="s">
        <v>3338</v>
      </c>
      <c r="J983" s="84" t="s">
        <v>3270</v>
      </c>
      <c r="K983" s="31" t="s">
        <v>41</v>
      </c>
      <c r="L983" s="31"/>
      <c r="M983" s="169"/>
      <c r="N983" s="148"/>
      <c r="O983" s="44" t="s">
        <v>3284</v>
      </c>
      <c r="P983" s="43">
        <v>1994</v>
      </c>
      <c r="Q983" s="207" t="s">
        <v>3338</v>
      </c>
      <c r="R983" s="84" t="s">
        <v>3270</v>
      </c>
      <c r="S983" s="31" t="s">
        <v>41</v>
      </c>
      <c r="T983" s="31"/>
      <c r="U983" s="169"/>
      <c r="V983" s="150"/>
      <c r="W983" s="141" t="str" cm="1">
        <f t="array" ref="W983">IF(SUM(LEN(B983:V983))=0,"",IF(OR(OR(ISBLANK(F983),SUM(LEN(C983),LEN(D983))=0),AND(NOT(E983="Unknown"),ISBLANK(J983)),AND(NOT(O983="Unknown"),ISBLANK(R983))),"Missing Information", INDEX(Table15[Entire Service Line Classification], MATCH(SUMIFS(Table15[Unique ID],Table15[System-Owned Portion],E983,Table15[If Material Anything Other than "Lead" in Column E,Was Material Ever Previously Lead?],G983,Table15[Customer-Owned Portion],O983),Table15[Unique ID],0),0)))</f>
        <v>Non-lead</v>
      </c>
      <c r="X983"/>
    </row>
    <row r="984" spans="2:24" ht="29" x14ac:dyDescent="0.35">
      <c r="B984" s="146"/>
      <c r="C984" s="31" t="s">
        <v>3853</v>
      </c>
      <c r="D984" s="31"/>
      <c r="E984" s="44" t="s">
        <v>3284</v>
      </c>
      <c r="F984" s="43" t="s">
        <v>41</v>
      </c>
      <c r="G984" s="84" t="s">
        <v>3249</v>
      </c>
      <c r="H984" s="31">
        <v>1994</v>
      </c>
      <c r="I984" s="207" t="s">
        <v>3338</v>
      </c>
      <c r="J984" s="84" t="s">
        <v>3270</v>
      </c>
      <c r="K984" s="31" t="s">
        <v>41</v>
      </c>
      <c r="L984" s="31"/>
      <c r="M984" s="169"/>
      <c r="N984" s="148"/>
      <c r="O984" s="44" t="s">
        <v>3284</v>
      </c>
      <c r="P984" s="43">
        <v>1994</v>
      </c>
      <c r="Q984" s="207" t="s">
        <v>3338</v>
      </c>
      <c r="R984" s="84" t="s">
        <v>3270</v>
      </c>
      <c r="S984" s="31" t="s">
        <v>41</v>
      </c>
      <c r="T984" s="31"/>
      <c r="U984" s="169"/>
      <c r="V984" s="150"/>
      <c r="W984" s="141" t="str" cm="1">
        <f t="array" ref="W984">IF(SUM(LEN(B984:V984))=0,"",IF(OR(OR(ISBLANK(F984),SUM(LEN(C984),LEN(D984))=0),AND(NOT(E984="Unknown"),ISBLANK(J984)),AND(NOT(O984="Unknown"),ISBLANK(R984))),"Missing Information", INDEX(Table15[Entire Service Line Classification], MATCH(SUMIFS(Table15[Unique ID],Table15[System-Owned Portion],E984,Table15[If Material Anything Other than "Lead" in Column E,Was Material Ever Previously Lead?],G984,Table15[Customer-Owned Portion],O984),Table15[Unique ID],0),0)))</f>
        <v>Non-lead</v>
      </c>
      <c r="X984"/>
    </row>
    <row r="985" spans="2:24" ht="29" x14ac:dyDescent="0.35">
      <c r="B985" s="146"/>
      <c r="C985" s="31" t="s">
        <v>3854</v>
      </c>
      <c r="D985" s="31"/>
      <c r="E985" s="44" t="s">
        <v>3284</v>
      </c>
      <c r="F985" s="43" t="s">
        <v>41</v>
      </c>
      <c r="G985" s="84" t="s">
        <v>3249</v>
      </c>
      <c r="H985" s="31">
        <v>1994</v>
      </c>
      <c r="I985" s="207" t="s">
        <v>3338</v>
      </c>
      <c r="J985" s="84" t="s">
        <v>3270</v>
      </c>
      <c r="K985" s="31" t="s">
        <v>41</v>
      </c>
      <c r="L985" s="31"/>
      <c r="M985" s="169"/>
      <c r="N985" s="148"/>
      <c r="O985" s="44" t="s">
        <v>3284</v>
      </c>
      <c r="P985" s="43">
        <v>1994</v>
      </c>
      <c r="Q985" s="207" t="s">
        <v>3338</v>
      </c>
      <c r="R985" s="84" t="s">
        <v>3270</v>
      </c>
      <c r="S985" s="31" t="s">
        <v>41</v>
      </c>
      <c r="T985" s="31"/>
      <c r="U985" s="169"/>
      <c r="V985" s="150"/>
      <c r="W985" s="141" t="str" cm="1">
        <f t="array" ref="W985">IF(SUM(LEN(B985:V985))=0,"",IF(OR(OR(ISBLANK(F985),SUM(LEN(C985),LEN(D985))=0),AND(NOT(E985="Unknown"),ISBLANK(J985)),AND(NOT(O985="Unknown"),ISBLANK(R985))),"Missing Information", INDEX(Table15[Entire Service Line Classification], MATCH(SUMIFS(Table15[Unique ID],Table15[System-Owned Portion],E985,Table15[If Material Anything Other than "Lead" in Column E,Was Material Ever Previously Lead?],G985,Table15[Customer-Owned Portion],O985),Table15[Unique ID],0),0)))</f>
        <v>Non-lead</v>
      </c>
      <c r="X985"/>
    </row>
    <row r="986" spans="2:24" x14ac:dyDescent="0.35">
      <c r="B986" s="146"/>
      <c r="C986" s="31" t="s">
        <v>549</v>
      </c>
      <c r="D986" s="31"/>
      <c r="E986" s="44" t="s">
        <v>3203</v>
      </c>
      <c r="F986" s="43" t="s">
        <v>3283</v>
      </c>
      <c r="G986" s="84" t="s">
        <v>3249</v>
      </c>
      <c r="H986" s="31">
        <v>1942</v>
      </c>
      <c r="I986" s="207" t="s">
        <v>3338</v>
      </c>
      <c r="J986" s="84"/>
      <c r="K986" s="31" t="s">
        <v>41</v>
      </c>
      <c r="L986" s="31"/>
      <c r="M986" s="169"/>
      <c r="N986" s="148"/>
      <c r="O986" s="44" t="s">
        <v>3203</v>
      </c>
      <c r="P986" s="43">
        <v>1942</v>
      </c>
      <c r="Q986" s="207" t="s">
        <v>3338</v>
      </c>
      <c r="R986" s="84" t="s">
        <v>3203</v>
      </c>
      <c r="S986" s="31" t="s">
        <v>41</v>
      </c>
      <c r="T986" s="31"/>
      <c r="U986" s="169"/>
      <c r="V986" s="150"/>
      <c r="W986" s="141" t="str" cm="1">
        <f t="array" ref="W986">IF(SUM(LEN(B986:V986))=0,"",IF(OR(OR(ISBLANK(F986),SUM(LEN(C986),LEN(D986))=0),AND(NOT(E986="Unknown"),ISBLANK(J986)),AND(NOT(O986="Unknown"),ISBLANK(R986))),"Missing Information", INDEX(Table15[Entire Service Line Classification], MATCH(SUMIFS(Table15[Unique ID],Table15[System-Owned Portion],E986,Table15[If Material Anything Other than "Lead" in Column E,Was Material Ever Previously Lead?],G986,Table15[Customer-Owned Portion],O986),Table15[Unique ID],0),0)))</f>
        <v>Lead Status Unknown</v>
      </c>
      <c r="X986"/>
    </row>
    <row r="987" spans="2:24" ht="29" x14ac:dyDescent="0.35">
      <c r="B987" s="146"/>
      <c r="C987" s="31" t="s">
        <v>3855</v>
      </c>
      <c r="D987" s="31"/>
      <c r="E987" s="44" t="s">
        <v>3284</v>
      </c>
      <c r="F987" s="43" t="s">
        <v>41</v>
      </c>
      <c r="G987" s="84" t="s">
        <v>3249</v>
      </c>
      <c r="H987" s="31">
        <v>1994</v>
      </c>
      <c r="I987" s="207" t="s">
        <v>3338</v>
      </c>
      <c r="J987" s="84" t="s">
        <v>3270</v>
      </c>
      <c r="K987" s="31" t="s">
        <v>41</v>
      </c>
      <c r="L987" s="31"/>
      <c r="M987" s="169"/>
      <c r="N987" s="148"/>
      <c r="O987" s="44" t="s">
        <v>3284</v>
      </c>
      <c r="P987" s="43">
        <v>1994</v>
      </c>
      <c r="Q987" s="207" t="s">
        <v>3338</v>
      </c>
      <c r="R987" s="84" t="s">
        <v>3270</v>
      </c>
      <c r="S987" s="31" t="s">
        <v>41</v>
      </c>
      <c r="T987" s="31"/>
      <c r="U987" s="169"/>
      <c r="V987" s="150"/>
      <c r="W987" s="141" t="str" cm="1">
        <f t="array" ref="W987">IF(SUM(LEN(B987:V987))=0,"",IF(OR(OR(ISBLANK(F987),SUM(LEN(C987),LEN(D987))=0),AND(NOT(E987="Unknown"),ISBLANK(J987)),AND(NOT(O987="Unknown"),ISBLANK(R987))),"Missing Information", INDEX(Table15[Entire Service Line Classification], MATCH(SUMIFS(Table15[Unique ID],Table15[System-Owned Portion],E987,Table15[If Material Anything Other than "Lead" in Column E,Was Material Ever Previously Lead?],G987,Table15[Customer-Owned Portion],O987),Table15[Unique ID],0),0)))</f>
        <v>Non-lead</v>
      </c>
      <c r="X987"/>
    </row>
    <row r="988" spans="2:24" ht="29" x14ac:dyDescent="0.35">
      <c r="B988" s="146"/>
      <c r="C988" s="31" t="s">
        <v>3856</v>
      </c>
      <c r="D988" s="31"/>
      <c r="E988" s="44" t="s">
        <v>3284</v>
      </c>
      <c r="F988" s="43" t="s">
        <v>41</v>
      </c>
      <c r="G988" s="84" t="s">
        <v>3249</v>
      </c>
      <c r="H988" s="31">
        <v>1994</v>
      </c>
      <c r="I988" s="207" t="s">
        <v>3338</v>
      </c>
      <c r="J988" s="84" t="s">
        <v>3270</v>
      </c>
      <c r="K988" s="31" t="s">
        <v>41</v>
      </c>
      <c r="L988" s="31"/>
      <c r="M988" s="169"/>
      <c r="N988" s="148"/>
      <c r="O988" s="44" t="s">
        <v>3284</v>
      </c>
      <c r="P988" s="43">
        <v>1994</v>
      </c>
      <c r="Q988" s="207" t="s">
        <v>3338</v>
      </c>
      <c r="R988" s="84" t="s">
        <v>3270</v>
      </c>
      <c r="S988" s="31" t="s">
        <v>41</v>
      </c>
      <c r="T988" s="31"/>
      <c r="U988" s="169"/>
      <c r="V988" s="150"/>
      <c r="W988" s="141" t="str" cm="1">
        <f t="array" ref="W988">IF(SUM(LEN(B988:V988))=0,"",IF(OR(OR(ISBLANK(F988),SUM(LEN(C988),LEN(D988))=0),AND(NOT(E988="Unknown"),ISBLANK(J988)),AND(NOT(O988="Unknown"),ISBLANK(R988))),"Missing Information", INDEX(Table15[Entire Service Line Classification], MATCH(SUMIFS(Table15[Unique ID],Table15[System-Owned Portion],E988,Table15[If Material Anything Other than "Lead" in Column E,Was Material Ever Previously Lead?],G988,Table15[Customer-Owned Portion],O988),Table15[Unique ID],0),0)))</f>
        <v>Non-lead</v>
      </c>
      <c r="X988"/>
    </row>
    <row r="989" spans="2:24" ht="29" x14ac:dyDescent="0.35">
      <c r="B989" s="146"/>
      <c r="C989" s="31" t="s">
        <v>3857</v>
      </c>
      <c r="D989" s="31"/>
      <c r="E989" s="44" t="s">
        <v>3284</v>
      </c>
      <c r="F989" s="43" t="s">
        <v>41</v>
      </c>
      <c r="G989" s="84" t="s">
        <v>3249</v>
      </c>
      <c r="H989" s="31">
        <v>1994</v>
      </c>
      <c r="I989" s="207" t="s">
        <v>3338</v>
      </c>
      <c r="J989" s="84" t="s">
        <v>3270</v>
      </c>
      <c r="K989" s="31" t="s">
        <v>41</v>
      </c>
      <c r="L989" s="31"/>
      <c r="M989" s="169"/>
      <c r="N989" s="148"/>
      <c r="O989" s="44" t="s">
        <v>3284</v>
      </c>
      <c r="P989" s="43">
        <v>1994</v>
      </c>
      <c r="Q989" s="207" t="s">
        <v>3338</v>
      </c>
      <c r="R989" s="84" t="s">
        <v>3270</v>
      </c>
      <c r="S989" s="31" t="s">
        <v>41</v>
      </c>
      <c r="T989" s="31"/>
      <c r="U989" s="169"/>
      <c r="V989" s="150"/>
      <c r="W989" s="141" t="str" cm="1">
        <f t="array" ref="W989">IF(SUM(LEN(B989:V989))=0,"",IF(OR(OR(ISBLANK(F989),SUM(LEN(C989),LEN(D989))=0),AND(NOT(E989="Unknown"),ISBLANK(J989)),AND(NOT(O989="Unknown"),ISBLANK(R989))),"Missing Information", INDEX(Table15[Entire Service Line Classification], MATCH(SUMIFS(Table15[Unique ID],Table15[System-Owned Portion],E989,Table15[If Material Anything Other than "Lead" in Column E,Was Material Ever Previously Lead?],G989,Table15[Customer-Owned Portion],O989),Table15[Unique ID],0),0)))</f>
        <v>Non-lead</v>
      </c>
      <c r="X989"/>
    </row>
    <row r="990" spans="2:24" ht="29" x14ac:dyDescent="0.35">
      <c r="B990" s="146"/>
      <c r="C990" s="31" t="s">
        <v>3858</v>
      </c>
      <c r="D990" s="31"/>
      <c r="E990" s="44" t="s">
        <v>3284</v>
      </c>
      <c r="F990" s="43" t="s">
        <v>41</v>
      </c>
      <c r="G990" s="84" t="s">
        <v>3249</v>
      </c>
      <c r="H990" s="31">
        <v>1994</v>
      </c>
      <c r="I990" s="207" t="s">
        <v>3338</v>
      </c>
      <c r="J990" s="84" t="s">
        <v>3270</v>
      </c>
      <c r="K990" s="31" t="s">
        <v>41</v>
      </c>
      <c r="L990" s="31"/>
      <c r="M990" s="169"/>
      <c r="N990" s="148"/>
      <c r="O990" s="44" t="s">
        <v>3284</v>
      </c>
      <c r="P990" s="43">
        <v>1994</v>
      </c>
      <c r="Q990" s="207" t="s">
        <v>3338</v>
      </c>
      <c r="R990" s="84" t="s">
        <v>3270</v>
      </c>
      <c r="S990" s="31" t="s">
        <v>41</v>
      </c>
      <c r="T990" s="31"/>
      <c r="U990" s="169"/>
      <c r="V990" s="150"/>
      <c r="W990" s="141" t="str" cm="1">
        <f t="array" ref="W990">IF(SUM(LEN(B990:V990))=0,"",IF(OR(OR(ISBLANK(F990),SUM(LEN(C990),LEN(D990))=0),AND(NOT(E990="Unknown"),ISBLANK(J990)),AND(NOT(O990="Unknown"),ISBLANK(R990))),"Missing Information", INDEX(Table15[Entire Service Line Classification], MATCH(SUMIFS(Table15[Unique ID],Table15[System-Owned Portion],E990,Table15[If Material Anything Other than "Lead" in Column E,Was Material Ever Previously Lead?],G990,Table15[Customer-Owned Portion],O990),Table15[Unique ID],0),0)))</f>
        <v>Non-lead</v>
      </c>
      <c r="X990"/>
    </row>
    <row r="991" spans="2:24" ht="29" x14ac:dyDescent="0.35">
      <c r="B991" s="146"/>
      <c r="C991" s="31" t="s">
        <v>3859</v>
      </c>
      <c r="D991" s="31"/>
      <c r="E991" s="44" t="s">
        <v>3284</v>
      </c>
      <c r="F991" s="43" t="s">
        <v>41</v>
      </c>
      <c r="G991" s="84" t="s">
        <v>3249</v>
      </c>
      <c r="H991" s="31">
        <v>1994</v>
      </c>
      <c r="I991" s="207" t="s">
        <v>3338</v>
      </c>
      <c r="J991" s="84" t="s">
        <v>3270</v>
      </c>
      <c r="K991" s="31" t="s">
        <v>41</v>
      </c>
      <c r="L991" s="31"/>
      <c r="M991" s="169"/>
      <c r="N991" s="148"/>
      <c r="O991" s="44" t="s">
        <v>3284</v>
      </c>
      <c r="P991" s="43">
        <v>1994</v>
      </c>
      <c r="Q991" s="207" t="s">
        <v>3338</v>
      </c>
      <c r="R991" s="84" t="s">
        <v>3270</v>
      </c>
      <c r="S991" s="31" t="s">
        <v>41</v>
      </c>
      <c r="T991" s="31"/>
      <c r="U991" s="169"/>
      <c r="V991" s="150"/>
      <c r="W991" s="141" t="str" cm="1">
        <f t="array" ref="W991">IF(SUM(LEN(B991:V991))=0,"",IF(OR(OR(ISBLANK(F991),SUM(LEN(C991),LEN(D991))=0),AND(NOT(E991="Unknown"),ISBLANK(J991)),AND(NOT(O991="Unknown"),ISBLANK(R991))),"Missing Information", INDEX(Table15[Entire Service Line Classification], MATCH(SUMIFS(Table15[Unique ID],Table15[System-Owned Portion],E991,Table15[If Material Anything Other than "Lead" in Column E,Was Material Ever Previously Lead?],G991,Table15[Customer-Owned Portion],O991),Table15[Unique ID],0),0)))</f>
        <v>Non-lead</v>
      </c>
      <c r="X991"/>
    </row>
    <row r="992" spans="2:24" ht="29" x14ac:dyDescent="0.35">
      <c r="B992" s="146"/>
      <c r="C992" s="31" t="s">
        <v>3860</v>
      </c>
      <c r="D992" s="31"/>
      <c r="E992" s="44" t="s">
        <v>3284</v>
      </c>
      <c r="F992" s="43" t="s">
        <v>41</v>
      </c>
      <c r="G992" s="84" t="s">
        <v>3249</v>
      </c>
      <c r="H992" s="31">
        <v>1994</v>
      </c>
      <c r="I992" s="207" t="s">
        <v>3338</v>
      </c>
      <c r="J992" s="84" t="s">
        <v>3270</v>
      </c>
      <c r="K992" s="31" t="s">
        <v>41</v>
      </c>
      <c r="L992" s="31"/>
      <c r="M992" s="169"/>
      <c r="N992" s="148"/>
      <c r="O992" s="44" t="s">
        <v>3284</v>
      </c>
      <c r="P992" s="43">
        <v>1994</v>
      </c>
      <c r="Q992" s="207" t="s">
        <v>3338</v>
      </c>
      <c r="R992" s="84" t="s">
        <v>3270</v>
      </c>
      <c r="S992" s="31" t="s">
        <v>41</v>
      </c>
      <c r="T992" s="31"/>
      <c r="U992" s="169"/>
      <c r="V992" s="150"/>
      <c r="W992" s="141" t="str" cm="1">
        <f t="array" ref="W992">IF(SUM(LEN(B992:V992))=0,"",IF(OR(OR(ISBLANK(F992),SUM(LEN(C992),LEN(D992))=0),AND(NOT(E992="Unknown"),ISBLANK(J992)),AND(NOT(O992="Unknown"),ISBLANK(R992))),"Missing Information", INDEX(Table15[Entire Service Line Classification], MATCH(SUMIFS(Table15[Unique ID],Table15[System-Owned Portion],E992,Table15[If Material Anything Other than "Lead" in Column E,Was Material Ever Previously Lead?],G992,Table15[Customer-Owned Portion],O992),Table15[Unique ID],0),0)))</f>
        <v>Non-lead</v>
      </c>
      <c r="X992"/>
    </row>
    <row r="993" spans="2:24" ht="29" x14ac:dyDescent="0.35">
      <c r="B993" s="146"/>
      <c r="C993" s="31" t="s">
        <v>3861</v>
      </c>
      <c r="D993" s="31"/>
      <c r="E993" s="44" t="s">
        <v>3284</v>
      </c>
      <c r="F993" s="43" t="s">
        <v>41</v>
      </c>
      <c r="G993" s="84" t="s">
        <v>3249</v>
      </c>
      <c r="H993" s="31">
        <v>1994</v>
      </c>
      <c r="I993" s="207" t="s">
        <v>3338</v>
      </c>
      <c r="J993" s="84" t="s">
        <v>3270</v>
      </c>
      <c r="K993" s="31" t="s">
        <v>41</v>
      </c>
      <c r="L993" s="31"/>
      <c r="M993" s="169"/>
      <c r="N993" s="148"/>
      <c r="O993" s="44" t="s">
        <v>3284</v>
      </c>
      <c r="P993" s="43">
        <v>1994</v>
      </c>
      <c r="Q993" s="207" t="s">
        <v>3338</v>
      </c>
      <c r="R993" s="84" t="s">
        <v>3270</v>
      </c>
      <c r="S993" s="31" t="s">
        <v>41</v>
      </c>
      <c r="T993" s="31"/>
      <c r="U993" s="169"/>
      <c r="V993" s="150"/>
      <c r="W993" s="141" t="str" cm="1">
        <f t="array" ref="W993">IF(SUM(LEN(B993:V993))=0,"",IF(OR(OR(ISBLANK(F993),SUM(LEN(C993),LEN(D993))=0),AND(NOT(E993="Unknown"),ISBLANK(J993)),AND(NOT(O993="Unknown"),ISBLANK(R993))),"Missing Information", INDEX(Table15[Entire Service Line Classification], MATCH(SUMIFS(Table15[Unique ID],Table15[System-Owned Portion],E993,Table15[If Material Anything Other than "Lead" in Column E,Was Material Ever Previously Lead?],G993,Table15[Customer-Owned Portion],O993),Table15[Unique ID],0),0)))</f>
        <v>Non-lead</v>
      </c>
      <c r="X993"/>
    </row>
    <row r="994" spans="2:24" ht="29" x14ac:dyDescent="0.35">
      <c r="B994" s="146"/>
      <c r="C994" s="31" t="s">
        <v>3862</v>
      </c>
      <c r="D994" s="31"/>
      <c r="E994" s="44" t="s">
        <v>3284</v>
      </c>
      <c r="F994" s="43" t="s">
        <v>41</v>
      </c>
      <c r="G994" s="84" t="s">
        <v>3249</v>
      </c>
      <c r="H994" s="31">
        <v>1994</v>
      </c>
      <c r="I994" s="207" t="s">
        <v>3338</v>
      </c>
      <c r="J994" s="84" t="s">
        <v>3270</v>
      </c>
      <c r="K994" s="31" t="s">
        <v>41</v>
      </c>
      <c r="L994" s="31"/>
      <c r="M994" s="169"/>
      <c r="N994" s="148"/>
      <c r="O994" s="44" t="s">
        <v>3284</v>
      </c>
      <c r="P994" s="43">
        <v>1994</v>
      </c>
      <c r="Q994" s="207" t="s">
        <v>3338</v>
      </c>
      <c r="R994" s="84" t="s">
        <v>3270</v>
      </c>
      <c r="S994" s="31" t="s">
        <v>41</v>
      </c>
      <c r="T994" s="31"/>
      <c r="U994" s="169"/>
      <c r="V994" s="150"/>
      <c r="W994" s="141" t="str" cm="1">
        <f t="array" ref="W994">IF(SUM(LEN(B994:V994))=0,"",IF(OR(OR(ISBLANK(F994),SUM(LEN(C994),LEN(D994))=0),AND(NOT(E994="Unknown"),ISBLANK(J994)),AND(NOT(O994="Unknown"),ISBLANK(R994))),"Missing Information", INDEX(Table15[Entire Service Line Classification], MATCH(SUMIFS(Table15[Unique ID],Table15[System-Owned Portion],E994,Table15[If Material Anything Other than "Lead" in Column E,Was Material Ever Previously Lead?],G994,Table15[Customer-Owned Portion],O994),Table15[Unique ID],0),0)))</f>
        <v>Non-lead</v>
      </c>
      <c r="X994"/>
    </row>
    <row r="995" spans="2:24" ht="29" x14ac:dyDescent="0.35">
      <c r="B995" s="146"/>
      <c r="C995" s="31" t="s">
        <v>3863</v>
      </c>
      <c r="D995" s="31"/>
      <c r="E995" s="44" t="s">
        <v>3284</v>
      </c>
      <c r="F995" s="43" t="s">
        <v>41</v>
      </c>
      <c r="G995" s="84" t="s">
        <v>3249</v>
      </c>
      <c r="H995" s="31">
        <v>1994</v>
      </c>
      <c r="I995" s="207" t="s">
        <v>3338</v>
      </c>
      <c r="J995" s="84" t="s">
        <v>3270</v>
      </c>
      <c r="K995" s="31" t="s">
        <v>41</v>
      </c>
      <c r="L995" s="31"/>
      <c r="M995" s="169"/>
      <c r="N995" s="148"/>
      <c r="O995" s="44" t="s">
        <v>3284</v>
      </c>
      <c r="P995" s="43">
        <v>1994</v>
      </c>
      <c r="Q995" s="207" t="s">
        <v>3338</v>
      </c>
      <c r="R995" s="84" t="s">
        <v>3270</v>
      </c>
      <c r="S995" s="31" t="s">
        <v>41</v>
      </c>
      <c r="T995" s="31"/>
      <c r="U995" s="169"/>
      <c r="V995" s="150"/>
      <c r="W995" s="141" t="str" cm="1">
        <f t="array" ref="W995">IF(SUM(LEN(B995:V995))=0,"",IF(OR(OR(ISBLANK(F995),SUM(LEN(C995),LEN(D995))=0),AND(NOT(E995="Unknown"),ISBLANK(J995)),AND(NOT(O995="Unknown"),ISBLANK(R995))),"Missing Information", INDEX(Table15[Entire Service Line Classification], MATCH(SUMIFS(Table15[Unique ID],Table15[System-Owned Portion],E995,Table15[If Material Anything Other than "Lead" in Column E,Was Material Ever Previously Lead?],G995,Table15[Customer-Owned Portion],O995),Table15[Unique ID],0),0)))</f>
        <v>Non-lead</v>
      </c>
      <c r="X995"/>
    </row>
    <row r="996" spans="2:24" ht="29" x14ac:dyDescent="0.35">
      <c r="B996" s="146"/>
      <c r="C996" s="31" t="s">
        <v>3864</v>
      </c>
      <c r="D996" s="31"/>
      <c r="E996" s="44" t="s">
        <v>3284</v>
      </c>
      <c r="F996" s="43" t="s">
        <v>41</v>
      </c>
      <c r="G996" s="84" t="s">
        <v>3249</v>
      </c>
      <c r="H996" s="31">
        <v>1994</v>
      </c>
      <c r="I996" s="207" t="s">
        <v>3338</v>
      </c>
      <c r="J996" s="84" t="s">
        <v>3270</v>
      </c>
      <c r="K996" s="31" t="s">
        <v>41</v>
      </c>
      <c r="L996" s="31"/>
      <c r="M996" s="169"/>
      <c r="N996" s="148"/>
      <c r="O996" s="44" t="s">
        <v>3284</v>
      </c>
      <c r="P996" s="43">
        <v>1994</v>
      </c>
      <c r="Q996" s="207" t="s">
        <v>3338</v>
      </c>
      <c r="R996" s="84" t="s">
        <v>3270</v>
      </c>
      <c r="S996" s="31" t="s">
        <v>41</v>
      </c>
      <c r="T996" s="31"/>
      <c r="U996" s="169"/>
      <c r="V996" s="150"/>
      <c r="W996" s="141" t="str" cm="1">
        <f t="array" ref="W996">IF(SUM(LEN(B996:V996))=0,"",IF(OR(OR(ISBLANK(F996),SUM(LEN(C996),LEN(D996))=0),AND(NOT(E996="Unknown"),ISBLANK(J996)),AND(NOT(O996="Unknown"),ISBLANK(R996))),"Missing Information", INDEX(Table15[Entire Service Line Classification], MATCH(SUMIFS(Table15[Unique ID],Table15[System-Owned Portion],E996,Table15[If Material Anything Other than "Lead" in Column E,Was Material Ever Previously Lead?],G996,Table15[Customer-Owned Portion],O996),Table15[Unique ID],0),0)))</f>
        <v>Non-lead</v>
      </c>
      <c r="X996"/>
    </row>
    <row r="997" spans="2:24" x14ac:dyDescent="0.35">
      <c r="B997" s="146"/>
      <c r="C997" s="31" t="s">
        <v>550</v>
      </c>
      <c r="D997" s="31"/>
      <c r="E997" s="44" t="s">
        <v>3203</v>
      </c>
      <c r="F997" s="43" t="s">
        <v>3283</v>
      </c>
      <c r="G997" s="84" t="s">
        <v>3249</v>
      </c>
      <c r="H997" s="31">
        <v>1980</v>
      </c>
      <c r="I997" s="207" t="s">
        <v>3338</v>
      </c>
      <c r="J997" s="84"/>
      <c r="K997" s="31" t="s">
        <v>41</v>
      </c>
      <c r="L997" s="31"/>
      <c r="M997" s="169"/>
      <c r="N997" s="148"/>
      <c r="O997" s="44" t="s">
        <v>3203</v>
      </c>
      <c r="P997" s="43">
        <v>1980</v>
      </c>
      <c r="Q997" s="207" t="s">
        <v>3338</v>
      </c>
      <c r="R997" s="84" t="s">
        <v>3203</v>
      </c>
      <c r="S997" s="31" t="s">
        <v>41</v>
      </c>
      <c r="T997" s="31"/>
      <c r="U997" s="169"/>
      <c r="V997" s="150"/>
      <c r="W997" s="141" t="str" cm="1">
        <f t="array" ref="W997">IF(SUM(LEN(B997:V997))=0,"",IF(OR(OR(ISBLANK(F997),SUM(LEN(C997),LEN(D997))=0),AND(NOT(E997="Unknown"),ISBLANK(J997)),AND(NOT(O997="Unknown"),ISBLANK(R997))),"Missing Information", INDEX(Table15[Entire Service Line Classification], MATCH(SUMIFS(Table15[Unique ID],Table15[System-Owned Portion],E997,Table15[If Material Anything Other than "Lead" in Column E,Was Material Ever Previously Lead?],G997,Table15[Customer-Owned Portion],O997),Table15[Unique ID],0),0)))</f>
        <v>Lead Status Unknown</v>
      </c>
      <c r="X997"/>
    </row>
    <row r="998" spans="2:24" ht="29" x14ac:dyDescent="0.35">
      <c r="B998" s="146"/>
      <c r="C998" s="31" t="s">
        <v>551</v>
      </c>
      <c r="D998" s="31"/>
      <c r="E998" s="44" t="s">
        <v>3284</v>
      </c>
      <c r="F998" s="43" t="s">
        <v>41</v>
      </c>
      <c r="G998" s="84" t="s">
        <v>3249</v>
      </c>
      <c r="H998" s="31">
        <v>1994</v>
      </c>
      <c r="I998" s="207" t="s">
        <v>3338</v>
      </c>
      <c r="J998" s="84" t="s">
        <v>3270</v>
      </c>
      <c r="K998" s="31" t="s">
        <v>41</v>
      </c>
      <c r="L998" s="31"/>
      <c r="M998" s="169"/>
      <c r="N998" s="148"/>
      <c r="O998" s="44" t="s">
        <v>3284</v>
      </c>
      <c r="P998" s="43">
        <v>1994</v>
      </c>
      <c r="Q998" s="207" t="s">
        <v>3338</v>
      </c>
      <c r="R998" s="84" t="s">
        <v>3270</v>
      </c>
      <c r="S998" s="31" t="s">
        <v>41</v>
      </c>
      <c r="T998" s="31"/>
      <c r="U998" s="169"/>
      <c r="V998" s="150"/>
      <c r="W998" s="141" t="str" cm="1">
        <f t="array" ref="W998">IF(SUM(LEN(B998:V998))=0,"",IF(OR(OR(ISBLANK(F998),SUM(LEN(C998),LEN(D998))=0),AND(NOT(E998="Unknown"),ISBLANK(J998)),AND(NOT(O998="Unknown"),ISBLANK(R998))),"Missing Information", INDEX(Table15[Entire Service Line Classification], MATCH(SUMIFS(Table15[Unique ID],Table15[System-Owned Portion],E998,Table15[If Material Anything Other than "Lead" in Column E,Was Material Ever Previously Lead?],G998,Table15[Customer-Owned Portion],O998),Table15[Unique ID],0),0)))</f>
        <v>Non-lead</v>
      </c>
      <c r="X998"/>
    </row>
    <row r="999" spans="2:24" ht="29" x14ac:dyDescent="0.35">
      <c r="B999" s="146"/>
      <c r="C999" s="31" t="s">
        <v>552</v>
      </c>
      <c r="D999" s="31"/>
      <c r="E999" s="44" t="s">
        <v>3284</v>
      </c>
      <c r="F999" s="43" t="s">
        <v>41</v>
      </c>
      <c r="G999" s="84" t="s">
        <v>3249</v>
      </c>
      <c r="H999" s="31">
        <v>1994</v>
      </c>
      <c r="I999" s="207" t="s">
        <v>3338</v>
      </c>
      <c r="J999" s="84" t="s">
        <v>3270</v>
      </c>
      <c r="K999" s="31" t="s">
        <v>41</v>
      </c>
      <c r="L999" s="31"/>
      <c r="M999" s="169"/>
      <c r="N999" s="148"/>
      <c r="O999" s="44" t="s">
        <v>3284</v>
      </c>
      <c r="P999" s="43">
        <v>1994</v>
      </c>
      <c r="Q999" s="207" t="s">
        <v>3338</v>
      </c>
      <c r="R999" s="84" t="s">
        <v>3270</v>
      </c>
      <c r="S999" s="31" t="s">
        <v>41</v>
      </c>
      <c r="T999" s="31"/>
      <c r="U999" s="169"/>
      <c r="V999" s="150"/>
      <c r="W999" s="141" t="str" cm="1">
        <f t="array" ref="W999">IF(SUM(LEN(B999:V999))=0,"",IF(OR(OR(ISBLANK(F999),SUM(LEN(C999),LEN(D999))=0),AND(NOT(E999="Unknown"),ISBLANK(J999)),AND(NOT(O999="Unknown"),ISBLANK(R999))),"Missing Information", INDEX(Table15[Entire Service Line Classification], MATCH(SUMIFS(Table15[Unique ID],Table15[System-Owned Portion],E999,Table15[If Material Anything Other than "Lead" in Column E,Was Material Ever Previously Lead?],G999,Table15[Customer-Owned Portion],O999),Table15[Unique ID],0),0)))</f>
        <v>Non-lead</v>
      </c>
      <c r="X999"/>
    </row>
    <row r="1000" spans="2:24" ht="29" x14ac:dyDescent="0.35">
      <c r="B1000" s="146"/>
      <c r="C1000" s="31" t="s">
        <v>553</v>
      </c>
      <c r="D1000" s="31"/>
      <c r="E1000" s="44" t="s">
        <v>3284</v>
      </c>
      <c r="F1000" s="43" t="s">
        <v>41</v>
      </c>
      <c r="G1000" s="84" t="s">
        <v>3249</v>
      </c>
      <c r="H1000" s="31">
        <v>1994</v>
      </c>
      <c r="I1000" s="207" t="s">
        <v>3338</v>
      </c>
      <c r="J1000" s="84" t="s">
        <v>3270</v>
      </c>
      <c r="K1000" s="31" t="s">
        <v>41</v>
      </c>
      <c r="L1000" s="31"/>
      <c r="M1000" s="169"/>
      <c r="N1000" s="148"/>
      <c r="O1000" s="44" t="s">
        <v>3284</v>
      </c>
      <c r="P1000" s="43">
        <v>1994</v>
      </c>
      <c r="Q1000" s="207" t="s">
        <v>3338</v>
      </c>
      <c r="R1000" s="84" t="s">
        <v>3270</v>
      </c>
      <c r="S1000" s="31" t="s">
        <v>41</v>
      </c>
      <c r="T1000" s="31"/>
      <c r="U1000" s="169"/>
      <c r="V1000" s="150"/>
      <c r="W1000" s="141" t="str" cm="1">
        <f t="array" ref="W1000">IF(SUM(LEN(B1000:V1000))=0,"",IF(OR(OR(ISBLANK(F1000),SUM(LEN(C1000),LEN(D1000))=0),AND(NOT(E1000="Unknown"),ISBLANK(J1000)),AND(NOT(O1000="Unknown"),ISBLANK(R1000))),"Missing Information", INDEX(Table15[Entire Service Line Classification], MATCH(SUMIFS(Table15[Unique ID],Table15[System-Owned Portion],E1000,Table15[If Material Anything Other than "Lead" in Column E,Was Material Ever Previously Lead?],G1000,Table15[Customer-Owned Portion],O1000),Table15[Unique ID],0),0)))</f>
        <v>Non-lead</v>
      </c>
      <c r="X1000"/>
    </row>
    <row r="1001" spans="2:24" ht="29" x14ac:dyDescent="0.35">
      <c r="B1001" s="146"/>
      <c r="C1001" s="31" t="s">
        <v>554</v>
      </c>
      <c r="D1001" s="31"/>
      <c r="E1001" s="44" t="s">
        <v>3284</v>
      </c>
      <c r="F1001" s="43" t="s">
        <v>41</v>
      </c>
      <c r="G1001" s="84" t="s">
        <v>3249</v>
      </c>
      <c r="H1001" s="31">
        <v>1994</v>
      </c>
      <c r="I1001" s="207" t="s">
        <v>3338</v>
      </c>
      <c r="J1001" s="84" t="s">
        <v>3270</v>
      </c>
      <c r="K1001" s="31" t="s">
        <v>41</v>
      </c>
      <c r="L1001" s="31"/>
      <c r="M1001" s="169"/>
      <c r="N1001" s="148"/>
      <c r="O1001" s="44" t="s">
        <v>3284</v>
      </c>
      <c r="P1001" s="43">
        <v>1994</v>
      </c>
      <c r="Q1001" s="207" t="s">
        <v>3338</v>
      </c>
      <c r="R1001" s="84" t="s">
        <v>3270</v>
      </c>
      <c r="S1001" s="31" t="s">
        <v>41</v>
      </c>
      <c r="T1001" s="31"/>
      <c r="U1001" s="169"/>
      <c r="V1001" s="150"/>
      <c r="W1001" s="141" t="str" cm="1">
        <f t="array" ref="W1001">IF(SUM(LEN(B1001:V1001))=0,"",IF(OR(OR(ISBLANK(F1001),SUM(LEN(C1001),LEN(D1001))=0),AND(NOT(E1001="Unknown"),ISBLANK(J1001)),AND(NOT(O1001="Unknown"),ISBLANK(R1001))),"Missing Information", INDEX(Table15[Entire Service Line Classification], MATCH(SUMIFS(Table15[Unique ID],Table15[System-Owned Portion],E1001,Table15[If Material Anything Other than "Lead" in Column E,Was Material Ever Previously Lead?],G1001,Table15[Customer-Owned Portion],O1001),Table15[Unique ID],0),0)))</f>
        <v>Non-lead</v>
      </c>
      <c r="X1001"/>
    </row>
    <row r="1002" spans="2:24" ht="29" x14ac:dyDescent="0.35">
      <c r="B1002" s="146"/>
      <c r="C1002" s="31" t="s">
        <v>555</v>
      </c>
      <c r="D1002" s="31"/>
      <c r="E1002" s="44" t="s">
        <v>3284</v>
      </c>
      <c r="F1002" s="43" t="s">
        <v>41</v>
      </c>
      <c r="G1002" s="84" t="s">
        <v>3249</v>
      </c>
      <c r="H1002" s="31">
        <v>1994</v>
      </c>
      <c r="I1002" s="207" t="s">
        <v>3338</v>
      </c>
      <c r="J1002" s="84" t="s">
        <v>3270</v>
      </c>
      <c r="K1002" s="31" t="s">
        <v>41</v>
      </c>
      <c r="L1002" s="31"/>
      <c r="M1002" s="169"/>
      <c r="N1002" s="148"/>
      <c r="O1002" s="44" t="s">
        <v>3284</v>
      </c>
      <c r="P1002" s="43">
        <v>1994</v>
      </c>
      <c r="Q1002" s="207" t="s">
        <v>3338</v>
      </c>
      <c r="R1002" s="84" t="s">
        <v>3270</v>
      </c>
      <c r="S1002" s="31" t="s">
        <v>41</v>
      </c>
      <c r="T1002" s="31"/>
      <c r="U1002" s="169"/>
      <c r="V1002" s="150"/>
      <c r="W1002" s="141" t="str" cm="1">
        <f t="array" ref="W1002">IF(SUM(LEN(B1002:V1002))=0,"",IF(OR(OR(ISBLANK(F1002),SUM(LEN(C1002),LEN(D1002))=0),AND(NOT(E1002="Unknown"),ISBLANK(J1002)),AND(NOT(O1002="Unknown"),ISBLANK(R1002))),"Missing Information", INDEX(Table15[Entire Service Line Classification], MATCH(SUMIFS(Table15[Unique ID],Table15[System-Owned Portion],E1002,Table15[If Material Anything Other than "Lead" in Column E,Was Material Ever Previously Lead?],G1002,Table15[Customer-Owned Portion],O1002),Table15[Unique ID],0),0)))</f>
        <v>Non-lead</v>
      </c>
      <c r="X1002"/>
    </row>
    <row r="1003" spans="2:24" ht="29" x14ac:dyDescent="0.35">
      <c r="B1003" s="146"/>
      <c r="C1003" s="31" t="s">
        <v>556</v>
      </c>
      <c r="D1003" s="31"/>
      <c r="E1003" s="44" t="s">
        <v>3284</v>
      </c>
      <c r="F1003" s="43" t="s">
        <v>41</v>
      </c>
      <c r="G1003" s="84" t="s">
        <v>3249</v>
      </c>
      <c r="H1003" s="31">
        <v>1994</v>
      </c>
      <c r="I1003" s="207" t="s">
        <v>3338</v>
      </c>
      <c r="J1003" s="84" t="s">
        <v>3270</v>
      </c>
      <c r="K1003" s="31" t="s">
        <v>41</v>
      </c>
      <c r="L1003" s="31"/>
      <c r="M1003" s="169"/>
      <c r="N1003" s="148"/>
      <c r="O1003" s="44" t="s">
        <v>3284</v>
      </c>
      <c r="P1003" s="43">
        <v>1994</v>
      </c>
      <c r="Q1003" s="207" t="s">
        <v>3338</v>
      </c>
      <c r="R1003" s="84" t="s">
        <v>3270</v>
      </c>
      <c r="S1003" s="31" t="s">
        <v>41</v>
      </c>
      <c r="T1003" s="31"/>
      <c r="U1003" s="169"/>
      <c r="V1003" s="150"/>
      <c r="W1003" s="141" t="str" cm="1">
        <f t="array" ref="W1003">IF(SUM(LEN(B1003:V1003))=0,"",IF(OR(OR(ISBLANK(F1003),SUM(LEN(C1003),LEN(D1003))=0),AND(NOT(E1003="Unknown"),ISBLANK(J1003)),AND(NOT(O1003="Unknown"),ISBLANK(R1003))),"Missing Information", INDEX(Table15[Entire Service Line Classification], MATCH(SUMIFS(Table15[Unique ID],Table15[System-Owned Portion],E1003,Table15[If Material Anything Other than "Lead" in Column E,Was Material Ever Previously Lead?],G1003,Table15[Customer-Owned Portion],O1003),Table15[Unique ID],0),0)))</f>
        <v>Non-lead</v>
      </c>
      <c r="X1003"/>
    </row>
    <row r="1004" spans="2:24" ht="29" x14ac:dyDescent="0.35">
      <c r="B1004" s="146"/>
      <c r="C1004" s="31" t="s">
        <v>557</v>
      </c>
      <c r="D1004" s="31"/>
      <c r="E1004" s="44" t="s">
        <v>3284</v>
      </c>
      <c r="F1004" s="43" t="s">
        <v>41</v>
      </c>
      <c r="G1004" s="84" t="s">
        <v>3249</v>
      </c>
      <c r="H1004" s="31">
        <v>1994</v>
      </c>
      <c r="I1004" s="207" t="s">
        <v>3338</v>
      </c>
      <c r="J1004" s="84" t="s">
        <v>3270</v>
      </c>
      <c r="K1004" s="31" t="s">
        <v>41</v>
      </c>
      <c r="L1004" s="31"/>
      <c r="M1004" s="169"/>
      <c r="N1004" s="148"/>
      <c r="O1004" s="44" t="s">
        <v>3284</v>
      </c>
      <c r="P1004" s="43">
        <v>1994</v>
      </c>
      <c r="Q1004" s="207" t="s">
        <v>3338</v>
      </c>
      <c r="R1004" s="84" t="s">
        <v>3270</v>
      </c>
      <c r="S1004" s="31" t="s">
        <v>41</v>
      </c>
      <c r="T1004" s="31"/>
      <c r="U1004" s="169"/>
      <c r="V1004" s="150"/>
      <c r="W1004" s="141" t="str" cm="1">
        <f t="array" ref="W1004">IF(SUM(LEN(B1004:V1004))=0,"",IF(OR(OR(ISBLANK(F1004),SUM(LEN(C1004),LEN(D1004))=0),AND(NOT(E1004="Unknown"),ISBLANK(J1004)),AND(NOT(O1004="Unknown"),ISBLANK(R1004))),"Missing Information", INDEX(Table15[Entire Service Line Classification], MATCH(SUMIFS(Table15[Unique ID],Table15[System-Owned Portion],E1004,Table15[If Material Anything Other than "Lead" in Column E,Was Material Ever Previously Lead?],G1004,Table15[Customer-Owned Portion],O1004),Table15[Unique ID],0),0)))</f>
        <v>Non-lead</v>
      </c>
      <c r="X1004"/>
    </row>
    <row r="1005" spans="2:24" ht="29" x14ac:dyDescent="0.35">
      <c r="B1005" s="146"/>
      <c r="C1005" s="31" t="s">
        <v>558</v>
      </c>
      <c r="D1005" s="31"/>
      <c r="E1005" s="44" t="s">
        <v>3284</v>
      </c>
      <c r="F1005" s="43" t="s">
        <v>41</v>
      </c>
      <c r="G1005" s="84" t="s">
        <v>3249</v>
      </c>
      <c r="H1005" s="31">
        <v>1994</v>
      </c>
      <c r="I1005" s="207" t="s">
        <v>3338</v>
      </c>
      <c r="J1005" s="84" t="s">
        <v>3270</v>
      </c>
      <c r="K1005" s="31" t="s">
        <v>41</v>
      </c>
      <c r="L1005" s="31"/>
      <c r="M1005" s="169"/>
      <c r="N1005" s="148"/>
      <c r="O1005" s="44" t="s">
        <v>3284</v>
      </c>
      <c r="P1005" s="43">
        <v>1994</v>
      </c>
      <c r="Q1005" s="207" t="s">
        <v>3338</v>
      </c>
      <c r="R1005" s="84" t="s">
        <v>3270</v>
      </c>
      <c r="S1005" s="31" t="s">
        <v>41</v>
      </c>
      <c r="T1005" s="31"/>
      <c r="U1005" s="169"/>
      <c r="V1005" s="150"/>
      <c r="W1005" s="141" t="str" cm="1">
        <f t="array" ref="W1005">IF(SUM(LEN(B1005:V1005))=0,"",IF(OR(OR(ISBLANK(F1005),SUM(LEN(C1005),LEN(D1005))=0),AND(NOT(E1005="Unknown"),ISBLANK(J1005)),AND(NOT(O1005="Unknown"),ISBLANK(R1005))),"Missing Information", INDEX(Table15[Entire Service Line Classification], MATCH(SUMIFS(Table15[Unique ID],Table15[System-Owned Portion],E1005,Table15[If Material Anything Other than "Lead" in Column E,Was Material Ever Previously Lead?],G1005,Table15[Customer-Owned Portion],O1005),Table15[Unique ID],0),0)))</f>
        <v>Non-lead</v>
      </c>
      <c r="X1005"/>
    </row>
    <row r="1006" spans="2:24" ht="29" x14ac:dyDescent="0.35">
      <c r="B1006" s="146"/>
      <c r="C1006" s="31" t="s">
        <v>3865</v>
      </c>
      <c r="D1006" s="31"/>
      <c r="E1006" s="44" t="s">
        <v>3284</v>
      </c>
      <c r="F1006" s="43" t="s">
        <v>41</v>
      </c>
      <c r="G1006" s="84" t="s">
        <v>3249</v>
      </c>
      <c r="H1006" s="31">
        <v>1994</v>
      </c>
      <c r="I1006" s="207" t="s">
        <v>3338</v>
      </c>
      <c r="J1006" s="84" t="s">
        <v>3270</v>
      </c>
      <c r="K1006" s="31" t="s">
        <v>41</v>
      </c>
      <c r="L1006" s="31"/>
      <c r="M1006" s="169"/>
      <c r="N1006" s="148"/>
      <c r="O1006" s="44" t="s">
        <v>3284</v>
      </c>
      <c r="P1006" s="43">
        <v>1994</v>
      </c>
      <c r="Q1006" s="207" t="s">
        <v>3338</v>
      </c>
      <c r="R1006" s="84" t="s">
        <v>3270</v>
      </c>
      <c r="S1006" s="31" t="s">
        <v>41</v>
      </c>
      <c r="T1006" s="31"/>
      <c r="U1006" s="169"/>
      <c r="V1006" s="150"/>
      <c r="W1006" s="141" t="str" cm="1">
        <f t="array" ref="W1006">IF(SUM(LEN(B1006:V1006))=0,"",IF(OR(OR(ISBLANK(F1006),SUM(LEN(C1006),LEN(D1006))=0),AND(NOT(E1006="Unknown"),ISBLANK(J1006)),AND(NOT(O1006="Unknown"),ISBLANK(R1006))),"Missing Information", INDEX(Table15[Entire Service Line Classification], MATCH(SUMIFS(Table15[Unique ID],Table15[System-Owned Portion],E1006,Table15[If Material Anything Other than "Lead" in Column E,Was Material Ever Previously Lead?],G1006,Table15[Customer-Owned Portion],O1006),Table15[Unique ID],0),0)))</f>
        <v>Non-lead</v>
      </c>
      <c r="X1006"/>
    </row>
    <row r="1007" spans="2:24" ht="29" x14ac:dyDescent="0.35">
      <c r="B1007" s="146"/>
      <c r="C1007" s="31" t="s">
        <v>559</v>
      </c>
      <c r="D1007" s="31"/>
      <c r="E1007" s="44" t="s">
        <v>3284</v>
      </c>
      <c r="F1007" s="43" t="s">
        <v>41</v>
      </c>
      <c r="G1007" s="84" t="s">
        <v>3249</v>
      </c>
      <c r="H1007" s="31">
        <v>1994</v>
      </c>
      <c r="I1007" s="207" t="s">
        <v>3338</v>
      </c>
      <c r="J1007" s="84" t="s">
        <v>3270</v>
      </c>
      <c r="K1007" s="31" t="s">
        <v>41</v>
      </c>
      <c r="L1007" s="31"/>
      <c r="M1007" s="169"/>
      <c r="N1007" s="148"/>
      <c r="O1007" s="44" t="s">
        <v>3284</v>
      </c>
      <c r="P1007" s="43">
        <v>1994</v>
      </c>
      <c r="Q1007" s="207" t="s">
        <v>3338</v>
      </c>
      <c r="R1007" s="84" t="s">
        <v>3270</v>
      </c>
      <c r="S1007" s="31" t="s">
        <v>41</v>
      </c>
      <c r="T1007" s="31"/>
      <c r="U1007" s="169"/>
      <c r="V1007" s="150"/>
      <c r="W1007" s="141" t="str" cm="1">
        <f t="array" ref="W1007">IF(SUM(LEN(B1007:V1007))=0,"",IF(OR(OR(ISBLANK(F1007),SUM(LEN(C1007),LEN(D1007))=0),AND(NOT(E1007="Unknown"),ISBLANK(J1007)),AND(NOT(O1007="Unknown"),ISBLANK(R1007))),"Missing Information", INDEX(Table15[Entire Service Line Classification], MATCH(SUMIFS(Table15[Unique ID],Table15[System-Owned Portion],E1007,Table15[If Material Anything Other than "Lead" in Column E,Was Material Ever Previously Lead?],G1007,Table15[Customer-Owned Portion],O1007),Table15[Unique ID],0),0)))</f>
        <v>Non-lead</v>
      </c>
      <c r="X1007"/>
    </row>
    <row r="1008" spans="2:24" x14ac:dyDescent="0.35">
      <c r="B1008" s="146"/>
      <c r="C1008" s="31" t="s">
        <v>560</v>
      </c>
      <c r="D1008" s="31"/>
      <c r="E1008" s="44" t="s">
        <v>3203</v>
      </c>
      <c r="F1008" s="43" t="s">
        <v>3283</v>
      </c>
      <c r="G1008" s="84" t="s">
        <v>3249</v>
      </c>
      <c r="H1008" s="31">
        <v>1949</v>
      </c>
      <c r="I1008" s="207" t="s">
        <v>3338</v>
      </c>
      <c r="J1008" s="84"/>
      <c r="K1008" s="31" t="s">
        <v>41</v>
      </c>
      <c r="L1008" s="31"/>
      <c r="M1008" s="169"/>
      <c r="N1008" s="148"/>
      <c r="O1008" s="44" t="s">
        <v>3203</v>
      </c>
      <c r="P1008" s="43">
        <v>1949</v>
      </c>
      <c r="Q1008" s="207" t="s">
        <v>3338</v>
      </c>
      <c r="R1008" s="84" t="s">
        <v>3203</v>
      </c>
      <c r="S1008" s="31" t="s">
        <v>41</v>
      </c>
      <c r="T1008" s="31"/>
      <c r="U1008" s="169"/>
      <c r="V1008" s="150"/>
      <c r="W1008" s="141" t="str" cm="1">
        <f t="array" ref="W1008">IF(SUM(LEN(B1008:V1008))=0,"",IF(OR(OR(ISBLANK(F1008),SUM(LEN(C1008),LEN(D1008))=0),AND(NOT(E1008="Unknown"),ISBLANK(J1008)),AND(NOT(O1008="Unknown"),ISBLANK(R1008))),"Missing Information", INDEX(Table15[Entire Service Line Classification], MATCH(SUMIFS(Table15[Unique ID],Table15[System-Owned Portion],E1008,Table15[If Material Anything Other than "Lead" in Column E,Was Material Ever Previously Lead?],G1008,Table15[Customer-Owned Portion],O1008),Table15[Unique ID],0),0)))</f>
        <v>Lead Status Unknown</v>
      </c>
      <c r="X1008"/>
    </row>
    <row r="1009" spans="2:24" ht="29" x14ac:dyDescent="0.35">
      <c r="B1009" s="146"/>
      <c r="C1009" s="31" t="s">
        <v>561</v>
      </c>
      <c r="D1009" s="31"/>
      <c r="E1009" s="44" t="s">
        <v>3284</v>
      </c>
      <c r="F1009" s="43" t="s">
        <v>41</v>
      </c>
      <c r="G1009" s="84" t="s">
        <v>3249</v>
      </c>
      <c r="H1009" s="31">
        <v>1994</v>
      </c>
      <c r="I1009" s="207" t="s">
        <v>3338</v>
      </c>
      <c r="J1009" s="84" t="s">
        <v>3270</v>
      </c>
      <c r="K1009" s="31" t="s">
        <v>41</v>
      </c>
      <c r="L1009" s="31"/>
      <c r="M1009" s="169"/>
      <c r="N1009" s="148"/>
      <c r="O1009" s="44" t="s">
        <v>3284</v>
      </c>
      <c r="P1009" s="43">
        <v>1994</v>
      </c>
      <c r="Q1009" s="207" t="s">
        <v>3338</v>
      </c>
      <c r="R1009" s="84" t="s">
        <v>3270</v>
      </c>
      <c r="S1009" s="31" t="s">
        <v>41</v>
      </c>
      <c r="T1009" s="31"/>
      <c r="U1009" s="169"/>
      <c r="V1009" s="150"/>
      <c r="W1009" s="141" t="str" cm="1">
        <f t="array" ref="W1009">IF(SUM(LEN(B1009:V1009))=0,"",IF(OR(OR(ISBLANK(F1009),SUM(LEN(C1009),LEN(D1009))=0),AND(NOT(E1009="Unknown"),ISBLANK(J1009)),AND(NOT(O1009="Unknown"),ISBLANK(R1009))),"Missing Information", INDEX(Table15[Entire Service Line Classification], MATCH(SUMIFS(Table15[Unique ID],Table15[System-Owned Portion],E1009,Table15[If Material Anything Other than "Lead" in Column E,Was Material Ever Previously Lead?],G1009,Table15[Customer-Owned Portion],O1009),Table15[Unique ID],0),0)))</f>
        <v>Non-lead</v>
      </c>
      <c r="X1009"/>
    </row>
    <row r="1010" spans="2:24" ht="29" x14ac:dyDescent="0.35">
      <c r="B1010" s="146"/>
      <c r="C1010" s="31" t="s">
        <v>562</v>
      </c>
      <c r="D1010" s="31"/>
      <c r="E1010" s="44" t="s">
        <v>3284</v>
      </c>
      <c r="F1010" s="43" t="s">
        <v>41</v>
      </c>
      <c r="G1010" s="84" t="s">
        <v>3249</v>
      </c>
      <c r="H1010" s="31">
        <v>1994</v>
      </c>
      <c r="I1010" s="207" t="s">
        <v>3341</v>
      </c>
      <c r="J1010" s="84" t="s">
        <v>3270</v>
      </c>
      <c r="K1010" s="31" t="s">
        <v>41</v>
      </c>
      <c r="L1010" s="31"/>
      <c r="M1010" s="169"/>
      <c r="N1010" s="148"/>
      <c r="O1010" s="44" t="s">
        <v>3284</v>
      </c>
      <c r="P1010" s="43">
        <v>1994</v>
      </c>
      <c r="Q1010" s="207" t="s">
        <v>3341</v>
      </c>
      <c r="R1010" s="84" t="s">
        <v>3270</v>
      </c>
      <c r="S1010" s="31" t="s">
        <v>41</v>
      </c>
      <c r="T1010" s="31"/>
      <c r="U1010" s="169"/>
      <c r="V1010" s="150"/>
      <c r="W1010" s="141" t="str" cm="1">
        <f t="array" ref="W1010">IF(SUM(LEN(B1010:V1010))=0,"",IF(OR(OR(ISBLANK(F1010),SUM(LEN(C1010),LEN(D1010))=0),AND(NOT(E1010="Unknown"),ISBLANK(J1010)),AND(NOT(O1010="Unknown"),ISBLANK(R1010))),"Missing Information", INDEX(Table15[Entire Service Line Classification], MATCH(SUMIFS(Table15[Unique ID],Table15[System-Owned Portion],E1010,Table15[If Material Anything Other than "Lead" in Column E,Was Material Ever Previously Lead?],G1010,Table15[Customer-Owned Portion],O1010),Table15[Unique ID],0),0)))</f>
        <v>Non-lead</v>
      </c>
      <c r="X1010"/>
    </row>
    <row r="1011" spans="2:24" ht="29" x14ac:dyDescent="0.35">
      <c r="B1011" s="146"/>
      <c r="C1011" s="31" t="s">
        <v>563</v>
      </c>
      <c r="D1011" s="31"/>
      <c r="E1011" s="44" t="s">
        <v>3284</v>
      </c>
      <c r="F1011" s="43" t="s">
        <v>41</v>
      </c>
      <c r="G1011" s="84" t="s">
        <v>3249</v>
      </c>
      <c r="H1011" s="31">
        <v>1994</v>
      </c>
      <c r="I1011" s="207" t="s">
        <v>3338</v>
      </c>
      <c r="J1011" s="84" t="s">
        <v>3270</v>
      </c>
      <c r="K1011" s="31" t="s">
        <v>41</v>
      </c>
      <c r="L1011" s="31"/>
      <c r="M1011" s="169"/>
      <c r="N1011" s="148"/>
      <c r="O1011" s="44" t="s">
        <v>3284</v>
      </c>
      <c r="P1011" s="43">
        <v>1994</v>
      </c>
      <c r="Q1011" s="207" t="s">
        <v>3338</v>
      </c>
      <c r="R1011" s="84" t="s">
        <v>3270</v>
      </c>
      <c r="S1011" s="31" t="s">
        <v>41</v>
      </c>
      <c r="T1011" s="31"/>
      <c r="U1011" s="169"/>
      <c r="V1011" s="150"/>
      <c r="W1011" s="141" t="str" cm="1">
        <f t="array" ref="W1011">IF(SUM(LEN(B1011:V1011))=0,"",IF(OR(OR(ISBLANK(F1011),SUM(LEN(C1011),LEN(D1011))=0),AND(NOT(E1011="Unknown"),ISBLANK(J1011)),AND(NOT(O1011="Unknown"),ISBLANK(R1011))),"Missing Information", INDEX(Table15[Entire Service Line Classification], MATCH(SUMIFS(Table15[Unique ID],Table15[System-Owned Portion],E1011,Table15[If Material Anything Other than "Lead" in Column E,Was Material Ever Previously Lead?],G1011,Table15[Customer-Owned Portion],O1011),Table15[Unique ID],0),0)))</f>
        <v>Non-lead</v>
      </c>
      <c r="X1011"/>
    </row>
    <row r="1012" spans="2:24" ht="29" x14ac:dyDescent="0.35">
      <c r="B1012" s="146"/>
      <c r="C1012" s="31" t="s">
        <v>564</v>
      </c>
      <c r="D1012" s="31"/>
      <c r="E1012" s="44" t="s">
        <v>3284</v>
      </c>
      <c r="F1012" s="43" t="s">
        <v>41</v>
      </c>
      <c r="G1012" s="84" t="s">
        <v>3249</v>
      </c>
      <c r="H1012" s="31">
        <v>1994</v>
      </c>
      <c r="I1012" s="207" t="s">
        <v>3338</v>
      </c>
      <c r="J1012" s="84" t="s">
        <v>3270</v>
      </c>
      <c r="K1012" s="31" t="s">
        <v>41</v>
      </c>
      <c r="L1012" s="31"/>
      <c r="M1012" s="169"/>
      <c r="N1012" s="148"/>
      <c r="O1012" s="44" t="s">
        <v>3284</v>
      </c>
      <c r="P1012" s="43">
        <v>1994</v>
      </c>
      <c r="Q1012" s="207" t="s">
        <v>3338</v>
      </c>
      <c r="R1012" s="84" t="s">
        <v>3270</v>
      </c>
      <c r="S1012" s="31" t="s">
        <v>41</v>
      </c>
      <c r="T1012" s="31"/>
      <c r="U1012" s="169"/>
      <c r="V1012" s="150"/>
      <c r="W1012" s="141" t="str" cm="1">
        <f t="array" ref="W1012">IF(SUM(LEN(B1012:V1012))=0,"",IF(OR(OR(ISBLANK(F1012),SUM(LEN(C1012),LEN(D1012))=0),AND(NOT(E1012="Unknown"),ISBLANK(J1012)),AND(NOT(O1012="Unknown"),ISBLANK(R1012))),"Missing Information", INDEX(Table15[Entire Service Line Classification], MATCH(SUMIFS(Table15[Unique ID],Table15[System-Owned Portion],E1012,Table15[If Material Anything Other than "Lead" in Column E,Was Material Ever Previously Lead?],G1012,Table15[Customer-Owned Portion],O1012),Table15[Unique ID],0),0)))</f>
        <v>Non-lead</v>
      </c>
      <c r="X1012"/>
    </row>
    <row r="1013" spans="2:24" ht="29" x14ac:dyDescent="0.35">
      <c r="B1013" s="146"/>
      <c r="C1013" s="31" t="s">
        <v>565</v>
      </c>
      <c r="D1013" s="31"/>
      <c r="E1013" s="44" t="s">
        <v>3284</v>
      </c>
      <c r="F1013" s="43" t="s">
        <v>41</v>
      </c>
      <c r="G1013" s="84" t="s">
        <v>3249</v>
      </c>
      <c r="H1013" s="31">
        <v>1994</v>
      </c>
      <c r="I1013" s="207" t="s">
        <v>3338</v>
      </c>
      <c r="J1013" s="84" t="s">
        <v>3270</v>
      </c>
      <c r="K1013" s="31" t="s">
        <v>41</v>
      </c>
      <c r="L1013" s="31"/>
      <c r="M1013" s="169"/>
      <c r="N1013" s="148"/>
      <c r="O1013" s="44" t="s">
        <v>3284</v>
      </c>
      <c r="P1013" s="43">
        <v>1994</v>
      </c>
      <c r="Q1013" s="207" t="s">
        <v>3338</v>
      </c>
      <c r="R1013" s="84" t="s">
        <v>3270</v>
      </c>
      <c r="S1013" s="31" t="s">
        <v>41</v>
      </c>
      <c r="T1013" s="31"/>
      <c r="U1013" s="169"/>
      <c r="V1013" s="150"/>
      <c r="W1013" s="141" t="str" cm="1">
        <f t="array" ref="W1013">IF(SUM(LEN(B1013:V1013))=0,"",IF(OR(OR(ISBLANK(F1013),SUM(LEN(C1013),LEN(D1013))=0),AND(NOT(E1013="Unknown"),ISBLANK(J1013)),AND(NOT(O1013="Unknown"),ISBLANK(R1013))),"Missing Information", INDEX(Table15[Entire Service Line Classification], MATCH(SUMIFS(Table15[Unique ID],Table15[System-Owned Portion],E1013,Table15[If Material Anything Other than "Lead" in Column E,Was Material Ever Previously Lead?],G1013,Table15[Customer-Owned Portion],O1013),Table15[Unique ID],0),0)))</f>
        <v>Non-lead</v>
      </c>
      <c r="X1013"/>
    </row>
    <row r="1014" spans="2:24" ht="29" x14ac:dyDescent="0.35">
      <c r="B1014" s="146"/>
      <c r="C1014" s="31" t="s">
        <v>3866</v>
      </c>
      <c r="D1014" s="31"/>
      <c r="E1014" s="44" t="s">
        <v>3284</v>
      </c>
      <c r="F1014" s="43" t="s">
        <v>41</v>
      </c>
      <c r="G1014" s="84" t="s">
        <v>3249</v>
      </c>
      <c r="H1014" s="31">
        <v>1994</v>
      </c>
      <c r="I1014" s="207" t="s">
        <v>3338</v>
      </c>
      <c r="J1014" s="84" t="s">
        <v>3270</v>
      </c>
      <c r="K1014" s="31" t="s">
        <v>41</v>
      </c>
      <c r="L1014" s="31"/>
      <c r="M1014" s="169"/>
      <c r="N1014" s="148"/>
      <c r="O1014" s="44" t="s">
        <v>3284</v>
      </c>
      <c r="P1014" s="43">
        <v>1994</v>
      </c>
      <c r="Q1014" s="207" t="s">
        <v>3338</v>
      </c>
      <c r="R1014" s="84" t="s">
        <v>3270</v>
      </c>
      <c r="S1014" s="31" t="s">
        <v>41</v>
      </c>
      <c r="T1014" s="31"/>
      <c r="U1014" s="169"/>
      <c r="V1014" s="150"/>
      <c r="W1014" s="141" t="str" cm="1">
        <f t="array" ref="W1014">IF(SUM(LEN(B1014:V1014))=0,"",IF(OR(OR(ISBLANK(F1014),SUM(LEN(C1014),LEN(D1014))=0),AND(NOT(E1014="Unknown"),ISBLANK(J1014)),AND(NOT(O1014="Unknown"),ISBLANK(R1014))),"Missing Information", INDEX(Table15[Entire Service Line Classification], MATCH(SUMIFS(Table15[Unique ID],Table15[System-Owned Portion],E1014,Table15[If Material Anything Other than "Lead" in Column E,Was Material Ever Previously Lead?],G1014,Table15[Customer-Owned Portion],O1014),Table15[Unique ID],0),0)))</f>
        <v>Non-lead</v>
      </c>
      <c r="X1014"/>
    </row>
    <row r="1015" spans="2:24" ht="29" x14ac:dyDescent="0.35">
      <c r="B1015" s="146"/>
      <c r="C1015" s="31" t="s">
        <v>3867</v>
      </c>
      <c r="D1015" s="31"/>
      <c r="E1015" s="44" t="s">
        <v>3284</v>
      </c>
      <c r="F1015" s="43" t="s">
        <v>41</v>
      </c>
      <c r="G1015" s="84" t="s">
        <v>3249</v>
      </c>
      <c r="H1015" s="31">
        <v>1994</v>
      </c>
      <c r="I1015" s="207" t="s">
        <v>3338</v>
      </c>
      <c r="J1015" s="84" t="s">
        <v>3270</v>
      </c>
      <c r="K1015" s="31" t="s">
        <v>41</v>
      </c>
      <c r="L1015" s="31"/>
      <c r="M1015" s="169"/>
      <c r="N1015" s="148"/>
      <c r="O1015" s="44" t="s">
        <v>3284</v>
      </c>
      <c r="P1015" s="43">
        <v>1994</v>
      </c>
      <c r="Q1015" s="207" t="s">
        <v>3338</v>
      </c>
      <c r="R1015" s="84" t="s">
        <v>3270</v>
      </c>
      <c r="S1015" s="31" t="s">
        <v>41</v>
      </c>
      <c r="T1015" s="31"/>
      <c r="U1015" s="169"/>
      <c r="V1015" s="150"/>
      <c r="W1015" s="141" t="str" cm="1">
        <f t="array" ref="W1015">IF(SUM(LEN(B1015:V1015))=0,"",IF(OR(OR(ISBLANK(F1015),SUM(LEN(C1015),LEN(D1015))=0),AND(NOT(E1015="Unknown"),ISBLANK(J1015)),AND(NOT(O1015="Unknown"),ISBLANK(R1015))),"Missing Information", INDEX(Table15[Entire Service Line Classification], MATCH(SUMIFS(Table15[Unique ID],Table15[System-Owned Portion],E1015,Table15[If Material Anything Other than "Lead" in Column E,Was Material Ever Previously Lead?],G1015,Table15[Customer-Owned Portion],O1015),Table15[Unique ID],0),0)))</f>
        <v>Non-lead</v>
      </c>
      <c r="X1015"/>
    </row>
    <row r="1016" spans="2:24" ht="29" x14ac:dyDescent="0.35">
      <c r="B1016" s="146"/>
      <c r="C1016" s="31" t="s">
        <v>3868</v>
      </c>
      <c r="D1016" s="31"/>
      <c r="E1016" s="44" t="s">
        <v>3284</v>
      </c>
      <c r="F1016" s="43" t="s">
        <v>41</v>
      </c>
      <c r="G1016" s="84" t="s">
        <v>3249</v>
      </c>
      <c r="H1016" s="31">
        <v>1994</v>
      </c>
      <c r="I1016" s="207" t="s">
        <v>3338</v>
      </c>
      <c r="J1016" s="84" t="s">
        <v>3270</v>
      </c>
      <c r="K1016" s="31" t="s">
        <v>41</v>
      </c>
      <c r="L1016" s="31"/>
      <c r="M1016" s="169"/>
      <c r="N1016" s="148"/>
      <c r="O1016" s="44" t="s">
        <v>3284</v>
      </c>
      <c r="P1016" s="43">
        <v>1994</v>
      </c>
      <c r="Q1016" s="207" t="s">
        <v>3338</v>
      </c>
      <c r="R1016" s="84" t="s">
        <v>3270</v>
      </c>
      <c r="S1016" s="31" t="s">
        <v>41</v>
      </c>
      <c r="T1016" s="31"/>
      <c r="U1016" s="169"/>
      <c r="V1016" s="150"/>
      <c r="W1016" s="141" t="str" cm="1">
        <f t="array" ref="W1016">IF(SUM(LEN(B1016:V1016))=0,"",IF(OR(OR(ISBLANK(F1016),SUM(LEN(C1016),LEN(D1016))=0),AND(NOT(E1016="Unknown"),ISBLANK(J1016)),AND(NOT(O1016="Unknown"),ISBLANK(R1016))),"Missing Information", INDEX(Table15[Entire Service Line Classification], MATCH(SUMIFS(Table15[Unique ID],Table15[System-Owned Portion],E1016,Table15[If Material Anything Other than "Lead" in Column E,Was Material Ever Previously Lead?],G1016,Table15[Customer-Owned Portion],O1016),Table15[Unique ID],0),0)))</f>
        <v>Non-lead</v>
      </c>
      <c r="X1016"/>
    </row>
    <row r="1017" spans="2:24" ht="29" x14ac:dyDescent="0.35">
      <c r="B1017" s="146"/>
      <c r="C1017" s="31" t="s">
        <v>3869</v>
      </c>
      <c r="D1017" s="31"/>
      <c r="E1017" s="44" t="s">
        <v>3284</v>
      </c>
      <c r="F1017" s="43" t="s">
        <v>41</v>
      </c>
      <c r="G1017" s="84" t="s">
        <v>3249</v>
      </c>
      <c r="H1017" s="31">
        <v>1995</v>
      </c>
      <c r="I1017" s="207" t="s">
        <v>3338</v>
      </c>
      <c r="J1017" s="84" t="s">
        <v>3270</v>
      </c>
      <c r="K1017" s="31" t="s">
        <v>41</v>
      </c>
      <c r="L1017" s="31"/>
      <c r="M1017" s="169"/>
      <c r="N1017" s="148"/>
      <c r="O1017" s="44" t="s">
        <v>3284</v>
      </c>
      <c r="P1017" s="43">
        <v>1995</v>
      </c>
      <c r="Q1017" s="207" t="s">
        <v>3338</v>
      </c>
      <c r="R1017" s="84" t="s">
        <v>3270</v>
      </c>
      <c r="S1017" s="31" t="s">
        <v>41</v>
      </c>
      <c r="T1017" s="31"/>
      <c r="U1017" s="169"/>
      <c r="V1017" s="150"/>
      <c r="W1017" s="141" t="str" cm="1">
        <f t="array" ref="W1017">IF(SUM(LEN(B1017:V1017))=0,"",IF(OR(OR(ISBLANK(F1017),SUM(LEN(C1017),LEN(D1017))=0),AND(NOT(E1017="Unknown"),ISBLANK(J1017)),AND(NOT(O1017="Unknown"),ISBLANK(R1017))),"Missing Information", INDEX(Table15[Entire Service Line Classification], MATCH(SUMIFS(Table15[Unique ID],Table15[System-Owned Portion],E1017,Table15[If Material Anything Other than "Lead" in Column E,Was Material Ever Previously Lead?],G1017,Table15[Customer-Owned Portion],O1017),Table15[Unique ID],0),0)))</f>
        <v>Non-lead</v>
      </c>
      <c r="X1017"/>
    </row>
    <row r="1018" spans="2:24" x14ac:dyDescent="0.35">
      <c r="B1018" s="146"/>
      <c r="C1018" s="31" t="s">
        <v>566</v>
      </c>
      <c r="D1018" s="31"/>
      <c r="E1018" s="44" t="s">
        <v>3203</v>
      </c>
      <c r="F1018" s="43" t="s">
        <v>3283</v>
      </c>
      <c r="G1018" s="84" t="s">
        <v>3249</v>
      </c>
      <c r="H1018" s="31">
        <v>1952</v>
      </c>
      <c r="I1018" s="207" t="s">
        <v>3338</v>
      </c>
      <c r="J1018" s="84"/>
      <c r="K1018" s="31" t="s">
        <v>41</v>
      </c>
      <c r="L1018" s="31"/>
      <c r="M1018" s="169"/>
      <c r="N1018" s="148"/>
      <c r="O1018" s="44" t="s">
        <v>3203</v>
      </c>
      <c r="P1018" s="43">
        <v>1952</v>
      </c>
      <c r="Q1018" s="207" t="s">
        <v>3338</v>
      </c>
      <c r="R1018" s="84" t="s">
        <v>3203</v>
      </c>
      <c r="S1018" s="31" t="s">
        <v>41</v>
      </c>
      <c r="T1018" s="31"/>
      <c r="U1018" s="169"/>
      <c r="V1018" s="150"/>
      <c r="W1018" s="141" t="str" cm="1">
        <f t="array" ref="W1018">IF(SUM(LEN(B1018:V1018))=0,"",IF(OR(OR(ISBLANK(F1018),SUM(LEN(C1018),LEN(D1018))=0),AND(NOT(E1018="Unknown"),ISBLANK(J1018)),AND(NOT(O1018="Unknown"),ISBLANK(R1018))),"Missing Information", INDEX(Table15[Entire Service Line Classification], MATCH(SUMIFS(Table15[Unique ID],Table15[System-Owned Portion],E1018,Table15[If Material Anything Other than "Lead" in Column E,Was Material Ever Previously Lead?],G1018,Table15[Customer-Owned Portion],O1018),Table15[Unique ID],0),0)))</f>
        <v>Lead Status Unknown</v>
      </c>
      <c r="X1018"/>
    </row>
    <row r="1019" spans="2:24" ht="29" x14ac:dyDescent="0.35">
      <c r="B1019" s="146"/>
      <c r="C1019" s="31" t="s">
        <v>567</v>
      </c>
      <c r="D1019" s="31"/>
      <c r="E1019" s="44" t="s">
        <v>3284</v>
      </c>
      <c r="F1019" s="43" t="s">
        <v>41</v>
      </c>
      <c r="G1019" s="84" t="s">
        <v>3249</v>
      </c>
      <c r="H1019" s="31">
        <v>1991</v>
      </c>
      <c r="I1019" s="207" t="s">
        <v>3338</v>
      </c>
      <c r="J1019" s="84" t="s">
        <v>3270</v>
      </c>
      <c r="K1019" s="31" t="s">
        <v>41</v>
      </c>
      <c r="L1019" s="31"/>
      <c r="M1019" s="169"/>
      <c r="N1019" s="148"/>
      <c r="O1019" s="44" t="s">
        <v>3284</v>
      </c>
      <c r="P1019" s="43">
        <v>1991</v>
      </c>
      <c r="Q1019" s="207" t="s">
        <v>3338</v>
      </c>
      <c r="R1019" s="84" t="s">
        <v>3270</v>
      </c>
      <c r="S1019" s="31" t="s">
        <v>41</v>
      </c>
      <c r="T1019" s="31"/>
      <c r="U1019" s="169"/>
      <c r="V1019" s="150"/>
      <c r="W1019" s="141" t="str" cm="1">
        <f t="array" ref="W1019">IF(SUM(LEN(B1019:V1019))=0,"",IF(OR(OR(ISBLANK(F1019),SUM(LEN(C1019),LEN(D1019))=0),AND(NOT(E1019="Unknown"),ISBLANK(J1019)),AND(NOT(O1019="Unknown"),ISBLANK(R1019))),"Missing Information", INDEX(Table15[Entire Service Line Classification], MATCH(SUMIFS(Table15[Unique ID],Table15[System-Owned Portion],E1019,Table15[If Material Anything Other than "Lead" in Column E,Was Material Ever Previously Lead?],G1019,Table15[Customer-Owned Portion],O1019),Table15[Unique ID],0),0)))</f>
        <v>Non-lead</v>
      </c>
      <c r="X1019"/>
    </row>
    <row r="1020" spans="2:24" ht="29" x14ac:dyDescent="0.35">
      <c r="B1020" s="146"/>
      <c r="C1020" s="31" t="s">
        <v>568</v>
      </c>
      <c r="D1020" s="31"/>
      <c r="E1020" s="44" t="s">
        <v>3284</v>
      </c>
      <c r="F1020" s="43" t="s">
        <v>41</v>
      </c>
      <c r="G1020" s="84" t="s">
        <v>3249</v>
      </c>
      <c r="H1020" s="31">
        <v>1995</v>
      </c>
      <c r="I1020" s="207" t="s">
        <v>3341</v>
      </c>
      <c r="J1020" s="84" t="s">
        <v>3270</v>
      </c>
      <c r="K1020" s="31" t="s">
        <v>41</v>
      </c>
      <c r="L1020" s="31"/>
      <c r="M1020" s="169"/>
      <c r="N1020" s="148"/>
      <c r="O1020" s="44" t="s">
        <v>3284</v>
      </c>
      <c r="P1020" s="43">
        <v>1995</v>
      </c>
      <c r="Q1020" s="207" t="s">
        <v>3341</v>
      </c>
      <c r="R1020" s="84" t="s">
        <v>3270</v>
      </c>
      <c r="S1020" s="31" t="s">
        <v>41</v>
      </c>
      <c r="T1020" s="31"/>
      <c r="U1020" s="169"/>
      <c r="V1020" s="150"/>
      <c r="W1020" s="141" t="str" cm="1">
        <f t="array" ref="W1020">IF(SUM(LEN(B1020:V1020))=0,"",IF(OR(OR(ISBLANK(F1020),SUM(LEN(C1020),LEN(D1020))=0),AND(NOT(E1020="Unknown"),ISBLANK(J1020)),AND(NOT(O1020="Unknown"),ISBLANK(R1020))),"Missing Information", INDEX(Table15[Entire Service Line Classification], MATCH(SUMIFS(Table15[Unique ID],Table15[System-Owned Portion],E1020,Table15[If Material Anything Other than "Lead" in Column E,Was Material Ever Previously Lead?],G1020,Table15[Customer-Owned Portion],O1020),Table15[Unique ID],0),0)))</f>
        <v>Non-lead</v>
      </c>
      <c r="X1020"/>
    </row>
    <row r="1021" spans="2:24" ht="29" x14ac:dyDescent="0.35">
      <c r="B1021" s="146"/>
      <c r="C1021" s="31" t="s">
        <v>569</v>
      </c>
      <c r="D1021" s="31"/>
      <c r="E1021" s="44" t="s">
        <v>3284</v>
      </c>
      <c r="F1021" s="43" t="s">
        <v>41</v>
      </c>
      <c r="G1021" s="84" t="s">
        <v>3249</v>
      </c>
      <c r="H1021" s="31">
        <v>1994</v>
      </c>
      <c r="I1021" s="207" t="s">
        <v>3338</v>
      </c>
      <c r="J1021" s="84" t="s">
        <v>3270</v>
      </c>
      <c r="K1021" s="31" t="s">
        <v>41</v>
      </c>
      <c r="L1021" s="31"/>
      <c r="M1021" s="169"/>
      <c r="N1021" s="148"/>
      <c r="O1021" s="44" t="s">
        <v>3284</v>
      </c>
      <c r="P1021" s="43">
        <v>1994</v>
      </c>
      <c r="Q1021" s="207" t="s">
        <v>3338</v>
      </c>
      <c r="R1021" s="84" t="s">
        <v>3270</v>
      </c>
      <c r="S1021" s="31" t="s">
        <v>41</v>
      </c>
      <c r="T1021" s="31"/>
      <c r="U1021" s="169"/>
      <c r="V1021" s="150"/>
      <c r="W1021" s="141" t="str" cm="1">
        <f t="array" ref="W1021">IF(SUM(LEN(B1021:V1021))=0,"",IF(OR(OR(ISBLANK(F1021),SUM(LEN(C1021),LEN(D1021))=0),AND(NOT(E1021="Unknown"),ISBLANK(J1021)),AND(NOT(O1021="Unknown"),ISBLANK(R1021))),"Missing Information", INDEX(Table15[Entire Service Line Classification], MATCH(SUMIFS(Table15[Unique ID],Table15[System-Owned Portion],E1021,Table15[If Material Anything Other than "Lead" in Column E,Was Material Ever Previously Lead?],G1021,Table15[Customer-Owned Portion],O1021),Table15[Unique ID],0),0)))</f>
        <v>Non-lead</v>
      </c>
      <c r="X1021"/>
    </row>
    <row r="1022" spans="2:24" ht="29" x14ac:dyDescent="0.35">
      <c r="B1022" s="146"/>
      <c r="C1022" s="31" t="s">
        <v>570</v>
      </c>
      <c r="D1022" s="31"/>
      <c r="E1022" s="44" t="s">
        <v>3284</v>
      </c>
      <c r="F1022" s="43" t="s">
        <v>41</v>
      </c>
      <c r="G1022" s="84" t="s">
        <v>3249</v>
      </c>
      <c r="H1022" s="31">
        <v>1994</v>
      </c>
      <c r="I1022" s="207" t="s">
        <v>3338</v>
      </c>
      <c r="J1022" s="84" t="s">
        <v>3270</v>
      </c>
      <c r="K1022" s="31" t="s">
        <v>41</v>
      </c>
      <c r="L1022" s="31"/>
      <c r="M1022" s="169"/>
      <c r="N1022" s="148"/>
      <c r="O1022" s="44" t="s">
        <v>3284</v>
      </c>
      <c r="P1022" s="43">
        <v>1994</v>
      </c>
      <c r="Q1022" s="207" t="s">
        <v>3338</v>
      </c>
      <c r="R1022" s="84" t="s">
        <v>3270</v>
      </c>
      <c r="S1022" s="31" t="s">
        <v>41</v>
      </c>
      <c r="T1022" s="31"/>
      <c r="U1022" s="169"/>
      <c r="V1022" s="150"/>
      <c r="W1022" s="141" t="str" cm="1">
        <f t="array" ref="W1022">IF(SUM(LEN(B1022:V1022))=0,"",IF(OR(OR(ISBLANK(F1022),SUM(LEN(C1022),LEN(D1022))=0),AND(NOT(E1022="Unknown"),ISBLANK(J1022)),AND(NOT(O1022="Unknown"),ISBLANK(R1022))),"Missing Information", INDEX(Table15[Entire Service Line Classification], MATCH(SUMIFS(Table15[Unique ID],Table15[System-Owned Portion],E1022,Table15[If Material Anything Other than "Lead" in Column E,Was Material Ever Previously Lead?],G1022,Table15[Customer-Owned Portion],O1022),Table15[Unique ID],0),0)))</f>
        <v>Non-lead</v>
      </c>
      <c r="X1022"/>
    </row>
    <row r="1023" spans="2:24" ht="29" x14ac:dyDescent="0.35">
      <c r="B1023" s="146"/>
      <c r="C1023" s="31" t="s">
        <v>571</v>
      </c>
      <c r="D1023" s="31"/>
      <c r="E1023" s="44" t="s">
        <v>3284</v>
      </c>
      <c r="F1023" s="43" t="s">
        <v>41</v>
      </c>
      <c r="G1023" s="84" t="s">
        <v>3249</v>
      </c>
      <c r="H1023" s="31">
        <v>1994</v>
      </c>
      <c r="I1023" s="207" t="s">
        <v>3338</v>
      </c>
      <c r="J1023" s="84" t="s">
        <v>3270</v>
      </c>
      <c r="K1023" s="31" t="s">
        <v>41</v>
      </c>
      <c r="L1023" s="31"/>
      <c r="M1023" s="169"/>
      <c r="N1023" s="148"/>
      <c r="O1023" s="44" t="s">
        <v>3284</v>
      </c>
      <c r="P1023" s="43">
        <v>1994</v>
      </c>
      <c r="Q1023" s="207" t="s">
        <v>3338</v>
      </c>
      <c r="R1023" s="84" t="s">
        <v>3270</v>
      </c>
      <c r="S1023" s="31" t="s">
        <v>41</v>
      </c>
      <c r="T1023" s="31"/>
      <c r="U1023" s="169"/>
      <c r="V1023" s="150"/>
      <c r="W1023" s="141" t="str" cm="1">
        <f t="array" ref="W1023">IF(SUM(LEN(B1023:V1023))=0,"",IF(OR(OR(ISBLANK(F1023),SUM(LEN(C1023),LEN(D1023))=0),AND(NOT(E1023="Unknown"),ISBLANK(J1023)),AND(NOT(O1023="Unknown"),ISBLANK(R1023))),"Missing Information", INDEX(Table15[Entire Service Line Classification], MATCH(SUMIFS(Table15[Unique ID],Table15[System-Owned Portion],E1023,Table15[If Material Anything Other than "Lead" in Column E,Was Material Ever Previously Lead?],G1023,Table15[Customer-Owned Portion],O1023),Table15[Unique ID],0),0)))</f>
        <v>Non-lead</v>
      </c>
      <c r="X1023"/>
    </row>
    <row r="1024" spans="2:24" ht="29" x14ac:dyDescent="0.35">
      <c r="B1024" s="146"/>
      <c r="C1024" s="31" t="s">
        <v>572</v>
      </c>
      <c r="D1024" s="31"/>
      <c r="E1024" s="44" t="s">
        <v>3284</v>
      </c>
      <c r="F1024" s="43" t="s">
        <v>41</v>
      </c>
      <c r="G1024" s="84" t="s">
        <v>3249</v>
      </c>
      <c r="H1024" s="31">
        <v>1994</v>
      </c>
      <c r="I1024" s="207" t="s">
        <v>3338</v>
      </c>
      <c r="J1024" s="84" t="s">
        <v>3270</v>
      </c>
      <c r="K1024" s="31" t="s">
        <v>41</v>
      </c>
      <c r="L1024" s="31"/>
      <c r="M1024" s="169"/>
      <c r="N1024" s="148"/>
      <c r="O1024" s="44" t="s">
        <v>3284</v>
      </c>
      <c r="P1024" s="43">
        <v>1994</v>
      </c>
      <c r="Q1024" s="207" t="s">
        <v>3338</v>
      </c>
      <c r="R1024" s="84" t="s">
        <v>3270</v>
      </c>
      <c r="S1024" s="31" t="s">
        <v>41</v>
      </c>
      <c r="T1024" s="31"/>
      <c r="U1024" s="169"/>
      <c r="V1024" s="150"/>
      <c r="W1024" s="141" t="str" cm="1">
        <f t="array" ref="W1024">IF(SUM(LEN(B1024:V1024))=0,"",IF(OR(OR(ISBLANK(F1024),SUM(LEN(C1024),LEN(D1024))=0),AND(NOT(E1024="Unknown"),ISBLANK(J1024)),AND(NOT(O1024="Unknown"),ISBLANK(R1024))),"Missing Information", INDEX(Table15[Entire Service Line Classification], MATCH(SUMIFS(Table15[Unique ID],Table15[System-Owned Portion],E1024,Table15[If Material Anything Other than "Lead" in Column E,Was Material Ever Previously Lead?],G1024,Table15[Customer-Owned Portion],O1024),Table15[Unique ID],0),0)))</f>
        <v>Non-lead</v>
      </c>
      <c r="X1024"/>
    </row>
    <row r="1025" spans="2:24" ht="29" x14ac:dyDescent="0.35">
      <c r="B1025" s="146"/>
      <c r="C1025" s="31" t="s">
        <v>573</v>
      </c>
      <c r="D1025" s="31"/>
      <c r="E1025" s="44" t="s">
        <v>3284</v>
      </c>
      <c r="F1025" s="43" t="s">
        <v>41</v>
      </c>
      <c r="G1025" s="84" t="s">
        <v>3249</v>
      </c>
      <c r="H1025" s="31">
        <v>1994</v>
      </c>
      <c r="I1025" s="207" t="s">
        <v>3338</v>
      </c>
      <c r="J1025" s="84" t="s">
        <v>3270</v>
      </c>
      <c r="K1025" s="31" t="s">
        <v>41</v>
      </c>
      <c r="L1025" s="31"/>
      <c r="M1025" s="169"/>
      <c r="N1025" s="148"/>
      <c r="O1025" s="44" t="s">
        <v>3284</v>
      </c>
      <c r="P1025" s="43">
        <v>1994</v>
      </c>
      <c r="Q1025" s="207" t="s">
        <v>3338</v>
      </c>
      <c r="R1025" s="84" t="s">
        <v>3270</v>
      </c>
      <c r="S1025" s="31" t="s">
        <v>41</v>
      </c>
      <c r="T1025" s="31"/>
      <c r="U1025" s="169"/>
      <c r="V1025" s="150"/>
      <c r="W1025" s="141" t="str" cm="1">
        <f t="array" ref="W1025">IF(SUM(LEN(B1025:V1025))=0,"",IF(OR(OR(ISBLANK(F1025),SUM(LEN(C1025),LEN(D1025))=0),AND(NOT(E1025="Unknown"),ISBLANK(J1025)),AND(NOT(O1025="Unknown"),ISBLANK(R1025))),"Missing Information", INDEX(Table15[Entire Service Line Classification], MATCH(SUMIFS(Table15[Unique ID],Table15[System-Owned Portion],E1025,Table15[If Material Anything Other than "Lead" in Column E,Was Material Ever Previously Lead?],G1025,Table15[Customer-Owned Portion],O1025),Table15[Unique ID],0),0)))</f>
        <v>Non-lead</v>
      </c>
      <c r="X1025"/>
    </row>
    <row r="1026" spans="2:24" ht="29" x14ac:dyDescent="0.35">
      <c r="B1026" s="146"/>
      <c r="C1026" s="31" t="s">
        <v>574</v>
      </c>
      <c r="D1026" s="31"/>
      <c r="E1026" s="44" t="s">
        <v>3284</v>
      </c>
      <c r="F1026" s="43" t="s">
        <v>41</v>
      </c>
      <c r="G1026" s="84" t="s">
        <v>3249</v>
      </c>
      <c r="H1026" s="31">
        <v>1993</v>
      </c>
      <c r="I1026" s="207" t="s">
        <v>3338</v>
      </c>
      <c r="J1026" s="84" t="s">
        <v>3270</v>
      </c>
      <c r="K1026" s="31" t="s">
        <v>41</v>
      </c>
      <c r="L1026" s="31"/>
      <c r="M1026" s="169"/>
      <c r="N1026" s="148"/>
      <c r="O1026" s="44" t="s">
        <v>3284</v>
      </c>
      <c r="P1026" s="43">
        <v>1993</v>
      </c>
      <c r="Q1026" s="207" t="s">
        <v>3338</v>
      </c>
      <c r="R1026" s="84" t="s">
        <v>3270</v>
      </c>
      <c r="S1026" s="31" t="s">
        <v>41</v>
      </c>
      <c r="T1026" s="31"/>
      <c r="U1026" s="169"/>
      <c r="V1026" s="150"/>
      <c r="W1026" s="141" t="str" cm="1">
        <f t="array" ref="W1026">IF(SUM(LEN(B1026:V1026))=0,"",IF(OR(OR(ISBLANK(F1026),SUM(LEN(C1026),LEN(D1026))=0),AND(NOT(E1026="Unknown"),ISBLANK(J1026)),AND(NOT(O1026="Unknown"),ISBLANK(R1026))),"Missing Information", INDEX(Table15[Entire Service Line Classification], MATCH(SUMIFS(Table15[Unique ID],Table15[System-Owned Portion],E1026,Table15[If Material Anything Other than "Lead" in Column E,Was Material Ever Previously Lead?],G1026,Table15[Customer-Owned Portion],O1026),Table15[Unique ID],0),0)))</f>
        <v>Non-lead</v>
      </c>
      <c r="X1026"/>
    </row>
    <row r="1027" spans="2:24" x14ac:dyDescent="0.35">
      <c r="B1027" s="146"/>
      <c r="C1027" s="31" t="s">
        <v>575</v>
      </c>
      <c r="D1027" s="31"/>
      <c r="E1027" s="44" t="s">
        <v>3203</v>
      </c>
      <c r="F1027" s="43" t="s">
        <v>3283</v>
      </c>
      <c r="G1027" s="84" t="s">
        <v>3249</v>
      </c>
      <c r="H1027" s="31">
        <v>1920</v>
      </c>
      <c r="I1027" s="207" t="s">
        <v>3338</v>
      </c>
      <c r="J1027" s="84"/>
      <c r="K1027" s="31" t="s">
        <v>41</v>
      </c>
      <c r="L1027" s="31"/>
      <c r="M1027" s="169"/>
      <c r="N1027" s="148"/>
      <c r="O1027" s="44" t="s">
        <v>3203</v>
      </c>
      <c r="P1027" s="43">
        <v>1920</v>
      </c>
      <c r="Q1027" s="207" t="s">
        <v>3338</v>
      </c>
      <c r="R1027" s="84" t="s">
        <v>3203</v>
      </c>
      <c r="S1027" s="31" t="s">
        <v>41</v>
      </c>
      <c r="T1027" s="31"/>
      <c r="U1027" s="169"/>
      <c r="V1027" s="150"/>
      <c r="W1027" s="141" t="str" cm="1">
        <f t="array" ref="W1027">IF(SUM(LEN(B1027:V1027))=0,"",IF(OR(OR(ISBLANK(F1027),SUM(LEN(C1027),LEN(D1027))=0),AND(NOT(E1027="Unknown"),ISBLANK(J1027)),AND(NOT(O1027="Unknown"),ISBLANK(R1027))),"Missing Information", INDEX(Table15[Entire Service Line Classification], MATCH(SUMIFS(Table15[Unique ID],Table15[System-Owned Portion],E1027,Table15[If Material Anything Other than "Lead" in Column E,Was Material Ever Previously Lead?],G1027,Table15[Customer-Owned Portion],O1027),Table15[Unique ID],0),0)))</f>
        <v>Lead Status Unknown</v>
      </c>
      <c r="X1027"/>
    </row>
    <row r="1028" spans="2:24" ht="29" x14ac:dyDescent="0.35">
      <c r="B1028" s="146"/>
      <c r="C1028" s="31" t="s">
        <v>3870</v>
      </c>
      <c r="D1028" s="31"/>
      <c r="E1028" s="44" t="s">
        <v>3284</v>
      </c>
      <c r="F1028" s="43" t="s">
        <v>41</v>
      </c>
      <c r="G1028" s="84" t="s">
        <v>3249</v>
      </c>
      <c r="H1028" s="31">
        <v>1993</v>
      </c>
      <c r="I1028" s="207" t="s">
        <v>3338</v>
      </c>
      <c r="J1028" s="84" t="s">
        <v>3270</v>
      </c>
      <c r="K1028" s="31" t="s">
        <v>41</v>
      </c>
      <c r="L1028" s="31"/>
      <c r="M1028" s="169"/>
      <c r="N1028" s="148"/>
      <c r="O1028" s="44" t="s">
        <v>3284</v>
      </c>
      <c r="P1028" s="43">
        <v>1993</v>
      </c>
      <c r="Q1028" s="207" t="s">
        <v>3338</v>
      </c>
      <c r="R1028" s="84" t="s">
        <v>3270</v>
      </c>
      <c r="S1028" s="31" t="s">
        <v>41</v>
      </c>
      <c r="T1028" s="31"/>
      <c r="U1028" s="169"/>
      <c r="V1028" s="150"/>
      <c r="W1028" s="141" t="str" cm="1">
        <f t="array" ref="W1028">IF(SUM(LEN(B1028:V1028))=0,"",IF(OR(OR(ISBLANK(F1028),SUM(LEN(C1028),LEN(D1028))=0),AND(NOT(E1028="Unknown"),ISBLANK(J1028)),AND(NOT(O1028="Unknown"),ISBLANK(R1028))),"Missing Information", INDEX(Table15[Entire Service Line Classification], MATCH(SUMIFS(Table15[Unique ID],Table15[System-Owned Portion],E1028,Table15[If Material Anything Other than "Lead" in Column E,Was Material Ever Previously Lead?],G1028,Table15[Customer-Owned Portion],O1028),Table15[Unique ID],0),0)))</f>
        <v>Non-lead</v>
      </c>
      <c r="X1028"/>
    </row>
    <row r="1029" spans="2:24" x14ac:dyDescent="0.35">
      <c r="B1029" s="146"/>
      <c r="C1029" s="31" t="s">
        <v>576</v>
      </c>
      <c r="D1029" s="31"/>
      <c r="E1029" s="44" t="s">
        <v>3203</v>
      </c>
      <c r="F1029" s="43" t="s">
        <v>3283</v>
      </c>
      <c r="G1029" s="84" t="s">
        <v>3249</v>
      </c>
      <c r="H1029" s="31">
        <v>1947</v>
      </c>
      <c r="I1029" s="207" t="s">
        <v>3338</v>
      </c>
      <c r="J1029" s="84"/>
      <c r="K1029" s="31" t="s">
        <v>41</v>
      </c>
      <c r="L1029" s="31"/>
      <c r="M1029" s="169"/>
      <c r="N1029" s="148"/>
      <c r="O1029" s="44" t="s">
        <v>3203</v>
      </c>
      <c r="P1029" s="43">
        <v>1947</v>
      </c>
      <c r="Q1029" s="207" t="s">
        <v>3338</v>
      </c>
      <c r="R1029" s="84" t="s">
        <v>3203</v>
      </c>
      <c r="S1029" s="31" t="s">
        <v>41</v>
      </c>
      <c r="T1029" s="31"/>
      <c r="U1029" s="169"/>
      <c r="V1029" s="150"/>
      <c r="W1029" s="141" t="str" cm="1">
        <f t="array" ref="W1029">IF(SUM(LEN(B1029:V1029))=0,"",IF(OR(OR(ISBLANK(F1029),SUM(LEN(C1029),LEN(D1029))=0),AND(NOT(E1029="Unknown"),ISBLANK(J1029)),AND(NOT(O1029="Unknown"),ISBLANK(R1029))),"Missing Information", INDEX(Table15[Entire Service Line Classification], MATCH(SUMIFS(Table15[Unique ID],Table15[System-Owned Portion],E1029,Table15[If Material Anything Other than "Lead" in Column E,Was Material Ever Previously Lead?],G1029,Table15[Customer-Owned Portion],O1029),Table15[Unique ID],0),0)))</f>
        <v>Lead Status Unknown</v>
      </c>
      <c r="X1029"/>
    </row>
    <row r="1030" spans="2:24" ht="29" x14ac:dyDescent="0.35">
      <c r="B1030" s="146"/>
      <c r="C1030" s="31" t="s">
        <v>577</v>
      </c>
      <c r="D1030" s="31"/>
      <c r="E1030" s="44" t="s">
        <v>3284</v>
      </c>
      <c r="F1030" s="43" t="s">
        <v>41</v>
      </c>
      <c r="G1030" s="84" t="s">
        <v>3249</v>
      </c>
      <c r="H1030" s="31">
        <v>1994</v>
      </c>
      <c r="I1030" s="207" t="s">
        <v>3338</v>
      </c>
      <c r="J1030" s="84" t="s">
        <v>3270</v>
      </c>
      <c r="K1030" s="31" t="s">
        <v>41</v>
      </c>
      <c r="L1030" s="31"/>
      <c r="M1030" s="169"/>
      <c r="N1030" s="148"/>
      <c r="O1030" s="44" t="s">
        <v>3284</v>
      </c>
      <c r="P1030" s="43">
        <v>1994</v>
      </c>
      <c r="Q1030" s="207" t="s">
        <v>3338</v>
      </c>
      <c r="R1030" s="84" t="s">
        <v>3270</v>
      </c>
      <c r="S1030" s="31" t="s">
        <v>41</v>
      </c>
      <c r="T1030" s="31"/>
      <c r="U1030" s="169"/>
      <c r="V1030" s="150"/>
      <c r="W1030" s="141" t="str" cm="1">
        <f t="array" ref="W1030">IF(SUM(LEN(B1030:V1030))=0,"",IF(OR(OR(ISBLANK(F1030),SUM(LEN(C1030),LEN(D1030))=0),AND(NOT(E1030="Unknown"),ISBLANK(J1030)),AND(NOT(O1030="Unknown"),ISBLANK(R1030))),"Missing Information", INDEX(Table15[Entire Service Line Classification], MATCH(SUMIFS(Table15[Unique ID],Table15[System-Owned Portion],E1030,Table15[If Material Anything Other than "Lead" in Column E,Was Material Ever Previously Lead?],G1030,Table15[Customer-Owned Portion],O1030),Table15[Unique ID],0),0)))</f>
        <v>Non-lead</v>
      </c>
      <c r="X1030"/>
    </row>
    <row r="1031" spans="2:24" x14ac:dyDescent="0.35">
      <c r="B1031" s="146"/>
      <c r="C1031" s="31" t="s">
        <v>578</v>
      </c>
      <c r="D1031" s="31"/>
      <c r="E1031" s="44" t="s">
        <v>3203</v>
      </c>
      <c r="F1031" s="43" t="s">
        <v>3283</v>
      </c>
      <c r="G1031" s="84" t="s">
        <v>3249</v>
      </c>
      <c r="H1031" s="31">
        <v>1950</v>
      </c>
      <c r="I1031" s="207" t="s">
        <v>3338</v>
      </c>
      <c r="J1031" s="84"/>
      <c r="K1031" s="31" t="s">
        <v>41</v>
      </c>
      <c r="L1031" s="31"/>
      <c r="M1031" s="169"/>
      <c r="N1031" s="148"/>
      <c r="O1031" s="44" t="s">
        <v>3203</v>
      </c>
      <c r="P1031" s="43">
        <v>1950</v>
      </c>
      <c r="Q1031" s="207" t="s">
        <v>3338</v>
      </c>
      <c r="R1031" s="84" t="s">
        <v>3203</v>
      </c>
      <c r="S1031" s="31" t="s">
        <v>41</v>
      </c>
      <c r="T1031" s="31"/>
      <c r="U1031" s="169"/>
      <c r="V1031" s="150"/>
      <c r="W1031" s="141" t="str" cm="1">
        <f t="array" ref="W1031">IF(SUM(LEN(B1031:V1031))=0,"",IF(OR(OR(ISBLANK(F1031),SUM(LEN(C1031),LEN(D1031))=0),AND(NOT(E1031="Unknown"),ISBLANK(J1031)),AND(NOT(O1031="Unknown"),ISBLANK(R1031))),"Missing Information", INDEX(Table15[Entire Service Line Classification], MATCH(SUMIFS(Table15[Unique ID],Table15[System-Owned Portion],E1031,Table15[If Material Anything Other than "Lead" in Column E,Was Material Ever Previously Lead?],G1031,Table15[Customer-Owned Portion],O1031),Table15[Unique ID],0),0)))</f>
        <v>Lead Status Unknown</v>
      </c>
      <c r="X1031"/>
    </row>
    <row r="1032" spans="2:24" x14ac:dyDescent="0.35">
      <c r="B1032" s="146"/>
      <c r="C1032" s="31" t="s">
        <v>579</v>
      </c>
      <c r="D1032" s="31"/>
      <c r="E1032" s="44" t="s">
        <v>3203</v>
      </c>
      <c r="F1032" s="43" t="s">
        <v>3283</v>
      </c>
      <c r="G1032" s="84" t="s">
        <v>3249</v>
      </c>
      <c r="H1032" s="31">
        <v>1959</v>
      </c>
      <c r="I1032" s="207" t="s">
        <v>3338</v>
      </c>
      <c r="J1032" s="84"/>
      <c r="K1032" s="31" t="s">
        <v>41</v>
      </c>
      <c r="L1032" s="31"/>
      <c r="M1032" s="169"/>
      <c r="N1032" s="148"/>
      <c r="O1032" s="44" t="s">
        <v>3203</v>
      </c>
      <c r="P1032" s="43">
        <v>1959</v>
      </c>
      <c r="Q1032" s="207" t="s">
        <v>3338</v>
      </c>
      <c r="R1032" s="84" t="s">
        <v>3203</v>
      </c>
      <c r="S1032" s="31" t="s">
        <v>41</v>
      </c>
      <c r="T1032" s="31"/>
      <c r="U1032" s="169"/>
      <c r="V1032" s="150"/>
      <c r="W1032" s="141" t="str" cm="1">
        <f t="array" ref="W1032">IF(SUM(LEN(B1032:V1032))=0,"",IF(OR(OR(ISBLANK(F1032),SUM(LEN(C1032),LEN(D1032))=0),AND(NOT(E1032="Unknown"),ISBLANK(J1032)),AND(NOT(O1032="Unknown"),ISBLANK(R1032))),"Missing Information", INDEX(Table15[Entire Service Line Classification], MATCH(SUMIFS(Table15[Unique ID],Table15[System-Owned Portion],E1032,Table15[If Material Anything Other than "Lead" in Column E,Was Material Ever Previously Lead?],G1032,Table15[Customer-Owned Portion],O1032),Table15[Unique ID],0),0)))</f>
        <v>Lead Status Unknown</v>
      </c>
      <c r="X1032"/>
    </row>
    <row r="1033" spans="2:24" x14ac:dyDescent="0.35">
      <c r="B1033" s="146"/>
      <c r="C1033" s="31" t="s">
        <v>580</v>
      </c>
      <c r="D1033" s="31"/>
      <c r="E1033" s="44" t="s">
        <v>3203</v>
      </c>
      <c r="F1033" s="43" t="s">
        <v>3283</v>
      </c>
      <c r="G1033" s="84" t="s">
        <v>3249</v>
      </c>
      <c r="H1033" s="31">
        <v>1964</v>
      </c>
      <c r="I1033" s="207" t="s">
        <v>3338</v>
      </c>
      <c r="J1033" s="84"/>
      <c r="K1033" s="31" t="s">
        <v>41</v>
      </c>
      <c r="L1033" s="31"/>
      <c r="M1033" s="169"/>
      <c r="N1033" s="148"/>
      <c r="O1033" s="44" t="s">
        <v>3203</v>
      </c>
      <c r="P1033" s="43">
        <v>1964</v>
      </c>
      <c r="Q1033" s="207" t="s">
        <v>3338</v>
      </c>
      <c r="R1033" s="84" t="s">
        <v>3203</v>
      </c>
      <c r="S1033" s="31" t="s">
        <v>41</v>
      </c>
      <c r="T1033" s="31"/>
      <c r="U1033" s="169"/>
      <c r="V1033" s="150"/>
      <c r="W1033" s="141" t="str" cm="1">
        <f t="array" ref="W1033">IF(SUM(LEN(B1033:V1033))=0,"",IF(OR(OR(ISBLANK(F1033),SUM(LEN(C1033),LEN(D1033))=0),AND(NOT(E1033="Unknown"),ISBLANK(J1033)),AND(NOT(O1033="Unknown"),ISBLANK(R1033))),"Missing Information", INDEX(Table15[Entire Service Line Classification], MATCH(SUMIFS(Table15[Unique ID],Table15[System-Owned Portion],E1033,Table15[If Material Anything Other than "Lead" in Column E,Was Material Ever Previously Lead?],G1033,Table15[Customer-Owned Portion],O1033),Table15[Unique ID],0),0)))</f>
        <v>Lead Status Unknown</v>
      </c>
      <c r="X1033"/>
    </row>
    <row r="1034" spans="2:24" x14ac:dyDescent="0.35">
      <c r="B1034" s="146"/>
      <c r="C1034" s="31" t="s">
        <v>3871</v>
      </c>
      <c r="D1034" s="31"/>
      <c r="E1034" s="44" t="s">
        <v>3203</v>
      </c>
      <c r="F1034" s="43" t="s">
        <v>3283</v>
      </c>
      <c r="G1034" s="84" t="s">
        <v>3249</v>
      </c>
      <c r="H1034" s="31"/>
      <c r="I1034" s="207" t="s">
        <v>3338</v>
      </c>
      <c r="J1034" s="84"/>
      <c r="K1034" s="31" t="s">
        <v>41</v>
      </c>
      <c r="L1034" s="31"/>
      <c r="M1034" s="169"/>
      <c r="N1034" s="148"/>
      <c r="O1034" s="44" t="s">
        <v>3203</v>
      </c>
      <c r="P1034" s="43"/>
      <c r="Q1034" s="207" t="s">
        <v>3338</v>
      </c>
      <c r="R1034" s="84" t="s">
        <v>3203</v>
      </c>
      <c r="S1034" s="31" t="s">
        <v>41</v>
      </c>
      <c r="T1034" s="31"/>
      <c r="U1034" s="169"/>
      <c r="V1034" s="150"/>
      <c r="W1034" s="141" t="str" cm="1">
        <f t="array" ref="W1034">IF(SUM(LEN(B1034:V1034))=0,"",IF(OR(OR(ISBLANK(F1034),SUM(LEN(C1034),LEN(D1034))=0),AND(NOT(E1034="Unknown"),ISBLANK(J1034)),AND(NOT(O1034="Unknown"),ISBLANK(R1034))),"Missing Information", INDEX(Table15[Entire Service Line Classification], MATCH(SUMIFS(Table15[Unique ID],Table15[System-Owned Portion],E1034,Table15[If Material Anything Other than "Lead" in Column E,Was Material Ever Previously Lead?],G1034,Table15[Customer-Owned Portion],O1034),Table15[Unique ID],0),0)))</f>
        <v>Lead Status Unknown</v>
      </c>
      <c r="X1034"/>
    </row>
    <row r="1035" spans="2:24" x14ac:dyDescent="0.35">
      <c r="B1035" s="146"/>
      <c r="C1035" s="31" t="s">
        <v>3872</v>
      </c>
      <c r="D1035" s="31"/>
      <c r="E1035" s="44" t="s">
        <v>3203</v>
      </c>
      <c r="F1035" s="43" t="s">
        <v>3283</v>
      </c>
      <c r="G1035" s="84" t="s">
        <v>3249</v>
      </c>
      <c r="H1035" s="31"/>
      <c r="I1035" s="207" t="s">
        <v>3337</v>
      </c>
      <c r="J1035" s="84"/>
      <c r="K1035" s="31" t="s">
        <v>41</v>
      </c>
      <c r="L1035" s="31"/>
      <c r="M1035" s="169"/>
      <c r="N1035" s="148"/>
      <c r="O1035" s="44" t="s">
        <v>3203</v>
      </c>
      <c r="P1035" s="43"/>
      <c r="Q1035" s="207" t="s">
        <v>3337</v>
      </c>
      <c r="R1035" s="84" t="s">
        <v>3203</v>
      </c>
      <c r="S1035" s="31" t="s">
        <v>41</v>
      </c>
      <c r="T1035" s="31"/>
      <c r="U1035" s="169"/>
      <c r="V1035" s="150"/>
      <c r="W1035" s="141" t="str" cm="1">
        <f t="array" ref="W1035">IF(SUM(LEN(B1035:V1035))=0,"",IF(OR(OR(ISBLANK(F1035),SUM(LEN(C1035),LEN(D1035))=0),AND(NOT(E1035="Unknown"),ISBLANK(J1035)),AND(NOT(O1035="Unknown"),ISBLANK(R1035))),"Missing Information", INDEX(Table15[Entire Service Line Classification], MATCH(SUMIFS(Table15[Unique ID],Table15[System-Owned Portion],E1035,Table15[If Material Anything Other than "Lead" in Column E,Was Material Ever Previously Lead?],G1035,Table15[Customer-Owned Portion],O1035),Table15[Unique ID],0),0)))</f>
        <v>Lead Status Unknown</v>
      </c>
      <c r="X1035"/>
    </row>
    <row r="1036" spans="2:24" ht="29" x14ac:dyDescent="0.35">
      <c r="B1036" s="146"/>
      <c r="C1036" s="31" t="s">
        <v>3873</v>
      </c>
      <c r="D1036" s="31"/>
      <c r="E1036" s="44" t="s">
        <v>3203</v>
      </c>
      <c r="F1036" s="43" t="s">
        <v>3283</v>
      </c>
      <c r="G1036" s="84" t="s">
        <v>3249</v>
      </c>
      <c r="H1036" s="31">
        <v>1980</v>
      </c>
      <c r="I1036" s="207" t="s">
        <v>3338</v>
      </c>
      <c r="J1036" s="84"/>
      <c r="K1036" s="31" t="s">
        <v>41</v>
      </c>
      <c r="L1036" s="31"/>
      <c r="M1036" s="169"/>
      <c r="N1036" s="148"/>
      <c r="O1036" s="44" t="s">
        <v>3203</v>
      </c>
      <c r="P1036" s="43">
        <v>1980</v>
      </c>
      <c r="Q1036" s="207" t="s">
        <v>3338</v>
      </c>
      <c r="R1036" s="84" t="s">
        <v>3203</v>
      </c>
      <c r="S1036" s="31" t="s">
        <v>41</v>
      </c>
      <c r="T1036" s="31"/>
      <c r="U1036" s="169"/>
      <c r="V1036" s="150"/>
      <c r="W1036" s="141" t="str" cm="1">
        <f t="array" ref="W1036">IF(SUM(LEN(B1036:V1036))=0,"",IF(OR(OR(ISBLANK(F1036),SUM(LEN(C1036),LEN(D1036))=0),AND(NOT(E1036="Unknown"),ISBLANK(J1036)),AND(NOT(O1036="Unknown"),ISBLANK(R1036))),"Missing Information", INDEX(Table15[Entire Service Line Classification], MATCH(SUMIFS(Table15[Unique ID],Table15[System-Owned Portion],E1036,Table15[If Material Anything Other than "Lead" in Column E,Was Material Ever Previously Lead?],G1036,Table15[Customer-Owned Portion],O1036),Table15[Unique ID],0),0)))</f>
        <v>Lead Status Unknown</v>
      </c>
      <c r="X1036"/>
    </row>
    <row r="1037" spans="2:24" ht="29" x14ac:dyDescent="0.35">
      <c r="B1037" s="146"/>
      <c r="C1037" s="31" t="s">
        <v>3874</v>
      </c>
      <c r="D1037" s="31"/>
      <c r="E1037" s="44" t="s">
        <v>3203</v>
      </c>
      <c r="F1037" s="43" t="s">
        <v>3283</v>
      </c>
      <c r="G1037" s="84" t="s">
        <v>3249</v>
      </c>
      <c r="H1037" s="31">
        <v>1980</v>
      </c>
      <c r="I1037" s="207" t="s">
        <v>3338</v>
      </c>
      <c r="J1037" s="84"/>
      <c r="K1037" s="31" t="s">
        <v>41</v>
      </c>
      <c r="L1037" s="31"/>
      <c r="M1037" s="169"/>
      <c r="N1037" s="148"/>
      <c r="O1037" s="44" t="s">
        <v>3203</v>
      </c>
      <c r="P1037" s="43">
        <v>1980</v>
      </c>
      <c r="Q1037" s="207" t="s">
        <v>3338</v>
      </c>
      <c r="R1037" s="84" t="s">
        <v>3203</v>
      </c>
      <c r="S1037" s="31" t="s">
        <v>41</v>
      </c>
      <c r="T1037" s="31"/>
      <c r="U1037" s="169"/>
      <c r="V1037" s="150"/>
      <c r="W1037" s="141" t="str" cm="1">
        <f t="array" ref="W1037">IF(SUM(LEN(B1037:V1037))=0,"",IF(OR(OR(ISBLANK(F1037),SUM(LEN(C1037),LEN(D1037))=0),AND(NOT(E1037="Unknown"),ISBLANK(J1037)),AND(NOT(O1037="Unknown"),ISBLANK(R1037))),"Missing Information", INDEX(Table15[Entire Service Line Classification], MATCH(SUMIFS(Table15[Unique ID],Table15[System-Owned Portion],E1037,Table15[If Material Anything Other than "Lead" in Column E,Was Material Ever Previously Lead?],G1037,Table15[Customer-Owned Portion],O1037),Table15[Unique ID],0),0)))</f>
        <v>Lead Status Unknown</v>
      </c>
      <c r="X1037"/>
    </row>
    <row r="1038" spans="2:24" x14ac:dyDescent="0.35">
      <c r="B1038" s="146"/>
      <c r="C1038" s="31" t="s">
        <v>581</v>
      </c>
      <c r="D1038" s="31"/>
      <c r="E1038" s="44" t="s">
        <v>3203</v>
      </c>
      <c r="F1038" s="43" t="s">
        <v>3283</v>
      </c>
      <c r="G1038" s="84" t="s">
        <v>3249</v>
      </c>
      <c r="H1038" s="31">
        <v>1949</v>
      </c>
      <c r="I1038" s="207" t="s">
        <v>3337</v>
      </c>
      <c r="J1038" s="84"/>
      <c r="K1038" s="31" t="s">
        <v>41</v>
      </c>
      <c r="L1038" s="31"/>
      <c r="M1038" s="169"/>
      <c r="N1038" s="148"/>
      <c r="O1038" s="44" t="s">
        <v>3203</v>
      </c>
      <c r="P1038" s="43">
        <v>1949</v>
      </c>
      <c r="Q1038" s="207" t="s">
        <v>3337</v>
      </c>
      <c r="R1038" s="84" t="s">
        <v>3203</v>
      </c>
      <c r="S1038" s="31" t="s">
        <v>41</v>
      </c>
      <c r="T1038" s="31"/>
      <c r="U1038" s="169"/>
      <c r="V1038" s="150"/>
      <c r="W1038" s="141" t="str" cm="1">
        <f t="array" ref="W1038">IF(SUM(LEN(B1038:V1038))=0,"",IF(OR(OR(ISBLANK(F1038),SUM(LEN(C1038),LEN(D1038))=0),AND(NOT(E1038="Unknown"),ISBLANK(J1038)),AND(NOT(O1038="Unknown"),ISBLANK(R1038))),"Missing Information", INDEX(Table15[Entire Service Line Classification], MATCH(SUMIFS(Table15[Unique ID],Table15[System-Owned Portion],E1038,Table15[If Material Anything Other than "Lead" in Column E,Was Material Ever Previously Lead?],G1038,Table15[Customer-Owned Portion],O1038),Table15[Unique ID],0),0)))</f>
        <v>Lead Status Unknown</v>
      </c>
      <c r="X1038"/>
    </row>
    <row r="1039" spans="2:24" ht="29" x14ac:dyDescent="0.35">
      <c r="B1039" s="146"/>
      <c r="C1039" s="31" t="s">
        <v>3875</v>
      </c>
      <c r="D1039" s="31"/>
      <c r="E1039" s="44" t="s">
        <v>3284</v>
      </c>
      <c r="F1039" s="43" t="s">
        <v>41</v>
      </c>
      <c r="G1039" s="84" t="s">
        <v>3249</v>
      </c>
      <c r="H1039" s="31">
        <v>1993</v>
      </c>
      <c r="I1039" s="207" t="s">
        <v>3337</v>
      </c>
      <c r="J1039" s="84" t="s">
        <v>3270</v>
      </c>
      <c r="K1039" s="31" t="s">
        <v>41</v>
      </c>
      <c r="L1039" s="31"/>
      <c r="M1039" s="169"/>
      <c r="N1039" s="148"/>
      <c r="O1039" s="44" t="s">
        <v>3284</v>
      </c>
      <c r="P1039" s="43">
        <v>1993</v>
      </c>
      <c r="Q1039" s="207" t="s">
        <v>3337</v>
      </c>
      <c r="R1039" s="84" t="s">
        <v>3270</v>
      </c>
      <c r="S1039" s="31" t="s">
        <v>41</v>
      </c>
      <c r="T1039" s="31"/>
      <c r="U1039" s="169"/>
      <c r="V1039" s="150"/>
      <c r="W1039" s="141" t="str" cm="1">
        <f t="array" ref="W1039">IF(SUM(LEN(B1039:V1039))=0,"",IF(OR(OR(ISBLANK(F1039),SUM(LEN(C1039),LEN(D1039))=0),AND(NOT(E1039="Unknown"),ISBLANK(J1039)),AND(NOT(O1039="Unknown"),ISBLANK(R1039))),"Missing Information", INDEX(Table15[Entire Service Line Classification], MATCH(SUMIFS(Table15[Unique ID],Table15[System-Owned Portion],E1039,Table15[If Material Anything Other than "Lead" in Column E,Was Material Ever Previously Lead?],G1039,Table15[Customer-Owned Portion],O1039),Table15[Unique ID],0),0)))</f>
        <v>Non-lead</v>
      </c>
      <c r="X1039"/>
    </row>
    <row r="1040" spans="2:24" ht="29" x14ac:dyDescent="0.35">
      <c r="B1040" s="146"/>
      <c r="C1040" s="31" t="s">
        <v>582</v>
      </c>
      <c r="D1040" s="31"/>
      <c r="E1040" s="44" t="s">
        <v>3284</v>
      </c>
      <c r="F1040" s="43" t="s">
        <v>41</v>
      </c>
      <c r="G1040" s="84" t="s">
        <v>3249</v>
      </c>
      <c r="H1040" s="31">
        <v>1994</v>
      </c>
      <c r="I1040" s="207" t="s">
        <v>3337</v>
      </c>
      <c r="J1040" s="84" t="s">
        <v>3270</v>
      </c>
      <c r="K1040" s="31" t="s">
        <v>41</v>
      </c>
      <c r="L1040" s="31"/>
      <c r="M1040" s="169"/>
      <c r="N1040" s="148"/>
      <c r="O1040" s="44" t="s">
        <v>3284</v>
      </c>
      <c r="P1040" s="43">
        <v>1994</v>
      </c>
      <c r="Q1040" s="207" t="s">
        <v>3337</v>
      </c>
      <c r="R1040" s="84" t="s">
        <v>3270</v>
      </c>
      <c r="S1040" s="31" t="s">
        <v>41</v>
      </c>
      <c r="T1040" s="31"/>
      <c r="U1040" s="169"/>
      <c r="V1040" s="150"/>
      <c r="W1040" s="141" t="str" cm="1">
        <f t="array" ref="W1040">IF(SUM(LEN(B1040:V1040))=0,"",IF(OR(OR(ISBLANK(F1040),SUM(LEN(C1040),LEN(D1040))=0),AND(NOT(E1040="Unknown"),ISBLANK(J1040)),AND(NOT(O1040="Unknown"),ISBLANK(R1040))),"Missing Information", INDEX(Table15[Entire Service Line Classification], MATCH(SUMIFS(Table15[Unique ID],Table15[System-Owned Portion],E1040,Table15[If Material Anything Other than "Lead" in Column E,Was Material Ever Previously Lead?],G1040,Table15[Customer-Owned Portion],O1040),Table15[Unique ID],0),0)))</f>
        <v>Non-lead</v>
      </c>
      <c r="X1040"/>
    </row>
    <row r="1041" spans="2:24" ht="29" x14ac:dyDescent="0.35">
      <c r="B1041" s="146"/>
      <c r="C1041" s="31" t="s">
        <v>3876</v>
      </c>
      <c r="D1041" s="31"/>
      <c r="E1041" s="44" t="s">
        <v>3284</v>
      </c>
      <c r="F1041" s="43" t="s">
        <v>41</v>
      </c>
      <c r="G1041" s="84" t="s">
        <v>3249</v>
      </c>
      <c r="H1041" s="31">
        <v>1994</v>
      </c>
      <c r="I1041" s="207" t="s">
        <v>3338</v>
      </c>
      <c r="J1041" s="84" t="s">
        <v>3270</v>
      </c>
      <c r="K1041" s="31" t="s">
        <v>41</v>
      </c>
      <c r="L1041" s="31"/>
      <c r="M1041" s="169"/>
      <c r="N1041" s="148"/>
      <c r="O1041" s="44" t="s">
        <v>3284</v>
      </c>
      <c r="P1041" s="43">
        <v>1994</v>
      </c>
      <c r="Q1041" s="207" t="s">
        <v>3338</v>
      </c>
      <c r="R1041" s="84" t="s">
        <v>3270</v>
      </c>
      <c r="S1041" s="31" t="s">
        <v>41</v>
      </c>
      <c r="T1041" s="31"/>
      <c r="U1041" s="169"/>
      <c r="V1041" s="150"/>
      <c r="W1041" s="141" t="str" cm="1">
        <f t="array" ref="W1041">IF(SUM(LEN(B1041:V1041))=0,"",IF(OR(OR(ISBLANK(F1041),SUM(LEN(C1041),LEN(D1041))=0),AND(NOT(E1041="Unknown"),ISBLANK(J1041)),AND(NOT(O1041="Unknown"),ISBLANK(R1041))),"Missing Information", INDEX(Table15[Entire Service Line Classification], MATCH(SUMIFS(Table15[Unique ID],Table15[System-Owned Portion],E1041,Table15[If Material Anything Other than "Lead" in Column E,Was Material Ever Previously Lead?],G1041,Table15[Customer-Owned Portion],O1041),Table15[Unique ID],0),0)))</f>
        <v>Non-lead</v>
      </c>
      <c r="X1041"/>
    </row>
    <row r="1042" spans="2:24" ht="29" x14ac:dyDescent="0.35">
      <c r="B1042" s="146"/>
      <c r="C1042" s="31" t="s">
        <v>583</v>
      </c>
      <c r="D1042" s="31"/>
      <c r="E1042" s="44" t="s">
        <v>3284</v>
      </c>
      <c r="F1042" s="43" t="s">
        <v>41</v>
      </c>
      <c r="G1042" s="84" t="s">
        <v>3249</v>
      </c>
      <c r="H1042" s="31">
        <v>1994</v>
      </c>
      <c r="I1042" s="207" t="s">
        <v>3338</v>
      </c>
      <c r="J1042" s="84" t="s">
        <v>3270</v>
      </c>
      <c r="K1042" s="31" t="s">
        <v>41</v>
      </c>
      <c r="L1042" s="31"/>
      <c r="M1042" s="169"/>
      <c r="N1042" s="148"/>
      <c r="O1042" s="44" t="s">
        <v>3284</v>
      </c>
      <c r="P1042" s="43">
        <v>1994</v>
      </c>
      <c r="Q1042" s="207" t="s">
        <v>3338</v>
      </c>
      <c r="R1042" s="84" t="s">
        <v>3270</v>
      </c>
      <c r="S1042" s="31" t="s">
        <v>41</v>
      </c>
      <c r="T1042" s="31"/>
      <c r="U1042" s="169"/>
      <c r="V1042" s="150"/>
      <c r="W1042" s="141" t="str" cm="1">
        <f t="array" ref="W1042">IF(SUM(LEN(B1042:V1042))=0,"",IF(OR(OR(ISBLANK(F1042),SUM(LEN(C1042),LEN(D1042))=0),AND(NOT(E1042="Unknown"),ISBLANK(J1042)),AND(NOT(O1042="Unknown"),ISBLANK(R1042))),"Missing Information", INDEX(Table15[Entire Service Line Classification], MATCH(SUMIFS(Table15[Unique ID],Table15[System-Owned Portion],E1042,Table15[If Material Anything Other than "Lead" in Column E,Was Material Ever Previously Lead?],G1042,Table15[Customer-Owned Portion],O1042),Table15[Unique ID],0),0)))</f>
        <v>Non-lead</v>
      </c>
      <c r="X1042"/>
    </row>
    <row r="1043" spans="2:24" ht="29" x14ac:dyDescent="0.35">
      <c r="B1043" s="146"/>
      <c r="C1043" s="31" t="s">
        <v>3877</v>
      </c>
      <c r="D1043" s="31"/>
      <c r="E1043" s="44" t="s">
        <v>3284</v>
      </c>
      <c r="F1043" s="43" t="s">
        <v>41</v>
      </c>
      <c r="G1043" s="84" t="s">
        <v>3249</v>
      </c>
      <c r="H1043" s="31">
        <v>1994</v>
      </c>
      <c r="I1043" s="207" t="s">
        <v>3338</v>
      </c>
      <c r="J1043" s="84" t="s">
        <v>3270</v>
      </c>
      <c r="K1043" s="31" t="s">
        <v>41</v>
      </c>
      <c r="L1043" s="31"/>
      <c r="M1043" s="169"/>
      <c r="N1043" s="148"/>
      <c r="O1043" s="44" t="s">
        <v>3284</v>
      </c>
      <c r="P1043" s="43">
        <v>1994</v>
      </c>
      <c r="Q1043" s="207" t="s">
        <v>3338</v>
      </c>
      <c r="R1043" s="84" t="s">
        <v>3270</v>
      </c>
      <c r="S1043" s="31" t="s">
        <v>41</v>
      </c>
      <c r="T1043" s="31"/>
      <c r="U1043" s="169"/>
      <c r="V1043" s="150"/>
      <c r="W1043" s="141" t="str" cm="1">
        <f t="array" ref="W1043">IF(SUM(LEN(B1043:V1043))=0,"",IF(OR(OR(ISBLANK(F1043),SUM(LEN(C1043),LEN(D1043))=0),AND(NOT(E1043="Unknown"),ISBLANK(J1043)),AND(NOT(O1043="Unknown"),ISBLANK(R1043))),"Missing Information", INDEX(Table15[Entire Service Line Classification], MATCH(SUMIFS(Table15[Unique ID],Table15[System-Owned Portion],E1043,Table15[If Material Anything Other than "Lead" in Column E,Was Material Ever Previously Lead?],G1043,Table15[Customer-Owned Portion],O1043),Table15[Unique ID],0),0)))</f>
        <v>Non-lead</v>
      </c>
      <c r="X1043"/>
    </row>
    <row r="1044" spans="2:24" ht="29" x14ac:dyDescent="0.35">
      <c r="B1044" s="146"/>
      <c r="C1044" s="31" t="s">
        <v>3878</v>
      </c>
      <c r="D1044" s="31"/>
      <c r="E1044" s="44" t="s">
        <v>3284</v>
      </c>
      <c r="F1044" s="43" t="s">
        <v>41</v>
      </c>
      <c r="G1044" s="84" t="s">
        <v>3249</v>
      </c>
      <c r="H1044" s="31">
        <v>1994</v>
      </c>
      <c r="I1044" s="207" t="s">
        <v>3338</v>
      </c>
      <c r="J1044" s="84" t="s">
        <v>3270</v>
      </c>
      <c r="K1044" s="31" t="s">
        <v>41</v>
      </c>
      <c r="L1044" s="31"/>
      <c r="M1044" s="169"/>
      <c r="N1044" s="148"/>
      <c r="O1044" s="44" t="s">
        <v>3284</v>
      </c>
      <c r="P1044" s="43">
        <v>1994</v>
      </c>
      <c r="Q1044" s="207" t="s">
        <v>3338</v>
      </c>
      <c r="R1044" s="84" t="s">
        <v>3270</v>
      </c>
      <c r="S1044" s="31" t="s">
        <v>41</v>
      </c>
      <c r="T1044" s="31"/>
      <c r="U1044" s="169"/>
      <c r="V1044" s="150"/>
      <c r="W1044" s="141" t="str" cm="1">
        <f t="array" ref="W1044">IF(SUM(LEN(B1044:V1044))=0,"",IF(OR(OR(ISBLANK(F1044),SUM(LEN(C1044),LEN(D1044))=0),AND(NOT(E1044="Unknown"),ISBLANK(J1044)),AND(NOT(O1044="Unknown"),ISBLANK(R1044))),"Missing Information", INDEX(Table15[Entire Service Line Classification], MATCH(SUMIFS(Table15[Unique ID],Table15[System-Owned Portion],E1044,Table15[If Material Anything Other than "Lead" in Column E,Was Material Ever Previously Lead?],G1044,Table15[Customer-Owned Portion],O1044),Table15[Unique ID],0),0)))</f>
        <v>Non-lead</v>
      </c>
      <c r="X1044"/>
    </row>
    <row r="1045" spans="2:24" ht="29" x14ac:dyDescent="0.35">
      <c r="B1045" s="146"/>
      <c r="C1045" s="31" t="s">
        <v>3879</v>
      </c>
      <c r="D1045" s="31"/>
      <c r="E1045" s="44" t="s">
        <v>3284</v>
      </c>
      <c r="F1045" s="43" t="s">
        <v>41</v>
      </c>
      <c r="G1045" s="84" t="s">
        <v>3249</v>
      </c>
      <c r="H1045" s="31">
        <v>1994</v>
      </c>
      <c r="I1045" s="207" t="s">
        <v>3338</v>
      </c>
      <c r="J1045" s="84" t="s">
        <v>3270</v>
      </c>
      <c r="K1045" s="31" t="s">
        <v>41</v>
      </c>
      <c r="L1045" s="31"/>
      <c r="M1045" s="169"/>
      <c r="N1045" s="148"/>
      <c r="O1045" s="44" t="s">
        <v>3284</v>
      </c>
      <c r="P1045" s="43">
        <v>1994</v>
      </c>
      <c r="Q1045" s="207" t="s">
        <v>3338</v>
      </c>
      <c r="R1045" s="84" t="s">
        <v>3270</v>
      </c>
      <c r="S1045" s="31" t="s">
        <v>41</v>
      </c>
      <c r="T1045" s="31"/>
      <c r="U1045" s="169"/>
      <c r="V1045" s="150"/>
      <c r="W1045" s="141" t="str" cm="1">
        <f t="array" ref="W1045">IF(SUM(LEN(B1045:V1045))=0,"",IF(OR(OR(ISBLANK(F1045),SUM(LEN(C1045),LEN(D1045))=0),AND(NOT(E1045="Unknown"),ISBLANK(J1045)),AND(NOT(O1045="Unknown"),ISBLANK(R1045))),"Missing Information", INDEX(Table15[Entire Service Line Classification], MATCH(SUMIFS(Table15[Unique ID],Table15[System-Owned Portion],E1045,Table15[If Material Anything Other than "Lead" in Column E,Was Material Ever Previously Lead?],G1045,Table15[Customer-Owned Portion],O1045),Table15[Unique ID],0),0)))</f>
        <v>Non-lead</v>
      </c>
      <c r="X1045"/>
    </row>
    <row r="1046" spans="2:24" x14ac:dyDescent="0.35">
      <c r="B1046" s="146"/>
      <c r="C1046" s="31" t="s">
        <v>584</v>
      </c>
      <c r="D1046" s="31"/>
      <c r="E1046" s="44" t="s">
        <v>3203</v>
      </c>
      <c r="F1046" s="43" t="s">
        <v>3283</v>
      </c>
      <c r="G1046" s="84" t="s">
        <v>3249</v>
      </c>
      <c r="H1046" s="31">
        <v>1950</v>
      </c>
      <c r="I1046" s="207" t="s">
        <v>3338</v>
      </c>
      <c r="J1046" s="84"/>
      <c r="K1046" s="31" t="s">
        <v>41</v>
      </c>
      <c r="L1046" s="31"/>
      <c r="M1046" s="169"/>
      <c r="N1046" s="148"/>
      <c r="O1046" s="44" t="s">
        <v>3203</v>
      </c>
      <c r="P1046" s="43">
        <v>1950</v>
      </c>
      <c r="Q1046" s="207" t="s">
        <v>3338</v>
      </c>
      <c r="R1046" s="84" t="s">
        <v>3203</v>
      </c>
      <c r="S1046" s="31" t="s">
        <v>41</v>
      </c>
      <c r="T1046" s="31"/>
      <c r="U1046" s="169"/>
      <c r="V1046" s="150"/>
      <c r="W1046" s="141" t="str" cm="1">
        <f t="array" ref="W1046">IF(SUM(LEN(B1046:V1046))=0,"",IF(OR(OR(ISBLANK(F1046),SUM(LEN(C1046),LEN(D1046))=0),AND(NOT(E1046="Unknown"),ISBLANK(J1046)),AND(NOT(O1046="Unknown"),ISBLANK(R1046))),"Missing Information", INDEX(Table15[Entire Service Line Classification], MATCH(SUMIFS(Table15[Unique ID],Table15[System-Owned Portion],E1046,Table15[If Material Anything Other than "Lead" in Column E,Was Material Ever Previously Lead?],G1046,Table15[Customer-Owned Portion],O1046),Table15[Unique ID],0),0)))</f>
        <v>Lead Status Unknown</v>
      </c>
      <c r="X1046"/>
    </row>
    <row r="1047" spans="2:24" x14ac:dyDescent="0.35">
      <c r="B1047" s="146"/>
      <c r="C1047" s="31" t="s">
        <v>3880</v>
      </c>
      <c r="D1047" s="31"/>
      <c r="E1047" s="44" t="s">
        <v>3203</v>
      </c>
      <c r="F1047" s="43" t="s">
        <v>3283</v>
      </c>
      <c r="G1047" s="84" t="s">
        <v>3249</v>
      </c>
      <c r="H1047" s="31">
        <v>1920</v>
      </c>
      <c r="I1047" s="207" t="s">
        <v>3338</v>
      </c>
      <c r="J1047" s="84"/>
      <c r="K1047" s="31" t="s">
        <v>41</v>
      </c>
      <c r="L1047" s="31"/>
      <c r="M1047" s="169"/>
      <c r="N1047" s="148"/>
      <c r="O1047" s="44" t="s">
        <v>3203</v>
      </c>
      <c r="P1047" s="43">
        <v>1920</v>
      </c>
      <c r="Q1047" s="207" t="s">
        <v>3338</v>
      </c>
      <c r="R1047" s="84" t="s">
        <v>3203</v>
      </c>
      <c r="S1047" s="31" t="s">
        <v>41</v>
      </c>
      <c r="T1047" s="31"/>
      <c r="U1047" s="169"/>
      <c r="V1047" s="150"/>
      <c r="W1047" s="141" t="str" cm="1">
        <f t="array" ref="W1047">IF(SUM(LEN(B1047:V1047))=0,"",IF(OR(OR(ISBLANK(F1047),SUM(LEN(C1047),LEN(D1047))=0),AND(NOT(E1047="Unknown"),ISBLANK(J1047)),AND(NOT(O1047="Unknown"),ISBLANK(R1047))),"Missing Information", INDEX(Table15[Entire Service Line Classification], MATCH(SUMIFS(Table15[Unique ID],Table15[System-Owned Portion],E1047,Table15[If Material Anything Other than "Lead" in Column E,Was Material Ever Previously Lead?],G1047,Table15[Customer-Owned Portion],O1047),Table15[Unique ID],0),0)))</f>
        <v>Lead Status Unknown</v>
      </c>
      <c r="X1047"/>
    </row>
    <row r="1048" spans="2:24" ht="29" x14ac:dyDescent="0.35">
      <c r="B1048" s="146"/>
      <c r="C1048" s="31" t="s">
        <v>585</v>
      </c>
      <c r="D1048" s="31"/>
      <c r="E1048" s="44" t="s">
        <v>3284</v>
      </c>
      <c r="F1048" s="43" t="s">
        <v>41</v>
      </c>
      <c r="G1048" s="84" t="s">
        <v>3249</v>
      </c>
      <c r="H1048" s="31">
        <v>1994</v>
      </c>
      <c r="I1048" s="207" t="s">
        <v>3338</v>
      </c>
      <c r="J1048" s="84" t="s">
        <v>3270</v>
      </c>
      <c r="K1048" s="31" t="s">
        <v>41</v>
      </c>
      <c r="L1048" s="31"/>
      <c r="M1048" s="169"/>
      <c r="N1048" s="148"/>
      <c r="O1048" s="44" t="s">
        <v>3284</v>
      </c>
      <c r="P1048" s="43">
        <v>1994</v>
      </c>
      <c r="Q1048" s="207" t="s">
        <v>3338</v>
      </c>
      <c r="R1048" s="84" t="s">
        <v>3270</v>
      </c>
      <c r="S1048" s="31" t="s">
        <v>41</v>
      </c>
      <c r="T1048" s="31"/>
      <c r="U1048" s="169"/>
      <c r="V1048" s="150"/>
      <c r="W1048" s="141" t="str" cm="1">
        <f t="array" ref="W1048">IF(SUM(LEN(B1048:V1048))=0,"",IF(OR(OR(ISBLANK(F1048),SUM(LEN(C1048),LEN(D1048))=0),AND(NOT(E1048="Unknown"),ISBLANK(J1048)),AND(NOT(O1048="Unknown"),ISBLANK(R1048))),"Missing Information", INDEX(Table15[Entire Service Line Classification], MATCH(SUMIFS(Table15[Unique ID],Table15[System-Owned Portion],E1048,Table15[If Material Anything Other than "Lead" in Column E,Was Material Ever Previously Lead?],G1048,Table15[Customer-Owned Portion],O1048),Table15[Unique ID],0),0)))</f>
        <v>Non-lead</v>
      </c>
      <c r="X1048"/>
    </row>
    <row r="1049" spans="2:24" x14ac:dyDescent="0.35">
      <c r="B1049" s="146"/>
      <c r="C1049" s="31" t="s">
        <v>586</v>
      </c>
      <c r="D1049" s="31"/>
      <c r="E1049" s="44" t="s">
        <v>3203</v>
      </c>
      <c r="F1049" s="43" t="s">
        <v>3283</v>
      </c>
      <c r="G1049" s="84" t="s">
        <v>3249</v>
      </c>
      <c r="H1049" s="31">
        <v>1971</v>
      </c>
      <c r="I1049" s="207" t="s">
        <v>3338</v>
      </c>
      <c r="J1049" s="84"/>
      <c r="K1049" s="31" t="s">
        <v>41</v>
      </c>
      <c r="L1049" s="31"/>
      <c r="M1049" s="169"/>
      <c r="N1049" s="148"/>
      <c r="O1049" s="44" t="s">
        <v>3203</v>
      </c>
      <c r="P1049" s="43">
        <v>1971</v>
      </c>
      <c r="Q1049" s="207" t="s">
        <v>3338</v>
      </c>
      <c r="R1049" s="84" t="s">
        <v>3203</v>
      </c>
      <c r="S1049" s="31" t="s">
        <v>41</v>
      </c>
      <c r="T1049" s="31"/>
      <c r="U1049" s="169"/>
      <c r="V1049" s="150"/>
      <c r="W1049" s="141" t="str" cm="1">
        <f t="array" ref="W1049">IF(SUM(LEN(B1049:V1049))=0,"",IF(OR(OR(ISBLANK(F1049),SUM(LEN(C1049),LEN(D1049))=0),AND(NOT(E1049="Unknown"),ISBLANK(J1049)),AND(NOT(O1049="Unknown"),ISBLANK(R1049))),"Missing Information", INDEX(Table15[Entire Service Line Classification], MATCH(SUMIFS(Table15[Unique ID],Table15[System-Owned Portion],E1049,Table15[If Material Anything Other than "Lead" in Column E,Was Material Ever Previously Lead?],G1049,Table15[Customer-Owned Portion],O1049),Table15[Unique ID],0),0)))</f>
        <v>Lead Status Unknown</v>
      </c>
      <c r="X1049"/>
    </row>
    <row r="1050" spans="2:24" x14ac:dyDescent="0.35">
      <c r="B1050" s="146"/>
      <c r="C1050" s="31" t="s">
        <v>587</v>
      </c>
      <c r="D1050" s="31"/>
      <c r="E1050" s="44" t="s">
        <v>3203</v>
      </c>
      <c r="F1050" s="43" t="s">
        <v>3283</v>
      </c>
      <c r="G1050" s="84" t="s">
        <v>3249</v>
      </c>
      <c r="H1050" s="31">
        <v>1948</v>
      </c>
      <c r="I1050" s="207" t="s">
        <v>3338</v>
      </c>
      <c r="J1050" s="84"/>
      <c r="K1050" s="31" t="s">
        <v>41</v>
      </c>
      <c r="L1050" s="31"/>
      <c r="M1050" s="169"/>
      <c r="N1050" s="148"/>
      <c r="O1050" s="44" t="s">
        <v>3203</v>
      </c>
      <c r="P1050" s="43">
        <v>1948</v>
      </c>
      <c r="Q1050" s="207" t="s">
        <v>3338</v>
      </c>
      <c r="R1050" s="84" t="s">
        <v>3203</v>
      </c>
      <c r="S1050" s="31" t="s">
        <v>41</v>
      </c>
      <c r="T1050" s="31"/>
      <c r="U1050" s="169"/>
      <c r="V1050" s="150"/>
      <c r="W1050" s="141" t="str" cm="1">
        <f t="array" ref="W1050">IF(SUM(LEN(B1050:V1050))=0,"",IF(OR(OR(ISBLANK(F1050),SUM(LEN(C1050),LEN(D1050))=0),AND(NOT(E1050="Unknown"),ISBLANK(J1050)),AND(NOT(O1050="Unknown"),ISBLANK(R1050))),"Missing Information", INDEX(Table15[Entire Service Line Classification], MATCH(SUMIFS(Table15[Unique ID],Table15[System-Owned Portion],E1050,Table15[If Material Anything Other than "Lead" in Column E,Was Material Ever Previously Lead?],G1050,Table15[Customer-Owned Portion],O1050),Table15[Unique ID],0),0)))</f>
        <v>Lead Status Unknown</v>
      </c>
      <c r="X1050"/>
    </row>
    <row r="1051" spans="2:24" ht="29" x14ac:dyDescent="0.35">
      <c r="B1051" s="146"/>
      <c r="C1051" s="31" t="s">
        <v>588</v>
      </c>
      <c r="D1051" s="31"/>
      <c r="E1051" s="44" t="s">
        <v>3284</v>
      </c>
      <c r="F1051" s="43" t="s">
        <v>41</v>
      </c>
      <c r="G1051" s="84" t="s">
        <v>3249</v>
      </c>
      <c r="H1051" s="31">
        <v>1995</v>
      </c>
      <c r="I1051" s="207" t="s">
        <v>3338</v>
      </c>
      <c r="J1051" s="84" t="s">
        <v>3270</v>
      </c>
      <c r="K1051" s="31" t="s">
        <v>41</v>
      </c>
      <c r="L1051" s="31"/>
      <c r="M1051" s="169"/>
      <c r="N1051" s="148"/>
      <c r="O1051" s="44" t="s">
        <v>3284</v>
      </c>
      <c r="P1051" s="43">
        <v>1995</v>
      </c>
      <c r="Q1051" s="207" t="s">
        <v>3338</v>
      </c>
      <c r="R1051" s="84" t="s">
        <v>3270</v>
      </c>
      <c r="S1051" s="31" t="s">
        <v>41</v>
      </c>
      <c r="T1051" s="31"/>
      <c r="U1051" s="169"/>
      <c r="V1051" s="150"/>
      <c r="W1051" s="141" t="str" cm="1">
        <f t="array" ref="W1051">IF(SUM(LEN(B1051:V1051))=0,"",IF(OR(OR(ISBLANK(F1051),SUM(LEN(C1051),LEN(D1051))=0),AND(NOT(E1051="Unknown"),ISBLANK(J1051)),AND(NOT(O1051="Unknown"),ISBLANK(R1051))),"Missing Information", INDEX(Table15[Entire Service Line Classification], MATCH(SUMIFS(Table15[Unique ID],Table15[System-Owned Portion],E1051,Table15[If Material Anything Other than "Lead" in Column E,Was Material Ever Previously Lead?],G1051,Table15[Customer-Owned Portion],O1051),Table15[Unique ID],0),0)))</f>
        <v>Non-lead</v>
      </c>
      <c r="X1051"/>
    </row>
    <row r="1052" spans="2:24" ht="29" x14ac:dyDescent="0.35">
      <c r="B1052" s="146"/>
      <c r="C1052" s="31" t="s">
        <v>589</v>
      </c>
      <c r="D1052" s="31"/>
      <c r="E1052" s="44" t="s">
        <v>3284</v>
      </c>
      <c r="F1052" s="43" t="s">
        <v>41</v>
      </c>
      <c r="G1052" s="84" t="s">
        <v>3249</v>
      </c>
      <c r="H1052" s="31">
        <v>1993</v>
      </c>
      <c r="I1052" s="207" t="s">
        <v>3338</v>
      </c>
      <c r="J1052" s="84" t="s">
        <v>3270</v>
      </c>
      <c r="K1052" s="31" t="s">
        <v>41</v>
      </c>
      <c r="L1052" s="31"/>
      <c r="M1052" s="169"/>
      <c r="N1052" s="148"/>
      <c r="O1052" s="44" t="s">
        <v>3284</v>
      </c>
      <c r="P1052" s="43">
        <v>1993</v>
      </c>
      <c r="Q1052" s="207" t="s">
        <v>3338</v>
      </c>
      <c r="R1052" s="84" t="s">
        <v>3270</v>
      </c>
      <c r="S1052" s="31" t="s">
        <v>41</v>
      </c>
      <c r="T1052" s="31"/>
      <c r="U1052" s="169"/>
      <c r="V1052" s="150"/>
      <c r="W1052" s="141" t="str" cm="1">
        <f t="array" ref="W1052">IF(SUM(LEN(B1052:V1052))=0,"",IF(OR(OR(ISBLANK(F1052),SUM(LEN(C1052),LEN(D1052))=0),AND(NOT(E1052="Unknown"),ISBLANK(J1052)),AND(NOT(O1052="Unknown"),ISBLANK(R1052))),"Missing Information", INDEX(Table15[Entire Service Line Classification], MATCH(SUMIFS(Table15[Unique ID],Table15[System-Owned Portion],E1052,Table15[If Material Anything Other than "Lead" in Column E,Was Material Ever Previously Lead?],G1052,Table15[Customer-Owned Portion],O1052),Table15[Unique ID],0),0)))</f>
        <v>Non-lead</v>
      </c>
      <c r="X1052"/>
    </row>
    <row r="1053" spans="2:24" ht="29" x14ac:dyDescent="0.35">
      <c r="B1053" s="146"/>
      <c r="C1053" s="31" t="s">
        <v>3881</v>
      </c>
      <c r="D1053" s="31"/>
      <c r="E1053" s="44" t="s">
        <v>3284</v>
      </c>
      <c r="F1053" s="43" t="s">
        <v>41</v>
      </c>
      <c r="G1053" s="84" t="s">
        <v>3249</v>
      </c>
      <c r="H1053" s="31">
        <v>1994</v>
      </c>
      <c r="I1053" s="207" t="s">
        <v>3338</v>
      </c>
      <c r="J1053" s="84" t="s">
        <v>3270</v>
      </c>
      <c r="K1053" s="31" t="s">
        <v>41</v>
      </c>
      <c r="L1053" s="31"/>
      <c r="M1053" s="169"/>
      <c r="N1053" s="148"/>
      <c r="O1053" s="44" t="s">
        <v>3284</v>
      </c>
      <c r="P1053" s="43">
        <v>1994</v>
      </c>
      <c r="Q1053" s="207" t="s">
        <v>3338</v>
      </c>
      <c r="R1053" s="84" t="s">
        <v>3270</v>
      </c>
      <c r="S1053" s="31" t="s">
        <v>41</v>
      </c>
      <c r="T1053" s="31"/>
      <c r="U1053" s="169"/>
      <c r="V1053" s="150"/>
      <c r="W1053" s="141" t="str" cm="1">
        <f t="array" ref="W1053">IF(SUM(LEN(B1053:V1053))=0,"",IF(OR(OR(ISBLANK(F1053),SUM(LEN(C1053),LEN(D1053))=0),AND(NOT(E1053="Unknown"),ISBLANK(J1053)),AND(NOT(O1053="Unknown"),ISBLANK(R1053))),"Missing Information", INDEX(Table15[Entire Service Line Classification], MATCH(SUMIFS(Table15[Unique ID],Table15[System-Owned Portion],E1053,Table15[If Material Anything Other than "Lead" in Column E,Was Material Ever Previously Lead?],G1053,Table15[Customer-Owned Portion],O1053),Table15[Unique ID],0),0)))</f>
        <v>Non-lead</v>
      </c>
      <c r="X1053"/>
    </row>
    <row r="1054" spans="2:24" ht="29" x14ac:dyDescent="0.35">
      <c r="B1054" s="146"/>
      <c r="C1054" s="31" t="s">
        <v>3882</v>
      </c>
      <c r="D1054" s="31"/>
      <c r="E1054" s="44" t="s">
        <v>3284</v>
      </c>
      <c r="F1054" s="43" t="s">
        <v>41</v>
      </c>
      <c r="G1054" s="84" t="s">
        <v>3249</v>
      </c>
      <c r="H1054" s="31">
        <v>1994</v>
      </c>
      <c r="I1054" s="207" t="s">
        <v>3338</v>
      </c>
      <c r="J1054" s="84" t="s">
        <v>3270</v>
      </c>
      <c r="K1054" s="31" t="s">
        <v>41</v>
      </c>
      <c r="L1054" s="31"/>
      <c r="M1054" s="169"/>
      <c r="N1054" s="148"/>
      <c r="O1054" s="44" t="s">
        <v>3284</v>
      </c>
      <c r="P1054" s="43">
        <v>1994</v>
      </c>
      <c r="Q1054" s="207" t="s">
        <v>3338</v>
      </c>
      <c r="R1054" s="84" t="s">
        <v>3270</v>
      </c>
      <c r="S1054" s="31" t="s">
        <v>41</v>
      </c>
      <c r="T1054" s="31"/>
      <c r="U1054" s="169"/>
      <c r="V1054" s="150"/>
      <c r="W1054" s="141" t="str" cm="1">
        <f t="array" ref="W1054">IF(SUM(LEN(B1054:V1054))=0,"",IF(OR(OR(ISBLANK(F1054),SUM(LEN(C1054),LEN(D1054))=0),AND(NOT(E1054="Unknown"),ISBLANK(J1054)),AND(NOT(O1054="Unknown"),ISBLANK(R1054))),"Missing Information", INDEX(Table15[Entire Service Line Classification], MATCH(SUMIFS(Table15[Unique ID],Table15[System-Owned Portion],E1054,Table15[If Material Anything Other than "Lead" in Column E,Was Material Ever Previously Lead?],G1054,Table15[Customer-Owned Portion],O1054),Table15[Unique ID],0),0)))</f>
        <v>Non-lead</v>
      </c>
      <c r="X1054"/>
    </row>
    <row r="1055" spans="2:24" ht="29" x14ac:dyDescent="0.35">
      <c r="B1055" s="146"/>
      <c r="C1055" s="31" t="s">
        <v>3883</v>
      </c>
      <c r="D1055" s="31"/>
      <c r="E1055" s="44" t="s">
        <v>3284</v>
      </c>
      <c r="F1055" s="43" t="s">
        <v>41</v>
      </c>
      <c r="G1055" s="84" t="s">
        <v>3249</v>
      </c>
      <c r="H1055" s="31">
        <v>1994</v>
      </c>
      <c r="I1055" s="207" t="s">
        <v>3338</v>
      </c>
      <c r="J1055" s="84" t="s">
        <v>3270</v>
      </c>
      <c r="K1055" s="31" t="s">
        <v>41</v>
      </c>
      <c r="L1055" s="31"/>
      <c r="M1055" s="169"/>
      <c r="N1055" s="148"/>
      <c r="O1055" s="44" t="s">
        <v>3284</v>
      </c>
      <c r="P1055" s="43">
        <v>1994</v>
      </c>
      <c r="Q1055" s="207" t="s">
        <v>3338</v>
      </c>
      <c r="R1055" s="84" t="s">
        <v>3270</v>
      </c>
      <c r="S1055" s="31" t="s">
        <v>41</v>
      </c>
      <c r="T1055" s="31"/>
      <c r="U1055" s="169"/>
      <c r="V1055" s="150"/>
      <c r="W1055" s="141" t="str" cm="1">
        <f t="array" ref="W1055">IF(SUM(LEN(B1055:V1055))=0,"",IF(OR(OR(ISBLANK(F1055),SUM(LEN(C1055),LEN(D1055))=0),AND(NOT(E1055="Unknown"),ISBLANK(J1055)),AND(NOT(O1055="Unknown"),ISBLANK(R1055))),"Missing Information", INDEX(Table15[Entire Service Line Classification], MATCH(SUMIFS(Table15[Unique ID],Table15[System-Owned Portion],E1055,Table15[If Material Anything Other than "Lead" in Column E,Was Material Ever Previously Lead?],G1055,Table15[Customer-Owned Portion],O1055),Table15[Unique ID],0),0)))</f>
        <v>Non-lead</v>
      </c>
      <c r="X1055"/>
    </row>
    <row r="1056" spans="2:24" ht="29" x14ac:dyDescent="0.35">
      <c r="B1056" s="146"/>
      <c r="C1056" s="31" t="s">
        <v>3884</v>
      </c>
      <c r="D1056" s="31"/>
      <c r="E1056" s="44" t="s">
        <v>3284</v>
      </c>
      <c r="F1056" s="43" t="s">
        <v>41</v>
      </c>
      <c r="G1056" s="84" t="s">
        <v>3249</v>
      </c>
      <c r="H1056" s="31">
        <v>1994</v>
      </c>
      <c r="I1056" s="207" t="s">
        <v>3338</v>
      </c>
      <c r="J1056" s="84" t="s">
        <v>3270</v>
      </c>
      <c r="K1056" s="31" t="s">
        <v>41</v>
      </c>
      <c r="L1056" s="31"/>
      <c r="M1056" s="169"/>
      <c r="N1056" s="148"/>
      <c r="O1056" s="44" t="s">
        <v>3284</v>
      </c>
      <c r="P1056" s="43">
        <v>1994</v>
      </c>
      <c r="Q1056" s="207" t="s">
        <v>3338</v>
      </c>
      <c r="R1056" s="84" t="s">
        <v>3270</v>
      </c>
      <c r="S1056" s="31" t="s">
        <v>41</v>
      </c>
      <c r="T1056" s="31"/>
      <c r="U1056" s="169"/>
      <c r="V1056" s="150"/>
      <c r="W1056" s="141" t="str" cm="1">
        <f t="array" ref="W1056">IF(SUM(LEN(B1056:V1056))=0,"",IF(OR(OR(ISBLANK(F1056),SUM(LEN(C1056),LEN(D1056))=0),AND(NOT(E1056="Unknown"),ISBLANK(J1056)),AND(NOT(O1056="Unknown"),ISBLANK(R1056))),"Missing Information", INDEX(Table15[Entire Service Line Classification], MATCH(SUMIFS(Table15[Unique ID],Table15[System-Owned Portion],E1056,Table15[If Material Anything Other than "Lead" in Column E,Was Material Ever Previously Lead?],G1056,Table15[Customer-Owned Portion],O1056),Table15[Unique ID],0),0)))</f>
        <v>Non-lead</v>
      </c>
      <c r="X1056"/>
    </row>
    <row r="1057" spans="2:24" ht="29" x14ac:dyDescent="0.35">
      <c r="B1057" s="146"/>
      <c r="C1057" s="31" t="s">
        <v>3885</v>
      </c>
      <c r="D1057" s="31"/>
      <c r="E1057" s="44" t="s">
        <v>3284</v>
      </c>
      <c r="F1057" s="43" t="s">
        <v>41</v>
      </c>
      <c r="G1057" s="84" t="s">
        <v>3249</v>
      </c>
      <c r="H1057" s="31">
        <v>1994</v>
      </c>
      <c r="I1057" s="207" t="s">
        <v>3338</v>
      </c>
      <c r="J1057" s="84" t="s">
        <v>3270</v>
      </c>
      <c r="K1057" s="31" t="s">
        <v>41</v>
      </c>
      <c r="L1057" s="31"/>
      <c r="M1057" s="169"/>
      <c r="N1057" s="148"/>
      <c r="O1057" s="44" t="s">
        <v>3284</v>
      </c>
      <c r="P1057" s="43">
        <v>1994</v>
      </c>
      <c r="Q1057" s="207" t="s">
        <v>3338</v>
      </c>
      <c r="R1057" s="84" t="s">
        <v>3270</v>
      </c>
      <c r="S1057" s="31" t="s">
        <v>41</v>
      </c>
      <c r="T1057" s="31"/>
      <c r="U1057" s="169"/>
      <c r="V1057" s="150"/>
      <c r="W1057" s="141" t="str" cm="1">
        <f t="array" ref="W1057">IF(SUM(LEN(B1057:V1057))=0,"",IF(OR(OR(ISBLANK(F1057),SUM(LEN(C1057),LEN(D1057))=0),AND(NOT(E1057="Unknown"),ISBLANK(J1057)),AND(NOT(O1057="Unknown"),ISBLANK(R1057))),"Missing Information", INDEX(Table15[Entire Service Line Classification], MATCH(SUMIFS(Table15[Unique ID],Table15[System-Owned Portion],E1057,Table15[If Material Anything Other than "Lead" in Column E,Was Material Ever Previously Lead?],G1057,Table15[Customer-Owned Portion],O1057),Table15[Unique ID],0),0)))</f>
        <v>Non-lead</v>
      </c>
      <c r="X1057"/>
    </row>
    <row r="1058" spans="2:24" x14ac:dyDescent="0.35">
      <c r="B1058" s="146"/>
      <c r="C1058" s="31" t="s">
        <v>590</v>
      </c>
      <c r="D1058" s="31"/>
      <c r="E1058" s="44" t="s">
        <v>3203</v>
      </c>
      <c r="F1058" s="43" t="s">
        <v>3283</v>
      </c>
      <c r="G1058" s="84" t="s">
        <v>3249</v>
      </c>
      <c r="H1058" s="31">
        <v>1947</v>
      </c>
      <c r="I1058" s="207" t="s">
        <v>3338</v>
      </c>
      <c r="J1058" s="84"/>
      <c r="K1058" s="31" t="s">
        <v>41</v>
      </c>
      <c r="L1058" s="31"/>
      <c r="M1058" s="169"/>
      <c r="N1058" s="148"/>
      <c r="O1058" s="44" t="s">
        <v>3203</v>
      </c>
      <c r="P1058" s="43">
        <v>1947</v>
      </c>
      <c r="Q1058" s="207" t="s">
        <v>3338</v>
      </c>
      <c r="R1058" s="84" t="s">
        <v>3203</v>
      </c>
      <c r="S1058" s="31" t="s">
        <v>41</v>
      </c>
      <c r="T1058" s="31"/>
      <c r="U1058" s="169"/>
      <c r="V1058" s="150"/>
      <c r="W1058" s="141" t="str" cm="1">
        <f t="array" ref="W1058">IF(SUM(LEN(B1058:V1058))=0,"",IF(OR(OR(ISBLANK(F1058),SUM(LEN(C1058),LEN(D1058))=0),AND(NOT(E1058="Unknown"),ISBLANK(J1058)),AND(NOT(O1058="Unknown"),ISBLANK(R1058))),"Missing Information", INDEX(Table15[Entire Service Line Classification], MATCH(SUMIFS(Table15[Unique ID],Table15[System-Owned Portion],E1058,Table15[If Material Anything Other than "Lead" in Column E,Was Material Ever Previously Lead?],G1058,Table15[Customer-Owned Portion],O1058),Table15[Unique ID],0),0)))</f>
        <v>Lead Status Unknown</v>
      </c>
      <c r="X1058"/>
    </row>
    <row r="1059" spans="2:24" ht="29" x14ac:dyDescent="0.35">
      <c r="B1059" s="146"/>
      <c r="C1059" s="31" t="s">
        <v>3886</v>
      </c>
      <c r="D1059" s="31"/>
      <c r="E1059" s="44" t="s">
        <v>3284</v>
      </c>
      <c r="F1059" s="43" t="s">
        <v>41</v>
      </c>
      <c r="G1059" s="84" t="s">
        <v>3249</v>
      </c>
      <c r="H1059" s="31">
        <v>1994</v>
      </c>
      <c r="I1059" s="207" t="s">
        <v>3338</v>
      </c>
      <c r="J1059" s="84" t="s">
        <v>3270</v>
      </c>
      <c r="K1059" s="31" t="s">
        <v>41</v>
      </c>
      <c r="L1059" s="31"/>
      <c r="M1059" s="169"/>
      <c r="N1059" s="148"/>
      <c r="O1059" s="44" t="s">
        <v>3284</v>
      </c>
      <c r="P1059" s="43">
        <v>1994</v>
      </c>
      <c r="Q1059" s="207" t="s">
        <v>3338</v>
      </c>
      <c r="R1059" s="84" t="s">
        <v>3270</v>
      </c>
      <c r="S1059" s="31" t="s">
        <v>41</v>
      </c>
      <c r="T1059" s="31"/>
      <c r="U1059" s="169"/>
      <c r="V1059" s="150"/>
      <c r="W1059" s="141" t="str" cm="1">
        <f t="array" ref="W1059">IF(SUM(LEN(B1059:V1059))=0,"",IF(OR(OR(ISBLANK(F1059),SUM(LEN(C1059),LEN(D1059))=0),AND(NOT(E1059="Unknown"),ISBLANK(J1059)),AND(NOT(O1059="Unknown"),ISBLANK(R1059))),"Missing Information", INDEX(Table15[Entire Service Line Classification], MATCH(SUMIFS(Table15[Unique ID],Table15[System-Owned Portion],E1059,Table15[If Material Anything Other than "Lead" in Column E,Was Material Ever Previously Lead?],G1059,Table15[Customer-Owned Portion],O1059),Table15[Unique ID],0),0)))</f>
        <v>Non-lead</v>
      </c>
      <c r="X1059"/>
    </row>
    <row r="1060" spans="2:24" ht="29" x14ac:dyDescent="0.35">
      <c r="B1060" s="146"/>
      <c r="C1060" s="31" t="s">
        <v>3887</v>
      </c>
      <c r="D1060" s="31"/>
      <c r="E1060" s="44" t="s">
        <v>3284</v>
      </c>
      <c r="F1060" s="43" t="s">
        <v>41</v>
      </c>
      <c r="G1060" s="84" t="s">
        <v>3249</v>
      </c>
      <c r="H1060" s="31">
        <v>1994</v>
      </c>
      <c r="I1060" s="207" t="s">
        <v>3341</v>
      </c>
      <c r="J1060" s="84" t="s">
        <v>3270</v>
      </c>
      <c r="K1060" s="31" t="s">
        <v>41</v>
      </c>
      <c r="L1060" s="31"/>
      <c r="M1060" s="169"/>
      <c r="N1060" s="148"/>
      <c r="O1060" s="44" t="s">
        <v>3284</v>
      </c>
      <c r="P1060" s="43">
        <v>1994</v>
      </c>
      <c r="Q1060" s="207" t="s">
        <v>3341</v>
      </c>
      <c r="R1060" s="84" t="s">
        <v>3270</v>
      </c>
      <c r="S1060" s="31" t="s">
        <v>41</v>
      </c>
      <c r="T1060" s="31"/>
      <c r="U1060" s="169"/>
      <c r="V1060" s="150"/>
      <c r="W1060" s="141" t="str" cm="1">
        <f t="array" ref="W1060">IF(SUM(LEN(B1060:V1060))=0,"",IF(OR(OR(ISBLANK(F1060),SUM(LEN(C1060),LEN(D1060))=0),AND(NOT(E1060="Unknown"),ISBLANK(J1060)),AND(NOT(O1060="Unknown"),ISBLANK(R1060))),"Missing Information", INDEX(Table15[Entire Service Line Classification], MATCH(SUMIFS(Table15[Unique ID],Table15[System-Owned Portion],E1060,Table15[If Material Anything Other than "Lead" in Column E,Was Material Ever Previously Lead?],G1060,Table15[Customer-Owned Portion],O1060),Table15[Unique ID],0),0)))</f>
        <v>Non-lead</v>
      </c>
      <c r="X1060"/>
    </row>
    <row r="1061" spans="2:24" ht="29" x14ac:dyDescent="0.35">
      <c r="B1061" s="146"/>
      <c r="C1061" s="31" t="s">
        <v>3888</v>
      </c>
      <c r="D1061" s="31"/>
      <c r="E1061" s="44" t="s">
        <v>3284</v>
      </c>
      <c r="F1061" s="43" t="s">
        <v>41</v>
      </c>
      <c r="G1061" s="84" t="s">
        <v>3249</v>
      </c>
      <c r="H1061" s="31">
        <v>1994</v>
      </c>
      <c r="I1061" s="207" t="s">
        <v>3338</v>
      </c>
      <c r="J1061" s="84" t="s">
        <v>3270</v>
      </c>
      <c r="K1061" s="31" t="s">
        <v>41</v>
      </c>
      <c r="L1061" s="31"/>
      <c r="M1061" s="169"/>
      <c r="N1061" s="148"/>
      <c r="O1061" s="44" t="s">
        <v>3284</v>
      </c>
      <c r="P1061" s="43">
        <v>1994</v>
      </c>
      <c r="Q1061" s="207" t="s">
        <v>3338</v>
      </c>
      <c r="R1061" s="84" t="s">
        <v>3270</v>
      </c>
      <c r="S1061" s="31" t="s">
        <v>41</v>
      </c>
      <c r="T1061" s="31"/>
      <c r="U1061" s="169"/>
      <c r="V1061" s="150"/>
      <c r="W1061" s="141" t="str" cm="1">
        <f t="array" ref="W1061">IF(SUM(LEN(B1061:V1061))=0,"",IF(OR(OR(ISBLANK(F1061),SUM(LEN(C1061),LEN(D1061))=0),AND(NOT(E1061="Unknown"),ISBLANK(J1061)),AND(NOT(O1061="Unknown"),ISBLANK(R1061))),"Missing Information", INDEX(Table15[Entire Service Line Classification], MATCH(SUMIFS(Table15[Unique ID],Table15[System-Owned Portion],E1061,Table15[If Material Anything Other than "Lead" in Column E,Was Material Ever Previously Lead?],G1061,Table15[Customer-Owned Portion],O1061),Table15[Unique ID],0),0)))</f>
        <v>Non-lead</v>
      </c>
      <c r="X1061"/>
    </row>
    <row r="1062" spans="2:24" ht="29" x14ac:dyDescent="0.35">
      <c r="B1062" s="146"/>
      <c r="C1062" s="31" t="s">
        <v>3889</v>
      </c>
      <c r="D1062" s="31"/>
      <c r="E1062" s="44" t="s">
        <v>3284</v>
      </c>
      <c r="F1062" s="43" t="s">
        <v>41</v>
      </c>
      <c r="G1062" s="84" t="s">
        <v>3249</v>
      </c>
      <c r="H1062" s="31">
        <v>1994</v>
      </c>
      <c r="I1062" s="207" t="s">
        <v>3338</v>
      </c>
      <c r="J1062" s="84" t="s">
        <v>3270</v>
      </c>
      <c r="K1062" s="31" t="s">
        <v>41</v>
      </c>
      <c r="L1062" s="31"/>
      <c r="M1062" s="169"/>
      <c r="N1062" s="148"/>
      <c r="O1062" s="44" t="s">
        <v>3284</v>
      </c>
      <c r="P1062" s="43">
        <v>1994</v>
      </c>
      <c r="Q1062" s="207" t="s">
        <v>3338</v>
      </c>
      <c r="R1062" s="84" t="s">
        <v>3270</v>
      </c>
      <c r="S1062" s="31" t="s">
        <v>41</v>
      </c>
      <c r="T1062" s="31"/>
      <c r="U1062" s="169"/>
      <c r="V1062" s="150"/>
      <c r="W1062" s="141" t="str" cm="1">
        <f t="array" ref="W1062">IF(SUM(LEN(B1062:V1062))=0,"",IF(OR(OR(ISBLANK(F1062),SUM(LEN(C1062),LEN(D1062))=0),AND(NOT(E1062="Unknown"),ISBLANK(J1062)),AND(NOT(O1062="Unknown"),ISBLANK(R1062))),"Missing Information", INDEX(Table15[Entire Service Line Classification], MATCH(SUMIFS(Table15[Unique ID],Table15[System-Owned Portion],E1062,Table15[If Material Anything Other than "Lead" in Column E,Was Material Ever Previously Lead?],G1062,Table15[Customer-Owned Portion],O1062),Table15[Unique ID],0),0)))</f>
        <v>Non-lead</v>
      </c>
      <c r="X1062"/>
    </row>
    <row r="1063" spans="2:24" ht="29" x14ac:dyDescent="0.35">
      <c r="B1063" s="146"/>
      <c r="C1063" s="31" t="s">
        <v>591</v>
      </c>
      <c r="D1063" s="31"/>
      <c r="E1063" s="44" t="s">
        <v>3284</v>
      </c>
      <c r="F1063" s="43" t="s">
        <v>41</v>
      </c>
      <c r="G1063" s="84" t="s">
        <v>3249</v>
      </c>
      <c r="H1063" s="31">
        <v>1994</v>
      </c>
      <c r="I1063" s="207" t="s">
        <v>3338</v>
      </c>
      <c r="J1063" s="84" t="s">
        <v>3270</v>
      </c>
      <c r="K1063" s="31" t="s">
        <v>41</v>
      </c>
      <c r="L1063" s="31"/>
      <c r="M1063" s="169"/>
      <c r="N1063" s="148"/>
      <c r="O1063" s="44" t="s">
        <v>3284</v>
      </c>
      <c r="P1063" s="43">
        <v>1994</v>
      </c>
      <c r="Q1063" s="207" t="s">
        <v>3338</v>
      </c>
      <c r="R1063" s="84" t="s">
        <v>3270</v>
      </c>
      <c r="S1063" s="31" t="s">
        <v>41</v>
      </c>
      <c r="T1063" s="31"/>
      <c r="U1063" s="169"/>
      <c r="V1063" s="150"/>
      <c r="W1063" s="141" t="str" cm="1">
        <f t="array" ref="W1063">IF(SUM(LEN(B1063:V1063))=0,"",IF(OR(OR(ISBLANK(F1063),SUM(LEN(C1063),LEN(D1063))=0),AND(NOT(E1063="Unknown"),ISBLANK(J1063)),AND(NOT(O1063="Unknown"),ISBLANK(R1063))),"Missing Information", INDEX(Table15[Entire Service Line Classification], MATCH(SUMIFS(Table15[Unique ID],Table15[System-Owned Portion],E1063,Table15[If Material Anything Other than "Lead" in Column E,Was Material Ever Previously Lead?],G1063,Table15[Customer-Owned Portion],O1063),Table15[Unique ID],0),0)))</f>
        <v>Non-lead</v>
      </c>
      <c r="X1063"/>
    </row>
    <row r="1064" spans="2:24" ht="29" x14ac:dyDescent="0.35">
      <c r="B1064" s="146"/>
      <c r="C1064" s="31" t="s">
        <v>592</v>
      </c>
      <c r="D1064" s="31"/>
      <c r="E1064" s="44" t="s">
        <v>3284</v>
      </c>
      <c r="F1064" s="43" t="s">
        <v>41</v>
      </c>
      <c r="G1064" s="84" t="s">
        <v>3249</v>
      </c>
      <c r="H1064" s="31">
        <v>1994</v>
      </c>
      <c r="I1064" s="207" t="s">
        <v>3338</v>
      </c>
      <c r="J1064" s="84" t="s">
        <v>3270</v>
      </c>
      <c r="K1064" s="31" t="s">
        <v>41</v>
      </c>
      <c r="L1064" s="31"/>
      <c r="M1064" s="169"/>
      <c r="N1064" s="148"/>
      <c r="O1064" s="44" t="s">
        <v>3284</v>
      </c>
      <c r="P1064" s="43">
        <v>1994</v>
      </c>
      <c r="Q1064" s="207" t="s">
        <v>3338</v>
      </c>
      <c r="R1064" s="84" t="s">
        <v>3270</v>
      </c>
      <c r="S1064" s="31" t="s">
        <v>41</v>
      </c>
      <c r="T1064" s="31"/>
      <c r="U1064" s="169"/>
      <c r="V1064" s="150"/>
      <c r="W1064" s="141" t="str" cm="1">
        <f t="array" ref="W1064">IF(SUM(LEN(B1064:V1064))=0,"",IF(OR(OR(ISBLANK(F1064),SUM(LEN(C1064),LEN(D1064))=0),AND(NOT(E1064="Unknown"),ISBLANK(J1064)),AND(NOT(O1064="Unknown"),ISBLANK(R1064))),"Missing Information", INDEX(Table15[Entire Service Line Classification], MATCH(SUMIFS(Table15[Unique ID],Table15[System-Owned Portion],E1064,Table15[If Material Anything Other than "Lead" in Column E,Was Material Ever Previously Lead?],G1064,Table15[Customer-Owned Portion],O1064),Table15[Unique ID],0),0)))</f>
        <v>Non-lead</v>
      </c>
      <c r="X1064"/>
    </row>
    <row r="1065" spans="2:24" ht="29" x14ac:dyDescent="0.35">
      <c r="B1065" s="146"/>
      <c r="C1065" s="31" t="s">
        <v>593</v>
      </c>
      <c r="D1065" s="31"/>
      <c r="E1065" s="44" t="s">
        <v>3284</v>
      </c>
      <c r="F1065" s="43" t="s">
        <v>41</v>
      </c>
      <c r="G1065" s="84" t="s">
        <v>3249</v>
      </c>
      <c r="H1065" s="31">
        <v>1995</v>
      </c>
      <c r="I1065" s="207" t="s">
        <v>3338</v>
      </c>
      <c r="J1065" s="84" t="s">
        <v>3270</v>
      </c>
      <c r="K1065" s="31" t="s">
        <v>41</v>
      </c>
      <c r="L1065" s="31"/>
      <c r="M1065" s="169"/>
      <c r="N1065" s="148"/>
      <c r="O1065" s="44" t="s">
        <v>3284</v>
      </c>
      <c r="P1065" s="43">
        <v>1995</v>
      </c>
      <c r="Q1065" s="207" t="s">
        <v>3338</v>
      </c>
      <c r="R1065" s="84" t="s">
        <v>3270</v>
      </c>
      <c r="S1065" s="31" t="s">
        <v>41</v>
      </c>
      <c r="T1065" s="31"/>
      <c r="U1065" s="169"/>
      <c r="V1065" s="150"/>
      <c r="W1065" s="141" t="str" cm="1">
        <f t="array" ref="W1065">IF(SUM(LEN(B1065:V1065))=0,"",IF(OR(OR(ISBLANK(F1065),SUM(LEN(C1065),LEN(D1065))=0),AND(NOT(E1065="Unknown"),ISBLANK(J1065)),AND(NOT(O1065="Unknown"),ISBLANK(R1065))),"Missing Information", INDEX(Table15[Entire Service Line Classification], MATCH(SUMIFS(Table15[Unique ID],Table15[System-Owned Portion],E1065,Table15[If Material Anything Other than "Lead" in Column E,Was Material Ever Previously Lead?],G1065,Table15[Customer-Owned Portion],O1065),Table15[Unique ID],0),0)))</f>
        <v>Non-lead</v>
      </c>
      <c r="X1065"/>
    </row>
    <row r="1066" spans="2:24" ht="29" x14ac:dyDescent="0.35">
      <c r="B1066" s="146"/>
      <c r="C1066" s="31" t="s">
        <v>594</v>
      </c>
      <c r="D1066" s="31"/>
      <c r="E1066" s="44" t="s">
        <v>3284</v>
      </c>
      <c r="F1066" s="43" t="s">
        <v>41</v>
      </c>
      <c r="G1066" s="84" t="s">
        <v>3249</v>
      </c>
      <c r="H1066" s="31">
        <v>1994</v>
      </c>
      <c r="I1066" s="207" t="s">
        <v>3338</v>
      </c>
      <c r="J1066" s="84" t="s">
        <v>3270</v>
      </c>
      <c r="K1066" s="31" t="s">
        <v>41</v>
      </c>
      <c r="L1066" s="31"/>
      <c r="M1066" s="169"/>
      <c r="N1066" s="148"/>
      <c r="O1066" s="44" t="s">
        <v>3284</v>
      </c>
      <c r="P1066" s="43">
        <v>1994</v>
      </c>
      <c r="Q1066" s="207" t="s">
        <v>3338</v>
      </c>
      <c r="R1066" s="84" t="s">
        <v>3270</v>
      </c>
      <c r="S1066" s="31" t="s">
        <v>41</v>
      </c>
      <c r="T1066" s="31"/>
      <c r="U1066" s="169"/>
      <c r="V1066" s="150"/>
      <c r="W1066" s="141" t="str" cm="1">
        <f t="array" ref="W1066">IF(SUM(LEN(B1066:V1066))=0,"",IF(OR(OR(ISBLANK(F1066),SUM(LEN(C1066),LEN(D1066))=0),AND(NOT(E1066="Unknown"),ISBLANK(J1066)),AND(NOT(O1066="Unknown"),ISBLANK(R1066))),"Missing Information", INDEX(Table15[Entire Service Line Classification], MATCH(SUMIFS(Table15[Unique ID],Table15[System-Owned Portion],E1066,Table15[If Material Anything Other than "Lead" in Column E,Was Material Ever Previously Lead?],G1066,Table15[Customer-Owned Portion],O1066),Table15[Unique ID],0),0)))</f>
        <v>Non-lead</v>
      </c>
      <c r="X1066"/>
    </row>
    <row r="1067" spans="2:24" x14ac:dyDescent="0.35">
      <c r="B1067" s="146"/>
      <c r="C1067" s="31" t="s">
        <v>595</v>
      </c>
      <c r="D1067" s="31"/>
      <c r="E1067" s="44" t="s">
        <v>3203</v>
      </c>
      <c r="F1067" s="43" t="s">
        <v>3283</v>
      </c>
      <c r="G1067" s="84" t="s">
        <v>3249</v>
      </c>
      <c r="H1067" s="31">
        <v>1947</v>
      </c>
      <c r="I1067" s="207" t="s">
        <v>3338</v>
      </c>
      <c r="J1067" s="84"/>
      <c r="K1067" s="31" t="s">
        <v>41</v>
      </c>
      <c r="L1067" s="31"/>
      <c r="M1067" s="169"/>
      <c r="N1067" s="148"/>
      <c r="O1067" s="44" t="s">
        <v>3203</v>
      </c>
      <c r="P1067" s="43">
        <v>1947</v>
      </c>
      <c r="Q1067" s="207" t="s">
        <v>3338</v>
      </c>
      <c r="R1067" s="84" t="s">
        <v>3203</v>
      </c>
      <c r="S1067" s="31" t="s">
        <v>41</v>
      </c>
      <c r="T1067" s="31"/>
      <c r="U1067" s="169"/>
      <c r="V1067" s="150"/>
      <c r="W1067" s="141" t="str" cm="1">
        <f t="array" ref="W1067">IF(SUM(LEN(B1067:V1067))=0,"",IF(OR(OR(ISBLANK(F1067),SUM(LEN(C1067),LEN(D1067))=0),AND(NOT(E1067="Unknown"),ISBLANK(J1067)),AND(NOT(O1067="Unknown"),ISBLANK(R1067))),"Missing Information", INDEX(Table15[Entire Service Line Classification], MATCH(SUMIFS(Table15[Unique ID],Table15[System-Owned Portion],E1067,Table15[If Material Anything Other than "Lead" in Column E,Was Material Ever Previously Lead?],G1067,Table15[Customer-Owned Portion],O1067),Table15[Unique ID],0),0)))</f>
        <v>Lead Status Unknown</v>
      </c>
      <c r="X1067"/>
    </row>
    <row r="1068" spans="2:24" ht="29" x14ac:dyDescent="0.35">
      <c r="B1068" s="146"/>
      <c r="C1068" s="31" t="s">
        <v>596</v>
      </c>
      <c r="D1068" s="31"/>
      <c r="E1068" s="44" t="s">
        <v>3284</v>
      </c>
      <c r="F1068" s="43" t="s">
        <v>41</v>
      </c>
      <c r="G1068" s="84" t="s">
        <v>3249</v>
      </c>
      <c r="H1068" s="31">
        <v>1994</v>
      </c>
      <c r="I1068" s="207" t="s">
        <v>3338</v>
      </c>
      <c r="J1068" s="84" t="s">
        <v>3270</v>
      </c>
      <c r="K1068" s="31" t="s">
        <v>41</v>
      </c>
      <c r="L1068" s="31"/>
      <c r="M1068" s="169"/>
      <c r="N1068" s="148"/>
      <c r="O1068" s="44" t="s">
        <v>3284</v>
      </c>
      <c r="P1068" s="43">
        <v>1994</v>
      </c>
      <c r="Q1068" s="207" t="s">
        <v>3338</v>
      </c>
      <c r="R1068" s="84" t="s">
        <v>3270</v>
      </c>
      <c r="S1068" s="31" t="s">
        <v>41</v>
      </c>
      <c r="T1068" s="31"/>
      <c r="U1068" s="169"/>
      <c r="V1068" s="150"/>
      <c r="W1068" s="141" t="str" cm="1">
        <f t="array" ref="W1068">IF(SUM(LEN(B1068:V1068))=0,"",IF(OR(OR(ISBLANK(F1068),SUM(LEN(C1068),LEN(D1068))=0),AND(NOT(E1068="Unknown"),ISBLANK(J1068)),AND(NOT(O1068="Unknown"),ISBLANK(R1068))),"Missing Information", INDEX(Table15[Entire Service Line Classification], MATCH(SUMIFS(Table15[Unique ID],Table15[System-Owned Portion],E1068,Table15[If Material Anything Other than "Lead" in Column E,Was Material Ever Previously Lead?],G1068,Table15[Customer-Owned Portion],O1068),Table15[Unique ID],0),0)))</f>
        <v>Non-lead</v>
      </c>
      <c r="X1068"/>
    </row>
    <row r="1069" spans="2:24" x14ac:dyDescent="0.35">
      <c r="B1069" s="146"/>
      <c r="C1069" s="31" t="s">
        <v>3890</v>
      </c>
      <c r="D1069" s="31"/>
      <c r="E1069" s="44" t="s">
        <v>3203</v>
      </c>
      <c r="F1069" s="43" t="s">
        <v>3283</v>
      </c>
      <c r="G1069" s="84" t="s">
        <v>3249</v>
      </c>
      <c r="H1069" s="31">
        <v>1971</v>
      </c>
      <c r="I1069" s="207" t="s">
        <v>3341</v>
      </c>
      <c r="J1069" s="84"/>
      <c r="K1069" s="31" t="s">
        <v>41</v>
      </c>
      <c r="L1069" s="31"/>
      <c r="M1069" s="169"/>
      <c r="N1069" s="148"/>
      <c r="O1069" s="44" t="s">
        <v>3203</v>
      </c>
      <c r="P1069" s="43">
        <v>1971</v>
      </c>
      <c r="Q1069" s="207" t="s">
        <v>3341</v>
      </c>
      <c r="R1069" s="84" t="s">
        <v>3203</v>
      </c>
      <c r="S1069" s="31" t="s">
        <v>41</v>
      </c>
      <c r="T1069" s="31"/>
      <c r="U1069" s="169"/>
      <c r="V1069" s="150"/>
      <c r="W1069" s="141" t="str" cm="1">
        <f t="array" ref="W1069">IF(SUM(LEN(B1069:V1069))=0,"",IF(OR(OR(ISBLANK(F1069),SUM(LEN(C1069),LEN(D1069))=0),AND(NOT(E1069="Unknown"),ISBLANK(J1069)),AND(NOT(O1069="Unknown"),ISBLANK(R1069))),"Missing Information", INDEX(Table15[Entire Service Line Classification], MATCH(SUMIFS(Table15[Unique ID],Table15[System-Owned Portion],E1069,Table15[If Material Anything Other than "Lead" in Column E,Was Material Ever Previously Lead?],G1069,Table15[Customer-Owned Portion],O1069),Table15[Unique ID],0),0)))</f>
        <v>Lead Status Unknown</v>
      </c>
      <c r="X1069"/>
    </row>
    <row r="1070" spans="2:24" ht="29" x14ac:dyDescent="0.35">
      <c r="B1070" s="146"/>
      <c r="C1070" s="31" t="s">
        <v>597</v>
      </c>
      <c r="D1070" s="31"/>
      <c r="E1070" s="44" t="s">
        <v>3284</v>
      </c>
      <c r="F1070" s="43" t="s">
        <v>41</v>
      </c>
      <c r="G1070" s="84" t="s">
        <v>3249</v>
      </c>
      <c r="H1070" s="31">
        <v>1993</v>
      </c>
      <c r="I1070" s="207" t="s">
        <v>3338</v>
      </c>
      <c r="J1070" s="84" t="s">
        <v>3270</v>
      </c>
      <c r="K1070" s="31" t="s">
        <v>41</v>
      </c>
      <c r="L1070" s="31"/>
      <c r="M1070" s="169"/>
      <c r="N1070" s="148"/>
      <c r="O1070" s="44" t="s">
        <v>3284</v>
      </c>
      <c r="P1070" s="43">
        <v>1993</v>
      </c>
      <c r="Q1070" s="207" t="s">
        <v>3338</v>
      </c>
      <c r="R1070" s="84" t="s">
        <v>3270</v>
      </c>
      <c r="S1070" s="31" t="s">
        <v>41</v>
      </c>
      <c r="T1070" s="31"/>
      <c r="U1070" s="169"/>
      <c r="V1070" s="150"/>
      <c r="W1070" s="141" t="str" cm="1">
        <f t="array" ref="W1070">IF(SUM(LEN(B1070:V1070))=0,"",IF(OR(OR(ISBLANK(F1070),SUM(LEN(C1070),LEN(D1070))=0),AND(NOT(E1070="Unknown"),ISBLANK(J1070)),AND(NOT(O1070="Unknown"),ISBLANK(R1070))),"Missing Information", INDEX(Table15[Entire Service Line Classification], MATCH(SUMIFS(Table15[Unique ID],Table15[System-Owned Portion],E1070,Table15[If Material Anything Other than "Lead" in Column E,Was Material Ever Previously Lead?],G1070,Table15[Customer-Owned Portion],O1070),Table15[Unique ID],0),0)))</f>
        <v>Non-lead</v>
      </c>
      <c r="X1070"/>
    </row>
    <row r="1071" spans="2:24" ht="29" x14ac:dyDescent="0.35">
      <c r="B1071" s="146"/>
      <c r="C1071" s="31" t="s">
        <v>3891</v>
      </c>
      <c r="D1071" s="31"/>
      <c r="E1071" s="44" t="s">
        <v>3284</v>
      </c>
      <c r="F1071" s="43" t="s">
        <v>41</v>
      </c>
      <c r="G1071" s="84" t="s">
        <v>3249</v>
      </c>
      <c r="H1071" s="31">
        <v>1993</v>
      </c>
      <c r="I1071" s="207" t="s">
        <v>3338</v>
      </c>
      <c r="J1071" s="84" t="s">
        <v>3270</v>
      </c>
      <c r="K1071" s="31" t="s">
        <v>41</v>
      </c>
      <c r="L1071" s="31"/>
      <c r="M1071" s="169"/>
      <c r="N1071" s="148"/>
      <c r="O1071" s="44" t="s">
        <v>3284</v>
      </c>
      <c r="P1071" s="43">
        <v>1993</v>
      </c>
      <c r="Q1071" s="207" t="s">
        <v>3338</v>
      </c>
      <c r="R1071" s="84" t="s">
        <v>3270</v>
      </c>
      <c r="S1071" s="31" t="s">
        <v>41</v>
      </c>
      <c r="T1071" s="31"/>
      <c r="U1071" s="169"/>
      <c r="V1071" s="150"/>
      <c r="W1071" s="141" t="str" cm="1">
        <f t="array" ref="W1071">IF(SUM(LEN(B1071:V1071))=0,"",IF(OR(OR(ISBLANK(F1071),SUM(LEN(C1071),LEN(D1071))=0),AND(NOT(E1071="Unknown"),ISBLANK(J1071)),AND(NOT(O1071="Unknown"),ISBLANK(R1071))),"Missing Information", INDEX(Table15[Entire Service Line Classification], MATCH(SUMIFS(Table15[Unique ID],Table15[System-Owned Portion],E1071,Table15[If Material Anything Other than "Lead" in Column E,Was Material Ever Previously Lead?],G1071,Table15[Customer-Owned Portion],O1071),Table15[Unique ID],0),0)))</f>
        <v>Non-lead</v>
      </c>
      <c r="X1071"/>
    </row>
    <row r="1072" spans="2:24" ht="29" x14ac:dyDescent="0.35">
      <c r="B1072" s="146"/>
      <c r="C1072" s="31" t="s">
        <v>3892</v>
      </c>
      <c r="D1072" s="31"/>
      <c r="E1072" s="44" t="s">
        <v>3203</v>
      </c>
      <c r="F1072" s="43" t="s">
        <v>3283</v>
      </c>
      <c r="G1072" s="84" t="s">
        <v>3249</v>
      </c>
      <c r="H1072" s="31">
        <v>1948</v>
      </c>
      <c r="I1072" s="207" t="s">
        <v>3338</v>
      </c>
      <c r="J1072" s="84"/>
      <c r="K1072" s="31" t="s">
        <v>41</v>
      </c>
      <c r="L1072" s="31"/>
      <c r="M1072" s="169"/>
      <c r="N1072" s="148"/>
      <c r="O1072" s="44" t="s">
        <v>3203</v>
      </c>
      <c r="P1072" s="43">
        <v>1948</v>
      </c>
      <c r="Q1072" s="207" t="s">
        <v>3338</v>
      </c>
      <c r="R1072" s="84" t="s">
        <v>3203</v>
      </c>
      <c r="S1072" s="31" t="s">
        <v>41</v>
      </c>
      <c r="T1072" s="31"/>
      <c r="U1072" s="169"/>
      <c r="V1072" s="150"/>
      <c r="W1072" s="141" t="str" cm="1">
        <f t="array" ref="W1072">IF(SUM(LEN(B1072:V1072))=0,"",IF(OR(OR(ISBLANK(F1072),SUM(LEN(C1072),LEN(D1072))=0),AND(NOT(E1072="Unknown"),ISBLANK(J1072)),AND(NOT(O1072="Unknown"),ISBLANK(R1072))),"Missing Information", INDEX(Table15[Entire Service Line Classification], MATCH(SUMIFS(Table15[Unique ID],Table15[System-Owned Portion],E1072,Table15[If Material Anything Other than "Lead" in Column E,Was Material Ever Previously Lead?],G1072,Table15[Customer-Owned Portion],O1072),Table15[Unique ID],0),0)))</f>
        <v>Lead Status Unknown</v>
      </c>
      <c r="X1072"/>
    </row>
    <row r="1073" spans="2:24" x14ac:dyDescent="0.35">
      <c r="B1073" s="146"/>
      <c r="C1073" s="31" t="s">
        <v>3893</v>
      </c>
      <c r="D1073" s="31"/>
      <c r="E1073" s="44" t="s">
        <v>3203</v>
      </c>
      <c r="F1073" s="43" t="s">
        <v>3283</v>
      </c>
      <c r="G1073" s="84" t="s">
        <v>3249</v>
      </c>
      <c r="H1073" s="31"/>
      <c r="I1073" s="207" t="s">
        <v>3338</v>
      </c>
      <c r="J1073" s="84"/>
      <c r="K1073" s="31" t="s">
        <v>41</v>
      </c>
      <c r="L1073" s="31"/>
      <c r="M1073" s="169"/>
      <c r="N1073" s="148"/>
      <c r="O1073" s="44" t="s">
        <v>3203</v>
      </c>
      <c r="P1073" s="43"/>
      <c r="Q1073" s="207" t="s">
        <v>3338</v>
      </c>
      <c r="R1073" s="84" t="s">
        <v>3203</v>
      </c>
      <c r="S1073" s="31" t="s">
        <v>41</v>
      </c>
      <c r="T1073" s="31"/>
      <c r="U1073" s="169"/>
      <c r="V1073" s="150"/>
      <c r="W1073" s="141" t="str" cm="1">
        <f t="array" ref="W1073">IF(SUM(LEN(B1073:V1073))=0,"",IF(OR(OR(ISBLANK(F1073),SUM(LEN(C1073),LEN(D1073))=0),AND(NOT(E1073="Unknown"),ISBLANK(J1073)),AND(NOT(O1073="Unknown"),ISBLANK(R1073))),"Missing Information", INDEX(Table15[Entire Service Line Classification], MATCH(SUMIFS(Table15[Unique ID],Table15[System-Owned Portion],E1073,Table15[If Material Anything Other than "Lead" in Column E,Was Material Ever Previously Lead?],G1073,Table15[Customer-Owned Portion],O1073),Table15[Unique ID],0),0)))</f>
        <v>Lead Status Unknown</v>
      </c>
      <c r="X1073"/>
    </row>
    <row r="1074" spans="2:24" ht="29" x14ac:dyDescent="0.35">
      <c r="B1074" s="146"/>
      <c r="C1074" s="31" t="s">
        <v>3894</v>
      </c>
      <c r="D1074" s="31"/>
      <c r="E1074" s="44" t="s">
        <v>3284</v>
      </c>
      <c r="F1074" s="43" t="s">
        <v>41</v>
      </c>
      <c r="G1074" s="84" t="s">
        <v>3249</v>
      </c>
      <c r="H1074" s="31">
        <v>1994</v>
      </c>
      <c r="I1074" s="207" t="s">
        <v>3338</v>
      </c>
      <c r="J1074" s="84" t="s">
        <v>3270</v>
      </c>
      <c r="K1074" s="31" t="s">
        <v>41</v>
      </c>
      <c r="L1074" s="31"/>
      <c r="M1074" s="169"/>
      <c r="N1074" s="148"/>
      <c r="O1074" s="44" t="s">
        <v>3284</v>
      </c>
      <c r="P1074" s="43">
        <v>1994</v>
      </c>
      <c r="Q1074" s="207" t="s">
        <v>3338</v>
      </c>
      <c r="R1074" s="84" t="s">
        <v>3270</v>
      </c>
      <c r="S1074" s="31" t="s">
        <v>41</v>
      </c>
      <c r="T1074" s="31"/>
      <c r="U1074" s="169"/>
      <c r="V1074" s="150"/>
      <c r="W1074" s="141" t="str" cm="1">
        <f t="array" ref="W1074">IF(SUM(LEN(B1074:V1074))=0,"",IF(OR(OR(ISBLANK(F1074),SUM(LEN(C1074),LEN(D1074))=0),AND(NOT(E1074="Unknown"),ISBLANK(J1074)),AND(NOT(O1074="Unknown"),ISBLANK(R1074))),"Missing Information", INDEX(Table15[Entire Service Line Classification], MATCH(SUMIFS(Table15[Unique ID],Table15[System-Owned Portion],E1074,Table15[If Material Anything Other than "Lead" in Column E,Was Material Ever Previously Lead?],G1074,Table15[Customer-Owned Portion],O1074),Table15[Unique ID],0),0)))</f>
        <v>Non-lead</v>
      </c>
      <c r="X1074"/>
    </row>
    <row r="1075" spans="2:24" ht="29" x14ac:dyDescent="0.35">
      <c r="B1075" s="146"/>
      <c r="C1075" s="31" t="s">
        <v>3895</v>
      </c>
      <c r="D1075" s="31"/>
      <c r="E1075" s="44" t="s">
        <v>3284</v>
      </c>
      <c r="F1075" s="43" t="s">
        <v>41</v>
      </c>
      <c r="G1075" s="84" t="s">
        <v>3249</v>
      </c>
      <c r="H1075" s="31">
        <v>1994</v>
      </c>
      <c r="I1075" s="207" t="s">
        <v>3336</v>
      </c>
      <c r="J1075" s="84" t="s">
        <v>3270</v>
      </c>
      <c r="K1075" s="31" t="s">
        <v>41</v>
      </c>
      <c r="L1075" s="31"/>
      <c r="M1075" s="169"/>
      <c r="N1075" s="148"/>
      <c r="O1075" s="44" t="s">
        <v>3284</v>
      </c>
      <c r="P1075" s="43">
        <v>1994</v>
      </c>
      <c r="Q1075" s="207" t="s">
        <v>3336</v>
      </c>
      <c r="R1075" s="84" t="s">
        <v>3270</v>
      </c>
      <c r="S1075" s="31" t="s">
        <v>41</v>
      </c>
      <c r="T1075" s="31"/>
      <c r="U1075" s="169"/>
      <c r="V1075" s="150"/>
      <c r="W1075" s="141" t="str" cm="1">
        <f t="array" ref="W1075">IF(SUM(LEN(B1075:V1075))=0,"",IF(OR(OR(ISBLANK(F1075),SUM(LEN(C1075),LEN(D1075))=0),AND(NOT(E1075="Unknown"),ISBLANK(J1075)),AND(NOT(O1075="Unknown"),ISBLANK(R1075))),"Missing Information", INDEX(Table15[Entire Service Line Classification], MATCH(SUMIFS(Table15[Unique ID],Table15[System-Owned Portion],E1075,Table15[If Material Anything Other than "Lead" in Column E,Was Material Ever Previously Lead?],G1075,Table15[Customer-Owned Portion],O1075),Table15[Unique ID],0),0)))</f>
        <v>Non-lead</v>
      </c>
      <c r="X1075"/>
    </row>
    <row r="1076" spans="2:24" x14ac:dyDescent="0.35">
      <c r="B1076" s="146"/>
      <c r="C1076" s="31" t="s">
        <v>598</v>
      </c>
      <c r="D1076" s="31"/>
      <c r="E1076" s="44" t="s">
        <v>3203</v>
      </c>
      <c r="F1076" s="43" t="s">
        <v>3283</v>
      </c>
      <c r="G1076" s="84" t="s">
        <v>3249</v>
      </c>
      <c r="H1076" s="31">
        <v>1947</v>
      </c>
      <c r="I1076" s="207" t="s">
        <v>3338</v>
      </c>
      <c r="J1076" s="84"/>
      <c r="K1076" s="31" t="s">
        <v>41</v>
      </c>
      <c r="L1076" s="31"/>
      <c r="M1076" s="169"/>
      <c r="N1076" s="148"/>
      <c r="O1076" s="44" t="s">
        <v>3203</v>
      </c>
      <c r="P1076" s="43">
        <v>1947</v>
      </c>
      <c r="Q1076" s="207" t="s">
        <v>3338</v>
      </c>
      <c r="R1076" s="84" t="s">
        <v>3203</v>
      </c>
      <c r="S1076" s="31" t="s">
        <v>41</v>
      </c>
      <c r="T1076" s="31"/>
      <c r="U1076" s="169"/>
      <c r="V1076" s="150"/>
      <c r="W1076" s="141" t="str" cm="1">
        <f t="array" ref="W1076">IF(SUM(LEN(B1076:V1076))=0,"",IF(OR(OR(ISBLANK(F1076),SUM(LEN(C1076),LEN(D1076))=0),AND(NOT(E1076="Unknown"),ISBLANK(J1076)),AND(NOT(O1076="Unknown"),ISBLANK(R1076))),"Missing Information", INDEX(Table15[Entire Service Line Classification], MATCH(SUMIFS(Table15[Unique ID],Table15[System-Owned Portion],E1076,Table15[If Material Anything Other than "Lead" in Column E,Was Material Ever Previously Lead?],G1076,Table15[Customer-Owned Portion],O1076),Table15[Unique ID],0),0)))</f>
        <v>Lead Status Unknown</v>
      </c>
      <c r="X1076"/>
    </row>
    <row r="1077" spans="2:24" x14ac:dyDescent="0.35">
      <c r="B1077" s="146"/>
      <c r="C1077" s="31" t="s">
        <v>599</v>
      </c>
      <c r="D1077" s="31"/>
      <c r="E1077" s="44" t="s">
        <v>3203</v>
      </c>
      <c r="F1077" s="43" t="s">
        <v>3283</v>
      </c>
      <c r="G1077" s="84" t="s">
        <v>3249</v>
      </c>
      <c r="H1077" s="31">
        <v>1942</v>
      </c>
      <c r="I1077" s="207" t="s">
        <v>3338</v>
      </c>
      <c r="J1077" s="84"/>
      <c r="K1077" s="31" t="s">
        <v>41</v>
      </c>
      <c r="L1077" s="31"/>
      <c r="M1077" s="169"/>
      <c r="N1077" s="148"/>
      <c r="O1077" s="44" t="s">
        <v>3203</v>
      </c>
      <c r="P1077" s="43">
        <v>1942</v>
      </c>
      <c r="Q1077" s="207" t="s">
        <v>3338</v>
      </c>
      <c r="R1077" s="84" t="s">
        <v>3203</v>
      </c>
      <c r="S1077" s="31" t="s">
        <v>41</v>
      </c>
      <c r="T1077" s="31"/>
      <c r="U1077" s="169"/>
      <c r="V1077" s="150"/>
      <c r="W1077" s="141" t="str" cm="1">
        <f t="array" ref="W1077">IF(SUM(LEN(B1077:V1077))=0,"",IF(OR(OR(ISBLANK(F1077),SUM(LEN(C1077),LEN(D1077))=0),AND(NOT(E1077="Unknown"),ISBLANK(J1077)),AND(NOT(O1077="Unknown"),ISBLANK(R1077))),"Missing Information", INDEX(Table15[Entire Service Line Classification], MATCH(SUMIFS(Table15[Unique ID],Table15[System-Owned Portion],E1077,Table15[If Material Anything Other than "Lead" in Column E,Was Material Ever Previously Lead?],G1077,Table15[Customer-Owned Portion],O1077),Table15[Unique ID],0),0)))</f>
        <v>Lead Status Unknown</v>
      </c>
      <c r="X1077"/>
    </row>
    <row r="1078" spans="2:24" ht="29" x14ac:dyDescent="0.35">
      <c r="B1078" s="146"/>
      <c r="C1078" s="31" t="s">
        <v>600</v>
      </c>
      <c r="D1078" s="31"/>
      <c r="E1078" s="44" t="s">
        <v>3284</v>
      </c>
      <c r="F1078" s="43" t="s">
        <v>41</v>
      </c>
      <c r="G1078" s="84" t="s">
        <v>3249</v>
      </c>
      <c r="H1078" s="31">
        <v>1991</v>
      </c>
      <c r="I1078" s="207" t="s">
        <v>3337</v>
      </c>
      <c r="J1078" s="84" t="s">
        <v>3270</v>
      </c>
      <c r="K1078" s="31" t="s">
        <v>41</v>
      </c>
      <c r="L1078" s="31"/>
      <c r="M1078" s="169"/>
      <c r="N1078" s="148"/>
      <c r="O1078" s="44" t="s">
        <v>3284</v>
      </c>
      <c r="P1078" s="43">
        <v>1991</v>
      </c>
      <c r="Q1078" s="207" t="s">
        <v>3337</v>
      </c>
      <c r="R1078" s="84" t="s">
        <v>3270</v>
      </c>
      <c r="S1078" s="31" t="s">
        <v>41</v>
      </c>
      <c r="T1078" s="31"/>
      <c r="U1078" s="169"/>
      <c r="V1078" s="150"/>
      <c r="W1078" s="141" t="str" cm="1">
        <f t="array" ref="W1078">IF(SUM(LEN(B1078:V1078))=0,"",IF(OR(OR(ISBLANK(F1078),SUM(LEN(C1078),LEN(D1078))=0),AND(NOT(E1078="Unknown"),ISBLANK(J1078)),AND(NOT(O1078="Unknown"),ISBLANK(R1078))),"Missing Information", INDEX(Table15[Entire Service Line Classification], MATCH(SUMIFS(Table15[Unique ID],Table15[System-Owned Portion],E1078,Table15[If Material Anything Other than "Lead" in Column E,Was Material Ever Previously Lead?],G1078,Table15[Customer-Owned Portion],O1078),Table15[Unique ID],0),0)))</f>
        <v>Non-lead</v>
      </c>
      <c r="X1078"/>
    </row>
    <row r="1079" spans="2:24" ht="29" x14ac:dyDescent="0.35">
      <c r="B1079" s="146"/>
      <c r="C1079" s="31" t="s">
        <v>3896</v>
      </c>
      <c r="D1079" s="31"/>
      <c r="E1079" s="44" t="s">
        <v>3284</v>
      </c>
      <c r="F1079" s="43" t="s">
        <v>41</v>
      </c>
      <c r="G1079" s="84" t="s">
        <v>3249</v>
      </c>
      <c r="H1079" s="31">
        <v>1994</v>
      </c>
      <c r="I1079" s="207" t="s">
        <v>3337</v>
      </c>
      <c r="J1079" s="84" t="s">
        <v>3270</v>
      </c>
      <c r="K1079" s="31" t="s">
        <v>41</v>
      </c>
      <c r="L1079" s="31"/>
      <c r="M1079" s="169"/>
      <c r="N1079" s="148"/>
      <c r="O1079" s="44" t="s">
        <v>3284</v>
      </c>
      <c r="P1079" s="43">
        <v>1994</v>
      </c>
      <c r="Q1079" s="207" t="s">
        <v>3337</v>
      </c>
      <c r="R1079" s="84" t="s">
        <v>3270</v>
      </c>
      <c r="S1079" s="31" t="s">
        <v>41</v>
      </c>
      <c r="T1079" s="31"/>
      <c r="U1079" s="169"/>
      <c r="V1079" s="150"/>
      <c r="W1079" s="141" t="str" cm="1">
        <f t="array" ref="W1079">IF(SUM(LEN(B1079:V1079))=0,"",IF(OR(OR(ISBLANK(F1079),SUM(LEN(C1079),LEN(D1079))=0),AND(NOT(E1079="Unknown"),ISBLANK(J1079)),AND(NOT(O1079="Unknown"),ISBLANK(R1079))),"Missing Information", INDEX(Table15[Entire Service Line Classification], MATCH(SUMIFS(Table15[Unique ID],Table15[System-Owned Portion],E1079,Table15[If Material Anything Other than "Lead" in Column E,Was Material Ever Previously Lead?],G1079,Table15[Customer-Owned Portion],O1079),Table15[Unique ID],0),0)))</f>
        <v>Non-lead</v>
      </c>
      <c r="X1079"/>
    </row>
    <row r="1080" spans="2:24" x14ac:dyDescent="0.35">
      <c r="B1080" s="146"/>
      <c r="C1080" s="31" t="s">
        <v>3897</v>
      </c>
      <c r="D1080" s="31"/>
      <c r="E1080" s="44" t="s">
        <v>3203</v>
      </c>
      <c r="F1080" s="43" t="s">
        <v>3283</v>
      </c>
      <c r="G1080" s="84" t="s">
        <v>3249</v>
      </c>
      <c r="H1080" s="31">
        <v>1900</v>
      </c>
      <c r="I1080" s="207" t="s">
        <v>3338</v>
      </c>
      <c r="J1080" s="84"/>
      <c r="K1080" s="31" t="s">
        <v>41</v>
      </c>
      <c r="L1080" s="31"/>
      <c r="M1080" s="169"/>
      <c r="N1080" s="148"/>
      <c r="O1080" s="44" t="s">
        <v>3203</v>
      </c>
      <c r="P1080" s="43">
        <v>1900</v>
      </c>
      <c r="Q1080" s="207" t="s">
        <v>3338</v>
      </c>
      <c r="R1080" s="84" t="s">
        <v>3203</v>
      </c>
      <c r="S1080" s="31" t="s">
        <v>41</v>
      </c>
      <c r="T1080" s="31"/>
      <c r="U1080" s="169"/>
      <c r="V1080" s="150"/>
      <c r="W1080" s="141" t="str" cm="1">
        <f t="array" ref="W1080">IF(SUM(LEN(B1080:V1080))=0,"",IF(OR(OR(ISBLANK(F1080),SUM(LEN(C1080),LEN(D1080))=0),AND(NOT(E1080="Unknown"),ISBLANK(J1080)),AND(NOT(O1080="Unknown"),ISBLANK(R1080))),"Missing Information", INDEX(Table15[Entire Service Line Classification], MATCH(SUMIFS(Table15[Unique ID],Table15[System-Owned Portion],E1080,Table15[If Material Anything Other than "Lead" in Column E,Was Material Ever Previously Lead?],G1080,Table15[Customer-Owned Portion],O1080),Table15[Unique ID],0),0)))</f>
        <v>Lead Status Unknown</v>
      </c>
      <c r="X1080"/>
    </row>
    <row r="1081" spans="2:24" ht="29" x14ac:dyDescent="0.35">
      <c r="B1081" s="146"/>
      <c r="C1081" s="31" t="s">
        <v>3898</v>
      </c>
      <c r="D1081" s="31"/>
      <c r="E1081" s="44" t="s">
        <v>3203</v>
      </c>
      <c r="F1081" s="43" t="s">
        <v>3283</v>
      </c>
      <c r="G1081" s="84" t="s">
        <v>3249</v>
      </c>
      <c r="H1081" s="31">
        <v>1984</v>
      </c>
      <c r="I1081" s="207" t="s">
        <v>3338</v>
      </c>
      <c r="J1081" s="84"/>
      <c r="K1081" s="31" t="s">
        <v>41</v>
      </c>
      <c r="L1081" s="31"/>
      <c r="M1081" s="169"/>
      <c r="N1081" s="148"/>
      <c r="O1081" s="44" t="s">
        <v>3203</v>
      </c>
      <c r="P1081" s="43">
        <v>1984</v>
      </c>
      <c r="Q1081" s="207" t="s">
        <v>3338</v>
      </c>
      <c r="R1081" s="84" t="s">
        <v>3203</v>
      </c>
      <c r="S1081" s="31" t="s">
        <v>41</v>
      </c>
      <c r="T1081" s="31"/>
      <c r="U1081" s="169"/>
      <c r="V1081" s="150"/>
      <c r="W1081" s="141" t="str" cm="1">
        <f t="array" ref="W1081">IF(SUM(LEN(B1081:V1081))=0,"",IF(OR(OR(ISBLANK(F1081),SUM(LEN(C1081),LEN(D1081))=0),AND(NOT(E1081="Unknown"),ISBLANK(J1081)),AND(NOT(O1081="Unknown"),ISBLANK(R1081))),"Missing Information", INDEX(Table15[Entire Service Line Classification], MATCH(SUMIFS(Table15[Unique ID],Table15[System-Owned Portion],E1081,Table15[If Material Anything Other than "Lead" in Column E,Was Material Ever Previously Lead?],G1081,Table15[Customer-Owned Portion],O1081),Table15[Unique ID],0),0)))</f>
        <v>Lead Status Unknown</v>
      </c>
      <c r="X1081"/>
    </row>
    <row r="1082" spans="2:24" x14ac:dyDescent="0.35">
      <c r="B1082" s="146"/>
      <c r="C1082" s="31" t="s">
        <v>601</v>
      </c>
      <c r="D1082" s="31"/>
      <c r="E1082" s="44" t="s">
        <v>3203</v>
      </c>
      <c r="F1082" s="43" t="s">
        <v>3283</v>
      </c>
      <c r="G1082" s="84" t="s">
        <v>3249</v>
      </c>
      <c r="H1082" s="31">
        <v>1940</v>
      </c>
      <c r="I1082" s="207" t="s">
        <v>3336</v>
      </c>
      <c r="J1082" s="84"/>
      <c r="K1082" s="31" t="s">
        <v>41</v>
      </c>
      <c r="L1082" s="31"/>
      <c r="M1082" s="169"/>
      <c r="N1082" s="148"/>
      <c r="O1082" s="44" t="s">
        <v>3203</v>
      </c>
      <c r="P1082" s="43">
        <v>1940</v>
      </c>
      <c r="Q1082" s="207" t="s">
        <v>3336</v>
      </c>
      <c r="R1082" s="84" t="s">
        <v>3203</v>
      </c>
      <c r="S1082" s="31" t="s">
        <v>41</v>
      </c>
      <c r="T1082" s="31"/>
      <c r="U1082" s="169"/>
      <c r="V1082" s="150"/>
      <c r="W1082" s="141" t="str" cm="1">
        <f t="array" ref="W1082">IF(SUM(LEN(B1082:V1082))=0,"",IF(OR(OR(ISBLANK(F1082),SUM(LEN(C1082),LEN(D1082))=0),AND(NOT(E1082="Unknown"),ISBLANK(J1082)),AND(NOT(O1082="Unknown"),ISBLANK(R1082))),"Missing Information", INDEX(Table15[Entire Service Line Classification], MATCH(SUMIFS(Table15[Unique ID],Table15[System-Owned Portion],E1082,Table15[If Material Anything Other than "Lead" in Column E,Was Material Ever Previously Lead?],G1082,Table15[Customer-Owned Portion],O1082),Table15[Unique ID],0),0)))</f>
        <v>Lead Status Unknown</v>
      </c>
      <c r="X1082"/>
    </row>
    <row r="1083" spans="2:24" ht="29" x14ac:dyDescent="0.35">
      <c r="B1083" s="146"/>
      <c r="C1083" s="31" t="s">
        <v>3899</v>
      </c>
      <c r="D1083" s="31"/>
      <c r="E1083" s="44" t="s">
        <v>3284</v>
      </c>
      <c r="F1083" s="43" t="s">
        <v>41</v>
      </c>
      <c r="G1083" s="84" t="s">
        <v>3249</v>
      </c>
      <c r="H1083" s="31">
        <v>1995</v>
      </c>
      <c r="I1083" s="207" t="s">
        <v>3336</v>
      </c>
      <c r="J1083" s="84" t="s">
        <v>3270</v>
      </c>
      <c r="K1083" s="31" t="s">
        <v>41</v>
      </c>
      <c r="L1083" s="31"/>
      <c r="M1083" s="169"/>
      <c r="N1083" s="148"/>
      <c r="O1083" s="44" t="s">
        <v>3284</v>
      </c>
      <c r="P1083" s="43">
        <v>1995</v>
      </c>
      <c r="Q1083" s="207" t="s">
        <v>3336</v>
      </c>
      <c r="R1083" s="84" t="s">
        <v>3270</v>
      </c>
      <c r="S1083" s="31" t="s">
        <v>41</v>
      </c>
      <c r="T1083" s="31"/>
      <c r="U1083" s="169"/>
      <c r="V1083" s="150"/>
      <c r="W1083" s="141" t="str" cm="1">
        <f t="array" ref="W1083">IF(SUM(LEN(B1083:V1083))=0,"",IF(OR(OR(ISBLANK(F1083),SUM(LEN(C1083),LEN(D1083))=0),AND(NOT(E1083="Unknown"),ISBLANK(J1083)),AND(NOT(O1083="Unknown"),ISBLANK(R1083))),"Missing Information", INDEX(Table15[Entire Service Line Classification], MATCH(SUMIFS(Table15[Unique ID],Table15[System-Owned Portion],E1083,Table15[If Material Anything Other than "Lead" in Column E,Was Material Ever Previously Lead?],G1083,Table15[Customer-Owned Portion],O1083),Table15[Unique ID],0),0)))</f>
        <v>Non-lead</v>
      </c>
      <c r="X1083"/>
    </row>
    <row r="1084" spans="2:24" ht="29" x14ac:dyDescent="0.35">
      <c r="B1084" s="146"/>
      <c r="C1084" s="31" t="s">
        <v>3900</v>
      </c>
      <c r="D1084" s="31"/>
      <c r="E1084" s="44" t="s">
        <v>3284</v>
      </c>
      <c r="F1084" s="43" t="s">
        <v>41</v>
      </c>
      <c r="G1084" s="84" t="s">
        <v>3249</v>
      </c>
      <c r="H1084" s="31">
        <v>1995</v>
      </c>
      <c r="I1084" s="207" t="s">
        <v>3337</v>
      </c>
      <c r="J1084" s="84" t="s">
        <v>3270</v>
      </c>
      <c r="K1084" s="31" t="s">
        <v>41</v>
      </c>
      <c r="L1084" s="31"/>
      <c r="M1084" s="169"/>
      <c r="N1084" s="148"/>
      <c r="O1084" s="44" t="s">
        <v>3284</v>
      </c>
      <c r="P1084" s="43">
        <v>1995</v>
      </c>
      <c r="Q1084" s="207" t="s">
        <v>3337</v>
      </c>
      <c r="R1084" s="84" t="s">
        <v>3270</v>
      </c>
      <c r="S1084" s="31" t="s">
        <v>41</v>
      </c>
      <c r="T1084" s="31"/>
      <c r="U1084" s="169"/>
      <c r="V1084" s="150"/>
      <c r="W1084" s="141" t="str" cm="1">
        <f t="array" ref="W1084">IF(SUM(LEN(B1084:V1084))=0,"",IF(OR(OR(ISBLANK(F1084),SUM(LEN(C1084),LEN(D1084))=0),AND(NOT(E1084="Unknown"),ISBLANK(J1084)),AND(NOT(O1084="Unknown"),ISBLANK(R1084))),"Missing Information", INDEX(Table15[Entire Service Line Classification], MATCH(SUMIFS(Table15[Unique ID],Table15[System-Owned Portion],E1084,Table15[If Material Anything Other than "Lead" in Column E,Was Material Ever Previously Lead?],G1084,Table15[Customer-Owned Portion],O1084),Table15[Unique ID],0),0)))</f>
        <v>Non-lead</v>
      </c>
      <c r="X1084"/>
    </row>
    <row r="1085" spans="2:24" ht="29" x14ac:dyDescent="0.35">
      <c r="B1085" s="146"/>
      <c r="C1085" s="31" t="s">
        <v>3901</v>
      </c>
      <c r="D1085" s="31"/>
      <c r="E1085" s="44" t="s">
        <v>3284</v>
      </c>
      <c r="F1085" s="43" t="s">
        <v>41</v>
      </c>
      <c r="G1085" s="84" t="s">
        <v>3249</v>
      </c>
      <c r="H1085" s="31">
        <v>1995</v>
      </c>
      <c r="I1085" s="207" t="s">
        <v>3338</v>
      </c>
      <c r="J1085" s="84" t="s">
        <v>3270</v>
      </c>
      <c r="K1085" s="31" t="s">
        <v>41</v>
      </c>
      <c r="L1085" s="31"/>
      <c r="M1085" s="169"/>
      <c r="N1085" s="148"/>
      <c r="O1085" s="44" t="s">
        <v>3284</v>
      </c>
      <c r="P1085" s="43">
        <v>1995</v>
      </c>
      <c r="Q1085" s="207" t="s">
        <v>3338</v>
      </c>
      <c r="R1085" s="84" t="s">
        <v>3270</v>
      </c>
      <c r="S1085" s="31" t="s">
        <v>41</v>
      </c>
      <c r="T1085" s="31"/>
      <c r="U1085" s="169"/>
      <c r="V1085" s="150"/>
      <c r="W1085" s="141" t="str" cm="1">
        <f t="array" ref="W1085">IF(SUM(LEN(B1085:V1085))=0,"",IF(OR(OR(ISBLANK(F1085),SUM(LEN(C1085),LEN(D1085))=0),AND(NOT(E1085="Unknown"),ISBLANK(J1085)),AND(NOT(O1085="Unknown"),ISBLANK(R1085))),"Missing Information", INDEX(Table15[Entire Service Line Classification], MATCH(SUMIFS(Table15[Unique ID],Table15[System-Owned Portion],E1085,Table15[If Material Anything Other than "Lead" in Column E,Was Material Ever Previously Lead?],G1085,Table15[Customer-Owned Portion],O1085),Table15[Unique ID],0),0)))</f>
        <v>Non-lead</v>
      </c>
      <c r="X1085"/>
    </row>
    <row r="1086" spans="2:24" ht="29" x14ac:dyDescent="0.35">
      <c r="B1086" s="146"/>
      <c r="C1086" s="31" t="s">
        <v>3902</v>
      </c>
      <c r="D1086" s="31"/>
      <c r="E1086" s="44" t="s">
        <v>3284</v>
      </c>
      <c r="F1086" s="43" t="s">
        <v>41</v>
      </c>
      <c r="G1086" s="84" t="s">
        <v>3249</v>
      </c>
      <c r="H1086" s="31">
        <v>1995</v>
      </c>
      <c r="I1086" s="207" t="s">
        <v>3338</v>
      </c>
      <c r="J1086" s="84" t="s">
        <v>3270</v>
      </c>
      <c r="K1086" s="31" t="s">
        <v>41</v>
      </c>
      <c r="L1086" s="31"/>
      <c r="M1086" s="169"/>
      <c r="N1086" s="148"/>
      <c r="O1086" s="44" t="s">
        <v>3284</v>
      </c>
      <c r="P1086" s="43">
        <v>1995</v>
      </c>
      <c r="Q1086" s="207" t="s">
        <v>3338</v>
      </c>
      <c r="R1086" s="84" t="s">
        <v>3270</v>
      </c>
      <c r="S1086" s="31" t="s">
        <v>41</v>
      </c>
      <c r="T1086" s="31"/>
      <c r="U1086" s="169"/>
      <c r="V1086" s="150"/>
      <c r="W1086" s="141" t="str" cm="1">
        <f t="array" ref="W1086">IF(SUM(LEN(B1086:V1086))=0,"",IF(OR(OR(ISBLANK(F1086),SUM(LEN(C1086),LEN(D1086))=0),AND(NOT(E1086="Unknown"),ISBLANK(J1086)),AND(NOT(O1086="Unknown"),ISBLANK(R1086))),"Missing Information", INDEX(Table15[Entire Service Line Classification], MATCH(SUMIFS(Table15[Unique ID],Table15[System-Owned Portion],E1086,Table15[If Material Anything Other than "Lead" in Column E,Was Material Ever Previously Lead?],G1086,Table15[Customer-Owned Portion],O1086),Table15[Unique ID],0),0)))</f>
        <v>Non-lead</v>
      </c>
      <c r="X1086"/>
    </row>
    <row r="1087" spans="2:24" x14ac:dyDescent="0.35">
      <c r="B1087" s="146"/>
      <c r="C1087" s="31" t="s">
        <v>602</v>
      </c>
      <c r="D1087" s="31"/>
      <c r="E1087" s="44" t="s">
        <v>3203</v>
      </c>
      <c r="F1087" s="43" t="s">
        <v>3283</v>
      </c>
      <c r="G1087" s="84" t="s">
        <v>3249</v>
      </c>
      <c r="H1087" s="31">
        <v>1941</v>
      </c>
      <c r="I1087" s="207" t="s">
        <v>3338</v>
      </c>
      <c r="J1087" s="84"/>
      <c r="K1087" s="31" t="s">
        <v>41</v>
      </c>
      <c r="L1087" s="31"/>
      <c r="M1087" s="169"/>
      <c r="N1087" s="148"/>
      <c r="O1087" s="44" t="s">
        <v>3203</v>
      </c>
      <c r="P1087" s="43">
        <v>1941</v>
      </c>
      <c r="Q1087" s="207" t="s">
        <v>3338</v>
      </c>
      <c r="R1087" s="84" t="s">
        <v>3203</v>
      </c>
      <c r="S1087" s="31" t="s">
        <v>41</v>
      </c>
      <c r="T1087" s="31"/>
      <c r="U1087" s="169"/>
      <c r="V1087" s="150"/>
      <c r="W1087" s="141" t="str" cm="1">
        <f t="array" ref="W1087">IF(SUM(LEN(B1087:V1087))=0,"",IF(OR(OR(ISBLANK(F1087),SUM(LEN(C1087),LEN(D1087))=0),AND(NOT(E1087="Unknown"),ISBLANK(J1087)),AND(NOT(O1087="Unknown"),ISBLANK(R1087))),"Missing Information", INDEX(Table15[Entire Service Line Classification], MATCH(SUMIFS(Table15[Unique ID],Table15[System-Owned Portion],E1087,Table15[If Material Anything Other than "Lead" in Column E,Was Material Ever Previously Lead?],G1087,Table15[Customer-Owned Portion],O1087),Table15[Unique ID],0),0)))</f>
        <v>Lead Status Unknown</v>
      </c>
      <c r="X1087"/>
    </row>
    <row r="1088" spans="2:24" ht="29" x14ac:dyDescent="0.35">
      <c r="B1088" s="146"/>
      <c r="C1088" s="31" t="s">
        <v>3903</v>
      </c>
      <c r="D1088" s="31"/>
      <c r="E1088" s="44" t="s">
        <v>3284</v>
      </c>
      <c r="F1088" s="43" t="s">
        <v>41</v>
      </c>
      <c r="G1088" s="84" t="s">
        <v>3249</v>
      </c>
      <c r="H1088" s="31">
        <v>1995</v>
      </c>
      <c r="I1088" s="207" t="s">
        <v>3338</v>
      </c>
      <c r="J1088" s="84" t="s">
        <v>3270</v>
      </c>
      <c r="K1088" s="31" t="s">
        <v>41</v>
      </c>
      <c r="L1088" s="31"/>
      <c r="M1088" s="169"/>
      <c r="N1088" s="148"/>
      <c r="O1088" s="44" t="s">
        <v>3284</v>
      </c>
      <c r="P1088" s="43">
        <v>1995</v>
      </c>
      <c r="Q1088" s="207" t="s">
        <v>3338</v>
      </c>
      <c r="R1088" s="84" t="s">
        <v>3270</v>
      </c>
      <c r="S1088" s="31" t="s">
        <v>41</v>
      </c>
      <c r="T1088" s="31"/>
      <c r="U1088" s="169"/>
      <c r="V1088" s="150"/>
      <c r="W1088" s="141" t="str" cm="1">
        <f t="array" ref="W1088">IF(SUM(LEN(B1088:V1088))=0,"",IF(OR(OR(ISBLANK(F1088),SUM(LEN(C1088),LEN(D1088))=0),AND(NOT(E1088="Unknown"),ISBLANK(J1088)),AND(NOT(O1088="Unknown"),ISBLANK(R1088))),"Missing Information", INDEX(Table15[Entire Service Line Classification], MATCH(SUMIFS(Table15[Unique ID],Table15[System-Owned Portion],E1088,Table15[If Material Anything Other than "Lead" in Column E,Was Material Ever Previously Lead?],G1088,Table15[Customer-Owned Portion],O1088),Table15[Unique ID],0),0)))</f>
        <v>Non-lead</v>
      </c>
      <c r="X1088"/>
    </row>
    <row r="1089" spans="2:24" ht="29" x14ac:dyDescent="0.35">
      <c r="B1089" s="146"/>
      <c r="C1089" s="31" t="s">
        <v>3904</v>
      </c>
      <c r="D1089" s="31"/>
      <c r="E1089" s="44" t="s">
        <v>3284</v>
      </c>
      <c r="F1089" s="43" t="s">
        <v>41</v>
      </c>
      <c r="G1089" s="84" t="s">
        <v>3249</v>
      </c>
      <c r="H1089" s="31">
        <v>1995</v>
      </c>
      <c r="I1089" s="207" t="s">
        <v>3341</v>
      </c>
      <c r="J1089" s="84" t="s">
        <v>3270</v>
      </c>
      <c r="K1089" s="31" t="s">
        <v>41</v>
      </c>
      <c r="L1089" s="31"/>
      <c r="M1089" s="169"/>
      <c r="N1089" s="148"/>
      <c r="O1089" s="44" t="s">
        <v>3284</v>
      </c>
      <c r="P1089" s="43">
        <v>1995</v>
      </c>
      <c r="Q1089" s="207" t="s">
        <v>3341</v>
      </c>
      <c r="R1089" s="84" t="s">
        <v>3270</v>
      </c>
      <c r="S1089" s="31" t="s">
        <v>41</v>
      </c>
      <c r="T1089" s="31"/>
      <c r="U1089" s="169"/>
      <c r="V1089" s="150"/>
      <c r="W1089" s="141" t="str" cm="1">
        <f t="array" ref="W1089">IF(SUM(LEN(B1089:V1089))=0,"",IF(OR(OR(ISBLANK(F1089),SUM(LEN(C1089),LEN(D1089))=0),AND(NOT(E1089="Unknown"),ISBLANK(J1089)),AND(NOT(O1089="Unknown"),ISBLANK(R1089))),"Missing Information", INDEX(Table15[Entire Service Line Classification], MATCH(SUMIFS(Table15[Unique ID],Table15[System-Owned Portion],E1089,Table15[If Material Anything Other than "Lead" in Column E,Was Material Ever Previously Lead?],G1089,Table15[Customer-Owned Portion],O1089),Table15[Unique ID],0),0)))</f>
        <v>Non-lead</v>
      </c>
      <c r="X1089"/>
    </row>
    <row r="1090" spans="2:24" ht="29" x14ac:dyDescent="0.35">
      <c r="B1090" s="146"/>
      <c r="C1090" s="31" t="s">
        <v>3905</v>
      </c>
      <c r="D1090" s="31"/>
      <c r="E1090" s="44" t="s">
        <v>3284</v>
      </c>
      <c r="F1090" s="43" t="s">
        <v>41</v>
      </c>
      <c r="G1090" s="84" t="s">
        <v>3249</v>
      </c>
      <c r="H1090" s="31">
        <v>1995</v>
      </c>
      <c r="I1090" s="207" t="s">
        <v>3338</v>
      </c>
      <c r="J1090" s="84" t="s">
        <v>3270</v>
      </c>
      <c r="K1090" s="31" t="s">
        <v>41</v>
      </c>
      <c r="L1090" s="31"/>
      <c r="M1090" s="169"/>
      <c r="N1090" s="148"/>
      <c r="O1090" s="44" t="s">
        <v>3284</v>
      </c>
      <c r="P1090" s="43">
        <v>1995</v>
      </c>
      <c r="Q1090" s="207" t="s">
        <v>3338</v>
      </c>
      <c r="R1090" s="84" t="s">
        <v>3270</v>
      </c>
      <c r="S1090" s="31" t="s">
        <v>41</v>
      </c>
      <c r="T1090" s="31"/>
      <c r="U1090" s="169"/>
      <c r="V1090" s="150"/>
      <c r="W1090" s="141" t="str" cm="1">
        <f t="array" ref="W1090">IF(SUM(LEN(B1090:V1090))=0,"",IF(OR(OR(ISBLANK(F1090),SUM(LEN(C1090),LEN(D1090))=0),AND(NOT(E1090="Unknown"),ISBLANK(J1090)),AND(NOT(O1090="Unknown"),ISBLANK(R1090))),"Missing Information", INDEX(Table15[Entire Service Line Classification], MATCH(SUMIFS(Table15[Unique ID],Table15[System-Owned Portion],E1090,Table15[If Material Anything Other than "Lead" in Column E,Was Material Ever Previously Lead?],G1090,Table15[Customer-Owned Portion],O1090),Table15[Unique ID],0),0)))</f>
        <v>Non-lead</v>
      </c>
      <c r="X1090"/>
    </row>
    <row r="1091" spans="2:24" ht="29" x14ac:dyDescent="0.35">
      <c r="B1091" s="146"/>
      <c r="C1091" s="31" t="s">
        <v>3906</v>
      </c>
      <c r="D1091" s="31"/>
      <c r="E1091" s="44" t="s">
        <v>3284</v>
      </c>
      <c r="F1091" s="43" t="s">
        <v>41</v>
      </c>
      <c r="G1091" s="84" t="s">
        <v>3249</v>
      </c>
      <c r="H1091" s="31">
        <v>1995</v>
      </c>
      <c r="I1091" s="207" t="s">
        <v>3338</v>
      </c>
      <c r="J1091" s="84" t="s">
        <v>3270</v>
      </c>
      <c r="K1091" s="31" t="s">
        <v>41</v>
      </c>
      <c r="L1091" s="31"/>
      <c r="M1091" s="169"/>
      <c r="N1091" s="148"/>
      <c r="O1091" s="44" t="s">
        <v>3284</v>
      </c>
      <c r="P1091" s="43">
        <v>1995</v>
      </c>
      <c r="Q1091" s="207" t="s">
        <v>3338</v>
      </c>
      <c r="R1091" s="84" t="s">
        <v>3270</v>
      </c>
      <c r="S1091" s="31" t="s">
        <v>41</v>
      </c>
      <c r="T1091" s="31"/>
      <c r="U1091" s="169"/>
      <c r="V1091" s="150"/>
      <c r="W1091" s="141" t="str" cm="1">
        <f t="array" ref="W1091">IF(SUM(LEN(B1091:V1091))=0,"",IF(OR(OR(ISBLANK(F1091),SUM(LEN(C1091),LEN(D1091))=0),AND(NOT(E1091="Unknown"),ISBLANK(J1091)),AND(NOT(O1091="Unknown"),ISBLANK(R1091))),"Missing Information", INDEX(Table15[Entire Service Line Classification], MATCH(SUMIFS(Table15[Unique ID],Table15[System-Owned Portion],E1091,Table15[If Material Anything Other than "Lead" in Column E,Was Material Ever Previously Lead?],G1091,Table15[Customer-Owned Portion],O1091),Table15[Unique ID],0),0)))</f>
        <v>Non-lead</v>
      </c>
      <c r="X1091"/>
    </row>
    <row r="1092" spans="2:24" ht="29" x14ac:dyDescent="0.35">
      <c r="B1092" s="146"/>
      <c r="C1092" s="31" t="s">
        <v>3907</v>
      </c>
      <c r="D1092" s="31"/>
      <c r="E1092" s="44" t="s">
        <v>3284</v>
      </c>
      <c r="F1092" s="43" t="s">
        <v>41</v>
      </c>
      <c r="G1092" s="84" t="s">
        <v>3249</v>
      </c>
      <c r="H1092" s="31">
        <v>1995</v>
      </c>
      <c r="I1092" s="207" t="s">
        <v>3338</v>
      </c>
      <c r="J1092" s="84" t="s">
        <v>3270</v>
      </c>
      <c r="K1092" s="31" t="s">
        <v>41</v>
      </c>
      <c r="L1092" s="31"/>
      <c r="M1092" s="169"/>
      <c r="N1092" s="148"/>
      <c r="O1092" s="44" t="s">
        <v>3284</v>
      </c>
      <c r="P1092" s="43">
        <v>1995</v>
      </c>
      <c r="Q1092" s="207" t="s">
        <v>3338</v>
      </c>
      <c r="R1092" s="84" t="s">
        <v>3270</v>
      </c>
      <c r="S1092" s="31" t="s">
        <v>41</v>
      </c>
      <c r="T1092" s="31"/>
      <c r="U1092" s="169"/>
      <c r="V1092" s="150"/>
      <c r="W1092" s="141" t="str" cm="1">
        <f t="array" ref="W1092">IF(SUM(LEN(B1092:V1092))=0,"",IF(OR(OR(ISBLANK(F1092),SUM(LEN(C1092),LEN(D1092))=0),AND(NOT(E1092="Unknown"),ISBLANK(J1092)),AND(NOT(O1092="Unknown"),ISBLANK(R1092))),"Missing Information", INDEX(Table15[Entire Service Line Classification], MATCH(SUMIFS(Table15[Unique ID],Table15[System-Owned Portion],E1092,Table15[If Material Anything Other than "Lead" in Column E,Was Material Ever Previously Lead?],G1092,Table15[Customer-Owned Portion],O1092),Table15[Unique ID],0),0)))</f>
        <v>Non-lead</v>
      </c>
      <c r="X1092"/>
    </row>
    <row r="1093" spans="2:24" ht="29" x14ac:dyDescent="0.35">
      <c r="B1093" s="146"/>
      <c r="C1093" s="31" t="s">
        <v>3908</v>
      </c>
      <c r="D1093" s="31"/>
      <c r="E1093" s="44" t="s">
        <v>3284</v>
      </c>
      <c r="F1093" s="43" t="s">
        <v>41</v>
      </c>
      <c r="G1093" s="84" t="s">
        <v>3249</v>
      </c>
      <c r="H1093" s="31">
        <v>1995</v>
      </c>
      <c r="I1093" s="207" t="s">
        <v>3338</v>
      </c>
      <c r="J1093" s="84" t="s">
        <v>3270</v>
      </c>
      <c r="K1093" s="31" t="s">
        <v>41</v>
      </c>
      <c r="L1093" s="31"/>
      <c r="M1093" s="169"/>
      <c r="N1093" s="148"/>
      <c r="O1093" s="44" t="s">
        <v>3284</v>
      </c>
      <c r="P1093" s="43">
        <v>1995</v>
      </c>
      <c r="Q1093" s="207" t="s">
        <v>3338</v>
      </c>
      <c r="R1093" s="84" t="s">
        <v>3270</v>
      </c>
      <c r="S1093" s="31" t="s">
        <v>41</v>
      </c>
      <c r="T1093" s="31"/>
      <c r="U1093" s="169"/>
      <c r="V1093" s="150"/>
      <c r="W1093" s="141" t="str" cm="1">
        <f t="array" ref="W1093">IF(SUM(LEN(B1093:V1093))=0,"",IF(OR(OR(ISBLANK(F1093),SUM(LEN(C1093),LEN(D1093))=0),AND(NOT(E1093="Unknown"),ISBLANK(J1093)),AND(NOT(O1093="Unknown"),ISBLANK(R1093))),"Missing Information", INDEX(Table15[Entire Service Line Classification], MATCH(SUMIFS(Table15[Unique ID],Table15[System-Owned Portion],E1093,Table15[If Material Anything Other than "Lead" in Column E,Was Material Ever Previously Lead?],G1093,Table15[Customer-Owned Portion],O1093),Table15[Unique ID],0),0)))</f>
        <v>Non-lead</v>
      </c>
      <c r="X1093"/>
    </row>
    <row r="1094" spans="2:24" ht="29" x14ac:dyDescent="0.35">
      <c r="B1094" s="146"/>
      <c r="C1094" s="31" t="s">
        <v>3909</v>
      </c>
      <c r="D1094" s="31"/>
      <c r="E1094" s="44" t="s">
        <v>3284</v>
      </c>
      <c r="F1094" s="43" t="s">
        <v>41</v>
      </c>
      <c r="G1094" s="84" t="s">
        <v>3249</v>
      </c>
      <c r="H1094" s="31">
        <v>1994</v>
      </c>
      <c r="I1094" s="207" t="s">
        <v>3338</v>
      </c>
      <c r="J1094" s="84" t="s">
        <v>3270</v>
      </c>
      <c r="K1094" s="31" t="s">
        <v>41</v>
      </c>
      <c r="L1094" s="31"/>
      <c r="M1094" s="169"/>
      <c r="N1094" s="148"/>
      <c r="O1094" s="44" t="s">
        <v>3284</v>
      </c>
      <c r="P1094" s="43">
        <v>1994</v>
      </c>
      <c r="Q1094" s="207" t="s">
        <v>3338</v>
      </c>
      <c r="R1094" s="84" t="s">
        <v>3270</v>
      </c>
      <c r="S1094" s="31" t="s">
        <v>41</v>
      </c>
      <c r="T1094" s="31"/>
      <c r="U1094" s="169"/>
      <c r="V1094" s="150"/>
      <c r="W1094" s="141" t="str" cm="1">
        <f t="array" ref="W1094">IF(SUM(LEN(B1094:V1094))=0,"",IF(OR(OR(ISBLANK(F1094),SUM(LEN(C1094),LEN(D1094))=0),AND(NOT(E1094="Unknown"),ISBLANK(J1094)),AND(NOT(O1094="Unknown"),ISBLANK(R1094))),"Missing Information", INDEX(Table15[Entire Service Line Classification], MATCH(SUMIFS(Table15[Unique ID],Table15[System-Owned Portion],E1094,Table15[If Material Anything Other than "Lead" in Column E,Was Material Ever Previously Lead?],G1094,Table15[Customer-Owned Portion],O1094),Table15[Unique ID],0),0)))</f>
        <v>Non-lead</v>
      </c>
      <c r="X1094"/>
    </row>
    <row r="1095" spans="2:24" ht="29" x14ac:dyDescent="0.35">
      <c r="B1095" s="146"/>
      <c r="C1095" s="31" t="s">
        <v>3910</v>
      </c>
      <c r="D1095" s="31"/>
      <c r="E1095" s="44" t="s">
        <v>3284</v>
      </c>
      <c r="F1095" s="43" t="s">
        <v>41</v>
      </c>
      <c r="G1095" s="84" t="s">
        <v>3249</v>
      </c>
      <c r="H1095" s="31">
        <v>1995</v>
      </c>
      <c r="I1095" s="207" t="s">
        <v>3338</v>
      </c>
      <c r="J1095" s="84" t="s">
        <v>3270</v>
      </c>
      <c r="K1095" s="31" t="s">
        <v>41</v>
      </c>
      <c r="L1095" s="31"/>
      <c r="M1095" s="169"/>
      <c r="N1095" s="148"/>
      <c r="O1095" s="44" t="s">
        <v>3284</v>
      </c>
      <c r="P1095" s="43">
        <v>1995</v>
      </c>
      <c r="Q1095" s="207" t="s">
        <v>3338</v>
      </c>
      <c r="R1095" s="84" t="s">
        <v>3270</v>
      </c>
      <c r="S1095" s="31" t="s">
        <v>41</v>
      </c>
      <c r="T1095" s="31"/>
      <c r="U1095" s="169"/>
      <c r="V1095" s="150"/>
      <c r="W1095" s="141" t="str" cm="1">
        <f t="array" ref="W1095">IF(SUM(LEN(B1095:V1095))=0,"",IF(OR(OR(ISBLANK(F1095),SUM(LEN(C1095),LEN(D1095))=0),AND(NOT(E1095="Unknown"),ISBLANK(J1095)),AND(NOT(O1095="Unknown"),ISBLANK(R1095))),"Missing Information", INDEX(Table15[Entire Service Line Classification], MATCH(SUMIFS(Table15[Unique ID],Table15[System-Owned Portion],E1095,Table15[If Material Anything Other than "Lead" in Column E,Was Material Ever Previously Lead?],G1095,Table15[Customer-Owned Portion],O1095),Table15[Unique ID],0),0)))</f>
        <v>Non-lead</v>
      </c>
      <c r="X1095"/>
    </row>
    <row r="1096" spans="2:24" x14ac:dyDescent="0.35">
      <c r="B1096" s="146"/>
      <c r="C1096" s="31" t="s">
        <v>603</v>
      </c>
      <c r="D1096" s="31"/>
      <c r="E1096" s="44" t="s">
        <v>3203</v>
      </c>
      <c r="F1096" s="43" t="s">
        <v>3283</v>
      </c>
      <c r="G1096" s="84" t="s">
        <v>3249</v>
      </c>
      <c r="H1096" s="31">
        <v>1960</v>
      </c>
      <c r="I1096" s="207" t="s">
        <v>3338</v>
      </c>
      <c r="J1096" s="84"/>
      <c r="K1096" s="31" t="s">
        <v>41</v>
      </c>
      <c r="L1096" s="31"/>
      <c r="M1096" s="169"/>
      <c r="N1096" s="148"/>
      <c r="O1096" s="44" t="s">
        <v>3203</v>
      </c>
      <c r="P1096" s="43">
        <v>1960</v>
      </c>
      <c r="Q1096" s="207" t="s">
        <v>3338</v>
      </c>
      <c r="R1096" s="84" t="s">
        <v>3203</v>
      </c>
      <c r="S1096" s="31" t="s">
        <v>41</v>
      </c>
      <c r="T1096" s="31"/>
      <c r="U1096" s="169"/>
      <c r="V1096" s="150"/>
      <c r="W1096" s="141" t="str" cm="1">
        <f t="array" ref="W1096">IF(SUM(LEN(B1096:V1096))=0,"",IF(OR(OR(ISBLANK(F1096),SUM(LEN(C1096),LEN(D1096))=0),AND(NOT(E1096="Unknown"),ISBLANK(J1096)),AND(NOT(O1096="Unknown"),ISBLANK(R1096))),"Missing Information", INDEX(Table15[Entire Service Line Classification], MATCH(SUMIFS(Table15[Unique ID],Table15[System-Owned Portion],E1096,Table15[If Material Anything Other than "Lead" in Column E,Was Material Ever Previously Lead?],G1096,Table15[Customer-Owned Portion],O1096),Table15[Unique ID],0),0)))</f>
        <v>Lead Status Unknown</v>
      </c>
      <c r="X1096"/>
    </row>
    <row r="1097" spans="2:24" ht="29" x14ac:dyDescent="0.35">
      <c r="B1097" s="146"/>
      <c r="C1097" s="31" t="s">
        <v>604</v>
      </c>
      <c r="D1097" s="31"/>
      <c r="E1097" s="44" t="s">
        <v>3284</v>
      </c>
      <c r="F1097" s="43" t="s">
        <v>41</v>
      </c>
      <c r="G1097" s="84" t="s">
        <v>3249</v>
      </c>
      <c r="H1097" s="31">
        <v>1994</v>
      </c>
      <c r="I1097" s="207" t="s">
        <v>3338</v>
      </c>
      <c r="J1097" s="84" t="s">
        <v>3270</v>
      </c>
      <c r="K1097" s="31" t="s">
        <v>41</v>
      </c>
      <c r="L1097" s="31"/>
      <c r="M1097" s="169"/>
      <c r="N1097" s="148"/>
      <c r="O1097" s="44" t="s">
        <v>3284</v>
      </c>
      <c r="P1097" s="43">
        <v>1994</v>
      </c>
      <c r="Q1097" s="207" t="s">
        <v>3338</v>
      </c>
      <c r="R1097" s="84" t="s">
        <v>3270</v>
      </c>
      <c r="S1097" s="31" t="s">
        <v>41</v>
      </c>
      <c r="T1097" s="31"/>
      <c r="U1097" s="169"/>
      <c r="V1097" s="150"/>
      <c r="W1097" s="141" t="str" cm="1">
        <f t="array" ref="W1097">IF(SUM(LEN(B1097:V1097))=0,"",IF(OR(OR(ISBLANK(F1097),SUM(LEN(C1097),LEN(D1097))=0),AND(NOT(E1097="Unknown"),ISBLANK(J1097)),AND(NOT(O1097="Unknown"),ISBLANK(R1097))),"Missing Information", INDEX(Table15[Entire Service Line Classification], MATCH(SUMIFS(Table15[Unique ID],Table15[System-Owned Portion],E1097,Table15[If Material Anything Other than "Lead" in Column E,Was Material Ever Previously Lead?],G1097,Table15[Customer-Owned Portion],O1097),Table15[Unique ID],0),0)))</f>
        <v>Non-lead</v>
      </c>
      <c r="X1097"/>
    </row>
    <row r="1098" spans="2:24" x14ac:dyDescent="0.35">
      <c r="B1098" s="146"/>
      <c r="C1098" s="31" t="s">
        <v>605</v>
      </c>
      <c r="D1098" s="31"/>
      <c r="E1098" s="44" t="s">
        <v>3203</v>
      </c>
      <c r="F1098" s="43" t="s">
        <v>3283</v>
      </c>
      <c r="G1098" s="84" t="s">
        <v>3249</v>
      </c>
      <c r="H1098" s="31">
        <v>1966</v>
      </c>
      <c r="I1098" s="207" t="s">
        <v>3338</v>
      </c>
      <c r="J1098" s="84"/>
      <c r="K1098" s="31" t="s">
        <v>41</v>
      </c>
      <c r="L1098" s="31"/>
      <c r="M1098" s="169"/>
      <c r="N1098" s="148"/>
      <c r="O1098" s="44" t="s">
        <v>3203</v>
      </c>
      <c r="P1098" s="43">
        <v>1966</v>
      </c>
      <c r="Q1098" s="207" t="s">
        <v>3338</v>
      </c>
      <c r="R1098" s="84" t="s">
        <v>3203</v>
      </c>
      <c r="S1098" s="31" t="s">
        <v>41</v>
      </c>
      <c r="T1098" s="31"/>
      <c r="U1098" s="169"/>
      <c r="V1098" s="150"/>
      <c r="W1098" s="141" t="str" cm="1">
        <f t="array" ref="W1098">IF(SUM(LEN(B1098:V1098))=0,"",IF(OR(OR(ISBLANK(F1098),SUM(LEN(C1098),LEN(D1098))=0),AND(NOT(E1098="Unknown"),ISBLANK(J1098)),AND(NOT(O1098="Unknown"),ISBLANK(R1098))),"Missing Information", INDEX(Table15[Entire Service Line Classification], MATCH(SUMIFS(Table15[Unique ID],Table15[System-Owned Portion],E1098,Table15[If Material Anything Other than "Lead" in Column E,Was Material Ever Previously Lead?],G1098,Table15[Customer-Owned Portion],O1098),Table15[Unique ID],0),0)))</f>
        <v>Lead Status Unknown</v>
      </c>
      <c r="X1098"/>
    </row>
    <row r="1099" spans="2:24" x14ac:dyDescent="0.35">
      <c r="B1099" s="146"/>
      <c r="C1099" s="31" t="s">
        <v>606</v>
      </c>
      <c r="D1099" s="31"/>
      <c r="E1099" s="44" t="s">
        <v>3203</v>
      </c>
      <c r="F1099" s="43" t="s">
        <v>3283</v>
      </c>
      <c r="G1099" s="84" t="s">
        <v>3249</v>
      </c>
      <c r="H1099" s="31">
        <v>1960</v>
      </c>
      <c r="I1099" s="207" t="s">
        <v>3338</v>
      </c>
      <c r="J1099" s="84"/>
      <c r="K1099" s="31" t="s">
        <v>41</v>
      </c>
      <c r="L1099" s="31"/>
      <c r="M1099" s="169"/>
      <c r="N1099" s="148"/>
      <c r="O1099" s="44" t="s">
        <v>3203</v>
      </c>
      <c r="P1099" s="43">
        <v>1960</v>
      </c>
      <c r="Q1099" s="207" t="s">
        <v>3338</v>
      </c>
      <c r="R1099" s="84" t="s">
        <v>3203</v>
      </c>
      <c r="S1099" s="31" t="s">
        <v>41</v>
      </c>
      <c r="T1099" s="31"/>
      <c r="U1099" s="169"/>
      <c r="V1099" s="150"/>
      <c r="W1099" s="141" t="str" cm="1">
        <f t="array" ref="W1099">IF(SUM(LEN(B1099:V1099))=0,"",IF(OR(OR(ISBLANK(F1099),SUM(LEN(C1099),LEN(D1099))=0),AND(NOT(E1099="Unknown"),ISBLANK(J1099)),AND(NOT(O1099="Unknown"),ISBLANK(R1099))),"Missing Information", INDEX(Table15[Entire Service Line Classification], MATCH(SUMIFS(Table15[Unique ID],Table15[System-Owned Portion],E1099,Table15[If Material Anything Other than "Lead" in Column E,Was Material Ever Previously Lead?],G1099,Table15[Customer-Owned Portion],O1099),Table15[Unique ID],0),0)))</f>
        <v>Lead Status Unknown</v>
      </c>
      <c r="X1099"/>
    </row>
    <row r="1100" spans="2:24" ht="29" x14ac:dyDescent="0.35">
      <c r="B1100" s="146"/>
      <c r="C1100" s="31" t="s">
        <v>607</v>
      </c>
      <c r="D1100" s="31"/>
      <c r="E1100" s="44" t="s">
        <v>3284</v>
      </c>
      <c r="F1100" s="43" t="s">
        <v>41</v>
      </c>
      <c r="G1100" s="84" t="s">
        <v>3249</v>
      </c>
      <c r="H1100" s="31">
        <v>1995</v>
      </c>
      <c r="I1100" s="207" t="s">
        <v>3338</v>
      </c>
      <c r="J1100" s="84" t="s">
        <v>3270</v>
      </c>
      <c r="K1100" s="31" t="s">
        <v>41</v>
      </c>
      <c r="L1100" s="31"/>
      <c r="M1100" s="169"/>
      <c r="N1100" s="148"/>
      <c r="O1100" s="44" t="s">
        <v>3284</v>
      </c>
      <c r="P1100" s="43">
        <v>1995</v>
      </c>
      <c r="Q1100" s="207" t="s">
        <v>3338</v>
      </c>
      <c r="R1100" s="84" t="s">
        <v>3270</v>
      </c>
      <c r="S1100" s="31" t="s">
        <v>41</v>
      </c>
      <c r="T1100" s="31"/>
      <c r="U1100" s="169"/>
      <c r="V1100" s="150"/>
      <c r="W1100" s="141" t="str" cm="1">
        <f t="array" ref="W1100">IF(SUM(LEN(B1100:V1100))=0,"",IF(OR(OR(ISBLANK(F1100),SUM(LEN(C1100),LEN(D1100))=0),AND(NOT(E1100="Unknown"),ISBLANK(J1100)),AND(NOT(O1100="Unknown"),ISBLANK(R1100))),"Missing Information", INDEX(Table15[Entire Service Line Classification], MATCH(SUMIFS(Table15[Unique ID],Table15[System-Owned Portion],E1100,Table15[If Material Anything Other than "Lead" in Column E,Was Material Ever Previously Lead?],G1100,Table15[Customer-Owned Portion],O1100),Table15[Unique ID],0),0)))</f>
        <v>Non-lead</v>
      </c>
      <c r="X1100"/>
    </row>
    <row r="1101" spans="2:24" x14ac:dyDescent="0.35">
      <c r="B1101" s="146"/>
      <c r="C1101" s="31" t="s">
        <v>608</v>
      </c>
      <c r="D1101" s="31"/>
      <c r="E1101" s="44" t="s">
        <v>3203</v>
      </c>
      <c r="F1101" s="43" t="s">
        <v>3283</v>
      </c>
      <c r="G1101" s="84" t="s">
        <v>3249</v>
      </c>
      <c r="H1101" s="31"/>
      <c r="I1101" s="207" t="s">
        <v>3338</v>
      </c>
      <c r="J1101" s="84"/>
      <c r="K1101" s="31" t="s">
        <v>41</v>
      </c>
      <c r="L1101" s="31"/>
      <c r="M1101" s="169"/>
      <c r="N1101" s="148"/>
      <c r="O1101" s="44" t="s">
        <v>3203</v>
      </c>
      <c r="P1101" s="43"/>
      <c r="Q1101" s="207" t="s">
        <v>3338</v>
      </c>
      <c r="R1101" s="84" t="s">
        <v>3203</v>
      </c>
      <c r="S1101" s="31" t="s">
        <v>41</v>
      </c>
      <c r="T1101" s="31"/>
      <c r="U1101" s="169"/>
      <c r="V1101" s="150"/>
      <c r="W1101" s="141" t="str" cm="1">
        <f t="array" ref="W1101">IF(SUM(LEN(B1101:V1101))=0,"",IF(OR(OR(ISBLANK(F1101),SUM(LEN(C1101),LEN(D1101))=0),AND(NOT(E1101="Unknown"),ISBLANK(J1101)),AND(NOT(O1101="Unknown"),ISBLANK(R1101))),"Missing Information", INDEX(Table15[Entire Service Line Classification], MATCH(SUMIFS(Table15[Unique ID],Table15[System-Owned Portion],E1101,Table15[If Material Anything Other than "Lead" in Column E,Was Material Ever Previously Lead?],G1101,Table15[Customer-Owned Portion],O1101),Table15[Unique ID],0),0)))</f>
        <v>Lead Status Unknown</v>
      </c>
      <c r="X1101"/>
    </row>
    <row r="1102" spans="2:24" ht="29" x14ac:dyDescent="0.35">
      <c r="B1102" s="146"/>
      <c r="C1102" s="31" t="s">
        <v>3911</v>
      </c>
      <c r="D1102" s="31"/>
      <c r="E1102" s="44" t="s">
        <v>3284</v>
      </c>
      <c r="F1102" s="43" t="s">
        <v>41</v>
      </c>
      <c r="G1102" s="84" t="s">
        <v>3249</v>
      </c>
      <c r="H1102" s="31">
        <v>1995</v>
      </c>
      <c r="I1102" s="207" t="s">
        <v>3338</v>
      </c>
      <c r="J1102" s="84" t="s">
        <v>3270</v>
      </c>
      <c r="K1102" s="31" t="s">
        <v>41</v>
      </c>
      <c r="L1102" s="31"/>
      <c r="M1102" s="169"/>
      <c r="N1102" s="148"/>
      <c r="O1102" s="44" t="s">
        <v>3284</v>
      </c>
      <c r="P1102" s="43">
        <v>1995</v>
      </c>
      <c r="Q1102" s="207" t="s">
        <v>3338</v>
      </c>
      <c r="R1102" s="84" t="s">
        <v>3270</v>
      </c>
      <c r="S1102" s="31" t="s">
        <v>41</v>
      </c>
      <c r="T1102" s="31"/>
      <c r="U1102" s="169"/>
      <c r="V1102" s="150"/>
      <c r="W1102" s="141" t="str" cm="1">
        <f t="array" ref="W1102">IF(SUM(LEN(B1102:V1102))=0,"",IF(OR(OR(ISBLANK(F1102),SUM(LEN(C1102),LEN(D1102))=0),AND(NOT(E1102="Unknown"),ISBLANK(J1102)),AND(NOT(O1102="Unknown"),ISBLANK(R1102))),"Missing Information", INDEX(Table15[Entire Service Line Classification], MATCH(SUMIFS(Table15[Unique ID],Table15[System-Owned Portion],E1102,Table15[If Material Anything Other than "Lead" in Column E,Was Material Ever Previously Lead?],G1102,Table15[Customer-Owned Portion],O1102),Table15[Unique ID],0),0)))</f>
        <v>Non-lead</v>
      </c>
      <c r="X1102"/>
    </row>
    <row r="1103" spans="2:24" x14ac:dyDescent="0.35">
      <c r="B1103" s="146"/>
      <c r="C1103" s="31" t="s">
        <v>609</v>
      </c>
      <c r="D1103" s="31"/>
      <c r="E1103" s="44" t="s">
        <v>3284</v>
      </c>
      <c r="F1103" s="43" t="s">
        <v>41</v>
      </c>
      <c r="G1103" s="84" t="s">
        <v>41</v>
      </c>
      <c r="H1103" s="31">
        <v>1970</v>
      </c>
      <c r="I1103" s="207" t="s">
        <v>3339</v>
      </c>
      <c r="J1103" s="84" t="s">
        <v>3275</v>
      </c>
      <c r="K1103" s="31" t="s">
        <v>41</v>
      </c>
      <c r="L1103" s="31"/>
      <c r="M1103" s="169"/>
      <c r="N1103" s="148"/>
      <c r="O1103" s="44" t="s">
        <v>3284</v>
      </c>
      <c r="P1103" s="43">
        <v>1970</v>
      </c>
      <c r="Q1103" s="207" t="s">
        <v>3339</v>
      </c>
      <c r="R1103" s="84" t="s">
        <v>3275</v>
      </c>
      <c r="S1103" s="31" t="s">
        <v>41</v>
      </c>
      <c r="T1103" s="31"/>
      <c r="U1103" s="169"/>
      <c r="V1103" s="150"/>
      <c r="W1103" s="141" t="str" cm="1">
        <f t="array" ref="W1103">IF(SUM(LEN(B1103:V1103))=0,"",IF(OR(OR(ISBLANK(F1103),SUM(LEN(C1103),LEN(D1103))=0),AND(NOT(E1103="Unknown"),ISBLANK(J1103)),AND(NOT(O1103="Unknown"),ISBLANK(R1103))),"Missing Information", INDEX(Table15[Entire Service Line Classification], MATCH(SUMIFS(Table15[Unique ID],Table15[System-Owned Portion],E1103,Table15[If Material Anything Other than "Lead" in Column E,Was Material Ever Previously Lead?],G1103,Table15[Customer-Owned Portion],O1103),Table15[Unique ID],0),0)))</f>
        <v>Non-lead</v>
      </c>
      <c r="X1103"/>
    </row>
    <row r="1104" spans="2:24" ht="29" x14ac:dyDescent="0.35">
      <c r="B1104" s="146"/>
      <c r="C1104" s="31" t="s">
        <v>610</v>
      </c>
      <c r="D1104" s="31"/>
      <c r="E1104" s="44" t="s">
        <v>3284</v>
      </c>
      <c r="F1104" s="43" t="s">
        <v>41</v>
      </c>
      <c r="G1104" s="84" t="s">
        <v>3249</v>
      </c>
      <c r="H1104" s="31">
        <v>1996</v>
      </c>
      <c r="I1104" s="207" t="s">
        <v>3338</v>
      </c>
      <c r="J1104" s="84" t="s">
        <v>3270</v>
      </c>
      <c r="K1104" s="31" t="s">
        <v>41</v>
      </c>
      <c r="L1104" s="31"/>
      <c r="M1104" s="169"/>
      <c r="N1104" s="148"/>
      <c r="O1104" s="44" t="s">
        <v>3284</v>
      </c>
      <c r="P1104" s="43">
        <v>1996</v>
      </c>
      <c r="Q1104" s="207" t="s">
        <v>3338</v>
      </c>
      <c r="R1104" s="84" t="s">
        <v>3270</v>
      </c>
      <c r="S1104" s="31" t="s">
        <v>41</v>
      </c>
      <c r="T1104" s="31"/>
      <c r="U1104" s="169"/>
      <c r="V1104" s="150"/>
      <c r="W1104" s="141" t="str" cm="1">
        <f t="array" ref="W1104">IF(SUM(LEN(B1104:V1104))=0,"",IF(OR(OR(ISBLANK(F1104),SUM(LEN(C1104),LEN(D1104))=0),AND(NOT(E1104="Unknown"),ISBLANK(J1104)),AND(NOT(O1104="Unknown"),ISBLANK(R1104))),"Missing Information", INDEX(Table15[Entire Service Line Classification], MATCH(SUMIFS(Table15[Unique ID],Table15[System-Owned Portion],E1104,Table15[If Material Anything Other than "Lead" in Column E,Was Material Ever Previously Lead?],G1104,Table15[Customer-Owned Portion],O1104),Table15[Unique ID],0),0)))</f>
        <v>Non-lead</v>
      </c>
      <c r="X1104"/>
    </row>
    <row r="1105" spans="2:24" ht="29" x14ac:dyDescent="0.35">
      <c r="B1105" s="146"/>
      <c r="C1105" s="31" t="s">
        <v>611</v>
      </c>
      <c r="D1105" s="31"/>
      <c r="E1105" s="44" t="s">
        <v>3284</v>
      </c>
      <c r="F1105" s="43" t="s">
        <v>41</v>
      </c>
      <c r="G1105" s="84" t="s">
        <v>3249</v>
      </c>
      <c r="H1105" s="31">
        <v>1996</v>
      </c>
      <c r="I1105" s="207" t="s">
        <v>3338</v>
      </c>
      <c r="J1105" s="84" t="s">
        <v>3270</v>
      </c>
      <c r="K1105" s="31" t="s">
        <v>41</v>
      </c>
      <c r="L1105" s="31"/>
      <c r="M1105" s="169"/>
      <c r="N1105" s="148"/>
      <c r="O1105" s="44" t="s">
        <v>3284</v>
      </c>
      <c r="P1105" s="43">
        <v>1996</v>
      </c>
      <c r="Q1105" s="207" t="s">
        <v>3338</v>
      </c>
      <c r="R1105" s="84" t="s">
        <v>3270</v>
      </c>
      <c r="S1105" s="31" t="s">
        <v>41</v>
      </c>
      <c r="T1105" s="31"/>
      <c r="U1105" s="169"/>
      <c r="V1105" s="150"/>
      <c r="W1105" s="141" t="str" cm="1">
        <f t="array" ref="W1105">IF(SUM(LEN(B1105:V1105))=0,"",IF(OR(OR(ISBLANK(F1105),SUM(LEN(C1105),LEN(D1105))=0),AND(NOT(E1105="Unknown"),ISBLANK(J1105)),AND(NOT(O1105="Unknown"),ISBLANK(R1105))),"Missing Information", INDEX(Table15[Entire Service Line Classification], MATCH(SUMIFS(Table15[Unique ID],Table15[System-Owned Portion],E1105,Table15[If Material Anything Other than "Lead" in Column E,Was Material Ever Previously Lead?],G1105,Table15[Customer-Owned Portion],O1105),Table15[Unique ID],0),0)))</f>
        <v>Non-lead</v>
      </c>
      <c r="X1105"/>
    </row>
    <row r="1106" spans="2:24" x14ac:dyDescent="0.35">
      <c r="B1106" s="146"/>
      <c r="C1106" s="31" t="s">
        <v>612</v>
      </c>
      <c r="D1106" s="31"/>
      <c r="E1106" s="44" t="s">
        <v>3203</v>
      </c>
      <c r="F1106" s="43" t="s">
        <v>3283</v>
      </c>
      <c r="G1106" s="84" t="s">
        <v>3249</v>
      </c>
      <c r="H1106" s="31">
        <v>1959</v>
      </c>
      <c r="I1106" s="207" t="s">
        <v>3338</v>
      </c>
      <c r="J1106" s="84"/>
      <c r="K1106" s="31" t="s">
        <v>41</v>
      </c>
      <c r="L1106" s="31"/>
      <c r="M1106" s="169"/>
      <c r="N1106" s="148"/>
      <c r="O1106" s="44" t="s">
        <v>3203</v>
      </c>
      <c r="P1106" s="43">
        <v>1959</v>
      </c>
      <c r="Q1106" s="207" t="s">
        <v>3338</v>
      </c>
      <c r="R1106" s="84" t="s">
        <v>3203</v>
      </c>
      <c r="S1106" s="31" t="s">
        <v>41</v>
      </c>
      <c r="T1106" s="31"/>
      <c r="U1106" s="169"/>
      <c r="V1106" s="150"/>
      <c r="W1106" s="141" t="str" cm="1">
        <f t="array" ref="W1106">IF(SUM(LEN(B1106:V1106))=0,"",IF(OR(OR(ISBLANK(F1106),SUM(LEN(C1106),LEN(D1106))=0),AND(NOT(E1106="Unknown"),ISBLANK(J1106)),AND(NOT(O1106="Unknown"),ISBLANK(R1106))),"Missing Information", INDEX(Table15[Entire Service Line Classification], MATCH(SUMIFS(Table15[Unique ID],Table15[System-Owned Portion],E1106,Table15[If Material Anything Other than "Lead" in Column E,Was Material Ever Previously Lead?],G1106,Table15[Customer-Owned Portion],O1106),Table15[Unique ID],0),0)))</f>
        <v>Lead Status Unknown</v>
      </c>
      <c r="X1106"/>
    </row>
    <row r="1107" spans="2:24" ht="29" x14ac:dyDescent="0.35">
      <c r="B1107" s="146"/>
      <c r="C1107" s="31" t="s">
        <v>3912</v>
      </c>
      <c r="D1107" s="31"/>
      <c r="E1107" s="44" t="s">
        <v>3284</v>
      </c>
      <c r="F1107" s="43" t="s">
        <v>41</v>
      </c>
      <c r="G1107" s="84" t="s">
        <v>3249</v>
      </c>
      <c r="H1107" s="31">
        <v>1995</v>
      </c>
      <c r="I1107" s="207" t="s">
        <v>3338</v>
      </c>
      <c r="J1107" s="84" t="s">
        <v>3270</v>
      </c>
      <c r="K1107" s="31" t="s">
        <v>41</v>
      </c>
      <c r="L1107" s="31"/>
      <c r="M1107" s="169"/>
      <c r="N1107" s="148"/>
      <c r="O1107" s="44" t="s">
        <v>3284</v>
      </c>
      <c r="P1107" s="43">
        <v>1995</v>
      </c>
      <c r="Q1107" s="207" t="s">
        <v>3338</v>
      </c>
      <c r="R1107" s="84" t="s">
        <v>3270</v>
      </c>
      <c r="S1107" s="31" t="s">
        <v>41</v>
      </c>
      <c r="T1107" s="31"/>
      <c r="U1107" s="169"/>
      <c r="V1107" s="150"/>
      <c r="W1107" s="141" t="str" cm="1">
        <f t="array" ref="W1107">IF(SUM(LEN(B1107:V1107))=0,"",IF(OR(OR(ISBLANK(F1107),SUM(LEN(C1107),LEN(D1107))=0),AND(NOT(E1107="Unknown"),ISBLANK(J1107)),AND(NOT(O1107="Unknown"),ISBLANK(R1107))),"Missing Information", INDEX(Table15[Entire Service Line Classification], MATCH(SUMIFS(Table15[Unique ID],Table15[System-Owned Portion],E1107,Table15[If Material Anything Other than "Lead" in Column E,Was Material Ever Previously Lead?],G1107,Table15[Customer-Owned Portion],O1107),Table15[Unique ID],0),0)))</f>
        <v>Non-lead</v>
      </c>
      <c r="X1107"/>
    </row>
    <row r="1108" spans="2:24" ht="29" x14ac:dyDescent="0.35">
      <c r="B1108" s="146"/>
      <c r="C1108" s="31" t="s">
        <v>3913</v>
      </c>
      <c r="D1108" s="31"/>
      <c r="E1108" s="44" t="s">
        <v>3284</v>
      </c>
      <c r="F1108" s="43" t="s">
        <v>41</v>
      </c>
      <c r="G1108" s="84" t="s">
        <v>3249</v>
      </c>
      <c r="H1108" s="31">
        <v>1995</v>
      </c>
      <c r="I1108" s="207" t="s">
        <v>3338</v>
      </c>
      <c r="J1108" s="84" t="s">
        <v>3270</v>
      </c>
      <c r="K1108" s="31" t="s">
        <v>41</v>
      </c>
      <c r="L1108" s="31"/>
      <c r="M1108" s="169"/>
      <c r="N1108" s="148"/>
      <c r="O1108" s="44" t="s">
        <v>3284</v>
      </c>
      <c r="P1108" s="43">
        <v>1995</v>
      </c>
      <c r="Q1108" s="207" t="s">
        <v>3338</v>
      </c>
      <c r="R1108" s="84" t="s">
        <v>3270</v>
      </c>
      <c r="S1108" s="31" t="s">
        <v>41</v>
      </c>
      <c r="T1108" s="31"/>
      <c r="U1108" s="169"/>
      <c r="V1108" s="150"/>
      <c r="W1108" s="141" t="str" cm="1">
        <f t="array" ref="W1108">IF(SUM(LEN(B1108:V1108))=0,"",IF(OR(OR(ISBLANK(F1108),SUM(LEN(C1108),LEN(D1108))=0),AND(NOT(E1108="Unknown"),ISBLANK(J1108)),AND(NOT(O1108="Unknown"),ISBLANK(R1108))),"Missing Information", INDEX(Table15[Entire Service Line Classification], MATCH(SUMIFS(Table15[Unique ID],Table15[System-Owned Portion],E1108,Table15[If Material Anything Other than "Lead" in Column E,Was Material Ever Previously Lead?],G1108,Table15[Customer-Owned Portion],O1108),Table15[Unique ID],0),0)))</f>
        <v>Non-lead</v>
      </c>
      <c r="X1108"/>
    </row>
    <row r="1109" spans="2:24" x14ac:dyDescent="0.35">
      <c r="B1109" s="146"/>
      <c r="C1109" s="31" t="s">
        <v>613</v>
      </c>
      <c r="D1109" s="31"/>
      <c r="E1109" s="44" t="s">
        <v>3203</v>
      </c>
      <c r="F1109" s="43" t="s">
        <v>3283</v>
      </c>
      <c r="G1109" s="84" t="s">
        <v>3249</v>
      </c>
      <c r="H1109" s="31">
        <v>1970</v>
      </c>
      <c r="I1109" s="207" t="s">
        <v>3338</v>
      </c>
      <c r="J1109" s="84"/>
      <c r="K1109" s="31" t="s">
        <v>41</v>
      </c>
      <c r="L1109" s="31"/>
      <c r="M1109" s="169"/>
      <c r="N1109" s="148"/>
      <c r="O1109" s="44" t="s">
        <v>3203</v>
      </c>
      <c r="P1109" s="43">
        <v>1970</v>
      </c>
      <c r="Q1109" s="207" t="s">
        <v>3338</v>
      </c>
      <c r="R1109" s="84" t="s">
        <v>3203</v>
      </c>
      <c r="S1109" s="31" t="s">
        <v>41</v>
      </c>
      <c r="T1109" s="31"/>
      <c r="U1109" s="169"/>
      <c r="V1109" s="150"/>
      <c r="W1109" s="141" t="str" cm="1">
        <f t="array" ref="W1109">IF(SUM(LEN(B1109:V1109))=0,"",IF(OR(OR(ISBLANK(F1109),SUM(LEN(C1109),LEN(D1109))=0),AND(NOT(E1109="Unknown"),ISBLANK(J1109)),AND(NOT(O1109="Unknown"),ISBLANK(R1109))),"Missing Information", INDEX(Table15[Entire Service Line Classification], MATCH(SUMIFS(Table15[Unique ID],Table15[System-Owned Portion],E1109,Table15[If Material Anything Other than "Lead" in Column E,Was Material Ever Previously Lead?],G1109,Table15[Customer-Owned Portion],O1109),Table15[Unique ID],0),0)))</f>
        <v>Lead Status Unknown</v>
      </c>
      <c r="X1109"/>
    </row>
    <row r="1110" spans="2:24" ht="29" x14ac:dyDescent="0.35">
      <c r="B1110" s="146"/>
      <c r="C1110" s="31" t="s">
        <v>3914</v>
      </c>
      <c r="D1110" s="31"/>
      <c r="E1110" s="44" t="s">
        <v>3284</v>
      </c>
      <c r="F1110" s="43" t="s">
        <v>41</v>
      </c>
      <c r="G1110" s="84" t="s">
        <v>3249</v>
      </c>
      <c r="H1110" s="31">
        <v>1995</v>
      </c>
      <c r="I1110" s="207" t="s">
        <v>3338</v>
      </c>
      <c r="J1110" s="84" t="s">
        <v>3270</v>
      </c>
      <c r="K1110" s="31" t="s">
        <v>41</v>
      </c>
      <c r="L1110" s="31"/>
      <c r="M1110" s="169"/>
      <c r="N1110" s="148"/>
      <c r="O1110" s="44" t="s">
        <v>3284</v>
      </c>
      <c r="P1110" s="43">
        <v>1995</v>
      </c>
      <c r="Q1110" s="207" t="s">
        <v>3338</v>
      </c>
      <c r="R1110" s="84" t="s">
        <v>3270</v>
      </c>
      <c r="S1110" s="31" t="s">
        <v>41</v>
      </c>
      <c r="T1110" s="31"/>
      <c r="U1110" s="169"/>
      <c r="V1110" s="150"/>
      <c r="W1110" s="141" t="str" cm="1">
        <f t="array" ref="W1110">IF(SUM(LEN(B1110:V1110))=0,"",IF(OR(OR(ISBLANK(F1110),SUM(LEN(C1110),LEN(D1110))=0),AND(NOT(E1110="Unknown"),ISBLANK(J1110)),AND(NOT(O1110="Unknown"),ISBLANK(R1110))),"Missing Information", INDEX(Table15[Entire Service Line Classification], MATCH(SUMIFS(Table15[Unique ID],Table15[System-Owned Portion],E1110,Table15[If Material Anything Other than "Lead" in Column E,Was Material Ever Previously Lead?],G1110,Table15[Customer-Owned Portion],O1110),Table15[Unique ID],0),0)))</f>
        <v>Non-lead</v>
      </c>
      <c r="X1110"/>
    </row>
    <row r="1111" spans="2:24" ht="29" x14ac:dyDescent="0.35">
      <c r="B1111" s="146"/>
      <c r="C1111" s="31" t="s">
        <v>3915</v>
      </c>
      <c r="D1111" s="31"/>
      <c r="E1111" s="44" t="s">
        <v>3284</v>
      </c>
      <c r="F1111" s="43" t="s">
        <v>41</v>
      </c>
      <c r="G1111" s="84" t="s">
        <v>3249</v>
      </c>
      <c r="H1111" s="31">
        <v>1995</v>
      </c>
      <c r="I1111" s="207" t="s">
        <v>3338</v>
      </c>
      <c r="J1111" s="84" t="s">
        <v>3270</v>
      </c>
      <c r="K1111" s="31" t="s">
        <v>41</v>
      </c>
      <c r="L1111" s="31"/>
      <c r="M1111" s="169"/>
      <c r="N1111" s="148"/>
      <c r="O1111" s="44" t="s">
        <v>3284</v>
      </c>
      <c r="P1111" s="43">
        <v>1995</v>
      </c>
      <c r="Q1111" s="207" t="s">
        <v>3338</v>
      </c>
      <c r="R1111" s="84" t="s">
        <v>3270</v>
      </c>
      <c r="S1111" s="31" t="s">
        <v>41</v>
      </c>
      <c r="T1111" s="31"/>
      <c r="U1111" s="169"/>
      <c r="V1111" s="150"/>
      <c r="W1111" s="141" t="str" cm="1">
        <f t="array" ref="W1111">IF(SUM(LEN(B1111:V1111))=0,"",IF(OR(OR(ISBLANK(F1111),SUM(LEN(C1111),LEN(D1111))=0),AND(NOT(E1111="Unknown"),ISBLANK(J1111)),AND(NOT(O1111="Unknown"),ISBLANK(R1111))),"Missing Information", INDEX(Table15[Entire Service Line Classification], MATCH(SUMIFS(Table15[Unique ID],Table15[System-Owned Portion],E1111,Table15[If Material Anything Other than "Lead" in Column E,Was Material Ever Previously Lead?],G1111,Table15[Customer-Owned Portion],O1111),Table15[Unique ID],0),0)))</f>
        <v>Non-lead</v>
      </c>
      <c r="X1111"/>
    </row>
    <row r="1112" spans="2:24" ht="29" x14ac:dyDescent="0.35">
      <c r="B1112" s="146"/>
      <c r="C1112" s="31" t="s">
        <v>3916</v>
      </c>
      <c r="D1112" s="31"/>
      <c r="E1112" s="44" t="s">
        <v>3284</v>
      </c>
      <c r="F1112" s="43" t="s">
        <v>41</v>
      </c>
      <c r="G1112" s="84" t="s">
        <v>3249</v>
      </c>
      <c r="H1112" s="31">
        <v>1995</v>
      </c>
      <c r="I1112" s="207" t="s">
        <v>3338</v>
      </c>
      <c r="J1112" s="84" t="s">
        <v>3270</v>
      </c>
      <c r="K1112" s="31" t="s">
        <v>41</v>
      </c>
      <c r="L1112" s="31"/>
      <c r="M1112" s="169"/>
      <c r="N1112" s="148"/>
      <c r="O1112" s="44" t="s">
        <v>3284</v>
      </c>
      <c r="P1112" s="43">
        <v>1995</v>
      </c>
      <c r="Q1112" s="207" t="s">
        <v>3338</v>
      </c>
      <c r="R1112" s="84" t="s">
        <v>3270</v>
      </c>
      <c r="S1112" s="31" t="s">
        <v>41</v>
      </c>
      <c r="T1112" s="31"/>
      <c r="U1112" s="169"/>
      <c r="V1112" s="150"/>
      <c r="W1112" s="141" t="str" cm="1">
        <f t="array" ref="W1112">IF(SUM(LEN(B1112:V1112))=0,"",IF(OR(OR(ISBLANK(F1112),SUM(LEN(C1112),LEN(D1112))=0),AND(NOT(E1112="Unknown"),ISBLANK(J1112)),AND(NOT(O1112="Unknown"),ISBLANK(R1112))),"Missing Information", INDEX(Table15[Entire Service Line Classification], MATCH(SUMIFS(Table15[Unique ID],Table15[System-Owned Portion],E1112,Table15[If Material Anything Other than "Lead" in Column E,Was Material Ever Previously Lead?],G1112,Table15[Customer-Owned Portion],O1112),Table15[Unique ID],0),0)))</f>
        <v>Non-lead</v>
      </c>
      <c r="X1112"/>
    </row>
    <row r="1113" spans="2:24" ht="29" x14ac:dyDescent="0.35">
      <c r="B1113" s="146"/>
      <c r="C1113" s="31" t="s">
        <v>3917</v>
      </c>
      <c r="D1113" s="31"/>
      <c r="E1113" s="44" t="s">
        <v>3284</v>
      </c>
      <c r="F1113" s="43" t="s">
        <v>41</v>
      </c>
      <c r="G1113" s="84" t="s">
        <v>3249</v>
      </c>
      <c r="H1113" s="31">
        <v>1995</v>
      </c>
      <c r="I1113" s="207" t="s">
        <v>3338</v>
      </c>
      <c r="J1113" s="84" t="s">
        <v>3270</v>
      </c>
      <c r="K1113" s="31" t="s">
        <v>41</v>
      </c>
      <c r="L1113" s="31"/>
      <c r="M1113" s="169"/>
      <c r="N1113" s="148"/>
      <c r="O1113" s="44" t="s">
        <v>3284</v>
      </c>
      <c r="P1113" s="43">
        <v>1995</v>
      </c>
      <c r="Q1113" s="207" t="s">
        <v>3338</v>
      </c>
      <c r="R1113" s="84" t="s">
        <v>3270</v>
      </c>
      <c r="S1113" s="31" t="s">
        <v>41</v>
      </c>
      <c r="T1113" s="31"/>
      <c r="U1113" s="169"/>
      <c r="V1113" s="150"/>
      <c r="W1113" s="141" t="str" cm="1">
        <f t="array" ref="W1113">IF(SUM(LEN(B1113:V1113))=0,"",IF(OR(OR(ISBLANK(F1113),SUM(LEN(C1113),LEN(D1113))=0),AND(NOT(E1113="Unknown"),ISBLANK(J1113)),AND(NOT(O1113="Unknown"),ISBLANK(R1113))),"Missing Information", INDEX(Table15[Entire Service Line Classification], MATCH(SUMIFS(Table15[Unique ID],Table15[System-Owned Portion],E1113,Table15[If Material Anything Other than "Lead" in Column E,Was Material Ever Previously Lead?],G1113,Table15[Customer-Owned Portion],O1113),Table15[Unique ID],0),0)))</f>
        <v>Non-lead</v>
      </c>
      <c r="X1113"/>
    </row>
    <row r="1114" spans="2:24" ht="29" x14ac:dyDescent="0.35">
      <c r="B1114" s="146"/>
      <c r="C1114" s="31" t="s">
        <v>3918</v>
      </c>
      <c r="D1114" s="31"/>
      <c r="E1114" s="44" t="s">
        <v>3284</v>
      </c>
      <c r="F1114" s="43" t="s">
        <v>41</v>
      </c>
      <c r="G1114" s="84" t="s">
        <v>3249</v>
      </c>
      <c r="H1114" s="31">
        <v>1995</v>
      </c>
      <c r="I1114" s="207" t="s">
        <v>3338</v>
      </c>
      <c r="J1114" s="84" t="s">
        <v>3270</v>
      </c>
      <c r="K1114" s="31" t="s">
        <v>41</v>
      </c>
      <c r="L1114" s="31"/>
      <c r="M1114" s="169"/>
      <c r="N1114" s="148"/>
      <c r="O1114" s="44" t="s">
        <v>3284</v>
      </c>
      <c r="P1114" s="43">
        <v>1995</v>
      </c>
      <c r="Q1114" s="207" t="s">
        <v>3338</v>
      </c>
      <c r="R1114" s="84" t="s">
        <v>3270</v>
      </c>
      <c r="S1114" s="31" t="s">
        <v>41</v>
      </c>
      <c r="T1114" s="31"/>
      <c r="U1114" s="169"/>
      <c r="V1114" s="150"/>
      <c r="W1114" s="141" t="str" cm="1">
        <f t="array" ref="W1114">IF(SUM(LEN(B1114:V1114))=0,"",IF(OR(OR(ISBLANK(F1114),SUM(LEN(C1114),LEN(D1114))=0),AND(NOT(E1114="Unknown"),ISBLANK(J1114)),AND(NOT(O1114="Unknown"),ISBLANK(R1114))),"Missing Information", INDEX(Table15[Entire Service Line Classification], MATCH(SUMIFS(Table15[Unique ID],Table15[System-Owned Portion],E1114,Table15[If Material Anything Other than "Lead" in Column E,Was Material Ever Previously Lead?],G1114,Table15[Customer-Owned Portion],O1114),Table15[Unique ID],0),0)))</f>
        <v>Non-lead</v>
      </c>
      <c r="X1114"/>
    </row>
    <row r="1115" spans="2:24" ht="29" x14ac:dyDescent="0.35">
      <c r="B1115" s="146"/>
      <c r="C1115" s="31" t="s">
        <v>3919</v>
      </c>
      <c r="D1115" s="31"/>
      <c r="E1115" s="44" t="s">
        <v>3284</v>
      </c>
      <c r="F1115" s="43" t="s">
        <v>41</v>
      </c>
      <c r="G1115" s="84" t="s">
        <v>3249</v>
      </c>
      <c r="H1115" s="31">
        <v>1995</v>
      </c>
      <c r="I1115" s="207" t="s">
        <v>3338</v>
      </c>
      <c r="J1115" s="84" t="s">
        <v>3270</v>
      </c>
      <c r="K1115" s="31" t="s">
        <v>41</v>
      </c>
      <c r="L1115" s="31"/>
      <c r="M1115" s="169"/>
      <c r="N1115" s="148"/>
      <c r="O1115" s="44" t="s">
        <v>3284</v>
      </c>
      <c r="P1115" s="43">
        <v>1995</v>
      </c>
      <c r="Q1115" s="207" t="s">
        <v>3338</v>
      </c>
      <c r="R1115" s="84" t="s">
        <v>3270</v>
      </c>
      <c r="S1115" s="31" t="s">
        <v>41</v>
      </c>
      <c r="T1115" s="31"/>
      <c r="U1115" s="169"/>
      <c r="V1115" s="150"/>
      <c r="W1115" s="141" t="str" cm="1">
        <f t="array" ref="W1115">IF(SUM(LEN(B1115:V1115))=0,"",IF(OR(OR(ISBLANK(F1115),SUM(LEN(C1115),LEN(D1115))=0),AND(NOT(E1115="Unknown"),ISBLANK(J1115)),AND(NOT(O1115="Unknown"),ISBLANK(R1115))),"Missing Information", INDEX(Table15[Entire Service Line Classification], MATCH(SUMIFS(Table15[Unique ID],Table15[System-Owned Portion],E1115,Table15[If Material Anything Other than "Lead" in Column E,Was Material Ever Previously Lead?],G1115,Table15[Customer-Owned Portion],O1115),Table15[Unique ID],0),0)))</f>
        <v>Non-lead</v>
      </c>
      <c r="X1115"/>
    </row>
    <row r="1116" spans="2:24" ht="29" x14ac:dyDescent="0.35">
      <c r="B1116" s="146"/>
      <c r="C1116" s="31" t="s">
        <v>3920</v>
      </c>
      <c r="D1116" s="31"/>
      <c r="E1116" s="44" t="s">
        <v>3284</v>
      </c>
      <c r="F1116" s="43" t="s">
        <v>41</v>
      </c>
      <c r="G1116" s="84" t="s">
        <v>3249</v>
      </c>
      <c r="H1116" s="31">
        <v>1995</v>
      </c>
      <c r="I1116" s="207" t="s">
        <v>3338</v>
      </c>
      <c r="J1116" s="84" t="s">
        <v>3270</v>
      </c>
      <c r="K1116" s="31" t="s">
        <v>41</v>
      </c>
      <c r="L1116" s="31"/>
      <c r="M1116" s="169"/>
      <c r="N1116" s="148"/>
      <c r="O1116" s="44" t="s">
        <v>3284</v>
      </c>
      <c r="P1116" s="43">
        <v>1995</v>
      </c>
      <c r="Q1116" s="207" t="s">
        <v>3338</v>
      </c>
      <c r="R1116" s="84" t="s">
        <v>3270</v>
      </c>
      <c r="S1116" s="31" t="s">
        <v>41</v>
      </c>
      <c r="T1116" s="31"/>
      <c r="U1116" s="169"/>
      <c r="V1116" s="150"/>
      <c r="W1116" s="141" t="str" cm="1">
        <f t="array" ref="W1116">IF(SUM(LEN(B1116:V1116))=0,"",IF(OR(OR(ISBLANK(F1116),SUM(LEN(C1116),LEN(D1116))=0),AND(NOT(E1116="Unknown"),ISBLANK(J1116)),AND(NOT(O1116="Unknown"),ISBLANK(R1116))),"Missing Information", INDEX(Table15[Entire Service Line Classification], MATCH(SUMIFS(Table15[Unique ID],Table15[System-Owned Portion],E1116,Table15[If Material Anything Other than "Lead" in Column E,Was Material Ever Previously Lead?],G1116,Table15[Customer-Owned Portion],O1116),Table15[Unique ID],0),0)))</f>
        <v>Non-lead</v>
      </c>
      <c r="X1116"/>
    </row>
    <row r="1117" spans="2:24" ht="29" x14ac:dyDescent="0.35">
      <c r="B1117" s="146"/>
      <c r="C1117" s="31" t="s">
        <v>3921</v>
      </c>
      <c r="D1117" s="31"/>
      <c r="E1117" s="44" t="s">
        <v>3284</v>
      </c>
      <c r="F1117" s="43" t="s">
        <v>41</v>
      </c>
      <c r="G1117" s="84" t="s">
        <v>3249</v>
      </c>
      <c r="H1117" s="31">
        <v>1995</v>
      </c>
      <c r="I1117" s="207" t="s">
        <v>3338</v>
      </c>
      <c r="J1117" s="84" t="s">
        <v>3270</v>
      </c>
      <c r="K1117" s="31" t="s">
        <v>41</v>
      </c>
      <c r="L1117" s="31"/>
      <c r="M1117" s="169"/>
      <c r="N1117" s="148"/>
      <c r="O1117" s="44" t="s">
        <v>3284</v>
      </c>
      <c r="P1117" s="43">
        <v>1995</v>
      </c>
      <c r="Q1117" s="207" t="s">
        <v>3338</v>
      </c>
      <c r="R1117" s="84" t="s">
        <v>3270</v>
      </c>
      <c r="S1117" s="31" t="s">
        <v>41</v>
      </c>
      <c r="T1117" s="31"/>
      <c r="U1117" s="169"/>
      <c r="V1117" s="150"/>
      <c r="W1117" s="141" t="str" cm="1">
        <f t="array" ref="W1117">IF(SUM(LEN(B1117:V1117))=0,"",IF(OR(OR(ISBLANK(F1117),SUM(LEN(C1117),LEN(D1117))=0),AND(NOT(E1117="Unknown"),ISBLANK(J1117)),AND(NOT(O1117="Unknown"),ISBLANK(R1117))),"Missing Information", INDEX(Table15[Entire Service Line Classification], MATCH(SUMIFS(Table15[Unique ID],Table15[System-Owned Portion],E1117,Table15[If Material Anything Other than "Lead" in Column E,Was Material Ever Previously Lead?],G1117,Table15[Customer-Owned Portion],O1117),Table15[Unique ID],0),0)))</f>
        <v>Non-lead</v>
      </c>
      <c r="X1117"/>
    </row>
    <row r="1118" spans="2:24" ht="29" x14ac:dyDescent="0.35">
      <c r="B1118" s="146"/>
      <c r="C1118" s="31" t="s">
        <v>3922</v>
      </c>
      <c r="D1118" s="31"/>
      <c r="E1118" s="44" t="s">
        <v>3284</v>
      </c>
      <c r="F1118" s="43" t="s">
        <v>41</v>
      </c>
      <c r="G1118" s="84" t="s">
        <v>3249</v>
      </c>
      <c r="H1118" s="31">
        <v>1995</v>
      </c>
      <c r="I1118" s="207" t="s">
        <v>3338</v>
      </c>
      <c r="J1118" s="84" t="s">
        <v>3270</v>
      </c>
      <c r="K1118" s="31" t="s">
        <v>41</v>
      </c>
      <c r="L1118" s="31"/>
      <c r="M1118" s="169"/>
      <c r="N1118" s="148"/>
      <c r="O1118" s="44" t="s">
        <v>3284</v>
      </c>
      <c r="P1118" s="43">
        <v>1995</v>
      </c>
      <c r="Q1118" s="207" t="s">
        <v>3338</v>
      </c>
      <c r="R1118" s="84" t="s">
        <v>3270</v>
      </c>
      <c r="S1118" s="31" t="s">
        <v>41</v>
      </c>
      <c r="T1118" s="31"/>
      <c r="U1118" s="169"/>
      <c r="V1118" s="150"/>
      <c r="W1118" s="141" t="str" cm="1">
        <f t="array" ref="W1118">IF(SUM(LEN(B1118:V1118))=0,"",IF(OR(OR(ISBLANK(F1118),SUM(LEN(C1118),LEN(D1118))=0),AND(NOT(E1118="Unknown"),ISBLANK(J1118)),AND(NOT(O1118="Unknown"),ISBLANK(R1118))),"Missing Information", INDEX(Table15[Entire Service Line Classification], MATCH(SUMIFS(Table15[Unique ID],Table15[System-Owned Portion],E1118,Table15[If Material Anything Other than "Lead" in Column E,Was Material Ever Previously Lead?],G1118,Table15[Customer-Owned Portion],O1118),Table15[Unique ID],0),0)))</f>
        <v>Non-lead</v>
      </c>
      <c r="X1118"/>
    </row>
    <row r="1119" spans="2:24" ht="29" x14ac:dyDescent="0.35">
      <c r="B1119" s="146"/>
      <c r="C1119" s="31" t="s">
        <v>3923</v>
      </c>
      <c r="D1119" s="31"/>
      <c r="E1119" s="44" t="s">
        <v>3284</v>
      </c>
      <c r="F1119" s="43" t="s">
        <v>41</v>
      </c>
      <c r="G1119" s="84" t="s">
        <v>3249</v>
      </c>
      <c r="H1119" s="31">
        <v>1995</v>
      </c>
      <c r="I1119" s="207" t="s">
        <v>3338</v>
      </c>
      <c r="J1119" s="84" t="s">
        <v>3270</v>
      </c>
      <c r="K1119" s="31" t="s">
        <v>41</v>
      </c>
      <c r="L1119" s="31"/>
      <c r="M1119" s="169"/>
      <c r="N1119" s="148"/>
      <c r="O1119" s="44" t="s">
        <v>3284</v>
      </c>
      <c r="P1119" s="43">
        <v>1995</v>
      </c>
      <c r="Q1119" s="207" t="s">
        <v>3338</v>
      </c>
      <c r="R1119" s="84" t="s">
        <v>3270</v>
      </c>
      <c r="S1119" s="31" t="s">
        <v>41</v>
      </c>
      <c r="T1119" s="31"/>
      <c r="U1119" s="169"/>
      <c r="V1119" s="150"/>
      <c r="W1119" s="141" t="str" cm="1">
        <f t="array" ref="W1119">IF(SUM(LEN(B1119:V1119))=0,"",IF(OR(OR(ISBLANK(F1119),SUM(LEN(C1119),LEN(D1119))=0),AND(NOT(E1119="Unknown"),ISBLANK(J1119)),AND(NOT(O1119="Unknown"),ISBLANK(R1119))),"Missing Information", INDEX(Table15[Entire Service Line Classification], MATCH(SUMIFS(Table15[Unique ID],Table15[System-Owned Portion],E1119,Table15[If Material Anything Other than "Lead" in Column E,Was Material Ever Previously Lead?],G1119,Table15[Customer-Owned Portion],O1119),Table15[Unique ID],0),0)))</f>
        <v>Non-lead</v>
      </c>
      <c r="X1119"/>
    </row>
    <row r="1120" spans="2:24" x14ac:dyDescent="0.35">
      <c r="B1120" s="146"/>
      <c r="C1120" s="31" t="s">
        <v>614</v>
      </c>
      <c r="D1120" s="31"/>
      <c r="E1120" s="44" t="s">
        <v>3203</v>
      </c>
      <c r="F1120" s="43" t="s">
        <v>3283</v>
      </c>
      <c r="G1120" s="84" t="s">
        <v>3249</v>
      </c>
      <c r="H1120" s="31">
        <v>1967</v>
      </c>
      <c r="I1120" s="207" t="s">
        <v>3338</v>
      </c>
      <c r="J1120" s="84"/>
      <c r="K1120" s="31" t="s">
        <v>41</v>
      </c>
      <c r="L1120" s="31"/>
      <c r="M1120" s="169"/>
      <c r="N1120" s="148"/>
      <c r="O1120" s="44" t="s">
        <v>3203</v>
      </c>
      <c r="P1120" s="43">
        <v>1967</v>
      </c>
      <c r="Q1120" s="207" t="s">
        <v>3338</v>
      </c>
      <c r="R1120" s="84" t="s">
        <v>3203</v>
      </c>
      <c r="S1120" s="31" t="s">
        <v>41</v>
      </c>
      <c r="T1120" s="31"/>
      <c r="U1120" s="169"/>
      <c r="V1120" s="150"/>
      <c r="W1120" s="141" t="str" cm="1">
        <f t="array" ref="W1120">IF(SUM(LEN(B1120:V1120))=0,"",IF(OR(OR(ISBLANK(F1120),SUM(LEN(C1120),LEN(D1120))=0),AND(NOT(E1120="Unknown"),ISBLANK(J1120)),AND(NOT(O1120="Unknown"),ISBLANK(R1120))),"Missing Information", INDEX(Table15[Entire Service Line Classification], MATCH(SUMIFS(Table15[Unique ID],Table15[System-Owned Portion],E1120,Table15[If Material Anything Other than "Lead" in Column E,Was Material Ever Previously Lead?],G1120,Table15[Customer-Owned Portion],O1120),Table15[Unique ID],0),0)))</f>
        <v>Lead Status Unknown</v>
      </c>
      <c r="X1120"/>
    </row>
    <row r="1121" spans="2:24" x14ac:dyDescent="0.35">
      <c r="B1121" s="146"/>
      <c r="C1121" s="31" t="s">
        <v>3924</v>
      </c>
      <c r="D1121" s="31"/>
      <c r="E1121" s="44" t="s">
        <v>3203</v>
      </c>
      <c r="F1121" s="43" t="s">
        <v>3283</v>
      </c>
      <c r="G1121" s="84" t="s">
        <v>3249</v>
      </c>
      <c r="H1121" s="31"/>
      <c r="I1121" s="207" t="s">
        <v>3338</v>
      </c>
      <c r="J1121" s="84"/>
      <c r="K1121" s="31" t="s">
        <v>41</v>
      </c>
      <c r="L1121" s="31"/>
      <c r="M1121" s="169"/>
      <c r="N1121" s="148"/>
      <c r="O1121" s="44" t="s">
        <v>3203</v>
      </c>
      <c r="P1121" s="43"/>
      <c r="Q1121" s="207" t="s">
        <v>3338</v>
      </c>
      <c r="R1121" s="84" t="s">
        <v>3203</v>
      </c>
      <c r="S1121" s="31" t="s">
        <v>41</v>
      </c>
      <c r="T1121" s="31"/>
      <c r="U1121" s="169"/>
      <c r="V1121" s="150"/>
      <c r="W1121" s="141" t="str" cm="1">
        <f t="array" ref="W1121">IF(SUM(LEN(B1121:V1121))=0,"",IF(OR(OR(ISBLANK(F1121),SUM(LEN(C1121),LEN(D1121))=0),AND(NOT(E1121="Unknown"),ISBLANK(J1121)),AND(NOT(O1121="Unknown"),ISBLANK(R1121))),"Missing Information", INDEX(Table15[Entire Service Line Classification], MATCH(SUMIFS(Table15[Unique ID],Table15[System-Owned Portion],E1121,Table15[If Material Anything Other than "Lead" in Column E,Was Material Ever Previously Lead?],G1121,Table15[Customer-Owned Portion],O1121),Table15[Unique ID],0),0)))</f>
        <v>Lead Status Unknown</v>
      </c>
      <c r="X1121"/>
    </row>
    <row r="1122" spans="2:24" ht="29" x14ac:dyDescent="0.35">
      <c r="B1122" s="146"/>
      <c r="C1122" s="31" t="s">
        <v>3925</v>
      </c>
      <c r="D1122" s="31"/>
      <c r="E1122" s="44" t="s">
        <v>3284</v>
      </c>
      <c r="F1122" s="43" t="s">
        <v>41</v>
      </c>
      <c r="G1122" s="84" t="s">
        <v>3249</v>
      </c>
      <c r="H1122" s="31">
        <v>1995</v>
      </c>
      <c r="I1122" s="207" t="s">
        <v>3338</v>
      </c>
      <c r="J1122" s="84" t="s">
        <v>3270</v>
      </c>
      <c r="K1122" s="31" t="s">
        <v>41</v>
      </c>
      <c r="L1122" s="31"/>
      <c r="M1122" s="169"/>
      <c r="N1122" s="148"/>
      <c r="O1122" s="44" t="s">
        <v>3284</v>
      </c>
      <c r="P1122" s="43">
        <v>1995</v>
      </c>
      <c r="Q1122" s="207" t="s">
        <v>3338</v>
      </c>
      <c r="R1122" s="84" t="s">
        <v>3270</v>
      </c>
      <c r="S1122" s="31" t="s">
        <v>41</v>
      </c>
      <c r="T1122" s="31"/>
      <c r="U1122" s="169"/>
      <c r="V1122" s="150"/>
      <c r="W1122" s="141" t="str" cm="1">
        <f t="array" ref="W1122">IF(SUM(LEN(B1122:V1122))=0,"",IF(OR(OR(ISBLANK(F1122),SUM(LEN(C1122),LEN(D1122))=0),AND(NOT(E1122="Unknown"),ISBLANK(J1122)),AND(NOT(O1122="Unknown"),ISBLANK(R1122))),"Missing Information", INDEX(Table15[Entire Service Line Classification], MATCH(SUMIFS(Table15[Unique ID],Table15[System-Owned Portion],E1122,Table15[If Material Anything Other than "Lead" in Column E,Was Material Ever Previously Lead?],G1122,Table15[Customer-Owned Portion],O1122),Table15[Unique ID],0),0)))</f>
        <v>Non-lead</v>
      </c>
      <c r="X1122"/>
    </row>
    <row r="1123" spans="2:24" ht="29" x14ac:dyDescent="0.35">
      <c r="B1123" s="146"/>
      <c r="C1123" s="31" t="s">
        <v>3926</v>
      </c>
      <c r="D1123" s="31"/>
      <c r="E1123" s="44" t="s">
        <v>3284</v>
      </c>
      <c r="F1123" s="43" t="s">
        <v>41</v>
      </c>
      <c r="G1123" s="84" t="s">
        <v>3249</v>
      </c>
      <c r="H1123" s="31">
        <v>1995</v>
      </c>
      <c r="I1123" s="207" t="s">
        <v>3338</v>
      </c>
      <c r="J1123" s="84" t="s">
        <v>3270</v>
      </c>
      <c r="K1123" s="31" t="s">
        <v>41</v>
      </c>
      <c r="L1123" s="31"/>
      <c r="M1123" s="169"/>
      <c r="N1123" s="148"/>
      <c r="O1123" s="44" t="s">
        <v>3284</v>
      </c>
      <c r="P1123" s="43">
        <v>1995</v>
      </c>
      <c r="Q1123" s="207" t="s">
        <v>3338</v>
      </c>
      <c r="R1123" s="84" t="s">
        <v>3270</v>
      </c>
      <c r="S1123" s="31" t="s">
        <v>41</v>
      </c>
      <c r="T1123" s="31"/>
      <c r="U1123" s="169"/>
      <c r="V1123" s="150"/>
      <c r="W1123" s="141" t="str" cm="1">
        <f t="array" ref="W1123">IF(SUM(LEN(B1123:V1123))=0,"",IF(OR(OR(ISBLANK(F1123),SUM(LEN(C1123),LEN(D1123))=0),AND(NOT(E1123="Unknown"),ISBLANK(J1123)),AND(NOT(O1123="Unknown"),ISBLANK(R1123))),"Missing Information", INDEX(Table15[Entire Service Line Classification], MATCH(SUMIFS(Table15[Unique ID],Table15[System-Owned Portion],E1123,Table15[If Material Anything Other than "Lead" in Column E,Was Material Ever Previously Lead?],G1123,Table15[Customer-Owned Portion],O1123),Table15[Unique ID],0),0)))</f>
        <v>Non-lead</v>
      </c>
      <c r="X1123"/>
    </row>
    <row r="1124" spans="2:24" ht="29" x14ac:dyDescent="0.35">
      <c r="B1124" s="146"/>
      <c r="C1124" s="31" t="s">
        <v>3927</v>
      </c>
      <c r="D1124" s="31"/>
      <c r="E1124" s="44" t="s">
        <v>3284</v>
      </c>
      <c r="F1124" s="43" t="s">
        <v>41</v>
      </c>
      <c r="G1124" s="84" t="s">
        <v>3249</v>
      </c>
      <c r="H1124" s="31">
        <v>1995</v>
      </c>
      <c r="I1124" s="207" t="s">
        <v>3338</v>
      </c>
      <c r="J1124" s="84" t="s">
        <v>3270</v>
      </c>
      <c r="K1124" s="31" t="s">
        <v>41</v>
      </c>
      <c r="L1124" s="31"/>
      <c r="M1124" s="169"/>
      <c r="N1124" s="148"/>
      <c r="O1124" s="44" t="s">
        <v>3284</v>
      </c>
      <c r="P1124" s="43">
        <v>1995</v>
      </c>
      <c r="Q1124" s="207" t="s">
        <v>3338</v>
      </c>
      <c r="R1124" s="84" t="s">
        <v>3270</v>
      </c>
      <c r="S1124" s="31" t="s">
        <v>41</v>
      </c>
      <c r="T1124" s="31"/>
      <c r="U1124" s="169"/>
      <c r="V1124" s="150"/>
      <c r="W1124" s="141" t="str" cm="1">
        <f t="array" ref="W1124">IF(SUM(LEN(B1124:V1124))=0,"",IF(OR(OR(ISBLANK(F1124),SUM(LEN(C1124),LEN(D1124))=0),AND(NOT(E1124="Unknown"),ISBLANK(J1124)),AND(NOT(O1124="Unknown"),ISBLANK(R1124))),"Missing Information", INDEX(Table15[Entire Service Line Classification], MATCH(SUMIFS(Table15[Unique ID],Table15[System-Owned Portion],E1124,Table15[If Material Anything Other than "Lead" in Column E,Was Material Ever Previously Lead?],G1124,Table15[Customer-Owned Portion],O1124),Table15[Unique ID],0),0)))</f>
        <v>Non-lead</v>
      </c>
      <c r="X1124"/>
    </row>
    <row r="1125" spans="2:24" ht="29" x14ac:dyDescent="0.35">
      <c r="B1125" s="146"/>
      <c r="C1125" s="31" t="s">
        <v>3928</v>
      </c>
      <c r="D1125" s="31"/>
      <c r="E1125" s="44" t="s">
        <v>3284</v>
      </c>
      <c r="F1125" s="43" t="s">
        <v>41</v>
      </c>
      <c r="G1125" s="84" t="s">
        <v>3249</v>
      </c>
      <c r="H1125" s="31">
        <v>1995</v>
      </c>
      <c r="I1125" s="207" t="s">
        <v>3338</v>
      </c>
      <c r="J1125" s="84" t="s">
        <v>3270</v>
      </c>
      <c r="K1125" s="31" t="s">
        <v>41</v>
      </c>
      <c r="L1125" s="31"/>
      <c r="M1125" s="169"/>
      <c r="N1125" s="148"/>
      <c r="O1125" s="44" t="s">
        <v>3284</v>
      </c>
      <c r="P1125" s="43">
        <v>1995</v>
      </c>
      <c r="Q1125" s="207" t="s">
        <v>3338</v>
      </c>
      <c r="R1125" s="84" t="s">
        <v>3270</v>
      </c>
      <c r="S1125" s="31" t="s">
        <v>41</v>
      </c>
      <c r="T1125" s="31"/>
      <c r="U1125" s="169"/>
      <c r="V1125" s="150"/>
      <c r="W1125" s="141" t="str" cm="1">
        <f t="array" ref="W1125">IF(SUM(LEN(B1125:V1125))=0,"",IF(OR(OR(ISBLANK(F1125),SUM(LEN(C1125),LEN(D1125))=0),AND(NOT(E1125="Unknown"),ISBLANK(J1125)),AND(NOT(O1125="Unknown"),ISBLANK(R1125))),"Missing Information", INDEX(Table15[Entire Service Line Classification], MATCH(SUMIFS(Table15[Unique ID],Table15[System-Owned Portion],E1125,Table15[If Material Anything Other than "Lead" in Column E,Was Material Ever Previously Lead?],G1125,Table15[Customer-Owned Portion],O1125),Table15[Unique ID],0),0)))</f>
        <v>Non-lead</v>
      </c>
      <c r="X1125"/>
    </row>
    <row r="1126" spans="2:24" ht="29" x14ac:dyDescent="0.35">
      <c r="B1126" s="146"/>
      <c r="C1126" s="31" t="s">
        <v>3929</v>
      </c>
      <c r="D1126" s="31"/>
      <c r="E1126" s="44" t="s">
        <v>3284</v>
      </c>
      <c r="F1126" s="43" t="s">
        <v>41</v>
      </c>
      <c r="G1126" s="84" t="s">
        <v>3249</v>
      </c>
      <c r="H1126" s="31">
        <v>1995</v>
      </c>
      <c r="I1126" s="207" t="s">
        <v>3338</v>
      </c>
      <c r="J1126" s="84" t="s">
        <v>3270</v>
      </c>
      <c r="K1126" s="31" t="s">
        <v>41</v>
      </c>
      <c r="L1126" s="31"/>
      <c r="M1126" s="169"/>
      <c r="N1126" s="148"/>
      <c r="O1126" s="44" t="s">
        <v>3284</v>
      </c>
      <c r="P1126" s="43">
        <v>1995</v>
      </c>
      <c r="Q1126" s="207" t="s">
        <v>3338</v>
      </c>
      <c r="R1126" s="84" t="s">
        <v>3270</v>
      </c>
      <c r="S1126" s="31" t="s">
        <v>41</v>
      </c>
      <c r="T1126" s="31"/>
      <c r="U1126" s="169"/>
      <c r="V1126" s="150"/>
      <c r="W1126" s="141" t="str" cm="1">
        <f t="array" ref="W1126">IF(SUM(LEN(B1126:V1126))=0,"",IF(OR(OR(ISBLANK(F1126),SUM(LEN(C1126),LEN(D1126))=0),AND(NOT(E1126="Unknown"),ISBLANK(J1126)),AND(NOT(O1126="Unknown"),ISBLANK(R1126))),"Missing Information", INDEX(Table15[Entire Service Line Classification], MATCH(SUMIFS(Table15[Unique ID],Table15[System-Owned Portion],E1126,Table15[If Material Anything Other than "Lead" in Column E,Was Material Ever Previously Lead?],G1126,Table15[Customer-Owned Portion],O1126),Table15[Unique ID],0),0)))</f>
        <v>Non-lead</v>
      </c>
      <c r="X1126"/>
    </row>
    <row r="1127" spans="2:24" ht="29" x14ac:dyDescent="0.35">
      <c r="B1127" s="146"/>
      <c r="C1127" s="31" t="s">
        <v>3930</v>
      </c>
      <c r="D1127" s="31"/>
      <c r="E1127" s="44" t="s">
        <v>3284</v>
      </c>
      <c r="F1127" s="43" t="s">
        <v>41</v>
      </c>
      <c r="G1127" s="84" t="s">
        <v>3249</v>
      </c>
      <c r="H1127" s="31">
        <v>1995</v>
      </c>
      <c r="I1127" s="207" t="s">
        <v>3338</v>
      </c>
      <c r="J1127" s="84" t="s">
        <v>3270</v>
      </c>
      <c r="K1127" s="31" t="s">
        <v>41</v>
      </c>
      <c r="L1127" s="31"/>
      <c r="M1127" s="169"/>
      <c r="N1127" s="148"/>
      <c r="O1127" s="44" t="s">
        <v>3284</v>
      </c>
      <c r="P1127" s="43">
        <v>1995</v>
      </c>
      <c r="Q1127" s="207" t="s">
        <v>3338</v>
      </c>
      <c r="R1127" s="84" t="s">
        <v>3270</v>
      </c>
      <c r="S1127" s="31" t="s">
        <v>41</v>
      </c>
      <c r="T1127" s="31"/>
      <c r="U1127" s="169"/>
      <c r="V1127" s="150"/>
      <c r="W1127" s="141" t="str" cm="1">
        <f t="array" ref="W1127">IF(SUM(LEN(B1127:V1127))=0,"",IF(OR(OR(ISBLANK(F1127),SUM(LEN(C1127),LEN(D1127))=0),AND(NOT(E1127="Unknown"),ISBLANK(J1127)),AND(NOT(O1127="Unknown"),ISBLANK(R1127))),"Missing Information", INDEX(Table15[Entire Service Line Classification], MATCH(SUMIFS(Table15[Unique ID],Table15[System-Owned Portion],E1127,Table15[If Material Anything Other than "Lead" in Column E,Was Material Ever Previously Lead?],G1127,Table15[Customer-Owned Portion],O1127),Table15[Unique ID],0),0)))</f>
        <v>Non-lead</v>
      </c>
      <c r="X1127"/>
    </row>
    <row r="1128" spans="2:24" ht="29" x14ac:dyDescent="0.35">
      <c r="B1128" s="146"/>
      <c r="C1128" s="31" t="s">
        <v>3931</v>
      </c>
      <c r="D1128" s="31"/>
      <c r="E1128" s="44" t="s">
        <v>3284</v>
      </c>
      <c r="F1128" s="43" t="s">
        <v>41</v>
      </c>
      <c r="G1128" s="84" t="s">
        <v>3249</v>
      </c>
      <c r="H1128" s="31">
        <v>2000</v>
      </c>
      <c r="I1128" s="207" t="s">
        <v>3338</v>
      </c>
      <c r="J1128" s="84" t="s">
        <v>3270</v>
      </c>
      <c r="K1128" s="31" t="s">
        <v>41</v>
      </c>
      <c r="L1128" s="31"/>
      <c r="M1128" s="169"/>
      <c r="N1128" s="148"/>
      <c r="O1128" s="44" t="s">
        <v>3284</v>
      </c>
      <c r="P1128" s="43">
        <v>2000</v>
      </c>
      <c r="Q1128" s="207" t="s">
        <v>3338</v>
      </c>
      <c r="R1128" s="84" t="s">
        <v>3270</v>
      </c>
      <c r="S1128" s="31" t="s">
        <v>41</v>
      </c>
      <c r="T1128" s="31"/>
      <c r="U1128" s="169"/>
      <c r="V1128" s="150"/>
      <c r="W1128" s="141" t="str" cm="1">
        <f t="array" ref="W1128">IF(SUM(LEN(B1128:V1128))=0,"",IF(OR(OR(ISBLANK(F1128),SUM(LEN(C1128),LEN(D1128))=0),AND(NOT(E1128="Unknown"),ISBLANK(J1128)),AND(NOT(O1128="Unknown"),ISBLANK(R1128))),"Missing Information", INDEX(Table15[Entire Service Line Classification], MATCH(SUMIFS(Table15[Unique ID],Table15[System-Owned Portion],E1128,Table15[If Material Anything Other than "Lead" in Column E,Was Material Ever Previously Lead?],G1128,Table15[Customer-Owned Portion],O1128),Table15[Unique ID],0),0)))</f>
        <v>Non-lead</v>
      </c>
      <c r="X1128"/>
    </row>
    <row r="1129" spans="2:24" ht="29" x14ac:dyDescent="0.35">
      <c r="B1129" s="146"/>
      <c r="C1129" s="31" t="s">
        <v>3932</v>
      </c>
      <c r="D1129" s="31"/>
      <c r="E1129" s="44" t="s">
        <v>3284</v>
      </c>
      <c r="F1129" s="43" t="s">
        <v>41</v>
      </c>
      <c r="G1129" s="84" t="s">
        <v>3249</v>
      </c>
      <c r="H1129" s="31">
        <v>1995</v>
      </c>
      <c r="I1129" s="207" t="s">
        <v>3338</v>
      </c>
      <c r="J1129" s="84" t="s">
        <v>3270</v>
      </c>
      <c r="K1129" s="31" t="s">
        <v>41</v>
      </c>
      <c r="L1129" s="31"/>
      <c r="M1129" s="169"/>
      <c r="N1129" s="148"/>
      <c r="O1129" s="44" t="s">
        <v>3284</v>
      </c>
      <c r="P1129" s="43">
        <v>1995</v>
      </c>
      <c r="Q1129" s="207" t="s">
        <v>3338</v>
      </c>
      <c r="R1129" s="84" t="s">
        <v>3270</v>
      </c>
      <c r="S1129" s="31" t="s">
        <v>41</v>
      </c>
      <c r="T1129" s="31"/>
      <c r="U1129" s="169"/>
      <c r="V1129" s="150"/>
      <c r="W1129" s="141" t="str" cm="1">
        <f t="array" ref="W1129">IF(SUM(LEN(B1129:V1129))=0,"",IF(OR(OR(ISBLANK(F1129),SUM(LEN(C1129),LEN(D1129))=0),AND(NOT(E1129="Unknown"),ISBLANK(J1129)),AND(NOT(O1129="Unknown"),ISBLANK(R1129))),"Missing Information", INDEX(Table15[Entire Service Line Classification], MATCH(SUMIFS(Table15[Unique ID],Table15[System-Owned Portion],E1129,Table15[If Material Anything Other than "Lead" in Column E,Was Material Ever Previously Lead?],G1129,Table15[Customer-Owned Portion],O1129),Table15[Unique ID],0),0)))</f>
        <v>Non-lead</v>
      </c>
      <c r="X1129"/>
    </row>
    <row r="1130" spans="2:24" x14ac:dyDescent="0.35">
      <c r="B1130" s="146"/>
      <c r="C1130" s="31" t="s">
        <v>615</v>
      </c>
      <c r="D1130" s="31"/>
      <c r="E1130" s="44" t="s">
        <v>3203</v>
      </c>
      <c r="F1130" s="43" t="s">
        <v>3283</v>
      </c>
      <c r="G1130" s="84" t="s">
        <v>3249</v>
      </c>
      <c r="H1130" s="31">
        <v>1968</v>
      </c>
      <c r="I1130" s="207" t="s">
        <v>3338</v>
      </c>
      <c r="J1130" s="84"/>
      <c r="K1130" s="31" t="s">
        <v>41</v>
      </c>
      <c r="L1130" s="31"/>
      <c r="M1130" s="169"/>
      <c r="N1130" s="148"/>
      <c r="O1130" s="44" t="s">
        <v>3203</v>
      </c>
      <c r="P1130" s="43">
        <v>1968</v>
      </c>
      <c r="Q1130" s="207" t="s">
        <v>3338</v>
      </c>
      <c r="R1130" s="84" t="s">
        <v>3203</v>
      </c>
      <c r="S1130" s="31" t="s">
        <v>41</v>
      </c>
      <c r="T1130" s="31"/>
      <c r="U1130" s="169"/>
      <c r="V1130" s="150"/>
      <c r="W1130" s="141" t="str" cm="1">
        <f t="array" ref="W1130">IF(SUM(LEN(B1130:V1130))=0,"",IF(OR(OR(ISBLANK(F1130),SUM(LEN(C1130),LEN(D1130))=0),AND(NOT(E1130="Unknown"),ISBLANK(J1130)),AND(NOT(O1130="Unknown"),ISBLANK(R1130))),"Missing Information", INDEX(Table15[Entire Service Line Classification], MATCH(SUMIFS(Table15[Unique ID],Table15[System-Owned Portion],E1130,Table15[If Material Anything Other than "Lead" in Column E,Was Material Ever Previously Lead?],G1130,Table15[Customer-Owned Portion],O1130),Table15[Unique ID],0),0)))</f>
        <v>Lead Status Unknown</v>
      </c>
      <c r="X1130"/>
    </row>
    <row r="1131" spans="2:24" ht="29" x14ac:dyDescent="0.35">
      <c r="B1131" s="146"/>
      <c r="C1131" s="31" t="s">
        <v>616</v>
      </c>
      <c r="D1131" s="31"/>
      <c r="E1131" s="44" t="s">
        <v>3284</v>
      </c>
      <c r="F1131" s="43" t="s">
        <v>41</v>
      </c>
      <c r="G1131" s="84" t="s">
        <v>3249</v>
      </c>
      <c r="H1131" s="31">
        <v>1991</v>
      </c>
      <c r="I1131" s="207" t="s">
        <v>3338</v>
      </c>
      <c r="J1131" s="84" t="s">
        <v>3270</v>
      </c>
      <c r="K1131" s="31" t="s">
        <v>41</v>
      </c>
      <c r="L1131" s="31"/>
      <c r="M1131" s="169"/>
      <c r="N1131" s="148"/>
      <c r="O1131" s="44" t="s">
        <v>3284</v>
      </c>
      <c r="P1131" s="43">
        <v>1991</v>
      </c>
      <c r="Q1131" s="207" t="s">
        <v>3338</v>
      </c>
      <c r="R1131" s="84" t="s">
        <v>3270</v>
      </c>
      <c r="S1131" s="31" t="s">
        <v>41</v>
      </c>
      <c r="T1131" s="31"/>
      <c r="U1131" s="169"/>
      <c r="V1131" s="150"/>
      <c r="W1131" s="141" t="str" cm="1">
        <f t="array" ref="W1131">IF(SUM(LEN(B1131:V1131))=0,"",IF(OR(OR(ISBLANK(F1131),SUM(LEN(C1131),LEN(D1131))=0),AND(NOT(E1131="Unknown"),ISBLANK(J1131)),AND(NOT(O1131="Unknown"),ISBLANK(R1131))),"Missing Information", INDEX(Table15[Entire Service Line Classification], MATCH(SUMIFS(Table15[Unique ID],Table15[System-Owned Portion],E1131,Table15[If Material Anything Other than "Lead" in Column E,Was Material Ever Previously Lead?],G1131,Table15[Customer-Owned Portion],O1131),Table15[Unique ID],0),0)))</f>
        <v>Non-lead</v>
      </c>
      <c r="X1131"/>
    </row>
    <row r="1132" spans="2:24" ht="29" x14ac:dyDescent="0.35">
      <c r="B1132" s="146"/>
      <c r="C1132" s="31" t="s">
        <v>3933</v>
      </c>
      <c r="D1132" s="31"/>
      <c r="E1132" s="44" t="s">
        <v>3284</v>
      </c>
      <c r="F1132" s="43" t="s">
        <v>41</v>
      </c>
      <c r="G1132" s="84" t="s">
        <v>3249</v>
      </c>
      <c r="H1132" s="31">
        <v>1998</v>
      </c>
      <c r="I1132" s="207" t="s">
        <v>3338</v>
      </c>
      <c r="J1132" s="84" t="s">
        <v>3270</v>
      </c>
      <c r="K1132" s="31" t="s">
        <v>41</v>
      </c>
      <c r="L1132" s="31"/>
      <c r="M1132" s="169"/>
      <c r="N1132" s="148"/>
      <c r="O1132" s="44" t="s">
        <v>3284</v>
      </c>
      <c r="P1132" s="43">
        <v>1998</v>
      </c>
      <c r="Q1132" s="207" t="s">
        <v>3338</v>
      </c>
      <c r="R1132" s="84" t="s">
        <v>3270</v>
      </c>
      <c r="S1132" s="31" t="s">
        <v>41</v>
      </c>
      <c r="T1132" s="31"/>
      <c r="U1132" s="169"/>
      <c r="V1132" s="150"/>
      <c r="W1132" s="141" t="str" cm="1">
        <f t="array" ref="W1132">IF(SUM(LEN(B1132:V1132))=0,"",IF(OR(OR(ISBLANK(F1132),SUM(LEN(C1132),LEN(D1132))=0),AND(NOT(E1132="Unknown"),ISBLANK(J1132)),AND(NOT(O1132="Unknown"),ISBLANK(R1132))),"Missing Information", INDEX(Table15[Entire Service Line Classification], MATCH(SUMIFS(Table15[Unique ID],Table15[System-Owned Portion],E1132,Table15[If Material Anything Other than "Lead" in Column E,Was Material Ever Previously Lead?],G1132,Table15[Customer-Owned Portion],O1132),Table15[Unique ID],0),0)))</f>
        <v>Non-lead</v>
      </c>
      <c r="X1132"/>
    </row>
    <row r="1133" spans="2:24" ht="29" x14ac:dyDescent="0.35">
      <c r="B1133" s="146"/>
      <c r="C1133" s="31" t="s">
        <v>3934</v>
      </c>
      <c r="D1133" s="31"/>
      <c r="E1133" s="44" t="s">
        <v>3284</v>
      </c>
      <c r="F1133" s="43" t="s">
        <v>41</v>
      </c>
      <c r="G1133" s="84" t="s">
        <v>3249</v>
      </c>
      <c r="H1133" s="31">
        <v>1995</v>
      </c>
      <c r="I1133" s="207" t="s">
        <v>3338</v>
      </c>
      <c r="J1133" s="84" t="s">
        <v>3270</v>
      </c>
      <c r="K1133" s="31" t="s">
        <v>41</v>
      </c>
      <c r="L1133" s="31"/>
      <c r="M1133" s="169"/>
      <c r="N1133" s="148"/>
      <c r="O1133" s="44" t="s">
        <v>3284</v>
      </c>
      <c r="P1133" s="43">
        <v>1995</v>
      </c>
      <c r="Q1133" s="207" t="s">
        <v>3338</v>
      </c>
      <c r="R1133" s="84" t="s">
        <v>3270</v>
      </c>
      <c r="S1133" s="31" t="s">
        <v>41</v>
      </c>
      <c r="T1133" s="31"/>
      <c r="U1133" s="169"/>
      <c r="V1133" s="150"/>
      <c r="W1133" s="141" t="str" cm="1">
        <f t="array" ref="W1133">IF(SUM(LEN(B1133:V1133))=0,"",IF(OR(OR(ISBLANK(F1133),SUM(LEN(C1133),LEN(D1133))=0),AND(NOT(E1133="Unknown"),ISBLANK(J1133)),AND(NOT(O1133="Unknown"),ISBLANK(R1133))),"Missing Information", INDEX(Table15[Entire Service Line Classification], MATCH(SUMIFS(Table15[Unique ID],Table15[System-Owned Portion],E1133,Table15[If Material Anything Other than "Lead" in Column E,Was Material Ever Previously Lead?],G1133,Table15[Customer-Owned Portion],O1133),Table15[Unique ID],0),0)))</f>
        <v>Non-lead</v>
      </c>
      <c r="X1133"/>
    </row>
    <row r="1134" spans="2:24" ht="29" x14ac:dyDescent="0.35">
      <c r="B1134" s="146"/>
      <c r="C1134" s="31" t="s">
        <v>3935</v>
      </c>
      <c r="D1134" s="31"/>
      <c r="E1134" s="44" t="s">
        <v>3284</v>
      </c>
      <c r="F1134" s="43" t="s">
        <v>41</v>
      </c>
      <c r="G1134" s="84" t="s">
        <v>3249</v>
      </c>
      <c r="H1134" s="31">
        <v>1999</v>
      </c>
      <c r="I1134" s="207" t="s">
        <v>3338</v>
      </c>
      <c r="J1134" s="84" t="s">
        <v>3270</v>
      </c>
      <c r="K1134" s="31" t="s">
        <v>41</v>
      </c>
      <c r="L1134" s="31"/>
      <c r="M1134" s="169"/>
      <c r="N1134" s="148"/>
      <c r="O1134" s="44" t="s">
        <v>3284</v>
      </c>
      <c r="P1134" s="43">
        <v>1999</v>
      </c>
      <c r="Q1134" s="207" t="s">
        <v>3338</v>
      </c>
      <c r="R1134" s="84" t="s">
        <v>3270</v>
      </c>
      <c r="S1134" s="31" t="s">
        <v>41</v>
      </c>
      <c r="T1134" s="31"/>
      <c r="U1134" s="169"/>
      <c r="V1134" s="150"/>
      <c r="W1134" s="141" t="str" cm="1">
        <f t="array" ref="W1134">IF(SUM(LEN(B1134:V1134))=0,"",IF(OR(OR(ISBLANK(F1134),SUM(LEN(C1134),LEN(D1134))=0),AND(NOT(E1134="Unknown"),ISBLANK(J1134)),AND(NOT(O1134="Unknown"),ISBLANK(R1134))),"Missing Information", INDEX(Table15[Entire Service Line Classification], MATCH(SUMIFS(Table15[Unique ID],Table15[System-Owned Portion],E1134,Table15[If Material Anything Other than "Lead" in Column E,Was Material Ever Previously Lead?],G1134,Table15[Customer-Owned Portion],O1134),Table15[Unique ID],0),0)))</f>
        <v>Non-lead</v>
      </c>
      <c r="X1134"/>
    </row>
    <row r="1135" spans="2:24" ht="29" x14ac:dyDescent="0.35">
      <c r="B1135" s="146"/>
      <c r="C1135" s="31" t="s">
        <v>3936</v>
      </c>
      <c r="D1135" s="31"/>
      <c r="E1135" s="44" t="s">
        <v>3284</v>
      </c>
      <c r="F1135" s="43" t="s">
        <v>41</v>
      </c>
      <c r="G1135" s="84" t="s">
        <v>3249</v>
      </c>
      <c r="H1135" s="31">
        <v>1995</v>
      </c>
      <c r="I1135" s="207" t="s">
        <v>3338</v>
      </c>
      <c r="J1135" s="84" t="s">
        <v>3270</v>
      </c>
      <c r="K1135" s="31" t="s">
        <v>41</v>
      </c>
      <c r="L1135" s="31"/>
      <c r="M1135" s="169"/>
      <c r="N1135" s="148"/>
      <c r="O1135" s="44" t="s">
        <v>3284</v>
      </c>
      <c r="P1135" s="43">
        <v>1995</v>
      </c>
      <c r="Q1135" s="207" t="s">
        <v>3338</v>
      </c>
      <c r="R1135" s="84" t="s">
        <v>3270</v>
      </c>
      <c r="S1135" s="31" t="s">
        <v>41</v>
      </c>
      <c r="T1135" s="31"/>
      <c r="U1135" s="169"/>
      <c r="V1135" s="150"/>
      <c r="W1135" s="141" t="str" cm="1">
        <f t="array" ref="W1135">IF(SUM(LEN(B1135:V1135))=0,"",IF(OR(OR(ISBLANK(F1135),SUM(LEN(C1135),LEN(D1135))=0),AND(NOT(E1135="Unknown"),ISBLANK(J1135)),AND(NOT(O1135="Unknown"),ISBLANK(R1135))),"Missing Information", INDEX(Table15[Entire Service Line Classification], MATCH(SUMIFS(Table15[Unique ID],Table15[System-Owned Portion],E1135,Table15[If Material Anything Other than "Lead" in Column E,Was Material Ever Previously Lead?],G1135,Table15[Customer-Owned Portion],O1135),Table15[Unique ID],0),0)))</f>
        <v>Non-lead</v>
      </c>
      <c r="X1135"/>
    </row>
    <row r="1136" spans="2:24" ht="29" x14ac:dyDescent="0.35">
      <c r="B1136" s="146"/>
      <c r="C1136" s="31" t="s">
        <v>3937</v>
      </c>
      <c r="D1136" s="31"/>
      <c r="E1136" s="44" t="s">
        <v>3284</v>
      </c>
      <c r="F1136" s="43" t="s">
        <v>41</v>
      </c>
      <c r="G1136" s="84" t="s">
        <v>3249</v>
      </c>
      <c r="H1136" s="31">
        <v>1995</v>
      </c>
      <c r="I1136" s="207" t="s">
        <v>3338</v>
      </c>
      <c r="J1136" s="84" t="s">
        <v>3270</v>
      </c>
      <c r="K1136" s="31" t="s">
        <v>41</v>
      </c>
      <c r="L1136" s="31"/>
      <c r="M1136" s="169"/>
      <c r="N1136" s="148"/>
      <c r="O1136" s="44" t="s">
        <v>3284</v>
      </c>
      <c r="P1136" s="43">
        <v>1995</v>
      </c>
      <c r="Q1136" s="207" t="s">
        <v>3338</v>
      </c>
      <c r="R1136" s="84" t="s">
        <v>3270</v>
      </c>
      <c r="S1136" s="31" t="s">
        <v>41</v>
      </c>
      <c r="T1136" s="31"/>
      <c r="U1136" s="169"/>
      <c r="V1136" s="150"/>
      <c r="W1136" s="141" t="str" cm="1">
        <f t="array" ref="W1136">IF(SUM(LEN(B1136:V1136))=0,"",IF(OR(OR(ISBLANK(F1136),SUM(LEN(C1136),LEN(D1136))=0),AND(NOT(E1136="Unknown"),ISBLANK(J1136)),AND(NOT(O1136="Unknown"),ISBLANK(R1136))),"Missing Information", INDEX(Table15[Entire Service Line Classification], MATCH(SUMIFS(Table15[Unique ID],Table15[System-Owned Portion],E1136,Table15[If Material Anything Other than "Lead" in Column E,Was Material Ever Previously Lead?],G1136,Table15[Customer-Owned Portion],O1136),Table15[Unique ID],0),0)))</f>
        <v>Non-lead</v>
      </c>
      <c r="X1136"/>
    </row>
    <row r="1137" spans="2:24" ht="29" x14ac:dyDescent="0.35">
      <c r="B1137" s="146"/>
      <c r="C1137" s="31" t="s">
        <v>617</v>
      </c>
      <c r="D1137" s="31"/>
      <c r="E1137" s="44" t="s">
        <v>3284</v>
      </c>
      <c r="F1137" s="43" t="s">
        <v>41</v>
      </c>
      <c r="G1137" s="84" t="s">
        <v>3249</v>
      </c>
      <c r="H1137" s="31">
        <v>1995</v>
      </c>
      <c r="I1137" s="207" t="s">
        <v>3338</v>
      </c>
      <c r="J1137" s="84" t="s">
        <v>3270</v>
      </c>
      <c r="K1137" s="31" t="s">
        <v>41</v>
      </c>
      <c r="L1137" s="31"/>
      <c r="M1137" s="169"/>
      <c r="N1137" s="148"/>
      <c r="O1137" s="44" t="s">
        <v>3284</v>
      </c>
      <c r="P1137" s="43">
        <v>1995</v>
      </c>
      <c r="Q1137" s="207" t="s">
        <v>3338</v>
      </c>
      <c r="R1137" s="84" t="s">
        <v>3270</v>
      </c>
      <c r="S1137" s="31" t="s">
        <v>41</v>
      </c>
      <c r="T1137" s="31"/>
      <c r="U1137" s="169"/>
      <c r="V1137" s="150"/>
      <c r="W1137" s="141" t="str" cm="1">
        <f t="array" ref="W1137">IF(SUM(LEN(B1137:V1137))=0,"",IF(OR(OR(ISBLANK(F1137),SUM(LEN(C1137),LEN(D1137))=0),AND(NOT(E1137="Unknown"),ISBLANK(J1137)),AND(NOT(O1137="Unknown"),ISBLANK(R1137))),"Missing Information", INDEX(Table15[Entire Service Line Classification], MATCH(SUMIFS(Table15[Unique ID],Table15[System-Owned Portion],E1137,Table15[If Material Anything Other than "Lead" in Column E,Was Material Ever Previously Lead?],G1137,Table15[Customer-Owned Portion],O1137),Table15[Unique ID],0),0)))</f>
        <v>Non-lead</v>
      </c>
      <c r="X1137"/>
    </row>
    <row r="1138" spans="2:24" ht="29" x14ac:dyDescent="0.35">
      <c r="B1138" s="146"/>
      <c r="C1138" s="31" t="s">
        <v>618</v>
      </c>
      <c r="D1138" s="31"/>
      <c r="E1138" s="44" t="s">
        <v>3284</v>
      </c>
      <c r="F1138" s="43" t="s">
        <v>41</v>
      </c>
      <c r="G1138" s="84" t="s">
        <v>3249</v>
      </c>
      <c r="H1138" s="31">
        <v>1995</v>
      </c>
      <c r="I1138" s="207" t="s">
        <v>3338</v>
      </c>
      <c r="J1138" s="84" t="s">
        <v>3270</v>
      </c>
      <c r="K1138" s="31" t="s">
        <v>41</v>
      </c>
      <c r="L1138" s="31"/>
      <c r="M1138" s="169"/>
      <c r="N1138" s="148"/>
      <c r="O1138" s="44" t="s">
        <v>3284</v>
      </c>
      <c r="P1138" s="43">
        <v>1995</v>
      </c>
      <c r="Q1138" s="207" t="s">
        <v>3338</v>
      </c>
      <c r="R1138" s="84" t="s">
        <v>3270</v>
      </c>
      <c r="S1138" s="31" t="s">
        <v>41</v>
      </c>
      <c r="T1138" s="31"/>
      <c r="U1138" s="169"/>
      <c r="V1138" s="150"/>
      <c r="W1138" s="141" t="str" cm="1">
        <f t="array" ref="W1138">IF(SUM(LEN(B1138:V1138))=0,"",IF(OR(OR(ISBLANK(F1138),SUM(LEN(C1138),LEN(D1138))=0),AND(NOT(E1138="Unknown"),ISBLANK(J1138)),AND(NOT(O1138="Unknown"),ISBLANK(R1138))),"Missing Information", INDEX(Table15[Entire Service Line Classification], MATCH(SUMIFS(Table15[Unique ID],Table15[System-Owned Portion],E1138,Table15[If Material Anything Other than "Lead" in Column E,Was Material Ever Previously Lead?],G1138,Table15[Customer-Owned Portion],O1138),Table15[Unique ID],0),0)))</f>
        <v>Non-lead</v>
      </c>
      <c r="X1138"/>
    </row>
    <row r="1139" spans="2:24" ht="29" x14ac:dyDescent="0.35">
      <c r="B1139" s="146"/>
      <c r="C1139" s="31" t="s">
        <v>3938</v>
      </c>
      <c r="D1139" s="31"/>
      <c r="E1139" s="44" t="s">
        <v>3284</v>
      </c>
      <c r="F1139" s="43" t="s">
        <v>41</v>
      </c>
      <c r="G1139" s="84" t="s">
        <v>3249</v>
      </c>
      <c r="H1139" s="31">
        <v>1995</v>
      </c>
      <c r="I1139" s="207" t="s">
        <v>3338</v>
      </c>
      <c r="J1139" s="84" t="s">
        <v>3270</v>
      </c>
      <c r="K1139" s="31" t="s">
        <v>41</v>
      </c>
      <c r="L1139" s="31"/>
      <c r="M1139" s="169"/>
      <c r="N1139" s="148"/>
      <c r="O1139" s="44" t="s">
        <v>3284</v>
      </c>
      <c r="P1139" s="43">
        <v>1995</v>
      </c>
      <c r="Q1139" s="207" t="s">
        <v>3338</v>
      </c>
      <c r="R1139" s="84" t="s">
        <v>3270</v>
      </c>
      <c r="S1139" s="31" t="s">
        <v>41</v>
      </c>
      <c r="T1139" s="31"/>
      <c r="U1139" s="169"/>
      <c r="V1139" s="150"/>
      <c r="W1139" s="141" t="str" cm="1">
        <f t="array" ref="W1139">IF(SUM(LEN(B1139:V1139))=0,"",IF(OR(OR(ISBLANK(F1139),SUM(LEN(C1139),LEN(D1139))=0),AND(NOT(E1139="Unknown"),ISBLANK(J1139)),AND(NOT(O1139="Unknown"),ISBLANK(R1139))),"Missing Information", INDEX(Table15[Entire Service Line Classification], MATCH(SUMIFS(Table15[Unique ID],Table15[System-Owned Portion],E1139,Table15[If Material Anything Other than "Lead" in Column E,Was Material Ever Previously Lead?],G1139,Table15[Customer-Owned Portion],O1139),Table15[Unique ID],0),0)))</f>
        <v>Non-lead</v>
      </c>
      <c r="X1139"/>
    </row>
    <row r="1140" spans="2:24" ht="29" x14ac:dyDescent="0.35">
      <c r="B1140" s="146"/>
      <c r="C1140" s="31" t="s">
        <v>3939</v>
      </c>
      <c r="D1140" s="31"/>
      <c r="E1140" s="44" t="s">
        <v>3284</v>
      </c>
      <c r="F1140" s="43" t="s">
        <v>41</v>
      </c>
      <c r="G1140" s="84" t="s">
        <v>3249</v>
      </c>
      <c r="H1140" s="31">
        <v>1995</v>
      </c>
      <c r="I1140" s="207" t="s">
        <v>3338</v>
      </c>
      <c r="J1140" s="84" t="s">
        <v>3270</v>
      </c>
      <c r="K1140" s="31" t="s">
        <v>41</v>
      </c>
      <c r="L1140" s="31"/>
      <c r="M1140" s="169"/>
      <c r="N1140" s="148"/>
      <c r="O1140" s="44" t="s">
        <v>3284</v>
      </c>
      <c r="P1140" s="43">
        <v>1995</v>
      </c>
      <c r="Q1140" s="207" t="s">
        <v>3338</v>
      </c>
      <c r="R1140" s="84" t="s">
        <v>3270</v>
      </c>
      <c r="S1140" s="31" t="s">
        <v>41</v>
      </c>
      <c r="T1140" s="31"/>
      <c r="U1140" s="169"/>
      <c r="V1140" s="150"/>
      <c r="W1140" s="141" t="str" cm="1">
        <f t="array" ref="W1140">IF(SUM(LEN(B1140:V1140))=0,"",IF(OR(OR(ISBLANK(F1140),SUM(LEN(C1140),LEN(D1140))=0),AND(NOT(E1140="Unknown"),ISBLANK(J1140)),AND(NOT(O1140="Unknown"),ISBLANK(R1140))),"Missing Information", INDEX(Table15[Entire Service Line Classification], MATCH(SUMIFS(Table15[Unique ID],Table15[System-Owned Portion],E1140,Table15[If Material Anything Other than "Lead" in Column E,Was Material Ever Previously Lead?],G1140,Table15[Customer-Owned Portion],O1140),Table15[Unique ID],0),0)))</f>
        <v>Non-lead</v>
      </c>
      <c r="X1140"/>
    </row>
    <row r="1141" spans="2:24" ht="29" x14ac:dyDescent="0.35">
      <c r="B1141" s="146"/>
      <c r="C1141" s="31" t="s">
        <v>3940</v>
      </c>
      <c r="D1141" s="31"/>
      <c r="E1141" s="44" t="s">
        <v>3284</v>
      </c>
      <c r="F1141" s="43" t="s">
        <v>41</v>
      </c>
      <c r="G1141" s="84" t="s">
        <v>3249</v>
      </c>
      <c r="H1141" s="31">
        <v>1995</v>
      </c>
      <c r="I1141" s="207" t="s">
        <v>3338</v>
      </c>
      <c r="J1141" s="84" t="s">
        <v>3270</v>
      </c>
      <c r="K1141" s="31" t="s">
        <v>41</v>
      </c>
      <c r="L1141" s="31"/>
      <c r="M1141" s="169"/>
      <c r="N1141" s="148"/>
      <c r="O1141" s="44" t="s">
        <v>3284</v>
      </c>
      <c r="P1141" s="43">
        <v>1995</v>
      </c>
      <c r="Q1141" s="207" t="s">
        <v>3338</v>
      </c>
      <c r="R1141" s="84" t="s">
        <v>3270</v>
      </c>
      <c r="S1141" s="31" t="s">
        <v>41</v>
      </c>
      <c r="T1141" s="31"/>
      <c r="U1141" s="169"/>
      <c r="V1141" s="150"/>
      <c r="W1141" s="141" t="str" cm="1">
        <f t="array" ref="W1141">IF(SUM(LEN(B1141:V1141))=0,"",IF(OR(OR(ISBLANK(F1141),SUM(LEN(C1141),LEN(D1141))=0),AND(NOT(E1141="Unknown"),ISBLANK(J1141)),AND(NOT(O1141="Unknown"),ISBLANK(R1141))),"Missing Information", INDEX(Table15[Entire Service Line Classification], MATCH(SUMIFS(Table15[Unique ID],Table15[System-Owned Portion],E1141,Table15[If Material Anything Other than "Lead" in Column E,Was Material Ever Previously Lead?],G1141,Table15[Customer-Owned Portion],O1141),Table15[Unique ID],0),0)))</f>
        <v>Non-lead</v>
      </c>
      <c r="X1141"/>
    </row>
    <row r="1142" spans="2:24" x14ac:dyDescent="0.35">
      <c r="B1142" s="146"/>
      <c r="C1142" s="31" t="s">
        <v>619</v>
      </c>
      <c r="D1142" s="31"/>
      <c r="E1142" s="44" t="s">
        <v>3203</v>
      </c>
      <c r="F1142" s="43" t="s">
        <v>3283</v>
      </c>
      <c r="G1142" s="84" t="s">
        <v>3249</v>
      </c>
      <c r="H1142" s="31">
        <v>1960</v>
      </c>
      <c r="I1142" s="207" t="s">
        <v>3338</v>
      </c>
      <c r="J1142" s="84"/>
      <c r="K1142" s="31" t="s">
        <v>41</v>
      </c>
      <c r="L1142" s="31"/>
      <c r="M1142" s="169"/>
      <c r="N1142" s="148"/>
      <c r="O1142" s="44" t="s">
        <v>3203</v>
      </c>
      <c r="P1142" s="43">
        <v>1960</v>
      </c>
      <c r="Q1142" s="207" t="s">
        <v>3338</v>
      </c>
      <c r="R1142" s="84" t="s">
        <v>3203</v>
      </c>
      <c r="S1142" s="31" t="s">
        <v>41</v>
      </c>
      <c r="T1142" s="31"/>
      <c r="U1142" s="169"/>
      <c r="V1142" s="150"/>
      <c r="W1142" s="141" t="str" cm="1">
        <f t="array" ref="W1142">IF(SUM(LEN(B1142:V1142))=0,"",IF(OR(OR(ISBLANK(F1142),SUM(LEN(C1142),LEN(D1142))=0),AND(NOT(E1142="Unknown"),ISBLANK(J1142)),AND(NOT(O1142="Unknown"),ISBLANK(R1142))),"Missing Information", INDEX(Table15[Entire Service Line Classification], MATCH(SUMIFS(Table15[Unique ID],Table15[System-Owned Portion],E1142,Table15[If Material Anything Other than "Lead" in Column E,Was Material Ever Previously Lead?],G1142,Table15[Customer-Owned Portion],O1142),Table15[Unique ID],0),0)))</f>
        <v>Lead Status Unknown</v>
      </c>
      <c r="X1142"/>
    </row>
    <row r="1143" spans="2:24" ht="29" x14ac:dyDescent="0.35">
      <c r="B1143" s="146"/>
      <c r="C1143" s="31" t="s">
        <v>3941</v>
      </c>
      <c r="D1143" s="31"/>
      <c r="E1143" s="44" t="s">
        <v>3284</v>
      </c>
      <c r="F1143" s="43" t="s">
        <v>41</v>
      </c>
      <c r="G1143" s="84" t="s">
        <v>3249</v>
      </c>
      <c r="H1143" s="31">
        <v>1995</v>
      </c>
      <c r="I1143" s="207" t="s">
        <v>3338</v>
      </c>
      <c r="J1143" s="84" t="s">
        <v>3270</v>
      </c>
      <c r="K1143" s="31" t="s">
        <v>41</v>
      </c>
      <c r="L1143" s="31"/>
      <c r="M1143" s="169"/>
      <c r="N1143" s="148"/>
      <c r="O1143" s="44" t="s">
        <v>3284</v>
      </c>
      <c r="P1143" s="43">
        <v>1995</v>
      </c>
      <c r="Q1143" s="207" t="s">
        <v>3338</v>
      </c>
      <c r="R1143" s="84" t="s">
        <v>3270</v>
      </c>
      <c r="S1143" s="31" t="s">
        <v>41</v>
      </c>
      <c r="T1143" s="31"/>
      <c r="U1143" s="169"/>
      <c r="V1143" s="150"/>
      <c r="W1143" s="141" t="str" cm="1">
        <f t="array" ref="W1143">IF(SUM(LEN(B1143:V1143))=0,"",IF(OR(OR(ISBLANK(F1143),SUM(LEN(C1143),LEN(D1143))=0),AND(NOT(E1143="Unknown"),ISBLANK(J1143)),AND(NOT(O1143="Unknown"),ISBLANK(R1143))),"Missing Information", INDEX(Table15[Entire Service Line Classification], MATCH(SUMIFS(Table15[Unique ID],Table15[System-Owned Portion],E1143,Table15[If Material Anything Other than "Lead" in Column E,Was Material Ever Previously Lead?],G1143,Table15[Customer-Owned Portion],O1143),Table15[Unique ID],0),0)))</f>
        <v>Non-lead</v>
      </c>
      <c r="X1143"/>
    </row>
    <row r="1144" spans="2:24" ht="29" x14ac:dyDescent="0.35">
      <c r="B1144" s="146"/>
      <c r="C1144" s="31" t="s">
        <v>3942</v>
      </c>
      <c r="D1144" s="31"/>
      <c r="E1144" s="44" t="s">
        <v>3284</v>
      </c>
      <c r="F1144" s="43" t="s">
        <v>41</v>
      </c>
      <c r="G1144" s="84" t="s">
        <v>3249</v>
      </c>
      <c r="H1144" s="31">
        <v>1995</v>
      </c>
      <c r="I1144" s="207" t="s">
        <v>3337</v>
      </c>
      <c r="J1144" s="84" t="s">
        <v>3270</v>
      </c>
      <c r="K1144" s="31" t="s">
        <v>41</v>
      </c>
      <c r="L1144" s="31"/>
      <c r="M1144" s="169"/>
      <c r="N1144" s="148"/>
      <c r="O1144" s="44" t="s">
        <v>3284</v>
      </c>
      <c r="P1144" s="43">
        <v>1995</v>
      </c>
      <c r="Q1144" s="207" t="s">
        <v>3337</v>
      </c>
      <c r="R1144" s="84" t="s">
        <v>3270</v>
      </c>
      <c r="S1144" s="31" t="s">
        <v>41</v>
      </c>
      <c r="T1144" s="31"/>
      <c r="U1144" s="169"/>
      <c r="V1144" s="150"/>
      <c r="W1144" s="141" t="str" cm="1">
        <f t="array" ref="W1144">IF(SUM(LEN(B1144:V1144))=0,"",IF(OR(OR(ISBLANK(F1144),SUM(LEN(C1144),LEN(D1144))=0),AND(NOT(E1144="Unknown"),ISBLANK(J1144)),AND(NOT(O1144="Unknown"),ISBLANK(R1144))),"Missing Information", INDEX(Table15[Entire Service Line Classification], MATCH(SUMIFS(Table15[Unique ID],Table15[System-Owned Portion],E1144,Table15[If Material Anything Other than "Lead" in Column E,Was Material Ever Previously Lead?],G1144,Table15[Customer-Owned Portion],O1144),Table15[Unique ID],0),0)))</f>
        <v>Non-lead</v>
      </c>
      <c r="X1144"/>
    </row>
    <row r="1145" spans="2:24" ht="29" x14ac:dyDescent="0.35">
      <c r="B1145" s="146"/>
      <c r="C1145" s="31" t="s">
        <v>3943</v>
      </c>
      <c r="D1145" s="31"/>
      <c r="E1145" s="44" t="s">
        <v>3284</v>
      </c>
      <c r="F1145" s="43" t="s">
        <v>41</v>
      </c>
      <c r="G1145" s="84" t="s">
        <v>3249</v>
      </c>
      <c r="H1145" s="31">
        <v>2006</v>
      </c>
      <c r="I1145" s="207" t="s">
        <v>3338</v>
      </c>
      <c r="J1145" s="84" t="s">
        <v>3270</v>
      </c>
      <c r="K1145" s="31" t="s">
        <v>41</v>
      </c>
      <c r="L1145" s="31"/>
      <c r="M1145" s="169"/>
      <c r="N1145" s="148"/>
      <c r="O1145" s="44" t="s">
        <v>3284</v>
      </c>
      <c r="P1145" s="43">
        <v>2006</v>
      </c>
      <c r="Q1145" s="207" t="s">
        <v>3338</v>
      </c>
      <c r="R1145" s="84" t="s">
        <v>3270</v>
      </c>
      <c r="S1145" s="31" t="s">
        <v>41</v>
      </c>
      <c r="T1145" s="31"/>
      <c r="U1145" s="169"/>
      <c r="V1145" s="150"/>
      <c r="W1145" s="141" t="str" cm="1">
        <f t="array" ref="W1145">IF(SUM(LEN(B1145:V1145))=0,"",IF(OR(OR(ISBLANK(F1145),SUM(LEN(C1145),LEN(D1145))=0),AND(NOT(E1145="Unknown"),ISBLANK(J1145)),AND(NOT(O1145="Unknown"),ISBLANK(R1145))),"Missing Information", INDEX(Table15[Entire Service Line Classification], MATCH(SUMIFS(Table15[Unique ID],Table15[System-Owned Portion],E1145,Table15[If Material Anything Other than "Lead" in Column E,Was Material Ever Previously Lead?],G1145,Table15[Customer-Owned Portion],O1145),Table15[Unique ID],0),0)))</f>
        <v>Non-lead</v>
      </c>
      <c r="X1145"/>
    </row>
    <row r="1146" spans="2:24" ht="29" x14ac:dyDescent="0.35">
      <c r="B1146" s="146"/>
      <c r="C1146" s="31" t="s">
        <v>3944</v>
      </c>
      <c r="D1146" s="31"/>
      <c r="E1146" s="44" t="s">
        <v>3284</v>
      </c>
      <c r="F1146" s="43" t="s">
        <v>41</v>
      </c>
      <c r="G1146" s="84" t="s">
        <v>3249</v>
      </c>
      <c r="H1146" s="31">
        <v>1999</v>
      </c>
      <c r="I1146" s="207" t="s">
        <v>3338</v>
      </c>
      <c r="J1146" s="84" t="s">
        <v>3270</v>
      </c>
      <c r="K1146" s="31" t="s">
        <v>41</v>
      </c>
      <c r="L1146" s="31"/>
      <c r="M1146" s="169"/>
      <c r="N1146" s="148"/>
      <c r="O1146" s="44" t="s">
        <v>3284</v>
      </c>
      <c r="P1146" s="43">
        <v>1999</v>
      </c>
      <c r="Q1146" s="207" t="s">
        <v>3338</v>
      </c>
      <c r="R1146" s="84" t="s">
        <v>3270</v>
      </c>
      <c r="S1146" s="31" t="s">
        <v>41</v>
      </c>
      <c r="T1146" s="31"/>
      <c r="U1146" s="169"/>
      <c r="V1146" s="150"/>
      <c r="W1146" s="141" t="str" cm="1">
        <f t="array" ref="W1146">IF(SUM(LEN(B1146:V1146))=0,"",IF(OR(OR(ISBLANK(F1146),SUM(LEN(C1146),LEN(D1146))=0),AND(NOT(E1146="Unknown"),ISBLANK(J1146)),AND(NOT(O1146="Unknown"),ISBLANK(R1146))),"Missing Information", INDEX(Table15[Entire Service Line Classification], MATCH(SUMIFS(Table15[Unique ID],Table15[System-Owned Portion],E1146,Table15[If Material Anything Other than "Lead" in Column E,Was Material Ever Previously Lead?],G1146,Table15[Customer-Owned Portion],O1146),Table15[Unique ID],0),0)))</f>
        <v>Non-lead</v>
      </c>
      <c r="X1146"/>
    </row>
    <row r="1147" spans="2:24" ht="29" x14ac:dyDescent="0.35">
      <c r="B1147" s="146"/>
      <c r="C1147" s="31" t="s">
        <v>3945</v>
      </c>
      <c r="D1147" s="31"/>
      <c r="E1147" s="44" t="s">
        <v>3284</v>
      </c>
      <c r="F1147" s="43" t="s">
        <v>41</v>
      </c>
      <c r="G1147" s="84" t="s">
        <v>3249</v>
      </c>
      <c r="H1147" s="31">
        <v>2000</v>
      </c>
      <c r="I1147" s="207" t="s">
        <v>3338</v>
      </c>
      <c r="J1147" s="84" t="s">
        <v>3270</v>
      </c>
      <c r="K1147" s="31" t="s">
        <v>41</v>
      </c>
      <c r="L1147" s="31"/>
      <c r="M1147" s="169"/>
      <c r="N1147" s="148"/>
      <c r="O1147" s="44" t="s">
        <v>3284</v>
      </c>
      <c r="P1147" s="43">
        <v>2000</v>
      </c>
      <c r="Q1147" s="207" t="s">
        <v>3338</v>
      </c>
      <c r="R1147" s="84" t="s">
        <v>3270</v>
      </c>
      <c r="S1147" s="31" t="s">
        <v>41</v>
      </c>
      <c r="T1147" s="31"/>
      <c r="U1147" s="169"/>
      <c r="V1147" s="150"/>
      <c r="W1147" s="141" t="str" cm="1">
        <f t="array" ref="W1147">IF(SUM(LEN(B1147:V1147))=0,"",IF(OR(OR(ISBLANK(F1147),SUM(LEN(C1147),LEN(D1147))=0),AND(NOT(E1147="Unknown"),ISBLANK(J1147)),AND(NOT(O1147="Unknown"),ISBLANK(R1147))),"Missing Information", INDEX(Table15[Entire Service Line Classification], MATCH(SUMIFS(Table15[Unique ID],Table15[System-Owned Portion],E1147,Table15[If Material Anything Other than "Lead" in Column E,Was Material Ever Previously Lead?],G1147,Table15[Customer-Owned Portion],O1147),Table15[Unique ID],0),0)))</f>
        <v>Non-lead</v>
      </c>
      <c r="X1147"/>
    </row>
    <row r="1148" spans="2:24" ht="29" x14ac:dyDescent="0.35">
      <c r="B1148" s="146"/>
      <c r="C1148" s="31" t="s">
        <v>3946</v>
      </c>
      <c r="D1148" s="31"/>
      <c r="E1148" s="44" t="s">
        <v>3284</v>
      </c>
      <c r="F1148" s="43" t="s">
        <v>41</v>
      </c>
      <c r="G1148" s="84" t="s">
        <v>3249</v>
      </c>
      <c r="H1148" s="31">
        <v>1995</v>
      </c>
      <c r="I1148" s="207" t="s">
        <v>3338</v>
      </c>
      <c r="J1148" s="84" t="s">
        <v>3270</v>
      </c>
      <c r="K1148" s="31" t="s">
        <v>41</v>
      </c>
      <c r="L1148" s="31"/>
      <c r="M1148" s="169"/>
      <c r="N1148" s="148"/>
      <c r="O1148" s="44" t="s">
        <v>3284</v>
      </c>
      <c r="P1148" s="43">
        <v>1995</v>
      </c>
      <c r="Q1148" s="207" t="s">
        <v>3338</v>
      </c>
      <c r="R1148" s="84" t="s">
        <v>3270</v>
      </c>
      <c r="S1148" s="31" t="s">
        <v>41</v>
      </c>
      <c r="T1148" s="31"/>
      <c r="U1148" s="169"/>
      <c r="V1148" s="150"/>
      <c r="W1148" s="141" t="str" cm="1">
        <f t="array" ref="W1148">IF(SUM(LEN(B1148:V1148))=0,"",IF(OR(OR(ISBLANK(F1148),SUM(LEN(C1148),LEN(D1148))=0),AND(NOT(E1148="Unknown"),ISBLANK(J1148)),AND(NOT(O1148="Unknown"),ISBLANK(R1148))),"Missing Information", INDEX(Table15[Entire Service Line Classification], MATCH(SUMIFS(Table15[Unique ID],Table15[System-Owned Portion],E1148,Table15[If Material Anything Other than "Lead" in Column E,Was Material Ever Previously Lead?],G1148,Table15[Customer-Owned Portion],O1148),Table15[Unique ID],0),0)))</f>
        <v>Non-lead</v>
      </c>
      <c r="X1148"/>
    </row>
    <row r="1149" spans="2:24" ht="29" x14ac:dyDescent="0.35">
      <c r="B1149" s="146"/>
      <c r="C1149" s="31" t="s">
        <v>3947</v>
      </c>
      <c r="D1149" s="31"/>
      <c r="E1149" s="44" t="s">
        <v>3284</v>
      </c>
      <c r="F1149" s="43" t="s">
        <v>41</v>
      </c>
      <c r="G1149" s="84" t="s">
        <v>3249</v>
      </c>
      <c r="H1149" s="31">
        <v>1998</v>
      </c>
      <c r="I1149" s="207" t="s">
        <v>3338</v>
      </c>
      <c r="J1149" s="84" t="s">
        <v>3270</v>
      </c>
      <c r="K1149" s="31" t="s">
        <v>41</v>
      </c>
      <c r="L1149" s="31"/>
      <c r="M1149" s="169"/>
      <c r="N1149" s="148"/>
      <c r="O1149" s="44" t="s">
        <v>3284</v>
      </c>
      <c r="P1149" s="43">
        <v>1998</v>
      </c>
      <c r="Q1149" s="207" t="s">
        <v>3338</v>
      </c>
      <c r="R1149" s="84" t="s">
        <v>3270</v>
      </c>
      <c r="S1149" s="31" t="s">
        <v>41</v>
      </c>
      <c r="T1149" s="31"/>
      <c r="U1149" s="169"/>
      <c r="V1149" s="150"/>
      <c r="W1149" s="141" t="str" cm="1">
        <f t="array" ref="W1149">IF(SUM(LEN(B1149:V1149))=0,"",IF(OR(OR(ISBLANK(F1149),SUM(LEN(C1149),LEN(D1149))=0),AND(NOT(E1149="Unknown"),ISBLANK(J1149)),AND(NOT(O1149="Unknown"),ISBLANK(R1149))),"Missing Information", INDEX(Table15[Entire Service Line Classification], MATCH(SUMIFS(Table15[Unique ID],Table15[System-Owned Portion],E1149,Table15[If Material Anything Other than "Lead" in Column E,Was Material Ever Previously Lead?],G1149,Table15[Customer-Owned Portion],O1149),Table15[Unique ID],0),0)))</f>
        <v>Non-lead</v>
      </c>
      <c r="X1149"/>
    </row>
    <row r="1150" spans="2:24" ht="29" x14ac:dyDescent="0.35">
      <c r="B1150" s="146"/>
      <c r="C1150" s="31" t="s">
        <v>3948</v>
      </c>
      <c r="D1150" s="31"/>
      <c r="E1150" s="44" t="s">
        <v>3284</v>
      </c>
      <c r="F1150" s="43" t="s">
        <v>41</v>
      </c>
      <c r="G1150" s="84" t="s">
        <v>3249</v>
      </c>
      <c r="H1150" s="31">
        <v>1999</v>
      </c>
      <c r="I1150" s="207" t="s">
        <v>3338</v>
      </c>
      <c r="J1150" s="84" t="s">
        <v>3270</v>
      </c>
      <c r="K1150" s="31" t="s">
        <v>41</v>
      </c>
      <c r="L1150" s="31"/>
      <c r="M1150" s="169"/>
      <c r="N1150" s="148"/>
      <c r="O1150" s="44" t="s">
        <v>3284</v>
      </c>
      <c r="P1150" s="43">
        <v>1999</v>
      </c>
      <c r="Q1150" s="207" t="s">
        <v>3338</v>
      </c>
      <c r="R1150" s="84" t="s">
        <v>3270</v>
      </c>
      <c r="S1150" s="31" t="s">
        <v>41</v>
      </c>
      <c r="T1150" s="31"/>
      <c r="U1150" s="169"/>
      <c r="V1150" s="150"/>
      <c r="W1150" s="141" t="str" cm="1">
        <f t="array" ref="W1150">IF(SUM(LEN(B1150:V1150))=0,"",IF(OR(OR(ISBLANK(F1150),SUM(LEN(C1150),LEN(D1150))=0),AND(NOT(E1150="Unknown"),ISBLANK(J1150)),AND(NOT(O1150="Unknown"),ISBLANK(R1150))),"Missing Information", INDEX(Table15[Entire Service Line Classification], MATCH(SUMIFS(Table15[Unique ID],Table15[System-Owned Portion],E1150,Table15[If Material Anything Other than "Lead" in Column E,Was Material Ever Previously Lead?],G1150,Table15[Customer-Owned Portion],O1150),Table15[Unique ID],0),0)))</f>
        <v>Non-lead</v>
      </c>
      <c r="X1150"/>
    </row>
    <row r="1151" spans="2:24" ht="29" x14ac:dyDescent="0.35">
      <c r="B1151" s="146"/>
      <c r="C1151" s="31" t="s">
        <v>3949</v>
      </c>
      <c r="D1151" s="31"/>
      <c r="E1151" s="44" t="s">
        <v>3284</v>
      </c>
      <c r="F1151" s="43" t="s">
        <v>41</v>
      </c>
      <c r="G1151" s="84" t="s">
        <v>3249</v>
      </c>
      <c r="H1151" s="31">
        <v>1995</v>
      </c>
      <c r="I1151" s="207" t="s">
        <v>3338</v>
      </c>
      <c r="J1151" s="84" t="s">
        <v>3270</v>
      </c>
      <c r="K1151" s="31" t="s">
        <v>41</v>
      </c>
      <c r="L1151" s="31"/>
      <c r="M1151" s="169"/>
      <c r="N1151" s="148"/>
      <c r="O1151" s="44" t="s">
        <v>3284</v>
      </c>
      <c r="P1151" s="43">
        <v>1995</v>
      </c>
      <c r="Q1151" s="207" t="s">
        <v>3338</v>
      </c>
      <c r="R1151" s="84" t="s">
        <v>3270</v>
      </c>
      <c r="S1151" s="31" t="s">
        <v>41</v>
      </c>
      <c r="T1151" s="31"/>
      <c r="U1151" s="169"/>
      <c r="V1151" s="150"/>
      <c r="W1151" s="141" t="str" cm="1">
        <f t="array" ref="W1151">IF(SUM(LEN(B1151:V1151))=0,"",IF(OR(OR(ISBLANK(F1151),SUM(LEN(C1151),LEN(D1151))=0),AND(NOT(E1151="Unknown"),ISBLANK(J1151)),AND(NOT(O1151="Unknown"),ISBLANK(R1151))),"Missing Information", INDEX(Table15[Entire Service Line Classification], MATCH(SUMIFS(Table15[Unique ID],Table15[System-Owned Portion],E1151,Table15[If Material Anything Other than "Lead" in Column E,Was Material Ever Previously Lead?],G1151,Table15[Customer-Owned Portion],O1151),Table15[Unique ID],0),0)))</f>
        <v>Non-lead</v>
      </c>
      <c r="X1151"/>
    </row>
    <row r="1152" spans="2:24" ht="29" x14ac:dyDescent="0.35">
      <c r="B1152" s="146"/>
      <c r="C1152" s="31" t="s">
        <v>3950</v>
      </c>
      <c r="D1152" s="31"/>
      <c r="E1152" s="44" t="s">
        <v>3284</v>
      </c>
      <c r="F1152" s="43" t="s">
        <v>41</v>
      </c>
      <c r="G1152" s="84" t="s">
        <v>3249</v>
      </c>
      <c r="H1152" s="31">
        <v>1995</v>
      </c>
      <c r="I1152" s="207" t="s">
        <v>3338</v>
      </c>
      <c r="J1152" s="84" t="s">
        <v>3270</v>
      </c>
      <c r="K1152" s="31" t="s">
        <v>41</v>
      </c>
      <c r="L1152" s="31"/>
      <c r="M1152" s="169"/>
      <c r="N1152" s="148"/>
      <c r="O1152" s="44" t="s">
        <v>3284</v>
      </c>
      <c r="P1152" s="43">
        <v>1995</v>
      </c>
      <c r="Q1152" s="207" t="s">
        <v>3338</v>
      </c>
      <c r="R1152" s="84" t="s">
        <v>3270</v>
      </c>
      <c r="S1152" s="31" t="s">
        <v>41</v>
      </c>
      <c r="T1152" s="31"/>
      <c r="U1152" s="169"/>
      <c r="V1152" s="150"/>
      <c r="W1152" s="141" t="str" cm="1">
        <f t="array" ref="W1152">IF(SUM(LEN(B1152:V1152))=0,"",IF(OR(OR(ISBLANK(F1152),SUM(LEN(C1152),LEN(D1152))=0),AND(NOT(E1152="Unknown"),ISBLANK(J1152)),AND(NOT(O1152="Unknown"),ISBLANK(R1152))),"Missing Information", INDEX(Table15[Entire Service Line Classification], MATCH(SUMIFS(Table15[Unique ID],Table15[System-Owned Portion],E1152,Table15[If Material Anything Other than "Lead" in Column E,Was Material Ever Previously Lead?],G1152,Table15[Customer-Owned Portion],O1152),Table15[Unique ID],0),0)))</f>
        <v>Non-lead</v>
      </c>
      <c r="X1152"/>
    </row>
    <row r="1153" spans="2:24" x14ac:dyDescent="0.35">
      <c r="B1153" s="146"/>
      <c r="C1153" s="31" t="s">
        <v>620</v>
      </c>
      <c r="D1153" s="31"/>
      <c r="E1153" s="44" t="s">
        <v>3203</v>
      </c>
      <c r="F1153" s="43" t="s">
        <v>3283</v>
      </c>
      <c r="G1153" s="84" t="s">
        <v>3249</v>
      </c>
      <c r="H1153" s="31">
        <v>1959</v>
      </c>
      <c r="I1153" s="207" t="s">
        <v>3338</v>
      </c>
      <c r="J1153" s="84"/>
      <c r="K1153" s="31" t="s">
        <v>41</v>
      </c>
      <c r="L1153" s="31"/>
      <c r="M1153" s="169"/>
      <c r="N1153" s="148"/>
      <c r="O1153" s="44" t="s">
        <v>3203</v>
      </c>
      <c r="P1153" s="43">
        <v>1959</v>
      </c>
      <c r="Q1153" s="207" t="s">
        <v>3338</v>
      </c>
      <c r="R1153" s="84" t="s">
        <v>3203</v>
      </c>
      <c r="S1153" s="31" t="s">
        <v>41</v>
      </c>
      <c r="T1153" s="31"/>
      <c r="U1153" s="169"/>
      <c r="V1153" s="150"/>
      <c r="W1153" s="141" t="str" cm="1">
        <f t="array" ref="W1153">IF(SUM(LEN(B1153:V1153))=0,"",IF(OR(OR(ISBLANK(F1153),SUM(LEN(C1153),LEN(D1153))=0),AND(NOT(E1153="Unknown"),ISBLANK(J1153)),AND(NOT(O1153="Unknown"),ISBLANK(R1153))),"Missing Information", INDEX(Table15[Entire Service Line Classification], MATCH(SUMIFS(Table15[Unique ID],Table15[System-Owned Portion],E1153,Table15[If Material Anything Other than "Lead" in Column E,Was Material Ever Previously Lead?],G1153,Table15[Customer-Owned Portion],O1153),Table15[Unique ID],0),0)))</f>
        <v>Lead Status Unknown</v>
      </c>
      <c r="X1153"/>
    </row>
    <row r="1154" spans="2:24" ht="29" x14ac:dyDescent="0.35">
      <c r="B1154" s="146"/>
      <c r="C1154" s="31" t="s">
        <v>3951</v>
      </c>
      <c r="D1154" s="31"/>
      <c r="E1154" s="44" t="s">
        <v>3284</v>
      </c>
      <c r="F1154" s="43" t="s">
        <v>41</v>
      </c>
      <c r="G1154" s="84" t="s">
        <v>3249</v>
      </c>
      <c r="H1154" s="31">
        <v>1995</v>
      </c>
      <c r="I1154" s="207" t="s">
        <v>3338</v>
      </c>
      <c r="J1154" s="84" t="s">
        <v>3270</v>
      </c>
      <c r="K1154" s="31" t="s">
        <v>41</v>
      </c>
      <c r="L1154" s="31"/>
      <c r="M1154" s="169"/>
      <c r="N1154" s="148"/>
      <c r="O1154" s="44" t="s">
        <v>3284</v>
      </c>
      <c r="P1154" s="43">
        <v>1995</v>
      </c>
      <c r="Q1154" s="207" t="s">
        <v>3338</v>
      </c>
      <c r="R1154" s="84" t="s">
        <v>3270</v>
      </c>
      <c r="S1154" s="31" t="s">
        <v>41</v>
      </c>
      <c r="T1154" s="31"/>
      <c r="U1154" s="169"/>
      <c r="V1154" s="150"/>
      <c r="W1154" s="141" t="str" cm="1">
        <f t="array" ref="W1154">IF(SUM(LEN(B1154:V1154))=0,"",IF(OR(OR(ISBLANK(F1154),SUM(LEN(C1154),LEN(D1154))=0),AND(NOT(E1154="Unknown"),ISBLANK(J1154)),AND(NOT(O1154="Unknown"),ISBLANK(R1154))),"Missing Information", INDEX(Table15[Entire Service Line Classification], MATCH(SUMIFS(Table15[Unique ID],Table15[System-Owned Portion],E1154,Table15[If Material Anything Other than "Lead" in Column E,Was Material Ever Previously Lead?],G1154,Table15[Customer-Owned Portion],O1154),Table15[Unique ID],0),0)))</f>
        <v>Non-lead</v>
      </c>
      <c r="X1154"/>
    </row>
    <row r="1155" spans="2:24" ht="29" x14ac:dyDescent="0.35">
      <c r="B1155" s="146"/>
      <c r="C1155" s="31" t="s">
        <v>3952</v>
      </c>
      <c r="D1155" s="31"/>
      <c r="E1155" s="44" t="s">
        <v>3284</v>
      </c>
      <c r="F1155" s="43" t="s">
        <v>41</v>
      </c>
      <c r="G1155" s="84" t="s">
        <v>3249</v>
      </c>
      <c r="H1155" s="31">
        <v>1998</v>
      </c>
      <c r="I1155" s="207" t="s">
        <v>3338</v>
      </c>
      <c r="J1155" s="84" t="s">
        <v>3270</v>
      </c>
      <c r="K1155" s="31" t="s">
        <v>41</v>
      </c>
      <c r="L1155" s="31"/>
      <c r="M1155" s="169"/>
      <c r="N1155" s="148"/>
      <c r="O1155" s="44" t="s">
        <v>3284</v>
      </c>
      <c r="P1155" s="43">
        <v>1998</v>
      </c>
      <c r="Q1155" s="207" t="s">
        <v>3338</v>
      </c>
      <c r="R1155" s="84" t="s">
        <v>3270</v>
      </c>
      <c r="S1155" s="31" t="s">
        <v>41</v>
      </c>
      <c r="T1155" s="31"/>
      <c r="U1155" s="169"/>
      <c r="V1155" s="150"/>
      <c r="W1155" s="141" t="str" cm="1">
        <f t="array" ref="W1155">IF(SUM(LEN(B1155:V1155))=0,"",IF(OR(OR(ISBLANK(F1155),SUM(LEN(C1155),LEN(D1155))=0),AND(NOT(E1155="Unknown"),ISBLANK(J1155)),AND(NOT(O1155="Unknown"),ISBLANK(R1155))),"Missing Information", INDEX(Table15[Entire Service Line Classification], MATCH(SUMIFS(Table15[Unique ID],Table15[System-Owned Portion],E1155,Table15[If Material Anything Other than "Lead" in Column E,Was Material Ever Previously Lead?],G1155,Table15[Customer-Owned Portion],O1155),Table15[Unique ID],0),0)))</f>
        <v>Non-lead</v>
      </c>
      <c r="X1155"/>
    </row>
    <row r="1156" spans="2:24" ht="29" x14ac:dyDescent="0.35">
      <c r="B1156" s="146"/>
      <c r="C1156" s="31" t="s">
        <v>621</v>
      </c>
      <c r="D1156" s="31"/>
      <c r="E1156" s="44" t="s">
        <v>3284</v>
      </c>
      <c r="F1156" s="43" t="s">
        <v>41</v>
      </c>
      <c r="G1156" s="84" t="s">
        <v>3249</v>
      </c>
      <c r="H1156" s="31">
        <v>1995</v>
      </c>
      <c r="I1156" s="207" t="s">
        <v>3338</v>
      </c>
      <c r="J1156" s="84" t="s">
        <v>3270</v>
      </c>
      <c r="K1156" s="31" t="s">
        <v>41</v>
      </c>
      <c r="L1156" s="31"/>
      <c r="M1156" s="169"/>
      <c r="N1156" s="148"/>
      <c r="O1156" s="44" t="s">
        <v>3284</v>
      </c>
      <c r="P1156" s="43">
        <v>1995</v>
      </c>
      <c r="Q1156" s="207" t="s">
        <v>3338</v>
      </c>
      <c r="R1156" s="84" t="s">
        <v>3270</v>
      </c>
      <c r="S1156" s="31" t="s">
        <v>41</v>
      </c>
      <c r="T1156" s="31"/>
      <c r="U1156" s="169"/>
      <c r="V1156" s="150"/>
      <c r="W1156" s="141" t="str" cm="1">
        <f t="array" ref="W1156">IF(SUM(LEN(B1156:V1156))=0,"",IF(OR(OR(ISBLANK(F1156),SUM(LEN(C1156),LEN(D1156))=0),AND(NOT(E1156="Unknown"),ISBLANK(J1156)),AND(NOT(O1156="Unknown"),ISBLANK(R1156))),"Missing Information", INDEX(Table15[Entire Service Line Classification], MATCH(SUMIFS(Table15[Unique ID],Table15[System-Owned Portion],E1156,Table15[If Material Anything Other than "Lead" in Column E,Was Material Ever Previously Lead?],G1156,Table15[Customer-Owned Portion],O1156),Table15[Unique ID],0),0)))</f>
        <v>Non-lead</v>
      </c>
      <c r="X1156"/>
    </row>
    <row r="1157" spans="2:24" ht="29" x14ac:dyDescent="0.35">
      <c r="B1157" s="146"/>
      <c r="C1157" s="31" t="s">
        <v>3953</v>
      </c>
      <c r="D1157" s="31"/>
      <c r="E1157" s="44" t="s">
        <v>3284</v>
      </c>
      <c r="F1157" s="43" t="s">
        <v>41</v>
      </c>
      <c r="G1157" s="84" t="s">
        <v>3249</v>
      </c>
      <c r="H1157" s="31">
        <v>1995</v>
      </c>
      <c r="I1157" s="207" t="s">
        <v>3338</v>
      </c>
      <c r="J1157" s="84" t="s">
        <v>3270</v>
      </c>
      <c r="K1157" s="31" t="s">
        <v>41</v>
      </c>
      <c r="L1157" s="31"/>
      <c r="M1157" s="169"/>
      <c r="N1157" s="148"/>
      <c r="O1157" s="44" t="s">
        <v>3284</v>
      </c>
      <c r="P1157" s="43">
        <v>1995</v>
      </c>
      <c r="Q1157" s="207" t="s">
        <v>3338</v>
      </c>
      <c r="R1157" s="84" t="s">
        <v>3270</v>
      </c>
      <c r="S1157" s="31" t="s">
        <v>41</v>
      </c>
      <c r="T1157" s="31"/>
      <c r="U1157" s="169"/>
      <c r="V1157" s="150"/>
      <c r="W1157" s="141" t="str" cm="1">
        <f t="array" ref="W1157">IF(SUM(LEN(B1157:V1157))=0,"",IF(OR(OR(ISBLANK(F1157),SUM(LEN(C1157),LEN(D1157))=0),AND(NOT(E1157="Unknown"),ISBLANK(J1157)),AND(NOT(O1157="Unknown"),ISBLANK(R1157))),"Missing Information", INDEX(Table15[Entire Service Line Classification], MATCH(SUMIFS(Table15[Unique ID],Table15[System-Owned Portion],E1157,Table15[If Material Anything Other than "Lead" in Column E,Was Material Ever Previously Lead?],G1157,Table15[Customer-Owned Portion],O1157),Table15[Unique ID],0),0)))</f>
        <v>Non-lead</v>
      </c>
      <c r="X1157"/>
    </row>
    <row r="1158" spans="2:24" ht="29" x14ac:dyDescent="0.35">
      <c r="B1158" s="146"/>
      <c r="C1158" s="31" t="s">
        <v>622</v>
      </c>
      <c r="D1158" s="31"/>
      <c r="E1158" s="44" t="s">
        <v>3284</v>
      </c>
      <c r="F1158" s="43" t="s">
        <v>41</v>
      </c>
      <c r="G1158" s="84" t="s">
        <v>3249</v>
      </c>
      <c r="H1158" s="31">
        <v>1995</v>
      </c>
      <c r="I1158" s="207" t="s">
        <v>3338</v>
      </c>
      <c r="J1158" s="84" t="s">
        <v>3270</v>
      </c>
      <c r="K1158" s="31" t="s">
        <v>41</v>
      </c>
      <c r="L1158" s="31"/>
      <c r="M1158" s="169"/>
      <c r="N1158" s="148"/>
      <c r="O1158" s="44" t="s">
        <v>3284</v>
      </c>
      <c r="P1158" s="43">
        <v>1995</v>
      </c>
      <c r="Q1158" s="207" t="s">
        <v>3338</v>
      </c>
      <c r="R1158" s="84" t="s">
        <v>3270</v>
      </c>
      <c r="S1158" s="31" t="s">
        <v>41</v>
      </c>
      <c r="T1158" s="31"/>
      <c r="U1158" s="169"/>
      <c r="V1158" s="150"/>
      <c r="W1158" s="141" t="str" cm="1">
        <f t="array" ref="W1158">IF(SUM(LEN(B1158:V1158))=0,"",IF(OR(OR(ISBLANK(F1158),SUM(LEN(C1158),LEN(D1158))=0),AND(NOT(E1158="Unknown"),ISBLANK(J1158)),AND(NOT(O1158="Unknown"),ISBLANK(R1158))),"Missing Information", INDEX(Table15[Entire Service Line Classification], MATCH(SUMIFS(Table15[Unique ID],Table15[System-Owned Portion],E1158,Table15[If Material Anything Other than "Lead" in Column E,Was Material Ever Previously Lead?],G1158,Table15[Customer-Owned Portion],O1158),Table15[Unique ID],0),0)))</f>
        <v>Non-lead</v>
      </c>
      <c r="X1158"/>
    </row>
    <row r="1159" spans="2:24" ht="29" x14ac:dyDescent="0.35">
      <c r="B1159" s="146"/>
      <c r="C1159" s="31" t="s">
        <v>623</v>
      </c>
      <c r="D1159" s="31"/>
      <c r="E1159" s="44" t="s">
        <v>3284</v>
      </c>
      <c r="F1159" s="43" t="s">
        <v>41</v>
      </c>
      <c r="G1159" s="84" t="s">
        <v>3249</v>
      </c>
      <c r="H1159" s="31">
        <v>1995</v>
      </c>
      <c r="I1159" s="207" t="s">
        <v>3338</v>
      </c>
      <c r="J1159" s="84" t="s">
        <v>3270</v>
      </c>
      <c r="K1159" s="31" t="s">
        <v>41</v>
      </c>
      <c r="L1159" s="31"/>
      <c r="M1159" s="169"/>
      <c r="N1159" s="148"/>
      <c r="O1159" s="44" t="s">
        <v>3284</v>
      </c>
      <c r="P1159" s="43">
        <v>1995</v>
      </c>
      <c r="Q1159" s="207" t="s">
        <v>3338</v>
      </c>
      <c r="R1159" s="84" t="s">
        <v>3270</v>
      </c>
      <c r="S1159" s="31" t="s">
        <v>41</v>
      </c>
      <c r="T1159" s="31"/>
      <c r="U1159" s="169"/>
      <c r="V1159" s="150"/>
      <c r="W1159" s="141" t="str" cm="1">
        <f t="array" ref="W1159">IF(SUM(LEN(B1159:V1159))=0,"",IF(OR(OR(ISBLANK(F1159),SUM(LEN(C1159),LEN(D1159))=0),AND(NOT(E1159="Unknown"),ISBLANK(J1159)),AND(NOT(O1159="Unknown"),ISBLANK(R1159))),"Missing Information", INDEX(Table15[Entire Service Line Classification], MATCH(SUMIFS(Table15[Unique ID],Table15[System-Owned Portion],E1159,Table15[If Material Anything Other than "Lead" in Column E,Was Material Ever Previously Lead?],G1159,Table15[Customer-Owned Portion],O1159),Table15[Unique ID],0),0)))</f>
        <v>Non-lead</v>
      </c>
      <c r="X1159"/>
    </row>
    <row r="1160" spans="2:24" ht="29" x14ac:dyDescent="0.35">
      <c r="B1160" s="146"/>
      <c r="C1160" s="31" t="s">
        <v>624</v>
      </c>
      <c r="D1160" s="31"/>
      <c r="E1160" s="44" t="s">
        <v>3284</v>
      </c>
      <c r="F1160" s="43" t="s">
        <v>41</v>
      </c>
      <c r="G1160" s="84" t="s">
        <v>3249</v>
      </c>
      <c r="H1160" s="31">
        <v>1995</v>
      </c>
      <c r="I1160" s="207" t="s">
        <v>3338</v>
      </c>
      <c r="J1160" s="84" t="s">
        <v>3270</v>
      </c>
      <c r="K1160" s="31" t="s">
        <v>41</v>
      </c>
      <c r="L1160" s="31"/>
      <c r="M1160" s="169"/>
      <c r="N1160" s="148"/>
      <c r="O1160" s="44" t="s">
        <v>3284</v>
      </c>
      <c r="P1160" s="43">
        <v>1995</v>
      </c>
      <c r="Q1160" s="207" t="s">
        <v>3338</v>
      </c>
      <c r="R1160" s="84" t="s">
        <v>3270</v>
      </c>
      <c r="S1160" s="31" t="s">
        <v>41</v>
      </c>
      <c r="T1160" s="31"/>
      <c r="U1160" s="169"/>
      <c r="V1160" s="150"/>
      <c r="W1160" s="141" t="str" cm="1">
        <f t="array" ref="W1160">IF(SUM(LEN(B1160:V1160))=0,"",IF(OR(OR(ISBLANK(F1160),SUM(LEN(C1160),LEN(D1160))=0),AND(NOT(E1160="Unknown"),ISBLANK(J1160)),AND(NOT(O1160="Unknown"),ISBLANK(R1160))),"Missing Information", INDEX(Table15[Entire Service Line Classification], MATCH(SUMIFS(Table15[Unique ID],Table15[System-Owned Portion],E1160,Table15[If Material Anything Other than "Lead" in Column E,Was Material Ever Previously Lead?],G1160,Table15[Customer-Owned Portion],O1160),Table15[Unique ID],0),0)))</f>
        <v>Non-lead</v>
      </c>
      <c r="X1160"/>
    </row>
    <row r="1161" spans="2:24" ht="29" x14ac:dyDescent="0.35">
      <c r="B1161" s="146"/>
      <c r="C1161" s="31" t="s">
        <v>625</v>
      </c>
      <c r="D1161" s="31"/>
      <c r="E1161" s="44" t="s">
        <v>3284</v>
      </c>
      <c r="F1161" s="43" t="s">
        <v>41</v>
      </c>
      <c r="G1161" s="84" t="s">
        <v>3249</v>
      </c>
      <c r="H1161" s="31">
        <v>1995</v>
      </c>
      <c r="I1161" s="207" t="s">
        <v>3338</v>
      </c>
      <c r="J1161" s="84" t="s">
        <v>3270</v>
      </c>
      <c r="K1161" s="31" t="s">
        <v>41</v>
      </c>
      <c r="L1161" s="31"/>
      <c r="M1161" s="169"/>
      <c r="N1161" s="148"/>
      <c r="O1161" s="44" t="s">
        <v>3284</v>
      </c>
      <c r="P1161" s="43">
        <v>1995</v>
      </c>
      <c r="Q1161" s="207" t="s">
        <v>3338</v>
      </c>
      <c r="R1161" s="84" t="s">
        <v>3270</v>
      </c>
      <c r="S1161" s="31" t="s">
        <v>41</v>
      </c>
      <c r="T1161" s="31"/>
      <c r="U1161" s="169"/>
      <c r="V1161" s="150"/>
      <c r="W1161" s="141" t="str" cm="1">
        <f t="array" ref="W1161">IF(SUM(LEN(B1161:V1161))=0,"",IF(OR(OR(ISBLANK(F1161),SUM(LEN(C1161),LEN(D1161))=0),AND(NOT(E1161="Unknown"),ISBLANK(J1161)),AND(NOT(O1161="Unknown"),ISBLANK(R1161))),"Missing Information", INDEX(Table15[Entire Service Line Classification], MATCH(SUMIFS(Table15[Unique ID],Table15[System-Owned Portion],E1161,Table15[If Material Anything Other than "Lead" in Column E,Was Material Ever Previously Lead?],G1161,Table15[Customer-Owned Portion],O1161),Table15[Unique ID],0),0)))</f>
        <v>Non-lead</v>
      </c>
      <c r="X1161"/>
    </row>
    <row r="1162" spans="2:24" ht="29" x14ac:dyDescent="0.35">
      <c r="B1162" s="146"/>
      <c r="C1162" s="31" t="s">
        <v>626</v>
      </c>
      <c r="D1162" s="31"/>
      <c r="E1162" s="44" t="s">
        <v>3284</v>
      </c>
      <c r="F1162" s="43" t="s">
        <v>41</v>
      </c>
      <c r="G1162" s="84" t="s">
        <v>3249</v>
      </c>
      <c r="H1162" s="31">
        <v>1995</v>
      </c>
      <c r="I1162" s="207" t="s">
        <v>3338</v>
      </c>
      <c r="J1162" s="84" t="s">
        <v>3270</v>
      </c>
      <c r="K1162" s="31" t="s">
        <v>41</v>
      </c>
      <c r="L1162" s="31"/>
      <c r="M1162" s="169"/>
      <c r="N1162" s="148"/>
      <c r="O1162" s="44" t="s">
        <v>3284</v>
      </c>
      <c r="P1162" s="43">
        <v>1995</v>
      </c>
      <c r="Q1162" s="207" t="s">
        <v>3338</v>
      </c>
      <c r="R1162" s="84" t="s">
        <v>3270</v>
      </c>
      <c r="S1162" s="31" t="s">
        <v>41</v>
      </c>
      <c r="T1162" s="31"/>
      <c r="U1162" s="169"/>
      <c r="V1162" s="150"/>
      <c r="W1162" s="141" t="str" cm="1">
        <f t="array" ref="W1162">IF(SUM(LEN(B1162:V1162))=0,"",IF(OR(OR(ISBLANK(F1162),SUM(LEN(C1162),LEN(D1162))=0),AND(NOT(E1162="Unknown"),ISBLANK(J1162)),AND(NOT(O1162="Unknown"),ISBLANK(R1162))),"Missing Information", INDEX(Table15[Entire Service Line Classification], MATCH(SUMIFS(Table15[Unique ID],Table15[System-Owned Portion],E1162,Table15[If Material Anything Other than "Lead" in Column E,Was Material Ever Previously Lead?],G1162,Table15[Customer-Owned Portion],O1162),Table15[Unique ID],0),0)))</f>
        <v>Non-lead</v>
      </c>
      <c r="X1162"/>
    </row>
    <row r="1163" spans="2:24" ht="29" x14ac:dyDescent="0.35">
      <c r="B1163" s="146"/>
      <c r="C1163" s="31" t="s">
        <v>627</v>
      </c>
      <c r="D1163" s="31"/>
      <c r="E1163" s="44" t="s">
        <v>3284</v>
      </c>
      <c r="F1163" s="43" t="s">
        <v>41</v>
      </c>
      <c r="G1163" s="84" t="s">
        <v>3249</v>
      </c>
      <c r="H1163" s="31">
        <v>1995</v>
      </c>
      <c r="I1163" s="207" t="s">
        <v>3338</v>
      </c>
      <c r="J1163" s="84" t="s">
        <v>3270</v>
      </c>
      <c r="K1163" s="31" t="s">
        <v>41</v>
      </c>
      <c r="L1163" s="31"/>
      <c r="M1163" s="169"/>
      <c r="N1163" s="148"/>
      <c r="O1163" s="44" t="s">
        <v>3284</v>
      </c>
      <c r="P1163" s="43">
        <v>1995</v>
      </c>
      <c r="Q1163" s="207" t="s">
        <v>3338</v>
      </c>
      <c r="R1163" s="84" t="s">
        <v>3270</v>
      </c>
      <c r="S1163" s="31" t="s">
        <v>41</v>
      </c>
      <c r="T1163" s="31"/>
      <c r="U1163" s="169"/>
      <c r="V1163" s="150"/>
      <c r="W1163" s="141" t="str" cm="1">
        <f t="array" ref="W1163">IF(SUM(LEN(B1163:V1163))=0,"",IF(OR(OR(ISBLANK(F1163),SUM(LEN(C1163),LEN(D1163))=0),AND(NOT(E1163="Unknown"),ISBLANK(J1163)),AND(NOT(O1163="Unknown"),ISBLANK(R1163))),"Missing Information", INDEX(Table15[Entire Service Line Classification], MATCH(SUMIFS(Table15[Unique ID],Table15[System-Owned Portion],E1163,Table15[If Material Anything Other than "Lead" in Column E,Was Material Ever Previously Lead?],G1163,Table15[Customer-Owned Portion],O1163),Table15[Unique ID],0),0)))</f>
        <v>Non-lead</v>
      </c>
      <c r="X1163"/>
    </row>
    <row r="1164" spans="2:24" x14ac:dyDescent="0.35">
      <c r="B1164" s="146"/>
      <c r="C1164" s="31" t="s">
        <v>628</v>
      </c>
      <c r="D1164" s="31"/>
      <c r="E1164" s="44" t="s">
        <v>3203</v>
      </c>
      <c r="F1164" s="43" t="s">
        <v>3283</v>
      </c>
      <c r="G1164" s="84" t="s">
        <v>3249</v>
      </c>
      <c r="H1164" s="31">
        <v>1966</v>
      </c>
      <c r="I1164" s="207" t="s">
        <v>3338</v>
      </c>
      <c r="J1164" s="84"/>
      <c r="K1164" s="31" t="s">
        <v>41</v>
      </c>
      <c r="L1164" s="31"/>
      <c r="M1164" s="169"/>
      <c r="N1164" s="148"/>
      <c r="O1164" s="44" t="s">
        <v>3203</v>
      </c>
      <c r="P1164" s="43">
        <v>1966</v>
      </c>
      <c r="Q1164" s="207" t="s">
        <v>3338</v>
      </c>
      <c r="R1164" s="84" t="s">
        <v>3203</v>
      </c>
      <c r="S1164" s="31" t="s">
        <v>41</v>
      </c>
      <c r="T1164" s="31"/>
      <c r="U1164" s="169"/>
      <c r="V1164" s="150"/>
      <c r="W1164" s="141" t="str" cm="1">
        <f t="array" ref="W1164">IF(SUM(LEN(B1164:V1164))=0,"",IF(OR(OR(ISBLANK(F1164),SUM(LEN(C1164),LEN(D1164))=0),AND(NOT(E1164="Unknown"),ISBLANK(J1164)),AND(NOT(O1164="Unknown"),ISBLANK(R1164))),"Missing Information", INDEX(Table15[Entire Service Line Classification], MATCH(SUMIFS(Table15[Unique ID],Table15[System-Owned Portion],E1164,Table15[If Material Anything Other than "Lead" in Column E,Was Material Ever Previously Lead?],G1164,Table15[Customer-Owned Portion],O1164),Table15[Unique ID],0),0)))</f>
        <v>Lead Status Unknown</v>
      </c>
      <c r="X1164"/>
    </row>
    <row r="1165" spans="2:24" ht="29" x14ac:dyDescent="0.35">
      <c r="B1165" s="146"/>
      <c r="C1165" s="31" t="s">
        <v>629</v>
      </c>
      <c r="D1165" s="31"/>
      <c r="E1165" s="44" t="s">
        <v>3284</v>
      </c>
      <c r="F1165" s="43" t="s">
        <v>41</v>
      </c>
      <c r="G1165" s="84" t="s">
        <v>3249</v>
      </c>
      <c r="H1165" s="31">
        <v>1995</v>
      </c>
      <c r="I1165" s="207" t="s">
        <v>3338</v>
      </c>
      <c r="J1165" s="84" t="s">
        <v>3270</v>
      </c>
      <c r="K1165" s="31" t="s">
        <v>41</v>
      </c>
      <c r="L1165" s="31"/>
      <c r="M1165" s="169"/>
      <c r="N1165" s="148"/>
      <c r="O1165" s="44" t="s">
        <v>3284</v>
      </c>
      <c r="P1165" s="43">
        <v>1995</v>
      </c>
      <c r="Q1165" s="207" t="s">
        <v>3338</v>
      </c>
      <c r="R1165" s="84" t="s">
        <v>3270</v>
      </c>
      <c r="S1165" s="31" t="s">
        <v>41</v>
      </c>
      <c r="T1165" s="31"/>
      <c r="U1165" s="169"/>
      <c r="V1165" s="150"/>
      <c r="W1165" s="141" t="str" cm="1">
        <f t="array" ref="W1165">IF(SUM(LEN(B1165:V1165))=0,"",IF(OR(OR(ISBLANK(F1165),SUM(LEN(C1165),LEN(D1165))=0),AND(NOT(E1165="Unknown"),ISBLANK(J1165)),AND(NOT(O1165="Unknown"),ISBLANK(R1165))),"Missing Information", INDEX(Table15[Entire Service Line Classification], MATCH(SUMIFS(Table15[Unique ID],Table15[System-Owned Portion],E1165,Table15[If Material Anything Other than "Lead" in Column E,Was Material Ever Previously Lead?],G1165,Table15[Customer-Owned Portion],O1165),Table15[Unique ID],0),0)))</f>
        <v>Non-lead</v>
      </c>
      <c r="X1165"/>
    </row>
    <row r="1166" spans="2:24" ht="29" x14ac:dyDescent="0.35">
      <c r="B1166" s="146"/>
      <c r="C1166" s="31" t="s">
        <v>630</v>
      </c>
      <c r="D1166" s="31"/>
      <c r="E1166" s="44" t="s">
        <v>3284</v>
      </c>
      <c r="F1166" s="43" t="s">
        <v>41</v>
      </c>
      <c r="G1166" s="84" t="s">
        <v>3249</v>
      </c>
      <c r="H1166" s="31">
        <v>1995</v>
      </c>
      <c r="I1166" s="207" t="s">
        <v>3338</v>
      </c>
      <c r="J1166" s="84" t="s">
        <v>3270</v>
      </c>
      <c r="K1166" s="31" t="s">
        <v>41</v>
      </c>
      <c r="L1166" s="31"/>
      <c r="M1166" s="169"/>
      <c r="N1166" s="148"/>
      <c r="O1166" s="44" t="s">
        <v>3284</v>
      </c>
      <c r="P1166" s="43">
        <v>1995</v>
      </c>
      <c r="Q1166" s="207" t="s">
        <v>3338</v>
      </c>
      <c r="R1166" s="84" t="s">
        <v>3270</v>
      </c>
      <c r="S1166" s="31" t="s">
        <v>41</v>
      </c>
      <c r="T1166" s="31"/>
      <c r="U1166" s="169"/>
      <c r="V1166" s="150"/>
      <c r="W1166" s="141" t="str" cm="1">
        <f t="array" ref="W1166">IF(SUM(LEN(B1166:V1166))=0,"",IF(OR(OR(ISBLANK(F1166),SUM(LEN(C1166),LEN(D1166))=0),AND(NOT(E1166="Unknown"),ISBLANK(J1166)),AND(NOT(O1166="Unknown"),ISBLANK(R1166))),"Missing Information", INDEX(Table15[Entire Service Line Classification], MATCH(SUMIFS(Table15[Unique ID],Table15[System-Owned Portion],E1166,Table15[If Material Anything Other than "Lead" in Column E,Was Material Ever Previously Lead?],G1166,Table15[Customer-Owned Portion],O1166),Table15[Unique ID],0),0)))</f>
        <v>Non-lead</v>
      </c>
      <c r="X1166"/>
    </row>
    <row r="1167" spans="2:24" ht="29" x14ac:dyDescent="0.35">
      <c r="B1167" s="146"/>
      <c r="C1167" s="31" t="s">
        <v>631</v>
      </c>
      <c r="D1167" s="31"/>
      <c r="E1167" s="44" t="s">
        <v>3284</v>
      </c>
      <c r="F1167" s="43" t="s">
        <v>41</v>
      </c>
      <c r="G1167" s="84" t="s">
        <v>3249</v>
      </c>
      <c r="H1167" s="31">
        <v>1995</v>
      </c>
      <c r="I1167" s="207" t="s">
        <v>3338</v>
      </c>
      <c r="J1167" s="84" t="s">
        <v>3270</v>
      </c>
      <c r="K1167" s="31" t="s">
        <v>41</v>
      </c>
      <c r="L1167" s="31"/>
      <c r="M1167" s="169"/>
      <c r="N1167" s="148"/>
      <c r="O1167" s="44" t="s">
        <v>3284</v>
      </c>
      <c r="P1167" s="43">
        <v>1995</v>
      </c>
      <c r="Q1167" s="207" t="s">
        <v>3338</v>
      </c>
      <c r="R1167" s="84" t="s">
        <v>3270</v>
      </c>
      <c r="S1167" s="31" t="s">
        <v>41</v>
      </c>
      <c r="T1167" s="31"/>
      <c r="U1167" s="169"/>
      <c r="V1167" s="150"/>
      <c r="W1167" s="141" t="str" cm="1">
        <f t="array" ref="W1167">IF(SUM(LEN(B1167:V1167))=0,"",IF(OR(OR(ISBLANK(F1167),SUM(LEN(C1167),LEN(D1167))=0),AND(NOT(E1167="Unknown"),ISBLANK(J1167)),AND(NOT(O1167="Unknown"),ISBLANK(R1167))),"Missing Information", INDEX(Table15[Entire Service Line Classification], MATCH(SUMIFS(Table15[Unique ID],Table15[System-Owned Portion],E1167,Table15[If Material Anything Other than "Lead" in Column E,Was Material Ever Previously Lead?],G1167,Table15[Customer-Owned Portion],O1167),Table15[Unique ID],0),0)))</f>
        <v>Non-lead</v>
      </c>
      <c r="X1167"/>
    </row>
    <row r="1168" spans="2:24" ht="29" x14ac:dyDescent="0.35">
      <c r="B1168" s="146"/>
      <c r="C1168" s="31" t="s">
        <v>632</v>
      </c>
      <c r="D1168" s="31"/>
      <c r="E1168" s="44" t="s">
        <v>3284</v>
      </c>
      <c r="F1168" s="43" t="s">
        <v>41</v>
      </c>
      <c r="G1168" s="84" t="s">
        <v>3249</v>
      </c>
      <c r="H1168" s="31">
        <v>1995</v>
      </c>
      <c r="I1168" s="207" t="s">
        <v>3338</v>
      </c>
      <c r="J1168" s="84" t="s">
        <v>3270</v>
      </c>
      <c r="K1168" s="31" t="s">
        <v>41</v>
      </c>
      <c r="L1168" s="31"/>
      <c r="M1168" s="169"/>
      <c r="N1168" s="148"/>
      <c r="O1168" s="44" t="s">
        <v>3284</v>
      </c>
      <c r="P1168" s="43">
        <v>1995</v>
      </c>
      <c r="Q1168" s="207" t="s">
        <v>3338</v>
      </c>
      <c r="R1168" s="84" t="s">
        <v>3270</v>
      </c>
      <c r="S1168" s="31" t="s">
        <v>41</v>
      </c>
      <c r="T1168" s="31"/>
      <c r="U1168" s="169"/>
      <c r="V1168" s="150"/>
      <c r="W1168" s="141" t="str" cm="1">
        <f t="array" ref="W1168">IF(SUM(LEN(B1168:V1168))=0,"",IF(OR(OR(ISBLANK(F1168),SUM(LEN(C1168),LEN(D1168))=0),AND(NOT(E1168="Unknown"),ISBLANK(J1168)),AND(NOT(O1168="Unknown"),ISBLANK(R1168))),"Missing Information", INDEX(Table15[Entire Service Line Classification], MATCH(SUMIFS(Table15[Unique ID],Table15[System-Owned Portion],E1168,Table15[If Material Anything Other than "Lead" in Column E,Was Material Ever Previously Lead?],G1168,Table15[Customer-Owned Portion],O1168),Table15[Unique ID],0),0)))</f>
        <v>Non-lead</v>
      </c>
      <c r="X1168"/>
    </row>
    <row r="1169" spans="2:24" ht="29" x14ac:dyDescent="0.35">
      <c r="B1169" s="146"/>
      <c r="C1169" s="31" t="s">
        <v>633</v>
      </c>
      <c r="D1169" s="31"/>
      <c r="E1169" s="44" t="s">
        <v>3284</v>
      </c>
      <c r="F1169" s="43" t="s">
        <v>41</v>
      </c>
      <c r="G1169" s="84" t="s">
        <v>3249</v>
      </c>
      <c r="H1169" s="31">
        <v>1995</v>
      </c>
      <c r="I1169" s="207" t="s">
        <v>3338</v>
      </c>
      <c r="J1169" s="84" t="s">
        <v>3270</v>
      </c>
      <c r="K1169" s="31" t="s">
        <v>41</v>
      </c>
      <c r="L1169" s="31"/>
      <c r="M1169" s="169"/>
      <c r="N1169" s="148"/>
      <c r="O1169" s="44" t="s">
        <v>3284</v>
      </c>
      <c r="P1169" s="43">
        <v>1995</v>
      </c>
      <c r="Q1169" s="207" t="s">
        <v>3338</v>
      </c>
      <c r="R1169" s="84" t="s">
        <v>3270</v>
      </c>
      <c r="S1169" s="31" t="s">
        <v>41</v>
      </c>
      <c r="T1169" s="31"/>
      <c r="U1169" s="169"/>
      <c r="V1169" s="150"/>
      <c r="W1169" s="141" t="str" cm="1">
        <f t="array" ref="W1169">IF(SUM(LEN(B1169:V1169))=0,"",IF(OR(OR(ISBLANK(F1169),SUM(LEN(C1169),LEN(D1169))=0),AND(NOT(E1169="Unknown"),ISBLANK(J1169)),AND(NOT(O1169="Unknown"),ISBLANK(R1169))),"Missing Information", INDEX(Table15[Entire Service Line Classification], MATCH(SUMIFS(Table15[Unique ID],Table15[System-Owned Portion],E1169,Table15[If Material Anything Other than "Lead" in Column E,Was Material Ever Previously Lead?],G1169,Table15[Customer-Owned Portion],O1169),Table15[Unique ID],0),0)))</f>
        <v>Non-lead</v>
      </c>
      <c r="X1169"/>
    </row>
    <row r="1170" spans="2:24" ht="29" x14ac:dyDescent="0.35">
      <c r="B1170" s="146"/>
      <c r="C1170" s="31" t="s">
        <v>634</v>
      </c>
      <c r="D1170" s="31"/>
      <c r="E1170" s="44" t="s">
        <v>3284</v>
      </c>
      <c r="F1170" s="43" t="s">
        <v>41</v>
      </c>
      <c r="G1170" s="84" t="s">
        <v>3249</v>
      </c>
      <c r="H1170" s="31">
        <v>1996</v>
      </c>
      <c r="I1170" s="207" t="s">
        <v>3338</v>
      </c>
      <c r="J1170" s="84" t="s">
        <v>3270</v>
      </c>
      <c r="K1170" s="31" t="s">
        <v>41</v>
      </c>
      <c r="L1170" s="31"/>
      <c r="M1170" s="169"/>
      <c r="N1170" s="148"/>
      <c r="O1170" s="44" t="s">
        <v>3284</v>
      </c>
      <c r="P1170" s="43">
        <v>1996</v>
      </c>
      <c r="Q1170" s="207" t="s">
        <v>3338</v>
      </c>
      <c r="R1170" s="84" t="s">
        <v>3270</v>
      </c>
      <c r="S1170" s="31" t="s">
        <v>41</v>
      </c>
      <c r="T1170" s="31"/>
      <c r="U1170" s="169"/>
      <c r="V1170" s="150"/>
      <c r="W1170" s="141" t="str" cm="1">
        <f t="array" ref="W1170">IF(SUM(LEN(B1170:V1170))=0,"",IF(OR(OR(ISBLANK(F1170),SUM(LEN(C1170),LEN(D1170))=0),AND(NOT(E1170="Unknown"),ISBLANK(J1170)),AND(NOT(O1170="Unknown"),ISBLANK(R1170))),"Missing Information", INDEX(Table15[Entire Service Line Classification], MATCH(SUMIFS(Table15[Unique ID],Table15[System-Owned Portion],E1170,Table15[If Material Anything Other than "Lead" in Column E,Was Material Ever Previously Lead?],G1170,Table15[Customer-Owned Portion],O1170),Table15[Unique ID],0),0)))</f>
        <v>Non-lead</v>
      </c>
      <c r="X1170"/>
    </row>
    <row r="1171" spans="2:24" ht="29" x14ac:dyDescent="0.35">
      <c r="B1171" s="146"/>
      <c r="C1171" s="31" t="s">
        <v>635</v>
      </c>
      <c r="D1171" s="31"/>
      <c r="E1171" s="44" t="s">
        <v>3284</v>
      </c>
      <c r="F1171" s="43" t="s">
        <v>41</v>
      </c>
      <c r="G1171" s="84" t="s">
        <v>3249</v>
      </c>
      <c r="H1171" s="31">
        <v>1995</v>
      </c>
      <c r="I1171" s="207" t="s">
        <v>3338</v>
      </c>
      <c r="J1171" s="84" t="s">
        <v>3270</v>
      </c>
      <c r="K1171" s="31" t="s">
        <v>41</v>
      </c>
      <c r="L1171" s="31"/>
      <c r="M1171" s="169"/>
      <c r="N1171" s="148"/>
      <c r="O1171" s="44" t="s">
        <v>3284</v>
      </c>
      <c r="P1171" s="43">
        <v>1995</v>
      </c>
      <c r="Q1171" s="207" t="s">
        <v>3338</v>
      </c>
      <c r="R1171" s="84" t="s">
        <v>3270</v>
      </c>
      <c r="S1171" s="31" t="s">
        <v>41</v>
      </c>
      <c r="T1171" s="31"/>
      <c r="U1171" s="169"/>
      <c r="V1171" s="150"/>
      <c r="W1171" s="141" t="str" cm="1">
        <f t="array" ref="W1171">IF(SUM(LEN(B1171:V1171))=0,"",IF(OR(OR(ISBLANK(F1171),SUM(LEN(C1171),LEN(D1171))=0),AND(NOT(E1171="Unknown"),ISBLANK(J1171)),AND(NOT(O1171="Unknown"),ISBLANK(R1171))),"Missing Information", INDEX(Table15[Entire Service Line Classification], MATCH(SUMIFS(Table15[Unique ID],Table15[System-Owned Portion],E1171,Table15[If Material Anything Other than "Lead" in Column E,Was Material Ever Previously Lead?],G1171,Table15[Customer-Owned Portion],O1171),Table15[Unique ID],0),0)))</f>
        <v>Non-lead</v>
      </c>
      <c r="X1171"/>
    </row>
    <row r="1172" spans="2:24" ht="29" x14ac:dyDescent="0.35">
      <c r="B1172" s="146"/>
      <c r="C1172" s="31" t="s">
        <v>636</v>
      </c>
      <c r="D1172" s="31"/>
      <c r="E1172" s="44" t="s">
        <v>3284</v>
      </c>
      <c r="F1172" s="43" t="s">
        <v>41</v>
      </c>
      <c r="G1172" s="84" t="s">
        <v>3249</v>
      </c>
      <c r="H1172" s="31">
        <v>1995</v>
      </c>
      <c r="I1172" s="207" t="s">
        <v>3338</v>
      </c>
      <c r="J1172" s="84" t="s">
        <v>3270</v>
      </c>
      <c r="K1172" s="31" t="s">
        <v>41</v>
      </c>
      <c r="L1172" s="31"/>
      <c r="M1172" s="169"/>
      <c r="N1172" s="148"/>
      <c r="O1172" s="44" t="s">
        <v>3284</v>
      </c>
      <c r="P1172" s="43">
        <v>1995</v>
      </c>
      <c r="Q1172" s="207" t="s">
        <v>3338</v>
      </c>
      <c r="R1172" s="84" t="s">
        <v>3270</v>
      </c>
      <c r="S1172" s="31" t="s">
        <v>41</v>
      </c>
      <c r="T1172" s="31"/>
      <c r="U1172" s="169"/>
      <c r="V1172" s="150"/>
      <c r="W1172" s="141" t="str" cm="1">
        <f t="array" ref="W1172">IF(SUM(LEN(B1172:V1172))=0,"",IF(OR(OR(ISBLANK(F1172),SUM(LEN(C1172),LEN(D1172))=0),AND(NOT(E1172="Unknown"),ISBLANK(J1172)),AND(NOT(O1172="Unknown"),ISBLANK(R1172))),"Missing Information", INDEX(Table15[Entire Service Line Classification], MATCH(SUMIFS(Table15[Unique ID],Table15[System-Owned Portion],E1172,Table15[If Material Anything Other than "Lead" in Column E,Was Material Ever Previously Lead?],G1172,Table15[Customer-Owned Portion],O1172),Table15[Unique ID],0),0)))</f>
        <v>Non-lead</v>
      </c>
      <c r="X1172"/>
    </row>
    <row r="1173" spans="2:24" ht="29" x14ac:dyDescent="0.35">
      <c r="B1173" s="146"/>
      <c r="C1173" s="31" t="s">
        <v>3954</v>
      </c>
      <c r="D1173" s="31"/>
      <c r="E1173" s="44" t="s">
        <v>3284</v>
      </c>
      <c r="F1173" s="43" t="s">
        <v>41</v>
      </c>
      <c r="G1173" s="84" t="s">
        <v>3249</v>
      </c>
      <c r="H1173" s="31">
        <v>1995</v>
      </c>
      <c r="I1173" s="207" t="s">
        <v>3338</v>
      </c>
      <c r="J1173" s="84" t="s">
        <v>3270</v>
      </c>
      <c r="K1173" s="31" t="s">
        <v>41</v>
      </c>
      <c r="L1173" s="31"/>
      <c r="M1173" s="169"/>
      <c r="N1173" s="148"/>
      <c r="O1173" s="44" t="s">
        <v>3284</v>
      </c>
      <c r="P1173" s="43">
        <v>1995</v>
      </c>
      <c r="Q1173" s="207" t="s">
        <v>3338</v>
      </c>
      <c r="R1173" s="84" t="s">
        <v>3270</v>
      </c>
      <c r="S1173" s="31" t="s">
        <v>41</v>
      </c>
      <c r="T1173" s="31"/>
      <c r="U1173" s="169"/>
      <c r="V1173" s="150"/>
      <c r="W1173" s="141" t="str" cm="1">
        <f t="array" ref="W1173">IF(SUM(LEN(B1173:V1173))=0,"",IF(OR(OR(ISBLANK(F1173),SUM(LEN(C1173),LEN(D1173))=0),AND(NOT(E1173="Unknown"),ISBLANK(J1173)),AND(NOT(O1173="Unknown"),ISBLANK(R1173))),"Missing Information", INDEX(Table15[Entire Service Line Classification], MATCH(SUMIFS(Table15[Unique ID],Table15[System-Owned Portion],E1173,Table15[If Material Anything Other than "Lead" in Column E,Was Material Ever Previously Lead?],G1173,Table15[Customer-Owned Portion],O1173),Table15[Unique ID],0),0)))</f>
        <v>Non-lead</v>
      </c>
      <c r="X1173"/>
    </row>
    <row r="1174" spans="2:24" ht="29" x14ac:dyDescent="0.35">
      <c r="B1174" s="146"/>
      <c r="C1174" s="31" t="s">
        <v>3955</v>
      </c>
      <c r="D1174" s="31"/>
      <c r="E1174" s="44" t="s">
        <v>3284</v>
      </c>
      <c r="F1174" s="43" t="s">
        <v>41</v>
      </c>
      <c r="G1174" s="84" t="s">
        <v>3249</v>
      </c>
      <c r="H1174" s="31">
        <v>1995</v>
      </c>
      <c r="I1174" s="207" t="s">
        <v>3338</v>
      </c>
      <c r="J1174" s="84" t="s">
        <v>3270</v>
      </c>
      <c r="K1174" s="31" t="s">
        <v>41</v>
      </c>
      <c r="L1174" s="31"/>
      <c r="M1174" s="169"/>
      <c r="N1174" s="148"/>
      <c r="O1174" s="44" t="s">
        <v>3284</v>
      </c>
      <c r="P1174" s="43">
        <v>1995</v>
      </c>
      <c r="Q1174" s="207" t="s">
        <v>3338</v>
      </c>
      <c r="R1174" s="84" t="s">
        <v>3270</v>
      </c>
      <c r="S1174" s="31" t="s">
        <v>41</v>
      </c>
      <c r="T1174" s="31"/>
      <c r="U1174" s="169"/>
      <c r="V1174" s="150"/>
      <c r="W1174" s="141" t="str" cm="1">
        <f t="array" ref="W1174">IF(SUM(LEN(B1174:V1174))=0,"",IF(OR(OR(ISBLANK(F1174),SUM(LEN(C1174),LEN(D1174))=0),AND(NOT(E1174="Unknown"),ISBLANK(J1174)),AND(NOT(O1174="Unknown"),ISBLANK(R1174))),"Missing Information", INDEX(Table15[Entire Service Line Classification], MATCH(SUMIFS(Table15[Unique ID],Table15[System-Owned Portion],E1174,Table15[If Material Anything Other than "Lead" in Column E,Was Material Ever Previously Lead?],G1174,Table15[Customer-Owned Portion],O1174),Table15[Unique ID],0),0)))</f>
        <v>Non-lead</v>
      </c>
      <c r="X1174"/>
    </row>
    <row r="1175" spans="2:24" x14ac:dyDescent="0.35">
      <c r="B1175" s="146"/>
      <c r="C1175" s="31" t="s">
        <v>637</v>
      </c>
      <c r="D1175" s="31"/>
      <c r="E1175" s="44" t="s">
        <v>3203</v>
      </c>
      <c r="F1175" s="43" t="s">
        <v>3283</v>
      </c>
      <c r="G1175" s="84" t="s">
        <v>3249</v>
      </c>
      <c r="H1175" s="31">
        <v>1958</v>
      </c>
      <c r="I1175" s="207" t="s">
        <v>3338</v>
      </c>
      <c r="J1175" s="84"/>
      <c r="K1175" s="31" t="s">
        <v>41</v>
      </c>
      <c r="L1175" s="31"/>
      <c r="M1175" s="169"/>
      <c r="N1175" s="148"/>
      <c r="O1175" s="44" t="s">
        <v>3203</v>
      </c>
      <c r="P1175" s="43">
        <v>1958</v>
      </c>
      <c r="Q1175" s="207" t="s">
        <v>3338</v>
      </c>
      <c r="R1175" s="84" t="s">
        <v>3203</v>
      </c>
      <c r="S1175" s="31" t="s">
        <v>41</v>
      </c>
      <c r="T1175" s="31"/>
      <c r="U1175" s="169"/>
      <c r="V1175" s="150"/>
      <c r="W1175" s="141" t="str" cm="1">
        <f t="array" ref="W1175">IF(SUM(LEN(B1175:V1175))=0,"",IF(OR(OR(ISBLANK(F1175),SUM(LEN(C1175),LEN(D1175))=0),AND(NOT(E1175="Unknown"),ISBLANK(J1175)),AND(NOT(O1175="Unknown"),ISBLANK(R1175))),"Missing Information", INDEX(Table15[Entire Service Line Classification], MATCH(SUMIFS(Table15[Unique ID],Table15[System-Owned Portion],E1175,Table15[If Material Anything Other than "Lead" in Column E,Was Material Ever Previously Lead?],G1175,Table15[Customer-Owned Portion],O1175),Table15[Unique ID],0),0)))</f>
        <v>Lead Status Unknown</v>
      </c>
      <c r="X1175"/>
    </row>
    <row r="1176" spans="2:24" ht="29" x14ac:dyDescent="0.35">
      <c r="B1176" s="146"/>
      <c r="C1176" s="31" t="s">
        <v>3956</v>
      </c>
      <c r="D1176" s="31"/>
      <c r="E1176" s="44" t="s">
        <v>3284</v>
      </c>
      <c r="F1176" s="43" t="s">
        <v>41</v>
      </c>
      <c r="G1176" s="84" t="s">
        <v>3249</v>
      </c>
      <c r="H1176" s="31">
        <v>1995</v>
      </c>
      <c r="I1176" s="207" t="s">
        <v>3338</v>
      </c>
      <c r="J1176" s="84" t="s">
        <v>3270</v>
      </c>
      <c r="K1176" s="31" t="s">
        <v>41</v>
      </c>
      <c r="L1176" s="31"/>
      <c r="M1176" s="169"/>
      <c r="N1176" s="148"/>
      <c r="O1176" s="44" t="s">
        <v>3284</v>
      </c>
      <c r="P1176" s="43">
        <v>1995</v>
      </c>
      <c r="Q1176" s="207" t="s">
        <v>3338</v>
      </c>
      <c r="R1176" s="84" t="s">
        <v>3270</v>
      </c>
      <c r="S1176" s="31" t="s">
        <v>41</v>
      </c>
      <c r="T1176" s="31"/>
      <c r="U1176" s="169"/>
      <c r="V1176" s="150"/>
      <c r="W1176" s="141" t="str" cm="1">
        <f t="array" ref="W1176">IF(SUM(LEN(B1176:V1176))=0,"",IF(OR(OR(ISBLANK(F1176),SUM(LEN(C1176),LEN(D1176))=0),AND(NOT(E1176="Unknown"),ISBLANK(J1176)),AND(NOT(O1176="Unknown"),ISBLANK(R1176))),"Missing Information", INDEX(Table15[Entire Service Line Classification], MATCH(SUMIFS(Table15[Unique ID],Table15[System-Owned Portion],E1176,Table15[If Material Anything Other than "Lead" in Column E,Was Material Ever Previously Lead?],G1176,Table15[Customer-Owned Portion],O1176),Table15[Unique ID],0),0)))</f>
        <v>Non-lead</v>
      </c>
      <c r="X1176"/>
    </row>
    <row r="1177" spans="2:24" ht="29" x14ac:dyDescent="0.35">
      <c r="B1177" s="146"/>
      <c r="C1177" s="31" t="s">
        <v>3957</v>
      </c>
      <c r="D1177" s="31"/>
      <c r="E1177" s="44" t="s">
        <v>3284</v>
      </c>
      <c r="F1177" s="43" t="s">
        <v>41</v>
      </c>
      <c r="G1177" s="84" t="s">
        <v>3249</v>
      </c>
      <c r="H1177" s="31">
        <v>1996</v>
      </c>
      <c r="I1177" s="207" t="s">
        <v>3338</v>
      </c>
      <c r="J1177" s="84" t="s">
        <v>3270</v>
      </c>
      <c r="K1177" s="31" t="s">
        <v>41</v>
      </c>
      <c r="L1177" s="31"/>
      <c r="M1177" s="169"/>
      <c r="N1177" s="148"/>
      <c r="O1177" s="44" t="s">
        <v>3284</v>
      </c>
      <c r="P1177" s="43">
        <v>1996</v>
      </c>
      <c r="Q1177" s="207" t="s">
        <v>3338</v>
      </c>
      <c r="R1177" s="84" t="s">
        <v>3270</v>
      </c>
      <c r="S1177" s="31" t="s">
        <v>41</v>
      </c>
      <c r="T1177" s="31"/>
      <c r="U1177" s="169"/>
      <c r="V1177" s="150"/>
      <c r="W1177" s="141" t="str" cm="1">
        <f t="array" ref="W1177">IF(SUM(LEN(B1177:V1177))=0,"",IF(OR(OR(ISBLANK(F1177),SUM(LEN(C1177),LEN(D1177))=0),AND(NOT(E1177="Unknown"),ISBLANK(J1177)),AND(NOT(O1177="Unknown"),ISBLANK(R1177))),"Missing Information", INDEX(Table15[Entire Service Line Classification], MATCH(SUMIFS(Table15[Unique ID],Table15[System-Owned Portion],E1177,Table15[If Material Anything Other than "Lead" in Column E,Was Material Ever Previously Lead?],G1177,Table15[Customer-Owned Portion],O1177),Table15[Unique ID],0),0)))</f>
        <v>Non-lead</v>
      </c>
      <c r="X1177"/>
    </row>
    <row r="1178" spans="2:24" x14ac:dyDescent="0.35">
      <c r="B1178" s="146"/>
      <c r="C1178" s="31" t="s">
        <v>638</v>
      </c>
      <c r="D1178" s="31"/>
      <c r="E1178" s="44" t="s">
        <v>3203</v>
      </c>
      <c r="F1178" s="43" t="s">
        <v>3283</v>
      </c>
      <c r="G1178" s="84" t="s">
        <v>3249</v>
      </c>
      <c r="H1178" s="31">
        <v>1931</v>
      </c>
      <c r="I1178" s="207" t="s">
        <v>3338</v>
      </c>
      <c r="J1178" s="84"/>
      <c r="K1178" s="31" t="s">
        <v>41</v>
      </c>
      <c r="L1178" s="31"/>
      <c r="M1178" s="169"/>
      <c r="N1178" s="148"/>
      <c r="O1178" s="44" t="s">
        <v>3203</v>
      </c>
      <c r="P1178" s="43">
        <v>1931</v>
      </c>
      <c r="Q1178" s="207" t="s">
        <v>3338</v>
      </c>
      <c r="R1178" s="84" t="s">
        <v>3203</v>
      </c>
      <c r="S1178" s="31" t="s">
        <v>41</v>
      </c>
      <c r="T1178" s="31"/>
      <c r="U1178" s="169"/>
      <c r="V1178" s="150"/>
      <c r="W1178" s="141" t="str" cm="1">
        <f t="array" ref="W1178">IF(SUM(LEN(B1178:V1178))=0,"",IF(OR(OR(ISBLANK(F1178),SUM(LEN(C1178),LEN(D1178))=0),AND(NOT(E1178="Unknown"),ISBLANK(J1178)),AND(NOT(O1178="Unknown"),ISBLANK(R1178))),"Missing Information", INDEX(Table15[Entire Service Line Classification], MATCH(SUMIFS(Table15[Unique ID],Table15[System-Owned Portion],E1178,Table15[If Material Anything Other than "Lead" in Column E,Was Material Ever Previously Lead?],G1178,Table15[Customer-Owned Portion],O1178),Table15[Unique ID],0),0)))</f>
        <v>Lead Status Unknown</v>
      </c>
      <c r="X1178"/>
    </row>
    <row r="1179" spans="2:24" ht="29" x14ac:dyDescent="0.35">
      <c r="B1179" s="146"/>
      <c r="C1179" s="31" t="s">
        <v>3958</v>
      </c>
      <c r="D1179" s="31"/>
      <c r="E1179" s="44" t="s">
        <v>3203</v>
      </c>
      <c r="F1179" s="43" t="s">
        <v>3283</v>
      </c>
      <c r="G1179" s="84" t="s">
        <v>3249</v>
      </c>
      <c r="H1179" s="31"/>
      <c r="I1179" s="207" t="s">
        <v>3338</v>
      </c>
      <c r="J1179" s="84"/>
      <c r="K1179" s="31" t="s">
        <v>41</v>
      </c>
      <c r="L1179" s="31"/>
      <c r="M1179" s="169"/>
      <c r="N1179" s="148"/>
      <c r="O1179" s="44" t="s">
        <v>3203</v>
      </c>
      <c r="P1179" s="43"/>
      <c r="Q1179" s="207" t="s">
        <v>3338</v>
      </c>
      <c r="R1179" s="84" t="s">
        <v>3203</v>
      </c>
      <c r="S1179" s="31" t="s">
        <v>41</v>
      </c>
      <c r="T1179" s="31"/>
      <c r="U1179" s="169"/>
      <c r="V1179" s="150"/>
      <c r="W1179" s="141" t="str" cm="1">
        <f t="array" ref="W1179">IF(SUM(LEN(B1179:V1179))=0,"",IF(OR(OR(ISBLANK(F1179),SUM(LEN(C1179),LEN(D1179))=0),AND(NOT(E1179="Unknown"),ISBLANK(J1179)),AND(NOT(O1179="Unknown"),ISBLANK(R1179))),"Missing Information", INDEX(Table15[Entire Service Line Classification], MATCH(SUMIFS(Table15[Unique ID],Table15[System-Owned Portion],E1179,Table15[If Material Anything Other than "Lead" in Column E,Was Material Ever Previously Lead?],G1179,Table15[Customer-Owned Portion],O1179),Table15[Unique ID],0),0)))</f>
        <v>Lead Status Unknown</v>
      </c>
      <c r="X1179"/>
    </row>
    <row r="1180" spans="2:24" ht="29" x14ac:dyDescent="0.35">
      <c r="B1180" s="146"/>
      <c r="C1180" s="31" t="s">
        <v>3959</v>
      </c>
      <c r="D1180" s="31"/>
      <c r="E1180" s="44" t="s">
        <v>3203</v>
      </c>
      <c r="F1180" s="43" t="s">
        <v>3283</v>
      </c>
      <c r="G1180" s="84" t="s">
        <v>3249</v>
      </c>
      <c r="H1180" s="31"/>
      <c r="I1180" s="207" t="s">
        <v>3338</v>
      </c>
      <c r="J1180" s="84"/>
      <c r="K1180" s="31" t="s">
        <v>41</v>
      </c>
      <c r="L1180" s="31"/>
      <c r="M1180" s="169"/>
      <c r="N1180" s="148"/>
      <c r="O1180" s="44" t="s">
        <v>3203</v>
      </c>
      <c r="P1180" s="43"/>
      <c r="Q1180" s="207" t="s">
        <v>3338</v>
      </c>
      <c r="R1180" s="84" t="s">
        <v>3203</v>
      </c>
      <c r="S1180" s="31" t="s">
        <v>41</v>
      </c>
      <c r="T1180" s="31"/>
      <c r="U1180" s="169"/>
      <c r="V1180" s="150"/>
      <c r="W1180" s="141" t="str" cm="1">
        <f t="array" ref="W1180">IF(SUM(LEN(B1180:V1180))=0,"",IF(OR(OR(ISBLANK(F1180),SUM(LEN(C1180),LEN(D1180))=0),AND(NOT(E1180="Unknown"),ISBLANK(J1180)),AND(NOT(O1180="Unknown"),ISBLANK(R1180))),"Missing Information", INDEX(Table15[Entire Service Line Classification], MATCH(SUMIFS(Table15[Unique ID],Table15[System-Owned Portion],E1180,Table15[If Material Anything Other than "Lead" in Column E,Was Material Ever Previously Lead?],G1180,Table15[Customer-Owned Portion],O1180),Table15[Unique ID],0),0)))</f>
        <v>Lead Status Unknown</v>
      </c>
      <c r="X1180"/>
    </row>
    <row r="1181" spans="2:24" x14ac:dyDescent="0.35">
      <c r="B1181" s="146"/>
      <c r="C1181" s="31" t="s">
        <v>639</v>
      </c>
      <c r="D1181" s="31"/>
      <c r="E1181" s="44" t="s">
        <v>3203</v>
      </c>
      <c r="F1181" s="43" t="s">
        <v>3283</v>
      </c>
      <c r="G1181" s="84" t="s">
        <v>3249</v>
      </c>
      <c r="H1181" s="31">
        <v>1966</v>
      </c>
      <c r="I1181" s="207" t="s">
        <v>3338</v>
      </c>
      <c r="J1181" s="84"/>
      <c r="K1181" s="31" t="s">
        <v>41</v>
      </c>
      <c r="L1181" s="31"/>
      <c r="M1181" s="169"/>
      <c r="N1181" s="148"/>
      <c r="O1181" s="44" t="s">
        <v>3203</v>
      </c>
      <c r="P1181" s="43">
        <v>1966</v>
      </c>
      <c r="Q1181" s="207" t="s">
        <v>3338</v>
      </c>
      <c r="R1181" s="84" t="s">
        <v>3203</v>
      </c>
      <c r="S1181" s="31" t="s">
        <v>41</v>
      </c>
      <c r="T1181" s="31"/>
      <c r="U1181" s="169"/>
      <c r="V1181" s="150"/>
      <c r="W1181" s="141" t="str" cm="1">
        <f t="array" ref="W1181">IF(SUM(LEN(B1181:V1181))=0,"",IF(OR(OR(ISBLANK(F1181),SUM(LEN(C1181),LEN(D1181))=0),AND(NOT(E1181="Unknown"),ISBLANK(J1181)),AND(NOT(O1181="Unknown"),ISBLANK(R1181))),"Missing Information", INDEX(Table15[Entire Service Line Classification], MATCH(SUMIFS(Table15[Unique ID],Table15[System-Owned Portion],E1181,Table15[If Material Anything Other than "Lead" in Column E,Was Material Ever Previously Lead?],G1181,Table15[Customer-Owned Portion],O1181),Table15[Unique ID],0),0)))</f>
        <v>Lead Status Unknown</v>
      </c>
      <c r="X1181"/>
    </row>
    <row r="1182" spans="2:24" ht="29" x14ac:dyDescent="0.35">
      <c r="B1182" s="146"/>
      <c r="C1182" s="31" t="s">
        <v>3960</v>
      </c>
      <c r="D1182" s="31"/>
      <c r="E1182" s="44" t="s">
        <v>3203</v>
      </c>
      <c r="F1182" s="43" t="s">
        <v>3283</v>
      </c>
      <c r="G1182" s="84" t="s">
        <v>3249</v>
      </c>
      <c r="H1182" s="31">
        <v>1973</v>
      </c>
      <c r="I1182" s="207" t="s">
        <v>3336</v>
      </c>
      <c r="J1182" s="84"/>
      <c r="K1182" s="31" t="s">
        <v>41</v>
      </c>
      <c r="L1182" s="31"/>
      <c r="M1182" s="169"/>
      <c r="N1182" s="148"/>
      <c r="O1182" s="44" t="s">
        <v>3203</v>
      </c>
      <c r="P1182" s="43">
        <v>1973</v>
      </c>
      <c r="Q1182" s="207" t="s">
        <v>3336</v>
      </c>
      <c r="R1182" s="84" t="s">
        <v>3203</v>
      </c>
      <c r="S1182" s="31" t="s">
        <v>41</v>
      </c>
      <c r="T1182" s="31"/>
      <c r="U1182" s="169"/>
      <c r="V1182" s="150"/>
      <c r="W1182" s="141" t="str" cm="1">
        <f t="array" ref="W1182">IF(SUM(LEN(B1182:V1182))=0,"",IF(OR(OR(ISBLANK(F1182),SUM(LEN(C1182),LEN(D1182))=0),AND(NOT(E1182="Unknown"),ISBLANK(J1182)),AND(NOT(O1182="Unknown"),ISBLANK(R1182))),"Missing Information", INDEX(Table15[Entire Service Line Classification], MATCH(SUMIFS(Table15[Unique ID],Table15[System-Owned Portion],E1182,Table15[If Material Anything Other than "Lead" in Column E,Was Material Ever Previously Lead?],G1182,Table15[Customer-Owned Portion],O1182),Table15[Unique ID],0),0)))</f>
        <v>Lead Status Unknown</v>
      </c>
      <c r="X1182"/>
    </row>
    <row r="1183" spans="2:24" ht="29" x14ac:dyDescent="0.35">
      <c r="B1183" s="146"/>
      <c r="C1183" s="31" t="s">
        <v>3961</v>
      </c>
      <c r="D1183" s="31"/>
      <c r="E1183" s="44" t="s">
        <v>3284</v>
      </c>
      <c r="F1183" s="43" t="s">
        <v>41</v>
      </c>
      <c r="G1183" s="84" t="s">
        <v>3249</v>
      </c>
      <c r="H1183" s="31">
        <v>1995</v>
      </c>
      <c r="I1183" s="207" t="s">
        <v>3340</v>
      </c>
      <c r="J1183" s="84" t="s">
        <v>3270</v>
      </c>
      <c r="K1183" s="31" t="s">
        <v>41</v>
      </c>
      <c r="L1183" s="31"/>
      <c r="M1183" s="169"/>
      <c r="N1183" s="148"/>
      <c r="O1183" s="44" t="s">
        <v>3284</v>
      </c>
      <c r="P1183" s="43">
        <v>1995</v>
      </c>
      <c r="Q1183" s="207" t="s">
        <v>3340</v>
      </c>
      <c r="R1183" s="84" t="s">
        <v>3270</v>
      </c>
      <c r="S1183" s="31" t="s">
        <v>41</v>
      </c>
      <c r="T1183" s="31"/>
      <c r="U1183" s="169"/>
      <c r="V1183" s="150"/>
      <c r="W1183" s="141" t="str" cm="1">
        <f t="array" ref="W1183">IF(SUM(LEN(B1183:V1183))=0,"",IF(OR(OR(ISBLANK(F1183),SUM(LEN(C1183),LEN(D1183))=0),AND(NOT(E1183="Unknown"),ISBLANK(J1183)),AND(NOT(O1183="Unknown"),ISBLANK(R1183))),"Missing Information", INDEX(Table15[Entire Service Line Classification], MATCH(SUMIFS(Table15[Unique ID],Table15[System-Owned Portion],E1183,Table15[If Material Anything Other than "Lead" in Column E,Was Material Ever Previously Lead?],G1183,Table15[Customer-Owned Portion],O1183),Table15[Unique ID],0),0)))</f>
        <v>Non-lead</v>
      </c>
      <c r="X1183"/>
    </row>
    <row r="1184" spans="2:24" ht="29" x14ac:dyDescent="0.35">
      <c r="B1184" s="146"/>
      <c r="C1184" s="31" t="s">
        <v>3962</v>
      </c>
      <c r="D1184" s="31"/>
      <c r="E1184" s="44" t="s">
        <v>3284</v>
      </c>
      <c r="F1184" s="43" t="s">
        <v>41</v>
      </c>
      <c r="G1184" s="84" t="s">
        <v>3249</v>
      </c>
      <c r="H1184" s="31">
        <v>1995</v>
      </c>
      <c r="I1184" s="207" t="s">
        <v>3338</v>
      </c>
      <c r="J1184" s="84" t="s">
        <v>3270</v>
      </c>
      <c r="K1184" s="31" t="s">
        <v>41</v>
      </c>
      <c r="L1184" s="31"/>
      <c r="M1184" s="169"/>
      <c r="N1184" s="148"/>
      <c r="O1184" s="44" t="s">
        <v>3284</v>
      </c>
      <c r="P1184" s="43">
        <v>1995</v>
      </c>
      <c r="Q1184" s="207" t="s">
        <v>3338</v>
      </c>
      <c r="R1184" s="84" t="s">
        <v>3270</v>
      </c>
      <c r="S1184" s="31" t="s">
        <v>41</v>
      </c>
      <c r="T1184" s="31"/>
      <c r="U1184" s="169"/>
      <c r="V1184" s="150"/>
      <c r="W1184" s="141" t="str" cm="1">
        <f t="array" ref="W1184">IF(SUM(LEN(B1184:V1184))=0,"",IF(OR(OR(ISBLANK(F1184),SUM(LEN(C1184),LEN(D1184))=0),AND(NOT(E1184="Unknown"),ISBLANK(J1184)),AND(NOT(O1184="Unknown"),ISBLANK(R1184))),"Missing Information", INDEX(Table15[Entire Service Line Classification], MATCH(SUMIFS(Table15[Unique ID],Table15[System-Owned Portion],E1184,Table15[If Material Anything Other than "Lead" in Column E,Was Material Ever Previously Lead?],G1184,Table15[Customer-Owned Portion],O1184),Table15[Unique ID],0),0)))</f>
        <v>Non-lead</v>
      </c>
      <c r="X1184"/>
    </row>
    <row r="1185" spans="2:24" ht="29" x14ac:dyDescent="0.35">
      <c r="B1185" s="146"/>
      <c r="C1185" s="31" t="s">
        <v>640</v>
      </c>
      <c r="D1185" s="31"/>
      <c r="E1185" s="44" t="s">
        <v>3284</v>
      </c>
      <c r="F1185" s="43" t="s">
        <v>41</v>
      </c>
      <c r="G1185" s="84" t="s">
        <v>3249</v>
      </c>
      <c r="H1185" s="31">
        <v>1995</v>
      </c>
      <c r="I1185" s="207" t="s">
        <v>3338</v>
      </c>
      <c r="J1185" s="84" t="s">
        <v>3270</v>
      </c>
      <c r="K1185" s="31" t="s">
        <v>41</v>
      </c>
      <c r="L1185" s="31"/>
      <c r="M1185" s="169"/>
      <c r="N1185" s="148"/>
      <c r="O1185" s="44" t="s">
        <v>3284</v>
      </c>
      <c r="P1185" s="43">
        <v>1995</v>
      </c>
      <c r="Q1185" s="207" t="s">
        <v>3338</v>
      </c>
      <c r="R1185" s="84" t="s">
        <v>3270</v>
      </c>
      <c r="S1185" s="31" t="s">
        <v>41</v>
      </c>
      <c r="T1185" s="31"/>
      <c r="U1185" s="169"/>
      <c r="V1185" s="150"/>
      <c r="W1185" s="141" t="str" cm="1">
        <f t="array" ref="W1185">IF(SUM(LEN(B1185:V1185))=0,"",IF(OR(OR(ISBLANK(F1185),SUM(LEN(C1185),LEN(D1185))=0),AND(NOT(E1185="Unknown"),ISBLANK(J1185)),AND(NOT(O1185="Unknown"),ISBLANK(R1185))),"Missing Information", INDEX(Table15[Entire Service Line Classification], MATCH(SUMIFS(Table15[Unique ID],Table15[System-Owned Portion],E1185,Table15[If Material Anything Other than "Lead" in Column E,Was Material Ever Previously Lead?],G1185,Table15[Customer-Owned Portion],O1185),Table15[Unique ID],0),0)))</f>
        <v>Non-lead</v>
      </c>
      <c r="X1185"/>
    </row>
    <row r="1186" spans="2:24" ht="29" x14ac:dyDescent="0.35">
      <c r="B1186" s="146"/>
      <c r="C1186" s="31" t="s">
        <v>641</v>
      </c>
      <c r="D1186" s="31"/>
      <c r="E1186" s="44" t="s">
        <v>3284</v>
      </c>
      <c r="F1186" s="43" t="s">
        <v>41</v>
      </c>
      <c r="G1186" s="84" t="s">
        <v>3249</v>
      </c>
      <c r="H1186" s="31">
        <v>1995</v>
      </c>
      <c r="I1186" s="207" t="s">
        <v>3338</v>
      </c>
      <c r="J1186" s="84" t="s">
        <v>3270</v>
      </c>
      <c r="K1186" s="31" t="s">
        <v>41</v>
      </c>
      <c r="L1186" s="31"/>
      <c r="M1186" s="169"/>
      <c r="N1186" s="148"/>
      <c r="O1186" s="44" t="s">
        <v>3284</v>
      </c>
      <c r="P1186" s="43">
        <v>1995</v>
      </c>
      <c r="Q1186" s="207" t="s">
        <v>3338</v>
      </c>
      <c r="R1186" s="84" t="s">
        <v>3270</v>
      </c>
      <c r="S1186" s="31" t="s">
        <v>41</v>
      </c>
      <c r="T1186" s="31"/>
      <c r="U1186" s="169"/>
      <c r="V1186" s="150"/>
      <c r="W1186" s="141" t="str" cm="1">
        <f t="array" ref="W1186">IF(SUM(LEN(B1186:V1186))=0,"",IF(OR(OR(ISBLANK(F1186),SUM(LEN(C1186),LEN(D1186))=0),AND(NOT(E1186="Unknown"),ISBLANK(J1186)),AND(NOT(O1186="Unknown"),ISBLANK(R1186))),"Missing Information", INDEX(Table15[Entire Service Line Classification], MATCH(SUMIFS(Table15[Unique ID],Table15[System-Owned Portion],E1186,Table15[If Material Anything Other than "Lead" in Column E,Was Material Ever Previously Lead?],G1186,Table15[Customer-Owned Portion],O1186),Table15[Unique ID],0),0)))</f>
        <v>Non-lead</v>
      </c>
      <c r="X1186"/>
    </row>
    <row r="1187" spans="2:24" ht="29" x14ac:dyDescent="0.35">
      <c r="B1187" s="146"/>
      <c r="C1187" s="31" t="s">
        <v>642</v>
      </c>
      <c r="D1187" s="31"/>
      <c r="E1187" s="44" t="s">
        <v>3284</v>
      </c>
      <c r="F1187" s="43" t="s">
        <v>41</v>
      </c>
      <c r="G1187" s="84" t="s">
        <v>3249</v>
      </c>
      <c r="H1187" s="31">
        <v>1995</v>
      </c>
      <c r="I1187" s="207" t="s">
        <v>3338</v>
      </c>
      <c r="J1187" s="84" t="s">
        <v>3270</v>
      </c>
      <c r="K1187" s="31" t="s">
        <v>41</v>
      </c>
      <c r="L1187" s="31"/>
      <c r="M1187" s="169"/>
      <c r="N1187" s="148"/>
      <c r="O1187" s="44" t="s">
        <v>3284</v>
      </c>
      <c r="P1187" s="43">
        <v>1995</v>
      </c>
      <c r="Q1187" s="207" t="s">
        <v>3338</v>
      </c>
      <c r="R1187" s="84" t="s">
        <v>3270</v>
      </c>
      <c r="S1187" s="31" t="s">
        <v>41</v>
      </c>
      <c r="T1187" s="31"/>
      <c r="U1187" s="169"/>
      <c r="V1187" s="150"/>
      <c r="W1187" s="141" t="str" cm="1">
        <f t="array" ref="W1187">IF(SUM(LEN(B1187:V1187))=0,"",IF(OR(OR(ISBLANK(F1187),SUM(LEN(C1187),LEN(D1187))=0),AND(NOT(E1187="Unknown"),ISBLANK(J1187)),AND(NOT(O1187="Unknown"),ISBLANK(R1187))),"Missing Information", INDEX(Table15[Entire Service Line Classification], MATCH(SUMIFS(Table15[Unique ID],Table15[System-Owned Portion],E1187,Table15[If Material Anything Other than "Lead" in Column E,Was Material Ever Previously Lead?],G1187,Table15[Customer-Owned Portion],O1187),Table15[Unique ID],0),0)))</f>
        <v>Non-lead</v>
      </c>
      <c r="X1187"/>
    </row>
    <row r="1188" spans="2:24" ht="29" x14ac:dyDescent="0.35">
      <c r="B1188" s="146"/>
      <c r="C1188" s="31" t="s">
        <v>643</v>
      </c>
      <c r="D1188" s="31"/>
      <c r="E1188" s="44" t="s">
        <v>3284</v>
      </c>
      <c r="F1188" s="43" t="s">
        <v>41</v>
      </c>
      <c r="G1188" s="84" t="s">
        <v>3249</v>
      </c>
      <c r="H1188" s="31">
        <v>1995</v>
      </c>
      <c r="I1188" s="207" t="s">
        <v>3338</v>
      </c>
      <c r="J1188" s="84" t="s">
        <v>3270</v>
      </c>
      <c r="K1188" s="31" t="s">
        <v>41</v>
      </c>
      <c r="L1188" s="31"/>
      <c r="M1188" s="169"/>
      <c r="N1188" s="148"/>
      <c r="O1188" s="44" t="s">
        <v>3284</v>
      </c>
      <c r="P1188" s="43">
        <v>1995</v>
      </c>
      <c r="Q1188" s="207" t="s">
        <v>3338</v>
      </c>
      <c r="R1188" s="84" t="s">
        <v>3270</v>
      </c>
      <c r="S1188" s="31" t="s">
        <v>41</v>
      </c>
      <c r="T1188" s="31"/>
      <c r="U1188" s="169"/>
      <c r="V1188" s="150"/>
      <c r="W1188" s="141" t="str" cm="1">
        <f t="array" ref="W1188">IF(SUM(LEN(B1188:V1188))=0,"",IF(OR(OR(ISBLANK(F1188),SUM(LEN(C1188),LEN(D1188))=0),AND(NOT(E1188="Unknown"),ISBLANK(J1188)),AND(NOT(O1188="Unknown"),ISBLANK(R1188))),"Missing Information", INDEX(Table15[Entire Service Line Classification], MATCH(SUMIFS(Table15[Unique ID],Table15[System-Owned Portion],E1188,Table15[If Material Anything Other than "Lead" in Column E,Was Material Ever Previously Lead?],G1188,Table15[Customer-Owned Portion],O1188),Table15[Unique ID],0),0)))</f>
        <v>Non-lead</v>
      </c>
      <c r="X1188"/>
    </row>
    <row r="1189" spans="2:24" x14ac:dyDescent="0.35">
      <c r="B1189" s="146"/>
      <c r="C1189" s="31" t="s">
        <v>644</v>
      </c>
      <c r="D1189" s="31"/>
      <c r="E1189" s="44" t="s">
        <v>3203</v>
      </c>
      <c r="F1189" s="43" t="s">
        <v>3283</v>
      </c>
      <c r="G1189" s="84" t="s">
        <v>3249</v>
      </c>
      <c r="H1189" s="31">
        <v>1961</v>
      </c>
      <c r="I1189" s="207" t="s">
        <v>3338</v>
      </c>
      <c r="J1189" s="84"/>
      <c r="K1189" s="31" t="s">
        <v>41</v>
      </c>
      <c r="L1189" s="31"/>
      <c r="M1189" s="169"/>
      <c r="N1189" s="148"/>
      <c r="O1189" s="44" t="s">
        <v>3203</v>
      </c>
      <c r="P1189" s="43">
        <v>1961</v>
      </c>
      <c r="Q1189" s="207" t="s">
        <v>3338</v>
      </c>
      <c r="R1189" s="84" t="s">
        <v>3203</v>
      </c>
      <c r="S1189" s="31" t="s">
        <v>41</v>
      </c>
      <c r="T1189" s="31"/>
      <c r="U1189" s="169"/>
      <c r="V1189" s="150"/>
      <c r="W1189" s="141" t="str" cm="1">
        <f t="array" ref="W1189">IF(SUM(LEN(B1189:V1189))=0,"",IF(OR(OR(ISBLANK(F1189),SUM(LEN(C1189),LEN(D1189))=0),AND(NOT(E1189="Unknown"),ISBLANK(J1189)),AND(NOT(O1189="Unknown"),ISBLANK(R1189))),"Missing Information", INDEX(Table15[Entire Service Line Classification], MATCH(SUMIFS(Table15[Unique ID],Table15[System-Owned Portion],E1189,Table15[If Material Anything Other than "Lead" in Column E,Was Material Ever Previously Lead?],G1189,Table15[Customer-Owned Portion],O1189),Table15[Unique ID],0),0)))</f>
        <v>Lead Status Unknown</v>
      </c>
      <c r="X1189"/>
    </row>
    <row r="1190" spans="2:24" ht="29" x14ac:dyDescent="0.35">
      <c r="B1190" s="146"/>
      <c r="C1190" s="31" t="s">
        <v>645</v>
      </c>
      <c r="D1190" s="31"/>
      <c r="E1190" s="44" t="s">
        <v>3284</v>
      </c>
      <c r="F1190" s="43" t="s">
        <v>41</v>
      </c>
      <c r="G1190" s="84" t="s">
        <v>3249</v>
      </c>
      <c r="H1190" s="31">
        <v>1995</v>
      </c>
      <c r="I1190" s="207" t="s">
        <v>3338</v>
      </c>
      <c r="J1190" s="84" t="s">
        <v>3270</v>
      </c>
      <c r="K1190" s="31" t="s">
        <v>41</v>
      </c>
      <c r="L1190" s="31"/>
      <c r="M1190" s="169"/>
      <c r="N1190" s="148"/>
      <c r="O1190" s="44" t="s">
        <v>3284</v>
      </c>
      <c r="P1190" s="43">
        <v>1995</v>
      </c>
      <c r="Q1190" s="207" t="s">
        <v>3338</v>
      </c>
      <c r="R1190" s="84" t="s">
        <v>3270</v>
      </c>
      <c r="S1190" s="31" t="s">
        <v>41</v>
      </c>
      <c r="T1190" s="31"/>
      <c r="U1190" s="169"/>
      <c r="V1190" s="150"/>
      <c r="W1190" s="141" t="str" cm="1">
        <f t="array" ref="W1190">IF(SUM(LEN(B1190:V1190))=0,"",IF(OR(OR(ISBLANK(F1190),SUM(LEN(C1190),LEN(D1190))=0),AND(NOT(E1190="Unknown"),ISBLANK(J1190)),AND(NOT(O1190="Unknown"),ISBLANK(R1190))),"Missing Information", INDEX(Table15[Entire Service Line Classification], MATCH(SUMIFS(Table15[Unique ID],Table15[System-Owned Portion],E1190,Table15[If Material Anything Other than "Lead" in Column E,Was Material Ever Previously Lead?],G1190,Table15[Customer-Owned Portion],O1190),Table15[Unique ID],0),0)))</f>
        <v>Non-lead</v>
      </c>
      <c r="X1190"/>
    </row>
    <row r="1191" spans="2:24" ht="29" x14ac:dyDescent="0.35">
      <c r="B1191" s="146"/>
      <c r="C1191" s="31" t="s">
        <v>646</v>
      </c>
      <c r="D1191" s="31"/>
      <c r="E1191" s="44" t="s">
        <v>3284</v>
      </c>
      <c r="F1191" s="43" t="s">
        <v>41</v>
      </c>
      <c r="G1191" s="84" t="s">
        <v>3249</v>
      </c>
      <c r="H1191" s="31">
        <v>1995</v>
      </c>
      <c r="I1191" s="207" t="s">
        <v>3338</v>
      </c>
      <c r="J1191" s="84" t="s">
        <v>3270</v>
      </c>
      <c r="K1191" s="31" t="s">
        <v>41</v>
      </c>
      <c r="L1191" s="31"/>
      <c r="M1191" s="169"/>
      <c r="N1191" s="148"/>
      <c r="O1191" s="44" t="s">
        <v>3284</v>
      </c>
      <c r="P1191" s="43">
        <v>1995</v>
      </c>
      <c r="Q1191" s="207" t="s">
        <v>3338</v>
      </c>
      <c r="R1191" s="84" t="s">
        <v>3270</v>
      </c>
      <c r="S1191" s="31" t="s">
        <v>41</v>
      </c>
      <c r="T1191" s="31"/>
      <c r="U1191" s="169"/>
      <c r="V1191" s="150"/>
      <c r="W1191" s="141" t="str" cm="1">
        <f t="array" ref="W1191">IF(SUM(LEN(B1191:V1191))=0,"",IF(OR(OR(ISBLANK(F1191),SUM(LEN(C1191),LEN(D1191))=0),AND(NOT(E1191="Unknown"),ISBLANK(J1191)),AND(NOT(O1191="Unknown"),ISBLANK(R1191))),"Missing Information", INDEX(Table15[Entire Service Line Classification], MATCH(SUMIFS(Table15[Unique ID],Table15[System-Owned Portion],E1191,Table15[If Material Anything Other than "Lead" in Column E,Was Material Ever Previously Lead?],G1191,Table15[Customer-Owned Portion],O1191),Table15[Unique ID],0),0)))</f>
        <v>Non-lead</v>
      </c>
      <c r="X1191"/>
    </row>
    <row r="1192" spans="2:24" ht="29" x14ac:dyDescent="0.35">
      <c r="B1192" s="146"/>
      <c r="C1192" s="31" t="s">
        <v>647</v>
      </c>
      <c r="D1192" s="31"/>
      <c r="E1192" s="44" t="s">
        <v>3284</v>
      </c>
      <c r="F1192" s="43" t="s">
        <v>41</v>
      </c>
      <c r="G1192" s="84" t="s">
        <v>3249</v>
      </c>
      <c r="H1192" s="31">
        <v>1995</v>
      </c>
      <c r="I1192" s="207" t="s">
        <v>3338</v>
      </c>
      <c r="J1192" s="84" t="s">
        <v>3270</v>
      </c>
      <c r="K1192" s="31" t="s">
        <v>41</v>
      </c>
      <c r="L1192" s="31"/>
      <c r="M1192" s="169"/>
      <c r="N1192" s="148"/>
      <c r="O1192" s="44" t="s">
        <v>3284</v>
      </c>
      <c r="P1192" s="43">
        <v>1995</v>
      </c>
      <c r="Q1192" s="207" t="s">
        <v>3338</v>
      </c>
      <c r="R1192" s="84" t="s">
        <v>3270</v>
      </c>
      <c r="S1192" s="31" t="s">
        <v>41</v>
      </c>
      <c r="T1192" s="31"/>
      <c r="U1192" s="169"/>
      <c r="V1192" s="150"/>
      <c r="W1192" s="141" t="str" cm="1">
        <f t="array" ref="W1192">IF(SUM(LEN(B1192:V1192))=0,"",IF(OR(OR(ISBLANK(F1192),SUM(LEN(C1192),LEN(D1192))=0),AND(NOT(E1192="Unknown"),ISBLANK(J1192)),AND(NOT(O1192="Unknown"),ISBLANK(R1192))),"Missing Information", INDEX(Table15[Entire Service Line Classification], MATCH(SUMIFS(Table15[Unique ID],Table15[System-Owned Portion],E1192,Table15[If Material Anything Other than "Lead" in Column E,Was Material Ever Previously Lead?],G1192,Table15[Customer-Owned Portion],O1192),Table15[Unique ID],0),0)))</f>
        <v>Non-lead</v>
      </c>
      <c r="X1192"/>
    </row>
    <row r="1193" spans="2:24" ht="29" x14ac:dyDescent="0.35">
      <c r="B1193" s="146"/>
      <c r="C1193" s="31" t="s">
        <v>648</v>
      </c>
      <c r="D1193" s="31"/>
      <c r="E1193" s="44" t="s">
        <v>3284</v>
      </c>
      <c r="F1193" s="43" t="s">
        <v>41</v>
      </c>
      <c r="G1193" s="84" t="s">
        <v>3249</v>
      </c>
      <c r="H1193" s="31">
        <v>1995</v>
      </c>
      <c r="I1193" s="207" t="s">
        <v>3338</v>
      </c>
      <c r="J1193" s="84" t="s">
        <v>3270</v>
      </c>
      <c r="K1193" s="31" t="s">
        <v>41</v>
      </c>
      <c r="L1193" s="31"/>
      <c r="M1193" s="169"/>
      <c r="N1193" s="148"/>
      <c r="O1193" s="44" t="s">
        <v>3284</v>
      </c>
      <c r="P1193" s="43">
        <v>1995</v>
      </c>
      <c r="Q1193" s="207" t="s">
        <v>3338</v>
      </c>
      <c r="R1193" s="84" t="s">
        <v>3270</v>
      </c>
      <c r="S1193" s="31" t="s">
        <v>41</v>
      </c>
      <c r="T1193" s="31"/>
      <c r="U1193" s="169"/>
      <c r="V1193" s="150"/>
      <c r="W1193" s="141" t="str" cm="1">
        <f t="array" ref="W1193">IF(SUM(LEN(B1193:V1193))=0,"",IF(OR(OR(ISBLANK(F1193),SUM(LEN(C1193),LEN(D1193))=0),AND(NOT(E1193="Unknown"),ISBLANK(J1193)),AND(NOT(O1193="Unknown"),ISBLANK(R1193))),"Missing Information", INDEX(Table15[Entire Service Line Classification], MATCH(SUMIFS(Table15[Unique ID],Table15[System-Owned Portion],E1193,Table15[If Material Anything Other than "Lead" in Column E,Was Material Ever Previously Lead?],G1193,Table15[Customer-Owned Portion],O1193),Table15[Unique ID],0),0)))</f>
        <v>Non-lead</v>
      </c>
      <c r="X1193"/>
    </row>
    <row r="1194" spans="2:24" ht="29" x14ac:dyDescent="0.35">
      <c r="B1194" s="146"/>
      <c r="C1194" s="31" t="s">
        <v>649</v>
      </c>
      <c r="D1194" s="31"/>
      <c r="E1194" s="44" t="s">
        <v>3284</v>
      </c>
      <c r="F1194" s="43" t="s">
        <v>41</v>
      </c>
      <c r="G1194" s="84" t="s">
        <v>3249</v>
      </c>
      <c r="H1194" s="31">
        <v>1995</v>
      </c>
      <c r="I1194" s="207" t="s">
        <v>3338</v>
      </c>
      <c r="J1194" s="84" t="s">
        <v>3270</v>
      </c>
      <c r="K1194" s="31" t="s">
        <v>41</v>
      </c>
      <c r="L1194" s="31"/>
      <c r="M1194" s="169"/>
      <c r="N1194" s="148"/>
      <c r="O1194" s="44" t="s">
        <v>3284</v>
      </c>
      <c r="P1194" s="43">
        <v>1995</v>
      </c>
      <c r="Q1194" s="207" t="s">
        <v>3338</v>
      </c>
      <c r="R1194" s="84" t="s">
        <v>3270</v>
      </c>
      <c r="S1194" s="31" t="s">
        <v>41</v>
      </c>
      <c r="T1194" s="31"/>
      <c r="U1194" s="169"/>
      <c r="V1194" s="150"/>
      <c r="W1194" s="141" t="str" cm="1">
        <f t="array" ref="W1194">IF(SUM(LEN(B1194:V1194))=0,"",IF(OR(OR(ISBLANK(F1194),SUM(LEN(C1194),LEN(D1194))=0),AND(NOT(E1194="Unknown"),ISBLANK(J1194)),AND(NOT(O1194="Unknown"),ISBLANK(R1194))),"Missing Information", INDEX(Table15[Entire Service Line Classification], MATCH(SUMIFS(Table15[Unique ID],Table15[System-Owned Portion],E1194,Table15[If Material Anything Other than "Lead" in Column E,Was Material Ever Previously Lead?],G1194,Table15[Customer-Owned Portion],O1194),Table15[Unique ID],0),0)))</f>
        <v>Non-lead</v>
      </c>
      <c r="X1194"/>
    </row>
    <row r="1195" spans="2:24" ht="29" x14ac:dyDescent="0.35">
      <c r="B1195" s="146"/>
      <c r="C1195" s="31" t="s">
        <v>650</v>
      </c>
      <c r="D1195" s="31"/>
      <c r="E1195" s="44" t="s">
        <v>3284</v>
      </c>
      <c r="F1195" s="43" t="s">
        <v>41</v>
      </c>
      <c r="G1195" s="84" t="s">
        <v>3249</v>
      </c>
      <c r="H1195" s="31">
        <v>1995</v>
      </c>
      <c r="I1195" s="207" t="s">
        <v>3338</v>
      </c>
      <c r="J1195" s="84" t="s">
        <v>3270</v>
      </c>
      <c r="K1195" s="31" t="s">
        <v>41</v>
      </c>
      <c r="L1195" s="31"/>
      <c r="M1195" s="169"/>
      <c r="N1195" s="148"/>
      <c r="O1195" s="44" t="s">
        <v>3284</v>
      </c>
      <c r="P1195" s="43">
        <v>1995</v>
      </c>
      <c r="Q1195" s="207" t="s">
        <v>3338</v>
      </c>
      <c r="R1195" s="84" t="s">
        <v>3270</v>
      </c>
      <c r="S1195" s="31" t="s">
        <v>41</v>
      </c>
      <c r="T1195" s="31"/>
      <c r="U1195" s="169"/>
      <c r="V1195" s="150"/>
      <c r="W1195" s="141" t="str" cm="1">
        <f t="array" ref="W1195">IF(SUM(LEN(B1195:V1195))=0,"",IF(OR(OR(ISBLANK(F1195),SUM(LEN(C1195),LEN(D1195))=0),AND(NOT(E1195="Unknown"),ISBLANK(J1195)),AND(NOT(O1195="Unknown"),ISBLANK(R1195))),"Missing Information", INDEX(Table15[Entire Service Line Classification], MATCH(SUMIFS(Table15[Unique ID],Table15[System-Owned Portion],E1195,Table15[If Material Anything Other than "Lead" in Column E,Was Material Ever Previously Lead?],G1195,Table15[Customer-Owned Portion],O1195),Table15[Unique ID],0),0)))</f>
        <v>Non-lead</v>
      </c>
      <c r="X1195"/>
    </row>
    <row r="1196" spans="2:24" ht="29" x14ac:dyDescent="0.35">
      <c r="B1196" s="146"/>
      <c r="C1196" s="31" t="s">
        <v>651</v>
      </c>
      <c r="D1196" s="31"/>
      <c r="E1196" s="44" t="s">
        <v>3284</v>
      </c>
      <c r="F1196" s="43" t="s">
        <v>41</v>
      </c>
      <c r="G1196" s="84" t="s">
        <v>3249</v>
      </c>
      <c r="H1196" s="31">
        <v>1995</v>
      </c>
      <c r="I1196" s="207" t="s">
        <v>3338</v>
      </c>
      <c r="J1196" s="84" t="s">
        <v>3270</v>
      </c>
      <c r="K1196" s="31" t="s">
        <v>41</v>
      </c>
      <c r="L1196" s="31"/>
      <c r="M1196" s="169"/>
      <c r="N1196" s="148"/>
      <c r="O1196" s="44" t="s">
        <v>3284</v>
      </c>
      <c r="P1196" s="43">
        <v>1995</v>
      </c>
      <c r="Q1196" s="207" t="s">
        <v>3338</v>
      </c>
      <c r="R1196" s="84" t="s">
        <v>3270</v>
      </c>
      <c r="S1196" s="31" t="s">
        <v>41</v>
      </c>
      <c r="T1196" s="31"/>
      <c r="U1196" s="169"/>
      <c r="V1196" s="150"/>
      <c r="W1196" s="141" t="str" cm="1">
        <f t="array" ref="W1196">IF(SUM(LEN(B1196:V1196))=0,"",IF(OR(OR(ISBLANK(F1196),SUM(LEN(C1196),LEN(D1196))=0),AND(NOT(E1196="Unknown"),ISBLANK(J1196)),AND(NOT(O1196="Unknown"),ISBLANK(R1196))),"Missing Information", INDEX(Table15[Entire Service Line Classification], MATCH(SUMIFS(Table15[Unique ID],Table15[System-Owned Portion],E1196,Table15[If Material Anything Other than "Lead" in Column E,Was Material Ever Previously Lead?],G1196,Table15[Customer-Owned Portion],O1196),Table15[Unique ID],0),0)))</f>
        <v>Non-lead</v>
      </c>
      <c r="X1196"/>
    </row>
    <row r="1197" spans="2:24" ht="29" x14ac:dyDescent="0.35">
      <c r="B1197" s="146"/>
      <c r="C1197" s="31" t="s">
        <v>652</v>
      </c>
      <c r="D1197" s="31"/>
      <c r="E1197" s="44" t="s">
        <v>3284</v>
      </c>
      <c r="F1197" s="43" t="s">
        <v>41</v>
      </c>
      <c r="G1197" s="84" t="s">
        <v>3249</v>
      </c>
      <c r="H1197" s="31">
        <v>1995</v>
      </c>
      <c r="I1197" s="207" t="s">
        <v>3338</v>
      </c>
      <c r="J1197" s="84" t="s">
        <v>3270</v>
      </c>
      <c r="K1197" s="31" t="s">
        <v>41</v>
      </c>
      <c r="L1197" s="31"/>
      <c r="M1197" s="169"/>
      <c r="N1197" s="148"/>
      <c r="O1197" s="44" t="s">
        <v>3284</v>
      </c>
      <c r="P1197" s="43">
        <v>1995</v>
      </c>
      <c r="Q1197" s="207" t="s">
        <v>3338</v>
      </c>
      <c r="R1197" s="84" t="s">
        <v>3270</v>
      </c>
      <c r="S1197" s="31" t="s">
        <v>41</v>
      </c>
      <c r="T1197" s="31"/>
      <c r="U1197" s="169"/>
      <c r="V1197" s="150"/>
      <c r="W1197" s="141" t="str" cm="1">
        <f t="array" ref="W1197">IF(SUM(LEN(B1197:V1197))=0,"",IF(OR(OR(ISBLANK(F1197),SUM(LEN(C1197),LEN(D1197))=0),AND(NOT(E1197="Unknown"),ISBLANK(J1197)),AND(NOT(O1197="Unknown"),ISBLANK(R1197))),"Missing Information", INDEX(Table15[Entire Service Line Classification], MATCH(SUMIFS(Table15[Unique ID],Table15[System-Owned Portion],E1197,Table15[If Material Anything Other than "Lead" in Column E,Was Material Ever Previously Lead?],G1197,Table15[Customer-Owned Portion],O1197),Table15[Unique ID],0),0)))</f>
        <v>Non-lead</v>
      </c>
      <c r="X1197"/>
    </row>
    <row r="1198" spans="2:24" ht="29" x14ac:dyDescent="0.35">
      <c r="B1198" s="146"/>
      <c r="C1198" s="31" t="s">
        <v>653</v>
      </c>
      <c r="D1198" s="31"/>
      <c r="E1198" s="44" t="s">
        <v>3284</v>
      </c>
      <c r="F1198" s="43" t="s">
        <v>41</v>
      </c>
      <c r="G1198" s="84" t="s">
        <v>3249</v>
      </c>
      <c r="H1198" s="31">
        <v>1995</v>
      </c>
      <c r="I1198" s="207" t="s">
        <v>3338</v>
      </c>
      <c r="J1198" s="84" t="s">
        <v>3270</v>
      </c>
      <c r="K1198" s="31" t="s">
        <v>41</v>
      </c>
      <c r="L1198" s="31"/>
      <c r="M1198" s="169"/>
      <c r="N1198" s="148"/>
      <c r="O1198" s="44" t="s">
        <v>3284</v>
      </c>
      <c r="P1198" s="43">
        <v>1995</v>
      </c>
      <c r="Q1198" s="207" t="s">
        <v>3338</v>
      </c>
      <c r="R1198" s="84" t="s">
        <v>3270</v>
      </c>
      <c r="S1198" s="31" t="s">
        <v>41</v>
      </c>
      <c r="T1198" s="31"/>
      <c r="U1198" s="169"/>
      <c r="V1198" s="150"/>
      <c r="W1198" s="141" t="str" cm="1">
        <f t="array" ref="W1198">IF(SUM(LEN(B1198:V1198))=0,"",IF(OR(OR(ISBLANK(F1198),SUM(LEN(C1198),LEN(D1198))=0),AND(NOT(E1198="Unknown"),ISBLANK(J1198)),AND(NOT(O1198="Unknown"),ISBLANK(R1198))),"Missing Information", INDEX(Table15[Entire Service Line Classification], MATCH(SUMIFS(Table15[Unique ID],Table15[System-Owned Portion],E1198,Table15[If Material Anything Other than "Lead" in Column E,Was Material Ever Previously Lead?],G1198,Table15[Customer-Owned Portion],O1198),Table15[Unique ID],0),0)))</f>
        <v>Non-lead</v>
      </c>
      <c r="X1198"/>
    </row>
    <row r="1199" spans="2:24" ht="29" x14ac:dyDescent="0.35">
      <c r="B1199" s="146"/>
      <c r="C1199" s="31" t="s">
        <v>654</v>
      </c>
      <c r="D1199" s="31"/>
      <c r="E1199" s="44" t="s">
        <v>3284</v>
      </c>
      <c r="F1199" s="43" t="s">
        <v>41</v>
      </c>
      <c r="G1199" s="84" t="s">
        <v>3249</v>
      </c>
      <c r="H1199" s="31">
        <v>1995</v>
      </c>
      <c r="I1199" s="207" t="s">
        <v>3338</v>
      </c>
      <c r="J1199" s="84" t="s">
        <v>3270</v>
      </c>
      <c r="K1199" s="31" t="s">
        <v>41</v>
      </c>
      <c r="L1199" s="31"/>
      <c r="M1199" s="169"/>
      <c r="N1199" s="148"/>
      <c r="O1199" s="44" t="s">
        <v>3284</v>
      </c>
      <c r="P1199" s="43">
        <v>1995</v>
      </c>
      <c r="Q1199" s="207" t="s">
        <v>3338</v>
      </c>
      <c r="R1199" s="84" t="s">
        <v>3270</v>
      </c>
      <c r="S1199" s="31" t="s">
        <v>41</v>
      </c>
      <c r="T1199" s="31"/>
      <c r="U1199" s="169"/>
      <c r="V1199" s="150"/>
      <c r="W1199" s="141" t="str" cm="1">
        <f t="array" ref="W1199">IF(SUM(LEN(B1199:V1199))=0,"",IF(OR(OR(ISBLANK(F1199),SUM(LEN(C1199),LEN(D1199))=0),AND(NOT(E1199="Unknown"),ISBLANK(J1199)),AND(NOT(O1199="Unknown"),ISBLANK(R1199))),"Missing Information", INDEX(Table15[Entire Service Line Classification], MATCH(SUMIFS(Table15[Unique ID],Table15[System-Owned Portion],E1199,Table15[If Material Anything Other than "Lead" in Column E,Was Material Ever Previously Lead?],G1199,Table15[Customer-Owned Portion],O1199),Table15[Unique ID],0),0)))</f>
        <v>Non-lead</v>
      </c>
      <c r="X1199"/>
    </row>
    <row r="1200" spans="2:24" ht="29" x14ac:dyDescent="0.35">
      <c r="B1200" s="146"/>
      <c r="C1200" s="31" t="s">
        <v>655</v>
      </c>
      <c r="D1200" s="31"/>
      <c r="E1200" s="44" t="s">
        <v>3284</v>
      </c>
      <c r="F1200" s="43" t="s">
        <v>41</v>
      </c>
      <c r="G1200" s="84" t="s">
        <v>3249</v>
      </c>
      <c r="H1200" s="31">
        <v>1995</v>
      </c>
      <c r="I1200" s="207" t="s">
        <v>3338</v>
      </c>
      <c r="J1200" s="84" t="s">
        <v>3270</v>
      </c>
      <c r="K1200" s="31" t="s">
        <v>41</v>
      </c>
      <c r="L1200" s="31"/>
      <c r="M1200" s="169"/>
      <c r="N1200" s="148"/>
      <c r="O1200" s="44" t="s">
        <v>3284</v>
      </c>
      <c r="P1200" s="43">
        <v>1995</v>
      </c>
      <c r="Q1200" s="207" t="s">
        <v>3338</v>
      </c>
      <c r="R1200" s="84" t="s">
        <v>3270</v>
      </c>
      <c r="S1200" s="31" t="s">
        <v>41</v>
      </c>
      <c r="T1200" s="31"/>
      <c r="U1200" s="169"/>
      <c r="V1200" s="150"/>
      <c r="W1200" s="141" t="str" cm="1">
        <f t="array" ref="W1200">IF(SUM(LEN(B1200:V1200))=0,"",IF(OR(OR(ISBLANK(F1200),SUM(LEN(C1200),LEN(D1200))=0),AND(NOT(E1200="Unknown"),ISBLANK(J1200)),AND(NOT(O1200="Unknown"),ISBLANK(R1200))),"Missing Information", INDEX(Table15[Entire Service Line Classification], MATCH(SUMIFS(Table15[Unique ID],Table15[System-Owned Portion],E1200,Table15[If Material Anything Other than "Lead" in Column E,Was Material Ever Previously Lead?],G1200,Table15[Customer-Owned Portion],O1200),Table15[Unique ID],0),0)))</f>
        <v>Non-lead</v>
      </c>
      <c r="X1200"/>
    </row>
    <row r="1201" spans="2:24" ht="29" x14ac:dyDescent="0.35">
      <c r="B1201" s="146"/>
      <c r="C1201" s="31" t="s">
        <v>656</v>
      </c>
      <c r="D1201" s="31"/>
      <c r="E1201" s="44" t="s">
        <v>3284</v>
      </c>
      <c r="F1201" s="43" t="s">
        <v>41</v>
      </c>
      <c r="G1201" s="84" t="s">
        <v>3249</v>
      </c>
      <c r="H1201" s="31">
        <v>1995</v>
      </c>
      <c r="I1201" s="207" t="s">
        <v>3338</v>
      </c>
      <c r="J1201" s="84" t="s">
        <v>3270</v>
      </c>
      <c r="K1201" s="31" t="s">
        <v>41</v>
      </c>
      <c r="L1201" s="31"/>
      <c r="M1201" s="169"/>
      <c r="N1201" s="148"/>
      <c r="O1201" s="44" t="s">
        <v>3284</v>
      </c>
      <c r="P1201" s="43">
        <v>1995</v>
      </c>
      <c r="Q1201" s="207" t="s">
        <v>3338</v>
      </c>
      <c r="R1201" s="84" t="s">
        <v>3270</v>
      </c>
      <c r="S1201" s="31" t="s">
        <v>41</v>
      </c>
      <c r="T1201" s="31"/>
      <c r="U1201" s="169"/>
      <c r="V1201" s="150"/>
      <c r="W1201" s="141" t="str" cm="1">
        <f t="array" ref="W1201">IF(SUM(LEN(B1201:V1201))=0,"",IF(OR(OR(ISBLANK(F1201),SUM(LEN(C1201),LEN(D1201))=0),AND(NOT(E1201="Unknown"),ISBLANK(J1201)),AND(NOT(O1201="Unknown"),ISBLANK(R1201))),"Missing Information", INDEX(Table15[Entire Service Line Classification], MATCH(SUMIFS(Table15[Unique ID],Table15[System-Owned Portion],E1201,Table15[If Material Anything Other than "Lead" in Column E,Was Material Ever Previously Lead?],G1201,Table15[Customer-Owned Portion],O1201),Table15[Unique ID],0),0)))</f>
        <v>Non-lead</v>
      </c>
      <c r="X1201"/>
    </row>
    <row r="1202" spans="2:24" ht="29" x14ac:dyDescent="0.35">
      <c r="B1202" s="146"/>
      <c r="C1202" s="31" t="s">
        <v>657</v>
      </c>
      <c r="D1202" s="31"/>
      <c r="E1202" s="44" t="s">
        <v>3284</v>
      </c>
      <c r="F1202" s="43" t="s">
        <v>41</v>
      </c>
      <c r="G1202" s="84" t="s">
        <v>3249</v>
      </c>
      <c r="H1202" s="31">
        <v>1995</v>
      </c>
      <c r="I1202" s="207" t="s">
        <v>3338</v>
      </c>
      <c r="J1202" s="84" t="s">
        <v>3270</v>
      </c>
      <c r="K1202" s="31" t="s">
        <v>41</v>
      </c>
      <c r="L1202" s="31"/>
      <c r="M1202" s="169"/>
      <c r="N1202" s="148"/>
      <c r="O1202" s="44" t="s">
        <v>3284</v>
      </c>
      <c r="P1202" s="43">
        <v>1995</v>
      </c>
      <c r="Q1202" s="207" t="s">
        <v>3338</v>
      </c>
      <c r="R1202" s="84" t="s">
        <v>3270</v>
      </c>
      <c r="S1202" s="31" t="s">
        <v>41</v>
      </c>
      <c r="T1202" s="31"/>
      <c r="U1202" s="169"/>
      <c r="V1202" s="150"/>
      <c r="W1202" s="141" t="str" cm="1">
        <f t="array" ref="W1202">IF(SUM(LEN(B1202:V1202))=0,"",IF(OR(OR(ISBLANK(F1202),SUM(LEN(C1202),LEN(D1202))=0),AND(NOT(E1202="Unknown"),ISBLANK(J1202)),AND(NOT(O1202="Unknown"),ISBLANK(R1202))),"Missing Information", INDEX(Table15[Entire Service Line Classification], MATCH(SUMIFS(Table15[Unique ID],Table15[System-Owned Portion],E1202,Table15[If Material Anything Other than "Lead" in Column E,Was Material Ever Previously Lead?],G1202,Table15[Customer-Owned Portion],O1202),Table15[Unique ID],0),0)))</f>
        <v>Non-lead</v>
      </c>
      <c r="X1202"/>
    </row>
    <row r="1203" spans="2:24" ht="29" x14ac:dyDescent="0.35">
      <c r="B1203" s="146"/>
      <c r="C1203" s="31" t="s">
        <v>658</v>
      </c>
      <c r="D1203" s="31"/>
      <c r="E1203" s="44" t="s">
        <v>3284</v>
      </c>
      <c r="F1203" s="43" t="s">
        <v>41</v>
      </c>
      <c r="G1203" s="84" t="s">
        <v>3249</v>
      </c>
      <c r="H1203" s="31">
        <v>1995</v>
      </c>
      <c r="I1203" s="207" t="s">
        <v>3338</v>
      </c>
      <c r="J1203" s="84" t="s">
        <v>3270</v>
      </c>
      <c r="K1203" s="31" t="s">
        <v>41</v>
      </c>
      <c r="L1203" s="31"/>
      <c r="M1203" s="169"/>
      <c r="N1203" s="148"/>
      <c r="O1203" s="44" t="s">
        <v>3284</v>
      </c>
      <c r="P1203" s="43">
        <v>1995</v>
      </c>
      <c r="Q1203" s="207" t="s">
        <v>3338</v>
      </c>
      <c r="R1203" s="84" t="s">
        <v>3270</v>
      </c>
      <c r="S1203" s="31" t="s">
        <v>41</v>
      </c>
      <c r="T1203" s="31"/>
      <c r="U1203" s="169"/>
      <c r="V1203" s="150"/>
      <c r="W1203" s="141" t="str" cm="1">
        <f t="array" ref="W1203">IF(SUM(LEN(B1203:V1203))=0,"",IF(OR(OR(ISBLANK(F1203),SUM(LEN(C1203),LEN(D1203))=0),AND(NOT(E1203="Unknown"),ISBLANK(J1203)),AND(NOT(O1203="Unknown"),ISBLANK(R1203))),"Missing Information", INDEX(Table15[Entire Service Line Classification], MATCH(SUMIFS(Table15[Unique ID],Table15[System-Owned Portion],E1203,Table15[If Material Anything Other than "Lead" in Column E,Was Material Ever Previously Lead?],G1203,Table15[Customer-Owned Portion],O1203),Table15[Unique ID],0),0)))</f>
        <v>Non-lead</v>
      </c>
      <c r="X1203"/>
    </row>
    <row r="1204" spans="2:24" ht="29" x14ac:dyDescent="0.35">
      <c r="B1204" s="146"/>
      <c r="C1204" s="31" t="s">
        <v>659</v>
      </c>
      <c r="D1204" s="31"/>
      <c r="E1204" s="44" t="s">
        <v>3284</v>
      </c>
      <c r="F1204" s="43" t="s">
        <v>41</v>
      </c>
      <c r="G1204" s="84" t="s">
        <v>3249</v>
      </c>
      <c r="H1204" s="31">
        <v>1996</v>
      </c>
      <c r="I1204" s="207" t="s">
        <v>3338</v>
      </c>
      <c r="J1204" s="84" t="s">
        <v>3270</v>
      </c>
      <c r="K1204" s="31" t="s">
        <v>41</v>
      </c>
      <c r="L1204" s="31"/>
      <c r="M1204" s="169"/>
      <c r="N1204" s="148"/>
      <c r="O1204" s="44" t="s">
        <v>3284</v>
      </c>
      <c r="P1204" s="43">
        <v>1996</v>
      </c>
      <c r="Q1204" s="207" t="s">
        <v>3338</v>
      </c>
      <c r="R1204" s="84" t="s">
        <v>3270</v>
      </c>
      <c r="S1204" s="31" t="s">
        <v>41</v>
      </c>
      <c r="T1204" s="31"/>
      <c r="U1204" s="169"/>
      <c r="V1204" s="150"/>
      <c r="W1204" s="141" t="str" cm="1">
        <f t="array" ref="W1204">IF(SUM(LEN(B1204:V1204))=0,"",IF(OR(OR(ISBLANK(F1204),SUM(LEN(C1204),LEN(D1204))=0),AND(NOT(E1204="Unknown"),ISBLANK(J1204)),AND(NOT(O1204="Unknown"),ISBLANK(R1204))),"Missing Information", INDEX(Table15[Entire Service Line Classification], MATCH(SUMIFS(Table15[Unique ID],Table15[System-Owned Portion],E1204,Table15[If Material Anything Other than "Lead" in Column E,Was Material Ever Previously Lead?],G1204,Table15[Customer-Owned Portion],O1204),Table15[Unique ID],0),0)))</f>
        <v>Non-lead</v>
      </c>
      <c r="X1204"/>
    </row>
    <row r="1205" spans="2:24" x14ac:dyDescent="0.35">
      <c r="B1205" s="146"/>
      <c r="C1205" s="31" t="s">
        <v>660</v>
      </c>
      <c r="D1205" s="31"/>
      <c r="E1205" s="44" t="s">
        <v>3203</v>
      </c>
      <c r="F1205" s="43" t="s">
        <v>3283</v>
      </c>
      <c r="G1205" s="84" t="s">
        <v>3249</v>
      </c>
      <c r="H1205" s="31">
        <v>1976</v>
      </c>
      <c r="I1205" s="207" t="s">
        <v>3338</v>
      </c>
      <c r="J1205" s="84"/>
      <c r="K1205" s="31" t="s">
        <v>41</v>
      </c>
      <c r="L1205" s="31"/>
      <c r="M1205" s="169"/>
      <c r="N1205" s="148"/>
      <c r="O1205" s="44" t="s">
        <v>3203</v>
      </c>
      <c r="P1205" s="43">
        <v>1976</v>
      </c>
      <c r="Q1205" s="207" t="s">
        <v>3338</v>
      </c>
      <c r="R1205" s="84" t="s">
        <v>3203</v>
      </c>
      <c r="S1205" s="31" t="s">
        <v>41</v>
      </c>
      <c r="T1205" s="31"/>
      <c r="U1205" s="169"/>
      <c r="V1205" s="150"/>
      <c r="W1205" s="141" t="str" cm="1">
        <f t="array" ref="W1205">IF(SUM(LEN(B1205:V1205))=0,"",IF(OR(OR(ISBLANK(F1205),SUM(LEN(C1205),LEN(D1205))=0),AND(NOT(E1205="Unknown"),ISBLANK(J1205)),AND(NOT(O1205="Unknown"),ISBLANK(R1205))),"Missing Information", INDEX(Table15[Entire Service Line Classification], MATCH(SUMIFS(Table15[Unique ID],Table15[System-Owned Portion],E1205,Table15[If Material Anything Other than "Lead" in Column E,Was Material Ever Previously Lead?],G1205,Table15[Customer-Owned Portion],O1205),Table15[Unique ID],0),0)))</f>
        <v>Lead Status Unknown</v>
      </c>
      <c r="X1205"/>
    </row>
    <row r="1206" spans="2:24" ht="29" x14ac:dyDescent="0.35">
      <c r="B1206" s="146"/>
      <c r="C1206" s="31" t="s">
        <v>661</v>
      </c>
      <c r="D1206" s="31"/>
      <c r="E1206" s="44" t="s">
        <v>3284</v>
      </c>
      <c r="F1206" s="43" t="s">
        <v>41</v>
      </c>
      <c r="G1206" s="84" t="s">
        <v>3249</v>
      </c>
      <c r="H1206" s="31">
        <v>1995</v>
      </c>
      <c r="I1206" s="207" t="s">
        <v>3338</v>
      </c>
      <c r="J1206" s="84" t="s">
        <v>3270</v>
      </c>
      <c r="K1206" s="31" t="s">
        <v>41</v>
      </c>
      <c r="L1206" s="31"/>
      <c r="M1206" s="169"/>
      <c r="N1206" s="148"/>
      <c r="O1206" s="44" t="s">
        <v>3284</v>
      </c>
      <c r="P1206" s="43">
        <v>1995</v>
      </c>
      <c r="Q1206" s="207" t="s">
        <v>3338</v>
      </c>
      <c r="R1206" s="84" t="s">
        <v>3270</v>
      </c>
      <c r="S1206" s="31" t="s">
        <v>41</v>
      </c>
      <c r="T1206" s="31"/>
      <c r="U1206" s="169"/>
      <c r="V1206" s="150"/>
      <c r="W1206" s="141" t="str" cm="1">
        <f t="array" ref="W1206">IF(SUM(LEN(B1206:V1206))=0,"",IF(OR(OR(ISBLANK(F1206),SUM(LEN(C1206),LEN(D1206))=0),AND(NOT(E1206="Unknown"),ISBLANK(J1206)),AND(NOT(O1206="Unknown"),ISBLANK(R1206))),"Missing Information", INDEX(Table15[Entire Service Line Classification], MATCH(SUMIFS(Table15[Unique ID],Table15[System-Owned Portion],E1206,Table15[If Material Anything Other than "Lead" in Column E,Was Material Ever Previously Lead?],G1206,Table15[Customer-Owned Portion],O1206),Table15[Unique ID],0),0)))</f>
        <v>Non-lead</v>
      </c>
      <c r="X1206"/>
    </row>
    <row r="1207" spans="2:24" ht="29" x14ac:dyDescent="0.35">
      <c r="B1207" s="146"/>
      <c r="C1207" s="31" t="s">
        <v>662</v>
      </c>
      <c r="D1207" s="31"/>
      <c r="E1207" s="44" t="s">
        <v>3284</v>
      </c>
      <c r="F1207" s="43" t="s">
        <v>41</v>
      </c>
      <c r="G1207" s="84" t="s">
        <v>3249</v>
      </c>
      <c r="H1207" s="31">
        <v>1996</v>
      </c>
      <c r="I1207" s="207" t="s">
        <v>3338</v>
      </c>
      <c r="J1207" s="84" t="s">
        <v>3270</v>
      </c>
      <c r="K1207" s="31" t="s">
        <v>41</v>
      </c>
      <c r="L1207" s="31"/>
      <c r="M1207" s="169"/>
      <c r="N1207" s="148"/>
      <c r="O1207" s="44" t="s">
        <v>3284</v>
      </c>
      <c r="P1207" s="43">
        <v>1996</v>
      </c>
      <c r="Q1207" s="207" t="s">
        <v>3338</v>
      </c>
      <c r="R1207" s="84" t="s">
        <v>3270</v>
      </c>
      <c r="S1207" s="31" t="s">
        <v>41</v>
      </c>
      <c r="T1207" s="31"/>
      <c r="U1207" s="169"/>
      <c r="V1207" s="150"/>
      <c r="W1207" s="141" t="str" cm="1">
        <f t="array" ref="W1207">IF(SUM(LEN(B1207:V1207))=0,"",IF(OR(OR(ISBLANK(F1207),SUM(LEN(C1207),LEN(D1207))=0),AND(NOT(E1207="Unknown"),ISBLANK(J1207)),AND(NOT(O1207="Unknown"),ISBLANK(R1207))),"Missing Information", INDEX(Table15[Entire Service Line Classification], MATCH(SUMIFS(Table15[Unique ID],Table15[System-Owned Portion],E1207,Table15[If Material Anything Other than "Lead" in Column E,Was Material Ever Previously Lead?],G1207,Table15[Customer-Owned Portion],O1207),Table15[Unique ID],0),0)))</f>
        <v>Non-lead</v>
      </c>
      <c r="X1207"/>
    </row>
    <row r="1208" spans="2:24" ht="29" x14ac:dyDescent="0.35">
      <c r="B1208" s="146"/>
      <c r="C1208" s="31" t="s">
        <v>663</v>
      </c>
      <c r="D1208" s="31"/>
      <c r="E1208" s="44" t="s">
        <v>3284</v>
      </c>
      <c r="F1208" s="43" t="s">
        <v>41</v>
      </c>
      <c r="G1208" s="84" t="s">
        <v>3249</v>
      </c>
      <c r="H1208" s="31">
        <v>1995</v>
      </c>
      <c r="I1208" s="207" t="s">
        <v>3338</v>
      </c>
      <c r="J1208" s="84" t="s">
        <v>3270</v>
      </c>
      <c r="K1208" s="31" t="s">
        <v>41</v>
      </c>
      <c r="L1208" s="31"/>
      <c r="M1208" s="169"/>
      <c r="N1208" s="148"/>
      <c r="O1208" s="44" t="s">
        <v>3284</v>
      </c>
      <c r="P1208" s="43">
        <v>1995</v>
      </c>
      <c r="Q1208" s="207" t="s">
        <v>3338</v>
      </c>
      <c r="R1208" s="84" t="s">
        <v>3270</v>
      </c>
      <c r="S1208" s="31" t="s">
        <v>41</v>
      </c>
      <c r="T1208" s="31"/>
      <c r="U1208" s="169"/>
      <c r="V1208" s="150"/>
      <c r="W1208" s="141" t="str" cm="1">
        <f t="array" ref="W1208">IF(SUM(LEN(B1208:V1208))=0,"",IF(OR(OR(ISBLANK(F1208),SUM(LEN(C1208),LEN(D1208))=0),AND(NOT(E1208="Unknown"),ISBLANK(J1208)),AND(NOT(O1208="Unknown"),ISBLANK(R1208))),"Missing Information", INDEX(Table15[Entire Service Line Classification], MATCH(SUMIFS(Table15[Unique ID],Table15[System-Owned Portion],E1208,Table15[If Material Anything Other than "Lead" in Column E,Was Material Ever Previously Lead?],G1208,Table15[Customer-Owned Portion],O1208),Table15[Unique ID],0),0)))</f>
        <v>Non-lead</v>
      </c>
      <c r="X1208"/>
    </row>
    <row r="1209" spans="2:24" ht="29" x14ac:dyDescent="0.35">
      <c r="B1209" s="146"/>
      <c r="C1209" s="31" t="s">
        <v>664</v>
      </c>
      <c r="D1209" s="31"/>
      <c r="E1209" s="44" t="s">
        <v>3284</v>
      </c>
      <c r="F1209" s="43" t="s">
        <v>41</v>
      </c>
      <c r="G1209" s="84" t="s">
        <v>3249</v>
      </c>
      <c r="H1209" s="31">
        <v>1995</v>
      </c>
      <c r="I1209" s="207" t="s">
        <v>3338</v>
      </c>
      <c r="J1209" s="84" t="s">
        <v>3270</v>
      </c>
      <c r="K1209" s="31" t="s">
        <v>41</v>
      </c>
      <c r="L1209" s="31"/>
      <c r="M1209" s="169"/>
      <c r="N1209" s="148"/>
      <c r="O1209" s="44" t="s">
        <v>3284</v>
      </c>
      <c r="P1209" s="43">
        <v>1995</v>
      </c>
      <c r="Q1209" s="207" t="s">
        <v>3338</v>
      </c>
      <c r="R1209" s="84" t="s">
        <v>3270</v>
      </c>
      <c r="S1209" s="31" t="s">
        <v>41</v>
      </c>
      <c r="T1209" s="31"/>
      <c r="U1209" s="169"/>
      <c r="V1209" s="150"/>
      <c r="W1209" s="141" t="str" cm="1">
        <f t="array" ref="W1209">IF(SUM(LEN(B1209:V1209))=0,"",IF(OR(OR(ISBLANK(F1209),SUM(LEN(C1209),LEN(D1209))=0),AND(NOT(E1209="Unknown"),ISBLANK(J1209)),AND(NOT(O1209="Unknown"),ISBLANK(R1209))),"Missing Information", INDEX(Table15[Entire Service Line Classification], MATCH(SUMIFS(Table15[Unique ID],Table15[System-Owned Portion],E1209,Table15[If Material Anything Other than "Lead" in Column E,Was Material Ever Previously Lead?],G1209,Table15[Customer-Owned Portion],O1209),Table15[Unique ID],0),0)))</f>
        <v>Non-lead</v>
      </c>
      <c r="X1209"/>
    </row>
    <row r="1210" spans="2:24" ht="29" x14ac:dyDescent="0.35">
      <c r="B1210" s="146"/>
      <c r="C1210" s="31" t="s">
        <v>665</v>
      </c>
      <c r="D1210" s="31"/>
      <c r="E1210" s="44" t="s">
        <v>3284</v>
      </c>
      <c r="F1210" s="43" t="s">
        <v>41</v>
      </c>
      <c r="G1210" s="84" t="s">
        <v>3249</v>
      </c>
      <c r="H1210" s="31">
        <v>1995</v>
      </c>
      <c r="I1210" s="207" t="s">
        <v>3338</v>
      </c>
      <c r="J1210" s="84" t="s">
        <v>3270</v>
      </c>
      <c r="K1210" s="31" t="s">
        <v>41</v>
      </c>
      <c r="L1210" s="31"/>
      <c r="M1210" s="169"/>
      <c r="N1210" s="148"/>
      <c r="O1210" s="44" t="s">
        <v>3284</v>
      </c>
      <c r="P1210" s="43">
        <v>1995</v>
      </c>
      <c r="Q1210" s="207" t="s">
        <v>3338</v>
      </c>
      <c r="R1210" s="84" t="s">
        <v>3270</v>
      </c>
      <c r="S1210" s="31" t="s">
        <v>41</v>
      </c>
      <c r="T1210" s="31"/>
      <c r="U1210" s="169"/>
      <c r="V1210" s="150"/>
      <c r="W1210" s="141" t="str" cm="1">
        <f t="array" ref="W1210">IF(SUM(LEN(B1210:V1210))=0,"",IF(OR(OR(ISBLANK(F1210),SUM(LEN(C1210),LEN(D1210))=0),AND(NOT(E1210="Unknown"),ISBLANK(J1210)),AND(NOT(O1210="Unknown"),ISBLANK(R1210))),"Missing Information", INDEX(Table15[Entire Service Line Classification], MATCH(SUMIFS(Table15[Unique ID],Table15[System-Owned Portion],E1210,Table15[If Material Anything Other than "Lead" in Column E,Was Material Ever Previously Lead?],G1210,Table15[Customer-Owned Portion],O1210),Table15[Unique ID],0),0)))</f>
        <v>Non-lead</v>
      </c>
      <c r="X1210"/>
    </row>
    <row r="1211" spans="2:24" ht="29" x14ac:dyDescent="0.35">
      <c r="B1211" s="146"/>
      <c r="C1211" s="31" t="s">
        <v>666</v>
      </c>
      <c r="D1211" s="31"/>
      <c r="E1211" s="44" t="s">
        <v>3284</v>
      </c>
      <c r="F1211" s="43" t="s">
        <v>41</v>
      </c>
      <c r="G1211" s="84" t="s">
        <v>3249</v>
      </c>
      <c r="H1211" s="31">
        <v>1995</v>
      </c>
      <c r="I1211" s="207" t="s">
        <v>3338</v>
      </c>
      <c r="J1211" s="84" t="s">
        <v>3270</v>
      </c>
      <c r="K1211" s="31" t="s">
        <v>41</v>
      </c>
      <c r="L1211" s="31"/>
      <c r="M1211" s="169"/>
      <c r="N1211" s="148"/>
      <c r="O1211" s="44" t="s">
        <v>3284</v>
      </c>
      <c r="P1211" s="43">
        <v>1995</v>
      </c>
      <c r="Q1211" s="207" t="s">
        <v>3338</v>
      </c>
      <c r="R1211" s="84" t="s">
        <v>3270</v>
      </c>
      <c r="S1211" s="31" t="s">
        <v>41</v>
      </c>
      <c r="T1211" s="31"/>
      <c r="U1211" s="169"/>
      <c r="V1211" s="150"/>
      <c r="W1211" s="141" t="str" cm="1">
        <f t="array" ref="W1211">IF(SUM(LEN(B1211:V1211))=0,"",IF(OR(OR(ISBLANK(F1211),SUM(LEN(C1211),LEN(D1211))=0),AND(NOT(E1211="Unknown"),ISBLANK(J1211)),AND(NOT(O1211="Unknown"),ISBLANK(R1211))),"Missing Information", INDEX(Table15[Entire Service Line Classification], MATCH(SUMIFS(Table15[Unique ID],Table15[System-Owned Portion],E1211,Table15[If Material Anything Other than "Lead" in Column E,Was Material Ever Previously Lead?],G1211,Table15[Customer-Owned Portion],O1211),Table15[Unique ID],0),0)))</f>
        <v>Non-lead</v>
      </c>
      <c r="X1211"/>
    </row>
    <row r="1212" spans="2:24" ht="29" x14ac:dyDescent="0.35">
      <c r="B1212" s="146"/>
      <c r="C1212" s="31" t="s">
        <v>667</v>
      </c>
      <c r="D1212" s="31"/>
      <c r="E1212" s="44" t="s">
        <v>3284</v>
      </c>
      <c r="F1212" s="43" t="s">
        <v>41</v>
      </c>
      <c r="G1212" s="84" t="s">
        <v>3249</v>
      </c>
      <c r="H1212" s="31">
        <v>1995</v>
      </c>
      <c r="I1212" s="207" t="s">
        <v>3338</v>
      </c>
      <c r="J1212" s="84" t="s">
        <v>3270</v>
      </c>
      <c r="K1212" s="31" t="s">
        <v>41</v>
      </c>
      <c r="L1212" s="31"/>
      <c r="M1212" s="169"/>
      <c r="N1212" s="148"/>
      <c r="O1212" s="44" t="s">
        <v>3284</v>
      </c>
      <c r="P1212" s="43">
        <v>1995</v>
      </c>
      <c r="Q1212" s="207" t="s">
        <v>3338</v>
      </c>
      <c r="R1212" s="84" t="s">
        <v>3270</v>
      </c>
      <c r="S1212" s="31" t="s">
        <v>41</v>
      </c>
      <c r="T1212" s="31"/>
      <c r="U1212" s="169"/>
      <c r="V1212" s="150"/>
      <c r="W1212" s="141" t="str" cm="1">
        <f t="array" ref="W1212">IF(SUM(LEN(B1212:V1212))=0,"",IF(OR(OR(ISBLANK(F1212),SUM(LEN(C1212),LEN(D1212))=0),AND(NOT(E1212="Unknown"),ISBLANK(J1212)),AND(NOT(O1212="Unknown"),ISBLANK(R1212))),"Missing Information", INDEX(Table15[Entire Service Line Classification], MATCH(SUMIFS(Table15[Unique ID],Table15[System-Owned Portion],E1212,Table15[If Material Anything Other than "Lead" in Column E,Was Material Ever Previously Lead?],G1212,Table15[Customer-Owned Portion],O1212),Table15[Unique ID],0),0)))</f>
        <v>Non-lead</v>
      </c>
      <c r="X1212"/>
    </row>
    <row r="1213" spans="2:24" ht="29" x14ac:dyDescent="0.35">
      <c r="B1213" s="146"/>
      <c r="C1213" s="31" t="s">
        <v>668</v>
      </c>
      <c r="D1213" s="31"/>
      <c r="E1213" s="44" t="s">
        <v>3284</v>
      </c>
      <c r="F1213" s="43" t="s">
        <v>41</v>
      </c>
      <c r="G1213" s="84" t="s">
        <v>3249</v>
      </c>
      <c r="H1213" s="31">
        <v>1995</v>
      </c>
      <c r="I1213" s="207" t="s">
        <v>3338</v>
      </c>
      <c r="J1213" s="84" t="s">
        <v>3270</v>
      </c>
      <c r="K1213" s="31" t="s">
        <v>41</v>
      </c>
      <c r="L1213" s="31"/>
      <c r="M1213" s="169"/>
      <c r="N1213" s="148"/>
      <c r="O1213" s="44" t="s">
        <v>3284</v>
      </c>
      <c r="P1213" s="43">
        <v>1995</v>
      </c>
      <c r="Q1213" s="207" t="s">
        <v>3338</v>
      </c>
      <c r="R1213" s="84" t="s">
        <v>3270</v>
      </c>
      <c r="S1213" s="31" t="s">
        <v>41</v>
      </c>
      <c r="T1213" s="31"/>
      <c r="U1213" s="169"/>
      <c r="V1213" s="150"/>
      <c r="W1213" s="141" t="str" cm="1">
        <f t="array" ref="W1213">IF(SUM(LEN(B1213:V1213))=0,"",IF(OR(OR(ISBLANK(F1213),SUM(LEN(C1213),LEN(D1213))=0),AND(NOT(E1213="Unknown"),ISBLANK(J1213)),AND(NOT(O1213="Unknown"),ISBLANK(R1213))),"Missing Information", INDEX(Table15[Entire Service Line Classification], MATCH(SUMIFS(Table15[Unique ID],Table15[System-Owned Portion],E1213,Table15[If Material Anything Other than "Lead" in Column E,Was Material Ever Previously Lead?],G1213,Table15[Customer-Owned Portion],O1213),Table15[Unique ID],0),0)))</f>
        <v>Non-lead</v>
      </c>
      <c r="X1213"/>
    </row>
    <row r="1214" spans="2:24" ht="29" x14ac:dyDescent="0.35">
      <c r="B1214" s="146"/>
      <c r="C1214" s="31" t="s">
        <v>3963</v>
      </c>
      <c r="D1214" s="31"/>
      <c r="E1214" s="44" t="s">
        <v>3284</v>
      </c>
      <c r="F1214" s="43" t="s">
        <v>41</v>
      </c>
      <c r="G1214" s="84" t="s">
        <v>3249</v>
      </c>
      <c r="H1214" s="31">
        <v>1995</v>
      </c>
      <c r="I1214" s="207" t="s">
        <v>3338</v>
      </c>
      <c r="J1214" s="84" t="s">
        <v>3270</v>
      </c>
      <c r="K1214" s="31" t="s">
        <v>41</v>
      </c>
      <c r="L1214" s="31"/>
      <c r="M1214" s="169"/>
      <c r="N1214" s="148"/>
      <c r="O1214" s="44" t="s">
        <v>3284</v>
      </c>
      <c r="P1214" s="43">
        <v>1995</v>
      </c>
      <c r="Q1214" s="207" t="s">
        <v>3338</v>
      </c>
      <c r="R1214" s="84" t="s">
        <v>3270</v>
      </c>
      <c r="S1214" s="31" t="s">
        <v>41</v>
      </c>
      <c r="T1214" s="31"/>
      <c r="U1214" s="169"/>
      <c r="V1214" s="150"/>
      <c r="W1214" s="141" t="str" cm="1">
        <f t="array" ref="W1214">IF(SUM(LEN(B1214:V1214))=0,"",IF(OR(OR(ISBLANK(F1214),SUM(LEN(C1214),LEN(D1214))=0),AND(NOT(E1214="Unknown"),ISBLANK(J1214)),AND(NOT(O1214="Unknown"),ISBLANK(R1214))),"Missing Information", INDEX(Table15[Entire Service Line Classification], MATCH(SUMIFS(Table15[Unique ID],Table15[System-Owned Portion],E1214,Table15[If Material Anything Other than "Lead" in Column E,Was Material Ever Previously Lead?],G1214,Table15[Customer-Owned Portion],O1214),Table15[Unique ID],0),0)))</f>
        <v>Non-lead</v>
      </c>
      <c r="X1214"/>
    </row>
    <row r="1215" spans="2:24" x14ac:dyDescent="0.35">
      <c r="B1215" s="146"/>
      <c r="C1215" s="31" t="s">
        <v>669</v>
      </c>
      <c r="D1215" s="31"/>
      <c r="E1215" s="44" t="s">
        <v>3203</v>
      </c>
      <c r="F1215" s="43" t="s">
        <v>3283</v>
      </c>
      <c r="G1215" s="84" t="s">
        <v>3249</v>
      </c>
      <c r="H1215" s="31">
        <v>1960</v>
      </c>
      <c r="I1215" s="207" t="s">
        <v>3338</v>
      </c>
      <c r="J1215" s="84"/>
      <c r="K1215" s="31" t="s">
        <v>41</v>
      </c>
      <c r="L1215" s="31"/>
      <c r="M1215" s="169"/>
      <c r="N1215" s="148"/>
      <c r="O1215" s="44" t="s">
        <v>3203</v>
      </c>
      <c r="P1215" s="43">
        <v>1960</v>
      </c>
      <c r="Q1215" s="207" t="s">
        <v>3338</v>
      </c>
      <c r="R1215" s="84" t="s">
        <v>3203</v>
      </c>
      <c r="S1215" s="31" t="s">
        <v>41</v>
      </c>
      <c r="T1215" s="31"/>
      <c r="U1215" s="169"/>
      <c r="V1215" s="150"/>
      <c r="W1215" s="141" t="str" cm="1">
        <f t="array" ref="W1215">IF(SUM(LEN(B1215:V1215))=0,"",IF(OR(OR(ISBLANK(F1215),SUM(LEN(C1215),LEN(D1215))=0),AND(NOT(E1215="Unknown"),ISBLANK(J1215)),AND(NOT(O1215="Unknown"),ISBLANK(R1215))),"Missing Information", INDEX(Table15[Entire Service Line Classification], MATCH(SUMIFS(Table15[Unique ID],Table15[System-Owned Portion],E1215,Table15[If Material Anything Other than "Lead" in Column E,Was Material Ever Previously Lead?],G1215,Table15[Customer-Owned Portion],O1215),Table15[Unique ID],0),0)))</f>
        <v>Lead Status Unknown</v>
      </c>
      <c r="X1215"/>
    </row>
    <row r="1216" spans="2:24" ht="29" x14ac:dyDescent="0.35">
      <c r="B1216" s="146"/>
      <c r="C1216" s="31" t="s">
        <v>3964</v>
      </c>
      <c r="D1216" s="31"/>
      <c r="E1216" s="44" t="s">
        <v>3284</v>
      </c>
      <c r="F1216" s="43" t="s">
        <v>41</v>
      </c>
      <c r="G1216" s="84" t="s">
        <v>3249</v>
      </c>
      <c r="H1216" s="31">
        <v>1995</v>
      </c>
      <c r="I1216" s="207" t="s">
        <v>3338</v>
      </c>
      <c r="J1216" s="84" t="s">
        <v>3270</v>
      </c>
      <c r="K1216" s="31" t="s">
        <v>41</v>
      </c>
      <c r="L1216" s="31"/>
      <c r="M1216" s="169"/>
      <c r="N1216" s="148"/>
      <c r="O1216" s="44" t="s">
        <v>3284</v>
      </c>
      <c r="P1216" s="43">
        <v>1995</v>
      </c>
      <c r="Q1216" s="207" t="s">
        <v>3338</v>
      </c>
      <c r="R1216" s="84" t="s">
        <v>3270</v>
      </c>
      <c r="S1216" s="31" t="s">
        <v>41</v>
      </c>
      <c r="T1216" s="31"/>
      <c r="U1216" s="169"/>
      <c r="V1216" s="150"/>
      <c r="W1216" s="141" t="str" cm="1">
        <f t="array" ref="W1216">IF(SUM(LEN(B1216:V1216))=0,"",IF(OR(OR(ISBLANK(F1216),SUM(LEN(C1216),LEN(D1216))=0),AND(NOT(E1216="Unknown"),ISBLANK(J1216)),AND(NOT(O1216="Unknown"),ISBLANK(R1216))),"Missing Information", INDEX(Table15[Entire Service Line Classification], MATCH(SUMIFS(Table15[Unique ID],Table15[System-Owned Portion],E1216,Table15[If Material Anything Other than "Lead" in Column E,Was Material Ever Previously Lead?],G1216,Table15[Customer-Owned Portion],O1216),Table15[Unique ID],0),0)))</f>
        <v>Non-lead</v>
      </c>
      <c r="X1216"/>
    </row>
    <row r="1217" spans="2:24" ht="29" x14ac:dyDescent="0.35">
      <c r="B1217" s="146"/>
      <c r="C1217" s="31" t="s">
        <v>3965</v>
      </c>
      <c r="D1217" s="31"/>
      <c r="E1217" s="44" t="s">
        <v>3203</v>
      </c>
      <c r="F1217" s="43" t="s">
        <v>3283</v>
      </c>
      <c r="G1217" s="84" t="s">
        <v>3249</v>
      </c>
      <c r="H1217" s="31">
        <v>1947</v>
      </c>
      <c r="I1217" s="207" t="s">
        <v>3338</v>
      </c>
      <c r="J1217" s="84"/>
      <c r="K1217" s="31" t="s">
        <v>41</v>
      </c>
      <c r="L1217" s="31"/>
      <c r="M1217" s="169"/>
      <c r="N1217" s="148"/>
      <c r="O1217" s="44" t="s">
        <v>3203</v>
      </c>
      <c r="P1217" s="43">
        <v>1947</v>
      </c>
      <c r="Q1217" s="207" t="s">
        <v>3338</v>
      </c>
      <c r="R1217" s="84" t="s">
        <v>3203</v>
      </c>
      <c r="S1217" s="31" t="s">
        <v>41</v>
      </c>
      <c r="T1217" s="31"/>
      <c r="U1217" s="169"/>
      <c r="V1217" s="150"/>
      <c r="W1217" s="141" t="str" cm="1">
        <f t="array" ref="W1217">IF(SUM(LEN(B1217:V1217))=0,"",IF(OR(OR(ISBLANK(F1217),SUM(LEN(C1217),LEN(D1217))=0),AND(NOT(E1217="Unknown"),ISBLANK(J1217)),AND(NOT(O1217="Unknown"),ISBLANK(R1217))),"Missing Information", INDEX(Table15[Entire Service Line Classification], MATCH(SUMIFS(Table15[Unique ID],Table15[System-Owned Portion],E1217,Table15[If Material Anything Other than "Lead" in Column E,Was Material Ever Previously Lead?],G1217,Table15[Customer-Owned Portion],O1217),Table15[Unique ID],0),0)))</f>
        <v>Lead Status Unknown</v>
      </c>
      <c r="X1217"/>
    </row>
    <row r="1218" spans="2:24" x14ac:dyDescent="0.35">
      <c r="B1218" s="146"/>
      <c r="C1218" s="31" t="s">
        <v>670</v>
      </c>
      <c r="D1218" s="31"/>
      <c r="E1218" s="44" t="s">
        <v>3203</v>
      </c>
      <c r="F1218" s="43" t="s">
        <v>3283</v>
      </c>
      <c r="G1218" s="84" t="s">
        <v>3249</v>
      </c>
      <c r="H1218" s="31">
        <v>1975</v>
      </c>
      <c r="I1218" s="207" t="s">
        <v>3338</v>
      </c>
      <c r="J1218" s="84"/>
      <c r="K1218" s="31" t="s">
        <v>41</v>
      </c>
      <c r="L1218" s="31"/>
      <c r="M1218" s="169"/>
      <c r="N1218" s="148"/>
      <c r="O1218" s="44" t="s">
        <v>3203</v>
      </c>
      <c r="P1218" s="43">
        <v>1975</v>
      </c>
      <c r="Q1218" s="207" t="s">
        <v>3338</v>
      </c>
      <c r="R1218" s="84" t="s">
        <v>3203</v>
      </c>
      <c r="S1218" s="31" t="s">
        <v>41</v>
      </c>
      <c r="T1218" s="31"/>
      <c r="U1218" s="169"/>
      <c r="V1218" s="150"/>
      <c r="W1218" s="141" t="str" cm="1">
        <f t="array" ref="W1218">IF(SUM(LEN(B1218:V1218))=0,"",IF(OR(OR(ISBLANK(F1218),SUM(LEN(C1218),LEN(D1218))=0),AND(NOT(E1218="Unknown"),ISBLANK(J1218)),AND(NOT(O1218="Unknown"),ISBLANK(R1218))),"Missing Information", INDEX(Table15[Entire Service Line Classification], MATCH(SUMIFS(Table15[Unique ID],Table15[System-Owned Portion],E1218,Table15[If Material Anything Other than "Lead" in Column E,Was Material Ever Previously Lead?],G1218,Table15[Customer-Owned Portion],O1218),Table15[Unique ID],0),0)))</f>
        <v>Lead Status Unknown</v>
      </c>
      <c r="X1218"/>
    </row>
    <row r="1219" spans="2:24" ht="29" x14ac:dyDescent="0.35">
      <c r="B1219" s="146"/>
      <c r="C1219" s="31" t="s">
        <v>671</v>
      </c>
      <c r="D1219" s="31"/>
      <c r="E1219" s="44" t="s">
        <v>3284</v>
      </c>
      <c r="F1219" s="43" t="s">
        <v>41</v>
      </c>
      <c r="G1219" s="84" t="s">
        <v>3249</v>
      </c>
      <c r="H1219" s="31">
        <v>1991</v>
      </c>
      <c r="I1219" s="207" t="s">
        <v>3338</v>
      </c>
      <c r="J1219" s="84" t="s">
        <v>3270</v>
      </c>
      <c r="K1219" s="31" t="s">
        <v>41</v>
      </c>
      <c r="L1219" s="31"/>
      <c r="M1219" s="169"/>
      <c r="N1219" s="148"/>
      <c r="O1219" s="44" t="s">
        <v>3284</v>
      </c>
      <c r="P1219" s="43">
        <v>1991</v>
      </c>
      <c r="Q1219" s="207" t="s">
        <v>3338</v>
      </c>
      <c r="R1219" s="84" t="s">
        <v>3270</v>
      </c>
      <c r="S1219" s="31" t="s">
        <v>41</v>
      </c>
      <c r="T1219" s="31"/>
      <c r="U1219" s="169"/>
      <c r="V1219" s="150"/>
      <c r="W1219" s="141" t="str" cm="1">
        <f t="array" ref="W1219">IF(SUM(LEN(B1219:V1219))=0,"",IF(OR(OR(ISBLANK(F1219),SUM(LEN(C1219),LEN(D1219))=0),AND(NOT(E1219="Unknown"),ISBLANK(J1219)),AND(NOT(O1219="Unknown"),ISBLANK(R1219))),"Missing Information", INDEX(Table15[Entire Service Line Classification], MATCH(SUMIFS(Table15[Unique ID],Table15[System-Owned Portion],E1219,Table15[If Material Anything Other than "Lead" in Column E,Was Material Ever Previously Lead?],G1219,Table15[Customer-Owned Portion],O1219),Table15[Unique ID],0),0)))</f>
        <v>Non-lead</v>
      </c>
      <c r="X1219"/>
    </row>
    <row r="1220" spans="2:24" ht="29" x14ac:dyDescent="0.35">
      <c r="B1220" s="146"/>
      <c r="C1220" s="31" t="s">
        <v>672</v>
      </c>
      <c r="D1220" s="31"/>
      <c r="E1220" s="44" t="s">
        <v>3284</v>
      </c>
      <c r="F1220" s="43" t="s">
        <v>41</v>
      </c>
      <c r="G1220" s="84" t="s">
        <v>3249</v>
      </c>
      <c r="H1220" s="31">
        <v>1995</v>
      </c>
      <c r="I1220" s="207" t="s">
        <v>3338</v>
      </c>
      <c r="J1220" s="84" t="s">
        <v>3270</v>
      </c>
      <c r="K1220" s="31" t="s">
        <v>41</v>
      </c>
      <c r="L1220" s="31"/>
      <c r="M1220" s="169"/>
      <c r="N1220" s="148"/>
      <c r="O1220" s="44" t="s">
        <v>3284</v>
      </c>
      <c r="P1220" s="43">
        <v>1995</v>
      </c>
      <c r="Q1220" s="207" t="s">
        <v>3338</v>
      </c>
      <c r="R1220" s="84" t="s">
        <v>3270</v>
      </c>
      <c r="S1220" s="31" t="s">
        <v>41</v>
      </c>
      <c r="T1220" s="31"/>
      <c r="U1220" s="169"/>
      <c r="V1220" s="150"/>
      <c r="W1220" s="141" t="str" cm="1">
        <f t="array" ref="W1220">IF(SUM(LEN(B1220:V1220))=0,"",IF(OR(OR(ISBLANK(F1220),SUM(LEN(C1220),LEN(D1220))=0),AND(NOT(E1220="Unknown"),ISBLANK(J1220)),AND(NOT(O1220="Unknown"),ISBLANK(R1220))),"Missing Information", INDEX(Table15[Entire Service Line Classification], MATCH(SUMIFS(Table15[Unique ID],Table15[System-Owned Portion],E1220,Table15[If Material Anything Other than "Lead" in Column E,Was Material Ever Previously Lead?],G1220,Table15[Customer-Owned Portion],O1220),Table15[Unique ID],0),0)))</f>
        <v>Non-lead</v>
      </c>
      <c r="X1220"/>
    </row>
    <row r="1221" spans="2:24" x14ac:dyDescent="0.35">
      <c r="B1221" s="146"/>
      <c r="C1221" s="31" t="s">
        <v>673</v>
      </c>
      <c r="D1221" s="31"/>
      <c r="E1221" s="44" t="s">
        <v>3203</v>
      </c>
      <c r="F1221" s="43" t="s">
        <v>3283</v>
      </c>
      <c r="G1221" s="84" t="s">
        <v>3249</v>
      </c>
      <c r="H1221" s="31">
        <v>1975</v>
      </c>
      <c r="I1221" s="207" t="s">
        <v>3338</v>
      </c>
      <c r="J1221" s="84"/>
      <c r="K1221" s="31" t="s">
        <v>41</v>
      </c>
      <c r="L1221" s="31"/>
      <c r="M1221" s="169"/>
      <c r="N1221" s="148"/>
      <c r="O1221" s="44" t="s">
        <v>3203</v>
      </c>
      <c r="P1221" s="43">
        <v>1975</v>
      </c>
      <c r="Q1221" s="207" t="s">
        <v>3338</v>
      </c>
      <c r="R1221" s="84" t="s">
        <v>3203</v>
      </c>
      <c r="S1221" s="31" t="s">
        <v>41</v>
      </c>
      <c r="T1221" s="31"/>
      <c r="U1221" s="169"/>
      <c r="V1221" s="150"/>
      <c r="W1221" s="141" t="str" cm="1">
        <f t="array" ref="W1221">IF(SUM(LEN(B1221:V1221))=0,"",IF(OR(OR(ISBLANK(F1221),SUM(LEN(C1221),LEN(D1221))=0),AND(NOT(E1221="Unknown"),ISBLANK(J1221)),AND(NOT(O1221="Unknown"),ISBLANK(R1221))),"Missing Information", INDEX(Table15[Entire Service Line Classification], MATCH(SUMIFS(Table15[Unique ID],Table15[System-Owned Portion],E1221,Table15[If Material Anything Other than "Lead" in Column E,Was Material Ever Previously Lead?],G1221,Table15[Customer-Owned Portion],O1221),Table15[Unique ID],0),0)))</f>
        <v>Lead Status Unknown</v>
      </c>
      <c r="X1221"/>
    </row>
    <row r="1222" spans="2:24" x14ac:dyDescent="0.35">
      <c r="B1222" s="146"/>
      <c r="C1222" s="31" t="s">
        <v>3966</v>
      </c>
      <c r="D1222" s="31"/>
      <c r="E1222" s="44" t="s">
        <v>3203</v>
      </c>
      <c r="F1222" s="43" t="s">
        <v>3283</v>
      </c>
      <c r="G1222" s="84" t="s">
        <v>3249</v>
      </c>
      <c r="H1222" s="31">
        <v>1951</v>
      </c>
      <c r="I1222" s="207" t="s">
        <v>3338</v>
      </c>
      <c r="J1222" s="84"/>
      <c r="K1222" s="31" t="s">
        <v>41</v>
      </c>
      <c r="L1222" s="31"/>
      <c r="M1222" s="169"/>
      <c r="N1222" s="148"/>
      <c r="O1222" s="44" t="s">
        <v>3203</v>
      </c>
      <c r="P1222" s="43">
        <v>1951</v>
      </c>
      <c r="Q1222" s="207" t="s">
        <v>3338</v>
      </c>
      <c r="R1222" s="84" t="s">
        <v>3203</v>
      </c>
      <c r="S1222" s="31" t="s">
        <v>41</v>
      </c>
      <c r="T1222" s="31"/>
      <c r="U1222" s="169"/>
      <c r="V1222" s="150"/>
      <c r="W1222" s="141" t="str" cm="1">
        <f t="array" ref="W1222">IF(SUM(LEN(B1222:V1222))=0,"",IF(OR(OR(ISBLANK(F1222),SUM(LEN(C1222),LEN(D1222))=0),AND(NOT(E1222="Unknown"),ISBLANK(J1222)),AND(NOT(O1222="Unknown"),ISBLANK(R1222))),"Missing Information", INDEX(Table15[Entire Service Line Classification], MATCH(SUMIFS(Table15[Unique ID],Table15[System-Owned Portion],E1222,Table15[If Material Anything Other than "Lead" in Column E,Was Material Ever Previously Lead?],G1222,Table15[Customer-Owned Portion],O1222),Table15[Unique ID],0),0)))</f>
        <v>Lead Status Unknown</v>
      </c>
      <c r="X1222"/>
    </row>
    <row r="1223" spans="2:24" ht="29" x14ac:dyDescent="0.35">
      <c r="B1223" s="146"/>
      <c r="C1223" s="31" t="s">
        <v>674</v>
      </c>
      <c r="D1223" s="31"/>
      <c r="E1223" s="44" t="s">
        <v>3284</v>
      </c>
      <c r="F1223" s="43" t="s">
        <v>41</v>
      </c>
      <c r="G1223" s="84" t="s">
        <v>3249</v>
      </c>
      <c r="H1223" s="31">
        <v>1995</v>
      </c>
      <c r="I1223" s="207" t="s">
        <v>3338</v>
      </c>
      <c r="J1223" s="84" t="s">
        <v>3270</v>
      </c>
      <c r="K1223" s="31" t="s">
        <v>41</v>
      </c>
      <c r="L1223" s="31"/>
      <c r="M1223" s="169"/>
      <c r="N1223" s="148"/>
      <c r="O1223" s="44" t="s">
        <v>3284</v>
      </c>
      <c r="P1223" s="43">
        <v>1995</v>
      </c>
      <c r="Q1223" s="207" t="s">
        <v>3338</v>
      </c>
      <c r="R1223" s="84" t="s">
        <v>3270</v>
      </c>
      <c r="S1223" s="31" t="s">
        <v>41</v>
      </c>
      <c r="T1223" s="31"/>
      <c r="U1223" s="169"/>
      <c r="V1223" s="150"/>
      <c r="W1223" s="141" t="str" cm="1">
        <f t="array" ref="W1223">IF(SUM(LEN(B1223:V1223))=0,"",IF(OR(OR(ISBLANK(F1223),SUM(LEN(C1223),LEN(D1223))=0),AND(NOT(E1223="Unknown"),ISBLANK(J1223)),AND(NOT(O1223="Unknown"),ISBLANK(R1223))),"Missing Information", INDEX(Table15[Entire Service Line Classification], MATCH(SUMIFS(Table15[Unique ID],Table15[System-Owned Portion],E1223,Table15[If Material Anything Other than "Lead" in Column E,Was Material Ever Previously Lead?],G1223,Table15[Customer-Owned Portion],O1223),Table15[Unique ID],0),0)))</f>
        <v>Non-lead</v>
      </c>
      <c r="X1223"/>
    </row>
    <row r="1224" spans="2:24" ht="29" x14ac:dyDescent="0.35">
      <c r="B1224" s="146"/>
      <c r="C1224" s="31" t="s">
        <v>3967</v>
      </c>
      <c r="D1224" s="31"/>
      <c r="E1224" s="44" t="s">
        <v>3284</v>
      </c>
      <c r="F1224" s="43" t="s">
        <v>41</v>
      </c>
      <c r="G1224" s="84" t="s">
        <v>3249</v>
      </c>
      <c r="H1224" s="31">
        <v>1995</v>
      </c>
      <c r="I1224" s="207" t="s">
        <v>3338</v>
      </c>
      <c r="J1224" s="84" t="s">
        <v>3270</v>
      </c>
      <c r="K1224" s="31" t="s">
        <v>41</v>
      </c>
      <c r="L1224" s="31"/>
      <c r="M1224" s="169"/>
      <c r="N1224" s="148"/>
      <c r="O1224" s="44" t="s">
        <v>3284</v>
      </c>
      <c r="P1224" s="43">
        <v>1995</v>
      </c>
      <c r="Q1224" s="207" t="s">
        <v>3338</v>
      </c>
      <c r="R1224" s="84" t="s">
        <v>3270</v>
      </c>
      <c r="S1224" s="31" t="s">
        <v>41</v>
      </c>
      <c r="T1224" s="31"/>
      <c r="U1224" s="169"/>
      <c r="V1224" s="150"/>
      <c r="W1224" s="141" t="str" cm="1">
        <f t="array" ref="W1224">IF(SUM(LEN(B1224:V1224))=0,"",IF(OR(OR(ISBLANK(F1224),SUM(LEN(C1224),LEN(D1224))=0),AND(NOT(E1224="Unknown"),ISBLANK(J1224)),AND(NOT(O1224="Unknown"),ISBLANK(R1224))),"Missing Information", INDEX(Table15[Entire Service Line Classification], MATCH(SUMIFS(Table15[Unique ID],Table15[System-Owned Portion],E1224,Table15[If Material Anything Other than "Lead" in Column E,Was Material Ever Previously Lead?],G1224,Table15[Customer-Owned Portion],O1224),Table15[Unique ID],0),0)))</f>
        <v>Non-lead</v>
      </c>
      <c r="X1224"/>
    </row>
    <row r="1225" spans="2:24" ht="29" x14ac:dyDescent="0.35">
      <c r="B1225" s="146"/>
      <c r="C1225" s="31" t="s">
        <v>3968</v>
      </c>
      <c r="D1225" s="31"/>
      <c r="E1225" s="44" t="s">
        <v>3284</v>
      </c>
      <c r="F1225" s="43" t="s">
        <v>41</v>
      </c>
      <c r="G1225" s="84" t="s">
        <v>3249</v>
      </c>
      <c r="H1225" s="31">
        <v>1995</v>
      </c>
      <c r="I1225" s="207" t="s">
        <v>3338</v>
      </c>
      <c r="J1225" s="84" t="s">
        <v>3270</v>
      </c>
      <c r="K1225" s="31" t="s">
        <v>41</v>
      </c>
      <c r="L1225" s="31"/>
      <c r="M1225" s="169"/>
      <c r="N1225" s="148"/>
      <c r="O1225" s="44" t="s">
        <v>3284</v>
      </c>
      <c r="P1225" s="43">
        <v>1995</v>
      </c>
      <c r="Q1225" s="207" t="s">
        <v>3338</v>
      </c>
      <c r="R1225" s="84" t="s">
        <v>3270</v>
      </c>
      <c r="S1225" s="31" t="s">
        <v>41</v>
      </c>
      <c r="T1225" s="31"/>
      <c r="U1225" s="169"/>
      <c r="V1225" s="150"/>
      <c r="W1225" s="141" t="str" cm="1">
        <f t="array" ref="W1225">IF(SUM(LEN(B1225:V1225))=0,"",IF(OR(OR(ISBLANK(F1225),SUM(LEN(C1225),LEN(D1225))=0),AND(NOT(E1225="Unknown"),ISBLANK(J1225)),AND(NOT(O1225="Unknown"),ISBLANK(R1225))),"Missing Information", INDEX(Table15[Entire Service Line Classification], MATCH(SUMIFS(Table15[Unique ID],Table15[System-Owned Portion],E1225,Table15[If Material Anything Other than "Lead" in Column E,Was Material Ever Previously Lead?],G1225,Table15[Customer-Owned Portion],O1225),Table15[Unique ID],0),0)))</f>
        <v>Non-lead</v>
      </c>
      <c r="X1225"/>
    </row>
    <row r="1226" spans="2:24" ht="29" x14ac:dyDescent="0.35">
      <c r="B1226" s="146"/>
      <c r="C1226" s="31" t="s">
        <v>3969</v>
      </c>
      <c r="D1226" s="31"/>
      <c r="E1226" s="44" t="s">
        <v>3284</v>
      </c>
      <c r="F1226" s="43" t="s">
        <v>41</v>
      </c>
      <c r="G1226" s="84" t="s">
        <v>3249</v>
      </c>
      <c r="H1226" s="31">
        <v>1995</v>
      </c>
      <c r="I1226" s="207" t="s">
        <v>3338</v>
      </c>
      <c r="J1226" s="84" t="s">
        <v>3270</v>
      </c>
      <c r="K1226" s="31" t="s">
        <v>41</v>
      </c>
      <c r="L1226" s="31"/>
      <c r="M1226" s="169"/>
      <c r="N1226" s="148"/>
      <c r="O1226" s="44" t="s">
        <v>3284</v>
      </c>
      <c r="P1226" s="43">
        <v>1995</v>
      </c>
      <c r="Q1226" s="207" t="s">
        <v>3338</v>
      </c>
      <c r="R1226" s="84" t="s">
        <v>3270</v>
      </c>
      <c r="S1226" s="31" t="s">
        <v>41</v>
      </c>
      <c r="T1226" s="31"/>
      <c r="U1226" s="169"/>
      <c r="V1226" s="150"/>
      <c r="W1226" s="141" t="str" cm="1">
        <f t="array" ref="W1226">IF(SUM(LEN(B1226:V1226))=0,"",IF(OR(OR(ISBLANK(F1226),SUM(LEN(C1226),LEN(D1226))=0),AND(NOT(E1226="Unknown"),ISBLANK(J1226)),AND(NOT(O1226="Unknown"),ISBLANK(R1226))),"Missing Information", INDEX(Table15[Entire Service Line Classification], MATCH(SUMIFS(Table15[Unique ID],Table15[System-Owned Portion],E1226,Table15[If Material Anything Other than "Lead" in Column E,Was Material Ever Previously Lead?],G1226,Table15[Customer-Owned Portion],O1226),Table15[Unique ID],0),0)))</f>
        <v>Non-lead</v>
      </c>
      <c r="X1226"/>
    </row>
    <row r="1227" spans="2:24" ht="29" x14ac:dyDescent="0.35">
      <c r="B1227" s="146"/>
      <c r="C1227" s="31" t="s">
        <v>3970</v>
      </c>
      <c r="D1227" s="31"/>
      <c r="E1227" s="44" t="s">
        <v>3284</v>
      </c>
      <c r="F1227" s="43" t="s">
        <v>41</v>
      </c>
      <c r="G1227" s="84" t="s">
        <v>3249</v>
      </c>
      <c r="H1227" s="31">
        <v>1995</v>
      </c>
      <c r="I1227" s="207" t="s">
        <v>3338</v>
      </c>
      <c r="J1227" s="84" t="s">
        <v>3270</v>
      </c>
      <c r="K1227" s="31" t="s">
        <v>41</v>
      </c>
      <c r="L1227" s="31"/>
      <c r="M1227" s="169"/>
      <c r="N1227" s="148"/>
      <c r="O1227" s="44" t="s">
        <v>3284</v>
      </c>
      <c r="P1227" s="43">
        <v>1995</v>
      </c>
      <c r="Q1227" s="207" t="s">
        <v>3338</v>
      </c>
      <c r="R1227" s="84" t="s">
        <v>3270</v>
      </c>
      <c r="S1227" s="31" t="s">
        <v>41</v>
      </c>
      <c r="T1227" s="31"/>
      <c r="U1227" s="169"/>
      <c r="V1227" s="150"/>
      <c r="W1227" s="141" t="str" cm="1">
        <f t="array" ref="W1227">IF(SUM(LEN(B1227:V1227))=0,"",IF(OR(OR(ISBLANK(F1227),SUM(LEN(C1227),LEN(D1227))=0),AND(NOT(E1227="Unknown"),ISBLANK(J1227)),AND(NOT(O1227="Unknown"),ISBLANK(R1227))),"Missing Information", INDEX(Table15[Entire Service Line Classification], MATCH(SUMIFS(Table15[Unique ID],Table15[System-Owned Portion],E1227,Table15[If Material Anything Other than "Lead" in Column E,Was Material Ever Previously Lead?],G1227,Table15[Customer-Owned Portion],O1227),Table15[Unique ID],0),0)))</f>
        <v>Non-lead</v>
      </c>
      <c r="X1227"/>
    </row>
    <row r="1228" spans="2:24" x14ac:dyDescent="0.35">
      <c r="B1228" s="146"/>
      <c r="C1228" s="31" t="s">
        <v>675</v>
      </c>
      <c r="D1228" s="31"/>
      <c r="E1228" s="44" t="s">
        <v>3203</v>
      </c>
      <c r="F1228" s="43" t="s">
        <v>3283</v>
      </c>
      <c r="G1228" s="84" t="s">
        <v>3249</v>
      </c>
      <c r="H1228" s="31">
        <v>1960</v>
      </c>
      <c r="I1228" s="207" t="s">
        <v>3338</v>
      </c>
      <c r="J1228" s="84"/>
      <c r="K1228" s="31" t="s">
        <v>41</v>
      </c>
      <c r="L1228" s="31"/>
      <c r="M1228" s="169"/>
      <c r="N1228" s="148"/>
      <c r="O1228" s="44" t="s">
        <v>3203</v>
      </c>
      <c r="P1228" s="43">
        <v>1960</v>
      </c>
      <c r="Q1228" s="207" t="s">
        <v>3338</v>
      </c>
      <c r="R1228" s="84" t="s">
        <v>3203</v>
      </c>
      <c r="S1228" s="31" t="s">
        <v>41</v>
      </c>
      <c r="T1228" s="31"/>
      <c r="U1228" s="169"/>
      <c r="V1228" s="150"/>
      <c r="W1228" s="141" t="str" cm="1">
        <f t="array" ref="W1228">IF(SUM(LEN(B1228:V1228))=0,"",IF(OR(OR(ISBLANK(F1228),SUM(LEN(C1228),LEN(D1228))=0),AND(NOT(E1228="Unknown"),ISBLANK(J1228)),AND(NOT(O1228="Unknown"),ISBLANK(R1228))),"Missing Information", INDEX(Table15[Entire Service Line Classification], MATCH(SUMIFS(Table15[Unique ID],Table15[System-Owned Portion],E1228,Table15[If Material Anything Other than "Lead" in Column E,Was Material Ever Previously Lead?],G1228,Table15[Customer-Owned Portion],O1228),Table15[Unique ID],0),0)))</f>
        <v>Lead Status Unknown</v>
      </c>
      <c r="X1228"/>
    </row>
    <row r="1229" spans="2:24" ht="29" x14ac:dyDescent="0.35">
      <c r="B1229" s="146"/>
      <c r="C1229" s="31" t="s">
        <v>3971</v>
      </c>
      <c r="D1229" s="31"/>
      <c r="E1229" s="44" t="s">
        <v>3284</v>
      </c>
      <c r="F1229" s="43" t="s">
        <v>41</v>
      </c>
      <c r="G1229" s="84" t="s">
        <v>3249</v>
      </c>
      <c r="H1229" s="31">
        <v>1995</v>
      </c>
      <c r="I1229" s="207" t="s">
        <v>3338</v>
      </c>
      <c r="J1229" s="84" t="s">
        <v>3270</v>
      </c>
      <c r="K1229" s="31" t="s">
        <v>41</v>
      </c>
      <c r="L1229" s="31"/>
      <c r="M1229" s="169"/>
      <c r="N1229" s="148"/>
      <c r="O1229" s="44" t="s">
        <v>3284</v>
      </c>
      <c r="P1229" s="43">
        <v>1995</v>
      </c>
      <c r="Q1229" s="207" t="s">
        <v>3338</v>
      </c>
      <c r="R1229" s="84" t="s">
        <v>3270</v>
      </c>
      <c r="S1229" s="31" t="s">
        <v>41</v>
      </c>
      <c r="T1229" s="31"/>
      <c r="U1229" s="169"/>
      <c r="V1229" s="150"/>
      <c r="W1229" s="141" t="str" cm="1">
        <f t="array" ref="W1229">IF(SUM(LEN(B1229:V1229))=0,"",IF(OR(OR(ISBLANK(F1229),SUM(LEN(C1229),LEN(D1229))=0),AND(NOT(E1229="Unknown"),ISBLANK(J1229)),AND(NOT(O1229="Unknown"),ISBLANK(R1229))),"Missing Information", INDEX(Table15[Entire Service Line Classification], MATCH(SUMIFS(Table15[Unique ID],Table15[System-Owned Portion],E1229,Table15[If Material Anything Other than "Lead" in Column E,Was Material Ever Previously Lead?],G1229,Table15[Customer-Owned Portion],O1229),Table15[Unique ID],0),0)))</f>
        <v>Non-lead</v>
      </c>
      <c r="X1229"/>
    </row>
    <row r="1230" spans="2:24" ht="29" x14ac:dyDescent="0.35">
      <c r="B1230" s="146"/>
      <c r="C1230" s="31" t="s">
        <v>3972</v>
      </c>
      <c r="D1230" s="31"/>
      <c r="E1230" s="44" t="s">
        <v>3284</v>
      </c>
      <c r="F1230" s="43" t="s">
        <v>41</v>
      </c>
      <c r="G1230" s="84" t="s">
        <v>3249</v>
      </c>
      <c r="H1230" s="31">
        <v>1995</v>
      </c>
      <c r="I1230" s="207" t="s">
        <v>3338</v>
      </c>
      <c r="J1230" s="84" t="s">
        <v>3270</v>
      </c>
      <c r="K1230" s="31" t="s">
        <v>41</v>
      </c>
      <c r="L1230" s="31"/>
      <c r="M1230" s="169"/>
      <c r="N1230" s="148"/>
      <c r="O1230" s="44" t="s">
        <v>3284</v>
      </c>
      <c r="P1230" s="43">
        <v>1995</v>
      </c>
      <c r="Q1230" s="207" t="s">
        <v>3338</v>
      </c>
      <c r="R1230" s="84" t="s">
        <v>3270</v>
      </c>
      <c r="S1230" s="31" t="s">
        <v>41</v>
      </c>
      <c r="T1230" s="31"/>
      <c r="U1230" s="169"/>
      <c r="V1230" s="150"/>
      <c r="W1230" s="141" t="str" cm="1">
        <f t="array" ref="W1230">IF(SUM(LEN(B1230:V1230))=0,"",IF(OR(OR(ISBLANK(F1230),SUM(LEN(C1230),LEN(D1230))=0),AND(NOT(E1230="Unknown"),ISBLANK(J1230)),AND(NOT(O1230="Unknown"),ISBLANK(R1230))),"Missing Information", INDEX(Table15[Entire Service Line Classification], MATCH(SUMIFS(Table15[Unique ID],Table15[System-Owned Portion],E1230,Table15[If Material Anything Other than "Lead" in Column E,Was Material Ever Previously Lead?],G1230,Table15[Customer-Owned Portion],O1230),Table15[Unique ID],0),0)))</f>
        <v>Non-lead</v>
      </c>
      <c r="X1230"/>
    </row>
    <row r="1231" spans="2:24" ht="29" x14ac:dyDescent="0.35">
      <c r="B1231" s="146"/>
      <c r="C1231" s="31" t="s">
        <v>3973</v>
      </c>
      <c r="D1231" s="31"/>
      <c r="E1231" s="44" t="s">
        <v>3284</v>
      </c>
      <c r="F1231" s="43" t="s">
        <v>41</v>
      </c>
      <c r="G1231" s="84" t="s">
        <v>3249</v>
      </c>
      <c r="H1231" s="31">
        <v>1995</v>
      </c>
      <c r="I1231" s="207" t="s">
        <v>3338</v>
      </c>
      <c r="J1231" s="84" t="s">
        <v>3270</v>
      </c>
      <c r="K1231" s="31" t="s">
        <v>41</v>
      </c>
      <c r="L1231" s="31"/>
      <c r="M1231" s="169"/>
      <c r="N1231" s="148"/>
      <c r="O1231" s="44" t="s">
        <v>3284</v>
      </c>
      <c r="P1231" s="43">
        <v>1995</v>
      </c>
      <c r="Q1231" s="207" t="s">
        <v>3338</v>
      </c>
      <c r="R1231" s="84" t="s">
        <v>3270</v>
      </c>
      <c r="S1231" s="31" t="s">
        <v>41</v>
      </c>
      <c r="T1231" s="31"/>
      <c r="U1231" s="169"/>
      <c r="V1231" s="150"/>
      <c r="W1231" s="141" t="str" cm="1">
        <f t="array" ref="W1231">IF(SUM(LEN(B1231:V1231))=0,"",IF(OR(OR(ISBLANK(F1231),SUM(LEN(C1231),LEN(D1231))=0),AND(NOT(E1231="Unknown"),ISBLANK(J1231)),AND(NOT(O1231="Unknown"),ISBLANK(R1231))),"Missing Information", INDEX(Table15[Entire Service Line Classification], MATCH(SUMIFS(Table15[Unique ID],Table15[System-Owned Portion],E1231,Table15[If Material Anything Other than "Lead" in Column E,Was Material Ever Previously Lead?],G1231,Table15[Customer-Owned Portion],O1231),Table15[Unique ID],0),0)))</f>
        <v>Non-lead</v>
      </c>
      <c r="X1231"/>
    </row>
    <row r="1232" spans="2:24" ht="29" x14ac:dyDescent="0.35">
      <c r="B1232" s="146"/>
      <c r="C1232" s="31" t="s">
        <v>3974</v>
      </c>
      <c r="D1232" s="31"/>
      <c r="E1232" s="44" t="s">
        <v>3284</v>
      </c>
      <c r="F1232" s="43" t="s">
        <v>41</v>
      </c>
      <c r="G1232" s="84" t="s">
        <v>3249</v>
      </c>
      <c r="H1232" s="31">
        <v>1995</v>
      </c>
      <c r="I1232" s="207" t="s">
        <v>3338</v>
      </c>
      <c r="J1232" s="84" t="s">
        <v>3270</v>
      </c>
      <c r="K1232" s="31" t="s">
        <v>41</v>
      </c>
      <c r="L1232" s="31"/>
      <c r="M1232" s="169"/>
      <c r="N1232" s="148"/>
      <c r="O1232" s="44" t="s">
        <v>3284</v>
      </c>
      <c r="P1232" s="43">
        <v>1995</v>
      </c>
      <c r="Q1232" s="207" t="s">
        <v>3338</v>
      </c>
      <c r="R1232" s="84" t="s">
        <v>3270</v>
      </c>
      <c r="S1232" s="31" t="s">
        <v>41</v>
      </c>
      <c r="T1232" s="31"/>
      <c r="U1232" s="169"/>
      <c r="V1232" s="150"/>
      <c r="W1232" s="141" t="str" cm="1">
        <f t="array" ref="W1232">IF(SUM(LEN(B1232:V1232))=0,"",IF(OR(OR(ISBLANK(F1232),SUM(LEN(C1232),LEN(D1232))=0),AND(NOT(E1232="Unknown"),ISBLANK(J1232)),AND(NOT(O1232="Unknown"),ISBLANK(R1232))),"Missing Information", INDEX(Table15[Entire Service Line Classification], MATCH(SUMIFS(Table15[Unique ID],Table15[System-Owned Portion],E1232,Table15[If Material Anything Other than "Lead" in Column E,Was Material Ever Previously Lead?],G1232,Table15[Customer-Owned Portion],O1232),Table15[Unique ID],0),0)))</f>
        <v>Non-lead</v>
      </c>
      <c r="X1232"/>
    </row>
    <row r="1233" spans="2:24" ht="29" x14ac:dyDescent="0.35">
      <c r="B1233" s="146"/>
      <c r="C1233" s="31" t="s">
        <v>3975</v>
      </c>
      <c r="D1233" s="31"/>
      <c r="E1233" s="44" t="s">
        <v>3284</v>
      </c>
      <c r="F1233" s="43" t="s">
        <v>41</v>
      </c>
      <c r="G1233" s="84" t="s">
        <v>3249</v>
      </c>
      <c r="H1233" s="31">
        <v>1995</v>
      </c>
      <c r="I1233" s="207" t="s">
        <v>3338</v>
      </c>
      <c r="J1233" s="84" t="s">
        <v>3270</v>
      </c>
      <c r="K1233" s="31" t="s">
        <v>41</v>
      </c>
      <c r="L1233" s="31"/>
      <c r="M1233" s="169"/>
      <c r="N1233" s="148"/>
      <c r="O1233" s="44" t="s">
        <v>3284</v>
      </c>
      <c r="P1233" s="43">
        <v>1995</v>
      </c>
      <c r="Q1233" s="207" t="s">
        <v>3338</v>
      </c>
      <c r="R1233" s="84" t="s">
        <v>3270</v>
      </c>
      <c r="S1233" s="31" t="s">
        <v>41</v>
      </c>
      <c r="T1233" s="31"/>
      <c r="U1233" s="169"/>
      <c r="V1233" s="150"/>
      <c r="W1233" s="141" t="str" cm="1">
        <f t="array" ref="W1233">IF(SUM(LEN(B1233:V1233))=0,"",IF(OR(OR(ISBLANK(F1233),SUM(LEN(C1233),LEN(D1233))=0),AND(NOT(E1233="Unknown"),ISBLANK(J1233)),AND(NOT(O1233="Unknown"),ISBLANK(R1233))),"Missing Information", INDEX(Table15[Entire Service Line Classification], MATCH(SUMIFS(Table15[Unique ID],Table15[System-Owned Portion],E1233,Table15[If Material Anything Other than "Lead" in Column E,Was Material Ever Previously Lead?],G1233,Table15[Customer-Owned Portion],O1233),Table15[Unique ID],0),0)))</f>
        <v>Non-lead</v>
      </c>
      <c r="X1233"/>
    </row>
    <row r="1234" spans="2:24" ht="29" x14ac:dyDescent="0.35">
      <c r="B1234" s="146"/>
      <c r="C1234" s="31" t="s">
        <v>3976</v>
      </c>
      <c r="D1234" s="31"/>
      <c r="E1234" s="44" t="s">
        <v>3284</v>
      </c>
      <c r="F1234" s="43" t="s">
        <v>41</v>
      </c>
      <c r="G1234" s="84" t="s">
        <v>3249</v>
      </c>
      <c r="H1234" s="31">
        <v>1995</v>
      </c>
      <c r="I1234" s="207" t="s">
        <v>3338</v>
      </c>
      <c r="J1234" s="84" t="s">
        <v>3270</v>
      </c>
      <c r="K1234" s="31" t="s">
        <v>41</v>
      </c>
      <c r="L1234" s="31"/>
      <c r="M1234" s="169"/>
      <c r="N1234" s="148"/>
      <c r="O1234" s="44" t="s">
        <v>3284</v>
      </c>
      <c r="P1234" s="43">
        <v>1995</v>
      </c>
      <c r="Q1234" s="207" t="s">
        <v>3338</v>
      </c>
      <c r="R1234" s="84" t="s">
        <v>3270</v>
      </c>
      <c r="S1234" s="31" t="s">
        <v>41</v>
      </c>
      <c r="T1234" s="31"/>
      <c r="U1234" s="169"/>
      <c r="V1234" s="150"/>
      <c r="W1234" s="141" t="str" cm="1">
        <f t="array" ref="W1234">IF(SUM(LEN(B1234:V1234))=0,"",IF(OR(OR(ISBLANK(F1234),SUM(LEN(C1234),LEN(D1234))=0),AND(NOT(E1234="Unknown"),ISBLANK(J1234)),AND(NOT(O1234="Unknown"),ISBLANK(R1234))),"Missing Information", INDEX(Table15[Entire Service Line Classification], MATCH(SUMIFS(Table15[Unique ID],Table15[System-Owned Portion],E1234,Table15[If Material Anything Other than "Lead" in Column E,Was Material Ever Previously Lead?],G1234,Table15[Customer-Owned Portion],O1234),Table15[Unique ID],0),0)))</f>
        <v>Non-lead</v>
      </c>
      <c r="X1234"/>
    </row>
    <row r="1235" spans="2:24" ht="29" x14ac:dyDescent="0.35">
      <c r="B1235" s="146"/>
      <c r="C1235" s="31" t="s">
        <v>3977</v>
      </c>
      <c r="D1235" s="31"/>
      <c r="E1235" s="44" t="s">
        <v>3284</v>
      </c>
      <c r="F1235" s="43" t="s">
        <v>41</v>
      </c>
      <c r="G1235" s="84" t="s">
        <v>3249</v>
      </c>
      <c r="H1235" s="31">
        <v>1995</v>
      </c>
      <c r="I1235" s="207" t="s">
        <v>3338</v>
      </c>
      <c r="J1235" s="84" t="s">
        <v>3270</v>
      </c>
      <c r="K1235" s="31" t="s">
        <v>41</v>
      </c>
      <c r="L1235" s="31"/>
      <c r="M1235" s="169"/>
      <c r="N1235" s="148"/>
      <c r="O1235" s="44" t="s">
        <v>3284</v>
      </c>
      <c r="P1235" s="43">
        <v>1995</v>
      </c>
      <c r="Q1235" s="207" t="s">
        <v>3338</v>
      </c>
      <c r="R1235" s="84" t="s">
        <v>3270</v>
      </c>
      <c r="S1235" s="31" t="s">
        <v>41</v>
      </c>
      <c r="T1235" s="31"/>
      <c r="U1235" s="169"/>
      <c r="V1235" s="150"/>
      <c r="W1235" s="141" t="str" cm="1">
        <f t="array" ref="W1235">IF(SUM(LEN(B1235:V1235))=0,"",IF(OR(OR(ISBLANK(F1235),SUM(LEN(C1235),LEN(D1235))=0),AND(NOT(E1235="Unknown"),ISBLANK(J1235)),AND(NOT(O1235="Unknown"),ISBLANK(R1235))),"Missing Information", INDEX(Table15[Entire Service Line Classification], MATCH(SUMIFS(Table15[Unique ID],Table15[System-Owned Portion],E1235,Table15[If Material Anything Other than "Lead" in Column E,Was Material Ever Previously Lead?],G1235,Table15[Customer-Owned Portion],O1235),Table15[Unique ID],0),0)))</f>
        <v>Non-lead</v>
      </c>
      <c r="X1235"/>
    </row>
    <row r="1236" spans="2:24" ht="29" x14ac:dyDescent="0.35">
      <c r="B1236" s="146"/>
      <c r="C1236" s="31" t="s">
        <v>676</v>
      </c>
      <c r="D1236" s="31"/>
      <c r="E1236" s="44" t="s">
        <v>3284</v>
      </c>
      <c r="F1236" s="43" t="s">
        <v>41</v>
      </c>
      <c r="G1236" s="84" t="s">
        <v>3249</v>
      </c>
      <c r="H1236" s="31">
        <v>1995</v>
      </c>
      <c r="I1236" s="207" t="s">
        <v>3338</v>
      </c>
      <c r="J1236" s="84" t="s">
        <v>3270</v>
      </c>
      <c r="K1236" s="31" t="s">
        <v>41</v>
      </c>
      <c r="L1236" s="31"/>
      <c r="M1236" s="169"/>
      <c r="N1236" s="148"/>
      <c r="O1236" s="44" t="s">
        <v>3284</v>
      </c>
      <c r="P1236" s="43">
        <v>1995</v>
      </c>
      <c r="Q1236" s="207" t="s">
        <v>3338</v>
      </c>
      <c r="R1236" s="84" t="s">
        <v>3270</v>
      </c>
      <c r="S1236" s="31" t="s">
        <v>41</v>
      </c>
      <c r="T1236" s="31"/>
      <c r="U1236" s="169"/>
      <c r="V1236" s="150"/>
      <c r="W1236" s="141" t="str" cm="1">
        <f t="array" ref="W1236">IF(SUM(LEN(B1236:V1236))=0,"",IF(OR(OR(ISBLANK(F1236),SUM(LEN(C1236),LEN(D1236))=0),AND(NOT(E1236="Unknown"),ISBLANK(J1236)),AND(NOT(O1236="Unknown"),ISBLANK(R1236))),"Missing Information", INDEX(Table15[Entire Service Line Classification], MATCH(SUMIFS(Table15[Unique ID],Table15[System-Owned Portion],E1236,Table15[If Material Anything Other than "Lead" in Column E,Was Material Ever Previously Lead?],G1236,Table15[Customer-Owned Portion],O1236),Table15[Unique ID],0),0)))</f>
        <v>Non-lead</v>
      </c>
      <c r="X1236"/>
    </row>
    <row r="1237" spans="2:24" x14ac:dyDescent="0.35">
      <c r="B1237" s="146"/>
      <c r="C1237" s="31" t="s">
        <v>677</v>
      </c>
      <c r="D1237" s="31"/>
      <c r="E1237" s="44" t="s">
        <v>3203</v>
      </c>
      <c r="F1237" s="43" t="s">
        <v>3283</v>
      </c>
      <c r="G1237" s="84" t="s">
        <v>3249</v>
      </c>
      <c r="H1237" s="31">
        <v>1975</v>
      </c>
      <c r="I1237" s="207" t="s">
        <v>3338</v>
      </c>
      <c r="J1237" s="84"/>
      <c r="K1237" s="31" t="s">
        <v>41</v>
      </c>
      <c r="L1237" s="31"/>
      <c r="M1237" s="169"/>
      <c r="N1237" s="148"/>
      <c r="O1237" s="44" t="s">
        <v>3203</v>
      </c>
      <c r="P1237" s="43">
        <v>1975</v>
      </c>
      <c r="Q1237" s="207" t="s">
        <v>3338</v>
      </c>
      <c r="R1237" s="84" t="s">
        <v>3203</v>
      </c>
      <c r="S1237" s="31" t="s">
        <v>41</v>
      </c>
      <c r="T1237" s="31"/>
      <c r="U1237" s="169"/>
      <c r="V1237" s="150"/>
      <c r="W1237" s="141" t="str" cm="1">
        <f t="array" ref="W1237">IF(SUM(LEN(B1237:V1237))=0,"",IF(OR(OR(ISBLANK(F1237),SUM(LEN(C1237),LEN(D1237))=0),AND(NOT(E1237="Unknown"),ISBLANK(J1237)),AND(NOT(O1237="Unknown"),ISBLANK(R1237))),"Missing Information", INDEX(Table15[Entire Service Line Classification], MATCH(SUMIFS(Table15[Unique ID],Table15[System-Owned Portion],E1237,Table15[If Material Anything Other than "Lead" in Column E,Was Material Ever Previously Lead?],G1237,Table15[Customer-Owned Portion],O1237),Table15[Unique ID],0),0)))</f>
        <v>Lead Status Unknown</v>
      </c>
      <c r="X1237"/>
    </row>
    <row r="1238" spans="2:24" ht="29" x14ac:dyDescent="0.35">
      <c r="B1238" s="146"/>
      <c r="C1238" s="31" t="s">
        <v>678</v>
      </c>
      <c r="D1238" s="31"/>
      <c r="E1238" s="44" t="s">
        <v>3284</v>
      </c>
      <c r="F1238" s="43" t="s">
        <v>41</v>
      </c>
      <c r="G1238" s="84" t="s">
        <v>3249</v>
      </c>
      <c r="H1238" s="31">
        <v>1995</v>
      </c>
      <c r="I1238" s="207" t="s">
        <v>3338</v>
      </c>
      <c r="J1238" s="84" t="s">
        <v>3270</v>
      </c>
      <c r="K1238" s="31" t="s">
        <v>41</v>
      </c>
      <c r="L1238" s="31"/>
      <c r="M1238" s="169"/>
      <c r="N1238" s="148"/>
      <c r="O1238" s="44" t="s">
        <v>3284</v>
      </c>
      <c r="P1238" s="43">
        <v>1995</v>
      </c>
      <c r="Q1238" s="207" t="s">
        <v>3338</v>
      </c>
      <c r="R1238" s="84" t="s">
        <v>3270</v>
      </c>
      <c r="S1238" s="31" t="s">
        <v>41</v>
      </c>
      <c r="T1238" s="31"/>
      <c r="U1238" s="169"/>
      <c r="V1238" s="150"/>
      <c r="W1238" s="141" t="str" cm="1">
        <f t="array" ref="W1238">IF(SUM(LEN(B1238:V1238))=0,"",IF(OR(OR(ISBLANK(F1238),SUM(LEN(C1238),LEN(D1238))=0),AND(NOT(E1238="Unknown"),ISBLANK(J1238)),AND(NOT(O1238="Unknown"),ISBLANK(R1238))),"Missing Information", INDEX(Table15[Entire Service Line Classification], MATCH(SUMIFS(Table15[Unique ID],Table15[System-Owned Portion],E1238,Table15[If Material Anything Other than "Lead" in Column E,Was Material Ever Previously Lead?],G1238,Table15[Customer-Owned Portion],O1238),Table15[Unique ID],0),0)))</f>
        <v>Non-lead</v>
      </c>
      <c r="X1238"/>
    </row>
    <row r="1239" spans="2:24" ht="29" x14ac:dyDescent="0.35">
      <c r="B1239" s="146"/>
      <c r="C1239" s="31" t="s">
        <v>679</v>
      </c>
      <c r="D1239" s="31"/>
      <c r="E1239" s="44" t="s">
        <v>3284</v>
      </c>
      <c r="F1239" s="43" t="s">
        <v>41</v>
      </c>
      <c r="G1239" s="84" t="s">
        <v>3249</v>
      </c>
      <c r="H1239" s="31">
        <v>1995</v>
      </c>
      <c r="I1239" s="207" t="s">
        <v>3338</v>
      </c>
      <c r="J1239" s="84" t="s">
        <v>3270</v>
      </c>
      <c r="K1239" s="31" t="s">
        <v>41</v>
      </c>
      <c r="L1239" s="31"/>
      <c r="M1239" s="169"/>
      <c r="N1239" s="148"/>
      <c r="O1239" s="44" t="s">
        <v>3284</v>
      </c>
      <c r="P1239" s="43">
        <v>1995</v>
      </c>
      <c r="Q1239" s="207" t="s">
        <v>3338</v>
      </c>
      <c r="R1239" s="84" t="s">
        <v>3270</v>
      </c>
      <c r="S1239" s="31" t="s">
        <v>41</v>
      </c>
      <c r="T1239" s="31"/>
      <c r="U1239" s="169"/>
      <c r="V1239" s="150"/>
      <c r="W1239" s="141" t="str" cm="1">
        <f t="array" ref="W1239">IF(SUM(LEN(B1239:V1239))=0,"",IF(OR(OR(ISBLANK(F1239),SUM(LEN(C1239),LEN(D1239))=0),AND(NOT(E1239="Unknown"),ISBLANK(J1239)),AND(NOT(O1239="Unknown"),ISBLANK(R1239))),"Missing Information", INDEX(Table15[Entire Service Line Classification], MATCH(SUMIFS(Table15[Unique ID],Table15[System-Owned Portion],E1239,Table15[If Material Anything Other than "Lead" in Column E,Was Material Ever Previously Lead?],G1239,Table15[Customer-Owned Portion],O1239),Table15[Unique ID],0),0)))</f>
        <v>Non-lead</v>
      </c>
      <c r="X1239"/>
    </row>
    <row r="1240" spans="2:24" ht="29" x14ac:dyDescent="0.35">
      <c r="B1240" s="146"/>
      <c r="C1240" s="31" t="s">
        <v>680</v>
      </c>
      <c r="D1240" s="31"/>
      <c r="E1240" s="44" t="s">
        <v>3284</v>
      </c>
      <c r="F1240" s="43" t="s">
        <v>41</v>
      </c>
      <c r="G1240" s="84" t="s">
        <v>3249</v>
      </c>
      <c r="H1240" s="31">
        <v>1995</v>
      </c>
      <c r="I1240" s="207" t="s">
        <v>3338</v>
      </c>
      <c r="J1240" s="84" t="s">
        <v>3270</v>
      </c>
      <c r="K1240" s="31" t="s">
        <v>41</v>
      </c>
      <c r="L1240" s="31"/>
      <c r="M1240" s="169"/>
      <c r="N1240" s="148"/>
      <c r="O1240" s="44" t="s">
        <v>3284</v>
      </c>
      <c r="P1240" s="43">
        <v>1995</v>
      </c>
      <c r="Q1240" s="207" t="s">
        <v>3338</v>
      </c>
      <c r="R1240" s="84" t="s">
        <v>3270</v>
      </c>
      <c r="S1240" s="31" t="s">
        <v>41</v>
      </c>
      <c r="T1240" s="31"/>
      <c r="U1240" s="169"/>
      <c r="V1240" s="150"/>
      <c r="W1240" s="141" t="str" cm="1">
        <f t="array" ref="W1240">IF(SUM(LEN(B1240:V1240))=0,"",IF(OR(OR(ISBLANK(F1240),SUM(LEN(C1240),LEN(D1240))=0),AND(NOT(E1240="Unknown"),ISBLANK(J1240)),AND(NOT(O1240="Unknown"),ISBLANK(R1240))),"Missing Information", INDEX(Table15[Entire Service Line Classification], MATCH(SUMIFS(Table15[Unique ID],Table15[System-Owned Portion],E1240,Table15[If Material Anything Other than "Lead" in Column E,Was Material Ever Previously Lead?],G1240,Table15[Customer-Owned Portion],O1240),Table15[Unique ID],0),0)))</f>
        <v>Non-lead</v>
      </c>
      <c r="X1240"/>
    </row>
    <row r="1241" spans="2:24" ht="29" x14ac:dyDescent="0.35">
      <c r="B1241" s="146"/>
      <c r="C1241" s="31" t="s">
        <v>681</v>
      </c>
      <c r="D1241" s="31"/>
      <c r="E1241" s="44" t="s">
        <v>3284</v>
      </c>
      <c r="F1241" s="43" t="s">
        <v>41</v>
      </c>
      <c r="G1241" s="84" t="s">
        <v>3249</v>
      </c>
      <c r="H1241" s="31">
        <v>1995</v>
      </c>
      <c r="I1241" s="207" t="s">
        <v>3338</v>
      </c>
      <c r="J1241" s="84" t="s">
        <v>3270</v>
      </c>
      <c r="K1241" s="31" t="s">
        <v>41</v>
      </c>
      <c r="L1241" s="31"/>
      <c r="M1241" s="169"/>
      <c r="N1241" s="148"/>
      <c r="O1241" s="44" t="s">
        <v>3284</v>
      </c>
      <c r="P1241" s="43">
        <v>1995</v>
      </c>
      <c r="Q1241" s="207" t="s">
        <v>3338</v>
      </c>
      <c r="R1241" s="84" t="s">
        <v>3270</v>
      </c>
      <c r="S1241" s="31" t="s">
        <v>41</v>
      </c>
      <c r="T1241" s="31"/>
      <c r="U1241" s="169"/>
      <c r="V1241" s="150"/>
      <c r="W1241" s="141" t="str" cm="1">
        <f t="array" ref="W1241">IF(SUM(LEN(B1241:V1241))=0,"",IF(OR(OR(ISBLANK(F1241),SUM(LEN(C1241),LEN(D1241))=0),AND(NOT(E1241="Unknown"),ISBLANK(J1241)),AND(NOT(O1241="Unknown"),ISBLANK(R1241))),"Missing Information", INDEX(Table15[Entire Service Line Classification], MATCH(SUMIFS(Table15[Unique ID],Table15[System-Owned Portion],E1241,Table15[If Material Anything Other than "Lead" in Column E,Was Material Ever Previously Lead?],G1241,Table15[Customer-Owned Portion],O1241),Table15[Unique ID],0),0)))</f>
        <v>Non-lead</v>
      </c>
      <c r="X1241"/>
    </row>
    <row r="1242" spans="2:24" ht="29" x14ac:dyDescent="0.35">
      <c r="B1242" s="146"/>
      <c r="C1242" s="31" t="s">
        <v>682</v>
      </c>
      <c r="D1242" s="31"/>
      <c r="E1242" s="44" t="s">
        <v>3284</v>
      </c>
      <c r="F1242" s="43" t="s">
        <v>41</v>
      </c>
      <c r="G1242" s="84" t="s">
        <v>3249</v>
      </c>
      <c r="H1242" s="31">
        <v>1995</v>
      </c>
      <c r="I1242" s="207" t="s">
        <v>3338</v>
      </c>
      <c r="J1242" s="84" t="s">
        <v>3270</v>
      </c>
      <c r="K1242" s="31" t="s">
        <v>41</v>
      </c>
      <c r="L1242" s="31"/>
      <c r="M1242" s="169"/>
      <c r="N1242" s="148"/>
      <c r="O1242" s="44" t="s">
        <v>3284</v>
      </c>
      <c r="P1242" s="43">
        <v>1995</v>
      </c>
      <c r="Q1242" s="207" t="s">
        <v>3338</v>
      </c>
      <c r="R1242" s="84" t="s">
        <v>3270</v>
      </c>
      <c r="S1242" s="31" t="s">
        <v>41</v>
      </c>
      <c r="T1242" s="31"/>
      <c r="U1242" s="169"/>
      <c r="V1242" s="150"/>
      <c r="W1242" s="141" t="str" cm="1">
        <f t="array" ref="W1242">IF(SUM(LEN(B1242:V1242))=0,"",IF(OR(OR(ISBLANK(F1242),SUM(LEN(C1242),LEN(D1242))=0),AND(NOT(E1242="Unknown"),ISBLANK(J1242)),AND(NOT(O1242="Unknown"),ISBLANK(R1242))),"Missing Information", INDEX(Table15[Entire Service Line Classification], MATCH(SUMIFS(Table15[Unique ID],Table15[System-Owned Portion],E1242,Table15[If Material Anything Other than "Lead" in Column E,Was Material Ever Previously Lead?],G1242,Table15[Customer-Owned Portion],O1242),Table15[Unique ID],0),0)))</f>
        <v>Non-lead</v>
      </c>
      <c r="X1242"/>
    </row>
    <row r="1243" spans="2:24" ht="29" x14ac:dyDescent="0.35">
      <c r="B1243" s="146"/>
      <c r="C1243" s="31" t="s">
        <v>683</v>
      </c>
      <c r="D1243" s="31"/>
      <c r="E1243" s="44" t="s">
        <v>3284</v>
      </c>
      <c r="F1243" s="43" t="s">
        <v>41</v>
      </c>
      <c r="G1243" s="84" t="s">
        <v>3249</v>
      </c>
      <c r="H1243" s="31">
        <v>1995</v>
      </c>
      <c r="I1243" s="207" t="s">
        <v>3338</v>
      </c>
      <c r="J1243" s="84" t="s">
        <v>3270</v>
      </c>
      <c r="K1243" s="31" t="s">
        <v>41</v>
      </c>
      <c r="L1243" s="31"/>
      <c r="M1243" s="169"/>
      <c r="N1243" s="148"/>
      <c r="O1243" s="44" t="s">
        <v>3284</v>
      </c>
      <c r="P1243" s="43">
        <v>1995</v>
      </c>
      <c r="Q1243" s="207" t="s">
        <v>3338</v>
      </c>
      <c r="R1243" s="84" t="s">
        <v>3270</v>
      </c>
      <c r="S1243" s="31" t="s">
        <v>41</v>
      </c>
      <c r="T1243" s="31"/>
      <c r="U1243" s="169"/>
      <c r="V1243" s="150"/>
      <c r="W1243" s="141" t="str" cm="1">
        <f t="array" ref="W1243">IF(SUM(LEN(B1243:V1243))=0,"",IF(OR(OR(ISBLANK(F1243),SUM(LEN(C1243),LEN(D1243))=0),AND(NOT(E1243="Unknown"),ISBLANK(J1243)),AND(NOT(O1243="Unknown"),ISBLANK(R1243))),"Missing Information", INDEX(Table15[Entire Service Line Classification], MATCH(SUMIFS(Table15[Unique ID],Table15[System-Owned Portion],E1243,Table15[If Material Anything Other than "Lead" in Column E,Was Material Ever Previously Lead?],G1243,Table15[Customer-Owned Portion],O1243),Table15[Unique ID],0),0)))</f>
        <v>Non-lead</v>
      </c>
      <c r="X1243"/>
    </row>
    <row r="1244" spans="2:24" x14ac:dyDescent="0.35">
      <c r="B1244" s="146"/>
      <c r="C1244" s="31" t="s">
        <v>684</v>
      </c>
      <c r="D1244" s="31"/>
      <c r="E1244" s="44" t="s">
        <v>3203</v>
      </c>
      <c r="F1244" s="43" t="s">
        <v>3283</v>
      </c>
      <c r="G1244" s="84" t="s">
        <v>3249</v>
      </c>
      <c r="H1244" s="31">
        <v>1960</v>
      </c>
      <c r="I1244" s="207" t="s">
        <v>3338</v>
      </c>
      <c r="J1244" s="84"/>
      <c r="K1244" s="31" t="s">
        <v>41</v>
      </c>
      <c r="L1244" s="31"/>
      <c r="M1244" s="169"/>
      <c r="N1244" s="148"/>
      <c r="O1244" s="44" t="s">
        <v>3203</v>
      </c>
      <c r="P1244" s="43">
        <v>1960</v>
      </c>
      <c r="Q1244" s="207" t="s">
        <v>3338</v>
      </c>
      <c r="R1244" s="84" t="s">
        <v>3203</v>
      </c>
      <c r="S1244" s="31" t="s">
        <v>41</v>
      </c>
      <c r="T1244" s="31"/>
      <c r="U1244" s="169"/>
      <c r="V1244" s="150"/>
      <c r="W1244" s="141" t="str" cm="1">
        <f t="array" ref="W1244">IF(SUM(LEN(B1244:V1244))=0,"",IF(OR(OR(ISBLANK(F1244),SUM(LEN(C1244),LEN(D1244))=0),AND(NOT(E1244="Unknown"),ISBLANK(J1244)),AND(NOT(O1244="Unknown"),ISBLANK(R1244))),"Missing Information", INDEX(Table15[Entire Service Line Classification], MATCH(SUMIFS(Table15[Unique ID],Table15[System-Owned Portion],E1244,Table15[If Material Anything Other than "Lead" in Column E,Was Material Ever Previously Lead?],G1244,Table15[Customer-Owned Portion],O1244),Table15[Unique ID],0),0)))</f>
        <v>Lead Status Unknown</v>
      </c>
      <c r="X1244"/>
    </row>
    <row r="1245" spans="2:24" x14ac:dyDescent="0.35">
      <c r="B1245" s="146"/>
      <c r="C1245" s="31" t="s">
        <v>685</v>
      </c>
      <c r="D1245" s="31"/>
      <c r="E1245" s="44" t="s">
        <v>3203</v>
      </c>
      <c r="F1245" s="43" t="s">
        <v>3283</v>
      </c>
      <c r="G1245" s="84" t="s">
        <v>3249</v>
      </c>
      <c r="H1245" s="31">
        <v>1975</v>
      </c>
      <c r="I1245" s="207" t="s">
        <v>3338</v>
      </c>
      <c r="J1245" s="84"/>
      <c r="K1245" s="31" t="s">
        <v>41</v>
      </c>
      <c r="L1245" s="31"/>
      <c r="M1245" s="169"/>
      <c r="N1245" s="148"/>
      <c r="O1245" s="44" t="s">
        <v>3203</v>
      </c>
      <c r="P1245" s="43">
        <v>1975</v>
      </c>
      <c r="Q1245" s="207" t="s">
        <v>3338</v>
      </c>
      <c r="R1245" s="84" t="s">
        <v>3203</v>
      </c>
      <c r="S1245" s="31" t="s">
        <v>41</v>
      </c>
      <c r="T1245" s="31"/>
      <c r="U1245" s="169"/>
      <c r="V1245" s="150"/>
      <c r="W1245" s="141" t="str" cm="1">
        <f t="array" ref="W1245">IF(SUM(LEN(B1245:V1245))=0,"",IF(OR(OR(ISBLANK(F1245),SUM(LEN(C1245),LEN(D1245))=0),AND(NOT(E1245="Unknown"),ISBLANK(J1245)),AND(NOT(O1245="Unknown"),ISBLANK(R1245))),"Missing Information", INDEX(Table15[Entire Service Line Classification], MATCH(SUMIFS(Table15[Unique ID],Table15[System-Owned Portion],E1245,Table15[If Material Anything Other than "Lead" in Column E,Was Material Ever Previously Lead?],G1245,Table15[Customer-Owned Portion],O1245),Table15[Unique ID],0),0)))</f>
        <v>Lead Status Unknown</v>
      </c>
      <c r="X1245"/>
    </row>
    <row r="1246" spans="2:24" ht="29" x14ac:dyDescent="0.35">
      <c r="B1246" s="146"/>
      <c r="C1246" s="31" t="s">
        <v>686</v>
      </c>
      <c r="D1246" s="31"/>
      <c r="E1246" s="44" t="s">
        <v>3284</v>
      </c>
      <c r="F1246" s="43" t="s">
        <v>41</v>
      </c>
      <c r="G1246" s="84" t="s">
        <v>3249</v>
      </c>
      <c r="H1246" s="31">
        <v>1996</v>
      </c>
      <c r="I1246" s="207" t="s">
        <v>3338</v>
      </c>
      <c r="J1246" s="84" t="s">
        <v>3270</v>
      </c>
      <c r="K1246" s="31" t="s">
        <v>41</v>
      </c>
      <c r="L1246" s="31"/>
      <c r="M1246" s="169"/>
      <c r="N1246" s="148"/>
      <c r="O1246" s="44" t="s">
        <v>3284</v>
      </c>
      <c r="P1246" s="43">
        <v>1996</v>
      </c>
      <c r="Q1246" s="207" t="s">
        <v>3338</v>
      </c>
      <c r="R1246" s="84" t="s">
        <v>3270</v>
      </c>
      <c r="S1246" s="31" t="s">
        <v>41</v>
      </c>
      <c r="T1246" s="31"/>
      <c r="U1246" s="169"/>
      <c r="V1246" s="150"/>
      <c r="W1246" s="141" t="str" cm="1">
        <f t="array" ref="W1246">IF(SUM(LEN(B1246:V1246))=0,"",IF(OR(OR(ISBLANK(F1246),SUM(LEN(C1246),LEN(D1246))=0),AND(NOT(E1246="Unknown"),ISBLANK(J1246)),AND(NOT(O1246="Unknown"),ISBLANK(R1246))),"Missing Information", INDEX(Table15[Entire Service Line Classification], MATCH(SUMIFS(Table15[Unique ID],Table15[System-Owned Portion],E1246,Table15[If Material Anything Other than "Lead" in Column E,Was Material Ever Previously Lead?],G1246,Table15[Customer-Owned Portion],O1246),Table15[Unique ID],0),0)))</f>
        <v>Non-lead</v>
      </c>
      <c r="X1246"/>
    </row>
    <row r="1247" spans="2:24" ht="29" x14ac:dyDescent="0.35">
      <c r="B1247" s="146"/>
      <c r="C1247" s="31" t="s">
        <v>687</v>
      </c>
      <c r="D1247" s="31"/>
      <c r="E1247" s="44" t="s">
        <v>3284</v>
      </c>
      <c r="F1247" s="43" t="s">
        <v>41</v>
      </c>
      <c r="G1247" s="84" t="s">
        <v>3249</v>
      </c>
      <c r="H1247" s="31">
        <v>1996</v>
      </c>
      <c r="I1247" s="207" t="s">
        <v>3338</v>
      </c>
      <c r="J1247" s="84" t="s">
        <v>3270</v>
      </c>
      <c r="K1247" s="31" t="s">
        <v>41</v>
      </c>
      <c r="L1247" s="31"/>
      <c r="M1247" s="169"/>
      <c r="N1247" s="148"/>
      <c r="O1247" s="44" t="s">
        <v>3284</v>
      </c>
      <c r="P1247" s="43">
        <v>1996</v>
      </c>
      <c r="Q1247" s="207" t="s">
        <v>3338</v>
      </c>
      <c r="R1247" s="84" t="s">
        <v>3270</v>
      </c>
      <c r="S1247" s="31" t="s">
        <v>41</v>
      </c>
      <c r="T1247" s="31"/>
      <c r="U1247" s="169"/>
      <c r="V1247" s="150"/>
      <c r="W1247" s="141" t="str" cm="1">
        <f t="array" ref="W1247">IF(SUM(LEN(B1247:V1247))=0,"",IF(OR(OR(ISBLANK(F1247),SUM(LEN(C1247),LEN(D1247))=0),AND(NOT(E1247="Unknown"),ISBLANK(J1247)),AND(NOT(O1247="Unknown"),ISBLANK(R1247))),"Missing Information", INDEX(Table15[Entire Service Line Classification], MATCH(SUMIFS(Table15[Unique ID],Table15[System-Owned Portion],E1247,Table15[If Material Anything Other than "Lead" in Column E,Was Material Ever Previously Lead?],G1247,Table15[Customer-Owned Portion],O1247),Table15[Unique ID],0),0)))</f>
        <v>Non-lead</v>
      </c>
      <c r="X1247"/>
    </row>
    <row r="1248" spans="2:24" ht="29" x14ac:dyDescent="0.35">
      <c r="B1248" s="146"/>
      <c r="C1248" s="31" t="s">
        <v>688</v>
      </c>
      <c r="D1248" s="31"/>
      <c r="E1248" s="44" t="s">
        <v>3284</v>
      </c>
      <c r="F1248" s="43" t="s">
        <v>41</v>
      </c>
      <c r="G1248" s="84" t="s">
        <v>3249</v>
      </c>
      <c r="H1248" s="31">
        <v>1996</v>
      </c>
      <c r="I1248" s="207" t="s">
        <v>3338</v>
      </c>
      <c r="J1248" s="84" t="s">
        <v>3270</v>
      </c>
      <c r="K1248" s="31" t="s">
        <v>41</v>
      </c>
      <c r="L1248" s="31"/>
      <c r="M1248" s="169"/>
      <c r="N1248" s="148"/>
      <c r="O1248" s="44" t="s">
        <v>3284</v>
      </c>
      <c r="P1248" s="43">
        <v>1996</v>
      </c>
      <c r="Q1248" s="207" t="s">
        <v>3338</v>
      </c>
      <c r="R1248" s="84" t="s">
        <v>3270</v>
      </c>
      <c r="S1248" s="31" t="s">
        <v>41</v>
      </c>
      <c r="T1248" s="31"/>
      <c r="U1248" s="169"/>
      <c r="V1248" s="150"/>
      <c r="W1248" s="141" t="str" cm="1">
        <f t="array" ref="W1248">IF(SUM(LEN(B1248:V1248))=0,"",IF(OR(OR(ISBLANK(F1248),SUM(LEN(C1248),LEN(D1248))=0),AND(NOT(E1248="Unknown"),ISBLANK(J1248)),AND(NOT(O1248="Unknown"),ISBLANK(R1248))),"Missing Information", INDEX(Table15[Entire Service Line Classification], MATCH(SUMIFS(Table15[Unique ID],Table15[System-Owned Portion],E1248,Table15[If Material Anything Other than "Lead" in Column E,Was Material Ever Previously Lead?],G1248,Table15[Customer-Owned Portion],O1248),Table15[Unique ID],0),0)))</f>
        <v>Non-lead</v>
      </c>
      <c r="X1248"/>
    </row>
    <row r="1249" spans="2:24" x14ac:dyDescent="0.35">
      <c r="B1249" s="146"/>
      <c r="C1249" s="31" t="s">
        <v>689</v>
      </c>
      <c r="D1249" s="31"/>
      <c r="E1249" s="44" t="s">
        <v>3203</v>
      </c>
      <c r="F1249" s="43" t="s">
        <v>3283</v>
      </c>
      <c r="G1249" s="84" t="s">
        <v>3249</v>
      </c>
      <c r="H1249" s="31">
        <v>1962</v>
      </c>
      <c r="I1249" s="207" t="s">
        <v>3338</v>
      </c>
      <c r="J1249" s="84"/>
      <c r="K1249" s="31" t="s">
        <v>41</v>
      </c>
      <c r="L1249" s="31"/>
      <c r="M1249" s="169"/>
      <c r="N1249" s="148"/>
      <c r="O1249" s="44" t="s">
        <v>3203</v>
      </c>
      <c r="P1249" s="43">
        <v>1962</v>
      </c>
      <c r="Q1249" s="207" t="s">
        <v>3338</v>
      </c>
      <c r="R1249" s="84" t="s">
        <v>3203</v>
      </c>
      <c r="S1249" s="31" t="s">
        <v>41</v>
      </c>
      <c r="T1249" s="31"/>
      <c r="U1249" s="169"/>
      <c r="V1249" s="150"/>
      <c r="W1249" s="141" t="str" cm="1">
        <f t="array" ref="W1249">IF(SUM(LEN(B1249:V1249))=0,"",IF(OR(OR(ISBLANK(F1249),SUM(LEN(C1249),LEN(D1249))=0),AND(NOT(E1249="Unknown"),ISBLANK(J1249)),AND(NOT(O1249="Unknown"),ISBLANK(R1249))),"Missing Information", INDEX(Table15[Entire Service Line Classification], MATCH(SUMIFS(Table15[Unique ID],Table15[System-Owned Portion],E1249,Table15[If Material Anything Other than "Lead" in Column E,Was Material Ever Previously Lead?],G1249,Table15[Customer-Owned Portion],O1249),Table15[Unique ID],0),0)))</f>
        <v>Lead Status Unknown</v>
      </c>
      <c r="X1249"/>
    </row>
    <row r="1250" spans="2:24" ht="29" x14ac:dyDescent="0.35">
      <c r="B1250" s="146"/>
      <c r="C1250" s="31" t="s">
        <v>690</v>
      </c>
      <c r="D1250" s="31"/>
      <c r="E1250" s="44" t="s">
        <v>3284</v>
      </c>
      <c r="F1250" s="43" t="s">
        <v>41</v>
      </c>
      <c r="G1250" s="84" t="s">
        <v>3249</v>
      </c>
      <c r="H1250" s="31">
        <v>1995</v>
      </c>
      <c r="I1250" s="207" t="s">
        <v>3338</v>
      </c>
      <c r="J1250" s="84" t="s">
        <v>3270</v>
      </c>
      <c r="K1250" s="31" t="s">
        <v>41</v>
      </c>
      <c r="L1250" s="31"/>
      <c r="M1250" s="169"/>
      <c r="N1250" s="148"/>
      <c r="O1250" s="44" t="s">
        <v>3284</v>
      </c>
      <c r="P1250" s="43">
        <v>1995</v>
      </c>
      <c r="Q1250" s="207" t="s">
        <v>3338</v>
      </c>
      <c r="R1250" s="84" t="s">
        <v>3270</v>
      </c>
      <c r="S1250" s="31" t="s">
        <v>41</v>
      </c>
      <c r="T1250" s="31"/>
      <c r="U1250" s="169"/>
      <c r="V1250" s="150"/>
      <c r="W1250" s="141" t="str" cm="1">
        <f t="array" ref="W1250">IF(SUM(LEN(B1250:V1250))=0,"",IF(OR(OR(ISBLANK(F1250),SUM(LEN(C1250),LEN(D1250))=0),AND(NOT(E1250="Unknown"),ISBLANK(J1250)),AND(NOT(O1250="Unknown"),ISBLANK(R1250))),"Missing Information", INDEX(Table15[Entire Service Line Classification], MATCH(SUMIFS(Table15[Unique ID],Table15[System-Owned Portion],E1250,Table15[If Material Anything Other than "Lead" in Column E,Was Material Ever Previously Lead?],G1250,Table15[Customer-Owned Portion],O1250),Table15[Unique ID],0),0)))</f>
        <v>Non-lead</v>
      </c>
      <c r="X1250"/>
    </row>
    <row r="1251" spans="2:24" ht="29" x14ac:dyDescent="0.35">
      <c r="B1251" s="146"/>
      <c r="C1251" s="31" t="s">
        <v>3978</v>
      </c>
      <c r="D1251" s="31"/>
      <c r="E1251" s="44" t="s">
        <v>3284</v>
      </c>
      <c r="F1251" s="43" t="s">
        <v>41</v>
      </c>
      <c r="G1251" s="84" t="s">
        <v>3249</v>
      </c>
      <c r="H1251" s="31">
        <v>1995</v>
      </c>
      <c r="I1251" s="207" t="s">
        <v>3338</v>
      </c>
      <c r="J1251" s="84" t="s">
        <v>3270</v>
      </c>
      <c r="K1251" s="31" t="s">
        <v>41</v>
      </c>
      <c r="L1251" s="31"/>
      <c r="M1251" s="169"/>
      <c r="N1251" s="148"/>
      <c r="O1251" s="44" t="s">
        <v>3284</v>
      </c>
      <c r="P1251" s="43">
        <v>1995</v>
      </c>
      <c r="Q1251" s="207" t="s">
        <v>3338</v>
      </c>
      <c r="R1251" s="84" t="s">
        <v>3270</v>
      </c>
      <c r="S1251" s="31" t="s">
        <v>41</v>
      </c>
      <c r="T1251" s="31"/>
      <c r="U1251" s="169"/>
      <c r="V1251" s="150"/>
      <c r="W1251" s="141" t="str" cm="1">
        <f t="array" ref="W1251">IF(SUM(LEN(B1251:V1251))=0,"",IF(OR(OR(ISBLANK(F1251),SUM(LEN(C1251),LEN(D1251))=0),AND(NOT(E1251="Unknown"),ISBLANK(J1251)),AND(NOT(O1251="Unknown"),ISBLANK(R1251))),"Missing Information", INDEX(Table15[Entire Service Line Classification], MATCH(SUMIFS(Table15[Unique ID],Table15[System-Owned Portion],E1251,Table15[If Material Anything Other than "Lead" in Column E,Was Material Ever Previously Lead?],G1251,Table15[Customer-Owned Portion],O1251),Table15[Unique ID],0),0)))</f>
        <v>Non-lead</v>
      </c>
      <c r="X1251"/>
    </row>
    <row r="1252" spans="2:24" ht="29" x14ac:dyDescent="0.35">
      <c r="B1252" s="146"/>
      <c r="C1252" s="31" t="s">
        <v>3979</v>
      </c>
      <c r="D1252" s="31"/>
      <c r="E1252" s="44" t="s">
        <v>3284</v>
      </c>
      <c r="F1252" s="43" t="s">
        <v>41</v>
      </c>
      <c r="G1252" s="84" t="s">
        <v>3249</v>
      </c>
      <c r="H1252" s="31">
        <v>1995</v>
      </c>
      <c r="I1252" s="207" t="s">
        <v>3338</v>
      </c>
      <c r="J1252" s="84" t="s">
        <v>3270</v>
      </c>
      <c r="K1252" s="31" t="s">
        <v>41</v>
      </c>
      <c r="L1252" s="31"/>
      <c r="M1252" s="169"/>
      <c r="N1252" s="148"/>
      <c r="O1252" s="44" t="s">
        <v>3284</v>
      </c>
      <c r="P1252" s="43">
        <v>1995</v>
      </c>
      <c r="Q1252" s="207" t="s">
        <v>3338</v>
      </c>
      <c r="R1252" s="84" t="s">
        <v>3270</v>
      </c>
      <c r="S1252" s="31" t="s">
        <v>41</v>
      </c>
      <c r="T1252" s="31"/>
      <c r="U1252" s="169"/>
      <c r="V1252" s="150"/>
      <c r="W1252" s="141" t="str" cm="1">
        <f t="array" ref="W1252">IF(SUM(LEN(B1252:V1252))=0,"",IF(OR(OR(ISBLANK(F1252),SUM(LEN(C1252),LEN(D1252))=0),AND(NOT(E1252="Unknown"),ISBLANK(J1252)),AND(NOT(O1252="Unknown"),ISBLANK(R1252))),"Missing Information", INDEX(Table15[Entire Service Line Classification], MATCH(SUMIFS(Table15[Unique ID],Table15[System-Owned Portion],E1252,Table15[If Material Anything Other than "Lead" in Column E,Was Material Ever Previously Lead?],G1252,Table15[Customer-Owned Portion],O1252),Table15[Unique ID],0),0)))</f>
        <v>Non-lead</v>
      </c>
      <c r="X1252"/>
    </row>
    <row r="1253" spans="2:24" ht="29" x14ac:dyDescent="0.35">
      <c r="B1253" s="146"/>
      <c r="C1253" s="31" t="s">
        <v>3980</v>
      </c>
      <c r="D1253" s="31"/>
      <c r="E1253" s="44" t="s">
        <v>3284</v>
      </c>
      <c r="F1253" s="43" t="s">
        <v>41</v>
      </c>
      <c r="G1253" s="84" t="s">
        <v>3249</v>
      </c>
      <c r="H1253" s="31">
        <v>1995</v>
      </c>
      <c r="I1253" s="207" t="s">
        <v>3338</v>
      </c>
      <c r="J1253" s="84" t="s">
        <v>3270</v>
      </c>
      <c r="K1253" s="31" t="s">
        <v>41</v>
      </c>
      <c r="L1253" s="31"/>
      <c r="M1253" s="169"/>
      <c r="N1253" s="148"/>
      <c r="O1253" s="44" t="s">
        <v>3284</v>
      </c>
      <c r="P1253" s="43">
        <v>1995</v>
      </c>
      <c r="Q1253" s="207" t="s">
        <v>3338</v>
      </c>
      <c r="R1253" s="84" t="s">
        <v>3270</v>
      </c>
      <c r="S1253" s="31" t="s">
        <v>41</v>
      </c>
      <c r="T1253" s="31"/>
      <c r="U1253" s="169"/>
      <c r="V1253" s="150"/>
      <c r="W1253" s="141" t="str" cm="1">
        <f t="array" ref="W1253">IF(SUM(LEN(B1253:V1253))=0,"",IF(OR(OR(ISBLANK(F1253),SUM(LEN(C1253),LEN(D1253))=0),AND(NOT(E1253="Unknown"),ISBLANK(J1253)),AND(NOT(O1253="Unknown"),ISBLANK(R1253))),"Missing Information", INDEX(Table15[Entire Service Line Classification], MATCH(SUMIFS(Table15[Unique ID],Table15[System-Owned Portion],E1253,Table15[If Material Anything Other than "Lead" in Column E,Was Material Ever Previously Lead?],G1253,Table15[Customer-Owned Portion],O1253),Table15[Unique ID],0),0)))</f>
        <v>Non-lead</v>
      </c>
      <c r="X1253"/>
    </row>
    <row r="1254" spans="2:24" x14ac:dyDescent="0.35">
      <c r="B1254" s="146"/>
      <c r="C1254" s="31" t="s">
        <v>691</v>
      </c>
      <c r="D1254" s="31"/>
      <c r="E1254" s="44" t="s">
        <v>3203</v>
      </c>
      <c r="F1254" s="43" t="s">
        <v>3283</v>
      </c>
      <c r="G1254" s="84" t="s">
        <v>3249</v>
      </c>
      <c r="H1254" s="31">
        <v>1927</v>
      </c>
      <c r="I1254" s="207" t="s">
        <v>3338</v>
      </c>
      <c r="J1254" s="84"/>
      <c r="K1254" s="31" t="s">
        <v>41</v>
      </c>
      <c r="L1254" s="31"/>
      <c r="M1254" s="169"/>
      <c r="N1254" s="148"/>
      <c r="O1254" s="44" t="s">
        <v>3203</v>
      </c>
      <c r="P1254" s="43">
        <v>1927</v>
      </c>
      <c r="Q1254" s="207" t="s">
        <v>3338</v>
      </c>
      <c r="R1254" s="84" t="s">
        <v>3203</v>
      </c>
      <c r="S1254" s="31" t="s">
        <v>41</v>
      </c>
      <c r="T1254" s="31"/>
      <c r="U1254" s="169"/>
      <c r="V1254" s="150"/>
      <c r="W1254" s="141" t="str" cm="1">
        <f t="array" ref="W1254">IF(SUM(LEN(B1254:V1254))=0,"",IF(OR(OR(ISBLANK(F1254),SUM(LEN(C1254),LEN(D1254))=0),AND(NOT(E1254="Unknown"),ISBLANK(J1254)),AND(NOT(O1254="Unknown"),ISBLANK(R1254))),"Missing Information", INDEX(Table15[Entire Service Line Classification], MATCH(SUMIFS(Table15[Unique ID],Table15[System-Owned Portion],E1254,Table15[If Material Anything Other than "Lead" in Column E,Was Material Ever Previously Lead?],G1254,Table15[Customer-Owned Portion],O1254),Table15[Unique ID],0),0)))</f>
        <v>Lead Status Unknown</v>
      </c>
      <c r="X1254"/>
    </row>
    <row r="1255" spans="2:24" ht="29" x14ac:dyDescent="0.35">
      <c r="B1255" s="146"/>
      <c r="C1255" s="31" t="s">
        <v>692</v>
      </c>
      <c r="D1255" s="31"/>
      <c r="E1255" s="44" t="s">
        <v>3284</v>
      </c>
      <c r="F1255" s="43" t="s">
        <v>41</v>
      </c>
      <c r="G1255" s="84" t="s">
        <v>3249</v>
      </c>
      <c r="H1255" s="31">
        <v>1995</v>
      </c>
      <c r="I1255" s="207" t="s">
        <v>3338</v>
      </c>
      <c r="J1255" s="84" t="s">
        <v>3270</v>
      </c>
      <c r="K1255" s="31" t="s">
        <v>41</v>
      </c>
      <c r="L1255" s="31"/>
      <c r="M1255" s="169"/>
      <c r="N1255" s="148"/>
      <c r="O1255" s="44" t="s">
        <v>3284</v>
      </c>
      <c r="P1255" s="43">
        <v>1995</v>
      </c>
      <c r="Q1255" s="207" t="s">
        <v>3338</v>
      </c>
      <c r="R1255" s="84" t="s">
        <v>3270</v>
      </c>
      <c r="S1255" s="31" t="s">
        <v>41</v>
      </c>
      <c r="T1255" s="31"/>
      <c r="U1255" s="169"/>
      <c r="V1255" s="150"/>
      <c r="W1255" s="141" t="str" cm="1">
        <f t="array" ref="W1255">IF(SUM(LEN(B1255:V1255))=0,"",IF(OR(OR(ISBLANK(F1255),SUM(LEN(C1255),LEN(D1255))=0),AND(NOT(E1255="Unknown"),ISBLANK(J1255)),AND(NOT(O1255="Unknown"),ISBLANK(R1255))),"Missing Information", INDEX(Table15[Entire Service Line Classification], MATCH(SUMIFS(Table15[Unique ID],Table15[System-Owned Portion],E1255,Table15[If Material Anything Other than "Lead" in Column E,Was Material Ever Previously Lead?],G1255,Table15[Customer-Owned Portion],O1255),Table15[Unique ID],0),0)))</f>
        <v>Non-lead</v>
      </c>
      <c r="X1255"/>
    </row>
    <row r="1256" spans="2:24" ht="29" x14ac:dyDescent="0.35">
      <c r="B1256" s="146"/>
      <c r="C1256" s="31" t="s">
        <v>693</v>
      </c>
      <c r="D1256" s="31"/>
      <c r="E1256" s="44" t="s">
        <v>3284</v>
      </c>
      <c r="F1256" s="43" t="s">
        <v>41</v>
      </c>
      <c r="G1256" s="84" t="s">
        <v>3249</v>
      </c>
      <c r="H1256" s="31">
        <v>1995</v>
      </c>
      <c r="I1256" s="207" t="s">
        <v>3339</v>
      </c>
      <c r="J1256" s="84" t="s">
        <v>3270</v>
      </c>
      <c r="K1256" s="31" t="s">
        <v>41</v>
      </c>
      <c r="L1256" s="31"/>
      <c r="M1256" s="169"/>
      <c r="N1256" s="148"/>
      <c r="O1256" s="44" t="s">
        <v>3284</v>
      </c>
      <c r="P1256" s="43">
        <v>1995</v>
      </c>
      <c r="Q1256" s="207" t="s">
        <v>3339</v>
      </c>
      <c r="R1256" s="84" t="s">
        <v>3270</v>
      </c>
      <c r="S1256" s="31" t="s">
        <v>41</v>
      </c>
      <c r="T1256" s="31"/>
      <c r="U1256" s="169"/>
      <c r="V1256" s="150"/>
      <c r="W1256" s="141" t="str" cm="1">
        <f t="array" ref="W1256">IF(SUM(LEN(B1256:V1256))=0,"",IF(OR(OR(ISBLANK(F1256),SUM(LEN(C1256),LEN(D1256))=0),AND(NOT(E1256="Unknown"),ISBLANK(J1256)),AND(NOT(O1256="Unknown"),ISBLANK(R1256))),"Missing Information", INDEX(Table15[Entire Service Line Classification], MATCH(SUMIFS(Table15[Unique ID],Table15[System-Owned Portion],E1256,Table15[If Material Anything Other than "Lead" in Column E,Was Material Ever Previously Lead?],G1256,Table15[Customer-Owned Portion],O1256),Table15[Unique ID],0),0)))</f>
        <v>Non-lead</v>
      </c>
      <c r="X1256"/>
    </row>
    <row r="1257" spans="2:24" ht="29" x14ac:dyDescent="0.35">
      <c r="B1257" s="146"/>
      <c r="C1257" s="31" t="s">
        <v>694</v>
      </c>
      <c r="D1257" s="31"/>
      <c r="E1257" s="44" t="s">
        <v>3284</v>
      </c>
      <c r="F1257" s="43" t="s">
        <v>41</v>
      </c>
      <c r="G1257" s="84" t="s">
        <v>3249</v>
      </c>
      <c r="H1257" s="31">
        <v>1996</v>
      </c>
      <c r="I1257" s="207" t="s">
        <v>3338</v>
      </c>
      <c r="J1257" s="84" t="s">
        <v>3270</v>
      </c>
      <c r="K1257" s="31" t="s">
        <v>41</v>
      </c>
      <c r="L1257" s="31"/>
      <c r="M1257" s="169"/>
      <c r="N1257" s="148"/>
      <c r="O1257" s="44" t="s">
        <v>3284</v>
      </c>
      <c r="P1257" s="43">
        <v>1996</v>
      </c>
      <c r="Q1257" s="207" t="s">
        <v>3338</v>
      </c>
      <c r="R1257" s="84" t="s">
        <v>3270</v>
      </c>
      <c r="S1257" s="31" t="s">
        <v>41</v>
      </c>
      <c r="T1257" s="31"/>
      <c r="U1257" s="169"/>
      <c r="V1257" s="150"/>
      <c r="W1257" s="141" t="str" cm="1">
        <f t="array" ref="W1257">IF(SUM(LEN(B1257:V1257))=0,"",IF(OR(OR(ISBLANK(F1257),SUM(LEN(C1257),LEN(D1257))=0),AND(NOT(E1257="Unknown"),ISBLANK(J1257)),AND(NOT(O1257="Unknown"),ISBLANK(R1257))),"Missing Information", INDEX(Table15[Entire Service Line Classification], MATCH(SUMIFS(Table15[Unique ID],Table15[System-Owned Portion],E1257,Table15[If Material Anything Other than "Lead" in Column E,Was Material Ever Previously Lead?],G1257,Table15[Customer-Owned Portion],O1257),Table15[Unique ID],0),0)))</f>
        <v>Non-lead</v>
      </c>
      <c r="X1257"/>
    </row>
    <row r="1258" spans="2:24" x14ac:dyDescent="0.35">
      <c r="B1258" s="146"/>
      <c r="C1258" s="31" t="s">
        <v>695</v>
      </c>
      <c r="D1258" s="31"/>
      <c r="E1258" s="44" t="s">
        <v>3203</v>
      </c>
      <c r="F1258" s="43" t="s">
        <v>3283</v>
      </c>
      <c r="G1258" s="84" t="s">
        <v>3249</v>
      </c>
      <c r="H1258" s="31">
        <v>1975</v>
      </c>
      <c r="I1258" s="207" t="s">
        <v>3338</v>
      </c>
      <c r="J1258" s="84"/>
      <c r="K1258" s="31" t="s">
        <v>41</v>
      </c>
      <c r="L1258" s="31"/>
      <c r="M1258" s="169"/>
      <c r="N1258" s="148"/>
      <c r="O1258" s="44" t="s">
        <v>3203</v>
      </c>
      <c r="P1258" s="43">
        <v>1975</v>
      </c>
      <c r="Q1258" s="207" t="s">
        <v>3338</v>
      </c>
      <c r="R1258" s="84" t="s">
        <v>3203</v>
      </c>
      <c r="S1258" s="31" t="s">
        <v>41</v>
      </c>
      <c r="T1258" s="31"/>
      <c r="U1258" s="169"/>
      <c r="V1258" s="150"/>
      <c r="W1258" s="141" t="str" cm="1">
        <f t="array" ref="W1258">IF(SUM(LEN(B1258:V1258))=0,"",IF(OR(OR(ISBLANK(F1258),SUM(LEN(C1258),LEN(D1258))=0),AND(NOT(E1258="Unknown"),ISBLANK(J1258)),AND(NOT(O1258="Unknown"),ISBLANK(R1258))),"Missing Information", INDEX(Table15[Entire Service Line Classification], MATCH(SUMIFS(Table15[Unique ID],Table15[System-Owned Portion],E1258,Table15[If Material Anything Other than "Lead" in Column E,Was Material Ever Previously Lead?],G1258,Table15[Customer-Owned Portion],O1258),Table15[Unique ID],0),0)))</f>
        <v>Lead Status Unknown</v>
      </c>
      <c r="X1258"/>
    </row>
    <row r="1259" spans="2:24" ht="29" x14ac:dyDescent="0.35">
      <c r="B1259" s="146"/>
      <c r="C1259" s="31" t="s">
        <v>3981</v>
      </c>
      <c r="D1259" s="31"/>
      <c r="E1259" s="44" t="s">
        <v>3284</v>
      </c>
      <c r="F1259" s="43" t="s">
        <v>41</v>
      </c>
      <c r="G1259" s="84" t="s">
        <v>3249</v>
      </c>
      <c r="H1259" s="31">
        <v>1995</v>
      </c>
      <c r="I1259" s="207" t="s">
        <v>3338</v>
      </c>
      <c r="J1259" s="84" t="s">
        <v>3270</v>
      </c>
      <c r="K1259" s="31" t="s">
        <v>41</v>
      </c>
      <c r="L1259" s="31"/>
      <c r="M1259" s="169"/>
      <c r="N1259" s="148"/>
      <c r="O1259" s="44" t="s">
        <v>3284</v>
      </c>
      <c r="P1259" s="43">
        <v>1995</v>
      </c>
      <c r="Q1259" s="207" t="s">
        <v>3338</v>
      </c>
      <c r="R1259" s="84" t="s">
        <v>3270</v>
      </c>
      <c r="S1259" s="31" t="s">
        <v>41</v>
      </c>
      <c r="T1259" s="31"/>
      <c r="U1259" s="169"/>
      <c r="V1259" s="150"/>
      <c r="W1259" s="141" t="str" cm="1">
        <f t="array" ref="W1259">IF(SUM(LEN(B1259:V1259))=0,"",IF(OR(OR(ISBLANK(F1259),SUM(LEN(C1259),LEN(D1259))=0),AND(NOT(E1259="Unknown"),ISBLANK(J1259)),AND(NOT(O1259="Unknown"),ISBLANK(R1259))),"Missing Information", INDEX(Table15[Entire Service Line Classification], MATCH(SUMIFS(Table15[Unique ID],Table15[System-Owned Portion],E1259,Table15[If Material Anything Other than "Lead" in Column E,Was Material Ever Previously Lead?],G1259,Table15[Customer-Owned Portion],O1259),Table15[Unique ID],0),0)))</f>
        <v>Non-lead</v>
      </c>
      <c r="X1259"/>
    </row>
    <row r="1260" spans="2:24" ht="29" x14ac:dyDescent="0.35">
      <c r="B1260" s="146"/>
      <c r="C1260" s="31" t="s">
        <v>696</v>
      </c>
      <c r="D1260" s="31"/>
      <c r="E1260" s="44" t="s">
        <v>3284</v>
      </c>
      <c r="F1260" s="43" t="s">
        <v>41</v>
      </c>
      <c r="G1260" s="84" t="s">
        <v>3249</v>
      </c>
      <c r="H1260" s="31">
        <v>1995</v>
      </c>
      <c r="I1260" s="207" t="s">
        <v>3338</v>
      </c>
      <c r="J1260" s="84" t="s">
        <v>3270</v>
      </c>
      <c r="K1260" s="31" t="s">
        <v>41</v>
      </c>
      <c r="L1260" s="31"/>
      <c r="M1260" s="169"/>
      <c r="N1260" s="148"/>
      <c r="O1260" s="44" t="s">
        <v>3284</v>
      </c>
      <c r="P1260" s="43">
        <v>1995</v>
      </c>
      <c r="Q1260" s="207" t="s">
        <v>3338</v>
      </c>
      <c r="R1260" s="84" t="s">
        <v>3270</v>
      </c>
      <c r="S1260" s="31" t="s">
        <v>41</v>
      </c>
      <c r="T1260" s="31"/>
      <c r="U1260" s="169"/>
      <c r="V1260" s="150"/>
      <c r="W1260" s="141" t="str" cm="1">
        <f t="array" ref="W1260">IF(SUM(LEN(B1260:V1260))=0,"",IF(OR(OR(ISBLANK(F1260),SUM(LEN(C1260),LEN(D1260))=0),AND(NOT(E1260="Unknown"),ISBLANK(J1260)),AND(NOT(O1260="Unknown"),ISBLANK(R1260))),"Missing Information", INDEX(Table15[Entire Service Line Classification], MATCH(SUMIFS(Table15[Unique ID],Table15[System-Owned Portion],E1260,Table15[If Material Anything Other than "Lead" in Column E,Was Material Ever Previously Lead?],G1260,Table15[Customer-Owned Portion],O1260),Table15[Unique ID],0),0)))</f>
        <v>Non-lead</v>
      </c>
      <c r="X1260"/>
    </row>
    <row r="1261" spans="2:24" ht="29" x14ac:dyDescent="0.35">
      <c r="B1261" s="146"/>
      <c r="C1261" s="31" t="s">
        <v>3982</v>
      </c>
      <c r="D1261" s="31"/>
      <c r="E1261" s="44" t="s">
        <v>3284</v>
      </c>
      <c r="F1261" s="43" t="s">
        <v>41</v>
      </c>
      <c r="G1261" s="84" t="s">
        <v>3249</v>
      </c>
      <c r="H1261" s="31">
        <v>1996</v>
      </c>
      <c r="I1261" s="207" t="s">
        <v>3338</v>
      </c>
      <c r="J1261" s="84" t="s">
        <v>3270</v>
      </c>
      <c r="K1261" s="31" t="s">
        <v>41</v>
      </c>
      <c r="L1261" s="31"/>
      <c r="M1261" s="169"/>
      <c r="N1261" s="148"/>
      <c r="O1261" s="44" t="s">
        <v>3284</v>
      </c>
      <c r="P1261" s="43">
        <v>1996</v>
      </c>
      <c r="Q1261" s="207" t="s">
        <v>3338</v>
      </c>
      <c r="R1261" s="84" t="s">
        <v>3270</v>
      </c>
      <c r="S1261" s="31" t="s">
        <v>41</v>
      </c>
      <c r="T1261" s="31"/>
      <c r="U1261" s="169"/>
      <c r="V1261" s="150"/>
      <c r="W1261" s="141" t="str" cm="1">
        <f t="array" ref="W1261">IF(SUM(LEN(B1261:V1261))=0,"",IF(OR(OR(ISBLANK(F1261),SUM(LEN(C1261),LEN(D1261))=0),AND(NOT(E1261="Unknown"),ISBLANK(J1261)),AND(NOT(O1261="Unknown"),ISBLANK(R1261))),"Missing Information", INDEX(Table15[Entire Service Line Classification], MATCH(SUMIFS(Table15[Unique ID],Table15[System-Owned Portion],E1261,Table15[If Material Anything Other than "Lead" in Column E,Was Material Ever Previously Lead?],G1261,Table15[Customer-Owned Portion],O1261),Table15[Unique ID],0),0)))</f>
        <v>Non-lead</v>
      </c>
      <c r="X1261"/>
    </row>
    <row r="1262" spans="2:24" ht="29" x14ac:dyDescent="0.35">
      <c r="B1262" s="146"/>
      <c r="C1262" s="31" t="s">
        <v>3983</v>
      </c>
      <c r="D1262" s="31"/>
      <c r="E1262" s="44" t="s">
        <v>3284</v>
      </c>
      <c r="F1262" s="43" t="s">
        <v>41</v>
      </c>
      <c r="G1262" s="84" t="s">
        <v>3249</v>
      </c>
      <c r="H1262" s="31">
        <v>1996</v>
      </c>
      <c r="I1262" s="207" t="s">
        <v>3338</v>
      </c>
      <c r="J1262" s="84" t="s">
        <v>3270</v>
      </c>
      <c r="K1262" s="31" t="s">
        <v>41</v>
      </c>
      <c r="L1262" s="31"/>
      <c r="M1262" s="169"/>
      <c r="N1262" s="148"/>
      <c r="O1262" s="44" t="s">
        <v>3284</v>
      </c>
      <c r="P1262" s="43">
        <v>1996</v>
      </c>
      <c r="Q1262" s="207" t="s">
        <v>3338</v>
      </c>
      <c r="R1262" s="84" t="s">
        <v>3270</v>
      </c>
      <c r="S1262" s="31" t="s">
        <v>41</v>
      </c>
      <c r="T1262" s="31"/>
      <c r="U1262" s="169"/>
      <c r="V1262" s="150"/>
      <c r="W1262" s="141" t="str" cm="1">
        <f t="array" ref="W1262">IF(SUM(LEN(B1262:V1262))=0,"",IF(OR(OR(ISBLANK(F1262),SUM(LEN(C1262),LEN(D1262))=0),AND(NOT(E1262="Unknown"),ISBLANK(J1262)),AND(NOT(O1262="Unknown"),ISBLANK(R1262))),"Missing Information", INDEX(Table15[Entire Service Line Classification], MATCH(SUMIFS(Table15[Unique ID],Table15[System-Owned Portion],E1262,Table15[If Material Anything Other than "Lead" in Column E,Was Material Ever Previously Lead?],G1262,Table15[Customer-Owned Portion],O1262),Table15[Unique ID],0),0)))</f>
        <v>Non-lead</v>
      </c>
      <c r="X1262"/>
    </row>
    <row r="1263" spans="2:24" x14ac:dyDescent="0.35">
      <c r="B1263" s="146"/>
      <c r="C1263" s="31" t="s">
        <v>697</v>
      </c>
      <c r="D1263" s="31"/>
      <c r="E1263" s="44" t="s">
        <v>3203</v>
      </c>
      <c r="F1263" s="43" t="s">
        <v>3283</v>
      </c>
      <c r="G1263" s="84" t="s">
        <v>3249</v>
      </c>
      <c r="H1263" s="31">
        <v>1961</v>
      </c>
      <c r="I1263" s="207" t="s">
        <v>3338</v>
      </c>
      <c r="J1263" s="84"/>
      <c r="K1263" s="31" t="s">
        <v>41</v>
      </c>
      <c r="L1263" s="31"/>
      <c r="M1263" s="169"/>
      <c r="N1263" s="148"/>
      <c r="O1263" s="44" t="s">
        <v>3203</v>
      </c>
      <c r="P1263" s="43">
        <v>1961</v>
      </c>
      <c r="Q1263" s="207" t="s">
        <v>3338</v>
      </c>
      <c r="R1263" s="84" t="s">
        <v>3203</v>
      </c>
      <c r="S1263" s="31" t="s">
        <v>41</v>
      </c>
      <c r="T1263" s="31"/>
      <c r="U1263" s="169"/>
      <c r="V1263" s="150"/>
      <c r="W1263" s="141" t="str" cm="1">
        <f t="array" ref="W1263">IF(SUM(LEN(B1263:V1263))=0,"",IF(OR(OR(ISBLANK(F1263),SUM(LEN(C1263),LEN(D1263))=0),AND(NOT(E1263="Unknown"),ISBLANK(J1263)),AND(NOT(O1263="Unknown"),ISBLANK(R1263))),"Missing Information", INDEX(Table15[Entire Service Line Classification], MATCH(SUMIFS(Table15[Unique ID],Table15[System-Owned Portion],E1263,Table15[If Material Anything Other than "Lead" in Column E,Was Material Ever Previously Lead?],G1263,Table15[Customer-Owned Portion],O1263),Table15[Unique ID],0),0)))</f>
        <v>Lead Status Unknown</v>
      </c>
      <c r="X1263"/>
    </row>
    <row r="1264" spans="2:24" ht="29" x14ac:dyDescent="0.35">
      <c r="B1264" s="146"/>
      <c r="C1264" s="31" t="s">
        <v>698</v>
      </c>
      <c r="D1264" s="31"/>
      <c r="E1264" s="44" t="s">
        <v>3284</v>
      </c>
      <c r="F1264" s="43" t="s">
        <v>41</v>
      </c>
      <c r="G1264" s="84" t="s">
        <v>3249</v>
      </c>
      <c r="H1264" s="31" t="s">
        <v>6805</v>
      </c>
      <c r="I1264" s="207" t="s">
        <v>3338</v>
      </c>
      <c r="J1264" s="84" t="s">
        <v>3270</v>
      </c>
      <c r="K1264" s="31" t="s">
        <v>41</v>
      </c>
      <c r="L1264" s="31"/>
      <c r="M1264" s="169"/>
      <c r="N1264" s="148"/>
      <c r="O1264" s="44" t="s">
        <v>3284</v>
      </c>
      <c r="P1264" s="43" t="s">
        <v>6805</v>
      </c>
      <c r="Q1264" s="207" t="s">
        <v>3338</v>
      </c>
      <c r="R1264" s="84" t="s">
        <v>3270</v>
      </c>
      <c r="S1264" s="31" t="s">
        <v>41</v>
      </c>
      <c r="T1264" s="31"/>
      <c r="U1264" s="169"/>
      <c r="V1264" s="150"/>
      <c r="W1264" s="141" t="str" cm="1">
        <f t="array" ref="W1264">IF(SUM(LEN(B1264:V1264))=0,"",IF(OR(OR(ISBLANK(F1264),SUM(LEN(C1264),LEN(D1264))=0),AND(NOT(E1264="Unknown"),ISBLANK(J1264)),AND(NOT(O1264="Unknown"),ISBLANK(R1264))),"Missing Information", INDEX(Table15[Entire Service Line Classification], MATCH(SUMIFS(Table15[Unique ID],Table15[System-Owned Portion],E1264,Table15[If Material Anything Other than "Lead" in Column E,Was Material Ever Previously Lead?],G1264,Table15[Customer-Owned Portion],O1264),Table15[Unique ID],0),0)))</f>
        <v>Non-lead</v>
      </c>
      <c r="X1264"/>
    </row>
    <row r="1265" spans="2:24" x14ac:dyDescent="0.35">
      <c r="B1265" s="146"/>
      <c r="C1265" s="31" t="s">
        <v>699</v>
      </c>
      <c r="D1265" s="31"/>
      <c r="E1265" s="44" t="s">
        <v>3203</v>
      </c>
      <c r="F1265" s="43" t="s">
        <v>3283</v>
      </c>
      <c r="G1265" s="84" t="s">
        <v>3249</v>
      </c>
      <c r="H1265" s="31"/>
      <c r="I1265" s="207" t="s">
        <v>3340</v>
      </c>
      <c r="J1265" s="84"/>
      <c r="K1265" s="31" t="s">
        <v>41</v>
      </c>
      <c r="L1265" s="31"/>
      <c r="M1265" s="169"/>
      <c r="N1265" s="148"/>
      <c r="O1265" s="44" t="s">
        <v>3203</v>
      </c>
      <c r="P1265" s="43"/>
      <c r="Q1265" s="207" t="s">
        <v>3340</v>
      </c>
      <c r="R1265" s="84" t="s">
        <v>3203</v>
      </c>
      <c r="S1265" s="31" t="s">
        <v>41</v>
      </c>
      <c r="T1265" s="31"/>
      <c r="U1265" s="169"/>
      <c r="V1265" s="150"/>
      <c r="W1265" s="141" t="str" cm="1">
        <f t="array" ref="W1265">IF(SUM(LEN(B1265:V1265))=0,"",IF(OR(OR(ISBLANK(F1265),SUM(LEN(C1265),LEN(D1265))=0),AND(NOT(E1265="Unknown"),ISBLANK(J1265)),AND(NOT(O1265="Unknown"),ISBLANK(R1265))),"Missing Information", INDEX(Table15[Entire Service Line Classification], MATCH(SUMIFS(Table15[Unique ID],Table15[System-Owned Portion],E1265,Table15[If Material Anything Other than "Lead" in Column E,Was Material Ever Previously Lead?],G1265,Table15[Customer-Owned Portion],O1265),Table15[Unique ID],0),0)))</f>
        <v>Lead Status Unknown</v>
      </c>
      <c r="X1265"/>
    </row>
    <row r="1266" spans="2:24" ht="29" x14ac:dyDescent="0.35">
      <c r="B1266" s="146"/>
      <c r="C1266" s="31" t="s">
        <v>3984</v>
      </c>
      <c r="D1266" s="31"/>
      <c r="E1266" s="44" t="s">
        <v>3284</v>
      </c>
      <c r="F1266" s="43" t="s">
        <v>41</v>
      </c>
      <c r="G1266" s="84" t="s">
        <v>3249</v>
      </c>
      <c r="H1266" s="31" t="s">
        <v>6805</v>
      </c>
      <c r="I1266" s="207" t="s">
        <v>3340</v>
      </c>
      <c r="J1266" s="84" t="s">
        <v>3270</v>
      </c>
      <c r="K1266" s="31" t="s">
        <v>41</v>
      </c>
      <c r="L1266" s="31"/>
      <c r="M1266" s="169"/>
      <c r="N1266" s="148"/>
      <c r="O1266" s="44" t="s">
        <v>3284</v>
      </c>
      <c r="P1266" s="43" t="s">
        <v>6805</v>
      </c>
      <c r="Q1266" s="207" t="s">
        <v>3340</v>
      </c>
      <c r="R1266" s="84" t="s">
        <v>3270</v>
      </c>
      <c r="S1266" s="31" t="s">
        <v>41</v>
      </c>
      <c r="T1266" s="31"/>
      <c r="U1266" s="169"/>
      <c r="V1266" s="150"/>
      <c r="W1266" s="141" t="str" cm="1">
        <f t="array" ref="W1266">IF(SUM(LEN(B1266:V1266))=0,"",IF(OR(OR(ISBLANK(F1266),SUM(LEN(C1266),LEN(D1266))=0),AND(NOT(E1266="Unknown"),ISBLANK(J1266)),AND(NOT(O1266="Unknown"),ISBLANK(R1266))),"Missing Information", INDEX(Table15[Entire Service Line Classification], MATCH(SUMIFS(Table15[Unique ID],Table15[System-Owned Portion],E1266,Table15[If Material Anything Other than "Lead" in Column E,Was Material Ever Previously Lead?],G1266,Table15[Customer-Owned Portion],O1266),Table15[Unique ID],0),0)))</f>
        <v>Non-lead</v>
      </c>
      <c r="X1266"/>
    </row>
    <row r="1267" spans="2:24" ht="29" x14ac:dyDescent="0.35">
      <c r="B1267" s="146"/>
      <c r="C1267" s="31" t="s">
        <v>3985</v>
      </c>
      <c r="D1267" s="31"/>
      <c r="E1267" s="44" t="s">
        <v>3284</v>
      </c>
      <c r="F1267" s="43" t="s">
        <v>41</v>
      </c>
      <c r="G1267" s="84" t="s">
        <v>3249</v>
      </c>
      <c r="H1267" s="31">
        <v>1995</v>
      </c>
      <c r="I1267" s="207" t="s">
        <v>3340</v>
      </c>
      <c r="J1267" s="84" t="s">
        <v>3270</v>
      </c>
      <c r="K1267" s="31" t="s">
        <v>41</v>
      </c>
      <c r="L1267" s="31"/>
      <c r="M1267" s="169"/>
      <c r="N1267" s="148"/>
      <c r="O1267" s="44" t="s">
        <v>3284</v>
      </c>
      <c r="P1267" s="43">
        <v>1995</v>
      </c>
      <c r="Q1267" s="207" t="s">
        <v>3340</v>
      </c>
      <c r="R1267" s="84" t="s">
        <v>3270</v>
      </c>
      <c r="S1267" s="31" t="s">
        <v>41</v>
      </c>
      <c r="T1267" s="31"/>
      <c r="U1267" s="169"/>
      <c r="V1267" s="150"/>
      <c r="W1267" s="141" t="str" cm="1">
        <f t="array" ref="W1267">IF(SUM(LEN(B1267:V1267))=0,"",IF(OR(OR(ISBLANK(F1267),SUM(LEN(C1267),LEN(D1267))=0),AND(NOT(E1267="Unknown"),ISBLANK(J1267)),AND(NOT(O1267="Unknown"),ISBLANK(R1267))),"Missing Information", INDEX(Table15[Entire Service Line Classification], MATCH(SUMIFS(Table15[Unique ID],Table15[System-Owned Portion],E1267,Table15[If Material Anything Other than "Lead" in Column E,Was Material Ever Previously Lead?],G1267,Table15[Customer-Owned Portion],O1267),Table15[Unique ID],0),0)))</f>
        <v>Non-lead</v>
      </c>
      <c r="X1267"/>
    </row>
    <row r="1268" spans="2:24" ht="29" x14ac:dyDescent="0.35">
      <c r="B1268" s="146"/>
      <c r="C1268" s="31" t="s">
        <v>3986</v>
      </c>
      <c r="D1268" s="31"/>
      <c r="E1268" s="44" t="s">
        <v>3284</v>
      </c>
      <c r="F1268" s="43" t="s">
        <v>41</v>
      </c>
      <c r="G1268" s="84" t="s">
        <v>3249</v>
      </c>
      <c r="H1268" s="31">
        <v>1995</v>
      </c>
      <c r="I1268" s="207" t="s">
        <v>3338</v>
      </c>
      <c r="J1268" s="84" t="s">
        <v>3270</v>
      </c>
      <c r="K1268" s="31" t="s">
        <v>41</v>
      </c>
      <c r="L1268" s="31"/>
      <c r="M1268" s="169"/>
      <c r="N1268" s="148"/>
      <c r="O1268" s="44" t="s">
        <v>3284</v>
      </c>
      <c r="P1268" s="43">
        <v>1995</v>
      </c>
      <c r="Q1268" s="207" t="s">
        <v>3338</v>
      </c>
      <c r="R1268" s="84" t="s">
        <v>3270</v>
      </c>
      <c r="S1268" s="31" t="s">
        <v>41</v>
      </c>
      <c r="T1268" s="31"/>
      <c r="U1268" s="169"/>
      <c r="V1268" s="150"/>
      <c r="W1268" s="141" t="str" cm="1">
        <f t="array" ref="W1268">IF(SUM(LEN(B1268:V1268))=0,"",IF(OR(OR(ISBLANK(F1268),SUM(LEN(C1268),LEN(D1268))=0),AND(NOT(E1268="Unknown"),ISBLANK(J1268)),AND(NOT(O1268="Unknown"),ISBLANK(R1268))),"Missing Information", INDEX(Table15[Entire Service Line Classification], MATCH(SUMIFS(Table15[Unique ID],Table15[System-Owned Portion],E1268,Table15[If Material Anything Other than "Lead" in Column E,Was Material Ever Previously Lead?],G1268,Table15[Customer-Owned Portion],O1268),Table15[Unique ID],0),0)))</f>
        <v>Non-lead</v>
      </c>
      <c r="X1268"/>
    </row>
    <row r="1269" spans="2:24" ht="29" x14ac:dyDescent="0.35">
      <c r="B1269" s="146"/>
      <c r="C1269" s="31" t="s">
        <v>3987</v>
      </c>
      <c r="D1269" s="31"/>
      <c r="E1269" s="44" t="s">
        <v>3284</v>
      </c>
      <c r="F1269" s="43" t="s">
        <v>41</v>
      </c>
      <c r="G1269" s="84" t="s">
        <v>3249</v>
      </c>
      <c r="H1269" s="31">
        <v>1995</v>
      </c>
      <c r="I1269" s="207" t="s">
        <v>3338</v>
      </c>
      <c r="J1269" s="84" t="s">
        <v>3270</v>
      </c>
      <c r="K1269" s="31" t="s">
        <v>41</v>
      </c>
      <c r="L1269" s="31"/>
      <c r="M1269" s="169"/>
      <c r="N1269" s="148"/>
      <c r="O1269" s="44" t="s">
        <v>3284</v>
      </c>
      <c r="P1269" s="43">
        <v>1995</v>
      </c>
      <c r="Q1269" s="207" t="s">
        <v>3338</v>
      </c>
      <c r="R1269" s="84" t="s">
        <v>3270</v>
      </c>
      <c r="S1269" s="31" t="s">
        <v>41</v>
      </c>
      <c r="T1269" s="31"/>
      <c r="U1269" s="169"/>
      <c r="V1269" s="150"/>
      <c r="W1269" s="141" t="str" cm="1">
        <f t="array" ref="W1269">IF(SUM(LEN(B1269:V1269))=0,"",IF(OR(OR(ISBLANK(F1269),SUM(LEN(C1269),LEN(D1269))=0),AND(NOT(E1269="Unknown"),ISBLANK(J1269)),AND(NOT(O1269="Unknown"),ISBLANK(R1269))),"Missing Information", INDEX(Table15[Entire Service Line Classification], MATCH(SUMIFS(Table15[Unique ID],Table15[System-Owned Portion],E1269,Table15[If Material Anything Other than "Lead" in Column E,Was Material Ever Previously Lead?],G1269,Table15[Customer-Owned Portion],O1269),Table15[Unique ID],0),0)))</f>
        <v>Non-lead</v>
      </c>
      <c r="X1269"/>
    </row>
    <row r="1270" spans="2:24" ht="29" x14ac:dyDescent="0.35">
      <c r="B1270" s="146"/>
      <c r="C1270" s="31" t="s">
        <v>700</v>
      </c>
      <c r="D1270" s="31"/>
      <c r="E1270" s="44" t="s">
        <v>3284</v>
      </c>
      <c r="F1270" s="43" t="s">
        <v>41</v>
      </c>
      <c r="G1270" s="84" t="s">
        <v>3249</v>
      </c>
      <c r="H1270" s="31">
        <v>1996</v>
      </c>
      <c r="I1270" s="207" t="s">
        <v>3338</v>
      </c>
      <c r="J1270" s="84" t="s">
        <v>3270</v>
      </c>
      <c r="K1270" s="31" t="s">
        <v>41</v>
      </c>
      <c r="L1270" s="31"/>
      <c r="M1270" s="169"/>
      <c r="N1270" s="148"/>
      <c r="O1270" s="44" t="s">
        <v>3284</v>
      </c>
      <c r="P1270" s="43">
        <v>1996</v>
      </c>
      <c r="Q1270" s="207" t="s">
        <v>3338</v>
      </c>
      <c r="R1270" s="84" t="s">
        <v>3270</v>
      </c>
      <c r="S1270" s="31" t="s">
        <v>41</v>
      </c>
      <c r="T1270" s="31"/>
      <c r="U1270" s="169"/>
      <c r="V1270" s="150"/>
      <c r="W1270" s="141" t="str" cm="1">
        <f t="array" ref="W1270">IF(SUM(LEN(B1270:V1270))=0,"",IF(OR(OR(ISBLANK(F1270),SUM(LEN(C1270),LEN(D1270))=0),AND(NOT(E1270="Unknown"),ISBLANK(J1270)),AND(NOT(O1270="Unknown"),ISBLANK(R1270))),"Missing Information", INDEX(Table15[Entire Service Line Classification], MATCH(SUMIFS(Table15[Unique ID],Table15[System-Owned Portion],E1270,Table15[If Material Anything Other than "Lead" in Column E,Was Material Ever Previously Lead?],G1270,Table15[Customer-Owned Portion],O1270),Table15[Unique ID],0),0)))</f>
        <v>Non-lead</v>
      </c>
      <c r="X1270"/>
    </row>
    <row r="1271" spans="2:24" x14ac:dyDescent="0.35">
      <c r="B1271" s="146"/>
      <c r="C1271" s="31" t="s">
        <v>701</v>
      </c>
      <c r="D1271" s="31"/>
      <c r="E1271" s="44" t="s">
        <v>3203</v>
      </c>
      <c r="F1271" s="43" t="s">
        <v>3283</v>
      </c>
      <c r="G1271" s="84" t="s">
        <v>3249</v>
      </c>
      <c r="H1271" s="31">
        <v>1977</v>
      </c>
      <c r="I1271" s="207" t="s">
        <v>3338</v>
      </c>
      <c r="J1271" s="84"/>
      <c r="K1271" s="31" t="s">
        <v>41</v>
      </c>
      <c r="L1271" s="31"/>
      <c r="M1271" s="169"/>
      <c r="N1271" s="148"/>
      <c r="O1271" s="44" t="s">
        <v>3203</v>
      </c>
      <c r="P1271" s="43">
        <v>1977</v>
      </c>
      <c r="Q1271" s="207" t="s">
        <v>3338</v>
      </c>
      <c r="R1271" s="84" t="s">
        <v>3203</v>
      </c>
      <c r="S1271" s="31" t="s">
        <v>41</v>
      </c>
      <c r="T1271" s="31"/>
      <c r="U1271" s="169"/>
      <c r="V1271" s="150"/>
      <c r="W1271" s="141" t="str" cm="1">
        <f t="array" ref="W1271">IF(SUM(LEN(B1271:V1271))=0,"",IF(OR(OR(ISBLANK(F1271),SUM(LEN(C1271),LEN(D1271))=0),AND(NOT(E1271="Unknown"),ISBLANK(J1271)),AND(NOT(O1271="Unknown"),ISBLANK(R1271))),"Missing Information", INDEX(Table15[Entire Service Line Classification], MATCH(SUMIFS(Table15[Unique ID],Table15[System-Owned Portion],E1271,Table15[If Material Anything Other than "Lead" in Column E,Was Material Ever Previously Lead?],G1271,Table15[Customer-Owned Portion],O1271),Table15[Unique ID],0),0)))</f>
        <v>Lead Status Unknown</v>
      </c>
      <c r="X1271"/>
    </row>
    <row r="1272" spans="2:24" ht="29" x14ac:dyDescent="0.35">
      <c r="B1272" s="146"/>
      <c r="C1272" s="31" t="s">
        <v>702</v>
      </c>
      <c r="D1272" s="31"/>
      <c r="E1272" s="44" t="s">
        <v>3284</v>
      </c>
      <c r="F1272" s="43" t="s">
        <v>41</v>
      </c>
      <c r="G1272" s="84" t="s">
        <v>3249</v>
      </c>
      <c r="H1272" s="31">
        <v>1996</v>
      </c>
      <c r="I1272" s="207" t="s">
        <v>3338</v>
      </c>
      <c r="J1272" s="84" t="s">
        <v>3270</v>
      </c>
      <c r="K1272" s="31" t="s">
        <v>41</v>
      </c>
      <c r="L1272" s="31"/>
      <c r="M1272" s="169"/>
      <c r="N1272" s="148"/>
      <c r="O1272" s="44" t="s">
        <v>3284</v>
      </c>
      <c r="P1272" s="43">
        <v>1996</v>
      </c>
      <c r="Q1272" s="207" t="s">
        <v>3338</v>
      </c>
      <c r="R1272" s="84" t="s">
        <v>3270</v>
      </c>
      <c r="S1272" s="31" t="s">
        <v>41</v>
      </c>
      <c r="T1272" s="31"/>
      <c r="U1272" s="169"/>
      <c r="V1272" s="150"/>
      <c r="W1272" s="141" t="str" cm="1">
        <f t="array" ref="W1272">IF(SUM(LEN(B1272:V1272))=0,"",IF(OR(OR(ISBLANK(F1272),SUM(LEN(C1272),LEN(D1272))=0),AND(NOT(E1272="Unknown"),ISBLANK(J1272)),AND(NOT(O1272="Unknown"),ISBLANK(R1272))),"Missing Information", INDEX(Table15[Entire Service Line Classification], MATCH(SUMIFS(Table15[Unique ID],Table15[System-Owned Portion],E1272,Table15[If Material Anything Other than "Lead" in Column E,Was Material Ever Previously Lead?],G1272,Table15[Customer-Owned Portion],O1272),Table15[Unique ID],0),0)))</f>
        <v>Non-lead</v>
      </c>
      <c r="X1272"/>
    </row>
    <row r="1273" spans="2:24" ht="29" x14ac:dyDescent="0.35">
      <c r="B1273" s="146"/>
      <c r="C1273" s="31" t="s">
        <v>703</v>
      </c>
      <c r="D1273" s="31"/>
      <c r="E1273" s="44" t="s">
        <v>3284</v>
      </c>
      <c r="F1273" s="43" t="s">
        <v>41</v>
      </c>
      <c r="G1273" s="84" t="s">
        <v>3249</v>
      </c>
      <c r="H1273" s="31">
        <v>1996</v>
      </c>
      <c r="I1273" s="207" t="s">
        <v>3338</v>
      </c>
      <c r="J1273" s="84" t="s">
        <v>3270</v>
      </c>
      <c r="K1273" s="31" t="s">
        <v>41</v>
      </c>
      <c r="L1273" s="31"/>
      <c r="M1273" s="169"/>
      <c r="N1273" s="148"/>
      <c r="O1273" s="44" t="s">
        <v>3284</v>
      </c>
      <c r="P1273" s="43">
        <v>1996</v>
      </c>
      <c r="Q1273" s="207" t="s">
        <v>3338</v>
      </c>
      <c r="R1273" s="84" t="s">
        <v>3270</v>
      </c>
      <c r="S1273" s="31" t="s">
        <v>41</v>
      </c>
      <c r="T1273" s="31"/>
      <c r="U1273" s="169"/>
      <c r="V1273" s="150"/>
      <c r="W1273" s="141" t="str" cm="1">
        <f t="array" ref="W1273">IF(SUM(LEN(B1273:V1273))=0,"",IF(OR(OR(ISBLANK(F1273),SUM(LEN(C1273),LEN(D1273))=0),AND(NOT(E1273="Unknown"),ISBLANK(J1273)),AND(NOT(O1273="Unknown"),ISBLANK(R1273))),"Missing Information", INDEX(Table15[Entire Service Line Classification], MATCH(SUMIFS(Table15[Unique ID],Table15[System-Owned Portion],E1273,Table15[If Material Anything Other than "Lead" in Column E,Was Material Ever Previously Lead?],G1273,Table15[Customer-Owned Portion],O1273),Table15[Unique ID],0),0)))</f>
        <v>Non-lead</v>
      </c>
      <c r="X1273"/>
    </row>
    <row r="1274" spans="2:24" ht="29" x14ac:dyDescent="0.35">
      <c r="B1274" s="146"/>
      <c r="C1274" s="31" t="s">
        <v>3988</v>
      </c>
      <c r="D1274" s="31"/>
      <c r="E1274" s="44" t="s">
        <v>3203</v>
      </c>
      <c r="F1274" s="43" t="s">
        <v>3283</v>
      </c>
      <c r="G1274" s="84" t="s">
        <v>3249</v>
      </c>
      <c r="H1274" s="31">
        <v>1979</v>
      </c>
      <c r="I1274" s="207" t="s">
        <v>3337</v>
      </c>
      <c r="J1274" s="84"/>
      <c r="K1274" s="31" t="s">
        <v>41</v>
      </c>
      <c r="L1274" s="31"/>
      <c r="M1274" s="169"/>
      <c r="N1274" s="148"/>
      <c r="O1274" s="44" t="s">
        <v>3203</v>
      </c>
      <c r="P1274" s="43">
        <v>1979</v>
      </c>
      <c r="Q1274" s="207" t="s">
        <v>3337</v>
      </c>
      <c r="R1274" s="84" t="s">
        <v>3203</v>
      </c>
      <c r="S1274" s="31" t="s">
        <v>41</v>
      </c>
      <c r="T1274" s="31"/>
      <c r="U1274" s="169"/>
      <c r="V1274" s="150"/>
      <c r="W1274" s="141" t="str" cm="1">
        <f t="array" ref="W1274">IF(SUM(LEN(B1274:V1274))=0,"",IF(OR(OR(ISBLANK(F1274),SUM(LEN(C1274),LEN(D1274))=0),AND(NOT(E1274="Unknown"),ISBLANK(J1274)),AND(NOT(O1274="Unknown"),ISBLANK(R1274))),"Missing Information", INDEX(Table15[Entire Service Line Classification], MATCH(SUMIFS(Table15[Unique ID],Table15[System-Owned Portion],E1274,Table15[If Material Anything Other than "Lead" in Column E,Was Material Ever Previously Lead?],G1274,Table15[Customer-Owned Portion],O1274),Table15[Unique ID],0),0)))</f>
        <v>Lead Status Unknown</v>
      </c>
      <c r="X1274"/>
    </row>
    <row r="1275" spans="2:24" ht="29" x14ac:dyDescent="0.35">
      <c r="B1275" s="146"/>
      <c r="C1275" s="31" t="s">
        <v>3989</v>
      </c>
      <c r="D1275" s="31"/>
      <c r="E1275" s="44" t="s">
        <v>3284</v>
      </c>
      <c r="F1275" s="43" t="s">
        <v>41</v>
      </c>
      <c r="G1275" s="84" t="s">
        <v>3249</v>
      </c>
      <c r="H1275" s="31">
        <v>1992</v>
      </c>
      <c r="I1275" s="207" t="s">
        <v>3340</v>
      </c>
      <c r="J1275" s="84" t="s">
        <v>3270</v>
      </c>
      <c r="K1275" s="31" t="s">
        <v>41</v>
      </c>
      <c r="L1275" s="31"/>
      <c r="M1275" s="169"/>
      <c r="N1275" s="148"/>
      <c r="O1275" s="44" t="s">
        <v>3284</v>
      </c>
      <c r="P1275" s="43">
        <v>1992</v>
      </c>
      <c r="Q1275" s="207" t="s">
        <v>3340</v>
      </c>
      <c r="R1275" s="84" t="s">
        <v>3270</v>
      </c>
      <c r="S1275" s="31" t="s">
        <v>41</v>
      </c>
      <c r="T1275" s="31"/>
      <c r="U1275" s="169"/>
      <c r="V1275" s="150"/>
      <c r="W1275" s="141" t="str" cm="1">
        <f t="array" ref="W1275">IF(SUM(LEN(B1275:V1275))=0,"",IF(OR(OR(ISBLANK(F1275),SUM(LEN(C1275),LEN(D1275))=0),AND(NOT(E1275="Unknown"),ISBLANK(J1275)),AND(NOT(O1275="Unknown"),ISBLANK(R1275))),"Missing Information", INDEX(Table15[Entire Service Line Classification], MATCH(SUMIFS(Table15[Unique ID],Table15[System-Owned Portion],E1275,Table15[If Material Anything Other than "Lead" in Column E,Was Material Ever Previously Lead?],G1275,Table15[Customer-Owned Portion],O1275),Table15[Unique ID],0),0)))</f>
        <v>Non-lead</v>
      </c>
      <c r="X1275"/>
    </row>
    <row r="1276" spans="2:24" x14ac:dyDescent="0.35">
      <c r="B1276" s="146"/>
      <c r="C1276" s="31" t="s">
        <v>3990</v>
      </c>
      <c r="D1276" s="31"/>
      <c r="E1276" s="44" t="s">
        <v>3203</v>
      </c>
      <c r="F1276" s="43" t="s">
        <v>3283</v>
      </c>
      <c r="G1276" s="84" t="s">
        <v>3249</v>
      </c>
      <c r="H1276" s="31">
        <v>1974</v>
      </c>
      <c r="I1276" s="207" t="s">
        <v>3338</v>
      </c>
      <c r="J1276" s="84"/>
      <c r="K1276" s="31" t="s">
        <v>41</v>
      </c>
      <c r="L1276" s="31"/>
      <c r="M1276" s="169"/>
      <c r="N1276" s="148"/>
      <c r="O1276" s="44" t="s">
        <v>3203</v>
      </c>
      <c r="P1276" s="43">
        <v>1974</v>
      </c>
      <c r="Q1276" s="207" t="s">
        <v>3338</v>
      </c>
      <c r="R1276" s="84" t="s">
        <v>3203</v>
      </c>
      <c r="S1276" s="31" t="s">
        <v>41</v>
      </c>
      <c r="T1276" s="31"/>
      <c r="U1276" s="169"/>
      <c r="V1276" s="150"/>
      <c r="W1276" s="141" t="str" cm="1">
        <f t="array" ref="W1276">IF(SUM(LEN(B1276:V1276))=0,"",IF(OR(OR(ISBLANK(F1276),SUM(LEN(C1276),LEN(D1276))=0),AND(NOT(E1276="Unknown"),ISBLANK(J1276)),AND(NOT(O1276="Unknown"),ISBLANK(R1276))),"Missing Information", INDEX(Table15[Entire Service Line Classification], MATCH(SUMIFS(Table15[Unique ID],Table15[System-Owned Portion],E1276,Table15[If Material Anything Other than "Lead" in Column E,Was Material Ever Previously Lead?],G1276,Table15[Customer-Owned Portion],O1276),Table15[Unique ID],0),0)))</f>
        <v>Lead Status Unknown</v>
      </c>
      <c r="X1276"/>
    </row>
    <row r="1277" spans="2:24" ht="29" x14ac:dyDescent="0.35">
      <c r="B1277" s="146"/>
      <c r="C1277" s="31" t="s">
        <v>3991</v>
      </c>
      <c r="D1277" s="31"/>
      <c r="E1277" s="44" t="s">
        <v>3203</v>
      </c>
      <c r="F1277" s="43" t="s">
        <v>3283</v>
      </c>
      <c r="G1277" s="84" t="s">
        <v>3249</v>
      </c>
      <c r="H1277" s="31"/>
      <c r="I1277" s="207" t="s">
        <v>3336</v>
      </c>
      <c r="J1277" s="84"/>
      <c r="K1277" s="31" t="s">
        <v>41</v>
      </c>
      <c r="L1277" s="31"/>
      <c r="M1277" s="169"/>
      <c r="N1277" s="148"/>
      <c r="O1277" s="44" t="s">
        <v>3203</v>
      </c>
      <c r="P1277" s="43"/>
      <c r="Q1277" s="207" t="s">
        <v>3336</v>
      </c>
      <c r="R1277" s="84" t="s">
        <v>3203</v>
      </c>
      <c r="S1277" s="31" t="s">
        <v>41</v>
      </c>
      <c r="T1277" s="31"/>
      <c r="U1277" s="169"/>
      <c r="V1277" s="150"/>
      <c r="W1277" s="141" t="str" cm="1">
        <f t="array" ref="W1277">IF(SUM(LEN(B1277:V1277))=0,"",IF(OR(OR(ISBLANK(F1277),SUM(LEN(C1277),LEN(D1277))=0),AND(NOT(E1277="Unknown"),ISBLANK(J1277)),AND(NOT(O1277="Unknown"),ISBLANK(R1277))),"Missing Information", INDEX(Table15[Entire Service Line Classification], MATCH(SUMIFS(Table15[Unique ID],Table15[System-Owned Portion],E1277,Table15[If Material Anything Other than "Lead" in Column E,Was Material Ever Previously Lead?],G1277,Table15[Customer-Owned Portion],O1277),Table15[Unique ID],0),0)))</f>
        <v>Lead Status Unknown</v>
      </c>
      <c r="X1277"/>
    </row>
    <row r="1278" spans="2:24" x14ac:dyDescent="0.35">
      <c r="B1278" s="146"/>
      <c r="C1278" s="31" t="s">
        <v>3992</v>
      </c>
      <c r="D1278" s="31"/>
      <c r="E1278" s="44" t="s">
        <v>3203</v>
      </c>
      <c r="F1278" s="43" t="s">
        <v>3283</v>
      </c>
      <c r="G1278" s="84" t="s">
        <v>3249</v>
      </c>
      <c r="H1278" s="31">
        <v>1974</v>
      </c>
      <c r="I1278" s="207" t="s">
        <v>3336</v>
      </c>
      <c r="J1278" s="84"/>
      <c r="K1278" s="31" t="s">
        <v>41</v>
      </c>
      <c r="L1278" s="31"/>
      <c r="M1278" s="169"/>
      <c r="N1278" s="148"/>
      <c r="O1278" s="44" t="s">
        <v>3203</v>
      </c>
      <c r="P1278" s="43">
        <v>1974</v>
      </c>
      <c r="Q1278" s="207" t="s">
        <v>3336</v>
      </c>
      <c r="R1278" s="84" t="s">
        <v>3203</v>
      </c>
      <c r="S1278" s="31" t="s">
        <v>41</v>
      </c>
      <c r="T1278" s="31"/>
      <c r="U1278" s="169"/>
      <c r="V1278" s="150"/>
      <c r="W1278" s="141" t="str" cm="1">
        <f t="array" ref="W1278">IF(SUM(LEN(B1278:V1278))=0,"",IF(OR(OR(ISBLANK(F1278),SUM(LEN(C1278),LEN(D1278))=0),AND(NOT(E1278="Unknown"),ISBLANK(J1278)),AND(NOT(O1278="Unknown"),ISBLANK(R1278))),"Missing Information", INDEX(Table15[Entire Service Line Classification], MATCH(SUMIFS(Table15[Unique ID],Table15[System-Owned Portion],E1278,Table15[If Material Anything Other than "Lead" in Column E,Was Material Ever Previously Lead?],G1278,Table15[Customer-Owned Portion],O1278),Table15[Unique ID],0),0)))</f>
        <v>Lead Status Unknown</v>
      </c>
      <c r="X1278"/>
    </row>
    <row r="1279" spans="2:24" ht="29" x14ac:dyDescent="0.35">
      <c r="B1279" s="146"/>
      <c r="C1279" s="31" t="s">
        <v>3993</v>
      </c>
      <c r="D1279" s="31"/>
      <c r="E1279" s="44" t="s">
        <v>3203</v>
      </c>
      <c r="F1279" s="43" t="s">
        <v>3283</v>
      </c>
      <c r="G1279" s="84" t="s">
        <v>3249</v>
      </c>
      <c r="H1279" s="31">
        <v>1971</v>
      </c>
      <c r="I1279" s="207" t="s">
        <v>3336</v>
      </c>
      <c r="J1279" s="84"/>
      <c r="K1279" s="31" t="s">
        <v>41</v>
      </c>
      <c r="L1279" s="31"/>
      <c r="M1279" s="169"/>
      <c r="N1279" s="148"/>
      <c r="O1279" s="44" t="s">
        <v>3203</v>
      </c>
      <c r="P1279" s="43">
        <v>1971</v>
      </c>
      <c r="Q1279" s="207" t="s">
        <v>3336</v>
      </c>
      <c r="R1279" s="84" t="s">
        <v>3203</v>
      </c>
      <c r="S1279" s="31" t="s">
        <v>41</v>
      </c>
      <c r="T1279" s="31"/>
      <c r="U1279" s="169"/>
      <c r="V1279" s="150"/>
      <c r="W1279" s="141" t="str" cm="1">
        <f t="array" ref="W1279">IF(SUM(LEN(B1279:V1279))=0,"",IF(OR(OR(ISBLANK(F1279),SUM(LEN(C1279),LEN(D1279))=0),AND(NOT(E1279="Unknown"),ISBLANK(J1279)),AND(NOT(O1279="Unknown"),ISBLANK(R1279))),"Missing Information", INDEX(Table15[Entire Service Line Classification], MATCH(SUMIFS(Table15[Unique ID],Table15[System-Owned Portion],E1279,Table15[If Material Anything Other than "Lead" in Column E,Was Material Ever Previously Lead?],G1279,Table15[Customer-Owned Portion],O1279),Table15[Unique ID],0),0)))</f>
        <v>Lead Status Unknown</v>
      </c>
      <c r="X1279"/>
    </row>
    <row r="1280" spans="2:24" x14ac:dyDescent="0.35">
      <c r="B1280" s="146"/>
      <c r="C1280" s="31" t="s">
        <v>3994</v>
      </c>
      <c r="D1280" s="31"/>
      <c r="E1280" s="44" t="s">
        <v>3203</v>
      </c>
      <c r="F1280" s="43" t="s">
        <v>3283</v>
      </c>
      <c r="G1280" s="84" t="s">
        <v>3249</v>
      </c>
      <c r="H1280" s="31">
        <v>1973</v>
      </c>
      <c r="I1280" s="207" t="s">
        <v>3340</v>
      </c>
      <c r="J1280" s="84"/>
      <c r="K1280" s="31" t="s">
        <v>41</v>
      </c>
      <c r="L1280" s="31"/>
      <c r="M1280" s="169"/>
      <c r="N1280" s="148"/>
      <c r="O1280" s="44" t="s">
        <v>3203</v>
      </c>
      <c r="P1280" s="43">
        <v>1973</v>
      </c>
      <c r="Q1280" s="207" t="s">
        <v>3340</v>
      </c>
      <c r="R1280" s="84" t="s">
        <v>3203</v>
      </c>
      <c r="S1280" s="31" t="s">
        <v>41</v>
      </c>
      <c r="T1280" s="31"/>
      <c r="U1280" s="169"/>
      <c r="V1280" s="150"/>
      <c r="W1280" s="141" t="str" cm="1">
        <f t="array" ref="W1280">IF(SUM(LEN(B1280:V1280))=0,"",IF(OR(OR(ISBLANK(F1280),SUM(LEN(C1280),LEN(D1280))=0),AND(NOT(E1280="Unknown"),ISBLANK(J1280)),AND(NOT(O1280="Unknown"),ISBLANK(R1280))),"Missing Information", INDEX(Table15[Entire Service Line Classification], MATCH(SUMIFS(Table15[Unique ID],Table15[System-Owned Portion],E1280,Table15[If Material Anything Other than "Lead" in Column E,Was Material Ever Previously Lead?],G1280,Table15[Customer-Owned Portion],O1280),Table15[Unique ID],0),0)))</f>
        <v>Lead Status Unknown</v>
      </c>
      <c r="X1280"/>
    </row>
    <row r="1281" spans="2:24" ht="29" x14ac:dyDescent="0.35">
      <c r="B1281" s="146"/>
      <c r="C1281" s="31" t="s">
        <v>3995</v>
      </c>
      <c r="D1281" s="31"/>
      <c r="E1281" s="44" t="s">
        <v>3284</v>
      </c>
      <c r="F1281" s="43" t="s">
        <v>41</v>
      </c>
      <c r="G1281" s="84" t="s">
        <v>3249</v>
      </c>
      <c r="H1281" s="31">
        <v>1996</v>
      </c>
      <c r="I1281" s="207" t="s">
        <v>3340</v>
      </c>
      <c r="J1281" s="84" t="s">
        <v>3270</v>
      </c>
      <c r="K1281" s="31" t="s">
        <v>41</v>
      </c>
      <c r="L1281" s="31"/>
      <c r="M1281" s="169"/>
      <c r="N1281" s="148"/>
      <c r="O1281" s="44" t="s">
        <v>3284</v>
      </c>
      <c r="P1281" s="43">
        <v>1996</v>
      </c>
      <c r="Q1281" s="207" t="s">
        <v>3340</v>
      </c>
      <c r="R1281" s="84" t="s">
        <v>3270</v>
      </c>
      <c r="S1281" s="31" t="s">
        <v>41</v>
      </c>
      <c r="T1281" s="31"/>
      <c r="U1281" s="169"/>
      <c r="V1281" s="150"/>
      <c r="W1281" s="141" t="str" cm="1">
        <f t="array" ref="W1281">IF(SUM(LEN(B1281:V1281))=0,"",IF(OR(OR(ISBLANK(F1281),SUM(LEN(C1281),LEN(D1281))=0),AND(NOT(E1281="Unknown"),ISBLANK(J1281)),AND(NOT(O1281="Unknown"),ISBLANK(R1281))),"Missing Information", INDEX(Table15[Entire Service Line Classification], MATCH(SUMIFS(Table15[Unique ID],Table15[System-Owned Portion],E1281,Table15[If Material Anything Other than "Lead" in Column E,Was Material Ever Previously Lead?],G1281,Table15[Customer-Owned Portion],O1281),Table15[Unique ID],0),0)))</f>
        <v>Non-lead</v>
      </c>
      <c r="X1281"/>
    </row>
    <row r="1282" spans="2:24" x14ac:dyDescent="0.35">
      <c r="B1282" s="146"/>
      <c r="C1282" s="31" t="s">
        <v>3996</v>
      </c>
      <c r="D1282" s="31"/>
      <c r="E1282" s="44" t="s">
        <v>3203</v>
      </c>
      <c r="F1282" s="43" t="s">
        <v>3283</v>
      </c>
      <c r="G1282" s="84" t="s">
        <v>3249</v>
      </c>
      <c r="H1282" s="31">
        <v>1971</v>
      </c>
      <c r="I1282" s="207" t="s">
        <v>3340</v>
      </c>
      <c r="J1282" s="84"/>
      <c r="K1282" s="31" t="s">
        <v>41</v>
      </c>
      <c r="L1282" s="31"/>
      <c r="M1282" s="169"/>
      <c r="N1282" s="148"/>
      <c r="O1282" s="44" t="s">
        <v>3203</v>
      </c>
      <c r="P1282" s="43">
        <v>1971</v>
      </c>
      <c r="Q1282" s="207" t="s">
        <v>3340</v>
      </c>
      <c r="R1282" s="84" t="s">
        <v>3203</v>
      </c>
      <c r="S1282" s="31" t="s">
        <v>41</v>
      </c>
      <c r="T1282" s="31"/>
      <c r="U1282" s="169"/>
      <c r="V1282" s="150"/>
      <c r="W1282" s="141" t="str" cm="1">
        <f t="array" ref="W1282">IF(SUM(LEN(B1282:V1282))=0,"",IF(OR(OR(ISBLANK(F1282),SUM(LEN(C1282),LEN(D1282))=0),AND(NOT(E1282="Unknown"),ISBLANK(J1282)),AND(NOT(O1282="Unknown"),ISBLANK(R1282))),"Missing Information", INDEX(Table15[Entire Service Line Classification], MATCH(SUMIFS(Table15[Unique ID],Table15[System-Owned Portion],E1282,Table15[If Material Anything Other than "Lead" in Column E,Was Material Ever Previously Lead?],G1282,Table15[Customer-Owned Portion],O1282),Table15[Unique ID],0),0)))</f>
        <v>Lead Status Unknown</v>
      </c>
      <c r="X1282"/>
    </row>
    <row r="1283" spans="2:24" ht="29" x14ac:dyDescent="0.35">
      <c r="B1283" s="146"/>
      <c r="C1283" s="31" t="s">
        <v>3997</v>
      </c>
      <c r="D1283" s="31"/>
      <c r="E1283" s="44" t="s">
        <v>3203</v>
      </c>
      <c r="F1283" s="43" t="s">
        <v>3283</v>
      </c>
      <c r="G1283" s="84" t="s">
        <v>3249</v>
      </c>
      <c r="H1283" s="31">
        <v>1977</v>
      </c>
      <c r="I1283" s="207" t="s">
        <v>3338</v>
      </c>
      <c r="J1283" s="84"/>
      <c r="K1283" s="31" t="s">
        <v>41</v>
      </c>
      <c r="L1283" s="31"/>
      <c r="M1283" s="169"/>
      <c r="N1283" s="148"/>
      <c r="O1283" s="44" t="s">
        <v>3203</v>
      </c>
      <c r="P1283" s="43">
        <v>1977</v>
      </c>
      <c r="Q1283" s="207" t="s">
        <v>3338</v>
      </c>
      <c r="R1283" s="84" t="s">
        <v>3203</v>
      </c>
      <c r="S1283" s="31" t="s">
        <v>41</v>
      </c>
      <c r="T1283" s="31"/>
      <c r="U1283" s="169"/>
      <c r="V1283" s="150"/>
      <c r="W1283" s="141" t="str" cm="1">
        <f t="array" ref="W1283">IF(SUM(LEN(B1283:V1283))=0,"",IF(OR(OR(ISBLANK(F1283),SUM(LEN(C1283),LEN(D1283))=0),AND(NOT(E1283="Unknown"),ISBLANK(J1283)),AND(NOT(O1283="Unknown"),ISBLANK(R1283))),"Missing Information", INDEX(Table15[Entire Service Line Classification], MATCH(SUMIFS(Table15[Unique ID],Table15[System-Owned Portion],E1283,Table15[If Material Anything Other than "Lead" in Column E,Was Material Ever Previously Lead?],G1283,Table15[Customer-Owned Portion],O1283),Table15[Unique ID],0),0)))</f>
        <v>Lead Status Unknown</v>
      </c>
      <c r="X1283"/>
    </row>
    <row r="1284" spans="2:24" x14ac:dyDescent="0.35">
      <c r="B1284" s="146"/>
      <c r="C1284" s="31" t="s">
        <v>704</v>
      </c>
      <c r="D1284" s="31"/>
      <c r="E1284" s="44" t="s">
        <v>3203</v>
      </c>
      <c r="F1284" s="43" t="s">
        <v>3283</v>
      </c>
      <c r="G1284" s="84" t="s">
        <v>3249</v>
      </c>
      <c r="H1284" s="31"/>
      <c r="I1284" s="207" t="s">
        <v>3340</v>
      </c>
      <c r="J1284" s="84"/>
      <c r="K1284" s="31" t="s">
        <v>41</v>
      </c>
      <c r="L1284" s="31"/>
      <c r="M1284" s="169"/>
      <c r="N1284" s="148"/>
      <c r="O1284" s="44" t="s">
        <v>3203</v>
      </c>
      <c r="P1284" s="43"/>
      <c r="Q1284" s="207" t="s">
        <v>3340</v>
      </c>
      <c r="R1284" s="84" t="s">
        <v>3203</v>
      </c>
      <c r="S1284" s="31" t="s">
        <v>41</v>
      </c>
      <c r="T1284" s="31"/>
      <c r="U1284" s="169"/>
      <c r="V1284" s="150"/>
      <c r="W1284" s="141" t="str" cm="1">
        <f t="array" ref="W1284">IF(SUM(LEN(B1284:V1284))=0,"",IF(OR(OR(ISBLANK(F1284),SUM(LEN(C1284),LEN(D1284))=0),AND(NOT(E1284="Unknown"),ISBLANK(J1284)),AND(NOT(O1284="Unknown"),ISBLANK(R1284))),"Missing Information", INDEX(Table15[Entire Service Line Classification], MATCH(SUMIFS(Table15[Unique ID],Table15[System-Owned Portion],E1284,Table15[If Material Anything Other than "Lead" in Column E,Was Material Ever Previously Lead?],G1284,Table15[Customer-Owned Portion],O1284),Table15[Unique ID],0),0)))</f>
        <v>Lead Status Unknown</v>
      </c>
      <c r="X1284"/>
    </row>
    <row r="1285" spans="2:24" ht="29" x14ac:dyDescent="0.35">
      <c r="B1285" s="146"/>
      <c r="C1285" s="31" t="s">
        <v>3998</v>
      </c>
      <c r="D1285" s="31"/>
      <c r="E1285" s="44" t="s">
        <v>3203</v>
      </c>
      <c r="F1285" s="43" t="s">
        <v>3283</v>
      </c>
      <c r="G1285" s="84" t="s">
        <v>3249</v>
      </c>
      <c r="H1285" s="31">
        <v>1972</v>
      </c>
      <c r="I1285" s="207" t="s">
        <v>3337</v>
      </c>
      <c r="J1285" s="84"/>
      <c r="K1285" s="31" t="s">
        <v>41</v>
      </c>
      <c r="L1285" s="31"/>
      <c r="M1285" s="169"/>
      <c r="N1285" s="148"/>
      <c r="O1285" s="44" t="s">
        <v>3203</v>
      </c>
      <c r="P1285" s="43">
        <v>1972</v>
      </c>
      <c r="Q1285" s="207" t="s">
        <v>3337</v>
      </c>
      <c r="R1285" s="84" t="s">
        <v>3203</v>
      </c>
      <c r="S1285" s="31" t="s">
        <v>41</v>
      </c>
      <c r="T1285" s="31"/>
      <c r="U1285" s="169"/>
      <c r="V1285" s="150"/>
      <c r="W1285" s="141" t="str" cm="1">
        <f t="array" ref="W1285">IF(SUM(LEN(B1285:V1285))=0,"",IF(OR(OR(ISBLANK(F1285),SUM(LEN(C1285),LEN(D1285))=0),AND(NOT(E1285="Unknown"),ISBLANK(J1285)),AND(NOT(O1285="Unknown"),ISBLANK(R1285))),"Missing Information", INDEX(Table15[Entire Service Line Classification], MATCH(SUMIFS(Table15[Unique ID],Table15[System-Owned Portion],E1285,Table15[If Material Anything Other than "Lead" in Column E,Was Material Ever Previously Lead?],G1285,Table15[Customer-Owned Portion],O1285),Table15[Unique ID],0),0)))</f>
        <v>Lead Status Unknown</v>
      </c>
      <c r="X1285"/>
    </row>
    <row r="1286" spans="2:24" ht="29" x14ac:dyDescent="0.35">
      <c r="B1286" s="146"/>
      <c r="C1286" s="31" t="s">
        <v>3999</v>
      </c>
      <c r="D1286" s="31"/>
      <c r="E1286" s="44" t="s">
        <v>3203</v>
      </c>
      <c r="F1286" s="43" t="s">
        <v>3283</v>
      </c>
      <c r="G1286" s="84" t="s">
        <v>3249</v>
      </c>
      <c r="H1286" s="31">
        <v>1948</v>
      </c>
      <c r="I1286" s="207" t="s">
        <v>3341</v>
      </c>
      <c r="J1286" s="84"/>
      <c r="K1286" s="31" t="s">
        <v>41</v>
      </c>
      <c r="L1286" s="31"/>
      <c r="M1286" s="169"/>
      <c r="N1286" s="148"/>
      <c r="O1286" s="44" t="s">
        <v>3203</v>
      </c>
      <c r="P1286" s="43">
        <v>1948</v>
      </c>
      <c r="Q1286" s="207" t="s">
        <v>3341</v>
      </c>
      <c r="R1286" s="84" t="s">
        <v>3203</v>
      </c>
      <c r="S1286" s="31" t="s">
        <v>41</v>
      </c>
      <c r="T1286" s="31"/>
      <c r="U1286" s="169"/>
      <c r="V1286" s="150"/>
      <c r="W1286" s="141" t="str" cm="1">
        <f t="array" ref="W1286">IF(SUM(LEN(B1286:V1286))=0,"",IF(OR(OR(ISBLANK(F1286),SUM(LEN(C1286),LEN(D1286))=0),AND(NOT(E1286="Unknown"),ISBLANK(J1286)),AND(NOT(O1286="Unknown"),ISBLANK(R1286))),"Missing Information", INDEX(Table15[Entire Service Line Classification], MATCH(SUMIFS(Table15[Unique ID],Table15[System-Owned Portion],E1286,Table15[If Material Anything Other than "Lead" in Column E,Was Material Ever Previously Lead?],G1286,Table15[Customer-Owned Portion],O1286),Table15[Unique ID],0),0)))</f>
        <v>Lead Status Unknown</v>
      </c>
      <c r="X1286"/>
    </row>
    <row r="1287" spans="2:24" ht="29" x14ac:dyDescent="0.35">
      <c r="B1287" s="146"/>
      <c r="C1287" s="31" t="s">
        <v>705</v>
      </c>
      <c r="D1287" s="31"/>
      <c r="E1287" s="44" t="s">
        <v>3284</v>
      </c>
      <c r="F1287" s="43" t="s">
        <v>41</v>
      </c>
      <c r="G1287" s="84" t="s">
        <v>3249</v>
      </c>
      <c r="H1287" s="31">
        <v>1996</v>
      </c>
      <c r="I1287" s="207" t="s">
        <v>3338</v>
      </c>
      <c r="J1287" s="84" t="s">
        <v>3270</v>
      </c>
      <c r="K1287" s="31" t="s">
        <v>41</v>
      </c>
      <c r="L1287" s="31"/>
      <c r="M1287" s="169"/>
      <c r="N1287" s="148"/>
      <c r="O1287" s="44" t="s">
        <v>3284</v>
      </c>
      <c r="P1287" s="43">
        <v>1996</v>
      </c>
      <c r="Q1287" s="207" t="s">
        <v>3338</v>
      </c>
      <c r="R1287" s="84" t="s">
        <v>3270</v>
      </c>
      <c r="S1287" s="31" t="s">
        <v>41</v>
      </c>
      <c r="T1287" s="31"/>
      <c r="U1287" s="169"/>
      <c r="V1287" s="150"/>
      <c r="W1287" s="141" t="str" cm="1">
        <f t="array" ref="W1287">IF(SUM(LEN(B1287:V1287))=0,"",IF(OR(OR(ISBLANK(F1287),SUM(LEN(C1287),LEN(D1287))=0),AND(NOT(E1287="Unknown"),ISBLANK(J1287)),AND(NOT(O1287="Unknown"),ISBLANK(R1287))),"Missing Information", INDEX(Table15[Entire Service Line Classification], MATCH(SUMIFS(Table15[Unique ID],Table15[System-Owned Portion],E1287,Table15[If Material Anything Other than "Lead" in Column E,Was Material Ever Previously Lead?],G1287,Table15[Customer-Owned Portion],O1287),Table15[Unique ID],0),0)))</f>
        <v>Non-lead</v>
      </c>
      <c r="X1287"/>
    </row>
    <row r="1288" spans="2:24" x14ac:dyDescent="0.35">
      <c r="B1288" s="146"/>
      <c r="C1288" s="31" t="s">
        <v>706</v>
      </c>
      <c r="D1288" s="31"/>
      <c r="E1288" s="44" t="s">
        <v>3203</v>
      </c>
      <c r="F1288" s="43" t="s">
        <v>3283</v>
      </c>
      <c r="G1288" s="84" t="s">
        <v>3249</v>
      </c>
      <c r="H1288" s="31">
        <v>1973</v>
      </c>
      <c r="I1288" s="207" t="s">
        <v>3338</v>
      </c>
      <c r="J1288" s="84"/>
      <c r="K1288" s="31" t="s">
        <v>41</v>
      </c>
      <c r="L1288" s="31"/>
      <c r="M1288" s="169"/>
      <c r="N1288" s="148"/>
      <c r="O1288" s="44" t="s">
        <v>3203</v>
      </c>
      <c r="P1288" s="43">
        <v>1973</v>
      </c>
      <c r="Q1288" s="207" t="s">
        <v>3338</v>
      </c>
      <c r="R1288" s="84" t="s">
        <v>3203</v>
      </c>
      <c r="S1288" s="31" t="s">
        <v>41</v>
      </c>
      <c r="T1288" s="31"/>
      <c r="U1288" s="169"/>
      <c r="V1288" s="150"/>
      <c r="W1288" s="141" t="str" cm="1">
        <f t="array" ref="W1288">IF(SUM(LEN(B1288:V1288))=0,"",IF(OR(OR(ISBLANK(F1288),SUM(LEN(C1288),LEN(D1288))=0),AND(NOT(E1288="Unknown"),ISBLANK(J1288)),AND(NOT(O1288="Unknown"),ISBLANK(R1288))),"Missing Information", INDEX(Table15[Entire Service Line Classification], MATCH(SUMIFS(Table15[Unique ID],Table15[System-Owned Portion],E1288,Table15[If Material Anything Other than "Lead" in Column E,Was Material Ever Previously Lead?],G1288,Table15[Customer-Owned Portion],O1288),Table15[Unique ID],0),0)))</f>
        <v>Lead Status Unknown</v>
      </c>
      <c r="X1288"/>
    </row>
    <row r="1289" spans="2:24" ht="29" x14ac:dyDescent="0.35">
      <c r="B1289" s="146"/>
      <c r="C1289" s="31" t="s">
        <v>4000</v>
      </c>
      <c r="D1289" s="31"/>
      <c r="E1289" s="44" t="s">
        <v>3284</v>
      </c>
      <c r="F1289" s="43" t="s">
        <v>41</v>
      </c>
      <c r="G1289" s="84" t="s">
        <v>3249</v>
      </c>
      <c r="H1289" s="31">
        <v>1996</v>
      </c>
      <c r="I1289" s="207" t="s">
        <v>3338</v>
      </c>
      <c r="J1289" s="84" t="s">
        <v>3270</v>
      </c>
      <c r="K1289" s="31" t="s">
        <v>41</v>
      </c>
      <c r="L1289" s="31"/>
      <c r="M1289" s="169"/>
      <c r="N1289" s="148"/>
      <c r="O1289" s="44" t="s">
        <v>3284</v>
      </c>
      <c r="P1289" s="43">
        <v>1996</v>
      </c>
      <c r="Q1289" s="207" t="s">
        <v>3338</v>
      </c>
      <c r="R1289" s="84" t="s">
        <v>3270</v>
      </c>
      <c r="S1289" s="31" t="s">
        <v>41</v>
      </c>
      <c r="T1289" s="31"/>
      <c r="U1289" s="169"/>
      <c r="V1289" s="150"/>
      <c r="W1289" s="141" t="str" cm="1">
        <f t="array" ref="W1289">IF(SUM(LEN(B1289:V1289))=0,"",IF(OR(OR(ISBLANK(F1289),SUM(LEN(C1289),LEN(D1289))=0),AND(NOT(E1289="Unknown"),ISBLANK(J1289)),AND(NOT(O1289="Unknown"),ISBLANK(R1289))),"Missing Information", INDEX(Table15[Entire Service Line Classification], MATCH(SUMIFS(Table15[Unique ID],Table15[System-Owned Portion],E1289,Table15[If Material Anything Other than "Lead" in Column E,Was Material Ever Previously Lead?],G1289,Table15[Customer-Owned Portion],O1289),Table15[Unique ID],0),0)))</f>
        <v>Non-lead</v>
      </c>
      <c r="X1289"/>
    </row>
    <row r="1290" spans="2:24" ht="29" x14ac:dyDescent="0.35">
      <c r="B1290" s="146"/>
      <c r="C1290" s="31" t="s">
        <v>4001</v>
      </c>
      <c r="D1290" s="31"/>
      <c r="E1290" s="44" t="s">
        <v>3203</v>
      </c>
      <c r="F1290" s="43" t="s">
        <v>3283</v>
      </c>
      <c r="G1290" s="84" t="s">
        <v>3249</v>
      </c>
      <c r="H1290" s="31">
        <v>1972</v>
      </c>
      <c r="I1290" s="207" t="s">
        <v>3338</v>
      </c>
      <c r="J1290" s="84"/>
      <c r="K1290" s="31" t="s">
        <v>41</v>
      </c>
      <c r="L1290" s="31"/>
      <c r="M1290" s="169"/>
      <c r="N1290" s="148"/>
      <c r="O1290" s="44" t="s">
        <v>3203</v>
      </c>
      <c r="P1290" s="43">
        <v>1972</v>
      </c>
      <c r="Q1290" s="207" t="s">
        <v>3338</v>
      </c>
      <c r="R1290" s="84" t="s">
        <v>3203</v>
      </c>
      <c r="S1290" s="31" t="s">
        <v>41</v>
      </c>
      <c r="T1290" s="31"/>
      <c r="U1290" s="169"/>
      <c r="V1290" s="150"/>
      <c r="W1290" s="141" t="str" cm="1">
        <f t="array" ref="W1290">IF(SUM(LEN(B1290:V1290))=0,"",IF(OR(OR(ISBLANK(F1290),SUM(LEN(C1290),LEN(D1290))=0),AND(NOT(E1290="Unknown"),ISBLANK(J1290)),AND(NOT(O1290="Unknown"),ISBLANK(R1290))),"Missing Information", INDEX(Table15[Entire Service Line Classification], MATCH(SUMIFS(Table15[Unique ID],Table15[System-Owned Portion],E1290,Table15[If Material Anything Other than "Lead" in Column E,Was Material Ever Previously Lead?],G1290,Table15[Customer-Owned Portion],O1290),Table15[Unique ID],0),0)))</f>
        <v>Lead Status Unknown</v>
      </c>
      <c r="X1290"/>
    </row>
    <row r="1291" spans="2:24" ht="29" x14ac:dyDescent="0.35">
      <c r="B1291" s="146"/>
      <c r="C1291" s="31" t="s">
        <v>707</v>
      </c>
      <c r="D1291" s="31"/>
      <c r="E1291" s="44" t="s">
        <v>3284</v>
      </c>
      <c r="F1291" s="43" t="s">
        <v>41</v>
      </c>
      <c r="G1291" s="84" t="s">
        <v>3249</v>
      </c>
      <c r="H1291" s="31">
        <v>1996</v>
      </c>
      <c r="I1291" s="207" t="s">
        <v>3337</v>
      </c>
      <c r="J1291" s="84" t="s">
        <v>3270</v>
      </c>
      <c r="K1291" s="31" t="s">
        <v>41</v>
      </c>
      <c r="L1291" s="31"/>
      <c r="M1291" s="169"/>
      <c r="N1291" s="148"/>
      <c r="O1291" s="44" t="s">
        <v>3284</v>
      </c>
      <c r="P1291" s="43">
        <v>1996</v>
      </c>
      <c r="Q1291" s="207" t="s">
        <v>3337</v>
      </c>
      <c r="R1291" s="84" t="s">
        <v>3270</v>
      </c>
      <c r="S1291" s="31" t="s">
        <v>41</v>
      </c>
      <c r="T1291" s="31"/>
      <c r="U1291" s="169"/>
      <c r="V1291" s="150"/>
      <c r="W1291" s="141" t="str" cm="1">
        <f t="array" ref="W1291">IF(SUM(LEN(B1291:V1291))=0,"",IF(OR(OR(ISBLANK(F1291),SUM(LEN(C1291),LEN(D1291))=0),AND(NOT(E1291="Unknown"),ISBLANK(J1291)),AND(NOT(O1291="Unknown"),ISBLANK(R1291))),"Missing Information", INDEX(Table15[Entire Service Line Classification], MATCH(SUMIFS(Table15[Unique ID],Table15[System-Owned Portion],E1291,Table15[If Material Anything Other than "Lead" in Column E,Was Material Ever Previously Lead?],G1291,Table15[Customer-Owned Portion],O1291),Table15[Unique ID],0),0)))</f>
        <v>Non-lead</v>
      </c>
      <c r="X1291"/>
    </row>
    <row r="1292" spans="2:24" ht="29" x14ac:dyDescent="0.35">
      <c r="B1292" s="146"/>
      <c r="C1292" s="31" t="s">
        <v>708</v>
      </c>
      <c r="D1292" s="31"/>
      <c r="E1292" s="44" t="s">
        <v>3284</v>
      </c>
      <c r="F1292" s="43" t="s">
        <v>41</v>
      </c>
      <c r="G1292" s="84" t="s">
        <v>3249</v>
      </c>
      <c r="H1292" s="31">
        <v>1996</v>
      </c>
      <c r="I1292" s="207" t="s">
        <v>3338</v>
      </c>
      <c r="J1292" s="84" t="s">
        <v>3270</v>
      </c>
      <c r="K1292" s="31" t="s">
        <v>41</v>
      </c>
      <c r="L1292" s="31"/>
      <c r="M1292" s="169"/>
      <c r="N1292" s="148"/>
      <c r="O1292" s="44" t="s">
        <v>3284</v>
      </c>
      <c r="P1292" s="43">
        <v>1996</v>
      </c>
      <c r="Q1292" s="207" t="s">
        <v>3338</v>
      </c>
      <c r="R1292" s="84" t="s">
        <v>3270</v>
      </c>
      <c r="S1292" s="31" t="s">
        <v>41</v>
      </c>
      <c r="T1292" s="31"/>
      <c r="U1292" s="169"/>
      <c r="V1292" s="150"/>
      <c r="W1292" s="141" t="str" cm="1">
        <f t="array" ref="W1292">IF(SUM(LEN(B1292:V1292))=0,"",IF(OR(OR(ISBLANK(F1292),SUM(LEN(C1292),LEN(D1292))=0),AND(NOT(E1292="Unknown"),ISBLANK(J1292)),AND(NOT(O1292="Unknown"),ISBLANK(R1292))),"Missing Information", INDEX(Table15[Entire Service Line Classification], MATCH(SUMIFS(Table15[Unique ID],Table15[System-Owned Portion],E1292,Table15[If Material Anything Other than "Lead" in Column E,Was Material Ever Previously Lead?],G1292,Table15[Customer-Owned Portion],O1292),Table15[Unique ID],0),0)))</f>
        <v>Non-lead</v>
      </c>
      <c r="X1292"/>
    </row>
    <row r="1293" spans="2:24" ht="29" x14ac:dyDescent="0.35">
      <c r="B1293" s="146"/>
      <c r="C1293" s="31" t="s">
        <v>4002</v>
      </c>
      <c r="D1293" s="31"/>
      <c r="E1293" s="44" t="s">
        <v>3203</v>
      </c>
      <c r="F1293" s="43" t="s">
        <v>3283</v>
      </c>
      <c r="G1293" s="84" t="s">
        <v>3249</v>
      </c>
      <c r="H1293" s="31">
        <v>1972</v>
      </c>
      <c r="I1293" s="207" t="s">
        <v>3338</v>
      </c>
      <c r="J1293" s="84"/>
      <c r="K1293" s="31" t="s">
        <v>41</v>
      </c>
      <c r="L1293" s="31"/>
      <c r="M1293" s="169"/>
      <c r="N1293" s="148"/>
      <c r="O1293" s="44" t="s">
        <v>3203</v>
      </c>
      <c r="P1293" s="43">
        <v>1972</v>
      </c>
      <c r="Q1293" s="207" t="s">
        <v>3338</v>
      </c>
      <c r="R1293" s="84" t="s">
        <v>3203</v>
      </c>
      <c r="S1293" s="31" t="s">
        <v>41</v>
      </c>
      <c r="T1293" s="31"/>
      <c r="U1293" s="169"/>
      <c r="V1293" s="150"/>
      <c r="W1293" s="141" t="str" cm="1">
        <f t="array" ref="W1293">IF(SUM(LEN(B1293:V1293))=0,"",IF(OR(OR(ISBLANK(F1293),SUM(LEN(C1293),LEN(D1293))=0),AND(NOT(E1293="Unknown"),ISBLANK(J1293)),AND(NOT(O1293="Unknown"),ISBLANK(R1293))),"Missing Information", INDEX(Table15[Entire Service Line Classification], MATCH(SUMIFS(Table15[Unique ID],Table15[System-Owned Portion],E1293,Table15[If Material Anything Other than "Lead" in Column E,Was Material Ever Previously Lead?],G1293,Table15[Customer-Owned Portion],O1293),Table15[Unique ID],0),0)))</f>
        <v>Lead Status Unknown</v>
      </c>
      <c r="X1293"/>
    </row>
    <row r="1294" spans="2:24" ht="29" x14ac:dyDescent="0.35">
      <c r="B1294" s="146"/>
      <c r="C1294" s="31" t="s">
        <v>4003</v>
      </c>
      <c r="D1294" s="31"/>
      <c r="E1294" s="44" t="s">
        <v>3284</v>
      </c>
      <c r="F1294" s="43" t="s">
        <v>41</v>
      </c>
      <c r="G1294" s="84" t="s">
        <v>3249</v>
      </c>
      <c r="H1294" s="31">
        <v>1996</v>
      </c>
      <c r="I1294" s="207" t="s">
        <v>3338</v>
      </c>
      <c r="J1294" s="84" t="s">
        <v>3270</v>
      </c>
      <c r="K1294" s="31" t="s">
        <v>41</v>
      </c>
      <c r="L1294" s="31"/>
      <c r="M1294" s="169"/>
      <c r="N1294" s="148"/>
      <c r="O1294" s="44" t="s">
        <v>3284</v>
      </c>
      <c r="P1294" s="43">
        <v>1996</v>
      </c>
      <c r="Q1294" s="207" t="s">
        <v>3338</v>
      </c>
      <c r="R1294" s="84" t="s">
        <v>3270</v>
      </c>
      <c r="S1294" s="31" t="s">
        <v>41</v>
      </c>
      <c r="T1294" s="31"/>
      <c r="U1294" s="169"/>
      <c r="V1294" s="150"/>
      <c r="W1294" s="141" t="str" cm="1">
        <f t="array" ref="W1294">IF(SUM(LEN(B1294:V1294))=0,"",IF(OR(OR(ISBLANK(F1294),SUM(LEN(C1294),LEN(D1294))=0),AND(NOT(E1294="Unknown"),ISBLANK(J1294)),AND(NOT(O1294="Unknown"),ISBLANK(R1294))),"Missing Information", INDEX(Table15[Entire Service Line Classification], MATCH(SUMIFS(Table15[Unique ID],Table15[System-Owned Portion],E1294,Table15[If Material Anything Other than "Lead" in Column E,Was Material Ever Previously Lead?],G1294,Table15[Customer-Owned Portion],O1294),Table15[Unique ID],0),0)))</f>
        <v>Non-lead</v>
      </c>
      <c r="X1294"/>
    </row>
    <row r="1295" spans="2:24" ht="29" x14ac:dyDescent="0.35">
      <c r="B1295" s="146"/>
      <c r="C1295" s="31" t="s">
        <v>709</v>
      </c>
      <c r="D1295" s="31"/>
      <c r="E1295" s="44" t="s">
        <v>3284</v>
      </c>
      <c r="F1295" s="43" t="s">
        <v>41</v>
      </c>
      <c r="G1295" s="84" t="s">
        <v>3249</v>
      </c>
      <c r="H1295" s="31">
        <v>1996</v>
      </c>
      <c r="I1295" s="207" t="s">
        <v>3338</v>
      </c>
      <c r="J1295" s="84" t="s">
        <v>3270</v>
      </c>
      <c r="K1295" s="31" t="s">
        <v>41</v>
      </c>
      <c r="L1295" s="31"/>
      <c r="M1295" s="169"/>
      <c r="N1295" s="148"/>
      <c r="O1295" s="44" t="s">
        <v>3284</v>
      </c>
      <c r="P1295" s="43">
        <v>1996</v>
      </c>
      <c r="Q1295" s="207" t="s">
        <v>3338</v>
      </c>
      <c r="R1295" s="84" t="s">
        <v>3270</v>
      </c>
      <c r="S1295" s="31" t="s">
        <v>41</v>
      </c>
      <c r="T1295" s="31"/>
      <c r="U1295" s="169"/>
      <c r="V1295" s="150"/>
      <c r="W1295" s="141" t="str" cm="1">
        <f t="array" ref="W1295">IF(SUM(LEN(B1295:V1295))=0,"",IF(OR(OR(ISBLANK(F1295),SUM(LEN(C1295),LEN(D1295))=0),AND(NOT(E1295="Unknown"),ISBLANK(J1295)),AND(NOT(O1295="Unknown"),ISBLANK(R1295))),"Missing Information", INDEX(Table15[Entire Service Line Classification], MATCH(SUMIFS(Table15[Unique ID],Table15[System-Owned Portion],E1295,Table15[If Material Anything Other than "Lead" in Column E,Was Material Ever Previously Lead?],G1295,Table15[Customer-Owned Portion],O1295),Table15[Unique ID],0),0)))</f>
        <v>Non-lead</v>
      </c>
      <c r="X1295"/>
    </row>
    <row r="1296" spans="2:24" ht="29" x14ac:dyDescent="0.35">
      <c r="B1296" s="146"/>
      <c r="C1296" s="31" t="s">
        <v>710</v>
      </c>
      <c r="D1296" s="31"/>
      <c r="E1296" s="44" t="s">
        <v>3284</v>
      </c>
      <c r="F1296" s="43" t="s">
        <v>41</v>
      </c>
      <c r="G1296" s="84" t="s">
        <v>3249</v>
      </c>
      <c r="H1296" s="31">
        <v>1996</v>
      </c>
      <c r="I1296" s="207" t="s">
        <v>3338</v>
      </c>
      <c r="J1296" s="84" t="s">
        <v>3270</v>
      </c>
      <c r="K1296" s="31" t="s">
        <v>41</v>
      </c>
      <c r="L1296" s="31"/>
      <c r="M1296" s="169"/>
      <c r="N1296" s="148"/>
      <c r="O1296" s="44" t="s">
        <v>3284</v>
      </c>
      <c r="P1296" s="43">
        <v>1996</v>
      </c>
      <c r="Q1296" s="207" t="s">
        <v>3338</v>
      </c>
      <c r="R1296" s="84" t="s">
        <v>3270</v>
      </c>
      <c r="S1296" s="31" t="s">
        <v>41</v>
      </c>
      <c r="T1296" s="31"/>
      <c r="U1296" s="169"/>
      <c r="V1296" s="150"/>
      <c r="W1296" s="141" t="str" cm="1">
        <f t="array" ref="W1296">IF(SUM(LEN(B1296:V1296))=0,"",IF(OR(OR(ISBLANK(F1296),SUM(LEN(C1296),LEN(D1296))=0),AND(NOT(E1296="Unknown"),ISBLANK(J1296)),AND(NOT(O1296="Unknown"),ISBLANK(R1296))),"Missing Information", INDEX(Table15[Entire Service Line Classification], MATCH(SUMIFS(Table15[Unique ID],Table15[System-Owned Portion],E1296,Table15[If Material Anything Other than "Lead" in Column E,Was Material Ever Previously Lead?],G1296,Table15[Customer-Owned Portion],O1296),Table15[Unique ID],0),0)))</f>
        <v>Non-lead</v>
      </c>
      <c r="X1296"/>
    </row>
    <row r="1297" spans="2:24" ht="29" x14ac:dyDescent="0.35">
      <c r="B1297" s="146"/>
      <c r="C1297" s="31" t="s">
        <v>711</v>
      </c>
      <c r="D1297" s="31"/>
      <c r="E1297" s="44" t="s">
        <v>3284</v>
      </c>
      <c r="F1297" s="43" t="s">
        <v>41</v>
      </c>
      <c r="G1297" s="84" t="s">
        <v>3249</v>
      </c>
      <c r="H1297" s="31">
        <v>1996</v>
      </c>
      <c r="I1297" s="207" t="s">
        <v>3338</v>
      </c>
      <c r="J1297" s="84" t="s">
        <v>3270</v>
      </c>
      <c r="K1297" s="31" t="s">
        <v>41</v>
      </c>
      <c r="L1297" s="31"/>
      <c r="M1297" s="169"/>
      <c r="N1297" s="148"/>
      <c r="O1297" s="44" t="s">
        <v>3284</v>
      </c>
      <c r="P1297" s="43">
        <v>1996</v>
      </c>
      <c r="Q1297" s="207" t="s">
        <v>3338</v>
      </c>
      <c r="R1297" s="84" t="s">
        <v>3270</v>
      </c>
      <c r="S1297" s="31" t="s">
        <v>41</v>
      </c>
      <c r="T1297" s="31"/>
      <c r="U1297" s="169"/>
      <c r="V1297" s="150"/>
      <c r="W1297" s="141" t="str" cm="1">
        <f t="array" ref="W1297">IF(SUM(LEN(B1297:V1297))=0,"",IF(OR(OR(ISBLANK(F1297),SUM(LEN(C1297),LEN(D1297))=0),AND(NOT(E1297="Unknown"),ISBLANK(J1297)),AND(NOT(O1297="Unknown"),ISBLANK(R1297))),"Missing Information", INDEX(Table15[Entire Service Line Classification], MATCH(SUMIFS(Table15[Unique ID],Table15[System-Owned Portion],E1297,Table15[If Material Anything Other than "Lead" in Column E,Was Material Ever Previously Lead?],G1297,Table15[Customer-Owned Portion],O1297),Table15[Unique ID],0),0)))</f>
        <v>Non-lead</v>
      </c>
      <c r="X1297"/>
    </row>
    <row r="1298" spans="2:24" ht="29" x14ac:dyDescent="0.35">
      <c r="B1298" s="146"/>
      <c r="C1298" s="31" t="s">
        <v>4004</v>
      </c>
      <c r="D1298" s="31"/>
      <c r="E1298" s="44" t="s">
        <v>3284</v>
      </c>
      <c r="F1298" s="43" t="s">
        <v>41</v>
      </c>
      <c r="G1298" s="84" t="s">
        <v>3249</v>
      </c>
      <c r="H1298" s="31">
        <v>1996</v>
      </c>
      <c r="I1298" s="207" t="s">
        <v>3338</v>
      </c>
      <c r="J1298" s="84" t="s">
        <v>3270</v>
      </c>
      <c r="K1298" s="31" t="s">
        <v>41</v>
      </c>
      <c r="L1298" s="31"/>
      <c r="M1298" s="169"/>
      <c r="N1298" s="148"/>
      <c r="O1298" s="44" t="s">
        <v>3284</v>
      </c>
      <c r="P1298" s="43">
        <v>1996</v>
      </c>
      <c r="Q1298" s="207" t="s">
        <v>3338</v>
      </c>
      <c r="R1298" s="84" t="s">
        <v>3270</v>
      </c>
      <c r="S1298" s="31" t="s">
        <v>41</v>
      </c>
      <c r="T1298" s="31"/>
      <c r="U1298" s="169"/>
      <c r="V1298" s="150"/>
      <c r="W1298" s="141" t="str" cm="1">
        <f t="array" ref="W1298">IF(SUM(LEN(B1298:V1298))=0,"",IF(OR(OR(ISBLANK(F1298),SUM(LEN(C1298),LEN(D1298))=0),AND(NOT(E1298="Unknown"),ISBLANK(J1298)),AND(NOT(O1298="Unknown"),ISBLANK(R1298))),"Missing Information", INDEX(Table15[Entire Service Line Classification], MATCH(SUMIFS(Table15[Unique ID],Table15[System-Owned Portion],E1298,Table15[If Material Anything Other than "Lead" in Column E,Was Material Ever Previously Lead?],G1298,Table15[Customer-Owned Portion],O1298),Table15[Unique ID],0),0)))</f>
        <v>Non-lead</v>
      </c>
      <c r="X1298"/>
    </row>
    <row r="1299" spans="2:24" x14ac:dyDescent="0.35">
      <c r="B1299" s="146"/>
      <c r="C1299" s="31" t="s">
        <v>4005</v>
      </c>
      <c r="D1299" s="31"/>
      <c r="E1299" s="44" t="s">
        <v>3203</v>
      </c>
      <c r="F1299" s="43" t="s">
        <v>3283</v>
      </c>
      <c r="G1299" s="84" t="s">
        <v>3249</v>
      </c>
      <c r="H1299" s="31">
        <v>1938</v>
      </c>
      <c r="I1299" s="207" t="s">
        <v>3338</v>
      </c>
      <c r="J1299" s="84"/>
      <c r="K1299" s="31" t="s">
        <v>41</v>
      </c>
      <c r="L1299" s="31"/>
      <c r="M1299" s="169"/>
      <c r="N1299" s="148"/>
      <c r="O1299" s="44" t="s">
        <v>3203</v>
      </c>
      <c r="P1299" s="43">
        <v>1938</v>
      </c>
      <c r="Q1299" s="207" t="s">
        <v>3338</v>
      </c>
      <c r="R1299" s="84" t="s">
        <v>3203</v>
      </c>
      <c r="S1299" s="31" t="s">
        <v>41</v>
      </c>
      <c r="T1299" s="31"/>
      <c r="U1299" s="169"/>
      <c r="V1299" s="150"/>
      <c r="W1299" s="141" t="str" cm="1">
        <f t="array" ref="W1299">IF(SUM(LEN(B1299:V1299))=0,"",IF(OR(OR(ISBLANK(F1299),SUM(LEN(C1299),LEN(D1299))=0),AND(NOT(E1299="Unknown"),ISBLANK(J1299)),AND(NOT(O1299="Unknown"),ISBLANK(R1299))),"Missing Information", INDEX(Table15[Entire Service Line Classification], MATCH(SUMIFS(Table15[Unique ID],Table15[System-Owned Portion],E1299,Table15[If Material Anything Other than "Lead" in Column E,Was Material Ever Previously Lead?],G1299,Table15[Customer-Owned Portion],O1299),Table15[Unique ID],0),0)))</f>
        <v>Lead Status Unknown</v>
      </c>
      <c r="X1299"/>
    </row>
    <row r="1300" spans="2:24" ht="29" x14ac:dyDescent="0.35">
      <c r="B1300" s="146"/>
      <c r="C1300" s="31" t="s">
        <v>712</v>
      </c>
      <c r="D1300" s="31"/>
      <c r="E1300" s="44" t="s">
        <v>3284</v>
      </c>
      <c r="F1300" s="43" t="s">
        <v>41</v>
      </c>
      <c r="G1300" s="84" t="s">
        <v>3249</v>
      </c>
      <c r="H1300" s="31">
        <v>1996</v>
      </c>
      <c r="I1300" s="207" t="s">
        <v>3338</v>
      </c>
      <c r="J1300" s="84" t="s">
        <v>3270</v>
      </c>
      <c r="K1300" s="31" t="s">
        <v>41</v>
      </c>
      <c r="L1300" s="31"/>
      <c r="M1300" s="169"/>
      <c r="N1300" s="148"/>
      <c r="O1300" s="44" t="s">
        <v>3284</v>
      </c>
      <c r="P1300" s="43">
        <v>1996</v>
      </c>
      <c r="Q1300" s="207" t="s">
        <v>3338</v>
      </c>
      <c r="R1300" s="84" t="s">
        <v>3270</v>
      </c>
      <c r="S1300" s="31" t="s">
        <v>41</v>
      </c>
      <c r="T1300" s="31"/>
      <c r="U1300" s="169"/>
      <c r="V1300" s="150"/>
      <c r="W1300" s="141" t="str" cm="1">
        <f t="array" ref="W1300">IF(SUM(LEN(B1300:V1300))=0,"",IF(OR(OR(ISBLANK(F1300),SUM(LEN(C1300),LEN(D1300))=0),AND(NOT(E1300="Unknown"),ISBLANK(J1300)),AND(NOT(O1300="Unknown"),ISBLANK(R1300))),"Missing Information", INDEX(Table15[Entire Service Line Classification], MATCH(SUMIFS(Table15[Unique ID],Table15[System-Owned Portion],E1300,Table15[If Material Anything Other than "Lead" in Column E,Was Material Ever Previously Lead?],G1300,Table15[Customer-Owned Portion],O1300),Table15[Unique ID],0),0)))</f>
        <v>Non-lead</v>
      </c>
      <c r="X1300"/>
    </row>
    <row r="1301" spans="2:24" ht="29" x14ac:dyDescent="0.35">
      <c r="B1301" s="146"/>
      <c r="C1301" s="31" t="s">
        <v>4006</v>
      </c>
      <c r="D1301" s="31"/>
      <c r="E1301" s="44" t="s">
        <v>3203</v>
      </c>
      <c r="F1301" s="43" t="s">
        <v>3283</v>
      </c>
      <c r="G1301" s="84" t="s">
        <v>3249</v>
      </c>
      <c r="H1301" s="31">
        <v>1972</v>
      </c>
      <c r="I1301" s="207" t="s">
        <v>3338</v>
      </c>
      <c r="J1301" s="84"/>
      <c r="K1301" s="31" t="s">
        <v>41</v>
      </c>
      <c r="L1301" s="31"/>
      <c r="M1301" s="169"/>
      <c r="N1301" s="148"/>
      <c r="O1301" s="44" t="s">
        <v>3203</v>
      </c>
      <c r="P1301" s="43">
        <v>1972</v>
      </c>
      <c r="Q1301" s="207" t="s">
        <v>3338</v>
      </c>
      <c r="R1301" s="84" t="s">
        <v>3203</v>
      </c>
      <c r="S1301" s="31" t="s">
        <v>41</v>
      </c>
      <c r="T1301" s="31"/>
      <c r="U1301" s="169"/>
      <c r="V1301" s="150"/>
      <c r="W1301" s="141" t="str" cm="1">
        <f t="array" ref="W1301">IF(SUM(LEN(B1301:V1301))=0,"",IF(OR(OR(ISBLANK(F1301),SUM(LEN(C1301),LEN(D1301))=0),AND(NOT(E1301="Unknown"),ISBLANK(J1301)),AND(NOT(O1301="Unknown"),ISBLANK(R1301))),"Missing Information", INDEX(Table15[Entire Service Line Classification], MATCH(SUMIFS(Table15[Unique ID],Table15[System-Owned Portion],E1301,Table15[If Material Anything Other than "Lead" in Column E,Was Material Ever Previously Lead?],G1301,Table15[Customer-Owned Portion],O1301),Table15[Unique ID],0),0)))</f>
        <v>Lead Status Unknown</v>
      </c>
      <c r="X1301"/>
    </row>
    <row r="1302" spans="2:24" ht="29" x14ac:dyDescent="0.35">
      <c r="B1302" s="146"/>
      <c r="C1302" s="31" t="s">
        <v>4007</v>
      </c>
      <c r="D1302" s="31"/>
      <c r="E1302" s="44" t="s">
        <v>3284</v>
      </c>
      <c r="F1302" s="43" t="s">
        <v>41</v>
      </c>
      <c r="G1302" s="84" t="s">
        <v>3249</v>
      </c>
      <c r="H1302" s="31">
        <v>1992</v>
      </c>
      <c r="I1302" s="207" t="s">
        <v>3338</v>
      </c>
      <c r="J1302" s="84" t="s">
        <v>3270</v>
      </c>
      <c r="K1302" s="31" t="s">
        <v>41</v>
      </c>
      <c r="L1302" s="31"/>
      <c r="M1302" s="169"/>
      <c r="N1302" s="148"/>
      <c r="O1302" s="44" t="s">
        <v>3284</v>
      </c>
      <c r="P1302" s="43">
        <v>1992</v>
      </c>
      <c r="Q1302" s="207" t="s">
        <v>3338</v>
      </c>
      <c r="R1302" s="84" t="s">
        <v>3270</v>
      </c>
      <c r="S1302" s="31" t="s">
        <v>41</v>
      </c>
      <c r="T1302" s="31"/>
      <c r="U1302" s="169"/>
      <c r="V1302" s="150"/>
      <c r="W1302" s="141" t="str" cm="1">
        <f t="array" ref="W1302">IF(SUM(LEN(B1302:V1302))=0,"",IF(OR(OR(ISBLANK(F1302),SUM(LEN(C1302),LEN(D1302))=0),AND(NOT(E1302="Unknown"),ISBLANK(J1302)),AND(NOT(O1302="Unknown"),ISBLANK(R1302))),"Missing Information", INDEX(Table15[Entire Service Line Classification], MATCH(SUMIFS(Table15[Unique ID],Table15[System-Owned Portion],E1302,Table15[If Material Anything Other than "Lead" in Column E,Was Material Ever Previously Lead?],G1302,Table15[Customer-Owned Portion],O1302),Table15[Unique ID],0),0)))</f>
        <v>Non-lead</v>
      </c>
      <c r="X1302"/>
    </row>
    <row r="1303" spans="2:24" ht="29" x14ac:dyDescent="0.35">
      <c r="B1303" s="146"/>
      <c r="C1303" s="31" t="s">
        <v>4008</v>
      </c>
      <c r="D1303" s="31"/>
      <c r="E1303" s="44" t="s">
        <v>3284</v>
      </c>
      <c r="F1303" s="43" t="s">
        <v>41</v>
      </c>
      <c r="G1303" s="84" t="s">
        <v>3249</v>
      </c>
      <c r="H1303" s="31">
        <v>1996</v>
      </c>
      <c r="I1303" s="207" t="s">
        <v>3338</v>
      </c>
      <c r="J1303" s="84" t="s">
        <v>3270</v>
      </c>
      <c r="K1303" s="31" t="s">
        <v>41</v>
      </c>
      <c r="L1303" s="31"/>
      <c r="M1303" s="169"/>
      <c r="N1303" s="148"/>
      <c r="O1303" s="44" t="s">
        <v>3284</v>
      </c>
      <c r="P1303" s="43">
        <v>1996</v>
      </c>
      <c r="Q1303" s="207" t="s">
        <v>3338</v>
      </c>
      <c r="R1303" s="84" t="s">
        <v>3270</v>
      </c>
      <c r="S1303" s="31" t="s">
        <v>41</v>
      </c>
      <c r="T1303" s="31"/>
      <c r="U1303" s="169"/>
      <c r="V1303" s="150"/>
      <c r="W1303" s="141" t="str" cm="1">
        <f t="array" ref="W1303">IF(SUM(LEN(B1303:V1303))=0,"",IF(OR(OR(ISBLANK(F1303),SUM(LEN(C1303),LEN(D1303))=0),AND(NOT(E1303="Unknown"),ISBLANK(J1303)),AND(NOT(O1303="Unknown"),ISBLANK(R1303))),"Missing Information", INDEX(Table15[Entire Service Line Classification], MATCH(SUMIFS(Table15[Unique ID],Table15[System-Owned Portion],E1303,Table15[If Material Anything Other than "Lead" in Column E,Was Material Ever Previously Lead?],G1303,Table15[Customer-Owned Portion],O1303),Table15[Unique ID],0),0)))</f>
        <v>Non-lead</v>
      </c>
      <c r="X1303"/>
    </row>
    <row r="1304" spans="2:24" ht="29" x14ac:dyDescent="0.35">
      <c r="B1304" s="146"/>
      <c r="C1304" s="31" t="s">
        <v>4009</v>
      </c>
      <c r="D1304" s="31"/>
      <c r="E1304" s="44" t="s">
        <v>3284</v>
      </c>
      <c r="F1304" s="43" t="s">
        <v>41</v>
      </c>
      <c r="G1304" s="84" t="s">
        <v>3249</v>
      </c>
      <c r="H1304" s="31">
        <v>1996</v>
      </c>
      <c r="I1304" s="207" t="s">
        <v>3338</v>
      </c>
      <c r="J1304" s="84" t="s">
        <v>3270</v>
      </c>
      <c r="K1304" s="31" t="s">
        <v>41</v>
      </c>
      <c r="L1304" s="31"/>
      <c r="M1304" s="169"/>
      <c r="N1304" s="148"/>
      <c r="O1304" s="44" t="s">
        <v>3284</v>
      </c>
      <c r="P1304" s="43">
        <v>1996</v>
      </c>
      <c r="Q1304" s="207" t="s">
        <v>3338</v>
      </c>
      <c r="R1304" s="84" t="s">
        <v>3270</v>
      </c>
      <c r="S1304" s="31" t="s">
        <v>41</v>
      </c>
      <c r="T1304" s="31"/>
      <c r="U1304" s="169"/>
      <c r="V1304" s="150"/>
      <c r="W1304" s="141" t="str" cm="1">
        <f t="array" ref="W1304">IF(SUM(LEN(B1304:V1304))=0,"",IF(OR(OR(ISBLANK(F1304),SUM(LEN(C1304),LEN(D1304))=0),AND(NOT(E1304="Unknown"),ISBLANK(J1304)),AND(NOT(O1304="Unknown"),ISBLANK(R1304))),"Missing Information", INDEX(Table15[Entire Service Line Classification], MATCH(SUMIFS(Table15[Unique ID],Table15[System-Owned Portion],E1304,Table15[If Material Anything Other than "Lead" in Column E,Was Material Ever Previously Lead?],G1304,Table15[Customer-Owned Portion],O1304),Table15[Unique ID],0),0)))</f>
        <v>Non-lead</v>
      </c>
      <c r="X1304"/>
    </row>
    <row r="1305" spans="2:24" ht="29" x14ac:dyDescent="0.35">
      <c r="B1305" s="146"/>
      <c r="C1305" s="31" t="s">
        <v>4010</v>
      </c>
      <c r="D1305" s="31"/>
      <c r="E1305" s="44" t="s">
        <v>3284</v>
      </c>
      <c r="F1305" s="43" t="s">
        <v>41</v>
      </c>
      <c r="G1305" s="84" t="s">
        <v>3249</v>
      </c>
      <c r="H1305" s="31">
        <v>1996</v>
      </c>
      <c r="I1305" s="207" t="s">
        <v>3338</v>
      </c>
      <c r="J1305" s="84" t="s">
        <v>3270</v>
      </c>
      <c r="K1305" s="31" t="s">
        <v>41</v>
      </c>
      <c r="L1305" s="31"/>
      <c r="M1305" s="169"/>
      <c r="N1305" s="148"/>
      <c r="O1305" s="44" t="s">
        <v>3284</v>
      </c>
      <c r="P1305" s="43">
        <v>1996</v>
      </c>
      <c r="Q1305" s="207" t="s">
        <v>3338</v>
      </c>
      <c r="R1305" s="84" t="s">
        <v>3270</v>
      </c>
      <c r="S1305" s="31" t="s">
        <v>41</v>
      </c>
      <c r="T1305" s="31"/>
      <c r="U1305" s="169"/>
      <c r="V1305" s="150"/>
      <c r="W1305" s="141" t="str" cm="1">
        <f t="array" ref="W1305">IF(SUM(LEN(B1305:V1305))=0,"",IF(OR(OR(ISBLANK(F1305),SUM(LEN(C1305),LEN(D1305))=0),AND(NOT(E1305="Unknown"),ISBLANK(J1305)),AND(NOT(O1305="Unknown"),ISBLANK(R1305))),"Missing Information", INDEX(Table15[Entire Service Line Classification], MATCH(SUMIFS(Table15[Unique ID],Table15[System-Owned Portion],E1305,Table15[If Material Anything Other than "Lead" in Column E,Was Material Ever Previously Lead?],G1305,Table15[Customer-Owned Portion],O1305),Table15[Unique ID],0),0)))</f>
        <v>Non-lead</v>
      </c>
      <c r="X1305"/>
    </row>
    <row r="1306" spans="2:24" ht="29" x14ac:dyDescent="0.35">
      <c r="B1306" s="146"/>
      <c r="C1306" s="31" t="s">
        <v>4011</v>
      </c>
      <c r="D1306" s="31"/>
      <c r="E1306" s="44" t="s">
        <v>3284</v>
      </c>
      <c r="F1306" s="43" t="s">
        <v>41</v>
      </c>
      <c r="G1306" s="84" t="s">
        <v>3249</v>
      </c>
      <c r="H1306" s="31">
        <v>1997</v>
      </c>
      <c r="I1306" s="207" t="s">
        <v>3338</v>
      </c>
      <c r="J1306" s="84" t="s">
        <v>3270</v>
      </c>
      <c r="K1306" s="31" t="s">
        <v>41</v>
      </c>
      <c r="L1306" s="31"/>
      <c r="M1306" s="169"/>
      <c r="N1306" s="148"/>
      <c r="O1306" s="44" t="s">
        <v>3284</v>
      </c>
      <c r="P1306" s="43">
        <v>1997</v>
      </c>
      <c r="Q1306" s="207" t="s">
        <v>3338</v>
      </c>
      <c r="R1306" s="84" t="s">
        <v>3270</v>
      </c>
      <c r="S1306" s="31" t="s">
        <v>41</v>
      </c>
      <c r="T1306" s="31"/>
      <c r="U1306" s="169"/>
      <c r="V1306" s="150"/>
      <c r="W1306" s="141" t="str" cm="1">
        <f t="array" ref="W1306">IF(SUM(LEN(B1306:V1306))=0,"",IF(OR(OR(ISBLANK(F1306),SUM(LEN(C1306),LEN(D1306))=0),AND(NOT(E1306="Unknown"),ISBLANK(J1306)),AND(NOT(O1306="Unknown"),ISBLANK(R1306))),"Missing Information", INDEX(Table15[Entire Service Line Classification], MATCH(SUMIFS(Table15[Unique ID],Table15[System-Owned Portion],E1306,Table15[If Material Anything Other than "Lead" in Column E,Was Material Ever Previously Lead?],G1306,Table15[Customer-Owned Portion],O1306),Table15[Unique ID],0),0)))</f>
        <v>Non-lead</v>
      </c>
      <c r="X1306"/>
    </row>
    <row r="1307" spans="2:24" ht="29" x14ac:dyDescent="0.35">
      <c r="B1307" s="146"/>
      <c r="C1307" s="31" t="s">
        <v>713</v>
      </c>
      <c r="D1307" s="31"/>
      <c r="E1307" s="44" t="s">
        <v>3284</v>
      </c>
      <c r="F1307" s="43" t="s">
        <v>41</v>
      </c>
      <c r="G1307" s="84" t="s">
        <v>3249</v>
      </c>
      <c r="H1307" s="31">
        <v>1996</v>
      </c>
      <c r="I1307" s="207" t="s">
        <v>3338</v>
      </c>
      <c r="J1307" s="84" t="s">
        <v>3270</v>
      </c>
      <c r="K1307" s="31" t="s">
        <v>41</v>
      </c>
      <c r="L1307" s="31"/>
      <c r="M1307" s="169"/>
      <c r="N1307" s="148"/>
      <c r="O1307" s="44" t="s">
        <v>3284</v>
      </c>
      <c r="P1307" s="43">
        <v>1996</v>
      </c>
      <c r="Q1307" s="207" t="s">
        <v>3338</v>
      </c>
      <c r="R1307" s="84" t="s">
        <v>3270</v>
      </c>
      <c r="S1307" s="31" t="s">
        <v>41</v>
      </c>
      <c r="T1307" s="31"/>
      <c r="U1307" s="169"/>
      <c r="V1307" s="150"/>
      <c r="W1307" s="141" t="str" cm="1">
        <f t="array" ref="W1307">IF(SUM(LEN(B1307:V1307))=0,"",IF(OR(OR(ISBLANK(F1307),SUM(LEN(C1307),LEN(D1307))=0),AND(NOT(E1307="Unknown"),ISBLANK(J1307)),AND(NOT(O1307="Unknown"),ISBLANK(R1307))),"Missing Information", INDEX(Table15[Entire Service Line Classification], MATCH(SUMIFS(Table15[Unique ID],Table15[System-Owned Portion],E1307,Table15[If Material Anything Other than "Lead" in Column E,Was Material Ever Previously Lead?],G1307,Table15[Customer-Owned Portion],O1307),Table15[Unique ID],0),0)))</f>
        <v>Non-lead</v>
      </c>
      <c r="X1307"/>
    </row>
    <row r="1308" spans="2:24" ht="29" x14ac:dyDescent="0.35">
      <c r="B1308" s="146"/>
      <c r="C1308" s="31" t="s">
        <v>714</v>
      </c>
      <c r="D1308" s="31"/>
      <c r="E1308" s="44" t="s">
        <v>3284</v>
      </c>
      <c r="F1308" s="43" t="s">
        <v>41</v>
      </c>
      <c r="G1308" s="84" t="s">
        <v>3249</v>
      </c>
      <c r="H1308" s="31">
        <v>1996</v>
      </c>
      <c r="I1308" s="207" t="s">
        <v>3338</v>
      </c>
      <c r="J1308" s="84" t="s">
        <v>3270</v>
      </c>
      <c r="K1308" s="31" t="s">
        <v>41</v>
      </c>
      <c r="L1308" s="31"/>
      <c r="M1308" s="169"/>
      <c r="N1308" s="148"/>
      <c r="O1308" s="44" t="s">
        <v>3284</v>
      </c>
      <c r="P1308" s="43">
        <v>1996</v>
      </c>
      <c r="Q1308" s="207" t="s">
        <v>3338</v>
      </c>
      <c r="R1308" s="84" t="s">
        <v>3270</v>
      </c>
      <c r="S1308" s="31" t="s">
        <v>41</v>
      </c>
      <c r="T1308" s="31"/>
      <c r="U1308" s="169"/>
      <c r="V1308" s="150"/>
      <c r="W1308" s="141" t="str" cm="1">
        <f t="array" ref="W1308">IF(SUM(LEN(B1308:V1308))=0,"",IF(OR(OR(ISBLANK(F1308),SUM(LEN(C1308),LEN(D1308))=0),AND(NOT(E1308="Unknown"),ISBLANK(J1308)),AND(NOT(O1308="Unknown"),ISBLANK(R1308))),"Missing Information", INDEX(Table15[Entire Service Line Classification], MATCH(SUMIFS(Table15[Unique ID],Table15[System-Owned Portion],E1308,Table15[If Material Anything Other than "Lead" in Column E,Was Material Ever Previously Lead?],G1308,Table15[Customer-Owned Portion],O1308),Table15[Unique ID],0),0)))</f>
        <v>Non-lead</v>
      </c>
      <c r="X1308"/>
    </row>
    <row r="1309" spans="2:24" ht="29" x14ac:dyDescent="0.35">
      <c r="B1309" s="146"/>
      <c r="C1309" s="31" t="s">
        <v>4012</v>
      </c>
      <c r="D1309" s="31"/>
      <c r="E1309" s="44" t="s">
        <v>3284</v>
      </c>
      <c r="F1309" s="43" t="s">
        <v>41</v>
      </c>
      <c r="G1309" s="84" t="s">
        <v>3249</v>
      </c>
      <c r="H1309" s="31">
        <v>1996</v>
      </c>
      <c r="I1309" s="207" t="s">
        <v>3338</v>
      </c>
      <c r="J1309" s="84" t="s">
        <v>3270</v>
      </c>
      <c r="K1309" s="31" t="s">
        <v>41</v>
      </c>
      <c r="L1309" s="31"/>
      <c r="M1309" s="169"/>
      <c r="N1309" s="148"/>
      <c r="O1309" s="44" t="s">
        <v>3284</v>
      </c>
      <c r="P1309" s="43">
        <v>1996</v>
      </c>
      <c r="Q1309" s="207" t="s">
        <v>3338</v>
      </c>
      <c r="R1309" s="84" t="s">
        <v>3270</v>
      </c>
      <c r="S1309" s="31" t="s">
        <v>41</v>
      </c>
      <c r="T1309" s="31"/>
      <c r="U1309" s="169"/>
      <c r="V1309" s="150"/>
      <c r="W1309" s="141" t="str" cm="1">
        <f t="array" ref="W1309">IF(SUM(LEN(B1309:V1309))=0,"",IF(OR(OR(ISBLANK(F1309),SUM(LEN(C1309),LEN(D1309))=0),AND(NOT(E1309="Unknown"),ISBLANK(J1309)),AND(NOT(O1309="Unknown"),ISBLANK(R1309))),"Missing Information", INDEX(Table15[Entire Service Line Classification], MATCH(SUMIFS(Table15[Unique ID],Table15[System-Owned Portion],E1309,Table15[If Material Anything Other than "Lead" in Column E,Was Material Ever Previously Lead?],G1309,Table15[Customer-Owned Portion],O1309),Table15[Unique ID],0),0)))</f>
        <v>Non-lead</v>
      </c>
      <c r="X1309"/>
    </row>
    <row r="1310" spans="2:24" ht="29" x14ac:dyDescent="0.35">
      <c r="B1310" s="146"/>
      <c r="C1310" s="31" t="s">
        <v>715</v>
      </c>
      <c r="D1310" s="31"/>
      <c r="E1310" s="44" t="s">
        <v>3284</v>
      </c>
      <c r="F1310" s="43" t="s">
        <v>41</v>
      </c>
      <c r="G1310" s="84" t="s">
        <v>3249</v>
      </c>
      <c r="H1310" s="31">
        <v>1996</v>
      </c>
      <c r="I1310" s="207" t="s">
        <v>3338</v>
      </c>
      <c r="J1310" s="84" t="s">
        <v>3270</v>
      </c>
      <c r="K1310" s="31" t="s">
        <v>41</v>
      </c>
      <c r="L1310" s="31"/>
      <c r="M1310" s="169"/>
      <c r="N1310" s="148"/>
      <c r="O1310" s="44" t="s">
        <v>3284</v>
      </c>
      <c r="P1310" s="43">
        <v>1996</v>
      </c>
      <c r="Q1310" s="207" t="s">
        <v>3338</v>
      </c>
      <c r="R1310" s="84" t="s">
        <v>3270</v>
      </c>
      <c r="S1310" s="31" t="s">
        <v>41</v>
      </c>
      <c r="T1310" s="31"/>
      <c r="U1310" s="169"/>
      <c r="V1310" s="150"/>
      <c r="W1310" s="141" t="str" cm="1">
        <f t="array" ref="W1310">IF(SUM(LEN(B1310:V1310))=0,"",IF(OR(OR(ISBLANK(F1310),SUM(LEN(C1310),LEN(D1310))=0),AND(NOT(E1310="Unknown"),ISBLANK(J1310)),AND(NOT(O1310="Unknown"),ISBLANK(R1310))),"Missing Information", INDEX(Table15[Entire Service Line Classification], MATCH(SUMIFS(Table15[Unique ID],Table15[System-Owned Portion],E1310,Table15[If Material Anything Other than "Lead" in Column E,Was Material Ever Previously Lead?],G1310,Table15[Customer-Owned Portion],O1310),Table15[Unique ID],0),0)))</f>
        <v>Non-lead</v>
      </c>
      <c r="X1310"/>
    </row>
    <row r="1311" spans="2:24" ht="29" x14ac:dyDescent="0.35">
      <c r="B1311" s="146"/>
      <c r="C1311" s="31" t="s">
        <v>4013</v>
      </c>
      <c r="D1311" s="31"/>
      <c r="E1311" s="44" t="s">
        <v>3203</v>
      </c>
      <c r="F1311" s="43" t="s">
        <v>3283</v>
      </c>
      <c r="G1311" s="84" t="s">
        <v>3249</v>
      </c>
      <c r="H1311" s="31">
        <v>1975</v>
      </c>
      <c r="I1311" s="207" t="s">
        <v>3338</v>
      </c>
      <c r="J1311" s="84"/>
      <c r="K1311" s="31" t="s">
        <v>41</v>
      </c>
      <c r="L1311" s="31"/>
      <c r="M1311" s="169"/>
      <c r="N1311" s="148"/>
      <c r="O1311" s="44" t="s">
        <v>3203</v>
      </c>
      <c r="P1311" s="43">
        <v>1975</v>
      </c>
      <c r="Q1311" s="207" t="s">
        <v>3338</v>
      </c>
      <c r="R1311" s="84" t="s">
        <v>3203</v>
      </c>
      <c r="S1311" s="31" t="s">
        <v>41</v>
      </c>
      <c r="T1311" s="31"/>
      <c r="U1311" s="169"/>
      <c r="V1311" s="150"/>
      <c r="W1311" s="141" t="str" cm="1">
        <f t="array" ref="W1311">IF(SUM(LEN(B1311:V1311))=0,"",IF(OR(OR(ISBLANK(F1311),SUM(LEN(C1311),LEN(D1311))=0),AND(NOT(E1311="Unknown"),ISBLANK(J1311)),AND(NOT(O1311="Unknown"),ISBLANK(R1311))),"Missing Information", INDEX(Table15[Entire Service Line Classification], MATCH(SUMIFS(Table15[Unique ID],Table15[System-Owned Portion],E1311,Table15[If Material Anything Other than "Lead" in Column E,Was Material Ever Previously Lead?],G1311,Table15[Customer-Owned Portion],O1311),Table15[Unique ID],0),0)))</f>
        <v>Lead Status Unknown</v>
      </c>
      <c r="X1311"/>
    </row>
    <row r="1312" spans="2:24" ht="29" x14ac:dyDescent="0.35">
      <c r="B1312" s="146"/>
      <c r="C1312" s="31" t="s">
        <v>716</v>
      </c>
      <c r="D1312" s="31"/>
      <c r="E1312" s="44" t="s">
        <v>3284</v>
      </c>
      <c r="F1312" s="43" t="s">
        <v>41</v>
      </c>
      <c r="G1312" s="84" t="s">
        <v>3249</v>
      </c>
      <c r="H1312" s="31">
        <v>1996</v>
      </c>
      <c r="I1312" s="207" t="s">
        <v>3338</v>
      </c>
      <c r="J1312" s="84" t="s">
        <v>3270</v>
      </c>
      <c r="K1312" s="31" t="s">
        <v>41</v>
      </c>
      <c r="L1312" s="31"/>
      <c r="M1312" s="169"/>
      <c r="N1312" s="148"/>
      <c r="O1312" s="44" t="s">
        <v>3284</v>
      </c>
      <c r="P1312" s="43">
        <v>1996</v>
      </c>
      <c r="Q1312" s="207" t="s">
        <v>3338</v>
      </c>
      <c r="R1312" s="84" t="s">
        <v>3270</v>
      </c>
      <c r="S1312" s="31" t="s">
        <v>41</v>
      </c>
      <c r="T1312" s="31"/>
      <c r="U1312" s="169"/>
      <c r="V1312" s="150"/>
      <c r="W1312" s="141" t="str" cm="1">
        <f t="array" ref="W1312">IF(SUM(LEN(B1312:V1312))=0,"",IF(OR(OR(ISBLANK(F1312),SUM(LEN(C1312),LEN(D1312))=0),AND(NOT(E1312="Unknown"),ISBLANK(J1312)),AND(NOT(O1312="Unknown"),ISBLANK(R1312))),"Missing Information", INDEX(Table15[Entire Service Line Classification], MATCH(SUMIFS(Table15[Unique ID],Table15[System-Owned Portion],E1312,Table15[If Material Anything Other than "Lead" in Column E,Was Material Ever Previously Lead?],G1312,Table15[Customer-Owned Portion],O1312),Table15[Unique ID],0),0)))</f>
        <v>Non-lead</v>
      </c>
      <c r="X1312"/>
    </row>
    <row r="1313" spans="2:24" ht="29" x14ac:dyDescent="0.35">
      <c r="B1313" s="146"/>
      <c r="C1313" s="31" t="s">
        <v>717</v>
      </c>
      <c r="D1313" s="31"/>
      <c r="E1313" s="44" t="s">
        <v>3284</v>
      </c>
      <c r="F1313" s="43" t="s">
        <v>41</v>
      </c>
      <c r="G1313" s="84" t="s">
        <v>3249</v>
      </c>
      <c r="H1313" s="31">
        <v>1996</v>
      </c>
      <c r="I1313" s="207" t="s">
        <v>3338</v>
      </c>
      <c r="J1313" s="84" t="s">
        <v>3270</v>
      </c>
      <c r="K1313" s="31" t="s">
        <v>41</v>
      </c>
      <c r="L1313" s="31"/>
      <c r="M1313" s="169"/>
      <c r="N1313" s="148"/>
      <c r="O1313" s="44" t="s">
        <v>3284</v>
      </c>
      <c r="P1313" s="43">
        <v>1996</v>
      </c>
      <c r="Q1313" s="207" t="s">
        <v>3338</v>
      </c>
      <c r="R1313" s="84" t="s">
        <v>3270</v>
      </c>
      <c r="S1313" s="31" t="s">
        <v>41</v>
      </c>
      <c r="T1313" s="31"/>
      <c r="U1313" s="169"/>
      <c r="V1313" s="150"/>
      <c r="W1313" s="141" t="str" cm="1">
        <f t="array" ref="W1313">IF(SUM(LEN(B1313:V1313))=0,"",IF(OR(OR(ISBLANK(F1313),SUM(LEN(C1313),LEN(D1313))=0),AND(NOT(E1313="Unknown"),ISBLANK(J1313)),AND(NOT(O1313="Unknown"),ISBLANK(R1313))),"Missing Information", INDEX(Table15[Entire Service Line Classification], MATCH(SUMIFS(Table15[Unique ID],Table15[System-Owned Portion],E1313,Table15[If Material Anything Other than "Lead" in Column E,Was Material Ever Previously Lead?],G1313,Table15[Customer-Owned Portion],O1313),Table15[Unique ID],0),0)))</f>
        <v>Non-lead</v>
      </c>
      <c r="X1313"/>
    </row>
    <row r="1314" spans="2:24" ht="29" x14ac:dyDescent="0.35">
      <c r="B1314" s="146"/>
      <c r="C1314" s="31" t="s">
        <v>718</v>
      </c>
      <c r="D1314" s="31"/>
      <c r="E1314" s="44" t="s">
        <v>3284</v>
      </c>
      <c r="F1314" s="43" t="s">
        <v>41</v>
      </c>
      <c r="G1314" s="84" t="s">
        <v>3249</v>
      </c>
      <c r="H1314" s="31">
        <v>1996</v>
      </c>
      <c r="I1314" s="207" t="s">
        <v>3338</v>
      </c>
      <c r="J1314" s="84" t="s">
        <v>3270</v>
      </c>
      <c r="K1314" s="31" t="s">
        <v>41</v>
      </c>
      <c r="L1314" s="31"/>
      <c r="M1314" s="169"/>
      <c r="N1314" s="148"/>
      <c r="O1314" s="44" t="s">
        <v>3284</v>
      </c>
      <c r="P1314" s="43">
        <v>1996</v>
      </c>
      <c r="Q1314" s="207" t="s">
        <v>3338</v>
      </c>
      <c r="R1314" s="84" t="s">
        <v>3270</v>
      </c>
      <c r="S1314" s="31" t="s">
        <v>41</v>
      </c>
      <c r="T1314" s="31"/>
      <c r="U1314" s="169"/>
      <c r="V1314" s="150"/>
      <c r="W1314" s="141" t="str" cm="1">
        <f t="array" ref="W1314">IF(SUM(LEN(B1314:V1314))=0,"",IF(OR(OR(ISBLANK(F1314),SUM(LEN(C1314),LEN(D1314))=0),AND(NOT(E1314="Unknown"),ISBLANK(J1314)),AND(NOT(O1314="Unknown"),ISBLANK(R1314))),"Missing Information", INDEX(Table15[Entire Service Line Classification], MATCH(SUMIFS(Table15[Unique ID],Table15[System-Owned Portion],E1314,Table15[If Material Anything Other than "Lead" in Column E,Was Material Ever Previously Lead?],G1314,Table15[Customer-Owned Portion],O1314),Table15[Unique ID],0),0)))</f>
        <v>Non-lead</v>
      </c>
      <c r="X1314"/>
    </row>
    <row r="1315" spans="2:24" ht="29" x14ac:dyDescent="0.35">
      <c r="B1315" s="146"/>
      <c r="C1315" s="31" t="s">
        <v>719</v>
      </c>
      <c r="D1315" s="31"/>
      <c r="E1315" s="44" t="s">
        <v>3284</v>
      </c>
      <c r="F1315" s="43" t="s">
        <v>41</v>
      </c>
      <c r="G1315" s="84" t="s">
        <v>3249</v>
      </c>
      <c r="H1315" s="31">
        <v>1996</v>
      </c>
      <c r="I1315" s="207" t="s">
        <v>3338</v>
      </c>
      <c r="J1315" s="84" t="s">
        <v>3270</v>
      </c>
      <c r="K1315" s="31" t="s">
        <v>41</v>
      </c>
      <c r="L1315" s="31"/>
      <c r="M1315" s="169"/>
      <c r="N1315" s="148"/>
      <c r="O1315" s="44" t="s">
        <v>3284</v>
      </c>
      <c r="P1315" s="43">
        <v>1996</v>
      </c>
      <c r="Q1315" s="207" t="s">
        <v>3338</v>
      </c>
      <c r="R1315" s="84" t="s">
        <v>3270</v>
      </c>
      <c r="S1315" s="31" t="s">
        <v>41</v>
      </c>
      <c r="T1315" s="31"/>
      <c r="U1315" s="169"/>
      <c r="V1315" s="150"/>
      <c r="W1315" s="141" t="str" cm="1">
        <f t="array" ref="W1315">IF(SUM(LEN(B1315:V1315))=0,"",IF(OR(OR(ISBLANK(F1315),SUM(LEN(C1315),LEN(D1315))=0),AND(NOT(E1315="Unknown"),ISBLANK(J1315)),AND(NOT(O1315="Unknown"),ISBLANK(R1315))),"Missing Information", INDEX(Table15[Entire Service Line Classification], MATCH(SUMIFS(Table15[Unique ID],Table15[System-Owned Portion],E1315,Table15[If Material Anything Other than "Lead" in Column E,Was Material Ever Previously Lead?],G1315,Table15[Customer-Owned Portion],O1315),Table15[Unique ID],0),0)))</f>
        <v>Non-lead</v>
      </c>
      <c r="X1315"/>
    </row>
    <row r="1316" spans="2:24" ht="29" x14ac:dyDescent="0.35">
      <c r="B1316" s="146"/>
      <c r="C1316" s="31" t="s">
        <v>4014</v>
      </c>
      <c r="D1316" s="31"/>
      <c r="E1316" s="44" t="s">
        <v>3203</v>
      </c>
      <c r="F1316" s="43" t="s">
        <v>3283</v>
      </c>
      <c r="G1316" s="84" t="s">
        <v>3249</v>
      </c>
      <c r="H1316" s="31">
        <v>1973</v>
      </c>
      <c r="I1316" s="207" t="s">
        <v>3338</v>
      </c>
      <c r="J1316" s="84"/>
      <c r="K1316" s="31" t="s">
        <v>41</v>
      </c>
      <c r="L1316" s="31"/>
      <c r="M1316" s="169"/>
      <c r="N1316" s="148"/>
      <c r="O1316" s="44" t="s">
        <v>3203</v>
      </c>
      <c r="P1316" s="43">
        <v>1973</v>
      </c>
      <c r="Q1316" s="207" t="s">
        <v>3338</v>
      </c>
      <c r="R1316" s="84" t="s">
        <v>3203</v>
      </c>
      <c r="S1316" s="31" t="s">
        <v>41</v>
      </c>
      <c r="T1316" s="31"/>
      <c r="U1316" s="169"/>
      <c r="V1316" s="150"/>
      <c r="W1316" s="141" t="str" cm="1">
        <f t="array" ref="W1316">IF(SUM(LEN(B1316:V1316))=0,"",IF(OR(OR(ISBLANK(F1316),SUM(LEN(C1316),LEN(D1316))=0),AND(NOT(E1316="Unknown"),ISBLANK(J1316)),AND(NOT(O1316="Unknown"),ISBLANK(R1316))),"Missing Information", INDEX(Table15[Entire Service Line Classification], MATCH(SUMIFS(Table15[Unique ID],Table15[System-Owned Portion],E1316,Table15[If Material Anything Other than "Lead" in Column E,Was Material Ever Previously Lead?],G1316,Table15[Customer-Owned Portion],O1316),Table15[Unique ID],0),0)))</f>
        <v>Lead Status Unknown</v>
      </c>
      <c r="X1316"/>
    </row>
    <row r="1317" spans="2:24" ht="29" x14ac:dyDescent="0.35">
      <c r="B1317" s="146"/>
      <c r="C1317" s="31" t="s">
        <v>4015</v>
      </c>
      <c r="D1317" s="31"/>
      <c r="E1317" s="44" t="s">
        <v>3284</v>
      </c>
      <c r="F1317" s="43" t="s">
        <v>41</v>
      </c>
      <c r="G1317" s="84" t="s">
        <v>3249</v>
      </c>
      <c r="H1317" s="31">
        <v>1996</v>
      </c>
      <c r="I1317" s="207" t="s">
        <v>3337</v>
      </c>
      <c r="J1317" s="84" t="s">
        <v>3270</v>
      </c>
      <c r="K1317" s="31" t="s">
        <v>41</v>
      </c>
      <c r="L1317" s="31"/>
      <c r="M1317" s="169"/>
      <c r="N1317" s="148"/>
      <c r="O1317" s="44" t="s">
        <v>3284</v>
      </c>
      <c r="P1317" s="43">
        <v>1996</v>
      </c>
      <c r="Q1317" s="207" t="s">
        <v>3337</v>
      </c>
      <c r="R1317" s="84" t="s">
        <v>3270</v>
      </c>
      <c r="S1317" s="31" t="s">
        <v>41</v>
      </c>
      <c r="T1317" s="31"/>
      <c r="U1317" s="169"/>
      <c r="V1317" s="150"/>
      <c r="W1317" s="141" t="str" cm="1">
        <f t="array" ref="W1317">IF(SUM(LEN(B1317:V1317))=0,"",IF(OR(OR(ISBLANK(F1317),SUM(LEN(C1317),LEN(D1317))=0),AND(NOT(E1317="Unknown"),ISBLANK(J1317)),AND(NOT(O1317="Unknown"),ISBLANK(R1317))),"Missing Information", INDEX(Table15[Entire Service Line Classification], MATCH(SUMIFS(Table15[Unique ID],Table15[System-Owned Portion],E1317,Table15[If Material Anything Other than "Lead" in Column E,Was Material Ever Previously Lead?],G1317,Table15[Customer-Owned Portion],O1317),Table15[Unique ID],0),0)))</f>
        <v>Non-lead</v>
      </c>
      <c r="X1317"/>
    </row>
    <row r="1318" spans="2:24" ht="29" x14ac:dyDescent="0.35">
      <c r="B1318" s="146"/>
      <c r="C1318" s="31" t="s">
        <v>4016</v>
      </c>
      <c r="D1318" s="31"/>
      <c r="E1318" s="44" t="s">
        <v>3284</v>
      </c>
      <c r="F1318" s="43" t="s">
        <v>41</v>
      </c>
      <c r="G1318" s="84" t="s">
        <v>3249</v>
      </c>
      <c r="H1318" s="31">
        <v>1996</v>
      </c>
      <c r="I1318" s="207" t="s">
        <v>3338</v>
      </c>
      <c r="J1318" s="84" t="s">
        <v>3270</v>
      </c>
      <c r="K1318" s="31" t="s">
        <v>41</v>
      </c>
      <c r="L1318" s="31"/>
      <c r="M1318" s="169"/>
      <c r="N1318" s="148"/>
      <c r="O1318" s="44" t="s">
        <v>3284</v>
      </c>
      <c r="P1318" s="43">
        <v>1996</v>
      </c>
      <c r="Q1318" s="207" t="s">
        <v>3338</v>
      </c>
      <c r="R1318" s="84" t="s">
        <v>3270</v>
      </c>
      <c r="S1318" s="31" t="s">
        <v>41</v>
      </c>
      <c r="T1318" s="31"/>
      <c r="U1318" s="169"/>
      <c r="V1318" s="150"/>
      <c r="W1318" s="141" t="str" cm="1">
        <f t="array" ref="W1318">IF(SUM(LEN(B1318:V1318))=0,"",IF(OR(OR(ISBLANK(F1318),SUM(LEN(C1318),LEN(D1318))=0),AND(NOT(E1318="Unknown"),ISBLANK(J1318)),AND(NOT(O1318="Unknown"),ISBLANK(R1318))),"Missing Information", INDEX(Table15[Entire Service Line Classification], MATCH(SUMIFS(Table15[Unique ID],Table15[System-Owned Portion],E1318,Table15[If Material Anything Other than "Lead" in Column E,Was Material Ever Previously Lead?],G1318,Table15[Customer-Owned Portion],O1318),Table15[Unique ID],0),0)))</f>
        <v>Non-lead</v>
      </c>
      <c r="X1318"/>
    </row>
    <row r="1319" spans="2:24" ht="29" x14ac:dyDescent="0.35">
      <c r="B1319" s="146"/>
      <c r="C1319" s="31" t="s">
        <v>4017</v>
      </c>
      <c r="D1319" s="31"/>
      <c r="E1319" s="44" t="s">
        <v>3203</v>
      </c>
      <c r="F1319" s="43" t="s">
        <v>3283</v>
      </c>
      <c r="G1319" s="84" t="s">
        <v>3249</v>
      </c>
      <c r="H1319" s="31">
        <v>1973</v>
      </c>
      <c r="I1319" s="207" t="s">
        <v>3336</v>
      </c>
      <c r="J1319" s="84"/>
      <c r="K1319" s="31" t="s">
        <v>41</v>
      </c>
      <c r="L1319" s="31"/>
      <c r="M1319" s="169"/>
      <c r="N1319" s="148"/>
      <c r="O1319" s="44" t="s">
        <v>3203</v>
      </c>
      <c r="P1319" s="43">
        <v>1973</v>
      </c>
      <c r="Q1319" s="207" t="s">
        <v>3336</v>
      </c>
      <c r="R1319" s="84" t="s">
        <v>3203</v>
      </c>
      <c r="S1319" s="31" t="s">
        <v>41</v>
      </c>
      <c r="T1319" s="31"/>
      <c r="U1319" s="169"/>
      <c r="V1319" s="150"/>
      <c r="W1319" s="141" t="str" cm="1">
        <f t="array" ref="W1319">IF(SUM(LEN(B1319:V1319))=0,"",IF(OR(OR(ISBLANK(F1319),SUM(LEN(C1319),LEN(D1319))=0),AND(NOT(E1319="Unknown"),ISBLANK(J1319)),AND(NOT(O1319="Unknown"),ISBLANK(R1319))),"Missing Information", INDEX(Table15[Entire Service Line Classification], MATCH(SUMIFS(Table15[Unique ID],Table15[System-Owned Portion],E1319,Table15[If Material Anything Other than "Lead" in Column E,Was Material Ever Previously Lead?],G1319,Table15[Customer-Owned Portion],O1319),Table15[Unique ID],0),0)))</f>
        <v>Lead Status Unknown</v>
      </c>
      <c r="X1319"/>
    </row>
    <row r="1320" spans="2:24" ht="29" x14ac:dyDescent="0.35">
      <c r="B1320" s="146"/>
      <c r="C1320" s="31" t="s">
        <v>4018</v>
      </c>
      <c r="D1320" s="31"/>
      <c r="E1320" s="44" t="s">
        <v>3284</v>
      </c>
      <c r="F1320" s="43" t="s">
        <v>41</v>
      </c>
      <c r="G1320" s="84" t="s">
        <v>3249</v>
      </c>
      <c r="H1320" s="31">
        <v>1996</v>
      </c>
      <c r="I1320" s="207" t="s">
        <v>3338</v>
      </c>
      <c r="J1320" s="84" t="s">
        <v>3270</v>
      </c>
      <c r="K1320" s="31" t="s">
        <v>41</v>
      </c>
      <c r="L1320" s="31"/>
      <c r="M1320" s="169"/>
      <c r="N1320" s="148"/>
      <c r="O1320" s="44" t="s">
        <v>3284</v>
      </c>
      <c r="P1320" s="43">
        <v>1996</v>
      </c>
      <c r="Q1320" s="207" t="s">
        <v>3338</v>
      </c>
      <c r="R1320" s="84" t="s">
        <v>3270</v>
      </c>
      <c r="S1320" s="31" t="s">
        <v>41</v>
      </c>
      <c r="T1320" s="31"/>
      <c r="U1320" s="169"/>
      <c r="V1320" s="150"/>
      <c r="W1320" s="141" t="str" cm="1">
        <f t="array" ref="W1320">IF(SUM(LEN(B1320:V1320))=0,"",IF(OR(OR(ISBLANK(F1320),SUM(LEN(C1320),LEN(D1320))=0),AND(NOT(E1320="Unknown"),ISBLANK(J1320)),AND(NOT(O1320="Unknown"),ISBLANK(R1320))),"Missing Information", INDEX(Table15[Entire Service Line Classification], MATCH(SUMIFS(Table15[Unique ID],Table15[System-Owned Portion],E1320,Table15[If Material Anything Other than "Lead" in Column E,Was Material Ever Previously Lead?],G1320,Table15[Customer-Owned Portion],O1320),Table15[Unique ID],0),0)))</f>
        <v>Non-lead</v>
      </c>
      <c r="X1320"/>
    </row>
    <row r="1321" spans="2:24" ht="29" x14ac:dyDescent="0.35">
      <c r="B1321" s="146"/>
      <c r="C1321" s="31" t="s">
        <v>720</v>
      </c>
      <c r="D1321" s="31"/>
      <c r="E1321" s="44" t="s">
        <v>3284</v>
      </c>
      <c r="F1321" s="43" t="s">
        <v>41</v>
      </c>
      <c r="G1321" s="84" t="s">
        <v>3249</v>
      </c>
      <c r="H1321" s="31">
        <v>1996</v>
      </c>
      <c r="I1321" s="207" t="s">
        <v>3338</v>
      </c>
      <c r="J1321" s="84" t="s">
        <v>3270</v>
      </c>
      <c r="K1321" s="31" t="s">
        <v>41</v>
      </c>
      <c r="L1321" s="31"/>
      <c r="M1321" s="169"/>
      <c r="N1321" s="148"/>
      <c r="O1321" s="44" t="s">
        <v>3284</v>
      </c>
      <c r="P1321" s="43">
        <v>1996</v>
      </c>
      <c r="Q1321" s="207" t="s">
        <v>3338</v>
      </c>
      <c r="R1321" s="84" t="s">
        <v>3270</v>
      </c>
      <c r="S1321" s="31" t="s">
        <v>41</v>
      </c>
      <c r="T1321" s="31"/>
      <c r="U1321" s="169"/>
      <c r="V1321" s="150"/>
      <c r="W1321" s="141" t="str" cm="1">
        <f t="array" ref="W1321">IF(SUM(LEN(B1321:V1321))=0,"",IF(OR(OR(ISBLANK(F1321),SUM(LEN(C1321),LEN(D1321))=0),AND(NOT(E1321="Unknown"),ISBLANK(J1321)),AND(NOT(O1321="Unknown"),ISBLANK(R1321))),"Missing Information", INDEX(Table15[Entire Service Line Classification], MATCH(SUMIFS(Table15[Unique ID],Table15[System-Owned Portion],E1321,Table15[If Material Anything Other than "Lead" in Column E,Was Material Ever Previously Lead?],G1321,Table15[Customer-Owned Portion],O1321),Table15[Unique ID],0),0)))</f>
        <v>Non-lead</v>
      </c>
      <c r="X1321"/>
    </row>
    <row r="1322" spans="2:24" ht="29" x14ac:dyDescent="0.35">
      <c r="B1322" s="146"/>
      <c r="C1322" s="31" t="s">
        <v>4019</v>
      </c>
      <c r="D1322" s="31"/>
      <c r="E1322" s="44" t="s">
        <v>3284</v>
      </c>
      <c r="F1322" s="43" t="s">
        <v>41</v>
      </c>
      <c r="G1322" s="84" t="s">
        <v>3249</v>
      </c>
      <c r="H1322" s="31">
        <v>1996</v>
      </c>
      <c r="I1322" s="207" t="s">
        <v>3338</v>
      </c>
      <c r="J1322" s="84" t="s">
        <v>3270</v>
      </c>
      <c r="K1322" s="31" t="s">
        <v>41</v>
      </c>
      <c r="L1322" s="31"/>
      <c r="M1322" s="169"/>
      <c r="N1322" s="148"/>
      <c r="O1322" s="44" t="s">
        <v>3284</v>
      </c>
      <c r="P1322" s="43">
        <v>1996</v>
      </c>
      <c r="Q1322" s="207" t="s">
        <v>3338</v>
      </c>
      <c r="R1322" s="84" t="s">
        <v>3270</v>
      </c>
      <c r="S1322" s="31" t="s">
        <v>41</v>
      </c>
      <c r="T1322" s="31"/>
      <c r="U1322" s="169"/>
      <c r="V1322" s="150"/>
      <c r="W1322" s="141" t="str" cm="1">
        <f t="array" ref="W1322">IF(SUM(LEN(B1322:V1322))=0,"",IF(OR(OR(ISBLANK(F1322),SUM(LEN(C1322),LEN(D1322))=0),AND(NOT(E1322="Unknown"),ISBLANK(J1322)),AND(NOT(O1322="Unknown"),ISBLANK(R1322))),"Missing Information", INDEX(Table15[Entire Service Line Classification], MATCH(SUMIFS(Table15[Unique ID],Table15[System-Owned Portion],E1322,Table15[If Material Anything Other than "Lead" in Column E,Was Material Ever Previously Lead?],G1322,Table15[Customer-Owned Portion],O1322),Table15[Unique ID],0),0)))</f>
        <v>Non-lead</v>
      </c>
      <c r="X1322"/>
    </row>
    <row r="1323" spans="2:24" ht="29" x14ac:dyDescent="0.35">
      <c r="B1323" s="146"/>
      <c r="C1323" s="31" t="s">
        <v>4020</v>
      </c>
      <c r="D1323" s="31"/>
      <c r="E1323" s="44" t="s">
        <v>3284</v>
      </c>
      <c r="F1323" s="43" t="s">
        <v>41</v>
      </c>
      <c r="G1323" s="84" t="s">
        <v>3249</v>
      </c>
      <c r="H1323" s="31">
        <v>1996</v>
      </c>
      <c r="I1323" s="207" t="s">
        <v>3338</v>
      </c>
      <c r="J1323" s="84" t="s">
        <v>3270</v>
      </c>
      <c r="K1323" s="31" t="s">
        <v>41</v>
      </c>
      <c r="L1323" s="31"/>
      <c r="M1323" s="169"/>
      <c r="N1323" s="148"/>
      <c r="O1323" s="44" t="s">
        <v>3284</v>
      </c>
      <c r="P1323" s="43">
        <v>1996</v>
      </c>
      <c r="Q1323" s="207" t="s">
        <v>3338</v>
      </c>
      <c r="R1323" s="84" t="s">
        <v>3270</v>
      </c>
      <c r="S1323" s="31" t="s">
        <v>41</v>
      </c>
      <c r="T1323" s="31"/>
      <c r="U1323" s="169"/>
      <c r="V1323" s="150"/>
      <c r="W1323" s="141" t="str" cm="1">
        <f t="array" ref="W1323">IF(SUM(LEN(B1323:V1323))=0,"",IF(OR(OR(ISBLANK(F1323),SUM(LEN(C1323),LEN(D1323))=0),AND(NOT(E1323="Unknown"),ISBLANK(J1323)),AND(NOT(O1323="Unknown"),ISBLANK(R1323))),"Missing Information", INDEX(Table15[Entire Service Line Classification], MATCH(SUMIFS(Table15[Unique ID],Table15[System-Owned Portion],E1323,Table15[If Material Anything Other than "Lead" in Column E,Was Material Ever Previously Lead?],G1323,Table15[Customer-Owned Portion],O1323),Table15[Unique ID],0),0)))</f>
        <v>Non-lead</v>
      </c>
      <c r="X1323"/>
    </row>
    <row r="1324" spans="2:24" ht="29" x14ac:dyDescent="0.35">
      <c r="B1324" s="146"/>
      <c r="C1324" s="31" t="s">
        <v>721</v>
      </c>
      <c r="D1324" s="31"/>
      <c r="E1324" s="44" t="s">
        <v>3284</v>
      </c>
      <c r="F1324" s="43" t="s">
        <v>41</v>
      </c>
      <c r="G1324" s="84" t="s">
        <v>3249</v>
      </c>
      <c r="H1324" s="31">
        <v>1996</v>
      </c>
      <c r="I1324" s="207" t="s">
        <v>3338</v>
      </c>
      <c r="J1324" s="84" t="s">
        <v>3270</v>
      </c>
      <c r="K1324" s="31" t="s">
        <v>41</v>
      </c>
      <c r="L1324" s="31"/>
      <c r="M1324" s="169"/>
      <c r="N1324" s="148"/>
      <c r="O1324" s="44" t="s">
        <v>3284</v>
      </c>
      <c r="P1324" s="43">
        <v>1996</v>
      </c>
      <c r="Q1324" s="207" t="s">
        <v>3338</v>
      </c>
      <c r="R1324" s="84" t="s">
        <v>3270</v>
      </c>
      <c r="S1324" s="31" t="s">
        <v>41</v>
      </c>
      <c r="T1324" s="31"/>
      <c r="U1324" s="169"/>
      <c r="V1324" s="150"/>
      <c r="W1324" s="141" t="str" cm="1">
        <f t="array" ref="W1324">IF(SUM(LEN(B1324:V1324))=0,"",IF(OR(OR(ISBLANK(F1324),SUM(LEN(C1324),LEN(D1324))=0),AND(NOT(E1324="Unknown"),ISBLANK(J1324)),AND(NOT(O1324="Unknown"),ISBLANK(R1324))),"Missing Information", INDEX(Table15[Entire Service Line Classification], MATCH(SUMIFS(Table15[Unique ID],Table15[System-Owned Portion],E1324,Table15[If Material Anything Other than "Lead" in Column E,Was Material Ever Previously Lead?],G1324,Table15[Customer-Owned Portion],O1324),Table15[Unique ID],0),0)))</f>
        <v>Non-lead</v>
      </c>
      <c r="X1324"/>
    </row>
    <row r="1325" spans="2:24" ht="29" x14ac:dyDescent="0.35">
      <c r="B1325" s="146"/>
      <c r="C1325" s="31" t="s">
        <v>722</v>
      </c>
      <c r="D1325" s="31"/>
      <c r="E1325" s="44" t="s">
        <v>3284</v>
      </c>
      <c r="F1325" s="43" t="s">
        <v>41</v>
      </c>
      <c r="G1325" s="84" t="s">
        <v>3249</v>
      </c>
      <c r="H1325" s="31">
        <v>1996</v>
      </c>
      <c r="I1325" s="207" t="s">
        <v>3338</v>
      </c>
      <c r="J1325" s="84" t="s">
        <v>3270</v>
      </c>
      <c r="K1325" s="31" t="s">
        <v>41</v>
      </c>
      <c r="L1325" s="31"/>
      <c r="M1325" s="169"/>
      <c r="N1325" s="148"/>
      <c r="O1325" s="44" t="s">
        <v>3284</v>
      </c>
      <c r="P1325" s="43">
        <v>1996</v>
      </c>
      <c r="Q1325" s="207" t="s">
        <v>3338</v>
      </c>
      <c r="R1325" s="84" t="s">
        <v>3270</v>
      </c>
      <c r="S1325" s="31" t="s">
        <v>41</v>
      </c>
      <c r="T1325" s="31"/>
      <c r="U1325" s="169"/>
      <c r="V1325" s="150"/>
      <c r="W1325" s="141" t="str" cm="1">
        <f t="array" ref="W1325">IF(SUM(LEN(B1325:V1325))=0,"",IF(OR(OR(ISBLANK(F1325),SUM(LEN(C1325),LEN(D1325))=0),AND(NOT(E1325="Unknown"),ISBLANK(J1325)),AND(NOT(O1325="Unknown"),ISBLANK(R1325))),"Missing Information", INDEX(Table15[Entire Service Line Classification], MATCH(SUMIFS(Table15[Unique ID],Table15[System-Owned Portion],E1325,Table15[If Material Anything Other than "Lead" in Column E,Was Material Ever Previously Lead?],G1325,Table15[Customer-Owned Portion],O1325),Table15[Unique ID],0),0)))</f>
        <v>Non-lead</v>
      </c>
      <c r="X1325"/>
    </row>
    <row r="1326" spans="2:24" ht="29" x14ac:dyDescent="0.35">
      <c r="B1326" s="146"/>
      <c r="C1326" s="31" t="s">
        <v>723</v>
      </c>
      <c r="D1326" s="31"/>
      <c r="E1326" s="44" t="s">
        <v>3284</v>
      </c>
      <c r="F1326" s="43" t="s">
        <v>41</v>
      </c>
      <c r="G1326" s="84" t="s">
        <v>3249</v>
      </c>
      <c r="H1326" s="31">
        <v>1996</v>
      </c>
      <c r="I1326" s="207" t="s">
        <v>3338</v>
      </c>
      <c r="J1326" s="84" t="s">
        <v>3270</v>
      </c>
      <c r="K1326" s="31" t="s">
        <v>41</v>
      </c>
      <c r="L1326" s="31"/>
      <c r="M1326" s="169"/>
      <c r="N1326" s="148"/>
      <c r="O1326" s="44" t="s">
        <v>3284</v>
      </c>
      <c r="P1326" s="43">
        <v>1996</v>
      </c>
      <c r="Q1326" s="207" t="s">
        <v>3338</v>
      </c>
      <c r="R1326" s="84" t="s">
        <v>3270</v>
      </c>
      <c r="S1326" s="31" t="s">
        <v>41</v>
      </c>
      <c r="T1326" s="31"/>
      <c r="U1326" s="169"/>
      <c r="V1326" s="150"/>
      <c r="W1326" s="141" t="str" cm="1">
        <f t="array" ref="W1326">IF(SUM(LEN(B1326:V1326))=0,"",IF(OR(OR(ISBLANK(F1326),SUM(LEN(C1326),LEN(D1326))=0),AND(NOT(E1326="Unknown"),ISBLANK(J1326)),AND(NOT(O1326="Unknown"),ISBLANK(R1326))),"Missing Information", INDEX(Table15[Entire Service Line Classification], MATCH(SUMIFS(Table15[Unique ID],Table15[System-Owned Portion],E1326,Table15[If Material Anything Other than "Lead" in Column E,Was Material Ever Previously Lead?],G1326,Table15[Customer-Owned Portion],O1326),Table15[Unique ID],0),0)))</f>
        <v>Non-lead</v>
      </c>
      <c r="X1326"/>
    </row>
    <row r="1327" spans="2:24" ht="29" x14ac:dyDescent="0.35">
      <c r="B1327" s="146"/>
      <c r="C1327" s="31" t="s">
        <v>4021</v>
      </c>
      <c r="D1327" s="31"/>
      <c r="E1327" s="44" t="s">
        <v>3203</v>
      </c>
      <c r="F1327" s="43" t="s">
        <v>3283</v>
      </c>
      <c r="G1327" s="84" t="s">
        <v>3249</v>
      </c>
      <c r="H1327" s="31">
        <v>1974</v>
      </c>
      <c r="I1327" s="207" t="s">
        <v>3338</v>
      </c>
      <c r="J1327" s="84"/>
      <c r="K1327" s="31" t="s">
        <v>41</v>
      </c>
      <c r="L1327" s="31"/>
      <c r="M1327" s="169"/>
      <c r="N1327" s="148"/>
      <c r="O1327" s="44" t="s">
        <v>3203</v>
      </c>
      <c r="P1327" s="43">
        <v>1974</v>
      </c>
      <c r="Q1327" s="207" t="s">
        <v>3338</v>
      </c>
      <c r="R1327" s="84" t="s">
        <v>3203</v>
      </c>
      <c r="S1327" s="31" t="s">
        <v>41</v>
      </c>
      <c r="T1327" s="31"/>
      <c r="U1327" s="169"/>
      <c r="V1327" s="150"/>
      <c r="W1327" s="141" t="str" cm="1">
        <f t="array" ref="W1327">IF(SUM(LEN(B1327:V1327))=0,"",IF(OR(OR(ISBLANK(F1327),SUM(LEN(C1327),LEN(D1327))=0),AND(NOT(E1327="Unknown"),ISBLANK(J1327)),AND(NOT(O1327="Unknown"),ISBLANK(R1327))),"Missing Information", INDEX(Table15[Entire Service Line Classification], MATCH(SUMIFS(Table15[Unique ID],Table15[System-Owned Portion],E1327,Table15[If Material Anything Other than "Lead" in Column E,Was Material Ever Previously Lead?],G1327,Table15[Customer-Owned Portion],O1327),Table15[Unique ID],0),0)))</f>
        <v>Lead Status Unknown</v>
      </c>
      <c r="X1327"/>
    </row>
    <row r="1328" spans="2:24" ht="29" x14ac:dyDescent="0.35">
      <c r="B1328" s="146"/>
      <c r="C1328" s="31" t="s">
        <v>4022</v>
      </c>
      <c r="D1328" s="31"/>
      <c r="E1328" s="44" t="s">
        <v>3284</v>
      </c>
      <c r="F1328" s="43" t="s">
        <v>41</v>
      </c>
      <c r="G1328" s="84" t="s">
        <v>3249</v>
      </c>
      <c r="H1328" s="31">
        <v>1996</v>
      </c>
      <c r="I1328" s="207" t="s">
        <v>3338</v>
      </c>
      <c r="J1328" s="84" t="s">
        <v>3270</v>
      </c>
      <c r="K1328" s="31" t="s">
        <v>41</v>
      </c>
      <c r="L1328" s="31"/>
      <c r="M1328" s="169"/>
      <c r="N1328" s="148"/>
      <c r="O1328" s="44" t="s">
        <v>3284</v>
      </c>
      <c r="P1328" s="43">
        <v>1996</v>
      </c>
      <c r="Q1328" s="207" t="s">
        <v>3338</v>
      </c>
      <c r="R1328" s="84" t="s">
        <v>3270</v>
      </c>
      <c r="S1328" s="31" t="s">
        <v>41</v>
      </c>
      <c r="T1328" s="31"/>
      <c r="U1328" s="169"/>
      <c r="V1328" s="150"/>
      <c r="W1328" s="141" t="str" cm="1">
        <f t="array" ref="W1328">IF(SUM(LEN(B1328:V1328))=0,"",IF(OR(OR(ISBLANK(F1328),SUM(LEN(C1328),LEN(D1328))=0),AND(NOT(E1328="Unknown"),ISBLANK(J1328)),AND(NOT(O1328="Unknown"),ISBLANK(R1328))),"Missing Information", INDEX(Table15[Entire Service Line Classification], MATCH(SUMIFS(Table15[Unique ID],Table15[System-Owned Portion],E1328,Table15[If Material Anything Other than "Lead" in Column E,Was Material Ever Previously Lead?],G1328,Table15[Customer-Owned Portion],O1328),Table15[Unique ID],0),0)))</f>
        <v>Non-lead</v>
      </c>
      <c r="X1328"/>
    </row>
    <row r="1329" spans="2:24" ht="29" x14ac:dyDescent="0.35">
      <c r="B1329" s="146"/>
      <c r="C1329" s="31" t="s">
        <v>4023</v>
      </c>
      <c r="D1329" s="31"/>
      <c r="E1329" s="44" t="s">
        <v>3284</v>
      </c>
      <c r="F1329" s="43" t="s">
        <v>41</v>
      </c>
      <c r="G1329" s="84" t="s">
        <v>3249</v>
      </c>
      <c r="H1329" s="31">
        <v>1996</v>
      </c>
      <c r="I1329" s="207" t="s">
        <v>3338</v>
      </c>
      <c r="J1329" s="84" t="s">
        <v>3270</v>
      </c>
      <c r="K1329" s="31" t="s">
        <v>41</v>
      </c>
      <c r="L1329" s="31"/>
      <c r="M1329" s="169"/>
      <c r="N1329" s="148"/>
      <c r="O1329" s="44" t="s">
        <v>3284</v>
      </c>
      <c r="P1329" s="43">
        <v>1996</v>
      </c>
      <c r="Q1329" s="207" t="s">
        <v>3338</v>
      </c>
      <c r="R1329" s="84" t="s">
        <v>3270</v>
      </c>
      <c r="S1329" s="31" t="s">
        <v>41</v>
      </c>
      <c r="T1329" s="31"/>
      <c r="U1329" s="169"/>
      <c r="V1329" s="150"/>
      <c r="W1329" s="141" t="str" cm="1">
        <f t="array" ref="W1329">IF(SUM(LEN(B1329:V1329))=0,"",IF(OR(OR(ISBLANK(F1329),SUM(LEN(C1329),LEN(D1329))=0),AND(NOT(E1329="Unknown"),ISBLANK(J1329)),AND(NOT(O1329="Unknown"),ISBLANK(R1329))),"Missing Information", INDEX(Table15[Entire Service Line Classification], MATCH(SUMIFS(Table15[Unique ID],Table15[System-Owned Portion],E1329,Table15[If Material Anything Other than "Lead" in Column E,Was Material Ever Previously Lead?],G1329,Table15[Customer-Owned Portion],O1329),Table15[Unique ID],0),0)))</f>
        <v>Non-lead</v>
      </c>
      <c r="X1329"/>
    </row>
    <row r="1330" spans="2:24" ht="29" x14ac:dyDescent="0.35">
      <c r="B1330" s="146"/>
      <c r="C1330" s="31" t="s">
        <v>4024</v>
      </c>
      <c r="D1330" s="31"/>
      <c r="E1330" s="44" t="s">
        <v>3284</v>
      </c>
      <c r="F1330" s="43" t="s">
        <v>41</v>
      </c>
      <c r="G1330" s="84" t="s">
        <v>3249</v>
      </c>
      <c r="H1330" s="31">
        <v>1996</v>
      </c>
      <c r="I1330" s="207" t="s">
        <v>3338</v>
      </c>
      <c r="J1330" s="84" t="s">
        <v>3270</v>
      </c>
      <c r="K1330" s="31" t="s">
        <v>41</v>
      </c>
      <c r="L1330" s="31"/>
      <c r="M1330" s="169"/>
      <c r="N1330" s="148"/>
      <c r="O1330" s="44" t="s">
        <v>3284</v>
      </c>
      <c r="P1330" s="43">
        <v>1996</v>
      </c>
      <c r="Q1330" s="207" t="s">
        <v>3338</v>
      </c>
      <c r="R1330" s="84" t="s">
        <v>3270</v>
      </c>
      <c r="S1330" s="31" t="s">
        <v>41</v>
      </c>
      <c r="T1330" s="31"/>
      <c r="U1330" s="169"/>
      <c r="V1330" s="150"/>
      <c r="W1330" s="141" t="str" cm="1">
        <f t="array" ref="W1330">IF(SUM(LEN(B1330:V1330))=0,"",IF(OR(OR(ISBLANK(F1330),SUM(LEN(C1330),LEN(D1330))=0),AND(NOT(E1330="Unknown"),ISBLANK(J1330)),AND(NOT(O1330="Unknown"),ISBLANK(R1330))),"Missing Information", INDEX(Table15[Entire Service Line Classification], MATCH(SUMIFS(Table15[Unique ID],Table15[System-Owned Portion],E1330,Table15[If Material Anything Other than "Lead" in Column E,Was Material Ever Previously Lead?],G1330,Table15[Customer-Owned Portion],O1330),Table15[Unique ID],0),0)))</f>
        <v>Non-lead</v>
      </c>
      <c r="X1330"/>
    </row>
    <row r="1331" spans="2:24" ht="29" x14ac:dyDescent="0.35">
      <c r="B1331" s="146"/>
      <c r="C1331" s="31" t="s">
        <v>4025</v>
      </c>
      <c r="D1331" s="31"/>
      <c r="E1331" s="44" t="s">
        <v>3284</v>
      </c>
      <c r="F1331" s="43" t="s">
        <v>41</v>
      </c>
      <c r="G1331" s="84" t="s">
        <v>3249</v>
      </c>
      <c r="H1331" s="31">
        <v>1996</v>
      </c>
      <c r="I1331" s="207" t="s">
        <v>3338</v>
      </c>
      <c r="J1331" s="84" t="s">
        <v>3270</v>
      </c>
      <c r="K1331" s="31" t="s">
        <v>41</v>
      </c>
      <c r="L1331" s="31"/>
      <c r="M1331" s="169"/>
      <c r="N1331" s="148"/>
      <c r="O1331" s="44" t="s">
        <v>3284</v>
      </c>
      <c r="P1331" s="43">
        <v>1996</v>
      </c>
      <c r="Q1331" s="207" t="s">
        <v>3338</v>
      </c>
      <c r="R1331" s="84" t="s">
        <v>3270</v>
      </c>
      <c r="S1331" s="31" t="s">
        <v>41</v>
      </c>
      <c r="T1331" s="31"/>
      <c r="U1331" s="169"/>
      <c r="V1331" s="150"/>
      <c r="W1331" s="141" t="str" cm="1">
        <f t="array" ref="W1331">IF(SUM(LEN(B1331:V1331))=0,"",IF(OR(OR(ISBLANK(F1331),SUM(LEN(C1331),LEN(D1331))=0),AND(NOT(E1331="Unknown"),ISBLANK(J1331)),AND(NOT(O1331="Unknown"),ISBLANK(R1331))),"Missing Information", INDEX(Table15[Entire Service Line Classification], MATCH(SUMIFS(Table15[Unique ID],Table15[System-Owned Portion],E1331,Table15[If Material Anything Other than "Lead" in Column E,Was Material Ever Previously Lead?],G1331,Table15[Customer-Owned Portion],O1331),Table15[Unique ID],0),0)))</f>
        <v>Non-lead</v>
      </c>
      <c r="X1331"/>
    </row>
    <row r="1332" spans="2:24" ht="29" x14ac:dyDescent="0.35">
      <c r="B1332" s="146"/>
      <c r="C1332" s="31" t="s">
        <v>4026</v>
      </c>
      <c r="D1332" s="31"/>
      <c r="E1332" s="44" t="s">
        <v>3284</v>
      </c>
      <c r="F1332" s="43" t="s">
        <v>41</v>
      </c>
      <c r="G1332" s="84" t="s">
        <v>3249</v>
      </c>
      <c r="H1332" s="31">
        <v>1996</v>
      </c>
      <c r="I1332" s="207" t="s">
        <v>3338</v>
      </c>
      <c r="J1332" s="84" t="s">
        <v>3270</v>
      </c>
      <c r="K1332" s="31" t="s">
        <v>41</v>
      </c>
      <c r="L1332" s="31"/>
      <c r="M1332" s="169"/>
      <c r="N1332" s="148"/>
      <c r="O1332" s="44" t="s">
        <v>3284</v>
      </c>
      <c r="P1332" s="43">
        <v>1996</v>
      </c>
      <c r="Q1332" s="207" t="s">
        <v>3338</v>
      </c>
      <c r="R1332" s="84" t="s">
        <v>3270</v>
      </c>
      <c r="S1332" s="31" t="s">
        <v>41</v>
      </c>
      <c r="T1332" s="31"/>
      <c r="U1332" s="169"/>
      <c r="V1332" s="150"/>
      <c r="W1332" s="141" t="str" cm="1">
        <f t="array" ref="W1332">IF(SUM(LEN(B1332:V1332))=0,"",IF(OR(OR(ISBLANK(F1332),SUM(LEN(C1332),LEN(D1332))=0),AND(NOT(E1332="Unknown"),ISBLANK(J1332)),AND(NOT(O1332="Unknown"),ISBLANK(R1332))),"Missing Information", INDEX(Table15[Entire Service Line Classification], MATCH(SUMIFS(Table15[Unique ID],Table15[System-Owned Portion],E1332,Table15[If Material Anything Other than "Lead" in Column E,Was Material Ever Previously Lead?],G1332,Table15[Customer-Owned Portion],O1332),Table15[Unique ID],0),0)))</f>
        <v>Non-lead</v>
      </c>
      <c r="X1332"/>
    </row>
    <row r="1333" spans="2:24" ht="29" x14ac:dyDescent="0.35">
      <c r="B1333" s="146"/>
      <c r="C1333" s="31" t="s">
        <v>724</v>
      </c>
      <c r="D1333" s="31"/>
      <c r="E1333" s="44" t="s">
        <v>3284</v>
      </c>
      <c r="F1333" s="43" t="s">
        <v>41</v>
      </c>
      <c r="G1333" s="84" t="s">
        <v>3249</v>
      </c>
      <c r="H1333" s="31">
        <v>1996</v>
      </c>
      <c r="I1333" s="207" t="s">
        <v>3338</v>
      </c>
      <c r="J1333" s="84" t="s">
        <v>3270</v>
      </c>
      <c r="K1333" s="31" t="s">
        <v>41</v>
      </c>
      <c r="L1333" s="31"/>
      <c r="M1333" s="169"/>
      <c r="N1333" s="148"/>
      <c r="O1333" s="44" t="s">
        <v>3284</v>
      </c>
      <c r="P1333" s="43">
        <v>1996</v>
      </c>
      <c r="Q1333" s="207" t="s">
        <v>3338</v>
      </c>
      <c r="R1333" s="84" t="s">
        <v>3270</v>
      </c>
      <c r="S1333" s="31" t="s">
        <v>41</v>
      </c>
      <c r="T1333" s="31"/>
      <c r="U1333" s="169"/>
      <c r="V1333" s="150"/>
      <c r="W1333" s="141" t="str" cm="1">
        <f t="array" ref="W1333">IF(SUM(LEN(B1333:V1333))=0,"",IF(OR(OR(ISBLANK(F1333),SUM(LEN(C1333),LEN(D1333))=0),AND(NOT(E1333="Unknown"),ISBLANK(J1333)),AND(NOT(O1333="Unknown"),ISBLANK(R1333))),"Missing Information", INDEX(Table15[Entire Service Line Classification], MATCH(SUMIFS(Table15[Unique ID],Table15[System-Owned Portion],E1333,Table15[If Material Anything Other than "Lead" in Column E,Was Material Ever Previously Lead?],G1333,Table15[Customer-Owned Portion],O1333),Table15[Unique ID],0),0)))</f>
        <v>Non-lead</v>
      </c>
      <c r="X1333"/>
    </row>
    <row r="1334" spans="2:24" ht="29" x14ac:dyDescent="0.35">
      <c r="B1334" s="146"/>
      <c r="C1334" s="31" t="s">
        <v>725</v>
      </c>
      <c r="D1334" s="31"/>
      <c r="E1334" s="44" t="s">
        <v>3284</v>
      </c>
      <c r="F1334" s="43" t="s">
        <v>41</v>
      </c>
      <c r="G1334" s="84" t="s">
        <v>3249</v>
      </c>
      <c r="H1334" s="31">
        <v>1996</v>
      </c>
      <c r="I1334" s="207" t="s">
        <v>3338</v>
      </c>
      <c r="J1334" s="84" t="s">
        <v>3270</v>
      </c>
      <c r="K1334" s="31" t="s">
        <v>41</v>
      </c>
      <c r="L1334" s="31"/>
      <c r="M1334" s="169"/>
      <c r="N1334" s="148"/>
      <c r="O1334" s="44" t="s">
        <v>3284</v>
      </c>
      <c r="P1334" s="43">
        <v>1996</v>
      </c>
      <c r="Q1334" s="207" t="s">
        <v>3338</v>
      </c>
      <c r="R1334" s="84" t="s">
        <v>3270</v>
      </c>
      <c r="S1334" s="31" t="s">
        <v>41</v>
      </c>
      <c r="T1334" s="31"/>
      <c r="U1334" s="169"/>
      <c r="V1334" s="150"/>
      <c r="W1334" s="141" t="str" cm="1">
        <f t="array" ref="W1334">IF(SUM(LEN(B1334:V1334))=0,"",IF(OR(OR(ISBLANK(F1334),SUM(LEN(C1334),LEN(D1334))=0),AND(NOT(E1334="Unknown"),ISBLANK(J1334)),AND(NOT(O1334="Unknown"),ISBLANK(R1334))),"Missing Information", INDEX(Table15[Entire Service Line Classification], MATCH(SUMIFS(Table15[Unique ID],Table15[System-Owned Portion],E1334,Table15[If Material Anything Other than "Lead" in Column E,Was Material Ever Previously Lead?],G1334,Table15[Customer-Owned Portion],O1334),Table15[Unique ID],0),0)))</f>
        <v>Non-lead</v>
      </c>
      <c r="X1334"/>
    </row>
    <row r="1335" spans="2:24" ht="29" x14ac:dyDescent="0.35">
      <c r="B1335" s="146"/>
      <c r="C1335" s="31" t="s">
        <v>726</v>
      </c>
      <c r="D1335" s="31"/>
      <c r="E1335" s="44" t="s">
        <v>3284</v>
      </c>
      <c r="F1335" s="43" t="s">
        <v>41</v>
      </c>
      <c r="G1335" s="84" t="s">
        <v>3249</v>
      </c>
      <c r="H1335" s="31">
        <v>1997</v>
      </c>
      <c r="I1335" s="207" t="s">
        <v>3338</v>
      </c>
      <c r="J1335" s="84" t="s">
        <v>3270</v>
      </c>
      <c r="K1335" s="31" t="s">
        <v>41</v>
      </c>
      <c r="L1335" s="31"/>
      <c r="M1335" s="169"/>
      <c r="N1335" s="148"/>
      <c r="O1335" s="44" t="s">
        <v>3284</v>
      </c>
      <c r="P1335" s="43">
        <v>1997</v>
      </c>
      <c r="Q1335" s="207" t="s">
        <v>3338</v>
      </c>
      <c r="R1335" s="84" t="s">
        <v>3270</v>
      </c>
      <c r="S1335" s="31" t="s">
        <v>41</v>
      </c>
      <c r="T1335" s="31"/>
      <c r="U1335" s="169"/>
      <c r="V1335" s="150"/>
      <c r="W1335" s="141" t="str" cm="1">
        <f t="array" ref="W1335">IF(SUM(LEN(B1335:V1335))=0,"",IF(OR(OR(ISBLANK(F1335),SUM(LEN(C1335),LEN(D1335))=0),AND(NOT(E1335="Unknown"),ISBLANK(J1335)),AND(NOT(O1335="Unknown"),ISBLANK(R1335))),"Missing Information", INDEX(Table15[Entire Service Line Classification], MATCH(SUMIFS(Table15[Unique ID],Table15[System-Owned Portion],E1335,Table15[If Material Anything Other than "Lead" in Column E,Was Material Ever Previously Lead?],G1335,Table15[Customer-Owned Portion],O1335),Table15[Unique ID],0),0)))</f>
        <v>Non-lead</v>
      </c>
      <c r="X1335"/>
    </row>
    <row r="1336" spans="2:24" ht="29" x14ac:dyDescent="0.35">
      <c r="B1336" s="146"/>
      <c r="C1336" s="31" t="s">
        <v>727</v>
      </c>
      <c r="D1336" s="31"/>
      <c r="E1336" s="44" t="s">
        <v>3284</v>
      </c>
      <c r="F1336" s="43" t="s">
        <v>41</v>
      </c>
      <c r="G1336" s="84" t="s">
        <v>3249</v>
      </c>
      <c r="H1336" s="31">
        <v>1996</v>
      </c>
      <c r="I1336" s="207" t="s">
        <v>3338</v>
      </c>
      <c r="J1336" s="84" t="s">
        <v>3270</v>
      </c>
      <c r="K1336" s="31" t="s">
        <v>41</v>
      </c>
      <c r="L1336" s="31"/>
      <c r="M1336" s="169"/>
      <c r="N1336" s="148"/>
      <c r="O1336" s="44" t="s">
        <v>3284</v>
      </c>
      <c r="P1336" s="43">
        <v>1996</v>
      </c>
      <c r="Q1336" s="207" t="s">
        <v>3338</v>
      </c>
      <c r="R1336" s="84" t="s">
        <v>3270</v>
      </c>
      <c r="S1336" s="31" t="s">
        <v>41</v>
      </c>
      <c r="T1336" s="31"/>
      <c r="U1336" s="169"/>
      <c r="V1336" s="150"/>
      <c r="W1336" s="141" t="str" cm="1">
        <f t="array" ref="W1336">IF(SUM(LEN(B1336:V1336))=0,"",IF(OR(OR(ISBLANK(F1336),SUM(LEN(C1336),LEN(D1336))=0),AND(NOT(E1336="Unknown"),ISBLANK(J1336)),AND(NOT(O1336="Unknown"),ISBLANK(R1336))),"Missing Information", INDEX(Table15[Entire Service Line Classification], MATCH(SUMIFS(Table15[Unique ID],Table15[System-Owned Portion],E1336,Table15[If Material Anything Other than "Lead" in Column E,Was Material Ever Previously Lead?],G1336,Table15[Customer-Owned Portion],O1336),Table15[Unique ID],0),0)))</f>
        <v>Non-lead</v>
      </c>
      <c r="X1336"/>
    </row>
    <row r="1337" spans="2:24" ht="29" x14ac:dyDescent="0.35">
      <c r="B1337" s="146"/>
      <c r="C1337" s="31" t="s">
        <v>4027</v>
      </c>
      <c r="D1337" s="31"/>
      <c r="E1337" s="44" t="s">
        <v>3284</v>
      </c>
      <c r="F1337" s="43" t="s">
        <v>41</v>
      </c>
      <c r="G1337" s="84" t="s">
        <v>3249</v>
      </c>
      <c r="H1337" s="31">
        <v>1996</v>
      </c>
      <c r="I1337" s="207" t="s">
        <v>3338</v>
      </c>
      <c r="J1337" s="84" t="s">
        <v>3270</v>
      </c>
      <c r="K1337" s="31" t="s">
        <v>41</v>
      </c>
      <c r="L1337" s="31"/>
      <c r="M1337" s="169"/>
      <c r="N1337" s="148"/>
      <c r="O1337" s="44" t="s">
        <v>3284</v>
      </c>
      <c r="P1337" s="43">
        <v>1996</v>
      </c>
      <c r="Q1337" s="207" t="s">
        <v>3338</v>
      </c>
      <c r="R1337" s="84" t="s">
        <v>3270</v>
      </c>
      <c r="S1337" s="31" t="s">
        <v>41</v>
      </c>
      <c r="T1337" s="31"/>
      <c r="U1337" s="169"/>
      <c r="V1337" s="150"/>
      <c r="W1337" s="141" t="str" cm="1">
        <f t="array" ref="W1337">IF(SUM(LEN(B1337:V1337))=0,"",IF(OR(OR(ISBLANK(F1337),SUM(LEN(C1337),LEN(D1337))=0),AND(NOT(E1337="Unknown"),ISBLANK(J1337)),AND(NOT(O1337="Unknown"),ISBLANK(R1337))),"Missing Information", INDEX(Table15[Entire Service Line Classification], MATCH(SUMIFS(Table15[Unique ID],Table15[System-Owned Portion],E1337,Table15[If Material Anything Other than "Lead" in Column E,Was Material Ever Previously Lead?],G1337,Table15[Customer-Owned Portion],O1337),Table15[Unique ID],0),0)))</f>
        <v>Non-lead</v>
      </c>
      <c r="X1337"/>
    </row>
    <row r="1338" spans="2:24" ht="29" x14ac:dyDescent="0.35">
      <c r="B1338" s="146"/>
      <c r="C1338" s="31" t="s">
        <v>4028</v>
      </c>
      <c r="D1338" s="31"/>
      <c r="E1338" s="44" t="s">
        <v>3203</v>
      </c>
      <c r="F1338" s="43" t="s">
        <v>3283</v>
      </c>
      <c r="G1338" s="84" t="s">
        <v>3249</v>
      </c>
      <c r="H1338" s="31">
        <v>1973</v>
      </c>
      <c r="I1338" s="207" t="s">
        <v>3338</v>
      </c>
      <c r="J1338" s="84"/>
      <c r="K1338" s="31" t="s">
        <v>41</v>
      </c>
      <c r="L1338" s="31"/>
      <c r="M1338" s="169"/>
      <c r="N1338" s="148"/>
      <c r="O1338" s="44" t="s">
        <v>3203</v>
      </c>
      <c r="P1338" s="43">
        <v>1973</v>
      </c>
      <c r="Q1338" s="207" t="s">
        <v>3338</v>
      </c>
      <c r="R1338" s="84" t="s">
        <v>3203</v>
      </c>
      <c r="S1338" s="31" t="s">
        <v>41</v>
      </c>
      <c r="T1338" s="31"/>
      <c r="U1338" s="169"/>
      <c r="V1338" s="150"/>
      <c r="W1338" s="141" t="str" cm="1">
        <f t="array" ref="W1338">IF(SUM(LEN(B1338:V1338))=0,"",IF(OR(OR(ISBLANK(F1338),SUM(LEN(C1338),LEN(D1338))=0),AND(NOT(E1338="Unknown"),ISBLANK(J1338)),AND(NOT(O1338="Unknown"),ISBLANK(R1338))),"Missing Information", INDEX(Table15[Entire Service Line Classification], MATCH(SUMIFS(Table15[Unique ID],Table15[System-Owned Portion],E1338,Table15[If Material Anything Other than "Lead" in Column E,Was Material Ever Previously Lead?],G1338,Table15[Customer-Owned Portion],O1338),Table15[Unique ID],0),0)))</f>
        <v>Lead Status Unknown</v>
      </c>
      <c r="X1338"/>
    </row>
    <row r="1339" spans="2:24" ht="29" x14ac:dyDescent="0.35">
      <c r="B1339" s="146"/>
      <c r="C1339" s="31" t="s">
        <v>4029</v>
      </c>
      <c r="D1339" s="31"/>
      <c r="E1339" s="44" t="s">
        <v>3284</v>
      </c>
      <c r="F1339" s="43" t="s">
        <v>41</v>
      </c>
      <c r="G1339" s="84" t="s">
        <v>3249</v>
      </c>
      <c r="H1339" s="31">
        <v>1997</v>
      </c>
      <c r="I1339" s="207" t="s">
        <v>3338</v>
      </c>
      <c r="J1339" s="84" t="s">
        <v>3270</v>
      </c>
      <c r="K1339" s="31" t="s">
        <v>41</v>
      </c>
      <c r="L1339" s="31"/>
      <c r="M1339" s="169"/>
      <c r="N1339" s="148"/>
      <c r="O1339" s="44" t="s">
        <v>3284</v>
      </c>
      <c r="P1339" s="43">
        <v>1997</v>
      </c>
      <c r="Q1339" s="207" t="s">
        <v>3338</v>
      </c>
      <c r="R1339" s="84" t="s">
        <v>3270</v>
      </c>
      <c r="S1339" s="31" t="s">
        <v>41</v>
      </c>
      <c r="T1339" s="31"/>
      <c r="U1339" s="169"/>
      <c r="V1339" s="150"/>
      <c r="W1339" s="141" t="str" cm="1">
        <f t="array" ref="W1339">IF(SUM(LEN(B1339:V1339))=0,"",IF(OR(OR(ISBLANK(F1339),SUM(LEN(C1339),LEN(D1339))=0),AND(NOT(E1339="Unknown"),ISBLANK(J1339)),AND(NOT(O1339="Unknown"),ISBLANK(R1339))),"Missing Information", INDEX(Table15[Entire Service Line Classification], MATCH(SUMIFS(Table15[Unique ID],Table15[System-Owned Portion],E1339,Table15[If Material Anything Other than "Lead" in Column E,Was Material Ever Previously Lead?],G1339,Table15[Customer-Owned Portion],O1339),Table15[Unique ID],0),0)))</f>
        <v>Non-lead</v>
      </c>
      <c r="X1339"/>
    </row>
    <row r="1340" spans="2:24" ht="29" x14ac:dyDescent="0.35">
      <c r="B1340" s="146"/>
      <c r="C1340" s="31" t="s">
        <v>4030</v>
      </c>
      <c r="D1340" s="31"/>
      <c r="E1340" s="44" t="s">
        <v>3284</v>
      </c>
      <c r="F1340" s="43" t="s">
        <v>41</v>
      </c>
      <c r="G1340" s="84" t="s">
        <v>3249</v>
      </c>
      <c r="H1340" s="31">
        <v>1996</v>
      </c>
      <c r="I1340" s="207" t="s">
        <v>3338</v>
      </c>
      <c r="J1340" s="84" t="s">
        <v>3270</v>
      </c>
      <c r="K1340" s="31" t="s">
        <v>41</v>
      </c>
      <c r="L1340" s="31"/>
      <c r="M1340" s="169"/>
      <c r="N1340" s="148"/>
      <c r="O1340" s="44" t="s">
        <v>3284</v>
      </c>
      <c r="P1340" s="43">
        <v>1996</v>
      </c>
      <c r="Q1340" s="207" t="s">
        <v>3338</v>
      </c>
      <c r="R1340" s="84" t="s">
        <v>3270</v>
      </c>
      <c r="S1340" s="31" t="s">
        <v>41</v>
      </c>
      <c r="T1340" s="31"/>
      <c r="U1340" s="169"/>
      <c r="V1340" s="150"/>
      <c r="W1340" s="141" t="str" cm="1">
        <f t="array" ref="W1340">IF(SUM(LEN(B1340:V1340))=0,"",IF(OR(OR(ISBLANK(F1340),SUM(LEN(C1340),LEN(D1340))=0),AND(NOT(E1340="Unknown"),ISBLANK(J1340)),AND(NOT(O1340="Unknown"),ISBLANK(R1340))),"Missing Information", INDEX(Table15[Entire Service Line Classification], MATCH(SUMIFS(Table15[Unique ID],Table15[System-Owned Portion],E1340,Table15[If Material Anything Other than "Lead" in Column E,Was Material Ever Previously Lead?],G1340,Table15[Customer-Owned Portion],O1340),Table15[Unique ID],0),0)))</f>
        <v>Non-lead</v>
      </c>
      <c r="X1340"/>
    </row>
    <row r="1341" spans="2:24" ht="29" x14ac:dyDescent="0.35">
      <c r="B1341" s="146"/>
      <c r="C1341" s="31" t="s">
        <v>4031</v>
      </c>
      <c r="D1341" s="31"/>
      <c r="E1341" s="44" t="s">
        <v>3284</v>
      </c>
      <c r="F1341" s="43" t="s">
        <v>41</v>
      </c>
      <c r="G1341" s="84" t="s">
        <v>3249</v>
      </c>
      <c r="H1341" s="31">
        <v>1996</v>
      </c>
      <c r="I1341" s="207" t="s">
        <v>3338</v>
      </c>
      <c r="J1341" s="84" t="s">
        <v>3270</v>
      </c>
      <c r="K1341" s="31" t="s">
        <v>41</v>
      </c>
      <c r="L1341" s="31"/>
      <c r="M1341" s="169"/>
      <c r="N1341" s="148"/>
      <c r="O1341" s="44" t="s">
        <v>3284</v>
      </c>
      <c r="P1341" s="43">
        <v>1996</v>
      </c>
      <c r="Q1341" s="207" t="s">
        <v>3338</v>
      </c>
      <c r="R1341" s="84" t="s">
        <v>3270</v>
      </c>
      <c r="S1341" s="31" t="s">
        <v>41</v>
      </c>
      <c r="T1341" s="31"/>
      <c r="U1341" s="169"/>
      <c r="V1341" s="150"/>
      <c r="W1341" s="141" t="str" cm="1">
        <f t="array" ref="W1341">IF(SUM(LEN(B1341:V1341))=0,"",IF(OR(OR(ISBLANK(F1341),SUM(LEN(C1341),LEN(D1341))=0),AND(NOT(E1341="Unknown"),ISBLANK(J1341)),AND(NOT(O1341="Unknown"),ISBLANK(R1341))),"Missing Information", INDEX(Table15[Entire Service Line Classification], MATCH(SUMIFS(Table15[Unique ID],Table15[System-Owned Portion],E1341,Table15[If Material Anything Other than "Lead" in Column E,Was Material Ever Previously Lead?],G1341,Table15[Customer-Owned Portion],O1341),Table15[Unique ID],0),0)))</f>
        <v>Non-lead</v>
      </c>
      <c r="X1341"/>
    </row>
    <row r="1342" spans="2:24" ht="29" x14ac:dyDescent="0.35">
      <c r="B1342" s="146"/>
      <c r="C1342" s="31" t="s">
        <v>728</v>
      </c>
      <c r="D1342" s="31"/>
      <c r="E1342" s="44" t="s">
        <v>3284</v>
      </c>
      <c r="F1342" s="43" t="s">
        <v>41</v>
      </c>
      <c r="G1342" s="84" t="s">
        <v>3249</v>
      </c>
      <c r="H1342" s="31">
        <v>1996</v>
      </c>
      <c r="I1342" s="207" t="s">
        <v>3338</v>
      </c>
      <c r="J1342" s="84" t="s">
        <v>3270</v>
      </c>
      <c r="K1342" s="31" t="s">
        <v>41</v>
      </c>
      <c r="L1342" s="31"/>
      <c r="M1342" s="169"/>
      <c r="N1342" s="148"/>
      <c r="O1342" s="44" t="s">
        <v>3284</v>
      </c>
      <c r="P1342" s="43">
        <v>1996</v>
      </c>
      <c r="Q1342" s="207" t="s">
        <v>3338</v>
      </c>
      <c r="R1342" s="84" t="s">
        <v>3270</v>
      </c>
      <c r="S1342" s="31" t="s">
        <v>41</v>
      </c>
      <c r="T1342" s="31"/>
      <c r="U1342" s="169"/>
      <c r="V1342" s="150"/>
      <c r="W1342" s="141" t="str" cm="1">
        <f t="array" ref="W1342">IF(SUM(LEN(B1342:V1342))=0,"",IF(OR(OR(ISBLANK(F1342),SUM(LEN(C1342),LEN(D1342))=0),AND(NOT(E1342="Unknown"),ISBLANK(J1342)),AND(NOT(O1342="Unknown"),ISBLANK(R1342))),"Missing Information", INDEX(Table15[Entire Service Line Classification], MATCH(SUMIFS(Table15[Unique ID],Table15[System-Owned Portion],E1342,Table15[If Material Anything Other than "Lead" in Column E,Was Material Ever Previously Lead?],G1342,Table15[Customer-Owned Portion],O1342),Table15[Unique ID],0),0)))</f>
        <v>Non-lead</v>
      </c>
      <c r="X1342"/>
    </row>
    <row r="1343" spans="2:24" ht="29" x14ac:dyDescent="0.35">
      <c r="B1343" s="146"/>
      <c r="C1343" s="31" t="s">
        <v>729</v>
      </c>
      <c r="D1343" s="31"/>
      <c r="E1343" s="44" t="s">
        <v>3284</v>
      </c>
      <c r="F1343" s="43" t="s">
        <v>41</v>
      </c>
      <c r="G1343" s="84" t="s">
        <v>3249</v>
      </c>
      <c r="H1343" s="31">
        <v>1996</v>
      </c>
      <c r="I1343" s="207" t="s">
        <v>3338</v>
      </c>
      <c r="J1343" s="84" t="s">
        <v>3270</v>
      </c>
      <c r="K1343" s="31" t="s">
        <v>41</v>
      </c>
      <c r="L1343" s="31"/>
      <c r="M1343" s="169"/>
      <c r="N1343" s="148"/>
      <c r="O1343" s="44" t="s">
        <v>3284</v>
      </c>
      <c r="P1343" s="43">
        <v>1996</v>
      </c>
      <c r="Q1343" s="207" t="s">
        <v>3338</v>
      </c>
      <c r="R1343" s="84" t="s">
        <v>3270</v>
      </c>
      <c r="S1343" s="31" t="s">
        <v>41</v>
      </c>
      <c r="T1343" s="31"/>
      <c r="U1343" s="169"/>
      <c r="V1343" s="150"/>
      <c r="W1343" s="141" t="str" cm="1">
        <f t="array" ref="W1343">IF(SUM(LEN(B1343:V1343))=0,"",IF(OR(OR(ISBLANK(F1343),SUM(LEN(C1343),LEN(D1343))=0),AND(NOT(E1343="Unknown"),ISBLANK(J1343)),AND(NOT(O1343="Unknown"),ISBLANK(R1343))),"Missing Information", INDEX(Table15[Entire Service Line Classification], MATCH(SUMIFS(Table15[Unique ID],Table15[System-Owned Portion],E1343,Table15[If Material Anything Other than "Lead" in Column E,Was Material Ever Previously Lead?],G1343,Table15[Customer-Owned Portion],O1343),Table15[Unique ID],0),0)))</f>
        <v>Non-lead</v>
      </c>
      <c r="X1343"/>
    </row>
    <row r="1344" spans="2:24" ht="29" x14ac:dyDescent="0.35">
      <c r="B1344" s="146"/>
      <c r="C1344" s="31" t="s">
        <v>730</v>
      </c>
      <c r="D1344" s="31"/>
      <c r="E1344" s="44" t="s">
        <v>3284</v>
      </c>
      <c r="F1344" s="43" t="s">
        <v>41</v>
      </c>
      <c r="G1344" s="84" t="s">
        <v>3249</v>
      </c>
      <c r="H1344" s="31">
        <v>1996</v>
      </c>
      <c r="I1344" s="207" t="s">
        <v>3338</v>
      </c>
      <c r="J1344" s="84" t="s">
        <v>3270</v>
      </c>
      <c r="K1344" s="31" t="s">
        <v>41</v>
      </c>
      <c r="L1344" s="31"/>
      <c r="M1344" s="169"/>
      <c r="N1344" s="148"/>
      <c r="O1344" s="44" t="s">
        <v>3284</v>
      </c>
      <c r="P1344" s="43">
        <v>1996</v>
      </c>
      <c r="Q1344" s="207" t="s">
        <v>3338</v>
      </c>
      <c r="R1344" s="84" t="s">
        <v>3270</v>
      </c>
      <c r="S1344" s="31" t="s">
        <v>41</v>
      </c>
      <c r="T1344" s="31"/>
      <c r="U1344" s="169"/>
      <c r="V1344" s="150"/>
      <c r="W1344" s="141" t="str" cm="1">
        <f t="array" ref="W1344">IF(SUM(LEN(B1344:V1344))=0,"",IF(OR(OR(ISBLANK(F1344),SUM(LEN(C1344),LEN(D1344))=0),AND(NOT(E1344="Unknown"),ISBLANK(J1344)),AND(NOT(O1344="Unknown"),ISBLANK(R1344))),"Missing Information", INDEX(Table15[Entire Service Line Classification], MATCH(SUMIFS(Table15[Unique ID],Table15[System-Owned Portion],E1344,Table15[If Material Anything Other than "Lead" in Column E,Was Material Ever Previously Lead?],G1344,Table15[Customer-Owned Portion],O1344),Table15[Unique ID],0),0)))</f>
        <v>Non-lead</v>
      </c>
      <c r="X1344"/>
    </row>
    <row r="1345" spans="2:24" ht="29" x14ac:dyDescent="0.35">
      <c r="B1345" s="146"/>
      <c r="C1345" s="31" t="s">
        <v>731</v>
      </c>
      <c r="D1345" s="31"/>
      <c r="E1345" s="44" t="s">
        <v>3284</v>
      </c>
      <c r="F1345" s="43" t="s">
        <v>41</v>
      </c>
      <c r="G1345" s="84" t="s">
        <v>3249</v>
      </c>
      <c r="H1345" s="31">
        <v>1996</v>
      </c>
      <c r="I1345" s="207" t="s">
        <v>3338</v>
      </c>
      <c r="J1345" s="84" t="s">
        <v>3270</v>
      </c>
      <c r="K1345" s="31" t="s">
        <v>41</v>
      </c>
      <c r="L1345" s="31"/>
      <c r="M1345" s="169"/>
      <c r="N1345" s="148"/>
      <c r="O1345" s="44" t="s">
        <v>3284</v>
      </c>
      <c r="P1345" s="43">
        <v>1996</v>
      </c>
      <c r="Q1345" s="207" t="s">
        <v>3338</v>
      </c>
      <c r="R1345" s="84" t="s">
        <v>3270</v>
      </c>
      <c r="S1345" s="31" t="s">
        <v>41</v>
      </c>
      <c r="T1345" s="31"/>
      <c r="U1345" s="169"/>
      <c r="V1345" s="150"/>
      <c r="W1345" s="141" t="str" cm="1">
        <f t="array" ref="W1345">IF(SUM(LEN(B1345:V1345))=0,"",IF(OR(OR(ISBLANK(F1345),SUM(LEN(C1345),LEN(D1345))=0),AND(NOT(E1345="Unknown"),ISBLANK(J1345)),AND(NOT(O1345="Unknown"),ISBLANK(R1345))),"Missing Information", INDEX(Table15[Entire Service Line Classification], MATCH(SUMIFS(Table15[Unique ID],Table15[System-Owned Portion],E1345,Table15[If Material Anything Other than "Lead" in Column E,Was Material Ever Previously Lead?],G1345,Table15[Customer-Owned Portion],O1345),Table15[Unique ID],0),0)))</f>
        <v>Non-lead</v>
      </c>
      <c r="X1345"/>
    </row>
    <row r="1346" spans="2:24" ht="29" x14ac:dyDescent="0.35">
      <c r="B1346" s="146"/>
      <c r="C1346" s="31" t="s">
        <v>732</v>
      </c>
      <c r="D1346" s="31"/>
      <c r="E1346" s="44" t="s">
        <v>3284</v>
      </c>
      <c r="F1346" s="43" t="s">
        <v>41</v>
      </c>
      <c r="G1346" s="84" t="s">
        <v>3249</v>
      </c>
      <c r="H1346" s="31">
        <v>1996</v>
      </c>
      <c r="I1346" s="207" t="s">
        <v>3338</v>
      </c>
      <c r="J1346" s="84" t="s">
        <v>3270</v>
      </c>
      <c r="K1346" s="31" t="s">
        <v>41</v>
      </c>
      <c r="L1346" s="31"/>
      <c r="M1346" s="169"/>
      <c r="N1346" s="148"/>
      <c r="O1346" s="44" t="s">
        <v>3284</v>
      </c>
      <c r="P1346" s="43">
        <v>1996</v>
      </c>
      <c r="Q1346" s="207" t="s">
        <v>3338</v>
      </c>
      <c r="R1346" s="84" t="s">
        <v>3270</v>
      </c>
      <c r="S1346" s="31" t="s">
        <v>41</v>
      </c>
      <c r="T1346" s="31"/>
      <c r="U1346" s="169"/>
      <c r="V1346" s="150"/>
      <c r="W1346" s="141" t="str" cm="1">
        <f t="array" ref="W1346">IF(SUM(LEN(B1346:V1346))=0,"",IF(OR(OR(ISBLANK(F1346),SUM(LEN(C1346),LEN(D1346))=0),AND(NOT(E1346="Unknown"),ISBLANK(J1346)),AND(NOT(O1346="Unknown"),ISBLANK(R1346))),"Missing Information", INDEX(Table15[Entire Service Line Classification], MATCH(SUMIFS(Table15[Unique ID],Table15[System-Owned Portion],E1346,Table15[If Material Anything Other than "Lead" in Column E,Was Material Ever Previously Lead?],G1346,Table15[Customer-Owned Portion],O1346),Table15[Unique ID],0),0)))</f>
        <v>Non-lead</v>
      </c>
      <c r="X1346"/>
    </row>
    <row r="1347" spans="2:24" ht="29" x14ac:dyDescent="0.35">
      <c r="B1347" s="146"/>
      <c r="C1347" s="31" t="s">
        <v>4032</v>
      </c>
      <c r="D1347" s="31"/>
      <c r="E1347" s="44" t="s">
        <v>3203</v>
      </c>
      <c r="F1347" s="43" t="s">
        <v>3283</v>
      </c>
      <c r="G1347" s="84" t="s">
        <v>3249</v>
      </c>
      <c r="H1347" s="31">
        <v>1973</v>
      </c>
      <c r="I1347" s="207" t="s">
        <v>3338</v>
      </c>
      <c r="J1347" s="84"/>
      <c r="K1347" s="31" t="s">
        <v>41</v>
      </c>
      <c r="L1347" s="31"/>
      <c r="M1347" s="169"/>
      <c r="N1347" s="148"/>
      <c r="O1347" s="44" t="s">
        <v>3203</v>
      </c>
      <c r="P1347" s="43">
        <v>1973</v>
      </c>
      <c r="Q1347" s="207" t="s">
        <v>3338</v>
      </c>
      <c r="R1347" s="84" t="s">
        <v>3203</v>
      </c>
      <c r="S1347" s="31" t="s">
        <v>41</v>
      </c>
      <c r="T1347" s="31"/>
      <c r="U1347" s="169"/>
      <c r="V1347" s="150"/>
      <c r="W1347" s="141" t="str" cm="1">
        <f t="array" ref="W1347">IF(SUM(LEN(B1347:V1347))=0,"",IF(OR(OR(ISBLANK(F1347),SUM(LEN(C1347),LEN(D1347))=0),AND(NOT(E1347="Unknown"),ISBLANK(J1347)),AND(NOT(O1347="Unknown"),ISBLANK(R1347))),"Missing Information", INDEX(Table15[Entire Service Line Classification], MATCH(SUMIFS(Table15[Unique ID],Table15[System-Owned Portion],E1347,Table15[If Material Anything Other than "Lead" in Column E,Was Material Ever Previously Lead?],G1347,Table15[Customer-Owned Portion],O1347),Table15[Unique ID],0),0)))</f>
        <v>Lead Status Unknown</v>
      </c>
      <c r="X1347"/>
    </row>
    <row r="1348" spans="2:24" ht="29" x14ac:dyDescent="0.35">
      <c r="B1348" s="146"/>
      <c r="C1348" s="31" t="s">
        <v>4033</v>
      </c>
      <c r="D1348" s="31"/>
      <c r="E1348" s="44" t="s">
        <v>3284</v>
      </c>
      <c r="F1348" s="43" t="s">
        <v>41</v>
      </c>
      <c r="G1348" s="84" t="s">
        <v>3249</v>
      </c>
      <c r="H1348" s="31">
        <v>1996</v>
      </c>
      <c r="I1348" s="207" t="s">
        <v>3341</v>
      </c>
      <c r="J1348" s="84" t="s">
        <v>3270</v>
      </c>
      <c r="K1348" s="31" t="s">
        <v>41</v>
      </c>
      <c r="L1348" s="31"/>
      <c r="M1348" s="169"/>
      <c r="N1348" s="148"/>
      <c r="O1348" s="44" t="s">
        <v>3284</v>
      </c>
      <c r="P1348" s="43">
        <v>1996</v>
      </c>
      <c r="Q1348" s="207" t="s">
        <v>3341</v>
      </c>
      <c r="R1348" s="84" t="s">
        <v>3270</v>
      </c>
      <c r="S1348" s="31" t="s">
        <v>41</v>
      </c>
      <c r="T1348" s="31"/>
      <c r="U1348" s="169"/>
      <c r="V1348" s="150"/>
      <c r="W1348" s="141" t="str" cm="1">
        <f t="array" ref="W1348">IF(SUM(LEN(B1348:V1348))=0,"",IF(OR(OR(ISBLANK(F1348),SUM(LEN(C1348),LEN(D1348))=0),AND(NOT(E1348="Unknown"),ISBLANK(J1348)),AND(NOT(O1348="Unknown"),ISBLANK(R1348))),"Missing Information", INDEX(Table15[Entire Service Line Classification], MATCH(SUMIFS(Table15[Unique ID],Table15[System-Owned Portion],E1348,Table15[If Material Anything Other than "Lead" in Column E,Was Material Ever Previously Lead?],G1348,Table15[Customer-Owned Portion],O1348),Table15[Unique ID],0),0)))</f>
        <v>Non-lead</v>
      </c>
      <c r="X1348"/>
    </row>
    <row r="1349" spans="2:24" ht="29" x14ac:dyDescent="0.35">
      <c r="B1349" s="146"/>
      <c r="C1349" s="31" t="s">
        <v>733</v>
      </c>
      <c r="D1349" s="31"/>
      <c r="E1349" s="44" t="s">
        <v>3284</v>
      </c>
      <c r="F1349" s="43" t="s">
        <v>41</v>
      </c>
      <c r="G1349" s="84" t="s">
        <v>3249</v>
      </c>
      <c r="H1349" s="31">
        <v>1996</v>
      </c>
      <c r="I1349" s="207" t="s">
        <v>3338</v>
      </c>
      <c r="J1349" s="84" t="s">
        <v>3270</v>
      </c>
      <c r="K1349" s="31" t="s">
        <v>41</v>
      </c>
      <c r="L1349" s="31"/>
      <c r="M1349" s="169"/>
      <c r="N1349" s="148"/>
      <c r="O1349" s="44" t="s">
        <v>3284</v>
      </c>
      <c r="P1349" s="43">
        <v>1996</v>
      </c>
      <c r="Q1349" s="207" t="s">
        <v>3338</v>
      </c>
      <c r="R1349" s="84" t="s">
        <v>3270</v>
      </c>
      <c r="S1349" s="31" t="s">
        <v>41</v>
      </c>
      <c r="T1349" s="31"/>
      <c r="U1349" s="169"/>
      <c r="V1349" s="150"/>
      <c r="W1349" s="141" t="str" cm="1">
        <f t="array" ref="W1349">IF(SUM(LEN(B1349:V1349))=0,"",IF(OR(OR(ISBLANK(F1349),SUM(LEN(C1349),LEN(D1349))=0),AND(NOT(E1349="Unknown"),ISBLANK(J1349)),AND(NOT(O1349="Unknown"),ISBLANK(R1349))),"Missing Information", INDEX(Table15[Entire Service Line Classification], MATCH(SUMIFS(Table15[Unique ID],Table15[System-Owned Portion],E1349,Table15[If Material Anything Other than "Lead" in Column E,Was Material Ever Previously Lead?],G1349,Table15[Customer-Owned Portion],O1349),Table15[Unique ID],0),0)))</f>
        <v>Non-lead</v>
      </c>
      <c r="X1349"/>
    </row>
    <row r="1350" spans="2:24" ht="29" x14ac:dyDescent="0.35">
      <c r="B1350" s="146"/>
      <c r="C1350" s="31" t="s">
        <v>734</v>
      </c>
      <c r="D1350" s="31"/>
      <c r="E1350" s="44" t="s">
        <v>3284</v>
      </c>
      <c r="F1350" s="43" t="s">
        <v>41</v>
      </c>
      <c r="G1350" s="84" t="s">
        <v>3249</v>
      </c>
      <c r="H1350" s="31">
        <v>1994</v>
      </c>
      <c r="I1350" s="207" t="s">
        <v>3338</v>
      </c>
      <c r="J1350" s="84" t="s">
        <v>3270</v>
      </c>
      <c r="K1350" s="31" t="s">
        <v>41</v>
      </c>
      <c r="L1350" s="31"/>
      <c r="M1350" s="169"/>
      <c r="N1350" s="148"/>
      <c r="O1350" s="44" t="s">
        <v>3284</v>
      </c>
      <c r="P1350" s="43">
        <v>1994</v>
      </c>
      <c r="Q1350" s="207" t="s">
        <v>3338</v>
      </c>
      <c r="R1350" s="84" t="s">
        <v>3270</v>
      </c>
      <c r="S1350" s="31" t="s">
        <v>41</v>
      </c>
      <c r="T1350" s="31"/>
      <c r="U1350" s="169"/>
      <c r="V1350" s="150"/>
      <c r="W1350" s="141" t="str" cm="1">
        <f t="array" ref="W1350">IF(SUM(LEN(B1350:V1350))=0,"",IF(OR(OR(ISBLANK(F1350),SUM(LEN(C1350),LEN(D1350))=0),AND(NOT(E1350="Unknown"),ISBLANK(J1350)),AND(NOT(O1350="Unknown"),ISBLANK(R1350))),"Missing Information", INDEX(Table15[Entire Service Line Classification], MATCH(SUMIFS(Table15[Unique ID],Table15[System-Owned Portion],E1350,Table15[If Material Anything Other than "Lead" in Column E,Was Material Ever Previously Lead?],G1350,Table15[Customer-Owned Portion],O1350),Table15[Unique ID],0),0)))</f>
        <v>Non-lead</v>
      </c>
      <c r="X1350"/>
    </row>
    <row r="1351" spans="2:24" ht="29" x14ac:dyDescent="0.35">
      <c r="B1351" s="146"/>
      <c r="C1351" s="31" t="s">
        <v>735</v>
      </c>
      <c r="D1351" s="31"/>
      <c r="E1351" s="44" t="s">
        <v>3284</v>
      </c>
      <c r="F1351" s="43" t="s">
        <v>41</v>
      </c>
      <c r="G1351" s="84" t="s">
        <v>3249</v>
      </c>
      <c r="H1351" s="31">
        <v>1996</v>
      </c>
      <c r="I1351" s="207" t="s">
        <v>3338</v>
      </c>
      <c r="J1351" s="84" t="s">
        <v>3270</v>
      </c>
      <c r="K1351" s="31" t="s">
        <v>41</v>
      </c>
      <c r="L1351" s="31"/>
      <c r="M1351" s="169"/>
      <c r="N1351" s="148"/>
      <c r="O1351" s="44" t="s">
        <v>3284</v>
      </c>
      <c r="P1351" s="43">
        <v>1996</v>
      </c>
      <c r="Q1351" s="207" t="s">
        <v>3338</v>
      </c>
      <c r="R1351" s="84" t="s">
        <v>3270</v>
      </c>
      <c r="S1351" s="31" t="s">
        <v>41</v>
      </c>
      <c r="T1351" s="31"/>
      <c r="U1351" s="169"/>
      <c r="V1351" s="150"/>
      <c r="W1351" s="141" t="str" cm="1">
        <f t="array" ref="W1351">IF(SUM(LEN(B1351:V1351))=0,"",IF(OR(OR(ISBLANK(F1351),SUM(LEN(C1351),LEN(D1351))=0),AND(NOT(E1351="Unknown"),ISBLANK(J1351)),AND(NOT(O1351="Unknown"),ISBLANK(R1351))),"Missing Information", INDEX(Table15[Entire Service Line Classification], MATCH(SUMIFS(Table15[Unique ID],Table15[System-Owned Portion],E1351,Table15[If Material Anything Other than "Lead" in Column E,Was Material Ever Previously Lead?],G1351,Table15[Customer-Owned Portion],O1351),Table15[Unique ID],0),0)))</f>
        <v>Non-lead</v>
      </c>
      <c r="X1351"/>
    </row>
    <row r="1352" spans="2:24" ht="29" x14ac:dyDescent="0.35">
      <c r="B1352" s="146"/>
      <c r="C1352" s="31" t="s">
        <v>736</v>
      </c>
      <c r="D1352" s="31"/>
      <c r="E1352" s="44" t="s">
        <v>3284</v>
      </c>
      <c r="F1352" s="43" t="s">
        <v>41</v>
      </c>
      <c r="G1352" s="84" t="s">
        <v>3249</v>
      </c>
      <c r="H1352" s="31">
        <v>1997</v>
      </c>
      <c r="I1352" s="207" t="s">
        <v>3338</v>
      </c>
      <c r="J1352" s="84" t="s">
        <v>3270</v>
      </c>
      <c r="K1352" s="31" t="s">
        <v>41</v>
      </c>
      <c r="L1352" s="31"/>
      <c r="M1352" s="169"/>
      <c r="N1352" s="148"/>
      <c r="O1352" s="44" t="s">
        <v>3284</v>
      </c>
      <c r="P1352" s="43">
        <v>1997</v>
      </c>
      <c r="Q1352" s="207" t="s">
        <v>3338</v>
      </c>
      <c r="R1352" s="84" t="s">
        <v>3270</v>
      </c>
      <c r="S1352" s="31" t="s">
        <v>41</v>
      </c>
      <c r="T1352" s="31"/>
      <c r="U1352" s="169"/>
      <c r="V1352" s="150"/>
      <c r="W1352" s="141" t="str" cm="1">
        <f t="array" ref="W1352">IF(SUM(LEN(B1352:V1352))=0,"",IF(OR(OR(ISBLANK(F1352),SUM(LEN(C1352),LEN(D1352))=0),AND(NOT(E1352="Unknown"),ISBLANK(J1352)),AND(NOT(O1352="Unknown"),ISBLANK(R1352))),"Missing Information", INDEX(Table15[Entire Service Line Classification], MATCH(SUMIFS(Table15[Unique ID],Table15[System-Owned Portion],E1352,Table15[If Material Anything Other than "Lead" in Column E,Was Material Ever Previously Lead?],G1352,Table15[Customer-Owned Portion],O1352),Table15[Unique ID],0),0)))</f>
        <v>Non-lead</v>
      </c>
      <c r="X1352"/>
    </row>
    <row r="1353" spans="2:24" ht="29" x14ac:dyDescent="0.35">
      <c r="B1353" s="146"/>
      <c r="C1353" s="31" t="s">
        <v>737</v>
      </c>
      <c r="D1353" s="31"/>
      <c r="E1353" s="44" t="s">
        <v>3284</v>
      </c>
      <c r="F1353" s="43" t="s">
        <v>41</v>
      </c>
      <c r="G1353" s="84" t="s">
        <v>3249</v>
      </c>
      <c r="H1353" s="31">
        <v>1997</v>
      </c>
      <c r="I1353" s="207" t="s">
        <v>3338</v>
      </c>
      <c r="J1353" s="84" t="s">
        <v>3270</v>
      </c>
      <c r="K1353" s="31" t="s">
        <v>41</v>
      </c>
      <c r="L1353" s="31"/>
      <c r="M1353" s="169"/>
      <c r="N1353" s="148"/>
      <c r="O1353" s="44" t="s">
        <v>3284</v>
      </c>
      <c r="P1353" s="43">
        <v>1997</v>
      </c>
      <c r="Q1353" s="207" t="s">
        <v>3338</v>
      </c>
      <c r="R1353" s="84" t="s">
        <v>3270</v>
      </c>
      <c r="S1353" s="31" t="s">
        <v>41</v>
      </c>
      <c r="T1353" s="31"/>
      <c r="U1353" s="169"/>
      <c r="V1353" s="150"/>
      <c r="W1353" s="141" t="str" cm="1">
        <f t="array" ref="W1353">IF(SUM(LEN(B1353:V1353))=0,"",IF(OR(OR(ISBLANK(F1353),SUM(LEN(C1353),LEN(D1353))=0),AND(NOT(E1353="Unknown"),ISBLANK(J1353)),AND(NOT(O1353="Unknown"),ISBLANK(R1353))),"Missing Information", INDEX(Table15[Entire Service Line Classification], MATCH(SUMIFS(Table15[Unique ID],Table15[System-Owned Portion],E1353,Table15[If Material Anything Other than "Lead" in Column E,Was Material Ever Previously Lead?],G1353,Table15[Customer-Owned Portion],O1353),Table15[Unique ID],0),0)))</f>
        <v>Non-lead</v>
      </c>
      <c r="X1353"/>
    </row>
    <row r="1354" spans="2:24" ht="29" x14ac:dyDescent="0.35">
      <c r="B1354" s="146"/>
      <c r="C1354" s="31" t="s">
        <v>738</v>
      </c>
      <c r="D1354" s="31"/>
      <c r="E1354" s="44" t="s">
        <v>3284</v>
      </c>
      <c r="F1354" s="43" t="s">
        <v>41</v>
      </c>
      <c r="G1354" s="84" t="s">
        <v>3249</v>
      </c>
      <c r="H1354" s="31">
        <v>1996</v>
      </c>
      <c r="I1354" s="207" t="s">
        <v>3338</v>
      </c>
      <c r="J1354" s="84" t="s">
        <v>3270</v>
      </c>
      <c r="K1354" s="31" t="s">
        <v>41</v>
      </c>
      <c r="L1354" s="31"/>
      <c r="M1354" s="169"/>
      <c r="N1354" s="148"/>
      <c r="O1354" s="44" t="s">
        <v>3284</v>
      </c>
      <c r="P1354" s="43">
        <v>1996</v>
      </c>
      <c r="Q1354" s="207" t="s">
        <v>3338</v>
      </c>
      <c r="R1354" s="84" t="s">
        <v>3270</v>
      </c>
      <c r="S1354" s="31" t="s">
        <v>41</v>
      </c>
      <c r="T1354" s="31"/>
      <c r="U1354" s="169"/>
      <c r="V1354" s="150"/>
      <c r="W1354" s="141" t="str" cm="1">
        <f t="array" ref="W1354">IF(SUM(LEN(B1354:V1354))=0,"",IF(OR(OR(ISBLANK(F1354),SUM(LEN(C1354),LEN(D1354))=0),AND(NOT(E1354="Unknown"),ISBLANK(J1354)),AND(NOT(O1354="Unknown"),ISBLANK(R1354))),"Missing Information", INDEX(Table15[Entire Service Line Classification], MATCH(SUMIFS(Table15[Unique ID],Table15[System-Owned Portion],E1354,Table15[If Material Anything Other than "Lead" in Column E,Was Material Ever Previously Lead?],G1354,Table15[Customer-Owned Portion],O1354),Table15[Unique ID],0),0)))</f>
        <v>Non-lead</v>
      </c>
      <c r="X1354"/>
    </row>
    <row r="1355" spans="2:24" ht="29" x14ac:dyDescent="0.35">
      <c r="B1355" s="146"/>
      <c r="C1355" s="31" t="s">
        <v>739</v>
      </c>
      <c r="D1355" s="31"/>
      <c r="E1355" s="44" t="s">
        <v>3284</v>
      </c>
      <c r="F1355" s="43" t="s">
        <v>41</v>
      </c>
      <c r="G1355" s="84" t="s">
        <v>3249</v>
      </c>
      <c r="H1355" s="31">
        <v>1996</v>
      </c>
      <c r="I1355" s="207" t="s">
        <v>3338</v>
      </c>
      <c r="J1355" s="84" t="s">
        <v>3270</v>
      </c>
      <c r="K1355" s="31" t="s">
        <v>41</v>
      </c>
      <c r="L1355" s="31"/>
      <c r="M1355" s="169"/>
      <c r="N1355" s="148"/>
      <c r="O1355" s="44" t="s">
        <v>3284</v>
      </c>
      <c r="P1355" s="43">
        <v>1996</v>
      </c>
      <c r="Q1355" s="207" t="s">
        <v>3338</v>
      </c>
      <c r="R1355" s="84" t="s">
        <v>3270</v>
      </c>
      <c r="S1355" s="31" t="s">
        <v>41</v>
      </c>
      <c r="T1355" s="31"/>
      <c r="U1355" s="169"/>
      <c r="V1355" s="150"/>
      <c r="W1355" s="141" t="str" cm="1">
        <f t="array" ref="W1355">IF(SUM(LEN(B1355:V1355))=0,"",IF(OR(OR(ISBLANK(F1355),SUM(LEN(C1355),LEN(D1355))=0),AND(NOT(E1355="Unknown"),ISBLANK(J1355)),AND(NOT(O1355="Unknown"),ISBLANK(R1355))),"Missing Information", INDEX(Table15[Entire Service Line Classification], MATCH(SUMIFS(Table15[Unique ID],Table15[System-Owned Portion],E1355,Table15[If Material Anything Other than "Lead" in Column E,Was Material Ever Previously Lead?],G1355,Table15[Customer-Owned Portion],O1355),Table15[Unique ID],0),0)))</f>
        <v>Non-lead</v>
      </c>
      <c r="X1355"/>
    </row>
    <row r="1356" spans="2:24" ht="29" x14ac:dyDescent="0.35">
      <c r="B1356" s="146"/>
      <c r="C1356" s="31" t="s">
        <v>4034</v>
      </c>
      <c r="D1356" s="31"/>
      <c r="E1356" s="44" t="s">
        <v>3284</v>
      </c>
      <c r="F1356" s="43" t="s">
        <v>41</v>
      </c>
      <c r="G1356" s="84" t="s">
        <v>3249</v>
      </c>
      <c r="H1356" s="31">
        <v>1996</v>
      </c>
      <c r="I1356" s="207" t="s">
        <v>3338</v>
      </c>
      <c r="J1356" s="84" t="s">
        <v>3270</v>
      </c>
      <c r="K1356" s="31" t="s">
        <v>41</v>
      </c>
      <c r="L1356" s="31"/>
      <c r="M1356" s="169"/>
      <c r="N1356" s="148"/>
      <c r="O1356" s="44" t="s">
        <v>3284</v>
      </c>
      <c r="P1356" s="43">
        <v>1996</v>
      </c>
      <c r="Q1356" s="207" t="s">
        <v>3338</v>
      </c>
      <c r="R1356" s="84" t="s">
        <v>3270</v>
      </c>
      <c r="S1356" s="31" t="s">
        <v>41</v>
      </c>
      <c r="T1356" s="31"/>
      <c r="U1356" s="169"/>
      <c r="V1356" s="150"/>
      <c r="W1356" s="141" t="str" cm="1">
        <f t="array" ref="W1356">IF(SUM(LEN(B1356:V1356))=0,"",IF(OR(OR(ISBLANK(F1356),SUM(LEN(C1356),LEN(D1356))=0),AND(NOT(E1356="Unknown"),ISBLANK(J1356)),AND(NOT(O1356="Unknown"),ISBLANK(R1356))),"Missing Information", INDEX(Table15[Entire Service Line Classification], MATCH(SUMIFS(Table15[Unique ID],Table15[System-Owned Portion],E1356,Table15[If Material Anything Other than "Lead" in Column E,Was Material Ever Previously Lead?],G1356,Table15[Customer-Owned Portion],O1356),Table15[Unique ID],0),0)))</f>
        <v>Non-lead</v>
      </c>
      <c r="X1356"/>
    </row>
    <row r="1357" spans="2:24" ht="29" x14ac:dyDescent="0.35">
      <c r="B1357" s="146"/>
      <c r="C1357" s="31" t="s">
        <v>4035</v>
      </c>
      <c r="D1357" s="31"/>
      <c r="E1357" s="44" t="s">
        <v>3203</v>
      </c>
      <c r="F1357" s="43" t="s">
        <v>3283</v>
      </c>
      <c r="G1357" s="84" t="s">
        <v>3249</v>
      </c>
      <c r="H1357" s="31">
        <v>1974</v>
      </c>
      <c r="I1357" s="207" t="s">
        <v>3338</v>
      </c>
      <c r="J1357" s="84"/>
      <c r="K1357" s="31" t="s">
        <v>41</v>
      </c>
      <c r="L1357" s="31"/>
      <c r="M1357" s="169"/>
      <c r="N1357" s="148"/>
      <c r="O1357" s="44" t="s">
        <v>3203</v>
      </c>
      <c r="P1357" s="43">
        <v>1974</v>
      </c>
      <c r="Q1357" s="207" t="s">
        <v>3338</v>
      </c>
      <c r="R1357" s="84" t="s">
        <v>3203</v>
      </c>
      <c r="S1357" s="31" t="s">
        <v>41</v>
      </c>
      <c r="T1357" s="31"/>
      <c r="U1357" s="169"/>
      <c r="V1357" s="150"/>
      <c r="W1357" s="141" t="str" cm="1">
        <f t="array" ref="W1357">IF(SUM(LEN(B1357:V1357))=0,"",IF(OR(OR(ISBLANK(F1357),SUM(LEN(C1357),LEN(D1357))=0),AND(NOT(E1357="Unknown"),ISBLANK(J1357)),AND(NOT(O1357="Unknown"),ISBLANK(R1357))),"Missing Information", INDEX(Table15[Entire Service Line Classification], MATCH(SUMIFS(Table15[Unique ID],Table15[System-Owned Portion],E1357,Table15[If Material Anything Other than "Lead" in Column E,Was Material Ever Previously Lead?],G1357,Table15[Customer-Owned Portion],O1357),Table15[Unique ID],0),0)))</f>
        <v>Lead Status Unknown</v>
      </c>
      <c r="X1357"/>
    </row>
    <row r="1358" spans="2:24" ht="29" x14ac:dyDescent="0.35">
      <c r="B1358" s="146"/>
      <c r="C1358" s="31" t="s">
        <v>4036</v>
      </c>
      <c r="D1358" s="31"/>
      <c r="E1358" s="44" t="s">
        <v>3284</v>
      </c>
      <c r="F1358" s="43" t="s">
        <v>41</v>
      </c>
      <c r="G1358" s="84" t="s">
        <v>3249</v>
      </c>
      <c r="H1358" s="31">
        <v>1999</v>
      </c>
      <c r="I1358" s="207" t="s">
        <v>3338</v>
      </c>
      <c r="J1358" s="84" t="s">
        <v>3270</v>
      </c>
      <c r="K1358" s="31" t="s">
        <v>41</v>
      </c>
      <c r="L1358" s="31"/>
      <c r="M1358" s="169"/>
      <c r="N1358" s="148"/>
      <c r="O1358" s="44" t="s">
        <v>3284</v>
      </c>
      <c r="P1358" s="43">
        <v>1999</v>
      </c>
      <c r="Q1358" s="207" t="s">
        <v>3338</v>
      </c>
      <c r="R1358" s="84" t="s">
        <v>3270</v>
      </c>
      <c r="S1358" s="31" t="s">
        <v>41</v>
      </c>
      <c r="T1358" s="31"/>
      <c r="U1358" s="169"/>
      <c r="V1358" s="150"/>
      <c r="W1358" s="141" t="str" cm="1">
        <f t="array" ref="W1358">IF(SUM(LEN(B1358:V1358))=0,"",IF(OR(OR(ISBLANK(F1358),SUM(LEN(C1358),LEN(D1358))=0),AND(NOT(E1358="Unknown"),ISBLANK(J1358)),AND(NOT(O1358="Unknown"),ISBLANK(R1358))),"Missing Information", INDEX(Table15[Entire Service Line Classification], MATCH(SUMIFS(Table15[Unique ID],Table15[System-Owned Portion],E1358,Table15[If Material Anything Other than "Lead" in Column E,Was Material Ever Previously Lead?],G1358,Table15[Customer-Owned Portion],O1358),Table15[Unique ID],0),0)))</f>
        <v>Non-lead</v>
      </c>
      <c r="X1358"/>
    </row>
    <row r="1359" spans="2:24" ht="29" x14ac:dyDescent="0.35">
      <c r="B1359" s="146"/>
      <c r="C1359" s="31" t="s">
        <v>4037</v>
      </c>
      <c r="D1359" s="31"/>
      <c r="E1359" s="44" t="s">
        <v>3284</v>
      </c>
      <c r="F1359" s="43" t="s">
        <v>41</v>
      </c>
      <c r="G1359" s="84" t="s">
        <v>3249</v>
      </c>
      <c r="H1359" s="31">
        <v>1999</v>
      </c>
      <c r="I1359" s="207" t="s">
        <v>3338</v>
      </c>
      <c r="J1359" s="84" t="s">
        <v>3270</v>
      </c>
      <c r="K1359" s="31" t="s">
        <v>41</v>
      </c>
      <c r="L1359" s="31"/>
      <c r="M1359" s="169"/>
      <c r="N1359" s="148"/>
      <c r="O1359" s="44" t="s">
        <v>3284</v>
      </c>
      <c r="P1359" s="43">
        <v>1999</v>
      </c>
      <c r="Q1359" s="207" t="s">
        <v>3338</v>
      </c>
      <c r="R1359" s="84" t="s">
        <v>3270</v>
      </c>
      <c r="S1359" s="31" t="s">
        <v>41</v>
      </c>
      <c r="T1359" s="31"/>
      <c r="U1359" s="169"/>
      <c r="V1359" s="150"/>
      <c r="W1359" s="141" t="str" cm="1">
        <f t="array" ref="W1359">IF(SUM(LEN(B1359:V1359))=0,"",IF(OR(OR(ISBLANK(F1359),SUM(LEN(C1359),LEN(D1359))=0),AND(NOT(E1359="Unknown"),ISBLANK(J1359)),AND(NOT(O1359="Unknown"),ISBLANK(R1359))),"Missing Information", INDEX(Table15[Entire Service Line Classification], MATCH(SUMIFS(Table15[Unique ID],Table15[System-Owned Portion],E1359,Table15[If Material Anything Other than "Lead" in Column E,Was Material Ever Previously Lead?],G1359,Table15[Customer-Owned Portion],O1359),Table15[Unique ID],0),0)))</f>
        <v>Non-lead</v>
      </c>
      <c r="X1359"/>
    </row>
    <row r="1360" spans="2:24" ht="29" x14ac:dyDescent="0.35">
      <c r="B1360" s="146"/>
      <c r="C1360" s="31" t="s">
        <v>4038</v>
      </c>
      <c r="D1360" s="31"/>
      <c r="E1360" s="44" t="s">
        <v>3284</v>
      </c>
      <c r="F1360" s="43" t="s">
        <v>41</v>
      </c>
      <c r="G1360" s="84" t="s">
        <v>3249</v>
      </c>
      <c r="H1360" s="31">
        <v>1998</v>
      </c>
      <c r="I1360" s="207" t="s">
        <v>3338</v>
      </c>
      <c r="J1360" s="84" t="s">
        <v>3270</v>
      </c>
      <c r="K1360" s="31" t="s">
        <v>41</v>
      </c>
      <c r="L1360" s="31"/>
      <c r="M1360" s="169"/>
      <c r="N1360" s="148"/>
      <c r="O1360" s="44" t="s">
        <v>3284</v>
      </c>
      <c r="P1360" s="43">
        <v>1998</v>
      </c>
      <c r="Q1360" s="207" t="s">
        <v>3338</v>
      </c>
      <c r="R1360" s="84" t="s">
        <v>3270</v>
      </c>
      <c r="S1360" s="31" t="s">
        <v>41</v>
      </c>
      <c r="T1360" s="31"/>
      <c r="U1360" s="169"/>
      <c r="V1360" s="150"/>
      <c r="W1360" s="141" t="str" cm="1">
        <f t="array" ref="W1360">IF(SUM(LEN(B1360:V1360))=0,"",IF(OR(OR(ISBLANK(F1360),SUM(LEN(C1360),LEN(D1360))=0),AND(NOT(E1360="Unknown"),ISBLANK(J1360)),AND(NOT(O1360="Unknown"),ISBLANK(R1360))),"Missing Information", INDEX(Table15[Entire Service Line Classification], MATCH(SUMIFS(Table15[Unique ID],Table15[System-Owned Portion],E1360,Table15[If Material Anything Other than "Lead" in Column E,Was Material Ever Previously Lead?],G1360,Table15[Customer-Owned Portion],O1360),Table15[Unique ID],0),0)))</f>
        <v>Non-lead</v>
      </c>
      <c r="X1360"/>
    </row>
    <row r="1361" spans="2:24" ht="29" x14ac:dyDescent="0.35">
      <c r="B1361" s="146"/>
      <c r="C1361" s="31" t="s">
        <v>4039</v>
      </c>
      <c r="D1361" s="31"/>
      <c r="E1361" s="44" t="s">
        <v>3284</v>
      </c>
      <c r="F1361" s="43" t="s">
        <v>41</v>
      </c>
      <c r="G1361" s="84" t="s">
        <v>3249</v>
      </c>
      <c r="H1361" s="31">
        <v>1997</v>
      </c>
      <c r="I1361" s="207" t="s">
        <v>3338</v>
      </c>
      <c r="J1361" s="84" t="s">
        <v>3270</v>
      </c>
      <c r="K1361" s="31" t="s">
        <v>41</v>
      </c>
      <c r="L1361" s="31"/>
      <c r="M1361" s="169"/>
      <c r="N1361" s="148"/>
      <c r="O1361" s="44" t="s">
        <v>3284</v>
      </c>
      <c r="P1361" s="43">
        <v>1997</v>
      </c>
      <c r="Q1361" s="207" t="s">
        <v>3338</v>
      </c>
      <c r="R1361" s="84" t="s">
        <v>3270</v>
      </c>
      <c r="S1361" s="31" t="s">
        <v>41</v>
      </c>
      <c r="T1361" s="31"/>
      <c r="U1361" s="169"/>
      <c r="V1361" s="150"/>
      <c r="W1361" s="141" t="str" cm="1">
        <f t="array" ref="W1361">IF(SUM(LEN(B1361:V1361))=0,"",IF(OR(OR(ISBLANK(F1361),SUM(LEN(C1361),LEN(D1361))=0),AND(NOT(E1361="Unknown"),ISBLANK(J1361)),AND(NOT(O1361="Unknown"),ISBLANK(R1361))),"Missing Information", INDEX(Table15[Entire Service Line Classification], MATCH(SUMIFS(Table15[Unique ID],Table15[System-Owned Portion],E1361,Table15[If Material Anything Other than "Lead" in Column E,Was Material Ever Previously Lead?],G1361,Table15[Customer-Owned Portion],O1361),Table15[Unique ID],0),0)))</f>
        <v>Non-lead</v>
      </c>
      <c r="X1361"/>
    </row>
    <row r="1362" spans="2:24" ht="29" x14ac:dyDescent="0.35">
      <c r="B1362" s="146"/>
      <c r="C1362" s="31" t="s">
        <v>4040</v>
      </c>
      <c r="D1362" s="31"/>
      <c r="E1362" s="44" t="s">
        <v>3284</v>
      </c>
      <c r="F1362" s="43" t="s">
        <v>41</v>
      </c>
      <c r="G1362" s="84" t="s">
        <v>3249</v>
      </c>
      <c r="H1362" s="31">
        <v>1998</v>
      </c>
      <c r="I1362" s="207" t="s">
        <v>3338</v>
      </c>
      <c r="J1362" s="84" t="s">
        <v>3270</v>
      </c>
      <c r="K1362" s="31" t="s">
        <v>41</v>
      </c>
      <c r="L1362" s="31"/>
      <c r="M1362" s="169"/>
      <c r="N1362" s="148"/>
      <c r="O1362" s="44" t="s">
        <v>3284</v>
      </c>
      <c r="P1362" s="43">
        <v>1998</v>
      </c>
      <c r="Q1362" s="207" t="s">
        <v>3338</v>
      </c>
      <c r="R1362" s="84" t="s">
        <v>3270</v>
      </c>
      <c r="S1362" s="31" t="s">
        <v>41</v>
      </c>
      <c r="T1362" s="31"/>
      <c r="U1362" s="169"/>
      <c r="V1362" s="150"/>
      <c r="W1362" s="141" t="str" cm="1">
        <f t="array" ref="W1362">IF(SUM(LEN(B1362:V1362))=0,"",IF(OR(OR(ISBLANK(F1362),SUM(LEN(C1362),LEN(D1362))=0),AND(NOT(E1362="Unknown"),ISBLANK(J1362)),AND(NOT(O1362="Unknown"),ISBLANK(R1362))),"Missing Information", INDEX(Table15[Entire Service Line Classification], MATCH(SUMIFS(Table15[Unique ID],Table15[System-Owned Portion],E1362,Table15[If Material Anything Other than "Lead" in Column E,Was Material Ever Previously Lead?],G1362,Table15[Customer-Owned Portion],O1362),Table15[Unique ID],0),0)))</f>
        <v>Non-lead</v>
      </c>
      <c r="X1362"/>
    </row>
    <row r="1363" spans="2:24" ht="29" x14ac:dyDescent="0.35">
      <c r="B1363" s="146"/>
      <c r="C1363" s="31" t="s">
        <v>4041</v>
      </c>
      <c r="D1363" s="31"/>
      <c r="E1363" s="44" t="s">
        <v>3284</v>
      </c>
      <c r="F1363" s="43" t="s">
        <v>41</v>
      </c>
      <c r="G1363" s="84" t="s">
        <v>3249</v>
      </c>
      <c r="H1363" s="31">
        <v>1997</v>
      </c>
      <c r="I1363" s="207" t="s">
        <v>3337</v>
      </c>
      <c r="J1363" s="84" t="s">
        <v>3270</v>
      </c>
      <c r="K1363" s="31" t="s">
        <v>41</v>
      </c>
      <c r="L1363" s="31"/>
      <c r="M1363" s="169"/>
      <c r="N1363" s="148"/>
      <c r="O1363" s="44" t="s">
        <v>3284</v>
      </c>
      <c r="P1363" s="43">
        <v>1997</v>
      </c>
      <c r="Q1363" s="207" t="s">
        <v>3337</v>
      </c>
      <c r="R1363" s="84" t="s">
        <v>3270</v>
      </c>
      <c r="S1363" s="31" t="s">
        <v>41</v>
      </c>
      <c r="T1363" s="31"/>
      <c r="U1363" s="169"/>
      <c r="V1363" s="150"/>
      <c r="W1363" s="141" t="str" cm="1">
        <f t="array" ref="W1363">IF(SUM(LEN(B1363:V1363))=0,"",IF(OR(OR(ISBLANK(F1363),SUM(LEN(C1363),LEN(D1363))=0),AND(NOT(E1363="Unknown"),ISBLANK(J1363)),AND(NOT(O1363="Unknown"),ISBLANK(R1363))),"Missing Information", INDEX(Table15[Entire Service Line Classification], MATCH(SUMIFS(Table15[Unique ID],Table15[System-Owned Portion],E1363,Table15[If Material Anything Other than "Lead" in Column E,Was Material Ever Previously Lead?],G1363,Table15[Customer-Owned Portion],O1363),Table15[Unique ID],0),0)))</f>
        <v>Non-lead</v>
      </c>
      <c r="X1363"/>
    </row>
    <row r="1364" spans="2:24" ht="29" x14ac:dyDescent="0.35">
      <c r="B1364" s="146"/>
      <c r="C1364" s="31" t="s">
        <v>4042</v>
      </c>
      <c r="D1364" s="31"/>
      <c r="E1364" s="44" t="s">
        <v>3284</v>
      </c>
      <c r="F1364" s="43" t="s">
        <v>41</v>
      </c>
      <c r="G1364" s="84" t="s">
        <v>3249</v>
      </c>
      <c r="H1364" s="31">
        <v>1997</v>
      </c>
      <c r="I1364" s="207" t="s">
        <v>3338</v>
      </c>
      <c r="J1364" s="84" t="s">
        <v>3270</v>
      </c>
      <c r="K1364" s="31" t="s">
        <v>41</v>
      </c>
      <c r="L1364" s="31"/>
      <c r="M1364" s="169"/>
      <c r="N1364" s="148"/>
      <c r="O1364" s="44" t="s">
        <v>3284</v>
      </c>
      <c r="P1364" s="43">
        <v>1997</v>
      </c>
      <c r="Q1364" s="207" t="s">
        <v>3338</v>
      </c>
      <c r="R1364" s="84" t="s">
        <v>3270</v>
      </c>
      <c r="S1364" s="31" t="s">
        <v>41</v>
      </c>
      <c r="T1364" s="31"/>
      <c r="U1364" s="169"/>
      <c r="V1364" s="150"/>
      <c r="W1364" s="141" t="str" cm="1">
        <f t="array" ref="W1364">IF(SUM(LEN(B1364:V1364))=0,"",IF(OR(OR(ISBLANK(F1364),SUM(LEN(C1364),LEN(D1364))=0),AND(NOT(E1364="Unknown"),ISBLANK(J1364)),AND(NOT(O1364="Unknown"),ISBLANK(R1364))),"Missing Information", INDEX(Table15[Entire Service Line Classification], MATCH(SUMIFS(Table15[Unique ID],Table15[System-Owned Portion],E1364,Table15[If Material Anything Other than "Lead" in Column E,Was Material Ever Previously Lead?],G1364,Table15[Customer-Owned Portion],O1364),Table15[Unique ID],0),0)))</f>
        <v>Non-lead</v>
      </c>
      <c r="X1364"/>
    </row>
    <row r="1365" spans="2:24" ht="29" x14ac:dyDescent="0.35">
      <c r="B1365" s="146"/>
      <c r="C1365" s="31" t="s">
        <v>4043</v>
      </c>
      <c r="D1365" s="31"/>
      <c r="E1365" s="44" t="s">
        <v>3284</v>
      </c>
      <c r="F1365" s="43" t="s">
        <v>41</v>
      </c>
      <c r="G1365" s="84" t="s">
        <v>3249</v>
      </c>
      <c r="H1365" s="31">
        <v>1997</v>
      </c>
      <c r="I1365" s="207" t="s">
        <v>3338</v>
      </c>
      <c r="J1365" s="84" t="s">
        <v>3270</v>
      </c>
      <c r="K1365" s="31" t="s">
        <v>41</v>
      </c>
      <c r="L1365" s="31"/>
      <c r="M1365" s="169"/>
      <c r="N1365" s="148"/>
      <c r="O1365" s="44" t="s">
        <v>3284</v>
      </c>
      <c r="P1365" s="43">
        <v>1997</v>
      </c>
      <c r="Q1365" s="207" t="s">
        <v>3338</v>
      </c>
      <c r="R1365" s="84" t="s">
        <v>3270</v>
      </c>
      <c r="S1365" s="31" t="s">
        <v>41</v>
      </c>
      <c r="T1365" s="31"/>
      <c r="U1365" s="169"/>
      <c r="V1365" s="150"/>
      <c r="W1365" s="141" t="str" cm="1">
        <f t="array" ref="W1365">IF(SUM(LEN(B1365:V1365))=0,"",IF(OR(OR(ISBLANK(F1365),SUM(LEN(C1365),LEN(D1365))=0),AND(NOT(E1365="Unknown"),ISBLANK(J1365)),AND(NOT(O1365="Unknown"),ISBLANK(R1365))),"Missing Information", INDEX(Table15[Entire Service Line Classification], MATCH(SUMIFS(Table15[Unique ID],Table15[System-Owned Portion],E1365,Table15[If Material Anything Other than "Lead" in Column E,Was Material Ever Previously Lead?],G1365,Table15[Customer-Owned Portion],O1365),Table15[Unique ID],0),0)))</f>
        <v>Non-lead</v>
      </c>
      <c r="X1365"/>
    </row>
    <row r="1366" spans="2:24" ht="29" x14ac:dyDescent="0.35">
      <c r="B1366" s="146"/>
      <c r="C1366" s="31" t="s">
        <v>4044</v>
      </c>
      <c r="D1366" s="31"/>
      <c r="E1366" s="44" t="s">
        <v>3284</v>
      </c>
      <c r="F1366" s="43" t="s">
        <v>41</v>
      </c>
      <c r="G1366" s="84" t="s">
        <v>3249</v>
      </c>
      <c r="H1366" s="31">
        <v>1997</v>
      </c>
      <c r="I1366" s="207" t="s">
        <v>3338</v>
      </c>
      <c r="J1366" s="84" t="s">
        <v>3270</v>
      </c>
      <c r="K1366" s="31" t="s">
        <v>41</v>
      </c>
      <c r="L1366" s="31"/>
      <c r="M1366" s="169"/>
      <c r="N1366" s="148"/>
      <c r="O1366" s="44" t="s">
        <v>3284</v>
      </c>
      <c r="P1366" s="43">
        <v>1997</v>
      </c>
      <c r="Q1366" s="207" t="s">
        <v>3338</v>
      </c>
      <c r="R1366" s="84" t="s">
        <v>3270</v>
      </c>
      <c r="S1366" s="31" t="s">
        <v>41</v>
      </c>
      <c r="T1366" s="31"/>
      <c r="U1366" s="169"/>
      <c r="V1366" s="150"/>
      <c r="W1366" s="141" t="str" cm="1">
        <f t="array" ref="W1366">IF(SUM(LEN(B1366:V1366))=0,"",IF(OR(OR(ISBLANK(F1366),SUM(LEN(C1366),LEN(D1366))=0),AND(NOT(E1366="Unknown"),ISBLANK(J1366)),AND(NOT(O1366="Unknown"),ISBLANK(R1366))),"Missing Information", INDEX(Table15[Entire Service Line Classification], MATCH(SUMIFS(Table15[Unique ID],Table15[System-Owned Portion],E1366,Table15[If Material Anything Other than "Lead" in Column E,Was Material Ever Previously Lead?],G1366,Table15[Customer-Owned Portion],O1366),Table15[Unique ID],0),0)))</f>
        <v>Non-lead</v>
      </c>
      <c r="X1366"/>
    </row>
    <row r="1367" spans="2:24" ht="29" x14ac:dyDescent="0.35">
      <c r="B1367" s="146"/>
      <c r="C1367" s="31" t="s">
        <v>4045</v>
      </c>
      <c r="D1367" s="31"/>
      <c r="E1367" s="44" t="s">
        <v>3284</v>
      </c>
      <c r="F1367" s="43" t="s">
        <v>41</v>
      </c>
      <c r="G1367" s="84" t="s">
        <v>3249</v>
      </c>
      <c r="H1367" s="31">
        <v>1999</v>
      </c>
      <c r="I1367" s="207" t="s">
        <v>3338</v>
      </c>
      <c r="J1367" s="84" t="s">
        <v>3270</v>
      </c>
      <c r="K1367" s="31" t="s">
        <v>41</v>
      </c>
      <c r="L1367" s="31"/>
      <c r="M1367" s="169"/>
      <c r="N1367" s="148"/>
      <c r="O1367" s="44" t="s">
        <v>3284</v>
      </c>
      <c r="P1367" s="43">
        <v>1999</v>
      </c>
      <c r="Q1367" s="207" t="s">
        <v>3338</v>
      </c>
      <c r="R1367" s="84" t="s">
        <v>3270</v>
      </c>
      <c r="S1367" s="31" t="s">
        <v>41</v>
      </c>
      <c r="T1367" s="31"/>
      <c r="U1367" s="169"/>
      <c r="V1367" s="150"/>
      <c r="W1367" s="141" t="str" cm="1">
        <f t="array" ref="W1367">IF(SUM(LEN(B1367:V1367))=0,"",IF(OR(OR(ISBLANK(F1367),SUM(LEN(C1367),LEN(D1367))=0),AND(NOT(E1367="Unknown"),ISBLANK(J1367)),AND(NOT(O1367="Unknown"),ISBLANK(R1367))),"Missing Information", INDEX(Table15[Entire Service Line Classification], MATCH(SUMIFS(Table15[Unique ID],Table15[System-Owned Portion],E1367,Table15[If Material Anything Other than "Lead" in Column E,Was Material Ever Previously Lead?],G1367,Table15[Customer-Owned Portion],O1367),Table15[Unique ID],0),0)))</f>
        <v>Non-lead</v>
      </c>
      <c r="X1367"/>
    </row>
    <row r="1368" spans="2:24" ht="29" x14ac:dyDescent="0.35">
      <c r="B1368" s="146"/>
      <c r="C1368" s="31" t="s">
        <v>4046</v>
      </c>
      <c r="D1368" s="31"/>
      <c r="E1368" s="44" t="s">
        <v>3203</v>
      </c>
      <c r="F1368" s="43" t="s">
        <v>3283</v>
      </c>
      <c r="G1368" s="84" t="s">
        <v>3249</v>
      </c>
      <c r="H1368" s="31">
        <v>1974</v>
      </c>
      <c r="I1368" s="207" t="s">
        <v>3338</v>
      </c>
      <c r="J1368" s="84"/>
      <c r="K1368" s="31" t="s">
        <v>41</v>
      </c>
      <c r="L1368" s="31"/>
      <c r="M1368" s="169"/>
      <c r="N1368" s="148"/>
      <c r="O1368" s="44" t="s">
        <v>3203</v>
      </c>
      <c r="P1368" s="43">
        <v>1974</v>
      </c>
      <c r="Q1368" s="207" t="s">
        <v>3338</v>
      </c>
      <c r="R1368" s="84" t="s">
        <v>3203</v>
      </c>
      <c r="S1368" s="31" t="s">
        <v>41</v>
      </c>
      <c r="T1368" s="31"/>
      <c r="U1368" s="169"/>
      <c r="V1368" s="150"/>
      <c r="W1368" s="141" t="str" cm="1">
        <f t="array" ref="W1368">IF(SUM(LEN(B1368:V1368))=0,"",IF(OR(OR(ISBLANK(F1368),SUM(LEN(C1368),LEN(D1368))=0),AND(NOT(E1368="Unknown"),ISBLANK(J1368)),AND(NOT(O1368="Unknown"),ISBLANK(R1368))),"Missing Information", INDEX(Table15[Entire Service Line Classification], MATCH(SUMIFS(Table15[Unique ID],Table15[System-Owned Portion],E1368,Table15[If Material Anything Other than "Lead" in Column E,Was Material Ever Previously Lead?],G1368,Table15[Customer-Owned Portion],O1368),Table15[Unique ID],0),0)))</f>
        <v>Lead Status Unknown</v>
      </c>
      <c r="X1368"/>
    </row>
    <row r="1369" spans="2:24" ht="29" x14ac:dyDescent="0.35">
      <c r="B1369" s="146"/>
      <c r="C1369" s="31" t="s">
        <v>4047</v>
      </c>
      <c r="D1369" s="31"/>
      <c r="E1369" s="44" t="s">
        <v>3284</v>
      </c>
      <c r="F1369" s="43" t="s">
        <v>41</v>
      </c>
      <c r="G1369" s="84" t="s">
        <v>3249</v>
      </c>
      <c r="H1369" s="31">
        <v>1999</v>
      </c>
      <c r="I1369" s="207" t="s">
        <v>3338</v>
      </c>
      <c r="J1369" s="84" t="s">
        <v>3270</v>
      </c>
      <c r="K1369" s="31" t="s">
        <v>41</v>
      </c>
      <c r="L1369" s="31"/>
      <c r="M1369" s="169"/>
      <c r="N1369" s="148"/>
      <c r="O1369" s="44" t="s">
        <v>3284</v>
      </c>
      <c r="P1369" s="43">
        <v>1999</v>
      </c>
      <c r="Q1369" s="207" t="s">
        <v>3338</v>
      </c>
      <c r="R1369" s="84" t="s">
        <v>3270</v>
      </c>
      <c r="S1369" s="31" t="s">
        <v>41</v>
      </c>
      <c r="T1369" s="31"/>
      <c r="U1369" s="169"/>
      <c r="V1369" s="150"/>
      <c r="W1369" s="141" t="str" cm="1">
        <f t="array" ref="W1369">IF(SUM(LEN(B1369:V1369))=0,"",IF(OR(OR(ISBLANK(F1369),SUM(LEN(C1369),LEN(D1369))=0),AND(NOT(E1369="Unknown"),ISBLANK(J1369)),AND(NOT(O1369="Unknown"),ISBLANK(R1369))),"Missing Information", INDEX(Table15[Entire Service Line Classification], MATCH(SUMIFS(Table15[Unique ID],Table15[System-Owned Portion],E1369,Table15[If Material Anything Other than "Lead" in Column E,Was Material Ever Previously Lead?],G1369,Table15[Customer-Owned Portion],O1369),Table15[Unique ID],0),0)))</f>
        <v>Non-lead</v>
      </c>
      <c r="X1369"/>
    </row>
    <row r="1370" spans="2:24" ht="29" x14ac:dyDescent="0.35">
      <c r="B1370" s="146"/>
      <c r="C1370" s="31" t="s">
        <v>4048</v>
      </c>
      <c r="D1370" s="31"/>
      <c r="E1370" s="44" t="s">
        <v>3284</v>
      </c>
      <c r="F1370" s="43" t="s">
        <v>41</v>
      </c>
      <c r="G1370" s="84" t="s">
        <v>3249</v>
      </c>
      <c r="H1370" s="31">
        <v>1997</v>
      </c>
      <c r="I1370" s="207" t="s">
        <v>3338</v>
      </c>
      <c r="J1370" s="84" t="s">
        <v>3270</v>
      </c>
      <c r="K1370" s="31" t="s">
        <v>41</v>
      </c>
      <c r="L1370" s="31"/>
      <c r="M1370" s="169"/>
      <c r="N1370" s="148"/>
      <c r="O1370" s="44" t="s">
        <v>3284</v>
      </c>
      <c r="P1370" s="43">
        <v>1997</v>
      </c>
      <c r="Q1370" s="207" t="s">
        <v>3338</v>
      </c>
      <c r="R1370" s="84" t="s">
        <v>3270</v>
      </c>
      <c r="S1370" s="31" t="s">
        <v>41</v>
      </c>
      <c r="T1370" s="31"/>
      <c r="U1370" s="169"/>
      <c r="V1370" s="150"/>
      <c r="W1370" s="141" t="str" cm="1">
        <f t="array" ref="W1370">IF(SUM(LEN(B1370:V1370))=0,"",IF(OR(OR(ISBLANK(F1370),SUM(LEN(C1370),LEN(D1370))=0),AND(NOT(E1370="Unknown"),ISBLANK(J1370)),AND(NOT(O1370="Unknown"),ISBLANK(R1370))),"Missing Information", INDEX(Table15[Entire Service Line Classification], MATCH(SUMIFS(Table15[Unique ID],Table15[System-Owned Portion],E1370,Table15[If Material Anything Other than "Lead" in Column E,Was Material Ever Previously Lead?],G1370,Table15[Customer-Owned Portion],O1370),Table15[Unique ID],0),0)))</f>
        <v>Non-lead</v>
      </c>
      <c r="X1370"/>
    </row>
    <row r="1371" spans="2:24" ht="29" x14ac:dyDescent="0.35">
      <c r="B1371" s="146"/>
      <c r="C1371" s="31" t="s">
        <v>4049</v>
      </c>
      <c r="D1371" s="31"/>
      <c r="E1371" s="44" t="s">
        <v>3284</v>
      </c>
      <c r="F1371" s="43" t="s">
        <v>41</v>
      </c>
      <c r="G1371" s="84" t="s">
        <v>3249</v>
      </c>
      <c r="H1371" s="31">
        <v>1996</v>
      </c>
      <c r="I1371" s="207" t="s">
        <v>3338</v>
      </c>
      <c r="J1371" s="84" t="s">
        <v>3270</v>
      </c>
      <c r="K1371" s="31" t="s">
        <v>41</v>
      </c>
      <c r="L1371" s="31"/>
      <c r="M1371" s="169"/>
      <c r="N1371" s="148"/>
      <c r="O1371" s="44" t="s">
        <v>3284</v>
      </c>
      <c r="P1371" s="43">
        <v>1996</v>
      </c>
      <c r="Q1371" s="207" t="s">
        <v>3338</v>
      </c>
      <c r="R1371" s="84" t="s">
        <v>3270</v>
      </c>
      <c r="S1371" s="31" t="s">
        <v>41</v>
      </c>
      <c r="T1371" s="31"/>
      <c r="U1371" s="169"/>
      <c r="V1371" s="150"/>
      <c r="W1371" s="141" t="str" cm="1">
        <f t="array" ref="W1371">IF(SUM(LEN(B1371:V1371))=0,"",IF(OR(OR(ISBLANK(F1371),SUM(LEN(C1371),LEN(D1371))=0),AND(NOT(E1371="Unknown"),ISBLANK(J1371)),AND(NOT(O1371="Unknown"),ISBLANK(R1371))),"Missing Information", INDEX(Table15[Entire Service Line Classification], MATCH(SUMIFS(Table15[Unique ID],Table15[System-Owned Portion],E1371,Table15[If Material Anything Other than "Lead" in Column E,Was Material Ever Previously Lead?],G1371,Table15[Customer-Owned Portion],O1371),Table15[Unique ID],0),0)))</f>
        <v>Non-lead</v>
      </c>
      <c r="X1371"/>
    </row>
    <row r="1372" spans="2:24" ht="29" x14ac:dyDescent="0.35">
      <c r="B1372" s="146"/>
      <c r="C1372" s="31" t="s">
        <v>4050</v>
      </c>
      <c r="D1372" s="31"/>
      <c r="E1372" s="44" t="s">
        <v>3284</v>
      </c>
      <c r="F1372" s="43" t="s">
        <v>41</v>
      </c>
      <c r="G1372" s="84" t="s">
        <v>3249</v>
      </c>
      <c r="H1372" s="31">
        <v>1997</v>
      </c>
      <c r="I1372" s="207" t="s">
        <v>3338</v>
      </c>
      <c r="J1372" s="84" t="s">
        <v>3270</v>
      </c>
      <c r="K1372" s="31" t="s">
        <v>41</v>
      </c>
      <c r="L1372" s="31"/>
      <c r="M1372" s="169"/>
      <c r="N1372" s="148"/>
      <c r="O1372" s="44" t="s">
        <v>3284</v>
      </c>
      <c r="P1372" s="43">
        <v>1997</v>
      </c>
      <c r="Q1372" s="207" t="s">
        <v>3338</v>
      </c>
      <c r="R1372" s="84" t="s">
        <v>3270</v>
      </c>
      <c r="S1372" s="31" t="s">
        <v>41</v>
      </c>
      <c r="T1372" s="31"/>
      <c r="U1372" s="169"/>
      <c r="V1372" s="150"/>
      <c r="W1372" s="141" t="str" cm="1">
        <f t="array" ref="W1372">IF(SUM(LEN(B1372:V1372))=0,"",IF(OR(OR(ISBLANK(F1372),SUM(LEN(C1372),LEN(D1372))=0),AND(NOT(E1372="Unknown"),ISBLANK(J1372)),AND(NOT(O1372="Unknown"),ISBLANK(R1372))),"Missing Information", INDEX(Table15[Entire Service Line Classification], MATCH(SUMIFS(Table15[Unique ID],Table15[System-Owned Portion],E1372,Table15[If Material Anything Other than "Lead" in Column E,Was Material Ever Previously Lead?],G1372,Table15[Customer-Owned Portion],O1372),Table15[Unique ID],0),0)))</f>
        <v>Non-lead</v>
      </c>
      <c r="X1372"/>
    </row>
    <row r="1373" spans="2:24" ht="29" x14ac:dyDescent="0.35">
      <c r="B1373" s="146"/>
      <c r="C1373" s="31" t="s">
        <v>4051</v>
      </c>
      <c r="D1373" s="31"/>
      <c r="E1373" s="44" t="s">
        <v>3284</v>
      </c>
      <c r="F1373" s="43" t="s">
        <v>41</v>
      </c>
      <c r="G1373" s="84" t="s">
        <v>3249</v>
      </c>
      <c r="H1373" s="31">
        <v>1996</v>
      </c>
      <c r="I1373" s="207" t="s">
        <v>3338</v>
      </c>
      <c r="J1373" s="84" t="s">
        <v>3270</v>
      </c>
      <c r="K1373" s="31" t="s">
        <v>41</v>
      </c>
      <c r="L1373" s="31"/>
      <c r="M1373" s="169"/>
      <c r="N1373" s="148"/>
      <c r="O1373" s="44" t="s">
        <v>3284</v>
      </c>
      <c r="P1373" s="43">
        <v>1996</v>
      </c>
      <c r="Q1373" s="207" t="s">
        <v>3338</v>
      </c>
      <c r="R1373" s="84" t="s">
        <v>3270</v>
      </c>
      <c r="S1373" s="31" t="s">
        <v>41</v>
      </c>
      <c r="T1373" s="31"/>
      <c r="U1373" s="169"/>
      <c r="V1373" s="150"/>
      <c r="W1373" s="141" t="str" cm="1">
        <f t="array" ref="W1373">IF(SUM(LEN(B1373:V1373))=0,"",IF(OR(OR(ISBLANK(F1373),SUM(LEN(C1373),LEN(D1373))=0),AND(NOT(E1373="Unknown"),ISBLANK(J1373)),AND(NOT(O1373="Unknown"),ISBLANK(R1373))),"Missing Information", INDEX(Table15[Entire Service Line Classification], MATCH(SUMIFS(Table15[Unique ID],Table15[System-Owned Portion],E1373,Table15[If Material Anything Other than "Lead" in Column E,Was Material Ever Previously Lead?],G1373,Table15[Customer-Owned Portion],O1373),Table15[Unique ID],0),0)))</f>
        <v>Non-lead</v>
      </c>
      <c r="X1373"/>
    </row>
    <row r="1374" spans="2:24" ht="29" x14ac:dyDescent="0.35">
      <c r="B1374" s="146"/>
      <c r="C1374" s="31" t="s">
        <v>740</v>
      </c>
      <c r="D1374" s="31"/>
      <c r="E1374" s="44" t="s">
        <v>3284</v>
      </c>
      <c r="F1374" s="43" t="s">
        <v>41</v>
      </c>
      <c r="G1374" s="84" t="s">
        <v>3249</v>
      </c>
      <c r="H1374" s="31">
        <v>1997</v>
      </c>
      <c r="I1374" s="207" t="s">
        <v>3338</v>
      </c>
      <c r="J1374" s="84" t="s">
        <v>3270</v>
      </c>
      <c r="K1374" s="31" t="s">
        <v>41</v>
      </c>
      <c r="L1374" s="31"/>
      <c r="M1374" s="169"/>
      <c r="N1374" s="148"/>
      <c r="O1374" s="44" t="s">
        <v>3284</v>
      </c>
      <c r="P1374" s="43">
        <v>1997</v>
      </c>
      <c r="Q1374" s="207" t="s">
        <v>3338</v>
      </c>
      <c r="R1374" s="84" t="s">
        <v>3270</v>
      </c>
      <c r="S1374" s="31" t="s">
        <v>41</v>
      </c>
      <c r="T1374" s="31"/>
      <c r="U1374" s="169"/>
      <c r="V1374" s="150"/>
      <c r="W1374" s="141" t="str" cm="1">
        <f t="array" ref="W1374">IF(SUM(LEN(B1374:V1374))=0,"",IF(OR(OR(ISBLANK(F1374),SUM(LEN(C1374),LEN(D1374))=0),AND(NOT(E1374="Unknown"),ISBLANK(J1374)),AND(NOT(O1374="Unknown"),ISBLANK(R1374))),"Missing Information", INDEX(Table15[Entire Service Line Classification], MATCH(SUMIFS(Table15[Unique ID],Table15[System-Owned Portion],E1374,Table15[If Material Anything Other than "Lead" in Column E,Was Material Ever Previously Lead?],G1374,Table15[Customer-Owned Portion],O1374),Table15[Unique ID],0),0)))</f>
        <v>Non-lead</v>
      </c>
      <c r="X1374"/>
    </row>
    <row r="1375" spans="2:24" ht="29" x14ac:dyDescent="0.35">
      <c r="B1375" s="146"/>
      <c r="C1375" s="31" t="s">
        <v>741</v>
      </c>
      <c r="D1375" s="31"/>
      <c r="E1375" s="44" t="s">
        <v>3284</v>
      </c>
      <c r="F1375" s="43" t="s">
        <v>41</v>
      </c>
      <c r="G1375" s="84" t="s">
        <v>3249</v>
      </c>
      <c r="H1375" s="31">
        <v>1997</v>
      </c>
      <c r="I1375" s="207" t="s">
        <v>3338</v>
      </c>
      <c r="J1375" s="84" t="s">
        <v>3270</v>
      </c>
      <c r="K1375" s="31" t="s">
        <v>41</v>
      </c>
      <c r="L1375" s="31"/>
      <c r="M1375" s="169"/>
      <c r="N1375" s="148"/>
      <c r="O1375" s="44" t="s">
        <v>3284</v>
      </c>
      <c r="P1375" s="43">
        <v>1997</v>
      </c>
      <c r="Q1375" s="207" t="s">
        <v>3338</v>
      </c>
      <c r="R1375" s="84" t="s">
        <v>3270</v>
      </c>
      <c r="S1375" s="31" t="s">
        <v>41</v>
      </c>
      <c r="T1375" s="31"/>
      <c r="U1375" s="169"/>
      <c r="V1375" s="150"/>
      <c r="W1375" s="141" t="str" cm="1">
        <f t="array" ref="W1375">IF(SUM(LEN(B1375:V1375))=0,"",IF(OR(OR(ISBLANK(F1375),SUM(LEN(C1375),LEN(D1375))=0),AND(NOT(E1375="Unknown"),ISBLANK(J1375)),AND(NOT(O1375="Unknown"),ISBLANK(R1375))),"Missing Information", INDEX(Table15[Entire Service Line Classification], MATCH(SUMIFS(Table15[Unique ID],Table15[System-Owned Portion],E1375,Table15[If Material Anything Other than "Lead" in Column E,Was Material Ever Previously Lead?],G1375,Table15[Customer-Owned Portion],O1375),Table15[Unique ID],0),0)))</f>
        <v>Non-lead</v>
      </c>
      <c r="X1375"/>
    </row>
    <row r="1376" spans="2:24" ht="29" x14ac:dyDescent="0.35">
      <c r="B1376" s="146"/>
      <c r="C1376" s="31" t="s">
        <v>742</v>
      </c>
      <c r="D1376" s="31"/>
      <c r="E1376" s="44" t="s">
        <v>3284</v>
      </c>
      <c r="F1376" s="43" t="s">
        <v>41</v>
      </c>
      <c r="G1376" s="84" t="s">
        <v>3249</v>
      </c>
      <c r="H1376" s="31">
        <v>1998</v>
      </c>
      <c r="I1376" s="207" t="s">
        <v>3338</v>
      </c>
      <c r="J1376" s="84" t="s">
        <v>3270</v>
      </c>
      <c r="K1376" s="31" t="s">
        <v>41</v>
      </c>
      <c r="L1376" s="31"/>
      <c r="M1376" s="169"/>
      <c r="N1376" s="148"/>
      <c r="O1376" s="44" t="s">
        <v>3284</v>
      </c>
      <c r="P1376" s="43">
        <v>1998</v>
      </c>
      <c r="Q1376" s="207" t="s">
        <v>3338</v>
      </c>
      <c r="R1376" s="84" t="s">
        <v>3270</v>
      </c>
      <c r="S1376" s="31" t="s">
        <v>41</v>
      </c>
      <c r="T1376" s="31"/>
      <c r="U1376" s="169"/>
      <c r="V1376" s="150"/>
      <c r="W1376" s="141" t="str" cm="1">
        <f t="array" ref="W1376">IF(SUM(LEN(B1376:V1376))=0,"",IF(OR(OR(ISBLANK(F1376),SUM(LEN(C1376),LEN(D1376))=0),AND(NOT(E1376="Unknown"),ISBLANK(J1376)),AND(NOT(O1376="Unknown"),ISBLANK(R1376))),"Missing Information", INDEX(Table15[Entire Service Line Classification], MATCH(SUMIFS(Table15[Unique ID],Table15[System-Owned Portion],E1376,Table15[If Material Anything Other than "Lead" in Column E,Was Material Ever Previously Lead?],G1376,Table15[Customer-Owned Portion],O1376),Table15[Unique ID],0),0)))</f>
        <v>Non-lead</v>
      </c>
      <c r="X1376"/>
    </row>
    <row r="1377" spans="2:24" ht="29" x14ac:dyDescent="0.35">
      <c r="B1377" s="146"/>
      <c r="C1377" s="31" t="s">
        <v>743</v>
      </c>
      <c r="D1377" s="31"/>
      <c r="E1377" s="44" t="s">
        <v>3284</v>
      </c>
      <c r="F1377" s="43" t="s">
        <v>41</v>
      </c>
      <c r="G1377" s="84" t="s">
        <v>3249</v>
      </c>
      <c r="H1377" s="31">
        <v>1997</v>
      </c>
      <c r="I1377" s="207" t="s">
        <v>3338</v>
      </c>
      <c r="J1377" s="84" t="s">
        <v>3270</v>
      </c>
      <c r="K1377" s="31" t="s">
        <v>41</v>
      </c>
      <c r="L1377" s="31"/>
      <c r="M1377" s="169"/>
      <c r="N1377" s="148"/>
      <c r="O1377" s="44" t="s">
        <v>3284</v>
      </c>
      <c r="P1377" s="43">
        <v>1997</v>
      </c>
      <c r="Q1377" s="207" t="s">
        <v>3338</v>
      </c>
      <c r="R1377" s="84" t="s">
        <v>3270</v>
      </c>
      <c r="S1377" s="31" t="s">
        <v>41</v>
      </c>
      <c r="T1377" s="31"/>
      <c r="U1377" s="169"/>
      <c r="V1377" s="150"/>
      <c r="W1377" s="141" t="str" cm="1">
        <f t="array" ref="W1377">IF(SUM(LEN(B1377:V1377))=0,"",IF(OR(OR(ISBLANK(F1377),SUM(LEN(C1377),LEN(D1377))=0),AND(NOT(E1377="Unknown"),ISBLANK(J1377)),AND(NOT(O1377="Unknown"),ISBLANK(R1377))),"Missing Information", INDEX(Table15[Entire Service Line Classification], MATCH(SUMIFS(Table15[Unique ID],Table15[System-Owned Portion],E1377,Table15[If Material Anything Other than "Lead" in Column E,Was Material Ever Previously Lead?],G1377,Table15[Customer-Owned Portion],O1377),Table15[Unique ID],0),0)))</f>
        <v>Non-lead</v>
      </c>
      <c r="X1377"/>
    </row>
    <row r="1378" spans="2:24" ht="29" x14ac:dyDescent="0.35">
      <c r="B1378" s="146"/>
      <c r="C1378" s="31" t="s">
        <v>744</v>
      </c>
      <c r="D1378" s="31"/>
      <c r="E1378" s="44" t="s">
        <v>3284</v>
      </c>
      <c r="F1378" s="43" t="s">
        <v>41</v>
      </c>
      <c r="G1378" s="84" t="s">
        <v>3249</v>
      </c>
      <c r="H1378" s="31">
        <v>1999</v>
      </c>
      <c r="I1378" s="207" t="s">
        <v>3338</v>
      </c>
      <c r="J1378" s="84" t="s">
        <v>3270</v>
      </c>
      <c r="K1378" s="31" t="s">
        <v>41</v>
      </c>
      <c r="L1378" s="31"/>
      <c r="M1378" s="169"/>
      <c r="N1378" s="148"/>
      <c r="O1378" s="44" t="s">
        <v>3284</v>
      </c>
      <c r="P1378" s="43">
        <v>1999</v>
      </c>
      <c r="Q1378" s="207" t="s">
        <v>3338</v>
      </c>
      <c r="R1378" s="84" t="s">
        <v>3270</v>
      </c>
      <c r="S1378" s="31" t="s">
        <v>41</v>
      </c>
      <c r="T1378" s="31"/>
      <c r="U1378" s="169"/>
      <c r="V1378" s="150"/>
      <c r="W1378" s="141" t="str" cm="1">
        <f t="array" ref="W1378">IF(SUM(LEN(B1378:V1378))=0,"",IF(OR(OR(ISBLANK(F1378),SUM(LEN(C1378),LEN(D1378))=0),AND(NOT(E1378="Unknown"),ISBLANK(J1378)),AND(NOT(O1378="Unknown"),ISBLANK(R1378))),"Missing Information", INDEX(Table15[Entire Service Line Classification], MATCH(SUMIFS(Table15[Unique ID],Table15[System-Owned Portion],E1378,Table15[If Material Anything Other than "Lead" in Column E,Was Material Ever Previously Lead?],G1378,Table15[Customer-Owned Portion],O1378),Table15[Unique ID],0),0)))</f>
        <v>Non-lead</v>
      </c>
      <c r="X1378"/>
    </row>
    <row r="1379" spans="2:24" ht="29" x14ac:dyDescent="0.35">
      <c r="B1379" s="146"/>
      <c r="C1379" s="31" t="s">
        <v>4052</v>
      </c>
      <c r="D1379" s="31"/>
      <c r="E1379" s="44" t="s">
        <v>3203</v>
      </c>
      <c r="F1379" s="43" t="s">
        <v>3283</v>
      </c>
      <c r="G1379" s="84" t="s">
        <v>3249</v>
      </c>
      <c r="H1379" s="31">
        <v>1974</v>
      </c>
      <c r="I1379" s="207" t="s">
        <v>3338</v>
      </c>
      <c r="J1379" s="84"/>
      <c r="K1379" s="31" t="s">
        <v>41</v>
      </c>
      <c r="L1379" s="31"/>
      <c r="M1379" s="169"/>
      <c r="N1379" s="148"/>
      <c r="O1379" s="44" t="s">
        <v>3203</v>
      </c>
      <c r="P1379" s="43">
        <v>1974</v>
      </c>
      <c r="Q1379" s="207" t="s">
        <v>3338</v>
      </c>
      <c r="R1379" s="84" t="s">
        <v>3203</v>
      </c>
      <c r="S1379" s="31" t="s">
        <v>41</v>
      </c>
      <c r="T1379" s="31"/>
      <c r="U1379" s="169"/>
      <c r="V1379" s="150"/>
      <c r="W1379" s="141" t="str" cm="1">
        <f t="array" ref="W1379">IF(SUM(LEN(B1379:V1379))=0,"",IF(OR(OR(ISBLANK(F1379),SUM(LEN(C1379),LEN(D1379))=0),AND(NOT(E1379="Unknown"),ISBLANK(J1379)),AND(NOT(O1379="Unknown"),ISBLANK(R1379))),"Missing Information", INDEX(Table15[Entire Service Line Classification], MATCH(SUMIFS(Table15[Unique ID],Table15[System-Owned Portion],E1379,Table15[If Material Anything Other than "Lead" in Column E,Was Material Ever Previously Lead?],G1379,Table15[Customer-Owned Portion],O1379),Table15[Unique ID],0),0)))</f>
        <v>Lead Status Unknown</v>
      </c>
      <c r="X1379"/>
    </row>
    <row r="1380" spans="2:24" ht="29" x14ac:dyDescent="0.35">
      <c r="B1380" s="146"/>
      <c r="C1380" s="31" t="s">
        <v>745</v>
      </c>
      <c r="D1380" s="31"/>
      <c r="E1380" s="44" t="s">
        <v>3284</v>
      </c>
      <c r="F1380" s="43" t="s">
        <v>41</v>
      </c>
      <c r="G1380" s="84" t="s">
        <v>3249</v>
      </c>
      <c r="H1380" s="31">
        <v>1999</v>
      </c>
      <c r="I1380" s="207" t="s">
        <v>3338</v>
      </c>
      <c r="J1380" s="84" t="s">
        <v>3270</v>
      </c>
      <c r="K1380" s="31" t="s">
        <v>41</v>
      </c>
      <c r="L1380" s="31"/>
      <c r="M1380" s="169"/>
      <c r="N1380" s="148"/>
      <c r="O1380" s="44" t="s">
        <v>3284</v>
      </c>
      <c r="P1380" s="43">
        <v>1999</v>
      </c>
      <c r="Q1380" s="207" t="s">
        <v>3338</v>
      </c>
      <c r="R1380" s="84" t="s">
        <v>3270</v>
      </c>
      <c r="S1380" s="31" t="s">
        <v>41</v>
      </c>
      <c r="T1380" s="31"/>
      <c r="U1380" s="169"/>
      <c r="V1380" s="150"/>
      <c r="W1380" s="141" t="str" cm="1">
        <f t="array" ref="W1380">IF(SUM(LEN(B1380:V1380))=0,"",IF(OR(OR(ISBLANK(F1380),SUM(LEN(C1380),LEN(D1380))=0),AND(NOT(E1380="Unknown"),ISBLANK(J1380)),AND(NOT(O1380="Unknown"),ISBLANK(R1380))),"Missing Information", INDEX(Table15[Entire Service Line Classification], MATCH(SUMIFS(Table15[Unique ID],Table15[System-Owned Portion],E1380,Table15[If Material Anything Other than "Lead" in Column E,Was Material Ever Previously Lead?],G1380,Table15[Customer-Owned Portion],O1380),Table15[Unique ID],0),0)))</f>
        <v>Non-lead</v>
      </c>
      <c r="X1380"/>
    </row>
    <row r="1381" spans="2:24" ht="29" x14ac:dyDescent="0.35">
      <c r="B1381" s="146"/>
      <c r="C1381" s="31" t="s">
        <v>746</v>
      </c>
      <c r="D1381" s="31"/>
      <c r="E1381" s="44" t="s">
        <v>3284</v>
      </c>
      <c r="F1381" s="43" t="s">
        <v>41</v>
      </c>
      <c r="G1381" s="84" t="s">
        <v>3249</v>
      </c>
      <c r="H1381" s="31">
        <v>1999</v>
      </c>
      <c r="I1381" s="207" t="s">
        <v>3338</v>
      </c>
      <c r="J1381" s="84" t="s">
        <v>3270</v>
      </c>
      <c r="K1381" s="31" t="s">
        <v>41</v>
      </c>
      <c r="L1381" s="31"/>
      <c r="M1381" s="169"/>
      <c r="N1381" s="148"/>
      <c r="O1381" s="44" t="s">
        <v>3284</v>
      </c>
      <c r="P1381" s="43">
        <v>1999</v>
      </c>
      <c r="Q1381" s="207" t="s">
        <v>3338</v>
      </c>
      <c r="R1381" s="84" t="s">
        <v>3270</v>
      </c>
      <c r="S1381" s="31" t="s">
        <v>41</v>
      </c>
      <c r="T1381" s="31"/>
      <c r="U1381" s="169"/>
      <c r="V1381" s="150"/>
      <c r="W1381" s="141" t="str" cm="1">
        <f t="array" ref="W1381">IF(SUM(LEN(B1381:V1381))=0,"",IF(OR(OR(ISBLANK(F1381),SUM(LEN(C1381),LEN(D1381))=0),AND(NOT(E1381="Unknown"),ISBLANK(J1381)),AND(NOT(O1381="Unknown"),ISBLANK(R1381))),"Missing Information", INDEX(Table15[Entire Service Line Classification], MATCH(SUMIFS(Table15[Unique ID],Table15[System-Owned Portion],E1381,Table15[If Material Anything Other than "Lead" in Column E,Was Material Ever Previously Lead?],G1381,Table15[Customer-Owned Portion],O1381),Table15[Unique ID],0),0)))</f>
        <v>Non-lead</v>
      </c>
      <c r="X1381"/>
    </row>
    <row r="1382" spans="2:24" ht="29" x14ac:dyDescent="0.35">
      <c r="B1382" s="146"/>
      <c r="C1382" s="31" t="s">
        <v>747</v>
      </c>
      <c r="D1382" s="31"/>
      <c r="E1382" s="44" t="s">
        <v>3284</v>
      </c>
      <c r="F1382" s="43" t="s">
        <v>41</v>
      </c>
      <c r="G1382" s="84" t="s">
        <v>3249</v>
      </c>
      <c r="H1382" s="31">
        <v>1996</v>
      </c>
      <c r="I1382" s="207" t="s">
        <v>3338</v>
      </c>
      <c r="J1382" s="84" t="s">
        <v>3270</v>
      </c>
      <c r="K1382" s="31" t="s">
        <v>41</v>
      </c>
      <c r="L1382" s="31"/>
      <c r="M1382" s="169"/>
      <c r="N1382" s="148"/>
      <c r="O1382" s="44" t="s">
        <v>3284</v>
      </c>
      <c r="P1382" s="43">
        <v>1996</v>
      </c>
      <c r="Q1382" s="207" t="s">
        <v>3338</v>
      </c>
      <c r="R1382" s="84" t="s">
        <v>3270</v>
      </c>
      <c r="S1382" s="31" t="s">
        <v>41</v>
      </c>
      <c r="T1382" s="31"/>
      <c r="U1382" s="169"/>
      <c r="V1382" s="150"/>
      <c r="W1382" s="141" t="str" cm="1">
        <f t="array" ref="W1382">IF(SUM(LEN(B1382:V1382))=0,"",IF(OR(OR(ISBLANK(F1382),SUM(LEN(C1382),LEN(D1382))=0),AND(NOT(E1382="Unknown"),ISBLANK(J1382)),AND(NOT(O1382="Unknown"),ISBLANK(R1382))),"Missing Information", INDEX(Table15[Entire Service Line Classification], MATCH(SUMIFS(Table15[Unique ID],Table15[System-Owned Portion],E1382,Table15[If Material Anything Other than "Lead" in Column E,Was Material Ever Previously Lead?],G1382,Table15[Customer-Owned Portion],O1382),Table15[Unique ID],0),0)))</f>
        <v>Non-lead</v>
      </c>
      <c r="X1382"/>
    </row>
    <row r="1383" spans="2:24" ht="29" x14ac:dyDescent="0.35">
      <c r="B1383" s="146"/>
      <c r="C1383" s="31" t="s">
        <v>748</v>
      </c>
      <c r="D1383" s="31"/>
      <c r="E1383" s="44" t="s">
        <v>3284</v>
      </c>
      <c r="F1383" s="43" t="s">
        <v>41</v>
      </c>
      <c r="G1383" s="84" t="s">
        <v>3249</v>
      </c>
      <c r="H1383" s="31">
        <v>1996</v>
      </c>
      <c r="I1383" s="207" t="s">
        <v>3338</v>
      </c>
      <c r="J1383" s="84" t="s">
        <v>3270</v>
      </c>
      <c r="K1383" s="31" t="s">
        <v>41</v>
      </c>
      <c r="L1383" s="31"/>
      <c r="M1383" s="169"/>
      <c r="N1383" s="148"/>
      <c r="O1383" s="44" t="s">
        <v>3284</v>
      </c>
      <c r="P1383" s="43">
        <v>1996</v>
      </c>
      <c r="Q1383" s="207" t="s">
        <v>3338</v>
      </c>
      <c r="R1383" s="84" t="s">
        <v>3270</v>
      </c>
      <c r="S1383" s="31" t="s">
        <v>41</v>
      </c>
      <c r="T1383" s="31"/>
      <c r="U1383" s="169"/>
      <c r="V1383" s="150"/>
      <c r="W1383" s="141" t="str" cm="1">
        <f t="array" ref="W1383">IF(SUM(LEN(B1383:V1383))=0,"",IF(OR(OR(ISBLANK(F1383),SUM(LEN(C1383),LEN(D1383))=0),AND(NOT(E1383="Unknown"),ISBLANK(J1383)),AND(NOT(O1383="Unknown"),ISBLANK(R1383))),"Missing Information", INDEX(Table15[Entire Service Line Classification], MATCH(SUMIFS(Table15[Unique ID],Table15[System-Owned Portion],E1383,Table15[If Material Anything Other than "Lead" in Column E,Was Material Ever Previously Lead?],G1383,Table15[Customer-Owned Portion],O1383),Table15[Unique ID],0),0)))</f>
        <v>Non-lead</v>
      </c>
      <c r="X1383"/>
    </row>
    <row r="1384" spans="2:24" ht="29" x14ac:dyDescent="0.35">
      <c r="B1384" s="146"/>
      <c r="C1384" s="31" t="s">
        <v>749</v>
      </c>
      <c r="D1384" s="31"/>
      <c r="E1384" s="44" t="s">
        <v>3284</v>
      </c>
      <c r="F1384" s="43" t="s">
        <v>41</v>
      </c>
      <c r="G1384" s="84" t="s">
        <v>3249</v>
      </c>
      <c r="H1384" s="31">
        <v>1996</v>
      </c>
      <c r="I1384" s="207" t="s">
        <v>3338</v>
      </c>
      <c r="J1384" s="84" t="s">
        <v>3270</v>
      </c>
      <c r="K1384" s="31" t="s">
        <v>41</v>
      </c>
      <c r="L1384" s="31"/>
      <c r="M1384" s="169"/>
      <c r="N1384" s="148"/>
      <c r="O1384" s="44" t="s">
        <v>3284</v>
      </c>
      <c r="P1384" s="43">
        <v>1996</v>
      </c>
      <c r="Q1384" s="207" t="s">
        <v>3338</v>
      </c>
      <c r="R1384" s="84" t="s">
        <v>3270</v>
      </c>
      <c r="S1384" s="31" t="s">
        <v>41</v>
      </c>
      <c r="T1384" s="31"/>
      <c r="U1384" s="169"/>
      <c r="V1384" s="150"/>
      <c r="W1384" s="141" t="str" cm="1">
        <f t="array" ref="W1384">IF(SUM(LEN(B1384:V1384))=0,"",IF(OR(OR(ISBLANK(F1384),SUM(LEN(C1384),LEN(D1384))=0),AND(NOT(E1384="Unknown"),ISBLANK(J1384)),AND(NOT(O1384="Unknown"),ISBLANK(R1384))),"Missing Information", INDEX(Table15[Entire Service Line Classification], MATCH(SUMIFS(Table15[Unique ID],Table15[System-Owned Portion],E1384,Table15[If Material Anything Other than "Lead" in Column E,Was Material Ever Previously Lead?],G1384,Table15[Customer-Owned Portion],O1384),Table15[Unique ID],0),0)))</f>
        <v>Non-lead</v>
      </c>
      <c r="X1384"/>
    </row>
    <row r="1385" spans="2:24" ht="29" x14ac:dyDescent="0.35">
      <c r="B1385" s="146"/>
      <c r="C1385" s="31" t="s">
        <v>750</v>
      </c>
      <c r="D1385" s="31"/>
      <c r="E1385" s="44" t="s">
        <v>3284</v>
      </c>
      <c r="F1385" s="43" t="s">
        <v>41</v>
      </c>
      <c r="G1385" s="84" t="s">
        <v>3249</v>
      </c>
      <c r="H1385" s="31">
        <v>1997</v>
      </c>
      <c r="I1385" s="207" t="s">
        <v>3338</v>
      </c>
      <c r="J1385" s="84" t="s">
        <v>3270</v>
      </c>
      <c r="K1385" s="31" t="s">
        <v>41</v>
      </c>
      <c r="L1385" s="31"/>
      <c r="M1385" s="169"/>
      <c r="N1385" s="148"/>
      <c r="O1385" s="44" t="s">
        <v>3284</v>
      </c>
      <c r="P1385" s="43">
        <v>1997</v>
      </c>
      <c r="Q1385" s="207" t="s">
        <v>3338</v>
      </c>
      <c r="R1385" s="84" t="s">
        <v>3270</v>
      </c>
      <c r="S1385" s="31" t="s">
        <v>41</v>
      </c>
      <c r="T1385" s="31"/>
      <c r="U1385" s="169"/>
      <c r="V1385" s="150"/>
      <c r="W1385" s="141" t="str" cm="1">
        <f t="array" ref="W1385">IF(SUM(LEN(B1385:V1385))=0,"",IF(OR(OR(ISBLANK(F1385),SUM(LEN(C1385),LEN(D1385))=0),AND(NOT(E1385="Unknown"),ISBLANK(J1385)),AND(NOT(O1385="Unknown"),ISBLANK(R1385))),"Missing Information", INDEX(Table15[Entire Service Line Classification], MATCH(SUMIFS(Table15[Unique ID],Table15[System-Owned Portion],E1385,Table15[If Material Anything Other than "Lead" in Column E,Was Material Ever Previously Lead?],G1385,Table15[Customer-Owned Portion],O1385),Table15[Unique ID],0),0)))</f>
        <v>Non-lead</v>
      </c>
      <c r="X1385"/>
    </row>
    <row r="1386" spans="2:24" ht="29" x14ac:dyDescent="0.35">
      <c r="B1386" s="146"/>
      <c r="C1386" s="31" t="s">
        <v>751</v>
      </c>
      <c r="D1386" s="31"/>
      <c r="E1386" s="44" t="s">
        <v>3284</v>
      </c>
      <c r="F1386" s="43" t="s">
        <v>41</v>
      </c>
      <c r="G1386" s="84" t="s">
        <v>3249</v>
      </c>
      <c r="H1386" s="31">
        <v>1996</v>
      </c>
      <c r="I1386" s="207" t="s">
        <v>3338</v>
      </c>
      <c r="J1386" s="84" t="s">
        <v>3270</v>
      </c>
      <c r="K1386" s="31" t="s">
        <v>41</v>
      </c>
      <c r="L1386" s="31"/>
      <c r="M1386" s="169"/>
      <c r="N1386" s="148"/>
      <c r="O1386" s="44" t="s">
        <v>3284</v>
      </c>
      <c r="P1386" s="43">
        <v>1996</v>
      </c>
      <c r="Q1386" s="207" t="s">
        <v>3338</v>
      </c>
      <c r="R1386" s="84" t="s">
        <v>3270</v>
      </c>
      <c r="S1386" s="31" t="s">
        <v>41</v>
      </c>
      <c r="T1386" s="31"/>
      <c r="U1386" s="169"/>
      <c r="V1386" s="150"/>
      <c r="W1386" s="141" t="str" cm="1">
        <f t="array" ref="W1386">IF(SUM(LEN(B1386:V1386))=0,"",IF(OR(OR(ISBLANK(F1386),SUM(LEN(C1386),LEN(D1386))=0),AND(NOT(E1386="Unknown"),ISBLANK(J1386)),AND(NOT(O1386="Unknown"),ISBLANK(R1386))),"Missing Information", INDEX(Table15[Entire Service Line Classification], MATCH(SUMIFS(Table15[Unique ID],Table15[System-Owned Portion],E1386,Table15[If Material Anything Other than "Lead" in Column E,Was Material Ever Previously Lead?],G1386,Table15[Customer-Owned Portion],O1386),Table15[Unique ID],0),0)))</f>
        <v>Non-lead</v>
      </c>
      <c r="X1386"/>
    </row>
    <row r="1387" spans="2:24" ht="29" x14ac:dyDescent="0.35">
      <c r="B1387" s="146"/>
      <c r="C1387" s="31" t="s">
        <v>752</v>
      </c>
      <c r="D1387" s="31"/>
      <c r="E1387" s="44" t="s">
        <v>3284</v>
      </c>
      <c r="F1387" s="43" t="s">
        <v>41</v>
      </c>
      <c r="G1387" s="84" t="s">
        <v>3249</v>
      </c>
      <c r="H1387" s="31">
        <v>1996</v>
      </c>
      <c r="I1387" s="207" t="s">
        <v>3338</v>
      </c>
      <c r="J1387" s="84" t="s">
        <v>3270</v>
      </c>
      <c r="K1387" s="31" t="s">
        <v>41</v>
      </c>
      <c r="L1387" s="31"/>
      <c r="M1387" s="169"/>
      <c r="N1387" s="148"/>
      <c r="O1387" s="44" t="s">
        <v>3284</v>
      </c>
      <c r="P1387" s="43">
        <v>1996</v>
      </c>
      <c r="Q1387" s="207" t="s">
        <v>3338</v>
      </c>
      <c r="R1387" s="84" t="s">
        <v>3270</v>
      </c>
      <c r="S1387" s="31" t="s">
        <v>41</v>
      </c>
      <c r="T1387" s="31"/>
      <c r="U1387" s="169"/>
      <c r="V1387" s="150"/>
      <c r="W1387" s="141" t="str" cm="1">
        <f t="array" ref="W1387">IF(SUM(LEN(B1387:V1387))=0,"",IF(OR(OR(ISBLANK(F1387),SUM(LEN(C1387),LEN(D1387))=0),AND(NOT(E1387="Unknown"),ISBLANK(J1387)),AND(NOT(O1387="Unknown"),ISBLANK(R1387))),"Missing Information", INDEX(Table15[Entire Service Line Classification], MATCH(SUMIFS(Table15[Unique ID],Table15[System-Owned Portion],E1387,Table15[If Material Anything Other than "Lead" in Column E,Was Material Ever Previously Lead?],G1387,Table15[Customer-Owned Portion],O1387),Table15[Unique ID],0),0)))</f>
        <v>Non-lead</v>
      </c>
      <c r="X1387"/>
    </row>
    <row r="1388" spans="2:24" ht="29" x14ac:dyDescent="0.35">
      <c r="B1388" s="146"/>
      <c r="C1388" s="31" t="s">
        <v>753</v>
      </c>
      <c r="D1388" s="31"/>
      <c r="E1388" s="44" t="s">
        <v>3284</v>
      </c>
      <c r="F1388" s="43" t="s">
        <v>41</v>
      </c>
      <c r="G1388" s="84" t="s">
        <v>3249</v>
      </c>
      <c r="H1388" s="31">
        <v>1996</v>
      </c>
      <c r="I1388" s="207" t="s">
        <v>3338</v>
      </c>
      <c r="J1388" s="84" t="s">
        <v>3270</v>
      </c>
      <c r="K1388" s="31" t="s">
        <v>41</v>
      </c>
      <c r="L1388" s="31"/>
      <c r="M1388" s="169"/>
      <c r="N1388" s="148"/>
      <c r="O1388" s="44" t="s">
        <v>3284</v>
      </c>
      <c r="P1388" s="43">
        <v>1996</v>
      </c>
      <c r="Q1388" s="207" t="s">
        <v>3338</v>
      </c>
      <c r="R1388" s="84" t="s">
        <v>3270</v>
      </c>
      <c r="S1388" s="31" t="s">
        <v>41</v>
      </c>
      <c r="T1388" s="31"/>
      <c r="U1388" s="169"/>
      <c r="V1388" s="150"/>
      <c r="W1388" s="141" t="str" cm="1">
        <f t="array" ref="W1388">IF(SUM(LEN(B1388:V1388))=0,"",IF(OR(OR(ISBLANK(F1388),SUM(LEN(C1388),LEN(D1388))=0),AND(NOT(E1388="Unknown"),ISBLANK(J1388)),AND(NOT(O1388="Unknown"),ISBLANK(R1388))),"Missing Information", INDEX(Table15[Entire Service Line Classification], MATCH(SUMIFS(Table15[Unique ID],Table15[System-Owned Portion],E1388,Table15[If Material Anything Other than "Lead" in Column E,Was Material Ever Previously Lead?],G1388,Table15[Customer-Owned Portion],O1388),Table15[Unique ID],0),0)))</f>
        <v>Non-lead</v>
      </c>
      <c r="X1388"/>
    </row>
    <row r="1389" spans="2:24" ht="29" x14ac:dyDescent="0.35">
      <c r="B1389" s="146"/>
      <c r="C1389" s="31" t="s">
        <v>4053</v>
      </c>
      <c r="D1389" s="31"/>
      <c r="E1389" s="44" t="s">
        <v>3203</v>
      </c>
      <c r="F1389" s="43" t="s">
        <v>3283</v>
      </c>
      <c r="G1389" s="84" t="s">
        <v>3249</v>
      </c>
      <c r="H1389" s="31">
        <v>1974</v>
      </c>
      <c r="I1389" s="207" t="s">
        <v>3338</v>
      </c>
      <c r="J1389" s="84"/>
      <c r="K1389" s="31" t="s">
        <v>41</v>
      </c>
      <c r="L1389" s="31"/>
      <c r="M1389" s="169"/>
      <c r="N1389" s="148"/>
      <c r="O1389" s="44" t="s">
        <v>3203</v>
      </c>
      <c r="P1389" s="43">
        <v>1974</v>
      </c>
      <c r="Q1389" s="207" t="s">
        <v>3338</v>
      </c>
      <c r="R1389" s="84" t="s">
        <v>3203</v>
      </c>
      <c r="S1389" s="31" t="s">
        <v>41</v>
      </c>
      <c r="T1389" s="31"/>
      <c r="U1389" s="169"/>
      <c r="V1389" s="150"/>
      <c r="W1389" s="141" t="str" cm="1">
        <f t="array" ref="W1389">IF(SUM(LEN(B1389:V1389))=0,"",IF(OR(OR(ISBLANK(F1389),SUM(LEN(C1389),LEN(D1389))=0),AND(NOT(E1389="Unknown"),ISBLANK(J1389)),AND(NOT(O1389="Unknown"),ISBLANK(R1389))),"Missing Information", INDEX(Table15[Entire Service Line Classification], MATCH(SUMIFS(Table15[Unique ID],Table15[System-Owned Portion],E1389,Table15[If Material Anything Other than "Lead" in Column E,Was Material Ever Previously Lead?],G1389,Table15[Customer-Owned Portion],O1389),Table15[Unique ID],0),0)))</f>
        <v>Lead Status Unknown</v>
      </c>
      <c r="X1389"/>
    </row>
    <row r="1390" spans="2:24" ht="29" x14ac:dyDescent="0.35">
      <c r="B1390" s="146"/>
      <c r="C1390" s="31" t="s">
        <v>4054</v>
      </c>
      <c r="D1390" s="31"/>
      <c r="E1390" s="44" t="s">
        <v>3284</v>
      </c>
      <c r="F1390" s="43" t="s">
        <v>41</v>
      </c>
      <c r="G1390" s="84" t="s">
        <v>3249</v>
      </c>
      <c r="H1390" s="31">
        <v>1992</v>
      </c>
      <c r="I1390" s="207" t="s">
        <v>3338</v>
      </c>
      <c r="J1390" s="84" t="s">
        <v>3270</v>
      </c>
      <c r="K1390" s="31" t="s">
        <v>41</v>
      </c>
      <c r="L1390" s="31"/>
      <c r="M1390" s="169"/>
      <c r="N1390" s="148"/>
      <c r="O1390" s="44" t="s">
        <v>3284</v>
      </c>
      <c r="P1390" s="43">
        <v>1992</v>
      </c>
      <c r="Q1390" s="207" t="s">
        <v>3338</v>
      </c>
      <c r="R1390" s="84" t="s">
        <v>3270</v>
      </c>
      <c r="S1390" s="31" t="s">
        <v>41</v>
      </c>
      <c r="T1390" s="31"/>
      <c r="U1390" s="169"/>
      <c r="V1390" s="150"/>
      <c r="W1390" s="141" t="str" cm="1">
        <f t="array" ref="W1390">IF(SUM(LEN(B1390:V1390))=0,"",IF(OR(OR(ISBLANK(F1390),SUM(LEN(C1390),LEN(D1390))=0),AND(NOT(E1390="Unknown"),ISBLANK(J1390)),AND(NOT(O1390="Unknown"),ISBLANK(R1390))),"Missing Information", INDEX(Table15[Entire Service Line Classification], MATCH(SUMIFS(Table15[Unique ID],Table15[System-Owned Portion],E1390,Table15[If Material Anything Other than "Lead" in Column E,Was Material Ever Previously Lead?],G1390,Table15[Customer-Owned Portion],O1390),Table15[Unique ID],0),0)))</f>
        <v>Non-lead</v>
      </c>
      <c r="X1390"/>
    </row>
    <row r="1391" spans="2:24" ht="29" x14ac:dyDescent="0.35">
      <c r="B1391" s="146"/>
      <c r="C1391" s="31" t="s">
        <v>4055</v>
      </c>
      <c r="D1391" s="31"/>
      <c r="E1391" s="44" t="s">
        <v>3203</v>
      </c>
      <c r="F1391" s="43" t="s">
        <v>3283</v>
      </c>
      <c r="G1391" s="84" t="s">
        <v>3249</v>
      </c>
      <c r="H1391" s="31">
        <v>1947</v>
      </c>
      <c r="I1391" s="207" t="s">
        <v>3338</v>
      </c>
      <c r="J1391" s="84"/>
      <c r="K1391" s="31" t="s">
        <v>41</v>
      </c>
      <c r="L1391" s="31"/>
      <c r="M1391" s="169"/>
      <c r="N1391" s="148"/>
      <c r="O1391" s="44" t="s">
        <v>3203</v>
      </c>
      <c r="P1391" s="43">
        <v>1947</v>
      </c>
      <c r="Q1391" s="207" t="s">
        <v>3338</v>
      </c>
      <c r="R1391" s="84" t="s">
        <v>3203</v>
      </c>
      <c r="S1391" s="31" t="s">
        <v>41</v>
      </c>
      <c r="T1391" s="31"/>
      <c r="U1391" s="169"/>
      <c r="V1391" s="150"/>
      <c r="W1391" s="141" t="str" cm="1">
        <f t="array" ref="W1391">IF(SUM(LEN(B1391:V1391))=0,"",IF(OR(OR(ISBLANK(F1391),SUM(LEN(C1391),LEN(D1391))=0),AND(NOT(E1391="Unknown"),ISBLANK(J1391)),AND(NOT(O1391="Unknown"),ISBLANK(R1391))),"Missing Information", INDEX(Table15[Entire Service Line Classification], MATCH(SUMIFS(Table15[Unique ID],Table15[System-Owned Portion],E1391,Table15[If Material Anything Other than "Lead" in Column E,Was Material Ever Previously Lead?],G1391,Table15[Customer-Owned Portion],O1391),Table15[Unique ID],0),0)))</f>
        <v>Lead Status Unknown</v>
      </c>
      <c r="X1391"/>
    </row>
    <row r="1392" spans="2:24" ht="29" x14ac:dyDescent="0.35">
      <c r="B1392" s="146"/>
      <c r="C1392" s="31" t="s">
        <v>4056</v>
      </c>
      <c r="D1392" s="31"/>
      <c r="E1392" s="44" t="s">
        <v>3284</v>
      </c>
      <c r="F1392" s="43" t="s">
        <v>41</v>
      </c>
      <c r="G1392" s="84" t="s">
        <v>3249</v>
      </c>
      <c r="H1392" s="31" t="s">
        <v>6805</v>
      </c>
      <c r="I1392" s="207" t="s">
        <v>3338</v>
      </c>
      <c r="J1392" s="84" t="s">
        <v>3270</v>
      </c>
      <c r="K1392" s="31" t="s">
        <v>41</v>
      </c>
      <c r="L1392" s="31"/>
      <c r="M1392" s="169"/>
      <c r="N1392" s="148"/>
      <c r="O1392" s="44" t="s">
        <v>3284</v>
      </c>
      <c r="P1392" s="43" t="s">
        <v>6805</v>
      </c>
      <c r="Q1392" s="207" t="s">
        <v>3338</v>
      </c>
      <c r="R1392" s="84" t="s">
        <v>3270</v>
      </c>
      <c r="S1392" s="31" t="s">
        <v>41</v>
      </c>
      <c r="T1392" s="31"/>
      <c r="U1392" s="169"/>
      <c r="V1392" s="150"/>
      <c r="W1392" s="141" t="str" cm="1">
        <f t="array" ref="W1392">IF(SUM(LEN(B1392:V1392))=0,"",IF(OR(OR(ISBLANK(F1392),SUM(LEN(C1392),LEN(D1392))=0),AND(NOT(E1392="Unknown"),ISBLANK(J1392)),AND(NOT(O1392="Unknown"),ISBLANK(R1392))),"Missing Information", INDEX(Table15[Entire Service Line Classification], MATCH(SUMIFS(Table15[Unique ID],Table15[System-Owned Portion],E1392,Table15[If Material Anything Other than "Lead" in Column E,Was Material Ever Previously Lead?],G1392,Table15[Customer-Owned Portion],O1392),Table15[Unique ID],0),0)))</f>
        <v>Non-lead</v>
      </c>
      <c r="X1392"/>
    </row>
    <row r="1393" spans="2:24" ht="29" x14ac:dyDescent="0.35">
      <c r="B1393" s="146"/>
      <c r="C1393" s="31" t="s">
        <v>4057</v>
      </c>
      <c r="D1393" s="31"/>
      <c r="E1393" s="44" t="s">
        <v>3203</v>
      </c>
      <c r="F1393" s="43" t="s">
        <v>3283</v>
      </c>
      <c r="G1393" s="84" t="s">
        <v>3249</v>
      </c>
      <c r="H1393" s="31">
        <v>1974</v>
      </c>
      <c r="I1393" s="207" t="s">
        <v>3336</v>
      </c>
      <c r="J1393" s="84"/>
      <c r="K1393" s="31" t="s">
        <v>41</v>
      </c>
      <c r="L1393" s="31"/>
      <c r="M1393" s="169"/>
      <c r="N1393" s="148"/>
      <c r="O1393" s="44" t="s">
        <v>3203</v>
      </c>
      <c r="P1393" s="43">
        <v>1974</v>
      </c>
      <c r="Q1393" s="207" t="s">
        <v>3336</v>
      </c>
      <c r="R1393" s="84" t="s">
        <v>3203</v>
      </c>
      <c r="S1393" s="31" t="s">
        <v>41</v>
      </c>
      <c r="T1393" s="31"/>
      <c r="U1393" s="169"/>
      <c r="V1393" s="150"/>
      <c r="W1393" s="141" t="str" cm="1">
        <f t="array" ref="W1393">IF(SUM(LEN(B1393:V1393))=0,"",IF(OR(OR(ISBLANK(F1393),SUM(LEN(C1393),LEN(D1393))=0),AND(NOT(E1393="Unknown"),ISBLANK(J1393)),AND(NOT(O1393="Unknown"),ISBLANK(R1393))),"Missing Information", INDEX(Table15[Entire Service Line Classification], MATCH(SUMIFS(Table15[Unique ID],Table15[System-Owned Portion],E1393,Table15[If Material Anything Other than "Lead" in Column E,Was Material Ever Previously Lead?],G1393,Table15[Customer-Owned Portion],O1393),Table15[Unique ID],0),0)))</f>
        <v>Lead Status Unknown</v>
      </c>
      <c r="X1393"/>
    </row>
    <row r="1394" spans="2:24" x14ac:dyDescent="0.35">
      <c r="B1394" s="146"/>
      <c r="C1394" s="31" t="s">
        <v>4058</v>
      </c>
      <c r="D1394" s="31"/>
      <c r="E1394" s="44" t="s">
        <v>3203</v>
      </c>
      <c r="F1394" s="43" t="s">
        <v>3283</v>
      </c>
      <c r="G1394" s="84" t="s">
        <v>3249</v>
      </c>
      <c r="H1394" s="31"/>
      <c r="I1394" s="207" t="s">
        <v>3338</v>
      </c>
      <c r="J1394" s="84"/>
      <c r="K1394" s="31" t="s">
        <v>41</v>
      </c>
      <c r="L1394" s="31"/>
      <c r="M1394" s="169"/>
      <c r="N1394" s="148"/>
      <c r="O1394" s="44" t="s">
        <v>3203</v>
      </c>
      <c r="P1394" s="43"/>
      <c r="Q1394" s="207" t="s">
        <v>3338</v>
      </c>
      <c r="R1394" s="84" t="s">
        <v>3203</v>
      </c>
      <c r="S1394" s="31" t="s">
        <v>41</v>
      </c>
      <c r="T1394" s="31"/>
      <c r="U1394" s="169"/>
      <c r="V1394" s="150"/>
      <c r="W1394" s="141" t="str" cm="1">
        <f t="array" ref="W1394">IF(SUM(LEN(B1394:V1394))=0,"",IF(OR(OR(ISBLANK(F1394),SUM(LEN(C1394),LEN(D1394))=0),AND(NOT(E1394="Unknown"),ISBLANK(J1394)),AND(NOT(O1394="Unknown"),ISBLANK(R1394))),"Missing Information", INDEX(Table15[Entire Service Line Classification], MATCH(SUMIFS(Table15[Unique ID],Table15[System-Owned Portion],E1394,Table15[If Material Anything Other than "Lead" in Column E,Was Material Ever Previously Lead?],G1394,Table15[Customer-Owned Portion],O1394),Table15[Unique ID],0),0)))</f>
        <v>Lead Status Unknown</v>
      </c>
      <c r="X1394"/>
    </row>
    <row r="1395" spans="2:24" ht="29" x14ac:dyDescent="0.35">
      <c r="B1395" s="146"/>
      <c r="C1395" s="31" t="s">
        <v>4059</v>
      </c>
      <c r="D1395" s="31"/>
      <c r="E1395" s="44" t="s">
        <v>3203</v>
      </c>
      <c r="F1395" s="43" t="s">
        <v>3283</v>
      </c>
      <c r="G1395" s="84" t="s">
        <v>3249</v>
      </c>
      <c r="H1395" s="31">
        <v>1974</v>
      </c>
      <c r="I1395" s="207" t="s">
        <v>3338</v>
      </c>
      <c r="J1395" s="84"/>
      <c r="K1395" s="31" t="s">
        <v>41</v>
      </c>
      <c r="L1395" s="31"/>
      <c r="M1395" s="169"/>
      <c r="N1395" s="148"/>
      <c r="O1395" s="44" t="s">
        <v>3203</v>
      </c>
      <c r="P1395" s="43">
        <v>1974</v>
      </c>
      <c r="Q1395" s="207" t="s">
        <v>3338</v>
      </c>
      <c r="R1395" s="84" t="s">
        <v>3203</v>
      </c>
      <c r="S1395" s="31" t="s">
        <v>41</v>
      </c>
      <c r="T1395" s="31"/>
      <c r="U1395" s="169"/>
      <c r="V1395" s="150"/>
      <c r="W1395" s="141" t="str" cm="1">
        <f t="array" ref="W1395">IF(SUM(LEN(B1395:V1395))=0,"",IF(OR(OR(ISBLANK(F1395),SUM(LEN(C1395),LEN(D1395))=0),AND(NOT(E1395="Unknown"),ISBLANK(J1395)),AND(NOT(O1395="Unknown"),ISBLANK(R1395))),"Missing Information", INDEX(Table15[Entire Service Line Classification], MATCH(SUMIFS(Table15[Unique ID],Table15[System-Owned Portion],E1395,Table15[If Material Anything Other than "Lead" in Column E,Was Material Ever Previously Lead?],G1395,Table15[Customer-Owned Portion],O1395),Table15[Unique ID],0),0)))</f>
        <v>Lead Status Unknown</v>
      </c>
      <c r="X1395"/>
    </row>
    <row r="1396" spans="2:24" ht="29" x14ac:dyDescent="0.35">
      <c r="B1396" s="146"/>
      <c r="C1396" s="31" t="s">
        <v>4060</v>
      </c>
      <c r="D1396" s="31"/>
      <c r="E1396" s="44" t="s">
        <v>3203</v>
      </c>
      <c r="F1396" s="43" t="s">
        <v>3283</v>
      </c>
      <c r="G1396" s="84" t="s">
        <v>3249</v>
      </c>
      <c r="H1396" s="31">
        <v>1974</v>
      </c>
      <c r="I1396" s="207" t="s">
        <v>3338</v>
      </c>
      <c r="J1396" s="84"/>
      <c r="K1396" s="31" t="s">
        <v>41</v>
      </c>
      <c r="L1396" s="31"/>
      <c r="M1396" s="169"/>
      <c r="N1396" s="148"/>
      <c r="O1396" s="44" t="s">
        <v>3203</v>
      </c>
      <c r="P1396" s="43">
        <v>1974</v>
      </c>
      <c r="Q1396" s="207" t="s">
        <v>3338</v>
      </c>
      <c r="R1396" s="84" t="s">
        <v>3203</v>
      </c>
      <c r="S1396" s="31" t="s">
        <v>41</v>
      </c>
      <c r="T1396" s="31"/>
      <c r="U1396" s="169"/>
      <c r="V1396" s="150"/>
      <c r="W1396" s="141" t="str" cm="1">
        <f t="array" ref="W1396">IF(SUM(LEN(B1396:V1396))=0,"",IF(OR(OR(ISBLANK(F1396),SUM(LEN(C1396),LEN(D1396))=0),AND(NOT(E1396="Unknown"),ISBLANK(J1396)),AND(NOT(O1396="Unknown"),ISBLANK(R1396))),"Missing Information", INDEX(Table15[Entire Service Line Classification], MATCH(SUMIFS(Table15[Unique ID],Table15[System-Owned Portion],E1396,Table15[If Material Anything Other than "Lead" in Column E,Was Material Ever Previously Lead?],G1396,Table15[Customer-Owned Portion],O1396),Table15[Unique ID],0),0)))</f>
        <v>Lead Status Unknown</v>
      </c>
      <c r="X1396"/>
    </row>
    <row r="1397" spans="2:24" ht="29" x14ac:dyDescent="0.35">
      <c r="B1397" s="146"/>
      <c r="C1397" s="31" t="s">
        <v>754</v>
      </c>
      <c r="D1397" s="31"/>
      <c r="E1397" s="44" t="s">
        <v>3284</v>
      </c>
      <c r="F1397" s="43" t="s">
        <v>41</v>
      </c>
      <c r="G1397" s="84" t="s">
        <v>3249</v>
      </c>
      <c r="H1397" s="31">
        <v>1996</v>
      </c>
      <c r="I1397" s="207" t="s">
        <v>3338</v>
      </c>
      <c r="J1397" s="84" t="s">
        <v>3270</v>
      </c>
      <c r="K1397" s="31" t="s">
        <v>41</v>
      </c>
      <c r="L1397" s="31"/>
      <c r="M1397" s="169"/>
      <c r="N1397" s="148"/>
      <c r="O1397" s="44" t="s">
        <v>3284</v>
      </c>
      <c r="P1397" s="43">
        <v>1996</v>
      </c>
      <c r="Q1397" s="207" t="s">
        <v>3338</v>
      </c>
      <c r="R1397" s="84" t="s">
        <v>3270</v>
      </c>
      <c r="S1397" s="31" t="s">
        <v>41</v>
      </c>
      <c r="T1397" s="31"/>
      <c r="U1397" s="169"/>
      <c r="V1397" s="150"/>
      <c r="W1397" s="141" t="str" cm="1">
        <f t="array" ref="W1397">IF(SUM(LEN(B1397:V1397))=0,"",IF(OR(OR(ISBLANK(F1397),SUM(LEN(C1397),LEN(D1397))=0),AND(NOT(E1397="Unknown"),ISBLANK(J1397)),AND(NOT(O1397="Unknown"),ISBLANK(R1397))),"Missing Information", INDEX(Table15[Entire Service Line Classification], MATCH(SUMIFS(Table15[Unique ID],Table15[System-Owned Portion],E1397,Table15[If Material Anything Other than "Lead" in Column E,Was Material Ever Previously Lead?],G1397,Table15[Customer-Owned Portion],O1397),Table15[Unique ID],0),0)))</f>
        <v>Non-lead</v>
      </c>
      <c r="X1397"/>
    </row>
    <row r="1398" spans="2:24" ht="29" x14ac:dyDescent="0.35">
      <c r="B1398" s="146"/>
      <c r="C1398" s="31" t="s">
        <v>4061</v>
      </c>
      <c r="D1398" s="31"/>
      <c r="E1398" s="44" t="s">
        <v>3203</v>
      </c>
      <c r="F1398" s="43" t="s">
        <v>3283</v>
      </c>
      <c r="G1398" s="84" t="s">
        <v>3249</v>
      </c>
      <c r="H1398" s="31">
        <v>1973</v>
      </c>
      <c r="I1398" s="207" t="s">
        <v>3338</v>
      </c>
      <c r="J1398" s="84"/>
      <c r="K1398" s="31" t="s">
        <v>41</v>
      </c>
      <c r="L1398" s="31"/>
      <c r="M1398" s="169"/>
      <c r="N1398" s="148"/>
      <c r="O1398" s="44" t="s">
        <v>3203</v>
      </c>
      <c r="P1398" s="43">
        <v>1973</v>
      </c>
      <c r="Q1398" s="207" t="s">
        <v>3338</v>
      </c>
      <c r="R1398" s="84" t="s">
        <v>3203</v>
      </c>
      <c r="S1398" s="31" t="s">
        <v>41</v>
      </c>
      <c r="T1398" s="31"/>
      <c r="U1398" s="169"/>
      <c r="V1398" s="150"/>
      <c r="W1398" s="141" t="str" cm="1">
        <f t="array" ref="W1398">IF(SUM(LEN(B1398:V1398))=0,"",IF(OR(OR(ISBLANK(F1398),SUM(LEN(C1398),LEN(D1398))=0),AND(NOT(E1398="Unknown"),ISBLANK(J1398)),AND(NOT(O1398="Unknown"),ISBLANK(R1398))),"Missing Information", INDEX(Table15[Entire Service Line Classification], MATCH(SUMIFS(Table15[Unique ID],Table15[System-Owned Portion],E1398,Table15[If Material Anything Other than "Lead" in Column E,Was Material Ever Previously Lead?],G1398,Table15[Customer-Owned Portion],O1398),Table15[Unique ID],0),0)))</f>
        <v>Lead Status Unknown</v>
      </c>
      <c r="X1398"/>
    </row>
    <row r="1399" spans="2:24" x14ac:dyDescent="0.35">
      <c r="B1399" s="146"/>
      <c r="C1399" s="31" t="s">
        <v>755</v>
      </c>
      <c r="D1399" s="31"/>
      <c r="E1399" s="44" t="s">
        <v>3203</v>
      </c>
      <c r="F1399" s="43" t="s">
        <v>3283</v>
      </c>
      <c r="G1399" s="84" t="s">
        <v>3249</v>
      </c>
      <c r="H1399" s="31">
        <v>1951</v>
      </c>
      <c r="I1399" s="207" t="s">
        <v>3341</v>
      </c>
      <c r="J1399" s="84"/>
      <c r="K1399" s="31" t="s">
        <v>41</v>
      </c>
      <c r="L1399" s="31"/>
      <c r="M1399" s="169"/>
      <c r="N1399" s="148"/>
      <c r="O1399" s="44" t="s">
        <v>3203</v>
      </c>
      <c r="P1399" s="43">
        <v>1951</v>
      </c>
      <c r="Q1399" s="207" t="s">
        <v>3341</v>
      </c>
      <c r="R1399" s="84" t="s">
        <v>3203</v>
      </c>
      <c r="S1399" s="31" t="s">
        <v>41</v>
      </c>
      <c r="T1399" s="31"/>
      <c r="U1399" s="169"/>
      <c r="V1399" s="150"/>
      <c r="W1399" s="141" t="str" cm="1">
        <f t="array" ref="W1399">IF(SUM(LEN(B1399:V1399))=0,"",IF(OR(OR(ISBLANK(F1399),SUM(LEN(C1399),LEN(D1399))=0),AND(NOT(E1399="Unknown"),ISBLANK(J1399)),AND(NOT(O1399="Unknown"),ISBLANK(R1399))),"Missing Information", INDEX(Table15[Entire Service Line Classification], MATCH(SUMIFS(Table15[Unique ID],Table15[System-Owned Portion],E1399,Table15[If Material Anything Other than "Lead" in Column E,Was Material Ever Previously Lead?],G1399,Table15[Customer-Owned Portion],O1399),Table15[Unique ID],0),0)))</f>
        <v>Lead Status Unknown</v>
      </c>
      <c r="X1399"/>
    </row>
    <row r="1400" spans="2:24" ht="29" x14ac:dyDescent="0.35">
      <c r="B1400" s="146"/>
      <c r="C1400" s="31" t="s">
        <v>4062</v>
      </c>
      <c r="D1400" s="31"/>
      <c r="E1400" s="44" t="s">
        <v>3284</v>
      </c>
      <c r="F1400" s="43" t="s">
        <v>41</v>
      </c>
      <c r="G1400" s="84" t="s">
        <v>3249</v>
      </c>
      <c r="H1400" s="31">
        <v>1996</v>
      </c>
      <c r="I1400" s="207" t="s">
        <v>3338</v>
      </c>
      <c r="J1400" s="84" t="s">
        <v>3270</v>
      </c>
      <c r="K1400" s="31" t="s">
        <v>41</v>
      </c>
      <c r="L1400" s="31"/>
      <c r="M1400" s="169"/>
      <c r="N1400" s="148"/>
      <c r="O1400" s="44" t="s">
        <v>3284</v>
      </c>
      <c r="P1400" s="43">
        <v>1996</v>
      </c>
      <c r="Q1400" s="207" t="s">
        <v>3338</v>
      </c>
      <c r="R1400" s="84" t="s">
        <v>3270</v>
      </c>
      <c r="S1400" s="31" t="s">
        <v>41</v>
      </c>
      <c r="T1400" s="31"/>
      <c r="U1400" s="169"/>
      <c r="V1400" s="150"/>
      <c r="W1400" s="141" t="str" cm="1">
        <f t="array" ref="W1400">IF(SUM(LEN(B1400:V1400))=0,"",IF(OR(OR(ISBLANK(F1400),SUM(LEN(C1400),LEN(D1400))=0),AND(NOT(E1400="Unknown"),ISBLANK(J1400)),AND(NOT(O1400="Unknown"),ISBLANK(R1400))),"Missing Information", INDEX(Table15[Entire Service Line Classification], MATCH(SUMIFS(Table15[Unique ID],Table15[System-Owned Portion],E1400,Table15[If Material Anything Other than "Lead" in Column E,Was Material Ever Previously Lead?],G1400,Table15[Customer-Owned Portion],O1400),Table15[Unique ID],0),0)))</f>
        <v>Non-lead</v>
      </c>
      <c r="X1400"/>
    </row>
    <row r="1401" spans="2:24" ht="29" x14ac:dyDescent="0.35">
      <c r="B1401" s="146"/>
      <c r="C1401" s="31" t="s">
        <v>756</v>
      </c>
      <c r="D1401" s="31"/>
      <c r="E1401" s="44" t="s">
        <v>3284</v>
      </c>
      <c r="F1401" s="43" t="s">
        <v>41</v>
      </c>
      <c r="G1401" s="84" t="s">
        <v>3249</v>
      </c>
      <c r="H1401" s="31">
        <v>1996</v>
      </c>
      <c r="I1401" s="207" t="s">
        <v>3338</v>
      </c>
      <c r="J1401" s="84" t="s">
        <v>3270</v>
      </c>
      <c r="K1401" s="31" t="s">
        <v>41</v>
      </c>
      <c r="L1401" s="31"/>
      <c r="M1401" s="169"/>
      <c r="N1401" s="148"/>
      <c r="O1401" s="44" t="s">
        <v>3284</v>
      </c>
      <c r="P1401" s="43">
        <v>1996</v>
      </c>
      <c r="Q1401" s="207" t="s">
        <v>3338</v>
      </c>
      <c r="R1401" s="84" t="s">
        <v>3270</v>
      </c>
      <c r="S1401" s="31" t="s">
        <v>41</v>
      </c>
      <c r="T1401" s="31"/>
      <c r="U1401" s="169"/>
      <c r="V1401" s="150"/>
      <c r="W1401" s="141" t="str" cm="1">
        <f t="array" ref="W1401">IF(SUM(LEN(B1401:V1401))=0,"",IF(OR(OR(ISBLANK(F1401),SUM(LEN(C1401),LEN(D1401))=0),AND(NOT(E1401="Unknown"),ISBLANK(J1401)),AND(NOT(O1401="Unknown"),ISBLANK(R1401))),"Missing Information", INDEX(Table15[Entire Service Line Classification], MATCH(SUMIFS(Table15[Unique ID],Table15[System-Owned Portion],E1401,Table15[If Material Anything Other than "Lead" in Column E,Was Material Ever Previously Lead?],G1401,Table15[Customer-Owned Portion],O1401),Table15[Unique ID],0),0)))</f>
        <v>Non-lead</v>
      </c>
      <c r="X1401"/>
    </row>
    <row r="1402" spans="2:24" ht="29" x14ac:dyDescent="0.35">
      <c r="B1402" s="146"/>
      <c r="C1402" s="31" t="s">
        <v>4063</v>
      </c>
      <c r="D1402" s="31"/>
      <c r="E1402" s="44" t="s">
        <v>3203</v>
      </c>
      <c r="F1402" s="43" t="s">
        <v>3283</v>
      </c>
      <c r="G1402" s="84" t="s">
        <v>3249</v>
      </c>
      <c r="H1402" s="31">
        <v>1974</v>
      </c>
      <c r="I1402" s="207" t="s">
        <v>3338</v>
      </c>
      <c r="J1402" s="84"/>
      <c r="K1402" s="31" t="s">
        <v>41</v>
      </c>
      <c r="L1402" s="31"/>
      <c r="M1402" s="169"/>
      <c r="N1402" s="148"/>
      <c r="O1402" s="44" t="s">
        <v>3203</v>
      </c>
      <c r="P1402" s="43">
        <v>1974</v>
      </c>
      <c r="Q1402" s="207" t="s">
        <v>3338</v>
      </c>
      <c r="R1402" s="84" t="s">
        <v>3203</v>
      </c>
      <c r="S1402" s="31" t="s">
        <v>41</v>
      </c>
      <c r="T1402" s="31"/>
      <c r="U1402" s="169"/>
      <c r="V1402" s="150"/>
      <c r="W1402" s="141" t="str" cm="1">
        <f t="array" ref="W1402">IF(SUM(LEN(B1402:V1402))=0,"",IF(OR(OR(ISBLANK(F1402),SUM(LEN(C1402),LEN(D1402))=0),AND(NOT(E1402="Unknown"),ISBLANK(J1402)),AND(NOT(O1402="Unknown"),ISBLANK(R1402))),"Missing Information", INDEX(Table15[Entire Service Line Classification], MATCH(SUMIFS(Table15[Unique ID],Table15[System-Owned Portion],E1402,Table15[If Material Anything Other than "Lead" in Column E,Was Material Ever Previously Lead?],G1402,Table15[Customer-Owned Portion],O1402),Table15[Unique ID],0),0)))</f>
        <v>Lead Status Unknown</v>
      </c>
      <c r="X1402"/>
    </row>
    <row r="1403" spans="2:24" ht="29" x14ac:dyDescent="0.35">
      <c r="B1403" s="146"/>
      <c r="C1403" s="31" t="s">
        <v>4064</v>
      </c>
      <c r="D1403" s="31"/>
      <c r="E1403" s="44" t="s">
        <v>3284</v>
      </c>
      <c r="F1403" s="43" t="s">
        <v>41</v>
      </c>
      <c r="G1403" s="84" t="s">
        <v>3249</v>
      </c>
      <c r="H1403" s="31">
        <v>1996</v>
      </c>
      <c r="I1403" s="207" t="s">
        <v>3338</v>
      </c>
      <c r="J1403" s="84" t="s">
        <v>3270</v>
      </c>
      <c r="K1403" s="31" t="s">
        <v>41</v>
      </c>
      <c r="L1403" s="31"/>
      <c r="M1403" s="169"/>
      <c r="N1403" s="148"/>
      <c r="O1403" s="44" t="s">
        <v>3284</v>
      </c>
      <c r="P1403" s="43">
        <v>1996</v>
      </c>
      <c r="Q1403" s="207" t="s">
        <v>3338</v>
      </c>
      <c r="R1403" s="84" t="s">
        <v>3270</v>
      </c>
      <c r="S1403" s="31" t="s">
        <v>41</v>
      </c>
      <c r="T1403" s="31"/>
      <c r="U1403" s="169"/>
      <c r="V1403" s="150"/>
      <c r="W1403" s="141" t="str" cm="1">
        <f t="array" ref="W1403">IF(SUM(LEN(B1403:V1403))=0,"",IF(OR(OR(ISBLANK(F1403),SUM(LEN(C1403),LEN(D1403))=0),AND(NOT(E1403="Unknown"),ISBLANK(J1403)),AND(NOT(O1403="Unknown"),ISBLANK(R1403))),"Missing Information", INDEX(Table15[Entire Service Line Classification], MATCH(SUMIFS(Table15[Unique ID],Table15[System-Owned Portion],E1403,Table15[If Material Anything Other than "Lead" in Column E,Was Material Ever Previously Lead?],G1403,Table15[Customer-Owned Portion],O1403),Table15[Unique ID],0),0)))</f>
        <v>Non-lead</v>
      </c>
      <c r="X1403"/>
    </row>
    <row r="1404" spans="2:24" ht="29" x14ac:dyDescent="0.35">
      <c r="B1404" s="146"/>
      <c r="C1404" s="31" t="s">
        <v>4065</v>
      </c>
      <c r="D1404" s="31"/>
      <c r="E1404" s="44" t="s">
        <v>3284</v>
      </c>
      <c r="F1404" s="43" t="s">
        <v>41</v>
      </c>
      <c r="G1404" s="84" t="s">
        <v>3249</v>
      </c>
      <c r="H1404" s="31">
        <v>1996</v>
      </c>
      <c r="I1404" s="207" t="s">
        <v>3338</v>
      </c>
      <c r="J1404" s="84" t="s">
        <v>3270</v>
      </c>
      <c r="K1404" s="31" t="s">
        <v>41</v>
      </c>
      <c r="L1404" s="31"/>
      <c r="M1404" s="169"/>
      <c r="N1404" s="148"/>
      <c r="O1404" s="44" t="s">
        <v>3284</v>
      </c>
      <c r="P1404" s="43">
        <v>1996</v>
      </c>
      <c r="Q1404" s="207" t="s">
        <v>3338</v>
      </c>
      <c r="R1404" s="84" t="s">
        <v>3270</v>
      </c>
      <c r="S1404" s="31" t="s">
        <v>41</v>
      </c>
      <c r="T1404" s="31"/>
      <c r="U1404" s="169"/>
      <c r="V1404" s="150"/>
      <c r="W1404" s="141" t="str" cm="1">
        <f t="array" ref="W1404">IF(SUM(LEN(B1404:V1404))=0,"",IF(OR(OR(ISBLANK(F1404),SUM(LEN(C1404),LEN(D1404))=0),AND(NOT(E1404="Unknown"),ISBLANK(J1404)),AND(NOT(O1404="Unknown"),ISBLANK(R1404))),"Missing Information", INDEX(Table15[Entire Service Line Classification], MATCH(SUMIFS(Table15[Unique ID],Table15[System-Owned Portion],E1404,Table15[If Material Anything Other than "Lead" in Column E,Was Material Ever Previously Lead?],G1404,Table15[Customer-Owned Portion],O1404),Table15[Unique ID],0),0)))</f>
        <v>Non-lead</v>
      </c>
      <c r="X1404"/>
    </row>
    <row r="1405" spans="2:24" ht="29" x14ac:dyDescent="0.35">
      <c r="B1405" s="146"/>
      <c r="C1405" s="31" t="s">
        <v>4066</v>
      </c>
      <c r="D1405" s="31"/>
      <c r="E1405" s="44" t="s">
        <v>3284</v>
      </c>
      <c r="F1405" s="43" t="s">
        <v>41</v>
      </c>
      <c r="G1405" s="84" t="s">
        <v>3249</v>
      </c>
      <c r="H1405" s="31">
        <v>1996</v>
      </c>
      <c r="I1405" s="207" t="s">
        <v>3338</v>
      </c>
      <c r="J1405" s="84" t="s">
        <v>3270</v>
      </c>
      <c r="K1405" s="31" t="s">
        <v>41</v>
      </c>
      <c r="L1405" s="31"/>
      <c r="M1405" s="169"/>
      <c r="N1405" s="148"/>
      <c r="O1405" s="44" t="s">
        <v>3284</v>
      </c>
      <c r="P1405" s="43">
        <v>1996</v>
      </c>
      <c r="Q1405" s="207" t="s">
        <v>3338</v>
      </c>
      <c r="R1405" s="84" t="s">
        <v>3270</v>
      </c>
      <c r="S1405" s="31" t="s">
        <v>41</v>
      </c>
      <c r="T1405" s="31"/>
      <c r="U1405" s="169"/>
      <c r="V1405" s="150"/>
      <c r="W1405" s="141" t="str" cm="1">
        <f t="array" ref="W1405">IF(SUM(LEN(B1405:V1405))=0,"",IF(OR(OR(ISBLANK(F1405),SUM(LEN(C1405),LEN(D1405))=0),AND(NOT(E1405="Unknown"),ISBLANK(J1405)),AND(NOT(O1405="Unknown"),ISBLANK(R1405))),"Missing Information", INDEX(Table15[Entire Service Line Classification], MATCH(SUMIFS(Table15[Unique ID],Table15[System-Owned Portion],E1405,Table15[If Material Anything Other than "Lead" in Column E,Was Material Ever Previously Lead?],G1405,Table15[Customer-Owned Portion],O1405),Table15[Unique ID],0),0)))</f>
        <v>Non-lead</v>
      </c>
      <c r="X1405"/>
    </row>
    <row r="1406" spans="2:24" ht="29" x14ac:dyDescent="0.35">
      <c r="B1406" s="146"/>
      <c r="C1406" s="31" t="s">
        <v>4067</v>
      </c>
      <c r="D1406" s="31"/>
      <c r="E1406" s="44" t="s">
        <v>3284</v>
      </c>
      <c r="F1406" s="43" t="s">
        <v>41</v>
      </c>
      <c r="G1406" s="84" t="s">
        <v>3249</v>
      </c>
      <c r="H1406" s="31">
        <v>1996</v>
      </c>
      <c r="I1406" s="207" t="s">
        <v>3338</v>
      </c>
      <c r="J1406" s="84" t="s">
        <v>3270</v>
      </c>
      <c r="K1406" s="31" t="s">
        <v>41</v>
      </c>
      <c r="L1406" s="31"/>
      <c r="M1406" s="169"/>
      <c r="N1406" s="148"/>
      <c r="O1406" s="44" t="s">
        <v>3284</v>
      </c>
      <c r="P1406" s="43">
        <v>1996</v>
      </c>
      <c r="Q1406" s="207" t="s">
        <v>3338</v>
      </c>
      <c r="R1406" s="84" t="s">
        <v>3270</v>
      </c>
      <c r="S1406" s="31" t="s">
        <v>41</v>
      </c>
      <c r="T1406" s="31"/>
      <c r="U1406" s="169"/>
      <c r="V1406" s="150"/>
      <c r="W1406" s="141" t="str" cm="1">
        <f t="array" ref="W1406">IF(SUM(LEN(B1406:V1406))=0,"",IF(OR(OR(ISBLANK(F1406),SUM(LEN(C1406),LEN(D1406))=0),AND(NOT(E1406="Unknown"),ISBLANK(J1406)),AND(NOT(O1406="Unknown"),ISBLANK(R1406))),"Missing Information", INDEX(Table15[Entire Service Line Classification], MATCH(SUMIFS(Table15[Unique ID],Table15[System-Owned Portion],E1406,Table15[If Material Anything Other than "Lead" in Column E,Was Material Ever Previously Lead?],G1406,Table15[Customer-Owned Portion],O1406),Table15[Unique ID],0),0)))</f>
        <v>Non-lead</v>
      </c>
      <c r="X1406"/>
    </row>
    <row r="1407" spans="2:24" ht="29" x14ac:dyDescent="0.35">
      <c r="B1407" s="146"/>
      <c r="C1407" s="31" t="s">
        <v>4068</v>
      </c>
      <c r="D1407" s="31"/>
      <c r="E1407" s="44" t="s">
        <v>3203</v>
      </c>
      <c r="F1407" s="43" t="s">
        <v>3283</v>
      </c>
      <c r="G1407" s="84" t="s">
        <v>3249</v>
      </c>
      <c r="H1407" s="31">
        <v>1974</v>
      </c>
      <c r="I1407" s="207" t="s">
        <v>3338</v>
      </c>
      <c r="J1407" s="84"/>
      <c r="K1407" s="31" t="s">
        <v>41</v>
      </c>
      <c r="L1407" s="31"/>
      <c r="M1407" s="169"/>
      <c r="N1407" s="148"/>
      <c r="O1407" s="44" t="s">
        <v>3203</v>
      </c>
      <c r="P1407" s="43">
        <v>1974</v>
      </c>
      <c r="Q1407" s="207" t="s">
        <v>3338</v>
      </c>
      <c r="R1407" s="84" t="s">
        <v>3203</v>
      </c>
      <c r="S1407" s="31" t="s">
        <v>41</v>
      </c>
      <c r="T1407" s="31"/>
      <c r="U1407" s="169"/>
      <c r="V1407" s="150"/>
      <c r="W1407" s="141" t="str" cm="1">
        <f t="array" ref="W1407">IF(SUM(LEN(B1407:V1407))=0,"",IF(OR(OR(ISBLANK(F1407),SUM(LEN(C1407),LEN(D1407))=0),AND(NOT(E1407="Unknown"),ISBLANK(J1407)),AND(NOT(O1407="Unknown"),ISBLANK(R1407))),"Missing Information", INDEX(Table15[Entire Service Line Classification], MATCH(SUMIFS(Table15[Unique ID],Table15[System-Owned Portion],E1407,Table15[If Material Anything Other than "Lead" in Column E,Was Material Ever Previously Lead?],G1407,Table15[Customer-Owned Portion],O1407),Table15[Unique ID],0),0)))</f>
        <v>Lead Status Unknown</v>
      </c>
      <c r="X1407"/>
    </row>
    <row r="1408" spans="2:24" ht="29" x14ac:dyDescent="0.35">
      <c r="B1408" s="146"/>
      <c r="C1408" s="31" t="s">
        <v>4069</v>
      </c>
      <c r="D1408" s="31"/>
      <c r="E1408" s="44" t="s">
        <v>3284</v>
      </c>
      <c r="F1408" s="43" t="s">
        <v>41</v>
      </c>
      <c r="G1408" s="84" t="s">
        <v>3249</v>
      </c>
      <c r="H1408" s="31">
        <v>1996</v>
      </c>
      <c r="I1408" s="207" t="s">
        <v>3338</v>
      </c>
      <c r="J1408" s="84" t="s">
        <v>3270</v>
      </c>
      <c r="K1408" s="31" t="s">
        <v>41</v>
      </c>
      <c r="L1408" s="31"/>
      <c r="M1408" s="169"/>
      <c r="N1408" s="148"/>
      <c r="O1408" s="44" t="s">
        <v>3284</v>
      </c>
      <c r="P1408" s="43">
        <v>1996</v>
      </c>
      <c r="Q1408" s="207" t="s">
        <v>3338</v>
      </c>
      <c r="R1408" s="84" t="s">
        <v>3270</v>
      </c>
      <c r="S1408" s="31" t="s">
        <v>41</v>
      </c>
      <c r="T1408" s="31"/>
      <c r="U1408" s="169"/>
      <c r="V1408" s="150"/>
      <c r="W1408" s="141" t="str" cm="1">
        <f t="array" ref="W1408">IF(SUM(LEN(B1408:V1408))=0,"",IF(OR(OR(ISBLANK(F1408),SUM(LEN(C1408),LEN(D1408))=0),AND(NOT(E1408="Unknown"),ISBLANK(J1408)),AND(NOT(O1408="Unknown"),ISBLANK(R1408))),"Missing Information", INDEX(Table15[Entire Service Line Classification], MATCH(SUMIFS(Table15[Unique ID],Table15[System-Owned Portion],E1408,Table15[If Material Anything Other than "Lead" in Column E,Was Material Ever Previously Lead?],G1408,Table15[Customer-Owned Portion],O1408),Table15[Unique ID],0),0)))</f>
        <v>Non-lead</v>
      </c>
      <c r="X1408"/>
    </row>
    <row r="1409" spans="2:24" ht="29" x14ac:dyDescent="0.35">
      <c r="B1409" s="146"/>
      <c r="C1409" s="31" t="s">
        <v>4070</v>
      </c>
      <c r="D1409" s="31"/>
      <c r="E1409" s="44" t="s">
        <v>3284</v>
      </c>
      <c r="F1409" s="43" t="s">
        <v>41</v>
      </c>
      <c r="G1409" s="84" t="s">
        <v>3249</v>
      </c>
      <c r="H1409" s="31">
        <v>1996</v>
      </c>
      <c r="I1409" s="207" t="s">
        <v>3338</v>
      </c>
      <c r="J1409" s="84" t="s">
        <v>3270</v>
      </c>
      <c r="K1409" s="31" t="s">
        <v>41</v>
      </c>
      <c r="L1409" s="31"/>
      <c r="M1409" s="169"/>
      <c r="N1409" s="148"/>
      <c r="O1409" s="44" t="s">
        <v>3284</v>
      </c>
      <c r="P1409" s="43">
        <v>1996</v>
      </c>
      <c r="Q1409" s="207" t="s">
        <v>3338</v>
      </c>
      <c r="R1409" s="84" t="s">
        <v>3270</v>
      </c>
      <c r="S1409" s="31" t="s">
        <v>41</v>
      </c>
      <c r="T1409" s="31"/>
      <c r="U1409" s="169"/>
      <c r="V1409" s="150"/>
      <c r="W1409" s="141" t="str" cm="1">
        <f t="array" ref="W1409">IF(SUM(LEN(B1409:V1409))=0,"",IF(OR(OR(ISBLANK(F1409),SUM(LEN(C1409),LEN(D1409))=0),AND(NOT(E1409="Unknown"),ISBLANK(J1409)),AND(NOT(O1409="Unknown"),ISBLANK(R1409))),"Missing Information", INDEX(Table15[Entire Service Line Classification], MATCH(SUMIFS(Table15[Unique ID],Table15[System-Owned Portion],E1409,Table15[If Material Anything Other than "Lead" in Column E,Was Material Ever Previously Lead?],G1409,Table15[Customer-Owned Portion],O1409),Table15[Unique ID],0),0)))</f>
        <v>Non-lead</v>
      </c>
      <c r="X1409"/>
    </row>
    <row r="1410" spans="2:24" ht="29" x14ac:dyDescent="0.35">
      <c r="B1410" s="146"/>
      <c r="C1410" s="31" t="s">
        <v>4071</v>
      </c>
      <c r="D1410" s="31"/>
      <c r="E1410" s="44" t="s">
        <v>3284</v>
      </c>
      <c r="F1410" s="43" t="s">
        <v>41</v>
      </c>
      <c r="G1410" s="84" t="s">
        <v>3249</v>
      </c>
      <c r="H1410" s="31">
        <v>1996</v>
      </c>
      <c r="I1410" s="207" t="s">
        <v>3338</v>
      </c>
      <c r="J1410" s="84" t="s">
        <v>3270</v>
      </c>
      <c r="K1410" s="31" t="s">
        <v>41</v>
      </c>
      <c r="L1410" s="31"/>
      <c r="M1410" s="169"/>
      <c r="N1410" s="148"/>
      <c r="O1410" s="44" t="s">
        <v>3284</v>
      </c>
      <c r="P1410" s="43">
        <v>1996</v>
      </c>
      <c r="Q1410" s="207" t="s">
        <v>3338</v>
      </c>
      <c r="R1410" s="84" t="s">
        <v>3270</v>
      </c>
      <c r="S1410" s="31" t="s">
        <v>41</v>
      </c>
      <c r="T1410" s="31"/>
      <c r="U1410" s="169"/>
      <c r="V1410" s="150"/>
      <c r="W1410" s="141" t="str" cm="1">
        <f t="array" ref="W1410">IF(SUM(LEN(B1410:V1410))=0,"",IF(OR(OR(ISBLANK(F1410),SUM(LEN(C1410),LEN(D1410))=0),AND(NOT(E1410="Unknown"),ISBLANK(J1410)),AND(NOT(O1410="Unknown"),ISBLANK(R1410))),"Missing Information", INDEX(Table15[Entire Service Line Classification], MATCH(SUMIFS(Table15[Unique ID],Table15[System-Owned Portion],E1410,Table15[If Material Anything Other than "Lead" in Column E,Was Material Ever Previously Lead?],G1410,Table15[Customer-Owned Portion],O1410),Table15[Unique ID],0),0)))</f>
        <v>Non-lead</v>
      </c>
      <c r="X1410"/>
    </row>
    <row r="1411" spans="2:24" ht="29" x14ac:dyDescent="0.35">
      <c r="B1411" s="146"/>
      <c r="C1411" s="31" t="s">
        <v>4072</v>
      </c>
      <c r="D1411" s="31"/>
      <c r="E1411" s="44" t="s">
        <v>3284</v>
      </c>
      <c r="F1411" s="43" t="s">
        <v>41</v>
      </c>
      <c r="G1411" s="84" t="s">
        <v>3249</v>
      </c>
      <c r="H1411" s="31">
        <v>1996</v>
      </c>
      <c r="I1411" s="207" t="s">
        <v>3338</v>
      </c>
      <c r="J1411" s="84" t="s">
        <v>3270</v>
      </c>
      <c r="K1411" s="31" t="s">
        <v>41</v>
      </c>
      <c r="L1411" s="31"/>
      <c r="M1411" s="169"/>
      <c r="N1411" s="148"/>
      <c r="O1411" s="44" t="s">
        <v>3284</v>
      </c>
      <c r="P1411" s="43">
        <v>1996</v>
      </c>
      <c r="Q1411" s="207" t="s">
        <v>3338</v>
      </c>
      <c r="R1411" s="84" t="s">
        <v>3270</v>
      </c>
      <c r="S1411" s="31" t="s">
        <v>41</v>
      </c>
      <c r="T1411" s="31"/>
      <c r="U1411" s="169"/>
      <c r="V1411" s="150"/>
      <c r="W1411" s="141" t="str" cm="1">
        <f t="array" ref="W1411">IF(SUM(LEN(B1411:V1411))=0,"",IF(OR(OR(ISBLANK(F1411),SUM(LEN(C1411),LEN(D1411))=0),AND(NOT(E1411="Unknown"),ISBLANK(J1411)),AND(NOT(O1411="Unknown"),ISBLANK(R1411))),"Missing Information", INDEX(Table15[Entire Service Line Classification], MATCH(SUMIFS(Table15[Unique ID],Table15[System-Owned Portion],E1411,Table15[If Material Anything Other than "Lead" in Column E,Was Material Ever Previously Lead?],G1411,Table15[Customer-Owned Portion],O1411),Table15[Unique ID],0),0)))</f>
        <v>Non-lead</v>
      </c>
      <c r="X1411"/>
    </row>
    <row r="1412" spans="2:24" ht="29" x14ac:dyDescent="0.35">
      <c r="B1412" s="146"/>
      <c r="C1412" s="31" t="s">
        <v>4073</v>
      </c>
      <c r="D1412" s="31"/>
      <c r="E1412" s="44" t="s">
        <v>3284</v>
      </c>
      <c r="F1412" s="43" t="s">
        <v>41</v>
      </c>
      <c r="G1412" s="84" t="s">
        <v>3249</v>
      </c>
      <c r="H1412" s="31">
        <v>1996</v>
      </c>
      <c r="I1412" s="207" t="s">
        <v>3338</v>
      </c>
      <c r="J1412" s="84" t="s">
        <v>3270</v>
      </c>
      <c r="K1412" s="31" t="s">
        <v>41</v>
      </c>
      <c r="L1412" s="31"/>
      <c r="M1412" s="169"/>
      <c r="N1412" s="148"/>
      <c r="O1412" s="44" t="s">
        <v>3284</v>
      </c>
      <c r="P1412" s="43">
        <v>1996</v>
      </c>
      <c r="Q1412" s="207" t="s">
        <v>3338</v>
      </c>
      <c r="R1412" s="84" t="s">
        <v>3270</v>
      </c>
      <c r="S1412" s="31" t="s">
        <v>41</v>
      </c>
      <c r="T1412" s="31"/>
      <c r="U1412" s="169"/>
      <c r="V1412" s="150"/>
      <c r="W1412" s="141" t="str" cm="1">
        <f t="array" ref="W1412">IF(SUM(LEN(B1412:V1412))=0,"",IF(OR(OR(ISBLANK(F1412),SUM(LEN(C1412),LEN(D1412))=0),AND(NOT(E1412="Unknown"),ISBLANK(J1412)),AND(NOT(O1412="Unknown"),ISBLANK(R1412))),"Missing Information", INDEX(Table15[Entire Service Line Classification], MATCH(SUMIFS(Table15[Unique ID],Table15[System-Owned Portion],E1412,Table15[If Material Anything Other than "Lead" in Column E,Was Material Ever Previously Lead?],G1412,Table15[Customer-Owned Portion],O1412),Table15[Unique ID],0),0)))</f>
        <v>Non-lead</v>
      </c>
      <c r="X1412"/>
    </row>
    <row r="1413" spans="2:24" ht="29" x14ac:dyDescent="0.35">
      <c r="B1413" s="146"/>
      <c r="C1413" s="31" t="s">
        <v>4074</v>
      </c>
      <c r="D1413" s="31"/>
      <c r="E1413" s="44" t="s">
        <v>3203</v>
      </c>
      <c r="F1413" s="43" t="s">
        <v>3283</v>
      </c>
      <c r="G1413" s="84" t="s">
        <v>3249</v>
      </c>
      <c r="H1413" s="31">
        <v>1973</v>
      </c>
      <c r="I1413" s="207" t="s">
        <v>3338</v>
      </c>
      <c r="J1413" s="84"/>
      <c r="K1413" s="31" t="s">
        <v>41</v>
      </c>
      <c r="L1413" s="31"/>
      <c r="M1413" s="169"/>
      <c r="N1413" s="148"/>
      <c r="O1413" s="44" t="s">
        <v>3203</v>
      </c>
      <c r="P1413" s="43">
        <v>1973</v>
      </c>
      <c r="Q1413" s="207" t="s">
        <v>3338</v>
      </c>
      <c r="R1413" s="84" t="s">
        <v>3203</v>
      </c>
      <c r="S1413" s="31" t="s">
        <v>41</v>
      </c>
      <c r="T1413" s="31"/>
      <c r="U1413" s="169"/>
      <c r="V1413" s="150"/>
      <c r="W1413" s="141" t="str" cm="1">
        <f t="array" ref="W1413">IF(SUM(LEN(B1413:V1413))=0,"",IF(OR(OR(ISBLANK(F1413),SUM(LEN(C1413),LEN(D1413))=0),AND(NOT(E1413="Unknown"),ISBLANK(J1413)),AND(NOT(O1413="Unknown"),ISBLANK(R1413))),"Missing Information", INDEX(Table15[Entire Service Line Classification], MATCH(SUMIFS(Table15[Unique ID],Table15[System-Owned Portion],E1413,Table15[If Material Anything Other than "Lead" in Column E,Was Material Ever Previously Lead?],G1413,Table15[Customer-Owned Portion],O1413),Table15[Unique ID],0),0)))</f>
        <v>Lead Status Unknown</v>
      </c>
      <c r="X1413"/>
    </row>
    <row r="1414" spans="2:24" ht="29" x14ac:dyDescent="0.35">
      <c r="B1414" s="146"/>
      <c r="C1414" s="31" t="s">
        <v>4075</v>
      </c>
      <c r="D1414" s="31"/>
      <c r="E1414" s="44" t="s">
        <v>3284</v>
      </c>
      <c r="F1414" s="43" t="s">
        <v>41</v>
      </c>
      <c r="G1414" s="84" t="s">
        <v>3249</v>
      </c>
      <c r="H1414" s="31">
        <v>1997</v>
      </c>
      <c r="I1414" s="207" t="s">
        <v>3337</v>
      </c>
      <c r="J1414" s="84" t="s">
        <v>3270</v>
      </c>
      <c r="K1414" s="31" t="s">
        <v>41</v>
      </c>
      <c r="L1414" s="31"/>
      <c r="M1414" s="169"/>
      <c r="N1414" s="148"/>
      <c r="O1414" s="44" t="s">
        <v>3284</v>
      </c>
      <c r="P1414" s="43">
        <v>1997</v>
      </c>
      <c r="Q1414" s="207" t="s">
        <v>3337</v>
      </c>
      <c r="R1414" s="84" t="s">
        <v>3270</v>
      </c>
      <c r="S1414" s="31" t="s">
        <v>41</v>
      </c>
      <c r="T1414" s="31"/>
      <c r="U1414" s="169"/>
      <c r="V1414" s="150"/>
      <c r="W1414" s="141" t="str" cm="1">
        <f t="array" ref="W1414">IF(SUM(LEN(B1414:V1414))=0,"",IF(OR(OR(ISBLANK(F1414),SUM(LEN(C1414),LEN(D1414))=0),AND(NOT(E1414="Unknown"),ISBLANK(J1414)),AND(NOT(O1414="Unknown"),ISBLANK(R1414))),"Missing Information", INDEX(Table15[Entire Service Line Classification], MATCH(SUMIFS(Table15[Unique ID],Table15[System-Owned Portion],E1414,Table15[If Material Anything Other than "Lead" in Column E,Was Material Ever Previously Lead?],G1414,Table15[Customer-Owned Portion],O1414),Table15[Unique ID],0),0)))</f>
        <v>Non-lead</v>
      </c>
      <c r="X1414"/>
    </row>
    <row r="1415" spans="2:24" ht="29" x14ac:dyDescent="0.35">
      <c r="B1415" s="146"/>
      <c r="C1415" s="31" t="s">
        <v>757</v>
      </c>
      <c r="D1415" s="31"/>
      <c r="E1415" s="44" t="s">
        <v>3284</v>
      </c>
      <c r="F1415" s="43" t="s">
        <v>41</v>
      </c>
      <c r="G1415" s="84" t="s">
        <v>3249</v>
      </c>
      <c r="H1415" s="31">
        <v>1997</v>
      </c>
      <c r="I1415" s="207" t="s">
        <v>3338</v>
      </c>
      <c r="J1415" s="84" t="s">
        <v>3270</v>
      </c>
      <c r="K1415" s="31" t="s">
        <v>41</v>
      </c>
      <c r="L1415" s="31"/>
      <c r="M1415" s="169"/>
      <c r="N1415" s="148"/>
      <c r="O1415" s="44" t="s">
        <v>3284</v>
      </c>
      <c r="P1415" s="43">
        <v>1997</v>
      </c>
      <c r="Q1415" s="207" t="s">
        <v>3338</v>
      </c>
      <c r="R1415" s="84" t="s">
        <v>3270</v>
      </c>
      <c r="S1415" s="31" t="s">
        <v>41</v>
      </c>
      <c r="T1415" s="31"/>
      <c r="U1415" s="169"/>
      <c r="V1415" s="150"/>
      <c r="W1415" s="141" t="str" cm="1">
        <f t="array" ref="W1415">IF(SUM(LEN(B1415:V1415))=0,"",IF(OR(OR(ISBLANK(F1415),SUM(LEN(C1415),LEN(D1415))=0),AND(NOT(E1415="Unknown"),ISBLANK(J1415)),AND(NOT(O1415="Unknown"),ISBLANK(R1415))),"Missing Information", INDEX(Table15[Entire Service Line Classification], MATCH(SUMIFS(Table15[Unique ID],Table15[System-Owned Portion],E1415,Table15[If Material Anything Other than "Lead" in Column E,Was Material Ever Previously Lead?],G1415,Table15[Customer-Owned Portion],O1415),Table15[Unique ID],0),0)))</f>
        <v>Non-lead</v>
      </c>
      <c r="X1415"/>
    </row>
    <row r="1416" spans="2:24" ht="29" x14ac:dyDescent="0.35">
      <c r="B1416" s="146"/>
      <c r="C1416" s="31" t="s">
        <v>758</v>
      </c>
      <c r="D1416" s="31"/>
      <c r="E1416" s="44" t="s">
        <v>3284</v>
      </c>
      <c r="F1416" s="43" t="s">
        <v>41</v>
      </c>
      <c r="G1416" s="84" t="s">
        <v>3249</v>
      </c>
      <c r="H1416" s="31">
        <v>1997</v>
      </c>
      <c r="I1416" s="207" t="s">
        <v>3338</v>
      </c>
      <c r="J1416" s="84" t="s">
        <v>3270</v>
      </c>
      <c r="K1416" s="31" t="s">
        <v>41</v>
      </c>
      <c r="L1416" s="31"/>
      <c r="M1416" s="169"/>
      <c r="N1416" s="148"/>
      <c r="O1416" s="44" t="s">
        <v>3284</v>
      </c>
      <c r="P1416" s="43">
        <v>1997</v>
      </c>
      <c r="Q1416" s="207" t="s">
        <v>3338</v>
      </c>
      <c r="R1416" s="84" t="s">
        <v>3270</v>
      </c>
      <c r="S1416" s="31" t="s">
        <v>41</v>
      </c>
      <c r="T1416" s="31"/>
      <c r="U1416" s="169"/>
      <c r="V1416" s="150"/>
      <c r="W1416" s="141" t="str" cm="1">
        <f t="array" ref="W1416">IF(SUM(LEN(B1416:V1416))=0,"",IF(OR(OR(ISBLANK(F1416),SUM(LEN(C1416),LEN(D1416))=0),AND(NOT(E1416="Unknown"),ISBLANK(J1416)),AND(NOT(O1416="Unknown"),ISBLANK(R1416))),"Missing Information", INDEX(Table15[Entire Service Line Classification], MATCH(SUMIFS(Table15[Unique ID],Table15[System-Owned Portion],E1416,Table15[If Material Anything Other than "Lead" in Column E,Was Material Ever Previously Lead?],G1416,Table15[Customer-Owned Portion],O1416),Table15[Unique ID],0),0)))</f>
        <v>Non-lead</v>
      </c>
      <c r="X1416"/>
    </row>
    <row r="1417" spans="2:24" ht="29" x14ac:dyDescent="0.35">
      <c r="B1417" s="146"/>
      <c r="C1417" s="31" t="s">
        <v>4076</v>
      </c>
      <c r="D1417" s="31"/>
      <c r="E1417" s="44" t="s">
        <v>3284</v>
      </c>
      <c r="F1417" s="43" t="s">
        <v>41</v>
      </c>
      <c r="G1417" s="84" t="s">
        <v>3249</v>
      </c>
      <c r="H1417" s="31">
        <v>1998</v>
      </c>
      <c r="I1417" s="207" t="s">
        <v>3338</v>
      </c>
      <c r="J1417" s="84" t="s">
        <v>3270</v>
      </c>
      <c r="K1417" s="31" t="s">
        <v>41</v>
      </c>
      <c r="L1417" s="31"/>
      <c r="M1417" s="169"/>
      <c r="N1417" s="148"/>
      <c r="O1417" s="44" t="s">
        <v>3284</v>
      </c>
      <c r="P1417" s="43">
        <v>1998</v>
      </c>
      <c r="Q1417" s="207" t="s">
        <v>3338</v>
      </c>
      <c r="R1417" s="84" t="s">
        <v>3270</v>
      </c>
      <c r="S1417" s="31" t="s">
        <v>41</v>
      </c>
      <c r="T1417" s="31"/>
      <c r="U1417" s="169"/>
      <c r="V1417" s="150"/>
      <c r="W1417" s="141" t="str" cm="1">
        <f t="array" ref="W1417">IF(SUM(LEN(B1417:V1417))=0,"",IF(OR(OR(ISBLANK(F1417),SUM(LEN(C1417),LEN(D1417))=0),AND(NOT(E1417="Unknown"),ISBLANK(J1417)),AND(NOT(O1417="Unknown"),ISBLANK(R1417))),"Missing Information", INDEX(Table15[Entire Service Line Classification], MATCH(SUMIFS(Table15[Unique ID],Table15[System-Owned Portion],E1417,Table15[If Material Anything Other than "Lead" in Column E,Was Material Ever Previously Lead?],G1417,Table15[Customer-Owned Portion],O1417),Table15[Unique ID],0),0)))</f>
        <v>Non-lead</v>
      </c>
      <c r="X1417"/>
    </row>
    <row r="1418" spans="2:24" ht="29" x14ac:dyDescent="0.35">
      <c r="B1418" s="146"/>
      <c r="C1418" s="31" t="s">
        <v>4077</v>
      </c>
      <c r="D1418" s="31"/>
      <c r="E1418" s="44" t="s">
        <v>3284</v>
      </c>
      <c r="F1418" s="43" t="s">
        <v>41</v>
      </c>
      <c r="G1418" s="84" t="s">
        <v>3249</v>
      </c>
      <c r="H1418" s="31">
        <v>1997</v>
      </c>
      <c r="I1418" s="207" t="s">
        <v>3338</v>
      </c>
      <c r="J1418" s="84" t="s">
        <v>3270</v>
      </c>
      <c r="K1418" s="31" t="s">
        <v>41</v>
      </c>
      <c r="L1418" s="31"/>
      <c r="M1418" s="169"/>
      <c r="N1418" s="148"/>
      <c r="O1418" s="44" t="s">
        <v>3284</v>
      </c>
      <c r="P1418" s="43">
        <v>1997</v>
      </c>
      <c r="Q1418" s="207" t="s">
        <v>3338</v>
      </c>
      <c r="R1418" s="84" t="s">
        <v>3270</v>
      </c>
      <c r="S1418" s="31" t="s">
        <v>41</v>
      </c>
      <c r="T1418" s="31"/>
      <c r="U1418" s="169"/>
      <c r="V1418" s="150"/>
      <c r="W1418" s="141" t="str" cm="1">
        <f t="array" ref="W1418">IF(SUM(LEN(B1418:V1418))=0,"",IF(OR(OR(ISBLANK(F1418),SUM(LEN(C1418),LEN(D1418))=0),AND(NOT(E1418="Unknown"),ISBLANK(J1418)),AND(NOT(O1418="Unknown"),ISBLANK(R1418))),"Missing Information", INDEX(Table15[Entire Service Line Classification], MATCH(SUMIFS(Table15[Unique ID],Table15[System-Owned Portion],E1418,Table15[If Material Anything Other than "Lead" in Column E,Was Material Ever Previously Lead?],G1418,Table15[Customer-Owned Portion],O1418),Table15[Unique ID],0),0)))</f>
        <v>Non-lead</v>
      </c>
      <c r="X1418"/>
    </row>
    <row r="1419" spans="2:24" ht="29" x14ac:dyDescent="0.35">
      <c r="B1419" s="146"/>
      <c r="C1419" s="31" t="s">
        <v>4078</v>
      </c>
      <c r="D1419" s="31"/>
      <c r="E1419" s="44" t="s">
        <v>3284</v>
      </c>
      <c r="F1419" s="43" t="s">
        <v>41</v>
      </c>
      <c r="G1419" s="84" t="s">
        <v>3249</v>
      </c>
      <c r="H1419" s="31">
        <v>1997</v>
      </c>
      <c r="I1419" s="207" t="s">
        <v>3338</v>
      </c>
      <c r="J1419" s="84" t="s">
        <v>3270</v>
      </c>
      <c r="K1419" s="31" t="s">
        <v>41</v>
      </c>
      <c r="L1419" s="31"/>
      <c r="M1419" s="169"/>
      <c r="N1419" s="148"/>
      <c r="O1419" s="44" t="s">
        <v>3284</v>
      </c>
      <c r="P1419" s="43">
        <v>1997</v>
      </c>
      <c r="Q1419" s="207" t="s">
        <v>3338</v>
      </c>
      <c r="R1419" s="84" t="s">
        <v>3270</v>
      </c>
      <c r="S1419" s="31" t="s">
        <v>41</v>
      </c>
      <c r="T1419" s="31"/>
      <c r="U1419" s="169"/>
      <c r="V1419" s="150"/>
      <c r="W1419" s="141" t="str" cm="1">
        <f t="array" ref="W1419">IF(SUM(LEN(B1419:V1419))=0,"",IF(OR(OR(ISBLANK(F1419),SUM(LEN(C1419),LEN(D1419))=0),AND(NOT(E1419="Unknown"),ISBLANK(J1419)),AND(NOT(O1419="Unknown"),ISBLANK(R1419))),"Missing Information", INDEX(Table15[Entire Service Line Classification], MATCH(SUMIFS(Table15[Unique ID],Table15[System-Owned Portion],E1419,Table15[If Material Anything Other than "Lead" in Column E,Was Material Ever Previously Lead?],G1419,Table15[Customer-Owned Portion],O1419),Table15[Unique ID],0),0)))</f>
        <v>Non-lead</v>
      </c>
      <c r="X1419"/>
    </row>
    <row r="1420" spans="2:24" ht="29" x14ac:dyDescent="0.35">
      <c r="B1420" s="146"/>
      <c r="C1420" s="31" t="s">
        <v>4079</v>
      </c>
      <c r="D1420" s="31"/>
      <c r="E1420" s="44" t="s">
        <v>3284</v>
      </c>
      <c r="F1420" s="43" t="s">
        <v>41</v>
      </c>
      <c r="G1420" s="84" t="s">
        <v>3249</v>
      </c>
      <c r="H1420" s="31">
        <v>1997</v>
      </c>
      <c r="I1420" s="207" t="s">
        <v>3338</v>
      </c>
      <c r="J1420" s="84" t="s">
        <v>3270</v>
      </c>
      <c r="K1420" s="31" t="s">
        <v>41</v>
      </c>
      <c r="L1420" s="31"/>
      <c r="M1420" s="169"/>
      <c r="N1420" s="148"/>
      <c r="O1420" s="44" t="s">
        <v>3284</v>
      </c>
      <c r="P1420" s="43">
        <v>1997</v>
      </c>
      <c r="Q1420" s="207" t="s">
        <v>3338</v>
      </c>
      <c r="R1420" s="84" t="s">
        <v>3270</v>
      </c>
      <c r="S1420" s="31" t="s">
        <v>41</v>
      </c>
      <c r="T1420" s="31"/>
      <c r="U1420" s="169"/>
      <c r="V1420" s="150"/>
      <c r="W1420" s="141" t="str" cm="1">
        <f t="array" ref="W1420">IF(SUM(LEN(B1420:V1420))=0,"",IF(OR(OR(ISBLANK(F1420),SUM(LEN(C1420),LEN(D1420))=0),AND(NOT(E1420="Unknown"),ISBLANK(J1420)),AND(NOT(O1420="Unknown"),ISBLANK(R1420))),"Missing Information", INDEX(Table15[Entire Service Line Classification], MATCH(SUMIFS(Table15[Unique ID],Table15[System-Owned Portion],E1420,Table15[If Material Anything Other than "Lead" in Column E,Was Material Ever Previously Lead?],G1420,Table15[Customer-Owned Portion],O1420),Table15[Unique ID],0),0)))</f>
        <v>Non-lead</v>
      </c>
      <c r="X1420"/>
    </row>
    <row r="1421" spans="2:24" ht="29" x14ac:dyDescent="0.35">
      <c r="B1421" s="146"/>
      <c r="C1421" s="31" t="s">
        <v>4080</v>
      </c>
      <c r="D1421" s="31"/>
      <c r="E1421" s="44" t="s">
        <v>3284</v>
      </c>
      <c r="F1421" s="43" t="s">
        <v>41</v>
      </c>
      <c r="G1421" s="84" t="s">
        <v>3249</v>
      </c>
      <c r="H1421" s="31">
        <v>1997</v>
      </c>
      <c r="I1421" s="207" t="s">
        <v>3338</v>
      </c>
      <c r="J1421" s="84" t="s">
        <v>3270</v>
      </c>
      <c r="K1421" s="31" t="s">
        <v>41</v>
      </c>
      <c r="L1421" s="31"/>
      <c r="M1421" s="169"/>
      <c r="N1421" s="148"/>
      <c r="O1421" s="44" t="s">
        <v>3284</v>
      </c>
      <c r="P1421" s="43">
        <v>1997</v>
      </c>
      <c r="Q1421" s="207" t="s">
        <v>3338</v>
      </c>
      <c r="R1421" s="84" t="s">
        <v>3270</v>
      </c>
      <c r="S1421" s="31" t="s">
        <v>41</v>
      </c>
      <c r="T1421" s="31"/>
      <c r="U1421" s="169"/>
      <c r="V1421" s="150"/>
      <c r="W1421" s="141" t="str" cm="1">
        <f t="array" ref="W1421">IF(SUM(LEN(B1421:V1421))=0,"",IF(OR(OR(ISBLANK(F1421),SUM(LEN(C1421),LEN(D1421))=0),AND(NOT(E1421="Unknown"),ISBLANK(J1421)),AND(NOT(O1421="Unknown"),ISBLANK(R1421))),"Missing Information", INDEX(Table15[Entire Service Line Classification], MATCH(SUMIFS(Table15[Unique ID],Table15[System-Owned Portion],E1421,Table15[If Material Anything Other than "Lead" in Column E,Was Material Ever Previously Lead?],G1421,Table15[Customer-Owned Portion],O1421),Table15[Unique ID],0),0)))</f>
        <v>Non-lead</v>
      </c>
      <c r="X1421"/>
    </row>
    <row r="1422" spans="2:24" ht="29" x14ac:dyDescent="0.35">
      <c r="B1422" s="146"/>
      <c r="C1422" s="31" t="s">
        <v>4081</v>
      </c>
      <c r="D1422" s="31"/>
      <c r="E1422" s="44" t="s">
        <v>3284</v>
      </c>
      <c r="F1422" s="43" t="s">
        <v>41</v>
      </c>
      <c r="G1422" s="84" t="s">
        <v>3249</v>
      </c>
      <c r="H1422" s="31">
        <v>1998</v>
      </c>
      <c r="I1422" s="207" t="s">
        <v>3338</v>
      </c>
      <c r="J1422" s="84" t="s">
        <v>3270</v>
      </c>
      <c r="K1422" s="31" t="s">
        <v>41</v>
      </c>
      <c r="L1422" s="31"/>
      <c r="M1422" s="169"/>
      <c r="N1422" s="148"/>
      <c r="O1422" s="44" t="s">
        <v>3284</v>
      </c>
      <c r="P1422" s="43">
        <v>1998</v>
      </c>
      <c r="Q1422" s="207" t="s">
        <v>3338</v>
      </c>
      <c r="R1422" s="84" t="s">
        <v>3270</v>
      </c>
      <c r="S1422" s="31" t="s">
        <v>41</v>
      </c>
      <c r="T1422" s="31"/>
      <c r="U1422" s="169"/>
      <c r="V1422" s="150"/>
      <c r="W1422" s="141" t="str" cm="1">
        <f t="array" ref="W1422">IF(SUM(LEN(B1422:V1422))=0,"",IF(OR(OR(ISBLANK(F1422),SUM(LEN(C1422),LEN(D1422))=0),AND(NOT(E1422="Unknown"),ISBLANK(J1422)),AND(NOT(O1422="Unknown"),ISBLANK(R1422))),"Missing Information", INDEX(Table15[Entire Service Line Classification], MATCH(SUMIFS(Table15[Unique ID],Table15[System-Owned Portion],E1422,Table15[If Material Anything Other than "Lead" in Column E,Was Material Ever Previously Lead?],G1422,Table15[Customer-Owned Portion],O1422),Table15[Unique ID],0),0)))</f>
        <v>Non-lead</v>
      </c>
      <c r="X1422"/>
    </row>
    <row r="1423" spans="2:24" ht="29" x14ac:dyDescent="0.35">
      <c r="B1423" s="146"/>
      <c r="C1423" s="31" t="s">
        <v>4082</v>
      </c>
      <c r="D1423" s="31"/>
      <c r="E1423" s="44" t="s">
        <v>3203</v>
      </c>
      <c r="F1423" s="43" t="s">
        <v>3283</v>
      </c>
      <c r="G1423" s="84" t="s">
        <v>3249</v>
      </c>
      <c r="H1423" s="31">
        <v>1973</v>
      </c>
      <c r="I1423" s="207" t="s">
        <v>3338</v>
      </c>
      <c r="J1423" s="84"/>
      <c r="K1423" s="31" t="s">
        <v>41</v>
      </c>
      <c r="L1423" s="31"/>
      <c r="M1423" s="169"/>
      <c r="N1423" s="148"/>
      <c r="O1423" s="44" t="s">
        <v>3203</v>
      </c>
      <c r="P1423" s="43">
        <v>1973</v>
      </c>
      <c r="Q1423" s="207" t="s">
        <v>3338</v>
      </c>
      <c r="R1423" s="84" t="s">
        <v>3203</v>
      </c>
      <c r="S1423" s="31" t="s">
        <v>41</v>
      </c>
      <c r="T1423" s="31"/>
      <c r="U1423" s="169"/>
      <c r="V1423" s="150"/>
      <c r="W1423" s="141" t="str" cm="1">
        <f t="array" ref="W1423">IF(SUM(LEN(B1423:V1423))=0,"",IF(OR(OR(ISBLANK(F1423),SUM(LEN(C1423),LEN(D1423))=0),AND(NOT(E1423="Unknown"),ISBLANK(J1423)),AND(NOT(O1423="Unknown"),ISBLANK(R1423))),"Missing Information", INDEX(Table15[Entire Service Line Classification], MATCH(SUMIFS(Table15[Unique ID],Table15[System-Owned Portion],E1423,Table15[If Material Anything Other than "Lead" in Column E,Was Material Ever Previously Lead?],G1423,Table15[Customer-Owned Portion],O1423),Table15[Unique ID],0),0)))</f>
        <v>Lead Status Unknown</v>
      </c>
      <c r="X1423"/>
    </row>
    <row r="1424" spans="2:24" ht="29" x14ac:dyDescent="0.35">
      <c r="B1424" s="146"/>
      <c r="C1424" s="31" t="s">
        <v>4083</v>
      </c>
      <c r="D1424" s="31"/>
      <c r="E1424" s="44" t="s">
        <v>3284</v>
      </c>
      <c r="F1424" s="43" t="s">
        <v>41</v>
      </c>
      <c r="G1424" s="84" t="s">
        <v>3249</v>
      </c>
      <c r="H1424" s="31">
        <v>1996</v>
      </c>
      <c r="I1424" s="207" t="s">
        <v>3337</v>
      </c>
      <c r="J1424" s="84" t="s">
        <v>3270</v>
      </c>
      <c r="K1424" s="31" t="s">
        <v>41</v>
      </c>
      <c r="L1424" s="31"/>
      <c r="M1424" s="169"/>
      <c r="N1424" s="148"/>
      <c r="O1424" s="44" t="s">
        <v>3284</v>
      </c>
      <c r="P1424" s="43">
        <v>1996</v>
      </c>
      <c r="Q1424" s="207" t="s">
        <v>3337</v>
      </c>
      <c r="R1424" s="84" t="s">
        <v>3270</v>
      </c>
      <c r="S1424" s="31" t="s">
        <v>41</v>
      </c>
      <c r="T1424" s="31"/>
      <c r="U1424" s="169"/>
      <c r="V1424" s="150"/>
      <c r="W1424" s="141" t="str" cm="1">
        <f t="array" ref="W1424">IF(SUM(LEN(B1424:V1424))=0,"",IF(OR(OR(ISBLANK(F1424),SUM(LEN(C1424),LEN(D1424))=0),AND(NOT(E1424="Unknown"),ISBLANK(J1424)),AND(NOT(O1424="Unknown"),ISBLANK(R1424))),"Missing Information", INDEX(Table15[Entire Service Line Classification], MATCH(SUMIFS(Table15[Unique ID],Table15[System-Owned Portion],E1424,Table15[If Material Anything Other than "Lead" in Column E,Was Material Ever Previously Lead?],G1424,Table15[Customer-Owned Portion],O1424),Table15[Unique ID],0),0)))</f>
        <v>Non-lead</v>
      </c>
      <c r="X1424"/>
    </row>
    <row r="1425" spans="2:24" ht="29" x14ac:dyDescent="0.35">
      <c r="B1425" s="146"/>
      <c r="C1425" s="31" t="s">
        <v>4084</v>
      </c>
      <c r="D1425" s="31"/>
      <c r="E1425" s="44" t="s">
        <v>3284</v>
      </c>
      <c r="F1425" s="43" t="s">
        <v>41</v>
      </c>
      <c r="G1425" s="84" t="s">
        <v>3249</v>
      </c>
      <c r="H1425" s="31">
        <v>1996</v>
      </c>
      <c r="I1425" s="207" t="s">
        <v>3338</v>
      </c>
      <c r="J1425" s="84" t="s">
        <v>3270</v>
      </c>
      <c r="K1425" s="31" t="s">
        <v>41</v>
      </c>
      <c r="L1425" s="31"/>
      <c r="M1425" s="169"/>
      <c r="N1425" s="148"/>
      <c r="O1425" s="44" t="s">
        <v>3284</v>
      </c>
      <c r="P1425" s="43">
        <v>1996</v>
      </c>
      <c r="Q1425" s="207" t="s">
        <v>3338</v>
      </c>
      <c r="R1425" s="84" t="s">
        <v>3270</v>
      </c>
      <c r="S1425" s="31" t="s">
        <v>41</v>
      </c>
      <c r="T1425" s="31"/>
      <c r="U1425" s="169"/>
      <c r="V1425" s="150"/>
      <c r="W1425" s="141" t="str" cm="1">
        <f t="array" ref="W1425">IF(SUM(LEN(B1425:V1425))=0,"",IF(OR(OR(ISBLANK(F1425),SUM(LEN(C1425),LEN(D1425))=0),AND(NOT(E1425="Unknown"),ISBLANK(J1425)),AND(NOT(O1425="Unknown"),ISBLANK(R1425))),"Missing Information", INDEX(Table15[Entire Service Line Classification], MATCH(SUMIFS(Table15[Unique ID],Table15[System-Owned Portion],E1425,Table15[If Material Anything Other than "Lead" in Column E,Was Material Ever Previously Lead?],G1425,Table15[Customer-Owned Portion],O1425),Table15[Unique ID],0),0)))</f>
        <v>Non-lead</v>
      </c>
      <c r="X1425"/>
    </row>
    <row r="1426" spans="2:24" ht="29" x14ac:dyDescent="0.35">
      <c r="B1426" s="146"/>
      <c r="C1426" s="31" t="s">
        <v>4085</v>
      </c>
      <c r="D1426" s="31"/>
      <c r="E1426" s="44" t="s">
        <v>3284</v>
      </c>
      <c r="F1426" s="43" t="s">
        <v>41</v>
      </c>
      <c r="G1426" s="84" t="s">
        <v>3249</v>
      </c>
      <c r="H1426" s="31">
        <v>1998</v>
      </c>
      <c r="I1426" s="207" t="s">
        <v>3338</v>
      </c>
      <c r="J1426" s="84" t="s">
        <v>3270</v>
      </c>
      <c r="K1426" s="31" t="s">
        <v>41</v>
      </c>
      <c r="L1426" s="31"/>
      <c r="M1426" s="169"/>
      <c r="N1426" s="148"/>
      <c r="O1426" s="44" t="s">
        <v>3284</v>
      </c>
      <c r="P1426" s="43">
        <v>1998</v>
      </c>
      <c r="Q1426" s="207" t="s">
        <v>3338</v>
      </c>
      <c r="R1426" s="84" t="s">
        <v>3270</v>
      </c>
      <c r="S1426" s="31" t="s">
        <v>41</v>
      </c>
      <c r="T1426" s="31"/>
      <c r="U1426" s="169"/>
      <c r="V1426" s="150"/>
      <c r="W1426" s="141" t="str" cm="1">
        <f t="array" ref="W1426">IF(SUM(LEN(B1426:V1426))=0,"",IF(OR(OR(ISBLANK(F1426),SUM(LEN(C1426),LEN(D1426))=0),AND(NOT(E1426="Unknown"),ISBLANK(J1426)),AND(NOT(O1426="Unknown"),ISBLANK(R1426))),"Missing Information", INDEX(Table15[Entire Service Line Classification], MATCH(SUMIFS(Table15[Unique ID],Table15[System-Owned Portion],E1426,Table15[If Material Anything Other than "Lead" in Column E,Was Material Ever Previously Lead?],G1426,Table15[Customer-Owned Portion],O1426),Table15[Unique ID],0),0)))</f>
        <v>Non-lead</v>
      </c>
      <c r="X1426"/>
    </row>
    <row r="1427" spans="2:24" ht="29" x14ac:dyDescent="0.35">
      <c r="B1427" s="146"/>
      <c r="C1427" s="31" t="s">
        <v>4086</v>
      </c>
      <c r="D1427" s="31"/>
      <c r="E1427" s="44" t="s">
        <v>3284</v>
      </c>
      <c r="F1427" s="43" t="s">
        <v>41</v>
      </c>
      <c r="G1427" s="84" t="s">
        <v>3249</v>
      </c>
      <c r="H1427" s="31">
        <v>1998</v>
      </c>
      <c r="I1427" s="207" t="s">
        <v>3338</v>
      </c>
      <c r="J1427" s="84" t="s">
        <v>3270</v>
      </c>
      <c r="K1427" s="31" t="s">
        <v>41</v>
      </c>
      <c r="L1427" s="31"/>
      <c r="M1427" s="169"/>
      <c r="N1427" s="148"/>
      <c r="O1427" s="44" t="s">
        <v>3284</v>
      </c>
      <c r="P1427" s="43">
        <v>1998</v>
      </c>
      <c r="Q1427" s="207" t="s">
        <v>3338</v>
      </c>
      <c r="R1427" s="84" t="s">
        <v>3270</v>
      </c>
      <c r="S1427" s="31" t="s">
        <v>41</v>
      </c>
      <c r="T1427" s="31"/>
      <c r="U1427" s="169"/>
      <c r="V1427" s="150"/>
      <c r="W1427" s="141" t="str" cm="1">
        <f t="array" ref="W1427">IF(SUM(LEN(B1427:V1427))=0,"",IF(OR(OR(ISBLANK(F1427),SUM(LEN(C1427),LEN(D1427))=0),AND(NOT(E1427="Unknown"),ISBLANK(J1427)),AND(NOT(O1427="Unknown"),ISBLANK(R1427))),"Missing Information", INDEX(Table15[Entire Service Line Classification], MATCH(SUMIFS(Table15[Unique ID],Table15[System-Owned Portion],E1427,Table15[If Material Anything Other than "Lead" in Column E,Was Material Ever Previously Lead?],G1427,Table15[Customer-Owned Portion],O1427),Table15[Unique ID],0),0)))</f>
        <v>Non-lead</v>
      </c>
      <c r="X1427"/>
    </row>
    <row r="1428" spans="2:24" ht="29" x14ac:dyDescent="0.35">
      <c r="B1428" s="146"/>
      <c r="C1428" s="31" t="s">
        <v>4087</v>
      </c>
      <c r="D1428" s="31"/>
      <c r="E1428" s="44" t="s">
        <v>3284</v>
      </c>
      <c r="F1428" s="43" t="s">
        <v>41</v>
      </c>
      <c r="G1428" s="84" t="s">
        <v>3249</v>
      </c>
      <c r="H1428" s="31">
        <v>1997</v>
      </c>
      <c r="I1428" s="207" t="s">
        <v>3338</v>
      </c>
      <c r="J1428" s="84" t="s">
        <v>3270</v>
      </c>
      <c r="K1428" s="31" t="s">
        <v>41</v>
      </c>
      <c r="L1428" s="31"/>
      <c r="M1428" s="169"/>
      <c r="N1428" s="148"/>
      <c r="O1428" s="44" t="s">
        <v>3284</v>
      </c>
      <c r="P1428" s="43">
        <v>1997</v>
      </c>
      <c r="Q1428" s="207" t="s">
        <v>3338</v>
      </c>
      <c r="R1428" s="84" t="s">
        <v>3270</v>
      </c>
      <c r="S1428" s="31" t="s">
        <v>41</v>
      </c>
      <c r="T1428" s="31"/>
      <c r="U1428" s="169"/>
      <c r="V1428" s="150"/>
      <c r="W1428" s="141" t="str" cm="1">
        <f t="array" ref="W1428">IF(SUM(LEN(B1428:V1428))=0,"",IF(OR(OR(ISBLANK(F1428),SUM(LEN(C1428),LEN(D1428))=0),AND(NOT(E1428="Unknown"),ISBLANK(J1428)),AND(NOT(O1428="Unknown"),ISBLANK(R1428))),"Missing Information", INDEX(Table15[Entire Service Line Classification], MATCH(SUMIFS(Table15[Unique ID],Table15[System-Owned Portion],E1428,Table15[If Material Anything Other than "Lead" in Column E,Was Material Ever Previously Lead?],G1428,Table15[Customer-Owned Portion],O1428),Table15[Unique ID],0),0)))</f>
        <v>Non-lead</v>
      </c>
      <c r="X1428"/>
    </row>
    <row r="1429" spans="2:24" ht="29" x14ac:dyDescent="0.35">
      <c r="B1429" s="146"/>
      <c r="C1429" s="31" t="s">
        <v>4088</v>
      </c>
      <c r="D1429" s="31"/>
      <c r="E1429" s="44" t="s">
        <v>3284</v>
      </c>
      <c r="F1429" s="43" t="s">
        <v>41</v>
      </c>
      <c r="G1429" s="84" t="s">
        <v>3249</v>
      </c>
      <c r="H1429" s="31">
        <v>1996</v>
      </c>
      <c r="I1429" s="207" t="s">
        <v>3338</v>
      </c>
      <c r="J1429" s="84" t="s">
        <v>3270</v>
      </c>
      <c r="K1429" s="31" t="s">
        <v>41</v>
      </c>
      <c r="L1429" s="31"/>
      <c r="M1429" s="169"/>
      <c r="N1429" s="148"/>
      <c r="O1429" s="44" t="s">
        <v>3284</v>
      </c>
      <c r="P1429" s="43">
        <v>1996</v>
      </c>
      <c r="Q1429" s="207" t="s">
        <v>3338</v>
      </c>
      <c r="R1429" s="84" t="s">
        <v>3270</v>
      </c>
      <c r="S1429" s="31" t="s">
        <v>41</v>
      </c>
      <c r="T1429" s="31"/>
      <c r="U1429" s="169"/>
      <c r="V1429" s="150"/>
      <c r="W1429" s="141" t="str" cm="1">
        <f t="array" ref="W1429">IF(SUM(LEN(B1429:V1429))=0,"",IF(OR(OR(ISBLANK(F1429),SUM(LEN(C1429),LEN(D1429))=0),AND(NOT(E1429="Unknown"),ISBLANK(J1429)),AND(NOT(O1429="Unknown"),ISBLANK(R1429))),"Missing Information", INDEX(Table15[Entire Service Line Classification], MATCH(SUMIFS(Table15[Unique ID],Table15[System-Owned Portion],E1429,Table15[If Material Anything Other than "Lead" in Column E,Was Material Ever Previously Lead?],G1429,Table15[Customer-Owned Portion],O1429),Table15[Unique ID],0),0)))</f>
        <v>Non-lead</v>
      </c>
      <c r="X1429"/>
    </row>
    <row r="1430" spans="2:24" ht="29" x14ac:dyDescent="0.35">
      <c r="B1430" s="146"/>
      <c r="C1430" s="31" t="s">
        <v>4089</v>
      </c>
      <c r="D1430" s="31"/>
      <c r="E1430" s="44" t="s">
        <v>3284</v>
      </c>
      <c r="F1430" s="43" t="s">
        <v>41</v>
      </c>
      <c r="G1430" s="84" t="s">
        <v>3249</v>
      </c>
      <c r="H1430" s="31">
        <v>1999</v>
      </c>
      <c r="I1430" s="207" t="s">
        <v>3338</v>
      </c>
      <c r="J1430" s="84" t="s">
        <v>3270</v>
      </c>
      <c r="K1430" s="31" t="s">
        <v>41</v>
      </c>
      <c r="L1430" s="31"/>
      <c r="M1430" s="169"/>
      <c r="N1430" s="148"/>
      <c r="O1430" s="44" t="s">
        <v>3284</v>
      </c>
      <c r="P1430" s="43">
        <v>1999</v>
      </c>
      <c r="Q1430" s="207" t="s">
        <v>3338</v>
      </c>
      <c r="R1430" s="84" t="s">
        <v>3270</v>
      </c>
      <c r="S1430" s="31" t="s">
        <v>41</v>
      </c>
      <c r="T1430" s="31"/>
      <c r="U1430" s="169"/>
      <c r="V1430" s="150"/>
      <c r="W1430" s="141" t="str" cm="1">
        <f t="array" ref="W1430">IF(SUM(LEN(B1430:V1430))=0,"",IF(OR(OR(ISBLANK(F1430),SUM(LEN(C1430),LEN(D1430))=0),AND(NOT(E1430="Unknown"),ISBLANK(J1430)),AND(NOT(O1430="Unknown"),ISBLANK(R1430))),"Missing Information", INDEX(Table15[Entire Service Line Classification], MATCH(SUMIFS(Table15[Unique ID],Table15[System-Owned Portion],E1430,Table15[If Material Anything Other than "Lead" in Column E,Was Material Ever Previously Lead?],G1430,Table15[Customer-Owned Portion],O1430),Table15[Unique ID],0),0)))</f>
        <v>Non-lead</v>
      </c>
      <c r="X1430"/>
    </row>
    <row r="1431" spans="2:24" ht="29" x14ac:dyDescent="0.35">
      <c r="B1431" s="146"/>
      <c r="C1431" s="31" t="s">
        <v>4090</v>
      </c>
      <c r="D1431" s="31"/>
      <c r="E1431" s="44" t="s">
        <v>3284</v>
      </c>
      <c r="F1431" s="43" t="s">
        <v>41</v>
      </c>
      <c r="G1431" s="84" t="s">
        <v>3249</v>
      </c>
      <c r="H1431" s="31">
        <v>1999</v>
      </c>
      <c r="I1431" s="207" t="s">
        <v>3338</v>
      </c>
      <c r="J1431" s="84" t="s">
        <v>3270</v>
      </c>
      <c r="K1431" s="31" t="s">
        <v>41</v>
      </c>
      <c r="L1431" s="31"/>
      <c r="M1431" s="169"/>
      <c r="N1431" s="148"/>
      <c r="O1431" s="44" t="s">
        <v>3284</v>
      </c>
      <c r="P1431" s="43">
        <v>1999</v>
      </c>
      <c r="Q1431" s="207" t="s">
        <v>3338</v>
      </c>
      <c r="R1431" s="84" t="s">
        <v>3270</v>
      </c>
      <c r="S1431" s="31" t="s">
        <v>41</v>
      </c>
      <c r="T1431" s="31"/>
      <c r="U1431" s="169"/>
      <c r="V1431" s="150"/>
      <c r="W1431" s="141" t="str" cm="1">
        <f t="array" ref="W1431">IF(SUM(LEN(B1431:V1431))=0,"",IF(OR(OR(ISBLANK(F1431),SUM(LEN(C1431),LEN(D1431))=0),AND(NOT(E1431="Unknown"),ISBLANK(J1431)),AND(NOT(O1431="Unknown"),ISBLANK(R1431))),"Missing Information", INDEX(Table15[Entire Service Line Classification], MATCH(SUMIFS(Table15[Unique ID],Table15[System-Owned Portion],E1431,Table15[If Material Anything Other than "Lead" in Column E,Was Material Ever Previously Lead?],G1431,Table15[Customer-Owned Portion],O1431),Table15[Unique ID],0),0)))</f>
        <v>Non-lead</v>
      </c>
      <c r="X1431"/>
    </row>
    <row r="1432" spans="2:24" ht="29" x14ac:dyDescent="0.35">
      <c r="B1432" s="146"/>
      <c r="C1432" s="31" t="s">
        <v>4091</v>
      </c>
      <c r="D1432" s="31"/>
      <c r="E1432" s="44" t="s">
        <v>3284</v>
      </c>
      <c r="F1432" s="43" t="s">
        <v>41</v>
      </c>
      <c r="G1432" s="84" t="s">
        <v>3249</v>
      </c>
      <c r="H1432" s="31">
        <v>1999</v>
      </c>
      <c r="I1432" s="207" t="s">
        <v>3338</v>
      </c>
      <c r="J1432" s="84" t="s">
        <v>3270</v>
      </c>
      <c r="K1432" s="31" t="s">
        <v>41</v>
      </c>
      <c r="L1432" s="31"/>
      <c r="M1432" s="169"/>
      <c r="N1432" s="148"/>
      <c r="O1432" s="44" t="s">
        <v>3284</v>
      </c>
      <c r="P1432" s="43">
        <v>1999</v>
      </c>
      <c r="Q1432" s="207" t="s">
        <v>3338</v>
      </c>
      <c r="R1432" s="84" t="s">
        <v>3270</v>
      </c>
      <c r="S1432" s="31" t="s">
        <v>41</v>
      </c>
      <c r="T1432" s="31"/>
      <c r="U1432" s="169"/>
      <c r="V1432" s="150"/>
      <c r="W1432" s="141" t="str" cm="1">
        <f t="array" ref="W1432">IF(SUM(LEN(B1432:V1432))=0,"",IF(OR(OR(ISBLANK(F1432),SUM(LEN(C1432),LEN(D1432))=0),AND(NOT(E1432="Unknown"),ISBLANK(J1432)),AND(NOT(O1432="Unknown"),ISBLANK(R1432))),"Missing Information", INDEX(Table15[Entire Service Line Classification], MATCH(SUMIFS(Table15[Unique ID],Table15[System-Owned Portion],E1432,Table15[If Material Anything Other than "Lead" in Column E,Was Material Ever Previously Lead?],G1432,Table15[Customer-Owned Portion],O1432),Table15[Unique ID],0),0)))</f>
        <v>Non-lead</v>
      </c>
      <c r="X1432"/>
    </row>
    <row r="1433" spans="2:24" ht="29" x14ac:dyDescent="0.35">
      <c r="B1433" s="146"/>
      <c r="C1433" s="31" t="s">
        <v>4092</v>
      </c>
      <c r="D1433" s="31"/>
      <c r="E1433" s="44" t="s">
        <v>3284</v>
      </c>
      <c r="F1433" s="43" t="s">
        <v>41</v>
      </c>
      <c r="G1433" s="84" t="s">
        <v>3249</v>
      </c>
      <c r="H1433" s="31">
        <v>1998</v>
      </c>
      <c r="I1433" s="207" t="s">
        <v>3338</v>
      </c>
      <c r="J1433" s="84" t="s">
        <v>3270</v>
      </c>
      <c r="K1433" s="31" t="s">
        <v>41</v>
      </c>
      <c r="L1433" s="31"/>
      <c r="M1433" s="169"/>
      <c r="N1433" s="148"/>
      <c r="O1433" s="44" t="s">
        <v>3284</v>
      </c>
      <c r="P1433" s="43">
        <v>1998</v>
      </c>
      <c r="Q1433" s="207" t="s">
        <v>3338</v>
      </c>
      <c r="R1433" s="84" t="s">
        <v>3270</v>
      </c>
      <c r="S1433" s="31" t="s">
        <v>41</v>
      </c>
      <c r="T1433" s="31"/>
      <c r="U1433" s="169"/>
      <c r="V1433" s="150"/>
      <c r="W1433" s="141" t="str" cm="1">
        <f t="array" ref="W1433">IF(SUM(LEN(B1433:V1433))=0,"",IF(OR(OR(ISBLANK(F1433),SUM(LEN(C1433),LEN(D1433))=0),AND(NOT(E1433="Unknown"),ISBLANK(J1433)),AND(NOT(O1433="Unknown"),ISBLANK(R1433))),"Missing Information", INDEX(Table15[Entire Service Line Classification], MATCH(SUMIFS(Table15[Unique ID],Table15[System-Owned Portion],E1433,Table15[If Material Anything Other than "Lead" in Column E,Was Material Ever Previously Lead?],G1433,Table15[Customer-Owned Portion],O1433),Table15[Unique ID],0),0)))</f>
        <v>Non-lead</v>
      </c>
      <c r="X1433"/>
    </row>
    <row r="1434" spans="2:24" ht="29" x14ac:dyDescent="0.35">
      <c r="B1434" s="146"/>
      <c r="C1434" s="31" t="s">
        <v>4093</v>
      </c>
      <c r="D1434" s="31"/>
      <c r="E1434" s="44" t="s">
        <v>3203</v>
      </c>
      <c r="F1434" s="43" t="s">
        <v>3283</v>
      </c>
      <c r="G1434" s="84" t="s">
        <v>3249</v>
      </c>
      <c r="H1434" s="31">
        <v>1975</v>
      </c>
      <c r="I1434" s="207" t="s">
        <v>3338</v>
      </c>
      <c r="J1434" s="84"/>
      <c r="K1434" s="31" t="s">
        <v>41</v>
      </c>
      <c r="L1434" s="31"/>
      <c r="M1434" s="169"/>
      <c r="N1434" s="148"/>
      <c r="O1434" s="44" t="s">
        <v>3203</v>
      </c>
      <c r="P1434" s="43">
        <v>1975</v>
      </c>
      <c r="Q1434" s="207" t="s">
        <v>3338</v>
      </c>
      <c r="R1434" s="84" t="s">
        <v>3203</v>
      </c>
      <c r="S1434" s="31" t="s">
        <v>41</v>
      </c>
      <c r="T1434" s="31"/>
      <c r="U1434" s="169"/>
      <c r="V1434" s="150"/>
      <c r="W1434" s="141" t="str" cm="1">
        <f t="array" ref="W1434">IF(SUM(LEN(B1434:V1434))=0,"",IF(OR(OR(ISBLANK(F1434),SUM(LEN(C1434),LEN(D1434))=0),AND(NOT(E1434="Unknown"),ISBLANK(J1434)),AND(NOT(O1434="Unknown"),ISBLANK(R1434))),"Missing Information", INDEX(Table15[Entire Service Line Classification], MATCH(SUMIFS(Table15[Unique ID],Table15[System-Owned Portion],E1434,Table15[If Material Anything Other than "Lead" in Column E,Was Material Ever Previously Lead?],G1434,Table15[Customer-Owned Portion],O1434),Table15[Unique ID],0),0)))</f>
        <v>Lead Status Unknown</v>
      </c>
      <c r="X1434"/>
    </row>
    <row r="1435" spans="2:24" ht="29" x14ac:dyDescent="0.35">
      <c r="B1435" s="146"/>
      <c r="C1435" s="31" t="s">
        <v>4094</v>
      </c>
      <c r="D1435" s="31"/>
      <c r="E1435" s="44" t="s">
        <v>3284</v>
      </c>
      <c r="F1435" s="43" t="s">
        <v>41</v>
      </c>
      <c r="G1435" s="84" t="s">
        <v>3249</v>
      </c>
      <c r="H1435" s="31">
        <v>1998</v>
      </c>
      <c r="I1435" s="207" t="s">
        <v>3338</v>
      </c>
      <c r="J1435" s="84" t="s">
        <v>3270</v>
      </c>
      <c r="K1435" s="31" t="s">
        <v>41</v>
      </c>
      <c r="L1435" s="31"/>
      <c r="M1435" s="169"/>
      <c r="N1435" s="148"/>
      <c r="O1435" s="44" t="s">
        <v>3284</v>
      </c>
      <c r="P1435" s="43">
        <v>1998</v>
      </c>
      <c r="Q1435" s="207" t="s">
        <v>3338</v>
      </c>
      <c r="R1435" s="84" t="s">
        <v>3270</v>
      </c>
      <c r="S1435" s="31" t="s">
        <v>41</v>
      </c>
      <c r="T1435" s="31"/>
      <c r="U1435" s="169"/>
      <c r="V1435" s="150"/>
      <c r="W1435" s="141" t="str" cm="1">
        <f t="array" ref="W1435">IF(SUM(LEN(B1435:V1435))=0,"",IF(OR(OR(ISBLANK(F1435),SUM(LEN(C1435),LEN(D1435))=0),AND(NOT(E1435="Unknown"),ISBLANK(J1435)),AND(NOT(O1435="Unknown"),ISBLANK(R1435))),"Missing Information", INDEX(Table15[Entire Service Line Classification], MATCH(SUMIFS(Table15[Unique ID],Table15[System-Owned Portion],E1435,Table15[If Material Anything Other than "Lead" in Column E,Was Material Ever Previously Lead?],G1435,Table15[Customer-Owned Portion],O1435),Table15[Unique ID],0),0)))</f>
        <v>Non-lead</v>
      </c>
      <c r="X1435"/>
    </row>
    <row r="1436" spans="2:24" ht="29" x14ac:dyDescent="0.35">
      <c r="B1436" s="146"/>
      <c r="C1436" s="31" t="s">
        <v>4095</v>
      </c>
      <c r="D1436" s="31"/>
      <c r="E1436" s="44" t="s">
        <v>3284</v>
      </c>
      <c r="F1436" s="43" t="s">
        <v>41</v>
      </c>
      <c r="G1436" s="84" t="s">
        <v>3249</v>
      </c>
      <c r="H1436" s="31">
        <v>1997</v>
      </c>
      <c r="I1436" s="207" t="s">
        <v>3338</v>
      </c>
      <c r="J1436" s="84" t="s">
        <v>3270</v>
      </c>
      <c r="K1436" s="31" t="s">
        <v>41</v>
      </c>
      <c r="L1436" s="31"/>
      <c r="M1436" s="169"/>
      <c r="N1436" s="148"/>
      <c r="O1436" s="44" t="s">
        <v>3284</v>
      </c>
      <c r="P1436" s="43">
        <v>1997</v>
      </c>
      <c r="Q1436" s="207" t="s">
        <v>3338</v>
      </c>
      <c r="R1436" s="84" t="s">
        <v>3270</v>
      </c>
      <c r="S1436" s="31" t="s">
        <v>41</v>
      </c>
      <c r="T1436" s="31"/>
      <c r="U1436" s="169"/>
      <c r="V1436" s="150"/>
      <c r="W1436" s="141" t="str" cm="1">
        <f t="array" ref="W1436">IF(SUM(LEN(B1436:V1436))=0,"",IF(OR(OR(ISBLANK(F1436),SUM(LEN(C1436),LEN(D1436))=0),AND(NOT(E1436="Unknown"),ISBLANK(J1436)),AND(NOT(O1436="Unknown"),ISBLANK(R1436))),"Missing Information", INDEX(Table15[Entire Service Line Classification], MATCH(SUMIFS(Table15[Unique ID],Table15[System-Owned Portion],E1436,Table15[If Material Anything Other than "Lead" in Column E,Was Material Ever Previously Lead?],G1436,Table15[Customer-Owned Portion],O1436),Table15[Unique ID],0),0)))</f>
        <v>Non-lead</v>
      </c>
      <c r="X1436"/>
    </row>
    <row r="1437" spans="2:24" ht="29" x14ac:dyDescent="0.35">
      <c r="B1437" s="146"/>
      <c r="C1437" s="31" t="s">
        <v>4096</v>
      </c>
      <c r="D1437" s="31"/>
      <c r="E1437" s="44" t="s">
        <v>3284</v>
      </c>
      <c r="F1437" s="43" t="s">
        <v>41</v>
      </c>
      <c r="G1437" s="84" t="s">
        <v>3249</v>
      </c>
      <c r="H1437" s="31">
        <v>1997</v>
      </c>
      <c r="I1437" s="207" t="s">
        <v>3338</v>
      </c>
      <c r="J1437" s="84" t="s">
        <v>3270</v>
      </c>
      <c r="K1437" s="31" t="s">
        <v>41</v>
      </c>
      <c r="L1437" s="31"/>
      <c r="M1437" s="169"/>
      <c r="N1437" s="148"/>
      <c r="O1437" s="44" t="s">
        <v>3284</v>
      </c>
      <c r="P1437" s="43">
        <v>1997</v>
      </c>
      <c r="Q1437" s="207" t="s">
        <v>3338</v>
      </c>
      <c r="R1437" s="84" t="s">
        <v>3270</v>
      </c>
      <c r="S1437" s="31" t="s">
        <v>41</v>
      </c>
      <c r="T1437" s="31"/>
      <c r="U1437" s="169"/>
      <c r="V1437" s="150"/>
      <c r="W1437" s="141" t="str" cm="1">
        <f t="array" ref="W1437">IF(SUM(LEN(B1437:V1437))=0,"",IF(OR(OR(ISBLANK(F1437),SUM(LEN(C1437),LEN(D1437))=0),AND(NOT(E1437="Unknown"),ISBLANK(J1437)),AND(NOT(O1437="Unknown"),ISBLANK(R1437))),"Missing Information", INDEX(Table15[Entire Service Line Classification], MATCH(SUMIFS(Table15[Unique ID],Table15[System-Owned Portion],E1437,Table15[If Material Anything Other than "Lead" in Column E,Was Material Ever Previously Lead?],G1437,Table15[Customer-Owned Portion],O1437),Table15[Unique ID],0),0)))</f>
        <v>Non-lead</v>
      </c>
      <c r="X1437"/>
    </row>
    <row r="1438" spans="2:24" ht="29" x14ac:dyDescent="0.35">
      <c r="B1438" s="146"/>
      <c r="C1438" s="31" t="s">
        <v>4097</v>
      </c>
      <c r="D1438" s="31"/>
      <c r="E1438" s="44" t="s">
        <v>3284</v>
      </c>
      <c r="F1438" s="43" t="s">
        <v>41</v>
      </c>
      <c r="G1438" s="84" t="s">
        <v>3249</v>
      </c>
      <c r="H1438" s="31">
        <v>1996</v>
      </c>
      <c r="I1438" s="207" t="s">
        <v>3337</v>
      </c>
      <c r="J1438" s="84" t="s">
        <v>3270</v>
      </c>
      <c r="K1438" s="31" t="s">
        <v>41</v>
      </c>
      <c r="L1438" s="31"/>
      <c r="M1438" s="169"/>
      <c r="N1438" s="148"/>
      <c r="O1438" s="44" t="s">
        <v>3284</v>
      </c>
      <c r="P1438" s="43">
        <v>1996</v>
      </c>
      <c r="Q1438" s="207" t="s">
        <v>3337</v>
      </c>
      <c r="R1438" s="84" t="s">
        <v>3270</v>
      </c>
      <c r="S1438" s="31" t="s">
        <v>41</v>
      </c>
      <c r="T1438" s="31"/>
      <c r="U1438" s="169"/>
      <c r="V1438" s="150"/>
      <c r="W1438" s="141" t="str" cm="1">
        <f t="array" ref="W1438">IF(SUM(LEN(B1438:V1438))=0,"",IF(OR(OR(ISBLANK(F1438),SUM(LEN(C1438),LEN(D1438))=0),AND(NOT(E1438="Unknown"),ISBLANK(J1438)),AND(NOT(O1438="Unknown"),ISBLANK(R1438))),"Missing Information", INDEX(Table15[Entire Service Line Classification], MATCH(SUMIFS(Table15[Unique ID],Table15[System-Owned Portion],E1438,Table15[If Material Anything Other than "Lead" in Column E,Was Material Ever Previously Lead?],G1438,Table15[Customer-Owned Portion],O1438),Table15[Unique ID],0),0)))</f>
        <v>Non-lead</v>
      </c>
      <c r="X1438"/>
    </row>
    <row r="1439" spans="2:24" x14ac:dyDescent="0.35">
      <c r="B1439" s="146"/>
      <c r="C1439" s="31" t="s">
        <v>4098</v>
      </c>
      <c r="D1439" s="31"/>
      <c r="E1439" s="44" t="s">
        <v>3203</v>
      </c>
      <c r="F1439" s="43" t="s">
        <v>3283</v>
      </c>
      <c r="G1439" s="84" t="s">
        <v>3249</v>
      </c>
      <c r="H1439" s="31"/>
      <c r="I1439" s="207" t="s">
        <v>3336</v>
      </c>
      <c r="J1439" s="84"/>
      <c r="K1439" s="31" t="s">
        <v>41</v>
      </c>
      <c r="L1439" s="31"/>
      <c r="M1439" s="169"/>
      <c r="N1439" s="148"/>
      <c r="O1439" s="44" t="s">
        <v>3203</v>
      </c>
      <c r="P1439" s="43"/>
      <c r="Q1439" s="207" t="s">
        <v>3336</v>
      </c>
      <c r="R1439" s="84" t="s">
        <v>3203</v>
      </c>
      <c r="S1439" s="31" t="s">
        <v>41</v>
      </c>
      <c r="T1439" s="31"/>
      <c r="U1439" s="169"/>
      <c r="V1439" s="150"/>
      <c r="W1439" s="141" t="str" cm="1">
        <f t="array" ref="W1439">IF(SUM(LEN(B1439:V1439))=0,"",IF(OR(OR(ISBLANK(F1439),SUM(LEN(C1439),LEN(D1439))=0),AND(NOT(E1439="Unknown"),ISBLANK(J1439)),AND(NOT(O1439="Unknown"),ISBLANK(R1439))),"Missing Information", INDEX(Table15[Entire Service Line Classification], MATCH(SUMIFS(Table15[Unique ID],Table15[System-Owned Portion],E1439,Table15[If Material Anything Other than "Lead" in Column E,Was Material Ever Previously Lead?],G1439,Table15[Customer-Owned Portion],O1439),Table15[Unique ID],0),0)))</f>
        <v>Lead Status Unknown</v>
      </c>
      <c r="X1439"/>
    </row>
    <row r="1440" spans="2:24" ht="29" x14ac:dyDescent="0.35">
      <c r="B1440" s="146"/>
      <c r="C1440" s="31" t="s">
        <v>4099</v>
      </c>
      <c r="D1440" s="31"/>
      <c r="E1440" s="44" t="s">
        <v>3284</v>
      </c>
      <c r="F1440" s="43" t="s">
        <v>41</v>
      </c>
      <c r="G1440" s="84" t="s">
        <v>3249</v>
      </c>
      <c r="H1440" s="31" t="s">
        <v>6805</v>
      </c>
      <c r="I1440" s="207" t="s">
        <v>3339</v>
      </c>
      <c r="J1440" s="84" t="s">
        <v>3270</v>
      </c>
      <c r="K1440" s="31" t="s">
        <v>41</v>
      </c>
      <c r="L1440" s="31"/>
      <c r="M1440" s="169"/>
      <c r="N1440" s="148"/>
      <c r="O1440" s="44" t="s">
        <v>3284</v>
      </c>
      <c r="P1440" s="43" t="s">
        <v>6805</v>
      </c>
      <c r="Q1440" s="207" t="s">
        <v>3339</v>
      </c>
      <c r="R1440" s="84" t="s">
        <v>3270</v>
      </c>
      <c r="S1440" s="31" t="s">
        <v>41</v>
      </c>
      <c r="T1440" s="31"/>
      <c r="U1440" s="169"/>
      <c r="V1440" s="150"/>
      <c r="W1440" s="141" t="str" cm="1">
        <f t="array" ref="W1440">IF(SUM(LEN(B1440:V1440))=0,"",IF(OR(OR(ISBLANK(F1440),SUM(LEN(C1440),LEN(D1440))=0),AND(NOT(E1440="Unknown"),ISBLANK(J1440)),AND(NOT(O1440="Unknown"),ISBLANK(R1440))),"Missing Information", INDEX(Table15[Entire Service Line Classification], MATCH(SUMIFS(Table15[Unique ID],Table15[System-Owned Portion],E1440,Table15[If Material Anything Other than "Lead" in Column E,Was Material Ever Previously Lead?],G1440,Table15[Customer-Owned Portion],O1440),Table15[Unique ID],0),0)))</f>
        <v>Non-lead</v>
      </c>
      <c r="X1440"/>
    </row>
    <row r="1441" spans="2:24" ht="29" x14ac:dyDescent="0.35">
      <c r="B1441" s="146"/>
      <c r="C1441" s="31" t="s">
        <v>4100</v>
      </c>
      <c r="D1441" s="31"/>
      <c r="E1441" s="44" t="s">
        <v>3203</v>
      </c>
      <c r="F1441" s="43" t="s">
        <v>3283</v>
      </c>
      <c r="G1441" s="84" t="s">
        <v>3249</v>
      </c>
      <c r="H1441" s="31">
        <v>1973</v>
      </c>
      <c r="I1441" s="207" t="s">
        <v>3338</v>
      </c>
      <c r="J1441" s="84"/>
      <c r="K1441" s="31" t="s">
        <v>41</v>
      </c>
      <c r="L1441" s="31"/>
      <c r="M1441" s="169"/>
      <c r="N1441" s="148"/>
      <c r="O1441" s="44" t="s">
        <v>3203</v>
      </c>
      <c r="P1441" s="43">
        <v>1973</v>
      </c>
      <c r="Q1441" s="207" t="s">
        <v>3338</v>
      </c>
      <c r="R1441" s="84" t="s">
        <v>3203</v>
      </c>
      <c r="S1441" s="31" t="s">
        <v>41</v>
      </c>
      <c r="T1441" s="31"/>
      <c r="U1441" s="169"/>
      <c r="V1441" s="150"/>
      <c r="W1441" s="141" t="str" cm="1">
        <f t="array" ref="W1441">IF(SUM(LEN(B1441:V1441))=0,"",IF(OR(OR(ISBLANK(F1441),SUM(LEN(C1441),LEN(D1441))=0),AND(NOT(E1441="Unknown"),ISBLANK(J1441)),AND(NOT(O1441="Unknown"),ISBLANK(R1441))),"Missing Information", INDEX(Table15[Entire Service Line Classification], MATCH(SUMIFS(Table15[Unique ID],Table15[System-Owned Portion],E1441,Table15[If Material Anything Other than "Lead" in Column E,Was Material Ever Previously Lead?],G1441,Table15[Customer-Owned Portion],O1441),Table15[Unique ID],0),0)))</f>
        <v>Lead Status Unknown</v>
      </c>
      <c r="X1441"/>
    </row>
    <row r="1442" spans="2:24" ht="29" x14ac:dyDescent="0.35">
      <c r="B1442" s="146"/>
      <c r="C1442" s="31" t="s">
        <v>4101</v>
      </c>
      <c r="D1442" s="31"/>
      <c r="E1442" s="44" t="s">
        <v>3284</v>
      </c>
      <c r="F1442" s="43" t="s">
        <v>41</v>
      </c>
      <c r="G1442" s="84" t="s">
        <v>3249</v>
      </c>
      <c r="H1442" s="31">
        <v>1991</v>
      </c>
      <c r="I1442" s="207" t="s">
        <v>3338</v>
      </c>
      <c r="J1442" s="84" t="s">
        <v>3270</v>
      </c>
      <c r="K1442" s="31" t="s">
        <v>41</v>
      </c>
      <c r="L1442" s="31"/>
      <c r="M1442" s="169"/>
      <c r="N1442" s="148"/>
      <c r="O1442" s="44" t="s">
        <v>3284</v>
      </c>
      <c r="P1442" s="43">
        <v>1991</v>
      </c>
      <c r="Q1442" s="207" t="s">
        <v>3338</v>
      </c>
      <c r="R1442" s="84" t="s">
        <v>3270</v>
      </c>
      <c r="S1442" s="31" t="s">
        <v>41</v>
      </c>
      <c r="T1442" s="31"/>
      <c r="U1442" s="169"/>
      <c r="V1442" s="150"/>
      <c r="W1442" s="141" t="str" cm="1">
        <f t="array" ref="W1442">IF(SUM(LEN(B1442:V1442))=0,"",IF(OR(OR(ISBLANK(F1442),SUM(LEN(C1442),LEN(D1442))=0),AND(NOT(E1442="Unknown"),ISBLANK(J1442)),AND(NOT(O1442="Unknown"),ISBLANK(R1442))),"Missing Information", INDEX(Table15[Entire Service Line Classification], MATCH(SUMIFS(Table15[Unique ID],Table15[System-Owned Portion],E1442,Table15[If Material Anything Other than "Lead" in Column E,Was Material Ever Previously Lead?],G1442,Table15[Customer-Owned Portion],O1442),Table15[Unique ID],0),0)))</f>
        <v>Non-lead</v>
      </c>
      <c r="X1442"/>
    </row>
    <row r="1443" spans="2:24" ht="29" x14ac:dyDescent="0.35">
      <c r="B1443" s="146"/>
      <c r="C1443" s="31" t="s">
        <v>4102</v>
      </c>
      <c r="D1443" s="31"/>
      <c r="E1443" s="44" t="s">
        <v>3284</v>
      </c>
      <c r="F1443" s="43" t="s">
        <v>41</v>
      </c>
      <c r="G1443" s="84" t="s">
        <v>3249</v>
      </c>
      <c r="H1443" s="31">
        <v>1996</v>
      </c>
      <c r="I1443" s="207" t="s">
        <v>3338</v>
      </c>
      <c r="J1443" s="84" t="s">
        <v>3270</v>
      </c>
      <c r="K1443" s="31" t="s">
        <v>41</v>
      </c>
      <c r="L1443" s="31"/>
      <c r="M1443" s="169"/>
      <c r="N1443" s="148"/>
      <c r="O1443" s="44" t="s">
        <v>3284</v>
      </c>
      <c r="P1443" s="43">
        <v>1996</v>
      </c>
      <c r="Q1443" s="207" t="s">
        <v>3338</v>
      </c>
      <c r="R1443" s="84" t="s">
        <v>3270</v>
      </c>
      <c r="S1443" s="31" t="s">
        <v>41</v>
      </c>
      <c r="T1443" s="31"/>
      <c r="U1443" s="169"/>
      <c r="V1443" s="150"/>
      <c r="W1443" s="141" t="str" cm="1">
        <f t="array" ref="W1443">IF(SUM(LEN(B1443:V1443))=0,"",IF(OR(OR(ISBLANK(F1443),SUM(LEN(C1443),LEN(D1443))=0),AND(NOT(E1443="Unknown"),ISBLANK(J1443)),AND(NOT(O1443="Unknown"),ISBLANK(R1443))),"Missing Information", INDEX(Table15[Entire Service Line Classification], MATCH(SUMIFS(Table15[Unique ID],Table15[System-Owned Portion],E1443,Table15[If Material Anything Other than "Lead" in Column E,Was Material Ever Previously Lead?],G1443,Table15[Customer-Owned Portion],O1443),Table15[Unique ID],0),0)))</f>
        <v>Non-lead</v>
      </c>
      <c r="X1443"/>
    </row>
    <row r="1444" spans="2:24" ht="29" x14ac:dyDescent="0.35">
      <c r="B1444" s="146"/>
      <c r="C1444" s="31" t="s">
        <v>4103</v>
      </c>
      <c r="D1444" s="31"/>
      <c r="E1444" s="44" t="s">
        <v>3203</v>
      </c>
      <c r="F1444" s="43" t="s">
        <v>3283</v>
      </c>
      <c r="G1444" s="84" t="s">
        <v>3249</v>
      </c>
      <c r="H1444" s="31">
        <v>1975</v>
      </c>
      <c r="I1444" s="207" t="s">
        <v>3338</v>
      </c>
      <c r="J1444" s="84"/>
      <c r="K1444" s="31" t="s">
        <v>41</v>
      </c>
      <c r="L1444" s="31"/>
      <c r="M1444" s="169"/>
      <c r="N1444" s="148"/>
      <c r="O1444" s="44" t="s">
        <v>3203</v>
      </c>
      <c r="P1444" s="43">
        <v>1975</v>
      </c>
      <c r="Q1444" s="207" t="s">
        <v>3338</v>
      </c>
      <c r="R1444" s="84" t="s">
        <v>3203</v>
      </c>
      <c r="S1444" s="31" t="s">
        <v>41</v>
      </c>
      <c r="T1444" s="31"/>
      <c r="U1444" s="169"/>
      <c r="V1444" s="150"/>
      <c r="W1444" s="141" t="str" cm="1">
        <f t="array" ref="W1444">IF(SUM(LEN(B1444:V1444))=0,"",IF(OR(OR(ISBLANK(F1444),SUM(LEN(C1444),LEN(D1444))=0),AND(NOT(E1444="Unknown"),ISBLANK(J1444)),AND(NOT(O1444="Unknown"),ISBLANK(R1444))),"Missing Information", INDEX(Table15[Entire Service Line Classification], MATCH(SUMIFS(Table15[Unique ID],Table15[System-Owned Portion],E1444,Table15[If Material Anything Other than "Lead" in Column E,Was Material Ever Previously Lead?],G1444,Table15[Customer-Owned Portion],O1444),Table15[Unique ID],0),0)))</f>
        <v>Lead Status Unknown</v>
      </c>
      <c r="X1444"/>
    </row>
    <row r="1445" spans="2:24" x14ac:dyDescent="0.35">
      <c r="B1445" s="146"/>
      <c r="C1445" s="31" t="s">
        <v>4104</v>
      </c>
      <c r="D1445" s="31"/>
      <c r="E1445" s="44" t="s">
        <v>3203</v>
      </c>
      <c r="F1445" s="43" t="s">
        <v>3283</v>
      </c>
      <c r="G1445" s="84" t="s">
        <v>3249</v>
      </c>
      <c r="H1445" s="31">
        <v>1947</v>
      </c>
      <c r="I1445" s="207" t="s">
        <v>3338</v>
      </c>
      <c r="J1445" s="84"/>
      <c r="K1445" s="31" t="s">
        <v>41</v>
      </c>
      <c r="L1445" s="31"/>
      <c r="M1445" s="169"/>
      <c r="N1445" s="148"/>
      <c r="O1445" s="44" t="s">
        <v>3203</v>
      </c>
      <c r="P1445" s="43">
        <v>1947</v>
      </c>
      <c r="Q1445" s="207" t="s">
        <v>3338</v>
      </c>
      <c r="R1445" s="84" t="s">
        <v>3203</v>
      </c>
      <c r="S1445" s="31" t="s">
        <v>41</v>
      </c>
      <c r="T1445" s="31"/>
      <c r="U1445" s="169"/>
      <c r="V1445" s="150"/>
      <c r="W1445" s="141" t="str" cm="1">
        <f t="array" ref="W1445">IF(SUM(LEN(B1445:V1445))=0,"",IF(OR(OR(ISBLANK(F1445),SUM(LEN(C1445),LEN(D1445))=0),AND(NOT(E1445="Unknown"),ISBLANK(J1445)),AND(NOT(O1445="Unknown"),ISBLANK(R1445))),"Missing Information", INDEX(Table15[Entire Service Line Classification], MATCH(SUMIFS(Table15[Unique ID],Table15[System-Owned Portion],E1445,Table15[If Material Anything Other than "Lead" in Column E,Was Material Ever Previously Lead?],G1445,Table15[Customer-Owned Portion],O1445),Table15[Unique ID],0),0)))</f>
        <v>Lead Status Unknown</v>
      </c>
      <c r="X1445"/>
    </row>
    <row r="1446" spans="2:24" x14ac:dyDescent="0.35">
      <c r="B1446" s="146"/>
      <c r="C1446" s="31" t="s">
        <v>4105</v>
      </c>
      <c r="D1446" s="31"/>
      <c r="E1446" s="44" t="s">
        <v>3203</v>
      </c>
      <c r="F1446" s="43" t="s">
        <v>3283</v>
      </c>
      <c r="G1446" s="84" t="s">
        <v>3249</v>
      </c>
      <c r="H1446" s="31">
        <v>1947</v>
      </c>
      <c r="I1446" s="207" t="s">
        <v>3338</v>
      </c>
      <c r="J1446" s="84"/>
      <c r="K1446" s="31" t="s">
        <v>41</v>
      </c>
      <c r="L1446" s="31"/>
      <c r="M1446" s="169"/>
      <c r="N1446" s="148"/>
      <c r="O1446" s="44" t="s">
        <v>3203</v>
      </c>
      <c r="P1446" s="43">
        <v>1947</v>
      </c>
      <c r="Q1446" s="207" t="s">
        <v>3338</v>
      </c>
      <c r="R1446" s="84" t="s">
        <v>3203</v>
      </c>
      <c r="S1446" s="31" t="s">
        <v>41</v>
      </c>
      <c r="T1446" s="31"/>
      <c r="U1446" s="169"/>
      <c r="V1446" s="150"/>
      <c r="W1446" s="141" t="str" cm="1">
        <f t="array" ref="W1446">IF(SUM(LEN(B1446:V1446))=0,"",IF(OR(OR(ISBLANK(F1446),SUM(LEN(C1446),LEN(D1446))=0),AND(NOT(E1446="Unknown"),ISBLANK(J1446)),AND(NOT(O1446="Unknown"),ISBLANK(R1446))),"Missing Information", INDEX(Table15[Entire Service Line Classification], MATCH(SUMIFS(Table15[Unique ID],Table15[System-Owned Portion],E1446,Table15[If Material Anything Other than "Lead" in Column E,Was Material Ever Previously Lead?],G1446,Table15[Customer-Owned Portion],O1446),Table15[Unique ID],0),0)))</f>
        <v>Lead Status Unknown</v>
      </c>
      <c r="X1446"/>
    </row>
    <row r="1447" spans="2:24" ht="29" x14ac:dyDescent="0.35">
      <c r="B1447" s="146"/>
      <c r="C1447" s="31" t="s">
        <v>4106</v>
      </c>
      <c r="D1447" s="31"/>
      <c r="E1447" s="44" t="s">
        <v>3203</v>
      </c>
      <c r="F1447" s="43" t="s">
        <v>3283</v>
      </c>
      <c r="G1447" s="84" t="s">
        <v>3249</v>
      </c>
      <c r="H1447" s="31">
        <v>1973</v>
      </c>
      <c r="I1447" s="207" t="s">
        <v>3338</v>
      </c>
      <c r="J1447" s="84"/>
      <c r="K1447" s="31" t="s">
        <v>41</v>
      </c>
      <c r="L1447" s="31"/>
      <c r="M1447" s="169"/>
      <c r="N1447" s="148"/>
      <c r="O1447" s="44" t="s">
        <v>3203</v>
      </c>
      <c r="P1447" s="43">
        <v>1973</v>
      </c>
      <c r="Q1447" s="207" t="s">
        <v>3338</v>
      </c>
      <c r="R1447" s="84" t="s">
        <v>3203</v>
      </c>
      <c r="S1447" s="31" t="s">
        <v>41</v>
      </c>
      <c r="T1447" s="31"/>
      <c r="U1447" s="169"/>
      <c r="V1447" s="150"/>
      <c r="W1447" s="141" t="str" cm="1">
        <f t="array" ref="W1447">IF(SUM(LEN(B1447:V1447))=0,"",IF(OR(OR(ISBLANK(F1447),SUM(LEN(C1447),LEN(D1447))=0),AND(NOT(E1447="Unknown"),ISBLANK(J1447)),AND(NOT(O1447="Unknown"),ISBLANK(R1447))),"Missing Information", INDEX(Table15[Entire Service Line Classification], MATCH(SUMIFS(Table15[Unique ID],Table15[System-Owned Portion],E1447,Table15[If Material Anything Other than "Lead" in Column E,Was Material Ever Previously Lead?],G1447,Table15[Customer-Owned Portion],O1447),Table15[Unique ID],0),0)))</f>
        <v>Lead Status Unknown</v>
      </c>
      <c r="X1447"/>
    </row>
    <row r="1448" spans="2:24" ht="29" x14ac:dyDescent="0.35">
      <c r="B1448" s="146"/>
      <c r="C1448" s="31" t="s">
        <v>4107</v>
      </c>
      <c r="D1448" s="31"/>
      <c r="E1448" s="44" t="s">
        <v>3284</v>
      </c>
      <c r="F1448" s="43" t="s">
        <v>41</v>
      </c>
      <c r="G1448" s="84" t="s">
        <v>3249</v>
      </c>
      <c r="H1448" s="31">
        <v>1996</v>
      </c>
      <c r="I1448" s="207" t="s">
        <v>3338</v>
      </c>
      <c r="J1448" s="84" t="s">
        <v>3270</v>
      </c>
      <c r="K1448" s="31" t="s">
        <v>41</v>
      </c>
      <c r="L1448" s="31"/>
      <c r="M1448" s="169"/>
      <c r="N1448" s="148"/>
      <c r="O1448" s="44" t="s">
        <v>3284</v>
      </c>
      <c r="P1448" s="43">
        <v>1996</v>
      </c>
      <c r="Q1448" s="207" t="s">
        <v>3338</v>
      </c>
      <c r="R1448" s="84" t="s">
        <v>3270</v>
      </c>
      <c r="S1448" s="31" t="s">
        <v>41</v>
      </c>
      <c r="T1448" s="31"/>
      <c r="U1448" s="169"/>
      <c r="V1448" s="150"/>
      <c r="W1448" s="141" t="str" cm="1">
        <f t="array" ref="W1448">IF(SUM(LEN(B1448:V1448))=0,"",IF(OR(OR(ISBLANK(F1448),SUM(LEN(C1448),LEN(D1448))=0),AND(NOT(E1448="Unknown"),ISBLANK(J1448)),AND(NOT(O1448="Unknown"),ISBLANK(R1448))),"Missing Information", INDEX(Table15[Entire Service Line Classification], MATCH(SUMIFS(Table15[Unique ID],Table15[System-Owned Portion],E1448,Table15[If Material Anything Other than "Lead" in Column E,Was Material Ever Previously Lead?],G1448,Table15[Customer-Owned Portion],O1448),Table15[Unique ID],0),0)))</f>
        <v>Non-lead</v>
      </c>
      <c r="X1448"/>
    </row>
    <row r="1449" spans="2:24" ht="29" x14ac:dyDescent="0.35">
      <c r="B1449" s="146"/>
      <c r="C1449" s="31" t="s">
        <v>4108</v>
      </c>
      <c r="D1449" s="31"/>
      <c r="E1449" s="44" t="s">
        <v>3203</v>
      </c>
      <c r="F1449" s="43" t="s">
        <v>3283</v>
      </c>
      <c r="G1449" s="84" t="s">
        <v>3249</v>
      </c>
      <c r="H1449" s="31">
        <v>1972</v>
      </c>
      <c r="I1449" s="207" t="s">
        <v>3338</v>
      </c>
      <c r="J1449" s="84"/>
      <c r="K1449" s="31" t="s">
        <v>41</v>
      </c>
      <c r="L1449" s="31"/>
      <c r="M1449" s="169"/>
      <c r="N1449" s="148"/>
      <c r="O1449" s="44" t="s">
        <v>3203</v>
      </c>
      <c r="P1449" s="43">
        <v>1972</v>
      </c>
      <c r="Q1449" s="207" t="s">
        <v>3338</v>
      </c>
      <c r="R1449" s="84" t="s">
        <v>3203</v>
      </c>
      <c r="S1449" s="31" t="s">
        <v>41</v>
      </c>
      <c r="T1449" s="31"/>
      <c r="U1449" s="169"/>
      <c r="V1449" s="150"/>
      <c r="W1449" s="141" t="str" cm="1">
        <f t="array" ref="W1449">IF(SUM(LEN(B1449:V1449))=0,"",IF(OR(OR(ISBLANK(F1449),SUM(LEN(C1449),LEN(D1449))=0),AND(NOT(E1449="Unknown"),ISBLANK(J1449)),AND(NOT(O1449="Unknown"),ISBLANK(R1449))),"Missing Information", INDEX(Table15[Entire Service Line Classification], MATCH(SUMIFS(Table15[Unique ID],Table15[System-Owned Portion],E1449,Table15[If Material Anything Other than "Lead" in Column E,Was Material Ever Previously Lead?],G1449,Table15[Customer-Owned Portion],O1449),Table15[Unique ID],0),0)))</f>
        <v>Lead Status Unknown</v>
      </c>
      <c r="X1449"/>
    </row>
    <row r="1450" spans="2:24" x14ac:dyDescent="0.35">
      <c r="B1450" s="146"/>
      <c r="C1450" s="31" t="s">
        <v>4109</v>
      </c>
      <c r="D1450" s="31"/>
      <c r="E1450" s="44" t="s">
        <v>3203</v>
      </c>
      <c r="F1450" s="43" t="s">
        <v>3283</v>
      </c>
      <c r="G1450" s="84" t="s">
        <v>3249</v>
      </c>
      <c r="H1450" s="31">
        <v>1947</v>
      </c>
      <c r="I1450" s="207" t="s">
        <v>3337</v>
      </c>
      <c r="J1450" s="84"/>
      <c r="K1450" s="31" t="s">
        <v>41</v>
      </c>
      <c r="L1450" s="31"/>
      <c r="M1450" s="169"/>
      <c r="N1450" s="148"/>
      <c r="O1450" s="44" t="s">
        <v>3203</v>
      </c>
      <c r="P1450" s="43">
        <v>1947</v>
      </c>
      <c r="Q1450" s="207" t="s">
        <v>3337</v>
      </c>
      <c r="R1450" s="84" t="s">
        <v>3203</v>
      </c>
      <c r="S1450" s="31" t="s">
        <v>41</v>
      </c>
      <c r="T1450" s="31"/>
      <c r="U1450" s="169"/>
      <c r="V1450" s="150"/>
      <c r="W1450" s="141" t="str" cm="1">
        <f t="array" ref="W1450">IF(SUM(LEN(B1450:V1450))=0,"",IF(OR(OR(ISBLANK(F1450),SUM(LEN(C1450),LEN(D1450))=0),AND(NOT(E1450="Unknown"),ISBLANK(J1450)),AND(NOT(O1450="Unknown"),ISBLANK(R1450))),"Missing Information", INDEX(Table15[Entire Service Line Classification], MATCH(SUMIFS(Table15[Unique ID],Table15[System-Owned Portion],E1450,Table15[If Material Anything Other than "Lead" in Column E,Was Material Ever Previously Lead?],G1450,Table15[Customer-Owned Portion],O1450),Table15[Unique ID],0),0)))</f>
        <v>Lead Status Unknown</v>
      </c>
      <c r="X1450"/>
    </row>
    <row r="1451" spans="2:24" x14ac:dyDescent="0.35">
      <c r="B1451" s="146"/>
      <c r="C1451" s="31" t="s">
        <v>759</v>
      </c>
      <c r="D1451" s="31"/>
      <c r="E1451" s="44" t="s">
        <v>3203</v>
      </c>
      <c r="F1451" s="43" t="s">
        <v>3283</v>
      </c>
      <c r="G1451" s="84" t="s">
        <v>3249</v>
      </c>
      <c r="H1451" s="31">
        <v>1968</v>
      </c>
      <c r="I1451" s="207" t="s">
        <v>3337</v>
      </c>
      <c r="J1451" s="84"/>
      <c r="K1451" s="31" t="s">
        <v>41</v>
      </c>
      <c r="L1451" s="31"/>
      <c r="M1451" s="169"/>
      <c r="N1451" s="148"/>
      <c r="O1451" s="44" t="s">
        <v>3203</v>
      </c>
      <c r="P1451" s="43">
        <v>1968</v>
      </c>
      <c r="Q1451" s="207" t="s">
        <v>3337</v>
      </c>
      <c r="R1451" s="84" t="s">
        <v>3203</v>
      </c>
      <c r="S1451" s="31" t="s">
        <v>41</v>
      </c>
      <c r="T1451" s="31"/>
      <c r="U1451" s="169"/>
      <c r="V1451" s="150"/>
      <c r="W1451" s="141" t="str" cm="1">
        <f t="array" ref="W1451">IF(SUM(LEN(B1451:V1451))=0,"",IF(OR(OR(ISBLANK(F1451),SUM(LEN(C1451),LEN(D1451))=0),AND(NOT(E1451="Unknown"),ISBLANK(J1451)),AND(NOT(O1451="Unknown"),ISBLANK(R1451))),"Missing Information", INDEX(Table15[Entire Service Line Classification], MATCH(SUMIFS(Table15[Unique ID],Table15[System-Owned Portion],E1451,Table15[If Material Anything Other than "Lead" in Column E,Was Material Ever Previously Lead?],G1451,Table15[Customer-Owned Portion],O1451),Table15[Unique ID],0),0)))</f>
        <v>Lead Status Unknown</v>
      </c>
      <c r="X1451"/>
    </row>
    <row r="1452" spans="2:24" ht="29" x14ac:dyDescent="0.35">
      <c r="B1452" s="146"/>
      <c r="C1452" s="31" t="s">
        <v>4110</v>
      </c>
      <c r="D1452" s="31"/>
      <c r="E1452" s="44" t="s">
        <v>3203</v>
      </c>
      <c r="F1452" s="43" t="s">
        <v>3283</v>
      </c>
      <c r="G1452" s="84" t="s">
        <v>3249</v>
      </c>
      <c r="H1452" s="31">
        <v>1975</v>
      </c>
      <c r="I1452" s="207" t="s">
        <v>3338</v>
      </c>
      <c r="J1452" s="84"/>
      <c r="K1452" s="31" t="s">
        <v>41</v>
      </c>
      <c r="L1452" s="31"/>
      <c r="M1452" s="169"/>
      <c r="N1452" s="148"/>
      <c r="O1452" s="44" t="s">
        <v>3203</v>
      </c>
      <c r="P1452" s="43">
        <v>1975</v>
      </c>
      <c r="Q1452" s="207" t="s">
        <v>3338</v>
      </c>
      <c r="R1452" s="84" t="s">
        <v>3203</v>
      </c>
      <c r="S1452" s="31" t="s">
        <v>41</v>
      </c>
      <c r="T1452" s="31"/>
      <c r="U1452" s="169"/>
      <c r="V1452" s="150"/>
      <c r="W1452" s="141" t="str" cm="1">
        <f t="array" ref="W1452">IF(SUM(LEN(B1452:V1452))=0,"",IF(OR(OR(ISBLANK(F1452),SUM(LEN(C1452),LEN(D1452))=0),AND(NOT(E1452="Unknown"),ISBLANK(J1452)),AND(NOT(O1452="Unknown"),ISBLANK(R1452))),"Missing Information", INDEX(Table15[Entire Service Line Classification], MATCH(SUMIFS(Table15[Unique ID],Table15[System-Owned Portion],E1452,Table15[If Material Anything Other than "Lead" in Column E,Was Material Ever Previously Lead?],G1452,Table15[Customer-Owned Portion],O1452),Table15[Unique ID],0),0)))</f>
        <v>Lead Status Unknown</v>
      </c>
      <c r="X1452"/>
    </row>
    <row r="1453" spans="2:24" ht="29" x14ac:dyDescent="0.35">
      <c r="B1453" s="146"/>
      <c r="C1453" s="31" t="s">
        <v>4111</v>
      </c>
      <c r="D1453" s="31"/>
      <c r="E1453" s="44" t="s">
        <v>3203</v>
      </c>
      <c r="F1453" s="43" t="s">
        <v>3283</v>
      </c>
      <c r="G1453" s="84" t="s">
        <v>3249</v>
      </c>
      <c r="H1453" s="31">
        <v>1974</v>
      </c>
      <c r="I1453" s="207" t="s">
        <v>3338</v>
      </c>
      <c r="J1453" s="84"/>
      <c r="K1453" s="31" t="s">
        <v>41</v>
      </c>
      <c r="L1453" s="31"/>
      <c r="M1453" s="169"/>
      <c r="N1453" s="148"/>
      <c r="O1453" s="44" t="s">
        <v>3203</v>
      </c>
      <c r="P1453" s="43">
        <v>1974</v>
      </c>
      <c r="Q1453" s="207" t="s">
        <v>3338</v>
      </c>
      <c r="R1453" s="84" t="s">
        <v>3203</v>
      </c>
      <c r="S1453" s="31" t="s">
        <v>41</v>
      </c>
      <c r="T1453" s="31"/>
      <c r="U1453" s="169"/>
      <c r="V1453" s="150"/>
      <c r="W1453" s="141" t="str" cm="1">
        <f t="array" ref="W1453">IF(SUM(LEN(B1453:V1453))=0,"",IF(OR(OR(ISBLANK(F1453),SUM(LEN(C1453),LEN(D1453))=0),AND(NOT(E1453="Unknown"),ISBLANK(J1453)),AND(NOT(O1453="Unknown"),ISBLANK(R1453))),"Missing Information", INDEX(Table15[Entire Service Line Classification], MATCH(SUMIFS(Table15[Unique ID],Table15[System-Owned Portion],E1453,Table15[If Material Anything Other than "Lead" in Column E,Was Material Ever Previously Lead?],G1453,Table15[Customer-Owned Portion],O1453),Table15[Unique ID],0),0)))</f>
        <v>Lead Status Unknown</v>
      </c>
      <c r="X1453"/>
    </row>
    <row r="1454" spans="2:24" ht="29" x14ac:dyDescent="0.35">
      <c r="B1454" s="146"/>
      <c r="C1454" s="31" t="s">
        <v>4112</v>
      </c>
      <c r="D1454" s="31"/>
      <c r="E1454" s="44" t="s">
        <v>3284</v>
      </c>
      <c r="F1454" s="43" t="s">
        <v>41</v>
      </c>
      <c r="G1454" s="84" t="s">
        <v>3249</v>
      </c>
      <c r="H1454" s="31">
        <v>1996</v>
      </c>
      <c r="I1454" s="207" t="s">
        <v>3338</v>
      </c>
      <c r="J1454" s="84" t="s">
        <v>3270</v>
      </c>
      <c r="K1454" s="31" t="s">
        <v>41</v>
      </c>
      <c r="L1454" s="31"/>
      <c r="M1454" s="169"/>
      <c r="N1454" s="148"/>
      <c r="O1454" s="44" t="s">
        <v>3284</v>
      </c>
      <c r="P1454" s="43">
        <v>1996</v>
      </c>
      <c r="Q1454" s="207" t="s">
        <v>3338</v>
      </c>
      <c r="R1454" s="84" t="s">
        <v>3270</v>
      </c>
      <c r="S1454" s="31" t="s">
        <v>41</v>
      </c>
      <c r="T1454" s="31"/>
      <c r="U1454" s="169"/>
      <c r="V1454" s="150"/>
      <c r="W1454" s="141" t="str" cm="1">
        <f t="array" ref="W1454">IF(SUM(LEN(B1454:V1454))=0,"",IF(OR(OR(ISBLANK(F1454),SUM(LEN(C1454),LEN(D1454))=0),AND(NOT(E1454="Unknown"),ISBLANK(J1454)),AND(NOT(O1454="Unknown"),ISBLANK(R1454))),"Missing Information", INDEX(Table15[Entire Service Line Classification], MATCH(SUMIFS(Table15[Unique ID],Table15[System-Owned Portion],E1454,Table15[If Material Anything Other than "Lead" in Column E,Was Material Ever Previously Lead?],G1454,Table15[Customer-Owned Portion],O1454),Table15[Unique ID],0),0)))</f>
        <v>Non-lead</v>
      </c>
      <c r="X1454"/>
    </row>
    <row r="1455" spans="2:24" ht="29" x14ac:dyDescent="0.35">
      <c r="B1455" s="146"/>
      <c r="C1455" s="31" t="s">
        <v>4113</v>
      </c>
      <c r="D1455" s="31"/>
      <c r="E1455" s="44" t="s">
        <v>3203</v>
      </c>
      <c r="F1455" s="43" t="s">
        <v>3283</v>
      </c>
      <c r="G1455" s="84" t="s">
        <v>3249</v>
      </c>
      <c r="H1455" s="31">
        <v>1974</v>
      </c>
      <c r="I1455" s="207" t="s">
        <v>3338</v>
      </c>
      <c r="J1455" s="84"/>
      <c r="K1455" s="31" t="s">
        <v>41</v>
      </c>
      <c r="L1455" s="31"/>
      <c r="M1455" s="169"/>
      <c r="N1455" s="148"/>
      <c r="O1455" s="44" t="s">
        <v>3203</v>
      </c>
      <c r="P1455" s="43">
        <v>1974</v>
      </c>
      <c r="Q1455" s="207" t="s">
        <v>3338</v>
      </c>
      <c r="R1455" s="84" t="s">
        <v>3203</v>
      </c>
      <c r="S1455" s="31" t="s">
        <v>41</v>
      </c>
      <c r="T1455" s="31"/>
      <c r="U1455" s="169"/>
      <c r="V1455" s="150"/>
      <c r="W1455" s="141" t="str" cm="1">
        <f t="array" ref="W1455">IF(SUM(LEN(B1455:V1455))=0,"",IF(OR(OR(ISBLANK(F1455),SUM(LEN(C1455),LEN(D1455))=0),AND(NOT(E1455="Unknown"),ISBLANK(J1455)),AND(NOT(O1455="Unknown"),ISBLANK(R1455))),"Missing Information", INDEX(Table15[Entire Service Line Classification], MATCH(SUMIFS(Table15[Unique ID],Table15[System-Owned Portion],E1455,Table15[If Material Anything Other than "Lead" in Column E,Was Material Ever Previously Lead?],G1455,Table15[Customer-Owned Portion],O1455),Table15[Unique ID],0),0)))</f>
        <v>Lead Status Unknown</v>
      </c>
      <c r="X1455"/>
    </row>
    <row r="1456" spans="2:24" ht="29" x14ac:dyDescent="0.35">
      <c r="B1456" s="146"/>
      <c r="C1456" s="31" t="s">
        <v>4114</v>
      </c>
      <c r="D1456" s="31"/>
      <c r="E1456" s="44" t="s">
        <v>3284</v>
      </c>
      <c r="F1456" s="43" t="s">
        <v>41</v>
      </c>
      <c r="G1456" s="84" t="s">
        <v>3249</v>
      </c>
      <c r="H1456" s="31">
        <v>1996</v>
      </c>
      <c r="I1456" s="207" t="s">
        <v>3338</v>
      </c>
      <c r="J1456" s="84" t="s">
        <v>3270</v>
      </c>
      <c r="K1456" s="31" t="s">
        <v>41</v>
      </c>
      <c r="L1456" s="31"/>
      <c r="M1456" s="169"/>
      <c r="N1456" s="148"/>
      <c r="O1456" s="44" t="s">
        <v>3284</v>
      </c>
      <c r="P1456" s="43">
        <v>1996</v>
      </c>
      <c r="Q1456" s="207" t="s">
        <v>3338</v>
      </c>
      <c r="R1456" s="84" t="s">
        <v>3270</v>
      </c>
      <c r="S1456" s="31" t="s">
        <v>41</v>
      </c>
      <c r="T1456" s="31"/>
      <c r="U1456" s="169"/>
      <c r="V1456" s="150"/>
      <c r="W1456" s="141" t="str" cm="1">
        <f t="array" ref="W1456">IF(SUM(LEN(B1456:V1456))=0,"",IF(OR(OR(ISBLANK(F1456),SUM(LEN(C1456),LEN(D1456))=0),AND(NOT(E1456="Unknown"),ISBLANK(J1456)),AND(NOT(O1456="Unknown"),ISBLANK(R1456))),"Missing Information", INDEX(Table15[Entire Service Line Classification], MATCH(SUMIFS(Table15[Unique ID],Table15[System-Owned Portion],E1456,Table15[If Material Anything Other than "Lead" in Column E,Was Material Ever Previously Lead?],G1456,Table15[Customer-Owned Portion],O1456),Table15[Unique ID],0),0)))</f>
        <v>Non-lead</v>
      </c>
      <c r="X1456"/>
    </row>
    <row r="1457" spans="2:24" ht="29" x14ac:dyDescent="0.35">
      <c r="B1457" s="146"/>
      <c r="C1457" s="31" t="s">
        <v>4114</v>
      </c>
      <c r="D1457" s="31"/>
      <c r="E1457" s="44" t="s">
        <v>3284</v>
      </c>
      <c r="F1457" s="43" t="s">
        <v>41</v>
      </c>
      <c r="G1457" s="84" t="s">
        <v>3249</v>
      </c>
      <c r="H1457" s="31">
        <v>1996</v>
      </c>
      <c r="I1457" s="207" t="s">
        <v>3338</v>
      </c>
      <c r="J1457" s="84" t="s">
        <v>3270</v>
      </c>
      <c r="K1457" s="31" t="s">
        <v>41</v>
      </c>
      <c r="L1457" s="31"/>
      <c r="M1457" s="169"/>
      <c r="N1457" s="148"/>
      <c r="O1457" s="44" t="s">
        <v>3284</v>
      </c>
      <c r="P1457" s="43">
        <v>1996</v>
      </c>
      <c r="Q1457" s="207" t="s">
        <v>3338</v>
      </c>
      <c r="R1457" s="84" t="s">
        <v>3270</v>
      </c>
      <c r="S1457" s="31" t="s">
        <v>41</v>
      </c>
      <c r="T1457" s="31"/>
      <c r="U1457" s="169"/>
      <c r="V1457" s="150"/>
      <c r="W1457" s="141" t="str" cm="1">
        <f t="array" ref="W1457">IF(SUM(LEN(B1457:V1457))=0,"",IF(OR(OR(ISBLANK(F1457),SUM(LEN(C1457),LEN(D1457))=0),AND(NOT(E1457="Unknown"),ISBLANK(J1457)),AND(NOT(O1457="Unknown"),ISBLANK(R1457))),"Missing Information", INDEX(Table15[Entire Service Line Classification], MATCH(SUMIFS(Table15[Unique ID],Table15[System-Owned Portion],E1457,Table15[If Material Anything Other than "Lead" in Column E,Was Material Ever Previously Lead?],G1457,Table15[Customer-Owned Portion],O1457),Table15[Unique ID],0),0)))</f>
        <v>Non-lead</v>
      </c>
      <c r="X1457"/>
    </row>
    <row r="1458" spans="2:24" ht="29" x14ac:dyDescent="0.35">
      <c r="B1458" s="146"/>
      <c r="C1458" s="31" t="s">
        <v>4115</v>
      </c>
      <c r="D1458" s="31"/>
      <c r="E1458" s="44" t="s">
        <v>3284</v>
      </c>
      <c r="F1458" s="43" t="s">
        <v>41</v>
      </c>
      <c r="G1458" s="84" t="s">
        <v>3249</v>
      </c>
      <c r="H1458" s="31">
        <v>1996</v>
      </c>
      <c r="I1458" s="207" t="s">
        <v>3338</v>
      </c>
      <c r="J1458" s="84" t="s">
        <v>3270</v>
      </c>
      <c r="K1458" s="31" t="s">
        <v>41</v>
      </c>
      <c r="L1458" s="31"/>
      <c r="M1458" s="169"/>
      <c r="N1458" s="148"/>
      <c r="O1458" s="44" t="s">
        <v>3284</v>
      </c>
      <c r="P1458" s="43">
        <v>1996</v>
      </c>
      <c r="Q1458" s="207" t="s">
        <v>3338</v>
      </c>
      <c r="R1458" s="84" t="s">
        <v>3270</v>
      </c>
      <c r="S1458" s="31" t="s">
        <v>41</v>
      </c>
      <c r="T1458" s="31"/>
      <c r="U1458" s="169"/>
      <c r="V1458" s="150"/>
      <c r="W1458" s="141" t="str" cm="1">
        <f t="array" ref="W1458">IF(SUM(LEN(B1458:V1458))=0,"",IF(OR(OR(ISBLANK(F1458),SUM(LEN(C1458),LEN(D1458))=0),AND(NOT(E1458="Unknown"),ISBLANK(J1458)),AND(NOT(O1458="Unknown"),ISBLANK(R1458))),"Missing Information", INDEX(Table15[Entire Service Line Classification], MATCH(SUMIFS(Table15[Unique ID],Table15[System-Owned Portion],E1458,Table15[If Material Anything Other than "Lead" in Column E,Was Material Ever Previously Lead?],G1458,Table15[Customer-Owned Portion],O1458),Table15[Unique ID],0),0)))</f>
        <v>Non-lead</v>
      </c>
      <c r="X1458"/>
    </row>
    <row r="1459" spans="2:24" ht="29" x14ac:dyDescent="0.35">
      <c r="B1459" s="146"/>
      <c r="C1459" s="31" t="s">
        <v>4116</v>
      </c>
      <c r="D1459" s="31"/>
      <c r="E1459" s="44" t="s">
        <v>3284</v>
      </c>
      <c r="F1459" s="43" t="s">
        <v>41</v>
      </c>
      <c r="G1459" s="84" t="s">
        <v>3249</v>
      </c>
      <c r="H1459" s="31">
        <v>1996</v>
      </c>
      <c r="I1459" s="207" t="s">
        <v>3338</v>
      </c>
      <c r="J1459" s="84" t="s">
        <v>3270</v>
      </c>
      <c r="K1459" s="31" t="s">
        <v>41</v>
      </c>
      <c r="L1459" s="31"/>
      <c r="M1459" s="169"/>
      <c r="N1459" s="148"/>
      <c r="O1459" s="44" t="s">
        <v>3284</v>
      </c>
      <c r="P1459" s="43">
        <v>1996</v>
      </c>
      <c r="Q1459" s="207" t="s">
        <v>3338</v>
      </c>
      <c r="R1459" s="84" t="s">
        <v>3270</v>
      </c>
      <c r="S1459" s="31" t="s">
        <v>41</v>
      </c>
      <c r="T1459" s="31"/>
      <c r="U1459" s="169"/>
      <c r="V1459" s="150"/>
      <c r="W1459" s="141" t="str" cm="1">
        <f t="array" ref="W1459">IF(SUM(LEN(B1459:V1459))=0,"",IF(OR(OR(ISBLANK(F1459),SUM(LEN(C1459),LEN(D1459))=0),AND(NOT(E1459="Unknown"),ISBLANK(J1459)),AND(NOT(O1459="Unknown"),ISBLANK(R1459))),"Missing Information", INDEX(Table15[Entire Service Line Classification], MATCH(SUMIFS(Table15[Unique ID],Table15[System-Owned Portion],E1459,Table15[If Material Anything Other than "Lead" in Column E,Was Material Ever Previously Lead?],G1459,Table15[Customer-Owned Portion],O1459),Table15[Unique ID],0),0)))</f>
        <v>Non-lead</v>
      </c>
      <c r="X1459"/>
    </row>
    <row r="1460" spans="2:24" ht="29" x14ac:dyDescent="0.35">
      <c r="B1460" s="146"/>
      <c r="C1460" s="31" t="s">
        <v>4117</v>
      </c>
      <c r="D1460" s="31"/>
      <c r="E1460" s="44" t="s">
        <v>3284</v>
      </c>
      <c r="F1460" s="43" t="s">
        <v>41</v>
      </c>
      <c r="G1460" s="84" t="s">
        <v>3249</v>
      </c>
      <c r="H1460" s="31">
        <v>1996</v>
      </c>
      <c r="I1460" s="207" t="s">
        <v>3338</v>
      </c>
      <c r="J1460" s="84" t="s">
        <v>3270</v>
      </c>
      <c r="K1460" s="31" t="s">
        <v>41</v>
      </c>
      <c r="L1460" s="31"/>
      <c r="M1460" s="169"/>
      <c r="N1460" s="148"/>
      <c r="O1460" s="44" t="s">
        <v>3284</v>
      </c>
      <c r="P1460" s="43">
        <v>1996</v>
      </c>
      <c r="Q1460" s="207" t="s">
        <v>3338</v>
      </c>
      <c r="R1460" s="84" t="s">
        <v>3270</v>
      </c>
      <c r="S1460" s="31" t="s">
        <v>41</v>
      </c>
      <c r="T1460" s="31"/>
      <c r="U1460" s="169"/>
      <c r="V1460" s="150"/>
      <c r="W1460" s="141" t="str" cm="1">
        <f t="array" ref="W1460">IF(SUM(LEN(B1460:V1460))=0,"",IF(OR(OR(ISBLANK(F1460),SUM(LEN(C1460),LEN(D1460))=0),AND(NOT(E1460="Unknown"),ISBLANK(J1460)),AND(NOT(O1460="Unknown"),ISBLANK(R1460))),"Missing Information", INDEX(Table15[Entire Service Line Classification], MATCH(SUMIFS(Table15[Unique ID],Table15[System-Owned Portion],E1460,Table15[If Material Anything Other than "Lead" in Column E,Was Material Ever Previously Lead?],G1460,Table15[Customer-Owned Portion],O1460),Table15[Unique ID],0),0)))</f>
        <v>Non-lead</v>
      </c>
      <c r="X1460"/>
    </row>
    <row r="1461" spans="2:24" ht="29" x14ac:dyDescent="0.35">
      <c r="B1461" s="146"/>
      <c r="C1461" s="31" t="s">
        <v>4118</v>
      </c>
      <c r="D1461" s="31"/>
      <c r="E1461" s="44" t="s">
        <v>3284</v>
      </c>
      <c r="F1461" s="43" t="s">
        <v>41</v>
      </c>
      <c r="G1461" s="84" t="s">
        <v>3249</v>
      </c>
      <c r="H1461" s="31">
        <v>1996</v>
      </c>
      <c r="I1461" s="207" t="s">
        <v>3338</v>
      </c>
      <c r="J1461" s="84" t="s">
        <v>3270</v>
      </c>
      <c r="K1461" s="31" t="s">
        <v>41</v>
      </c>
      <c r="L1461" s="31"/>
      <c r="M1461" s="169"/>
      <c r="N1461" s="148"/>
      <c r="O1461" s="44" t="s">
        <v>3284</v>
      </c>
      <c r="P1461" s="43">
        <v>1996</v>
      </c>
      <c r="Q1461" s="207" t="s">
        <v>3338</v>
      </c>
      <c r="R1461" s="84" t="s">
        <v>3270</v>
      </c>
      <c r="S1461" s="31" t="s">
        <v>41</v>
      </c>
      <c r="T1461" s="31"/>
      <c r="U1461" s="169"/>
      <c r="V1461" s="150"/>
      <c r="W1461" s="141" t="str" cm="1">
        <f t="array" ref="W1461">IF(SUM(LEN(B1461:V1461))=0,"",IF(OR(OR(ISBLANK(F1461),SUM(LEN(C1461),LEN(D1461))=0),AND(NOT(E1461="Unknown"),ISBLANK(J1461)),AND(NOT(O1461="Unknown"),ISBLANK(R1461))),"Missing Information", INDEX(Table15[Entire Service Line Classification], MATCH(SUMIFS(Table15[Unique ID],Table15[System-Owned Portion],E1461,Table15[If Material Anything Other than "Lead" in Column E,Was Material Ever Previously Lead?],G1461,Table15[Customer-Owned Portion],O1461),Table15[Unique ID],0),0)))</f>
        <v>Non-lead</v>
      </c>
      <c r="X1461"/>
    </row>
    <row r="1462" spans="2:24" ht="29" x14ac:dyDescent="0.35">
      <c r="B1462" s="146"/>
      <c r="C1462" s="31" t="s">
        <v>4119</v>
      </c>
      <c r="D1462" s="31"/>
      <c r="E1462" s="44" t="s">
        <v>3284</v>
      </c>
      <c r="F1462" s="43" t="s">
        <v>41</v>
      </c>
      <c r="G1462" s="84" t="s">
        <v>3249</v>
      </c>
      <c r="H1462" s="31">
        <v>1996</v>
      </c>
      <c r="I1462" s="207" t="s">
        <v>3338</v>
      </c>
      <c r="J1462" s="84" t="s">
        <v>3270</v>
      </c>
      <c r="K1462" s="31" t="s">
        <v>41</v>
      </c>
      <c r="L1462" s="31"/>
      <c r="M1462" s="169"/>
      <c r="N1462" s="148"/>
      <c r="O1462" s="44" t="s">
        <v>3284</v>
      </c>
      <c r="P1462" s="43">
        <v>1996</v>
      </c>
      <c r="Q1462" s="207" t="s">
        <v>3338</v>
      </c>
      <c r="R1462" s="84" t="s">
        <v>3270</v>
      </c>
      <c r="S1462" s="31" t="s">
        <v>41</v>
      </c>
      <c r="T1462" s="31"/>
      <c r="U1462" s="169"/>
      <c r="V1462" s="150"/>
      <c r="W1462" s="141" t="str" cm="1">
        <f t="array" ref="W1462">IF(SUM(LEN(B1462:V1462))=0,"",IF(OR(OR(ISBLANK(F1462),SUM(LEN(C1462),LEN(D1462))=0),AND(NOT(E1462="Unknown"),ISBLANK(J1462)),AND(NOT(O1462="Unknown"),ISBLANK(R1462))),"Missing Information", INDEX(Table15[Entire Service Line Classification], MATCH(SUMIFS(Table15[Unique ID],Table15[System-Owned Portion],E1462,Table15[If Material Anything Other than "Lead" in Column E,Was Material Ever Previously Lead?],G1462,Table15[Customer-Owned Portion],O1462),Table15[Unique ID],0),0)))</f>
        <v>Non-lead</v>
      </c>
      <c r="X1462"/>
    </row>
    <row r="1463" spans="2:24" ht="29" x14ac:dyDescent="0.35">
      <c r="B1463" s="146"/>
      <c r="C1463" s="31" t="s">
        <v>4120</v>
      </c>
      <c r="D1463" s="31"/>
      <c r="E1463" s="44" t="s">
        <v>3284</v>
      </c>
      <c r="F1463" s="43" t="s">
        <v>41</v>
      </c>
      <c r="G1463" s="84" t="s">
        <v>3249</v>
      </c>
      <c r="H1463" s="31">
        <v>1987</v>
      </c>
      <c r="I1463" s="207" t="s">
        <v>3338</v>
      </c>
      <c r="J1463" s="84" t="s">
        <v>3270</v>
      </c>
      <c r="K1463" s="31" t="s">
        <v>41</v>
      </c>
      <c r="L1463" s="31"/>
      <c r="M1463" s="169"/>
      <c r="N1463" s="148"/>
      <c r="O1463" s="44" t="s">
        <v>3284</v>
      </c>
      <c r="P1463" s="43">
        <v>1987</v>
      </c>
      <c r="Q1463" s="207" t="s">
        <v>3338</v>
      </c>
      <c r="R1463" s="84" t="s">
        <v>3270</v>
      </c>
      <c r="S1463" s="31" t="s">
        <v>41</v>
      </c>
      <c r="T1463" s="31"/>
      <c r="U1463" s="169"/>
      <c r="V1463" s="150"/>
      <c r="W1463" s="141" t="str" cm="1">
        <f t="array" ref="W1463">IF(SUM(LEN(B1463:V1463))=0,"",IF(OR(OR(ISBLANK(F1463),SUM(LEN(C1463),LEN(D1463))=0),AND(NOT(E1463="Unknown"),ISBLANK(J1463)),AND(NOT(O1463="Unknown"),ISBLANK(R1463))),"Missing Information", INDEX(Table15[Entire Service Line Classification], MATCH(SUMIFS(Table15[Unique ID],Table15[System-Owned Portion],E1463,Table15[If Material Anything Other than "Lead" in Column E,Was Material Ever Previously Lead?],G1463,Table15[Customer-Owned Portion],O1463),Table15[Unique ID],0),0)))</f>
        <v>Non-lead</v>
      </c>
      <c r="X1463"/>
    </row>
    <row r="1464" spans="2:24" ht="29" x14ac:dyDescent="0.35">
      <c r="B1464" s="146"/>
      <c r="C1464" s="31" t="s">
        <v>4121</v>
      </c>
      <c r="D1464" s="31"/>
      <c r="E1464" s="44" t="s">
        <v>3284</v>
      </c>
      <c r="F1464" s="43" t="s">
        <v>41</v>
      </c>
      <c r="G1464" s="84" t="s">
        <v>3249</v>
      </c>
      <c r="H1464" s="31">
        <v>1996</v>
      </c>
      <c r="I1464" s="207" t="s">
        <v>3338</v>
      </c>
      <c r="J1464" s="84" t="s">
        <v>3270</v>
      </c>
      <c r="K1464" s="31" t="s">
        <v>41</v>
      </c>
      <c r="L1464" s="31"/>
      <c r="M1464" s="169"/>
      <c r="N1464" s="148"/>
      <c r="O1464" s="44" t="s">
        <v>3284</v>
      </c>
      <c r="P1464" s="43">
        <v>1996</v>
      </c>
      <c r="Q1464" s="207" t="s">
        <v>3338</v>
      </c>
      <c r="R1464" s="84" t="s">
        <v>3270</v>
      </c>
      <c r="S1464" s="31" t="s">
        <v>41</v>
      </c>
      <c r="T1464" s="31"/>
      <c r="U1464" s="169"/>
      <c r="V1464" s="150"/>
      <c r="W1464" s="141" t="str" cm="1">
        <f t="array" ref="W1464">IF(SUM(LEN(B1464:V1464))=0,"",IF(OR(OR(ISBLANK(F1464),SUM(LEN(C1464),LEN(D1464))=0),AND(NOT(E1464="Unknown"),ISBLANK(J1464)),AND(NOT(O1464="Unknown"),ISBLANK(R1464))),"Missing Information", INDEX(Table15[Entire Service Line Classification], MATCH(SUMIFS(Table15[Unique ID],Table15[System-Owned Portion],E1464,Table15[If Material Anything Other than "Lead" in Column E,Was Material Ever Previously Lead?],G1464,Table15[Customer-Owned Portion],O1464),Table15[Unique ID],0),0)))</f>
        <v>Non-lead</v>
      </c>
      <c r="X1464"/>
    </row>
    <row r="1465" spans="2:24" ht="29" x14ac:dyDescent="0.35">
      <c r="B1465" s="146"/>
      <c r="C1465" s="31" t="s">
        <v>4122</v>
      </c>
      <c r="D1465" s="31"/>
      <c r="E1465" s="44" t="s">
        <v>3284</v>
      </c>
      <c r="F1465" s="43" t="s">
        <v>41</v>
      </c>
      <c r="G1465" s="84" t="s">
        <v>3249</v>
      </c>
      <c r="H1465" s="31">
        <v>1996</v>
      </c>
      <c r="I1465" s="207" t="s">
        <v>3338</v>
      </c>
      <c r="J1465" s="84" t="s">
        <v>3270</v>
      </c>
      <c r="K1465" s="31" t="s">
        <v>41</v>
      </c>
      <c r="L1465" s="31"/>
      <c r="M1465" s="169"/>
      <c r="N1465" s="148"/>
      <c r="O1465" s="44" t="s">
        <v>3284</v>
      </c>
      <c r="P1465" s="43">
        <v>1996</v>
      </c>
      <c r="Q1465" s="207" t="s">
        <v>3338</v>
      </c>
      <c r="R1465" s="84" t="s">
        <v>3270</v>
      </c>
      <c r="S1465" s="31" t="s">
        <v>41</v>
      </c>
      <c r="T1465" s="31"/>
      <c r="U1465" s="169"/>
      <c r="V1465" s="150"/>
      <c r="W1465" s="141" t="str" cm="1">
        <f t="array" ref="W1465">IF(SUM(LEN(B1465:V1465))=0,"",IF(OR(OR(ISBLANK(F1465),SUM(LEN(C1465),LEN(D1465))=0),AND(NOT(E1465="Unknown"),ISBLANK(J1465)),AND(NOT(O1465="Unknown"),ISBLANK(R1465))),"Missing Information", INDEX(Table15[Entire Service Line Classification], MATCH(SUMIFS(Table15[Unique ID],Table15[System-Owned Portion],E1465,Table15[If Material Anything Other than "Lead" in Column E,Was Material Ever Previously Lead?],G1465,Table15[Customer-Owned Portion],O1465),Table15[Unique ID],0),0)))</f>
        <v>Non-lead</v>
      </c>
      <c r="X1465"/>
    </row>
    <row r="1466" spans="2:24" x14ac:dyDescent="0.35">
      <c r="B1466" s="146"/>
      <c r="C1466" s="31" t="s">
        <v>4123</v>
      </c>
      <c r="D1466" s="31"/>
      <c r="E1466" s="44" t="s">
        <v>3203</v>
      </c>
      <c r="F1466" s="43" t="s">
        <v>3283</v>
      </c>
      <c r="G1466" s="84" t="s">
        <v>3249</v>
      </c>
      <c r="H1466" s="31">
        <v>1964</v>
      </c>
      <c r="I1466" s="207" t="s">
        <v>3338</v>
      </c>
      <c r="J1466" s="84"/>
      <c r="K1466" s="31" t="s">
        <v>41</v>
      </c>
      <c r="L1466" s="31"/>
      <c r="M1466" s="169"/>
      <c r="N1466" s="148"/>
      <c r="O1466" s="44" t="s">
        <v>3203</v>
      </c>
      <c r="P1466" s="43">
        <v>1964</v>
      </c>
      <c r="Q1466" s="207" t="s">
        <v>3338</v>
      </c>
      <c r="R1466" s="84" t="s">
        <v>3203</v>
      </c>
      <c r="S1466" s="31" t="s">
        <v>41</v>
      </c>
      <c r="T1466" s="31"/>
      <c r="U1466" s="169"/>
      <c r="V1466" s="150"/>
      <c r="W1466" s="141" t="str" cm="1">
        <f t="array" ref="W1466">IF(SUM(LEN(B1466:V1466))=0,"",IF(OR(OR(ISBLANK(F1466),SUM(LEN(C1466),LEN(D1466))=0),AND(NOT(E1466="Unknown"),ISBLANK(J1466)),AND(NOT(O1466="Unknown"),ISBLANK(R1466))),"Missing Information", INDEX(Table15[Entire Service Line Classification], MATCH(SUMIFS(Table15[Unique ID],Table15[System-Owned Portion],E1466,Table15[If Material Anything Other than "Lead" in Column E,Was Material Ever Previously Lead?],G1466,Table15[Customer-Owned Portion],O1466),Table15[Unique ID],0),0)))</f>
        <v>Lead Status Unknown</v>
      </c>
      <c r="X1466"/>
    </row>
    <row r="1467" spans="2:24" ht="29" x14ac:dyDescent="0.35">
      <c r="B1467" s="146"/>
      <c r="C1467" s="31" t="s">
        <v>760</v>
      </c>
      <c r="D1467" s="31"/>
      <c r="E1467" s="44" t="s">
        <v>3284</v>
      </c>
      <c r="F1467" s="43" t="s">
        <v>41</v>
      </c>
      <c r="G1467" s="84" t="s">
        <v>3249</v>
      </c>
      <c r="H1467" s="31">
        <v>1996</v>
      </c>
      <c r="I1467" s="207" t="s">
        <v>3341</v>
      </c>
      <c r="J1467" s="84" t="s">
        <v>3270</v>
      </c>
      <c r="K1467" s="31" t="s">
        <v>41</v>
      </c>
      <c r="L1467" s="31"/>
      <c r="M1467" s="169"/>
      <c r="N1467" s="148"/>
      <c r="O1467" s="44" t="s">
        <v>3284</v>
      </c>
      <c r="P1467" s="43">
        <v>1996</v>
      </c>
      <c r="Q1467" s="207" t="s">
        <v>3341</v>
      </c>
      <c r="R1467" s="84" t="s">
        <v>3270</v>
      </c>
      <c r="S1467" s="31" t="s">
        <v>41</v>
      </c>
      <c r="T1467" s="31"/>
      <c r="U1467" s="169"/>
      <c r="V1467" s="150"/>
      <c r="W1467" s="141" t="str" cm="1">
        <f t="array" ref="W1467">IF(SUM(LEN(B1467:V1467))=0,"",IF(OR(OR(ISBLANK(F1467),SUM(LEN(C1467),LEN(D1467))=0),AND(NOT(E1467="Unknown"),ISBLANK(J1467)),AND(NOT(O1467="Unknown"),ISBLANK(R1467))),"Missing Information", INDEX(Table15[Entire Service Line Classification], MATCH(SUMIFS(Table15[Unique ID],Table15[System-Owned Portion],E1467,Table15[If Material Anything Other than "Lead" in Column E,Was Material Ever Previously Lead?],G1467,Table15[Customer-Owned Portion],O1467),Table15[Unique ID],0),0)))</f>
        <v>Non-lead</v>
      </c>
      <c r="X1467"/>
    </row>
    <row r="1468" spans="2:24" ht="29" x14ac:dyDescent="0.35">
      <c r="B1468" s="146"/>
      <c r="C1468" s="31" t="s">
        <v>761</v>
      </c>
      <c r="D1468" s="31"/>
      <c r="E1468" s="44" t="s">
        <v>3284</v>
      </c>
      <c r="F1468" s="43" t="s">
        <v>41</v>
      </c>
      <c r="G1468" s="84" t="s">
        <v>3249</v>
      </c>
      <c r="H1468" s="31">
        <v>1996</v>
      </c>
      <c r="I1468" s="207" t="s">
        <v>3338</v>
      </c>
      <c r="J1468" s="84" t="s">
        <v>3270</v>
      </c>
      <c r="K1468" s="31" t="s">
        <v>41</v>
      </c>
      <c r="L1468" s="31"/>
      <c r="M1468" s="169"/>
      <c r="N1468" s="148"/>
      <c r="O1468" s="44" t="s">
        <v>3284</v>
      </c>
      <c r="P1468" s="43">
        <v>1996</v>
      </c>
      <c r="Q1468" s="207" t="s">
        <v>3338</v>
      </c>
      <c r="R1468" s="84" t="s">
        <v>3270</v>
      </c>
      <c r="S1468" s="31" t="s">
        <v>41</v>
      </c>
      <c r="T1468" s="31"/>
      <c r="U1468" s="169"/>
      <c r="V1468" s="150"/>
      <c r="W1468" s="141" t="str" cm="1">
        <f t="array" ref="W1468">IF(SUM(LEN(B1468:V1468))=0,"",IF(OR(OR(ISBLANK(F1468),SUM(LEN(C1468),LEN(D1468))=0),AND(NOT(E1468="Unknown"),ISBLANK(J1468)),AND(NOT(O1468="Unknown"),ISBLANK(R1468))),"Missing Information", INDEX(Table15[Entire Service Line Classification], MATCH(SUMIFS(Table15[Unique ID],Table15[System-Owned Portion],E1468,Table15[If Material Anything Other than "Lead" in Column E,Was Material Ever Previously Lead?],G1468,Table15[Customer-Owned Portion],O1468),Table15[Unique ID],0),0)))</f>
        <v>Non-lead</v>
      </c>
      <c r="X1468"/>
    </row>
    <row r="1469" spans="2:24" x14ac:dyDescent="0.35">
      <c r="B1469" s="146"/>
      <c r="C1469" s="31" t="s">
        <v>4124</v>
      </c>
      <c r="D1469" s="31"/>
      <c r="E1469" s="44" t="s">
        <v>3203</v>
      </c>
      <c r="F1469" s="43" t="s">
        <v>3283</v>
      </c>
      <c r="G1469" s="84" t="s">
        <v>3249</v>
      </c>
      <c r="H1469" s="31">
        <v>1984</v>
      </c>
      <c r="I1469" s="207" t="s">
        <v>3338</v>
      </c>
      <c r="J1469" s="84"/>
      <c r="K1469" s="31" t="s">
        <v>41</v>
      </c>
      <c r="L1469" s="31"/>
      <c r="M1469" s="169"/>
      <c r="N1469" s="148"/>
      <c r="O1469" s="44" t="s">
        <v>3203</v>
      </c>
      <c r="P1469" s="43">
        <v>1984</v>
      </c>
      <c r="Q1469" s="207" t="s">
        <v>3338</v>
      </c>
      <c r="R1469" s="84" t="s">
        <v>3203</v>
      </c>
      <c r="S1469" s="31" t="s">
        <v>41</v>
      </c>
      <c r="T1469" s="31"/>
      <c r="U1469" s="169"/>
      <c r="V1469" s="150"/>
      <c r="W1469" s="141" t="str" cm="1">
        <f t="array" ref="W1469">IF(SUM(LEN(B1469:V1469))=0,"",IF(OR(OR(ISBLANK(F1469),SUM(LEN(C1469),LEN(D1469))=0),AND(NOT(E1469="Unknown"),ISBLANK(J1469)),AND(NOT(O1469="Unknown"),ISBLANK(R1469))),"Missing Information", INDEX(Table15[Entire Service Line Classification], MATCH(SUMIFS(Table15[Unique ID],Table15[System-Owned Portion],E1469,Table15[If Material Anything Other than "Lead" in Column E,Was Material Ever Previously Lead?],G1469,Table15[Customer-Owned Portion],O1469),Table15[Unique ID],0),0)))</f>
        <v>Lead Status Unknown</v>
      </c>
      <c r="X1469"/>
    </row>
    <row r="1470" spans="2:24" ht="29" x14ac:dyDescent="0.35">
      <c r="B1470" s="146"/>
      <c r="C1470" s="31" t="s">
        <v>4125</v>
      </c>
      <c r="D1470" s="31"/>
      <c r="E1470" s="44" t="s">
        <v>3284</v>
      </c>
      <c r="F1470" s="43" t="s">
        <v>41</v>
      </c>
      <c r="G1470" s="84" t="s">
        <v>3249</v>
      </c>
      <c r="H1470" s="31">
        <v>1992</v>
      </c>
      <c r="I1470" s="207" t="s">
        <v>3338</v>
      </c>
      <c r="J1470" s="84" t="s">
        <v>3270</v>
      </c>
      <c r="K1470" s="31" t="s">
        <v>41</v>
      </c>
      <c r="L1470" s="31"/>
      <c r="M1470" s="169"/>
      <c r="N1470" s="148"/>
      <c r="O1470" s="44" t="s">
        <v>3284</v>
      </c>
      <c r="P1470" s="43">
        <v>1992</v>
      </c>
      <c r="Q1470" s="207" t="s">
        <v>3338</v>
      </c>
      <c r="R1470" s="84" t="s">
        <v>3270</v>
      </c>
      <c r="S1470" s="31" t="s">
        <v>41</v>
      </c>
      <c r="T1470" s="31"/>
      <c r="U1470" s="169"/>
      <c r="V1470" s="150"/>
      <c r="W1470" s="141" t="str" cm="1">
        <f t="array" ref="W1470">IF(SUM(LEN(B1470:V1470))=0,"",IF(OR(OR(ISBLANK(F1470),SUM(LEN(C1470),LEN(D1470))=0),AND(NOT(E1470="Unknown"),ISBLANK(J1470)),AND(NOT(O1470="Unknown"),ISBLANK(R1470))),"Missing Information", INDEX(Table15[Entire Service Line Classification], MATCH(SUMIFS(Table15[Unique ID],Table15[System-Owned Portion],E1470,Table15[If Material Anything Other than "Lead" in Column E,Was Material Ever Previously Lead?],G1470,Table15[Customer-Owned Portion],O1470),Table15[Unique ID],0),0)))</f>
        <v>Non-lead</v>
      </c>
      <c r="X1470"/>
    </row>
    <row r="1471" spans="2:24" x14ac:dyDescent="0.35">
      <c r="B1471" s="146"/>
      <c r="C1471" s="31" t="s">
        <v>4126</v>
      </c>
      <c r="D1471" s="31"/>
      <c r="E1471" s="44" t="s">
        <v>3203</v>
      </c>
      <c r="F1471" s="43" t="s">
        <v>3283</v>
      </c>
      <c r="G1471" s="84" t="s">
        <v>3249</v>
      </c>
      <c r="H1471" s="31">
        <v>1964</v>
      </c>
      <c r="I1471" s="207" t="s">
        <v>3338</v>
      </c>
      <c r="J1471" s="84"/>
      <c r="K1471" s="31" t="s">
        <v>41</v>
      </c>
      <c r="L1471" s="31"/>
      <c r="M1471" s="169"/>
      <c r="N1471" s="148"/>
      <c r="O1471" s="44" t="s">
        <v>3203</v>
      </c>
      <c r="P1471" s="43">
        <v>1964</v>
      </c>
      <c r="Q1471" s="207" t="s">
        <v>3338</v>
      </c>
      <c r="R1471" s="84" t="s">
        <v>3203</v>
      </c>
      <c r="S1471" s="31" t="s">
        <v>41</v>
      </c>
      <c r="T1471" s="31"/>
      <c r="U1471" s="169"/>
      <c r="V1471" s="150"/>
      <c r="W1471" s="141" t="str" cm="1">
        <f t="array" ref="W1471">IF(SUM(LEN(B1471:V1471))=0,"",IF(OR(OR(ISBLANK(F1471),SUM(LEN(C1471),LEN(D1471))=0),AND(NOT(E1471="Unknown"),ISBLANK(J1471)),AND(NOT(O1471="Unknown"),ISBLANK(R1471))),"Missing Information", INDEX(Table15[Entire Service Line Classification], MATCH(SUMIFS(Table15[Unique ID],Table15[System-Owned Portion],E1471,Table15[If Material Anything Other than "Lead" in Column E,Was Material Ever Previously Lead?],G1471,Table15[Customer-Owned Portion],O1471),Table15[Unique ID],0),0)))</f>
        <v>Lead Status Unknown</v>
      </c>
      <c r="X1471"/>
    </row>
    <row r="1472" spans="2:24" ht="29" x14ac:dyDescent="0.35">
      <c r="B1472" s="146"/>
      <c r="C1472" s="31" t="s">
        <v>4127</v>
      </c>
      <c r="D1472" s="31"/>
      <c r="E1472" s="44" t="s">
        <v>3284</v>
      </c>
      <c r="F1472" s="43" t="s">
        <v>41</v>
      </c>
      <c r="G1472" s="84" t="s">
        <v>3249</v>
      </c>
      <c r="H1472" s="31">
        <v>1997</v>
      </c>
      <c r="I1472" s="207" t="s">
        <v>3337</v>
      </c>
      <c r="J1472" s="84" t="s">
        <v>3270</v>
      </c>
      <c r="K1472" s="31" t="s">
        <v>41</v>
      </c>
      <c r="L1472" s="31"/>
      <c r="M1472" s="169"/>
      <c r="N1472" s="148"/>
      <c r="O1472" s="44" t="s">
        <v>3284</v>
      </c>
      <c r="P1472" s="43">
        <v>1997</v>
      </c>
      <c r="Q1472" s="207" t="s">
        <v>3337</v>
      </c>
      <c r="R1472" s="84" t="s">
        <v>3270</v>
      </c>
      <c r="S1472" s="31" t="s">
        <v>41</v>
      </c>
      <c r="T1472" s="31"/>
      <c r="U1472" s="169"/>
      <c r="V1472" s="150"/>
      <c r="W1472" s="141" t="str" cm="1">
        <f t="array" ref="W1472">IF(SUM(LEN(B1472:V1472))=0,"",IF(OR(OR(ISBLANK(F1472),SUM(LEN(C1472),LEN(D1472))=0),AND(NOT(E1472="Unknown"),ISBLANK(J1472)),AND(NOT(O1472="Unknown"),ISBLANK(R1472))),"Missing Information", INDEX(Table15[Entire Service Line Classification], MATCH(SUMIFS(Table15[Unique ID],Table15[System-Owned Portion],E1472,Table15[If Material Anything Other than "Lead" in Column E,Was Material Ever Previously Lead?],G1472,Table15[Customer-Owned Portion],O1472),Table15[Unique ID],0),0)))</f>
        <v>Non-lead</v>
      </c>
      <c r="X1472"/>
    </row>
    <row r="1473" spans="2:24" ht="29" x14ac:dyDescent="0.35">
      <c r="B1473" s="146"/>
      <c r="C1473" s="31" t="s">
        <v>4128</v>
      </c>
      <c r="D1473" s="31"/>
      <c r="E1473" s="44" t="s">
        <v>3284</v>
      </c>
      <c r="F1473" s="43" t="s">
        <v>41</v>
      </c>
      <c r="G1473" s="84" t="s">
        <v>3249</v>
      </c>
      <c r="H1473" s="31">
        <v>1998</v>
      </c>
      <c r="I1473" s="207" t="s">
        <v>3338</v>
      </c>
      <c r="J1473" s="84" t="s">
        <v>3270</v>
      </c>
      <c r="K1473" s="31" t="s">
        <v>41</v>
      </c>
      <c r="L1473" s="31"/>
      <c r="M1473" s="169"/>
      <c r="N1473" s="148"/>
      <c r="O1473" s="44" t="s">
        <v>3284</v>
      </c>
      <c r="P1473" s="43">
        <v>1998</v>
      </c>
      <c r="Q1473" s="207" t="s">
        <v>3338</v>
      </c>
      <c r="R1473" s="84" t="s">
        <v>3270</v>
      </c>
      <c r="S1473" s="31" t="s">
        <v>41</v>
      </c>
      <c r="T1473" s="31"/>
      <c r="U1473" s="169"/>
      <c r="V1473" s="150"/>
      <c r="W1473" s="141" t="str" cm="1">
        <f t="array" ref="W1473">IF(SUM(LEN(B1473:V1473))=0,"",IF(OR(OR(ISBLANK(F1473),SUM(LEN(C1473),LEN(D1473))=0),AND(NOT(E1473="Unknown"),ISBLANK(J1473)),AND(NOT(O1473="Unknown"),ISBLANK(R1473))),"Missing Information", INDEX(Table15[Entire Service Line Classification], MATCH(SUMIFS(Table15[Unique ID],Table15[System-Owned Portion],E1473,Table15[If Material Anything Other than "Lead" in Column E,Was Material Ever Previously Lead?],G1473,Table15[Customer-Owned Portion],O1473),Table15[Unique ID],0),0)))</f>
        <v>Non-lead</v>
      </c>
      <c r="X1473"/>
    </row>
    <row r="1474" spans="2:24" ht="29" x14ac:dyDescent="0.35">
      <c r="B1474" s="146"/>
      <c r="C1474" s="31" t="s">
        <v>4129</v>
      </c>
      <c r="D1474" s="31"/>
      <c r="E1474" s="44" t="s">
        <v>3284</v>
      </c>
      <c r="F1474" s="43" t="s">
        <v>41</v>
      </c>
      <c r="G1474" s="84" t="s">
        <v>3249</v>
      </c>
      <c r="H1474" s="31">
        <v>1998</v>
      </c>
      <c r="I1474" s="207" t="s">
        <v>3338</v>
      </c>
      <c r="J1474" s="84" t="s">
        <v>3270</v>
      </c>
      <c r="K1474" s="31" t="s">
        <v>41</v>
      </c>
      <c r="L1474" s="31"/>
      <c r="M1474" s="169"/>
      <c r="N1474" s="148"/>
      <c r="O1474" s="44" t="s">
        <v>3284</v>
      </c>
      <c r="P1474" s="43">
        <v>1998</v>
      </c>
      <c r="Q1474" s="207" t="s">
        <v>3338</v>
      </c>
      <c r="R1474" s="84" t="s">
        <v>3270</v>
      </c>
      <c r="S1474" s="31" t="s">
        <v>41</v>
      </c>
      <c r="T1474" s="31"/>
      <c r="U1474" s="169"/>
      <c r="V1474" s="150"/>
      <c r="W1474" s="141" t="str" cm="1">
        <f t="array" ref="W1474">IF(SUM(LEN(B1474:V1474))=0,"",IF(OR(OR(ISBLANK(F1474),SUM(LEN(C1474),LEN(D1474))=0),AND(NOT(E1474="Unknown"),ISBLANK(J1474)),AND(NOT(O1474="Unknown"),ISBLANK(R1474))),"Missing Information", INDEX(Table15[Entire Service Line Classification], MATCH(SUMIFS(Table15[Unique ID],Table15[System-Owned Portion],E1474,Table15[If Material Anything Other than "Lead" in Column E,Was Material Ever Previously Lead?],G1474,Table15[Customer-Owned Portion],O1474),Table15[Unique ID],0),0)))</f>
        <v>Non-lead</v>
      </c>
      <c r="X1474"/>
    </row>
    <row r="1475" spans="2:24" ht="29" x14ac:dyDescent="0.35">
      <c r="B1475" s="146"/>
      <c r="C1475" s="31" t="s">
        <v>4130</v>
      </c>
      <c r="D1475" s="31"/>
      <c r="E1475" s="44" t="s">
        <v>3284</v>
      </c>
      <c r="F1475" s="43" t="s">
        <v>41</v>
      </c>
      <c r="G1475" s="84" t="s">
        <v>3249</v>
      </c>
      <c r="H1475" s="31">
        <v>1998</v>
      </c>
      <c r="I1475" s="207" t="s">
        <v>3337</v>
      </c>
      <c r="J1475" s="84" t="s">
        <v>3270</v>
      </c>
      <c r="K1475" s="31" t="s">
        <v>41</v>
      </c>
      <c r="L1475" s="31"/>
      <c r="M1475" s="169"/>
      <c r="N1475" s="148"/>
      <c r="O1475" s="44" t="s">
        <v>3284</v>
      </c>
      <c r="P1475" s="43">
        <v>1998</v>
      </c>
      <c r="Q1475" s="207" t="s">
        <v>3337</v>
      </c>
      <c r="R1475" s="84" t="s">
        <v>3270</v>
      </c>
      <c r="S1475" s="31" t="s">
        <v>41</v>
      </c>
      <c r="T1475" s="31"/>
      <c r="U1475" s="169"/>
      <c r="V1475" s="150"/>
      <c r="W1475" s="141" t="str" cm="1">
        <f t="array" ref="W1475">IF(SUM(LEN(B1475:V1475))=0,"",IF(OR(OR(ISBLANK(F1475),SUM(LEN(C1475),LEN(D1475))=0),AND(NOT(E1475="Unknown"),ISBLANK(J1475)),AND(NOT(O1475="Unknown"),ISBLANK(R1475))),"Missing Information", INDEX(Table15[Entire Service Line Classification], MATCH(SUMIFS(Table15[Unique ID],Table15[System-Owned Portion],E1475,Table15[If Material Anything Other than "Lead" in Column E,Was Material Ever Previously Lead?],G1475,Table15[Customer-Owned Portion],O1475),Table15[Unique ID],0),0)))</f>
        <v>Non-lead</v>
      </c>
      <c r="X1475"/>
    </row>
    <row r="1476" spans="2:24" ht="29" x14ac:dyDescent="0.35">
      <c r="B1476" s="146"/>
      <c r="C1476" s="31" t="s">
        <v>4131</v>
      </c>
      <c r="D1476" s="31"/>
      <c r="E1476" s="44" t="s">
        <v>3284</v>
      </c>
      <c r="F1476" s="43" t="s">
        <v>41</v>
      </c>
      <c r="G1476" s="84" t="s">
        <v>3249</v>
      </c>
      <c r="H1476" s="31">
        <v>1998</v>
      </c>
      <c r="I1476" s="207" t="s">
        <v>3338</v>
      </c>
      <c r="J1476" s="84" t="s">
        <v>3270</v>
      </c>
      <c r="K1476" s="31" t="s">
        <v>41</v>
      </c>
      <c r="L1476" s="31"/>
      <c r="M1476" s="169"/>
      <c r="N1476" s="148"/>
      <c r="O1476" s="44" t="s">
        <v>3284</v>
      </c>
      <c r="P1476" s="43">
        <v>1998</v>
      </c>
      <c r="Q1476" s="207" t="s">
        <v>3338</v>
      </c>
      <c r="R1476" s="84" t="s">
        <v>3270</v>
      </c>
      <c r="S1476" s="31" t="s">
        <v>41</v>
      </c>
      <c r="T1476" s="31"/>
      <c r="U1476" s="169"/>
      <c r="V1476" s="150"/>
      <c r="W1476" s="141" t="str" cm="1">
        <f t="array" ref="W1476">IF(SUM(LEN(B1476:V1476))=0,"",IF(OR(OR(ISBLANK(F1476),SUM(LEN(C1476),LEN(D1476))=0),AND(NOT(E1476="Unknown"),ISBLANK(J1476)),AND(NOT(O1476="Unknown"),ISBLANK(R1476))),"Missing Information", INDEX(Table15[Entire Service Line Classification], MATCH(SUMIFS(Table15[Unique ID],Table15[System-Owned Portion],E1476,Table15[If Material Anything Other than "Lead" in Column E,Was Material Ever Previously Lead?],G1476,Table15[Customer-Owned Portion],O1476),Table15[Unique ID],0),0)))</f>
        <v>Non-lead</v>
      </c>
      <c r="X1476"/>
    </row>
    <row r="1477" spans="2:24" ht="29" x14ac:dyDescent="0.35">
      <c r="B1477" s="146"/>
      <c r="C1477" s="31" t="s">
        <v>4132</v>
      </c>
      <c r="D1477" s="31"/>
      <c r="E1477" s="44" t="s">
        <v>3284</v>
      </c>
      <c r="F1477" s="43" t="s">
        <v>41</v>
      </c>
      <c r="G1477" s="84" t="s">
        <v>3249</v>
      </c>
      <c r="H1477" s="31">
        <v>1998</v>
      </c>
      <c r="I1477" s="207" t="s">
        <v>3337</v>
      </c>
      <c r="J1477" s="84" t="s">
        <v>3270</v>
      </c>
      <c r="K1477" s="31" t="s">
        <v>41</v>
      </c>
      <c r="L1477" s="31"/>
      <c r="M1477" s="169"/>
      <c r="N1477" s="148"/>
      <c r="O1477" s="44" t="s">
        <v>3284</v>
      </c>
      <c r="P1477" s="43">
        <v>1998</v>
      </c>
      <c r="Q1477" s="207" t="s">
        <v>3337</v>
      </c>
      <c r="R1477" s="84" t="s">
        <v>3270</v>
      </c>
      <c r="S1477" s="31" t="s">
        <v>41</v>
      </c>
      <c r="T1477" s="31"/>
      <c r="U1477" s="169"/>
      <c r="V1477" s="150"/>
      <c r="W1477" s="141" t="str" cm="1">
        <f t="array" ref="W1477">IF(SUM(LEN(B1477:V1477))=0,"",IF(OR(OR(ISBLANK(F1477),SUM(LEN(C1477),LEN(D1477))=0),AND(NOT(E1477="Unknown"),ISBLANK(J1477)),AND(NOT(O1477="Unknown"),ISBLANK(R1477))),"Missing Information", INDEX(Table15[Entire Service Line Classification], MATCH(SUMIFS(Table15[Unique ID],Table15[System-Owned Portion],E1477,Table15[If Material Anything Other than "Lead" in Column E,Was Material Ever Previously Lead?],G1477,Table15[Customer-Owned Portion],O1477),Table15[Unique ID],0),0)))</f>
        <v>Non-lead</v>
      </c>
      <c r="X1477"/>
    </row>
    <row r="1478" spans="2:24" x14ac:dyDescent="0.35">
      <c r="B1478" s="146"/>
      <c r="C1478" s="31" t="s">
        <v>4133</v>
      </c>
      <c r="D1478" s="31"/>
      <c r="E1478" s="44" t="s">
        <v>3203</v>
      </c>
      <c r="F1478" s="43" t="s">
        <v>3283</v>
      </c>
      <c r="G1478" s="84" t="s">
        <v>3249</v>
      </c>
      <c r="H1478" s="31">
        <v>1962</v>
      </c>
      <c r="I1478" s="207" t="s">
        <v>3337</v>
      </c>
      <c r="J1478" s="84"/>
      <c r="K1478" s="31" t="s">
        <v>41</v>
      </c>
      <c r="L1478" s="31"/>
      <c r="M1478" s="169"/>
      <c r="N1478" s="148"/>
      <c r="O1478" s="44" t="s">
        <v>3203</v>
      </c>
      <c r="P1478" s="43">
        <v>1962</v>
      </c>
      <c r="Q1478" s="207" t="s">
        <v>3337</v>
      </c>
      <c r="R1478" s="84" t="s">
        <v>3203</v>
      </c>
      <c r="S1478" s="31" t="s">
        <v>41</v>
      </c>
      <c r="T1478" s="31"/>
      <c r="U1478" s="169"/>
      <c r="V1478" s="150"/>
      <c r="W1478" s="141" t="str" cm="1">
        <f t="array" ref="W1478">IF(SUM(LEN(B1478:V1478))=0,"",IF(OR(OR(ISBLANK(F1478),SUM(LEN(C1478),LEN(D1478))=0),AND(NOT(E1478="Unknown"),ISBLANK(J1478)),AND(NOT(O1478="Unknown"),ISBLANK(R1478))),"Missing Information", INDEX(Table15[Entire Service Line Classification], MATCH(SUMIFS(Table15[Unique ID],Table15[System-Owned Portion],E1478,Table15[If Material Anything Other than "Lead" in Column E,Was Material Ever Previously Lead?],G1478,Table15[Customer-Owned Portion],O1478),Table15[Unique ID],0),0)))</f>
        <v>Lead Status Unknown</v>
      </c>
      <c r="X1478"/>
    </row>
    <row r="1479" spans="2:24" ht="29" x14ac:dyDescent="0.35">
      <c r="B1479" s="146"/>
      <c r="C1479" s="31" t="s">
        <v>4134</v>
      </c>
      <c r="D1479" s="31"/>
      <c r="E1479" s="44" t="s">
        <v>3284</v>
      </c>
      <c r="F1479" s="43" t="s">
        <v>41</v>
      </c>
      <c r="G1479" s="84" t="s">
        <v>3249</v>
      </c>
      <c r="H1479" s="31">
        <v>1998</v>
      </c>
      <c r="I1479" s="207" t="s">
        <v>3341</v>
      </c>
      <c r="J1479" s="84" t="s">
        <v>3270</v>
      </c>
      <c r="K1479" s="31" t="s">
        <v>41</v>
      </c>
      <c r="L1479" s="31"/>
      <c r="M1479" s="169"/>
      <c r="N1479" s="148"/>
      <c r="O1479" s="44" t="s">
        <v>3284</v>
      </c>
      <c r="P1479" s="43">
        <v>1998</v>
      </c>
      <c r="Q1479" s="207" t="s">
        <v>3341</v>
      </c>
      <c r="R1479" s="84" t="s">
        <v>3270</v>
      </c>
      <c r="S1479" s="31" t="s">
        <v>41</v>
      </c>
      <c r="T1479" s="31"/>
      <c r="U1479" s="169"/>
      <c r="V1479" s="150"/>
      <c r="W1479" s="141" t="str" cm="1">
        <f t="array" ref="W1479">IF(SUM(LEN(B1479:V1479))=0,"",IF(OR(OR(ISBLANK(F1479),SUM(LEN(C1479),LEN(D1479))=0),AND(NOT(E1479="Unknown"),ISBLANK(J1479)),AND(NOT(O1479="Unknown"),ISBLANK(R1479))),"Missing Information", INDEX(Table15[Entire Service Line Classification], MATCH(SUMIFS(Table15[Unique ID],Table15[System-Owned Portion],E1479,Table15[If Material Anything Other than "Lead" in Column E,Was Material Ever Previously Lead?],G1479,Table15[Customer-Owned Portion],O1479),Table15[Unique ID],0),0)))</f>
        <v>Non-lead</v>
      </c>
      <c r="X1479"/>
    </row>
    <row r="1480" spans="2:24" ht="29" x14ac:dyDescent="0.35">
      <c r="B1480" s="146"/>
      <c r="C1480" s="31" t="s">
        <v>4135</v>
      </c>
      <c r="D1480" s="31"/>
      <c r="E1480" s="44" t="s">
        <v>3284</v>
      </c>
      <c r="F1480" s="43" t="s">
        <v>41</v>
      </c>
      <c r="G1480" s="84" t="s">
        <v>3249</v>
      </c>
      <c r="H1480" s="31">
        <v>1998</v>
      </c>
      <c r="I1480" s="207" t="s">
        <v>3338</v>
      </c>
      <c r="J1480" s="84" t="s">
        <v>3270</v>
      </c>
      <c r="K1480" s="31" t="s">
        <v>41</v>
      </c>
      <c r="L1480" s="31"/>
      <c r="M1480" s="169"/>
      <c r="N1480" s="148"/>
      <c r="O1480" s="44" t="s">
        <v>3284</v>
      </c>
      <c r="P1480" s="43">
        <v>1998</v>
      </c>
      <c r="Q1480" s="207" t="s">
        <v>3338</v>
      </c>
      <c r="R1480" s="84" t="s">
        <v>3270</v>
      </c>
      <c r="S1480" s="31" t="s">
        <v>41</v>
      </c>
      <c r="T1480" s="31"/>
      <c r="U1480" s="169"/>
      <c r="V1480" s="150"/>
      <c r="W1480" s="141" t="str" cm="1">
        <f t="array" ref="W1480">IF(SUM(LEN(B1480:V1480))=0,"",IF(OR(OR(ISBLANK(F1480),SUM(LEN(C1480),LEN(D1480))=0),AND(NOT(E1480="Unknown"),ISBLANK(J1480)),AND(NOT(O1480="Unknown"),ISBLANK(R1480))),"Missing Information", INDEX(Table15[Entire Service Line Classification], MATCH(SUMIFS(Table15[Unique ID],Table15[System-Owned Portion],E1480,Table15[If Material Anything Other than "Lead" in Column E,Was Material Ever Previously Lead?],G1480,Table15[Customer-Owned Portion],O1480),Table15[Unique ID],0),0)))</f>
        <v>Non-lead</v>
      </c>
      <c r="X1480"/>
    </row>
    <row r="1481" spans="2:24" ht="29" x14ac:dyDescent="0.35">
      <c r="B1481" s="146"/>
      <c r="C1481" s="31" t="s">
        <v>4136</v>
      </c>
      <c r="D1481" s="31"/>
      <c r="E1481" s="44" t="s">
        <v>3284</v>
      </c>
      <c r="F1481" s="43" t="s">
        <v>41</v>
      </c>
      <c r="G1481" s="84" t="s">
        <v>3249</v>
      </c>
      <c r="H1481" s="31">
        <v>1998</v>
      </c>
      <c r="I1481" s="207" t="s">
        <v>3338</v>
      </c>
      <c r="J1481" s="84" t="s">
        <v>3270</v>
      </c>
      <c r="K1481" s="31" t="s">
        <v>41</v>
      </c>
      <c r="L1481" s="31"/>
      <c r="M1481" s="169"/>
      <c r="N1481" s="148"/>
      <c r="O1481" s="44" t="s">
        <v>3284</v>
      </c>
      <c r="P1481" s="43">
        <v>1998</v>
      </c>
      <c r="Q1481" s="207" t="s">
        <v>3338</v>
      </c>
      <c r="R1481" s="84" t="s">
        <v>3270</v>
      </c>
      <c r="S1481" s="31" t="s">
        <v>41</v>
      </c>
      <c r="T1481" s="31"/>
      <c r="U1481" s="169"/>
      <c r="V1481" s="150"/>
      <c r="W1481" s="141" t="str" cm="1">
        <f t="array" ref="W1481">IF(SUM(LEN(B1481:V1481))=0,"",IF(OR(OR(ISBLANK(F1481),SUM(LEN(C1481),LEN(D1481))=0),AND(NOT(E1481="Unknown"),ISBLANK(J1481)),AND(NOT(O1481="Unknown"),ISBLANK(R1481))),"Missing Information", INDEX(Table15[Entire Service Line Classification], MATCH(SUMIFS(Table15[Unique ID],Table15[System-Owned Portion],E1481,Table15[If Material Anything Other than "Lead" in Column E,Was Material Ever Previously Lead?],G1481,Table15[Customer-Owned Portion],O1481),Table15[Unique ID],0),0)))</f>
        <v>Non-lead</v>
      </c>
      <c r="X1481"/>
    </row>
    <row r="1482" spans="2:24" ht="29" x14ac:dyDescent="0.35">
      <c r="B1482" s="146"/>
      <c r="C1482" s="31" t="s">
        <v>4137</v>
      </c>
      <c r="D1482" s="31"/>
      <c r="E1482" s="44" t="s">
        <v>3284</v>
      </c>
      <c r="F1482" s="43" t="s">
        <v>41</v>
      </c>
      <c r="G1482" s="84" t="s">
        <v>3249</v>
      </c>
      <c r="H1482" s="31">
        <v>1998</v>
      </c>
      <c r="I1482" s="207" t="s">
        <v>3338</v>
      </c>
      <c r="J1482" s="84" t="s">
        <v>3270</v>
      </c>
      <c r="K1482" s="31" t="s">
        <v>41</v>
      </c>
      <c r="L1482" s="31"/>
      <c r="M1482" s="169"/>
      <c r="N1482" s="148"/>
      <c r="O1482" s="44" t="s">
        <v>3284</v>
      </c>
      <c r="P1482" s="43">
        <v>1998</v>
      </c>
      <c r="Q1482" s="207" t="s">
        <v>3338</v>
      </c>
      <c r="R1482" s="84" t="s">
        <v>3270</v>
      </c>
      <c r="S1482" s="31" t="s">
        <v>41</v>
      </c>
      <c r="T1482" s="31"/>
      <c r="U1482" s="169"/>
      <c r="V1482" s="150"/>
      <c r="W1482" s="141" t="str" cm="1">
        <f t="array" ref="W1482">IF(SUM(LEN(B1482:V1482))=0,"",IF(OR(OR(ISBLANK(F1482),SUM(LEN(C1482),LEN(D1482))=0),AND(NOT(E1482="Unknown"),ISBLANK(J1482)),AND(NOT(O1482="Unknown"),ISBLANK(R1482))),"Missing Information", INDEX(Table15[Entire Service Line Classification], MATCH(SUMIFS(Table15[Unique ID],Table15[System-Owned Portion],E1482,Table15[If Material Anything Other than "Lead" in Column E,Was Material Ever Previously Lead?],G1482,Table15[Customer-Owned Portion],O1482),Table15[Unique ID],0),0)))</f>
        <v>Non-lead</v>
      </c>
      <c r="X1482"/>
    </row>
    <row r="1483" spans="2:24" ht="29" x14ac:dyDescent="0.35">
      <c r="B1483" s="146"/>
      <c r="C1483" s="31" t="s">
        <v>4138</v>
      </c>
      <c r="D1483" s="31"/>
      <c r="E1483" s="44" t="s">
        <v>3284</v>
      </c>
      <c r="F1483" s="43" t="s">
        <v>41</v>
      </c>
      <c r="G1483" s="84" t="s">
        <v>3249</v>
      </c>
      <c r="H1483" s="31">
        <v>1998</v>
      </c>
      <c r="I1483" s="207" t="s">
        <v>3338</v>
      </c>
      <c r="J1483" s="84" t="s">
        <v>3270</v>
      </c>
      <c r="K1483" s="31" t="s">
        <v>41</v>
      </c>
      <c r="L1483" s="31"/>
      <c r="M1483" s="169"/>
      <c r="N1483" s="148"/>
      <c r="O1483" s="44" t="s">
        <v>3284</v>
      </c>
      <c r="P1483" s="43">
        <v>1998</v>
      </c>
      <c r="Q1483" s="207" t="s">
        <v>3338</v>
      </c>
      <c r="R1483" s="84" t="s">
        <v>3270</v>
      </c>
      <c r="S1483" s="31" t="s">
        <v>41</v>
      </c>
      <c r="T1483" s="31"/>
      <c r="U1483" s="169"/>
      <c r="V1483" s="150"/>
      <c r="W1483" s="141" t="str" cm="1">
        <f t="array" ref="W1483">IF(SUM(LEN(B1483:V1483))=0,"",IF(OR(OR(ISBLANK(F1483),SUM(LEN(C1483),LEN(D1483))=0),AND(NOT(E1483="Unknown"),ISBLANK(J1483)),AND(NOT(O1483="Unknown"),ISBLANK(R1483))),"Missing Information", INDEX(Table15[Entire Service Line Classification], MATCH(SUMIFS(Table15[Unique ID],Table15[System-Owned Portion],E1483,Table15[If Material Anything Other than "Lead" in Column E,Was Material Ever Previously Lead?],G1483,Table15[Customer-Owned Portion],O1483),Table15[Unique ID],0),0)))</f>
        <v>Non-lead</v>
      </c>
      <c r="X1483"/>
    </row>
    <row r="1484" spans="2:24" ht="29" x14ac:dyDescent="0.35">
      <c r="B1484" s="146"/>
      <c r="C1484" s="31" t="s">
        <v>4139</v>
      </c>
      <c r="D1484" s="31"/>
      <c r="E1484" s="44" t="s">
        <v>3284</v>
      </c>
      <c r="F1484" s="43" t="s">
        <v>41</v>
      </c>
      <c r="G1484" s="84" t="s">
        <v>3249</v>
      </c>
      <c r="H1484" s="31">
        <v>1999</v>
      </c>
      <c r="I1484" s="207" t="s">
        <v>3337</v>
      </c>
      <c r="J1484" s="84" t="s">
        <v>3270</v>
      </c>
      <c r="K1484" s="31" t="s">
        <v>41</v>
      </c>
      <c r="L1484" s="31"/>
      <c r="M1484" s="169"/>
      <c r="N1484" s="148"/>
      <c r="O1484" s="44" t="s">
        <v>3284</v>
      </c>
      <c r="P1484" s="43">
        <v>1999</v>
      </c>
      <c r="Q1484" s="207" t="s">
        <v>3337</v>
      </c>
      <c r="R1484" s="84" t="s">
        <v>3270</v>
      </c>
      <c r="S1484" s="31" t="s">
        <v>41</v>
      </c>
      <c r="T1484" s="31"/>
      <c r="U1484" s="169"/>
      <c r="V1484" s="150"/>
      <c r="W1484" s="141" t="str" cm="1">
        <f t="array" ref="W1484">IF(SUM(LEN(B1484:V1484))=0,"",IF(OR(OR(ISBLANK(F1484),SUM(LEN(C1484),LEN(D1484))=0),AND(NOT(E1484="Unknown"),ISBLANK(J1484)),AND(NOT(O1484="Unknown"),ISBLANK(R1484))),"Missing Information", INDEX(Table15[Entire Service Line Classification], MATCH(SUMIFS(Table15[Unique ID],Table15[System-Owned Portion],E1484,Table15[If Material Anything Other than "Lead" in Column E,Was Material Ever Previously Lead?],G1484,Table15[Customer-Owned Portion],O1484),Table15[Unique ID],0),0)))</f>
        <v>Non-lead</v>
      </c>
      <c r="X1484"/>
    </row>
    <row r="1485" spans="2:24" ht="29" x14ac:dyDescent="0.35">
      <c r="B1485" s="146"/>
      <c r="C1485" s="31" t="s">
        <v>4140</v>
      </c>
      <c r="D1485" s="31"/>
      <c r="E1485" s="44" t="s">
        <v>3284</v>
      </c>
      <c r="F1485" s="43" t="s">
        <v>41</v>
      </c>
      <c r="G1485" s="84" t="s">
        <v>3249</v>
      </c>
      <c r="H1485" s="31">
        <v>1998</v>
      </c>
      <c r="I1485" s="207" t="s">
        <v>3338</v>
      </c>
      <c r="J1485" s="84" t="s">
        <v>3270</v>
      </c>
      <c r="K1485" s="31" t="s">
        <v>41</v>
      </c>
      <c r="L1485" s="31"/>
      <c r="M1485" s="169"/>
      <c r="N1485" s="148"/>
      <c r="O1485" s="44" t="s">
        <v>3284</v>
      </c>
      <c r="P1485" s="43">
        <v>1998</v>
      </c>
      <c r="Q1485" s="207" t="s">
        <v>3338</v>
      </c>
      <c r="R1485" s="84" t="s">
        <v>3270</v>
      </c>
      <c r="S1485" s="31" t="s">
        <v>41</v>
      </c>
      <c r="T1485" s="31"/>
      <c r="U1485" s="169"/>
      <c r="V1485" s="150"/>
      <c r="W1485" s="141" t="str" cm="1">
        <f t="array" ref="W1485">IF(SUM(LEN(B1485:V1485))=0,"",IF(OR(OR(ISBLANK(F1485),SUM(LEN(C1485),LEN(D1485))=0),AND(NOT(E1485="Unknown"),ISBLANK(J1485)),AND(NOT(O1485="Unknown"),ISBLANK(R1485))),"Missing Information", INDEX(Table15[Entire Service Line Classification], MATCH(SUMIFS(Table15[Unique ID],Table15[System-Owned Portion],E1485,Table15[If Material Anything Other than "Lead" in Column E,Was Material Ever Previously Lead?],G1485,Table15[Customer-Owned Portion],O1485),Table15[Unique ID],0),0)))</f>
        <v>Non-lead</v>
      </c>
      <c r="X1485"/>
    </row>
    <row r="1486" spans="2:24" ht="29" x14ac:dyDescent="0.35">
      <c r="B1486" s="146"/>
      <c r="C1486" s="31" t="s">
        <v>4141</v>
      </c>
      <c r="D1486" s="31"/>
      <c r="E1486" s="44" t="s">
        <v>3284</v>
      </c>
      <c r="F1486" s="43" t="s">
        <v>41</v>
      </c>
      <c r="G1486" s="84" t="s">
        <v>3249</v>
      </c>
      <c r="H1486" s="31">
        <v>1997</v>
      </c>
      <c r="I1486" s="207" t="s">
        <v>3338</v>
      </c>
      <c r="J1486" s="84" t="s">
        <v>3270</v>
      </c>
      <c r="K1486" s="31" t="s">
        <v>41</v>
      </c>
      <c r="L1486" s="31"/>
      <c r="M1486" s="169"/>
      <c r="N1486" s="148"/>
      <c r="O1486" s="44" t="s">
        <v>3284</v>
      </c>
      <c r="P1486" s="43">
        <v>1997</v>
      </c>
      <c r="Q1486" s="207" t="s">
        <v>3338</v>
      </c>
      <c r="R1486" s="84" t="s">
        <v>3270</v>
      </c>
      <c r="S1486" s="31" t="s">
        <v>41</v>
      </c>
      <c r="T1486" s="31"/>
      <c r="U1486" s="169"/>
      <c r="V1486" s="150"/>
      <c r="W1486" s="141" t="str" cm="1">
        <f t="array" ref="W1486">IF(SUM(LEN(B1486:V1486))=0,"",IF(OR(OR(ISBLANK(F1486),SUM(LEN(C1486),LEN(D1486))=0),AND(NOT(E1486="Unknown"),ISBLANK(J1486)),AND(NOT(O1486="Unknown"),ISBLANK(R1486))),"Missing Information", INDEX(Table15[Entire Service Line Classification], MATCH(SUMIFS(Table15[Unique ID],Table15[System-Owned Portion],E1486,Table15[If Material Anything Other than "Lead" in Column E,Was Material Ever Previously Lead?],G1486,Table15[Customer-Owned Portion],O1486),Table15[Unique ID],0),0)))</f>
        <v>Non-lead</v>
      </c>
      <c r="X1486"/>
    </row>
    <row r="1487" spans="2:24" x14ac:dyDescent="0.35">
      <c r="B1487" s="146"/>
      <c r="C1487" s="31" t="s">
        <v>4142</v>
      </c>
      <c r="D1487" s="31"/>
      <c r="E1487" s="44" t="s">
        <v>3203</v>
      </c>
      <c r="F1487" s="43" t="s">
        <v>3283</v>
      </c>
      <c r="G1487" s="84" t="s">
        <v>3249</v>
      </c>
      <c r="H1487" s="31">
        <v>1979</v>
      </c>
      <c r="I1487" s="207" t="s">
        <v>3338</v>
      </c>
      <c r="J1487" s="84"/>
      <c r="K1487" s="31" t="s">
        <v>41</v>
      </c>
      <c r="L1487" s="31"/>
      <c r="M1487" s="169"/>
      <c r="N1487" s="148"/>
      <c r="O1487" s="44" t="s">
        <v>3203</v>
      </c>
      <c r="P1487" s="43">
        <v>1979</v>
      </c>
      <c r="Q1487" s="207" t="s">
        <v>3338</v>
      </c>
      <c r="R1487" s="84" t="s">
        <v>3203</v>
      </c>
      <c r="S1487" s="31" t="s">
        <v>41</v>
      </c>
      <c r="T1487" s="31"/>
      <c r="U1487" s="169"/>
      <c r="V1487" s="150"/>
      <c r="W1487" s="141" t="str" cm="1">
        <f t="array" ref="W1487">IF(SUM(LEN(B1487:V1487))=0,"",IF(OR(OR(ISBLANK(F1487),SUM(LEN(C1487),LEN(D1487))=0),AND(NOT(E1487="Unknown"),ISBLANK(J1487)),AND(NOT(O1487="Unknown"),ISBLANK(R1487))),"Missing Information", INDEX(Table15[Entire Service Line Classification], MATCH(SUMIFS(Table15[Unique ID],Table15[System-Owned Portion],E1487,Table15[If Material Anything Other than "Lead" in Column E,Was Material Ever Previously Lead?],G1487,Table15[Customer-Owned Portion],O1487),Table15[Unique ID],0),0)))</f>
        <v>Lead Status Unknown</v>
      </c>
      <c r="X1487"/>
    </row>
    <row r="1488" spans="2:24" x14ac:dyDescent="0.35">
      <c r="B1488" s="146"/>
      <c r="C1488" s="31" t="s">
        <v>4143</v>
      </c>
      <c r="D1488" s="31"/>
      <c r="E1488" s="44" t="s">
        <v>3203</v>
      </c>
      <c r="F1488" s="43" t="s">
        <v>3283</v>
      </c>
      <c r="G1488" s="84" t="s">
        <v>3249</v>
      </c>
      <c r="H1488" s="31">
        <v>1940</v>
      </c>
      <c r="I1488" s="207" t="s">
        <v>3338</v>
      </c>
      <c r="J1488" s="84"/>
      <c r="K1488" s="31" t="s">
        <v>41</v>
      </c>
      <c r="L1488" s="31"/>
      <c r="M1488" s="169"/>
      <c r="N1488" s="148"/>
      <c r="O1488" s="44" t="s">
        <v>3203</v>
      </c>
      <c r="P1488" s="43">
        <v>1940</v>
      </c>
      <c r="Q1488" s="207" t="s">
        <v>3338</v>
      </c>
      <c r="R1488" s="84" t="s">
        <v>3203</v>
      </c>
      <c r="S1488" s="31" t="s">
        <v>41</v>
      </c>
      <c r="T1488" s="31"/>
      <c r="U1488" s="169"/>
      <c r="V1488" s="150"/>
      <c r="W1488" s="141" t="str" cm="1">
        <f t="array" ref="W1488">IF(SUM(LEN(B1488:V1488))=0,"",IF(OR(OR(ISBLANK(F1488),SUM(LEN(C1488),LEN(D1488))=0),AND(NOT(E1488="Unknown"),ISBLANK(J1488)),AND(NOT(O1488="Unknown"),ISBLANK(R1488))),"Missing Information", INDEX(Table15[Entire Service Line Classification], MATCH(SUMIFS(Table15[Unique ID],Table15[System-Owned Portion],E1488,Table15[If Material Anything Other than "Lead" in Column E,Was Material Ever Previously Lead?],G1488,Table15[Customer-Owned Portion],O1488),Table15[Unique ID],0),0)))</f>
        <v>Lead Status Unknown</v>
      </c>
      <c r="X1488"/>
    </row>
    <row r="1489" spans="2:24" x14ac:dyDescent="0.35">
      <c r="B1489" s="146"/>
      <c r="C1489" s="31" t="s">
        <v>4144</v>
      </c>
      <c r="D1489" s="31"/>
      <c r="E1489" s="44" t="s">
        <v>3203</v>
      </c>
      <c r="F1489" s="43" t="s">
        <v>3283</v>
      </c>
      <c r="G1489" s="84" t="s">
        <v>3249</v>
      </c>
      <c r="H1489" s="31">
        <v>1977</v>
      </c>
      <c r="I1489" s="207" t="s">
        <v>3336</v>
      </c>
      <c r="J1489" s="84"/>
      <c r="K1489" s="31" t="s">
        <v>41</v>
      </c>
      <c r="L1489" s="31"/>
      <c r="M1489" s="169"/>
      <c r="N1489" s="148"/>
      <c r="O1489" s="44" t="s">
        <v>3203</v>
      </c>
      <c r="P1489" s="43">
        <v>1977</v>
      </c>
      <c r="Q1489" s="207" t="s">
        <v>3336</v>
      </c>
      <c r="R1489" s="84" t="s">
        <v>3203</v>
      </c>
      <c r="S1489" s="31" t="s">
        <v>41</v>
      </c>
      <c r="T1489" s="31"/>
      <c r="U1489" s="169"/>
      <c r="V1489" s="150"/>
      <c r="W1489" s="141" t="str" cm="1">
        <f t="array" ref="W1489">IF(SUM(LEN(B1489:V1489))=0,"",IF(OR(OR(ISBLANK(F1489),SUM(LEN(C1489),LEN(D1489))=0),AND(NOT(E1489="Unknown"),ISBLANK(J1489)),AND(NOT(O1489="Unknown"),ISBLANK(R1489))),"Missing Information", INDEX(Table15[Entire Service Line Classification], MATCH(SUMIFS(Table15[Unique ID],Table15[System-Owned Portion],E1489,Table15[If Material Anything Other than "Lead" in Column E,Was Material Ever Previously Lead?],G1489,Table15[Customer-Owned Portion],O1489),Table15[Unique ID],0),0)))</f>
        <v>Lead Status Unknown</v>
      </c>
      <c r="X1489"/>
    </row>
    <row r="1490" spans="2:24" x14ac:dyDescent="0.35">
      <c r="B1490" s="146"/>
      <c r="C1490" s="31" t="s">
        <v>4145</v>
      </c>
      <c r="D1490" s="31"/>
      <c r="E1490" s="44" t="s">
        <v>3203</v>
      </c>
      <c r="F1490" s="43" t="s">
        <v>3283</v>
      </c>
      <c r="G1490" s="84" t="s">
        <v>3249</v>
      </c>
      <c r="H1490" s="31">
        <v>1977</v>
      </c>
      <c r="I1490" s="207" t="s">
        <v>3338</v>
      </c>
      <c r="J1490" s="84"/>
      <c r="K1490" s="31" t="s">
        <v>41</v>
      </c>
      <c r="L1490" s="31"/>
      <c r="M1490" s="169"/>
      <c r="N1490" s="148"/>
      <c r="O1490" s="44" t="s">
        <v>3203</v>
      </c>
      <c r="P1490" s="43">
        <v>1977</v>
      </c>
      <c r="Q1490" s="207" t="s">
        <v>3338</v>
      </c>
      <c r="R1490" s="84" t="s">
        <v>3203</v>
      </c>
      <c r="S1490" s="31" t="s">
        <v>41</v>
      </c>
      <c r="T1490" s="31"/>
      <c r="U1490" s="169"/>
      <c r="V1490" s="150"/>
      <c r="W1490" s="141" t="str" cm="1">
        <f t="array" ref="W1490">IF(SUM(LEN(B1490:V1490))=0,"",IF(OR(OR(ISBLANK(F1490),SUM(LEN(C1490),LEN(D1490))=0),AND(NOT(E1490="Unknown"),ISBLANK(J1490)),AND(NOT(O1490="Unknown"),ISBLANK(R1490))),"Missing Information", INDEX(Table15[Entire Service Line Classification], MATCH(SUMIFS(Table15[Unique ID],Table15[System-Owned Portion],E1490,Table15[If Material Anything Other than "Lead" in Column E,Was Material Ever Previously Lead?],G1490,Table15[Customer-Owned Portion],O1490),Table15[Unique ID],0),0)))</f>
        <v>Lead Status Unknown</v>
      </c>
      <c r="X1490"/>
    </row>
    <row r="1491" spans="2:24" x14ac:dyDescent="0.35">
      <c r="B1491" s="146"/>
      <c r="C1491" s="31" t="s">
        <v>4146</v>
      </c>
      <c r="D1491" s="31"/>
      <c r="E1491" s="44" t="s">
        <v>3203</v>
      </c>
      <c r="F1491" s="43" t="s">
        <v>3283</v>
      </c>
      <c r="G1491" s="84" t="s">
        <v>3249</v>
      </c>
      <c r="H1491" s="31">
        <v>1962</v>
      </c>
      <c r="I1491" s="207" t="s">
        <v>3338</v>
      </c>
      <c r="J1491" s="84"/>
      <c r="K1491" s="31" t="s">
        <v>41</v>
      </c>
      <c r="L1491" s="31"/>
      <c r="M1491" s="169"/>
      <c r="N1491" s="148"/>
      <c r="O1491" s="44" t="s">
        <v>3203</v>
      </c>
      <c r="P1491" s="43">
        <v>1962</v>
      </c>
      <c r="Q1491" s="207" t="s">
        <v>3338</v>
      </c>
      <c r="R1491" s="84" t="s">
        <v>3203</v>
      </c>
      <c r="S1491" s="31" t="s">
        <v>41</v>
      </c>
      <c r="T1491" s="31"/>
      <c r="U1491" s="169"/>
      <c r="V1491" s="150"/>
      <c r="W1491" s="141" t="str" cm="1">
        <f t="array" ref="W1491">IF(SUM(LEN(B1491:V1491))=0,"",IF(OR(OR(ISBLANK(F1491),SUM(LEN(C1491),LEN(D1491))=0),AND(NOT(E1491="Unknown"),ISBLANK(J1491)),AND(NOT(O1491="Unknown"),ISBLANK(R1491))),"Missing Information", INDEX(Table15[Entire Service Line Classification], MATCH(SUMIFS(Table15[Unique ID],Table15[System-Owned Portion],E1491,Table15[If Material Anything Other than "Lead" in Column E,Was Material Ever Previously Lead?],G1491,Table15[Customer-Owned Portion],O1491),Table15[Unique ID],0),0)))</f>
        <v>Lead Status Unknown</v>
      </c>
      <c r="X1491"/>
    </row>
    <row r="1492" spans="2:24" ht="29" x14ac:dyDescent="0.35">
      <c r="B1492" s="146"/>
      <c r="C1492" s="31" t="s">
        <v>4147</v>
      </c>
      <c r="D1492" s="31"/>
      <c r="E1492" s="44" t="s">
        <v>3284</v>
      </c>
      <c r="F1492" s="43" t="s">
        <v>41</v>
      </c>
      <c r="G1492" s="84" t="s">
        <v>3249</v>
      </c>
      <c r="H1492" s="31">
        <v>1988</v>
      </c>
      <c r="I1492" s="207" t="s">
        <v>3338</v>
      </c>
      <c r="J1492" s="84" t="s">
        <v>3270</v>
      </c>
      <c r="K1492" s="31" t="s">
        <v>41</v>
      </c>
      <c r="L1492" s="31"/>
      <c r="M1492" s="169"/>
      <c r="N1492" s="148"/>
      <c r="O1492" s="44" t="s">
        <v>3284</v>
      </c>
      <c r="P1492" s="43">
        <v>1988</v>
      </c>
      <c r="Q1492" s="207" t="s">
        <v>3338</v>
      </c>
      <c r="R1492" s="84" t="s">
        <v>3270</v>
      </c>
      <c r="S1492" s="31" t="s">
        <v>41</v>
      </c>
      <c r="T1492" s="31"/>
      <c r="U1492" s="169"/>
      <c r="V1492" s="150"/>
      <c r="W1492" s="141" t="str" cm="1">
        <f t="array" ref="W1492">IF(SUM(LEN(B1492:V1492))=0,"",IF(OR(OR(ISBLANK(F1492),SUM(LEN(C1492),LEN(D1492))=0),AND(NOT(E1492="Unknown"),ISBLANK(J1492)),AND(NOT(O1492="Unknown"),ISBLANK(R1492))),"Missing Information", INDEX(Table15[Entire Service Line Classification], MATCH(SUMIFS(Table15[Unique ID],Table15[System-Owned Portion],E1492,Table15[If Material Anything Other than "Lead" in Column E,Was Material Ever Previously Lead?],G1492,Table15[Customer-Owned Portion],O1492),Table15[Unique ID],0),0)))</f>
        <v>Non-lead</v>
      </c>
      <c r="X1492"/>
    </row>
    <row r="1493" spans="2:24" x14ac:dyDescent="0.35">
      <c r="B1493" s="146"/>
      <c r="C1493" s="31" t="s">
        <v>4148</v>
      </c>
      <c r="D1493" s="31"/>
      <c r="E1493" s="44" t="s">
        <v>3203</v>
      </c>
      <c r="F1493" s="43" t="s">
        <v>3283</v>
      </c>
      <c r="G1493" s="84" t="s">
        <v>3249</v>
      </c>
      <c r="H1493" s="31">
        <v>1962</v>
      </c>
      <c r="I1493" s="207" t="s">
        <v>3338</v>
      </c>
      <c r="J1493" s="84"/>
      <c r="K1493" s="31" t="s">
        <v>41</v>
      </c>
      <c r="L1493" s="31"/>
      <c r="M1493" s="169"/>
      <c r="N1493" s="148"/>
      <c r="O1493" s="44" t="s">
        <v>3203</v>
      </c>
      <c r="P1493" s="43">
        <v>1962</v>
      </c>
      <c r="Q1493" s="207" t="s">
        <v>3338</v>
      </c>
      <c r="R1493" s="84" t="s">
        <v>3203</v>
      </c>
      <c r="S1493" s="31" t="s">
        <v>41</v>
      </c>
      <c r="T1493" s="31"/>
      <c r="U1493" s="169"/>
      <c r="V1493" s="150"/>
      <c r="W1493" s="141" t="str" cm="1">
        <f t="array" ref="W1493">IF(SUM(LEN(B1493:V1493))=0,"",IF(OR(OR(ISBLANK(F1493),SUM(LEN(C1493),LEN(D1493))=0),AND(NOT(E1493="Unknown"),ISBLANK(J1493)),AND(NOT(O1493="Unknown"),ISBLANK(R1493))),"Missing Information", INDEX(Table15[Entire Service Line Classification], MATCH(SUMIFS(Table15[Unique ID],Table15[System-Owned Portion],E1493,Table15[If Material Anything Other than "Lead" in Column E,Was Material Ever Previously Lead?],G1493,Table15[Customer-Owned Portion],O1493),Table15[Unique ID],0),0)))</f>
        <v>Lead Status Unknown</v>
      </c>
      <c r="X1493"/>
    </row>
    <row r="1494" spans="2:24" x14ac:dyDescent="0.35">
      <c r="B1494" s="146"/>
      <c r="C1494" s="31" t="s">
        <v>4149</v>
      </c>
      <c r="D1494" s="31"/>
      <c r="E1494" s="44" t="s">
        <v>3203</v>
      </c>
      <c r="F1494" s="43" t="s">
        <v>3283</v>
      </c>
      <c r="G1494" s="84" t="s">
        <v>3249</v>
      </c>
      <c r="H1494" s="31">
        <v>1964</v>
      </c>
      <c r="I1494" s="207" t="s">
        <v>3341</v>
      </c>
      <c r="J1494" s="84"/>
      <c r="K1494" s="31" t="s">
        <v>41</v>
      </c>
      <c r="L1494" s="31"/>
      <c r="M1494" s="169"/>
      <c r="N1494" s="148"/>
      <c r="O1494" s="44" t="s">
        <v>3203</v>
      </c>
      <c r="P1494" s="43">
        <v>1964</v>
      </c>
      <c r="Q1494" s="207" t="s">
        <v>3341</v>
      </c>
      <c r="R1494" s="84" t="s">
        <v>3203</v>
      </c>
      <c r="S1494" s="31" t="s">
        <v>41</v>
      </c>
      <c r="T1494" s="31"/>
      <c r="U1494" s="169"/>
      <c r="V1494" s="150"/>
      <c r="W1494" s="141" t="str" cm="1">
        <f t="array" ref="W1494">IF(SUM(LEN(B1494:V1494))=0,"",IF(OR(OR(ISBLANK(F1494),SUM(LEN(C1494),LEN(D1494))=0),AND(NOT(E1494="Unknown"),ISBLANK(J1494)),AND(NOT(O1494="Unknown"),ISBLANK(R1494))),"Missing Information", INDEX(Table15[Entire Service Line Classification], MATCH(SUMIFS(Table15[Unique ID],Table15[System-Owned Portion],E1494,Table15[If Material Anything Other than "Lead" in Column E,Was Material Ever Previously Lead?],G1494,Table15[Customer-Owned Portion],O1494),Table15[Unique ID],0),0)))</f>
        <v>Lead Status Unknown</v>
      </c>
      <c r="X1494"/>
    </row>
    <row r="1495" spans="2:24" x14ac:dyDescent="0.35">
      <c r="B1495" s="146"/>
      <c r="C1495" s="31" t="s">
        <v>4150</v>
      </c>
      <c r="D1495" s="31"/>
      <c r="E1495" s="44" t="s">
        <v>3203</v>
      </c>
      <c r="F1495" s="43" t="s">
        <v>3283</v>
      </c>
      <c r="G1495" s="84" t="s">
        <v>3249</v>
      </c>
      <c r="H1495" s="31">
        <v>1980</v>
      </c>
      <c r="I1495" s="207" t="s">
        <v>3337</v>
      </c>
      <c r="J1495" s="84"/>
      <c r="K1495" s="31" t="s">
        <v>41</v>
      </c>
      <c r="L1495" s="31"/>
      <c r="M1495" s="169"/>
      <c r="N1495" s="148"/>
      <c r="O1495" s="44" t="s">
        <v>3203</v>
      </c>
      <c r="P1495" s="43">
        <v>1980</v>
      </c>
      <c r="Q1495" s="207" t="s">
        <v>3337</v>
      </c>
      <c r="R1495" s="84" t="s">
        <v>3203</v>
      </c>
      <c r="S1495" s="31" t="s">
        <v>41</v>
      </c>
      <c r="T1495" s="31"/>
      <c r="U1495" s="169"/>
      <c r="V1495" s="150"/>
      <c r="W1495" s="141" t="str" cm="1">
        <f t="array" ref="W1495">IF(SUM(LEN(B1495:V1495))=0,"",IF(OR(OR(ISBLANK(F1495),SUM(LEN(C1495),LEN(D1495))=0),AND(NOT(E1495="Unknown"),ISBLANK(J1495)),AND(NOT(O1495="Unknown"),ISBLANK(R1495))),"Missing Information", INDEX(Table15[Entire Service Line Classification], MATCH(SUMIFS(Table15[Unique ID],Table15[System-Owned Portion],E1495,Table15[If Material Anything Other than "Lead" in Column E,Was Material Ever Previously Lead?],G1495,Table15[Customer-Owned Portion],O1495),Table15[Unique ID],0),0)))</f>
        <v>Lead Status Unknown</v>
      </c>
      <c r="X1495"/>
    </row>
    <row r="1496" spans="2:24" ht="29" x14ac:dyDescent="0.35">
      <c r="B1496" s="146"/>
      <c r="C1496" s="31" t="s">
        <v>4151</v>
      </c>
      <c r="D1496" s="31"/>
      <c r="E1496" s="44" t="s">
        <v>3284</v>
      </c>
      <c r="F1496" s="43" t="s">
        <v>41</v>
      </c>
      <c r="G1496" s="84" t="s">
        <v>3249</v>
      </c>
      <c r="H1496" s="31">
        <v>1997</v>
      </c>
      <c r="I1496" s="207" t="s">
        <v>3338</v>
      </c>
      <c r="J1496" s="84" t="s">
        <v>3270</v>
      </c>
      <c r="K1496" s="31" t="s">
        <v>41</v>
      </c>
      <c r="L1496" s="31"/>
      <c r="M1496" s="169"/>
      <c r="N1496" s="148"/>
      <c r="O1496" s="44" t="s">
        <v>3284</v>
      </c>
      <c r="P1496" s="43">
        <v>1997</v>
      </c>
      <c r="Q1496" s="207" t="s">
        <v>3338</v>
      </c>
      <c r="R1496" s="84" t="s">
        <v>3270</v>
      </c>
      <c r="S1496" s="31" t="s">
        <v>41</v>
      </c>
      <c r="T1496" s="31"/>
      <c r="U1496" s="169"/>
      <c r="V1496" s="150"/>
      <c r="W1496" s="141" t="str" cm="1">
        <f t="array" ref="W1496">IF(SUM(LEN(B1496:V1496))=0,"",IF(OR(OR(ISBLANK(F1496),SUM(LEN(C1496),LEN(D1496))=0),AND(NOT(E1496="Unknown"),ISBLANK(J1496)),AND(NOT(O1496="Unknown"),ISBLANK(R1496))),"Missing Information", INDEX(Table15[Entire Service Line Classification], MATCH(SUMIFS(Table15[Unique ID],Table15[System-Owned Portion],E1496,Table15[If Material Anything Other than "Lead" in Column E,Was Material Ever Previously Lead?],G1496,Table15[Customer-Owned Portion],O1496),Table15[Unique ID],0),0)))</f>
        <v>Non-lead</v>
      </c>
      <c r="X1496"/>
    </row>
    <row r="1497" spans="2:24" x14ac:dyDescent="0.35">
      <c r="B1497" s="146"/>
      <c r="C1497" s="31" t="s">
        <v>4152</v>
      </c>
      <c r="D1497" s="31"/>
      <c r="E1497" s="44" t="s">
        <v>3203</v>
      </c>
      <c r="F1497" s="43" t="s">
        <v>3283</v>
      </c>
      <c r="G1497" s="84" t="s">
        <v>3249</v>
      </c>
      <c r="H1497" s="31">
        <v>1982</v>
      </c>
      <c r="I1497" s="207" t="s">
        <v>3338</v>
      </c>
      <c r="J1497" s="84"/>
      <c r="K1497" s="31" t="s">
        <v>41</v>
      </c>
      <c r="L1497" s="31"/>
      <c r="M1497" s="169"/>
      <c r="N1497" s="148"/>
      <c r="O1497" s="44" t="s">
        <v>3203</v>
      </c>
      <c r="P1497" s="43">
        <v>1982</v>
      </c>
      <c r="Q1497" s="207" t="s">
        <v>3338</v>
      </c>
      <c r="R1497" s="84" t="s">
        <v>3203</v>
      </c>
      <c r="S1497" s="31" t="s">
        <v>41</v>
      </c>
      <c r="T1497" s="31"/>
      <c r="U1497" s="169"/>
      <c r="V1497" s="150"/>
      <c r="W1497" s="141" t="str" cm="1">
        <f t="array" ref="W1497">IF(SUM(LEN(B1497:V1497))=0,"",IF(OR(OR(ISBLANK(F1497),SUM(LEN(C1497),LEN(D1497))=0),AND(NOT(E1497="Unknown"),ISBLANK(J1497)),AND(NOT(O1497="Unknown"),ISBLANK(R1497))),"Missing Information", INDEX(Table15[Entire Service Line Classification], MATCH(SUMIFS(Table15[Unique ID],Table15[System-Owned Portion],E1497,Table15[If Material Anything Other than "Lead" in Column E,Was Material Ever Previously Lead?],G1497,Table15[Customer-Owned Portion],O1497),Table15[Unique ID],0),0)))</f>
        <v>Lead Status Unknown</v>
      </c>
      <c r="X1497"/>
    </row>
    <row r="1498" spans="2:24" ht="29" x14ac:dyDescent="0.35">
      <c r="B1498" s="146"/>
      <c r="C1498" s="31" t="s">
        <v>4153</v>
      </c>
      <c r="D1498" s="31"/>
      <c r="E1498" s="44" t="s">
        <v>3284</v>
      </c>
      <c r="F1498" s="43" t="s">
        <v>41</v>
      </c>
      <c r="G1498" s="84" t="s">
        <v>3249</v>
      </c>
      <c r="H1498" s="31">
        <v>1997</v>
      </c>
      <c r="I1498" s="207" t="s">
        <v>3338</v>
      </c>
      <c r="J1498" s="84" t="s">
        <v>3270</v>
      </c>
      <c r="K1498" s="31" t="s">
        <v>41</v>
      </c>
      <c r="L1498" s="31"/>
      <c r="M1498" s="169"/>
      <c r="N1498" s="148"/>
      <c r="O1498" s="44" t="s">
        <v>3284</v>
      </c>
      <c r="P1498" s="43">
        <v>1997</v>
      </c>
      <c r="Q1498" s="207" t="s">
        <v>3338</v>
      </c>
      <c r="R1498" s="84" t="s">
        <v>3270</v>
      </c>
      <c r="S1498" s="31" t="s">
        <v>41</v>
      </c>
      <c r="T1498" s="31"/>
      <c r="U1498" s="169"/>
      <c r="V1498" s="150"/>
      <c r="W1498" s="141" t="str" cm="1">
        <f t="array" ref="W1498">IF(SUM(LEN(B1498:V1498))=0,"",IF(OR(OR(ISBLANK(F1498),SUM(LEN(C1498),LEN(D1498))=0),AND(NOT(E1498="Unknown"),ISBLANK(J1498)),AND(NOT(O1498="Unknown"),ISBLANK(R1498))),"Missing Information", INDEX(Table15[Entire Service Line Classification], MATCH(SUMIFS(Table15[Unique ID],Table15[System-Owned Portion],E1498,Table15[If Material Anything Other than "Lead" in Column E,Was Material Ever Previously Lead?],G1498,Table15[Customer-Owned Portion],O1498),Table15[Unique ID],0),0)))</f>
        <v>Non-lead</v>
      </c>
      <c r="X1498"/>
    </row>
    <row r="1499" spans="2:24" x14ac:dyDescent="0.35">
      <c r="B1499" s="146"/>
      <c r="C1499" s="31" t="s">
        <v>4154</v>
      </c>
      <c r="D1499" s="31"/>
      <c r="E1499" s="44" t="s">
        <v>3203</v>
      </c>
      <c r="F1499" s="43" t="s">
        <v>3283</v>
      </c>
      <c r="G1499" s="84" t="s">
        <v>3249</v>
      </c>
      <c r="H1499" s="31">
        <v>1964</v>
      </c>
      <c r="I1499" s="207" t="s">
        <v>3338</v>
      </c>
      <c r="J1499" s="84"/>
      <c r="K1499" s="31" t="s">
        <v>41</v>
      </c>
      <c r="L1499" s="31"/>
      <c r="M1499" s="169"/>
      <c r="N1499" s="148"/>
      <c r="O1499" s="44" t="s">
        <v>3203</v>
      </c>
      <c r="P1499" s="43">
        <v>1964</v>
      </c>
      <c r="Q1499" s="207" t="s">
        <v>3338</v>
      </c>
      <c r="R1499" s="84" t="s">
        <v>3203</v>
      </c>
      <c r="S1499" s="31" t="s">
        <v>41</v>
      </c>
      <c r="T1499" s="31"/>
      <c r="U1499" s="169"/>
      <c r="V1499" s="150"/>
      <c r="W1499" s="141" t="str" cm="1">
        <f t="array" ref="W1499">IF(SUM(LEN(B1499:V1499))=0,"",IF(OR(OR(ISBLANK(F1499),SUM(LEN(C1499),LEN(D1499))=0),AND(NOT(E1499="Unknown"),ISBLANK(J1499)),AND(NOT(O1499="Unknown"),ISBLANK(R1499))),"Missing Information", INDEX(Table15[Entire Service Line Classification], MATCH(SUMIFS(Table15[Unique ID],Table15[System-Owned Portion],E1499,Table15[If Material Anything Other than "Lead" in Column E,Was Material Ever Previously Lead?],G1499,Table15[Customer-Owned Portion],O1499),Table15[Unique ID],0),0)))</f>
        <v>Lead Status Unknown</v>
      </c>
      <c r="X1499"/>
    </row>
    <row r="1500" spans="2:24" ht="29" x14ac:dyDescent="0.35">
      <c r="B1500" s="146"/>
      <c r="C1500" s="31" t="s">
        <v>4155</v>
      </c>
      <c r="D1500" s="31"/>
      <c r="E1500" s="44" t="s">
        <v>3284</v>
      </c>
      <c r="F1500" s="43" t="s">
        <v>41</v>
      </c>
      <c r="G1500" s="84" t="s">
        <v>3249</v>
      </c>
      <c r="H1500" s="31">
        <v>1992</v>
      </c>
      <c r="I1500" s="207" t="s">
        <v>3337</v>
      </c>
      <c r="J1500" s="84" t="s">
        <v>3270</v>
      </c>
      <c r="K1500" s="31" t="s">
        <v>41</v>
      </c>
      <c r="L1500" s="31"/>
      <c r="M1500" s="169"/>
      <c r="N1500" s="148"/>
      <c r="O1500" s="44" t="s">
        <v>3284</v>
      </c>
      <c r="P1500" s="43">
        <v>1992</v>
      </c>
      <c r="Q1500" s="207" t="s">
        <v>3337</v>
      </c>
      <c r="R1500" s="84" t="s">
        <v>3270</v>
      </c>
      <c r="S1500" s="31" t="s">
        <v>41</v>
      </c>
      <c r="T1500" s="31"/>
      <c r="U1500" s="169"/>
      <c r="V1500" s="150"/>
      <c r="W1500" s="141" t="str" cm="1">
        <f t="array" ref="W1500">IF(SUM(LEN(B1500:V1500))=0,"",IF(OR(OR(ISBLANK(F1500),SUM(LEN(C1500),LEN(D1500))=0),AND(NOT(E1500="Unknown"),ISBLANK(J1500)),AND(NOT(O1500="Unknown"),ISBLANK(R1500))),"Missing Information", INDEX(Table15[Entire Service Line Classification], MATCH(SUMIFS(Table15[Unique ID],Table15[System-Owned Portion],E1500,Table15[If Material Anything Other than "Lead" in Column E,Was Material Ever Previously Lead?],G1500,Table15[Customer-Owned Portion],O1500),Table15[Unique ID],0),0)))</f>
        <v>Non-lead</v>
      </c>
      <c r="X1500"/>
    </row>
    <row r="1501" spans="2:24" ht="29" x14ac:dyDescent="0.35">
      <c r="B1501" s="146"/>
      <c r="C1501" s="31" t="s">
        <v>4156</v>
      </c>
      <c r="D1501" s="31"/>
      <c r="E1501" s="44" t="s">
        <v>3284</v>
      </c>
      <c r="F1501" s="43" t="s">
        <v>41</v>
      </c>
      <c r="G1501" s="84" t="s">
        <v>3249</v>
      </c>
      <c r="H1501" s="31">
        <v>1995</v>
      </c>
      <c r="I1501" s="207" t="s">
        <v>3338</v>
      </c>
      <c r="J1501" s="84" t="s">
        <v>3270</v>
      </c>
      <c r="K1501" s="31" t="s">
        <v>41</v>
      </c>
      <c r="L1501" s="31"/>
      <c r="M1501" s="169"/>
      <c r="N1501" s="148"/>
      <c r="O1501" s="44" t="s">
        <v>3284</v>
      </c>
      <c r="P1501" s="43">
        <v>1995</v>
      </c>
      <c r="Q1501" s="207" t="s">
        <v>3338</v>
      </c>
      <c r="R1501" s="84" t="s">
        <v>3270</v>
      </c>
      <c r="S1501" s="31" t="s">
        <v>41</v>
      </c>
      <c r="T1501" s="31"/>
      <c r="U1501" s="169"/>
      <c r="V1501" s="150"/>
      <c r="W1501" s="141" t="str" cm="1">
        <f t="array" ref="W1501">IF(SUM(LEN(B1501:V1501))=0,"",IF(OR(OR(ISBLANK(F1501),SUM(LEN(C1501),LEN(D1501))=0),AND(NOT(E1501="Unknown"),ISBLANK(J1501)),AND(NOT(O1501="Unknown"),ISBLANK(R1501))),"Missing Information", INDEX(Table15[Entire Service Line Classification], MATCH(SUMIFS(Table15[Unique ID],Table15[System-Owned Portion],E1501,Table15[If Material Anything Other than "Lead" in Column E,Was Material Ever Previously Lead?],G1501,Table15[Customer-Owned Portion],O1501),Table15[Unique ID],0),0)))</f>
        <v>Non-lead</v>
      </c>
      <c r="X1501"/>
    </row>
    <row r="1502" spans="2:24" ht="29" x14ac:dyDescent="0.35">
      <c r="B1502" s="146"/>
      <c r="C1502" s="31" t="s">
        <v>4157</v>
      </c>
      <c r="D1502" s="31"/>
      <c r="E1502" s="44" t="s">
        <v>3284</v>
      </c>
      <c r="F1502" s="43" t="s">
        <v>41</v>
      </c>
      <c r="G1502" s="84" t="s">
        <v>3249</v>
      </c>
      <c r="H1502" s="31">
        <v>1996</v>
      </c>
      <c r="I1502" s="207" t="s">
        <v>3338</v>
      </c>
      <c r="J1502" s="84" t="s">
        <v>3270</v>
      </c>
      <c r="K1502" s="31" t="s">
        <v>41</v>
      </c>
      <c r="L1502" s="31"/>
      <c r="M1502" s="169"/>
      <c r="N1502" s="148"/>
      <c r="O1502" s="44" t="s">
        <v>3284</v>
      </c>
      <c r="P1502" s="43">
        <v>1996</v>
      </c>
      <c r="Q1502" s="207" t="s">
        <v>3338</v>
      </c>
      <c r="R1502" s="84" t="s">
        <v>3270</v>
      </c>
      <c r="S1502" s="31" t="s">
        <v>41</v>
      </c>
      <c r="T1502" s="31"/>
      <c r="U1502" s="169"/>
      <c r="V1502" s="150"/>
      <c r="W1502" s="141" t="str" cm="1">
        <f t="array" ref="W1502">IF(SUM(LEN(B1502:V1502))=0,"",IF(OR(OR(ISBLANK(F1502),SUM(LEN(C1502),LEN(D1502))=0),AND(NOT(E1502="Unknown"),ISBLANK(J1502)),AND(NOT(O1502="Unknown"),ISBLANK(R1502))),"Missing Information", INDEX(Table15[Entire Service Line Classification], MATCH(SUMIFS(Table15[Unique ID],Table15[System-Owned Portion],E1502,Table15[If Material Anything Other than "Lead" in Column E,Was Material Ever Previously Lead?],G1502,Table15[Customer-Owned Portion],O1502),Table15[Unique ID],0),0)))</f>
        <v>Non-lead</v>
      </c>
      <c r="X1502"/>
    </row>
    <row r="1503" spans="2:24" ht="29" x14ac:dyDescent="0.35">
      <c r="B1503" s="146"/>
      <c r="C1503" s="31" t="s">
        <v>4158</v>
      </c>
      <c r="D1503" s="31"/>
      <c r="E1503" s="44" t="s">
        <v>3284</v>
      </c>
      <c r="F1503" s="43" t="s">
        <v>41</v>
      </c>
      <c r="G1503" s="84" t="s">
        <v>3249</v>
      </c>
      <c r="H1503" s="31">
        <v>1997</v>
      </c>
      <c r="I1503" s="207" t="s">
        <v>3338</v>
      </c>
      <c r="J1503" s="84" t="s">
        <v>3270</v>
      </c>
      <c r="K1503" s="31" t="s">
        <v>41</v>
      </c>
      <c r="L1503" s="31"/>
      <c r="M1503" s="169"/>
      <c r="N1503" s="148"/>
      <c r="O1503" s="44" t="s">
        <v>3284</v>
      </c>
      <c r="P1503" s="43">
        <v>1997</v>
      </c>
      <c r="Q1503" s="207" t="s">
        <v>3338</v>
      </c>
      <c r="R1503" s="84" t="s">
        <v>3270</v>
      </c>
      <c r="S1503" s="31" t="s">
        <v>41</v>
      </c>
      <c r="T1503" s="31"/>
      <c r="U1503" s="169"/>
      <c r="V1503" s="150"/>
      <c r="W1503" s="141" t="str" cm="1">
        <f t="array" ref="W1503">IF(SUM(LEN(B1503:V1503))=0,"",IF(OR(OR(ISBLANK(F1503),SUM(LEN(C1503),LEN(D1503))=0),AND(NOT(E1503="Unknown"),ISBLANK(J1503)),AND(NOT(O1503="Unknown"),ISBLANK(R1503))),"Missing Information", INDEX(Table15[Entire Service Line Classification], MATCH(SUMIFS(Table15[Unique ID],Table15[System-Owned Portion],E1503,Table15[If Material Anything Other than "Lead" in Column E,Was Material Ever Previously Lead?],G1503,Table15[Customer-Owned Portion],O1503),Table15[Unique ID],0),0)))</f>
        <v>Non-lead</v>
      </c>
      <c r="X1503"/>
    </row>
    <row r="1504" spans="2:24" x14ac:dyDescent="0.35">
      <c r="B1504" s="146"/>
      <c r="C1504" s="31" t="s">
        <v>4159</v>
      </c>
      <c r="D1504" s="31"/>
      <c r="E1504" s="44" t="s">
        <v>3203</v>
      </c>
      <c r="F1504" s="43" t="s">
        <v>3283</v>
      </c>
      <c r="G1504" s="84" t="s">
        <v>3249</v>
      </c>
      <c r="H1504" s="31">
        <v>1980</v>
      </c>
      <c r="I1504" s="207" t="s">
        <v>3338</v>
      </c>
      <c r="J1504" s="84"/>
      <c r="K1504" s="31" t="s">
        <v>41</v>
      </c>
      <c r="L1504" s="31"/>
      <c r="M1504" s="169"/>
      <c r="N1504" s="148"/>
      <c r="O1504" s="44" t="s">
        <v>3203</v>
      </c>
      <c r="P1504" s="43">
        <v>1980</v>
      </c>
      <c r="Q1504" s="207" t="s">
        <v>3338</v>
      </c>
      <c r="R1504" s="84" t="s">
        <v>3203</v>
      </c>
      <c r="S1504" s="31" t="s">
        <v>41</v>
      </c>
      <c r="T1504" s="31"/>
      <c r="U1504" s="169"/>
      <c r="V1504" s="150"/>
      <c r="W1504" s="141" t="str" cm="1">
        <f t="array" ref="W1504">IF(SUM(LEN(B1504:V1504))=0,"",IF(OR(OR(ISBLANK(F1504),SUM(LEN(C1504),LEN(D1504))=0),AND(NOT(E1504="Unknown"),ISBLANK(J1504)),AND(NOT(O1504="Unknown"),ISBLANK(R1504))),"Missing Information", INDEX(Table15[Entire Service Line Classification], MATCH(SUMIFS(Table15[Unique ID],Table15[System-Owned Portion],E1504,Table15[If Material Anything Other than "Lead" in Column E,Was Material Ever Previously Lead?],G1504,Table15[Customer-Owned Portion],O1504),Table15[Unique ID],0),0)))</f>
        <v>Lead Status Unknown</v>
      </c>
      <c r="X1504"/>
    </row>
    <row r="1505" spans="2:24" ht="29" x14ac:dyDescent="0.35">
      <c r="B1505" s="146"/>
      <c r="C1505" s="31" t="s">
        <v>4160</v>
      </c>
      <c r="D1505" s="31"/>
      <c r="E1505" s="44" t="s">
        <v>3284</v>
      </c>
      <c r="F1505" s="43" t="s">
        <v>41</v>
      </c>
      <c r="G1505" s="84" t="s">
        <v>3249</v>
      </c>
      <c r="H1505" s="31">
        <v>1997</v>
      </c>
      <c r="I1505" s="207" t="s">
        <v>3338</v>
      </c>
      <c r="J1505" s="84" t="s">
        <v>3270</v>
      </c>
      <c r="K1505" s="31" t="s">
        <v>41</v>
      </c>
      <c r="L1505" s="31"/>
      <c r="M1505" s="169"/>
      <c r="N1505" s="148"/>
      <c r="O1505" s="44" t="s">
        <v>3284</v>
      </c>
      <c r="P1505" s="43">
        <v>1997</v>
      </c>
      <c r="Q1505" s="207" t="s">
        <v>3338</v>
      </c>
      <c r="R1505" s="84" t="s">
        <v>3270</v>
      </c>
      <c r="S1505" s="31" t="s">
        <v>41</v>
      </c>
      <c r="T1505" s="31"/>
      <c r="U1505" s="169"/>
      <c r="V1505" s="150"/>
      <c r="W1505" s="141" t="str" cm="1">
        <f t="array" ref="W1505">IF(SUM(LEN(B1505:V1505))=0,"",IF(OR(OR(ISBLANK(F1505),SUM(LEN(C1505),LEN(D1505))=0),AND(NOT(E1505="Unknown"),ISBLANK(J1505)),AND(NOT(O1505="Unknown"),ISBLANK(R1505))),"Missing Information", INDEX(Table15[Entire Service Line Classification], MATCH(SUMIFS(Table15[Unique ID],Table15[System-Owned Portion],E1505,Table15[If Material Anything Other than "Lead" in Column E,Was Material Ever Previously Lead?],G1505,Table15[Customer-Owned Portion],O1505),Table15[Unique ID],0),0)))</f>
        <v>Non-lead</v>
      </c>
      <c r="X1505"/>
    </row>
    <row r="1506" spans="2:24" ht="29" x14ac:dyDescent="0.35">
      <c r="B1506" s="146"/>
      <c r="C1506" s="31" t="s">
        <v>4161</v>
      </c>
      <c r="D1506" s="31"/>
      <c r="E1506" s="44" t="s">
        <v>3203</v>
      </c>
      <c r="F1506" s="43" t="s">
        <v>3283</v>
      </c>
      <c r="G1506" s="84" t="s">
        <v>3249</v>
      </c>
      <c r="H1506" s="31">
        <v>1924</v>
      </c>
      <c r="I1506" s="207" t="s">
        <v>3338</v>
      </c>
      <c r="J1506" s="84"/>
      <c r="K1506" s="31" t="s">
        <v>41</v>
      </c>
      <c r="L1506" s="31"/>
      <c r="M1506" s="169"/>
      <c r="N1506" s="148"/>
      <c r="O1506" s="44" t="s">
        <v>3203</v>
      </c>
      <c r="P1506" s="43">
        <v>1924</v>
      </c>
      <c r="Q1506" s="207" t="s">
        <v>3338</v>
      </c>
      <c r="R1506" s="84" t="s">
        <v>3203</v>
      </c>
      <c r="S1506" s="31" t="s">
        <v>41</v>
      </c>
      <c r="T1506" s="31"/>
      <c r="U1506" s="169"/>
      <c r="V1506" s="150"/>
      <c r="W1506" s="141" t="str" cm="1">
        <f t="array" ref="W1506">IF(SUM(LEN(B1506:V1506))=0,"",IF(OR(OR(ISBLANK(F1506),SUM(LEN(C1506),LEN(D1506))=0),AND(NOT(E1506="Unknown"),ISBLANK(J1506)),AND(NOT(O1506="Unknown"),ISBLANK(R1506))),"Missing Information", INDEX(Table15[Entire Service Line Classification], MATCH(SUMIFS(Table15[Unique ID],Table15[System-Owned Portion],E1506,Table15[If Material Anything Other than "Lead" in Column E,Was Material Ever Previously Lead?],G1506,Table15[Customer-Owned Portion],O1506),Table15[Unique ID],0),0)))</f>
        <v>Lead Status Unknown</v>
      </c>
      <c r="X1506"/>
    </row>
    <row r="1507" spans="2:24" ht="29" x14ac:dyDescent="0.35">
      <c r="B1507" s="146"/>
      <c r="C1507" s="31" t="s">
        <v>4162</v>
      </c>
      <c r="D1507" s="31"/>
      <c r="E1507" s="44" t="s">
        <v>3203</v>
      </c>
      <c r="F1507" s="43" t="s">
        <v>3283</v>
      </c>
      <c r="G1507" s="84" t="s">
        <v>3249</v>
      </c>
      <c r="H1507" s="31">
        <v>1966</v>
      </c>
      <c r="I1507" s="207" t="s">
        <v>3338</v>
      </c>
      <c r="J1507" s="84"/>
      <c r="K1507" s="31" t="s">
        <v>41</v>
      </c>
      <c r="L1507" s="31"/>
      <c r="M1507" s="169"/>
      <c r="N1507" s="148"/>
      <c r="O1507" s="44" t="s">
        <v>3203</v>
      </c>
      <c r="P1507" s="43">
        <v>1966</v>
      </c>
      <c r="Q1507" s="207" t="s">
        <v>3338</v>
      </c>
      <c r="R1507" s="84" t="s">
        <v>3203</v>
      </c>
      <c r="S1507" s="31" t="s">
        <v>41</v>
      </c>
      <c r="T1507" s="31"/>
      <c r="U1507" s="169"/>
      <c r="V1507" s="150"/>
      <c r="W1507" s="141" t="str" cm="1">
        <f t="array" ref="W1507">IF(SUM(LEN(B1507:V1507))=0,"",IF(OR(OR(ISBLANK(F1507),SUM(LEN(C1507),LEN(D1507))=0),AND(NOT(E1507="Unknown"),ISBLANK(J1507)),AND(NOT(O1507="Unknown"),ISBLANK(R1507))),"Missing Information", INDEX(Table15[Entire Service Line Classification], MATCH(SUMIFS(Table15[Unique ID],Table15[System-Owned Portion],E1507,Table15[If Material Anything Other than "Lead" in Column E,Was Material Ever Previously Lead?],G1507,Table15[Customer-Owned Portion],O1507),Table15[Unique ID],0),0)))</f>
        <v>Lead Status Unknown</v>
      </c>
      <c r="X1507"/>
    </row>
    <row r="1508" spans="2:24" x14ac:dyDescent="0.35">
      <c r="B1508" s="146"/>
      <c r="C1508" s="31" t="s">
        <v>762</v>
      </c>
      <c r="D1508" s="31"/>
      <c r="E1508" s="44" t="s">
        <v>3203</v>
      </c>
      <c r="F1508" s="43" t="s">
        <v>3283</v>
      </c>
      <c r="G1508" s="84" t="s">
        <v>3249</v>
      </c>
      <c r="H1508" s="31">
        <v>1972</v>
      </c>
      <c r="I1508" s="207" t="s">
        <v>3338</v>
      </c>
      <c r="J1508" s="84"/>
      <c r="K1508" s="31" t="s">
        <v>41</v>
      </c>
      <c r="L1508" s="31"/>
      <c r="M1508" s="169"/>
      <c r="N1508" s="148"/>
      <c r="O1508" s="44" t="s">
        <v>3203</v>
      </c>
      <c r="P1508" s="43">
        <v>1972</v>
      </c>
      <c r="Q1508" s="207" t="s">
        <v>3338</v>
      </c>
      <c r="R1508" s="84" t="s">
        <v>3203</v>
      </c>
      <c r="S1508" s="31" t="s">
        <v>41</v>
      </c>
      <c r="T1508" s="31"/>
      <c r="U1508" s="169"/>
      <c r="V1508" s="150"/>
      <c r="W1508" s="141" t="str" cm="1">
        <f t="array" ref="W1508">IF(SUM(LEN(B1508:V1508))=0,"",IF(OR(OR(ISBLANK(F1508),SUM(LEN(C1508),LEN(D1508))=0),AND(NOT(E1508="Unknown"),ISBLANK(J1508)),AND(NOT(O1508="Unknown"),ISBLANK(R1508))),"Missing Information", INDEX(Table15[Entire Service Line Classification], MATCH(SUMIFS(Table15[Unique ID],Table15[System-Owned Portion],E1508,Table15[If Material Anything Other than "Lead" in Column E,Was Material Ever Previously Lead?],G1508,Table15[Customer-Owned Portion],O1508),Table15[Unique ID],0),0)))</f>
        <v>Lead Status Unknown</v>
      </c>
      <c r="X1508"/>
    </row>
    <row r="1509" spans="2:24" x14ac:dyDescent="0.35">
      <c r="B1509" s="146"/>
      <c r="C1509" s="31" t="s">
        <v>4163</v>
      </c>
      <c r="D1509" s="31"/>
      <c r="E1509" s="44" t="s">
        <v>3203</v>
      </c>
      <c r="F1509" s="43" t="s">
        <v>3283</v>
      </c>
      <c r="G1509" s="84" t="s">
        <v>3249</v>
      </c>
      <c r="H1509" s="31">
        <v>1985</v>
      </c>
      <c r="I1509" s="207" t="s">
        <v>3338</v>
      </c>
      <c r="J1509" s="84"/>
      <c r="K1509" s="31" t="s">
        <v>41</v>
      </c>
      <c r="L1509" s="31"/>
      <c r="M1509" s="169"/>
      <c r="N1509" s="148"/>
      <c r="O1509" s="44" t="s">
        <v>3203</v>
      </c>
      <c r="P1509" s="43">
        <v>1985</v>
      </c>
      <c r="Q1509" s="207" t="s">
        <v>3338</v>
      </c>
      <c r="R1509" s="84" t="s">
        <v>3203</v>
      </c>
      <c r="S1509" s="31" t="s">
        <v>41</v>
      </c>
      <c r="T1509" s="31"/>
      <c r="U1509" s="169"/>
      <c r="V1509" s="150"/>
      <c r="W1509" s="141" t="str" cm="1">
        <f t="array" ref="W1509">IF(SUM(LEN(B1509:V1509))=0,"",IF(OR(OR(ISBLANK(F1509),SUM(LEN(C1509),LEN(D1509))=0),AND(NOT(E1509="Unknown"),ISBLANK(J1509)),AND(NOT(O1509="Unknown"),ISBLANK(R1509))),"Missing Information", INDEX(Table15[Entire Service Line Classification], MATCH(SUMIFS(Table15[Unique ID],Table15[System-Owned Portion],E1509,Table15[If Material Anything Other than "Lead" in Column E,Was Material Ever Previously Lead?],G1509,Table15[Customer-Owned Portion],O1509),Table15[Unique ID],0),0)))</f>
        <v>Lead Status Unknown</v>
      </c>
      <c r="X1509"/>
    </row>
    <row r="1510" spans="2:24" x14ac:dyDescent="0.35">
      <c r="B1510" s="146"/>
      <c r="C1510" s="31" t="s">
        <v>4164</v>
      </c>
      <c r="D1510" s="31"/>
      <c r="E1510" s="44" t="s">
        <v>3203</v>
      </c>
      <c r="F1510" s="43" t="s">
        <v>3283</v>
      </c>
      <c r="G1510" s="84" t="s">
        <v>3249</v>
      </c>
      <c r="H1510" s="31">
        <v>1970</v>
      </c>
      <c r="I1510" s="207" t="s">
        <v>3338</v>
      </c>
      <c r="J1510" s="84"/>
      <c r="K1510" s="31" t="s">
        <v>41</v>
      </c>
      <c r="L1510" s="31"/>
      <c r="M1510" s="169"/>
      <c r="N1510" s="148"/>
      <c r="O1510" s="44" t="s">
        <v>3203</v>
      </c>
      <c r="P1510" s="43">
        <v>1970</v>
      </c>
      <c r="Q1510" s="207" t="s">
        <v>3338</v>
      </c>
      <c r="R1510" s="84" t="s">
        <v>3203</v>
      </c>
      <c r="S1510" s="31" t="s">
        <v>41</v>
      </c>
      <c r="T1510" s="31"/>
      <c r="U1510" s="169"/>
      <c r="V1510" s="150"/>
      <c r="W1510" s="141" t="str" cm="1">
        <f t="array" ref="W1510">IF(SUM(LEN(B1510:V1510))=0,"",IF(OR(OR(ISBLANK(F1510),SUM(LEN(C1510),LEN(D1510))=0),AND(NOT(E1510="Unknown"),ISBLANK(J1510)),AND(NOT(O1510="Unknown"),ISBLANK(R1510))),"Missing Information", INDEX(Table15[Entire Service Line Classification], MATCH(SUMIFS(Table15[Unique ID],Table15[System-Owned Portion],E1510,Table15[If Material Anything Other than "Lead" in Column E,Was Material Ever Previously Lead?],G1510,Table15[Customer-Owned Portion],O1510),Table15[Unique ID],0),0)))</f>
        <v>Lead Status Unknown</v>
      </c>
      <c r="X1510"/>
    </row>
    <row r="1511" spans="2:24" ht="29" x14ac:dyDescent="0.35">
      <c r="B1511" s="146"/>
      <c r="C1511" s="31" t="s">
        <v>4165</v>
      </c>
      <c r="D1511" s="31"/>
      <c r="E1511" s="44" t="s">
        <v>3203</v>
      </c>
      <c r="F1511" s="43" t="s">
        <v>3283</v>
      </c>
      <c r="G1511" s="84" t="s">
        <v>3249</v>
      </c>
      <c r="H1511" s="31">
        <v>1900</v>
      </c>
      <c r="I1511" s="207" t="s">
        <v>3337</v>
      </c>
      <c r="J1511" s="84"/>
      <c r="K1511" s="31" t="s">
        <v>41</v>
      </c>
      <c r="L1511" s="31"/>
      <c r="M1511" s="169"/>
      <c r="N1511" s="148"/>
      <c r="O1511" s="44" t="s">
        <v>3203</v>
      </c>
      <c r="P1511" s="43">
        <v>1900</v>
      </c>
      <c r="Q1511" s="207" t="s">
        <v>3337</v>
      </c>
      <c r="R1511" s="84" t="s">
        <v>3203</v>
      </c>
      <c r="S1511" s="31" t="s">
        <v>41</v>
      </c>
      <c r="T1511" s="31"/>
      <c r="U1511" s="169"/>
      <c r="V1511" s="150"/>
      <c r="W1511" s="141" t="str" cm="1">
        <f t="array" ref="W1511">IF(SUM(LEN(B1511:V1511))=0,"",IF(OR(OR(ISBLANK(F1511),SUM(LEN(C1511),LEN(D1511))=0),AND(NOT(E1511="Unknown"),ISBLANK(J1511)),AND(NOT(O1511="Unknown"),ISBLANK(R1511))),"Missing Information", INDEX(Table15[Entire Service Line Classification], MATCH(SUMIFS(Table15[Unique ID],Table15[System-Owned Portion],E1511,Table15[If Material Anything Other than "Lead" in Column E,Was Material Ever Previously Lead?],G1511,Table15[Customer-Owned Portion],O1511),Table15[Unique ID],0),0)))</f>
        <v>Lead Status Unknown</v>
      </c>
      <c r="X1511"/>
    </row>
    <row r="1512" spans="2:24" x14ac:dyDescent="0.35">
      <c r="B1512" s="146"/>
      <c r="C1512" s="31" t="s">
        <v>4166</v>
      </c>
      <c r="D1512" s="31"/>
      <c r="E1512" s="44" t="s">
        <v>3203</v>
      </c>
      <c r="F1512" s="43" t="s">
        <v>3283</v>
      </c>
      <c r="G1512" s="84" t="s">
        <v>3249</v>
      </c>
      <c r="H1512" s="31">
        <v>1979</v>
      </c>
      <c r="I1512" s="207" t="s">
        <v>3338</v>
      </c>
      <c r="J1512" s="84"/>
      <c r="K1512" s="31" t="s">
        <v>41</v>
      </c>
      <c r="L1512" s="31"/>
      <c r="M1512" s="169"/>
      <c r="N1512" s="148"/>
      <c r="O1512" s="44" t="s">
        <v>3203</v>
      </c>
      <c r="P1512" s="43">
        <v>1979</v>
      </c>
      <c r="Q1512" s="207" t="s">
        <v>3338</v>
      </c>
      <c r="R1512" s="84" t="s">
        <v>3203</v>
      </c>
      <c r="S1512" s="31" t="s">
        <v>41</v>
      </c>
      <c r="T1512" s="31"/>
      <c r="U1512" s="169"/>
      <c r="V1512" s="150"/>
      <c r="W1512" s="141" t="str" cm="1">
        <f t="array" ref="W1512">IF(SUM(LEN(B1512:V1512))=0,"",IF(OR(OR(ISBLANK(F1512),SUM(LEN(C1512),LEN(D1512))=0),AND(NOT(E1512="Unknown"),ISBLANK(J1512)),AND(NOT(O1512="Unknown"),ISBLANK(R1512))),"Missing Information", INDEX(Table15[Entire Service Line Classification], MATCH(SUMIFS(Table15[Unique ID],Table15[System-Owned Portion],E1512,Table15[If Material Anything Other than "Lead" in Column E,Was Material Ever Previously Lead?],G1512,Table15[Customer-Owned Portion],O1512),Table15[Unique ID],0),0)))</f>
        <v>Lead Status Unknown</v>
      </c>
      <c r="X1512"/>
    </row>
    <row r="1513" spans="2:24" ht="29" x14ac:dyDescent="0.35">
      <c r="B1513" s="146"/>
      <c r="C1513" s="31" t="s">
        <v>4167</v>
      </c>
      <c r="D1513" s="31"/>
      <c r="E1513" s="44" t="s">
        <v>3203</v>
      </c>
      <c r="F1513" s="43" t="s">
        <v>3283</v>
      </c>
      <c r="G1513" s="84" t="s">
        <v>3249</v>
      </c>
      <c r="H1513" s="31"/>
      <c r="I1513" s="207" t="s">
        <v>3338</v>
      </c>
      <c r="J1513" s="84"/>
      <c r="K1513" s="31" t="s">
        <v>41</v>
      </c>
      <c r="L1513" s="31"/>
      <c r="M1513" s="169"/>
      <c r="N1513" s="148"/>
      <c r="O1513" s="44" t="s">
        <v>3203</v>
      </c>
      <c r="P1513" s="43"/>
      <c r="Q1513" s="207" t="s">
        <v>3338</v>
      </c>
      <c r="R1513" s="84" t="s">
        <v>3203</v>
      </c>
      <c r="S1513" s="31" t="s">
        <v>41</v>
      </c>
      <c r="T1513" s="31"/>
      <c r="U1513" s="169"/>
      <c r="V1513" s="150"/>
      <c r="W1513" s="141" t="str" cm="1">
        <f t="array" ref="W1513">IF(SUM(LEN(B1513:V1513))=0,"",IF(OR(OR(ISBLANK(F1513),SUM(LEN(C1513),LEN(D1513))=0),AND(NOT(E1513="Unknown"),ISBLANK(J1513)),AND(NOT(O1513="Unknown"),ISBLANK(R1513))),"Missing Information", INDEX(Table15[Entire Service Line Classification], MATCH(SUMIFS(Table15[Unique ID],Table15[System-Owned Portion],E1513,Table15[If Material Anything Other than "Lead" in Column E,Was Material Ever Previously Lead?],G1513,Table15[Customer-Owned Portion],O1513),Table15[Unique ID],0),0)))</f>
        <v>Lead Status Unknown</v>
      </c>
      <c r="X1513"/>
    </row>
    <row r="1514" spans="2:24" ht="29" x14ac:dyDescent="0.35">
      <c r="B1514" s="146"/>
      <c r="C1514" s="31" t="s">
        <v>4168</v>
      </c>
      <c r="D1514" s="31"/>
      <c r="E1514" s="44" t="s">
        <v>3203</v>
      </c>
      <c r="F1514" s="43" t="s">
        <v>3283</v>
      </c>
      <c r="G1514" s="84" t="s">
        <v>3249</v>
      </c>
      <c r="H1514" s="31"/>
      <c r="I1514" s="207" t="s">
        <v>3338</v>
      </c>
      <c r="J1514" s="84"/>
      <c r="K1514" s="31" t="s">
        <v>41</v>
      </c>
      <c r="L1514" s="31"/>
      <c r="M1514" s="169"/>
      <c r="N1514" s="148"/>
      <c r="O1514" s="44" t="s">
        <v>3203</v>
      </c>
      <c r="P1514" s="43"/>
      <c r="Q1514" s="207" t="s">
        <v>3338</v>
      </c>
      <c r="R1514" s="84" t="s">
        <v>3203</v>
      </c>
      <c r="S1514" s="31" t="s">
        <v>41</v>
      </c>
      <c r="T1514" s="31"/>
      <c r="U1514" s="169"/>
      <c r="V1514" s="150"/>
      <c r="W1514" s="141" t="str" cm="1">
        <f t="array" ref="W1514">IF(SUM(LEN(B1514:V1514))=0,"",IF(OR(OR(ISBLANK(F1514),SUM(LEN(C1514),LEN(D1514))=0),AND(NOT(E1514="Unknown"),ISBLANK(J1514)),AND(NOT(O1514="Unknown"),ISBLANK(R1514))),"Missing Information", INDEX(Table15[Entire Service Line Classification], MATCH(SUMIFS(Table15[Unique ID],Table15[System-Owned Portion],E1514,Table15[If Material Anything Other than "Lead" in Column E,Was Material Ever Previously Lead?],G1514,Table15[Customer-Owned Portion],O1514),Table15[Unique ID],0),0)))</f>
        <v>Lead Status Unknown</v>
      </c>
      <c r="X1514"/>
    </row>
    <row r="1515" spans="2:24" x14ac:dyDescent="0.35">
      <c r="B1515" s="146"/>
      <c r="C1515" s="31" t="s">
        <v>4169</v>
      </c>
      <c r="D1515" s="31"/>
      <c r="E1515" s="44" t="s">
        <v>3203</v>
      </c>
      <c r="F1515" s="43" t="s">
        <v>3283</v>
      </c>
      <c r="G1515" s="84" t="s">
        <v>3249</v>
      </c>
      <c r="H1515" s="31">
        <v>1966</v>
      </c>
      <c r="I1515" s="207" t="s">
        <v>3338</v>
      </c>
      <c r="J1515" s="84"/>
      <c r="K1515" s="31" t="s">
        <v>41</v>
      </c>
      <c r="L1515" s="31"/>
      <c r="M1515" s="169"/>
      <c r="N1515" s="148"/>
      <c r="O1515" s="44" t="s">
        <v>3203</v>
      </c>
      <c r="P1515" s="43">
        <v>1966</v>
      </c>
      <c r="Q1515" s="207" t="s">
        <v>3338</v>
      </c>
      <c r="R1515" s="84" t="s">
        <v>3203</v>
      </c>
      <c r="S1515" s="31" t="s">
        <v>41</v>
      </c>
      <c r="T1515" s="31"/>
      <c r="U1515" s="169"/>
      <c r="V1515" s="150"/>
      <c r="W1515" s="141" t="str" cm="1">
        <f t="array" ref="W1515">IF(SUM(LEN(B1515:V1515))=0,"",IF(OR(OR(ISBLANK(F1515),SUM(LEN(C1515),LEN(D1515))=0),AND(NOT(E1515="Unknown"),ISBLANK(J1515)),AND(NOT(O1515="Unknown"),ISBLANK(R1515))),"Missing Information", INDEX(Table15[Entire Service Line Classification], MATCH(SUMIFS(Table15[Unique ID],Table15[System-Owned Portion],E1515,Table15[If Material Anything Other than "Lead" in Column E,Was Material Ever Previously Lead?],G1515,Table15[Customer-Owned Portion],O1515),Table15[Unique ID],0),0)))</f>
        <v>Lead Status Unknown</v>
      </c>
      <c r="X1515"/>
    </row>
    <row r="1516" spans="2:24" ht="29" x14ac:dyDescent="0.35">
      <c r="B1516" s="146"/>
      <c r="C1516" s="31" t="s">
        <v>4170</v>
      </c>
      <c r="D1516" s="31"/>
      <c r="E1516" s="44" t="s">
        <v>3203</v>
      </c>
      <c r="F1516" s="43" t="s">
        <v>3283</v>
      </c>
      <c r="G1516" s="84" t="s">
        <v>3249</v>
      </c>
      <c r="H1516" s="31">
        <v>1977</v>
      </c>
      <c r="I1516" s="207" t="s">
        <v>3338</v>
      </c>
      <c r="J1516" s="84"/>
      <c r="K1516" s="31" t="s">
        <v>41</v>
      </c>
      <c r="L1516" s="31"/>
      <c r="M1516" s="169"/>
      <c r="N1516" s="148"/>
      <c r="O1516" s="44" t="s">
        <v>3203</v>
      </c>
      <c r="P1516" s="43">
        <v>1977</v>
      </c>
      <c r="Q1516" s="207" t="s">
        <v>3338</v>
      </c>
      <c r="R1516" s="84" t="s">
        <v>3203</v>
      </c>
      <c r="S1516" s="31" t="s">
        <v>41</v>
      </c>
      <c r="T1516" s="31"/>
      <c r="U1516" s="169"/>
      <c r="V1516" s="150"/>
      <c r="W1516" s="141" t="str" cm="1">
        <f t="array" ref="W1516">IF(SUM(LEN(B1516:V1516))=0,"",IF(OR(OR(ISBLANK(F1516),SUM(LEN(C1516),LEN(D1516))=0),AND(NOT(E1516="Unknown"),ISBLANK(J1516)),AND(NOT(O1516="Unknown"),ISBLANK(R1516))),"Missing Information", INDEX(Table15[Entire Service Line Classification], MATCH(SUMIFS(Table15[Unique ID],Table15[System-Owned Portion],E1516,Table15[If Material Anything Other than "Lead" in Column E,Was Material Ever Previously Lead?],G1516,Table15[Customer-Owned Portion],O1516),Table15[Unique ID],0),0)))</f>
        <v>Lead Status Unknown</v>
      </c>
      <c r="X1516"/>
    </row>
    <row r="1517" spans="2:24" x14ac:dyDescent="0.35">
      <c r="B1517" s="146"/>
      <c r="C1517" s="31" t="s">
        <v>4171</v>
      </c>
      <c r="D1517" s="31"/>
      <c r="E1517" s="44" t="s">
        <v>3203</v>
      </c>
      <c r="F1517" s="43" t="s">
        <v>3283</v>
      </c>
      <c r="G1517" s="84" t="s">
        <v>3249</v>
      </c>
      <c r="H1517" s="31">
        <v>1978</v>
      </c>
      <c r="I1517" s="207" t="s">
        <v>3338</v>
      </c>
      <c r="J1517" s="84"/>
      <c r="K1517" s="31" t="s">
        <v>41</v>
      </c>
      <c r="L1517" s="31"/>
      <c r="M1517" s="169"/>
      <c r="N1517" s="148"/>
      <c r="O1517" s="44" t="s">
        <v>3203</v>
      </c>
      <c r="P1517" s="43">
        <v>1978</v>
      </c>
      <c r="Q1517" s="207" t="s">
        <v>3338</v>
      </c>
      <c r="R1517" s="84" t="s">
        <v>3203</v>
      </c>
      <c r="S1517" s="31" t="s">
        <v>41</v>
      </c>
      <c r="T1517" s="31"/>
      <c r="U1517" s="169"/>
      <c r="V1517" s="150"/>
      <c r="W1517" s="141" t="str" cm="1">
        <f t="array" ref="W1517">IF(SUM(LEN(B1517:V1517))=0,"",IF(OR(OR(ISBLANK(F1517),SUM(LEN(C1517),LEN(D1517))=0),AND(NOT(E1517="Unknown"),ISBLANK(J1517)),AND(NOT(O1517="Unknown"),ISBLANK(R1517))),"Missing Information", INDEX(Table15[Entire Service Line Classification], MATCH(SUMIFS(Table15[Unique ID],Table15[System-Owned Portion],E1517,Table15[If Material Anything Other than "Lead" in Column E,Was Material Ever Previously Lead?],G1517,Table15[Customer-Owned Portion],O1517),Table15[Unique ID],0),0)))</f>
        <v>Lead Status Unknown</v>
      </c>
      <c r="X1517"/>
    </row>
    <row r="1518" spans="2:24" ht="29" x14ac:dyDescent="0.35">
      <c r="B1518" s="146"/>
      <c r="C1518" s="31" t="s">
        <v>4172</v>
      </c>
      <c r="D1518" s="31"/>
      <c r="E1518" s="44" t="s">
        <v>3284</v>
      </c>
      <c r="F1518" s="43" t="s">
        <v>41</v>
      </c>
      <c r="G1518" s="84" t="s">
        <v>3249</v>
      </c>
      <c r="H1518" s="31">
        <v>1998</v>
      </c>
      <c r="I1518" s="207" t="s">
        <v>3338</v>
      </c>
      <c r="J1518" s="84" t="s">
        <v>3270</v>
      </c>
      <c r="K1518" s="31" t="s">
        <v>41</v>
      </c>
      <c r="L1518" s="31"/>
      <c r="M1518" s="169"/>
      <c r="N1518" s="148"/>
      <c r="O1518" s="44" t="s">
        <v>3284</v>
      </c>
      <c r="P1518" s="43">
        <v>1998</v>
      </c>
      <c r="Q1518" s="207" t="s">
        <v>3338</v>
      </c>
      <c r="R1518" s="84" t="s">
        <v>3270</v>
      </c>
      <c r="S1518" s="31" t="s">
        <v>41</v>
      </c>
      <c r="T1518" s="31"/>
      <c r="U1518" s="169"/>
      <c r="V1518" s="150"/>
      <c r="W1518" s="141" t="str" cm="1">
        <f t="array" ref="W1518">IF(SUM(LEN(B1518:V1518))=0,"",IF(OR(OR(ISBLANK(F1518),SUM(LEN(C1518),LEN(D1518))=0),AND(NOT(E1518="Unknown"),ISBLANK(J1518)),AND(NOT(O1518="Unknown"),ISBLANK(R1518))),"Missing Information", INDEX(Table15[Entire Service Line Classification], MATCH(SUMIFS(Table15[Unique ID],Table15[System-Owned Portion],E1518,Table15[If Material Anything Other than "Lead" in Column E,Was Material Ever Previously Lead?],G1518,Table15[Customer-Owned Portion],O1518),Table15[Unique ID],0),0)))</f>
        <v>Non-lead</v>
      </c>
      <c r="X1518"/>
    </row>
    <row r="1519" spans="2:24" ht="29" x14ac:dyDescent="0.35">
      <c r="B1519" s="146"/>
      <c r="C1519" s="31" t="s">
        <v>4173</v>
      </c>
      <c r="D1519" s="31"/>
      <c r="E1519" s="44" t="s">
        <v>3284</v>
      </c>
      <c r="F1519" s="43" t="s">
        <v>41</v>
      </c>
      <c r="G1519" s="84" t="s">
        <v>3249</v>
      </c>
      <c r="H1519" s="31">
        <v>1998</v>
      </c>
      <c r="I1519" s="207" t="s">
        <v>3338</v>
      </c>
      <c r="J1519" s="84" t="s">
        <v>3270</v>
      </c>
      <c r="K1519" s="31" t="s">
        <v>41</v>
      </c>
      <c r="L1519" s="31"/>
      <c r="M1519" s="169"/>
      <c r="N1519" s="148"/>
      <c r="O1519" s="44" t="s">
        <v>3284</v>
      </c>
      <c r="P1519" s="43">
        <v>1998</v>
      </c>
      <c r="Q1519" s="207" t="s">
        <v>3338</v>
      </c>
      <c r="R1519" s="84" t="s">
        <v>3270</v>
      </c>
      <c r="S1519" s="31" t="s">
        <v>41</v>
      </c>
      <c r="T1519" s="31"/>
      <c r="U1519" s="169"/>
      <c r="V1519" s="150"/>
      <c r="W1519" s="141" t="str" cm="1">
        <f t="array" ref="W1519">IF(SUM(LEN(B1519:V1519))=0,"",IF(OR(OR(ISBLANK(F1519),SUM(LEN(C1519),LEN(D1519))=0),AND(NOT(E1519="Unknown"),ISBLANK(J1519)),AND(NOT(O1519="Unknown"),ISBLANK(R1519))),"Missing Information", INDEX(Table15[Entire Service Line Classification], MATCH(SUMIFS(Table15[Unique ID],Table15[System-Owned Portion],E1519,Table15[If Material Anything Other than "Lead" in Column E,Was Material Ever Previously Lead?],G1519,Table15[Customer-Owned Portion],O1519),Table15[Unique ID],0),0)))</f>
        <v>Non-lead</v>
      </c>
      <c r="X1519"/>
    </row>
    <row r="1520" spans="2:24" ht="29" x14ac:dyDescent="0.35">
      <c r="B1520" s="146"/>
      <c r="C1520" s="31" t="s">
        <v>4174</v>
      </c>
      <c r="D1520" s="31"/>
      <c r="E1520" s="44" t="s">
        <v>3203</v>
      </c>
      <c r="F1520" s="43" t="s">
        <v>3283</v>
      </c>
      <c r="G1520" s="84" t="s">
        <v>3249</v>
      </c>
      <c r="H1520" s="31"/>
      <c r="I1520" s="207" t="s">
        <v>3338</v>
      </c>
      <c r="J1520" s="84"/>
      <c r="K1520" s="31" t="s">
        <v>41</v>
      </c>
      <c r="L1520" s="31"/>
      <c r="M1520" s="169"/>
      <c r="N1520" s="148"/>
      <c r="O1520" s="44" t="s">
        <v>3203</v>
      </c>
      <c r="P1520" s="43"/>
      <c r="Q1520" s="207" t="s">
        <v>3338</v>
      </c>
      <c r="R1520" s="84" t="s">
        <v>3203</v>
      </c>
      <c r="S1520" s="31" t="s">
        <v>41</v>
      </c>
      <c r="T1520" s="31"/>
      <c r="U1520" s="169"/>
      <c r="V1520" s="150"/>
      <c r="W1520" s="141" t="str" cm="1">
        <f t="array" ref="W1520">IF(SUM(LEN(B1520:V1520))=0,"",IF(OR(OR(ISBLANK(F1520),SUM(LEN(C1520),LEN(D1520))=0),AND(NOT(E1520="Unknown"),ISBLANK(J1520)),AND(NOT(O1520="Unknown"),ISBLANK(R1520))),"Missing Information", INDEX(Table15[Entire Service Line Classification], MATCH(SUMIFS(Table15[Unique ID],Table15[System-Owned Portion],E1520,Table15[If Material Anything Other than "Lead" in Column E,Was Material Ever Previously Lead?],G1520,Table15[Customer-Owned Portion],O1520),Table15[Unique ID],0),0)))</f>
        <v>Lead Status Unknown</v>
      </c>
      <c r="X1520"/>
    </row>
    <row r="1521" spans="2:24" ht="29" x14ac:dyDescent="0.35">
      <c r="B1521" s="146"/>
      <c r="C1521" s="31" t="s">
        <v>4175</v>
      </c>
      <c r="D1521" s="31"/>
      <c r="E1521" s="44" t="s">
        <v>3284</v>
      </c>
      <c r="F1521" s="43" t="s">
        <v>41</v>
      </c>
      <c r="G1521" s="84" t="s">
        <v>3249</v>
      </c>
      <c r="H1521" s="31">
        <v>1994</v>
      </c>
      <c r="I1521" s="207" t="s">
        <v>3336</v>
      </c>
      <c r="J1521" s="84" t="s">
        <v>3270</v>
      </c>
      <c r="K1521" s="31" t="s">
        <v>41</v>
      </c>
      <c r="L1521" s="31"/>
      <c r="M1521" s="169"/>
      <c r="N1521" s="148"/>
      <c r="O1521" s="44" t="s">
        <v>3284</v>
      </c>
      <c r="P1521" s="43">
        <v>1994</v>
      </c>
      <c r="Q1521" s="207" t="s">
        <v>3336</v>
      </c>
      <c r="R1521" s="84" t="s">
        <v>3270</v>
      </c>
      <c r="S1521" s="31" t="s">
        <v>41</v>
      </c>
      <c r="T1521" s="31"/>
      <c r="U1521" s="169"/>
      <c r="V1521" s="150"/>
      <c r="W1521" s="141" t="str" cm="1">
        <f t="array" ref="W1521">IF(SUM(LEN(B1521:V1521))=0,"",IF(OR(OR(ISBLANK(F1521),SUM(LEN(C1521),LEN(D1521))=0),AND(NOT(E1521="Unknown"),ISBLANK(J1521)),AND(NOT(O1521="Unknown"),ISBLANK(R1521))),"Missing Information", INDEX(Table15[Entire Service Line Classification], MATCH(SUMIFS(Table15[Unique ID],Table15[System-Owned Portion],E1521,Table15[If Material Anything Other than "Lead" in Column E,Was Material Ever Previously Lead?],G1521,Table15[Customer-Owned Portion],O1521),Table15[Unique ID],0),0)))</f>
        <v>Non-lead</v>
      </c>
      <c r="X1521"/>
    </row>
    <row r="1522" spans="2:24" x14ac:dyDescent="0.35">
      <c r="B1522" s="146"/>
      <c r="C1522" s="31" t="s">
        <v>763</v>
      </c>
      <c r="D1522" s="31"/>
      <c r="E1522" s="44" t="s">
        <v>3203</v>
      </c>
      <c r="F1522" s="43" t="s">
        <v>3283</v>
      </c>
      <c r="G1522" s="84" t="s">
        <v>3249</v>
      </c>
      <c r="H1522" s="31"/>
      <c r="I1522" s="207" t="s">
        <v>3340</v>
      </c>
      <c r="J1522" s="84"/>
      <c r="K1522" s="31" t="s">
        <v>41</v>
      </c>
      <c r="L1522" s="31"/>
      <c r="M1522" s="169"/>
      <c r="N1522" s="148"/>
      <c r="O1522" s="44" t="s">
        <v>3203</v>
      </c>
      <c r="P1522" s="43"/>
      <c r="Q1522" s="207" t="s">
        <v>3340</v>
      </c>
      <c r="R1522" s="84" t="s">
        <v>3203</v>
      </c>
      <c r="S1522" s="31" t="s">
        <v>41</v>
      </c>
      <c r="T1522" s="31"/>
      <c r="U1522" s="169"/>
      <c r="V1522" s="150"/>
      <c r="W1522" s="141" t="str" cm="1">
        <f t="array" ref="W1522">IF(SUM(LEN(B1522:V1522))=0,"",IF(OR(OR(ISBLANK(F1522),SUM(LEN(C1522),LEN(D1522))=0),AND(NOT(E1522="Unknown"),ISBLANK(J1522)),AND(NOT(O1522="Unknown"),ISBLANK(R1522))),"Missing Information", INDEX(Table15[Entire Service Line Classification], MATCH(SUMIFS(Table15[Unique ID],Table15[System-Owned Portion],E1522,Table15[If Material Anything Other than "Lead" in Column E,Was Material Ever Previously Lead?],G1522,Table15[Customer-Owned Portion],O1522),Table15[Unique ID],0),0)))</f>
        <v>Lead Status Unknown</v>
      </c>
      <c r="X1522"/>
    </row>
    <row r="1523" spans="2:24" ht="29" x14ac:dyDescent="0.35">
      <c r="B1523" s="146"/>
      <c r="C1523" s="31" t="s">
        <v>4176</v>
      </c>
      <c r="D1523" s="31"/>
      <c r="E1523" s="44" t="s">
        <v>3203</v>
      </c>
      <c r="F1523" s="43" t="s">
        <v>3283</v>
      </c>
      <c r="G1523" s="84" t="s">
        <v>3249</v>
      </c>
      <c r="H1523" s="31">
        <v>1978</v>
      </c>
      <c r="I1523" s="207" t="s">
        <v>3340</v>
      </c>
      <c r="J1523" s="84"/>
      <c r="K1523" s="31" t="s">
        <v>41</v>
      </c>
      <c r="L1523" s="31"/>
      <c r="M1523" s="169"/>
      <c r="N1523" s="148"/>
      <c r="O1523" s="44" t="s">
        <v>3203</v>
      </c>
      <c r="P1523" s="43">
        <v>1978</v>
      </c>
      <c r="Q1523" s="207" t="s">
        <v>3340</v>
      </c>
      <c r="R1523" s="84" t="s">
        <v>3203</v>
      </c>
      <c r="S1523" s="31" t="s">
        <v>41</v>
      </c>
      <c r="T1523" s="31"/>
      <c r="U1523" s="169"/>
      <c r="V1523" s="150"/>
      <c r="W1523" s="141" t="str" cm="1">
        <f t="array" ref="W1523">IF(SUM(LEN(B1523:V1523))=0,"",IF(OR(OR(ISBLANK(F1523),SUM(LEN(C1523),LEN(D1523))=0),AND(NOT(E1523="Unknown"),ISBLANK(J1523)),AND(NOT(O1523="Unknown"),ISBLANK(R1523))),"Missing Information", INDEX(Table15[Entire Service Line Classification], MATCH(SUMIFS(Table15[Unique ID],Table15[System-Owned Portion],E1523,Table15[If Material Anything Other than "Lead" in Column E,Was Material Ever Previously Lead?],G1523,Table15[Customer-Owned Portion],O1523),Table15[Unique ID],0),0)))</f>
        <v>Lead Status Unknown</v>
      </c>
      <c r="X1523"/>
    </row>
    <row r="1524" spans="2:24" x14ac:dyDescent="0.35">
      <c r="B1524" s="146"/>
      <c r="C1524" s="31" t="s">
        <v>764</v>
      </c>
      <c r="D1524" s="31"/>
      <c r="E1524" s="44" t="s">
        <v>3203</v>
      </c>
      <c r="F1524" s="43" t="s">
        <v>3283</v>
      </c>
      <c r="G1524" s="84" t="s">
        <v>3249</v>
      </c>
      <c r="H1524" s="31"/>
      <c r="I1524" s="207" t="s">
        <v>3338</v>
      </c>
      <c r="J1524" s="84"/>
      <c r="K1524" s="31" t="s">
        <v>41</v>
      </c>
      <c r="L1524" s="31"/>
      <c r="M1524" s="169"/>
      <c r="N1524" s="148"/>
      <c r="O1524" s="44" t="s">
        <v>3203</v>
      </c>
      <c r="P1524" s="43"/>
      <c r="Q1524" s="207" t="s">
        <v>3338</v>
      </c>
      <c r="R1524" s="84" t="s">
        <v>3203</v>
      </c>
      <c r="S1524" s="31" t="s">
        <v>41</v>
      </c>
      <c r="T1524" s="31"/>
      <c r="U1524" s="169"/>
      <c r="V1524" s="150"/>
      <c r="W1524" s="141" t="str" cm="1">
        <f t="array" ref="W1524">IF(SUM(LEN(B1524:V1524))=0,"",IF(OR(OR(ISBLANK(F1524),SUM(LEN(C1524),LEN(D1524))=0),AND(NOT(E1524="Unknown"),ISBLANK(J1524)),AND(NOT(O1524="Unknown"),ISBLANK(R1524))),"Missing Information", INDEX(Table15[Entire Service Line Classification], MATCH(SUMIFS(Table15[Unique ID],Table15[System-Owned Portion],E1524,Table15[If Material Anything Other than "Lead" in Column E,Was Material Ever Previously Lead?],G1524,Table15[Customer-Owned Portion],O1524),Table15[Unique ID],0),0)))</f>
        <v>Lead Status Unknown</v>
      </c>
      <c r="X1524"/>
    </row>
    <row r="1525" spans="2:24" x14ac:dyDescent="0.35">
      <c r="B1525" s="146"/>
      <c r="C1525" s="31" t="s">
        <v>765</v>
      </c>
      <c r="D1525" s="31"/>
      <c r="E1525" s="44" t="s">
        <v>3203</v>
      </c>
      <c r="F1525" s="43" t="s">
        <v>3283</v>
      </c>
      <c r="G1525" s="84" t="s">
        <v>3249</v>
      </c>
      <c r="H1525" s="31"/>
      <c r="I1525" s="207" t="s">
        <v>3336</v>
      </c>
      <c r="J1525" s="84"/>
      <c r="K1525" s="31" t="s">
        <v>41</v>
      </c>
      <c r="L1525" s="31"/>
      <c r="M1525" s="169"/>
      <c r="N1525" s="148"/>
      <c r="O1525" s="44" t="s">
        <v>3203</v>
      </c>
      <c r="P1525" s="43"/>
      <c r="Q1525" s="207" t="s">
        <v>3336</v>
      </c>
      <c r="R1525" s="84" t="s">
        <v>3203</v>
      </c>
      <c r="S1525" s="31" t="s">
        <v>41</v>
      </c>
      <c r="T1525" s="31"/>
      <c r="U1525" s="169"/>
      <c r="V1525" s="150"/>
      <c r="W1525" s="141" t="str" cm="1">
        <f t="array" ref="W1525">IF(SUM(LEN(B1525:V1525))=0,"",IF(OR(OR(ISBLANK(F1525),SUM(LEN(C1525),LEN(D1525))=0),AND(NOT(E1525="Unknown"),ISBLANK(J1525)),AND(NOT(O1525="Unknown"),ISBLANK(R1525))),"Missing Information", INDEX(Table15[Entire Service Line Classification], MATCH(SUMIFS(Table15[Unique ID],Table15[System-Owned Portion],E1525,Table15[If Material Anything Other than "Lead" in Column E,Was Material Ever Previously Lead?],G1525,Table15[Customer-Owned Portion],O1525),Table15[Unique ID],0),0)))</f>
        <v>Lead Status Unknown</v>
      </c>
      <c r="X1525"/>
    </row>
    <row r="1526" spans="2:24" ht="29" x14ac:dyDescent="0.35">
      <c r="B1526" s="146"/>
      <c r="C1526" s="31" t="s">
        <v>4177</v>
      </c>
      <c r="D1526" s="31"/>
      <c r="E1526" s="44" t="s">
        <v>3284</v>
      </c>
      <c r="F1526" s="43" t="s">
        <v>41</v>
      </c>
      <c r="G1526" s="84" t="s">
        <v>3249</v>
      </c>
      <c r="H1526" s="31" t="s">
        <v>6805</v>
      </c>
      <c r="I1526" s="207" t="s">
        <v>3340</v>
      </c>
      <c r="J1526" s="84" t="s">
        <v>3270</v>
      </c>
      <c r="K1526" s="31" t="s">
        <v>41</v>
      </c>
      <c r="L1526" s="31"/>
      <c r="M1526" s="169"/>
      <c r="N1526" s="148"/>
      <c r="O1526" s="44" t="s">
        <v>3284</v>
      </c>
      <c r="P1526" s="43" t="s">
        <v>6805</v>
      </c>
      <c r="Q1526" s="207" t="s">
        <v>3340</v>
      </c>
      <c r="R1526" s="84" t="s">
        <v>3270</v>
      </c>
      <c r="S1526" s="31" t="s">
        <v>41</v>
      </c>
      <c r="T1526" s="31"/>
      <c r="U1526" s="169"/>
      <c r="V1526" s="150"/>
      <c r="W1526" s="141" t="str" cm="1">
        <f t="array" ref="W1526">IF(SUM(LEN(B1526:V1526))=0,"",IF(OR(OR(ISBLANK(F1526),SUM(LEN(C1526),LEN(D1526))=0),AND(NOT(E1526="Unknown"),ISBLANK(J1526)),AND(NOT(O1526="Unknown"),ISBLANK(R1526))),"Missing Information", INDEX(Table15[Entire Service Line Classification], MATCH(SUMIFS(Table15[Unique ID],Table15[System-Owned Portion],E1526,Table15[If Material Anything Other than "Lead" in Column E,Was Material Ever Previously Lead?],G1526,Table15[Customer-Owned Portion],O1526),Table15[Unique ID],0),0)))</f>
        <v>Non-lead</v>
      </c>
      <c r="X1526"/>
    </row>
    <row r="1527" spans="2:24" x14ac:dyDescent="0.35">
      <c r="B1527" s="146"/>
      <c r="C1527" s="31" t="s">
        <v>766</v>
      </c>
      <c r="D1527" s="31"/>
      <c r="E1527" s="44" t="s">
        <v>3203</v>
      </c>
      <c r="F1527" s="43" t="s">
        <v>3283</v>
      </c>
      <c r="G1527" s="84" t="s">
        <v>3249</v>
      </c>
      <c r="H1527" s="31"/>
      <c r="I1527" s="207" t="s">
        <v>3336</v>
      </c>
      <c r="J1527" s="84"/>
      <c r="K1527" s="31" t="s">
        <v>41</v>
      </c>
      <c r="L1527" s="31"/>
      <c r="M1527" s="169"/>
      <c r="N1527" s="148"/>
      <c r="O1527" s="44" t="s">
        <v>3203</v>
      </c>
      <c r="P1527" s="43"/>
      <c r="Q1527" s="207" t="s">
        <v>3336</v>
      </c>
      <c r="R1527" s="84" t="s">
        <v>3203</v>
      </c>
      <c r="S1527" s="31" t="s">
        <v>41</v>
      </c>
      <c r="T1527" s="31"/>
      <c r="U1527" s="169"/>
      <c r="V1527" s="150"/>
      <c r="W1527" s="141" t="str" cm="1">
        <f t="array" ref="W1527">IF(SUM(LEN(B1527:V1527))=0,"",IF(OR(OR(ISBLANK(F1527),SUM(LEN(C1527),LEN(D1527))=0),AND(NOT(E1527="Unknown"),ISBLANK(J1527)),AND(NOT(O1527="Unknown"),ISBLANK(R1527))),"Missing Information", INDEX(Table15[Entire Service Line Classification], MATCH(SUMIFS(Table15[Unique ID],Table15[System-Owned Portion],E1527,Table15[If Material Anything Other than "Lead" in Column E,Was Material Ever Previously Lead?],G1527,Table15[Customer-Owned Portion],O1527),Table15[Unique ID],0),0)))</f>
        <v>Lead Status Unknown</v>
      </c>
      <c r="X1527"/>
    </row>
    <row r="1528" spans="2:24" x14ac:dyDescent="0.35">
      <c r="B1528" s="146"/>
      <c r="C1528" s="31" t="s">
        <v>767</v>
      </c>
      <c r="D1528" s="31"/>
      <c r="E1528" s="44" t="s">
        <v>3203</v>
      </c>
      <c r="F1528" s="43" t="s">
        <v>3283</v>
      </c>
      <c r="G1528" s="84" t="s">
        <v>3249</v>
      </c>
      <c r="H1528" s="31"/>
      <c r="I1528" s="207" t="s">
        <v>3336</v>
      </c>
      <c r="J1528" s="84"/>
      <c r="K1528" s="31" t="s">
        <v>41</v>
      </c>
      <c r="L1528" s="31"/>
      <c r="M1528" s="169"/>
      <c r="N1528" s="148"/>
      <c r="O1528" s="44" t="s">
        <v>3203</v>
      </c>
      <c r="P1528" s="43"/>
      <c r="Q1528" s="207" t="s">
        <v>3336</v>
      </c>
      <c r="R1528" s="84" t="s">
        <v>3203</v>
      </c>
      <c r="S1528" s="31" t="s">
        <v>41</v>
      </c>
      <c r="T1528" s="31"/>
      <c r="U1528" s="169"/>
      <c r="V1528" s="150"/>
      <c r="W1528" s="141" t="str" cm="1">
        <f t="array" ref="W1528">IF(SUM(LEN(B1528:V1528))=0,"",IF(OR(OR(ISBLANK(F1528),SUM(LEN(C1528),LEN(D1528))=0),AND(NOT(E1528="Unknown"),ISBLANK(J1528)),AND(NOT(O1528="Unknown"),ISBLANK(R1528))),"Missing Information", INDEX(Table15[Entire Service Line Classification], MATCH(SUMIFS(Table15[Unique ID],Table15[System-Owned Portion],E1528,Table15[If Material Anything Other than "Lead" in Column E,Was Material Ever Previously Lead?],G1528,Table15[Customer-Owned Portion],O1528),Table15[Unique ID],0),0)))</f>
        <v>Lead Status Unknown</v>
      </c>
      <c r="X1528"/>
    </row>
    <row r="1529" spans="2:24" ht="29" x14ac:dyDescent="0.35">
      <c r="B1529" s="146"/>
      <c r="C1529" s="31" t="s">
        <v>4178</v>
      </c>
      <c r="D1529" s="31"/>
      <c r="E1529" s="44" t="s">
        <v>3284</v>
      </c>
      <c r="F1529" s="43" t="s">
        <v>41</v>
      </c>
      <c r="G1529" s="84" t="s">
        <v>3249</v>
      </c>
      <c r="H1529" s="31" t="s">
        <v>6805</v>
      </c>
      <c r="I1529" s="207" t="s">
        <v>3336</v>
      </c>
      <c r="J1529" s="84" t="s">
        <v>3270</v>
      </c>
      <c r="K1529" s="31" t="s">
        <v>41</v>
      </c>
      <c r="L1529" s="31"/>
      <c r="M1529" s="169"/>
      <c r="N1529" s="148"/>
      <c r="O1529" s="44" t="s">
        <v>3284</v>
      </c>
      <c r="P1529" s="43" t="s">
        <v>6805</v>
      </c>
      <c r="Q1529" s="207" t="s">
        <v>3336</v>
      </c>
      <c r="R1529" s="84" t="s">
        <v>3270</v>
      </c>
      <c r="S1529" s="31" t="s">
        <v>41</v>
      </c>
      <c r="T1529" s="31"/>
      <c r="U1529" s="169"/>
      <c r="V1529" s="150"/>
      <c r="W1529" s="141" t="str" cm="1">
        <f t="array" ref="W1529">IF(SUM(LEN(B1529:V1529))=0,"",IF(OR(OR(ISBLANK(F1529),SUM(LEN(C1529),LEN(D1529))=0),AND(NOT(E1529="Unknown"),ISBLANK(J1529)),AND(NOT(O1529="Unknown"),ISBLANK(R1529))),"Missing Information", INDEX(Table15[Entire Service Line Classification], MATCH(SUMIFS(Table15[Unique ID],Table15[System-Owned Portion],E1529,Table15[If Material Anything Other than "Lead" in Column E,Was Material Ever Previously Lead?],G1529,Table15[Customer-Owned Portion],O1529),Table15[Unique ID],0),0)))</f>
        <v>Non-lead</v>
      </c>
      <c r="X1529"/>
    </row>
    <row r="1530" spans="2:24" x14ac:dyDescent="0.35">
      <c r="B1530" s="146"/>
      <c r="C1530" s="31" t="s">
        <v>768</v>
      </c>
      <c r="D1530" s="31"/>
      <c r="E1530" s="44" t="s">
        <v>3203</v>
      </c>
      <c r="F1530" s="43" t="s">
        <v>3283</v>
      </c>
      <c r="G1530" s="84" t="s">
        <v>3249</v>
      </c>
      <c r="H1530" s="31"/>
      <c r="I1530" s="207" t="s">
        <v>3338</v>
      </c>
      <c r="J1530" s="84"/>
      <c r="K1530" s="31" t="s">
        <v>41</v>
      </c>
      <c r="L1530" s="31"/>
      <c r="M1530" s="169"/>
      <c r="N1530" s="148"/>
      <c r="O1530" s="44" t="s">
        <v>3203</v>
      </c>
      <c r="P1530" s="43"/>
      <c r="Q1530" s="207" t="s">
        <v>3338</v>
      </c>
      <c r="R1530" s="84" t="s">
        <v>3203</v>
      </c>
      <c r="S1530" s="31" t="s">
        <v>41</v>
      </c>
      <c r="T1530" s="31"/>
      <c r="U1530" s="169"/>
      <c r="V1530" s="150"/>
      <c r="W1530" s="141" t="str" cm="1">
        <f t="array" ref="W1530">IF(SUM(LEN(B1530:V1530))=0,"",IF(OR(OR(ISBLANK(F1530),SUM(LEN(C1530),LEN(D1530))=0),AND(NOT(E1530="Unknown"),ISBLANK(J1530)),AND(NOT(O1530="Unknown"),ISBLANK(R1530))),"Missing Information", INDEX(Table15[Entire Service Line Classification], MATCH(SUMIFS(Table15[Unique ID],Table15[System-Owned Portion],E1530,Table15[If Material Anything Other than "Lead" in Column E,Was Material Ever Previously Lead?],G1530,Table15[Customer-Owned Portion],O1530),Table15[Unique ID],0),0)))</f>
        <v>Lead Status Unknown</v>
      </c>
      <c r="X1530"/>
    </row>
    <row r="1531" spans="2:24" x14ac:dyDescent="0.35">
      <c r="B1531" s="146"/>
      <c r="C1531" s="31" t="s">
        <v>4179</v>
      </c>
      <c r="D1531" s="31"/>
      <c r="E1531" s="44" t="s">
        <v>3203</v>
      </c>
      <c r="F1531" s="43" t="s">
        <v>3283</v>
      </c>
      <c r="G1531" s="84" t="s">
        <v>3249</v>
      </c>
      <c r="H1531" s="31"/>
      <c r="I1531" s="207" t="s">
        <v>3336</v>
      </c>
      <c r="J1531" s="84"/>
      <c r="K1531" s="31" t="s">
        <v>41</v>
      </c>
      <c r="L1531" s="31"/>
      <c r="M1531" s="169"/>
      <c r="N1531" s="148"/>
      <c r="O1531" s="44" t="s">
        <v>3203</v>
      </c>
      <c r="P1531" s="43"/>
      <c r="Q1531" s="207" t="s">
        <v>3336</v>
      </c>
      <c r="R1531" s="84" t="s">
        <v>3203</v>
      </c>
      <c r="S1531" s="31" t="s">
        <v>41</v>
      </c>
      <c r="T1531" s="31"/>
      <c r="U1531" s="169"/>
      <c r="V1531" s="150"/>
      <c r="W1531" s="141" t="str" cm="1">
        <f t="array" ref="W1531">IF(SUM(LEN(B1531:V1531))=0,"",IF(OR(OR(ISBLANK(F1531),SUM(LEN(C1531),LEN(D1531))=0),AND(NOT(E1531="Unknown"),ISBLANK(J1531)),AND(NOT(O1531="Unknown"),ISBLANK(R1531))),"Missing Information", INDEX(Table15[Entire Service Line Classification], MATCH(SUMIFS(Table15[Unique ID],Table15[System-Owned Portion],E1531,Table15[If Material Anything Other than "Lead" in Column E,Was Material Ever Previously Lead?],G1531,Table15[Customer-Owned Portion],O1531),Table15[Unique ID],0),0)))</f>
        <v>Lead Status Unknown</v>
      </c>
      <c r="X1531"/>
    </row>
    <row r="1532" spans="2:24" x14ac:dyDescent="0.35">
      <c r="B1532" s="146"/>
      <c r="C1532" s="31" t="s">
        <v>4180</v>
      </c>
      <c r="D1532" s="31"/>
      <c r="E1532" s="44" t="s">
        <v>3203</v>
      </c>
      <c r="F1532" s="43" t="s">
        <v>3283</v>
      </c>
      <c r="G1532" s="84" t="s">
        <v>3249</v>
      </c>
      <c r="H1532" s="31">
        <v>1966</v>
      </c>
      <c r="I1532" s="207" t="s">
        <v>3338</v>
      </c>
      <c r="J1532" s="84"/>
      <c r="K1532" s="31" t="s">
        <v>41</v>
      </c>
      <c r="L1532" s="31"/>
      <c r="M1532" s="169"/>
      <c r="N1532" s="148"/>
      <c r="O1532" s="44" t="s">
        <v>3203</v>
      </c>
      <c r="P1532" s="43">
        <v>1966</v>
      </c>
      <c r="Q1532" s="207" t="s">
        <v>3338</v>
      </c>
      <c r="R1532" s="84" t="s">
        <v>3203</v>
      </c>
      <c r="S1532" s="31" t="s">
        <v>41</v>
      </c>
      <c r="T1532" s="31"/>
      <c r="U1532" s="169"/>
      <c r="V1532" s="150"/>
      <c r="W1532" s="141" t="str" cm="1">
        <f t="array" ref="W1532">IF(SUM(LEN(B1532:V1532))=0,"",IF(OR(OR(ISBLANK(F1532),SUM(LEN(C1532),LEN(D1532))=0),AND(NOT(E1532="Unknown"),ISBLANK(J1532)),AND(NOT(O1532="Unknown"),ISBLANK(R1532))),"Missing Information", INDEX(Table15[Entire Service Line Classification], MATCH(SUMIFS(Table15[Unique ID],Table15[System-Owned Portion],E1532,Table15[If Material Anything Other than "Lead" in Column E,Was Material Ever Previously Lead?],G1532,Table15[Customer-Owned Portion],O1532),Table15[Unique ID],0),0)))</f>
        <v>Lead Status Unknown</v>
      </c>
      <c r="X1532"/>
    </row>
    <row r="1533" spans="2:24" x14ac:dyDescent="0.35">
      <c r="B1533" s="146"/>
      <c r="C1533" s="31" t="s">
        <v>4181</v>
      </c>
      <c r="D1533" s="31"/>
      <c r="E1533" s="44" t="s">
        <v>3203</v>
      </c>
      <c r="F1533" s="43" t="s">
        <v>3283</v>
      </c>
      <c r="G1533" s="84" t="s">
        <v>3249</v>
      </c>
      <c r="H1533" s="31"/>
      <c r="I1533" s="207" t="s">
        <v>3337</v>
      </c>
      <c r="J1533" s="84"/>
      <c r="K1533" s="31" t="s">
        <v>41</v>
      </c>
      <c r="L1533" s="31"/>
      <c r="M1533" s="169"/>
      <c r="N1533" s="148"/>
      <c r="O1533" s="44" t="s">
        <v>3203</v>
      </c>
      <c r="P1533" s="43"/>
      <c r="Q1533" s="207" t="s">
        <v>3337</v>
      </c>
      <c r="R1533" s="84" t="s">
        <v>3203</v>
      </c>
      <c r="S1533" s="31" t="s">
        <v>41</v>
      </c>
      <c r="T1533" s="31"/>
      <c r="U1533" s="169"/>
      <c r="V1533" s="150"/>
      <c r="W1533" s="141" t="str" cm="1">
        <f t="array" ref="W1533">IF(SUM(LEN(B1533:V1533))=0,"",IF(OR(OR(ISBLANK(F1533),SUM(LEN(C1533),LEN(D1533))=0),AND(NOT(E1533="Unknown"),ISBLANK(J1533)),AND(NOT(O1533="Unknown"),ISBLANK(R1533))),"Missing Information", INDEX(Table15[Entire Service Line Classification], MATCH(SUMIFS(Table15[Unique ID],Table15[System-Owned Portion],E1533,Table15[If Material Anything Other than "Lead" in Column E,Was Material Ever Previously Lead?],G1533,Table15[Customer-Owned Portion],O1533),Table15[Unique ID],0),0)))</f>
        <v>Lead Status Unknown</v>
      </c>
      <c r="X1533"/>
    </row>
    <row r="1534" spans="2:24" x14ac:dyDescent="0.35">
      <c r="B1534" s="146"/>
      <c r="C1534" s="31" t="s">
        <v>4182</v>
      </c>
      <c r="D1534" s="31"/>
      <c r="E1534" s="44" t="s">
        <v>3203</v>
      </c>
      <c r="F1534" s="43" t="s">
        <v>3283</v>
      </c>
      <c r="G1534" s="84" t="s">
        <v>3249</v>
      </c>
      <c r="H1534" s="31"/>
      <c r="I1534" s="207" t="s">
        <v>3340</v>
      </c>
      <c r="J1534" s="84"/>
      <c r="K1534" s="31" t="s">
        <v>41</v>
      </c>
      <c r="L1534" s="31"/>
      <c r="M1534" s="169"/>
      <c r="N1534" s="148"/>
      <c r="O1534" s="44" t="s">
        <v>3203</v>
      </c>
      <c r="P1534" s="43"/>
      <c r="Q1534" s="207" t="s">
        <v>3340</v>
      </c>
      <c r="R1534" s="84" t="s">
        <v>3203</v>
      </c>
      <c r="S1534" s="31" t="s">
        <v>41</v>
      </c>
      <c r="T1534" s="31"/>
      <c r="U1534" s="169"/>
      <c r="V1534" s="150"/>
      <c r="W1534" s="141" t="str" cm="1">
        <f t="array" ref="W1534">IF(SUM(LEN(B1534:V1534))=0,"",IF(OR(OR(ISBLANK(F1534),SUM(LEN(C1534),LEN(D1534))=0),AND(NOT(E1534="Unknown"),ISBLANK(J1534)),AND(NOT(O1534="Unknown"),ISBLANK(R1534))),"Missing Information", INDEX(Table15[Entire Service Line Classification], MATCH(SUMIFS(Table15[Unique ID],Table15[System-Owned Portion],E1534,Table15[If Material Anything Other than "Lead" in Column E,Was Material Ever Previously Lead?],G1534,Table15[Customer-Owned Portion],O1534),Table15[Unique ID],0),0)))</f>
        <v>Lead Status Unknown</v>
      </c>
      <c r="X1534"/>
    </row>
    <row r="1535" spans="2:24" ht="29" x14ac:dyDescent="0.35">
      <c r="B1535" s="146"/>
      <c r="C1535" s="31" t="s">
        <v>4183</v>
      </c>
      <c r="D1535" s="31"/>
      <c r="E1535" s="44" t="s">
        <v>3203</v>
      </c>
      <c r="F1535" s="43" t="s">
        <v>3283</v>
      </c>
      <c r="G1535" s="84" t="s">
        <v>3249</v>
      </c>
      <c r="H1535" s="31"/>
      <c r="I1535" s="207" t="s">
        <v>3338</v>
      </c>
      <c r="J1535" s="84"/>
      <c r="K1535" s="31" t="s">
        <v>41</v>
      </c>
      <c r="L1535" s="31"/>
      <c r="M1535" s="169"/>
      <c r="N1535" s="148"/>
      <c r="O1535" s="44" t="s">
        <v>3203</v>
      </c>
      <c r="P1535" s="43"/>
      <c r="Q1535" s="207" t="s">
        <v>3338</v>
      </c>
      <c r="R1535" s="84" t="s">
        <v>3203</v>
      </c>
      <c r="S1535" s="31" t="s">
        <v>41</v>
      </c>
      <c r="T1535" s="31"/>
      <c r="U1535" s="169"/>
      <c r="V1535" s="150"/>
      <c r="W1535" s="141" t="str" cm="1">
        <f t="array" ref="W1535">IF(SUM(LEN(B1535:V1535))=0,"",IF(OR(OR(ISBLANK(F1535),SUM(LEN(C1535),LEN(D1535))=0),AND(NOT(E1535="Unknown"),ISBLANK(J1535)),AND(NOT(O1535="Unknown"),ISBLANK(R1535))),"Missing Information", INDEX(Table15[Entire Service Line Classification], MATCH(SUMIFS(Table15[Unique ID],Table15[System-Owned Portion],E1535,Table15[If Material Anything Other than "Lead" in Column E,Was Material Ever Previously Lead?],G1535,Table15[Customer-Owned Portion],O1535),Table15[Unique ID],0),0)))</f>
        <v>Lead Status Unknown</v>
      </c>
      <c r="X1535"/>
    </row>
    <row r="1536" spans="2:24" x14ac:dyDescent="0.35">
      <c r="B1536" s="146"/>
      <c r="C1536" s="31" t="s">
        <v>4184</v>
      </c>
      <c r="D1536" s="31"/>
      <c r="E1536" s="44" t="s">
        <v>3203</v>
      </c>
      <c r="F1536" s="43" t="s">
        <v>3283</v>
      </c>
      <c r="G1536" s="84" t="s">
        <v>3249</v>
      </c>
      <c r="H1536" s="31"/>
      <c r="I1536" s="207" t="s">
        <v>3340</v>
      </c>
      <c r="J1536" s="84"/>
      <c r="K1536" s="31" t="s">
        <v>41</v>
      </c>
      <c r="L1536" s="31"/>
      <c r="M1536" s="169"/>
      <c r="N1536" s="148"/>
      <c r="O1536" s="44" t="s">
        <v>3203</v>
      </c>
      <c r="P1536" s="43"/>
      <c r="Q1536" s="207" t="s">
        <v>3340</v>
      </c>
      <c r="R1536" s="84" t="s">
        <v>3203</v>
      </c>
      <c r="S1536" s="31" t="s">
        <v>41</v>
      </c>
      <c r="T1536" s="31"/>
      <c r="U1536" s="169"/>
      <c r="V1536" s="150"/>
      <c r="W1536" s="141" t="str" cm="1">
        <f t="array" ref="W1536">IF(SUM(LEN(B1536:V1536))=0,"",IF(OR(OR(ISBLANK(F1536),SUM(LEN(C1536),LEN(D1536))=0),AND(NOT(E1536="Unknown"),ISBLANK(J1536)),AND(NOT(O1536="Unknown"),ISBLANK(R1536))),"Missing Information", INDEX(Table15[Entire Service Line Classification], MATCH(SUMIFS(Table15[Unique ID],Table15[System-Owned Portion],E1536,Table15[If Material Anything Other than "Lead" in Column E,Was Material Ever Previously Lead?],G1536,Table15[Customer-Owned Portion],O1536),Table15[Unique ID],0),0)))</f>
        <v>Lead Status Unknown</v>
      </c>
      <c r="X1536"/>
    </row>
    <row r="1537" spans="2:24" x14ac:dyDescent="0.35">
      <c r="B1537" s="146"/>
      <c r="C1537" s="31" t="s">
        <v>769</v>
      </c>
      <c r="D1537" s="31"/>
      <c r="E1537" s="44" t="s">
        <v>3203</v>
      </c>
      <c r="F1537" s="43" t="s">
        <v>3283</v>
      </c>
      <c r="G1537" s="84" t="s">
        <v>3249</v>
      </c>
      <c r="H1537" s="31">
        <v>1925</v>
      </c>
      <c r="I1537" s="207" t="s">
        <v>3336</v>
      </c>
      <c r="J1537" s="84"/>
      <c r="K1537" s="31" t="s">
        <v>41</v>
      </c>
      <c r="L1537" s="31"/>
      <c r="M1537" s="169"/>
      <c r="N1537" s="148"/>
      <c r="O1537" s="44" t="s">
        <v>3203</v>
      </c>
      <c r="P1537" s="43">
        <v>1925</v>
      </c>
      <c r="Q1537" s="207" t="s">
        <v>3336</v>
      </c>
      <c r="R1537" s="84" t="s">
        <v>3203</v>
      </c>
      <c r="S1537" s="31" t="s">
        <v>41</v>
      </c>
      <c r="T1537" s="31"/>
      <c r="U1537" s="169"/>
      <c r="V1537" s="150"/>
      <c r="W1537" s="141" t="str" cm="1">
        <f t="array" ref="W1537">IF(SUM(LEN(B1537:V1537))=0,"",IF(OR(OR(ISBLANK(F1537),SUM(LEN(C1537),LEN(D1537))=0),AND(NOT(E1537="Unknown"),ISBLANK(J1537)),AND(NOT(O1537="Unknown"),ISBLANK(R1537))),"Missing Information", INDEX(Table15[Entire Service Line Classification], MATCH(SUMIFS(Table15[Unique ID],Table15[System-Owned Portion],E1537,Table15[If Material Anything Other than "Lead" in Column E,Was Material Ever Previously Lead?],G1537,Table15[Customer-Owned Portion],O1537),Table15[Unique ID],0),0)))</f>
        <v>Lead Status Unknown</v>
      </c>
      <c r="X1537"/>
    </row>
    <row r="1538" spans="2:24" x14ac:dyDescent="0.35">
      <c r="B1538" s="146"/>
      <c r="C1538" s="31" t="s">
        <v>770</v>
      </c>
      <c r="D1538" s="31"/>
      <c r="E1538" s="44" t="s">
        <v>3203</v>
      </c>
      <c r="F1538" s="43" t="s">
        <v>3283</v>
      </c>
      <c r="G1538" s="84" t="s">
        <v>3249</v>
      </c>
      <c r="H1538" s="31"/>
      <c r="I1538" s="207" t="s">
        <v>3336</v>
      </c>
      <c r="J1538" s="84"/>
      <c r="K1538" s="31" t="s">
        <v>41</v>
      </c>
      <c r="L1538" s="31"/>
      <c r="M1538" s="169"/>
      <c r="N1538" s="148"/>
      <c r="O1538" s="44" t="s">
        <v>3203</v>
      </c>
      <c r="P1538" s="43"/>
      <c r="Q1538" s="207" t="s">
        <v>3336</v>
      </c>
      <c r="R1538" s="84" t="s">
        <v>3203</v>
      </c>
      <c r="S1538" s="31" t="s">
        <v>41</v>
      </c>
      <c r="T1538" s="31"/>
      <c r="U1538" s="169"/>
      <c r="V1538" s="150"/>
      <c r="W1538" s="141" t="str" cm="1">
        <f t="array" ref="W1538">IF(SUM(LEN(B1538:V1538))=0,"",IF(OR(OR(ISBLANK(F1538),SUM(LEN(C1538),LEN(D1538))=0),AND(NOT(E1538="Unknown"),ISBLANK(J1538)),AND(NOT(O1538="Unknown"),ISBLANK(R1538))),"Missing Information", INDEX(Table15[Entire Service Line Classification], MATCH(SUMIFS(Table15[Unique ID],Table15[System-Owned Portion],E1538,Table15[If Material Anything Other than "Lead" in Column E,Was Material Ever Previously Lead?],G1538,Table15[Customer-Owned Portion],O1538),Table15[Unique ID],0),0)))</f>
        <v>Lead Status Unknown</v>
      </c>
      <c r="X1538"/>
    </row>
    <row r="1539" spans="2:24" ht="29" x14ac:dyDescent="0.35">
      <c r="B1539" s="146"/>
      <c r="C1539" s="31" t="s">
        <v>771</v>
      </c>
      <c r="D1539" s="31"/>
      <c r="E1539" s="44" t="s">
        <v>3284</v>
      </c>
      <c r="F1539" s="43" t="s">
        <v>41</v>
      </c>
      <c r="G1539" s="84" t="s">
        <v>3249</v>
      </c>
      <c r="H1539" s="31" t="s">
        <v>6805</v>
      </c>
      <c r="I1539" s="207" t="s">
        <v>3340</v>
      </c>
      <c r="J1539" s="84" t="s">
        <v>3270</v>
      </c>
      <c r="K1539" s="31" t="s">
        <v>41</v>
      </c>
      <c r="L1539" s="31"/>
      <c r="M1539" s="169"/>
      <c r="N1539" s="148"/>
      <c r="O1539" s="44" t="s">
        <v>3284</v>
      </c>
      <c r="P1539" s="43" t="s">
        <v>6805</v>
      </c>
      <c r="Q1539" s="207" t="s">
        <v>3340</v>
      </c>
      <c r="R1539" s="84" t="s">
        <v>3270</v>
      </c>
      <c r="S1539" s="31" t="s">
        <v>41</v>
      </c>
      <c r="T1539" s="31"/>
      <c r="U1539" s="169"/>
      <c r="V1539" s="150"/>
      <c r="W1539" s="141" t="str" cm="1">
        <f t="array" ref="W1539">IF(SUM(LEN(B1539:V1539))=0,"",IF(OR(OR(ISBLANK(F1539),SUM(LEN(C1539),LEN(D1539))=0),AND(NOT(E1539="Unknown"),ISBLANK(J1539)),AND(NOT(O1539="Unknown"),ISBLANK(R1539))),"Missing Information", INDEX(Table15[Entire Service Line Classification], MATCH(SUMIFS(Table15[Unique ID],Table15[System-Owned Portion],E1539,Table15[If Material Anything Other than "Lead" in Column E,Was Material Ever Previously Lead?],G1539,Table15[Customer-Owned Portion],O1539),Table15[Unique ID],0),0)))</f>
        <v>Non-lead</v>
      </c>
      <c r="X1539"/>
    </row>
    <row r="1540" spans="2:24" x14ac:dyDescent="0.35">
      <c r="B1540" s="146"/>
      <c r="C1540" s="31" t="s">
        <v>772</v>
      </c>
      <c r="D1540" s="31"/>
      <c r="E1540" s="44" t="s">
        <v>3203</v>
      </c>
      <c r="F1540" s="43" t="s">
        <v>3283</v>
      </c>
      <c r="G1540" s="84" t="s">
        <v>3249</v>
      </c>
      <c r="H1540" s="31"/>
      <c r="I1540" s="207" t="s">
        <v>3337</v>
      </c>
      <c r="J1540" s="84"/>
      <c r="K1540" s="31" t="s">
        <v>41</v>
      </c>
      <c r="L1540" s="31"/>
      <c r="M1540" s="169"/>
      <c r="N1540" s="148"/>
      <c r="O1540" s="44" t="s">
        <v>3203</v>
      </c>
      <c r="P1540" s="43"/>
      <c r="Q1540" s="207" t="s">
        <v>3337</v>
      </c>
      <c r="R1540" s="84" t="s">
        <v>3203</v>
      </c>
      <c r="S1540" s="31" t="s">
        <v>41</v>
      </c>
      <c r="T1540" s="31"/>
      <c r="U1540" s="169"/>
      <c r="V1540" s="150"/>
      <c r="W1540" s="141" t="str" cm="1">
        <f t="array" ref="W1540">IF(SUM(LEN(B1540:V1540))=0,"",IF(OR(OR(ISBLANK(F1540),SUM(LEN(C1540),LEN(D1540))=0),AND(NOT(E1540="Unknown"),ISBLANK(J1540)),AND(NOT(O1540="Unknown"),ISBLANK(R1540))),"Missing Information", INDEX(Table15[Entire Service Line Classification], MATCH(SUMIFS(Table15[Unique ID],Table15[System-Owned Portion],E1540,Table15[If Material Anything Other than "Lead" in Column E,Was Material Ever Previously Lead?],G1540,Table15[Customer-Owned Portion],O1540),Table15[Unique ID],0),0)))</f>
        <v>Lead Status Unknown</v>
      </c>
      <c r="X1540"/>
    </row>
    <row r="1541" spans="2:24" x14ac:dyDescent="0.35">
      <c r="B1541" s="146"/>
      <c r="C1541" s="31" t="s">
        <v>773</v>
      </c>
      <c r="D1541" s="31"/>
      <c r="E1541" s="44" t="s">
        <v>3203</v>
      </c>
      <c r="F1541" s="43" t="s">
        <v>3283</v>
      </c>
      <c r="G1541" s="84" t="s">
        <v>3249</v>
      </c>
      <c r="H1541" s="31"/>
      <c r="I1541" s="207" t="s">
        <v>3336</v>
      </c>
      <c r="J1541" s="84"/>
      <c r="K1541" s="31" t="s">
        <v>41</v>
      </c>
      <c r="L1541" s="31"/>
      <c r="M1541" s="169"/>
      <c r="N1541" s="148"/>
      <c r="O1541" s="44" t="s">
        <v>3203</v>
      </c>
      <c r="P1541" s="43"/>
      <c r="Q1541" s="207" t="s">
        <v>3336</v>
      </c>
      <c r="R1541" s="84" t="s">
        <v>3203</v>
      </c>
      <c r="S1541" s="31" t="s">
        <v>41</v>
      </c>
      <c r="T1541" s="31"/>
      <c r="U1541" s="169"/>
      <c r="V1541" s="150"/>
      <c r="W1541" s="141" t="str" cm="1">
        <f t="array" ref="W1541">IF(SUM(LEN(B1541:V1541))=0,"",IF(OR(OR(ISBLANK(F1541),SUM(LEN(C1541),LEN(D1541))=0),AND(NOT(E1541="Unknown"),ISBLANK(J1541)),AND(NOT(O1541="Unknown"),ISBLANK(R1541))),"Missing Information", INDEX(Table15[Entire Service Line Classification], MATCH(SUMIFS(Table15[Unique ID],Table15[System-Owned Portion],E1541,Table15[If Material Anything Other than "Lead" in Column E,Was Material Ever Previously Lead?],G1541,Table15[Customer-Owned Portion],O1541),Table15[Unique ID],0),0)))</f>
        <v>Lead Status Unknown</v>
      </c>
      <c r="X1541"/>
    </row>
    <row r="1542" spans="2:24" x14ac:dyDescent="0.35">
      <c r="B1542" s="146"/>
      <c r="C1542" s="31" t="s">
        <v>4185</v>
      </c>
      <c r="D1542" s="31"/>
      <c r="E1542" s="44" t="s">
        <v>3203</v>
      </c>
      <c r="F1542" s="43" t="s">
        <v>3283</v>
      </c>
      <c r="G1542" s="84" t="s">
        <v>3249</v>
      </c>
      <c r="H1542" s="31">
        <v>1970</v>
      </c>
      <c r="I1542" s="207" t="s">
        <v>3338</v>
      </c>
      <c r="J1542" s="84"/>
      <c r="K1542" s="31" t="s">
        <v>41</v>
      </c>
      <c r="L1542" s="31"/>
      <c r="M1542" s="169"/>
      <c r="N1542" s="148"/>
      <c r="O1542" s="44" t="s">
        <v>3203</v>
      </c>
      <c r="P1542" s="43">
        <v>1970</v>
      </c>
      <c r="Q1542" s="207" t="s">
        <v>3338</v>
      </c>
      <c r="R1542" s="84" t="s">
        <v>3203</v>
      </c>
      <c r="S1542" s="31" t="s">
        <v>41</v>
      </c>
      <c r="T1542" s="31"/>
      <c r="U1542" s="169"/>
      <c r="V1542" s="150"/>
      <c r="W1542" s="141" t="str" cm="1">
        <f t="array" ref="W1542">IF(SUM(LEN(B1542:V1542))=0,"",IF(OR(OR(ISBLANK(F1542),SUM(LEN(C1542),LEN(D1542))=0),AND(NOT(E1542="Unknown"),ISBLANK(J1542)),AND(NOT(O1542="Unknown"),ISBLANK(R1542))),"Missing Information", INDEX(Table15[Entire Service Line Classification], MATCH(SUMIFS(Table15[Unique ID],Table15[System-Owned Portion],E1542,Table15[If Material Anything Other than "Lead" in Column E,Was Material Ever Previously Lead?],G1542,Table15[Customer-Owned Portion],O1542),Table15[Unique ID],0),0)))</f>
        <v>Lead Status Unknown</v>
      </c>
      <c r="X1542"/>
    </row>
    <row r="1543" spans="2:24" ht="29" x14ac:dyDescent="0.35">
      <c r="B1543" s="146"/>
      <c r="C1543" s="31" t="s">
        <v>4186</v>
      </c>
      <c r="D1543" s="31"/>
      <c r="E1543" s="44" t="s">
        <v>3284</v>
      </c>
      <c r="F1543" s="43" t="s">
        <v>41</v>
      </c>
      <c r="G1543" s="84" t="s">
        <v>3249</v>
      </c>
      <c r="H1543" s="31">
        <v>1992</v>
      </c>
      <c r="I1543" s="207" t="s">
        <v>3341</v>
      </c>
      <c r="J1543" s="84" t="s">
        <v>3270</v>
      </c>
      <c r="K1543" s="31" t="s">
        <v>41</v>
      </c>
      <c r="L1543" s="31"/>
      <c r="M1543" s="169"/>
      <c r="N1543" s="148"/>
      <c r="O1543" s="44" t="s">
        <v>3284</v>
      </c>
      <c r="P1543" s="43">
        <v>1992</v>
      </c>
      <c r="Q1543" s="207" t="s">
        <v>3341</v>
      </c>
      <c r="R1543" s="84" t="s">
        <v>3270</v>
      </c>
      <c r="S1543" s="31" t="s">
        <v>41</v>
      </c>
      <c r="T1543" s="31"/>
      <c r="U1543" s="169"/>
      <c r="V1543" s="150"/>
      <c r="W1543" s="141" t="str" cm="1">
        <f t="array" ref="W1543">IF(SUM(LEN(B1543:V1543))=0,"",IF(OR(OR(ISBLANK(F1543),SUM(LEN(C1543),LEN(D1543))=0),AND(NOT(E1543="Unknown"),ISBLANK(J1543)),AND(NOT(O1543="Unknown"),ISBLANK(R1543))),"Missing Information", INDEX(Table15[Entire Service Line Classification], MATCH(SUMIFS(Table15[Unique ID],Table15[System-Owned Portion],E1543,Table15[If Material Anything Other than "Lead" in Column E,Was Material Ever Previously Lead?],G1543,Table15[Customer-Owned Portion],O1543),Table15[Unique ID],0),0)))</f>
        <v>Non-lead</v>
      </c>
      <c r="X1543"/>
    </row>
    <row r="1544" spans="2:24" ht="29" x14ac:dyDescent="0.35">
      <c r="B1544" s="146"/>
      <c r="C1544" s="31" t="s">
        <v>4187</v>
      </c>
      <c r="D1544" s="31"/>
      <c r="E1544" s="44" t="s">
        <v>3203</v>
      </c>
      <c r="F1544" s="43" t="s">
        <v>3283</v>
      </c>
      <c r="G1544" s="84" t="s">
        <v>3249</v>
      </c>
      <c r="H1544" s="31">
        <v>1900</v>
      </c>
      <c r="I1544" s="207" t="s">
        <v>3338</v>
      </c>
      <c r="J1544" s="84"/>
      <c r="K1544" s="31" t="s">
        <v>41</v>
      </c>
      <c r="L1544" s="31"/>
      <c r="M1544" s="169"/>
      <c r="N1544" s="148"/>
      <c r="O1544" s="44" t="s">
        <v>3203</v>
      </c>
      <c r="P1544" s="43">
        <v>1900</v>
      </c>
      <c r="Q1544" s="207" t="s">
        <v>3338</v>
      </c>
      <c r="R1544" s="84" t="s">
        <v>3203</v>
      </c>
      <c r="S1544" s="31" t="s">
        <v>41</v>
      </c>
      <c r="T1544" s="31"/>
      <c r="U1544" s="169"/>
      <c r="V1544" s="150"/>
      <c r="W1544" s="141" t="str" cm="1">
        <f t="array" ref="W1544">IF(SUM(LEN(B1544:V1544))=0,"",IF(OR(OR(ISBLANK(F1544),SUM(LEN(C1544),LEN(D1544))=0),AND(NOT(E1544="Unknown"),ISBLANK(J1544)),AND(NOT(O1544="Unknown"),ISBLANK(R1544))),"Missing Information", INDEX(Table15[Entire Service Line Classification], MATCH(SUMIFS(Table15[Unique ID],Table15[System-Owned Portion],E1544,Table15[If Material Anything Other than "Lead" in Column E,Was Material Ever Previously Lead?],G1544,Table15[Customer-Owned Portion],O1544),Table15[Unique ID],0),0)))</f>
        <v>Lead Status Unknown</v>
      </c>
      <c r="X1544"/>
    </row>
    <row r="1545" spans="2:24" ht="29" x14ac:dyDescent="0.35">
      <c r="B1545" s="146"/>
      <c r="C1545" s="31" t="s">
        <v>4188</v>
      </c>
      <c r="D1545" s="31"/>
      <c r="E1545" s="44" t="s">
        <v>3203</v>
      </c>
      <c r="F1545" s="43" t="s">
        <v>3283</v>
      </c>
      <c r="G1545" s="84" t="s">
        <v>3249</v>
      </c>
      <c r="H1545" s="31">
        <v>1966</v>
      </c>
      <c r="I1545" s="207" t="s">
        <v>3340</v>
      </c>
      <c r="J1545" s="84"/>
      <c r="K1545" s="31" t="s">
        <v>41</v>
      </c>
      <c r="L1545" s="31"/>
      <c r="M1545" s="169"/>
      <c r="N1545" s="148"/>
      <c r="O1545" s="44" t="s">
        <v>3203</v>
      </c>
      <c r="P1545" s="43">
        <v>1966</v>
      </c>
      <c r="Q1545" s="207" t="s">
        <v>3340</v>
      </c>
      <c r="R1545" s="84" t="s">
        <v>3203</v>
      </c>
      <c r="S1545" s="31" t="s">
        <v>41</v>
      </c>
      <c r="T1545" s="31"/>
      <c r="U1545" s="169"/>
      <c r="V1545" s="150"/>
      <c r="W1545" s="141" t="str" cm="1">
        <f t="array" ref="W1545">IF(SUM(LEN(B1545:V1545))=0,"",IF(OR(OR(ISBLANK(F1545),SUM(LEN(C1545),LEN(D1545))=0),AND(NOT(E1545="Unknown"),ISBLANK(J1545)),AND(NOT(O1545="Unknown"),ISBLANK(R1545))),"Missing Information", INDEX(Table15[Entire Service Line Classification], MATCH(SUMIFS(Table15[Unique ID],Table15[System-Owned Portion],E1545,Table15[If Material Anything Other than "Lead" in Column E,Was Material Ever Previously Lead?],G1545,Table15[Customer-Owned Portion],O1545),Table15[Unique ID],0),0)))</f>
        <v>Lead Status Unknown</v>
      </c>
      <c r="X1545"/>
    </row>
    <row r="1546" spans="2:24" x14ac:dyDescent="0.35">
      <c r="B1546" s="146"/>
      <c r="C1546" s="31" t="s">
        <v>4189</v>
      </c>
      <c r="D1546" s="31"/>
      <c r="E1546" s="44" t="s">
        <v>3203</v>
      </c>
      <c r="F1546" s="43" t="s">
        <v>3283</v>
      </c>
      <c r="G1546" s="84" t="s">
        <v>3249</v>
      </c>
      <c r="H1546" s="31">
        <v>1966</v>
      </c>
      <c r="I1546" s="207" t="s">
        <v>3338</v>
      </c>
      <c r="J1546" s="84"/>
      <c r="K1546" s="31" t="s">
        <v>41</v>
      </c>
      <c r="L1546" s="31"/>
      <c r="M1546" s="169"/>
      <c r="N1546" s="148"/>
      <c r="O1546" s="44" t="s">
        <v>3203</v>
      </c>
      <c r="P1546" s="43">
        <v>1966</v>
      </c>
      <c r="Q1546" s="207" t="s">
        <v>3338</v>
      </c>
      <c r="R1546" s="84" t="s">
        <v>3203</v>
      </c>
      <c r="S1546" s="31" t="s">
        <v>41</v>
      </c>
      <c r="T1546" s="31"/>
      <c r="U1546" s="169"/>
      <c r="V1546" s="150"/>
      <c r="W1546" s="141" t="str" cm="1">
        <f t="array" ref="W1546">IF(SUM(LEN(B1546:V1546))=0,"",IF(OR(OR(ISBLANK(F1546),SUM(LEN(C1546),LEN(D1546))=0),AND(NOT(E1546="Unknown"),ISBLANK(J1546)),AND(NOT(O1546="Unknown"),ISBLANK(R1546))),"Missing Information", INDEX(Table15[Entire Service Line Classification], MATCH(SUMIFS(Table15[Unique ID],Table15[System-Owned Portion],E1546,Table15[If Material Anything Other than "Lead" in Column E,Was Material Ever Previously Lead?],G1546,Table15[Customer-Owned Portion],O1546),Table15[Unique ID],0),0)))</f>
        <v>Lead Status Unknown</v>
      </c>
      <c r="X1546"/>
    </row>
    <row r="1547" spans="2:24" x14ac:dyDescent="0.35">
      <c r="B1547" s="146"/>
      <c r="C1547" s="31" t="s">
        <v>774</v>
      </c>
      <c r="D1547" s="31"/>
      <c r="E1547" s="44" t="s">
        <v>3203</v>
      </c>
      <c r="F1547" s="43" t="s">
        <v>3283</v>
      </c>
      <c r="G1547" s="84" t="s">
        <v>3249</v>
      </c>
      <c r="H1547" s="31"/>
      <c r="I1547" s="207" t="s">
        <v>3337</v>
      </c>
      <c r="J1547" s="84"/>
      <c r="K1547" s="31" t="s">
        <v>41</v>
      </c>
      <c r="L1547" s="31"/>
      <c r="M1547" s="169"/>
      <c r="N1547" s="148"/>
      <c r="O1547" s="44" t="s">
        <v>3203</v>
      </c>
      <c r="P1547" s="43"/>
      <c r="Q1547" s="207" t="s">
        <v>3337</v>
      </c>
      <c r="R1547" s="84" t="s">
        <v>3203</v>
      </c>
      <c r="S1547" s="31" t="s">
        <v>41</v>
      </c>
      <c r="T1547" s="31"/>
      <c r="U1547" s="169"/>
      <c r="V1547" s="150"/>
      <c r="W1547" s="141" t="str" cm="1">
        <f t="array" ref="W1547">IF(SUM(LEN(B1547:V1547))=0,"",IF(OR(OR(ISBLANK(F1547),SUM(LEN(C1547),LEN(D1547))=0),AND(NOT(E1547="Unknown"),ISBLANK(J1547)),AND(NOT(O1547="Unknown"),ISBLANK(R1547))),"Missing Information", INDEX(Table15[Entire Service Line Classification], MATCH(SUMIFS(Table15[Unique ID],Table15[System-Owned Portion],E1547,Table15[If Material Anything Other than "Lead" in Column E,Was Material Ever Previously Lead?],G1547,Table15[Customer-Owned Portion],O1547),Table15[Unique ID],0),0)))</f>
        <v>Lead Status Unknown</v>
      </c>
      <c r="X1547"/>
    </row>
    <row r="1548" spans="2:24" ht="29" x14ac:dyDescent="0.35">
      <c r="B1548" s="146"/>
      <c r="C1548" s="31" t="s">
        <v>4190</v>
      </c>
      <c r="D1548" s="31"/>
      <c r="E1548" s="44" t="s">
        <v>3284</v>
      </c>
      <c r="F1548" s="43" t="s">
        <v>41</v>
      </c>
      <c r="G1548" s="84" t="s">
        <v>3249</v>
      </c>
      <c r="H1548" s="31">
        <v>1998</v>
      </c>
      <c r="I1548" s="207" t="s">
        <v>3338</v>
      </c>
      <c r="J1548" s="84" t="s">
        <v>3270</v>
      </c>
      <c r="K1548" s="31" t="s">
        <v>41</v>
      </c>
      <c r="L1548" s="31"/>
      <c r="M1548" s="169"/>
      <c r="N1548" s="148"/>
      <c r="O1548" s="44" t="s">
        <v>3284</v>
      </c>
      <c r="P1548" s="43">
        <v>1998</v>
      </c>
      <c r="Q1548" s="207" t="s">
        <v>3338</v>
      </c>
      <c r="R1548" s="84" t="s">
        <v>3270</v>
      </c>
      <c r="S1548" s="31" t="s">
        <v>41</v>
      </c>
      <c r="T1548" s="31"/>
      <c r="U1548" s="169"/>
      <c r="V1548" s="150"/>
      <c r="W1548" s="141" t="str" cm="1">
        <f t="array" ref="W1548">IF(SUM(LEN(B1548:V1548))=0,"",IF(OR(OR(ISBLANK(F1548),SUM(LEN(C1548),LEN(D1548))=0),AND(NOT(E1548="Unknown"),ISBLANK(J1548)),AND(NOT(O1548="Unknown"),ISBLANK(R1548))),"Missing Information", INDEX(Table15[Entire Service Line Classification], MATCH(SUMIFS(Table15[Unique ID],Table15[System-Owned Portion],E1548,Table15[If Material Anything Other than "Lead" in Column E,Was Material Ever Previously Lead?],G1548,Table15[Customer-Owned Portion],O1548),Table15[Unique ID],0),0)))</f>
        <v>Non-lead</v>
      </c>
      <c r="X1548"/>
    </row>
    <row r="1549" spans="2:24" ht="29" x14ac:dyDescent="0.35">
      <c r="B1549" s="146"/>
      <c r="C1549" s="31" t="s">
        <v>4191</v>
      </c>
      <c r="D1549" s="31"/>
      <c r="E1549" s="44" t="s">
        <v>3284</v>
      </c>
      <c r="F1549" s="43" t="s">
        <v>41</v>
      </c>
      <c r="G1549" s="84" t="s">
        <v>3249</v>
      </c>
      <c r="H1549" s="31">
        <v>1998</v>
      </c>
      <c r="I1549" s="207" t="s">
        <v>3338</v>
      </c>
      <c r="J1549" s="84" t="s">
        <v>3270</v>
      </c>
      <c r="K1549" s="31" t="s">
        <v>41</v>
      </c>
      <c r="L1549" s="31"/>
      <c r="M1549" s="169"/>
      <c r="N1549" s="148"/>
      <c r="O1549" s="44" t="s">
        <v>3284</v>
      </c>
      <c r="P1549" s="43">
        <v>1998</v>
      </c>
      <c r="Q1549" s="207" t="s">
        <v>3338</v>
      </c>
      <c r="R1549" s="84" t="s">
        <v>3270</v>
      </c>
      <c r="S1549" s="31" t="s">
        <v>41</v>
      </c>
      <c r="T1549" s="31"/>
      <c r="U1549" s="169"/>
      <c r="V1549" s="150"/>
      <c r="W1549" s="141" t="str" cm="1">
        <f t="array" ref="W1549">IF(SUM(LEN(B1549:V1549))=0,"",IF(OR(OR(ISBLANK(F1549),SUM(LEN(C1549),LEN(D1549))=0),AND(NOT(E1549="Unknown"),ISBLANK(J1549)),AND(NOT(O1549="Unknown"),ISBLANK(R1549))),"Missing Information", INDEX(Table15[Entire Service Line Classification], MATCH(SUMIFS(Table15[Unique ID],Table15[System-Owned Portion],E1549,Table15[If Material Anything Other than "Lead" in Column E,Was Material Ever Previously Lead?],G1549,Table15[Customer-Owned Portion],O1549),Table15[Unique ID],0),0)))</f>
        <v>Non-lead</v>
      </c>
      <c r="X1549"/>
    </row>
    <row r="1550" spans="2:24" x14ac:dyDescent="0.35">
      <c r="B1550" s="146"/>
      <c r="C1550" s="31" t="s">
        <v>775</v>
      </c>
      <c r="D1550" s="31"/>
      <c r="E1550" s="44" t="s">
        <v>3203</v>
      </c>
      <c r="F1550" s="43" t="s">
        <v>3283</v>
      </c>
      <c r="G1550" s="84" t="s">
        <v>3249</v>
      </c>
      <c r="H1550" s="31">
        <v>1953</v>
      </c>
      <c r="I1550" s="207" t="s">
        <v>3338</v>
      </c>
      <c r="J1550" s="84"/>
      <c r="K1550" s="31" t="s">
        <v>41</v>
      </c>
      <c r="L1550" s="31"/>
      <c r="M1550" s="169"/>
      <c r="N1550" s="148"/>
      <c r="O1550" s="44" t="s">
        <v>3203</v>
      </c>
      <c r="P1550" s="43">
        <v>1953</v>
      </c>
      <c r="Q1550" s="207" t="s">
        <v>3338</v>
      </c>
      <c r="R1550" s="84" t="s">
        <v>3203</v>
      </c>
      <c r="S1550" s="31" t="s">
        <v>41</v>
      </c>
      <c r="T1550" s="31"/>
      <c r="U1550" s="169"/>
      <c r="V1550" s="150"/>
      <c r="W1550" s="141" t="str" cm="1">
        <f t="array" ref="W1550">IF(SUM(LEN(B1550:V1550))=0,"",IF(OR(OR(ISBLANK(F1550),SUM(LEN(C1550),LEN(D1550))=0),AND(NOT(E1550="Unknown"),ISBLANK(J1550)),AND(NOT(O1550="Unknown"),ISBLANK(R1550))),"Missing Information", INDEX(Table15[Entire Service Line Classification], MATCH(SUMIFS(Table15[Unique ID],Table15[System-Owned Portion],E1550,Table15[If Material Anything Other than "Lead" in Column E,Was Material Ever Previously Lead?],G1550,Table15[Customer-Owned Portion],O1550),Table15[Unique ID],0),0)))</f>
        <v>Lead Status Unknown</v>
      </c>
      <c r="X1550"/>
    </row>
    <row r="1551" spans="2:24" x14ac:dyDescent="0.35">
      <c r="B1551" s="146"/>
      <c r="C1551" s="31" t="s">
        <v>4192</v>
      </c>
      <c r="D1551" s="31"/>
      <c r="E1551" s="44" t="s">
        <v>3203</v>
      </c>
      <c r="F1551" s="43" t="s">
        <v>3283</v>
      </c>
      <c r="G1551" s="84" t="s">
        <v>3249</v>
      </c>
      <c r="H1551" s="31">
        <v>1969</v>
      </c>
      <c r="I1551" s="207" t="s">
        <v>3338</v>
      </c>
      <c r="J1551" s="84"/>
      <c r="K1551" s="31" t="s">
        <v>41</v>
      </c>
      <c r="L1551" s="31"/>
      <c r="M1551" s="169"/>
      <c r="N1551" s="148"/>
      <c r="O1551" s="44" t="s">
        <v>3203</v>
      </c>
      <c r="P1551" s="43">
        <v>1969</v>
      </c>
      <c r="Q1551" s="207" t="s">
        <v>3338</v>
      </c>
      <c r="R1551" s="84" t="s">
        <v>3203</v>
      </c>
      <c r="S1551" s="31" t="s">
        <v>41</v>
      </c>
      <c r="T1551" s="31"/>
      <c r="U1551" s="169"/>
      <c r="V1551" s="150"/>
      <c r="W1551" s="141" t="str" cm="1">
        <f t="array" ref="W1551">IF(SUM(LEN(B1551:V1551))=0,"",IF(OR(OR(ISBLANK(F1551),SUM(LEN(C1551),LEN(D1551))=0),AND(NOT(E1551="Unknown"),ISBLANK(J1551)),AND(NOT(O1551="Unknown"),ISBLANK(R1551))),"Missing Information", INDEX(Table15[Entire Service Line Classification], MATCH(SUMIFS(Table15[Unique ID],Table15[System-Owned Portion],E1551,Table15[If Material Anything Other than "Lead" in Column E,Was Material Ever Previously Lead?],G1551,Table15[Customer-Owned Portion],O1551),Table15[Unique ID],0),0)))</f>
        <v>Lead Status Unknown</v>
      </c>
      <c r="X1551"/>
    </row>
    <row r="1552" spans="2:24" ht="29" x14ac:dyDescent="0.35">
      <c r="B1552" s="146"/>
      <c r="C1552" s="31" t="s">
        <v>4193</v>
      </c>
      <c r="D1552" s="31"/>
      <c r="E1552" s="44" t="s">
        <v>3284</v>
      </c>
      <c r="F1552" s="43" t="s">
        <v>41</v>
      </c>
      <c r="G1552" s="84" t="s">
        <v>3249</v>
      </c>
      <c r="H1552" s="31">
        <v>1998</v>
      </c>
      <c r="I1552" s="207" t="s">
        <v>3341</v>
      </c>
      <c r="J1552" s="84" t="s">
        <v>3270</v>
      </c>
      <c r="K1552" s="31" t="s">
        <v>41</v>
      </c>
      <c r="L1552" s="31"/>
      <c r="M1552" s="169"/>
      <c r="N1552" s="148"/>
      <c r="O1552" s="44" t="s">
        <v>3284</v>
      </c>
      <c r="P1552" s="43">
        <v>1998</v>
      </c>
      <c r="Q1552" s="207" t="s">
        <v>3341</v>
      </c>
      <c r="R1552" s="84" t="s">
        <v>3270</v>
      </c>
      <c r="S1552" s="31" t="s">
        <v>41</v>
      </c>
      <c r="T1552" s="31"/>
      <c r="U1552" s="169"/>
      <c r="V1552" s="150"/>
      <c r="W1552" s="141" t="str" cm="1">
        <f t="array" ref="W1552">IF(SUM(LEN(B1552:V1552))=0,"",IF(OR(OR(ISBLANK(F1552),SUM(LEN(C1552),LEN(D1552))=0),AND(NOT(E1552="Unknown"),ISBLANK(J1552)),AND(NOT(O1552="Unknown"),ISBLANK(R1552))),"Missing Information", INDEX(Table15[Entire Service Line Classification], MATCH(SUMIFS(Table15[Unique ID],Table15[System-Owned Portion],E1552,Table15[If Material Anything Other than "Lead" in Column E,Was Material Ever Previously Lead?],G1552,Table15[Customer-Owned Portion],O1552),Table15[Unique ID],0),0)))</f>
        <v>Non-lead</v>
      </c>
      <c r="X1552"/>
    </row>
    <row r="1553" spans="2:24" ht="29" x14ac:dyDescent="0.35">
      <c r="B1553" s="146"/>
      <c r="C1553" s="31" t="s">
        <v>4194</v>
      </c>
      <c r="D1553" s="31"/>
      <c r="E1553" s="44" t="s">
        <v>3284</v>
      </c>
      <c r="F1553" s="43" t="s">
        <v>41</v>
      </c>
      <c r="G1553" s="84" t="s">
        <v>3249</v>
      </c>
      <c r="H1553" s="31">
        <v>1998</v>
      </c>
      <c r="I1553" s="207" t="s">
        <v>3338</v>
      </c>
      <c r="J1553" s="84" t="s">
        <v>3270</v>
      </c>
      <c r="K1553" s="31" t="s">
        <v>41</v>
      </c>
      <c r="L1553" s="31"/>
      <c r="M1553" s="169"/>
      <c r="N1553" s="148"/>
      <c r="O1553" s="44" t="s">
        <v>3284</v>
      </c>
      <c r="P1553" s="43">
        <v>1998</v>
      </c>
      <c r="Q1553" s="207" t="s">
        <v>3338</v>
      </c>
      <c r="R1553" s="84" t="s">
        <v>3270</v>
      </c>
      <c r="S1553" s="31" t="s">
        <v>41</v>
      </c>
      <c r="T1553" s="31"/>
      <c r="U1553" s="169"/>
      <c r="V1553" s="150"/>
      <c r="W1553" s="141" t="str" cm="1">
        <f t="array" ref="W1553">IF(SUM(LEN(B1553:V1553))=0,"",IF(OR(OR(ISBLANK(F1553),SUM(LEN(C1553),LEN(D1553))=0),AND(NOT(E1553="Unknown"),ISBLANK(J1553)),AND(NOT(O1553="Unknown"),ISBLANK(R1553))),"Missing Information", INDEX(Table15[Entire Service Line Classification], MATCH(SUMIFS(Table15[Unique ID],Table15[System-Owned Portion],E1553,Table15[If Material Anything Other than "Lead" in Column E,Was Material Ever Previously Lead?],G1553,Table15[Customer-Owned Portion],O1553),Table15[Unique ID],0),0)))</f>
        <v>Non-lead</v>
      </c>
      <c r="X1553"/>
    </row>
    <row r="1554" spans="2:24" ht="29" x14ac:dyDescent="0.35">
      <c r="B1554" s="146"/>
      <c r="C1554" s="31" t="s">
        <v>4195</v>
      </c>
      <c r="D1554" s="31"/>
      <c r="E1554" s="44" t="s">
        <v>3284</v>
      </c>
      <c r="F1554" s="43" t="s">
        <v>41</v>
      </c>
      <c r="G1554" s="84" t="s">
        <v>3249</v>
      </c>
      <c r="H1554" s="31">
        <v>1998</v>
      </c>
      <c r="I1554" s="207" t="s">
        <v>3338</v>
      </c>
      <c r="J1554" s="84" t="s">
        <v>3270</v>
      </c>
      <c r="K1554" s="31" t="s">
        <v>41</v>
      </c>
      <c r="L1554" s="31"/>
      <c r="M1554" s="169"/>
      <c r="N1554" s="148"/>
      <c r="O1554" s="44" t="s">
        <v>3284</v>
      </c>
      <c r="P1554" s="43">
        <v>1998</v>
      </c>
      <c r="Q1554" s="207" t="s">
        <v>3338</v>
      </c>
      <c r="R1554" s="84" t="s">
        <v>3270</v>
      </c>
      <c r="S1554" s="31" t="s">
        <v>41</v>
      </c>
      <c r="T1554" s="31"/>
      <c r="U1554" s="169"/>
      <c r="V1554" s="150"/>
      <c r="W1554" s="141" t="str" cm="1">
        <f t="array" ref="W1554">IF(SUM(LEN(B1554:V1554))=0,"",IF(OR(OR(ISBLANK(F1554),SUM(LEN(C1554),LEN(D1554))=0),AND(NOT(E1554="Unknown"),ISBLANK(J1554)),AND(NOT(O1554="Unknown"),ISBLANK(R1554))),"Missing Information", INDEX(Table15[Entire Service Line Classification], MATCH(SUMIFS(Table15[Unique ID],Table15[System-Owned Portion],E1554,Table15[If Material Anything Other than "Lead" in Column E,Was Material Ever Previously Lead?],G1554,Table15[Customer-Owned Portion],O1554),Table15[Unique ID],0),0)))</f>
        <v>Non-lead</v>
      </c>
      <c r="X1554"/>
    </row>
    <row r="1555" spans="2:24" x14ac:dyDescent="0.35">
      <c r="B1555" s="146"/>
      <c r="C1555" s="31" t="s">
        <v>4196</v>
      </c>
      <c r="D1555" s="31"/>
      <c r="E1555" s="44" t="s">
        <v>3203</v>
      </c>
      <c r="F1555" s="43" t="s">
        <v>3283</v>
      </c>
      <c r="G1555" s="84" t="s">
        <v>3249</v>
      </c>
      <c r="H1555" s="31">
        <v>1966</v>
      </c>
      <c r="I1555" s="207" t="s">
        <v>3338</v>
      </c>
      <c r="J1555" s="84"/>
      <c r="K1555" s="31" t="s">
        <v>41</v>
      </c>
      <c r="L1555" s="31"/>
      <c r="M1555" s="169"/>
      <c r="N1555" s="148"/>
      <c r="O1555" s="44" t="s">
        <v>3203</v>
      </c>
      <c r="P1555" s="43">
        <v>1966</v>
      </c>
      <c r="Q1555" s="207" t="s">
        <v>3338</v>
      </c>
      <c r="R1555" s="84" t="s">
        <v>3203</v>
      </c>
      <c r="S1555" s="31" t="s">
        <v>41</v>
      </c>
      <c r="T1555" s="31"/>
      <c r="U1555" s="169"/>
      <c r="V1555" s="150"/>
      <c r="W1555" s="141" t="str" cm="1">
        <f t="array" ref="W1555">IF(SUM(LEN(B1555:V1555))=0,"",IF(OR(OR(ISBLANK(F1555),SUM(LEN(C1555),LEN(D1555))=0),AND(NOT(E1555="Unknown"),ISBLANK(J1555)),AND(NOT(O1555="Unknown"),ISBLANK(R1555))),"Missing Information", INDEX(Table15[Entire Service Line Classification], MATCH(SUMIFS(Table15[Unique ID],Table15[System-Owned Portion],E1555,Table15[If Material Anything Other than "Lead" in Column E,Was Material Ever Previously Lead?],G1555,Table15[Customer-Owned Portion],O1555),Table15[Unique ID],0),0)))</f>
        <v>Lead Status Unknown</v>
      </c>
      <c r="X1555"/>
    </row>
    <row r="1556" spans="2:24" ht="29" x14ac:dyDescent="0.35">
      <c r="B1556" s="146"/>
      <c r="C1556" s="31" t="s">
        <v>4197</v>
      </c>
      <c r="D1556" s="31"/>
      <c r="E1556" s="44" t="s">
        <v>3284</v>
      </c>
      <c r="F1556" s="43" t="s">
        <v>41</v>
      </c>
      <c r="G1556" s="84" t="s">
        <v>3249</v>
      </c>
      <c r="H1556" s="31">
        <v>1999</v>
      </c>
      <c r="I1556" s="207" t="s">
        <v>3341</v>
      </c>
      <c r="J1556" s="84" t="s">
        <v>3270</v>
      </c>
      <c r="K1556" s="31" t="s">
        <v>41</v>
      </c>
      <c r="L1556" s="31"/>
      <c r="M1556" s="169"/>
      <c r="N1556" s="148"/>
      <c r="O1556" s="44" t="s">
        <v>3284</v>
      </c>
      <c r="P1556" s="43">
        <v>1999</v>
      </c>
      <c r="Q1556" s="207" t="s">
        <v>3341</v>
      </c>
      <c r="R1556" s="84" t="s">
        <v>3270</v>
      </c>
      <c r="S1556" s="31" t="s">
        <v>41</v>
      </c>
      <c r="T1556" s="31"/>
      <c r="U1556" s="169"/>
      <c r="V1556" s="150"/>
      <c r="W1556" s="141" t="str" cm="1">
        <f t="array" ref="W1556">IF(SUM(LEN(B1556:V1556))=0,"",IF(OR(OR(ISBLANK(F1556),SUM(LEN(C1556),LEN(D1556))=0),AND(NOT(E1556="Unknown"),ISBLANK(J1556)),AND(NOT(O1556="Unknown"),ISBLANK(R1556))),"Missing Information", INDEX(Table15[Entire Service Line Classification], MATCH(SUMIFS(Table15[Unique ID],Table15[System-Owned Portion],E1556,Table15[If Material Anything Other than "Lead" in Column E,Was Material Ever Previously Lead?],G1556,Table15[Customer-Owned Portion],O1556),Table15[Unique ID],0),0)))</f>
        <v>Non-lead</v>
      </c>
      <c r="X1556"/>
    </row>
    <row r="1557" spans="2:24" ht="29" x14ac:dyDescent="0.35">
      <c r="B1557" s="146"/>
      <c r="C1557" s="31" t="s">
        <v>4198</v>
      </c>
      <c r="D1557" s="31"/>
      <c r="E1557" s="44" t="s">
        <v>3284</v>
      </c>
      <c r="F1557" s="43" t="s">
        <v>41</v>
      </c>
      <c r="G1557" s="84" t="s">
        <v>3249</v>
      </c>
      <c r="H1557" s="31">
        <v>1998</v>
      </c>
      <c r="I1557" s="207" t="s">
        <v>3338</v>
      </c>
      <c r="J1557" s="84" t="s">
        <v>3270</v>
      </c>
      <c r="K1557" s="31" t="s">
        <v>41</v>
      </c>
      <c r="L1557" s="31"/>
      <c r="M1557" s="169"/>
      <c r="N1557" s="148"/>
      <c r="O1557" s="44" t="s">
        <v>3284</v>
      </c>
      <c r="P1557" s="43">
        <v>1998</v>
      </c>
      <c r="Q1557" s="207" t="s">
        <v>3338</v>
      </c>
      <c r="R1557" s="84" t="s">
        <v>3270</v>
      </c>
      <c r="S1557" s="31" t="s">
        <v>41</v>
      </c>
      <c r="T1557" s="31"/>
      <c r="U1557" s="169"/>
      <c r="V1557" s="150"/>
      <c r="W1557" s="141" t="str" cm="1">
        <f t="array" ref="W1557">IF(SUM(LEN(B1557:V1557))=0,"",IF(OR(OR(ISBLANK(F1557),SUM(LEN(C1557),LEN(D1557))=0),AND(NOT(E1557="Unknown"),ISBLANK(J1557)),AND(NOT(O1557="Unknown"),ISBLANK(R1557))),"Missing Information", INDEX(Table15[Entire Service Line Classification], MATCH(SUMIFS(Table15[Unique ID],Table15[System-Owned Portion],E1557,Table15[If Material Anything Other than "Lead" in Column E,Was Material Ever Previously Lead?],G1557,Table15[Customer-Owned Portion],O1557),Table15[Unique ID],0),0)))</f>
        <v>Non-lead</v>
      </c>
      <c r="X1557"/>
    </row>
    <row r="1558" spans="2:24" ht="29" x14ac:dyDescent="0.35">
      <c r="B1558" s="146"/>
      <c r="C1558" s="31" t="s">
        <v>4199</v>
      </c>
      <c r="D1558" s="31"/>
      <c r="E1558" s="44" t="s">
        <v>3284</v>
      </c>
      <c r="F1558" s="43" t="s">
        <v>41</v>
      </c>
      <c r="G1558" s="84" t="s">
        <v>3249</v>
      </c>
      <c r="H1558" s="31">
        <v>1999</v>
      </c>
      <c r="I1558" s="207" t="s">
        <v>3338</v>
      </c>
      <c r="J1558" s="84" t="s">
        <v>3270</v>
      </c>
      <c r="K1558" s="31" t="s">
        <v>41</v>
      </c>
      <c r="L1558" s="31"/>
      <c r="M1558" s="169"/>
      <c r="N1558" s="148"/>
      <c r="O1558" s="44" t="s">
        <v>3284</v>
      </c>
      <c r="P1558" s="43">
        <v>1999</v>
      </c>
      <c r="Q1558" s="207" t="s">
        <v>3338</v>
      </c>
      <c r="R1558" s="84" t="s">
        <v>3270</v>
      </c>
      <c r="S1558" s="31" t="s">
        <v>41</v>
      </c>
      <c r="T1558" s="31"/>
      <c r="U1558" s="169"/>
      <c r="V1558" s="150"/>
      <c r="W1558" s="141" t="str" cm="1">
        <f t="array" ref="W1558">IF(SUM(LEN(B1558:V1558))=0,"",IF(OR(OR(ISBLANK(F1558),SUM(LEN(C1558),LEN(D1558))=0),AND(NOT(E1558="Unknown"),ISBLANK(J1558)),AND(NOT(O1558="Unknown"),ISBLANK(R1558))),"Missing Information", INDEX(Table15[Entire Service Line Classification], MATCH(SUMIFS(Table15[Unique ID],Table15[System-Owned Portion],E1558,Table15[If Material Anything Other than "Lead" in Column E,Was Material Ever Previously Lead?],G1558,Table15[Customer-Owned Portion],O1558),Table15[Unique ID],0),0)))</f>
        <v>Non-lead</v>
      </c>
      <c r="X1558"/>
    </row>
    <row r="1559" spans="2:24" ht="29" x14ac:dyDescent="0.35">
      <c r="B1559" s="146"/>
      <c r="C1559" s="31" t="s">
        <v>4200</v>
      </c>
      <c r="D1559" s="31"/>
      <c r="E1559" s="44" t="s">
        <v>3284</v>
      </c>
      <c r="F1559" s="43" t="s">
        <v>41</v>
      </c>
      <c r="G1559" s="84" t="s">
        <v>3249</v>
      </c>
      <c r="H1559" s="31">
        <v>1999</v>
      </c>
      <c r="I1559" s="207" t="s">
        <v>3338</v>
      </c>
      <c r="J1559" s="84" t="s">
        <v>3270</v>
      </c>
      <c r="K1559" s="31" t="s">
        <v>41</v>
      </c>
      <c r="L1559" s="31"/>
      <c r="M1559" s="169"/>
      <c r="N1559" s="148"/>
      <c r="O1559" s="44" t="s">
        <v>3284</v>
      </c>
      <c r="P1559" s="43">
        <v>1999</v>
      </c>
      <c r="Q1559" s="207" t="s">
        <v>3338</v>
      </c>
      <c r="R1559" s="84" t="s">
        <v>3270</v>
      </c>
      <c r="S1559" s="31" t="s">
        <v>41</v>
      </c>
      <c r="T1559" s="31"/>
      <c r="U1559" s="169"/>
      <c r="V1559" s="150"/>
      <c r="W1559" s="141" t="str" cm="1">
        <f t="array" ref="W1559">IF(SUM(LEN(B1559:V1559))=0,"",IF(OR(OR(ISBLANK(F1559),SUM(LEN(C1559),LEN(D1559))=0),AND(NOT(E1559="Unknown"),ISBLANK(J1559)),AND(NOT(O1559="Unknown"),ISBLANK(R1559))),"Missing Information", INDEX(Table15[Entire Service Line Classification], MATCH(SUMIFS(Table15[Unique ID],Table15[System-Owned Portion],E1559,Table15[If Material Anything Other than "Lead" in Column E,Was Material Ever Previously Lead?],G1559,Table15[Customer-Owned Portion],O1559),Table15[Unique ID],0),0)))</f>
        <v>Non-lead</v>
      </c>
      <c r="X1559"/>
    </row>
    <row r="1560" spans="2:24" ht="29" x14ac:dyDescent="0.35">
      <c r="B1560" s="146"/>
      <c r="C1560" s="31" t="s">
        <v>4201</v>
      </c>
      <c r="D1560" s="31"/>
      <c r="E1560" s="44" t="s">
        <v>3284</v>
      </c>
      <c r="F1560" s="43" t="s">
        <v>41</v>
      </c>
      <c r="G1560" s="84" t="s">
        <v>3249</v>
      </c>
      <c r="H1560" s="31">
        <v>1998</v>
      </c>
      <c r="I1560" s="207" t="s">
        <v>3338</v>
      </c>
      <c r="J1560" s="84" t="s">
        <v>3270</v>
      </c>
      <c r="K1560" s="31" t="s">
        <v>41</v>
      </c>
      <c r="L1560" s="31"/>
      <c r="M1560" s="169"/>
      <c r="N1560" s="148"/>
      <c r="O1560" s="44" t="s">
        <v>3284</v>
      </c>
      <c r="P1560" s="43">
        <v>1998</v>
      </c>
      <c r="Q1560" s="207" t="s">
        <v>3338</v>
      </c>
      <c r="R1560" s="84" t="s">
        <v>3270</v>
      </c>
      <c r="S1560" s="31" t="s">
        <v>41</v>
      </c>
      <c r="T1560" s="31"/>
      <c r="U1560" s="169"/>
      <c r="V1560" s="150"/>
      <c r="W1560" s="141" t="str" cm="1">
        <f t="array" ref="W1560">IF(SUM(LEN(B1560:V1560))=0,"",IF(OR(OR(ISBLANK(F1560),SUM(LEN(C1560),LEN(D1560))=0),AND(NOT(E1560="Unknown"),ISBLANK(J1560)),AND(NOT(O1560="Unknown"),ISBLANK(R1560))),"Missing Information", INDEX(Table15[Entire Service Line Classification], MATCH(SUMIFS(Table15[Unique ID],Table15[System-Owned Portion],E1560,Table15[If Material Anything Other than "Lead" in Column E,Was Material Ever Previously Lead?],G1560,Table15[Customer-Owned Portion],O1560),Table15[Unique ID],0),0)))</f>
        <v>Non-lead</v>
      </c>
      <c r="X1560"/>
    </row>
    <row r="1561" spans="2:24" ht="29" x14ac:dyDescent="0.35">
      <c r="B1561" s="146"/>
      <c r="C1561" s="31" t="s">
        <v>4202</v>
      </c>
      <c r="D1561" s="31"/>
      <c r="E1561" s="44" t="s">
        <v>3284</v>
      </c>
      <c r="F1561" s="43" t="s">
        <v>41</v>
      </c>
      <c r="G1561" s="84" t="s">
        <v>3249</v>
      </c>
      <c r="H1561" s="31">
        <v>1998</v>
      </c>
      <c r="I1561" s="207" t="s">
        <v>3338</v>
      </c>
      <c r="J1561" s="84" t="s">
        <v>3270</v>
      </c>
      <c r="K1561" s="31" t="s">
        <v>41</v>
      </c>
      <c r="L1561" s="31"/>
      <c r="M1561" s="169"/>
      <c r="N1561" s="148"/>
      <c r="O1561" s="44" t="s">
        <v>3284</v>
      </c>
      <c r="P1561" s="43">
        <v>1998</v>
      </c>
      <c r="Q1561" s="207" t="s">
        <v>3338</v>
      </c>
      <c r="R1561" s="84" t="s">
        <v>3270</v>
      </c>
      <c r="S1561" s="31" t="s">
        <v>41</v>
      </c>
      <c r="T1561" s="31"/>
      <c r="U1561" s="169"/>
      <c r="V1561" s="150"/>
      <c r="W1561" s="141" t="str" cm="1">
        <f t="array" ref="W1561">IF(SUM(LEN(B1561:V1561))=0,"",IF(OR(OR(ISBLANK(F1561),SUM(LEN(C1561),LEN(D1561))=0),AND(NOT(E1561="Unknown"),ISBLANK(J1561)),AND(NOT(O1561="Unknown"),ISBLANK(R1561))),"Missing Information", INDEX(Table15[Entire Service Line Classification], MATCH(SUMIFS(Table15[Unique ID],Table15[System-Owned Portion],E1561,Table15[If Material Anything Other than "Lead" in Column E,Was Material Ever Previously Lead?],G1561,Table15[Customer-Owned Portion],O1561),Table15[Unique ID],0),0)))</f>
        <v>Non-lead</v>
      </c>
      <c r="X1561"/>
    </row>
    <row r="1562" spans="2:24" ht="29" x14ac:dyDescent="0.35">
      <c r="B1562" s="146"/>
      <c r="C1562" s="31" t="s">
        <v>4203</v>
      </c>
      <c r="D1562" s="31"/>
      <c r="E1562" s="44" t="s">
        <v>3284</v>
      </c>
      <c r="F1562" s="43" t="s">
        <v>41</v>
      </c>
      <c r="G1562" s="84" t="s">
        <v>3249</v>
      </c>
      <c r="H1562" s="31">
        <v>1999</v>
      </c>
      <c r="I1562" s="207" t="s">
        <v>3338</v>
      </c>
      <c r="J1562" s="84" t="s">
        <v>3270</v>
      </c>
      <c r="K1562" s="31" t="s">
        <v>41</v>
      </c>
      <c r="L1562" s="31"/>
      <c r="M1562" s="169"/>
      <c r="N1562" s="148"/>
      <c r="O1562" s="44" t="s">
        <v>3284</v>
      </c>
      <c r="P1562" s="43">
        <v>1999</v>
      </c>
      <c r="Q1562" s="207" t="s">
        <v>3338</v>
      </c>
      <c r="R1562" s="84" t="s">
        <v>3270</v>
      </c>
      <c r="S1562" s="31" t="s">
        <v>41</v>
      </c>
      <c r="T1562" s="31"/>
      <c r="U1562" s="169"/>
      <c r="V1562" s="150"/>
      <c r="W1562" s="141" t="str" cm="1">
        <f t="array" ref="W1562">IF(SUM(LEN(B1562:V1562))=0,"",IF(OR(OR(ISBLANK(F1562),SUM(LEN(C1562),LEN(D1562))=0),AND(NOT(E1562="Unknown"),ISBLANK(J1562)),AND(NOT(O1562="Unknown"),ISBLANK(R1562))),"Missing Information", INDEX(Table15[Entire Service Line Classification], MATCH(SUMIFS(Table15[Unique ID],Table15[System-Owned Portion],E1562,Table15[If Material Anything Other than "Lead" in Column E,Was Material Ever Previously Lead?],G1562,Table15[Customer-Owned Portion],O1562),Table15[Unique ID],0),0)))</f>
        <v>Non-lead</v>
      </c>
      <c r="X1562"/>
    </row>
    <row r="1563" spans="2:24" ht="29" x14ac:dyDescent="0.35">
      <c r="B1563" s="146"/>
      <c r="C1563" s="31" t="s">
        <v>4204</v>
      </c>
      <c r="D1563" s="31"/>
      <c r="E1563" s="44" t="s">
        <v>3284</v>
      </c>
      <c r="F1563" s="43" t="s">
        <v>41</v>
      </c>
      <c r="G1563" s="84" t="s">
        <v>3249</v>
      </c>
      <c r="H1563" s="31">
        <v>1999</v>
      </c>
      <c r="I1563" s="207" t="s">
        <v>3338</v>
      </c>
      <c r="J1563" s="84" t="s">
        <v>3270</v>
      </c>
      <c r="K1563" s="31" t="s">
        <v>41</v>
      </c>
      <c r="L1563" s="31"/>
      <c r="M1563" s="169"/>
      <c r="N1563" s="148"/>
      <c r="O1563" s="44" t="s">
        <v>3284</v>
      </c>
      <c r="P1563" s="43">
        <v>1999</v>
      </c>
      <c r="Q1563" s="207" t="s">
        <v>3338</v>
      </c>
      <c r="R1563" s="84" t="s">
        <v>3270</v>
      </c>
      <c r="S1563" s="31" t="s">
        <v>41</v>
      </c>
      <c r="T1563" s="31"/>
      <c r="U1563" s="169"/>
      <c r="V1563" s="150"/>
      <c r="W1563" s="141" t="str" cm="1">
        <f t="array" ref="W1563">IF(SUM(LEN(B1563:V1563))=0,"",IF(OR(OR(ISBLANK(F1563),SUM(LEN(C1563),LEN(D1563))=0),AND(NOT(E1563="Unknown"),ISBLANK(J1563)),AND(NOT(O1563="Unknown"),ISBLANK(R1563))),"Missing Information", INDEX(Table15[Entire Service Line Classification], MATCH(SUMIFS(Table15[Unique ID],Table15[System-Owned Portion],E1563,Table15[If Material Anything Other than "Lead" in Column E,Was Material Ever Previously Lead?],G1563,Table15[Customer-Owned Portion],O1563),Table15[Unique ID],0),0)))</f>
        <v>Non-lead</v>
      </c>
      <c r="X1563"/>
    </row>
    <row r="1564" spans="2:24" ht="29" x14ac:dyDescent="0.35">
      <c r="B1564" s="146"/>
      <c r="C1564" s="31" t="s">
        <v>4205</v>
      </c>
      <c r="D1564" s="31"/>
      <c r="E1564" s="44" t="s">
        <v>3284</v>
      </c>
      <c r="F1564" s="43" t="s">
        <v>41</v>
      </c>
      <c r="G1564" s="84" t="s">
        <v>3249</v>
      </c>
      <c r="H1564" s="31">
        <v>1999</v>
      </c>
      <c r="I1564" s="207" t="s">
        <v>3338</v>
      </c>
      <c r="J1564" s="84" t="s">
        <v>3270</v>
      </c>
      <c r="K1564" s="31" t="s">
        <v>41</v>
      </c>
      <c r="L1564" s="31"/>
      <c r="M1564" s="169"/>
      <c r="N1564" s="148"/>
      <c r="O1564" s="44" t="s">
        <v>3284</v>
      </c>
      <c r="P1564" s="43">
        <v>1999</v>
      </c>
      <c r="Q1564" s="207" t="s">
        <v>3338</v>
      </c>
      <c r="R1564" s="84" t="s">
        <v>3270</v>
      </c>
      <c r="S1564" s="31" t="s">
        <v>41</v>
      </c>
      <c r="T1564" s="31"/>
      <c r="U1564" s="169"/>
      <c r="V1564" s="150"/>
      <c r="W1564" s="141" t="str" cm="1">
        <f t="array" ref="W1564">IF(SUM(LEN(B1564:V1564))=0,"",IF(OR(OR(ISBLANK(F1564),SUM(LEN(C1564),LEN(D1564))=0),AND(NOT(E1564="Unknown"),ISBLANK(J1564)),AND(NOT(O1564="Unknown"),ISBLANK(R1564))),"Missing Information", INDEX(Table15[Entire Service Line Classification], MATCH(SUMIFS(Table15[Unique ID],Table15[System-Owned Portion],E1564,Table15[If Material Anything Other than "Lead" in Column E,Was Material Ever Previously Lead?],G1564,Table15[Customer-Owned Portion],O1564),Table15[Unique ID],0),0)))</f>
        <v>Non-lead</v>
      </c>
      <c r="X1564"/>
    </row>
    <row r="1565" spans="2:24" x14ac:dyDescent="0.35">
      <c r="B1565" s="146"/>
      <c r="C1565" s="31" t="s">
        <v>4206</v>
      </c>
      <c r="D1565" s="31"/>
      <c r="E1565" s="44" t="s">
        <v>3203</v>
      </c>
      <c r="F1565" s="43" t="s">
        <v>3283</v>
      </c>
      <c r="G1565" s="84" t="s">
        <v>3249</v>
      </c>
      <c r="H1565" s="31">
        <v>1963</v>
      </c>
      <c r="I1565" s="207" t="s">
        <v>3338</v>
      </c>
      <c r="J1565" s="84"/>
      <c r="K1565" s="31" t="s">
        <v>41</v>
      </c>
      <c r="L1565" s="31"/>
      <c r="M1565" s="169"/>
      <c r="N1565" s="148"/>
      <c r="O1565" s="44" t="s">
        <v>3203</v>
      </c>
      <c r="P1565" s="43">
        <v>1963</v>
      </c>
      <c r="Q1565" s="207" t="s">
        <v>3338</v>
      </c>
      <c r="R1565" s="84" t="s">
        <v>3203</v>
      </c>
      <c r="S1565" s="31" t="s">
        <v>41</v>
      </c>
      <c r="T1565" s="31"/>
      <c r="U1565" s="169"/>
      <c r="V1565" s="150"/>
      <c r="W1565" s="141" t="str" cm="1">
        <f t="array" ref="W1565">IF(SUM(LEN(B1565:V1565))=0,"",IF(OR(OR(ISBLANK(F1565),SUM(LEN(C1565),LEN(D1565))=0),AND(NOT(E1565="Unknown"),ISBLANK(J1565)),AND(NOT(O1565="Unknown"),ISBLANK(R1565))),"Missing Information", INDEX(Table15[Entire Service Line Classification], MATCH(SUMIFS(Table15[Unique ID],Table15[System-Owned Portion],E1565,Table15[If Material Anything Other than "Lead" in Column E,Was Material Ever Previously Lead?],G1565,Table15[Customer-Owned Portion],O1565),Table15[Unique ID],0),0)))</f>
        <v>Lead Status Unknown</v>
      </c>
      <c r="X1565"/>
    </row>
    <row r="1566" spans="2:24" ht="29" x14ac:dyDescent="0.35">
      <c r="B1566" s="146"/>
      <c r="C1566" s="31" t="s">
        <v>4207</v>
      </c>
      <c r="D1566" s="31"/>
      <c r="E1566" s="44" t="s">
        <v>3284</v>
      </c>
      <c r="F1566" s="43" t="s">
        <v>41</v>
      </c>
      <c r="G1566" s="84" t="s">
        <v>3249</v>
      </c>
      <c r="H1566" s="31">
        <v>1999</v>
      </c>
      <c r="I1566" s="207" t="s">
        <v>3338</v>
      </c>
      <c r="J1566" s="84" t="s">
        <v>3270</v>
      </c>
      <c r="K1566" s="31" t="s">
        <v>41</v>
      </c>
      <c r="L1566" s="31"/>
      <c r="M1566" s="169"/>
      <c r="N1566" s="148"/>
      <c r="O1566" s="44" t="s">
        <v>3284</v>
      </c>
      <c r="P1566" s="43">
        <v>1999</v>
      </c>
      <c r="Q1566" s="207" t="s">
        <v>3338</v>
      </c>
      <c r="R1566" s="84" t="s">
        <v>3270</v>
      </c>
      <c r="S1566" s="31" t="s">
        <v>41</v>
      </c>
      <c r="T1566" s="31"/>
      <c r="U1566" s="169"/>
      <c r="V1566" s="150"/>
      <c r="W1566" s="141" t="str" cm="1">
        <f t="array" ref="W1566">IF(SUM(LEN(B1566:V1566))=0,"",IF(OR(OR(ISBLANK(F1566),SUM(LEN(C1566),LEN(D1566))=0),AND(NOT(E1566="Unknown"),ISBLANK(J1566)),AND(NOT(O1566="Unknown"),ISBLANK(R1566))),"Missing Information", INDEX(Table15[Entire Service Line Classification], MATCH(SUMIFS(Table15[Unique ID],Table15[System-Owned Portion],E1566,Table15[If Material Anything Other than "Lead" in Column E,Was Material Ever Previously Lead?],G1566,Table15[Customer-Owned Portion],O1566),Table15[Unique ID],0),0)))</f>
        <v>Non-lead</v>
      </c>
      <c r="X1566"/>
    </row>
    <row r="1567" spans="2:24" ht="29" x14ac:dyDescent="0.35">
      <c r="B1567" s="146"/>
      <c r="C1567" s="31" t="s">
        <v>4208</v>
      </c>
      <c r="D1567" s="31"/>
      <c r="E1567" s="44" t="s">
        <v>3284</v>
      </c>
      <c r="F1567" s="43" t="s">
        <v>41</v>
      </c>
      <c r="G1567" s="84" t="s">
        <v>3249</v>
      </c>
      <c r="H1567" s="31">
        <v>1999</v>
      </c>
      <c r="I1567" s="207" t="s">
        <v>3338</v>
      </c>
      <c r="J1567" s="84" t="s">
        <v>3270</v>
      </c>
      <c r="K1567" s="31" t="s">
        <v>41</v>
      </c>
      <c r="L1567" s="31"/>
      <c r="M1567" s="169"/>
      <c r="N1567" s="148"/>
      <c r="O1567" s="44" t="s">
        <v>3284</v>
      </c>
      <c r="P1567" s="43">
        <v>1999</v>
      </c>
      <c r="Q1567" s="207" t="s">
        <v>3338</v>
      </c>
      <c r="R1567" s="84" t="s">
        <v>3270</v>
      </c>
      <c r="S1567" s="31" t="s">
        <v>41</v>
      </c>
      <c r="T1567" s="31"/>
      <c r="U1567" s="169"/>
      <c r="V1567" s="150"/>
      <c r="W1567" s="141" t="str" cm="1">
        <f t="array" ref="W1567">IF(SUM(LEN(B1567:V1567))=0,"",IF(OR(OR(ISBLANK(F1567),SUM(LEN(C1567),LEN(D1567))=0),AND(NOT(E1567="Unknown"),ISBLANK(J1567)),AND(NOT(O1567="Unknown"),ISBLANK(R1567))),"Missing Information", INDEX(Table15[Entire Service Line Classification], MATCH(SUMIFS(Table15[Unique ID],Table15[System-Owned Portion],E1567,Table15[If Material Anything Other than "Lead" in Column E,Was Material Ever Previously Lead?],G1567,Table15[Customer-Owned Portion],O1567),Table15[Unique ID],0),0)))</f>
        <v>Non-lead</v>
      </c>
      <c r="X1567"/>
    </row>
    <row r="1568" spans="2:24" ht="29" x14ac:dyDescent="0.35">
      <c r="B1568" s="146"/>
      <c r="C1568" s="31" t="s">
        <v>4209</v>
      </c>
      <c r="D1568" s="31"/>
      <c r="E1568" s="44" t="s">
        <v>3284</v>
      </c>
      <c r="F1568" s="43" t="s">
        <v>41</v>
      </c>
      <c r="G1568" s="84" t="s">
        <v>3249</v>
      </c>
      <c r="H1568" s="31">
        <v>1999</v>
      </c>
      <c r="I1568" s="207" t="s">
        <v>3338</v>
      </c>
      <c r="J1568" s="84" t="s">
        <v>3270</v>
      </c>
      <c r="K1568" s="31" t="s">
        <v>41</v>
      </c>
      <c r="L1568" s="31"/>
      <c r="M1568" s="169"/>
      <c r="N1568" s="148"/>
      <c r="O1568" s="44" t="s">
        <v>3284</v>
      </c>
      <c r="P1568" s="43">
        <v>1999</v>
      </c>
      <c r="Q1568" s="207" t="s">
        <v>3338</v>
      </c>
      <c r="R1568" s="84" t="s">
        <v>3270</v>
      </c>
      <c r="S1568" s="31" t="s">
        <v>41</v>
      </c>
      <c r="T1568" s="31"/>
      <c r="U1568" s="169"/>
      <c r="V1568" s="150"/>
      <c r="W1568" s="141" t="str" cm="1">
        <f t="array" ref="W1568">IF(SUM(LEN(B1568:V1568))=0,"",IF(OR(OR(ISBLANK(F1568),SUM(LEN(C1568),LEN(D1568))=0),AND(NOT(E1568="Unknown"),ISBLANK(J1568)),AND(NOT(O1568="Unknown"),ISBLANK(R1568))),"Missing Information", INDEX(Table15[Entire Service Line Classification], MATCH(SUMIFS(Table15[Unique ID],Table15[System-Owned Portion],E1568,Table15[If Material Anything Other than "Lead" in Column E,Was Material Ever Previously Lead?],G1568,Table15[Customer-Owned Portion],O1568),Table15[Unique ID],0),0)))</f>
        <v>Non-lead</v>
      </c>
      <c r="X1568"/>
    </row>
    <row r="1569" spans="2:24" ht="29" x14ac:dyDescent="0.35">
      <c r="B1569" s="146"/>
      <c r="C1569" s="31" t="s">
        <v>4210</v>
      </c>
      <c r="D1569" s="31"/>
      <c r="E1569" s="44" t="s">
        <v>3284</v>
      </c>
      <c r="F1569" s="43" t="s">
        <v>41</v>
      </c>
      <c r="G1569" s="84" t="s">
        <v>3249</v>
      </c>
      <c r="H1569" s="31">
        <v>1999</v>
      </c>
      <c r="I1569" s="207" t="s">
        <v>3338</v>
      </c>
      <c r="J1569" s="84" t="s">
        <v>3270</v>
      </c>
      <c r="K1569" s="31" t="s">
        <v>41</v>
      </c>
      <c r="L1569" s="31"/>
      <c r="M1569" s="169"/>
      <c r="N1569" s="148"/>
      <c r="O1569" s="44" t="s">
        <v>3284</v>
      </c>
      <c r="P1569" s="43">
        <v>1999</v>
      </c>
      <c r="Q1569" s="207" t="s">
        <v>3338</v>
      </c>
      <c r="R1569" s="84" t="s">
        <v>3270</v>
      </c>
      <c r="S1569" s="31" t="s">
        <v>41</v>
      </c>
      <c r="T1569" s="31"/>
      <c r="U1569" s="169"/>
      <c r="V1569" s="150"/>
      <c r="W1569" s="141" t="str" cm="1">
        <f t="array" ref="W1569">IF(SUM(LEN(B1569:V1569))=0,"",IF(OR(OR(ISBLANK(F1569),SUM(LEN(C1569),LEN(D1569))=0),AND(NOT(E1569="Unknown"),ISBLANK(J1569)),AND(NOT(O1569="Unknown"),ISBLANK(R1569))),"Missing Information", INDEX(Table15[Entire Service Line Classification], MATCH(SUMIFS(Table15[Unique ID],Table15[System-Owned Portion],E1569,Table15[If Material Anything Other than "Lead" in Column E,Was Material Ever Previously Lead?],G1569,Table15[Customer-Owned Portion],O1569),Table15[Unique ID],0),0)))</f>
        <v>Non-lead</v>
      </c>
      <c r="X1569"/>
    </row>
    <row r="1570" spans="2:24" ht="29" x14ac:dyDescent="0.35">
      <c r="B1570" s="146"/>
      <c r="C1570" s="31" t="s">
        <v>4211</v>
      </c>
      <c r="D1570" s="31"/>
      <c r="E1570" s="44" t="s">
        <v>3284</v>
      </c>
      <c r="F1570" s="43" t="s">
        <v>41</v>
      </c>
      <c r="G1570" s="84" t="s">
        <v>3249</v>
      </c>
      <c r="H1570" s="31">
        <v>1999</v>
      </c>
      <c r="I1570" s="207" t="s">
        <v>3338</v>
      </c>
      <c r="J1570" s="84" t="s">
        <v>3270</v>
      </c>
      <c r="K1570" s="31" t="s">
        <v>41</v>
      </c>
      <c r="L1570" s="31"/>
      <c r="M1570" s="169"/>
      <c r="N1570" s="148"/>
      <c r="O1570" s="44" t="s">
        <v>3284</v>
      </c>
      <c r="P1570" s="43">
        <v>1999</v>
      </c>
      <c r="Q1570" s="207" t="s">
        <v>3338</v>
      </c>
      <c r="R1570" s="84" t="s">
        <v>3270</v>
      </c>
      <c r="S1570" s="31" t="s">
        <v>41</v>
      </c>
      <c r="T1570" s="31"/>
      <c r="U1570" s="169"/>
      <c r="V1570" s="150"/>
      <c r="W1570" s="141" t="str" cm="1">
        <f t="array" ref="W1570">IF(SUM(LEN(B1570:V1570))=0,"",IF(OR(OR(ISBLANK(F1570),SUM(LEN(C1570),LEN(D1570))=0),AND(NOT(E1570="Unknown"),ISBLANK(J1570)),AND(NOT(O1570="Unknown"),ISBLANK(R1570))),"Missing Information", INDEX(Table15[Entire Service Line Classification], MATCH(SUMIFS(Table15[Unique ID],Table15[System-Owned Portion],E1570,Table15[If Material Anything Other than "Lead" in Column E,Was Material Ever Previously Lead?],G1570,Table15[Customer-Owned Portion],O1570),Table15[Unique ID],0),0)))</f>
        <v>Non-lead</v>
      </c>
      <c r="X1570"/>
    </row>
    <row r="1571" spans="2:24" ht="29" x14ac:dyDescent="0.35">
      <c r="B1571" s="146"/>
      <c r="C1571" s="31" t="s">
        <v>4212</v>
      </c>
      <c r="D1571" s="31"/>
      <c r="E1571" s="44" t="s">
        <v>3284</v>
      </c>
      <c r="F1571" s="43" t="s">
        <v>41</v>
      </c>
      <c r="G1571" s="84" t="s">
        <v>3249</v>
      </c>
      <c r="H1571" s="31">
        <v>1999</v>
      </c>
      <c r="I1571" s="207" t="s">
        <v>3338</v>
      </c>
      <c r="J1571" s="84" t="s">
        <v>3270</v>
      </c>
      <c r="K1571" s="31" t="s">
        <v>41</v>
      </c>
      <c r="L1571" s="31"/>
      <c r="M1571" s="169"/>
      <c r="N1571" s="148"/>
      <c r="O1571" s="44" t="s">
        <v>3284</v>
      </c>
      <c r="P1571" s="43">
        <v>1999</v>
      </c>
      <c r="Q1571" s="207" t="s">
        <v>3338</v>
      </c>
      <c r="R1571" s="84" t="s">
        <v>3270</v>
      </c>
      <c r="S1571" s="31" t="s">
        <v>41</v>
      </c>
      <c r="T1571" s="31"/>
      <c r="U1571" s="169"/>
      <c r="V1571" s="150"/>
      <c r="W1571" s="141" t="str" cm="1">
        <f t="array" ref="W1571">IF(SUM(LEN(B1571:V1571))=0,"",IF(OR(OR(ISBLANK(F1571),SUM(LEN(C1571),LEN(D1571))=0),AND(NOT(E1571="Unknown"),ISBLANK(J1571)),AND(NOT(O1571="Unknown"),ISBLANK(R1571))),"Missing Information", INDEX(Table15[Entire Service Line Classification], MATCH(SUMIFS(Table15[Unique ID],Table15[System-Owned Portion],E1571,Table15[If Material Anything Other than "Lead" in Column E,Was Material Ever Previously Lead?],G1571,Table15[Customer-Owned Portion],O1571),Table15[Unique ID],0),0)))</f>
        <v>Non-lead</v>
      </c>
      <c r="X1571"/>
    </row>
    <row r="1572" spans="2:24" ht="29" x14ac:dyDescent="0.35">
      <c r="B1572" s="146"/>
      <c r="C1572" s="31" t="s">
        <v>4213</v>
      </c>
      <c r="D1572" s="31"/>
      <c r="E1572" s="44" t="s">
        <v>3284</v>
      </c>
      <c r="F1572" s="43" t="s">
        <v>41</v>
      </c>
      <c r="G1572" s="84" t="s">
        <v>3249</v>
      </c>
      <c r="H1572" s="31">
        <v>1999</v>
      </c>
      <c r="I1572" s="207" t="s">
        <v>3338</v>
      </c>
      <c r="J1572" s="84" t="s">
        <v>3270</v>
      </c>
      <c r="K1572" s="31" t="s">
        <v>41</v>
      </c>
      <c r="L1572" s="31"/>
      <c r="M1572" s="169"/>
      <c r="N1572" s="148"/>
      <c r="O1572" s="44" t="s">
        <v>3284</v>
      </c>
      <c r="P1572" s="43">
        <v>1999</v>
      </c>
      <c r="Q1572" s="207" t="s">
        <v>3338</v>
      </c>
      <c r="R1572" s="84" t="s">
        <v>3270</v>
      </c>
      <c r="S1572" s="31" t="s">
        <v>41</v>
      </c>
      <c r="T1572" s="31"/>
      <c r="U1572" s="169"/>
      <c r="V1572" s="150"/>
      <c r="W1572" s="141" t="str" cm="1">
        <f t="array" ref="W1572">IF(SUM(LEN(B1572:V1572))=0,"",IF(OR(OR(ISBLANK(F1572),SUM(LEN(C1572),LEN(D1572))=0),AND(NOT(E1572="Unknown"),ISBLANK(J1572)),AND(NOT(O1572="Unknown"),ISBLANK(R1572))),"Missing Information", INDEX(Table15[Entire Service Line Classification], MATCH(SUMIFS(Table15[Unique ID],Table15[System-Owned Portion],E1572,Table15[If Material Anything Other than "Lead" in Column E,Was Material Ever Previously Lead?],G1572,Table15[Customer-Owned Portion],O1572),Table15[Unique ID],0),0)))</f>
        <v>Non-lead</v>
      </c>
      <c r="X1572"/>
    </row>
    <row r="1573" spans="2:24" ht="29" x14ac:dyDescent="0.35">
      <c r="B1573" s="146"/>
      <c r="C1573" s="31" t="s">
        <v>4214</v>
      </c>
      <c r="D1573" s="31"/>
      <c r="E1573" s="44" t="s">
        <v>3284</v>
      </c>
      <c r="F1573" s="43" t="s">
        <v>41</v>
      </c>
      <c r="G1573" s="84" t="s">
        <v>3249</v>
      </c>
      <c r="H1573" s="31">
        <v>1999</v>
      </c>
      <c r="I1573" s="207" t="s">
        <v>3338</v>
      </c>
      <c r="J1573" s="84" t="s">
        <v>3270</v>
      </c>
      <c r="K1573" s="31" t="s">
        <v>41</v>
      </c>
      <c r="L1573" s="31"/>
      <c r="M1573" s="169"/>
      <c r="N1573" s="148"/>
      <c r="O1573" s="44" t="s">
        <v>3284</v>
      </c>
      <c r="P1573" s="43">
        <v>1999</v>
      </c>
      <c r="Q1573" s="207" t="s">
        <v>3338</v>
      </c>
      <c r="R1573" s="84" t="s">
        <v>3270</v>
      </c>
      <c r="S1573" s="31" t="s">
        <v>41</v>
      </c>
      <c r="T1573" s="31"/>
      <c r="U1573" s="169"/>
      <c r="V1573" s="150"/>
      <c r="W1573" s="141" t="str" cm="1">
        <f t="array" ref="W1573">IF(SUM(LEN(B1573:V1573))=0,"",IF(OR(OR(ISBLANK(F1573),SUM(LEN(C1573),LEN(D1573))=0),AND(NOT(E1573="Unknown"),ISBLANK(J1573)),AND(NOT(O1573="Unknown"),ISBLANK(R1573))),"Missing Information", INDEX(Table15[Entire Service Line Classification], MATCH(SUMIFS(Table15[Unique ID],Table15[System-Owned Portion],E1573,Table15[If Material Anything Other than "Lead" in Column E,Was Material Ever Previously Lead?],G1573,Table15[Customer-Owned Portion],O1573),Table15[Unique ID],0),0)))</f>
        <v>Non-lead</v>
      </c>
      <c r="X1573"/>
    </row>
    <row r="1574" spans="2:24" ht="29" x14ac:dyDescent="0.35">
      <c r="B1574" s="146"/>
      <c r="C1574" s="31" t="s">
        <v>4215</v>
      </c>
      <c r="D1574" s="31"/>
      <c r="E1574" s="44" t="s">
        <v>3284</v>
      </c>
      <c r="F1574" s="43" t="s">
        <v>41</v>
      </c>
      <c r="G1574" s="84" t="s">
        <v>3249</v>
      </c>
      <c r="H1574" s="31">
        <v>1999</v>
      </c>
      <c r="I1574" s="207" t="s">
        <v>3338</v>
      </c>
      <c r="J1574" s="84" t="s">
        <v>3270</v>
      </c>
      <c r="K1574" s="31" t="s">
        <v>41</v>
      </c>
      <c r="L1574" s="31"/>
      <c r="M1574" s="169"/>
      <c r="N1574" s="148"/>
      <c r="O1574" s="44" t="s">
        <v>3284</v>
      </c>
      <c r="P1574" s="43">
        <v>1999</v>
      </c>
      <c r="Q1574" s="207" t="s">
        <v>3338</v>
      </c>
      <c r="R1574" s="84" t="s">
        <v>3270</v>
      </c>
      <c r="S1574" s="31" t="s">
        <v>41</v>
      </c>
      <c r="T1574" s="31"/>
      <c r="U1574" s="169"/>
      <c r="V1574" s="150"/>
      <c r="W1574" s="141" t="str" cm="1">
        <f t="array" ref="W1574">IF(SUM(LEN(B1574:V1574))=0,"",IF(OR(OR(ISBLANK(F1574),SUM(LEN(C1574),LEN(D1574))=0),AND(NOT(E1574="Unknown"),ISBLANK(J1574)),AND(NOT(O1574="Unknown"),ISBLANK(R1574))),"Missing Information", INDEX(Table15[Entire Service Line Classification], MATCH(SUMIFS(Table15[Unique ID],Table15[System-Owned Portion],E1574,Table15[If Material Anything Other than "Lead" in Column E,Was Material Ever Previously Lead?],G1574,Table15[Customer-Owned Portion],O1574),Table15[Unique ID],0),0)))</f>
        <v>Non-lead</v>
      </c>
      <c r="X1574"/>
    </row>
    <row r="1575" spans="2:24" ht="29" x14ac:dyDescent="0.35">
      <c r="B1575" s="146"/>
      <c r="C1575" s="31" t="s">
        <v>4216</v>
      </c>
      <c r="D1575" s="31"/>
      <c r="E1575" s="44" t="s">
        <v>3284</v>
      </c>
      <c r="F1575" s="43" t="s">
        <v>41</v>
      </c>
      <c r="G1575" s="84" t="s">
        <v>3249</v>
      </c>
      <c r="H1575" s="31">
        <v>1999</v>
      </c>
      <c r="I1575" s="207" t="s">
        <v>3338</v>
      </c>
      <c r="J1575" s="84" t="s">
        <v>3270</v>
      </c>
      <c r="K1575" s="31" t="s">
        <v>41</v>
      </c>
      <c r="L1575" s="31"/>
      <c r="M1575" s="169"/>
      <c r="N1575" s="148"/>
      <c r="O1575" s="44" t="s">
        <v>3284</v>
      </c>
      <c r="P1575" s="43">
        <v>1999</v>
      </c>
      <c r="Q1575" s="207" t="s">
        <v>3338</v>
      </c>
      <c r="R1575" s="84" t="s">
        <v>3270</v>
      </c>
      <c r="S1575" s="31" t="s">
        <v>41</v>
      </c>
      <c r="T1575" s="31"/>
      <c r="U1575" s="169"/>
      <c r="V1575" s="150"/>
      <c r="W1575" s="141" t="str" cm="1">
        <f t="array" ref="W1575">IF(SUM(LEN(B1575:V1575))=0,"",IF(OR(OR(ISBLANK(F1575),SUM(LEN(C1575),LEN(D1575))=0),AND(NOT(E1575="Unknown"),ISBLANK(J1575)),AND(NOT(O1575="Unknown"),ISBLANK(R1575))),"Missing Information", INDEX(Table15[Entire Service Line Classification], MATCH(SUMIFS(Table15[Unique ID],Table15[System-Owned Portion],E1575,Table15[If Material Anything Other than "Lead" in Column E,Was Material Ever Previously Lead?],G1575,Table15[Customer-Owned Portion],O1575),Table15[Unique ID],0),0)))</f>
        <v>Non-lead</v>
      </c>
      <c r="X1575"/>
    </row>
    <row r="1576" spans="2:24" x14ac:dyDescent="0.35">
      <c r="B1576" s="146"/>
      <c r="C1576" s="31" t="s">
        <v>4217</v>
      </c>
      <c r="D1576" s="31"/>
      <c r="E1576" s="44" t="s">
        <v>3203</v>
      </c>
      <c r="F1576" s="43" t="s">
        <v>3283</v>
      </c>
      <c r="G1576" s="84" t="s">
        <v>3249</v>
      </c>
      <c r="H1576" s="31">
        <v>1973</v>
      </c>
      <c r="I1576" s="207" t="s">
        <v>3338</v>
      </c>
      <c r="J1576" s="84"/>
      <c r="K1576" s="31" t="s">
        <v>41</v>
      </c>
      <c r="L1576" s="31"/>
      <c r="M1576" s="169"/>
      <c r="N1576" s="148"/>
      <c r="O1576" s="44" t="s">
        <v>3203</v>
      </c>
      <c r="P1576" s="43">
        <v>1973</v>
      </c>
      <c r="Q1576" s="207" t="s">
        <v>3338</v>
      </c>
      <c r="R1576" s="84" t="s">
        <v>3203</v>
      </c>
      <c r="S1576" s="31" t="s">
        <v>41</v>
      </c>
      <c r="T1576" s="31"/>
      <c r="U1576" s="169"/>
      <c r="V1576" s="150"/>
      <c r="W1576" s="141" t="str" cm="1">
        <f t="array" ref="W1576">IF(SUM(LEN(B1576:V1576))=0,"",IF(OR(OR(ISBLANK(F1576),SUM(LEN(C1576),LEN(D1576))=0),AND(NOT(E1576="Unknown"),ISBLANK(J1576)),AND(NOT(O1576="Unknown"),ISBLANK(R1576))),"Missing Information", INDEX(Table15[Entire Service Line Classification], MATCH(SUMIFS(Table15[Unique ID],Table15[System-Owned Portion],E1576,Table15[If Material Anything Other than "Lead" in Column E,Was Material Ever Previously Lead?],G1576,Table15[Customer-Owned Portion],O1576),Table15[Unique ID],0),0)))</f>
        <v>Lead Status Unknown</v>
      </c>
      <c r="X1576"/>
    </row>
    <row r="1577" spans="2:24" ht="29" x14ac:dyDescent="0.35">
      <c r="B1577" s="146"/>
      <c r="C1577" s="31" t="s">
        <v>4218</v>
      </c>
      <c r="D1577" s="31"/>
      <c r="E1577" s="44" t="s">
        <v>3284</v>
      </c>
      <c r="F1577" s="43" t="s">
        <v>41</v>
      </c>
      <c r="G1577" s="84" t="s">
        <v>3249</v>
      </c>
      <c r="H1577" s="31">
        <v>1999</v>
      </c>
      <c r="I1577" s="207" t="s">
        <v>3337</v>
      </c>
      <c r="J1577" s="84" t="s">
        <v>3270</v>
      </c>
      <c r="K1577" s="31" t="s">
        <v>41</v>
      </c>
      <c r="L1577" s="31"/>
      <c r="M1577" s="169"/>
      <c r="N1577" s="148"/>
      <c r="O1577" s="44" t="s">
        <v>3284</v>
      </c>
      <c r="P1577" s="43">
        <v>1999</v>
      </c>
      <c r="Q1577" s="207" t="s">
        <v>3337</v>
      </c>
      <c r="R1577" s="84" t="s">
        <v>3270</v>
      </c>
      <c r="S1577" s="31" t="s">
        <v>41</v>
      </c>
      <c r="T1577" s="31"/>
      <c r="U1577" s="169"/>
      <c r="V1577" s="150"/>
      <c r="W1577" s="141" t="str" cm="1">
        <f t="array" ref="W1577">IF(SUM(LEN(B1577:V1577))=0,"",IF(OR(OR(ISBLANK(F1577),SUM(LEN(C1577),LEN(D1577))=0),AND(NOT(E1577="Unknown"),ISBLANK(J1577)),AND(NOT(O1577="Unknown"),ISBLANK(R1577))),"Missing Information", INDEX(Table15[Entire Service Line Classification], MATCH(SUMIFS(Table15[Unique ID],Table15[System-Owned Portion],E1577,Table15[If Material Anything Other than "Lead" in Column E,Was Material Ever Previously Lead?],G1577,Table15[Customer-Owned Portion],O1577),Table15[Unique ID],0),0)))</f>
        <v>Non-lead</v>
      </c>
      <c r="X1577"/>
    </row>
    <row r="1578" spans="2:24" ht="29" x14ac:dyDescent="0.35">
      <c r="B1578" s="146"/>
      <c r="C1578" s="31" t="s">
        <v>4219</v>
      </c>
      <c r="D1578" s="31"/>
      <c r="E1578" s="44" t="s">
        <v>3284</v>
      </c>
      <c r="F1578" s="43" t="s">
        <v>41</v>
      </c>
      <c r="G1578" s="84" t="s">
        <v>3249</v>
      </c>
      <c r="H1578" s="31">
        <v>1999</v>
      </c>
      <c r="I1578" s="207" t="s">
        <v>3338</v>
      </c>
      <c r="J1578" s="84" t="s">
        <v>3270</v>
      </c>
      <c r="K1578" s="31" t="s">
        <v>41</v>
      </c>
      <c r="L1578" s="31"/>
      <c r="M1578" s="169"/>
      <c r="N1578" s="148"/>
      <c r="O1578" s="44" t="s">
        <v>3284</v>
      </c>
      <c r="P1578" s="43">
        <v>1999</v>
      </c>
      <c r="Q1578" s="207" t="s">
        <v>3338</v>
      </c>
      <c r="R1578" s="84" t="s">
        <v>3270</v>
      </c>
      <c r="S1578" s="31" t="s">
        <v>41</v>
      </c>
      <c r="T1578" s="31"/>
      <c r="U1578" s="169"/>
      <c r="V1578" s="150"/>
      <c r="W1578" s="141" t="str" cm="1">
        <f t="array" ref="W1578">IF(SUM(LEN(B1578:V1578))=0,"",IF(OR(OR(ISBLANK(F1578),SUM(LEN(C1578),LEN(D1578))=0),AND(NOT(E1578="Unknown"),ISBLANK(J1578)),AND(NOT(O1578="Unknown"),ISBLANK(R1578))),"Missing Information", INDEX(Table15[Entire Service Line Classification], MATCH(SUMIFS(Table15[Unique ID],Table15[System-Owned Portion],E1578,Table15[If Material Anything Other than "Lead" in Column E,Was Material Ever Previously Lead?],G1578,Table15[Customer-Owned Portion],O1578),Table15[Unique ID],0),0)))</f>
        <v>Non-lead</v>
      </c>
      <c r="X1578"/>
    </row>
    <row r="1579" spans="2:24" ht="29" x14ac:dyDescent="0.35">
      <c r="B1579" s="146"/>
      <c r="C1579" s="31" t="s">
        <v>4220</v>
      </c>
      <c r="D1579" s="31"/>
      <c r="E1579" s="44" t="s">
        <v>3284</v>
      </c>
      <c r="F1579" s="43" t="s">
        <v>41</v>
      </c>
      <c r="G1579" s="84" t="s">
        <v>3249</v>
      </c>
      <c r="H1579" s="31">
        <v>1999</v>
      </c>
      <c r="I1579" s="207" t="s">
        <v>3338</v>
      </c>
      <c r="J1579" s="84" t="s">
        <v>3270</v>
      </c>
      <c r="K1579" s="31" t="s">
        <v>41</v>
      </c>
      <c r="L1579" s="31"/>
      <c r="M1579" s="169"/>
      <c r="N1579" s="148"/>
      <c r="O1579" s="44" t="s">
        <v>3284</v>
      </c>
      <c r="P1579" s="43">
        <v>1999</v>
      </c>
      <c r="Q1579" s="207" t="s">
        <v>3338</v>
      </c>
      <c r="R1579" s="84" t="s">
        <v>3270</v>
      </c>
      <c r="S1579" s="31" t="s">
        <v>41</v>
      </c>
      <c r="T1579" s="31"/>
      <c r="U1579" s="169"/>
      <c r="V1579" s="150"/>
      <c r="W1579" s="141" t="str" cm="1">
        <f t="array" ref="W1579">IF(SUM(LEN(B1579:V1579))=0,"",IF(OR(OR(ISBLANK(F1579),SUM(LEN(C1579),LEN(D1579))=0),AND(NOT(E1579="Unknown"),ISBLANK(J1579)),AND(NOT(O1579="Unknown"),ISBLANK(R1579))),"Missing Information", INDEX(Table15[Entire Service Line Classification], MATCH(SUMIFS(Table15[Unique ID],Table15[System-Owned Portion],E1579,Table15[If Material Anything Other than "Lead" in Column E,Was Material Ever Previously Lead?],G1579,Table15[Customer-Owned Portion],O1579),Table15[Unique ID],0),0)))</f>
        <v>Non-lead</v>
      </c>
      <c r="X1579"/>
    </row>
    <row r="1580" spans="2:24" ht="29" x14ac:dyDescent="0.35">
      <c r="B1580" s="146"/>
      <c r="C1580" s="31" t="s">
        <v>4221</v>
      </c>
      <c r="D1580" s="31"/>
      <c r="E1580" s="44" t="s">
        <v>3284</v>
      </c>
      <c r="F1580" s="43" t="s">
        <v>41</v>
      </c>
      <c r="G1580" s="84" t="s">
        <v>3249</v>
      </c>
      <c r="H1580" s="31">
        <v>1999</v>
      </c>
      <c r="I1580" s="207" t="s">
        <v>3338</v>
      </c>
      <c r="J1580" s="84" t="s">
        <v>3270</v>
      </c>
      <c r="K1580" s="31" t="s">
        <v>41</v>
      </c>
      <c r="L1580" s="31"/>
      <c r="M1580" s="169"/>
      <c r="N1580" s="148"/>
      <c r="O1580" s="44" t="s">
        <v>3284</v>
      </c>
      <c r="P1580" s="43">
        <v>1999</v>
      </c>
      <c r="Q1580" s="207" t="s">
        <v>3338</v>
      </c>
      <c r="R1580" s="84" t="s">
        <v>3270</v>
      </c>
      <c r="S1580" s="31" t="s">
        <v>41</v>
      </c>
      <c r="T1580" s="31"/>
      <c r="U1580" s="169"/>
      <c r="V1580" s="150"/>
      <c r="W1580" s="141" t="str" cm="1">
        <f t="array" ref="W1580">IF(SUM(LEN(B1580:V1580))=0,"",IF(OR(OR(ISBLANK(F1580),SUM(LEN(C1580),LEN(D1580))=0),AND(NOT(E1580="Unknown"),ISBLANK(J1580)),AND(NOT(O1580="Unknown"),ISBLANK(R1580))),"Missing Information", INDEX(Table15[Entire Service Line Classification], MATCH(SUMIFS(Table15[Unique ID],Table15[System-Owned Portion],E1580,Table15[If Material Anything Other than "Lead" in Column E,Was Material Ever Previously Lead?],G1580,Table15[Customer-Owned Portion],O1580),Table15[Unique ID],0),0)))</f>
        <v>Non-lead</v>
      </c>
      <c r="X1580"/>
    </row>
    <row r="1581" spans="2:24" ht="29" x14ac:dyDescent="0.35">
      <c r="B1581" s="146"/>
      <c r="C1581" s="31" t="s">
        <v>4222</v>
      </c>
      <c r="D1581" s="31"/>
      <c r="E1581" s="44" t="s">
        <v>3284</v>
      </c>
      <c r="F1581" s="43" t="s">
        <v>41</v>
      </c>
      <c r="G1581" s="84" t="s">
        <v>3249</v>
      </c>
      <c r="H1581" s="31">
        <v>1999</v>
      </c>
      <c r="I1581" s="207" t="s">
        <v>3338</v>
      </c>
      <c r="J1581" s="84" t="s">
        <v>3270</v>
      </c>
      <c r="K1581" s="31" t="s">
        <v>41</v>
      </c>
      <c r="L1581" s="31"/>
      <c r="M1581" s="169"/>
      <c r="N1581" s="148"/>
      <c r="O1581" s="44" t="s">
        <v>3284</v>
      </c>
      <c r="P1581" s="43">
        <v>1999</v>
      </c>
      <c r="Q1581" s="207" t="s">
        <v>3338</v>
      </c>
      <c r="R1581" s="84" t="s">
        <v>3270</v>
      </c>
      <c r="S1581" s="31" t="s">
        <v>41</v>
      </c>
      <c r="T1581" s="31"/>
      <c r="U1581" s="169"/>
      <c r="V1581" s="150"/>
      <c r="W1581" s="141" t="str" cm="1">
        <f t="array" ref="W1581">IF(SUM(LEN(B1581:V1581))=0,"",IF(OR(OR(ISBLANK(F1581),SUM(LEN(C1581),LEN(D1581))=0),AND(NOT(E1581="Unknown"),ISBLANK(J1581)),AND(NOT(O1581="Unknown"),ISBLANK(R1581))),"Missing Information", INDEX(Table15[Entire Service Line Classification], MATCH(SUMIFS(Table15[Unique ID],Table15[System-Owned Portion],E1581,Table15[If Material Anything Other than "Lead" in Column E,Was Material Ever Previously Lead?],G1581,Table15[Customer-Owned Portion],O1581),Table15[Unique ID],0),0)))</f>
        <v>Non-lead</v>
      </c>
      <c r="X1581"/>
    </row>
    <row r="1582" spans="2:24" ht="29" x14ac:dyDescent="0.35">
      <c r="B1582" s="146"/>
      <c r="C1582" s="31" t="s">
        <v>4223</v>
      </c>
      <c r="D1582" s="31"/>
      <c r="E1582" s="44" t="s">
        <v>3284</v>
      </c>
      <c r="F1582" s="43" t="s">
        <v>41</v>
      </c>
      <c r="G1582" s="84" t="s">
        <v>3249</v>
      </c>
      <c r="H1582" s="31">
        <v>1999</v>
      </c>
      <c r="I1582" s="207" t="s">
        <v>3338</v>
      </c>
      <c r="J1582" s="84" t="s">
        <v>3270</v>
      </c>
      <c r="K1582" s="31" t="s">
        <v>41</v>
      </c>
      <c r="L1582" s="31"/>
      <c r="M1582" s="169"/>
      <c r="N1582" s="148"/>
      <c r="O1582" s="44" t="s">
        <v>3284</v>
      </c>
      <c r="P1582" s="43">
        <v>1999</v>
      </c>
      <c r="Q1582" s="207" t="s">
        <v>3338</v>
      </c>
      <c r="R1582" s="84" t="s">
        <v>3270</v>
      </c>
      <c r="S1582" s="31" t="s">
        <v>41</v>
      </c>
      <c r="T1582" s="31"/>
      <c r="U1582" s="169"/>
      <c r="V1582" s="150"/>
      <c r="W1582" s="141" t="str" cm="1">
        <f t="array" ref="W1582">IF(SUM(LEN(B1582:V1582))=0,"",IF(OR(OR(ISBLANK(F1582),SUM(LEN(C1582),LEN(D1582))=0),AND(NOT(E1582="Unknown"),ISBLANK(J1582)),AND(NOT(O1582="Unknown"),ISBLANK(R1582))),"Missing Information", INDEX(Table15[Entire Service Line Classification], MATCH(SUMIFS(Table15[Unique ID],Table15[System-Owned Portion],E1582,Table15[If Material Anything Other than "Lead" in Column E,Was Material Ever Previously Lead?],G1582,Table15[Customer-Owned Portion],O1582),Table15[Unique ID],0),0)))</f>
        <v>Non-lead</v>
      </c>
      <c r="X1582"/>
    </row>
    <row r="1583" spans="2:24" ht="29" x14ac:dyDescent="0.35">
      <c r="B1583" s="146"/>
      <c r="C1583" s="31" t="s">
        <v>4224</v>
      </c>
      <c r="D1583" s="31"/>
      <c r="E1583" s="44" t="s">
        <v>3284</v>
      </c>
      <c r="F1583" s="43" t="s">
        <v>41</v>
      </c>
      <c r="G1583" s="84" t="s">
        <v>3249</v>
      </c>
      <c r="H1583" s="31">
        <v>1999</v>
      </c>
      <c r="I1583" s="207" t="s">
        <v>3338</v>
      </c>
      <c r="J1583" s="84" t="s">
        <v>3270</v>
      </c>
      <c r="K1583" s="31" t="s">
        <v>41</v>
      </c>
      <c r="L1583" s="31"/>
      <c r="M1583" s="169"/>
      <c r="N1583" s="148"/>
      <c r="O1583" s="44" t="s">
        <v>3284</v>
      </c>
      <c r="P1583" s="43">
        <v>1999</v>
      </c>
      <c r="Q1583" s="207" t="s">
        <v>3338</v>
      </c>
      <c r="R1583" s="84" t="s">
        <v>3270</v>
      </c>
      <c r="S1583" s="31" t="s">
        <v>41</v>
      </c>
      <c r="T1583" s="31"/>
      <c r="U1583" s="169"/>
      <c r="V1583" s="150"/>
      <c r="W1583" s="141" t="str" cm="1">
        <f t="array" ref="W1583">IF(SUM(LEN(B1583:V1583))=0,"",IF(OR(OR(ISBLANK(F1583),SUM(LEN(C1583),LEN(D1583))=0),AND(NOT(E1583="Unknown"),ISBLANK(J1583)),AND(NOT(O1583="Unknown"),ISBLANK(R1583))),"Missing Information", INDEX(Table15[Entire Service Line Classification], MATCH(SUMIFS(Table15[Unique ID],Table15[System-Owned Portion],E1583,Table15[If Material Anything Other than "Lead" in Column E,Was Material Ever Previously Lead?],G1583,Table15[Customer-Owned Portion],O1583),Table15[Unique ID],0),0)))</f>
        <v>Non-lead</v>
      </c>
      <c r="X1583"/>
    </row>
    <row r="1584" spans="2:24" ht="29" x14ac:dyDescent="0.35">
      <c r="B1584" s="146"/>
      <c r="C1584" s="31" t="s">
        <v>4225</v>
      </c>
      <c r="D1584" s="31"/>
      <c r="E1584" s="44" t="s">
        <v>3284</v>
      </c>
      <c r="F1584" s="43" t="s">
        <v>41</v>
      </c>
      <c r="G1584" s="84" t="s">
        <v>3249</v>
      </c>
      <c r="H1584" s="31">
        <v>1998</v>
      </c>
      <c r="I1584" s="207" t="s">
        <v>3338</v>
      </c>
      <c r="J1584" s="84" t="s">
        <v>3270</v>
      </c>
      <c r="K1584" s="31" t="s">
        <v>41</v>
      </c>
      <c r="L1584" s="31"/>
      <c r="M1584" s="169"/>
      <c r="N1584" s="148"/>
      <c r="O1584" s="44" t="s">
        <v>3284</v>
      </c>
      <c r="P1584" s="43">
        <v>1998</v>
      </c>
      <c r="Q1584" s="207" t="s">
        <v>3338</v>
      </c>
      <c r="R1584" s="84" t="s">
        <v>3270</v>
      </c>
      <c r="S1584" s="31" t="s">
        <v>41</v>
      </c>
      <c r="T1584" s="31"/>
      <c r="U1584" s="169"/>
      <c r="V1584" s="150"/>
      <c r="W1584" s="141" t="str" cm="1">
        <f t="array" ref="W1584">IF(SUM(LEN(B1584:V1584))=0,"",IF(OR(OR(ISBLANK(F1584),SUM(LEN(C1584),LEN(D1584))=0),AND(NOT(E1584="Unknown"),ISBLANK(J1584)),AND(NOT(O1584="Unknown"),ISBLANK(R1584))),"Missing Information", INDEX(Table15[Entire Service Line Classification], MATCH(SUMIFS(Table15[Unique ID],Table15[System-Owned Portion],E1584,Table15[If Material Anything Other than "Lead" in Column E,Was Material Ever Previously Lead?],G1584,Table15[Customer-Owned Portion],O1584),Table15[Unique ID],0),0)))</f>
        <v>Non-lead</v>
      </c>
      <c r="X1584"/>
    </row>
    <row r="1585" spans="2:24" ht="29" x14ac:dyDescent="0.35">
      <c r="B1585" s="146"/>
      <c r="C1585" s="31" t="s">
        <v>4226</v>
      </c>
      <c r="D1585" s="31"/>
      <c r="E1585" s="44" t="s">
        <v>3284</v>
      </c>
      <c r="F1585" s="43" t="s">
        <v>41</v>
      </c>
      <c r="G1585" s="84" t="s">
        <v>3249</v>
      </c>
      <c r="H1585" s="31">
        <v>1998</v>
      </c>
      <c r="I1585" s="207" t="s">
        <v>3338</v>
      </c>
      <c r="J1585" s="84" t="s">
        <v>3270</v>
      </c>
      <c r="K1585" s="31" t="s">
        <v>41</v>
      </c>
      <c r="L1585" s="31"/>
      <c r="M1585" s="169"/>
      <c r="N1585" s="148"/>
      <c r="O1585" s="44" t="s">
        <v>3284</v>
      </c>
      <c r="P1585" s="43">
        <v>1998</v>
      </c>
      <c r="Q1585" s="207" t="s">
        <v>3338</v>
      </c>
      <c r="R1585" s="84" t="s">
        <v>3270</v>
      </c>
      <c r="S1585" s="31" t="s">
        <v>41</v>
      </c>
      <c r="T1585" s="31"/>
      <c r="U1585" s="169"/>
      <c r="V1585" s="150"/>
      <c r="W1585" s="141" t="str" cm="1">
        <f t="array" ref="W1585">IF(SUM(LEN(B1585:V1585))=0,"",IF(OR(OR(ISBLANK(F1585),SUM(LEN(C1585),LEN(D1585))=0),AND(NOT(E1585="Unknown"),ISBLANK(J1585)),AND(NOT(O1585="Unknown"),ISBLANK(R1585))),"Missing Information", INDEX(Table15[Entire Service Line Classification], MATCH(SUMIFS(Table15[Unique ID],Table15[System-Owned Portion],E1585,Table15[If Material Anything Other than "Lead" in Column E,Was Material Ever Previously Lead?],G1585,Table15[Customer-Owned Portion],O1585),Table15[Unique ID],0),0)))</f>
        <v>Non-lead</v>
      </c>
      <c r="X1585"/>
    </row>
    <row r="1586" spans="2:24" ht="29" x14ac:dyDescent="0.35">
      <c r="B1586" s="146"/>
      <c r="C1586" s="31" t="s">
        <v>4227</v>
      </c>
      <c r="D1586" s="31"/>
      <c r="E1586" s="44" t="s">
        <v>3284</v>
      </c>
      <c r="F1586" s="43" t="s">
        <v>41</v>
      </c>
      <c r="G1586" s="84" t="s">
        <v>3249</v>
      </c>
      <c r="H1586" s="31">
        <v>1999</v>
      </c>
      <c r="I1586" s="207" t="s">
        <v>3338</v>
      </c>
      <c r="J1586" s="84" t="s">
        <v>3270</v>
      </c>
      <c r="K1586" s="31" t="s">
        <v>41</v>
      </c>
      <c r="L1586" s="31"/>
      <c r="M1586" s="169"/>
      <c r="N1586" s="148"/>
      <c r="O1586" s="44" t="s">
        <v>3284</v>
      </c>
      <c r="P1586" s="43">
        <v>1999</v>
      </c>
      <c r="Q1586" s="207" t="s">
        <v>3338</v>
      </c>
      <c r="R1586" s="84" t="s">
        <v>3270</v>
      </c>
      <c r="S1586" s="31" t="s">
        <v>41</v>
      </c>
      <c r="T1586" s="31"/>
      <c r="U1586" s="169"/>
      <c r="V1586" s="150"/>
      <c r="W1586" s="141" t="str" cm="1">
        <f t="array" ref="W1586">IF(SUM(LEN(B1586:V1586))=0,"",IF(OR(OR(ISBLANK(F1586),SUM(LEN(C1586),LEN(D1586))=0),AND(NOT(E1586="Unknown"),ISBLANK(J1586)),AND(NOT(O1586="Unknown"),ISBLANK(R1586))),"Missing Information", INDEX(Table15[Entire Service Line Classification], MATCH(SUMIFS(Table15[Unique ID],Table15[System-Owned Portion],E1586,Table15[If Material Anything Other than "Lead" in Column E,Was Material Ever Previously Lead?],G1586,Table15[Customer-Owned Portion],O1586),Table15[Unique ID],0),0)))</f>
        <v>Non-lead</v>
      </c>
      <c r="X1586"/>
    </row>
    <row r="1587" spans="2:24" x14ac:dyDescent="0.35">
      <c r="B1587" s="146"/>
      <c r="C1587" s="31" t="s">
        <v>4228</v>
      </c>
      <c r="D1587" s="31"/>
      <c r="E1587" s="44" t="s">
        <v>3203</v>
      </c>
      <c r="F1587" s="43" t="s">
        <v>3283</v>
      </c>
      <c r="G1587" s="84" t="s">
        <v>3249</v>
      </c>
      <c r="H1587" s="31">
        <v>1945</v>
      </c>
      <c r="I1587" s="207" t="s">
        <v>3338</v>
      </c>
      <c r="J1587" s="84"/>
      <c r="K1587" s="31" t="s">
        <v>41</v>
      </c>
      <c r="L1587" s="31"/>
      <c r="M1587" s="169"/>
      <c r="N1587" s="148"/>
      <c r="O1587" s="44" t="s">
        <v>3203</v>
      </c>
      <c r="P1587" s="43">
        <v>1945</v>
      </c>
      <c r="Q1587" s="207" t="s">
        <v>3338</v>
      </c>
      <c r="R1587" s="84" t="s">
        <v>3203</v>
      </c>
      <c r="S1587" s="31" t="s">
        <v>41</v>
      </c>
      <c r="T1587" s="31"/>
      <c r="U1587" s="169"/>
      <c r="V1587" s="150"/>
      <c r="W1587" s="141" t="str" cm="1">
        <f t="array" ref="W1587">IF(SUM(LEN(B1587:V1587))=0,"",IF(OR(OR(ISBLANK(F1587),SUM(LEN(C1587),LEN(D1587))=0),AND(NOT(E1587="Unknown"),ISBLANK(J1587)),AND(NOT(O1587="Unknown"),ISBLANK(R1587))),"Missing Information", INDEX(Table15[Entire Service Line Classification], MATCH(SUMIFS(Table15[Unique ID],Table15[System-Owned Portion],E1587,Table15[If Material Anything Other than "Lead" in Column E,Was Material Ever Previously Lead?],G1587,Table15[Customer-Owned Portion],O1587),Table15[Unique ID],0),0)))</f>
        <v>Lead Status Unknown</v>
      </c>
      <c r="X1587"/>
    </row>
    <row r="1588" spans="2:24" ht="29" x14ac:dyDescent="0.35">
      <c r="B1588" s="146"/>
      <c r="C1588" s="31" t="s">
        <v>4229</v>
      </c>
      <c r="D1588" s="31"/>
      <c r="E1588" s="44" t="s">
        <v>3284</v>
      </c>
      <c r="F1588" s="43" t="s">
        <v>41</v>
      </c>
      <c r="G1588" s="84" t="s">
        <v>3249</v>
      </c>
      <c r="H1588" s="31">
        <v>1999</v>
      </c>
      <c r="I1588" s="207" t="s">
        <v>3341</v>
      </c>
      <c r="J1588" s="84" t="s">
        <v>3270</v>
      </c>
      <c r="K1588" s="31" t="s">
        <v>41</v>
      </c>
      <c r="L1588" s="31"/>
      <c r="M1588" s="169"/>
      <c r="N1588" s="148"/>
      <c r="O1588" s="44" t="s">
        <v>3284</v>
      </c>
      <c r="P1588" s="43">
        <v>1999</v>
      </c>
      <c r="Q1588" s="207" t="s">
        <v>3341</v>
      </c>
      <c r="R1588" s="84" t="s">
        <v>3270</v>
      </c>
      <c r="S1588" s="31" t="s">
        <v>41</v>
      </c>
      <c r="T1588" s="31"/>
      <c r="U1588" s="169"/>
      <c r="V1588" s="150"/>
      <c r="W1588" s="141" t="str" cm="1">
        <f t="array" ref="W1588">IF(SUM(LEN(B1588:V1588))=0,"",IF(OR(OR(ISBLANK(F1588),SUM(LEN(C1588),LEN(D1588))=0),AND(NOT(E1588="Unknown"),ISBLANK(J1588)),AND(NOT(O1588="Unknown"),ISBLANK(R1588))),"Missing Information", INDEX(Table15[Entire Service Line Classification], MATCH(SUMIFS(Table15[Unique ID],Table15[System-Owned Portion],E1588,Table15[If Material Anything Other than "Lead" in Column E,Was Material Ever Previously Lead?],G1588,Table15[Customer-Owned Portion],O1588),Table15[Unique ID],0),0)))</f>
        <v>Non-lead</v>
      </c>
      <c r="X1588"/>
    </row>
    <row r="1589" spans="2:24" ht="29" x14ac:dyDescent="0.35">
      <c r="B1589" s="146"/>
      <c r="C1589" s="31" t="s">
        <v>4230</v>
      </c>
      <c r="D1589" s="31"/>
      <c r="E1589" s="44" t="s">
        <v>3284</v>
      </c>
      <c r="F1589" s="43" t="s">
        <v>41</v>
      </c>
      <c r="G1589" s="84" t="s">
        <v>3249</v>
      </c>
      <c r="H1589" s="31">
        <v>1999</v>
      </c>
      <c r="I1589" s="207" t="s">
        <v>3338</v>
      </c>
      <c r="J1589" s="84" t="s">
        <v>3270</v>
      </c>
      <c r="K1589" s="31" t="s">
        <v>41</v>
      </c>
      <c r="L1589" s="31"/>
      <c r="M1589" s="169"/>
      <c r="N1589" s="148"/>
      <c r="O1589" s="44" t="s">
        <v>3284</v>
      </c>
      <c r="P1589" s="43">
        <v>1999</v>
      </c>
      <c r="Q1589" s="207" t="s">
        <v>3338</v>
      </c>
      <c r="R1589" s="84" t="s">
        <v>3270</v>
      </c>
      <c r="S1589" s="31" t="s">
        <v>41</v>
      </c>
      <c r="T1589" s="31"/>
      <c r="U1589" s="169"/>
      <c r="V1589" s="150"/>
      <c r="W1589" s="141" t="str" cm="1">
        <f t="array" ref="W1589">IF(SUM(LEN(B1589:V1589))=0,"",IF(OR(OR(ISBLANK(F1589),SUM(LEN(C1589),LEN(D1589))=0),AND(NOT(E1589="Unknown"),ISBLANK(J1589)),AND(NOT(O1589="Unknown"),ISBLANK(R1589))),"Missing Information", INDEX(Table15[Entire Service Line Classification], MATCH(SUMIFS(Table15[Unique ID],Table15[System-Owned Portion],E1589,Table15[If Material Anything Other than "Lead" in Column E,Was Material Ever Previously Lead?],G1589,Table15[Customer-Owned Portion],O1589),Table15[Unique ID],0),0)))</f>
        <v>Non-lead</v>
      </c>
      <c r="X1589"/>
    </row>
    <row r="1590" spans="2:24" ht="29" x14ac:dyDescent="0.35">
      <c r="B1590" s="146"/>
      <c r="C1590" s="31" t="s">
        <v>4231</v>
      </c>
      <c r="D1590" s="31"/>
      <c r="E1590" s="44" t="s">
        <v>3284</v>
      </c>
      <c r="F1590" s="43" t="s">
        <v>41</v>
      </c>
      <c r="G1590" s="84" t="s">
        <v>3249</v>
      </c>
      <c r="H1590" s="31">
        <v>1999</v>
      </c>
      <c r="I1590" s="207" t="s">
        <v>3338</v>
      </c>
      <c r="J1590" s="84" t="s">
        <v>3270</v>
      </c>
      <c r="K1590" s="31" t="s">
        <v>41</v>
      </c>
      <c r="L1590" s="31"/>
      <c r="M1590" s="169"/>
      <c r="N1590" s="148"/>
      <c r="O1590" s="44" t="s">
        <v>3284</v>
      </c>
      <c r="P1590" s="43">
        <v>1999</v>
      </c>
      <c r="Q1590" s="207" t="s">
        <v>3338</v>
      </c>
      <c r="R1590" s="84" t="s">
        <v>3270</v>
      </c>
      <c r="S1590" s="31" t="s">
        <v>41</v>
      </c>
      <c r="T1590" s="31"/>
      <c r="U1590" s="169"/>
      <c r="V1590" s="150"/>
      <c r="W1590" s="141" t="str" cm="1">
        <f t="array" ref="W1590">IF(SUM(LEN(B1590:V1590))=0,"",IF(OR(OR(ISBLANK(F1590),SUM(LEN(C1590),LEN(D1590))=0),AND(NOT(E1590="Unknown"),ISBLANK(J1590)),AND(NOT(O1590="Unknown"),ISBLANK(R1590))),"Missing Information", INDEX(Table15[Entire Service Line Classification], MATCH(SUMIFS(Table15[Unique ID],Table15[System-Owned Portion],E1590,Table15[If Material Anything Other than "Lead" in Column E,Was Material Ever Previously Lead?],G1590,Table15[Customer-Owned Portion],O1590),Table15[Unique ID],0),0)))</f>
        <v>Non-lead</v>
      </c>
      <c r="X1590"/>
    </row>
    <row r="1591" spans="2:24" ht="29" x14ac:dyDescent="0.35">
      <c r="B1591" s="146"/>
      <c r="C1591" s="31" t="s">
        <v>4232</v>
      </c>
      <c r="D1591" s="31"/>
      <c r="E1591" s="44" t="s">
        <v>3284</v>
      </c>
      <c r="F1591" s="43" t="s">
        <v>41</v>
      </c>
      <c r="G1591" s="84" t="s">
        <v>3249</v>
      </c>
      <c r="H1591" s="31">
        <v>1998</v>
      </c>
      <c r="I1591" s="207" t="s">
        <v>3338</v>
      </c>
      <c r="J1591" s="84" t="s">
        <v>3270</v>
      </c>
      <c r="K1591" s="31" t="s">
        <v>41</v>
      </c>
      <c r="L1591" s="31"/>
      <c r="M1591" s="169"/>
      <c r="N1591" s="148"/>
      <c r="O1591" s="44" t="s">
        <v>3284</v>
      </c>
      <c r="P1591" s="43">
        <v>1998</v>
      </c>
      <c r="Q1591" s="207" t="s">
        <v>3338</v>
      </c>
      <c r="R1591" s="84" t="s">
        <v>3270</v>
      </c>
      <c r="S1591" s="31" t="s">
        <v>41</v>
      </c>
      <c r="T1591" s="31"/>
      <c r="U1591" s="169"/>
      <c r="V1591" s="150"/>
      <c r="W1591" s="141" t="str" cm="1">
        <f t="array" ref="W1591">IF(SUM(LEN(B1591:V1591))=0,"",IF(OR(OR(ISBLANK(F1591),SUM(LEN(C1591),LEN(D1591))=0),AND(NOT(E1591="Unknown"),ISBLANK(J1591)),AND(NOT(O1591="Unknown"),ISBLANK(R1591))),"Missing Information", INDEX(Table15[Entire Service Line Classification], MATCH(SUMIFS(Table15[Unique ID],Table15[System-Owned Portion],E1591,Table15[If Material Anything Other than "Lead" in Column E,Was Material Ever Previously Lead?],G1591,Table15[Customer-Owned Portion],O1591),Table15[Unique ID],0),0)))</f>
        <v>Non-lead</v>
      </c>
      <c r="X1591"/>
    </row>
    <row r="1592" spans="2:24" ht="29" x14ac:dyDescent="0.35">
      <c r="B1592" s="146"/>
      <c r="C1592" s="31" t="s">
        <v>4233</v>
      </c>
      <c r="D1592" s="31"/>
      <c r="E1592" s="44" t="s">
        <v>3284</v>
      </c>
      <c r="F1592" s="43" t="s">
        <v>41</v>
      </c>
      <c r="G1592" s="84" t="s">
        <v>3249</v>
      </c>
      <c r="H1592" s="31">
        <v>1998</v>
      </c>
      <c r="I1592" s="207" t="s">
        <v>3338</v>
      </c>
      <c r="J1592" s="84" t="s">
        <v>3270</v>
      </c>
      <c r="K1592" s="31" t="s">
        <v>41</v>
      </c>
      <c r="L1592" s="31"/>
      <c r="M1592" s="169"/>
      <c r="N1592" s="148"/>
      <c r="O1592" s="44" t="s">
        <v>3284</v>
      </c>
      <c r="P1592" s="43">
        <v>1998</v>
      </c>
      <c r="Q1592" s="207" t="s">
        <v>3338</v>
      </c>
      <c r="R1592" s="84" t="s">
        <v>3270</v>
      </c>
      <c r="S1592" s="31" t="s">
        <v>41</v>
      </c>
      <c r="T1592" s="31"/>
      <c r="U1592" s="169"/>
      <c r="V1592" s="150"/>
      <c r="W1592" s="141" t="str" cm="1">
        <f t="array" ref="W1592">IF(SUM(LEN(B1592:V1592))=0,"",IF(OR(OR(ISBLANK(F1592),SUM(LEN(C1592),LEN(D1592))=0),AND(NOT(E1592="Unknown"),ISBLANK(J1592)),AND(NOT(O1592="Unknown"),ISBLANK(R1592))),"Missing Information", INDEX(Table15[Entire Service Line Classification], MATCH(SUMIFS(Table15[Unique ID],Table15[System-Owned Portion],E1592,Table15[If Material Anything Other than "Lead" in Column E,Was Material Ever Previously Lead?],G1592,Table15[Customer-Owned Portion],O1592),Table15[Unique ID],0),0)))</f>
        <v>Non-lead</v>
      </c>
      <c r="X1592"/>
    </row>
    <row r="1593" spans="2:24" ht="29" x14ac:dyDescent="0.35">
      <c r="B1593" s="146"/>
      <c r="C1593" s="31" t="s">
        <v>4234</v>
      </c>
      <c r="D1593" s="31"/>
      <c r="E1593" s="44" t="s">
        <v>3284</v>
      </c>
      <c r="F1593" s="43" t="s">
        <v>41</v>
      </c>
      <c r="G1593" s="84" t="s">
        <v>3249</v>
      </c>
      <c r="H1593" s="31">
        <v>1998</v>
      </c>
      <c r="I1593" s="207" t="s">
        <v>3338</v>
      </c>
      <c r="J1593" s="84" t="s">
        <v>3270</v>
      </c>
      <c r="K1593" s="31" t="s">
        <v>41</v>
      </c>
      <c r="L1593" s="31"/>
      <c r="M1593" s="169"/>
      <c r="N1593" s="148"/>
      <c r="O1593" s="44" t="s">
        <v>3284</v>
      </c>
      <c r="P1593" s="43">
        <v>1998</v>
      </c>
      <c r="Q1593" s="207" t="s">
        <v>3338</v>
      </c>
      <c r="R1593" s="84" t="s">
        <v>3270</v>
      </c>
      <c r="S1593" s="31" t="s">
        <v>41</v>
      </c>
      <c r="T1593" s="31"/>
      <c r="U1593" s="169"/>
      <c r="V1593" s="150"/>
      <c r="W1593" s="141" t="str" cm="1">
        <f t="array" ref="W1593">IF(SUM(LEN(B1593:V1593))=0,"",IF(OR(OR(ISBLANK(F1593),SUM(LEN(C1593),LEN(D1593))=0),AND(NOT(E1593="Unknown"),ISBLANK(J1593)),AND(NOT(O1593="Unknown"),ISBLANK(R1593))),"Missing Information", INDEX(Table15[Entire Service Line Classification], MATCH(SUMIFS(Table15[Unique ID],Table15[System-Owned Portion],E1593,Table15[If Material Anything Other than "Lead" in Column E,Was Material Ever Previously Lead?],G1593,Table15[Customer-Owned Portion],O1593),Table15[Unique ID],0),0)))</f>
        <v>Non-lead</v>
      </c>
      <c r="X1593"/>
    </row>
    <row r="1594" spans="2:24" ht="29" x14ac:dyDescent="0.35">
      <c r="B1594" s="146"/>
      <c r="C1594" s="31" t="s">
        <v>4235</v>
      </c>
      <c r="D1594" s="31"/>
      <c r="E1594" s="44" t="s">
        <v>3284</v>
      </c>
      <c r="F1594" s="43" t="s">
        <v>41</v>
      </c>
      <c r="G1594" s="84" t="s">
        <v>3249</v>
      </c>
      <c r="H1594" s="31">
        <v>1999</v>
      </c>
      <c r="I1594" s="207" t="s">
        <v>3338</v>
      </c>
      <c r="J1594" s="84" t="s">
        <v>3270</v>
      </c>
      <c r="K1594" s="31" t="s">
        <v>41</v>
      </c>
      <c r="L1594" s="31"/>
      <c r="M1594" s="169"/>
      <c r="N1594" s="148"/>
      <c r="O1594" s="44" t="s">
        <v>3284</v>
      </c>
      <c r="P1594" s="43">
        <v>1999</v>
      </c>
      <c r="Q1594" s="207" t="s">
        <v>3338</v>
      </c>
      <c r="R1594" s="84" t="s">
        <v>3270</v>
      </c>
      <c r="S1594" s="31" t="s">
        <v>41</v>
      </c>
      <c r="T1594" s="31"/>
      <c r="U1594" s="169"/>
      <c r="V1594" s="150"/>
      <c r="W1594" s="141" t="str" cm="1">
        <f t="array" ref="W1594">IF(SUM(LEN(B1594:V1594))=0,"",IF(OR(OR(ISBLANK(F1594),SUM(LEN(C1594),LEN(D1594))=0),AND(NOT(E1594="Unknown"),ISBLANK(J1594)),AND(NOT(O1594="Unknown"),ISBLANK(R1594))),"Missing Information", INDEX(Table15[Entire Service Line Classification], MATCH(SUMIFS(Table15[Unique ID],Table15[System-Owned Portion],E1594,Table15[If Material Anything Other than "Lead" in Column E,Was Material Ever Previously Lead?],G1594,Table15[Customer-Owned Portion],O1594),Table15[Unique ID],0),0)))</f>
        <v>Non-lead</v>
      </c>
      <c r="X1594"/>
    </row>
    <row r="1595" spans="2:24" ht="29" x14ac:dyDescent="0.35">
      <c r="B1595" s="146"/>
      <c r="C1595" s="31" t="s">
        <v>4236</v>
      </c>
      <c r="D1595" s="31"/>
      <c r="E1595" s="44" t="s">
        <v>3284</v>
      </c>
      <c r="F1595" s="43" t="s">
        <v>41</v>
      </c>
      <c r="G1595" s="84" t="s">
        <v>3249</v>
      </c>
      <c r="H1595" s="31">
        <v>1999</v>
      </c>
      <c r="I1595" s="207" t="s">
        <v>3338</v>
      </c>
      <c r="J1595" s="84" t="s">
        <v>3270</v>
      </c>
      <c r="K1595" s="31" t="s">
        <v>41</v>
      </c>
      <c r="L1595" s="31"/>
      <c r="M1595" s="169"/>
      <c r="N1595" s="148"/>
      <c r="O1595" s="44" t="s">
        <v>3284</v>
      </c>
      <c r="P1595" s="43">
        <v>1999</v>
      </c>
      <c r="Q1595" s="207" t="s">
        <v>3338</v>
      </c>
      <c r="R1595" s="84" t="s">
        <v>3270</v>
      </c>
      <c r="S1595" s="31" t="s">
        <v>41</v>
      </c>
      <c r="T1595" s="31"/>
      <c r="U1595" s="169"/>
      <c r="V1595" s="150"/>
      <c r="W1595" s="141" t="str" cm="1">
        <f t="array" ref="W1595">IF(SUM(LEN(B1595:V1595))=0,"",IF(OR(OR(ISBLANK(F1595),SUM(LEN(C1595),LEN(D1595))=0),AND(NOT(E1595="Unknown"),ISBLANK(J1595)),AND(NOT(O1595="Unknown"),ISBLANK(R1595))),"Missing Information", INDEX(Table15[Entire Service Line Classification], MATCH(SUMIFS(Table15[Unique ID],Table15[System-Owned Portion],E1595,Table15[If Material Anything Other than "Lead" in Column E,Was Material Ever Previously Lead?],G1595,Table15[Customer-Owned Portion],O1595),Table15[Unique ID],0),0)))</f>
        <v>Non-lead</v>
      </c>
      <c r="X1595"/>
    </row>
    <row r="1596" spans="2:24" ht="29" x14ac:dyDescent="0.35">
      <c r="B1596" s="146"/>
      <c r="C1596" s="31" t="s">
        <v>776</v>
      </c>
      <c r="D1596" s="31"/>
      <c r="E1596" s="44" t="s">
        <v>3284</v>
      </c>
      <c r="F1596" s="43" t="s">
        <v>41</v>
      </c>
      <c r="G1596" s="84" t="s">
        <v>3249</v>
      </c>
      <c r="H1596" s="31">
        <v>1999</v>
      </c>
      <c r="I1596" s="207" t="s">
        <v>3338</v>
      </c>
      <c r="J1596" s="84" t="s">
        <v>3270</v>
      </c>
      <c r="K1596" s="31" t="s">
        <v>41</v>
      </c>
      <c r="L1596" s="31"/>
      <c r="M1596" s="169"/>
      <c r="N1596" s="148"/>
      <c r="O1596" s="44" t="s">
        <v>3284</v>
      </c>
      <c r="P1596" s="43">
        <v>1999</v>
      </c>
      <c r="Q1596" s="207" t="s">
        <v>3338</v>
      </c>
      <c r="R1596" s="84" t="s">
        <v>3270</v>
      </c>
      <c r="S1596" s="31" t="s">
        <v>41</v>
      </c>
      <c r="T1596" s="31"/>
      <c r="U1596" s="169"/>
      <c r="V1596" s="150"/>
      <c r="W1596" s="141" t="str" cm="1">
        <f t="array" ref="W1596">IF(SUM(LEN(B1596:V1596))=0,"",IF(OR(OR(ISBLANK(F1596),SUM(LEN(C1596),LEN(D1596))=0),AND(NOT(E1596="Unknown"),ISBLANK(J1596)),AND(NOT(O1596="Unknown"),ISBLANK(R1596))),"Missing Information", INDEX(Table15[Entire Service Line Classification], MATCH(SUMIFS(Table15[Unique ID],Table15[System-Owned Portion],E1596,Table15[If Material Anything Other than "Lead" in Column E,Was Material Ever Previously Lead?],G1596,Table15[Customer-Owned Portion],O1596),Table15[Unique ID],0),0)))</f>
        <v>Non-lead</v>
      </c>
      <c r="X1596"/>
    </row>
    <row r="1597" spans="2:24" ht="29" x14ac:dyDescent="0.35">
      <c r="B1597" s="146"/>
      <c r="C1597" s="31" t="s">
        <v>777</v>
      </c>
      <c r="D1597" s="31"/>
      <c r="E1597" s="44" t="s">
        <v>3284</v>
      </c>
      <c r="F1597" s="43" t="s">
        <v>41</v>
      </c>
      <c r="G1597" s="84" t="s">
        <v>3249</v>
      </c>
      <c r="H1597" s="31">
        <v>1999</v>
      </c>
      <c r="I1597" s="207" t="s">
        <v>3338</v>
      </c>
      <c r="J1597" s="84" t="s">
        <v>3270</v>
      </c>
      <c r="K1597" s="31" t="s">
        <v>41</v>
      </c>
      <c r="L1597" s="31"/>
      <c r="M1597" s="169"/>
      <c r="N1597" s="148"/>
      <c r="O1597" s="44" t="s">
        <v>3284</v>
      </c>
      <c r="P1597" s="43">
        <v>1999</v>
      </c>
      <c r="Q1597" s="207" t="s">
        <v>3338</v>
      </c>
      <c r="R1597" s="84" t="s">
        <v>3270</v>
      </c>
      <c r="S1597" s="31" t="s">
        <v>41</v>
      </c>
      <c r="T1597" s="31"/>
      <c r="U1597" s="169"/>
      <c r="V1597" s="150"/>
      <c r="W1597" s="141" t="str" cm="1">
        <f t="array" ref="W1597">IF(SUM(LEN(B1597:V1597))=0,"",IF(OR(OR(ISBLANK(F1597),SUM(LEN(C1597),LEN(D1597))=0),AND(NOT(E1597="Unknown"),ISBLANK(J1597)),AND(NOT(O1597="Unknown"),ISBLANK(R1597))),"Missing Information", INDEX(Table15[Entire Service Line Classification], MATCH(SUMIFS(Table15[Unique ID],Table15[System-Owned Portion],E1597,Table15[If Material Anything Other than "Lead" in Column E,Was Material Ever Previously Lead?],G1597,Table15[Customer-Owned Portion],O1597),Table15[Unique ID],0),0)))</f>
        <v>Non-lead</v>
      </c>
      <c r="X1597"/>
    </row>
    <row r="1598" spans="2:24" x14ac:dyDescent="0.35">
      <c r="B1598" s="146"/>
      <c r="C1598" s="31" t="s">
        <v>4237</v>
      </c>
      <c r="D1598" s="31"/>
      <c r="E1598" s="44" t="s">
        <v>3203</v>
      </c>
      <c r="F1598" s="43" t="s">
        <v>3283</v>
      </c>
      <c r="G1598" s="84" t="s">
        <v>3249</v>
      </c>
      <c r="H1598" s="31">
        <v>1964</v>
      </c>
      <c r="I1598" s="207" t="s">
        <v>3338</v>
      </c>
      <c r="J1598" s="84"/>
      <c r="K1598" s="31" t="s">
        <v>41</v>
      </c>
      <c r="L1598" s="31"/>
      <c r="M1598" s="169"/>
      <c r="N1598" s="148"/>
      <c r="O1598" s="44" t="s">
        <v>3203</v>
      </c>
      <c r="P1598" s="43">
        <v>1964</v>
      </c>
      <c r="Q1598" s="207" t="s">
        <v>3338</v>
      </c>
      <c r="R1598" s="84" t="s">
        <v>3203</v>
      </c>
      <c r="S1598" s="31" t="s">
        <v>41</v>
      </c>
      <c r="T1598" s="31"/>
      <c r="U1598" s="169"/>
      <c r="V1598" s="150"/>
      <c r="W1598" s="141" t="str" cm="1">
        <f t="array" ref="W1598">IF(SUM(LEN(B1598:V1598))=0,"",IF(OR(OR(ISBLANK(F1598),SUM(LEN(C1598),LEN(D1598))=0),AND(NOT(E1598="Unknown"),ISBLANK(J1598)),AND(NOT(O1598="Unknown"),ISBLANK(R1598))),"Missing Information", INDEX(Table15[Entire Service Line Classification], MATCH(SUMIFS(Table15[Unique ID],Table15[System-Owned Portion],E1598,Table15[If Material Anything Other than "Lead" in Column E,Was Material Ever Previously Lead?],G1598,Table15[Customer-Owned Portion],O1598),Table15[Unique ID],0),0)))</f>
        <v>Lead Status Unknown</v>
      </c>
      <c r="X1598"/>
    </row>
    <row r="1599" spans="2:24" ht="29" x14ac:dyDescent="0.35">
      <c r="B1599" s="146"/>
      <c r="C1599" s="31" t="s">
        <v>778</v>
      </c>
      <c r="D1599" s="31"/>
      <c r="E1599" s="44" t="s">
        <v>3284</v>
      </c>
      <c r="F1599" s="43" t="s">
        <v>41</v>
      </c>
      <c r="G1599" s="84" t="s">
        <v>3249</v>
      </c>
      <c r="H1599" s="31">
        <v>1999</v>
      </c>
      <c r="I1599" s="207" t="s">
        <v>3341</v>
      </c>
      <c r="J1599" s="84" t="s">
        <v>3270</v>
      </c>
      <c r="K1599" s="31" t="s">
        <v>41</v>
      </c>
      <c r="L1599" s="31"/>
      <c r="M1599" s="169"/>
      <c r="N1599" s="148"/>
      <c r="O1599" s="44" t="s">
        <v>3284</v>
      </c>
      <c r="P1599" s="43">
        <v>1999</v>
      </c>
      <c r="Q1599" s="207" t="s">
        <v>3341</v>
      </c>
      <c r="R1599" s="84" t="s">
        <v>3270</v>
      </c>
      <c r="S1599" s="31" t="s">
        <v>41</v>
      </c>
      <c r="T1599" s="31"/>
      <c r="U1599" s="169"/>
      <c r="V1599" s="150"/>
      <c r="W1599" s="141" t="str" cm="1">
        <f t="array" ref="W1599">IF(SUM(LEN(B1599:V1599))=0,"",IF(OR(OR(ISBLANK(F1599),SUM(LEN(C1599),LEN(D1599))=0),AND(NOT(E1599="Unknown"),ISBLANK(J1599)),AND(NOT(O1599="Unknown"),ISBLANK(R1599))),"Missing Information", INDEX(Table15[Entire Service Line Classification], MATCH(SUMIFS(Table15[Unique ID],Table15[System-Owned Portion],E1599,Table15[If Material Anything Other than "Lead" in Column E,Was Material Ever Previously Lead?],G1599,Table15[Customer-Owned Portion],O1599),Table15[Unique ID],0),0)))</f>
        <v>Non-lead</v>
      </c>
      <c r="X1599"/>
    </row>
    <row r="1600" spans="2:24" ht="29" x14ac:dyDescent="0.35">
      <c r="B1600" s="146"/>
      <c r="C1600" s="31" t="s">
        <v>779</v>
      </c>
      <c r="D1600" s="31"/>
      <c r="E1600" s="44" t="s">
        <v>3284</v>
      </c>
      <c r="F1600" s="43" t="s">
        <v>41</v>
      </c>
      <c r="G1600" s="84" t="s">
        <v>3249</v>
      </c>
      <c r="H1600" s="31">
        <v>1999</v>
      </c>
      <c r="I1600" s="207" t="s">
        <v>3338</v>
      </c>
      <c r="J1600" s="84" t="s">
        <v>3270</v>
      </c>
      <c r="K1600" s="31" t="s">
        <v>41</v>
      </c>
      <c r="L1600" s="31"/>
      <c r="M1600" s="169"/>
      <c r="N1600" s="148"/>
      <c r="O1600" s="44" t="s">
        <v>3284</v>
      </c>
      <c r="P1600" s="43">
        <v>1999</v>
      </c>
      <c r="Q1600" s="207" t="s">
        <v>3338</v>
      </c>
      <c r="R1600" s="84" t="s">
        <v>3270</v>
      </c>
      <c r="S1600" s="31" t="s">
        <v>41</v>
      </c>
      <c r="T1600" s="31"/>
      <c r="U1600" s="169"/>
      <c r="V1600" s="150"/>
      <c r="W1600" s="141" t="str" cm="1">
        <f t="array" ref="W1600">IF(SUM(LEN(B1600:V1600))=0,"",IF(OR(OR(ISBLANK(F1600),SUM(LEN(C1600),LEN(D1600))=0),AND(NOT(E1600="Unknown"),ISBLANK(J1600)),AND(NOT(O1600="Unknown"),ISBLANK(R1600))),"Missing Information", INDEX(Table15[Entire Service Line Classification], MATCH(SUMIFS(Table15[Unique ID],Table15[System-Owned Portion],E1600,Table15[If Material Anything Other than "Lead" in Column E,Was Material Ever Previously Lead?],G1600,Table15[Customer-Owned Portion],O1600),Table15[Unique ID],0),0)))</f>
        <v>Non-lead</v>
      </c>
      <c r="X1600"/>
    </row>
    <row r="1601" spans="2:24" ht="29" x14ac:dyDescent="0.35">
      <c r="B1601" s="146"/>
      <c r="C1601" s="31" t="s">
        <v>780</v>
      </c>
      <c r="D1601" s="31"/>
      <c r="E1601" s="44" t="s">
        <v>3284</v>
      </c>
      <c r="F1601" s="43" t="s">
        <v>41</v>
      </c>
      <c r="G1601" s="84" t="s">
        <v>3249</v>
      </c>
      <c r="H1601" s="31">
        <v>1999</v>
      </c>
      <c r="I1601" s="207" t="s">
        <v>3338</v>
      </c>
      <c r="J1601" s="84" t="s">
        <v>3270</v>
      </c>
      <c r="K1601" s="31" t="s">
        <v>41</v>
      </c>
      <c r="L1601" s="31"/>
      <c r="M1601" s="169"/>
      <c r="N1601" s="148"/>
      <c r="O1601" s="44" t="s">
        <v>3284</v>
      </c>
      <c r="P1601" s="43">
        <v>1999</v>
      </c>
      <c r="Q1601" s="207" t="s">
        <v>3338</v>
      </c>
      <c r="R1601" s="84" t="s">
        <v>3270</v>
      </c>
      <c r="S1601" s="31" t="s">
        <v>41</v>
      </c>
      <c r="T1601" s="31"/>
      <c r="U1601" s="169"/>
      <c r="V1601" s="150"/>
      <c r="W1601" s="141" t="str" cm="1">
        <f t="array" ref="W1601">IF(SUM(LEN(B1601:V1601))=0,"",IF(OR(OR(ISBLANK(F1601),SUM(LEN(C1601),LEN(D1601))=0),AND(NOT(E1601="Unknown"),ISBLANK(J1601)),AND(NOT(O1601="Unknown"),ISBLANK(R1601))),"Missing Information", INDEX(Table15[Entire Service Line Classification], MATCH(SUMIFS(Table15[Unique ID],Table15[System-Owned Portion],E1601,Table15[If Material Anything Other than "Lead" in Column E,Was Material Ever Previously Lead?],G1601,Table15[Customer-Owned Portion],O1601),Table15[Unique ID],0),0)))</f>
        <v>Non-lead</v>
      </c>
      <c r="X1601"/>
    </row>
    <row r="1602" spans="2:24" ht="29" x14ac:dyDescent="0.35">
      <c r="B1602" s="146"/>
      <c r="C1602" s="31" t="s">
        <v>781</v>
      </c>
      <c r="D1602" s="31"/>
      <c r="E1602" s="44" t="s">
        <v>3284</v>
      </c>
      <c r="F1602" s="43" t="s">
        <v>41</v>
      </c>
      <c r="G1602" s="84" t="s">
        <v>3249</v>
      </c>
      <c r="H1602" s="31">
        <v>1999</v>
      </c>
      <c r="I1602" s="207" t="s">
        <v>3338</v>
      </c>
      <c r="J1602" s="84" t="s">
        <v>3270</v>
      </c>
      <c r="K1602" s="31" t="s">
        <v>41</v>
      </c>
      <c r="L1602" s="31"/>
      <c r="M1602" s="169"/>
      <c r="N1602" s="148"/>
      <c r="O1602" s="44" t="s">
        <v>3284</v>
      </c>
      <c r="P1602" s="43">
        <v>1999</v>
      </c>
      <c r="Q1602" s="207" t="s">
        <v>3338</v>
      </c>
      <c r="R1602" s="84" t="s">
        <v>3270</v>
      </c>
      <c r="S1602" s="31" t="s">
        <v>41</v>
      </c>
      <c r="T1602" s="31"/>
      <c r="U1602" s="169"/>
      <c r="V1602" s="150"/>
      <c r="W1602" s="141" t="str" cm="1">
        <f t="array" ref="W1602">IF(SUM(LEN(B1602:V1602))=0,"",IF(OR(OR(ISBLANK(F1602),SUM(LEN(C1602),LEN(D1602))=0),AND(NOT(E1602="Unknown"),ISBLANK(J1602)),AND(NOT(O1602="Unknown"),ISBLANK(R1602))),"Missing Information", INDEX(Table15[Entire Service Line Classification], MATCH(SUMIFS(Table15[Unique ID],Table15[System-Owned Portion],E1602,Table15[If Material Anything Other than "Lead" in Column E,Was Material Ever Previously Lead?],G1602,Table15[Customer-Owned Portion],O1602),Table15[Unique ID],0),0)))</f>
        <v>Non-lead</v>
      </c>
      <c r="X1602"/>
    </row>
    <row r="1603" spans="2:24" ht="29" x14ac:dyDescent="0.35">
      <c r="B1603" s="146"/>
      <c r="C1603" s="31" t="s">
        <v>782</v>
      </c>
      <c r="D1603" s="31"/>
      <c r="E1603" s="44" t="s">
        <v>3284</v>
      </c>
      <c r="F1603" s="43" t="s">
        <v>41</v>
      </c>
      <c r="G1603" s="84" t="s">
        <v>3249</v>
      </c>
      <c r="H1603" s="31">
        <v>1999</v>
      </c>
      <c r="I1603" s="207" t="s">
        <v>3338</v>
      </c>
      <c r="J1603" s="84" t="s">
        <v>3270</v>
      </c>
      <c r="K1603" s="31" t="s">
        <v>41</v>
      </c>
      <c r="L1603" s="31"/>
      <c r="M1603" s="169"/>
      <c r="N1603" s="148"/>
      <c r="O1603" s="44" t="s">
        <v>3284</v>
      </c>
      <c r="P1603" s="43">
        <v>1999</v>
      </c>
      <c r="Q1603" s="207" t="s">
        <v>3338</v>
      </c>
      <c r="R1603" s="84" t="s">
        <v>3270</v>
      </c>
      <c r="S1603" s="31" t="s">
        <v>41</v>
      </c>
      <c r="T1603" s="31"/>
      <c r="U1603" s="169"/>
      <c r="V1603" s="150"/>
      <c r="W1603" s="141" t="str" cm="1">
        <f t="array" ref="W1603">IF(SUM(LEN(B1603:V1603))=0,"",IF(OR(OR(ISBLANK(F1603),SUM(LEN(C1603),LEN(D1603))=0),AND(NOT(E1603="Unknown"),ISBLANK(J1603)),AND(NOT(O1603="Unknown"),ISBLANK(R1603))),"Missing Information", INDEX(Table15[Entire Service Line Classification], MATCH(SUMIFS(Table15[Unique ID],Table15[System-Owned Portion],E1603,Table15[If Material Anything Other than "Lead" in Column E,Was Material Ever Previously Lead?],G1603,Table15[Customer-Owned Portion],O1603),Table15[Unique ID],0),0)))</f>
        <v>Non-lead</v>
      </c>
      <c r="X1603"/>
    </row>
    <row r="1604" spans="2:24" ht="29" x14ac:dyDescent="0.35">
      <c r="B1604" s="146"/>
      <c r="C1604" s="31" t="s">
        <v>4238</v>
      </c>
      <c r="D1604" s="31"/>
      <c r="E1604" s="44" t="s">
        <v>3284</v>
      </c>
      <c r="F1604" s="43" t="s">
        <v>41</v>
      </c>
      <c r="G1604" s="84" t="s">
        <v>3249</v>
      </c>
      <c r="H1604" s="31">
        <v>2000</v>
      </c>
      <c r="I1604" s="207" t="s">
        <v>3338</v>
      </c>
      <c r="J1604" s="84" t="s">
        <v>3270</v>
      </c>
      <c r="K1604" s="31" t="s">
        <v>41</v>
      </c>
      <c r="L1604" s="31"/>
      <c r="M1604" s="169"/>
      <c r="N1604" s="148"/>
      <c r="O1604" s="44" t="s">
        <v>3284</v>
      </c>
      <c r="P1604" s="43">
        <v>2000</v>
      </c>
      <c r="Q1604" s="207" t="s">
        <v>3338</v>
      </c>
      <c r="R1604" s="84" t="s">
        <v>3270</v>
      </c>
      <c r="S1604" s="31" t="s">
        <v>41</v>
      </c>
      <c r="T1604" s="31"/>
      <c r="U1604" s="169"/>
      <c r="V1604" s="150"/>
      <c r="W1604" s="141" t="str" cm="1">
        <f t="array" ref="W1604">IF(SUM(LEN(B1604:V1604))=0,"",IF(OR(OR(ISBLANK(F1604),SUM(LEN(C1604),LEN(D1604))=0),AND(NOT(E1604="Unknown"),ISBLANK(J1604)),AND(NOT(O1604="Unknown"),ISBLANK(R1604))),"Missing Information", INDEX(Table15[Entire Service Line Classification], MATCH(SUMIFS(Table15[Unique ID],Table15[System-Owned Portion],E1604,Table15[If Material Anything Other than "Lead" in Column E,Was Material Ever Previously Lead?],G1604,Table15[Customer-Owned Portion],O1604),Table15[Unique ID],0),0)))</f>
        <v>Non-lead</v>
      </c>
      <c r="X1604"/>
    </row>
    <row r="1605" spans="2:24" ht="29" x14ac:dyDescent="0.35">
      <c r="B1605" s="146"/>
      <c r="C1605" s="31" t="s">
        <v>4239</v>
      </c>
      <c r="D1605" s="31"/>
      <c r="E1605" s="44" t="s">
        <v>3284</v>
      </c>
      <c r="F1605" s="43" t="s">
        <v>41</v>
      </c>
      <c r="G1605" s="84" t="s">
        <v>3249</v>
      </c>
      <c r="H1605" s="31">
        <v>2000</v>
      </c>
      <c r="I1605" s="207" t="s">
        <v>3338</v>
      </c>
      <c r="J1605" s="84" t="s">
        <v>3270</v>
      </c>
      <c r="K1605" s="31" t="s">
        <v>41</v>
      </c>
      <c r="L1605" s="31"/>
      <c r="M1605" s="169"/>
      <c r="N1605" s="148"/>
      <c r="O1605" s="44" t="s">
        <v>3284</v>
      </c>
      <c r="P1605" s="43">
        <v>2000</v>
      </c>
      <c r="Q1605" s="207" t="s">
        <v>3338</v>
      </c>
      <c r="R1605" s="84" t="s">
        <v>3270</v>
      </c>
      <c r="S1605" s="31" t="s">
        <v>41</v>
      </c>
      <c r="T1605" s="31"/>
      <c r="U1605" s="169"/>
      <c r="V1605" s="150"/>
      <c r="W1605" s="141" t="str" cm="1">
        <f t="array" ref="W1605">IF(SUM(LEN(B1605:V1605))=0,"",IF(OR(OR(ISBLANK(F1605),SUM(LEN(C1605),LEN(D1605))=0),AND(NOT(E1605="Unknown"),ISBLANK(J1605)),AND(NOT(O1605="Unknown"),ISBLANK(R1605))),"Missing Information", INDEX(Table15[Entire Service Line Classification], MATCH(SUMIFS(Table15[Unique ID],Table15[System-Owned Portion],E1605,Table15[If Material Anything Other than "Lead" in Column E,Was Material Ever Previously Lead?],G1605,Table15[Customer-Owned Portion],O1605),Table15[Unique ID],0),0)))</f>
        <v>Non-lead</v>
      </c>
      <c r="X1605"/>
    </row>
    <row r="1606" spans="2:24" ht="29" x14ac:dyDescent="0.35">
      <c r="B1606" s="146"/>
      <c r="C1606" s="31" t="s">
        <v>4240</v>
      </c>
      <c r="D1606" s="31"/>
      <c r="E1606" s="44" t="s">
        <v>3284</v>
      </c>
      <c r="F1606" s="43" t="s">
        <v>41</v>
      </c>
      <c r="G1606" s="84" t="s">
        <v>3249</v>
      </c>
      <c r="H1606" s="31">
        <v>2000</v>
      </c>
      <c r="I1606" s="207" t="s">
        <v>3338</v>
      </c>
      <c r="J1606" s="84" t="s">
        <v>3270</v>
      </c>
      <c r="K1606" s="31" t="s">
        <v>41</v>
      </c>
      <c r="L1606" s="31"/>
      <c r="M1606" s="169"/>
      <c r="N1606" s="148"/>
      <c r="O1606" s="44" t="s">
        <v>3284</v>
      </c>
      <c r="P1606" s="43">
        <v>2000</v>
      </c>
      <c r="Q1606" s="207" t="s">
        <v>3338</v>
      </c>
      <c r="R1606" s="84" t="s">
        <v>3270</v>
      </c>
      <c r="S1606" s="31" t="s">
        <v>41</v>
      </c>
      <c r="T1606" s="31"/>
      <c r="U1606" s="169"/>
      <c r="V1606" s="150"/>
      <c r="W1606" s="141" t="str" cm="1">
        <f t="array" ref="W1606">IF(SUM(LEN(B1606:V1606))=0,"",IF(OR(OR(ISBLANK(F1606),SUM(LEN(C1606),LEN(D1606))=0),AND(NOT(E1606="Unknown"),ISBLANK(J1606)),AND(NOT(O1606="Unknown"),ISBLANK(R1606))),"Missing Information", INDEX(Table15[Entire Service Line Classification], MATCH(SUMIFS(Table15[Unique ID],Table15[System-Owned Portion],E1606,Table15[If Material Anything Other than "Lead" in Column E,Was Material Ever Previously Lead?],G1606,Table15[Customer-Owned Portion],O1606),Table15[Unique ID],0),0)))</f>
        <v>Non-lead</v>
      </c>
      <c r="X1606"/>
    </row>
    <row r="1607" spans="2:24" x14ac:dyDescent="0.35">
      <c r="B1607" s="146"/>
      <c r="C1607" s="31" t="s">
        <v>4241</v>
      </c>
      <c r="D1607" s="31"/>
      <c r="E1607" s="44" t="s">
        <v>3203</v>
      </c>
      <c r="F1607" s="43" t="s">
        <v>3283</v>
      </c>
      <c r="G1607" s="84" t="s">
        <v>3249</v>
      </c>
      <c r="H1607" s="31">
        <v>1941</v>
      </c>
      <c r="I1607" s="207" t="s">
        <v>3338</v>
      </c>
      <c r="J1607" s="84"/>
      <c r="K1607" s="31" t="s">
        <v>41</v>
      </c>
      <c r="L1607" s="31"/>
      <c r="M1607" s="169"/>
      <c r="N1607" s="148"/>
      <c r="O1607" s="44" t="s">
        <v>3203</v>
      </c>
      <c r="P1607" s="43">
        <v>1941</v>
      </c>
      <c r="Q1607" s="207" t="s">
        <v>3338</v>
      </c>
      <c r="R1607" s="84" t="s">
        <v>3203</v>
      </c>
      <c r="S1607" s="31" t="s">
        <v>41</v>
      </c>
      <c r="T1607" s="31"/>
      <c r="U1607" s="169"/>
      <c r="V1607" s="150"/>
      <c r="W1607" s="141" t="str" cm="1">
        <f t="array" ref="W1607">IF(SUM(LEN(B1607:V1607))=0,"",IF(OR(OR(ISBLANK(F1607),SUM(LEN(C1607),LEN(D1607))=0),AND(NOT(E1607="Unknown"),ISBLANK(J1607)),AND(NOT(O1607="Unknown"),ISBLANK(R1607))),"Missing Information", INDEX(Table15[Entire Service Line Classification], MATCH(SUMIFS(Table15[Unique ID],Table15[System-Owned Portion],E1607,Table15[If Material Anything Other than "Lead" in Column E,Was Material Ever Previously Lead?],G1607,Table15[Customer-Owned Portion],O1607),Table15[Unique ID],0),0)))</f>
        <v>Lead Status Unknown</v>
      </c>
      <c r="X1607"/>
    </row>
    <row r="1608" spans="2:24" ht="29" x14ac:dyDescent="0.35">
      <c r="B1608" s="146"/>
      <c r="C1608" s="31" t="s">
        <v>4242</v>
      </c>
      <c r="D1608" s="31"/>
      <c r="E1608" s="44" t="s">
        <v>3284</v>
      </c>
      <c r="F1608" s="43" t="s">
        <v>41</v>
      </c>
      <c r="G1608" s="84" t="s">
        <v>3249</v>
      </c>
      <c r="H1608" s="31">
        <v>1999</v>
      </c>
      <c r="I1608" s="207" t="s">
        <v>3337</v>
      </c>
      <c r="J1608" s="84" t="s">
        <v>3270</v>
      </c>
      <c r="K1608" s="31" t="s">
        <v>41</v>
      </c>
      <c r="L1608" s="31"/>
      <c r="M1608" s="169"/>
      <c r="N1608" s="148"/>
      <c r="O1608" s="44" t="s">
        <v>3284</v>
      </c>
      <c r="P1608" s="43">
        <v>1999</v>
      </c>
      <c r="Q1608" s="207" t="s">
        <v>3337</v>
      </c>
      <c r="R1608" s="84" t="s">
        <v>3270</v>
      </c>
      <c r="S1608" s="31" t="s">
        <v>41</v>
      </c>
      <c r="T1608" s="31"/>
      <c r="U1608" s="169"/>
      <c r="V1608" s="150"/>
      <c r="W1608" s="141" t="str" cm="1">
        <f t="array" ref="W1608">IF(SUM(LEN(B1608:V1608))=0,"",IF(OR(OR(ISBLANK(F1608),SUM(LEN(C1608),LEN(D1608))=0),AND(NOT(E1608="Unknown"),ISBLANK(J1608)),AND(NOT(O1608="Unknown"),ISBLANK(R1608))),"Missing Information", INDEX(Table15[Entire Service Line Classification], MATCH(SUMIFS(Table15[Unique ID],Table15[System-Owned Portion],E1608,Table15[If Material Anything Other than "Lead" in Column E,Was Material Ever Previously Lead?],G1608,Table15[Customer-Owned Portion],O1608),Table15[Unique ID],0),0)))</f>
        <v>Non-lead</v>
      </c>
      <c r="X1608"/>
    </row>
    <row r="1609" spans="2:24" ht="29" x14ac:dyDescent="0.35">
      <c r="B1609" s="146"/>
      <c r="C1609" s="31" t="s">
        <v>4243</v>
      </c>
      <c r="D1609" s="31"/>
      <c r="E1609" s="44" t="s">
        <v>3284</v>
      </c>
      <c r="F1609" s="43" t="s">
        <v>41</v>
      </c>
      <c r="G1609" s="84" t="s">
        <v>3249</v>
      </c>
      <c r="H1609" s="31">
        <v>1999</v>
      </c>
      <c r="I1609" s="207" t="s">
        <v>3338</v>
      </c>
      <c r="J1609" s="84" t="s">
        <v>3270</v>
      </c>
      <c r="K1609" s="31" t="s">
        <v>41</v>
      </c>
      <c r="L1609" s="31"/>
      <c r="M1609" s="169"/>
      <c r="N1609" s="148"/>
      <c r="O1609" s="44" t="s">
        <v>3284</v>
      </c>
      <c r="P1609" s="43">
        <v>1999</v>
      </c>
      <c r="Q1609" s="207" t="s">
        <v>3338</v>
      </c>
      <c r="R1609" s="84" t="s">
        <v>3270</v>
      </c>
      <c r="S1609" s="31" t="s">
        <v>41</v>
      </c>
      <c r="T1609" s="31"/>
      <c r="U1609" s="169"/>
      <c r="V1609" s="150"/>
      <c r="W1609" s="141" t="str" cm="1">
        <f t="array" ref="W1609">IF(SUM(LEN(B1609:V1609))=0,"",IF(OR(OR(ISBLANK(F1609),SUM(LEN(C1609),LEN(D1609))=0),AND(NOT(E1609="Unknown"),ISBLANK(J1609)),AND(NOT(O1609="Unknown"),ISBLANK(R1609))),"Missing Information", INDEX(Table15[Entire Service Line Classification], MATCH(SUMIFS(Table15[Unique ID],Table15[System-Owned Portion],E1609,Table15[If Material Anything Other than "Lead" in Column E,Was Material Ever Previously Lead?],G1609,Table15[Customer-Owned Portion],O1609),Table15[Unique ID],0),0)))</f>
        <v>Non-lead</v>
      </c>
      <c r="X1609"/>
    </row>
    <row r="1610" spans="2:24" ht="29" x14ac:dyDescent="0.35">
      <c r="B1610" s="146"/>
      <c r="C1610" s="31" t="s">
        <v>4244</v>
      </c>
      <c r="D1610" s="31"/>
      <c r="E1610" s="44" t="s">
        <v>3284</v>
      </c>
      <c r="F1610" s="43" t="s">
        <v>41</v>
      </c>
      <c r="G1610" s="84" t="s">
        <v>3249</v>
      </c>
      <c r="H1610" s="31">
        <v>1999</v>
      </c>
      <c r="I1610" s="207" t="s">
        <v>3338</v>
      </c>
      <c r="J1610" s="84" t="s">
        <v>3270</v>
      </c>
      <c r="K1610" s="31" t="s">
        <v>41</v>
      </c>
      <c r="L1610" s="31"/>
      <c r="M1610" s="169"/>
      <c r="N1610" s="148"/>
      <c r="O1610" s="44" t="s">
        <v>3284</v>
      </c>
      <c r="P1610" s="43">
        <v>1999</v>
      </c>
      <c r="Q1610" s="207" t="s">
        <v>3338</v>
      </c>
      <c r="R1610" s="84" t="s">
        <v>3270</v>
      </c>
      <c r="S1610" s="31" t="s">
        <v>41</v>
      </c>
      <c r="T1610" s="31"/>
      <c r="U1610" s="169"/>
      <c r="V1610" s="150"/>
      <c r="W1610" s="141" t="str" cm="1">
        <f t="array" ref="W1610">IF(SUM(LEN(B1610:V1610))=0,"",IF(OR(OR(ISBLANK(F1610),SUM(LEN(C1610),LEN(D1610))=0),AND(NOT(E1610="Unknown"),ISBLANK(J1610)),AND(NOT(O1610="Unknown"),ISBLANK(R1610))),"Missing Information", INDEX(Table15[Entire Service Line Classification], MATCH(SUMIFS(Table15[Unique ID],Table15[System-Owned Portion],E1610,Table15[If Material Anything Other than "Lead" in Column E,Was Material Ever Previously Lead?],G1610,Table15[Customer-Owned Portion],O1610),Table15[Unique ID],0),0)))</f>
        <v>Non-lead</v>
      </c>
      <c r="X1610"/>
    </row>
    <row r="1611" spans="2:24" ht="29" x14ac:dyDescent="0.35">
      <c r="B1611" s="146"/>
      <c r="C1611" s="31" t="s">
        <v>4245</v>
      </c>
      <c r="D1611" s="31"/>
      <c r="E1611" s="44" t="s">
        <v>3284</v>
      </c>
      <c r="F1611" s="43" t="s">
        <v>41</v>
      </c>
      <c r="G1611" s="84" t="s">
        <v>3249</v>
      </c>
      <c r="H1611" s="31">
        <v>1998</v>
      </c>
      <c r="I1611" s="207" t="s">
        <v>3338</v>
      </c>
      <c r="J1611" s="84" t="s">
        <v>3270</v>
      </c>
      <c r="K1611" s="31" t="s">
        <v>41</v>
      </c>
      <c r="L1611" s="31"/>
      <c r="M1611" s="169"/>
      <c r="N1611" s="148"/>
      <c r="O1611" s="44" t="s">
        <v>3284</v>
      </c>
      <c r="P1611" s="43">
        <v>1998</v>
      </c>
      <c r="Q1611" s="207" t="s">
        <v>3338</v>
      </c>
      <c r="R1611" s="84" t="s">
        <v>3270</v>
      </c>
      <c r="S1611" s="31" t="s">
        <v>41</v>
      </c>
      <c r="T1611" s="31"/>
      <c r="U1611" s="169"/>
      <c r="V1611" s="150"/>
      <c r="W1611" s="141" t="str" cm="1">
        <f t="array" ref="W1611">IF(SUM(LEN(B1611:V1611))=0,"",IF(OR(OR(ISBLANK(F1611),SUM(LEN(C1611),LEN(D1611))=0),AND(NOT(E1611="Unknown"),ISBLANK(J1611)),AND(NOT(O1611="Unknown"),ISBLANK(R1611))),"Missing Information", INDEX(Table15[Entire Service Line Classification], MATCH(SUMIFS(Table15[Unique ID],Table15[System-Owned Portion],E1611,Table15[If Material Anything Other than "Lead" in Column E,Was Material Ever Previously Lead?],G1611,Table15[Customer-Owned Portion],O1611),Table15[Unique ID],0),0)))</f>
        <v>Non-lead</v>
      </c>
      <c r="X1611"/>
    </row>
    <row r="1612" spans="2:24" ht="29" x14ac:dyDescent="0.35">
      <c r="B1612" s="146"/>
      <c r="C1612" s="31" t="s">
        <v>4246</v>
      </c>
      <c r="D1612" s="31"/>
      <c r="E1612" s="44" t="s">
        <v>3284</v>
      </c>
      <c r="F1612" s="43" t="s">
        <v>41</v>
      </c>
      <c r="G1612" s="84" t="s">
        <v>3249</v>
      </c>
      <c r="H1612" s="31">
        <v>1999</v>
      </c>
      <c r="I1612" s="207" t="s">
        <v>3338</v>
      </c>
      <c r="J1612" s="84" t="s">
        <v>3270</v>
      </c>
      <c r="K1612" s="31" t="s">
        <v>41</v>
      </c>
      <c r="L1612" s="31"/>
      <c r="M1612" s="169"/>
      <c r="N1612" s="148"/>
      <c r="O1612" s="44" t="s">
        <v>3284</v>
      </c>
      <c r="P1612" s="43">
        <v>1999</v>
      </c>
      <c r="Q1612" s="207" t="s">
        <v>3338</v>
      </c>
      <c r="R1612" s="84" t="s">
        <v>3270</v>
      </c>
      <c r="S1612" s="31" t="s">
        <v>41</v>
      </c>
      <c r="T1612" s="31"/>
      <c r="U1612" s="169"/>
      <c r="V1612" s="150"/>
      <c r="W1612" s="141" t="str" cm="1">
        <f t="array" ref="W1612">IF(SUM(LEN(B1612:V1612))=0,"",IF(OR(OR(ISBLANK(F1612),SUM(LEN(C1612),LEN(D1612))=0),AND(NOT(E1612="Unknown"),ISBLANK(J1612)),AND(NOT(O1612="Unknown"),ISBLANK(R1612))),"Missing Information", INDEX(Table15[Entire Service Line Classification], MATCH(SUMIFS(Table15[Unique ID],Table15[System-Owned Portion],E1612,Table15[If Material Anything Other than "Lead" in Column E,Was Material Ever Previously Lead?],G1612,Table15[Customer-Owned Portion],O1612),Table15[Unique ID],0),0)))</f>
        <v>Non-lead</v>
      </c>
      <c r="X1612"/>
    </row>
    <row r="1613" spans="2:24" ht="29" x14ac:dyDescent="0.35">
      <c r="B1613" s="146"/>
      <c r="C1613" s="31" t="s">
        <v>4247</v>
      </c>
      <c r="D1613" s="31"/>
      <c r="E1613" s="44" t="s">
        <v>3284</v>
      </c>
      <c r="F1613" s="43" t="s">
        <v>41</v>
      </c>
      <c r="G1613" s="84" t="s">
        <v>3249</v>
      </c>
      <c r="H1613" s="31">
        <v>2000</v>
      </c>
      <c r="I1613" s="207" t="s">
        <v>3338</v>
      </c>
      <c r="J1613" s="84" t="s">
        <v>3270</v>
      </c>
      <c r="K1613" s="31" t="s">
        <v>41</v>
      </c>
      <c r="L1613" s="31"/>
      <c r="M1613" s="169"/>
      <c r="N1613" s="148"/>
      <c r="O1613" s="44" t="s">
        <v>3284</v>
      </c>
      <c r="P1613" s="43">
        <v>2000</v>
      </c>
      <c r="Q1613" s="207" t="s">
        <v>3338</v>
      </c>
      <c r="R1613" s="84" t="s">
        <v>3270</v>
      </c>
      <c r="S1613" s="31" t="s">
        <v>41</v>
      </c>
      <c r="T1613" s="31"/>
      <c r="U1613" s="169"/>
      <c r="V1613" s="150"/>
      <c r="W1613" s="141" t="str" cm="1">
        <f t="array" ref="W1613">IF(SUM(LEN(B1613:V1613))=0,"",IF(OR(OR(ISBLANK(F1613),SUM(LEN(C1613),LEN(D1613))=0),AND(NOT(E1613="Unknown"),ISBLANK(J1613)),AND(NOT(O1613="Unknown"),ISBLANK(R1613))),"Missing Information", INDEX(Table15[Entire Service Line Classification], MATCH(SUMIFS(Table15[Unique ID],Table15[System-Owned Portion],E1613,Table15[If Material Anything Other than "Lead" in Column E,Was Material Ever Previously Lead?],G1613,Table15[Customer-Owned Portion],O1613),Table15[Unique ID],0),0)))</f>
        <v>Non-lead</v>
      </c>
      <c r="X1613"/>
    </row>
    <row r="1614" spans="2:24" ht="29" x14ac:dyDescent="0.35">
      <c r="B1614" s="146"/>
      <c r="C1614" s="31" t="s">
        <v>4248</v>
      </c>
      <c r="D1614" s="31"/>
      <c r="E1614" s="44" t="s">
        <v>3284</v>
      </c>
      <c r="F1614" s="43" t="s">
        <v>41</v>
      </c>
      <c r="G1614" s="84" t="s">
        <v>3249</v>
      </c>
      <c r="H1614" s="31">
        <v>2000</v>
      </c>
      <c r="I1614" s="207" t="s">
        <v>3338</v>
      </c>
      <c r="J1614" s="84" t="s">
        <v>3270</v>
      </c>
      <c r="K1614" s="31" t="s">
        <v>41</v>
      </c>
      <c r="L1614" s="31"/>
      <c r="M1614" s="169"/>
      <c r="N1614" s="148"/>
      <c r="O1614" s="44" t="s">
        <v>3284</v>
      </c>
      <c r="P1614" s="43">
        <v>2000</v>
      </c>
      <c r="Q1614" s="207" t="s">
        <v>3338</v>
      </c>
      <c r="R1614" s="84" t="s">
        <v>3270</v>
      </c>
      <c r="S1614" s="31" t="s">
        <v>41</v>
      </c>
      <c r="T1614" s="31"/>
      <c r="U1614" s="169"/>
      <c r="V1614" s="150"/>
      <c r="W1614" s="141" t="str" cm="1">
        <f t="array" ref="W1614">IF(SUM(LEN(B1614:V1614))=0,"",IF(OR(OR(ISBLANK(F1614),SUM(LEN(C1614),LEN(D1614))=0),AND(NOT(E1614="Unknown"),ISBLANK(J1614)),AND(NOT(O1614="Unknown"),ISBLANK(R1614))),"Missing Information", INDEX(Table15[Entire Service Line Classification], MATCH(SUMIFS(Table15[Unique ID],Table15[System-Owned Portion],E1614,Table15[If Material Anything Other than "Lead" in Column E,Was Material Ever Previously Lead?],G1614,Table15[Customer-Owned Portion],O1614),Table15[Unique ID],0),0)))</f>
        <v>Non-lead</v>
      </c>
      <c r="X1614"/>
    </row>
    <row r="1615" spans="2:24" ht="29" x14ac:dyDescent="0.35">
      <c r="B1615" s="146"/>
      <c r="C1615" s="31" t="s">
        <v>4249</v>
      </c>
      <c r="D1615" s="31"/>
      <c r="E1615" s="44" t="s">
        <v>3284</v>
      </c>
      <c r="F1615" s="43" t="s">
        <v>41</v>
      </c>
      <c r="G1615" s="84" t="s">
        <v>3249</v>
      </c>
      <c r="H1615" s="31">
        <v>1992</v>
      </c>
      <c r="I1615" s="207" t="s">
        <v>3338</v>
      </c>
      <c r="J1615" s="84" t="s">
        <v>3270</v>
      </c>
      <c r="K1615" s="31" t="s">
        <v>41</v>
      </c>
      <c r="L1615" s="31"/>
      <c r="M1615" s="169"/>
      <c r="N1615" s="148"/>
      <c r="O1615" s="44" t="s">
        <v>3284</v>
      </c>
      <c r="P1615" s="43">
        <v>1992</v>
      </c>
      <c r="Q1615" s="207" t="s">
        <v>3338</v>
      </c>
      <c r="R1615" s="84" t="s">
        <v>3270</v>
      </c>
      <c r="S1615" s="31" t="s">
        <v>41</v>
      </c>
      <c r="T1615" s="31"/>
      <c r="U1615" s="169"/>
      <c r="V1615" s="150"/>
      <c r="W1615" s="141" t="str" cm="1">
        <f t="array" ref="W1615">IF(SUM(LEN(B1615:V1615))=0,"",IF(OR(OR(ISBLANK(F1615),SUM(LEN(C1615),LEN(D1615))=0),AND(NOT(E1615="Unknown"),ISBLANK(J1615)),AND(NOT(O1615="Unknown"),ISBLANK(R1615))),"Missing Information", INDEX(Table15[Entire Service Line Classification], MATCH(SUMIFS(Table15[Unique ID],Table15[System-Owned Portion],E1615,Table15[If Material Anything Other than "Lead" in Column E,Was Material Ever Previously Lead?],G1615,Table15[Customer-Owned Portion],O1615),Table15[Unique ID],0),0)))</f>
        <v>Non-lead</v>
      </c>
      <c r="X1615"/>
    </row>
    <row r="1616" spans="2:24" ht="29" x14ac:dyDescent="0.35">
      <c r="B1616" s="146"/>
      <c r="C1616" s="31" t="s">
        <v>4250</v>
      </c>
      <c r="D1616" s="31"/>
      <c r="E1616" s="44" t="s">
        <v>3284</v>
      </c>
      <c r="F1616" s="43" t="s">
        <v>41</v>
      </c>
      <c r="G1616" s="84" t="s">
        <v>3249</v>
      </c>
      <c r="H1616" s="31">
        <v>2000</v>
      </c>
      <c r="I1616" s="207" t="s">
        <v>3338</v>
      </c>
      <c r="J1616" s="84" t="s">
        <v>3270</v>
      </c>
      <c r="K1616" s="31" t="s">
        <v>41</v>
      </c>
      <c r="L1616" s="31"/>
      <c r="M1616" s="169"/>
      <c r="N1616" s="148"/>
      <c r="O1616" s="44" t="s">
        <v>3284</v>
      </c>
      <c r="P1616" s="43">
        <v>2000</v>
      </c>
      <c r="Q1616" s="207" t="s">
        <v>3338</v>
      </c>
      <c r="R1616" s="84" t="s">
        <v>3270</v>
      </c>
      <c r="S1616" s="31" t="s">
        <v>41</v>
      </c>
      <c r="T1616" s="31"/>
      <c r="U1616" s="169"/>
      <c r="V1616" s="150"/>
      <c r="W1616" s="141" t="str" cm="1">
        <f t="array" ref="W1616">IF(SUM(LEN(B1616:V1616))=0,"",IF(OR(OR(ISBLANK(F1616),SUM(LEN(C1616),LEN(D1616))=0),AND(NOT(E1616="Unknown"),ISBLANK(J1616)),AND(NOT(O1616="Unknown"),ISBLANK(R1616))),"Missing Information", INDEX(Table15[Entire Service Line Classification], MATCH(SUMIFS(Table15[Unique ID],Table15[System-Owned Portion],E1616,Table15[If Material Anything Other than "Lead" in Column E,Was Material Ever Previously Lead?],G1616,Table15[Customer-Owned Portion],O1616),Table15[Unique ID],0),0)))</f>
        <v>Non-lead</v>
      </c>
      <c r="X1616"/>
    </row>
    <row r="1617" spans="2:24" ht="29" x14ac:dyDescent="0.35">
      <c r="B1617" s="146"/>
      <c r="C1617" s="31" t="s">
        <v>783</v>
      </c>
      <c r="D1617" s="31"/>
      <c r="E1617" s="44" t="s">
        <v>3284</v>
      </c>
      <c r="F1617" s="43" t="s">
        <v>41</v>
      </c>
      <c r="G1617" s="84" t="s">
        <v>3249</v>
      </c>
      <c r="H1617" s="31">
        <v>1998</v>
      </c>
      <c r="I1617" s="207" t="s">
        <v>3338</v>
      </c>
      <c r="J1617" s="84" t="s">
        <v>3270</v>
      </c>
      <c r="K1617" s="31" t="s">
        <v>41</v>
      </c>
      <c r="L1617" s="31"/>
      <c r="M1617" s="169"/>
      <c r="N1617" s="148"/>
      <c r="O1617" s="44" t="s">
        <v>3284</v>
      </c>
      <c r="P1617" s="43">
        <v>1998</v>
      </c>
      <c r="Q1617" s="207" t="s">
        <v>3338</v>
      </c>
      <c r="R1617" s="84" t="s">
        <v>3270</v>
      </c>
      <c r="S1617" s="31" t="s">
        <v>41</v>
      </c>
      <c r="T1617" s="31"/>
      <c r="U1617" s="169"/>
      <c r="V1617" s="150"/>
      <c r="W1617" s="141" t="str" cm="1">
        <f t="array" ref="W1617">IF(SUM(LEN(B1617:V1617))=0,"",IF(OR(OR(ISBLANK(F1617),SUM(LEN(C1617),LEN(D1617))=0),AND(NOT(E1617="Unknown"),ISBLANK(J1617)),AND(NOT(O1617="Unknown"),ISBLANK(R1617))),"Missing Information", INDEX(Table15[Entire Service Line Classification], MATCH(SUMIFS(Table15[Unique ID],Table15[System-Owned Portion],E1617,Table15[If Material Anything Other than "Lead" in Column E,Was Material Ever Previously Lead?],G1617,Table15[Customer-Owned Portion],O1617),Table15[Unique ID],0),0)))</f>
        <v>Non-lead</v>
      </c>
      <c r="X1617"/>
    </row>
    <row r="1618" spans="2:24" ht="29" x14ac:dyDescent="0.35">
      <c r="B1618" s="146"/>
      <c r="C1618" s="31" t="s">
        <v>784</v>
      </c>
      <c r="D1618" s="31"/>
      <c r="E1618" s="44" t="s">
        <v>3284</v>
      </c>
      <c r="F1618" s="43" t="s">
        <v>41</v>
      </c>
      <c r="G1618" s="84" t="s">
        <v>3249</v>
      </c>
      <c r="H1618" s="31">
        <v>1998</v>
      </c>
      <c r="I1618" s="207" t="s">
        <v>3338</v>
      </c>
      <c r="J1618" s="84" t="s">
        <v>3270</v>
      </c>
      <c r="K1618" s="31" t="s">
        <v>41</v>
      </c>
      <c r="L1618" s="31"/>
      <c r="M1618" s="169"/>
      <c r="N1618" s="148"/>
      <c r="O1618" s="44" t="s">
        <v>3284</v>
      </c>
      <c r="P1618" s="43">
        <v>1998</v>
      </c>
      <c r="Q1618" s="207" t="s">
        <v>3338</v>
      </c>
      <c r="R1618" s="84" t="s">
        <v>3270</v>
      </c>
      <c r="S1618" s="31" t="s">
        <v>41</v>
      </c>
      <c r="T1618" s="31"/>
      <c r="U1618" s="169"/>
      <c r="V1618" s="150"/>
      <c r="W1618" s="141" t="str" cm="1">
        <f t="array" ref="W1618">IF(SUM(LEN(B1618:V1618))=0,"",IF(OR(OR(ISBLANK(F1618),SUM(LEN(C1618),LEN(D1618))=0),AND(NOT(E1618="Unknown"),ISBLANK(J1618)),AND(NOT(O1618="Unknown"),ISBLANK(R1618))),"Missing Information", INDEX(Table15[Entire Service Line Classification], MATCH(SUMIFS(Table15[Unique ID],Table15[System-Owned Portion],E1618,Table15[If Material Anything Other than "Lead" in Column E,Was Material Ever Previously Lead?],G1618,Table15[Customer-Owned Portion],O1618),Table15[Unique ID],0),0)))</f>
        <v>Non-lead</v>
      </c>
      <c r="X1618"/>
    </row>
    <row r="1619" spans="2:24" ht="29" x14ac:dyDescent="0.35">
      <c r="B1619" s="146"/>
      <c r="C1619" s="31" t="s">
        <v>785</v>
      </c>
      <c r="D1619" s="31"/>
      <c r="E1619" s="44" t="s">
        <v>3284</v>
      </c>
      <c r="F1619" s="43" t="s">
        <v>41</v>
      </c>
      <c r="G1619" s="84" t="s">
        <v>3249</v>
      </c>
      <c r="H1619" s="31">
        <v>1999</v>
      </c>
      <c r="I1619" s="207" t="s">
        <v>3338</v>
      </c>
      <c r="J1619" s="84" t="s">
        <v>3270</v>
      </c>
      <c r="K1619" s="31" t="s">
        <v>41</v>
      </c>
      <c r="L1619" s="31"/>
      <c r="M1619" s="169"/>
      <c r="N1619" s="148"/>
      <c r="O1619" s="44" t="s">
        <v>3284</v>
      </c>
      <c r="P1619" s="43">
        <v>1999</v>
      </c>
      <c r="Q1619" s="207" t="s">
        <v>3338</v>
      </c>
      <c r="R1619" s="84" t="s">
        <v>3270</v>
      </c>
      <c r="S1619" s="31" t="s">
        <v>41</v>
      </c>
      <c r="T1619" s="31"/>
      <c r="U1619" s="169"/>
      <c r="V1619" s="150"/>
      <c r="W1619" s="141" t="str" cm="1">
        <f t="array" ref="W1619">IF(SUM(LEN(B1619:V1619))=0,"",IF(OR(OR(ISBLANK(F1619),SUM(LEN(C1619),LEN(D1619))=0),AND(NOT(E1619="Unknown"),ISBLANK(J1619)),AND(NOT(O1619="Unknown"),ISBLANK(R1619))),"Missing Information", INDEX(Table15[Entire Service Line Classification], MATCH(SUMIFS(Table15[Unique ID],Table15[System-Owned Portion],E1619,Table15[If Material Anything Other than "Lead" in Column E,Was Material Ever Previously Lead?],G1619,Table15[Customer-Owned Portion],O1619),Table15[Unique ID],0),0)))</f>
        <v>Non-lead</v>
      </c>
      <c r="X1619"/>
    </row>
    <row r="1620" spans="2:24" ht="29" x14ac:dyDescent="0.35">
      <c r="B1620" s="146"/>
      <c r="C1620" s="31" t="s">
        <v>786</v>
      </c>
      <c r="D1620" s="31"/>
      <c r="E1620" s="44" t="s">
        <v>3284</v>
      </c>
      <c r="F1620" s="43" t="s">
        <v>41</v>
      </c>
      <c r="G1620" s="84" t="s">
        <v>3249</v>
      </c>
      <c r="H1620" s="31">
        <v>1998</v>
      </c>
      <c r="I1620" s="207" t="s">
        <v>3338</v>
      </c>
      <c r="J1620" s="84" t="s">
        <v>3270</v>
      </c>
      <c r="K1620" s="31" t="s">
        <v>41</v>
      </c>
      <c r="L1620" s="31"/>
      <c r="M1620" s="169"/>
      <c r="N1620" s="148"/>
      <c r="O1620" s="44" t="s">
        <v>3284</v>
      </c>
      <c r="P1620" s="43">
        <v>1998</v>
      </c>
      <c r="Q1620" s="207" t="s">
        <v>3338</v>
      </c>
      <c r="R1620" s="84" t="s">
        <v>3270</v>
      </c>
      <c r="S1620" s="31" t="s">
        <v>41</v>
      </c>
      <c r="T1620" s="31"/>
      <c r="U1620" s="169"/>
      <c r="V1620" s="150"/>
      <c r="W1620" s="141" t="str" cm="1">
        <f t="array" ref="W1620">IF(SUM(LEN(B1620:V1620))=0,"",IF(OR(OR(ISBLANK(F1620),SUM(LEN(C1620),LEN(D1620))=0),AND(NOT(E1620="Unknown"),ISBLANK(J1620)),AND(NOT(O1620="Unknown"),ISBLANK(R1620))),"Missing Information", INDEX(Table15[Entire Service Line Classification], MATCH(SUMIFS(Table15[Unique ID],Table15[System-Owned Portion],E1620,Table15[If Material Anything Other than "Lead" in Column E,Was Material Ever Previously Lead?],G1620,Table15[Customer-Owned Portion],O1620),Table15[Unique ID],0),0)))</f>
        <v>Non-lead</v>
      </c>
      <c r="X1620"/>
    </row>
    <row r="1621" spans="2:24" x14ac:dyDescent="0.35">
      <c r="B1621" s="146"/>
      <c r="C1621" s="31" t="s">
        <v>787</v>
      </c>
      <c r="D1621" s="31"/>
      <c r="E1621" s="44" t="s">
        <v>3203</v>
      </c>
      <c r="F1621" s="43" t="s">
        <v>3283</v>
      </c>
      <c r="G1621" s="84" t="s">
        <v>3249</v>
      </c>
      <c r="H1621" s="31"/>
      <c r="I1621" s="207" t="s">
        <v>3338</v>
      </c>
      <c r="J1621" s="84"/>
      <c r="K1621" s="31" t="s">
        <v>41</v>
      </c>
      <c r="L1621" s="31"/>
      <c r="M1621" s="169"/>
      <c r="N1621" s="148"/>
      <c r="O1621" s="44" t="s">
        <v>3203</v>
      </c>
      <c r="P1621" s="43"/>
      <c r="Q1621" s="207" t="s">
        <v>3338</v>
      </c>
      <c r="R1621" s="84" t="s">
        <v>3203</v>
      </c>
      <c r="S1621" s="31" t="s">
        <v>41</v>
      </c>
      <c r="T1621" s="31"/>
      <c r="U1621" s="169"/>
      <c r="V1621" s="150"/>
      <c r="W1621" s="141" t="str" cm="1">
        <f t="array" ref="W1621">IF(SUM(LEN(B1621:V1621))=0,"",IF(OR(OR(ISBLANK(F1621),SUM(LEN(C1621),LEN(D1621))=0),AND(NOT(E1621="Unknown"),ISBLANK(J1621)),AND(NOT(O1621="Unknown"),ISBLANK(R1621))),"Missing Information", INDEX(Table15[Entire Service Line Classification], MATCH(SUMIFS(Table15[Unique ID],Table15[System-Owned Portion],E1621,Table15[If Material Anything Other than "Lead" in Column E,Was Material Ever Previously Lead?],G1621,Table15[Customer-Owned Portion],O1621),Table15[Unique ID],0),0)))</f>
        <v>Lead Status Unknown</v>
      </c>
      <c r="X1621"/>
    </row>
    <row r="1622" spans="2:24" ht="29" x14ac:dyDescent="0.35">
      <c r="B1622" s="146"/>
      <c r="C1622" s="31" t="s">
        <v>4251</v>
      </c>
      <c r="D1622" s="31"/>
      <c r="E1622" s="44" t="s">
        <v>3284</v>
      </c>
      <c r="F1622" s="43" t="s">
        <v>41</v>
      </c>
      <c r="G1622" s="84" t="s">
        <v>3249</v>
      </c>
      <c r="H1622" s="31" t="s">
        <v>6805</v>
      </c>
      <c r="I1622" s="207" t="s">
        <v>3340</v>
      </c>
      <c r="J1622" s="84" t="s">
        <v>3270</v>
      </c>
      <c r="K1622" s="31" t="s">
        <v>41</v>
      </c>
      <c r="L1622" s="31"/>
      <c r="M1622" s="169"/>
      <c r="N1622" s="148"/>
      <c r="O1622" s="44" t="s">
        <v>3284</v>
      </c>
      <c r="P1622" s="43" t="s">
        <v>6805</v>
      </c>
      <c r="Q1622" s="207" t="s">
        <v>3340</v>
      </c>
      <c r="R1622" s="84" t="s">
        <v>3270</v>
      </c>
      <c r="S1622" s="31" t="s">
        <v>41</v>
      </c>
      <c r="T1622" s="31"/>
      <c r="U1622" s="169"/>
      <c r="V1622" s="150"/>
      <c r="W1622" s="141" t="str" cm="1">
        <f t="array" ref="W1622">IF(SUM(LEN(B1622:V1622))=0,"",IF(OR(OR(ISBLANK(F1622),SUM(LEN(C1622),LEN(D1622))=0),AND(NOT(E1622="Unknown"),ISBLANK(J1622)),AND(NOT(O1622="Unknown"),ISBLANK(R1622))),"Missing Information", INDEX(Table15[Entire Service Line Classification], MATCH(SUMIFS(Table15[Unique ID],Table15[System-Owned Portion],E1622,Table15[If Material Anything Other than "Lead" in Column E,Was Material Ever Previously Lead?],G1622,Table15[Customer-Owned Portion],O1622),Table15[Unique ID],0),0)))</f>
        <v>Non-lead</v>
      </c>
      <c r="X1622"/>
    </row>
    <row r="1623" spans="2:24" ht="29" x14ac:dyDescent="0.35">
      <c r="B1623" s="146"/>
      <c r="C1623" s="31" t="s">
        <v>4252</v>
      </c>
      <c r="D1623" s="31"/>
      <c r="E1623" s="44" t="s">
        <v>3284</v>
      </c>
      <c r="F1623" s="43" t="s">
        <v>41</v>
      </c>
      <c r="G1623" s="84" t="s">
        <v>3249</v>
      </c>
      <c r="H1623" s="31">
        <v>1999</v>
      </c>
      <c r="I1623" s="207" t="s">
        <v>3336</v>
      </c>
      <c r="J1623" s="84" t="s">
        <v>3270</v>
      </c>
      <c r="K1623" s="31" t="s">
        <v>41</v>
      </c>
      <c r="L1623" s="31"/>
      <c r="M1623" s="169"/>
      <c r="N1623" s="148"/>
      <c r="O1623" s="44" t="s">
        <v>3284</v>
      </c>
      <c r="P1623" s="43">
        <v>1999</v>
      </c>
      <c r="Q1623" s="207" t="s">
        <v>3336</v>
      </c>
      <c r="R1623" s="84" t="s">
        <v>3270</v>
      </c>
      <c r="S1623" s="31" t="s">
        <v>41</v>
      </c>
      <c r="T1623" s="31"/>
      <c r="U1623" s="169"/>
      <c r="V1623" s="150"/>
      <c r="W1623" s="141" t="str" cm="1">
        <f t="array" ref="W1623">IF(SUM(LEN(B1623:V1623))=0,"",IF(OR(OR(ISBLANK(F1623),SUM(LEN(C1623),LEN(D1623))=0),AND(NOT(E1623="Unknown"),ISBLANK(J1623)),AND(NOT(O1623="Unknown"),ISBLANK(R1623))),"Missing Information", INDEX(Table15[Entire Service Line Classification], MATCH(SUMIFS(Table15[Unique ID],Table15[System-Owned Portion],E1623,Table15[If Material Anything Other than "Lead" in Column E,Was Material Ever Previously Lead?],G1623,Table15[Customer-Owned Portion],O1623),Table15[Unique ID],0),0)))</f>
        <v>Non-lead</v>
      </c>
      <c r="X1623"/>
    </row>
    <row r="1624" spans="2:24" x14ac:dyDescent="0.35">
      <c r="B1624" s="146"/>
      <c r="C1624" s="31" t="s">
        <v>4253</v>
      </c>
      <c r="D1624" s="31"/>
      <c r="E1624" s="44" t="s">
        <v>3203</v>
      </c>
      <c r="F1624" s="43" t="s">
        <v>3283</v>
      </c>
      <c r="G1624" s="84" t="s">
        <v>3249</v>
      </c>
      <c r="H1624" s="31">
        <v>1946</v>
      </c>
      <c r="I1624" s="207" t="s">
        <v>3338</v>
      </c>
      <c r="J1624" s="84"/>
      <c r="K1624" s="31" t="s">
        <v>41</v>
      </c>
      <c r="L1624" s="31"/>
      <c r="M1624" s="169"/>
      <c r="N1624" s="148"/>
      <c r="O1624" s="44" t="s">
        <v>3203</v>
      </c>
      <c r="P1624" s="43">
        <v>1946</v>
      </c>
      <c r="Q1624" s="207" t="s">
        <v>3338</v>
      </c>
      <c r="R1624" s="84" t="s">
        <v>3203</v>
      </c>
      <c r="S1624" s="31" t="s">
        <v>41</v>
      </c>
      <c r="T1624" s="31"/>
      <c r="U1624" s="169"/>
      <c r="V1624" s="150"/>
      <c r="W1624" s="141" t="str" cm="1">
        <f t="array" ref="W1624">IF(SUM(LEN(B1624:V1624))=0,"",IF(OR(OR(ISBLANK(F1624),SUM(LEN(C1624),LEN(D1624))=0),AND(NOT(E1624="Unknown"),ISBLANK(J1624)),AND(NOT(O1624="Unknown"),ISBLANK(R1624))),"Missing Information", INDEX(Table15[Entire Service Line Classification], MATCH(SUMIFS(Table15[Unique ID],Table15[System-Owned Portion],E1624,Table15[If Material Anything Other than "Lead" in Column E,Was Material Ever Previously Lead?],G1624,Table15[Customer-Owned Portion],O1624),Table15[Unique ID],0),0)))</f>
        <v>Lead Status Unknown</v>
      </c>
      <c r="X1624"/>
    </row>
    <row r="1625" spans="2:24" ht="29" x14ac:dyDescent="0.35">
      <c r="B1625" s="146"/>
      <c r="C1625" s="31" t="s">
        <v>4254</v>
      </c>
      <c r="D1625" s="31"/>
      <c r="E1625" s="44" t="s">
        <v>3284</v>
      </c>
      <c r="F1625" s="43" t="s">
        <v>41</v>
      </c>
      <c r="G1625" s="84" t="s">
        <v>3249</v>
      </c>
      <c r="H1625" s="31">
        <v>1999</v>
      </c>
      <c r="I1625" s="207" t="s">
        <v>3338</v>
      </c>
      <c r="J1625" s="84" t="s">
        <v>3270</v>
      </c>
      <c r="K1625" s="31" t="s">
        <v>41</v>
      </c>
      <c r="L1625" s="31"/>
      <c r="M1625" s="169"/>
      <c r="N1625" s="148"/>
      <c r="O1625" s="44" t="s">
        <v>3284</v>
      </c>
      <c r="P1625" s="43">
        <v>1999</v>
      </c>
      <c r="Q1625" s="207" t="s">
        <v>3338</v>
      </c>
      <c r="R1625" s="84" t="s">
        <v>3270</v>
      </c>
      <c r="S1625" s="31" t="s">
        <v>41</v>
      </c>
      <c r="T1625" s="31"/>
      <c r="U1625" s="169"/>
      <c r="V1625" s="150"/>
      <c r="W1625" s="141" t="str" cm="1">
        <f t="array" ref="W1625">IF(SUM(LEN(B1625:V1625))=0,"",IF(OR(OR(ISBLANK(F1625),SUM(LEN(C1625),LEN(D1625))=0),AND(NOT(E1625="Unknown"),ISBLANK(J1625)),AND(NOT(O1625="Unknown"),ISBLANK(R1625))),"Missing Information", INDEX(Table15[Entire Service Line Classification], MATCH(SUMIFS(Table15[Unique ID],Table15[System-Owned Portion],E1625,Table15[If Material Anything Other than "Lead" in Column E,Was Material Ever Previously Lead?],G1625,Table15[Customer-Owned Portion],O1625),Table15[Unique ID],0),0)))</f>
        <v>Non-lead</v>
      </c>
      <c r="X1625"/>
    </row>
    <row r="1626" spans="2:24" x14ac:dyDescent="0.35">
      <c r="B1626" s="146"/>
      <c r="C1626" s="31" t="s">
        <v>4255</v>
      </c>
      <c r="D1626" s="31"/>
      <c r="E1626" s="44" t="s">
        <v>3284</v>
      </c>
      <c r="F1626" s="43" t="s">
        <v>41</v>
      </c>
      <c r="G1626" s="84" t="s">
        <v>41</v>
      </c>
      <c r="H1626" s="31">
        <v>1924</v>
      </c>
      <c r="I1626" s="207" t="s">
        <v>3339</v>
      </c>
      <c r="J1626" s="84" t="s">
        <v>3275</v>
      </c>
      <c r="K1626" s="31" t="s">
        <v>41</v>
      </c>
      <c r="L1626" s="31"/>
      <c r="M1626" s="169"/>
      <c r="N1626" s="148"/>
      <c r="O1626" s="44" t="s">
        <v>3284</v>
      </c>
      <c r="P1626" s="43">
        <v>1924</v>
      </c>
      <c r="Q1626" s="207" t="s">
        <v>3339</v>
      </c>
      <c r="R1626" s="84" t="s">
        <v>3275</v>
      </c>
      <c r="S1626" s="31" t="s">
        <v>41</v>
      </c>
      <c r="T1626" s="31"/>
      <c r="U1626" s="169"/>
      <c r="V1626" s="150"/>
      <c r="W1626" s="141" t="str" cm="1">
        <f t="array" ref="W1626">IF(SUM(LEN(B1626:V1626))=0,"",IF(OR(OR(ISBLANK(F1626),SUM(LEN(C1626),LEN(D1626))=0),AND(NOT(E1626="Unknown"),ISBLANK(J1626)),AND(NOT(O1626="Unknown"),ISBLANK(R1626))),"Missing Information", INDEX(Table15[Entire Service Line Classification], MATCH(SUMIFS(Table15[Unique ID],Table15[System-Owned Portion],E1626,Table15[If Material Anything Other than "Lead" in Column E,Was Material Ever Previously Lead?],G1626,Table15[Customer-Owned Portion],O1626),Table15[Unique ID],0),0)))</f>
        <v>Non-lead</v>
      </c>
      <c r="X1626"/>
    </row>
    <row r="1627" spans="2:24" x14ac:dyDescent="0.35">
      <c r="B1627" s="146"/>
      <c r="C1627" s="31" t="s">
        <v>4256</v>
      </c>
      <c r="D1627" s="31"/>
      <c r="E1627" s="44" t="s">
        <v>3203</v>
      </c>
      <c r="F1627" s="43" t="s">
        <v>3283</v>
      </c>
      <c r="G1627" s="84" t="s">
        <v>3249</v>
      </c>
      <c r="H1627" s="31">
        <v>1946</v>
      </c>
      <c r="I1627" s="207" t="s">
        <v>3341</v>
      </c>
      <c r="J1627" s="84"/>
      <c r="K1627" s="31" t="s">
        <v>41</v>
      </c>
      <c r="L1627" s="31"/>
      <c r="M1627" s="169"/>
      <c r="N1627" s="148"/>
      <c r="O1627" s="44" t="s">
        <v>3203</v>
      </c>
      <c r="P1627" s="43">
        <v>1946</v>
      </c>
      <c r="Q1627" s="207" t="s">
        <v>3341</v>
      </c>
      <c r="R1627" s="84" t="s">
        <v>3203</v>
      </c>
      <c r="S1627" s="31" t="s">
        <v>41</v>
      </c>
      <c r="T1627" s="31"/>
      <c r="U1627" s="169"/>
      <c r="V1627" s="150"/>
      <c r="W1627" s="141" t="str" cm="1">
        <f t="array" ref="W1627">IF(SUM(LEN(B1627:V1627))=0,"",IF(OR(OR(ISBLANK(F1627),SUM(LEN(C1627),LEN(D1627))=0),AND(NOT(E1627="Unknown"),ISBLANK(J1627)),AND(NOT(O1627="Unknown"),ISBLANK(R1627))),"Missing Information", INDEX(Table15[Entire Service Line Classification], MATCH(SUMIFS(Table15[Unique ID],Table15[System-Owned Portion],E1627,Table15[If Material Anything Other than "Lead" in Column E,Was Material Ever Previously Lead?],G1627,Table15[Customer-Owned Portion],O1627),Table15[Unique ID],0),0)))</f>
        <v>Lead Status Unknown</v>
      </c>
      <c r="X1627"/>
    </row>
    <row r="1628" spans="2:24" x14ac:dyDescent="0.35">
      <c r="B1628" s="146"/>
      <c r="C1628" s="31" t="s">
        <v>4257</v>
      </c>
      <c r="D1628" s="31"/>
      <c r="E1628" s="44" t="s">
        <v>3203</v>
      </c>
      <c r="F1628" s="43" t="s">
        <v>3283</v>
      </c>
      <c r="G1628" s="84" t="s">
        <v>3249</v>
      </c>
      <c r="H1628" s="31">
        <v>1950</v>
      </c>
      <c r="I1628" s="207" t="s">
        <v>3338</v>
      </c>
      <c r="J1628" s="84"/>
      <c r="K1628" s="31" t="s">
        <v>41</v>
      </c>
      <c r="L1628" s="31"/>
      <c r="M1628" s="169"/>
      <c r="N1628" s="148"/>
      <c r="O1628" s="44" t="s">
        <v>3203</v>
      </c>
      <c r="P1628" s="43">
        <v>1950</v>
      </c>
      <c r="Q1628" s="207" t="s">
        <v>3338</v>
      </c>
      <c r="R1628" s="84" t="s">
        <v>3203</v>
      </c>
      <c r="S1628" s="31" t="s">
        <v>41</v>
      </c>
      <c r="T1628" s="31"/>
      <c r="U1628" s="169"/>
      <c r="V1628" s="150"/>
      <c r="W1628" s="141" t="str" cm="1">
        <f t="array" ref="W1628">IF(SUM(LEN(B1628:V1628))=0,"",IF(OR(OR(ISBLANK(F1628),SUM(LEN(C1628),LEN(D1628))=0),AND(NOT(E1628="Unknown"),ISBLANK(J1628)),AND(NOT(O1628="Unknown"),ISBLANK(R1628))),"Missing Information", INDEX(Table15[Entire Service Line Classification], MATCH(SUMIFS(Table15[Unique ID],Table15[System-Owned Portion],E1628,Table15[If Material Anything Other than "Lead" in Column E,Was Material Ever Previously Lead?],G1628,Table15[Customer-Owned Portion],O1628),Table15[Unique ID],0),0)))</f>
        <v>Lead Status Unknown</v>
      </c>
      <c r="X1628"/>
    </row>
    <row r="1629" spans="2:24" ht="29" x14ac:dyDescent="0.35">
      <c r="B1629" s="146"/>
      <c r="C1629" s="31" t="s">
        <v>788</v>
      </c>
      <c r="D1629" s="31"/>
      <c r="E1629" s="44" t="s">
        <v>3284</v>
      </c>
      <c r="F1629" s="43" t="s">
        <v>41</v>
      </c>
      <c r="G1629" s="84" t="s">
        <v>3249</v>
      </c>
      <c r="H1629" s="31">
        <v>1999</v>
      </c>
      <c r="I1629" s="207" t="s">
        <v>3337</v>
      </c>
      <c r="J1629" s="84" t="s">
        <v>3270</v>
      </c>
      <c r="K1629" s="31" t="s">
        <v>41</v>
      </c>
      <c r="L1629" s="31"/>
      <c r="M1629" s="169"/>
      <c r="N1629" s="148"/>
      <c r="O1629" s="44" t="s">
        <v>3284</v>
      </c>
      <c r="P1629" s="43">
        <v>1999</v>
      </c>
      <c r="Q1629" s="207" t="s">
        <v>3337</v>
      </c>
      <c r="R1629" s="84" t="s">
        <v>3270</v>
      </c>
      <c r="S1629" s="31" t="s">
        <v>41</v>
      </c>
      <c r="T1629" s="31"/>
      <c r="U1629" s="169"/>
      <c r="V1629" s="150"/>
      <c r="W1629" s="141" t="str" cm="1">
        <f t="array" ref="W1629">IF(SUM(LEN(B1629:V1629))=0,"",IF(OR(OR(ISBLANK(F1629),SUM(LEN(C1629),LEN(D1629))=0),AND(NOT(E1629="Unknown"),ISBLANK(J1629)),AND(NOT(O1629="Unknown"),ISBLANK(R1629))),"Missing Information", INDEX(Table15[Entire Service Line Classification], MATCH(SUMIFS(Table15[Unique ID],Table15[System-Owned Portion],E1629,Table15[If Material Anything Other than "Lead" in Column E,Was Material Ever Previously Lead?],G1629,Table15[Customer-Owned Portion],O1629),Table15[Unique ID],0),0)))</f>
        <v>Non-lead</v>
      </c>
      <c r="X1629"/>
    </row>
    <row r="1630" spans="2:24" ht="29" x14ac:dyDescent="0.35">
      <c r="B1630" s="146"/>
      <c r="C1630" s="31" t="s">
        <v>789</v>
      </c>
      <c r="D1630" s="31"/>
      <c r="E1630" s="44" t="s">
        <v>3284</v>
      </c>
      <c r="F1630" s="43" t="s">
        <v>41</v>
      </c>
      <c r="G1630" s="84" t="s">
        <v>3249</v>
      </c>
      <c r="H1630" s="31">
        <v>1999</v>
      </c>
      <c r="I1630" s="207" t="s">
        <v>3338</v>
      </c>
      <c r="J1630" s="84" t="s">
        <v>3270</v>
      </c>
      <c r="K1630" s="31" t="s">
        <v>41</v>
      </c>
      <c r="L1630" s="31"/>
      <c r="M1630" s="169"/>
      <c r="N1630" s="148"/>
      <c r="O1630" s="44" t="s">
        <v>3284</v>
      </c>
      <c r="P1630" s="43">
        <v>1999</v>
      </c>
      <c r="Q1630" s="207" t="s">
        <v>3338</v>
      </c>
      <c r="R1630" s="84" t="s">
        <v>3270</v>
      </c>
      <c r="S1630" s="31" t="s">
        <v>41</v>
      </c>
      <c r="T1630" s="31"/>
      <c r="U1630" s="169"/>
      <c r="V1630" s="150"/>
      <c r="W1630" s="141" t="str" cm="1">
        <f t="array" ref="W1630">IF(SUM(LEN(B1630:V1630))=0,"",IF(OR(OR(ISBLANK(F1630),SUM(LEN(C1630),LEN(D1630))=0),AND(NOT(E1630="Unknown"),ISBLANK(J1630)),AND(NOT(O1630="Unknown"),ISBLANK(R1630))),"Missing Information", INDEX(Table15[Entire Service Line Classification], MATCH(SUMIFS(Table15[Unique ID],Table15[System-Owned Portion],E1630,Table15[If Material Anything Other than "Lead" in Column E,Was Material Ever Previously Lead?],G1630,Table15[Customer-Owned Portion],O1630),Table15[Unique ID],0),0)))</f>
        <v>Non-lead</v>
      </c>
      <c r="X1630"/>
    </row>
    <row r="1631" spans="2:24" ht="29" x14ac:dyDescent="0.35">
      <c r="B1631" s="146"/>
      <c r="C1631" s="31" t="s">
        <v>790</v>
      </c>
      <c r="D1631" s="31"/>
      <c r="E1631" s="44" t="s">
        <v>3284</v>
      </c>
      <c r="F1631" s="43" t="s">
        <v>41</v>
      </c>
      <c r="G1631" s="84" t="s">
        <v>3249</v>
      </c>
      <c r="H1631" s="31">
        <v>2000</v>
      </c>
      <c r="I1631" s="207" t="s">
        <v>3338</v>
      </c>
      <c r="J1631" s="84" t="s">
        <v>3270</v>
      </c>
      <c r="K1631" s="31" t="s">
        <v>41</v>
      </c>
      <c r="L1631" s="31"/>
      <c r="M1631" s="169"/>
      <c r="N1631" s="148"/>
      <c r="O1631" s="44" t="s">
        <v>3284</v>
      </c>
      <c r="P1631" s="43">
        <v>2000</v>
      </c>
      <c r="Q1631" s="207" t="s">
        <v>3338</v>
      </c>
      <c r="R1631" s="84" t="s">
        <v>3270</v>
      </c>
      <c r="S1631" s="31" t="s">
        <v>41</v>
      </c>
      <c r="T1631" s="31"/>
      <c r="U1631" s="169"/>
      <c r="V1631" s="150"/>
      <c r="W1631" s="141" t="str" cm="1">
        <f t="array" ref="W1631">IF(SUM(LEN(B1631:V1631))=0,"",IF(OR(OR(ISBLANK(F1631),SUM(LEN(C1631),LEN(D1631))=0),AND(NOT(E1631="Unknown"),ISBLANK(J1631)),AND(NOT(O1631="Unknown"),ISBLANK(R1631))),"Missing Information", INDEX(Table15[Entire Service Line Classification], MATCH(SUMIFS(Table15[Unique ID],Table15[System-Owned Portion],E1631,Table15[If Material Anything Other than "Lead" in Column E,Was Material Ever Previously Lead?],G1631,Table15[Customer-Owned Portion],O1631),Table15[Unique ID],0),0)))</f>
        <v>Non-lead</v>
      </c>
      <c r="X1631"/>
    </row>
    <row r="1632" spans="2:24" ht="29" x14ac:dyDescent="0.35">
      <c r="B1632" s="146"/>
      <c r="C1632" s="31" t="s">
        <v>791</v>
      </c>
      <c r="D1632" s="31"/>
      <c r="E1632" s="44" t="s">
        <v>3284</v>
      </c>
      <c r="F1632" s="43" t="s">
        <v>41</v>
      </c>
      <c r="G1632" s="84" t="s">
        <v>3249</v>
      </c>
      <c r="H1632" s="31">
        <v>1999</v>
      </c>
      <c r="I1632" s="207" t="s">
        <v>3338</v>
      </c>
      <c r="J1632" s="84" t="s">
        <v>3270</v>
      </c>
      <c r="K1632" s="31" t="s">
        <v>41</v>
      </c>
      <c r="L1632" s="31"/>
      <c r="M1632" s="169"/>
      <c r="N1632" s="148"/>
      <c r="O1632" s="44" t="s">
        <v>3284</v>
      </c>
      <c r="P1632" s="43">
        <v>1999</v>
      </c>
      <c r="Q1632" s="207" t="s">
        <v>3338</v>
      </c>
      <c r="R1632" s="84" t="s">
        <v>3270</v>
      </c>
      <c r="S1632" s="31" t="s">
        <v>41</v>
      </c>
      <c r="T1632" s="31"/>
      <c r="U1632" s="169"/>
      <c r="V1632" s="150"/>
      <c r="W1632" s="141" t="str" cm="1">
        <f t="array" ref="W1632">IF(SUM(LEN(B1632:V1632))=0,"",IF(OR(OR(ISBLANK(F1632),SUM(LEN(C1632),LEN(D1632))=0),AND(NOT(E1632="Unknown"),ISBLANK(J1632)),AND(NOT(O1632="Unknown"),ISBLANK(R1632))),"Missing Information", INDEX(Table15[Entire Service Line Classification], MATCH(SUMIFS(Table15[Unique ID],Table15[System-Owned Portion],E1632,Table15[If Material Anything Other than "Lead" in Column E,Was Material Ever Previously Lead?],G1632,Table15[Customer-Owned Portion],O1632),Table15[Unique ID],0),0)))</f>
        <v>Non-lead</v>
      </c>
      <c r="X1632"/>
    </row>
    <row r="1633" spans="2:24" ht="29" x14ac:dyDescent="0.35">
      <c r="B1633" s="146"/>
      <c r="C1633" s="31" t="s">
        <v>792</v>
      </c>
      <c r="D1633" s="31"/>
      <c r="E1633" s="44" t="s">
        <v>3284</v>
      </c>
      <c r="F1633" s="43" t="s">
        <v>41</v>
      </c>
      <c r="G1633" s="84" t="s">
        <v>3249</v>
      </c>
      <c r="H1633" s="31">
        <v>1999</v>
      </c>
      <c r="I1633" s="207" t="s">
        <v>3338</v>
      </c>
      <c r="J1633" s="84" t="s">
        <v>3270</v>
      </c>
      <c r="K1633" s="31" t="s">
        <v>41</v>
      </c>
      <c r="L1633" s="31"/>
      <c r="M1633" s="169"/>
      <c r="N1633" s="148"/>
      <c r="O1633" s="44" t="s">
        <v>3284</v>
      </c>
      <c r="P1633" s="43">
        <v>1999</v>
      </c>
      <c r="Q1633" s="207" t="s">
        <v>3338</v>
      </c>
      <c r="R1633" s="84" t="s">
        <v>3270</v>
      </c>
      <c r="S1633" s="31" t="s">
        <v>41</v>
      </c>
      <c r="T1633" s="31"/>
      <c r="U1633" s="169"/>
      <c r="V1633" s="150"/>
      <c r="W1633" s="141" t="str" cm="1">
        <f t="array" ref="W1633">IF(SUM(LEN(B1633:V1633))=0,"",IF(OR(OR(ISBLANK(F1633),SUM(LEN(C1633),LEN(D1633))=0),AND(NOT(E1633="Unknown"),ISBLANK(J1633)),AND(NOT(O1633="Unknown"),ISBLANK(R1633))),"Missing Information", INDEX(Table15[Entire Service Line Classification], MATCH(SUMIFS(Table15[Unique ID],Table15[System-Owned Portion],E1633,Table15[If Material Anything Other than "Lead" in Column E,Was Material Ever Previously Lead?],G1633,Table15[Customer-Owned Portion],O1633),Table15[Unique ID],0),0)))</f>
        <v>Non-lead</v>
      </c>
      <c r="X1633"/>
    </row>
    <row r="1634" spans="2:24" ht="29" x14ac:dyDescent="0.35">
      <c r="B1634" s="146"/>
      <c r="C1634" s="31" t="s">
        <v>793</v>
      </c>
      <c r="D1634" s="31"/>
      <c r="E1634" s="44" t="s">
        <v>3284</v>
      </c>
      <c r="F1634" s="43" t="s">
        <v>41</v>
      </c>
      <c r="G1634" s="84" t="s">
        <v>3249</v>
      </c>
      <c r="H1634" s="31">
        <v>2000</v>
      </c>
      <c r="I1634" s="207" t="s">
        <v>3338</v>
      </c>
      <c r="J1634" s="84" t="s">
        <v>3270</v>
      </c>
      <c r="K1634" s="31" t="s">
        <v>41</v>
      </c>
      <c r="L1634" s="31"/>
      <c r="M1634" s="169"/>
      <c r="N1634" s="148"/>
      <c r="O1634" s="44" t="s">
        <v>3284</v>
      </c>
      <c r="P1634" s="43">
        <v>2000</v>
      </c>
      <c r="Q1634" s="207" t="s">
        <v>3338</v>
      </c>
      <c r="R1634" s="84" t="s">
        <v>3270</v>
      </c>
      <c r="S1634" s="31" t="s">
        <v>41</v>
      </c>
      <c r="T1634" s="31"/>
      <c r="U1634" s="169"/>
      <c r="V1634" s="150"/>
      <c r="W1634" s="141" t="str" cm="1">
        <f t="array" ref="W1634">IF(SUM(LEN(B1634:V1634))=0,"",IF(OR(OR(ISBLANK(F1634),SUM(LEN(C1634),LEN(D1634))=0),AND(NOT(E1634="Unknown"),ISBLANK(J1634)),AND(NOT(O1634="Unknown"),ISBLANK(R1634))),"Missing Information", INDEX(Table15[Entire Service Line Classification], MATCH(SUMIFS(Table15[Unique ID],Table15[System-Owned Portion],E1634,Table15[If Material Anything Other than "Lead" in Column E,Was Material Ever Previously Lead?],G1634,Table15[Customer-Owned Portion],O1634),Table15[Unique ID],0),0)))</f>
        <v>Non-lead</v>
      </c>
      <c r="X1634"/>
    </row>
    <row r="1635" spans="2:24" ht="29" x14ac:dyDescent="0.35">
      <c r="B1635" s="146"/>
      <c r="C1635" s="31" t="s">
        <v>794</v>
      </c>
      <c r="D1635" s="31"/>
      <c r="E1635" s="44" t="s">
        <v>3284</v>
      </c>
      <c r="F1635" s="43" t="s">
        <v>41</v>
      </c>
      <c r="G1635" s="84" t="s">
        <v>3249</v>
      </c>
      <c r="H1635" s="31">
        <v>1999</v>
      </c>
      <c r="I1635" s="207" t="s">
        <v>3338</v>
      </c>
      <c r="J1635" s="84" t="s">
        <v>3270</v>
      </c>
      <c r="K1635" s="31" t="s">
        <v>41</v>
      </c>
      <c r="L1635" s="31"/>
      <c r="M1635" s="169"/>
      <c r="N1635" s="148"/>
      <c r="O1635" s="44" t="s">
        <v>3284</v>
      </c>
      <c r="P1635" s="43">
        <v>1999</v>
      </c>
      <c r="Q1635" s="207" t="s">
        <v>3338</v>
      </c>
      <c r="R1635" s="84" t="s">
        <v>3270</v>
      </c>
      <c r="S1635" s="31" t="s">
        <v>41</v>
      </c>
      <c r="T1635" s="31"/>
      <c r="U1635" s="169"/>
      <c r="V1635" s="150"/>
      <c r="W1635" s="141" t="str" cm="1">
        <f t="array" ref="W1635">IF(SUM(LEN(B1635:V1635))=0,"",IF(OR(OR(ISBLANK(F1635),SUM(LEN(C1635),LEN(D1635))=0),AND(NOT(E1635="Unknown"),ISBLANK(J1635)),AND(NOT(O1635="Unknown"),ISBLANK(R1635))),"Missing Information", INDEX(Table15[Entire Service Line Classification], MATCH(SUMIFS(Table15[Unique ID],Table15[System-Owned Portion],E1635,Table15[If Material Anything Other than "Lead" in Column E,Was Material Ever Previously Lead?],G1635,Table15[Customer-Owned Portion],O1635),Table15[Unique ID],0),0)))</f>
        <v>Non-lead</v>
      </c>
      <c r="X1635"/>
    </row>
    <row r="1636" spans="2:24" ht="29" x14ac:dyDescent="0.35">
      <c r="B1636" s="146"/>
      <c r="C1636" s="31" t="s">
        <v>795</v>
      </c>
      <c r="D1636" s="31"/>
      <c r="E1636" s="44" t="s">
        <v>3284</v>
      </c>
      <c r="F1636" s="43" t="s">
        <v>41</v>
      </c>
      <c r="G1636" s="84" t="s">
        <v>3249</v>
      </c>
      <c r="H1636" s="31">
        <v>2000</v>
      </c>
      <c r="I1636" s="207" t="s">
        <v>3338</v>
      </c>
      <c r="J1636" s="84" t="s">
        <v>3270</v>
      </c>
      <c r="K1636" s="31" t="s">
        <v>41</v>
      </c>
      <c r="L1636" s="31"/>
      <c r="M1636" s="169"/>
      <c r="N1636" s="148"/>
      <c r="O1636" s="44" t="s">
        <v>3284</v>
      </c>
      <c r="P1636" s="43">
        <v>2000</v>
      </c>
      <c r="Q1636" s="207" t="s">
        <v>3338</v>
      </c>
      <c r="R1636" s="84" t="s">
        <v>3270</v>
      </c>
      <c r="S1636" s="31" t="s">
        <v>41</v>
      </c>
      <c r="T1636" s="31"/>
      <c r="U1636" s="169"/>
      <c r="V1636" s="150"/>
      <c r="W1636" s="141" t="str" cm="1">
        <f t="array" ref="W1636">IF(SUM(LEN(B1636:V1636))=0,"",IF(OR(OR(ISBLANK(F1636),SUM(LEN(C1636),LEN(D1636))=0),AND(NOT(E1636="Unknown"),ISBLANK(J1636)),AND(NOT(O1636="Unknown"),ISBLANK(R1636))),"Missing Information", INDEX(Table15[Entire Service Line Classification], MATCH(SUMIFS(Table15[Unique ID],Table15[System-Owned Portion],E1636,Table15[If Material Anything Other than "Lead" in Column E,Was Material Ever Previously Lead?],G1636,Table15[Customer-Owned Portion],O1636),Table15[Unique ID],0),0)))</f>
        <v>Non-lead</v>
      </c>
      <c r="X1636"/>
    </row>
    <row r="1637" spans="2:24" ht="29" x14ac:dyDescent="0.35">
      <c r="B1637" s="146"/>
      <c r="C1637" s="31" t="s">
        <v>796</v>
      </c>
      <c r="D1637" s="31"/>
      <c r="E1637" s="44" t="s">
        <v>3284</v>
      </c>
      <c r="F1637" s="43" t="s">
        <v>41</v>
      </c>
      <c r="G1637" s="84" t="s">
        <v>3249</v>
      </c>
      <c r="H1637" s="31">
        <v>2000</v>
      </c>
      <c r="I1637" s="207" t="s">
        <v>3338</v>
      </c>
      <c r="J1637" s="84" t="s">
        <v>3270</v>
      </c>
      <c r="K1637" s="31" t="s">
        <v>41</v>
      </c>
      <c r="L1637" s="31"/>
      <c r="M1637" s="169"/>
      <c r="N1637" s="148"/>
      <c r="O1637" s="44" t="s">
        <v>3284</v>
      </c>
      <c r="P1637" s="43">
        <v>2000</v>
      </c>
      <c r="Q1637" s="207" t="s">
        <v>3338</v>
      </c>
      <c r="R1637" s="84" t="s">
        <v>3270</v>
      </c>
      <c r="S1637" s="31" t="s">
        <v>41</v>
      </c>
      <c r="T1637" s="31"/>
      <c r="U1637" s="169"/>
      <c r="V1637" s="150"/>
      <c r="W1637" s="141" t="str" cm="1">
        <f t="array" ref="W1637">IF(SUM(LEN(B1637:V1637))=0,"",IF(OR(OR(ISBLANK(F1637),SUM(LEN(C1637),LEN(D1637))=0),AND(NOT(E1637="Unknown"),ISBLANK(J1637)),AND(NOT(O1637="Unknown"),ISBLANK(R1637))),"Missing Information", INDEX(Table15[Entire Service Line Classification], MATCH(SUMIFS(Table15[Unique ID],Table15[System-Owned Portion],E1637,Table15[If Material Anything Other than "Lead" in Column E,Was Material Ever Previously Lead?],G1637,Table15[Customer-Owned Portion],O1637),Table15[Unique ID],0),0)))</f>
        <v>Non-lead</v>
      </c>
      <c r="X1637"/>
    </row>
    <row r="1638" spans="2:24" ht="29" x14ac:dyDescent="0.35">
      <c r="B1638" s="146"/>
      <c r="C1638" s="31" t="s">
        <v>797</v>
      </c>
      <c r="D1638" s="31"/>
      <c r="E1638" s="44" t="s">
        <v>3284</v>
      </c>
      <c r="F1638" s="43" t="s">
        <v>41</v>
      </c>
      <c r="G1638" s="84" t="s">
        <v>3249</v>
      </c>
      <c r="H1638" s="31">
        <v>2000</v>
      </c>
      <c r="I1638" s="207" t="s">
        <v>3338</v>
      </c>
      <c r="J1638" s="84" t="s">
        <v>3270</v>
      </c>
      <c r="K1638" s="31" t="s">
        <v>41</v>
      </c>
      <c r="L1638" s="31"/>
      <c r="M1638" s="169"/>
      <c r="N1638" s="148"/>
      <c r="O1638" s="44" t="s">
        <v>3284</v>
      </c>
      <c r="P1638" s="43">
        <v>2000</v>
      </c>
      <c r="Q1638" s="207" t="s">
        <v>3338</v>
      </c>
      <c r="R1638" s="84" t="s">
        <v>3270</v>
      </c>
      <c r="S1638" s="31" t="s">
        <v>41</v>
      </c>
      <c r="T1638" s="31"/>
      <c r="U1638" s="169"/>
      <c r="V1638" s="150"/>
      <c r="W1638" s="141" t="str" cm="1">
        <f t="array" ref="W1638">IF(SUM(LEN(B1638:V1638))=0,"",IF(OR(OR(ISBLANK(F1638),SUM(LEN(C1638),LEN(D1638))=0),AND(NOT(E1638="Unknown"),ISBLANK(J1638)),AND(NOT(O1638="Unknown"),ISBLANK(R1638))),"Missing Information", INDEX(Table15[Entire Service Line Classification], MATCH(SUMIFS(Table15[Unique ID],Table15[System-Owned Portion],E1638,Table15[If Material Anything Other than "Lead" in Column E,Was Material Ever Previously Lead?],G1638,Table15[Customer-Owned Portion],O1638),Table15[Unique ID],0),0)))</f>
        <v>Non-lead</v>
      </c>
      <c r="X1638"/>
    </row>
    <row r="1639" spans="2:24" ht="29" x14ac:dyDescent="0.35">
      <c r="B1639" s="146"/>
      <c r="C1639" s="31" t="s">
        <v>798</v>
      </c>
      <c r="D1639" s="31"/>
      <c r="E1639" s="44" t="s">
        <v>3284</v>
      </c>
      <c r="F1639" s="43" t="s">
        <v>41</v>
      </c>
      <c r="G1639" s="84" t="s">
        <v>3249</v>
      </c>
      <c r="H1639" s="31">
        <v>2000</v>
      </c>
      <c r="I1639" s="207" t="s">
        <v>3338</v>
      </c>
      <c r="J1639" s="84" t="s">
        <v>3270</v>
      </c>
      <c r="K1639" s="31" t="s">
        <v>41</v>
      </c>
      <c r="L1639" s="31"/>
      <c r="M1639" s="169"/>
      <c r="N1639" s="148"/>
      <c r="O1639" s="44" t="s">
        <v>3284</v>
      </c>
      <c r="P1639" s="43">
        <v>2000</v>
      </c>
      <c r="Q1639" s="207" t="s">
        <v>3338</v>
      </c>
      <c r="R1639" s="84" t="s">
        <v>3270</v>
      </c>
      <c r="S1639" s="31" t="s">
        <v>41</v>
      </c>
      <c r="T1639" s="31"/>
      <c r="U1639" s="169"/>
      <c r="V1639" s="150"/>
      <c r="W1639" s="141" t="str" cm="1">
        <f t="array" ref="W1639">IF(SUM(LEN(B1639:V1639))=0,"",IF(OR(OR(ISBLANK(F1639),SUM(LEN(C1639),LEN(D1639))=0),AND(NOT(E1639="Unknown"),ISBLANK(J1639)),AND(NOT(O1639="Unknown"),ISBLANK(R1639))),"Missing Information", INDEX(Table15[Entire Service Line Classification], MATCH(SUMIFS(Table15[Unique ID],Table15[System-Owned Portion],E1639,Table15[If Material Anything Other than "Lead" in Column E,Was Material Ever Previously Lead?],G1639,Table15[Customer-Owned Portion],O1639),Table15[Unique ID],0),0)))</f>
        <v>Non-lead</v>
      </c>
      <c r="X1639"/>
    </row>
    <row r="1640" spans="2:24" ht="29" x14ac:dyDescent="0.35">
      <c r="B1640" s="146"/>
      <c r="C1640" s="31" t="s">
        <v>799</v>
      </c>
      <c r="D1640" s="31"/>
      <c r="E1640" s="44" t="s">
        <v>3284</v>
      </c>
      <c r="F1640" s="43" t="s">
        <v>41</v>
      </c>
      <c r="G1640" s="84" t="s">
        <v>3249</v>
      </c>
      <c r="H1640" s="31">
        <v>1999</v>
      </c>
      <c r="I1640" s="207" t="s">
        <v>3338</v>
      </c>
      <c r="J1640" s="84" t="s">
        <v>3270</v>
      </c>
      <c r="K1640" s="31" t="s">
        <v>41</v>
      </c>
      <c r="L1640" s="31"/>
      <c r="M1640" s="169"/>
      <c r="N1640" s="148"/>
      <c r="O1640" s="44" t="s">
        <v>3284</v>
      </c>
      <c r="P1640" s="43">
        <v>1999</v>
      </c>
      <c r="Q1640" s="207" t="s">
        <v>3338</v>
      </c>
      <c r="R1640" s="84" t="s">
        <v>3270</v>
      </c>
      <c r="S1640" s="31" t="s">
        <v>41</v>
      </c>
      <c r="T1640" s="31"/>
      <c r="U1640" s="169"/>
      <c r="V1640" s="150"/>
      <c r="W1640" s="141" t="str" cm="1">
        <f t="array" ref="W1640">IF(SUM(LEN(B1640:V1640))=0,"",IF(OR(OR(ISBLANK(F1640),SUM(LEN(C1640),LEN(D1640))=0),AND(NOT(E1640="Unknown"),ISBLANK(J1640)),AND(NOT(O1640="Unknown"),ISBLANK(R1640))),"Missing Information", INDEX(Table15[Entire Service Line Classification], MATCH(SUMIFS(Table15[Unique ID],Table15[System-Owned Portion],E1640,Table15[If Material Anything Other than "Lead" in Column E,Was Material Ever Previously Lead?],G1640,Table15[Customer-Owned Portion],O1640),Table15[Unique ID],0),0)))</f>
        <v>Non-lead</v>
      </c>
      <c r="X1640"/>
    </row>
    <row r="1641" spans="2:24" ht="29" x14ac:dyDescent="0.35">
      <c r="B1641" s="146"/>
      <c r="C1641" s="31" t="s">
        <v>800</v>
      </c>
      <c r="D1641" s="31"/>
      <c r="E1641" s="44" t="s">
        <v>3284</v>
      </c>
      <c r="F1641" s="43" t="s">
        <v>41</v>
      </c>
      <c r="G1641" s="84" t="s">
        <v>3249</v>
      </c>
      <c r="H1641" s="31">
        <v>2000</v>
      </c>
      <c r="I1641" s="207" t="s">
        <v>3338</v>
      </c>
      <c r="J1641" s="84" t="s">
        <v>3270</v>
      </c>
      <c r="K1641" s="31" t="s">
        <v>41</v>
      </c>
      <c r="L1641" s="31"/>
      <c r="M1641" s="169"/>
      <c r="N1641" s="148"/>
      <c r="O1641" s="44" t="s">
        <v>3284</v>
      </c>
      <c r="P1641" s="43">
        <v>2000</v>
      </c>
      <c r="Q1641" s="207" t="s">
        <v>3338</v>
      </c>
      <c r="R1641" s="84" t="s">
        <v>3270</v>
      </c>
      <c r="S1641" s="31" t="s">
        <v>41</v>
      </c>
      <c r="T1641" s="31"/>
      <c r="U1641" s="169"/>
      <c r="V1641" s="150"/>
      <c r="W1641" s="141" t="str" cm="1">
        <f t="array" ref="W1641">IF(SUM(LEN(B1641:V1641))=0,"",IF(OR(OR(ISBLANK(F1641),SUM(LEN(C1641),LEN(D1641))=0),AND(NOT(E1641="Unknown"),ISBLANK(J1641)),AND(NOT(O1641="Unknown"),ISBLANK(R1641))),"Missing Information", INDEX(Table15[Entire Service Line Classification], MATCH(SUMIFS(Table15[Unique ID],Table15[System-Owned Portion],E1641,Table15[If Material Anything Other than "Lead" in Column E,Was Material Ever Previously Lead?],G1641,Table15[Customer-Owned Portion],O1641),Table15[Unique ID],0),0)))</f>
        <v>Non-lead</v>
      </c>
      <c r="X1641"/>
    </row>
    <row r="1642" spans="2:24" ht="29" x14ac:dyDescent="0.35">
      <c r="B1642" s="146"/>
      <c r="C1642" s="31" t="s">
        <v>801</v>
      </c>
      <c r="D1642" s="31"/>
      <c r="E1642" s="44" t="s">
        <v>3284</v>
      </c>
      <c r="F1642" s="43" t="s">
        <v>41</v>
      </c>
      <c r="G1642" s="84" t="s">
        <v>3249</v>
      </c>
      <c r="H1642" s="31">
        <v>1999</v>
      </c>
      <c r="I1642" s="207" t="s">
        <v>3338</v>
      </c>
      <c r="J1642" s="84" t="s">
        <v>3270</v>
      </c>
      <c r="K1642" s="31" t="s">
        <v>41</v>
      </c>
      <c r="L1642" s="31"/>
      <c r="M1642" s="169"/>
      <c r="N1642" s="148"/>
      <c r="O1642" s="44" t="s">
        <v>3284</v>
      </c>
      <c r="P1642" s="43">
        <v>1999</v>
      </c>
      <c r="Q1642" s="207" t="s">
        <v>3338</v>
      </c>
      <c r="R1642" s="84" t="s">
        <v>3270</v>
      </c>
      <c r="S1642" s="31" t="s">
        <v>41</v>
      </c>
      <c r="T1642" s="31"/>
      <c r="U1642" s="169"/>
      <c r="V1642" s="150"/>
      <c r="W1642" s="141" t="str" cm="1">
        <f t="array" ref="W1642">IF(SUM(LEN(B1642:V1642))=0,"",IF(OR(OR(ISBLANK(F1642),SUM(LEN(C1642),LEN(D1642))=0),AND(NOT(E1642="Unknown"),ISBLANK(J1642)),AND(NOT(O1642="Unknown"),ISBLANK(R1642))),"Missing Information", INDEX(Table15[Entire Service Line Classification], MATCH(SUMIFS(Table15[Unique ID],Table15[System-Owned Portion],E1642,Table15[If Material Anything Other than "Lead" in Column E,Was Material Ever Previously Lead?],G1642,Table15[Customer-Owned Portion],O1642),Table15[Unique ID],0),0)))</f>
        <v>Non-lead</v>
      </c>
      <c r="X1642"/>
    </row>
    <row r="1643" spans="2:24" ht="29" x14ac:dyDescent="0.35">
      <c r="B1643" s="146"/>
      <c r="C1643" s="31" t="s">
        <v>802</v>
      </c>
      <c r="D1643" s="31"/>
      <c r="E1643" s="44" t="s">
        <v>3284</v>
      </c>
      <c r="F1643" s="43" t="s">
        <v>41</v>
      </c>
      <c r="G1643" s="84" t="s">
        <v>3249</v>
      </c>
      <c r="H1643" s="31">
        <v>2000</v>
      </c>
      <c r="I1643" s="207" t="s">
        <v>3338</v>
      </c>
      <c r="J1643" s="84" t="s">
        <v>3270</v>
      </c>
      <c r="K1643" s="31" t="s">
        <v>41</v>
      </c>
      <c r="L1643" s="31"/>
      <c r="M1643" s="169"/>
      <c r="N1643" s="148"/>
      <c r="O1643" s="44" t="s">
        <v>3284</v>
      </c>
      <c r="P1643" s="43">
        <v>2000</v>
      </c>
      <c r="Q1643" s="207" t="s">
        <v>3338</v>
      </c>
      <c r="R1643" s="84" t="s">
        <v>3270</v>
      </c>
      <c r="S1643" s="31" t="s">
        <v>41</v>
      </c>
      <c r="T1643" s="31"/>
      <c r="U1643" s="169"/>
      <c r="V1643" s="150"/>
      <c r="W1643" s="141" t="str" cm="1">
        <f t="array" ref="W1643">IF(SUM(LEN(B1643:V1643))=0,"",IF(OR(OR(ISBLANK(F1643),SUM(LEN(C1643),LEN(D1643))=0),AND(NOT(E1643="Unknown"),ISBLANK(J1643)),AND(NOT(O1643="Unknown"),ISBLANK(R1643))),"Missing Information", INDEX(Table15[Entire Service Line Classification], MATCH(SUMIFS(Table15[Unique ID],Table15[System-Owned Portion],E1643,Table15[If Material Anything Other than "Lead" in Column E,Was Material Ever Previously Lead?],G1643,Table15[Customer-Owned Portion],O1643),Table15[Unique ID],0),0)))</f>
        <v>Non-lead</v>
      </c>
      <c r="X1643"/>
    </row>
    <row r="1644" spans="2:24" ht="29" x14ac:dyDescent="0.35">
      <c r="B1644" s="146"/>
      <c r="C1644" s="31" t="s">
        <v>803</v>
      </c>
      <c r="D1644" s="31"/>
      <c r="E1644" s="44" t="s">
        <v>3284</v>
      </c>
      <c r="F1644" s="43" t="s">
        <v>41</v>
      </c>
      <c r="G1644" s="84" t="s">
        <v>3249</v>
      </c>
      <c r="H1644" s="31">
        <v>2000</v>
      </c>
      <c r="I1644" s="207" t="s">
        <v>3338</v>
      </c>
      <c r="J1644" s="84" t="s">
        <v>3270</v>
      </c>
      <c r="K1644" s="31" t="s">
        <v>41</v>
      </c>
      <c r="L1644" s="31"/>
      <c r="M1644" s="169"/>
      <c r="N1644" s="148"/>
      <c r="O1644" s="44" t="s">
        <v>3284</v>
      </c>
      <c r="P1644" s="43">
        <v>2000</v>
      </c>
      <c r="Q1644" s="207" t="s">
        <v>3338</v>
      </c>
      <c r="R1644" s="84" t="s">
        <v>3270</v>
      </c>
      <c r="S1644" s="31" t="s">
        <v>41</v>
      </c>
      <c r="T1644" s="31"/>
      <c r="U1644" s="169"/>
      <c r="V1644" s="150"/>
      <c r="W1644" s="141" t="str" cm="1">
        <f t="array" ref="W1644">IF(SUM(LEN(B1644:V1644))=0,"",IF(OR(OR(ISBLANK(F1644),SUM(LEN(C1644),LEN(D1644))=0),AND(NOT(E1644="Unknown"),ISBLANK(J1644)),AND(NOT(O1644="Unknown"),ISBLANK(R1644))),"Missing Information", INDEX(Table15[Entire Service Line Classification], MATCH(SUMIFS(Table15[Unique ID],Table15[System-Owned Portion],E1644,Table15[If Material Anything Other than "Lead" in Column E,Was Material Ever Previously Lead?],G1644,Table15[Customer-Owned Portion],O1644),Table15[Unique ID],0),0)))</f>
        <v>Non-lead</v>
      </c>
      <c r="X1644"/>
    </row>
    <row r="1645" spans="2:24" ht="29" x14ac:dyDescent="0.35">
      <c r="B1645" s="146"/>
      <c r="C1645" s="31" t="s">
        <v>804</v>
      </c>
      <c r="D1645" s="31"/>
      <c r="E1645" s="44" t="s">
        <v>3284</v>
      </c>
      <c r="F1645" s="43" t="s">
        <v>41</v>
      </c>
      <c r="G1645" s="84" t="s">
        <v>3249</v>
      </c>
      <c r="H1645" s="31">
        <v>1999</v>
      </c>
      <c r="I1645" s="207" t="s">
        <v>3338</v>
      </c>
      <c r="J1645" s="84" t="s">
        <v>3270</v>
      </c>
      <c r="K1645" s="31" t="s">
        <v>41</v>
      </c>
      <c r="L1645" s="31"/>
      <c r="M1645" s="169"/>
      <c r="N1645" s="148"/>
      <c r="O1645" s="44" t="s">
        <v>3284</v>
      </c>
      <c r="P1645" s="43">
        <v>1999</v>
      </c>
      <c r="Q1645" s="207" t="s">
        <v>3338</v>
      </c>
      <c r="R1645" s="84" t="s">
        <v>3270</v>
      </c>
      <c r="S1645" s="31" t="s">
        <v>41</v>
      </c>
      <c r="T1645" s="31"/>
      <c r="U1645" s="169"/>
      <c r="V1645" s="150"/>
      <c r="W1645" s="141" t="str" cm="1">
        <f t="array" ref="W1645">IF(SUM(LEN(B1645:V1645))=0,"",IF(OR(OR(ISBLANK(F1645),SUM(LEN(C1645),LEN(D1645))=0),AND(NOT(E1645="Unknown"),ISBLANK(J1645)),AND(NOT(O1645="Unknown"),ISBLANK(R1645))),"Missing Information", INDEX(Table15[Entire Service Line Classification], MATCH(SUMIFS(Table15[Unique ID],Table15[System-Owned Portion],E1645,Table15[If Material Anything Other than "Lead" in Column E,Was Material Ever Previously Lead?],G1645,Table15[Customer-Owned Portion],O1645),Table15[Unique ID],0),0)))</f>
        <v>Non-lead</v>
      </c>
      <c r="X1645"/>
    </row>
    <row r="1646" spans="2:24" ht="29" x14ac:dyDescent="0.35">
      <c r="B1646" s="146"/>
      <c r="C1646" s="31" t="s">
        <v>805</v>
      </c>
      <c r="D1646" s="31"/>
      <c r="E1646" s="44" t="s">
        <v>3284</v>
      </c>
      <c r="F1646" s="43" t="s">
        <v>41</v>
      </c>
      <c r="G1646" s="84" t="s">
        <v>3249</v>
      </c>
      <c r="H1646" s="31">
        <v>2000</v>
      </c>
      <c r="I1646" s="207" t="s">
        <v>3338</v>
      </c>
      <c r="J1646" s="84" t="s">
        <v>3270</v>
      </c>
      <c r="K1646" s="31" t="s">
        <v>41</v>
      </c>
      <c r="L1646" s="31"/>
      <c r="M1646" s="169"/>
      <c r="N1646" s="148"/>
      <c r="O1646" s="44" t="s">
        <v>3284</v>
      </c>
      <c r="P1646" s="43">
        <v>2000</v>
      </c>
      <c r="Q1646" s="207" t="s">
        <v>3338</v>
      </c>
      <c r="R1646" s="84" t="s">
        <v>3270</v>
      </c>
      <c r="S1646" s="31" t="s">
        <v>41</v>
      </c>
      <c r="T1646" s="31"/>
      <c r="U1646" s="169"/>
      <c r="V1646" s="150"/>
      <c r="W1646" s="141" t="str" cm="1">
        <f t="array" ref="W1646">IF(SUM(LEN(B1646:V1646))=0,"",IF(OR(OR(ISBLANK(F1646),SUM(LEN(C1646),LEN(D1646))=0),AND(NOT(E1646="Unknown"),ISBLANK(J1646)),AND(NOT(O1646="Unknown"),ISBLANK(R1646))),"Missing Information", INDEX(Table15[Entire Service Line Classification], MATCH(SUMIFS(Table15[Unique ID],Table15[System-Owned Portion],E1646,Table15[If Material Anything Other than "Lead" in Column E,Was Material Ever Previously Lead?],G1646,Table15[Customer-Owned Portion],O1646),Table15[Unique ID],0),0)))</f>
        <v>Non-lead</v>
      </c>
      <c r="X1646"/>
    </row>
    <row r="1647" spans="2:24" ht="29" x14ac:dyDescent="0.35">
      <c r="B1647" s="146"/>
      <c r="C1647" s="31" t="s">
        <v>806</v>
      </c>
      <c r="D1647" s="31"/>
      <c r="E1647" s="44" t="s">
        <v>3284</v>
      </c>
      <c r="F1647" s="43" t="s">
        <v>41</v>
      </c>
      <c r="G1647" s="84" t="s">
        <v>3249</v>
      </c>
      <c r="H1647" s="31">
        <v>1999</v>
      </c>
      <c r="I1647" s="207" t="s">
        <v>3338</v>
      </c>
      <c r="J1647" s="84" t="s">
        <v>3270</v>
      </c>
      <c r="K1647" s="31" t="s">
        <v>41</v>
      </c>
      <c r="L1647" s="31"/>
      <c r="M1647" s="169"/>
      <c r="N1647" s="148"/>
      <c r="O1647" s="44" t="s">
        <v>3284</v>
      </c>
      <c r="P1647" s="43">
        <v>1999</v>
      </c>
      <c r="Q1647" s="207" t="s">
        <v>3338</v>
      </c>
      <c r="R1647" s="84" t="s">
        <v>3270</v>
      </c>
      <c r="S1647" s="31" t="s">
        <v>41</v>
      </c>
      <c r="T1647" s="31"/>
      <c r="U1647" s="169"/>
      <c r="V1647" s="150"/>
      <c r="W1647" s="141" t="str" cm="1">
        <f t="array" ref="W1647">IF(SUM(LEN(B1647:V1647))=0,"",IF(OR(OR(ISBLANK(F1647),SUM(LEN(C1647),LEN(D1647))=0),AND(NOT(E1647="Unknown"),ISBLANK(J1647)),AND(NOT(O1647="Unknown"),ISBLANK(R1647))),"Missing Information", INDEX(Table15[Entire Service Line Classification], MATCH(SUMIFS(Table15[Unique ID],Table15[System-Owned Portion],E1647,Table15[If Material Anything Other than "Lead" in Column E,Was Material Ever Previously Lead?],G1647,Table15[Customer-Owned Portion],O1647),Table15[Unique ID],0),0)))</f>
        <v>Non-lead</v>
      </c>
      <c r="X1647"/>
    </row>
    <row r="1648" spans="2:24" ht="29" x14ac:dyDescent="0.35">
      <c r="B1648" s="146"/>
      <c r="C1648" s="31" t="s">
        <v>807</v>
      </c>
      <c r="D1648" s="31"/>
      <c r="E1648" s="44" t="s">
        <v>3284</v>
      </c>
      <c r="F1648" s="43" t="s">
        <v>41</v>
      </c>
      <c r="G1648" s="84" t="s">
        <v>3249</v>
      </c>
      <c r="H1648" s="31">
        <v>1999</v>
      </c>
      <c r="I1648" s="207" t="s">
        <v>3338</v>
      </c>
      <c r="J1648" s="84" t="s">
        <v>3270</v>
      </c>
      <c r="K1648" s="31" t="s">
        <v>41</v>
      </c>
      <c r="L1648" s="31"/>
      <c r="M1648" s="169"/>
      <c r="N1648" s="148"/>
      <c r="O1648" s="44" t="s">
        <v>3284</v>
      </c>
      <c r="P1648" s="43">
        <v>1999</v>
      </c>
      <c r="Q1648" s="207" t="s">
        <v>3338</v>
      </c>
      <c r="R1648" s="84" t="s">
        <v>3270</v>
      </c>
      <c r="S1648" s="31" t="s">
        <v>41</v>
      </c>
      <c r="T1648" s="31"/>
      <c r="U1648" s="169"/>
      <c r="V1648" s="150"/>
      <c r="W1648" s="141" t="str" cm="1">
        <f t="array" ref="W1648">IF(SUM(LEN(B1648:V1648))=0,"",IF(OR(OR(ISBLANK(F1648),SUM(LEN(C1648),LEN(D1648))=0),AND(NOT(E1648="Unknown"),ISBLANK(J1648)),AND(NOT(O1648="Unknown"),ISBLANK(R1648))),"Missing Information", INDEX(Table15[Entire Service Line Classification], MATCH(SUMIFS(Table15[Unique ID],Table15[System-Owned Portion],E1648,Table15[If Material Anything Other than "Lead" in Column E,Was Material Ever Previously Lead?],G1648,Table15[Customer-Owned Portion],O1648),Table15[Unique ID],0),0)))</f>
        <v>Non-lead</v>
      </c>
      <c r="X1648"/>
    </row>
    <row r="1649" spans="2:24" ht="29" x14ac:dyDescent="0.35">
      <c r="B1649" s="146"/>
      <c r="C1649" s="31" t="s">
        <v>808</v>
      </c>
      <c r="D1649" s="31"/>
      <c r="E1649" s="44" t="s">
        <v>3284</v>
      </c>
      <c r="F1649" s="43" t="s">
        <v>41</v>
      </c>
      <c r="G1649" s="84" t="s">
        <v>3249</v>
      </c>
      <c r="H1649" s="31">
        <v>2000</v>
      </c>
      <c r="I1649" s="207" t="s">
        <v>3338</v>
      </c>
      <c r="J1649" s="84" t="s">
        <v>3270</v>
      </c>
      <c r="K1649" s="31" t="s">
        <v>41</v>
      </c>
      <c r="L1649" s="31"/>
      <c r="M1649" s="169"/>
      <c r="N1649" s="148"/>
      <c r="O1649" s="44" t="s">
        <v>3284</v>
      </c>
      <c r="P1649" s="43">
        <v>2000</v>
      </c>
      <c r="Q1649" s="207" t="s">
        <v>3338</v>
      </c>
      <c r="R1649" s="84" t="s">
        <v>3270</v>
      </c>
      <c r="S1649" s="31" t="s">
        <v>41</v>
      </c>
      <c r="T1649" s="31"/>
      <c r="U1649" s="169"/>
      <c r="V1649" s="150"/>
      <c r="W1649" s="141" t="str" cm="1">
        <f t="array" ref="W1649">IF(SUM(LEN(B1649:V1649))=0,"",IF(OR(OR(ISBLANK(F1649),SUM(LEN(C1649),LEN(D1649))=0),AND(NOT(E1649="Unknown"),ISBLANK(J1649)),AND(NOT(O1649="Unknown"),ISBLANK(R1649))),"Missing Information", INDEX(Table15[Entire Service Line Classification], MATCH(SUMIFS(Table15[Unique ID],Table15[System-Owned Portion],E1649,Table15[If Material Anything Other than "Lead" in Column E,Was Material Ever Previously Lead?],G1649,Table15[Customer-Owned Portion],O1649),Table15[Unique ID],0),0)))</f>
        <v>Non-lead</v>
      </c>
      <c r="X1649"/>
    </row>
    <row r="1650" spans="2:24" ht="29" x14ac:dyDescent="0.35">
      <c r="B1650" s="146"/>
      <c r="C1650" s="31" t="s">
        <v>809</v>
      </c>
      <c r="D1650" s="31"/>
      <c r="E1650" s="44" t="s">
        <v>3284</v>
      </c>
      <c r="F1650" s="43" t="s">
        <v>41</v>
      </c>
      <c r="G1650" s="84" t="s">
        <v>3249</v>
      </c>
      <c r="H1650" s="31">
        <v>2000</v>
      </c>
      <c r="I1650" s="207" t="s">
        <v>3338</v>
      </c>
      <c r="J1650" s="84" t="s">
        <v>3270</v>
      </c>
      <c r="K1650" s="31" t="s">
        <v>41</v>
      </c>
      <c r="L1650" s="31"/>
      <c r="M1650" s="169"/>
      <c r="N1650" s="148"/>
      <c r="O1650" s="44" t="s">
        <v>3284</v>
      </c>
      <c r="P1650" s="43">
        <v>2000</v>
      </c>
      <c r="Q1650" s="207" t="s">
        <v>3338</v>
      </c>
      <c r="R1650" s="84" t="s">
        <v>3270</v>
      </c>
      <c r="S1650" s="31" t="s">
        <v>41</v>
      </c>
      <c r="T1650" s="31"/>
      <c r="U1650" s="169"/>
      <c r="V1650" s="150"/>
      <c r="W1650" s="141" t="str" cm="1">
        <f t="array" ref="W1650">IF(SUM(LEN(B1650:V1650))=0,"",IF(OR(OR(ISBLANK(F1650),SUM(LEN(C1650),LEN(D1650))=0),AND(NOT(E1650="Unknown"),ISBLANK(J1650)),AND(NOT(O1650="Unknown"),ISBLANK(R1650))),"Missing Information", INDEX(Table15[Entire Service Line Classification], MATCH(SUMIFS(Table15[Unique ID],Table15[System-Owned Portion],E1650,Table15[If Material Anything Other than "Lead" in Column E,Was Material Ever Previously Lead?],G1650,Table15[Customer-Owned Portion],O1650),Table15[Unique ID],0),0)))</f>
        <v>Non-lead</v>
      </c>
      <c r="X1650"/>
    </row>
    <row r="1651" spans="2:24" ht="29" x14ac:dyDescent="0.35">
      <c r="B1651" s="146"/>
      <c r="C1651" s="31" t="s">
        <v>810</v>
      </c>
      <c r="D1651" s="31"/>
      <c r="E1651" s="44" t="s">
        <v>3284</v>
      </c>
      <c r="F1651" s="43" t="s">
        <v>41</v>
      </c>
      <c r="G1651" s="84" t="s">
        <v>3249</v>
      </c>
      <c r="H1651" s="31">
        <v>1999</v>
      </c>
      <c r="I1651" s="207" t="s">
        <v>3338</v>
      </c>
      <c r="J1651" s="84" t="s">
        <v>3270</v>
      </c>
      <c r="K1651" s="31" t="s">
        <v>41</v>
      </c>
      <c r="L1651" s="31"/>
      <c r="M1651" s="169"/>
      <c r="N1651" s="148"/>
      <c r="O1651" s="44" t="s">
        <v>3284</v>
      </c>
      <c r="P1651" s="43">
        <v>1999</v>
      </c>
      <c r="Q1651" s="207" t="s">
        <v>3338</v>
      </c>
      <c r="R1651" s="84" t="s">
        <v>3270</v>
      </c>
      <c r="S1651" s="31" t="s">
        <v>41</v>
      </c>
      <c r="T1651" s="31"/>
      <c r="U1651" s="169"/>
      <c r="V1651" s="150"/>
      <c r="W1651" s="141" t="str" cm="1">
        <f t="array" ref="W1651">IF(SUM(LEN(B1651:V1651))=0,"",IF(OR(OR(ISBLANK(F1651),SUM(LEN(C1651),LEN(D1651))=0),AND(NOT(E1651="Unknown"),ISBLANK(J1651)),AND(NOT(O1651="Unknown"),ISBLANK(R1651))),"Missing Information", INDEX(Table15[Entire Service Line Classification], MATCH(SUMIFS(Table15[Unique ID],Table15[System-Owned Portion],E1651,Table15[If Material Anything Other than "Lead" in Column E,Was Material Ever Previously Lead?],G1651,Table15[Customer-Owned Portion],O1651),Table15[Unique ID],0),0)))</f>
        <v>Non-lead</v>
      </c>
      <c r="X1651"/>
    </row>
    <row r="1652" spans="2:24" ht="29" x14ac:dyDescent="0.35">
      <c r="B1652" s="146"/>
      <c r="C1652" s="31" t="s">
        <v>811</v>
      </c>
      <c r="D1652" s="31"/>
      <c r="E1652" s="44" t="s">
        <v>3284</v>
      </c>
      <c r="F1652" s="43" t="s">
        <v>41</v>
      </c>
      <c r="G1652" s="84" t="s">
        <v>3249</v>
      </c>
      <c r="H1652" s="31">
        <v>1999</v>
      </c>
      <c r="I1652" s="207" t="s">
        <v>3338</v>
      </c>
      <c r="J1652" s="84" t="s">
        <v>3270</v>
      </c>
      <c r="K1652" s="31" t="s">
        <v>41</v>
      </c>
      <c r="L1652" s="31"/>
      <c r="M1652" s="169"/>
      <c r="N1652" s="148"/>
      <c r="O1652" s="44" t="s">
        <v>3284</v>
      </c>
      <c r="P1652" s="43">
        <v>1999</v>
      </c>
      <c r="Q1652" s="207" t="s">
        <v>3338</v>
      </c>
      <c r="R1652" s="84" t="s">
        <v>3270</v>
      </c>
      <c r="S1652" s="31" t="s">
        <v>41</v>
      </c>
      <c r="T1652" s="31"/>
      <c r="U1652" s="169"/>
      <c r="V1652" s="150"/>
      <c r="W1652" s="141" t="str" cm="1">
        <f t="array" ref="W1652">IF(SUM(LEN(B1652:V1652))=0,"",IF(OR(OR(ISBLANK(F1652),SUM(LEN(C1652),LEN(D1652))=0),AND(NOT(E1652="Unknown"),ISBLANK(J1652)),AND(NOT(O1652="Unknown"),ISBLANK(R1652))),"Missing Information", INDEX(Table15[Entire Service Line Classification], MATCH(SUMIFS(Table15[Unique ID],Table15[System-Owned Portion],E1652,Table15[If Material Anything Other than "Lead" in Column E,Was Material Ever Previously Lead?],G1652,Table15[Customer-Owned Portion],O1652),Table15[Unique ID],0),0)))</f>
        <v>Non-lead</v>
      </c>
      <c r="X1652"/>
    </row>
    <row r="1653" spans="2:24" ht="29" x14ac:dyDescent="0.35">
      <c r="B1653" s="146"/>
      <c r="C1653" s="31" t="s">
        <v>812</v>
      </c>
      <c r="D1653" s="31"/>
      <c r="E1653" s="44" t="s">
        <v>3284</v>
      </c>
      <c r="F1653" s="43" t="s">
        <v>41</v>
      </c>
      <c r="G1653" s="84" t="s">
        <v>3249</v>
      </c>
      <c r="H1653" s="31">
        <v>1999</v>
      </c>
      <c r="I1653" s="207" t="s">
        <v>3338</v>
      </c>
      <c r="J1653" s="84" t="s">
        <v>3270</v>
      </c>
      <c r="K1653" s="31" t="s">
        <v>41</v>
      </c>
      <c r="L1653" s="31"/>
      <c r="M1653" s="169"/>
      <c r="N1653" s="148"/>
      <c r="O1653" s="44" t="s">
        <v>3284</v>
      </c>
      <c r="P1653" s="43">
        <v>1999</v>
      </c>
      <c r="Q1653" s="207" t="s">
        <v>3338</v>
      </c>
      <c r="R1653" s="84" t="s">
        <v>3270</v>
      </c>
      <c r="S1653" s="31" t="s">
        <v>41</v>
      </c>
      <c r="T1653" s="31"/>
      <c r="U1653" s="169"/>
      <c r="V1653" s="150"/>
      <c r="W1653" s="141" t="str" cm="1">
        <f t="array" ref="W1653">IF(SUM(LEN(B1653:V1653))=0,"",IF(OR(OR(ISBLANK(F1653),SUM(LEN(C1653),LEN(D1653))=0),AND(NOT(E1653="Unknown"),ISBLANK(J1653)),AND(NOT(O1653="Unknown"),ISBLANK(R1653))),"Missing Information", INDEX(Table15[Entire Service Line Classification], MATCH(SUMIFS(Table15[Unique ID],Table15[System-Owned Portion],E1653,Table15[If Material Anything Other than "Lead" in Column E,Was Material Ever Previously Lead?],G1653,Table15[Customer-Owned Portion],O1653),Table15[Unique ID],0),0)))</f>
        <v>Non-lead</v>
      </c>
      <c r="X1653"/>
    </row>
    <row r="1654" spans="2:24" x14ac:dyDescent="0.35">
      <c r="B1654" s="146"/>
      <c r="C1654" s="31" t="s">
        <v>4258</v>
      </c>
      <c r="D1654" s="31"/>
      <c r="E1654" s="44" t="s">
        <v>3203</v>
      </c>
      <c r="F1654" s="43" t="s">
        <v>3283</v>
      </c>
      <c r="G1654" s="84" t="s">
        <v>3249</v>
      </c>
      <c r="H1654" s="31">
        <v>1924</v>
      </c>
      <c r="I1654" s="207" t="s">
        <v>3338</v>
      </c>
      <c r="J1654" s="84"/>
      <c r="K1654" s="31" t="s">
        <v>41</v>
      </c>
      <c r="L1654" s="31"/>
      <c r="M1654" s="169"/>
      <c r="N1654" s="148"/>
      <c r="O1654" s="44" t="s">
        <v>3203</v>
      </c>
      <c r="P1654" s="43">
        <v>1924</v>
      </c>
      <c r="Q1654" s="207" t="s">
        <v>3338</v>
      </c>
      <c r="R1654" s="84" t="s">
        <v>3203</v>
      </c>
      <c r="S1654" s="31" t="s">
        <v>41</v>
      </c>
      <c r="T1654" s="31"/>
      <c r="U1654" s="169"/>
      <c r="V1654" s="150"/>
      <c r="W1654" s="141" t="str" cm="1">
        <f t="array" ref="W1654">IF(SUM(LEN(B1654:V1654))=0,"",IF(OR(OR(ISBLANK(F1654),SUM(LEN(C1654),LEN(D1654))=0),AND(NOT(E1654="Unknown"),ISBLANK(J1654)),AND(NOT(O1654="Unknown"),ISBLANK(R1654))),"Missing Information", INDEX(Table15[Entire Service Line Classification], MATCH(SUMIFS(Table15[Unique ID],Table15[System-Owned Portion],E1654,Table15[If Material Anything Other than "Lead" in Column E,Was Material Ever Previously Lead?],G1654,Table15[Customer-Owned Portion],O1654),Table15[Unique ID],0),0)))</f>
        <v>Lead Status Unknown</v>
      </c>
      <c r="X1654"/>
    </row>
    <row r="1655" spans="2:24" ht="29" x14ac:dyDescent="0.35">
      <c r="B1655" s="146"/>
      <c r="C1655" s="31" t="s">
        <v>813</v>
      </c>
      <c r="D1655" s="31"/>
      <c r="E1655" s="44" t="s">
        <v>3284</v>
      </c>
      <c r="F1655" s="43" t="s">
        <v>41</v>
      </c>
      <c r="G1655" s="84" t="s">
        <v>3249</v>
      </c>
      <c r="H1655" s="31">
        <v>1999</v>
      </c>
      <c r="I1655" s="207" t="s">
        <v>3341</v>
      </c>
      <c r="J1655" s="84" t="s">
        <v>3270</v>
      </c>
      <c r="K1655" s="31" t="s">
        <v>41</v>
      </c>
      <c r="L1655" s="31"/>
      <c r="M1655" s="169"/>
      <c r="N1655" s="148"/>
      <c r="O1655" s="44" t="s">
        <v>3284</v>
      </c>
      <c r="P1655" s="43">
        <v>1999</v>
      </c>
      <c r="Q1655" s="207" t="s">
        <v>3341</v>
      </c>
      <c r="R1655" s="84" t="s">
        <v>3270</v>
      </c>
      <c r="S1655" s="31" t="s">
        <v>41</v>
      </c>
      <c r="T1655" s="31"/>
      <c r="U1655" s="169"/>
      <c r="V1655" s="150"/>
      <c r="W1655" s="141" t="str" cm="1">
        <f t="array" ref="W1655">IF(SUM(LEN(B1655:V1655))=0,"",IF(OR(OR(ISBLANK(F1655),SUM(LEN(C1655),LEN(D1655))=0),AND(NOT(E1655="Unknown"),ISBLANK(J1655)),AND(NOT(O1655="Unknown"),ISBLANK(R1655))),"Missing Information", INDEX(Table15[Entire Service Line Classification], MATCH(SUMIFS(Table15[Unique ID],Table15[System-Owned Portion],E1655,Table15[If Material Anything Other than "Lead" in Column E,Was Material Ever Previously Lead?],G1655,Table15[Customer-Owned Portion],O1655),Table15[Unique ID],0),0)))</f>
        <v>Non-lead</v>
      </c>
      <c r="X1655"/>
    </row>
    <row r="1656" spans="2:24" ht="29" x14ac:dyDescent="0.35">
      <c r="B1656" s="146"/>
      <c r="C1656" s="31" t="s">
        <v>814</v>
      </c>
      <c r="D1656" s="31"/>
      <c r="E1656" s="44" t="s">
        <v>3284</v>
      </c>
      <c r="F1656" s="43" t="s">
        <v>41</v>
      </c>
      <c r="G1656" s="84" t="s">
        <v>3249</v>
      </c>
      <c r="H1656" s="31">
        <v>1999</v>
      </c>
      <c r="I1656" s="207" t="s">
        <v>3338</v>
      </c>
      <c r="J1656" s="84" t="s">
        <v>3270</v>
      </c>
      <c r="K1656" s="31" t="s">
        <v>41</v>
      </c>
      <c r="L1656" s="31"/>
      <c r="M1656" s="169"/>
      <c r="N1656" s="148"/>
      <c r="O1656" s="44" t="s">
        <v>3284</v>
      </c>
      <c r="P1656" s="43">
        <v>1999</v>
      </c>
      <c r="Q1656" s="207" t="s">
        <v>3338</v>
      </c>
      <c r="R1656" s="84" t="s">
        <v>3270</v>
      </c>
      <c r="S1656" s="31" t="s">
        <v>41</v>
      </c>
      <c r="T1656" s="31"/>
      <c r="U1656" s="169"/>
      <c r="V1656" s="150"/>
      <c r="W1656" s="141" t="str" cm="1">
        <f t="array" ref="W1656">IF(SUM(LEN(B1656:V1656))=0,"",IF(OR(OR(ISBLANK(F1656),SUM(LEN(C1656),LEN(D1656))=0),AND(NOT(E1656="Unknown"),ISBLANK(J1656)),AND(NOT(O1656="Unknown"),ISBLANK(R1656))),"Missing Information", INDEX(Table15[Entire Service Line Classification], MATCH(SUMIFS(Table15[Unique ID],Table15[System-Owned Portion],E1656,Table15[If Material Anything Other than "Lead" in Column E,Was Material Ever Previously Lead?],G1656,Table15[Customer-Owned Portion],O1656),Table15[Unique ID],0),0)))</f>
        <v>Non-lead</v>
      </c>
      <c r="X1656"/>
    </row>
    <row r="1657" spans="2:24" ht="29" x14ac:dyDescent="0.35">
      <c r="B1657" s="146"/>
      <c r="C1657" s="31" t="s">
        <v>815</v>
      </c>
      <c r="D1657" s="31"/>
      <c r="E1657" s="44" t="s">
        <v>3284</v>
      </c>
      <c r="F1657" s="43" t="s">
        <v>41</v>
      </c>
      <c r="G1657" s="84" t="s">
        <v>3249</v>
      </c>
      <c r="H1657" s="31">
        <v>2000</v>
      </c>
      <c r="I1657" s="207" t="s">
        <v>3338</v>
      </c>
      <c r="J1657" s="84" t="s">
        <v>3270</v>
      </c>
      <c r="K1657" s="31" t="s">
        <v>41</v>
      </c>
      <c r="L1657" s="31"/>
      <c r="M1657" s="169"/>
      <c r="N1657" s="148"/>
      <c r="O1657" s="44" t="s">
        <v>3284</v>
      </c>
      <c r="P1657" s="43">
        <v>2000</v>
      </c>
      <c r="Q1657" s="207" t="s">
        <v>3338</v>
      </c>
      <c r="R1657" s="84" t="s">
        <v>3270</v>
      </c>
      <c r="S1657" s="31" t="s">
        <v>41</v>
      </c>
      <c r="T1657" s="31"/>
      <c r="U1657" s="169"/>
      <c r="V1657" s="150"/>
      <c r="W1657" s="141" t="str" cm="1">
        <f t="array" ref="W1657">IF(SUM(LEN(B1657:V1657))=0,"",IF(OR(OR(ISBLANK(F1657),SUM(LEN(C1657),LEN(D1657))=0),AND(NOT(E1657="Unknown"),ISBLANK(J1657)),AND(NOT(O1657="Unknown"),ISBLANK(R1657))),"Missing Information", INDEX(Table15[Entire Service Line Classification], MATCH(SUMIFS(Table15[Unique ID],Table15[System-Owned Portion],E1657,Table15[If Material Anything Other than "Lead" in Column E,Was Material Ever Previously Lead?],G1657,Table15[Customer-Owned Portion],O1657),Table15[Unique ID],0),0)))</f>
        <v>Non-lead</v>
      </c>
      <c r="X1657"/>
    </row>
    <row r="1658" spans="2:24" ht="29" x14ac:dyDescent="0.35">
      <c r="B1658" s="146"/>
      <c r="C1658" s="31" t="s">
        <v>816</v>
      </c>
      <c r="D1658" s="31"/>
      <c r="E1658" s="44" t="s">
        <v>3284</v>
      </c>
      <c r="F1658" s="43" t="s">
        <v>41</v>
      </c>
      <c r="G1658" s="84" t="s">
        <v>3249</v>
      </c>
      <c r="H1658" s="31">
        <v>1999</v>
      </c>
      <c r="I1658" s="207" t="s">
        <v>3338</v>
      </c>
      <c r="J1658" s="84" t="s">
        <v>3270</v>
      </c>
      <c r="K1658" s="31" t="s">
        <v>41</v>
      </c>
      <c r="L1658" s="31"/>
      <c r="M1658" s="169"/>
      <c r="N1658" s="148"/>
      <c r="O1658" s="44" t="s">
        <v>3284</v>
      </c>
      <c r="P1658" s="43">
        <v>1999</v>
      </c>
      <c r="Q1658" s="207" t="s">
        <v>3338</v>
      </c>
      <c r="R1658" s="84" t="s">
        <v>3270</v>
      </c>
      <c r="S1658" s="31" t="s">
        <v>41</v>
      </c>
      <c r="T1658" s="31"/>
      <c r="U1658" s="169"/>
      <c r="V1658" s="150"/>
      <c r="W1658" s="141" t="str" cm="1">
        <f t="array" ref="W1658">IF(SUM(LEN(B1658:V1658))=0,"",IF(OR(OR(ISBLANK(F1658),SUM(LEN(C1658),LEN(D1658))=0),AND(NOT(E1658="Unknown"),ISBLANK(J1658)),AND(NOT(O1658="Unknown"),ISBLANK(R1658))),"Missing Information", INDEX(Table15[Entire Service Line Classification], MATCH(SUMIFS(Table15[Unique ID],Table15[System-Owned Portion],E1658,Table15[If Material Anything Other than "Lead" in Column E,Was Material Ever Previously Lead?],G1658,Table15[Customer-Owned Portion],O1658),Table15[Unique ID],0),0)))</f>
        <v>Non-lead</v>
      </c>
      <c r="X1658"/>
    </row>
    <row r="1659" spans="2:24" ht="29" x14ac:dyDescent="0.35">
      <c r="B1659" s="146"/>
      <c r="C1659" s="31" t="s">
        <v>817</v>
      </c>
      <c r="D1659" s="31"/>
      <c r="E1659" s="44" t="s">
        <v>3284</v>
      </c>
      <c r="F1659" s="43" t="s">
        <v>41</v>
      </c>
      <c r="G1659" s="84" t="s">
        <v>3249</v>
      </c>
      <c r="H1659" s="31">
        <v>1999</v>
      </c>
      <c r="I1659" s="207" t="s">
        <v>3338</v>
      </c>
      <c r="J1659" s="84" t="s">
        <v>3270</v>
      </c>
      <c r="K1659" s="31" t="s">
        <v>41</v>
      </c>
      <c r="L1659" s="31"/>
      <c r="M1659" s="169"/>
      <c r="N1659" s="148"/>
      <c r="O1659" s="44" t="s">
        <v>3284</v>
      </c>
      <c r="P1659" s="43">
        <v>1999</v>
      </c>
      <c r="Q1659" s="207" t="s">
        <v>3338</v>
      </c>
      <c r="R1659" s="84" t="s">
        <v>3270</v>
      </c>
      <c r="S1659" s="31" t="s">
        <v>41</v>
      </c>
      <c r="T1659" s="31"/>
      <c r="U1659" s="169"/>
      <c r="V1659" s="150"/>
      <c r="W1659" s="141" t="str" cm="1">
        <f t="array" ref="W1659">IF(SUM(LEN(B1659:V1659))=0,"",IF(OR(OR(ISBLANK(F1659),SUM(LEN(C1659),LEN(D1659))=0),AND(NOT(E1659="Unknown"),ISBLANK(J1659)),AND(NOT(O1659="Unknown"),ISBLANK(R1659))),"Missing Information", INDEX(Table15[Entire Service Line Classification], MATCH(SUMIFS(Table15[Unique ID],Table15[System-Owned Portion],E1659,Table15[If Material Anything Other than "Lead" in Column E,Was Material Ever Previously Lead?],G1659,Table15[Customer-Owned Portion],O1659),Table15[Unique ID],0),0)))</f>
        <v>Non-lead</v>
      </c>
      <c r="X1659"/>
    </row>
    <row r="1660" spans="2:24" ht="29" x14ac:dyDescent="0.35">
      <c r="B1660" s="146"/>
      <c r="C1660" s="31" t="s">
        <v>818</v>
      </c>
      <c r="D1660" s="31"/>
      <c r="E1660" s="44" t="s">
        <v>3284</v>
      </c>
      <c r="F1660" s="43" t="s">
        <v>41</v>
      </c>
      <c r="G1660" s="84" t="s">
        <v>3249</v>
      </c>
      <c r="H1660" s="31">
        <v>1999</v>
      </c>
      <c r="I1660" s="207" t="s">
        <v>3338</v>
      </c>
      <c r="J1660" s="84" t="s">
        <v>3270</v>
      </c>
      <c r="K1660" s="31" t="s">
        <v>41</v>
      </c>
      <c r="L1660" s="31"/>
      <c r="M1660" s="169"/>
      <c r="N1660" s="148"/>
      <c r="O1660" s="44" t="s">
        <v>3284</v>
      </c>
      <c r="P1660" s="43">
        <v>1999</v>
      </c>
      <c r="Q1660" s="207" t="s">
        <v>3338</v>
      </c>
      <c r="R1660" s="84" t="s">
        <v>3270</v>
      </c>
      <c r="S1660" s="31" t="s">
        <v>41</v>
      </c>
      <c r="T1660" s="31"/>
      <c r="U1660" s="169"/>
      <c r="V1660" s="150"/>
      <c r="W1660" s="141" t="str" cm="1">
        <f t="array" ref="W1660">IF(SUM(LEN(B1660:V1660))=0,"",IF(OR(OR(ISBLANK(F1660),SUM(LEN(C1660),LEN(D1660))=0),AND(NOT(E1660="Unknown"),ISBLANK(J1660)),AND(NOT(O1660="Unknown"),ISBLANK(R1660))),"Missing Information", INDEX(Table15[Entire Service Line Classification], MATCH(SUMIFS(Table15[Unique ID],Table15[System-Owned Portion],E1660,Table15[If Material Anything Other than "Lead" in Column E,Was Material Ever Previously Lead?],G1660,Table15[Customer-Owned Portion],O1660),Table15[Unique ID],0),0)))</f>
        <v>Non-lead</v>
      </c>
      <c r="X1660"/>
    </row>
    <row r="1661" spans="2:24" ht="29" x14ac:dyDescent="0.35">
      <c r="B1661" s="146"/>
      <c r="C1661" s="31" t="s">
        <v>819</v>
      </c>
      <c r="D1661" s="31"/>
      <c r="E1661" s="44" t="s">
        <v>3284</v>
      </c>
      <c r="F1661" s="43" t="s">
        <v>41</v>
      </c>
      <c r="G1661" s="84" t="s">
        <v>3249</v>
      </c>
      <c r="H1661" s="31">
        <v>1999</v>
      </c>
      <c r="I1661" s="207" t="s">
        <v>3338</v>
      </c>
      <c r="J1661" s="84" t="s">
        <v>3270</v>
      </c>
      <c r="K1661" s="31" t="s">
        <v>41</v>
      </c>
      <c r="L1661" s="31"/>
      <c r="M1661" s="169"/>
      <c r="N1661" s="148"/>
      <c r="O1661" s="44" t="s">
        <v>3284</v>
      </c>
      <c r="P1661" s="43">
        <v>1999</v>
      </c>
      <c r="Q1661" s="207" t="s">
        <v>3338</v>
      </c>
      <c r="R1661" s="84" t="s">
        <v>3270</v>
      </c>
      <c r="S1661" s="31" t="s">
        <v>41</v>
      </c>
      <c r="T1661" s="31"/>
      <c r="U1661" s="169"/>
      <c r="V1661" s="150"/>
      <c r="W1661" s="141" t="str" cm="1">
        <f t="array" ref="W1661">IF(SUM(LEN(B1661:V1661))=0,"",IF(OR(OR(ISBLANK(F1661),SUM(LEN(C1661),LEN(D1661))=0),AND(NOT(E1661="Unknown"),ISBLANK(J1661)),AND(NOT(O1661="Unknown"),ISBLANK(R1661))),"Missing Information", INDEX(Table15[Entire Service Line Classification], MATCH(SUMIFS(Table15[Unique ID],Table15[System-Owned Portion],E1661,Table15[If Material Anything Other than "Lead" in Column E,Was Material Ever Previously Lead?],G1661,Table15[Customer-Owned Portion],O1661),Table15[Unique ID],0),0)))</f>
        <v>Non-lead</v>
      </c>
      <c r="X1661"/>
    </row>
    <row r="1662" spans="2:24" ht="29" x14ac:dyDescent="0.35">
      <c r="B1662" s="146"/>
      <c r="C1662" s="31" t="s">
        <v>820</v>
      </c>
      <c r="D1662" s="31"/>
      <c r="E1662" s="44" t="s">
        <v>3284</v>
      </c>
      <c r="F1662" s="43" t="s">
        <v>41</v>
      </c>
      <c r="G1662" s="84" t="s">
        <v>3249</v>
      </c>
      <c r="H1662" s="31">
        <v>2000</v>
      </c>
      <c r="I1662" s="207" t="s">
        <v>3338</v>
      </c>
      <c r="J1662" s="84" t="s">
        <v>3270</v>
      </c>
      <c r="K1662" s="31" t="s">
        <v>41</v>
      </c>
      <c r="L1662" s="31"/>
      <c r="M1662" s="169"/>
      <c r="N1662" s="148"/>
      <c r="O1662" s="44" t="s">
        <v>3284</v>
      </c>
      <c r="P1662" s="43">
        <v>2000</v>
      </c>
      <c r="Q1662" s="207" t="s">
        <v>3338</v>
      </c>
      <c r="R1662" s="84" t="s">
        <v>3270</v>
      </c>
      <c r="S1662" s="31" t="s">
        <v>41</v>
      </c>
      <c r="T1662" s="31"/>
      <c r="U1662" s="169"/>
      <c r="V1662" s="150"/>
      <c r="W1662" s="141" t="str" cm="1">
        <f t="array" ref="W1662">IF(SUM(LEN(B1662:V1662))=0,"",IF(OR(OR(ISBLANK(F1662),SUM(LEN(C1662),LEN(D1662))=0),AND(NOT(E1662="Unknown"),ISBLANK(J1662)),AND(NOT(O1662="Unknown"),ISBLANK(R1662))),"Missing Information", INDEX(Table15[Entire Service Line Classification], MATCH(SUMIFS(Table15[Unique ID],Table15[System-Owned Portion],E1662,Table15[If Material Anything Other than "Lead" in Column E,Was Material Ever Previously Lead?],G1662,Table15[Customer-Owned Portion],O1662),Table15[Unique ID],0),0)))</f>
        <v>Non-lead</v>
      </c>
      <c r="X1662"/>
    </row>
    <row r="1663" spans="2:24" ht="29" x14ac:dyDescent="0.35">
      <c r="B1663" s="146"/>
      <c r="C1663" s="31" t="s">
        <v>821</v>
      </c>
      <c r="D1663" s="31"/>
      <c r="E1663" s="44" t="s">
        <v>3284</v>
      </c>
      <c r="F1663" s="43" t="s">
        <v>41</v>
      </c>
      <c r="G1663" s="84" t="s">
        <v>3249</v>
      </c>
      <c r="H1663" s="31">
        <v>2000</v>
      </c>
      <c r="I1663" s="207" t="s">
        <v>3338</v>
      </c>
      <c r="J1663" s="84" t="s">
        <v>3270</v>
      </c>
      <c r="K1663" s="31" t="s">
        <v>41</v>
      </c>
      <c r="L1663" s="31"/>
      <c r="M1663" s="169"/>
      <c r="N1663" s="148"/>
      <c r="O1663" s="44" t="s">
        <v>3284</v>
      </c>
      <c r="P1663" s="43">
        <v>2000</v>
      </c>
      <c r="Q1663" s="207" t="s">
        <v>3338</v>
      </c>
      <c r="R1663" s="84" t="s">
        <v>3270</v>
      </c>
      <c r="S1663" s="31" t="s">
        <v>41</v>
      </c>
      <c r="T1663" s="31"/>
      <c r="U1663" s="169"/>
      <c r="V1663" s="150"/>
      <c r="W1663" s="141" t="str" cm="1">
        <f t="array" ref="W1663">IF(SUM(LEN(B1663:V1663))=0,"",IF(OR(OR(ISBLANK(F1663),SUM(LEN(C1663),LEN(D1663))=0),AND(NOT(E1663="Unknown"),ISBLANK(J1663)),AND(NOT(O1663="Unknown"),ISBLANK(R1663))),"Missing Information", INDEX(Table15[Entire Service Line Classification], MATCH(SUMIFS(Table15[Unique ID],Table15[System-Owned Portion],E1663,Table15[If Material Anything Other than "Lead" in Column E,Was Material Ever Previously Lead?],G1663,Table15[Customer-Owned Portion],O1663),Table15[Unique ID],0),0)))</f>
        <v>Non-lead</v>
      </c>
      <c r="X1663"/>
    </row>
    <row r="1664" spans="2:24" ht="29" x14ac:dyDescent="0.35">
      <c r="B1664" s="146"/>
      <c r="C1664" s="31" t="s">
        <v>822</v>
      </c>
      <c r="D1664" s="31"/>
      <c r="E1664" s="44" t="s">
        <v>3284</v>
      </c>
      <c r="F1664" s="43" t="s">
        <v>41</v>
      </c>
      <c r="G1664" s="84" t="s">
        <v>3249</v>
      </c>
      <c r="H1664" s="31">
        <v>1999</v>
      </c>
      <c r="I1664" s="207" t="s">
        <v>3338</v>
      </c>
      <c r="J1664" s="84" t="s">
        <v>3270</v>
      </c>
      <c r="K1664" s="31" t="s">
        <v>41</v>
      </c>
      <c r="L1664" s="31"/>
      <c r="M1664" s="169"/>
      <c r="N1664" s="148"/>
      <c r="O1664" s="44" t="s">
        <v>3284</v>
      </c>
      <c r="P1664" s="43">
        <v>1999</v>
      </c>
      <c r="Q1664" s="207" t="s">
        <v>3338</v>
      </c>
      <c r="R1664" s="84" t="s">
        <v>3270</v>
      </c>
      <c r="S1664" s="31" t="s">
        <v>41</v>
      </c>
      <c r="T1664" s="31"/>
      <c r="U1664" s="169"/>
      <c r="V1664" s="150"/>
      <c r="W1664" s="141" t="str" cm="1">
        <f t="array" ref="W1664">IF(SUM(LEN(B1664:V1664))=0,"",IF(OR(OR(ISBLANK(F1664),SUM(LEN(C1664),LEN(D1664))=0),AND(NOT(E1664="Unknown"),ISBLANK(J1664)),AND(NOT(O1664="Unknown"),ISBLANK(R1664))),"Missing Information", INDEX(Table15[Entire Service Line Classification], MATCH(SUMIFS(Table15[Unique ID],Table15[System-Owned Portion],E1664,Table15[If Material Anything Other than "Lead" in Column E,Was Material Ever Previously Lead?],G1664,Table15[Customer-Owned Portion],O1664),Table15[Unique ID],0),0)))</f>
        <v>Non-lead</v>
      </c>
      <c r="X1664"/>
    </row>
    <row r="1665" spans="2:24" x14ac:dyDescent="0.35">
      <c r="B1665" s="146"/>
      <c r="C1665" s="31" t="s">
        <v>4259</v>
      </c>
      <c r="D1665" s="31"/>
      <c r="E1665" s="44" t="s">
        <v>3203</v>
      </c>
      <c r="F1665" s="43" t="s">
        <v>3283</v>
      </c>
      <c r="G1665" s="84" t="s">
        <v>3249</v>
      </c>
      <c r="H1665" s="31">
        <v>1927</v>
      </c>
      <c r="I1665" s="207" t="s">
        <v>3338</v>
      </c>
      <c r="J1665" s="84"/>
      <c r="K1665" s="31" t="s">
        <v>41</v>
      </c>
      <c r="L1665" s="31"/>
      <c r="M1665" s="169"/>
      <c r="N1665" s="148"/>
      <c r="O1665" s="44" t="s">
        <v>3203</v>
      </c>
      <c r="P1665" s="43">
        <v>1927</v>
      </c>
      <c r="Q1665" s="207" t="s">
        <v>3338</v>
      </c>
      <c r="R1665" s="84" t="s">
        <v>3203</v>
      </c>
      <c r="S1665" s="31" t="s">
        <v>41</v>
      </c>
      <c r="T1665" s="31"/>
      <c r="U1665" s="169"/>
      <c r="V1665" s="150"/>
      <c r="W1665" s="141" t="str" cm="1">
        <f t="array" ref="W1665">IF(SUM(LEN(B1665:V1665))=0,"",IF(OR(OR(ISBLANK(F1665),SUM(LEN(C1665),LEN(D1665))=0),AND(NOT(E1665="Unknown"),ISBLANK(J1665)),AND(NOT(O1665="Unknown"),ISBLANK(R1665))),"Missing Information", INDEX(Table15[Entire Service Line Classification], MATCH(SUMIFS(Table15[Unique ID],Table15[System-Owned Portion],E1665,Table15[If Material Anything Other than "Lead" in Column E,Was Material Ever Previously Lead?],G1665,Table15[Customer-Owned Portion],O1665),Table15[Unique ID],0),0)))</f>
        <v>Lead Status Unknown</v>
      </c>
      <c r="X1665"/>
    </row>
    <row r="1666" spans="2:24" ht="29" x14ac:dyDescent="0.35">
      <c r="B1666" s="146"/>
      <c r="C1666" s="31" t="s">
        <v>823</v>
      </c>
      <c r="D1666" s="31"/>
      <c r="E1666" s="44" t="s">
        <v>3284</v>
      </c>
      <c r="F1666" s="43" t="s">
        <v>41</v>
      </c>
      <c r="G1666" s="84" t="s">
        <v>3249</v>
      </c>
      <c r="H1666" s="31">
        <v>1999</v>
      </c>
      <c r="I1666" s="207" t="s">
        <v>3337</v>
      </c>
      <c r="J1666" s="84" t="s">
        <v>3270</v>
      </c>
      <c r="K1666" s="31" t="s">
        <v>41</v>
      </c>
      <c r="L1666" s="31"/>
      <c r="M1666" s="169"/>
      <c r="N1666" s="148"/>
      <c r="O1666" s="44" t="s">
        <v>3284</v>
      </c>
      <c r="P1666" s="43">
        <v>1999</v>
      </c>
      <c r="Q1666" s="207" t="s">
        <v>3337</v>
      </c>
      <c r="R1666" s="84" t="s">
        <v>3270</v>
      </c>
      <c r="S1666" s="31" t="s">
        <v>41</v>
      </c>
      <c r="T1666" s="31"/>
      <c r="U1666" s="169"/>
      <c r="V1666" s="150"/>
      <c r="W1666" s="141" t="str" cm="1">
        <f t="array" ref="W1666">IF(SUM(LEN(B1666:V1666))=0,"",IF(OR(OR(ISBLANK(F1666),SUM(LEN(C1666),LEN(D1666))=0),AND(NOT(E1666="Unknown"),ISBLANK(J1666)),AND(NOT(O1666="Unknown"),ISBLANK(R1666))),"Missing Information", INDEX(Table15[Entire Service Line Classification], MATCH(SUMIFS(Table15[Unique ID],Table15[System-Owned Portion],E1666,Table15[If Material Anything Other than "Lead" in Column E,Was Material Ever Previously Lead?],G1666,Table15[Customer-Owned Portion],O1666),Table15[Unique ID],0),0)))</f>
        <v>Non-lead</v>
      </c>
      <c r="X1666"/>
    </row>
    <row r="1667" spans="2:24" ht="29" x14ac:dyDescent="0.35">
      <c r="B1667" s="146"/>
      <c r="C1667" s="31" t="s">
        <v>4260</v>
      </c>
      <c r="D1667" s="31"/>
      <c r="E1667" s="44" t="s">
        <v>3284</v>
      </c>
      <c r="F1667" s="43" t="s">
        <v>41</v>
      </c>
      <c r="G1667" s="84" t="s">
        <v>3249</v>
      </c>
      <c r="H1667" s="31">
        <v>1998</v>
      </c>
      <c r="I1667" s="207" t="s">
        <v>3338</v>
      </c>
      <c r="J1667" s="84" t="s">
        <v>3270</v>
      </c>
      <c r="K1667" s="31" t="s">
        <v>41</v>
      </c>
      <c r="L1667" s="31"/>
      <c r="M1667" s="169"/>
      <c r="N1667" s="148"/>
      <c r="O1667" s="44" t="s">
        <v>3284</v>
      </c>
      <c r="P1667" s="43">
        <v>1998</v>
      </c>
      <c r="Q1667" s="207" t="s">
        <v>3338</v>
      </c>
      <c r="R1667" s="84" t="s">
        <v>3270</v>
      </c>
      <c r="S1667" s="31" t="s">
        <v>41</v>
      </c>
      <c r="T1667" s="31"/>
      <c r="U1667" s="169"/>
      <c r="V1667" s="150"/>
      <c r="W1667" s="141" t="str" cm="1">
        <f t="array" ref="W1667">IF(SUM(LEN(B1667:V1667))=0,"",IF(OR(OR(ISBLANK(F1667),SUM(LEN(C1667),LEN(D1667))=0),AND(NOT(E1667="Unknown"),ISBLANK(J1667)),AND(NOT(O1667="Unknown"),ISBLANK(R1667))),"Missing Information", INDEX(Table15[Entire Service Line Classification], MATCH(SUMIFS(Table15[Unique ID],Table15[System-Owned Portion],E1667,Table15[If Material Anything Other than "Lead" in Column E,Was Material Ever Previously Lead?],G1667,Table15[Customer-Owned Portion],O1667),Table15[Unique ID],0),0)))</f>
        <v>Non-lead</v>
      </c>
      <c r="X1667"/>
    </row>
    <row r="1668" spans="2:24" ht="29" x14ac:dyDescent="0.35">
      <c r="B1668" s="146"/>
      <c r="C1668" s="31" t="s">
        <v>4261</v>
      </c>
      <c r="D1668" s="31"/>
      <c r="E1668" s="44" t="s">
        <v>3284</v>
      </c>
      <c r="F1668" s="43" t="s">
        <v>41</v>
      </c>
      <c r="G1668" s="84" t="s">
        <v>3249</v>
      </c>
      <c r="H1668" s="31">
        <v>1998</v>
      </c>
      <c r="I1668" s="207" t="s">
        <v>3338</v>
      </c>
      <c r="J1668" s="84" t="s">
        <v>3270</v>
      </c>
      <c r="K1668" s="31" t="s">
        <v>41</v>
      </c>
      <c r="L1668" s="31"/>
      <c r="M1668" s="169"/>
      <c r="N1668" s="148"/>
      <c r="O1668" s="44" t="s">
        <v>3284</v>
      </c>
      <c r="P1668" s="43">
        <v>1998</v>
      </c>
      <c r="Q1668" s="207" t="s">
        <v>3338</v>
      </c>
      <c r="R1668" s="84" t="s">
        <v>3270</v>
      </c>
      <c r="S1668" s="31" t="s">
        <v>41</v>
      </c>
      <c r="T1668" s="31"/>
      <c r="U1668" s="169"/>
      <c r="V1668" s="150"/>
      <c r="W1668" s="141" t="str" cm="1">
        <f t="array" ref="W1668">IF(SUM(LEN(B1668:V1668))=0,"",IF(OR(OR(ISBLANK(F1668),SUM(LEN(C1668),LEN(D1668))=0),AND(NOT(E1668="Unknown"),ISBLANK(J1668)),AND(NOT(O1668="Unknown"),ISBLANK(R1668))),"Missing Information", INDEX(Table15[Entire Service Line Classification], MATCH(SUMIFS(Table15[Unique ID],Table15[System-Owned Portion],E1668,Table15[If Material Anything Other than "Lead" in Column E,Was Material Ever Previously Lead?],G1668,Table15[Customer-Owned Portion],O1668),Table15[Unique ID],0),0)))</f>
        <v>Non-lead</v>
      </c>
      <c r="X1668"/>
    </row>
    <row r="1669" spans="2:24" ht="29" x14ac:dyDescent="0.35">
      <c r="B1669" s="146"/>
      <c r="C1669" s="31" t="s">
        <v>824</v>
      </c>
      <c r="D1669" s="31"/>
      <c r="E1669" s="44" t="s">
        <v>3284</v>
      </c>
      <c r="F1669" s="43" t="s">
        <v>41</v>
      </c>
      <c r="G1669" s="84" t="s">
        <v>3249</v>
      </c>
      <c r="H1669" s="31">
        <v>1997</v>
      </c>
      <c r="I1669" s="207" t="s">
        <v>3338</v>
      </c>
      <c r="J1669" s="84" t="s">
        <v>3270</v>
      </c>
      <c r="K1669" s="31" t="s">
        <v>41</v>
      </c>
      <c r="L1669" s="31"/>
      <c r="M1669" s="169"/>
      <c r="N1669" s="148"/>
      <c r="O1669" s="44" t="s">
        <v>3284</v>
      </c>
      <c r="P1669" s="43">
        <v>1997</v>
      </c>
      <c r="Q1669" s="207" t="s">
        <v>3338</v>
      </c>
      <c r="R1669" s="84" t="s">
        <v>3270</v>
      </c>
      <c r="S1669" s="31" t="s">
        <v>41</v>
      </c>
      <c r="T1669" s="31"/>
      <c r="U1669" s="169"/>
      <c r="V1669" s="150"/>
      <c r="W1669" s="141" t="str" cm="1">
        <f t="array" ref="W1669">IF(SUM(LEN(B1669:V1669))=0,"",IF(OR(OR(ISBLANK(F1669),SUM(LEN(C1669),LEN(D1669))=0),AND(NOT(E1669="Unknown"),ISBLANK(J1669)),AND(NOT(O1669="Unknown"),ISBLANK(R1669))),"Missing Information", INDEX(Table15[Entire Service Line Classification], MATCH(SUMIFS(Table15[Unique ID],Table15[System-Owned Portion],E1669,Table15[If Material Anything Other than "Lead" in Column E,Was Material Ever Previously Lead?],G1669,Table15[Customer-Owned Portion],O1669),Table15[Unique ID],0),0)))</f>
        <v>Non-lead</v>
      </c>
      <c r="X1669"/>
    </row>
    <row r="1670" spans="2:24" x14ac:dyDescent="0.35">
      <c r="B1670" s="146"/>
      <c r="C1670" s="31" t="s">
        <v>4262</v>
      </c>
      <c r="D1670" s="31"/>
      <c r="E1670" s="44" t="s">
        <v>3203</v>
      </c>
      <c r="F1670" s="43" t="s">
        <v>3283</v>
      </c>
      <c r="G1670" s="84" t="s">
        <v>3249</v>
      </c>
      <c r="H1670" s="31">
        <v>1958</v>
      </c>
      <c r="I1670" s="207" t="s">
        <v>3338</v>
      </c>
      <c r="J1670" s="84"/>
      <c r="K1670" s="31" t="s">
        <v>41</v>
      </c>
      <c r="L1670" s="31"/>
      <c r="M1670" s="169"/>
      <c r="N1670" s="148"/>
      <c r="O1670" s="44" t="s">
        <v>3203</v>
      </c>
      <c r="P1670" s="43">
        <v>1958</v>
      </c>
      <c r="Q1670" s="207" t="s">
        <v>3338</v>
      </c>
      <c r="R1670" s="84" t="s">
        <v>3203</v>
      </c>
      <c r="S1670" s="31" t="s">
        <v>41</v>
      </c>
      <c r="T1670" s="31"/>
      <c r="U1670" s="169"/>
      <c r="V1670" s="150"/>
      <c r="W1670" s="141" t="str" cm="1">
        <f t="array" ref="W1670">IF(SUM(LEN(B1670:V1670))=0,"",IF(OR(OR(ISBLANK(F1670),SUM(LEN(C1670),LEN(D1670))=0),AND(NOT(E1670="Unknown"),ISBLANK(J1670)),AND(NOT(O1670="Unknown"),ISBLANK(R1670))),"Missing Information", INDEX(Table15[Entire Service Line Classification], MATCH(SUMIFS(Table15[Unique ID],Table15[System-Owned Portion],E1670,Table15[If Material Anything Other than "Lead" in Column E,Was Material Ever Previously Lead?],G1670,Table15[Customer-Owned Portion],O1670),Table15[Unique ID],0),0)))</f>
        <v>Lead Status Unknown</v>
      </c>
      <c r="X1670"/>
    </row>
    <row r="1671" spans="2:24" ht="29" x14ac:dyDescent="0.35">
      <c r="B1671" s="146"/>
      <c r="C1671" s="31" t="s">
        <v>4263</v>
      </c>
      <c r="D1671" s="31"/>
      <c r="E1671" s="44" t="s">
        <v>3203</v>
      </c>
      <c r="F1671" s="43" t="s">
        <v>3283</v>
      </c>
      <c r="G1671" s="84" t="s">
        <v>3249</v>
      </c>
      <c r="H1671" s="31"/>
      <c r="I1671" s="207" t="s">
        <v>3337</v>
      </c>
      <c r="J1671" s="84"/>
      <c r="K1671" s="31" t="s">
        <v>41</v>
      </c>
      <c r="L1671" s="31"/>
      <c r="M1671" s="169"/>
      <c r="N1671" s="148"/>
      <c r="O1671" s="44" t="s">
        <v>3203</v>
      </c>
      <c r="P1671" s="43"/>
      <c r="Q1671" s="207" t="s">
        <v>3337</v>
      </c>
      <c r="R1671" s="84" t="s">
        <v>3203</v>
      </c>
      <c r="S1671" s="31" t="s">
        <v>41</v>
      </c>
      <c r="T1671" s="31"/>
      <c r="U1671" s="169"/>
      <c r="V1671" s="150"/>
      <c r="W1671" s="141" t="str" cm="1">
        <f t="array" ref="W1671">IF(SUM(LEN(B1671:V1671))=0,"",IF(OR(OR(ISBLANK(F1671),SUM(LEN(C1671),LEN(D1671))=0),AND(NOT(E1671="Unknown"),ISBLANK(J1671)),AND(NOT(O1671="Unknown"),ISBLANK(R1671))),"Missing Information", INDEX(Table15[Entire Service Line Classification], MATCH(SUMIFS(Table15[Unique ID],Table15[System-Owned Portion],E1671,Table15[If Material Anything Other than "Lead" in Column E,Was Material Ever Previously Lead?],G1671,Table15[Customer-Owned Portion],O1671),Table15[Unique ID],0),0)))</f>
        <v>Lead Status Unknown</v>
      </c>
      <c r="X1671"/>
    </row>
    <row r="1672" spans="2:24" ht="29" x14ac:dyDescent="0.35">
      <c r="B1672" s="146"/>
      <c r="C1672" s="31" t="s">
        <v>4264</v>
      </c>
      <c r="D1672" s="31"/>
      <c r="E1672" s="44" t="s">
        <v>3284</v>
      </c>
      <c r="F1672" s="43" t="s">
        <v>41</v>
      </c>
      <c r="G1672" s="84" t="s">
        <v>3249</v>
      </c>
      <c r="H1672" s="31">
        <v>1992</v>
      </c>
      <c r="I1672" s="207" t="s">
        <v>3340</v>
      </c>
      <c r="J1672" s="84" t="s">
        <v>3270</v>
      </c>
      <c r="K1672" s="31" t="s">
        <v>41</v>
      </c>
      <c r="L1672" s="31"/>
      <c r="M1672" s="169"/>
      <c r="N1672" s="148"/>
      <c r="O1672" s="44" t="s">
        <v>3284</v>
      </c>
      <c r="P1672" s="43">
        <v>1992</v>
      </c>
      <c r="Q1672" s="207" t="s">
        <v>3340</v>
      </c>
      <c r="R1672" s="84" t="s">
        <v>3270</v>
      </c>
      <c r="S1672" s="31" t="s">
        <v>41</v>
      </c>
      <c r="T1672" s="31"/>
      <c r="U1672" s="169"/>
      <c r="V1672" s="150"/>
      <c r="W1672" s="141" t="str" cm="1">
        <f t="array" ref="W1672">IF(SUM(LEN(B1672:V1672))=0,"",IF(OR(OR(ISBLANK(F1672),SUM(LEN(C1672),LEN(D1672))=0),AND(NOT(E1672="Unknown"),ISBLANK(J1672)),AND(NOT(O1672="Unknown"),ISBLANK(R1672))),"Missing Information", INDEX(Table15[Entire Service Line Classification], MATCH(SUMIFS(Table15[Unique ID],Table15[System-Owned Portion],E1672,Table15[If Material Anything Other than "Lead" in Column E,Was Material Ever Previously Lead?],G1672,Table15[Customer-Owned Portion],O1672),Table15[Unique ID],0),0)))</f>
        <v>Non-lead</v>
      </c>
      <c r="X1672"/>
    </row>
    <row r="1673" spans="2:24" ht="29" x14ac:dyDescent="0.35">
      <c r="B1673" s="146"/>
      <c r="C1673" s="31" t="s">
        <v>825</v>
      </c>
      <c r="D1673" s="31"/>
      <c r="E1673" s="44" t="s">
        <v>3284</v>
      </c>
      <c r="F1673" s="43" t="s">
        <v>41</v>
      </c>
      <c r="G1673" s="84" t="s">
        <v>3249</v>
      </c>
      <c r="H1673" s="31">
        <v>1997</v>
      </c>
      <c r="I1673" s="207" t="s">
        <v>3338</v>
      </c>
      <c r="J1673" s="84" t="s">
        <v>3270</v>
      </c>
      <c r="K1673" s="31" t="s">
        <v>41</v>
      </c>
      <c r="L1673" s="31"/>
      <c r="M1673" s="169"/>
      <c r="N1673" s="148"/>
      <c r="O1673" s="44" t="s">
        <v>3284</v>
      </c>
      <c r="P1673" s="43">
        <v>1997</v>
      </c>
      <c r="Q1673" s="207" t="s">
        <v>3338</v>
      </c>
      <c r="R1673" s="84" t="s">
        <v>3270</v>
      </c>
      <c r="S1673" s="31" t="s">
        <v>41</v>
      </c>
      <c r="T1673" s="31"/>
      <c r="U1673" s="169"/>
      <c r="V1673" s="150"/>
      <c r="W1673" s="141" t="str" cm="1">
        <f t="array" ref="W1673">IF(SUM(LEN(B1673:V1673))=0,"",IF(OR(OR(ISBLANK(F1673),SUM(LEN(C1673),LEN(D1673))=0),AND(NOT(E1673="Unknown"),ISBLANK(J1673)),AND(NOT(O1673="Unknown"),ISBLANK(R1673))),"Missing Information", INDEX(Table15[Entire Service Line Classification], MATCH(SUMIFS(Table15[Unique ID],Table15[System-Owned Portion],E1673,Table15[If Material Anything Other than "Lead" in Column E,Was Material Ever Previously Lead?],G1673,Table15[Customer-Owned Portion],O1673),Table15[Unique ID],0),0)))</f>
        <v>Non-lead</v>
      </c>
      <c r="X1673"/>
    </row>
    <row r="1674" spans="2:24" x14ac:dyDescent="0.35">
      <c r="B1674" s="146"/>
      <c r="C1674" s="31" t="s">
        <v>4265</v>
      </c>
      <c r="D1674" s="31"/>
      <c r="E1674" s="44" t="s">
        <v>3203</v>
      </c>
      <c r="F1674" s="43" t="s">
        <v>3283</v>
      </c>
      <c r="G1674" s="84" t="s">
        <v>3249</v>
      </c>
      <c r="H1674" s="31">
        <v>1930</v>
      </c>
      <c r="I1674" s="207" t="s">
        <v>3338</v>
      </c>
      <c r="J1674" s="84"/>
      <c r="K1674" s="31" t="s">
        <v>41</v>
      </c>
      <c r="L1674" s="31"/>
      <c r="M1674" s="169"/>
      <c r="N1674" s="148"/>
      <c r="O1674" s="44" t="s">
        <v>3203</v>
      </c>
      <c r="P1674" s="43">
        <v>1930</v>
      </c>
      <c r="Q1674" s="207" t="s">
        <v>3338</v>
      </c>
      <c r="R1674" s="84" t="s">
        <v>3203</v>
      </c>
      <c r="S1674" s="31" t="s">
        <v>41</v>
      </c>
      <c r="T1674" s="31"/>
      <c r="U1674" s="169"/>
      <c r="V1674" s="150"/>
      <c r="W1674" s="141" t="str" cm="1">
        <f t="array" ref="W1674">IF(SUM(LEN(B1674:V1674))=0,"",IF(OR(OR(ISBLANK(F1674),SUM(LEN(C1674),LEN(D1674))=0),AND(NOT(E1674="Unknown"),ISBLANK(J1674)),AND(NOT(O1674="Unknown"),ISBLANK(R1674))),"Missing Information", INDEX(Table15[Entire Service Line Classification], MATCH(SUMIFS(Table15[Unique ID],Table15[System-Owned Portion],E1674,Table15[If Material Anything Other than "Lead" in Column E,Was Material Ever Previously Lead?],G1674,Table15[Customer-Owned Portion],O1674),Table15[Unique ID],0),0)))</f>
        <v>Lead Status Unknown</v>
      </c>
      <c r="X1674"/>
    </row>
    <row r="1675" spans="2:24" ht="29" x14ac:dyDescent="0.35">
      <c r="B1675" s="146"/>
      <c r="C1675" s="31" t="s">
        <v>4266</v>
      </c>
      <c r="D1675" s="31"/>
      <c r="E1675" s="44" t="s">
        <v>3203</v>
      </c>
      <c r="F1675" s="43" t="s">
        <v>3283</v>
      </c>
      <c r="G1675" s="84" t="s">
        <v>3249</v>
      </c>
      <c r="H1675" s="31"/>
      <c r="I1675" s="207" t="s">
        <v>3337</v>
      </c>
      <c r="J1675" s="84"/>
      <c r="K1675" s="31" t="s">
        <v>41</v>
      </c>
      <c r="L1675" s="31"/>
      <c r="M1675" s="169"/>
      <c r="N1675" s="148"/>
      <c r="O1675" s="44" t="s">
        <v>3203</v>
      </c>
      <c r="P1675" s="43"/>
      <c r="Q1675" s="207" t="s">
        <v>3337</v>
      </c>
      <c r="R1675" s="84" t="s">
        <v>3203</v>
      </c>
      <c r="S1675" s="31" t="s">
        <v>41</v>
      </c>
      <c r="T1675" s="31"/>
      <c r="U1675" s="169"/>
      <c r="V1675" s="150"/>
      <c r="W1675" s="141" t="str" cm="1">
        <f t="array" ref="W1675">IF(SUM(LEN(B1675:V1675))=0,"",IF(OR(OR(ISBLANK(F1675),SUM(LEN(C1675),LEN(D1675))=0),AND(NOT(E1675="Unknown"),ISBLANK(J1675)),AND(NOT(O1675="Unknown"),ISBLANK(R1675))),"Missing Information", INDEX(Table15[Entire Service Line Classification], MATCH(SUMIFS(Table15[Unique ID],Table15[System-Owned Portion],E1675,Table15[If Material Anything Other than "Lead" in Column E,Was Material Ever Previously Lead?],G1675,Table15[Customer-Owned Portion],O1675),Table15[Unique ID],0),0)))</f>
        <v>Lead Status Unknown</v>
      </c>
      <c r="X1675"/>
    </row>
    <row r="1676" spans="2:24" x14ac:dyDescent="0.35">
      <c r="B1676" s="146"/>
      <c r="C1676" s="31" t="s">
        <v>4267</v>
      </c>
      <c r="D1676" s="31"/>
      <c r="E1676" s="44" t="s">
        <v>3203</v>
      </c>
      <c r="F1676" s="43" t="s">
        <v>3283</v>
      </c>
      <c r="G1676" s="84" t="s">
        <v>3249</v>
      </c>
      <c r="H1676" s="31"/>
      <c r="I1676" s="207" t="s">
        <v>3338</v>
      </c>
      <c r="J1676" s="84"/>
      <c r="K1676" s="31" t="s">
        <v>41</v>
      </c>
      <c r="L1676" s="31"/>
      <c r="M1676" s="169"/>
      <c r="N1676" s="148"/>
      <c r="O1676" s="44" t="s">
        <v>3203</v>
      </c>
      <c r="P1676" s="43"/>
      <c r="Q1676" s="207" t="s">
        <v>3338</v>
      </c>
      <c r="R1676" s="84" t="s">
        <v>3203</v>
      </c>
      <c r="S1676" s="31" t="s">
        <v>41</v>
      </c>
      <c r="T1676" s="31"/>
      <c r="U1676" s="169"/>
      <c r="V1676" s="150"/>
      <c r="W1676" s="141" t="str" cm="1">
        <f t="array" ref="W1676">IF(SUM(LEN(B1676:V1676))=0,"",IF(OR(OR(ISBLANK(F1676),SUM(LEN(C1676),LEN(D1676))=0),AND(NOT(E1676="Unknown"),ISBLANK(J1676)),AND(NOT(O1676="Unknown"),ISBLANK(R1676))),"Missing Information", INDEX(Table15[Entire Service Line Classification], MATCH(SUMIFS(Table15[Unique ID],Table15[System-Owned Portion],E1676,Table15[If Material Anything Other than "Lead" in Column E,Was Material Ever Previously Lead?],G1676,Table15[Customer-Owned Portion],O1676),Table15[Unique ID],0),0)))</f>
        <v>Lead Status Unknown</v>
      </c>
      <c r="X1676"/>
    </row>
    <row r="1677" spans="2:24" x14ac:dyDescent="0.35">
      <c r="B1677" s="146"/>
      <c r="C1677" s="31" t="s">
        <v>4268</v>
      </c>
      <c r="D1677" s="31"/>
      <c r="E1677" s="44" t="s">
        <v>3203</v>
      </c>
      <c r="F1677" s="43" t="s">
        <v>3283</v>
      </c>
      <c r="G1677" s="84" t="s">
        <v>3249</v>
      </c>
      <c r="H1677" s="31">
        <v>1924</v>
      </c>
      <c r="I1677" s="207" t="s">
        <v>3338</v>
      </c>
      <c r="J1677" s="84"/>
      <c r="K1677" s="31" t="s">
        <v>41</v>
      </c>
      <c r="L1677" s="31"/>
      <c r="M1677" s="169"/>
      <c r="N1677" s="148"/>
      <c r="O1677" s="44" t="s">
        <v>3203</v>
      </c>
      <c r="P1677" s="43">
        <v>1924</v>
      </c>
      <c r="Q1677" s="207" t="s">
        <v>3338</v>
      </c>
      <c r="R1677" s="84" t="s">
        <v>3203</v>
      </c>
      <c r="S1677" s="31" t="s">
        <v>41</v>
      </c>
      <c r="T1677" s="31"/>
      <c r="U1677" s="169"/>
      <c r="V1677" s="150"/>
      <c r="W1677" s="141" t="str" cm="1">
        <f t="array" ref="W1677">IF(SUM(LEN(B1677:V1677))=0,"",IF(OR(OR(ISBLANK(F1677),SUM(LEN(C1677),LEN(D1677))=0),AND(NOT(E1677="Unknown"),ISBLANK(J1677)),AND(NOT(O1677="Unknown"),ISBLANK(R1677))),"Missing Information", INDEX(Table15[Entire Service Line Classification], MATCH(SUMIFS(Table15[Unique ID],Table15[System-Owned Portion],E1677,Table15[If Material Anything Other than "Lead" in Column E,Was Material Ever Previously Lead?],G1677,Table15[Customer-Owned Portion],O1677),Table15[Unique ID],0),0)))</f>
        <v>Lead Status Unknown</v>
      </c>
      <c r="X1677"/>
    </row>
    <row r="1678" spans="2:24" ht="29" x14ac:dyDescent="0.35">
      <c r="B1678" s="146"/>
      <c r="C1678" s="31" t="s">
        <v>4269</v>
      </c>
      <c r="D1678" s="31"/>
      <c r="E1678" s="44" t="s">
        <v>3284</v>
      </c>
      <c r="F1678" s="43" t="s">
        <v>41</v>
      </c>
      <c r="G1678" s="84" t="s">
        <v>3249</v>
      </c>
      <c r="H1678" s="31">
        <v>1999</v>
      </c>
      <c r="I1678" s="207" t="s">
        <v>3341</v>
      </c>
      <c r="J1678" s="84" t="s">
        <v>3270</v>
      </c>
      <c r="K1678" s="31" t="s">
        <v>41</v>
      </c>
      <c r="L1678" s="31"/>
      <c r="M1678" s="169"/>
      <c r="N1678" s="148"/>
      <c r="O1678" s="44" t="s">
        <v>3284</v>
      </c>
      <c r="P1678" s="43">
        <v>1999</v>
      </c>
      <c r="Q1678" s="207" t="s">
        <v>3341</v>
      </c>
      <c r="R1678" s="84" t="s">
        <v>3270</v>
      </c>
      <c r="S1678" s="31" t="s">
        <v>41</v>
      </c>
      <c r="T1678" s="31"/>
      <c r="U1678" s="169"/>
      <c r="V1678" s="150"/>
      <c r="W1678" s="141" t="str" cm="1">
        <f t="array" ref="W1678">IF(SUM(LEN(B1678:V1678))=0,"",IF(OR(OR(ISBLANK(F1678),SUM(LEN(C1678),LEN(D1678))=0),AND(NOT(E1678="Unknown"),ISBLANK(J1678)),AND(NOT(O1678="Unknown"),ISBLANK(R1678))),"Missing Information", INDEX(Table15[Entire Service Line Classification], MATCH(SUMIFS(Table15[Unique ID],Table15[System-Owned Portion],E1678,Table15[If Material Anything Other than "Lead" in Column E,Was Material Ever Previously Lead?],G1678,Table15[Customer-Owned Portion],O1678),Table15[Unique ID],0),0)))</f>
        <v>Non-lead</v>
      </c>
      <c r="X1678"/>
    </row>
    <row r="1679" spans="2:24" ht="29" x14ac:dyDescent="0.35">
      <c r="B1679" s="146"/>
      <c r="C1679" s="31" t="s">
        <v>4270</v>
      </c>
      <c r="D1679" s="31"/>
      <c r="E1679" s="44" t="s">
        <v>3284</v>
      </c>
      <c r="F1679" s="43" t="s">
        <v>41</v>
      </c>
      <c r="G1679" s="84" t="s">
        <v>3249</v>
      </c>
      <c r="H1679" s="31">
        <v>1999</v>
      </c>
      <c r="I1679" s="207" t="s">
        <v>3338</v>
      </c>
      <c r="J1679" s="84" t="s">
        <v>3270</v>
      </c>
      <c r="K1679" s="31" t="s">
        <v>41</v>
      </c>
      <c r="L1679" s="31"/>
      <c r="M1679" s="169"/>
      <c r="N1679" s="148"/>
      <c r="O1679" s="44" t="s">
        <v>3284</v>
      </c>
      <c r="P1679" s="43">
        <v>1999</v>
      </c>
      <c r="Q1679" s="207" t="s">
        <v>3338</v>
      </c>
      <c r="R1679" s="84" t="s">
        <v>3270</v>
      </c>
      <c r="S1679" s="31" t="s">
        <v>41</v>
      </c>
      <c r="T1679" s="31"/>
      <c r="U1679" s="169"/>
      <c r="V1679" s="150"/>
      <c r="W1679" s="141" t="str" cm="1">
        <f t="array" ref="W1679">IF(SUM(LEN(B1679:V1679))=0,"",IF(OR(OR(ISBLANK(F1679),SUM(LEN(C1679),LEN(D1679))=0),AND(NOT(E1679="Unknown"),ISBLANK(J1679)),AND(NOT(O1679="Unknown"),ISBLANK(R1679))),"Missing Information", INDEX(Table15[Entire Service Line Classification], MATCH(SUMIFS(Table15[Unique ID],Table15[System-Owned Portion],E1679,Table15[If Material Anything Other than "Lead" in Column E,Was Material Ever Previously Lead?],G1679,Table15[Customer-Owned Portion],O1679),Table15[Unique ID],0),0)))</f>
        <v>Non-lead</v>
      </c>
      <c r="X1679"/>
    </row>
    <row r="1680" spans="2:24" x14ac:dyDescent="0.35">
      <c r="B1680" s="146"/>
      <c r="C1680" s="31" t="s">
        <v>4271</v>
      </c>
      <c r="D1680" s="31"/>
      <c r="E1680" s="44" t="s">
        <v>3203</v>
      </c>
      <c r="F1680" s="43" t="s">
        <v>3283</v>
      </c>
      <c r="G1680" s="84" t="s">
        <v>3249</v>
      </c>
      <c r="H1680" s="31">
        <v>1935</v>
      </c>
      <c r="I1680" s="207" t="s">
        <v>3338</v>
      </c>
      <c r="J1680" s="84"/>
      <c r="K1680" s="31" t="s">
        <v>41</v>
      </c>
      <c r="L1680" s="31"/>
      <c r="M1680" s="169"/>
      <c r="N1680" s="148"/>
      <c r="O1680" s="44" t="s">
        <v>3203</v>
      </c>
      <c r="P1680" s="43">
        <v>1935</v>
      </c>
      <c r="Q1680" s="207" t="s">
        <v>3338</v>
      </c>
      <c r="R1680" s="84" t="s">
        <v>3203</v>
      </c>
      <c r="S1680" s="31" t="s">
        <v>41</v>
      </c>
      <c r="T1680" s="31"/>
      <c r="U1680" s="169"/>
      <c r="V1680" s="150"/>
      <c r="W1680" s="141" t="str" cm="1">
        <f t="array" ref="W1680">IF(SUM(LEN(B1680:V1680))=0,"",IF(OR(OR(ISBLANK(F1680),SUM(LEN(C1680),LEN(D1680))=0),AND(NOT(E1680="Unknown"),ISBLANK(J1680)),AND(NOT(O1680="Unknown"),ISBLANK(R1680))),"Missing Information", INDEX(Table15[Entire Service Line Classification], MATCH(SUMIFS(Table15[Unique ID],Table15[System-Owned Portion],E1680,Table15[If Material Anything Other than "Lead" in Column E,Was Material Ever Previously Lead?],G1680,Table15[Customer-Owned Portion],O1680),Table15[Unique ID],0),0)))</f>
        <v>Lead Status Unknown</v>
      </c>
      <c r="X1680"/>
    </row>
    <row r="1681" spans="2:24" x14ac:dyDescent="0.35">
      <c r="B1681" s="146"/>
      <c r="C1681" s="31" t="s">
        <v>4272</v>
      </c>
      <c r="D1681" s="31"/>
      <c r="E1681" s="44" t="s">
        <v>3203</v>
      </c>
      <c r="F1681" s="43" t="s">
        <v>3283</v>
      </c>
      <c r="G1681" s="84" t="s">
        <v>3249</v>
      </c>
      <c r="H1681" s="31">
        <v>1930</v>
      </c>
      <c r="I1681" s="207" t="s">
        <v>3337</v>
      </c>
      <c r="J1681" s="84"/>
      <c r="K1681" s="31" t="s">
        <v>41</v>
      </c>
      <c r="L1681" s="31"/>
      <c r="M1681" s="169"/>
      <c r="N1681" s="148"/>
      <c r="O1681" s="44" t="s">
        <v>3203</v>
      </c>
      <c r="P1681" s="43">
        <v>1930</v>
      </c>
      <c r="Q1681" s="207" t="s">
        <v>3337</v>
      </c>
      <c r="R1681" s="84" t="s">
        <v>3203</v>
      </c>
      <c r="S1681" s="31" t="s">
        <v>41</v>
      </c>
      <c r="T1681" s="31"/>
      <c r="U1681" s="169"/>
      <c r="V1681" s="150"/>
      <c r="W1681" s="141" t="str" cm="1">
        <f t="array" ref="W1681">IF(SUM(LEN(B1681:V1681))=0,"",IF(OR(OR(ISBLANK(F1681),SUM(LEN(C1681),LEN(D1681))=0),AND(NOT(E1681="Unknown"),ISBLANK(J1681)),AND(NOT(O1681="Unknown"),ISBLANK(R1681))),"Missing Information", INDEX(Table15[Entire Service Line Classification], MATCH(SUMIFS(Table15[Unique ID],Table15[System-Owned Portion],E1681,Table15[If Material Anything Other than "Lead" in Column E,Was Material Ever Previously Lead?],G1681,Table15[Customer-Owned Portion],O1681),Table15[Unique ID],0),0)))</f>
        <v>Lead Status Unknown</v>
      </c>
      <c r="X1681"/>
    </row>
    <row r="1682" spans="2:24" x14ac:dyDescent="0.35">
      <c r="B1682" s="146"/>
      <c r="C1682" s="31" t="s">
        <v>4273</v>
      </c>
      <c r="D1682" s="31"/>
      <c r="E1682" s="44" t="s">
        <v>3203</v>
      </c>
      <c r="F1682" s="43" t="s">
        <v>3283</v>
      </c>
      <c r="G1682" s="84" t="s">
        <v>3249</v>
      </c>
      <c r="H1682" s="31"/>
      <c r="I1682" s="207" t="s">
        <v>3338</v>
      </c>
      <c r="J1682" s="84"/>
      <c r="K1682" s="31" t="s">
        <v>41</v>
      </c>
      <c r="L1682" s="31"/>
      <c r="M1682" s="169"/>
      <c r="N1682" s="148"/>
      <c r="O1682" s="44" t="s">
        <v>3203</v>
      </c>
      <c r="P1682" s="43"/>
      <c r="Q1682" s="207" t="s">
        <v>3338</v>
      </c>
      <c r="R1682" s="84" t="s">
        <v>3203</v>
      </c>
      <c r="S1682" s="31" t="s">
        <v>41</v>
      </c>
      <c r="T1682" s="31"/>
      <c r="U1682" s="169"/>
      <c r="V1682" s="150"/>
      <c r="W1682" s="141" t="str" cm="1">
        <f t="array" ref="W1682">IF(SUM(LEN(B1682:V1682))=0,"",IF(OR(OR(ISBLANK(F1682),SUM(LEN(C1682),LEN(D1682))=0),AND(NOT(E1682="Unknown"),ISBLANK(J1682)),AND(NOT(O1682="Unknown"),ISBLANK(R1682))),"Missing Information", INDEX(Table15[Entire Service Line Classification], MATCH(SUMIFS(Table15[Unique ID],Table15[System-Owned Portion],E1682,Table15[If Material Anything Other than "Lead" in Column E,Was Material Ever Previously Lead?],G1682,Table15[Customer-Owned Portion],O1682),Table15[Unique ID],0),0)))</f>
        <v>Lead Status Unknown</v>
      </c>
      <c r="X1682"/>
    </row>
    <row r="1683" spans="2:24" x14ac:dyDescent="0.35">
      <c r="B1683" s="146"/>
      <c r="C1683" s="31" t="s">
        <v>4274</v>
      </c>
      <c r="D1683" s="31"/>
      <c r="E1683" s="44" t="s">
        <v>3203</v>
      </c>
      <c r="F1683" s="43" t="s">
        <v>3283</v>
      </c>
      <c r="G1683" s="84" t="s">
        <v>3249</v>
      </c>
      <c r="H1683" s="31"/>
      <c r="I1683" s="207" t="s">
        <v>3336</v>
      </c>
      <c r="J1683" s="84"/>
      <c r="K1683" s="31" t="s">
        <v>41</v>
      </c>
      <c r="L1683" s="31"/>
      <c r="M1683" s="169"/>
      <c r="N1683" s="148"/>
      <c r="O1683" s="44" t="s">
        <v>3203</v>
      </c>
      <c r="P1683" s="43"/>
      <c r="Q1683" s="207" t="s">
        <v>3336</v>
      </c>
      <c r="R1683" s="84" t="s">
        <v>3203</v>
      </c>
      <c r="S1683" s="31" t="s">
        <v>41</v>
      </c>
      <c r="T1683" s="31"/>
      <c r="U1683" s="169"/>
      <c r="V1683" s="150"/>
      <c r="W1683" s="141" t="str" cm="1">
        <f t="array" ref="W1683">IF(SUM(LEN(B1683:V1683))=0,"",IF(OR(OR(ISBLANK(F1683),SUM(LEN(C1683),LEN(D1683))=0),AND(NOT(E1683="Unknown"),ISBLANK(J1683)),AND(NOT(O1683="Unknown"),ISBLANK(R1683))),"Missing Information", INDEX(Table15[Entire Service Line Classification], MATCH(SUMIFS(Table15[Unique ID],Table15[System-Owned Portion],E1683,Table15[If Material Anything Other than "Lead" in Column E,Was Material Ever Previously Lead?],G1683,Table15[Customer-Owned Portion],O1683),Table15[Unique ID],0),0)))</f>
        <v>Lead Status Unknown</v>
      </c>
      <c r="X1683"/>
    </row>
    <row r="1684" spans="2:24" x14ac:dyDescent="0.35">
      <c r="B1684" s="146"/>
      <c r="C1684" s="31" t="s">
        <v>4275</v>
      </c>
      <c r="D1684" s="31"/>
      <c r="E1684" s="44" t="s">
        <v>3203</v>
      </c>
      <c r="F1684" s="43" t="s">
        <v>3283</v>
      </c>
      <c r="G1684" s="84" t="s">
        <v>3249</v>
      </c>
      <c r="H1684" s="31"/>
      <c r="I1684" s="207" t="s">
        <v>3340</v>
      </c>
      <c r="J1684" s="84"/>
      <c r="K1684" s="31" t="s">
        <v>41</v>
      </c>
      <c r="L1684" s="31"/>
      <c r="M1684" s="169"/>
      <c r="N1684" s="148"/>
      <c r="O1684" s="44" t="s">
        <v>3203</v>
      </c>
      <c r="P1684" s="43"/>
      <c r="Q1684" s="207" t="s">
        <v>3340</v>
      </c>
      <c r="R1684" s="84" t="s">
        <v>3203</v>
      </c>
      <c r="S1684" s="31" t="s">
        <v>41</v>
      </c>
      <c r="T1684" s="31"/>
      <c r="U1684" s="169"/>
      <c r="V1684" s="150"/>
      <c r="W1684" s="141" t="str" cm="1">
        <f t="array" ref="W1684">IF(SUM(LEN(B1684:V1684))=0,"",IF(OR(OR(ISBLANK(F1684),SUM(LEN(C1684),LEN(D1684))=0),AND(NOT(E1684="Unknown"),ISBLANK(J1684)),AND(NOT(O1684="Unknown"),ISBLANK(R1684))),"Missing Information", INDEX(Table15[Entire Service Line Classification], MATCH(SUMIFS(Table15[Unique ID],Table15[System-Owned Portion],E1684,Table15[If Material Anything Other than "Lead" in Column E,Was Material Ever Previously Lead?],G1684,Table15[Customer-Owned Portion],O1684),Table15[Unique ID],0),0)))</f>
        <v>Lead Status Unknown</v>
      </c>
      <c r="X1684"/>
    </row>
    <row r="1685" spans="2:24" x14ac:dyDescent="0.35">
      <c r="B1685" s="146"/>
      <c r="C1685" s="31" t="s">
        <v>4276</v>
      </c>
      <c r="D1685" s="31"/>
      <c r="E1685" s="44" t="s">
        <v>3203</v>
      </c>
      <c r="F1685" s="43" t="s">
        <v>3283</v>
      </c>
      <c r="G1685" s="84" t="s">
        <v>3249</v>
      </c>
      <c r="H1685" s="31">
        <v>1930</v>
      </c>
      <c r="I1685" s="207" t="s">
        <v>3338</v>
      </c>
      <c r="J1685" s="84"/>
      <c r="K1685" s="31" t="s">
        <v>41</v>
      </c>
      <c r="L1685" s="31"/>
      <c r="M1685" s="169"/>
      <c r="N1685" s="148"/>
      <c r="O1685" s="44" t="s">
        <v>3203</v>
      </c>
      <c r="P1685" s="43">
        <v>1930</v>
      </c>
      <c r="Q1685" s="207" t="s">
        <v>3338</v>
      </c>
      <c r="R1685" s="84" t="s">
        <v>3203</v>
      </c>
      <c r="S1685" s="31" t="s">
        <v>41</v>
      </c>
      <c r="T1685" s="31"/>
      <c r="U1685" s="169"/>
      <c r="V1685" s="150"/>
      <c r="W1685" s="141" t="str" cm="1">
        <f t="array" ref="W1685">IF(SUM(LEN(B1685:V1685))=0,"",IF(OR(OR(ISBLANK(F1685),SUM(LEN(C1685),LEN(D1685))=0),AND(NOT(E1685="Unknown"),ISBLANK(J1685)),AND(NOT(O1685="Unknown"),ISBLANK(R1685))),"Missing Information", INDEX(Table15[Entire Service Line Classification], MATCH(SUMIFS(Table15[Unique ID],Table15[System-Owned Portion],E1685,Table15[If Material Anything Other than "Lead" in Column E,Was Material Ever Previously Lead?],G1685,Table15[Customer-Owned Portion],O1685),Table15[Unique ID],0),0)))</f>
        <v>Lead Status Unknown</v>
      </c>
      <c r="X1685"/>
    </row>
    <row r="1686" spans="2:24" ht="29" x14ac:dyDescent="0.35">
      <c r="B1686" s="146"/>
      <c r="C1686" s="31" t="s">
        <v>4277</v>
      </c>
      <c r="D1686" s="31"/>
      <c r="E1686" s="44" t="s">
        <v>3284</v>
      </c>
      <c r="F1686" s="43" t="s">
        <v>41</v>
      </c>
      <c r="G1686" s="84" t="s">
        <v>3249</v>
      </c>
      <c r="H1686" s="31" t="s">
        <v>6805</v>
      </c>
      <c r="I1686" s="207" t="s">
        <v>3337</v>
      </c>
      <c r="J1686" s="84" t="s">
        <v>3270</v>
      </c>
      <c r="K1686" s="31" t="s">
        <v>41</v>
      </c>
      <c r="L1686" s="31"/>
      <c r="M1686" s="169"/>
      <c r="N1686" s="148"/>
      <c r="O1686" s="44" t="s">
        <v>3284</v>
      </c>
      <c r="P1686" s="43" t="s">
        <v>6805</v>
      </c>
      <c r="Q1686" s="207" t="s">
        <v>3337</v>
      </c>
      <c r="R1686" s="84" t="s">
        <v>3270</v>
      </c>
      <c r="S1686" s="31" t="s">
        <v>41</v>
      </c>
      <c r="T1686" s="31"/>
      <c r="U1686" s="169"/>
      <c r="V1686" s="150"/>
      <c r="W1686" s="141" t="str" cm="1">
        <f t="array" ref="W1686">IF(SUM(LEN(B1686:V1686))=0,"",IF(OR(OR(ISBLANK(F1686),SUM(LEN(C1686),LEN(D1686))=0),AND(NOT(E1686="Unknown"),ISBLANK(J1686)),AND(NOT(O1686="Unknown"),ISBLANK(R1686))),"Missing Information", INDEX(Table15[Entire Service Line Classification], MATCH(SUMIFS(Table15[Unique ID],Table15[System-Owned Portion],E1686,Table15[If Material Anything Other than "Lead" in Column E,Was Material Ever Previously Lead?],G1686,Table15[Customer-Owned Portion],O1686),Table15[Unique ID],0),0)))</f>
        <v>Non-lead</v>
      </c>
      <c r="X1686"/>
    </row>
    <row r="1687" spans="2:24" ht="29" x14ac:dyDescent="0.35">
      <c r="B1687" s="146"/>
      <c r="C1687" s="31" t="s">
        <v>4278</v>
      </c>
      <c r="D1687" s="31"/>
      <c r="E1687" s="44" t="s">
        <v>3284</v>
      </c>
      <c r="F1687" s="43" t="s">
        <v>41</v>
      </c>
      <c r="G1687" s="84" t="s">
        <v>3249</v>
      </c>
      <c r="H1687" s="31">
        <v>1999</v>
      </c>
      <c r="I1687" s="207" t="s">
        <v>3340</v>
      </c>
      <c r="J1687" s="84" t="s">
        <v>3270</v>
      </c>
      <c r="K1687" s="31" t="s">
        <v>41</v>
      </c>
      <c r="L1687" s="31"/>
      <c r="M1687" s="169"/>
      <c r="N1687" s="148"/>
      <c r="O1687" s="44" t="s">
        <v>3284</v>
      </c>
      <c r="P1687" s="43">
        <v>1999</v>
      </c>
      <c r="Q1687" s="207" t="s">
        <v>3340</v>
      </c>
      <c r="R1687" s="84" t="s">
        <v>3270</v>
      </c>
      <c r="S1687" s="31" t="s">
        <v>41</v>
      </c>
      <c r="T1687" s="31"/>
      <c r="U1687" s="169"/>
      <c r="V1687" s="150"/>
      <c r="W1687" s="141" t="str" cm="1">
        <f t="array" ref="W1687">IF(SUM(LEN(B1687:V1687))=0,"",IF(OR(OR(ISBLANK(F1687),SUM(LEN(C1687),LEN(D1687))=0),AND(NOT(E1687="Unknown"),ISBLANK(J1687)),AND(NOT(O1687="Unknown"),ISBLANK(R1687))),"Missing Information", INDEX(Table15[Entire Service Line Classification], MATCH(SUMIFS(Table15[Unique ID],Table15[System-Owned Portion],E1687,Table15[If Material Anything Other than "Lead" in Column E,Was Material Ever Previously Lead?],G1687,Table15[Customer-Owned Portion],O1687),Table15[Unique ID],0),0)))</f>
        <v>Non-lead</v>
      </c>
      <c r="X1687"/>
    </row>
    <row r="1688" spans="2:24" x14ac:dyDescent="0.35">
      <c r="B1688" s="146"/>
      <c r="C1688" s="31" t="s">
        <v>4279</v>
      </c>
      <c r="D1688" s="31"/>
      <c r="E1688" s="44" t="s">
        <v>3203</v>
      </c>
      <c r="F1688" s="43" t="s">
        <v>3283</v>
      </c>
      <c r="G1688" s="84" t="s">
        <v>3249</v>
      </c>
      <c r="H1688" s="31"/>
      <c r="I1688" s="207" t="s">
        <v>3336</v>
      </c>
      <c r="J1688" s="84"/>
      <c r="K1688" s="31" t="s">
        <v>41</v>
      </c>
      <c r="L1688" s="31"/>
      <c r="M1688" s="169"/>
      <c r="N1688" s="148"/>
      <c r="O1688" s="44" t="s">
        <v>3203</v>
      </c>
      <c r="P1688" s="43"/>
      <c r="Q1688" s="207" t="s">
        <v>3336</v>
      </c>
      <c r="R1688" s="84" t="s">
        <v>3203</v>
      </c>
      <c r="S1688" s="31" t="s">
        <v>41</v>
      </c>
      <c r="T1688" s="31"/>
      <c r="U1688" s="169"/>
      <c r="V1688" s="150"/>
      <c r="W1688" s="141" t="str" cm="1">
        <f t="array" ref="W1688">IF(SUM(LEN(B1688:V1688))=0,"",IF(OR(OR(ISBLANK(F1688),SUM(LEN(C1688),LEN(D1688))=0),AND(NOT(E1688="Unknown"),ISBLANK(J1688)),AND(NOT(O1688="Unknown"),ISBLANK(R1688))),"Missing Information", INDEX(Table15[Entire Service Line Classification], MATCH(SUMIFS(Table15[Unique ID],Table15[System-Owned Portion],E1688,Table15[If Material Anything Other than "Lead" in Column E,Was Material Ever Previously Lead?],G1688,Table15[Customer-Owned Portion],O1688),Table15[Unique ID],0),0)))</f>
        <v>Lead Status Unknown</v>
      </c>
      <c r="X1688"/>
    </row>
    <row r="1689" spans="2:24" x14ac:dyDescent="0.35">
      <c r="B1689" s="146"/>
      <c r="C1689" s="31" t="s">
        <v>4280</v>
      </c>
      <c r="D1689" s="31"/>
      <c r="E1689" s="44" t="s">
        <v>3203</v>
      </c>
      <c r="F1689" s="43" t="s">
        <v>3283</v>
      </c>
      <c r="G1689" s="84" t="s">
        <v>3249</v>
      </c>
      <c r="H1689" s="31">
        <v>1947</v>
      </c>
      <c r="I1689" s="207" t="s">
        <v>3337</v>
      </c>
      <c r="J1689" s="84"/>
      <c r="K1689" s="31" t="s">
        <v>41</v>
      </c>
      <c r="L1689" s="31"/>
      <c r="M1689" s="169"/>
      <c r="N1689" s="148"/>
      <c r="O1689" s="44" t="s">
        <v>3203</v>
      </c>
      <c r="P1689" s="43">
        <v>1947</v>
      </c>
      <c r="Q1689" s="207" t="s">
        <v>3337</v>
      </c>
      <c r="R1689" s="84" t="s">
        <v>3203</v>
      </c>
      <c r="S1689" s="31" t="s">
        <v>41</v>
      </c>
      <c r="T1689" s="31"/>
      <c r="U1689" s="169"/>
      <c r="V1689" s="150"/>
      <c r="W1689" s="141" t="str" cm="1">
        <f t="array" ref="W1689">IF(SUM(LEN(B1689:V1689))=0,"",IF(OR(OR(ISBLANK(F1689),SUM(LEN(C1689),LEN(D1689))=0),AND(NOT(E1689="Unknown"),ISBLANK(J1689)),AND(NOT(O1689="Unknown"),ISBLANK(R1689))),"Missing Information", INDEX(Table15[Entire Service Line Classification], MATCH(SUMIFS(Table15[Unique ID],Table15[System-Owned Portion],E1689,Table15[If Material Anything Other than "Lead" in Column E,Was Material Ever Previously Lead?],G1689,Table15[Customer-Owned Portion],O1689),Table15[Unique ID],0),0)))</f>
        <v>Lead Status Unknown</v>
      </c>
      <c r="X1689"/>
    </row>
    <row r="1690" spans="2:24" x14ac:dyDescent="0.35">
      <c r="B1690" s="146"/>
      <c r="C1690" s="31" t="s">
        <v>4281</v>
      </c>
      <c r="D1690" s="31"/>
      <c r="E1690" s="44" t="s">
        <v>3203</v>
      </c>
      <c r="F1690" s="43" t="s">
        <v>3283</v>
      </c>
      <c r="G1690" s="84" t="s">
        <v>3249</v>
      </c>
      <c r="H1690" s="31">
        <v>1947</v>
      </c>
      <c r="I1690" s="207" t="s">
        <v>3341</v>
      </c>
      <c r="J1690" s="84"/>
      <c r="K1690" s="31" t="s">
        <v>41</v>
      </c>
      <c r="L1690" s="31"/>
      <c r="M1690" s="169"/>
      <c r="N1690" s="148"/>
      <c r="O1690" s="44" t="s">
        <v>3203</v>
      </c>
      <c r="P1690" s="43">
        <v>1947</v>
      </c>
      <c r="Q1690" s="207" t="s">
        <v>3341</v>
      </c>
      <c r="R1690" s="84" t="s">
        <v>3203</v>
      </c>
      <c r="S1690" s="31" t="s">
        <v>41</v>
      </c>
      <c r="T1690" s="31"/>
      <c r="U1690" s="169"/>
      <c r="V1690" s="150"/>
      <c r="W1690" s="141" t="str" cm="1">
        <f t="array" ref="W1690">IF(SUM(LEN(B1690:V1690))=0,"",IF(OR(OR(ISBLANK(F1690),SUM(LEN(C1690),LEN(D1690))=0),AND(NOT(E1690="Unknown"),ISBLANK(J1690)),AND(NOT(O1690="Unknown"),ISBLANK(R1690))),"Missing Information", INDEX(Table15[Entire Service Line Classification], MATCH(SUMIFS(Table15[Unique ID],Table15[System-Owned Portion],E1690,Table15[If Material Anything Other than "Lead" in Column E,Was Material Ever Previously Lead?],G1690,Table15[Customer-Owned Portion],O1690),Table15[Unique ID],0),0)))</f>
        <v>Lead Status Unknown</v>
      </c>
      <c r="X1690"/>
    </row>
    <row r="1691" spans="2:24" x14ac:dyDescent="0.35">
      <c r="B1691" s="146"/>
      <c r="C1691" s="31" t="s">
        <v>4282</v>
      </c>
      <c r="D1691" s="31"/>
      <c r="E1691" s="44" t="s">
        <v>3203</v>
      </c>
      <c r="F1691" s="43" t="s">
        <v>3283</v>
      </c>
      <c r="G1691" s="84" t="s">
        <v>3249</v>
      </c>
      <c r="H1691" s="31">
        <v>1944</v>
      </c>
      <c r="I1691" s="207" t="s">
        <v>3337</v>
      </c>
      <c r="J1691" s="84"/>
      <c r="K1691" s="31" t="s">
        <v>41</v>
      </c>
      <c r="L1691" s="31"/>
      <c r="M1691" s="169"/>
      <c r="N1691" s="148"/>
      <c r="O1691" s="44" t="s">
        <v>3203</v>
      </c>
      <c r="P1691" s="43">
        <v>1944</v>
      </c>
      <c r="Q1691" s="207" t="s">
        <v>3337</v>
      </c>
      <c r="R1691" s="84" t="s">
        <v>3203</v>
      </c>
      <c r="S1691" s="31" t="s">
        <v>41</v>
      </c>
      <c r="T1691" s="31"/>
      <c r="U1691" s="169"/>
      <c r="V1691" s="150"/>
      <c r="W1691" s="141" t="str" cm="1">
        <f t="array" ref="W1691">IF(SUM(LEN(B1691:V1691))=0,"",IF(OR(OR(ISBLANK(F1691),SUM(LEN(C1691),LEN(D1691))=0),AND(NOT(E1691="Unknown"),ISBLANK(J1691)),AND(NOT(O1691="Unknown"),ISBLANK(R1691))),"Missing Information", INDEX(Table15[Entire Service Line Classification], MATCH(SUMIFS(Table15[Unique ID],Table15[System-Owned Portion],E1691,Table15[If Material Anything Other than "Lead" in Column E,Was Material Ever Previously Lead?],G1691,Table15[Customer-Owned Portion],O1691),Table15[Unique ID],0),0)))</f>
        <v>Lead Status Unknown</v>
      </c>
      <c r="X1691"/>
    </row>
    <row r="1692" spans="2:24" ht="29" x14ac:dyDescent="0.35">
      <c r="B1692" s="146"/>
      <c r="C1692" s="31" t="s">
        <v>4283</v>
      </c>
      <c r="D1692" s="31"/>
      <c r="E1692" s="44" t="s">
        <v>3284</v>
      </c>
      <c r="F1692" s="43" t="s">
        <v>41</v>
      </c>
      <c r="G1692" s="84" t="s">
        <v>3249</v>
      </c>
      <c r="H1692" s="31">
        <v>1999</v>
      </c>
      <c r="I1692" s="207" t="s">
        <v>3338</v>
      </c>
      <c r="J1692" s="84" t="s">
        <v>3270</v>
      </c>
      <c r="K1692" s="31" t="s">
        <v>41</v>
      </c>
      <c r="L1692" s="31"/>
      <c r="M1692" s="169"/>
      <c r="N1692" s="148"/>
      <c r="O1692" s="44" t="s">
        <v>3284</v>
      </c>
      <c r="P1692" s="43">
        <v>1999</v>
      </c>
      <c r="Q1692" s="207" t="s">
        <v>3338</v>
      </c>
      <c r="R1692" s="84" t="s">
        <v>3270</v>
      </c>
      <c r="S1692" s="31" t="s">
        <v>41</v>
      </c>
      <c r="T1692" s="31"/>
      <c r="U1692" s="169"/>
      <c r="V1692" s="150"/>
      <c r="W1692" s="141" t="str" cm="1">
        <f t="array" ref="W1692">IF(SUM(LEN(B1692:V1692))=0,"",IF(OR(OR(ISBLANK(F1692),SUM(LEN(C1692),LEN(D1692))=0),AND(NOT(E1692="Unknown"),ISBLANK(J1692)),AND(NOT(O1692="Unknown"),ISBLANK(R1692))),"Missing Information", INDEX(Table15[Entire Service Line Classification], MATCH(SUMIFS(Table15[Unique ID],Table15[System-Owned Portion],E1692,Table15[If Material Anything Other than "Lead" in Column E,Was Material Ever Previously Lead?],G1692,Table15[Customer-Owned Portion],O1692),Table15[Unique ID],0),0)))</f>
        <v>Non-lead</v>
      </c>
      <c r="X1692"/>
    </row>
    <row r="1693" spans="2:24" ht="29" x14ac:dyDescent="0.35">
      <c r="B1693" s="146"/>
      <c r="C1693" s="31" t="s">
        <v>826</v>
      </c>
      <c r="D1693" s="31"/>
      <c r="E1693" s="44" t="s">
        <v>3284</v>
      </c>
      <c r="F1693" s="43" t="s">
        <v>41</v>
      </c>
      <c r="G1693" s="84" t="s">
        <v>3249</v>
      </c>
      <c r="H1693" s="31">
        <v>1999</v>
      </c>
      <c r="I1693" s="207" t="s">
        <v>3339</v>
      </c>
      <c r="J1693" s="84" t="s">
        <v>3270</v>
      </c>
      <c r="K1693" s="31" t="s">
        <v>41</v>
      </c>
      <c r="L1693" s="31"/>
      <c r="M1693" s="169"/>
      <c r="N1693" s="148"/>
      <c r="O1693" s="44" t="s">
        <v>3284</v>
      </c>
      <c r="P1693" s="43">
        <v>1999</v>
      </c>
      <c r="Q1693" s="207" t="s">
        <v>3339</v>
      </c>
      <c r="R1693" s="84" t="s">
        <v>3270</v>
      </c>
      <c r="S1693" s="31" t="s">
        <v>41</v>
      </c>
      <c r="T1693" s="31"/>
      <c r="U1693" s="169"/>
      <c r="V1693" s="150"/>
      <c r="W1693" s="141" t="str" cm="1">
        <f t="array" ref="W1693">IF(SUM(LEN(B1693:V1693))=0,"",IF(OR(OR(ISBLANK(F1693),SUM(LEN(C1693),LEN(D1693))=0),AND(NOT(E1693="Unknown"),ISBLANK(J1693)),AND(NOT(O1693="Unknown"),ISBLANK(R1693))),"Missing Information", INDEX(Table15[Entire Service Line Classification], MATCH(SUMIFS(Table15[Unique ID],Table15[System-Owned Portion],E1693,Table15[If Material Anything Other than "Lead" in Column E,Was Material Ever Previously Lead?],G1693,Table15[Customer-Owned Portion],O1693),Table15[Unique ID],0),0)))</f>
        <v>Non-lead</v>
      </c>
      <c r="X1693"/>
    </row>
    <row r="1694" spans="2:24" ht="29" x14ac:dyDescent="0.35">
      <c r="B1694" s="146"/>
      <c r="C1694" s="31" t="s">
        <v>827</v>
      </c>
      <c r="D1694" s="31"/>
      <c r="E1694" s="44" t="s">
        <v>3284</v>
      </c>
      <c r="F1694" s="43" t="s">
        <v>41</v>
      </c>
      <c r="G1694" s="84" t="s">
        <v>3249</v>
      </c>
      <c r="H1694" s="31">
        <v>1999</v>
      </c>
      <c r="I1694" s="207" t="s">
        <v>3338</v>
      </c>
      <c r="J1694" s="84" t="s">
        <v>3270</v>
      </c>
      <c r="K1694" s="31" t="s">
        <v>41</v>
      </c>
      <c r="L1694" s="31"/>
      <c r="M1694" s="169"/>
      <c r="N1694" s="148"/>
      <c r="O1694" s="44" t="s">
        <v>3284</v>
      </c>
      <c r="P1694" s="43">
        <v>1999</v>
      </c>
      <c r="Q1694" s="207" t="s">
        <v>3338</v>
      </c>
      <c r="R1694" s="84" t="s">
        <v>3270</v>
      </c>
      <c r="S1694" s="31" t="s">
        <v>41</v>
      </c>
      <c r="T1694" s="31"/>
      <c r="U1694" s="169"/>
      <c r="V1694" s="150"/>
      <c r="W1694" s="141" t="str" cm="1">
        <f t="array" ref="W1694">IF(SUM(LEN(B1694:V1694))=0,"",IF(OR(OR(ISBLANK(F1694),SUM(LEN(C1694),LEN(D1694))=0),AND(NOT(E1694="Unknown"),ISBLANK(J1694)),AND(NOT(O1694="Unknown"),ISBLANK(R1694))),"Missing Information", INDEX(Table15[Entire Service Line Classification], MATCH(SUMIFS(Table15[Unique ID],Table15[System-Owned Portion],E1694,Table15[If Material Anything Other than "Lead" in Column E,Was Material Ever Previously Lead?],G1694,Table15[Customer-Owned Portion],O1694),Table15[Unique ID],0),0)))</f>
        <v>Non-lead</v>
      </c>
      <c r="X1694"/>
    </row>
    <row r="1695" spans="2:24" ht="29" x14ac:dyDescent="0.35">
      <c r="B1695" s="146"/>
      <c r="C1695" s="31" t="s">
        <v>4284</v>
      </c>
      <c r="D1695" s="31"/>
      <c r="E1695" s="44" t="s">
        <v>3284</v>
      </c>
      <c r="F1695" s="43" t="s">
        <v>41</v>
      </c>
      <c r="G1695" s="84" t="s">
        <v>3249</v>
      </c>
      <c r="H1695" s="31">
        <v>2001</v>
      </c>
      <c r="I1695" s="207" t="s">
        <v>3338</v>
      </c>
      <c r="J1695" s="84" t="s">
        <v>3270</v>
      </c>
      <c r="K1695" s="31" t="s">
        <v>41</v>
      </c>
      <c r="L1695" s="31"/>
      <c r="M1695" s="169"/>
      <c r="N1695" s="148"/>
      <c r="O1695" s="44" t="s">
        <v>3284</v>
      </c>
      <c r="P1695" s="43">
        <v>2001</v>
      </c>
      <c r="Q1695" s="207" t="s">
        <v>3338</v>
      </c>
      <c r="R1695" s="84" t="s">
        <v>3270</v>
      </c>
      <c r="S1695" s="31" t="s">
        <v>41</v>
      </c>
      <c r="T1695" s="31"/>
      <c r="U1695" s="169"/>
      <c r="V1695" s="150"/>
      <c r="W1695" s="141" t="str" cm="1">
        <f t="array" ref="W1695">IF(SUM(LEN(B1695:V1695))=0,"",IF(OR(OR(ISBLANK(F1695),SUM(LEN(C1695),LEN(D1695))=0),AND(NOT(E1695="Unknown"),ISBLANK(J1695)),AND(NOT(O1695="Unknown"),ISBLANK(R1695))),"Missing Information", INDEX(Table15[Entire Service Line Classification], MATCH(SUMIFS(Table15[Unique ID],Table15[System-Owned Portion],E1695,Table15[If Material Anything Other than "Lead" in Column E,Was Material Ever Previously Lead?],G1695,Table15[Customer-Owned Portion],O1695),Table15[Unique ID],0),0)))</f>
        <v>Non-lead</v>
      </c>
      <c r="X1695"/>
    </row>
    <row r="1696" spans="2:24" ht="29" x14ac:dyDescent="0.35">
      <c r="B1696" s="146"/>
      <c r="C1696" s="31" t="s">
        <v>4285</v>
      </c>
      <c r="D1696" s="31"/>
      <c r="E1696" s="44" t="s">
        <v>3284</v>
      </c>
      <c r="F1696" s="43" t="s">
        <v>41</v>
      </c>
      <c r="G1696" s="84" t="s">
        <v>3249</v>
      </c>
      <c r="H1696" s="31">
        <v>1992</v>
      </c>
      <c r="I1696" s="207" t="s">
        <v>3337</v>
      </c>
      <c r="J1696" s="84" t="s">
        <v>3270</v>
      </c>
      <c r="K1696" s="31" t="s">
        <v>41</v>
      </c>
      <c r="L1696" s="31"/>
      <c r="M1696" s="169"/>
      <c r="N1696" s="148"/>
      <c r="O1696" s="44" t="s">
        <v>3284</v>
      </c>
      <c r="P1696" s="43">
        <v>1992</v>
      </c>
      <c r="Q1696" s="207" t="s">
        <v>3337</v>
      </c>
      <c r="R1696" s="84" t="s">
        <v>3270</v>
      </c>
      <c r="S1696" s="31" t="s">
        <v>41</v>
      </c>
      <c r="T1696" s="31"/>
      <c r="U1696" s="169"/>
      <c r="V1696" s="150"/>
      <c r="W1696" s="141" t="str" cm="1">
        <f t="array" ref="W1696">IF(SUM(LEN(B1696:V1696))=0,"",IF(OR(OR(ISBLANK(F1696),SUM(LEN(C1696),LEN(D1696))=0),AND(NOT(E1696="Unknown"),ISBLANK(J1696)),AND(NOT(O1696="Unknown"),ISBLANK(R1696))),"Missing Information", INDEX(Table15[Entire Service Line Classification], MATCH(SUMIFS(Table15[Unique ID],Table15[System-Owned Portion],E1696,Table15[If Material Anything Other than "Lead" in Column E,Was Material Ever Previously Lead?],G1696,Table15[Customer-Owned Portion],O1696),Table15[Unique ID],0),0)))</f>
        <v>Non-lead</v>
      </c>
      <c r="X1696"/>
    </row>
    <row r="1697" spans="2:24" ht="29" x14ac:dyDescent="0.35">
      <c r="B1697" s="146"/>
      <c r="C1697" s="31" t="s">
        <v>828</v>
      </c>
      <c r="D1697" s="31"/>
      <c r="E1697" s="44" t="s">
        <v>3284</v>
      </c>
      <c r="F1697" s="43" t="s">
        <v>41</v>
      </c>
      <c r="G1697" s="84" t="s">
        <v>3249</v>
      </c>
      <c r="H1697" s="31">
        <v>1999</v>
      </c>
      <c r="I1697" s="207" t="s">
        <v>3338</v>
      </c>
      <c r="J1697" s="84" t="s">
        <v>3270</v>
      </c>
      <c r="K1697" s="31" t="s">
        <v>41</v>
      </c>
      <c r="L1697" s="31"/>
      <c r="M1697" s="169"/>
      <c r="N1697" s="148"/>
      <c r="O1697" s="44" t="s">
        <v>3284</v>
      </c>
      <c r="P1697" s="43">
        <v>1999</v>
      </c>
      <c r="Q1697" s="207" t="s">
        <v>3338</v>
      </c>
      <c r="R1697" s="84" t="s">
        <v>3270</v>
      </c>
      <c r="S1697" s="31" t="s">
        <v>41</v>
      </c>
      <c r="T1697" s="31"/>
      <c r="U1697" s="169"/>
      <c r="V1697" s="150"/>
      <c r="W1697" s="141" t="str" cm="1">
        <f t="array" ref="W1697">IF(SUM(LEN(B1697:V1697))=0,"",IF(OR(OR(ISBLANK(F1697),SUM(LEN(C1697),LEN(D1697))=0),AND(NOT(E1697="Unknown"),ISBLANK(J1697)),AND(NOT(O1697="Unknown"),ISBLANK(R1697))),"Missing Information", INDEX(Table15[Entire Service Line Classification], MATCH(SUMIFS(Table15[Unique ID],Table15[System-Owned Portion],E1697,Table15[If Material Anything Other than "Lead" in Column E,Was Material Ever Previously Lead?],G1697,Table15[Customer-Owned Portion],O1697),Table15[Unique ID],0),0)))</f>
        <v>Non-lead</v>
      </c>
      <c r="X1697"/>
    </row>
    <row r="1698" spans="2:24" ht="29" x14ac:dyDescent="0.35">
      <c r="B1698" s="146"/>
      <c r="C1698" s="31" t="s">
        <v>829</v>
      </c>
      <c r="D1698" s="31"/>
      <c r="E1698" s="44" t="s">
        <v>3284</v>
      </c>
      <c r="F1698" s="43" t="s">
        <v>41</v>
      </c>
      <c r="G1698" s="84" t="s">
        <v>3249</v>
      </c>
      <c r="H1698" s="31">
        <v>1999</v>
      </c>
      <c r="I1698" s="207" t="s">
        <v>3338</v>
      </c>
      <c r="J1698" s="84" t="s">
        <v>3270</v>
      </c>
      <c r="K1698" s="31" t="s">
        <v>41</v>
      </c>
      <c r="L1698" s="31"/>
      <c r="M1698" s="169"/>
      <c r="N1698" s="148"/>
      <c r="O1698" s="44" t="s">
        <v>3284</v>
      </c>
      <c r="P1698" s="43">
        <v>1999</v>
      </c>
      <c r="Q1698" s="207" t="s">
        <v>3338</v>
      </c>
      <c r="R1698" s="84" t="s">
        <v>3270</v>
      </c>
      <c r="S1698" s="31" t="s">
        <v>41</v>
      </c>
      <c r="T1698" s="31"/>
      <c r="U1698" s="169"/>
      <c r="V1698" s="150"/>
      <c r="W1698" s="141" t="str" cm="1">
        <f t="array" ref="W1698">IF(SUM(LEN(B1698:V1698))=0,"",IF(OR(OR(ISBLANK(F1698),SUM(LEN(C1698),LEN(D1698))=0),AND(NOT(E1698="Unknown"),ISBLANK(J1698)),AND(NOT(O1698="Unknown"),ISBLANK(R1698))),"Missing Information", INDEX(Table15[Entire Service Line Classification], MATCH(SUMIFS(Table15[Unique ID],Table15[System-Owned Portion],E1698,Table15[If Material Anything Other than "Lead" in Column E,Was Material Ever Previously Lead?],G1698,Table15[Customer-Owned Portion],O1698),Table15[Unique ID],0),0)))</f>
        <v>Non-lead</v>
      </c>
      <c r="X1698"/>
    </row>
    <row r="1699" spans="2:24" ht="29" x14ac:dyDescent="0.35">
      <c r="B1699" s="146"/>
      <c r="C1699" s="31" t="s">
        <v>830</v>
      </c>
      <c r="D1699" s="31"/>
      <c r="E1699" s="44" t="s">
        <v>3284</v>
      </c>
      <c r="F1699" s="43" t="s">
        <v>41</v>
      </c>
      <c r="G1699" s="84" t="s">
        <v>3249</v>
      </c>
      <c r="H1699" s="31">
        <v>1999</v>
      </c>
      <c r="I1699" s="207" t="s">
        <v>3338</v>
      </c>
      <c r="J1699" s="84" t="s">
        <v>3270</v>
      </c>
      <c r="K1699" s="31" t="s">
        <v>41</v>
      </c>
      <c r="L1699" s="31"/>
      <c r="M1699" s="169"/>
      <c r="N1699" s="148"/>
      <c r="O1699" s="44" t="s">
        <v>3284</v>
      </c>
      <c r="P1699" s="43">
        <v>1999</v>
      </c>
      <c r="Q1699" s="207" t="s">
        <v>3338</v>
      </c>
      <c r="R1699" s="84" t="s">
        <v>3270</v>
      </c>
      <c r="S1699" s="31" t="s">
        <v>41</v>
      </c>
      <c r="T1699" s="31"/>
      <c r="U1699" s="169"/>
      <c r="V1699" s="150"/>
      <c r="W1699" s="141" t="str" cm="1">
        <f t="array" ref="W1699">IF(SUM(LEN(B1699:V1699))=0,"",IF(OR(OR(ISBLANK(F1699),SUM(LEN(C1699),LEN(D1699))=0),AND(NOT(E1699="Unknown"),ISBLANK(J1699)),AND(NOT(O1699="Unknown"),ISBLANK(R1699))),"Missing Information", INDEX(Table15[Entire Service Line Classification], MATCH(SUMIFS(Table15[Unique ID],Table15[System-Owned Portion],E1699,Table15[If Material Anything Other than "Lead" in Column E,Was Material Ever Previously Lead?],G1699,Table15[Customer-Owned Portion],O1699),Table15[Unique ID],0),0)))</f>
        <v>Non-lead</v>
      </c>
      <c r="X1699"/>
    </row>
    <row r="1700" spans="2:24" ht="29" x14ac:dyDescent="0.35">
      <c r="B1700" s="146"/>
      <c r="C1700" s="31" t="s">
        <v>831</v>
      </c>
      <c r="D1700" s="31"/>
      <c r="E1700" s="44" t="s">
        <v>3284</v>
      </c>
      <c r="F1700" s="43" t="s">
        <v>41</v>
      </c>
      <c r="G1700" s="84" t="s">
        <v>3249</v>
      </c>
      <c r="H1700" s="31">
        <v>1999</v>
      </c>
      <c r="I1700" s="207" t="s">
        <v>3338</v>
      </c>
      <c r="J1700" s="84" t="s">
        <v>3270</v>
      </c>
      <c r="K1700" s="31" t="s">
        <v>41</v>
      </c>
      <c r="L1700" s="31"/>
      <c r="M1700" s="169"/>
      <c r="N1700" s="148"/>
      <c r="O1700" s="44" t="s">
        <v>3284</v>
      </c>
      <c r="P1700" s="43">
        <v>1999</v>
      </c>
      <c r="Q1700" s="207" t="s">
        <v>3338</v>
      </c>
      <c r="R1700" s="84" t="s">
        <v>3270</v>
      </c>
      <c r="S1700" s="31" t="s">
        <v>41</v>
      </c>
      <c r="T1700" s="31"/>
      <c r="U1700" s="169"/>
      <c r="V1700" s="150"/>
      <c r="W1700" s="141" t="str" cm="1">
        <f t="array" ref="W1700">IF(SUM(LEN(B1700:V1700))=0,"",IF(OR(OR(ISBLANK(F1700),SUM(LEN(C1700),LEN(D1700))=0),AND(NOT(E1700="Unknown"),ISBLANK(J1700)),AND(NOT(O1700="Unknown"),ISBLANK(R1700))),"Missing Information", INDEX(Table15[Entire Service Line Classification], MATCH(SUMIFS(Table15[Unique ID],Table15[System-Owned Portion],E1700,Table15[If Material Anything Other than "Lead" in Column E,Was Material Ever Previously Lead?],G1700,Table15[Customer-Owned Portion],O1700),Table15[Unique ID],0),0)))</f>
        <v>Non-lead</v>
      </c>
      <c r="X1700"/>
    </row>
    <row r="1701" spans="2:24" ht="29" x14ac:dyDescent="0.35">
      <c r="B1701" s="146"/>
      <c r="C1701" s="31" t="s">
        <v>832</v>
      </c>
      <c r="D1701" s="31"/>
      <c r="E1701" s="44" t="s">
        <v>3284</v>
      </c>
      <c r="F1701" s="43" t="s">
        <v>41</v>
      </c>
      <c r="G1701" s="84" t="s">
        <v>3249</v>
      </c>
      <c r="H1701" s="31">
        <v>1999</v>
      </c>
      <c r="I1701" s="207" t="s">
        <v>3338</v>
      </c>
      <c r="J1701" s="84" t="s">
        <v>3270</v>
      </c>
      <c r="K1701" s="31" t="s">
        <v>41</v>
      </c>
      <c r="L1701" s="31"/>
      <c r="M1701" s="169"/>
      <c r="N1701" s="148"/>
      <c r="O1701" s="44" t="s">
        <v>3284</v>
      </c>
      <c r="P1701" s="43">
        <v>1999</v>
      </c>
      <c r="Q1701" s="207" t="s">
        <v>3338</v>
      </c>
      <c r="R1701" s="84" t="s">
        <v>3270</v>
      </c>
      <c r="S1701" s="31" t="s">
        <v>41</v>
      </c>
      <c r="T1701" s="31"/>
      <c r="U1701" s="169"/>
      <c r="V1701" s="150"/>
      <c r="W1701" s="141" t="str" cm="1">
        <f t="array" ref="W1701">IF(SUM(LEN(B1701:V1701))=0,"",IF(OR(OR(ISBLANK(F1701),SUM(LEN(C1701),LEN(D1701))=0),AND(NOT(E1701="Unknown"),ISBLANK(J1701)),AND(NOT(O1701="Unknown"),ISBLANK(R1701))),"Missing Information", INDEX(Table15[Entire Service Line Classification], MATCH(SUMIFS(Table15[Unique ID],Table15[System-Owned Portion],E1701,Table15[If Material Anything Other than "Lead" in Column E,Was Material Ever Previously Lead?],G1701,Table15[Customer-Owned Portion],O1701),Table15[Unique ID],0),0)))</f>
        <v>Non-lead</v>
      </c>
      <c r="X1701"/>
    </row>
    <row r="1702" spans="2:24" ht="29" x14ac:dyDescent="0.35">
      <c r="B1702" s="146"/>
      <c r="C1702" s="31" t="s">
        <v>833</v>
      </c>
      <c r="D1702" s="31"/>
      <c r="E1702" s="44" t="s">
        <v>3284</v>
      </c>
      <c r="F1702" s="43" t="s">
        <v>41</v>
      </c>
      <c r="G1702" s="84" t="s">
        <v>3249</v>
      </c>
      <c r="H1702" s="31">
        <v>1999</v>
      </c>
      <c r="I1702" s="207" t="s">
        <v>3338</v>
      </c>
      <c r="J1702" s="84" t="s">
        <v>3270</v>
      </c>
      <c r="K1702" s="31" t="s">
        <v>41</v>
      </c>
      <c r="L1702" s="31"/>
      <c r="M1702" s="169"/>
      <c r="N1702" s="148"/>
      <c r="O1702" s="44" t="s">
        <v>3284</v>
      </c>
      <c r="P1702" s="43">
        <v>1999</v>
      </c>
      <c r="Q1702" s="207" t="s">
        <v>3338</v>
      </c>
      <c r="R1702" s="84" t="s">
        <v>3270</v>
      </c>
      <c r="S1702" s="31" t="s">
        <v>41</v>
      </c>
      <c r="T1702" s="31"/>
      <c r="U1702" s="169"/>
      <c r="V1702" s="150"/>
      <c r="W1702" s="141" t="str" cm="1">
        <f t="array" ref="W1702">IF(SUM(LEN(B1702:V1702))=0,"",IF(OR(OR(ISBLANK(F1702),SUM(LEN(C1702),LEN(D1702))=0),AND(NOT(E1702="Unknown"),ISBLANK(J1702)),AND(NOT(O1702="Unknown"),ISBLANK(R1702))),"Missing Information", INDEX(Table15[Entire Service Line Classification], MATCH(SUMIFS(Table15[Unique ID],Table15[System-Owned Portion],E1702,Table15[If Material Anything Other than "Lead" in Column E,Was Material Ever Previously Lead?],G1702,Table15[Customer-Owned Portion],O1702),Table15[Unique ID],0),0)))</f>
        <v>Non-lead</v>
      </c>
      <c r="X1702"/>
    </row>
    <row r="1703" spans="2:24" ht="29" x14ac:dyDescent="0.35">
      <c r="B1703" s="146"/>
      <c r="C1703" s="31" t="s">
        <v>834</v>
      </c>
      <c r="D1703" s="31"/>
      <c r="E1703" s="44" t="s">
        <v>3284</v>
      </c>
      <c r="F1703" s="43" t="s">
        <v>41</v>
      </c>
      <c r="G1703" s="84" t="s">
        <v>3249</v>
      </c>
      <c r="H1703" s="31" t="s">
        <v>6805</v>
      </c>
      <c r="I1703" s="207" t="s">
        <v>3338</v>
      </c>
      <c r="J1703" s="84" t="s">
        <v>3270</v>
      </c>
      <c r="K1703" s="31" t="s">
        <v>41</v>
      </c>
      <c r="L1703" s="31"/>
      <c r="M1703" s="169"/>
      <c r="N1703" s="148"/>
      <c r="O1703" s="44" t="s">
        <v>3284</v>
      </c>
      <c r="P1703" s="43" t="s">
        <v>6805</v>
      </c>
      <c r="Q1703" s="207" t="s">
        <v>3338</v>
      </c>
      <c r="R1703" s="84" t="s">
        <v>3270</v>
      </c>
      <c r="S1703" s="31" t="s">
        <v>41</v>
      </c>
      <c r="T1703" s="31"/>
      <c r="U1703" s="169"/>
      <c r="V1703" s="150"/>
      <c r="W1703" s="141" t="str" cm="1">
        <f t="array" ref="W1703">IF(SUM(LEN(B1703:V1703))=0,"",IF(OR(OR(ISBLANK(F1703),SUM(LEN(C1703),LEN(D1703))=0),AND(NOT(E1703="Unknown"),ISBLANK(J1703)),AND(NOT(O1703="Unknown"),ISBLANK(R1703))),"Missing Information", INDEX(Table15[Entire Service Line Classification], MATCH(SUMIFS(Table15[Unique ID],Table15[System-Owned Portion],E1703,Table15[If Material Anything Other than "Lead" in Column E,Was Material Ever Previously Lead?],G1703,Table15[Customer-Owned Portion],O1703),Table15[Unique ID],0),0)))</f>
        <v>Non-lead</v>
      </c>
      <c r="X1703"/>
    </row>
    <row r="1704" spans="2:24" ht="29" x14ac:dyDescent="0.35">
      <c r="B1704" s="146"/>
      <c r="C1704" s="31" t="s">
        <v>835</v>
      </c>
      <c r="D1704" s="31"/>
      <c r="E1704" s="44" t="s">
        <v>3284</v>
      </c>
      <c r="F1704" s="43" t="s">
        <v>41</v>
      </c>
      <c r="G1704" s="84" t="s">
        <v>3249</v>
      </c>
      <c r="H1704" s="31">
        <v>2001</v>
      </c>
      <c r="I1704" s="207" t="s">
        <v>3338</v>
      </c>
      <c r="J1704" s="84" t="s">
        <v>3270</v>
      </c>
      <c r="K1704" s="31" t="s">
        <v>41</v>
      </c>
      <c r="L1704" s="31"/>
      <c r="M1704" s="169"/>
      <c r="N1704" s="148"/>
      <c r="O1704" s="44" t="s">
        <v>3284</v>
      </c>
      <c r="P1704" s="43">
        <v>2001</v>
      </c>
      <c r="Q1704" s="207" t="s">
        <v>3338</v>
      </c>
      <c r="R1704" s="84" t="s">
        <v>3270</v>
      </c>
      <c r="S1704" s="31" t="s">
        <v>41</v>
      </c>
      <c r="T1704" s="31"/>
      <c r="U1704" s="169"/>
      <c r="V1704" s="150"/>
      <c r="W1704" s="141" t="str" cm="1">
        <f t="array" ref="W1704">IF(SUM(LEN(B1704:V1704))=0,"",IF(OR(OR(ISBLANK(F1704),SUM(LEN(C1704),LEN(D1704))=0),AND(NOT(E1704="Unknown"),ISBLANK(J1704)),AND(NOT(O1704="Unknown"),ISBLANK(R1704))),"Missing Information", INDEX(Table15[Entire Service Line Classification], MATCH(SUMIFS(Table15[Unique ID],Table15[System-Owned Portion],E1704,Table15[If Material Anything Other than "Lead" in Column E,Was Material Ever Previously Lead?],G1704,Table15[Customer-Owned Portion],O1704),Table15[Unique ID],0),0)))</f>
        <v>Non-lead</v>
      </c>
      <c r="X1704"/>
    </row>
    <row r="1705" spans="2:24" ht="29" x14ac:dyDescent="0.35">
      <c r="B1705" s="146"/>
      <c r="C1705" s="31" t="s">
        <v>836</v>
      </c>
      <c r="D1705" s="31"/>
      <c r="E1705" s="44" t="s">
        <v>3284</v>
      </c>
      <c r="F1705" s="43" t="s">
        <v>41</v>
      </c>
      <c r="G1705" s="84" t="s">
        <v>3249</v>
      </c>
      <c r="H1705" s="31">
        <v>2002</v>
      </c>
      <c r="I1705" s="207" t="s">
        <v>3338</v>
      </c>
      <c r="J1705" s="84" t="s">
        <v>3270</v>
      </c>
      <c r="K1705" s="31" t="s">
        <v>41</v>
      </c>
      <c r="L1705" s="31"/>
      <c r="M1705" s="169"/>
      <c r="N1705" s="148"/>
      <c r="O1705" s="44" t="s">
        <v>3284</v>
      </c>
      <c r="P1705" s="43">
        <v>2002</v>
      </c>
      <c r="Q1705" s="207" t="s">
        <v>3338</v>
      </c>
      <c r="R1705" s="84" t="s">
        <v>3270</v>
      </c>
      <c r="S1705" s="31" t="s">
        <v>41</v>
      </c>
      <c r="T1705" s="31"/>
      <c r="U1705" s="169"/>
      <c r="V1705" s="150"/>
      <c r="W1705" s="141" t="str" cm="1">
        <f t="array" ref="W1705">IF(SUM(LEN(B1705:V1705))=0,"",IF(OR(OR(ISBLANK(F1705),SUM(LEN(C1705),LEN(D1705))=0),AND(NOT(E1705="Unknown"),ISBLANK(J1705)),AND(NOT(O1705="Unknown"),ISBLANK(R1705))),"Missing Information", INDEX(Table15[Entire Service Line Classification], MATCH(SUMIFS(Table15[Unique ID],Table15[System-Owned Portion],E1705,Table15[If Material Anything Other than "Lead" in Column E,Was Material Ever Previously Lead?],G1705,Table15[Customer-Owned Portion],O1705),Table15[Unique ID],0),0)))</f>
        <v>Non-lead</v>
      </c>
      <c r="X1705"/>
    </row>
    <row r="1706" spans="2:24" ht="29" x14ac:dyDescent="0.35">
      <c r="B1706" s="146"/>
      <c r="C1706" s="31" t="s">
        <v>837</v>
      </c>
      <c r="D1706" s="31"/>
      <c r="E1706" s="44" t="s">
        <v>3284</v>
      </c>
      <c r="F1706" s="43" t="s">
        <v>41</v>
      </c>
      <c r="G1706" s="84" t="s">
        <v>3249</v>
      </c>
      <c r="H1706" s="31">
        <v>2002</v>
      </c>
      <c r="I1706" s="207" t="s">
        <v>3338</v>
      </c>
      <c r="J1706" s="84" t="s">
        <v>3270</v>
      </c>
      <c r="K1706" s="31" t="s">
        <v>41</v>
      </c>
      <c r="L1706" s="31"/>
      <c r="M1706" s="169"/>
      <c r="N1706" s="148"/>
      <c r="O1706" s="44" t="s">
        <v>3284</v>
      </c>
      <c r="P1706" s="43">
        <v>2002</v>
      </c>
      <c r="Q1706" s="207" t="s">
        <v>3338</v>
      </c>
      <c r="R1706" s="84" t="s">
        <v>3270</v>
      </c>
      <c r="S1706" s="31" t="s">
        <v>41</v>
      </c>
      <c r="T1706" s="31"/>
      <c r="U1706" s="169"/>
      <c r="V1706" s="150"/>
      <c r="W1706" s="141" t="str" cm="1">
        <f t="array" ref="W1706">IF(SUM(LEN(B1706:V1706))=0,"",IF(OR(OR(ISBLANK(F1706),SUM(LEN(C1706),LEN(D1706))=0),AND(NOT(E1706="Unknown"),ISBLANK(J1706)),AND(NOT(O1706="Unknown"),ISBLANK(R1706))),"Missing Information", INDEX(Table15[Entire Service Line Classification], MATCH(SUMIFS(Table15[Unique ID],Table15[System-Owned Portion],E1706,Table15[If Material Anything Other than "Lead" in Column E,Was Material Ever Previously Lead?],G1706,Table15[Customer-Owned Portion],O1706),Table15[Unique ID],0),0)))</f>
        <v>Non-lead</v>
      </c>
      <c r="X1706"/>
    </row>
    <row r="1707" spans="2:24" ht="29" x14ac:dyDescent="0.35">
      <c r="B1707" s="146"/>
      <c r="C1707" s="31" t="s">
        <v>838</v>
      </c>
      <c r="D1707" s="31"/>
      <c r="E1707" s="44" t="s">
        <v>3284</v>
      </c>
      <c r="F1707" s="43" t="s">
        <v>41</v>
      </c>
      <c r="G1707" s="84" t="s">
        <v>3249</v>
      </c>
      <c r="H1707" s="31">
        <v>2001</v>
      </c>
      <c r="I1707" s="207" t="s">
        <v>3338</v>
      </c>
      <c r="J1707" s="84" t="s">
        <v>3270</v>
      </c>
      <c r="K1707" s="31" t="s">
        <v>41</v>
      </c>
      <c r="L1707" s="31"/>
      <c r="M1707" s="169"/>
      <c r="N1707" s="148"/>
      <c r="O1707" s="44" t="s">
        <v>3284</v>
      </c>
      <c r="P1707" s="43">
        <v>2001</v>
      </c>
      <c r="Q1707" s="207" t="s">
        <v>3338</v>
      </c>
      <c r="R1707" s="84" t="s">
        <v>3270</v>
      </c>
      <c r="S1707" s="31" t="s">
        <v>41</v>
      </c>
      <c r="T1707" s="31"/>
      <c r="U1707" s="169"/>
      <c r="V1707" s="150"/>
      <c r="W1707" s="141" t="str" cm="1">
        <f t="array" ref="W1707">IF(SUM(LEN(B1707:V1707))=0,"",IF(OR(OR(ISBLANK(F1707),SUM(LEN(C1707),LEN(D1707))=0),AND(NOT(E1707="Unknown"),ISBLANK(J1707)),AND(NOT(O1707="Unknown"),ISBLANK(R1707))),"Missing Information", INDEX(Table15[Entire Service Line Classification], MATCH(SUMIFS(Table15[Unique ID],Table15[System-Owned Portion],E1707,Table15[If Material Anything Other than "Lead" in Column E,Was Material Ever Previously Lead?],G1707,Table15[Customer-Owned Portion],O1707),Table15[Unique ID],0),0)))</f>
        <v>Non-lead</v>
      </c>
      <c r="X1707"/>
    </row>
    <row r="1708" spans="2:24" ht="29" x14ac:dyDescent="0.35">
      <c r="B1708" s="146"/>
      <c r="C1708" s="31" t="s">
        <v>839</v>
      </c>
      <c r="D1708" s="31"/>
      <c r="E1708" s="44" t="s">
        <v>3284</v>
      </c>
      <c r="F1708" s="43" t="s">
        <v>41</v>
      </c>
      <c r="G1708" s="84" t="s">
        <v>3249</v>
      </c>
      <c r="H1708" s="31">
        <v>2000</v>
      </c>
      <c r="I1708" s="207" t="s">
        <v>3338</v>
      </c>
      <c r="J1708" s="84" t="s">
        <v>3270</v>
      </c>
      <c r="K1708" s="31" t="s">
        <v>41</v>
      </c>
      <c r="L1708" s="31"/>
      <c r="M1708" s="169"/>
      <c r="N1708" s="148"/>
      <c r="O1708" s="44" t="s">
        <v>3284</v>
      </c>
      <c r="P1708" s="43">
        <v>2000</v>
      </c>
      <c r="Q1708" s="207" t="s">
        <v>3338</v>
      </c>
      <c r="R1708" s="84" t="s">
        <v>3270</v>
      </c>
      <c r="S1708" s="31" t="s">
        <v>41</v>
      </c>
      <c r="T1708" s="31"/>
      <c r="U1708" s="169"/>
      <c r="V1708" s="150"/>
      <c r="W1708" s="141" t="str" cm="1">
        <f t="array" ref="W1708">IF(SUM(LEN(B1708:V1708))=0,"",IF(OR(OR(ISBLANK(F1708),SUM(LEN(C1708),LEN(D1708))=0),AND(NOT(E1708="Unknown"),ISBLANK(J1708)),AND(NOT(O1708="Unknown"),ISBLANK(R1708))),"Missing Information", INDEX(Table15[Entire Service Line Classification], MATCH(SUMIFS(Table15[Unique ID],Table15[System-Owned Portion],E1708,Table15[If Material Anything Other than "Lead" in Column E,Was Material Ever Previously Lead?],G1708,Table15[Customer-Owned Portion],O1708),Table15[Unique ID],0),0)))</f>
        <v>Non-lead</v>
      </c>
      <c r="X1708"/>
    </row>
    <row r="1709" spans="2:24" ht="29" x14ac:dyDescent="0.35">
      <c r="B1709" s="146"/>
      <c r="C1709" s="31" t="s">
        <v>840</v>
      </c>
      <c r="D1709" s="31"/>
      <c r="E1709" s="44" t="s">
        <v>3284</v>
      </c>
      <c r="F1709" s="43" t="s">
        <v>41</v>
      </c>
      <c r="G1709" s="84" t="s">
        <v>3249</v>
      </c>
      <c r="H1709" s="31">
        <v>2000</v>
      </c>
      <c r="I1709" s="207" t="s">
        <v>3338</v>
      </c>
      <c r="J1709" s="84" t="s">
        <v>3270</v>
      </c>
      <c r="K1709" s="31" t="s">
        <v>41</v>
      </c>
      <c r="L1709" s="31"/>
      <c r="M1709" s="169"/>
      <c r="N1709" s="148"/>
      <c r="O1709" s="44" t="s">
        <v>3284</v>
      </c>
      <c r="P1709" s="43">
        <v>2000</v>
      </c>
      <c r="Q1709" s="207" t="s">
        <v>3338</v>
      </c>
      <c r="R1709" s="84" t="s">
        <v>3270</v>
      </c>
      <c r="S1709" s="31" t="s">
        <v>41</v>
      </c>
      <c r="T1709" s="31"/>
      <c r="U1709" s="169"/>
      <c r="V1709" s="150"/>
      <c r="W1709" s="141" t="str" cm="1">
        <f t="array" ref="W1709">IF(SUM(LEN(B1709:V1709))=0,"",IF(OR(OR(ISBLANK(F1709),SUM(LEN(C1709),LEN(D1709))=0),AND(NOT(E1709="Unknown"),ISBLANK(J1709)),AND(NOT(O1709="Unknown"),ISBLANK(R1709))),"Missing Information", INDEX(Table15[Entire Service Line Classification], MATCH(SUMIFS(Table15[Unique ID],Table15[System-Owned Portion],E1709,Table15[If Material Anything Other than "Lead" in Column E,Was Material Ever Previously Lead?],G1709,Table15[Customer-Owned Portion],O1709),Table15[Unique ID],0),0)))</f>
        <v>Non-lead</v>
      </c>
      <c r="X1709"/>
    </row>
    <row r="1710" spans="2:24" ht="29" x14ac:dyDescent="0.35">
      <c r="B1710" s="146"/>
      <c r="C1710" s="31" t="s">
        <v>841</v>
      </c>
      <c r="D1710" s="31"/>
      <c r="E1710" s="44" t="s">
        <v>3284</v>
      </c>
      <c r="F1710" s="43" t="s">
        <v>41</v>
      </c>
      <c r="G1710" s="84" t="s">
        <v>3249</v>
      </c>
      <c r="H1710" s="31">
        <v>1999</v>
      </c>
      <c r="I1710" s="207" t="s">
        <v>3338</v>
      </c>
      <c r="J1710" s="84" t="s">
        <v>3270</v>
      </c>
      <c r="K1710" s="31" t="s">
        <v>41</v>
      </c>
      <c r="L1710" s="31"/>
      <c r="M1710" s="169"/>
      <c r="N1710" s="148"/>
      <c r="O1710" s="44" t="s">
        <v>3284</v>
      </c>
      <c r="P1710" s="43">
        <v>1999</v>
      </c>
      <c r="Q1710" s="207" t="s">
        <v>3338</v>
      </c>
      <c r="R1710" s="84" t="s">
        <v>3270</v>
      </c>
      <c r="S1710" s="31" t="s">
        <v>41</v>
      </c>
      <c r="T1710" s="31"/>
      <c r="U1710" s="169"/>
      <c r="V1710" s="150"/>
      <c r="W1710" s="141" t="str" cm="1">
        <f t="array" ref="W1710">IF(SUM(LEN(B1710:V1710))=0,"",IF(OR(OR(ISBLANK(F1710),SUM(LEN(C1710),LEN(D1710))=0),AND(NOT(E1710="Unknown"),ISBLANK(J1710)),AND(NOT(O1710="Unknown"),ISBLANK(R1710))),"Missing Information", INDEX(Table15[Entire Service Line Classification], MATCH(SUMIFS(Table15[Unique ID],Table15[System-Owned Portion],E1710,Table15[If Material Anything Other than "Lead" in Column E,Was Material Ever Previously Lead?],G1710,Table15[Customer-Owned Portion],O1710),Table15[Unique ID],0),0)))</f>
        <v>Non-lead</v>
      </c>
      <c r="X1710"/>
    </row>
    <row r="1711" spans="2:24" ht="29" x14ac:dyDescent="0.35">
      <c r="B1711" s="146"/>
      <c r="C1711" s="31" t="s">
        <v>842</v>
      </c>
      <c r="D1711" s="31"/>
      <c r="E1711" s="44" t="s">
        <v>3284</v>
      </c>
      <c r="F1711" s="43" t="s">
        <v>41</v>
      </c>
      <c r="G1711" s="84" t="s">
        <v>3249</v>
      </c>
      <c r="H1711" s="31">
        <v>2001</v>
      </c>
      <c r="I1711" s="207" t="s">
        <v>3338</v>
      </c>
      <c r="J1711" s="84" t="s">
        <v>3270</v>
      </c>
      <c r="K1711" s="31" t="s">
        <v>41</v>
      </c>
      <c r="L1711" s="31"/>
      <c r="M1711" s="169"/>
      <c r="N1711" s="148"/>
      <c r="O1711" s="44" t="s">
        <v>3284</v>
      </c>
      <c r="P1711" s="43">
        <v>2001</v>
      </c>
      <c r="Q1711" s="207" t="s">
        <v>3338</v>
      </c>
      <c r="R1711" s="84" t="s">
        <v>3270</v>
      </c>
      <c r="S1711" s="31" t="s">
        <v>41</v>
      </c>
      <c r="T1711" s="31"/>
      <c r="U1711" s="169"/>
      <c r="V1711" s="150"/>
      <c r="W1711" s="141" t="str" cm="1">
        <f t="array" ref="W1711">IF(SUM(LEN(B1711:V1711))=0,"",IF(OR(OR(ISBLANK(F1711),SUM(LEN(C1711),LEN(D1711))=0),AND(NOT(E1711="Unknown"),ISBLANK(J1711)),AND(NOT(O1711="Unknown"),ISBLANK(R1711))),"Missing Information", INDEX(Table15[Entire Service Line Classification], MATCH(SUMIFS(Table15[Unique ID],Table15[System-Owned Portion],E1711,Table15[If Material Anything Other than "Lead" in Column E,Was Material Ever Previously Lead?],G1711,Table15[Customer-Owned Portion],O1711),Table15[Unique ID],0),0)))</f>
        <v>Non-lead</v>
      </c>
      <c r="X1711"/>
    </row>
    <row r="1712" spans="2:24" ht="29" x14ac:dyDescent="0.35">
      <c r="B1712" s="146"/>
      <c r="C1712" s="31" t="s">
        <v>843</v>
      </c>
      <c r="D1712" s="31"/>
      <c r="E1712" s="44" t="s">
        <v>3284</v>
      </c>
      <c r="F1712" s="43" t="s">
        <v>41</v>
      </c>
      <c r="G1712" s="84" t="s">
        <v>3249</v>
      </c>
      <c r="H1712" s="31">
        <v>2002</v>
      </c>
      <c r="I1712" s="207" t="s">
        <v>3338</v>
      </c>
      <c r="J1712" s="84" t="s">
        <v>3270</v>
      </c>
      <c r="K1712" s="31" t="s">
        <v>41</v>
      </c>
      <c r="L1712" s="31"/>
      <c r="M1712" s="169"/>
      <c r="N1712" s="148"/>
      <c r="O1712" s="44" t="s">
        <v>3284</v>
      </c>
      <c r="P1712" s="43">
        <v>2002</v>
      </c>
      <c r="Q1712" s="207" t="s">
        <v>3338</v>
      </c>
      <c r="R1712" s="84" t="s">
        <v>3270</v>
      </c>
      <c r="S1712" s="31" t="s">
        <v>41</v>
      </c>
      <c r="T1712" s="31"/>
      <c r="U1712" s="169"/>
      <c r="V1712" s="150"/>
      <c r="W1712" s="141" t="str" cm="1">
        <f t="array" ref="W1712">IF(SUM(LEN(B1712:V1712))=0,"",IF(OR(OR(ISBLANK(F1712),SUM(LEN(C1712),LEN(D1712))=0),AND(NOT(E1712="Unknown"),ISBLANK(J1712)),AND(NOT(O1712="Unknown"),ISBLANK(R1712))),"Missing Information", INDEX(Table15[Entire Service Line Classification], MATCH(SUMIFS(Table15[Unique ID],Table15[System-Owned Portion],E1712,Table15[If Material Anything Other than "Lead" in Column E,Was Material Ever Previously Lead?],G1712,Table15[Customer-Owned Portion],O1712),Table15[Unique ID],0),0)))</f>
        <v>Non-lead</v>
      </c>
      <c r="X1712"/>
    </row>
    <row r="1713" spans="2:24" ht="29" x14ac:dyDescent="0.35">
      <c r="B1713" s="146"/>
      <c r="C1713" s="31" t="s">
        <v>844</v>
      </c>
      <c r="D1713" s="31"/>
      <c r="E1713" s="44" t="s">
        <v>3284</v>
      </c>
      <c r="F1713" s="43" t="s">
        <v>41</v>
      </c>
      <c r="G1713" s="84" t="s">
        <v>3249</v>
      </c>
      <c r="H1713" s="31">
        <v>2002</v>
      </c>
      <c r="I1713" s="207" t="s">
        <v>3338</v>
      </c>
      <c r="J1713" s="84" t="s">
        <v>3270</v>
      </c>
      <c r="K1713" s="31" t="s">
        <v>41</v>
      </c>
      <c r="L1713" s="31"/>
      <c r="M1713" s="169"/>
      <c r="N1713" s="148"/>
      <c r="O1713" s="44" t="s">
        <v>3284</v>
      </c>
      <c r="P1713" s="43">
        <v>2002</v>
      </c>
      <c r="Q1713" s="207" t="s">
        <v>3338</v>
      </c>
      <c r="R1713" s="84" t="s">
        <v>3270</v>
      </c>
      <c r="S1713" s="31" t="s">
        <v>41</v>
      </c>
      <c r="T1713" s="31"/>
      <c r="U1713" s="169"/>
      <c r="V1713" s="150"/>
      <c r="W1713" s="141" t="str" cm="1">
        <f t="array" ref="W1713">IF(SUM(LEN(B1713:V1713))=0,"",IF(OR(OR(ISBLANK(F1713),SUM(LEN(C1713),LEN(D1713))=0),AND(NOT(E1713="Unknown"),ISBLANK(J1713)),AND(NOT(O1713="Unknown"),ISBLANK(R1713))),"Missing Information", INDEX(Table15[Entire Service Line Classification], MATCH(SUMIFS(Table15[Unique ID],Table15[System-Owned Portion],E1713,Table15[If Material Anything Other than "Lead" in Column E,Was Material Ever Previously Lead?],G1713,Table15[Customer-Owned Portion],O1713),Table15[Unique ID],0),0)))</f>
        <v>Non-lead</v>
      </c>
      <c r="X1713"/>
    </row>
    <row r="1714" spans="2:24" ht="29" x14ac:dyDescent="0.35">
      <c r="B1714" s="146"/>
      <c r="C1714" s="31" t="s">
        <v>845</v>
      </c>
      <c r="D1714" s="31"/>
      <c r="E1714" s="44" t="s">
        <v>3284</v>
      </c>
      <c r="F1714" s="43" t="s">
        <v>41</v>
      </c>
      <c r="G1714" s="84" t="s">
        <v>3249</v>
      </c>
      <c r="H1714" s="31">
        <v>2000</v>
      </c>
      <c r="I1714" s="207" t="s">
        <v>3338</v>
      </c>
      <c r="J1714" s="84" t="s">
        <v>3270</v>
      </c>
      <c r="K1714" s="31" t="s">
        <v>41</v>
      </c>
      <c r="L1714" s="31"/>
      <c r="M1714" s="169"/>
      <c r="N1714" s="148"/>
      <c r="O1714" s="44" t="s">
        <v>3284</v>
      </c>
      <c r="P1714" s="43">
        <v>2000</v>
      </c>
      <c r="Q1714" s="207" t="s">
        <v>3338</v>
      </c>
      <c r="R1714" s="84" t="s">
        <v>3270</v>
      </c>
      <c r="S1714" s="31" t="s">
        <v>41</v>
      </c>
      <c r="T1714" s="31"/>
      <c r="U1714" s="169"/>
      <c r="V1714" s="150"/>
      <c r="W1714" s="141" t="str" cm="1">
        <f t="array" ref="W1714">IF(SUM(LEN(B1714:V1714))=0,"",IF(OR(OR(ISBLANK(F1714),SUM(LEN(C1714),LEN(D1714))=0),AND(NOT(E1714="Unknown"),ISBLANK(J1714)),AND(NOT(O1714="Unknown"),ISBLANK(R1714))),"Missing Information", INDEX(Table15[Entire Service Line Classification], MATCH(SUMIFS(Table15[Unique ID],Table15[System-Owned Portion],E1714,Table15[If Material Anything Other than "Lead" in Column E,Was Material Ever Previously Lead?],G1714,Table15[Customer-Owned Portion],O1714),Table15[Unique ID],0),0)))</f>
        <v>Non-lead</v>
      </c>
      <c r="X1714"/>
    </row>
    <row r="1715" spans="2:24" ht="29" x14ac:dyDescent="0.35">
      <c r="B1715" s="146"/>
      <c r="C1715" s="31" t="s">
        <v>846</v>
      </c>
      <c r="D1715" s="31"/>
      <c r="E1715" s="44" t="s">
        <v>3284</v>
      </c>
      <c r="F1715" s="43" t="s">
        <v>41</v>
      </c>
      <c r="G1715" s="84" t="s">
        <v>3249</v>
      </c>
      <c r="H1715" s="31">
        <v>2000</v>
      </c>
      <c r="I1715" s="207" t="s">
        <v>3338</v>
      </c>
      <c r="J1715" s="84" t="s">
        <v>3270</v>
      </c>
      <c r="K1715" s="31" t="s">
        <v>41</v>
      </c>
      <c r="L1715" s="31"/>
      <c r="M1715" s="169"/>
      <c r="N1715" s="148"/>
      <c r="O1715" s="44" t="s">
        <v>3284</v>
      </c>
      <c r="P1715" s="43">
        <v>2000</v>
      </c>
      <c r="Q1715" s="207" t="s">
        <v>3338</v>
      </c>
      <c r="R1715" s="84" t="s">
        <v>3270</v>
      </c>
      <c r="S1715" s="31" t="s">
        <v>41</v>
      </c>
      <c r="T1715" s="31"/>
      <c r="U1715" s="169"/>
      <c r="V1715" s="150"/>
      <c r="W1715" s="141" t="str" cm="1">
        <f t="array" ref="W1715">IF(SUM(LEN(B1715:V1715))=0,"",IF(OR(OR(ISBLANK(F1715),SUM(LEN(C1715),LEN(D1715))=0),AND(NOT(E1715="Unknown"),ISBLANK(J1715)),AND(NOT(O1715="Unknown"),ISBLANK(R1715))),"Missing Information", INDEX(Table15[Entire Service Line Classification], MATCH(SUMIFS(Table15[Unique ID],Table15[System-Owned Portion],E1715,Table15[If Material Anything Other than "Lead" in Column E,Was Material Ever Previously Lead?],G1715,Table15[Customer-Owned Portion],O1715),Table15[Unique ID],0),0)))</f>
        <v>Non-lead</v>
      </c>
      <c r="X1715"/>
    </row>
    <row r="1716" spans="2:24" ht="29" x14ac:dyDescent="0.35">
      <c r="B1716" s="146"/>
      <c r="C1716" s="31" t="s">
        <v>847</v>
      </c>
      <c r="D1716" s="31"/>
      <c r="E1716" s="44" t="s">
        <v>3284</v>
      </c>
      <c r="F1716" s="43" t="s">
        <v>41</v>
      </c>
      <c r="G1716" s="84" t="s">
        <v>3249</v>
      </c>
      <c r="H1716" s="31">
        <v>2002</v>
      </c>
      <c r="I1716" s="207" t="s">
        <v>3338</v>
      </c>
      <c r="J1716" s="84" t="s">
        <v>3270</v>
      </c>
      <c r="K1716" s="31" t="s">
        <v>41</v>
      </c>
      <c r="L1716" s="31"/>
      <c r="M1716" s="169"/>
      <c r="N1716" s="148"/>
      <c r="O1716" s="44" t="s">
        <v>3284</v>
      </c>
      <c r="P1716" s="43">
        <v>2002</v>
      </c>
      <c r="Q1716" s="207" t="s">
        <v>3338</v>
      </c>
      <c r="R1716" s="84" t="s">
        <v>3270</v>
      </c>
      <c r="S1716" s="31" t="s">
        <v>41</v>
      </c>
      <c r="T1716" s="31"/>
      <c r="U1716" s="169"/>
      <c r="V1716" s="150"/>
      <c r="W1716" s="141" t="str" cm="1">
        <f t="array" ref="W1716">IF(SUM(LEN(B1716:V1716))=0,"",IF(OR(OR(ISBLANK(F1716),SUM(LEN(C1716),LEN(D1716))=0),AND(NOT(E1716="Unknown"),ISBLANK(J1716)),AND(NOT(O1716="Unknown"),ISBLANK(R1716))),"Missing Information", INDEX(Table15[Entire Service Line Classification], MATCH(SUMIFS(Table15[Unique ID],Table15[System-Owned Portion],E1716,Table15[If Material Anything Other than "Lead" in Column E,Was Material Ever Previously Lead?],G1716,Table15[Customer-Owned Portion],O1716),Table15[Unique ID],0),0)))</f>
        <v>Non-lead</v>
      </c>
      <c r="X1716"/>
    </row>
    <row r="1717" spans="2:24" x14ac:dyDescent="0.35">
      <c r="B1717" s="146"/>
      <c r="C1717" s="31" t="s">
        <v>4286</v>
      </c>
      <c r="D1717" s="31"/>
      <c r="E1717" s="44" t="s">
        <v>3203</v>
      </c>
      <c r="F1717" s="43" t="s">
        <v>3283</v>
      </c>
      <c r="G1717" s="84" t="s">
        <v>3249</v>
      </c>
      <c r="H1717" s="31">
        <v>1924</v>
      </c>
      <c r="I1717" s="207" t="s">
        <v>3338</v>
      </c>
      <c r="J1717" s="84"/>
      <c r="K1717" s="31" t="s">
        <v>41</v>
      </c>
      <c r="L1717" s="31"/>
      <c r="M1717" s="169"/>
      <c r="N1717" s="148"/>
      <c r="O1717" s="44" t="s">
        <v>3203</v>
      </c>
      <c r="P1717" s="43">
        <v>1924</v>
      </c>
      <c r="Q1717" s="207" t="s">
        <v>3338</v>
      </c>
      <c r="R1717" s="84" t="s">
        <v>3203</v>
      </c>
      <c r="S1717" s="31" t="s">
        <v>41</v>
      </c>
      <c r="T1717" s="31"/>
      <c r="U1717" s="169"/>
      <c r="V1717" s="150"/>
      <c r="W1717" s="141" t="str" cm="1">
        <f t="array" ref="W1717">IF(SUM(LEN(B1717:V1717))=0,"",IF(OR(OR(ISBLANK(F1717),SUM(LEN(C1717),LEN(D1717))=0),AND(NOT(E1717="Unknown"),ISBLANK(J1717)),AND(NOT(O1717="Unknown"),ISBLANK(R1717))),"Missing Information", INDEX(Table15[Entire Service Line Classification], MATCH(SUMIFS(Table15[Unique ID],Table15[System-Owned Portion],E1717,Table15[If Material Anything Other than "Lead" in Column E,Was Material Ever Previously Lead?],G1717,Table15[Customer-Owned Portion],O1717),Table15[Unique ID],0),0)))</f>
        <v>Lead Status Unknown</v>
      </c>
      <c r="X1717"/>
    </row>
    <row r="1718" spans="2:24" ht="29" x14ac:dyDescent="0.35">
      <c r="B1718" s="146"/>
      <c r="C1718" s="31" t="s">
        <v>848</v>
      </c>
      <c r="D1718" s="31"/>
      <c r="E1718" s="44" t="s">
        <v>3284</v>
      </c>
      <c r="F1718" s="43" t="s">
        <v>41</v>
      </c>
      <c r="G1718" s="84" t="s">
        <v>3249</v>
      </c>
      <c r="H1718" s="31">
        <v>2002</v>
      </c>
      <c r="I1718" s="207" t="s">
        <v>3341</v>
      </c>
      <c r="J1718" s="84" t="s">
        <v>3270</v>
      </c>
      <c r="K1718" s="31" t="s">
        <v>41</v>
      </c>
      <c r="L1718" s="31"/>
      <c r="M1718" s="169"/>
      <c r="N1718" s="148"/>
      <c r="O1718" s="44" t="s">
        <v>3284</v>
      </c>
      <c r="P1718" s="43">
        <v>2002</v>
      </c>
      <c r="Q1718" s="207" t="s">
        <v>3341</v>
      </c>
      <c r="R1718" s="84" t="s">
        <v>3270</v>
      </c>
      <c r="S1718" s="31" t="s">
        <v>41</v>
      </c>
      <c r="T1718" s="31"/>
      <c r="U1718" s="169"/>
      <c r="V1718" s="150"/>
      <c r="W1718" s="141" t="str" cm="1">
        <f t="array" ref="W1718">IF(SUM(LEN(B1718:V1718))=0,"",IF(OR(OR(ISBLANK(F1718),SUM(LEN(C1718),LEN(D1718))=0),AND(NOT(E1718="Unknown"),ISBLANK(J1718)),AND(NOT(O1718="Unknown"),ISBLANK(R1718))),"Missing Information", INDEX(Table15[Entire Service Line Classification], MATCH(SUMIFS(Table15[Unique ID],Table15[System-Owned Portion],E1718,Table15[If Material Anything Other than "Lead" in Column E,Was Material Ever Previously Lead?],G1718,Table15[Customer-Owned Portion],O1718),Table15[Unique ID],0),0)))</f>
        <v>Non-lead</v>
      </c>
      <c r="X1718"/>
    </row>
    <row r="1719" spans="2:24" x14ac:dyDescent="0.35">
      <c r="B1719" s="146"/>
      <c r="C1719" s="31" t="s">
        <v>4287</v>
      </c>
      <c r="D1719" s="31"/>
      <c r="E1719" s="44" t="s">
        <v>3203</v>
      </c>
      <c r="F1719" s="43" t="s">
        <v>3283</v>
      </c>
      <c r="G1719" s="84" t="s">
        <v>3249</v>
      </c>
      <c r="H1719" s="31">
        <v>1940</v>
      </c>
      <c r="I1719" s="207" t="s">
        <v>3338</v>
      </c>
      <c r="J1719" s="84"/>
      <c r="K1719" s="31" t="s">
        <v>41</v>
      </c>
      <c r="L1719" s="31"/>
      <c r="M1719" s="169"/>
      <c r="N1719" s="148"/>
      <c r="O1719" s="44" t="s">
        <v>3203</v>
      </c>
      <c r="P1719" s="43">
        <v>1940</v>
      </c>
      <c r="Q1719" s="207" t="s">
        <v>3338</v>
      </c>
      <c r="R1719" s="84" t="s">
        <v>3203</v>
      </c>
      <c r="S1719" s="31" t="s">
        <v>41</v>
      </c>
      <c r="T1719" s="31"/>
      <c r="U1719" s="169"/>
      <c r="V1719" s="150"/>
      <c r="W1719" s="141" t="str" cm="1">
        <f t="array" ref="W1719">IF(SUM(LEN(B1719:V1719))=0,"",IF(OR(OR(ISBLANK(F1719),SUM(LEN(C1719),LEN(D1719))=0),AND(NOT(E1719="Unknown"),ISBLANK(J1719)),AND(NOT(O1719="Unknown"),ISBLANK(R1719))),"Missing Information", INDEX(Table15[Entire Service Line Classification], MATCH(SUMIFS(Table15[Unique ID],Table15[System-Owned Portion],E1719,Table15[If Material Anything Other than "Lead" in Column E,Was Material Ever Previously Lead?],G1719,Table15[Customer-Owned Portion],O1719),Table15[Unique ID],0),0)))</f>
        <v>Lead Status Unknown</v>
      </c>
      <c r="X1719"/>
    </row>
    <row r="1720" spans="2:24" x14ac:dyDescent="0.35">
      <c r="B1720" s="146"/>
      <c r="C1720" s="31" t="s">
        <v>849</v>
      </c>
      <c r="D1720" s="31"/>
      <c r="E1720" s="44" t="s">
        <v>3203</v>
      </c>
      <c r="F1720" s="43" t="s">
        <v>3283</v>
      </c>
      <c r="G1720" s="84" t="s">
        <v>3249</v>
      </c>
      <c r="H1720" s="31"/>
      <c r="I1720" s="207" t="s">
        <v>3341</v>
      </c>
      <c r="J1720" s="84"/>
      <c r="K1720" s="31" t="s">
        <v>41</v>
      </c>
      <c r="L1720" s="31"/>
      <c r="M1720" s="169"/>
      <c r="N1720" s="148"/>
      <c r="O1720" s="44" t="s">
        <v>3203</v>
      </c>
      <c r="P1720" s="43"/>
      <c r="Q1720" s="207" t="s">
        <v>3341</v>
      </c>
      <c r="R1720" s="84" t="s">
        <v>3203</v>
      </c>
      <c r="S1720" s="31" t="s">
        <v>41</v>
      </c>
      <c r="T1720" s="31"/>
      <c r="U1720" s="169"/>
      <c r="V1720" s="150"/>
      <c r="W1720" s="141" t="str" cm="1">
        <f t="array" ref="W1720">IF(SUM(LEN(B1720:V1720))=0,"",IF(OR(OR(ISBLANK(F1720),SUM(LEN(C1720),LEN(D1720))=0),AND(NOT(E1720="Unknown"),ISBLANK(J1720)),AND(NOT(O1720="Unknown"),ISBLANK(R1720))),"Missing Information", INDEX(Table15[Entire Service Line Classification], MATCH(SUMIFS(Table15[Unique ID],Table15[System-Owned Portion],E1720,Table15[If Material Anything Other than "Lead" in Column E,Was Material Ever Previously Lead?],G1720,Table15[Customer-Owned Portion],O1720),Table15[Unique ID],0),0)))</f>
        <v>Lead Status Unknown</v>
      </c>
      <c r="X1720"/>
    </row>
    <row r="1721" spans="2:24" x14ac:dyDescent="0.35">
      <c r="B1721" s="146"/>
      <c r="C1721" s="31" t="s">
        <v>4288</v>
      </c>
      <c r="D1721" s="31"/>
      <c r="E1721" s="44" t="s">
        <v>3203</v>
      </c>
      <c r="F1721" s="43" t="s">
        <v>3283</v>
      </c>
      <c r="G1721" s="84" t="s">
        <v>3249</v>
      </c>
      <c r="H1721" s="31">
        <v>1947</v>
      </c>
      <c r="I1721" s="207" t="s">
        <v>3338</v>
      </c>
      <c r="J1721" s="84"/>
      <c r="K1721" s="31" t="s">
        <v>41</v>
      </c>
      <c r="L1721" s="31"/>
      <c r="M1721" s="169"/>
      <c r="N1721" s="148"/>
      <c r="O1721" s="44" t="s">
        <v>3203</v>
      </c>
      <c r="P1721" s="43">
        <v>1947</v>
      </c>
      <c r="Q1721" s="207" t="s">
        <v>3338</v>
      </c>
      <c r="R1721" s="84" t="s">
        <v>3203</v>
      </c>
      <c r="S1721" s="31" t="s">
        <v>41</v>
      </c>
      <c r="T1721" s="31"/>
      <c r="U1721" s="169"/>
      <c r="V1721" s="150"/>
      <c r="W1721" s="141" t="str" cm="1">
        <f t="array" ref="W1721">IF(SUM(LEN(B1721:V1721))=0,"",IF(OR(OR(ISBLANK(F1721),SUM(LEN(C1721),LEN(D1721))=0),AND(NOT(E1721="Unknown"),ISBLANK(J1721)),AND(NOT(O1721="Unknown"),ISBLANK(R1721))),"Missing Information", INDEX(Table15[Entire Service Line Classification], MATCH(SUMIFS(Table15[Unique ID],Table15[System-Owned Portion],E1721,Table15[If Material Anything Other than "Lead" in Column E,Was Material Ever Previously Lead?],G1721,Table15[Customer-Owned Portion],O1721),Table15[Unique ID],0),0)))</f>
        <v>Lead Status Unknown</v>
      </c>
      <c r="X1721"/>
    </row>
    <row r="1722" spans="2:24" x14ac:dyDescent="0.35">
      <c r="B1722" s="146"/>
      <c r="C1722" s="31" t="s">
        <v>850</v>
      </c>
      <c r="D1722" s="31"/>
      <c r="E1722" s="44" t="s">
        <v>3203</v>
      </c>
      <c r="F1722" s="43" t="s">
        <v>3283</v>
      </c>
      <c r="G1722" s="84" t="s">
        <v>3249</v>
      </c>
      <c r="H1722" s="31">
        <v>1956</v>
      </c>
      <c r="I1722" s="207" t="s">
        <v>3337</v>
      </c>
      <c r="J1722" s="84"/>
      <c r="K1722" s="31" t="s">
        <v>41</v>
      </c>
      <c r="L1722" s="31"/>
      <c r="M1722" s="169"/>
      <c r="N1722" s="148"/>
      <c r="O1722" s="44" t="s">
        <v>3203</v>
      </c>
      <c r="P1722" s="43">
        <v>1956</v>
      </c>
      <c r="Q1722" s="207" t="s">
        <v>3337</v>
      </c>
      <c r="R1722" s="84" t="s">
        <v>3203</v>
      </c>
      <c r="S1722" s="31" t="s">
        <v>41</v>
      </c>
      <c r="T1722" s="31"/>
      <c r="U1722" s="169"/>
      <c r="V1722" s="150"/>
      <c r="W1722" s="141" t="str" cm="1">
        <f t="array" ref="W1722">IF(SUM(LEN(B1722:V1722))=0,"",IF(OR(OR(ISBLANK(F1722),SUM(LEN(C1722),LEN(D1722))=0),AND(NOT(E1722="Unknown"),ISBLANK(J1722)),AND(NOT(O1722="Unknown"),ISBLANK(R1722))),"Missing Information", INDEX(Table15[Entire Service Line Classification], MATCH(SUMIFS(Table15[Unique ID],Table15[System-Owned Portion],E1722,Table15[If Material Anything Other than "Lead" in Column E,Was Material Ever Previously Lead?],G1722,Table15[Customer-Owned Portion],O1722),Table15[Unique ID],0),0)))</f>
        <v>Lead Status Unknown</v>
      </c>
      <c r="X1722"/>
    </row>
    <row r="1723" spans="2:24" x14ac:dyDescent="0.35">
      <c r="B1723" s="146"/>
      <c r="C1723" s="31" t="s">
        <v>851</v>
      </c>
      <c r="D1723" s="31"/>
      <c r="E1723" s="44" t="s">
        <v>3203</v>
      </c>
      <c r="F1723" s="43" t="s">
        <v>3283</v>
      </c>
      <c r="G1723" s="84" t="s">
        <v>3249</v>
      </c>
      <c r="H1723" s="31">
        <v>1954</v>
      </c>
      <c r="I1723" s="207" t="s">
        <v>3341</v>
      </c>
      <c r="J1723" s="84"/>
      <c r="K1723" s="31" t="s">
        <v>41</v>
      </c>
      <c r="L1723" s="31"/>
      <c r="M1723" s="169"/>
      <c r="N1723" s="148"/>
      <c r="O1723" s="44" t="s">
        <v>3203</v>
      </c>
      <c r="P1723" s="43">
        <v>1954</v>
      </c>
      <c r="Q1723" s="207" t="s">
        <v>3341</v>
      </c>
      <c r="R1723" s="84" t="s">
        <v>3203</v>
      </c>
      <c r="S1723" s="31" t="s">
        <v>41</v>
      </c>
      <c r="T1723" s="31"/>
      <c r="U1723" s="169"/>
      <c r="V1723" s="150"/>
      <c r="W1723" s="141" t="str" cm="1">
        <f t="array" ref="W1723">IF(SUM(LEN(B1723:V1723))=0,"",IF(OR(OR(ISBLANK(F1723),SUM(LEN(C1723),LEN(D1723))=0),AND(NOT(E1723="Unknown"),ISBLANK(J1723)),AND(NOT(O1723="Unknown"),ISBLANK(R1723))),"Missing Information", INDEX(Table15[Entire Service Line Classification], MATCH(SUMIFS(Table15[Unique ID],Table15[System-Owned Portion],E1723,Table15[If Material Anything Other than "Lead" in Column E,Was Material Ever Previously Lead?],G1723,Table15[Customer-Owned Portion],O1723),Table15[Unique ID],0),0)))</f>
        <v>Lead Status Unknown</v>
      </c>
      <c r="X1723"/>
    </row>
    <row r="1724" spans="2:24" x14ac:dyDescent="0.35">
      <c r="B1724" s="146"/>
      <c r="C1724" s="31" t="s">
        <v>4289</v>
      </c>
      <c r="D1724" s="31"/>
      <c r="E1724" s="44" t="s">
        <v>3203</v>
      </c>
      <c r="F1724" s="43" t="s">
        <v>3283</v>
      </c>
      <c r="G1724" s="84" t="s">
        <v>3249</v>
      </c>
      <c r="H1724" s="31">
        <v>1970</v>
      </c>
      <c r="I1724" s="207" t="s">
        <v>3338</v>
      </c>
      <c r="J1724" s="84"/>
      <c r="K1724" s="31" t="s">
        <v>41</v>
      </c>
      <c r="L1724" s="31"/>
      <c r="M1724" s="169"/>
      <c r="N1724" s="148"/>
      <c r="O1724" s="44" t="s">
        <v>3203</v>
      </c>
      <c r="P1724" s="43">
        <v>1970</v>
      </c>
      <c r="Q1724" s="207" t="s">
        <v>3338</v>
      </c>
      <c r="R1724" s="84" t="s">
        <v>3203</v>
      </c>
      <c r="S1724" s="31" t="s">
        <v>41</v>
      </c>
      <c r="T1724" s="31"/>
      <c r="U1724" s="169"/>
      <c r="V1724" s="150"/>
      <c r="W1724" s="141" t="str" cm="1">
        <f t="array" ref="W1724">IF(SUM(LEN(B1724:V1724))=0,"",IF(OR(OR(ISBLANK(F1724),SUM(LEN(C1724),LEN(D1724))=0),AND(NOT(E1724="Unknown"),ISBLANK(J1724)),AND(NOT(O1724="Unknown"),ISBLANK(R1724))),"Missing Information", INDEX(Table15[Entire Service Line Classification], MATCH(SUMIFS(Table15[Unique ID],Table15[System-Owned Portion],E1724,Table15[If Material Anything Other than "Lead" in Column E,Was Material Ever Previously Lead?],G1724,Table15[Customer-Owned Portion],O1724),Table15[Unique ID],0),0)))</f>
        <v>Lead Status Unknown</v>
      </c>
      <c r="X1724"/>
    </row>
    <row r="1725" spans="2:24" x14ac:dyDescent="0.35">
      <c r="B1725" s="146"/>
      <c r="C1725" s="31" t="s">
        <v>4290</v>
      </c>
      <c r="D1725" s="31"/>
      <c r="E1725" s="44" t="s">
        <v>3284</v>
      </c>
      <c r="F1725" s="43" t="s">
        <v>41</v>
      </c>
      <c r="G1725" s="84" t="s">
        <v>41</v>
      </c>
      <c r="H1725" s="31">
        <v>1934</v>
      </c>
      <c r="I1725" s="207" t="s">
        <v>3339</v>
      </c>
      <c r="J1725" s="84" t="s">
        <v>3275</v>
      </c>
      <c r="K1725" s="31" t="s">
        <v>41</v>
      </c>
      <c r="L1725" s="31"/>
      <c r="M1725" s="169"/>
      <c r="N1725" s="148"/>
      <c r="O1725" s="44" t="s">
        <v>3284</v>
      </c>
      <c r="P1725" s="43">
        <v>1934</v>
      </c>
      <c r="Q1725" s="207" t="s">
        <v>3339</v>
      </c>
      <c r="R1725" s="84" t="s">
        <v>3275</v>
      </c>
      <c r="S1725" s="31" t="s">
        <v>41</v>
      </c>
      <c r="T1725" s="31"/>
      <c r="U1725" s="169"/>
      <c r="V1725" s="150"/>
      <c r="W1725" s="141" t="str" cm="1">
        <f t="array" ref="W1725">IF(SUM(LEN(B1725:V1725))=0,"",IF(OR(OR(ISBLANK(F1725),SUM(LEN(C1725),LEN(D1725))=0),AND(NOT(E1725="Unknown"),ISBLANK(J1725)),AND(NOT(O1725="Unknown"),ISBLANK(R1725))),"Missing Information", INDEX(Table15[Entire Service Line Classification], MATCH(SUMIFS(Table15[Unique ID],Table15[System-Owned Portion],E1725,Table15[If Material Anything Other than "Lead" in Column E,Was Material Ever Previously Lead?],G1725,Table15[Customer-Owned Portion],O1725),Table15[Unique ID],0),0)))</f>
        <v>Non-lead</v>
      </c>
      <c r="X1725"/>
    </row>
    <row r="1726" spans="2:24" x14ac:dyDescent="0.35">
      <c r="B1726" s="146"/>
      <c r="C1726" s="31" t="s">
        <v>852</v>
      </c>
      <c r="D1726" s="31"/>
      <c r="E1726" s="44" t="s">
        <v>3203</v>
      </c>
      <c r="F1726" s="43" t="s">
        <v>3283</v>
      </c>
      <c r="G1726" s="84" t="s">
        <v>3249</v>
      </c>
      <c r="H1726" s="31">
        <v>1955</v>
      </c>
      <c r="I1726" s="207" t="s">
        <v>3341</v>
      </c>
      <c r="J1726" s="84"/>
      <c r="K1726" s="31" t="s">
        <v>41</v>
      </c>
      <c r="L1726" s="31"/>
      <c r="M1726" s="169"/>
      <c r="N1726" s="148"/>
      <c r="O1726" s="44" t="s">
        <v>3203</v>
      </c>
      <c r="P1726" s="43">
        <v>1955</v>
      </c>
      <c r="Q1726" s="207" t="s">
        <v>3341</v>
      </c>
      <c r="R1726" s="84" t="s">
        <v>3203</v>
      </c>
      <c r="S1726" s="31" t="s">
        <v>41</v>
      </c>
      <c r="T1726" s="31"/>
      <c r="U1726" s="169"/>
      <c r="V1726" s="150"/>
      <c r="W1726" s="141" t="str" cm="1">
        <f t="array" ref="W1726">IF(SUM(LEN(B1726:V1726))=0,"",IF(OR(OR(ISBLANK(F1726),SUM(LEN(C1726),LEN(D1726))=0),AND(NOT(E1726="Unknown"),ISBLANK(J1726)),AND(NOT(O1726="Unknown"),ISBLANK(R1726))),"Missing Information", INDEX(Table15[Entire Service Line Classification], MATCH(SUMIFS(Table15[Unique ID],Table15[System-Owned Portion],E1726,Table15[If Material Anything Other than "Lead" in Column E,Was Material Ever Previously Lead?],G1726,Table15[Customer-Owned Portion],O1726),Table15[Unique ID],0),0)))</f>
        <v>Lead Status Unknown</v>
      </c>
      <c r="X1726"/>
    </row>
    <row r="1727" spans="2:24" ht="29" x14ac:dyDescent="0.35">
      <c r="B1727" s="146"/>
      <c r="C1727" s="31" t="s">
        <v>853</v>
      </c>
      <c r="D1727" s="31"/>
      <c r="E1727" s="44" t="s">
        <v>3284</v>
      </c>
      <c r="F1727" s="43" t="s">
        <v>41</v>
      </c>
      <c r="G1727" s="84" t="s">
        <v>3249</v>
      </c>
      <c r="H1727" s="31">
        <v>1999</v>
      </c>
      <c r="I1727" s="207" t="s">
        <v>3338</v>
      </c>
      <c r="J1727" s="84" t="s">
        <v>3270</v>
      </c>
      <c r="K1727" s="31" t="s">
        <v>41</v>
      </c>
      <c r="L1727" s="31"/>
      <c r="M1727" s="169"/>
      <c r="N1727" s="148"/>
      <c r="O1727" s="44" t="s">
        <v>3284</v>
      </c>
      <c r="P1727" s="43">
        <v>1999</v>
      </c>
      <c r="Q1727" s="207" t="s">
        <v>3338</v>
      </c>
      <c r="R1727" s="84" t="s">
        <v>3270</v>
      </c>
      <c r="S1727" s="31" t="s">
        <v>41</v>
      </c>
      <c r="T1727" s="31"/>
      <c r="U1727" s="169"/>
      <c r="V1727" s="150"/>
      <c r="W1727" s="141" t="str" cm="1">
        <f t="array" ref="W1727">IF(SUM(LEN(B1727:V1727))=0,"",IF(OR(OR(ISBLANK(F1727),SUM(LEN(C1727),LEN(D1727))=0),AND(NOT(E1727="Unknown"),ISBLANK(J1727)),AND(NOT(O1727="Unknown"),ISBLANK(R1727))),"Missing Information", INDEX(Table15[Entire Service Line Classification], MATCH(SUMIFS(Table15[Unique ID],Table15[System-Owned Portion],E1727,Table15[If Material Anything Other than "Lead" in Column E,Was Material Ever Previously Lead?],G1727,Table15[Customer-Owned Portion],O1727),Table15[Unique ID],0),0)))</f>
        <v>Non-lead</v>
      </c>
      <c r="X1727"/>
    </row>
    <row r="1728" spans="2:24" ht="29" x14ac:dyDescent="0.35">
      <c r="B1728" s="146"/>
      <c r="C1728" s="31" t="s">
        <v>4291</v>
      </c>
      <c r="D1728" s="31"/>
      <c r="E1728" s="44" t="s">
        <v>3284</v>
      </c>
      <c r="F1728" s="43" t="s">
        <v>41</v>
      </c>
      <c r="G1728" s="84" t="s">
        <v>3249</v>
      </c>
      <c r="H1728" s="31">
        <v>1999</v>
      </c>
      <c r="I1728" s="207" t="s">
        <v>3338</v>
      </c>
      <c r="J1728" s="84" t="s">
        <v>3270</v>
      </c>
      <c r="K1728" s="31" t="s">
        <v>41</v>
      </c>
      <c r="L1728" s="31"/>
      <c r="M1728" s="169"/>
      <c r="N1728" s="148"/>
      <c r="O1728" s="44" t="s">
        <v>3284</v>
      </c>
      <c r="P1728" s="43">
        <v>1999</v>
      </c>
      <c r="Q1728" s="207" t="s">
        <v>3338</v>
      </c>
      <c r="R1728" s="84" t="s">
        <v>3270</v>
      </c>
      <c r="S1728" s="31" t="s">
        <v>41</v>
      </c>
      <c r="T1728" s="31"/>
      <c r="U1728" s="169"/>
      <c r="V1728" s="150"/>
      <c r="W1728" s="141" t="str" cm="1">
        <f t="array" ref="W1728">IF(SUM(LEN(B1728:V1728))=0,"",IF(OR(OR(ISBLANK(F1728),SUM(LEN(C1728),LEN(D1728))=0),AND(NOT(E1728="Unknown"),ISBLANK(J1728)),AND(NOT(O1728="Unknown"),ISBLANK(R1728))),"Missing Information", INDEX(Table15[Entire Service Line Classification], MATCH(SUMIFS(Table15[Unique ID],Table15[System-Owned Portion],E1728,Table15[If Material Anything Other than "Lead" in Column E,Was Material Ever Previously Lead?],G1728,Table15[Customer-Owned Portion],O1728),Table15[Unique ID],0),0)))</f>
        <v>Non-lead</v>
      </c>
      <c r="X1728"/>
    </row>
    <row r="1729" spans="2:24" ht="29" x14ac:dyDescent="0.35">
      <c r="B1729" s="146"/>
      <c r="C1729" s="31" t="s">
        <v>4292</v>
      </c>
      <c r="D1729" s="31"/>
      <c r="E1729" s="44" t="s">
        <v>3284</v>
      </c>
      <c r="F1729" s="43" t="s">
        <v>41</v>
      </c>
      <c r="G1729" s="84" t="s">
        <v>3249</v>
      </c>
      <c r="H1729" s="31">
        <v>1999</v>
      </c>
      <c r="I1729" s="207" t="s">
        <v>3338</v>
      </c>
      <c r="J1729" s="84" t="s">
        <v>3270</v>
      </c>
      <c r="K1729" s="31" t="s">
        <v>41</v>
      </c>
      <c r="L1729" s="31"/>
      <c r="M1729" s="169"/>
      <c r="N1729" s="148"/>
      <c r="O1729" s="44" t="s">
        <v>3284</v>
      </c>
      <c r="P1729" s="43">
        <v>1999</v>
      </c>
      <c r="Q1729" s="207" t="s">
        <v>3338</v>
      </c>
      <c r="R1729" s="84" t="s">
        <v>3270</v>
      </c>
      <c r="S1729" s="31" t="s">
        <v>41</v>
      </c>
      <c r="T1729" s="31"/>
      <c r="U1729" s="169"/>
      <c r="V1729" s="150"/>
      <c r="W1729" s="141" t="str" cm="1">
        <f t="array" ref="W1729">IF(SUM(LEN(B1729:V1729))=0,"",IF(OR(OR(ISBLANK(F1729),SUM(LEN(C1729),LEN(D1729))=0),AND(NOT(E1729="Unknown"),ISBLANK(J1729)),AND(NOT(O1729="Unknown"),ISBLANK(R1729))),"Missing Information", INDEX(Table15[Entire Service Line Classification], MATCH(SUMIFS(Table15[Unique ID],Table15[System-Owned Portion],E1729,Table15[If Material Anything Other than "Lead" in Column E,Was Material Ever Previously Lead?],G1729,Table15[Customer-Owned Portion],O1729),Table15[Unique ID],0),0)))</f>
        <v>Non-lead</v>
      </c>
      <c r="X1729"/>
    </row>
    <row r="1730" spans="2:24" ht="29" x14ac:dyDescent="0.35">
      <c r="B1730" s="146"/>
      <c r="C1730" s="31" t="s">
        <v>4293</v>
      </c>
      <c r="D1730" s="31"/>
      <c r="E1730" s="44" t="s">
        <v>3284</v>
      </c>
      <c r="F1730" s="43" t="s">
        <v>41</v>
      </c>
      <c r="G1730" s="84" t="s">
        <v>3249</v>
      </c>
      <c r="H1730" s="31">
        <v>1999</v>
      </c>
      <c r="I1730" s="207" t="s">
        <v>3338</v>
      </c>
      <c r="J1730" s="84" t="s">
        <v>3270</v>
      </c>
      <c r="K1730" s="31" t="s">
        <v>41</v>
      </c>
      <c r="L1730" s="31"/>
      <c r="M1730" s="169"/>
      <c r="N1730" s="148"/>
      <c r="O1730" s="44" t="s">
        <v>3284</v>
      </c>
      <c r="P1730" s="43">
        <v>1999</v>
      </c>
      <c r="Q1730" s="207" t="s">
        <v>3338</v>
      </c>
      <c r="R1730" s="84" t="s">
        <v>3270</v>
      </c>
      <c r="S1730" s="31" t="s">
        <v>41</v>
      </c>
      <c r="T1730" s="31"/>
      <c r="U1730" s="169"/>
      <c r="V1730" s="150"/>
      <c r="W1730" s="141" t="str" cm="1">
        <f t="array" ref="W1730">IF(SUM(LEN(B1730:V1730))=0,"",IF(OR(OR(ISBLANK(F1730),SUM(LEN(C1730),LEN(D1730))=0),AND(NOT(E1730="Unknown"),ISBLANK(J1730)),AND(NOT(O1730="Unknown"),ISBLANK(R1730))),"Missing Information", INDEX(Table15[Entire Service Line Classification], MATCH(SUMIFS(Table15[Unique ID],Table15[System-Owned Portion],E1730,Table15[If Material Anything Other than "Lead" in Column E,Was Material Ever Previously Lead?],G1730,Table15[Customer-Owned Portion],O1730),Table15[Unique ID],0),0)))</f>
        <v>Non-lead</v>
      </c>
      <c r="X1730"/>
    </row>
    <row r="1731" spans="2:24" ht="29" x14ac:dyDescent="0.35">
      <c r="B1731" s="146"/>
      <c r="C1731" s="31" t="s">
        <v>4294</v>
      </c>
      <c r="D1731" s="31"/>
      <c r="E1731" s="44" t="s">
        <v>3284</v>
      </c>
      <c r="F1731" s="43" t="s">
        <v>41</v>
      </c>
      <c r="G1731" s="84" t="s">
        <v>3249</v>
      </c>
      <c r="H1731" s="31">
        <v>1999</v>
      </c>
      <c r="I1731" s="207" t="s">
        <v>3338</v>
      </c>
      <c r="J1731" s="84" t="s">
        <v>3270</v>
      </c>
      <c r="K1731" s="31" t="s">
        <v>41</v>
      </c>
      <c r="L1731" s="31"/>
      <c r="M1731" s="169"/>
      <c r="N1731" s="148"/>
      <c r="O1731" s="44" t="s">
        <v>3284</v>
      </c>
      <c r="P1731" s="43">
        <v>1999</v>
      </c>
      <c r="Q1731" s="207" t="s">
        <v>3338</v>
      </c>
      <c r="R1731" s="84" t="s">
        <v>3270</v>
      </c>
      <c r="S1731" s="31" t="s">
        <v>41</v>
      </c>
      <c r="T1731" s="31"/>
      <c r="U1731" s="169"/>
      <c r="V1731" s="150"/>
      <c r="W1731" s="141" t="str" cm="1">
        <f t="array" ref="W1731">IF(SUM(LEN(B1731:V1731))=0,"",IF(OR(OR(ISBLANK(F1731),SUM(LEN(C1731),LEN(D1731))=0),AND(NOT(E1731="Unknown"),ISBLANK(J1731)),AND(NOT(O1731="Unknown"),ISBLANK(R1731))),"Missing Information", INDEX(Table15[Entire Service Line Classification], MATCH(SUMIFS(Table15[Unique ID],Table15[System-Owned Portion],E1731,Table15[If Material Anything Other than "Lead" in Column E,Was Material Ever Previously Lead?],G1731,Table15[Customer-Owned Portion],O1731),Table15[Unique ID],0),0)))</f>
        <v>Non-lead</v>
      </c>
      <c r="X1731"/>
    </row>
    <row r="1732" spans="2:24" ht="29" x14ac:dyDescent="0.35">
      <c r="B1732" s="146"/>
      <c r="C1732" s="31" t="s">
        <v>4295</v>
      </c>
      <c r="D1732" s="31"/>
      <c r="E1732" s="44" t="s">
        <v>3284</v>
      </c>
      <c r="F1732" s="43" t="s">
        <v>41</v>
      </c>
      <c r="G1732" s="84" t="s">
        <v>3249</v>
      </c>
      <c r="H1732" s="31">
        <v>1999</v>
      </c>
      <c r="I1732" s="207" t="s">
        <v>3338</v>
      </c>
      <c r="J1732" s="84" t="s">
        <v>3270</v>
      </c>
      <c r="K1732" s="31" t="s">
        <v>41</v>
      </c>
      <c r="L1732" s="31"/>
      <c r="M1732" s="169"/>
      <c r="N1732" s="148"/>
      <c r="O1732" s="44" t="s">
        <v>3284</v>
      </c>
      <c r="P1732" s="43">
        <v>1999</v>
      </c>
      <c r="Q1732" s="207" t="s">
        <v>3338</v>
      </c>
      <c r="R1732" s="84" t="s">
        <v>3270</v>
      </c>
      <c r="S1732" s="31" t="s">
        <v>41</v>
      </c>
      <c r="T1732" s="31"/>
      <c r="U1732" s="169"/>
      <c r="V1732" s="150"/>
      <c r="W1732" s="141" t="str" cm="1">
        <f t="array" ref="W1732">IF(SUM(LEN(B1732:V1732))=0,"",IF(OR(OR(ISBLANK(F1732),SUM(LEN(C1732),LEN(D1732))=0),AND(NOT(E1732="Unknown"),ISBLANK(J1732)),AND(NOT(O1732="Unknown"),ISBLANK(R1732))),"Missing Information", INDEX(Table15[Entire Service Line Classification], MATCH(SUMIFS(Table15[Unique ID],Table15[System-Owned Portion],E1732,Table15[If Material Anything Other than "Lead" in Column E,Was Material Ever Previously Lead?],G1732,Table15[Customer-Owned Portion],O1732),Table15[Unique ID],0),0)))</f>
        <v>Non-lead</v>
      </c>
      <c r="X1732"/>
    </row>
    <row r="1733" spans="2:24" ht="29" x14ac:dyDescent="0.35">
      <c r="B1733" s="146"/>
      <c r="C1733" s="31" t="s">
        <v>4296</v>
      </c>
      <c r="D1733" s="31"/>
      <c r="E1733" s="44" t="s">
        <v>3284</v>
      </c>
      <c r="F1733" s="43" t="s">
        <v>41</v>
      </c>
      <c r="G1733" s="84" t="s">
        <v>3249</v>
      </c>
      <c r="H1733" s="31">
        <v>1999</v>
      </c>
      <c r="I1733" s="207" t="s">
        <v>3338</v>
      </c>
      <c r="J1733" s="84" t="s">
        <v>3270</v>
      </c>
      <c r="K1733" s="31" t="s">
        <v>41</v>
      </c>
      <c r="L1733" s="31"/>
      <c r="M1733" s="169"/>
      <c r="N1733" s="148"/>
      <c r="O1733" s="44" t="s">
        <v>3284</v>
      </c>
      <c r="P1733" s="43">
        <v>1999</v>
      </c>
      <c r="Q1733" s="207" t="s">
        <v>3338</v>
      </c>
      <c r="R1733" s="84" t="s">
        <v>3270</v>
      </c>
      <c r="S1733" s="31" t="s">
        <v>41</v>
      </c>
      <c r="T1733" s="31"/>
      <c r="U1733" s="169"/>
      <c r="V1733" s="150"/>
      <c r="W1733" s="141" t="str" cm="1">
        <f t="array" ref="W1733">IF(SUM(LEN(B1733:V1733))=0,"",IF(OR(OR(ISBLANK(F1733),SUM(LEN(C1733),LEN(D1733))=0),AND(NOT(E1733="Unknown"),ISBLANK(J1733)),AND(NOT(O1733="Unknown"),ISBLANK(R1733))),"Missing Information", INDEX(Table15[Entire Service Line Classification], MATCH(SUMIFS(Table15[Unique ID],Table15[System-Owned Portion],E1733,Table15[If Material Anything Other than "Lead" in Column E,Was Material Ever Previously Lead?],G1733,Table15[Customer-Owned Portion],O1733),Table15[Unique ID],0),0)))</f>
        <v>Non-lead</v>
      </c>
      <c r="X1733"/>
    </row>
    <row r="1734" spans="2:24" ht="29" x14ac:dyDescent="0.35">
      <c r="B1734" s="146"/>
      <c r="C1734" s="31" t="s">
        <v>4297</v>
      </c>
      <c r="D1734" s="31"/>
      <c r="E1734" s="44" t="s">
        <v>3284</v>
      </c>
      <c r="F1734" s="43" t="s">
        <v>41</v>
      </c>
      <c r="G1734" s="84" t="s">
        <v>3249</v>
      </c>
      <c r="H1734" s="31">
        <v>1999</v>
      </c>
      <c r="I1734" s="207" t="s">
        <v>3338</v>
      </c>
      <c r="J1734" s="84" t="s">
        <v>3270</v>
      </c>
      <c r="K1734" s="31" t="s">
        <v>41</v>
      </c>
      <c r="L1734" s="31"/>
      <c r="M1734" s="169"/>
      <c r="N1734" s="148"/>
      <c r="O1734" s="44" t="s">
        <v>3284</v>
      </c>
      <c r="P1734" s="43">
        <v>1999</v>
      </c>
      <c r="Q1734" s="207" t="s">
        <v>3338</v>
      </c>
      <c r="R1734" s="84" t="s">
        <v>3270</v>
      </c>
      <c r="S1734" s="31" t="s">
        <v>41</v>
      </c>
      <c r="T1734" s="31"/>
      <c r="U1734" s="169"/>
      <c r="V1734" s="150"/>
      <c r="W1734" s="141" t="str" cm="1">
        <f t="array" ref="W1734">IF(SUM(LEN(B1734:V1734))=0,"",IF(OR(OR(ISBLANK(F1734),SUM(LEN(C1734),LEN(D1734))=0),AND(NOT(E1734="Unknown"),ISBLANK(J1734)),AND(NOT(O1734="Unknown"),ISBLANK(R1734))),"Missing Information", INDEX(Table15[Entire Service Line Classification], MATCH(SUMIFS(Table15[Unique ID],Table15[System-Owned Portion],E1734,Table15[If Material Anything Other than "Lead" in Column E,Was Material Ever Previously Lead?],G1734,Table15[Customer-Owned Portion],O1734),Table15[Unique ID],0),0)))</f>
        <v>Non-lead</v>
      </c>
      <c r="X1734"/>
    </row>
    <row r="1735" spans="2:24" ht="29" x14ac:dyDescent="0.35">
      <c r="B1735" s="146"/>
      <c r="C1735" s="31" t="s">
        <v>4298</v>
      </c>
      <c r="D1735" s="31"/>
      <c r="E1735" s="44" t="s">
        <v>3284</v>
      </c>
      <c r="F1735" s="43" t="s">
        <v>41</v>
      </c>
      <c r="G1735" s="84" t="s">
        <v>3249</v>
      </c>
      <c r="H1735" s="31">
        <v>1999</v>
      </c>
      <c r="I1735" s="207" t="s">
        <v>3338</v>
      </c>
      <c r="J1735" s="84" t="s">
        <v>3270</v>
      </c>
      <c r="K1735" s="31" t="s">
        <v>41</v>
      </c>
      <c r="L1735" s="31"/>
      <c r="M1735" s="169"/>
      <c r="N1735" s="148"/>
      <c r="O1735" s="44" t="s">
        <v>3284</v>
      </c>
      <c r="P1735" s="43">
        <v>1999</v>
      </c>
      <c r="Q1735" s="207" t="s">
        <v>3338</v>
      </c>
      <c r="R1735" s="84" t="s">
        <v>3270</v>
      </c>
      <c r="S1735" s="31" t="s">
        <v>41</v>
      </c>
      <c r="T1735" s="31"/>
      <c r="U1735" s="169"/>
      <c r="V1735" s="150"/>
      <c r="W1735" s="141" t="str" cm="1">
        <f t="array" ref="W1735">IF(SUM(LEN(B1735:V1735))=0,"",IF(OR(OR(ISBLANK(F1735),SUM(LEN(C1735),LEN(D1735))=0),AND(NOT(E1735="Unknown"),ISBLANK(J1735)),AND(NOT(O1735="Unknown"),ISBLANK(R1735))),"Missing Information", INDEX(Table15[Entire Service Line Classification], MATCH(SUMIFS(Table15[Unique ID],Table15[System-Owned Portion],E1735,Table15[If Material Anything Other than "Lead" in Column E,Was Material Ever Previously Lead?],G1735,Table15[Customer-Owned Portion],O1735),Table15[Unique ID],0),0)))</f>
        <v>Non-lead</v>
      </c>
      <c r="X1735"/>
    </row>
    <row r="1736" spans="2:24" x14ac:dyDescent="0.35">
      <c r="B1736" s="146"/>
      <c r="C1736" s="31" t="s">
        <v>854</v>
      </c>
      <c r="D1736" s="31"/>
      <c r="E1736" s="44" t="s">
        <v>3203</v>
      </c>
      <c r="F1736" s="43" t="s">
        <v>3283</v>
      </c>
      <c r="G1736" s="84" t="s">
        <v>3249</v>
      </c>
      <c r="H1736" s="31">
        <v>1954</v>
      </c>
      <c r="I1736" s="207" t="s">
        <v>3338</v>
      </c>
      <c r="J1736" s="84"/>
      <c r="K1736" s="31" t="s">
        <v>41</v>
      </c>
      <c r="L1736" s="31"/>
      <c r="M1736" s="169"/>
      <c r="N1736" s="148"/>
      <c r="O1736" s="44" t="s">
        <v>3203</v>
      </c>
      <c r="P1736" s="43">
        <v>1954</v>
      </c>
      <c r="Q1736" s="207" t="s">
        <v>3338</v>
      </c>
      <c r="R1736" s="84" t="s">
        <v>3203</v>
      </c>
      <c r="S1736" s="31" t="s">
        <v>41</v>
      </c>
      <c r="T1736" s="31"/>
      <c r="U1736" s="169"/>
      <c r="V1736" s="150"/>
      <c r="W1736" s="141" t="str" cm="1">
        <f t="array" ref="W1736">IF(SUM(LEN(B1736:V1736))=0,"",IF(OR(OR(ISBLANK(F1736),SUM(LEN(C1736),LEN(D1736))=0),AND(NOT(E1736="Unknown"),ISBLANK(J1736)),AND(NOT(O1736="Unknown"),ISBLANK(R1736))),"Missing Information", INDEX(Table15[Entire Service Line Classification], MATCH(SUMIFS(Table15[Unique ID],Table15[System-Owned Portion],E1736,Table15[If Material Anything Other than "Lead" in Column E,Was Material Ever Previously Lead?],G1736,Table15[Customer-Owned Portion],O1736),Table15[Unique ID],0),0)))</f>
        <v>Lead Status Unknown</v>
      </c>
      <c r="X1736"/>
    </row>
    <row r="1737" spans="2:24" ht="29" x14ac:dyDescent="0.35">
      <c r="B1737" s="146"/>
      <c r="C1737" s="31" t="s">
        <v>855</v>
      </c>
      <c r="D1737" s="31"/>
      <c r="E1737" s="44" t="s">
        <v>3284</v>
      </c>
      <c r="F1737" s="43" t="s">
        <v>41</v>
      </c>
      <c r="G1737" s="84" t="s">
        <v>3249</v>
      </c>
      <c r="H1737" s="31">
        <v>1999</v>
      </c>
      <c r="I1737" s="207" t="s">
        <v>3337</v>
      </c>
      <c r="J1737" s="84" t="s">
        <v>3270</v>
      </c>
      <c r="K1737" s="31" t="s">
        <v>41</v>
      </c>
      <c r="L1737" s="31"/>
      <c r="M1737" s="169"/>
      <c r="N1737" s="148"/>
      <c r="O1737" s="44" t="s">
        <v>3284</v>
      </c>
      <c r="P1737" s="43">
        <v>1999</v>
      </c>
      <c r="Q1737" s="207" t="s">
        <v>3337</v>
      </c>
      <c r="R1737" s="84" t="s">
        <v>3270</v>
      </c>
      <c r="S1737" s="31" t="s">
        <v>41</v>
      </c>
      <c r="T1737" s="31"/>
      <c r="U1737" s="169"/>
      <c r="V1737" s="150"/>
      <c r="W1737" s="141" t="str" cm="1">
        <f t="array" ref="W1737">IF(SUM(LEN(B1737:V1737))=0,"",IF(OR(OR(ISBLANK(F1737),SUM(LEN(C1737),LEN(D1737))=0),AND(NOT(E1737="Unknown"),ISBLANK(J1737)),AND(NOT(O1737="Unknown"),ISBLANK(R1737))),"Missing Information", INDEX(Table15[Entire Service Line Classification], MATCH(SUMIFS(Table15[Unique ID],Table15[System-Owned Portion],E1737,Table15[If Material Anything Other than "Lead" in Column E,Was Material Ever Previously Lead?],G1737,Table15[Customer-Owned Portion],O1737),Table15[Unique ID],0),0)))</f>
        <v>Non-lead</v>
      </c>
      <c r="X1737"/>
    </row>
    <row r="1738" spans="2:24" ht="29" x14ac:dyDescent="0.35">
      <c r="B1738" s="146"/>
      <c r="C1738" s="31" t="s">
        <v>856</v>
      </c>
      <c r="D1738" s="31"/>
      <c r="E1738" s="44" t="s">
        <v>3284</v>
      </c>
      <c r="F1738" s="43" t="s">
        <v>41</v>
      </c>
      <c r="G1738" s="84" t="s">
        <v>3249</v>
      </c>
      <c r="H1738" s="31">
        <v>1999</v>
      </c>
      <c r="I1738" s="207" t="s">
        <v>3338</v>
      </c>
      <c r="J1738" s="84" t="s">
        <v>3270</v>
      </c>
      <c r="K1738" s="31" t="s">
        <v>41</v>
      </c>
      <c r="L1738" s="31"/>
      <c r="M1738" s="169"/>
      <c r="N1738" s="148"/>
      <c r="O1738" s="44" t="s">
        <v>3284</v>
      </c>
      <c r="P1738" s="43">
        <v>1999</v>
      </c>
      <c r="Q1738" s="207" t="s">
        <v>3338</v>
      </c>
      <c r="R1738" s="84" t="s">
        <v>3270</v>
      </c>
      <c r="S1738" s="31" t="s">
        <v>41</v>
      </c>
      <c r="T1738" s="31"/>
      <c r="U1738" s="169"/>
      <c r="V1738" s="150"/>
      <c r="W1738" s="141" t="str" cm="1">
        <f t="array" ref="W1738">IF(SUM(LEN(B1738:V1738))=0,"",IF(OR(OR(ISBLANK(F1738),SUM(LEN(C1738),LEN(D1738))=0),AND(NOT(E1738="Unknown"),ISBLANK(J1738)),AND(NOT(O1738="Unknown"),ISBLANK(R1738))),"Missing Information", INDEX(Table15[Entire Service Line Classification], MATCH(SUMIFS(Table15[Unique ID],Table15[System-Owned Portion],E1738,Table15[If Material Anything Other than "Lead" in Column E,Was Material Ever Previously Lead?],G1738,Table15[Customer-Owned Portion],O1738),Table15[Unique ID],0),0)))</f>
        <v>Non-lead</v>
      </c>
      <c r="X1738"/>
    </row>
    <row r="1739" spans="2:24" ht="29" x14ac:dyDescent="0.35">
      <c r="B1739" s="146"/>
      <c r="C1739" s="31" t="s">
        <v>857</v>
      </c>
      <c r="D1739" s="31"/>
      <c r="E1739" s="44" t="s">
        <v>3284</v>
      </c>
      <c r="F1739" s="43" t="s">
        <v>41</v>
      </c>
      <c r="G1739" s="84" t="s">
        <v>3249</v>
      </c>
      <c r="H1739" s="31">
        <v>2000</v>
      </c>
      <c r="I1739" s="207" t="s">
        <v>3338</v>
      </c>
      <c r="J1739" s="84" t="s">
        <v>3270</v>
      </c>
      <c r="K1739" s="31" t="s">
        <v>41</v>
      </c>
      <c r="L1739" s="31"/>
      <c r="M1739" s="169"/>
      <c r="N1739" s="148"/>
      <c r="O1739" s="44" t="s">
        <v>3284</v>
      </c>
      <c r="P1739" s="43">
        <v>2000</v>
      </c>
      <c r="Q1739" s="207" t="s">
        <v>3338</v>
      </c>
      <c r="R1739" s="84" t="s">
        <v>3270</v>
      </c>
      <c r="S1739" s="31" t="s">
        <v>41</v>
      </c>
      <c r="T1739" s="31"/>
      <c r="U1739" s="169"/>
      <c r="V1739" s="150"/>
      <c r="W1739" s="141" t="str" cm="1">
        <f t="array" ref="W1739">IF(SUM(LEN(B1739:V1739))=0,"",IF(OR(OR(ISBLANK(F1739),SUM(LEN(C1739),LEN(D1739))=0),AND(NOT(E1739="Unknown"),ISBLANK(J1739)),AND(NOT(O1739="Unknown"),ISBLANK(R1739))),"Missing Information", INDEX(Table15[Entire Service Line Classification], MATCH(SUMIFS(Table15[Unique ID],Table15[System-Owned Portion],E1739,Table15[If Material Anything Other than "Lead" in Column E,Was Material Ever Previously Lead?],G1739,Table15[Customer-Owned Portion],O1739),Table15[Unique ID],0),0)))</f>
        <v>Non-lead</v>
      </c>
      <c r="X1739"/>
    </row>
    <row r="1740" spans="2:24" x14ac:dyDescent="0.35">
      <c r="B1740" s="146"/>
      <c r="C1740" s="31" t="s">
        <v>858</v>
      </c>
      <c r="D1740" s="31"/>
      <c r="E1740" s="44" t="s">
        <v>3203</v>
      </c>
      <c r="F1740" s="43" t="s">
        <v>3283</v>
      </c>
      <c r="G1740" s="84" t="s">
        <v>3249</v>
      </c>
      <c r="H1740" s="31">
        <v>1955</v>
      </c>
      <c r="I1740" s="207" t="s">
        <v>3338</v>
      </c>
      <c r="J1740" s="84"/>
      <c r="K1740" s="31" t="s">
        <v>41</v>
      </c>
      <c r="L1740" s="31"/>
      <c r="M1740" s="169"/>
      <c r="N1740" s="148"/>
      <c r="O1740" s="44" t="s">
        <v>3203</v>
      </c>
      <c r="P1740" s="43">
        <v>1955</v>
      </c>
      <c r="Q1740" s="207" t="s">
        <v>3338</v>
      </c>
      <c r="R1740" s="84" t="s">
        <v>3203</v>
      </c>
      <c r="S1740" s="31" t="s">
        <v>41</v>
      </c>
      <c r="T1740" s="31"/>
      <c r="U1740" s="169"/>
      <c r="V1740" s="150"/>
      <c r="W1740" s="141" t="str" cm="1">
        <f t="array" ref="W1740">IF(SUM(LEN(B1740:V1740))=0,"",IF(OR(OR(ISBLANK(F1740),SUM(LEN(C1740),LEN(D1740))=0),AND(NOT(E1740="Unknown"),ISBLANK(J1740)),AND(NOT(O1740="Unknown"),ISBLANK(R1740))),"Missing Information", INDEX(Table15[Entire Service Line Classification], MATCH(SUMIFS(Table15[Unique ID],Table15[System-Owned Portion],E1740,Table15[If Material Anything Other than "Lead" in Column E,Was Material Ever Previously Lead?],G1740,Table15[Customer-Owned Portion],O1740),Table15[Unique ID],0),0)))</f>
        <v>Lead Status Unknown</v>
      </c>
      <c r="X1740"/>
    </row>
    <row r="1741" spans="2:24" ht="29" x14ac:dyDescent="0.35">
      <c r="B1741" s="146"/>
      <c r="C1741" s="31" t="s">
        <v>859</v>
      </c>
      <c r="D1741" s="31"/>
      <c r="E1741" s="44" t="s">
        <v>3284</v>
      </c>
      <c r="F1741" s="43" t="s">
        <v>41</v>
      </c>
      <c r="G1741" s="84" t="s">
        <v>3249</v>
      </c>
      <c r="H1741" s="31">
        <v>2000</v>
      </c>
      <c r="I1741" s="207" t="s">
        <v>3338</v>
      </c>
      <c r="J1741" s="84" t="s">
        <v>3270</v>
      </c>
      <c r="K1741" s="31" t="s">
        <v>41</v>
      </c>
      <c r="L1741" s="31"/>
      <c r="M1741" s="169"/>
      <c r="N1741" s="148"/>
      <c r="O1741" s="44" t="s">
        <v>3284</v>
      </c>
      <c r="P1741" s="43">
        <v>2000</v>
      </c>
      <c r="Q1741" s="207" t="s">
        <v>3338</v>
      </c>
      <c r="R1741" s="84" t="s">
        <v>3270</v>
      </c>
      <c r="S1741" s="31" t="s">
        <v>41</v>
      </c>
      <c r="T1741" s="31"/>
      <c r="U1741" s="169"/>
      <c r="V1741" s="150"/>
      <c r="W1741" s="141" t="str" cm="1">
        <f t="array" ref="W1741">IF(SUM(LEN(B1741:V1741))=0,"",IF(OR(OR(ISBLANK(F1741),SUM(LEN(C1741),LEN(D1741))=0),AND(NOT(E1741="Unknown"),ISBLANK(J1741)),AND(NOT(O1741="Unknown"),ISBLANK(R1741))),"Missing Information", INDEX(Table15[Entire Service Line Classification], MATCH(SUMIFS(Table15[Unique ID],Table15[System-Owned Portion],E1741,Table15[If Material Anything Other than "Lead" in Column E,Was Material Ever Previously Lead?],G1741,Table15[Customer-Owned Portion],O1741),Table15[Unique ID],0),0)))</f>
        <v>Non-lead</v>
      </c>
      <c r="X1741"/>
    </row>
    <row r="1742" spans="2:24" ht="29" x14ac:dyDescent="0.35">
      <c r="B1742" s="146"/>
      <c r="C1742" s="31" t="s">
        <v>4299</v>
      </c>
      <c r="D1742" s="31"/>
      <c r="E1742" s="44" t="s">
        <v>3284</v>
      </c>
      <c r="F1742" s="43" t="s">
        <v>41</v>
      </c>
      <c r="G1742" s="84" t="s">
        <v>3249</v>
      </c>
      <c r="H1742" s="31">
        <v>2000</v>
      </c>
      <c r="I1742" s="207" t="s">
        <v>3338</v>
      </c>
      <c r="J1742" s="84" t="s">
        <v>3270</v>
      </c>
      <c r="K1742" s="31" t="s">
        <v>41</v>
      </c>
      <c r="L1742" s="31"/>
      <c r="M1742" s="169"/>
      <c r="N1742" s="148"/>
      <c r="O1742" s="44" t="s">
        <v>3284</v>
      </c>
      <c r="P1742" s="43">
        <v>2000</v>
      </c>
      <c r="Q1742" s="207" t="s">
        <v>3338</v>
      </c>
      <c r="R1742" s="84" t="s">
        <v>3270</v>
      </c>
      <c r="S1742" s="31" t="s">
        <v>41</v>
      </c>
      <c r="T1742" s="31"/>
      <c r="U1742" s="169"/>
      <c r="V1742" s="150"/>
      <c r="W1742" s="141" t="str" cm="1">
        <f t="array" ref="W1742">IF(SUM(LEN(B1742:V1742))=0,"",IF(OR(OR(ISBLANK(F1742),SUM(LEN(C1742),LEN(D1742))=0),AND(NOT(E1742="Unknown"),ISBLANK(J1742)),AND(NOT(O1742="Unknown"),ISBLANK(R1742))),"Missing Information", INDEX(Table15[Entire Service Line Classification], MATCH(SUMIFS(Table15[Unique ID],Table15[System-Owned Portion],E1742,Table15[If Material Anything Other than "Lead" in Column E,Was Material Ever Previously Lead?],G1742,Table15[Customer-Owned Portion],O1742),Table15[Unique ID],0),0)))</f>
        <v>Non-lead</v>
      </c>
      <c r="X1742"/>
    </row>
    <row r="1743" spans="2:24" ht="29" x14ac:dyDescent="0.35">
      <c r="B1743" s="146"/>
      <c r="C1743" s="31" t="s">
        <v>860</v>
      </c>
      <c r="D1743" s="31"/>
      <c r="E1743" s="44" t="s">
        <v>3284</v>
      </c>
      <c r="F1743" s="43" t="s">
        <v>41</v>
      </c>
      <c r="G1743" s="84" t="s">
        <v>3249</v>
      </c>
      <c r="H1743" s="31">
        <v>1999</v>
      </c>
      <c r="I1743" s="207" t="s">
        <v>3338</v>
      </c>
      <c r="J1743" s="84" t="s">
        <v>3270</v>
      </c>
      <c r="K1743" s="31" t="s">
        <v>41</v>
      </c>
      <c r="L1743" s="31"/>
      <c r="M1743" s="169"/>
      <c r="N1743" s="148"/>
      <c r="O1743" s="44" t="s">
        <v>3284</v>
      </c>
      <c r="P1743" s="43">
        <v>1999</v>
      </c>
      <c r="Q1743" s="207" t="s">
        <v>3338</v>
      </c>
      <c r="R1743" s="84" t="s">
        <v>3270</v>
      </c>
      <c r="S1743" s="31" t="s">
        <v>41</v>
      </c>
      <c r="T1743" s="31"/>
      <c r="U1743" s="169"/>
      <c r="V1743" s="150"/>
      <c r="W1743" s="141" t="str" cm="1">
        <f t="array" ref="W1743">IF(SUM(LEN(B1743:V1743))=0,"",IF(OR(OR(ISBLANK(F1743),SUM(LEN(C1743),LEN(D1743))=0),AND(NOT(E1743="Unknown"),ISBLANK(J1743)),AND(NOT(O1743="Unknown"),ISBLANK(R1743))),"Missing Information", INDEX(Table15[Entire Service Line Classification], MATCH(SUMIFS(Table15[Unique ID],Table15[System-Owned Portion],E1743,Table15[If Material Anything Other than "Lead" in Column E,Was Material Ever Previously Lead?],G1743,Table15[Customer-Owned Portion],O1743),Table15[Unique ID],0),0)))</f>
        <v>Non-lead</v>
      </c>
      <c r="X1743"/>
    </row>
    <row r="1744" spans="2:24" ht="29" x14ac:dyDescent="0.35">
      <c r="B1744" s="146"/>
      <c r="C1744" s="31" t="s">
        <v>861</v>
      </c>
      <c r="D1744" s="31"/>
      <c r="E1744" s="44" t="s">
        <v>3284</v>
      </c>
      <c r="F1744" s="43" t="s">
        <v>41</v>
      </c>
      <c r="G1744" s="84" t="s">
        <v>3249</v>
      </c>
      <c r="H1744" s="31">
        <v>2000</v>
      </c>
      <c r="I1744" s="207" t="s">
        <v>3338</v>
      </c>
      <c r="J1744" s="84" t="s">
        <v>3270</v>
      </c>
      <c r="K1744" s="31" t="s">
        <v>41</v>
      </c>
      <c r="L1744" s="31"/>
      <c r="M1744" s="169"/>
      <c r="N1744" s="148"/>
      <c r="O1744" s="44" t="s">
        <v>3284</v>
      </c>
      <c r="P1744" s="43">
        <v>2000</v>
      </c>
      <c r="Q1744" s="207" t="s">
        <v>3338</v>
      </c>
      <c r="R1744" s="84" t="s">
        <v>3270</v>
      </c>
      <c r="S1744" s="31" t="s">
        <v>41</v>
      </c>
      <c r="T1744" s="31"/>
      <c r="U1744" s="169"/>
      <c r="V1744" s="150"/>
      <c r="W1744" s="141" t="str" cm="1">
        <f t="array" ref="W1744">IF(SUM(LEN(B1744:V1744))=0,"",IF(OR(OR(ISBLANK(F1744),SUM(LEN(C1744),LEN(D1744))=0),AND(NOT(E1744="Unknown"),ISBLANK(J1744)),AND(NOT(O1744="Unknown"),ISBLANK(R1744))),"Missing Information", INDEX(Table15[Entire Service Line Classification], MATCH(SUMIFS(Table15[Unique ID],Table15[System-Owned Portion],E1744,Table15[If Material Anything Other than "Lead" in Column E,Was Material Ever Previously Lead?],G1744,Table15[Customer-Owned Portion],O1744),Table15[Unique ID],0),0)))</f>
        <v>Non-lead</v>
      </c>
      <c r="X1744"/>
    </row>
    <row r="1745" spans="2:24" ht="29" x14ac:dyDescent="0.35">
      <c r="B1745" s="146"/>
      <c r="C1745" s="31" t="s">
        <v>862</v>
      </c>
      <c r="D1745" s="31"/>
      <c r="E1745" s="44" t="s">
        <v>3284</v>
      </c>
      <c r="F1745" s="43" t="s">
        <v>41</v>
      </c>
      <c r="G1745" s="84" t="s">
        <v>3249</v>
      </c>
      <c r="H1745" s="31">
        <v>2000</v>
      </c>
      <c r="I1745" s="207" t="s">
        <v>3338</v>
      </c>
      <c r="J1745" s="84" t="s">
        <v>3270</v>
      </c>
      <c r="K1745" s="31" t="s">
        <v>41</v>
      </c>
      <c r="L1745" s="31"/>
      <c r="M1745" s="169"/>
      <c r="N1745" s="148"/>
      <c r="O1745" s="44" t="s">
        <v>3284</v>
      </c>
      <c r="P1745" s="43">
        <v>2000</v>
      </c>
      <c r="Q1745" s="207" t="s">
        <v>3338</v>
      </c>
      <c r="R1745" s="84" t="s">
        <v>3270</v>
      </c>
      <c r="S1745" s="31" t="s">
        <v>41</v>
      </c>
      <c r="T1745" s="31"/>
      <c r="U1745" s="169"/>
      <c r="V1745" s="150"/>
      <c r="W1745" s="141" t="str" cm="1">
        <f t="array" ref="W1745">IF(SUM(LEN(B1745:V1745))=0,"",IF(OR(OR(ISBLANK(F1745),SUM(LEN(C1745),LEN(D1745))=0),AND(NOT(E1745="Unknown"),ISBLANK(J1745)),AND(NOT(O1745="Unknown"),ISBLANK(R1745))),"Missing Information", INDEX(Table15[Entire Service Line Classification], MATCH(SUMIFS(Table15[Unique ID],Table15[System-Owned Portion],E1745,Table15[If Material Anything Other than "Lead" in Column E,Was Material Ever Previously Lead?],G1745,Table15[Customer-Owned Portion],O1745),Table15[Unique ID],0),0)))</f>
        <v>Non-lead</v>
      </c>
      <c r="X1745"/>
    </row>
    <row r="1746" spans="2:24" ht="29" x14ac:dyDescent="0.35">
      <c r="B1746" s="146"/>
      <c r="C1746" s="31" t="s">
        <v>863</v>
      </c>
      <c r="D1746" s="31"/>
      <c r="E1746" s="44" t="s">
        <v>3284</v>
      </c>
      <c r="F1746" s="43" t="s">
        <v>41</v>
      </c>
      <c r="G1746" s="84" t="s">
        <v>3249</v>
      </c>
      <c r="H1746" s="31">
        <v>2000</v>
      </c>
      <c r="I1746" s="207" t="s">
        <v>3338</v>
      </c>
      <c r="J1746" s="84" t="s">
        <v>3270</v>
      </c>
      <c r="K1746" s="31" t="s">
        <v>41</v>
      </c>
      <c r="L1746" s="31"/>
      <c r="M1746" s="169"/>
      <c r="N1746" s="148"/>
      <c r="O1746" s="44" t="s">
        <v>3284</v>
      </c>
      <c r="P1746" s="43">
        <v>2000</v>
      </c>
      <c r="Q1746" s="207" t="s">
        <v>3338</v>
      </c>
      <c r="R1746" s="84" t="s">
        <v>3270</v>
      </c>
      <c r="S1746" s="31" t="s">
        <v>41</v>
      </c>
      <c r="T1746" s="31"/>
      <c r="U1746" s="169"/>
      <c r="V1746" s="150"/>
      <c r="W1746" s="141" t="str" cm="1">
        <f t="array" ref="W1746">IF(SUM(LEN(B1746:V1746))=0,"",IF(OR(OR(ISBLANK(F1746),SUM(LEN(C1746),LEN(D1746))=0),AND(NOT(E1746="Unknown"),ISBLANK(J1746)),AND(NOT(O1746="Unknown"),ISBLANK(R1746))),"Missing Information", INDEX(Table15[Entire Service Line Classification], MATCH(SUMIFS(Table15[Unique ID],Table15[System-Owned Portion],E1746,Table15[If Material Anything Other than "Lead" in Column E,Was Material Ever Previously Lead?],G1746,Table15[Customer-Owned Portion],O1746),Table15[Unique ID],0),0)))</f>
        <v>Non-lead</v>
      </c>
      <c r="X1746"/>
    </row>
    <row r="1747" spans="2:24" ht="29" x14ac:dyDescent="0.35">
      <c r="B1747" s="146"/>
      <c r="C1747" s="31" t="s">
        <v>864</v>
      </c>
      <c r="D1747" s="31"/>
      <c r="E1747" s="44" t="s">
        <v>3284</v>
      </c>
      <c r="F1747" s="43" t="s">
        <v>41</v>
      </c>
      <c r="G1747" s="84" t="s">
        <v>3249</v>
      </c>
      <c r="H1747" s="31">
        <v>2000</v>
      </c>
      <c r="I1747" s="207" t="s">
        <v>3338</v>
      </c>
      <c r="J1747" s="84" t="s">
        <v>3270</v>
      </c>
      <c r="K1747" s="31" t="s">
        <v>41</v>
      </c>
      <c r="L1747" s="31"/>
      <c r="M1747" s="169"/>
      <c r="N1747" s="148"/>
      <c r="O1747" s="44" t="s">
        <v>3284</v>
      </c>
      <c r="P1747" s="43">
        <v>2000</v>
      </c>
      <c r="Q1747" s="207" t="s">
        <v>3338</v>
      </c>
      <c r="R1747" s="84" t="s">
        <v>3270</v>
      </c>
      <c r="S1747" s="31" t="s">
        <v>41</v>
      </c>
      <c r="T1747" s="31"/>
      <c r="U1747" s="169"/>
      <c r="V1747" s="150"/>
      <c r="W1747" s="141" t="str" cm="1">
        <f t="array" ref="W1747">IF(SUM(LEN(B1747:V1747))=0,"",IF(OR(OR(ISBLANK(F1747),SUM(LEN(C1747),LEN(D1747))=0),AND(NOT(E1747="Unknown"),ISBLANK(J1747)),AND(NOT(O1747="Unknown"),ISBLANK(R1747))),"Missing Information", INDEX(Table15[Entire Service Line Classification], MATCH(SUMIFS(Table15[Unique ID],Table15[System-Owned Portion],E1747,Table15[If Material Anything Other than "Lead" in Column E,Was Material Ever Previously Lead?],G1747,Table15[Customer-Owned Portion],O1747),Table15[Unique ID],0),0)))</f>
        <v>Non-lead</v>
      </c>
      <c r="X1747"/>
    </row>
    <row r="1748" spans="2:24" ht="29" x14ac:dyDescent="0.35">
      <c r="B1748" s="146"/>
      <c r="C1748" s="31" t="s">
        <v>865</v>
      </c>
      <c r="D1748" s="31"/>
      <c r="E1748" s="44" t="s">
        <v>3284</v>
      </c>
      <c r="F1748" s="43" t="s">
        <v>41</v>
      </c>
      <c r="G1748" s="84" t="s">
        <v>3249</v>
      </c>
      <c r="H1748" s="31">
        <v>2000</v>
      </c>
      <c r="I1748" s="207" t="s">
        <v>3338</v>
      </c>
      <c r="J1748" s="84" t="s">
        <v>3270</v>
      </c>
      <c r="K1748" s="31" t="s">
        <v>41</v>
      </c>
      <c r="L1748" s="31"/>
      <c r="M1748" s="169"/>
      <c r="N1748" s="148"/>
      <c r="O1748" s="44" t="s">
        <v>3284</v>
      </c>
      <c r="P1748" s="43">
        <v>2000</v>
      </c>
      <c r="Q1748" s="207" t="s">
        <v>3338</v>
      </c>
      <c r="R1748" s="84" t="s">
        <v>3270</v>
      </c>
      <c r="S1748" s="31" t="s">
        <v>41</v>
      </c>
      <c r="T1748" s="31"/>
      <c r="U1748" s="169"/>
      <c r="V1748" s="150"/>
      <c r="W1748" s="141" t="str" cm="1">
        <f t="array" ref="W1748">IF(SUM(LEN(B1748:V1748))=0,"",IF(OR(OR(ISBLANK(F1748),SUM(LEN(C1748),LEN(D1748))=0),AND(NOT(E1748="Unknown"),ISBLANK(J1748)),AND(NOT(O1748="Unknown"),ISBLANK(R1748))),"Missing Information", INDEX(Table15[Entire Service Line Classification], MATCH(SUMIFS(Table15[Unique ID],Table15[System-Owned Portion],E1748,Table15[If Material Anything Other than "Lead" in Column E,Was Material Ever Previously Lead?],G1748,Table15[Customer-Owned Portion],O1748),Table15[Unique ID],0),0)))</f>
        <v>Non-lead</v>
      </c>
      <c r="X1748"/>
    </row>
    <row r="1749" spans="2:24" ht="29" x14ac:dyDescent="0.35">
      <c r="B1749" s="146"/>
      <c r="C1749" s="31" t="s">
        <v>866</v>
      </c>
      <c r="D1749" s="31"/>
      <c r="E1749" s="44" t="s">
        <v>3284</v>
      </c>
      <c r="F1749" s="43" t="s">
        <v>41</v>
      </c>
      <c r="G1749" s="84" t="s">
        <v>3249</v>
      </c>
      <c r="H1749" s="31">
        <v>2000</v>
      </c>
      <c r="I1749" s="207" t="s">
        <v>3338</v>
      </c>
      <c r="J1749" s="84" t="s">
        <v>3270</v>
      </c>
      <c r="K1749" s="31" t="s">
        <v>41</v>
      </c>
      <c r="L1749" s="31"/>
      <c r="M1749" s="169"/>
      <c r="N1749" s="148"/>
      <c r="O1749" s="44" t="s">
        <v>3284</v>
      </c>
      <c r="P1749" s="43">
        <v>2000</v>
      </c>
      <c r="Q1749" s="207" t="s">
        <v>3338</v>
      </c>
      <c r="R1749" s="84" t="s">
        <v>3270</v>
      </c>
      <c r="S1749" s="31" t="s">
        <v>41</v>
      </c>
      <c r="T1749" s="31"/>
      <c r="U1749" s="169"/>
      <c r="V1749" s="150"/>
      <c r="W1749" s="141" t="str" cm="1">
        <f t="array" ref="W1749">IF(SUM(LEN(B1749:V1749))=0,"",IF(OR(OR(ISBLANK(F1749),SUM(LEN(C1749),LEN(D1749))=0),AND(NOT(E1749="Unknown"),ISBLANK(J1749)),AND(NOT(O1749="Unknown"),ISBLANK(R1749))),"Missing Information", INDEX(Table15[Entire Service Line Classification], MATCH(SUMIFS(Table15[Unique ID],Table15[System-Owned Portion],E1749,Table15[If Material Anything Other than "Lead" in Column E,Was Material Ever Previously Lead?],G1749,Table15[Customer-Owned Portion],O1749),Table15[Unique ID],0),0)))</f>
        <v>Non-lead</v>
      </c>
      <c r="X1749"/>
    </row>
    <row r="1750" spans="2:24" ht="29" x14ac:dyDescent="0.35">
      <c r="B1750" s="146"/>
      <c r="C1750" s="31" t="s">
        <v>867</v>
      </c>
      <c r="D1750" s="31"/>
      <c r="E1750" s="44" t="s">
        <v>3284</v>
      </c>
      <c r="F1750" s="43" t="s">
        <v>41</v>
      </c>
      <c r="G1750" s="84" t="s">
        <v>3249</v>
      </c>
      <c r="H1750" s="31">
        <v>1999</v>
      </c>
      <c r="I1750" s="207" t="s">
        <v>3338</v>
      </c>
      <c r="J1750" s="84" t="s">
        <v>3270</v>
      </c>
      <c r="K1750" s="31" t="s">
        <v>41</v>
      </c>
      <c r="L1750" s="31"/>
      <c r="M1750" s="169"/>
      <c r="N1750" s="148"/>
      <c r="O1750" s="44" t="s">
        <v>3284</v>
      </c>
      <c r="P1750" s="43">
        <v>1999</v>
      </c>
      <c r="Q1750" s="207" t="s">
        <v>3338</v>
      </c>
      <c r="R1750" s="84" t="s">
        <v>3270</v>
      </c>
      <c r="S1750" s="31" t="s">
        <v>41</v>
      </c>
      <c r="T1750" s="31"/>
      <c r="U1750" s="169"/>
      <c r="V1750" s="150"/>
      <c r="W1750" s="141" t="str" cm="1">
        <f t="array" ref="W1750">IF(SUM(LEN(B1750:V1750))=0,"",IF(OR(OR(ISBLANK(F1750),SUM(LEN(C1750),LEN(D1750))=0),AND(NOT(E1750="Unknown"),ISBLANK(J1750)),AND(NOT(O1750="Unknown"),ISBLANK(R1750))),"Missing Information", INDEX(Table15[Entire Service Line Classification], MATCH(SUMIFS(Table15[Unique ID],Table15[System-Owned Portion],E1750,Table15[If Material Anything Other than "Lead" in Column E,Was Material Ever Previously Lead?],G1750,Table15[Customer-Owned Portion],O1750),Table15[Unique ID],0),0)))</f>
        <v>Non-lead</v>
      </c>
      <c r="X1750"/>
    </row>
    <row r="1751" spans="2:24" x14ac:dyDescent="0.35">
      <c r="B1751" s="146"/>
      <c r="C1751" s="31" t="s">
        <v>868</v>
      </c>
      <c r="D1751" s="31"/>
      <c r="E1751" s="44" t="s">
        <v>3203</v>
      </c>
      <c r="F1751" s="43" t="s">
        <v>3283</v>
      </c>
      <c r="G1751" s="84" t="s">
        <v>3249</v>
      </c>
      <c r="H1751" s="31">
        <v>1955</v>
      </c>
      <c r="I1751" s="207" t="s">
        <v>3338</v>
      </c>
      <c r="J1751" s="84"/>
      <c r="K1751" s="31" t="s">
        <v>41</v>
      </c>
      <c r="L1751" s="31"/>
      <c r="M1751" s="169"/>
      <c r="N1751" s="148"/>
      <c r="O1751" s="44" t="s">
        <v>3203</v>
      </c>
      <c r="P1751" s="43">
        <v>1955</v>
      </c>
      <c r="Q1751" s="207" t="s">
        <v>3338</v>
      </c>
      <c r="R1751" s="84" t="s">
        <v>3203</v>
      </c>
      <c r="S1751" s="31" t="s">
        <v>41</v>
      </c>
      <c r="T1751" s="31"/>
      <c r="U1751" s="169"/>
      <c r="V1751" s="150"/>
      <c r="W1751" s="141" t="str" cm="1">
        <f t="array" ref="W1751">IF(SUM(LEN(B1751:V1751))=0,"",IF(OR(OR(ISBLANK(F1751),SUM(LEN(C1751),LEN(D1751))=0),AND(NOT(E1751="Unknown"),ISBLANK(J1751)),AND(NOT(O1751="Unknown"),ISBLANK(R1751))),"Missing Information", INDEX(Table15[Entire Service Line Classification], MATCH(SUMIFS(Table15[Unique ID],Table15[System-Owned Portion],E1751,Table15[If Material Anything Other than "Lead" in Column E,Was Material Ever Previously Lead?],G1751,Table15[Customer-Owned Portion],O1751),Table15[Unique ID],0),0)))</f>
        <v>Lead Status Unknown</v>
      </c>
      <c r="X1751"/>
    </row>
    <row r="1752" spans="2:24" ht="29" x14ac:dyDescent="0.35">
      <c r="B1752" s="146"/>
      <c r="C1752" s="31" t="s">
        <v>4300</v>
      </c>
      <c r="D1752" s="31"/>
      <c r="E1752" s="44" t="s">
        <v>3284</v>
      </c>
      <c r="F1752" s="43" t="s">
        <v>41</v>
      </c>
      <c r="G1752" s="84" t="s">
        <v>3249</v>
      </c>
      <c r="H1752" s="31">
        <v>1992</v>
      </c>
      <c r="I1752" s="207" t="s">
        <v>3337</v>
      </c>
      <c r="J1752" s="84" t="s">
        <v>3270</v>
      </c>
      <c r="K1752" s="31" t="s">
        <v>41</v>
      </c>
      <c r="L1752" s="31"/>
      <c r="M1752" s="169"/>
      <c r="N1752" s="148"/>
      <c r="O1752" s="44" t="s">
        <v>3284</v>
      </c>
      <c r="P1752" s="43">
        <v>1992</v>
      </c>
      <c r="Q1752" s="207" t="s">
        <v>3337</v>
      </c>
      <c r="R1752" s="84" t="s">
        <v>3270</v>
      </c>
      <c r="S1752" s="31" t="s">
        <v>41</v>
      </c>
      <c r="T1752" s="31"/>
      <c r="U1752" s="169"/>
      <c r="V1752" s="150"/>
      <c r="W1752" s="141" t="str" cm="1">
        <f t="array" ref="W1752">IF(SUM(LEN(B1752:V1752))=0,"",IF(OR(OR(ISBLANK(F1752),SUM(LEN(C1752),LEN(D1752))=0),AND(NOT(E1752="Unknown"),ISBLANK(J1752)),AND(NOT(O1752="Unknown"),ISBLANK(R1752))),"Missing Information", INDEX(Table15[Entire Service Line Classification], MATCH(SUMIFS(Table15[Unique ID],Table15[System-Owned Portion],E1752,Table15[If Material Anything Other than "Lead" in Column E,Was Material Ever Previously Lead?],G1752,Table15[Customer-Owned Portion],O1752),Table15[Unique ID],0),0)))</f>
        <v>Non-lead</v>
      </c>
      <c r="X1752"/>
    </row>
    <row r="1753" spans="2:24" ht="29" x14ac:dyDescent="0.35">
      <c r="B1753" s="146"/>
      <c r="C1753" s="31" t="s">
        <v>869</v>
      </c>
      <c r="D1753" s="31"/>
      <c r="E1753" s="44" t="s">
        <v>3284</v>
      </c>
      <c r="F1753" s="43" t="s">
        <v>41</v>
      </c>
      <c r="G1753" s="84" t="s">
        <v>3249</v>
      </c>
      <c r="H1753" s="31">
        <v>2000</v>
      </c>
      <c r="I1753" s="207" t="s">
        <v>3338</v>
      </c>
      <c r="J1753" s="84" t="s">
        <v>3270</v>
      </c>
      <c r="K1753" s="31" t="s">
        <v>41</v>
      </c>
      <c r="L1753" s="31"/>
      <c r="M1753" s="169"/>
      <c r="N1753" s="148"/>
      <c r="O1753" s="44" t="s">
        <v>3284</v>
      </c>
      <c r="P1753" s="43">
        <v>2000</v>
      </c>
      <c r="Q1753" s="207" t="s">
        <v>3338</v>
      </c>
      <c r="R1753" s="84" t="s">
        <v>3270</v>
      </c>
      <c r="S1753" s="31" t="s">
        <v>41</v>
      </c>
      <c r="T1753" s="31"/>
      <c r="U1753" s="169"/>
      <c r="V1753" s="150"/>
      <c r="W1753" s="141" t="str" cm="1">
        <f t="array" ref="W1753">IF(SUM(LEN(B1753:V1753))=0,"",IF(OR(OR(ISBLANK(F1753),SUM(LEN(C1753),LEN(D1753))=0),AND(NOT(E1753="Unknown"),ISBLANK(J1753)),AND(NOT(O1753="Unknown"),ISBLANK(R1753))),"Missing Information", INDEX(Table15[Entire Service Line Classification], MATCH(SUMIFS(Table15[Unique ID],Table15[System-Owned Portion],E1753,Table15[If Material Anything Other than "Lead" in Column E,Was Material Ever Previously Lead?],G1753,Table15[Customer-Owned Portion],O1753),Table15[Unique ID],0),0)))</f>
        <v>Non-lead</v>
      </c>
      <c r="X1753"/>
    </row>
    <row r="1754" spans="2:24" ht="29" x14ac:dyDescent="0.35">
      <c r="B1754" s="146"/>
      <c r="C1754" s="31" t="s">
        <v>870</v>
      </c>
      <c r="D1754" s="31"/>
      <c r="E1754" s="44" t="s">
        <v>3284</v>
      </c>
      <c r="F1754" s="43" t="s">
        <v>41</v>
      </c>
      <c r="G1754" s="84" t="s">
        <v>3249</v>
      </c>
      <c r="H1754" s="31">
        <v>2000</v>
      </c>
      <c r="I1754" s="207" t="s">
        <v>3338</v>
      </c>
      <c r="J1754" s="84" t="s">
        <v>3270</v>
      </c>
      <c r="K1754" s="31" t="s">
        <v>41</v>
      </c>
      <c r="L1754" s="31"/>
      <c r="M1754" s="169"/>
      <c r="N1754" s="148"/>
      <c r="O1754" s="44" t="s">
        <v>3284</v>
      </c>
      <c r="P1754" s="43">
        <v>2000</v>
      </c>
      <c r="Q1754" s="207" t="s">
        <v>3338</v>
      </c>
      <c r="R1754" s="84" t="s">
        <v>3270</v>
      </c>
      <c r="S1754" s="31" t="s">
        <v>41</v>
      </c>
      <c r="T1754" s="31"/>
      <c r="U1754" s="169"/>
      <c r="V1754" s="150"/>
      <c r="W1754" s="141" t="str" cm="1">
        <f t="array" ref="W1754">IF(SUM(LEN(B1754:V1754))=0,"",IF(OR(OR(ISBLANK(F1754),SUM(LEN(C1754),LEN(D1754))=0),AND(NOT(E1754="Unknown"),ISBLANK(J1754)),AND(NOT(O1754="Unknown"),ISBLANK(R1754))),"Missing Information", INDEX(Table15[Entire Service Line Classification], MATCH(SUMIFS(Table15[Unique ID],Table15[System-Owned Portion],E1754,Table15[If Material Anything Other than "Lead" in Column E,Was Material Ever Previously Lead?],G1754,Table15[Customer-Owned Portion],O1754),Table15[Unique ID],0),0)))</f>
        <v>Non-lead</v>
      </c>
      <c r="X1754"/>
    </row>
    <row r="1755" spans="2:24" ht="29" x14ac:dyDescent="0.35">
      <c r="B1755" s="146"/>
      <c r="C1755" s="31" t="s">
        <v>871</v>
      </c>
      <c r="D1755" s="31"/>
      <c r="E1755" s="44" t="s">
        <v>3284</v>
      </c>
      <c r="F1755" s="43" t="s">
        <v>41</v>
      </c>
      <c r="G1755" s="84" t="s">
        <v>3249</v>
      </c>
      <c r="H1755" s="31">
        <v>2000</v>
      </c>
      <c r="I1755" s="207" t="s">
        <v>3338</v>
      </c>
      <c r="J1755" s="84" t="s">
        <v>3270</v>
      </c>
      <c r="K1755" s="31" t="s">
        <v>41</v>
      </c>
      <c r="L1755" s="31"/>
      <c r="M1755" s="169"/>
      <c r="N1755" s="148"/>
      <c r="O1755" s="44" t="s">
        <v>3284</v>
      </c>
      <c r="P1755" s="43">
        <v>2000</v>
      </c>
      <c r="Q1755" s="207" t="s">
        <v>3338</v>
      </c>
      <c r="R1755" s="84" t="s">
        <v>3270</v>
      </c>
      <c r="S1755" s="31" t="s">
        <v>41</v>
      </c>
      <c r="T1755" s="31"/>
      <c r="U1755" s="169"/>
      <c r="V1755" s="150"/>
      <c r="W1755" s="141" t="str" cm="1">
        <f t="array" ref="W1755">IF(SUM(LEN(B1755:V1755))=0,"",IF(OR(OR(ISBLANK(F1755),SUM(LEN(C1755),LEN(D1755))=0),AND(NOT(E1755="Unknown"),ISBLANK(J1755)),AND(NOT(O1755="Unknown"),ISBLANK(R1755))),"Missing Information", INDEX(Table15[Entire Service Line Classification], MATCH(SUMIFS(Table15[Unique ID],Table15[System-Owned Portion],E1755,Table15[If Material Anything Other than "Lead" in Column E,Was Material Ever Previously Lead?],G1755,Table15[Customer-Owned Portion],O1755),Table15[Unique ID],0),0)))</f>
        <v>Non-lead</v>
      </c>
      <c r="X1755"/>
    </row>
    <row r="1756" spans="2:24" ht="29" x14ac:dyDescent="0.35">
      <c r="B1756" s="146"/>
      <c r="C1756" s="31" t="s">
        <v>872</v>
      </c>
      <c r="D1756" s="31"/>
      <c r="E1756" s="44" t="s">
        <v>3284</v>
      </c>
      <c r="F1756" s="43" t="s">
        <v>41</v>
      </c>
      <c r="G1756" s="84" t="s">
        <v>3249</v>
      </c>
      <c r="H1756" s="31">
        <v>2000</v>
      </c>
      <c r="I1756" s="207" t="s">
        <v>3338</v>
      </c>
      <c r="J1756" s="84" t="s">
        <v>3270</v>
      </c>
      <c r="K1756" s="31" t="s">
        <v>41</v>
      </c>
      <c r="L1756" s="31"/>
      <c r="M1756" s="169"/>
      <c r="N1756" s="148"/>
      <c r="O1756" s="44" t="s">
        <v>3284</v>
      </c>
      <c r="P1756" s="43">
        <v>2000</v>
      </c>
      <c r="Q1756" s="207" t="s">
        <v>3338</v>
      </c>
      <c r="R1756" s="84" t="s">
        <v>3270</v>
      </c>
      <c r="S1756" s="31" t="s">
        <v>41</v>
      </c>
      <c r="T1756" s="31"/>
      <c r="U1756" s="169"/>
      <c r="V1756" s="150"/>
      <c r="W1756" s="141" t="str" cm="1">
        <f t="array" ref="W1756">IF(SUM(LEN(B1756:V1756))=0,"",IF(OR(OR(ISBLANK(F1756),SUM(LEN(C1756),LEN(D1756))=0),AND(NOT(E1756="Unknown"),ISBLANK(J1756)),AND(NOT(O1756="Unknown"),ISBLANK(R1756))),"Missing Information", INDEX(Table15[Entire Service Line Classification], MATCH(SUMIFS(Table15[Unique ID],Table15[System-Owned Portion],E1756,Table15[If Material Anything Other than "Lead" in Column E,Was Material Ever Previously Lead?],G1756,Table15[Customer-Owned Portion],O1756),Table15[Unique ID],0),0)))</f>
        <v>Non-lead</v>
      </c>
      <c r="X1756"/>
    </row>
    <row r="1757" spans="2:24" ht="29" x14ac:dyDescent="0.35">
      <c r="B1757" s="146"/>
      <c r="C1757" s="31" t="s">
        <v>4301</v>
      </c>
      <c r="D1757" s="31"/>
      <c r="E1757" s="44" t="s">
        <v>3284</v>
      </c>
      <c r="F1757" s="43" t="s">
        <v>41</v>
      </c>
      <c r="G1757" s="84" t="s">
        <v>3249</v>
      </c>
      <c r="H1757" s="31">
        <v>2000</v>
      </c>
      <c r="I1757" s="207" t="s">
        <v>3338</v>
      </c>
      <c r="J1757" s="84" t="s">
        <v>3270</v>
      </c>
      <c r="K1757" s="31" t="s">
        <v>41</v>
      </c>
      <c r="L1757" s="31"/>
      <c r="M1757" s="169"/>
      <c r="N1757" s="148"/>
      <c r="O1757" s="44" t="s">
        <v>3284</v>
      </c>
      <c r="P1757" s="43">
        <v>2000</v>
      </c>
      <c r="Q1757" s="207" t="s">
        <v>3338</v>
      </c>
      <c r="R1757" s="84" t="s">
        <v>3270</v>
      </c>
      <c r="S1757" s="31" t="s">
        <v>41</v>
      </c>
      <c r="T1757" s="31"/>
      <c r="U1757" s="169"/>
      <c r="V1757" s="150"/>
      <c r="W1757" s="141" t="str" cm="1">
        <f t="array" ref="W1757">IF(SUM(LEN(B1757:V1757))=0,"",IF(OR(OR(ISBLANK(F1757),SUM(LEN(C1757),LEN(D1757))=0),AND(NOT(E1757="Unknown"),ISBLANK(J1757)),AND(NOT(O1757="Unknown"),ISBLANK(R1757))),"Missing Information", INDEX(Table15[Entire Service Line Classification], MATCH(SUMIFS(Table15[Unique ID],Table15[System-Owned Portion],E1757,Table15[If Material Anything Other than "Lead" in Column E,Was Material Ever Previously Lead?],G1757,Table15[Customer-Owned Portion],O1757),Table15[Unique ID],0),0)))</f>
        <v>Non-lead</v>
      </c>
      <c r="X1757"/>
    </row>
    <row r="1758" spans="2:24" ht="29" x14ac:dyDescent="0.35">
      <c r="B1758" s="146"/>
      <c r="C1758" s="31" t="s">
        <v>4302</v>
      </c>
      <c r="D1758" s="31"/>
      <c r="E1758" s="44" t="s">
        <v>3284</v>
      </c>
      <c r="F1758" s="43" t="s">
        <v>41</v>
      </c>
      <c r="G1758" s="84" t="s">
        <v>3249</v>
      </c>
      <c r="H1758" s="31">
        <v>2000</v>
      </c>
      <c r="I1758" s="207" t="s">
        <v>3338</v>
      </c>
      <c r="J1758" s="84" t="s">
        <v>3270</v>
      </c>
      <c r="K1758" s="31" t="s">
        <v>41</v>
      </c>
      <c r="L1758" s="31"/>
      <c r="M1758" s="169"/>
      <c r="N1758" s="148"/>
      <c r="O1758" s="44" t="s">
        <v>3284</v>
      </c>
      <c r="P1758" s="43">
        <v>2000</v>
      </c>
      <c r="Q1758" s="207" t="s">
        <v>3338</v>
      </c>
      <c r="R1758" s="84" t="s">
        <v>3270</v>
      </c>
      <c r="S1758" s="31" t="s">
        <v>41</v>
      </c>
      <c r="T1758" s="31"/>
      <c r="U1758" s="169"/>
      <c r="V1758" s="150"/>
      <c r="W1758" s="141" t="str" cm="1">
        <f t="array" ref="W1758">IF(SUM(LEN(B1758:V1758))=0,"",IF(OR(OR(ISBLANK(F1758),SUM(LEN(C1758),LEN(D1758))=0),AND(NOT(E1758="Unknown"),ISBLANK(J1758)),AND(NOT(O1758="Unknown"),ISBLANK(R1758))),"Missing Information", INDEX(Table15[Entire Service Line Classification], MATCH(SUMIFS(Table15[Unique ID],Table15[System-Owned Portion],E1758,Table15[If Material Anything Other than "Lead" in Column E,Was Material Ever Previously Lead?],G1758,Table15[Customer-Owned Portion],O1758),Table15[Unique ID],0),0)))</f>
        <v>Non-lead</v>
      </c>
      <c r="X1758"/>
    </row>
    <row r="1759" spans="2:24" ht="29" x14ac:dyDescent="0.35">
      <c r="B1759" s="146"/>
      <c r="C1759" s="31" t="s">
        <v>4303</v>
      </c>
      <c r="D1759" s="31"/>
      <c r="E1759" s="44" t="s">
        <v>3284</v>
      </c>
      <c r="F1759" s="43" t="s">
        <v>41</v>
      </c>
      <c r="G1759" s="84" t="s">
        <v>3249</v>
      </c>
      <c r="H1759" s="31">
        <v>2000</v>
      </c>
      <c r="I1759" s="207" t="s">
        <v>3338</v>
      </c>
      <c r="J1759" s="84" t="s">
        <v>3270</v>
      </c>
      <c r="K1759" s="31" t="s">
        <v>41</v>
      </c>
      <c r="L1759" s="31"/>
      <c r="M1759" s="169"/>
      <c r="N1759" s="148"/>
      <c r="O1759" s="44" t="s">
        <v>3284</v>
      </c>
      <c r="P1759" s="43">
        <v>2000</v>
      </c>
      <c r="Q1759" s="207" t="s">
        <v>3338</v>
      </c>
      <c r="R1759" s="84" t="s">
        <v>3270</v>
      </c>
      <c r="S1759" s="31" t="s">
        <v>41</v>
      </c>
      <c r="T1759" s="31"/>
      <c r="U1759" s="169"/>
      <c r="V1759" s="150"/>
      <c r="W1759" s="141" t="str" cm="1">
        <f t="array" ref="W1759">IF(SUM(LEN(B1759:V1759))=0,"",IF(OR(OR(ISBLANK(F1759),SUM(LEN(C1759),LEN(D1759))=0),AND(NOT(E1759="Unknown"),ISBLANK(J1759)),AND(NOT(O1759="Unknown"),ISBLANK(R1759))),"Missing Information", INDEX(Table15[Entire Service Line Classification], MATCH(SUMIFS(Table15[Unique ID],Table15[System-Owned Portion],E1759,Table15[If Material Anything Other than "Lead" in Column E,Was Material Ever Previously Lead?],G1759,Table15[Customer-Owned Portion],O1759),Table15[Unique ID],0),0)))</f>
        <v>Non-lead</v>
      </c>
      <c r="X1759"/>
    </row>
    <row r="1760" spans="2:24" ht="29" x14ac:dyDescent="0.35">
      <c r="B1760" s="146"/>
      <c r="C1760" s="31" t="s">
        <v>4304</v>
      </c>
      <c r="D1760" s="31"/>
      <c r="E1760" s="44" t="s">
        <v>3284</v>
      </c>
      <c r="F1760" s="43" t="s">
        <v>41</v>
      </c>
      <c r="G1760" s="84" t="s">
        <v>3249</v>
      </c>
      <c r="H1760" s="31">
        <v>2000</v>
      </c>
      <c r="I1760" s="207" t="s">
        <v>3338</v>
      </c>
      <c r="J1760" s="84" t="s">
        <v>3270</v>
      </c>
      <c r="K1760" s="31" t="s">
        <v>41</v>
      </c>
      <c r="L1760" s="31"/>
      <c r="M1760" s="169"/>
      <c r="N1760" s="148"/>
      <c r="O1760" s="44" t="s">
        <v>3284</v>
      </c>
      <c r="P1760" s="43">
        <v>2000</v>
      </c>
      <c r="Q1760" s="207" t="s">
        <v>3338</v>
      </c>
      <c r="R1760" s="84" t="s">
        <v>3270</v>
      </c>
      <c r="S1760" s="31" t="s">
        <v>41</v>
      </c>
      <c r="T1760" s="31"/>
      <c r="U1760" s="169"/>
      <c r="V1760" s="150"/>
      <c r="W1760" s="141" t="str" cm="1">
        <f t="array" ref="W1760">IF(SUM(LEN(B1760:V1760))=0,"",IF(OR(OR(ISBLANK(F1760),SUM(LEN(C1760),LEN(D1760))=0),AND(NOT(E1760="Unknown"),ISBLANK(J1760)),AND(NOT(O1760="Unknown"),ISBLANK(R1760))),"Missing Information", INDEX(Table15[Entire Service Line Classification], MATCH(SUMIFS(Table15[Unique ID],Table15[System-Owned Portion],E1760,Table15[If Material Anything Other than "Lead" in Column E,Was Material Ever Previously Lead?],G1760,Table15[Customer-Owned Portion],O1760),Table15[Unique ID],0),0)))</f>
        <v>Non-lead</v>
      </c>
      <c r="X1760"/>
    </row>
    <row r="1761" spans="2:24" x14ac:dyDescent="0.35">
      <c r="B1761" s="146"/>
      <c r="C1761" s="31" t="s">
        <v>873</v>
      </c>
      <c r="D1761" s="31"/>
      <c r="E1761" s="44" t="s">
        <v>3203</v>
      </c>
      <c r="F1761" s="43" t="s">
        <v>3283</v>
      </c>
      <c r="G1761" s="84" t="s">
        <v>3249</v>
      </c>
      <c r="H1761" s="31">
        <v>1955</v>
      </c>
      <c r="I1761" s="207" t="s">
        <v>3338</v>
      </c>
      <c r="J1761" s="84"/>
      <c r="K1761" s="31" t="s">
        <v>41</v>
      </c>
      <c r="L1761" s="31"/>
      <c r="M1761" s="169"/>
      <c r="N1761" s="148"/>
      <c r="O1761" s="44" t="s">
        <v>3203</v>
      </c>
      <c r="P1761" s="43">
        <v>1955</v>
      </c>
      <c r="Q1761" s="207" t="s">
        <v>3338</v>
      </c>
      <c r="R1761" s="84" t="s">
        <v>3203</v>
      </c>
      <c r="S1761" s="31" t="s">
        <v>41</v>
      </c>
      <c r="T1761" s="31"/>
      <c r="U1761" s="169"/>
      <c r="V1761" s="150"/>
      <c r="W1761" s="141" t="str" cm="1">
        <f t="array" ref="W1761">IF(SUM(LEN(B1761:V1761))=0,"",IF(OR(OR(ISBLANK(F1761),SUM(LEN(C1761),LEN(D1761))=0),AND(NOT(E1761="Unknown"),ISBLANK(J1761)),AND(NOT(O1761="Unknown"),ISBLANK(R1761))),"Missing Information", INDEX(Table15[Entire Service Line Classification], MATCH(SUMIFS(Table15[Unique ID],Table15[System-Owned Portion],E1761,Table15[If Material Anything Other than "Lead" in Column E,Was Material Ever Previously Lead?],G1761,Table15[Customer-Owned Portion],O1761),Table15[Unique ID],0),0)))</f>
        <v>Lead Status Unknown</v>
      </c>
      <c r="X1761"/>
    </row>
    <row r="1762" spans="2:24" ht="29" x14ac:dyDescent="0.35">
      <c r="B1762" s="146"/>
      <c r="C1762" s="31" t="s">
        <v>4305</v>
      </c>
      <c r="D1762" s="31"/>
      <c r="E1762" s="44" t="s">
        <v>3284</v>
      </c>
      <c r="F1762" s="43" t="s">
        <v>41</v>
      </c>
      <c r="G1762" s="84" t="s">
        <v>3249</v>
      </c>
      <c r="H1762" s="31">
        <v>1999</v>
      </c>
      <c r="I1762" s="207" t="s">
        <v>3337</v>
      </c>
      <c r="J1762" s="84" t="s">
        <v>3270</v>
      </c>
      <c r="K1762" s="31" t="s">
        <v>41</v>
      </c>
      <c r="L1762" s="31"/>
      <c r="M1762" s="169"/>
      <c r="N1762" s="148"/>
      <c r="O1762" s="44" t="s">
        <v>3284</v>
      </c>
      <c r="P1762" s="43">
        <v>1999</v>
      </c>
      <c r="Q1762" s="207" t="s">
        <v>3337</v>
      </c>
      <c r="R1762" s="84" t="s">
        <v>3270</v>
      </c>
      <c r="S1762" s="31" t="s">
        <v>41</v>
      </c>
      <c r="T1762" s="31"/>
      <c r="U1762" s="169"/>
      <c r="V1762" s="150"/>
      <c r="W1762" s="141" t="str" cm="1">
        <f t="array" ref="W1762">IF(SUM(LEN(B1762:V1762))=0,"",IF(OR(OR(ISBLANK(F1762),SUM(LEN(C1762),LEN(D1762))=0),AND(NOT(E1762="Unknown"),ISBLANK(J1762)),AND(NOT(O1762="Unknown"),ISBLANK(R1762))),"Missing Information", INDEX(Table15[Entire Service Line Classification], MATCH(SUMIFS(Table15[Unique ID],Table15[System-Owned Portion],E1762,Table15[If Material Anything Other than "Lead" in Column E,Was Material Ever Previously Lead?],G1762,Table15[Customer-Owned Portion],O1762),Table15[Unique ID],0),0)))</f>
        <v>Non-lead</v>
      </c>
      <c r="X1762"/>
    </row>
    <row r="1763" spans="2:24" ht="29" x14ac:dyDescent="0.35">
      <c r="B1763" s="146"/>
      <c r="C1763" s="31" t="s">
        <v>4306</v>
      </c>
      <c r="D1763" s="31"/>
      <c r="E1763" s="44" t="s">
        <v>3284</v>
      </c>
      <c r="F1763" s="43" t="s">
        <v>41</v>
      </c>
      <c r="G1763" s="84" t="s">
        <v>3249</v>
      </c>
      <c r="H1763" s="31">
        <v>2000</v>
      </c>
      <c r="I1763" s="207" t="s">
        <v>3338</v>
      </c>
      <c r="J1763" s="84" t="s">
        <v>3270</v>
      </c>
      <c r="K1763" s="31" t="s">
        <v>41</v>
      </c>
      <c r="L1763" s="31"/>
      <c r="M1763" s="169"/>
      <c r="N1763" s="148"/>
      <c r="O1763" s="44" t="s">
        <v>3284</v>
      </c>
      <c r="P1763" s="43">
        <v>2000</v>
      </c>
      <c r="Q1763" s="207" t="s">
        <v>3338</v>
      </c>
      <c r="R1763" s="84" t="s">
        <v>3270</v>
      </c>
      <c r="S1763" s="31" t="s">
        <v>41</v>
      </c>
      <c r="T1763" s="31"/>
      <c r="U1763" s="169"/>
      <c r="V1763" s="150"/>
      <c r="W1763" s="141" t="str" cm="1">
        <f t="array" ref="W1763">IF(SUM(LEN(B1763:V1763))=0,"",IF(OR(OR(ISBLANK(F1763),SUM(LEN(C1763),LEN(D1763))=0),AND(NOT(E1763="Unknown"),ISBLANK(J1763)),AND(NOT(O1763="Unknown"),ISBLANK(R1763))),"Missing Information", INDEX(Table15[Entire Service Line Classification], MATCH(SUMIFS(Table15[Unique ID],Table15[System-Owned Portion],E1763,Table15[If Material Anything Other than "Lead" in Column E,Was Material Ever Previously Lead?],G1763,Table15[Customer-Owned Portion],O1763),Table15[Unique ID],0),0)))</f>
        <v>Non-lead</v>
      </c>
      <c r="X1763"/>
    </row>
    <row r="1764" spans="2:24" ht="29" x14ac:dyDescent="0.35">
      <c r="B1764" s="146"/>
      <c r="C1764" s="31" t="s">
        <v>4307</v>
      </c>
      <c r="D1764" s="31"/>
      <c r="E1764" s="44" t="s">
        <v>3284</v>
      </c>
      <c r="F1764" s="43" t="s">
        <v>41</v>
      </c>
      <c r="G1764" s="84" t="s">
        <v>3249</v>
      </c>
      <c r="H1764" s="31">
        <v>2000</v>
      </c>
      <c r="I1764" s="207" t="s">
        <v>3338</v>
      </c>
      <c r="J1764" s="84" t="s">
        <v>3270</v>
      </c>
      <c r="K1764" s="31" t="s">
        <v>41</v>
      </c>
      <c r="L1764" s="31"/>
      <c r="M1764" s="169"/>
      <c r="N1764" s="148"/>
      <c r="O1764" s="44" t="s">
        <v>3284</v>
      </c>
      <c r="P1764" s="43">
        <v>2000</v>
      </c>
      <c r="Q1764" s="207" t="s">
        <v>3338</v>
      </c>
      <c r="R1764" s="84" t="s">
        <v>3270</v>
      </c>
      <c r="S1764" s="31" t="s">
        <v>41</v>
      </c>
      <c r="T1764" s="31"/>
      <c r="U1764" s="169"/>
      <c r="V1764" s="150"/>
      <c r="W1764" s="141" t="str" cm="1">
        <f t="array" ref="W1764">IF(SUM(LEN(B1764:V1764))=0,"",IF(OR(OR(ISBLANK(F1764),SUM(LEN(C1764),LEN(D1764))=0),AND(NOT(E1764="Unknown"),ISBLANK(J1764)),AND(NOT(O1764="Unknown"),ISBLANK(R1764))),"Missing Information", INDEX(Table15[Entire Service Line Classification], MATCH(SUMIFS(Table15[Unique ID],Table15[System-Owned Portion],E1764,Table15[If Material Anything Other than "Lead" in Column E,Was Material Ever Previously Lead?],G1764,Table15[Customer-Owned Portion],O1764),Table15[Unique ID],0),0)))</f>
        <v>Non-lead</v>
      </c>
      <c r="X1764"/>
    </row>
    <row r="1765" spans="2:24" ht="29" x14ac:dyDescent="0.35">
      <c r="B1765" s="146"/>
      <c r="C1765" s="31" t="s">
        <v>4308</v>
      </c>
      <c r="D1765" s="31"/>
      <c r="E1765" s="44" t="s">
        <v>3284</v>
      </c>
      <c r="F1765" s="43" t="s">
        <v>41</v>
      </c>
      <c r="G1765" s="84" t="s">
        <v>3249</v>
      </c>
      <c r="H1765" s="31">
        <v>2000</v>
      </c>
      <c r="I1765" s="207" t="s">
        <v>3338</v>
      </c>
      <c r="J1765" s="84" t="s">
        <v>3270</v>
      </c>
      <c r="K1765" s="31" t="s">
        <v>41</v>
      </c>
      <c r="L1765" s="31"/>
      <c r="M1765" s="169"/>
      <c r="N1765" s="148"/>
      <c r="O1765" s="44" t="s">
        <v>3284</v>
      </c>
      <c r="P1765" s="43">
        <v>2000</v>
      </c>
      <c r="Q1765" s="207" t="s">
        <v>3338</v>
      </c>
      <c r="R1765" s="84" t="s">
        <v>3270</v>
      </c>
      <c r="S1765" s="31" t="s">
        <v>41</v>
      </c>
      <c r="T1765" s="31"/>
      <c r="U1765" s="169"/>
      <c r="V1765" s="150"/>
      <c r="W1765" s="141" t="str" cm="1">
        <f t="array" ref="W1765">IF(SUM(LEN(B1765:V1765))=0,"",IF(OR(OR(ISBLANK(F1765),SUM(LEN(C1765),LEN(D1765))=0),AND(NOT(E1765="Unknown"),ISBLANK(J1765)),AND(NOT(O1765="Unknown"),ISBLANK(R1765))),"Missing Information", INDEX(Table15[Entire Service Line Classification], MATCH(SUMIFS(Table15[Unique ID],Table15[System-Owned Portion],E1765,Table15[If Material Anything Other than "Lead" in Column E,Was Material Ever Previously Lead?],G1765,Table15[Customer-Owned Portion],O1765),Table15[Unique ID],0),0)))</f>
        <v>Non-lead</v>
      </c>
      <c r="X1765"/>
    </row>
    <row r="1766" spans="2:24" ht="29" x14ac:dyDescent="0.35">
      <c r="B1766" s="146"/>
      <c r="C1766" s="31" t="s">
        <v>4309</v>
      </c>
      <c r="D1766" s="31"/>
      <c r="E1766" s="44" t="s">
        <v>3284</v>
      </c>
      <c r="F1766" s="43" t="s">
        <v>41</v>
      </c>
      <c r="G1766" s="84" t="s">
        <v>3249</v>
      </c>
      <c r="H1766" s="31">
        <v>2000</v>
      </c>
      <c r="I1766" s="207" t="s">
        <v>3338</v>
      </c>
      <c r="J1766" s="84" t="s">
        <v>3270</v>
      </c>
      <c r="K1766" s="31" t="s">
        <v>41</v>
      </c>
      <c r="L1766" s="31"/>
      <c r="M1766" s="169"/>
      <c r="N1766" s="148"/>
      <c r="O1766" s="44" t="s">
        <v>3284</v>
      </c>
      <c r="P1766" s="43">
        <v>2000</v>
      </c>
      <c r="Q1766" s="207" t="s">
        <v>3338</v>
      </c>
      <c r="R1766" s="84" t="s">
        <v>3270</v>
      </c>
      <c r="S1766" s="31" t="s">
        <v>41</v>
      </c>
      <c r="T1766" s="31"/>
      <c r="U1766" s="169"/>
      <c r="V1766" s="150"/>
      <c r="W1766" s="141" t="str" cm="1">
        <f t="array" ref="W1766">IF(SUM(LEN(B1766:V1766))=0,"",IF(OR(OR(ISBLANK(F1766),SUM(LEN(C1766),LEN(D1766))=0),AND(NOT(E1766="Unknown"),ISBLANK(J1766)),AND(NOT(O1766="Unknown"),ISBLANK(R1766))),"Missing Information", INDEX(Table15[Entire Service Line Classification], MATCH(SUMIFS(Table15[Unique ID],Table15[System-Owned Portion],E1766,Table15[If Material Anything Other than "Lead" in Column E,Was Material Ever Previously Lead?],G1766,Table15[Customer-Owned Portion],O1766),Table15[Unique ID],0),0)))</f>
        <v>Non-lead</v>
      </c>
      <c r="X1766"/>
    </row>
    <row r="1767" spans="2:24" ht="29" x14ac:dyDescent="0.35">
      <c r="B1767" s="146"/>
      <c r="C1767" s="31" t="s">
        <v>4310</v>
      </c>
      <c r="D1767" s="31"/>
      <c r="E1767" s="44" t="s">
        <v>3284</v>
      </c>
      <c r="F1767" s="43" t="s">
        <v>41</v>
      </c>
      <c r="G1767" s="84" t="s">
        <v>3249</v>
      </c>
      <c r="H1767" s="31">
        <v>2000</v>
      </c>
      <c r="I1767" s="207" t="s">
        <v>3338</v>
      </c>
      <c r="J1767" s="84" t="s">
        <v>3270</v>
      </c>
      <c r="K1767" s="31" t="s">
        <v>41</v>
      </c>
      <c r="L1767" s="31"/>
      <c r="M1767" s="169"/>
      <c r="N1767" s="148"/>
      <c r="O1767" s="44" t="s">
        <v>3284</v>
      </c>
      <c r="P1767" s="43">
        <v>2000</v>
      </c>
      <c r="Q1767" s="207" t="s">
        <v>3338</v>
      </c>
      <c r="R1767" s="84" t="s">
        <v>3270</v>
      </c>
      <c r="S1767" s="31" t="s">
        <v>41</v>
      </c>
      <c r="T1767" s="31"/>
      <c r="U1767" s="169"/>
      <c r="V1767" s="150"/>
      <c r="W1767" s="141" t="str" cm="1">
        <f t="array" ref="W1767">IF(SUM(LEN(B1767:V1767))=0,"",IF(OR(OR(ISBLANK(F1767),SUM(LEN(C1767),LEN(D1767))=0),AND(NOT(E1767="Unknown"),ISBLANK(J1767)),AND(NOT(O1767="Unknown"),ISBLANK(R1767))),"Missing Information", INDEX(Table15[Entire Service Line Classification], MATCH(SUMIFS(Table15[Unique ID],Table15[System-Owned Portion],E1767,Table15[If Material Anything Other than "Lead" in Column E,Was Material Ever Previously Lead?],G1767,Table15[Customer-Owned Portion],O1767),Table15[Unique ID],0),0)))</f>
        <v>Non-lead</v>
      </c>
      <c r="X1767"/>
    </row>
    <row r="1768" spans="2:24" ht="29" x14ac:dyDescent="0.35">
      <c r="B1768" s="146"/>
      <c r="C1768" s="31" t="s">
        <v>4311</v>
      </c>
      <c r="D1768" s="31"/>
      <c r="E1768" s="44" t="s">
        <v>3284</v>
      </c>
      <c r="F1768" s="43" t="s">
        <v>41</v>
      </c>
      <c r="G1768" s="84" t="s">
        <v>3249</v>
      </c>
      <c r="H1768" s="31">
        <v>2000</v>
      </c>
      <c r="I1768" s="207" t="s">
        <v>3338</v>
      </c>
      <c r="J1768" s="84" t="s">
        <v>3270</v>
      </c>
      <c r="K1768" s="31" t="s">
        <v>41</v>
      </c>
      <c r="L1768" s="31"/>
      <c r="M1768" s="169"/>
      <c r="N1768" s="148"/>
      <c r="O1768" s="44" t="s">
        <v>3284</v>
      </c>
      <c r="P1768" s="43">
        <v>2000</v>
      </c>
      <c r="Q1768" s="207" t="s">
        <v>3338</v>
      </c>
      <c r="R1768" s="84" t="s">
        <v>3270</v>
      </c>
      <c r="S1768" s="31" t="s">
        <v>41</v>
      </c>
      <c r="T1768" s="31"/>
      <c r="U1768" s="169"/>
      <c r="V1768" s="150"/>
      <c r="W1768" s="141" t="str" cm="1">
        <f t="array" ref="W1768">IF(SUM(LEN(B1768:V1768))=0,"",IF(OR(OR(ISBLANK(F1768),SUM(LEN(C1768),LEN(D1768))=0),AND(NOT(E1768="Unknown"),ISBLANK(J1768)),AND(NOT(O1768="Unknown"),ISBLANK(R1768))),"Missing Information", INDEX(Table15[Entire Service Line Classification], MATCH(SUMIFS(Table15[Unique ID],Table15[System-Owned Portion],E1768,Table15[If Material Anything Other than "Lead" in Column E,Was Material Ever Previously Lead?],G1768,Table15[Customer-Owned Portion],O1768),Table15[Unique ID],0),0)))</f>
        <v>Non-lead</v>
      </c>
      <c r="X1768"/>
    </row>
    <row r="1769" spans="2:24" ht="29" x14ac:dyDescent="0.35">
      <c r="B1769" s="146"/>
      <c r="C1769" s="31" t="s">
        <v>4312</v>
      </c>
      <c r="D1769" s="31"/>
      <c r="E1769" s="44" t="s">
        <v>3284</v>
      </c>
      <c r="F1769" s="43" t="s">
        <v>41</v>
      </c>
      <c r="G1769" s="84" t="s">
        <v>3249</v>
      </c>
      <c r="H1769" s="31">
        <v>2000</v>
      </c>
      <c r="I1769" s="207" t="s">
        <v>3338</v>
      </c>
      <c r="J1769" s="84" t="s">
        <v>3270</v>
      </c>
      <c r="K1769" s="31" t="s">
        <v>41</v>
      </c>
      <c r="L1769" s="31"/>
      <c r="M1769" s="169"/>
      <c r="N1769" s="148"/>
      <c r="O1769" s="44" t="s">
        <v>3284</v>
      </c>
      <c r="P1769" s="43">
        <v>2000</v>
      </c>
      <c r="Q1769" s="207" t="s">
        <v>3338</v>
      </c>
      <c r="R1769" s="84" t="s">
        <v>3270</v>
      </c>
      <c r="S1769" s="31" t="s">
        <v>41</v>
      </c>
      <c r="T1769" s="31"/>
      <c r="U1769" s="169"/>
      <c r="V1769" s="150"/>
      <c r="W1769" s="141" t="str" cm="1">
        <f t="array" ref="W1769">IF(SUM(LEN(B1769:V1769))=0,"",IF(OR(OR(ISBLANK(F1769),SUM(LEN(C1769),LEN(D1769))=0),AND(NOT(E1769="Unknown"),ISBLANK(J1769)),AND(NOT(O1769="Unknown"),ISBLANK(R1769))),"Missing Information", INDEX(Table15[Entire Service Line Classification], MATCH(SUMIFS(Table15[Unique ID],Table15[System-Owned Portion],E1769,Table15[If Material Anything Other than "Lead" in Column E,Was Material Ever Previously Lead?],G1769,Table15[Customer-Owned Portion],O1769),Table15[Unique ID],0),0)))</f>
        <v>Non-lead</v>
      </c>
      <c r="X1769"/>
    </row>
    <row r="1770" spans="2:24" ht="29" x14ac:dyDescent="0.35">
      <c r="B1770" s="146"/>
      <c r="C1770" s="31" t="s">
        <v>4313</v>
      </c>
      <c r="D1770" s="31"/>
      <c r="E1770" s="44" t="s">
        <v>3284</v>
      </c>
      <c r="F1770" s="43" t="s">
        <v>41</v>
      </c>
      <c r="G1770" s="84" t="s">
        <v>3249</v>
      </c>
      <c r="H1770" s="31">
        <v>2000</v>
      </c>
      <c r="I1770" s="207" t="s">
        <v>3338</v>
      </c>
      <c r="J1770" s="84" t="s">
        <v>3270</v>
      </c>
      <c r="K1770" s="31" t="s">
        <v>41</v>
      </c>
      <c r="L1770" s="31"/>
      <c r="M1770" s="169"/>
      <c r="N1770" s="148"/>
      <c r="O1770" s="44" t="s">
        <v>3284</v>
      </c>
      <c r="P1770" s="43">
        <v>2000</v>
      </c>
      <c r="Q1770" s="207" t="s">
        <v>3338</v>
      </c>
      <c r="R1770" s="84" t="s">
        <v>3270</v>
      </c>
      <c r="S1770" s="31" t="s">
        <v>41</v>
      </c>
      <c r="T1770" s="31"/>
      <c r="U1770" s="169"/>
      <c r="V1770" s="150"/>
      <c r="W1770" s="141" t="str" cm="1">
        <f t="array" ref="W1770">IF(SUM(LEN(B1770:V1770))=0,"",IF(OR(OR(ISBLANK(F1770),SUM(LEN(C1770),LEN(D1770))=0),AND(NOT(E1770="Unknown"),ISBLANK(J1770)),AND(NOT(O1770="Unknown"),ISBLANK(R1770))),"Missing Information", INDEX(Table15[Entire Service Line Classification], MATCH(SUMIFS(Table15[Unique ID],Table15[System-Owned Portion],E1770,Table15[If Material Anything Other than "Lead" in Column E,Was Material Ever Previously Lead?],G1770,Table15[Customer-Owned Portion],O1770),Table15[Unique ID],0),0)))</f>
        <v>Non-lead</v>
      </c>
      <c r="X1770"/>
    </row>
    <row r="1771" spans="2:24" ht="29" x14ac:dyDescent="0.35">
      <c r="B1771" s="146"/>
      <c r="C1771" s="31" t="s">
        <v>4314</v>
      </c>
      <c r="D1771" s="31"/>
      <c r="E1771" s="44" t="s">
        <v>3284</v>
      </c>
      <c r="F1771" s="43" t="s">
        <v>41</v>
      </c>
      <c r="G1771" s="84" t="s">
        <v>3249</v>
      </c>
      <c r="H1771" s="31">
        <v>1999</v>
      </c>
      <c r="I1771" s="207" t="s">
        <v>3338</v>
      </c>
      <c r="J1771" s="84" t="s">
        <v>3270</v>
      </c>
      <c r="K1771" s="31" t="s">
        <v>41</v>
      </c>
      <c r="L1771" s="31"/>
      <c r="M1771" s="169"/>
      <c r="N1771" s="148"/>
      <c r="O1771" s="44" t="s">
        <v>3284</v>
      </c>
      <c r="P1771" s="43">
        <v>1999</v>
      </c>
      <c r="Q1771" s="207" t="s">
        <v>3338</v>
      </c>
      <c r="R1771" s="84" t="s">
        <v>3270</v>
      </c>
      <c r="S1771" s="31" t="s">
        <v>41</v>
      </c>
      <c r="T1771" s="31"/>
      <c r="U1771" s="169"/>
      <c r="V1771" s="150"/>
      <c r="W1771" s="141" t="str" cm="1">
        <f t="array" ref="W1771">IF(SUM(LEN(B1771:V1771))=0,"",IF(OR(OR(ISBLANK(F1771),SUM(LEN(C1771),LEN(D1771))=0),AND(NOT(E1771="Unknown"),ISBLANK(J1771)),AND(NOT(O1771="Unknown"),ISBLANK(R1771))),"Missing Information", INDEX(Table15[Entire Service Line Classification], MATCH(SUMIFS(Table15[Unique ID],Table15[System-Owned Portion],E1771,Table15[If Material Anything Other than "Lead" in Column E,Was Material Ever Previously Lead?],G1771,Table15[Customer-Owned Portion],O1771),Table15[Unique ID],0),0)))</f>
        <v>Non-lead</v>
      </c>
      <c r="X1771"/>
    </row>
    <row r="1772" spans="2:24" x14ac:dyDescent="0.35">
      <c r="B1772" s="146"/>
      <c r="C1772" s="31" t="s">
        <v>874</v>
      </c>
      <c r="D1772" s="31"/>
      <c r="E1772" s="44" t="s">
        <v>3203</v>
      </c>
      <c r="F1772" s="43" t="s">
        <v>3283</v>
      </c>
      <c r="G1772" s="84" t="s">
        <v>3249</v>
      </c>
      <c r="H1772" s="31">
        <v>1954</v>
      </c>
      <c r="I1772" s="207" t="s">
        <v>3338</v>
      </c>
      <c r="J1772" s="84"/>
      <c r="K1772" s="31" t="s">
        <v>41</v>
      </c>
      <c r="L1772" s="31"/>
      <c r="M1772" s="169"/>
      <c r="N1772" s="148"/>
      <c r="O1772" s="44" t="s">
        <v>3203</v>
      </c>
      <c r="P1772" s="43">
        <v>1954</v>
      </c>
      <c r="Q1772" s="207" t="s">
        <v>3338</v>
      </c>
      <c r="R1772" s="84" t="s">
        <v>3203</v>
      </c>
      <c r="S1772" s="31" t="s">
        <v>41</v>
      </c>
      <c r="T1772" s="31"/>
      <c r="U1772" s="169"/>
      <c r="V1772" s="150"/>
      <c r="W1772" s="141" t="str" cm="1">
        <f t="array" ref="W1772">IF(SUM(LEN(B1772:V1772))=0,"",IF(OR(OR(ISBLANK(F1772),SUM(LEN(C1772),LEN(D1772))=0),AND(NOT(E1772="Unknown"),ISBLANK(J1772)),AND(NOT(O1772="Unknown"),ISBLANK(R1772))),"Missing Information", INDEX(Table15[Entire Service Line Classification], MATCH(SUMIFS(Table15[Unique ID],Table15[System-Owned Portion],E1772,Table15[If Material Anything Other than "Lead" in Column E,Was Material Ever Previously Lead?],G1772,Table15[Customer-Owned Portion],O1772),Table15[Unique ID],0),0)))</f>
        <v>Lead Status Unknown</v>
      </c>
      <c r="X1772"/>
    </row>
    <row r="1773" spans="2:24" ht="29" x14ac:dyDescent="0.35">
      <c r="B1773" s="146"/>
      <c r="C1773" s="31" t="s">
        <v>4315</v>
      </c>
      <c r="D1773" s="31"/>
      <c r="E1773" s="44" t="s">
        <v>3284</v>
      </c>
      <c r="F1773" s="43" t="s">
        <v>41</v>
      </c>
      <c r="G1773" s="84" t="s">
        <v>3249</v>
      </c>
      <c r="H1773" s="31">
        <v>2000</v>
      </c>
      <c r="I1773" s="207" t="s">
        <v>3341</v>
      </c>
      <c r="J1773" s="84" t="s">
        <v>3270</v>
      </c>
      <c r="K1773" s="31" t="s">
        <v>41</v>
      </c>
      <c r="L1773" s="31"/>
      <c r="M1773" s="169"/>
      <c r="N1773" s="148"/>
      <c r="O1773" s="44" t="s">
        <v>3284</v>
      </c>
      <c r="P1773" s="43">
        <v>2000</v>
      </c>
      <c r="Q1773" s="207" t="s">
        <v>3341</v>
      </c>
      <c r="R1773" s="84" t="s">
        <v>3270</v>
      </c>
      <c r="S1773" s="31" t="s">
        <v>41</v>
      </c>
      <c r="T1773" s="31"/>
      <c r="U1773" s="169"/>
      <c r="V1773" s="150"/>
      <c r="W1773" s="141" t="str" cm="1">
        <f t="array" ref="W1773">IF(SUM(LEN(B1773:V1773))=0,"",IF(OR(OR(ISBLANK(F1773),SUM(LEN(C1773),LEN(D1773))=0),AND(NOT(E1773="Unknown"),ISBLANK(J1773)),AND(NOT(O1773="Unknown"),ISBLANK(R1773))),"Missing Information", INDEX(Table15[Entire Service Line Classification], MATCH(SUMIFS(Table15[Unique ID],Table15[System-Owned Portion],E1773,Table15[If Material Anything Other than "Lead" in Column E,Was Material Ever Previously Lead?],G1773,Table15[Customer-Owned Portion],O1773),Table15[Unique ID],0),0)))</f>
        <v>Non-lead</v>
      </c>
      <c r="X1773"/>
    </row>
    <row r="1774" spans="2:24" ht="29" x14ac:dyDescent="0.35">
      <c r="B1774" s="146"/>
      <c r="C1774" s="31" t="s">
        <v>4316</v>
      </c>
      <c r="D1774" s="31"/>
      <c r="E1774" s="44" t="s">
        <v>3284</v>
      </c>
      <c r="F1774" s="43" t="s">
        <v>41</v>
      </c>
      <c r="G1774" s="84" t="s">
        <v>3249</v>
      </c>
      <c r="H1774" s="31">
        <v>2000</v>
      </c>
      <c r="I1774" s="207" t="s">
        <v>3338</v>
      </c>
      <c r="J1774" s="84" t="s">
        <v>3270</v>
      </c>
      <c r="K1774" s="31" t="s">
        <v>41</v>
      </c>
      <c r="L1774" s="31"/>
      <c r="M1774" s="169"/>
      <c r="N1774" s="148"/>
      <c r="O1774" s="44" t="s">
        <v>3284</v>
      </c>
      <c r="P1774" s="43">
        <v>2000</v>
      </c>
      <c r="Q1774" s="207" t="s">
        <v>3338</v>
      </c>
      <c r="R1774" s="84" t="s">
        <v>3270</v>
      </c>
      <c r="S1774" s="31" t="s">
        <v>41</v>
      </c>
      <c r="T1774" s="31"/>
      <c r="U1774" s="169"/>
      <c r="V1774" s="150"/>
      <c r="W1774" s="141" t="str" cm="1">
        <f t="array" ref="W1774">IF(SUM(LEN(B1774:V1774))=0,"",IF(OR(OR(ISBLANK(F1774),SUM(LEN(C1774),LEN(D1774))=0),AND(NOT(E1774="Unknown"),ISBLANK(J1774)),AND(NOT(O1774="Unknown"),ISBLANK(R1774))),"Missing Information", INDEX(Table15[Entire Service Line Classification], MATCH(SUMIFS(Table15[Unique ID],Table15[System-Owned Portion],E1774,Table15[If Material Anything Other than "Lead" in Column E,Was Material Ever Previously Lead?],G1774,Table15[Customer-Owned Portion],O1774),Table15[Unique ID],0),0)))</f>
        <v>Non-lead</v>
      </c>
      <c r="X1774"/>
    </row>
    <row r="1775" spans="2:24" ht="29" x14ac:dyDescent="0.35">
      <c r="B1775" s="146"/>
      <c r="C1775" s="31" t="s">
        <v>4317</v>
      </c>
      <c r="D1775" s="31"/>
      <c r="E1775" s="44" t="s">
        <v>3284</v>
      </c>
      <c r="F1775" s="43" t="s">
        <v>41</v>
      </c>
      <c r="G1775" s="84" t="s">
        <v>3249</v>
      </c>
      <c r="H1775" s="31">
        <v>2000</v>
      </c>
      <c r="I1775" s="207" t="s">
        <v>3338</v>
      </c>
      <c r="J1775" s="84" t="s">
        <v>3270</v>
      </c>
      <c r="K1775" s="31" t="s">
        <v>41</v>
      </c>
      <c r="L1775" s="31"/>
      <c r="M1775" s="169"/>
      <c r="N1775" s="148"/>
      <c r="O1775" s="44" t="s">
        <v>3284</v>
      </c>
      <c r="P1775" s="43">
        <v>2000</v>
      </c>
      <c r="Q1775" s="207" t="s">
        <v>3338</v>
      </c>
      <c r="R1775" s="84" t="s">
        <v>3270</v>
      </c>
      <c r="S1775" s="31" t="s">
        <v>41</v>
      </c>
      <c r="T1775" s="31"/>
      <c r="U1775" s="169"/>
      <c r="V1775" s="150"/>
      <c r="W1775" s="141" t="str" cm="1">
        <f t="array" ref="W1775">IF(SUM(LEN(B1775:V1775))=0,"",IF(OR(OR(ISBLANK(F1775),SUM(LEN(C1775),LEN(D1775))=0),AND(NOT(E1775="Unknown"),ISBLANK(J1775)),AND(NOT(O1775="Unknown"),ISBLANK(R1775))),"Missing Information", INDEX(Table15[Entire Service Line Classification], MATCH(SUMIFS(Table15[Unique ID],Table15[System-Owned Portion],E1775,Table15[If Material Anything Other than "Lead" in Column E,Was Material Ever Previously Lead?],G1775,Table15[Customer-Owned Portion],O1775),Table15[Unique ID],0),0)))</f>
        <v>Non-lead</v>
      </c>
      <c r="X1775"/>
    </row>
    <row r="1776" spans="2:24" ht="29" x14ac:dyDescent="0.35">
      <c r="B1776" s="146"/>
      <c r="C1776" s="31" t="s">
        <v>4318</v>
      </c>
      <c r="D1776" s="31"/>
      <c r="E1776" s="44" t="s">
        <v>3284</v>
      </c>
      <c r="F1776" s="43" t="s">
        <v>41</v>
      </c>
      <c r="G1776" s="84" t="s">
        <v>3249</v>
      </c>
      <c r="H1776" s="31">
        <v>2000</v>
      </c>
      <c r="I1776" s="207" t="s">
        <v>3338</v>
      </c>
      <c r="J1776" s="84" t="s">
        <v>3270</v>
      </c>
      <c r="K1776" s="31" t="s">
        <v>41</v>
      </c>
      <c r="L1776" s="31"/>
      <c r="M1776" s="169"/>
      <c r="N1776" s="148"/>
      <c r="O1776" s="44" t="s">
        <v>3284</v>
      </c>
      <c r="P1776" s="43">
        <v>2000</v>
      </c>
      <c r="Q1776" s="207" t="s">
        <v>3338</v>
      </c>
      <c r="R1776" s="84" t="s">
        <v>3270</v>
      </c>
      <c r="S1776" s="31" t="s">
        <v>41</v>
      </c>
      <c r="T1776" s="31"/>
      <c r="U1776" s="169"/>
      <c r="V1776" s="150"/>
      <c r="W1776" s="141" t="str" cm="1">
        <f t="array" ref="W1776">IF(SUM(LEN(B1776:V1776))=0,"",IF(OR(OR(ISBLANK(F1776),SUM(LEN(C1776),LEN(D1776))=0),AND(NOT(E1776="Unknown"),ISBLANK(J1776)),AND(NOT(O1776="Unknown"),ISBLANK(R1776))),"Missing Information", INDEX(Table15[Entire Service Line Classification], MATCH(SUMIFS(Table15[Unique ID],Table15[System-Owned Portion],E1776,Table15[If Material Anything Other than "Lead" in Column E,Was Material Ever Previously Lead?],G1776,Table15[Customer-Owned Portion],O1776),Table15[Unique ID],0),0)))</f>
        <v>Non-lead</v>
      </c>
      <c r="X1776"/>
    </row>
    <row r="1777" spans="2:24" ht="29" x14ac:dyDescent="0.35">
      <c r="B1777" s="146"/>
      <c r="C1777" s="31" t="s">
        <v>4319</v>
      </c>
      <c r="D1777" s="31"/>
      <c r="E1777" s="44" t="s">
        <v>3284</v>
      </c>
      <c r="F1777" s="43" t="s">
        <v>41</v>
      </c>
      <c r="G1777" s="84" t="s">
        <v>3249</v>
      </c>
      <c r="H1777" s="31">
        <v>2000</v>
      </c>
      <c r="I1777" s="207" t="s">
        <v>3338</v>
      </c>
      <c r="J1777" s="84" t="s">
        <v>3270</v>
      </c>
      <c r="K1777" s="31" t="s">
        <v>41</v>
      </c>
      <c r="L1777" s="31"/>
      <c r="M1777" s="169"/>
      <c r="N1777" s="148"/>
      <c r="O1777" s="44" t="s">
        <v>3284</v>
      </c>
      <c r="P1777" s="43">
        <v>2000</v>
      </c>
      <c r="Q1777" s="207" t="s">
        <v>3338</v>
      </c>
      <c r="R1777" s="84" t="s">
        <v>3270</v>
      </c>
      <c r="S1777" s="31" t="s">
        <v>41</v>
      </c>
      <c r="T1777" s="31"/>
      <c r="U1777" s="169"/>
      <c r="V1777" s="150"/>
      <c r="W1777" s="141" t="str" cm="1">
        <f t="array" ref="W1777">IF(SUM(LEN(B1777:V1777))=0,"",IF(OR(OR(ISBLANK(F1777),SUM(LEN(C1777),LEN(D1777))=0),AND(NOT(E1777="Unknown"),ISBLANK(J1777)),AND(NOT(O1777="Unknown"),ISBLANK(R1777))),"Missing Information", INDEX(Table15[Entire Service Line Classification], MATCH(SUMIFS(Table15[Unique ID],Table15[System-Owned Portion],E1777,Table15[If Material Anything Other than "Lead" in Column E,Was Material Ever Previously Lead?],G1777,Table15[Customer-Owned Portion],O1777),Table15[Unique ID],0),0)))</f>
        <v>Non-lead</v>
      </c>
      <c r="X1777"/>
    </row>
    <row r="1778" spans="2:24" ht="29" x14ac:dyDescent="0.35">
      <c r="B1778" s="146"/>
      <c r="C1778" s="31" t="s">
        <v>4320</v>
      </c>
      <c r="D1778" s="31"/>
      <c r="E1778" s="44" t="s">
        <v>3284</v>
      </c>
      <c r="F1778" s="43" t="s">
        <v>41</v>
      </c>
      <c r="G1778" s="84" t="s">
        <v>3249</v>
      </c>
      <c r="H1778" s="31">
        <v>1999</v>
      </c>
      <c r="I1778" s="207" t="s">
        <v>3338</v>
      </c>
      <c r="J1778" s="84" t="s">
        <v>3270</v>
      </c>
      <c r="K1778" s="31" t="s">
        <v>41</v>
      </c>
      <c r="L1778" s="31"/>
      <c r="M1778" s="169"/>
      <c r="N1778" s="148"/>
      <c r="O1778" s="44" t="s">
        <v>3284</v>
      </c>
      <c r="P1778" s="43">
        <v>1999</v>
      </c>
      <c r="Q1778" s="207" t="s">
        <v>3338</v>
      </c>
      <c r="R1778" s="84" t="s">
        <v>3270</v>
      </c>
      <c r="S1778" s="31" t="s">
        <v>41</v>
      </c>
      <c r="T1778" s="31"/>
      <c r="U1778" s="169"/>
      <c r="V1778" s="150"/>
      <c r="W1778" s="141" t="str" cm="1">
        <f t="array" ref="W1778">IF(SUM(LEN(B1778:V1778))=0,"",IF(OR(OR(ISBLANK(F1778),SUM(LEN(C1778),LEN(D1778))=0),AND(NOT(E1778="Unknown"),ISBLANK(J1778)),AND(NOT(O1778="Unknown"),ISBLANK(R1778))),"Missing Information", INDEX(Table15[Entire Service Line Classification], MATCH(SUMIFS(Table15[Unique ID],Table15[System-Owned Portion],E1778,Table15[If Material Anything Other than "Lead" in Column E,Was Material Ever Previously Lead?],G1778,Table15[Customer-Owned Portion],O1778),Table15[Unique ID],0),0)))</f>
        <v>Non-lead</v>
      </c>
      <c r="X1778"/>
    </row>
    <row r="1779" spans="2:24" ht="29" x14ac:dyDescent="0.35">
      <c r="B1779" s="146"/>
      <c r="C1779" s="31" t="s">
        <v>4321</v>
      </c>
      <c r="D1779" s="31"/>
      <c r="E1779" s="44" t="s">
        <v>3284</v>
      </c>
      <c r="F1779" s="43" t="s">
        <v>41</v>
      </c>
      <c r="G1779" s="84" t="s">
        <v>3249</v>
      </c>
      <c r="H1779" s="31">
        <v>2000</v>
      </c>
      <c r="I1779" s="207" t="s">
        <v>3338</v>
      </c>
      <c r="J1779" s="84" t="s">
        <v>3270</v>
      </c>
      <c r="K1779" s="31" t="s">
        <v>41</v>
      </c>
      <c r="L1779" s="31"/>
      <c r="M1779" s="169"/>
      <c r="N1779" s="148"/>
      <c r="O1779" s="44" t="s">
        <v>3284</v>
      </c>
      <c r="P1779" s="43">
        <v>2000</v>
      </c>
      <c r="Q1779" s="207" t="s">
        <v>3338</v>
      </c>
      <c r="R1779" s="84" t="s">
        <v>3270</v>
      </c>
      <c r="S1779" s="31" t="s">
        <v>41</v>
      </c>
      <c r="T1779" s="31"/>
      <c r="U1779" s="169"/>
      <c r="V1779" s="150"/>
      <c r="W1779" s="141" t="str" cm="1">
        <f t="array" ref="W1779">IF(SUM(LEN(B1779:V1779))=0,"",IF(OR(OR(ISBLANK(F1779),SUM(LEN(C1779),LEN(D1779))=0),AND(NOT(E1779="Unknown"),ISBLANK(J1779)),AND(NOT(O1779="Unknown"),ISBLANK(R1779))),"Missing Information", INDEX(Table15[Entire Service Line Classification], MATCH(SUMIFS(Table15[Unique ID],Table15[System-Owned Portion],E1779,Table15[If Material Anything Other than "Lead" in Column E,Was Material Ever Previously Lead?],G1779,Table15[Customer-Owned Portion],O1779),Table15[Unique ID],0),0)))</f>
        <v>Non-lead</v>
      </c>
      <c r="X1779"/>
    </row>
    <row r="1780" spans="2:24" ht="29" x14ac:dyDescent="0.35">
      <c r="B1780" s="146"/>
      <c r="C1780" s="31" t="s">
        <v>4322</v>
      </c>
      <c r="D1780" s="31"/>
      <c r="E1780" s="44" t="s">
        <v>3203</v>
      </c>
      <c r="F1780" s="43" t="s">
        <v>3283</v>
      </c>
      <c r="G1780" s="84" t="s">
        <v>3249</v>
      </c>
      <c r="H1780" s="31"/>
      <c r="I1780" s="207" t="s">
        <v>3338</v>
      </c>
      <c r="J1780" s="84"/>
      <c r="K1780" s="31" t="s">
        <v>41</v>
      </c>
      <c r="L1780" s="31"/>
      <c r="M1780" s="169"/>
      <c r="N1780" s="148"/>
      <c r="O1780" s="44" t="s">
        <v>3203</v>
      </c>
      <c r="P1780" s="43"/>
      <c r="Q1780" s="207" t="s">
        <v>3338</v>
      </c>
      <c r="R1780" s="84" t="s">
        <v>3203</v>
      </c>
      <c r="S1780" s="31" t="s">
        <v>41</v>
      </c>
      <c r="T1780" s="31"/>
      <c r="U1780" s="169"/>
      <c r="V1780" s="150"/>
      <c r="W1780" s="141" t="str" cm="1">
        <f t="array" ref="W1780">IF(SUM(LEN(B1780:V1780))=0,"",IF(OR(OR(ISBLANK(F1780),SUM(LEN(C1780),LEN(D1780))=0),AND(NOT(E1780="Unknown"),ISBLANK(J1780)),AND(NOT(O1780="Unknown"),ISBLANK(R1780))),"Missing Information", INDEX(Table15[Entire Service Line Classification], MATCH(SUMIFS(Table15[Unique ID],Table15[System-Owned Portion],E1780,Table15[If Material Anything Other than "Lead" in Column E,Was Material Ever Previously Lead?],G1780,Table15[Customer-Owned Portion],O1780),Table15[Unique ID],0),0)))</f>
        <v>Lead Status Unknown</v>
      </c>
      <c r="X1780"/>
    </row>
    <row r="1781" spans="2:24" ht="29" x14ac:dyDescent="0.35">
      <c r="B1781" s="146"/>
      <c r="C1781" s="31" t="s">
        <v>4323</v>
      </c>
      <c r="D1781" s="31"/>
      <c r="E1781" s="44" t="s">
        <v>3203</v>
      </c>
      <c r="F1781" s="43" t="s">
        <v>3283</v>
      </c>
      <c r="G1781" s="84" t="s">
        <v>3249</v>
      </c>
      <c r="H1781" s="31"/>
      <c r="I1781" s="207" t="s">
        <v>3338</v>
      </c>
      <c r="J1781" s="84"/>
      <c r="K1781" s="31" t="s">
        <v>41</v>
      </c>
      <c r="L1781" s="31"/>
      <c r="M1781" s="169"/>
      <c r="N1781" s="148"/>
      <c r="O1781" s="44" t="s">
        <v>3203</v>
      </c>
      <c r="P1781" s="43"/>
      <c r="Q1781" s="207" t="s">
        <v>3338</v>
      </c>
      <c r="R1781" s="84" t="s">
        <v>3203</v>
      </c>
      <c r="S1781" s="31" t="s">
        <v>41</v>
      </c>
      <c r="T1781" s="31"/>
      <c r="U1781" s="169"/>
      <c r="V1781" s="150"/>
      <c r="W1781" s="141" t="str" cm="1">
        <f t="array" ref="W1781">IF(SUM(LEN(B1781:V1781))=0,"",IF(OR(OR(ISBLANK(F1781),SUM(LEN(C1781),LEN(D1781))=0),AND(NOT(E1781="Unknown"),ISBLANK(J1781)),AND(NOT(O1781="Unknown"),ISBLANK(R1781))),"Missing Information", INDEX(Table15[Entire Service Line Classification], MATCH(SUMIFS(Table15[Unique ID],Table15[System-Owned Portion],E1781,Table15[If Material Anything Other than "Lead" in Column E,Was Material Ever Previously Lead?],G1781,Table15[Customer-Owned Portion],O1781),Table15[Unique ID],0),0)))</f>
        <v>Lead Status Unknown</v>
      </c>
      <c r="X1781"/>
    </row>
    <row r="1782" spans="2:24" ht="29" x14ac:dyDescent="0.35">
      <c r="B1782" s="146"/>
      <c r="C1782" s="31" t="s">
        <v>4324</v>
      </c>
      <c r="D1782" s="31"/>
      <c r="E1782" s="44" t="s">
        <v>3203</v>
      </c>
      <c r="F1782" s="43" t="s">
        <v>3283</v>
      </c>
      <c r="G1782" s="84" t="s">
        <v>3249</v>
      </c>
      <c r="H1782" s="31"/>
      <c r="I1782" s="207" t="s">
        <v>3338</v>
      </c>
      <c r="J1782" s="84"/>
      <c r="K1782" s="31" t="s">
        <v>41</v>
      </c>
      <c r="L1782" s="31"/>
      <c r="M1782" s="169"/>
      <c r="N1782" s="148"/>
      <c r="O1782" s="44" t="s">
        <v>3203</v>
      </c>
      <c r="P1782" s="43"/>
      <c r="Q1782" s="207" t="s">
        <v>3338</v>
      </c>
      <c r="R1782" s="84" t="s">
        <v>3203</v>
      </c>
      <c r="S1782" s="31" t="s">
        <v>41</v>
      </c>
      <c r="T1782" s="31"/>
      <c r="U1782" s="169"/>
      <c r="V1782" s="150"/>
      <c r="W1782" s="141" t="str" cm="1">
        <f t="array" ref="W1782">IF(SUM(LEN(B1782:V1782))=0,"",IF(OR(OR(ISBLANK(F1782),SUM(LEN(C1782),LEN(D1782))=0),AND(NOT(E1782="Unknown"),ISBLANK(J1782)),AND(NOT(O1782="Unknown"),ISBLANK(R1782))),"Missing Information", INDEX(Table15[Entire Service Line Classification], MATCH(SUMIFS(Table15[Unique ID],Table15[System-Owned Portion],E1782,Table15[If Material Anything Other than "Lead" in Column E,Was Material Ever Previously Lead?],G1782,Table15[Customer-Owned Portion],O1782),Table15[Unique ID],0),0)))</f>
        <v>Lead Status Unknown</v>
      </c>
      <c r="X1782"/>
    </row>
    <row r="1783" spans="2:24" x14ac:dyDescent="0.35">
      <c r="B1783" s="146"/>
      <c r="C1783" s="31" t="s">
        <v>875</v>
      </c>
      <c r="D1783" s="31"/>
      <c r="E1783" s="44" t="s">
        <v>3203</v>
      </c>
      <c r="F1783" s="43" t="s">
        <v>3283</v>
      </c>
      <c r="G1783" s="84" t="s">
        <v>3249</v>
      </c>
      <c r="H1783" s="31">
        <v>1955</v>
      </c>
      <c r="I1783" s="207" t="s">
        <v>3338</v>
      </c>
      <c r="J1783" s="84"/>
      <c r="K1783" s="31" t="s">
        <v>41</v>
      </c>
      <c r="L1783" s="31"/>
      <c r="M1783" s="169"/>
      <c r="N1783" s="148"/>
      <c r="O1783" s="44" t="s">
        <v>3203</v>
      </c>
      <c r="P1783" s="43">
        <v>1955</v>
      </c>
      <c r="Q1783" s="207" t="s">
        <v>3338</v>
      </c>
      <c r="R1783" s="84" t="s">
        <v>3203</v>
      </c>
      <c r="S1783" s="31" t="s">
        <v>41</v>
      </c>
      <c r="T1783" s="31"/>
      <c r="U1783" s="169"/>
      <c r="V1783" s="150"/>
      <c r="W1783" s="141" t="str" cm="1">
        <f t="array" ref="W1783">IF(SUM(LEN(B1783:V1783))=0,"",IF(OR(OR(ISBLANK(F1783),SUM(LEN(C1783),LEN(D1783))=0),AND(NOT(E1783="Unknown"),ISBLANK(J1783)),AND(NOT(O1783="Unknown"),ISBLANK(R1783))),"Missing Information", INDEX(Table15[Entire Service Line Classification], MATCH(SUMIFS(Table15[Unique ID],Table15[System-Owned Portion],E1783,Table15[If Material Anything Other than "Lead" in Column E,Was Material Ever Previously Lead?],G1783,Table15[Customer-Owned Portion],O1783),Table15[Unique ID],0),0)))</f>
        <v>Lead Status Unknown</v>
      </c>
      <c r="X1783"/>
    </row>
    <row r="1784" spans="2:24" ht="29" x14ac:dyDescent="0.35">
      <c r="B1784" s="146"/>
      <c r="C1784" s="31" t="s">
        <v>4325</v>
      </c>
      <c r="D1784" s="31"/>
      <c r="E1784" s="44" t="s">
        <v>3203</v>
      </c>
      <c r="F1784" s="43" t="s">
        <v>3283</v>
      </c>
      <c r="G1784" s="84" t="s">
        <v>3249</v>
      </c>
      <c r="H1784" s="31"/>
      <c r="I1784" s="207" t="s">
        <v>3337</v>
      </c>
      <c r="J1784" s="84"/>
      <c r="K1784" s="31" t="s">
        <v>41</v>
      </c>
      <c r="L1784" s="31"/>
      <c r="M1784" s="169"/>
      <c r="N1784" s="148"/>
      <c r="O1784" s="44" t="s">
        <v>3203</v>
      </c>
      <c r="P1784" s="43"/>
      <c r="Q1784" s="207" t="s">
        <v>3337</v>
      </c>
      <c r="R1784" s="84" t="s">
        <v>3203</v>
      </c>
      <c r="S1784" s="31" t="s">
        <v>41</v>
      </c>
      <c r="T1784" s="31"/>
      <c r="U1784" s="169"/>
      <c r="V1784" s="150"/>
      <c r="W1784" s="141" t="str" cm="1">
        <f t="array" ref="W1784">IF(SUM(LEN(B1784:V1784))=0,"",IF(OR(OR(ISBLANK(F1784),SUM(LEN(C1784),LEN(D1784))=0),AND(NOT(E1784="Unknown"),ISBLANK(J1784)),AND(NOT(O1784="Unknown"),ISBLANK(R1784))),"Missing Information", INDEX(Table15[Entire Service Line Classification], MATCH(SUMIFS(Table15[Unique ID],Table15[System-Owned Portion],E1784,Table15[If Material Anything Other than "Lead" in Column E,Was Material Ever Previously Lead?],G1784,Table15[Customer-Owned Portion],O1784),Table15[Unique ID],0),0)))</f>
        <v>Lead Status Unknown</v>
      </c>
      <c r="X1784"/>
    </row>
    <row r="1785" spans="2:24" ht="29" x14ac:dyDescent="0.35">
      <c r="B1785" s="146"/>
      <c r="C1785" s="31" t="s">
        <v>4326</v>
      </c>
      <c r="D1785" s="31"/>
      <c r="E1785" s="44" t="s">
        <v>3284</v>
      </c>
      <c r="F1785" s="43" t="s">
        <v>41</v>
      </c>
      <c r="G1785" s="84" t="s">
        <v>3249</v>
      </c>
      <c r="H1785" s="31">
        <v>2002</v>
      </c>
      <c r="I1785" s="207" t="s">
        <v>3338</v>
      </c>
      <c r="J1785" s="84" t="s">
        <v>3270</v>
      </c>
      <c r="K1785" s="31" t="s">
        <v>41</v>
      </c>
      <c r="L1785" s="31"/>
      <c r="M1785" s="169"/>
      <c r="N1785" s="148"/>
      <c r="O1785" s="44" t="s">
        <v>3284</v>
      </c>
      <c r="P1785" s="43">
        <v>2002</v>
      </c>
      <c r="Q1785" s="207" t="s">
        <v>3338</v>
      </c>
      <c r="R1785" s="84" t="s">
        <v>3270</v>
      </c>
      <c r="S1785" s="31" t="s">
        <v>41</v>
      </c>
      <c r="T1785" s="31"/>
      <c r="U1785" s="169"/>
      <c r="V1785" s="150"/>
      <c r="W1785" s="141" t="str" cm="1">
        <f t="array" ref="W1785">IF(SUM(LEN(B1785:V1785))=0,"",IF(OR(OR(ISBLANK(F1785),SUM(LEN(C1785),LEN(D1785))=0),AND(NOT(E1785="Unknown"),ISBLANK(J1785)),AND(NOT(O1785="Unknown"),ISBLANK(R1785))),"Missing Information", INDEX(Table15[Entire Service Line Classification], MATCH(SUMIFS(Table15[Unique ID],Table15[System-Owned Portion],E1785,Table15[If Material Anything Other than "Lead" in Column E,Was Material Ever Previously Lead?],G1785,Table15[Customer-Owned Portion],O1785),Table15[Unique ID],0),0)))</f>
        <v>Non-lead</v>
      </c>
      <c r="X1785"/>
    </row>
    <row r="1786" spans="2:24" ht="29" x14ac:dyDescent="0.35">
      <c r="B1786" s="146"/>
      <c r="C1786" s="31" t="s">
        <v>4327</v>
      </c>
      <c r="D1786" s="31"/>
      <c r="E1786" s="44" t="s">
        <v>3284</v>
      </c>
      <c r="F1786" s="43" t="s">
        <v>41</v>
      </c>
      <c r="G1786" s="84" t="s">
        <v>3249</v>
      </c>
      <c r="H1786" s="31">
        <v>2002</v>
      </c>
      <c r="I1786" s="207" t="s">
        <v>3338</v>
      </c>
      <c r="J1786" s="84" t="s">
        <v>3270</v>
      </c>
      <c r="K1786" s="31" t="s">
        <v>41</v>
      </c>
      <c r="L1786" s="31"/>
      <c r="M1786" s="169"/>
      <c r="N1786" s="148"/>
      <c r="O1786" s="44" t="s">
        <v>3284</v>
      </c>
      <c r="P1786" s="43">
        <v>2002</v>
      </c>
      <c r="Q1786" s="207" t="s">
        <v>3338</v>
      </c>
      <c r="R1786" s="84" t="s">
        <v>3270</v>
      </c>
      <c r="S1786" s="31" t="s">
        <v>41</v>
      </c>
      <c r="T1786" s="31"/>
      <c r="U1786" s="169"/>
      <c r="V1786" s="150"/>
      <c r="W1786" s="141" t="str" cm="1">
        <f t="array" ref="W1786">IF(SUM(LEN(B1786:V1786))=0,"",IF(OR(OR(ISBLANK(F1786),SUM(LEN(C1786),LEN(D1786))=0),AND(NOT(E1786="Unknown"),ISBLANK(J1786)),AND(NOT(O1786="Unknown"),ISBLANK(R1786))),"Missing Information", INDEX(Table15[Entire Service Line Classification], MATCH(SUMIFS(Table15[Unique ID],Table15[System-Owned Portion],E1786,Table15[If Material Anything Other than "Lead" in Column E,Was Material Ever Previously Lead?],G1786,Table15[Customer-Owned Portion],O1786),Table15[Unique ID],0),0)))</f>
        <v>Non-lead</v>
      </c>
      <c r="X1786"/>
    </row>
    <row r="1787" spans="2:24" x14ac:dyDescent="0.35">
      <c r="B1787" s="146"/>
      <c r="C1787" s="31" t="s">
        <v>876</v>
      </c>
      <c r="D1787" s="31"/>
      <c r="E1787" s="44" t="s">
        <v>3203</v>
      </c>
      <c r="F1787" s="43" t="s">
        <v>3283</v>
      </c>
      <c r="G1787" s="84" t="s">
        <v>3249</v>
      </c>
      <c r="H1787" s="31">
        <v>1954</v>
      </c>
      <c r="I1787" s="207" t="s">
        <v>3336</v>
      </c>
      <c r="J1787" s="84"/>
      <c r="K1787" s="31" t="s">
        <v>41</v>
      </c>
      <c r="L1787" s="31"/>
      <c r="M1787" s="169"/>
      <c r="N1787" s="148"/>
      <c r="O1787" s="44" t="s">
        <v>3203</v>
      </c>
      <c r="P1787" s="43">
        <v>1954</v>
      </c>
      <c r="Q1787" s="207" t="s">
        <v>3336</v>
      </c>
      <c r="R1787" s="84" t="s">
        <v>3203</v>
      </c>
      <c r="S1787" s="31" t="s">
        <v>41</v>
      </c>
      <c r="T1787" s="31"/>
      <c r="U1787" s="169"/>
      <c r="V1787" s="150"/>
      <c r="W1787" s="141" t="str" cm="1">
        <f t="array" ref="W1787">IF(SUM(LEN(B1787:V1787))=0,"",IF(OR(OR(ISBLANK(F1787),SUM(LEN(C1787),LEN(D1787))=0),AND(NOT(E1787="Unknown"),ISBLANK(J1787)),AND(NOT(O1787="Unknown"),ISBLANK(R1787))),"Missing Information", INDEX(Table15[Entire Service Line Classification], MATCH(SUMIFS(Table15[Unique ID],Table15[System-Owned Portion],E1787,Table15[If Material Anything Other than "Lead" in Column E,Was Material Ever Previously Lead?],G1787,Table15[Customer-Owned Portion],O1787),Table15[Unique ID],0),0)))</f>
        <v>Lead Status Unknown</v>
      </c>
      <c r="X1787"/>
    </row>
    <row r="1788" spans="2:24" x14ac:dyDescent="0.35">
      <c r="B1788" s="146"/>
      <c r="C1788" s="31" t="s">
        <v>4328</v>
      </c>
      <c r="D1788" s="31"/>
      <c r="E1788" s="44" t="s">
        <v>3203</v>
      </c>
      <c r="F1788" s="43" t="s">
        <v>3283</v>
      </c>
      <c r="G1788" s="84" t="s">
        <v>3249</v>
      </c>
      <c r="H1788" s="31"/>
      <c r="I1788" s="207" t="s">
        <v>3337</v>
      </c>
      <c r="J1788" s="84"/>
      <c r="K1788" s="31" t="s">
        <v>41</v>
      </c>
      <c r="L1788" s="31"/>
      <c r="M1788" s="169"/>
      <c r="N1788" s="148"/>
      <c r="O1788" s="44" t="s">
        <v>3203</v>
      </c>
      <c r="P1788" s="43"/>
      <c r="Q1788" s="207" t="s">
        <v>3337</v>
      </c>
      <c r="R1788" s="84" t="s">
        <v>3203</v>
      </c>
      <c r="S1788" s="31" t="s">
        <v>41</v>
      </c>
      <c r="T1788" s="31"/>
      <c r="U1788" s="169"/>
      <c r="V1788" s="150"/>
      <c r="W1788" s="141" t="str" cm="1">
        <f t="array" ref="W1788">IF(SUM(LEN(B1788:V1788))=0,"",IF(OR(OR(ISBLANK(F1788),SUM(LEN(C1788),LEN(D1788))=0),AND(NOT(E1788="Unknown"),ISBLANK(J1788)),AND(NOT(O1788="Unknown"),ISBLANK(R1788))),"Missing Information", INDEX(Table15[Entire Service Line Classification], MATCH(SUMIFS(Table15[Unique ID],Table15[System-Owned Portion],E1788,Table15[If Material Anything Other than "Lead" in Column E,Was Material Ever Previously Lead?],G1788,Table15[Customer-Owned Portion],O1788),Table15[Unique ID],0),0)))</f>
        <v>Lead Status Unknown</v>
      </c>
      <c r="X1788"/>
    </row>
    <row r="1789" spans="2:24" x14ac:dyDescent="0.35">
      <c r="B1789" s="146"/>
      <c r="C1789" s="31" t="s">
        <v>877</v>
      </c>
      <c r="D1789" s="31"/>
      <c r="E1789" s="44" t="s">
        <v>3203</v>
      </c>
      <c r="F1789" s="43" t="s">
        <v>3283</v>
      </c>
      <c r="G1789" s="84" t="s">
        <v>3249</v>
      </c>
      <c r="H1789" s="31">
        <v>1956</v>
      </c>
      <c r="I1789" s="207" t="s">
        <v>3340</v>
      </c>
      <c r="J1789" s="84"/>
      <c r="K1789" s="31" t="s">
        <v>41</v>
      </c>
      <c r="L1789" s="31"/>
      <c r="M1789" s="169"/>
      <c r="N1789" s="148"/>
      <c r="O1789" s="44" t="s">
        <v>3203</v>
      </c>
      <c r="P1789" s="43">
        <v>1956</v>
      </c>
      <c r="Q1789" s="207" t="s">
        <v>3340</v>
      </c>
      <c r="R1789" s="84" t="s">
        <v>3203</v>
      </c>
      <c r="S1789" s="31" t="s">
        <v>41</v>
      </c>
      <c r="T1789" s="31"/>
      <c r="U1789" s="169"/>
      <c r="V1789" s="150"/>
      <c r="W1789" s="141" t="str" cm="1">
        <f t="array" ref="W1789">IF(SUM(LEN(B1789:V1789))=0,"",IF(OR(OR(ISBLANK(F1789),SUM(LEN(C1789),LEN(D1789))=0),AND(NOT(E1789="Unknown"),ISBLANK(J1789)),AND(NOT(O1789="Unknown"),ISBLANK(R1789))),"Missing Information", INDEX(Table15[Entire Service Line Classification], MATCH(SUMIFS(Table15[Unique ID],Table15[System-Owned Portion],E1789,Table15[If Material Anything Other than "Lead" in Column E,Was Material Ever Previously Lead?],G1789,Table15[Customer-Owned Portion],O1789),Table15[Unique ID],0),0)))</f>
        <v>Lead Status Unknown</v>
      </c>
      <c r="X1789"/>
    </row>
    <row r="1790" spans="2:24" ht="29" x14ac:dyDescent="0.35">
      <c r="B1790" s="146"/>
      <c r="C1790" s="31" t="s">
        <v>4329</v>
      </c>
      <c r="D1790" s="31"/>
      <c r="E1790" s="44" t="s">
        <v>3284</v>
      </c>
      <c r="F1790" s="43" t="s">
        <v>41</v>
      </c>
      <c r="G1790" s="84" t="s">
        <v>3249</v>
      </c>
      <c r="H1790" s="31">
        <v>2000</v>
      </c>
      <c r="I1790" s="207" t="s">
        <v>3337</v>
      </c>
      <c r="J1790" s="84" t="s">
        <v>3270</v>
      </c>
      <c r="K1790" s="31" t="s">
        <v>41</v>
      </c>
      <c r="L1790" s="31"/>
      <c r="M1790" s="169"/>
      <c r="N1790" s="148"/>
      <c r="O1790" s="44" t="s">
        <v>3284</v>
      </c>
      <c r="P1790" s="43">
        <v>2000</v>
      </c>
      <c r="Q1790" s="207" t="s">
        <v>3337</v>
      </c>
      <c r="R1790" s="84" t="s">
        <v>3270</v>
      </c>
      <c r="S1790" s="31" t="s">
        <v>41</v>
      </c>
      <c r="T1790" s="31"/>
      <c r="U1790" s="169"/>
      <c r="V1790" s="150"/>
      <c r="W1790" s="141" t="str" cm="1">
        <f t="array" ref="W1790">IF(SUM(LEN(B1790:V1790))=0,"",IF(OR(OR(ISBLANK(F1790),SUM(LEN(C1790),LEN(D1790))=0),AND(NOT(E1790="Unknown"),ISBLANK(J1790)),AND(NOT(O1790="Unknown"),ISBLANK(R1790))),"Missing Information", INDEX(Table15[Entire Service Line Classification], MATCH(SUMIFS(Table15[Unique ID],Table15[System-Owned Portion],E1790,Table15[If Material Anything Other than "Lead" in Column E,Was Material Ever Previously Lead?],G1790,Table15[Customer-Owned Portion],O1790),Table15[Unique ID],0),0)))</f>
        <v>Non-lead</v>
      </c>
      <c r="X1790"/>
    </row>
    <row r="1791" spans="2:24" x14ac:dyDescent="0.35">
      <c r="B1791" s="146"/>
      <c r="C1791" s="31" t="s">
        <v>878</v>
      </c>
      <c r="D1791" s="31"/>
      <c r="E1791" s="44" t="s">
        <v>3203</v>
      </c>
      <c r="F1791" s="43" t="s">
        <v>3283</v>
      </c>
      <c r="G1791" s="84" t="s">
        <v>3249</v>
      </c>
      <c r="H1791" s="31">
        <v>1954</v>
      </c>
      <c r="I1791" s="207" t="s">
        <v>3338</v>
      </c>
      <c r="J1791" s="84"/>
      <c r="K1791" s="31" t="s">
        <v>41</v>
      </c>
      <c r="L1791" s="31"/>
      <c r="M1791" s="169"/>
      <c r="N1791" s="148"/>
      <c r="O1791" s="44" t="s">
        <v>3203</v>
      </c>
      <c r="P1791" s="43">
        <v>1954</v>
      </c>
      <c r="Q1791" s="207" t="s">
        <v>3338</v>
      </c>
      <c r="R1791" s="84" t="s">
        <v>3203</v>
      </c>
      <c r="S1791" s="31" t="s">
        <v>41</v>
      </c>
      <c r="T1791" s="31"/>
      <c r="U1791" s="169"/>
      <c r="V1791" s="150"/>
      <c r="W1791" s="141" t="str" cm="1">
        <f t="array" ref="W1791">IF(SUM(LEN(B1791:V1791))=0,"",IF(OR(OR(ISBLANK(F1791),SUM(LEN(C1791),LEN(D1791))=0),AND(NOT(E1791="Unknown"),ISBLANK(J1791)),AND(NOT(O1791="Unknown"),ISBLANK(R1791))),"Missing Information", INDEX(Table15[Entire Service Line Classification], MATCH(SUMIFS(Table15[Unique ID],Table15[System-Owned Portion],E1791,Table15[If Material Anything Other than "Lead" in Column E,Was Material Ever Previously Lead?],G1791,Table15[Customer-Owned Portion],O1791),Table15[Unique ID],0),0)))</f>
        <v>Lead Status Unknown</v>
      </c>
      <c r="X1791"/>
    </row>
    <row r="1792" spans="2:24" ht="29" x14ac:dyDescent="0.35">
      <c r="B1792" s="146"/>
      <c r="C1792" s="31" t="s">
        <v>879</v>
      </c>
      <c r="D1792" s="31"/>
      <c r="E1792" s="44" t="s">
        <v>3284</v>
      </c>
      <c r="F1792" s="43" t="s">
        <v>41</v>
      </c>
      <c r="G1792" s="84" t="s">
        <v>3249</v>
      </c>
      <c r="H1792" s="31">
        <v>2000</v>
      </c>
      <c r="I1792" s="207" t="s">
        <v>3341</v>
      </c>
      <c r="J1792" s="84" t="s">
        <v>3270</v>
      </c>
      <c r="K1792" s="31" t="s">
        <v>41</v>
      </c>
      <c r="L1792" s="31"/>
      <c r="M1792" s="169"/>
      <c r="N1792" s="148"/>
      <c r="O1792" s="44" t="s">
        <v>3284</v>
      </c>
      <c r="P1792" s="43">
        <v>2000</v>
      </c>
      <c r="Q1792" s="207" t="s">
        <v>3341</v>
      </c>
      <c r="R1792" s="84" t="s">
        <v>3270</v>
      </c>
      <c r="S1792" s="31" t="s">
        <v>41</v>
      </c>
      <c r="T1792" s="31"/>
      <c r="U1792" s="169"/>
      <c r="V1792" s="150"/>
      <c r="W1792" s="141" t="str" cm="1">
        <f t="array" ref="W1792">IF(SUM(LEN(B1792:V1792))=0,"",IF(OR(OR(ISBLANK(F1792),SUM(LEN(C1792),LEN(D1792))=0),AND(NOT(E1792="Unknown"),ISBLANK(J1792)),AND(NOT(O1792="Unknown"),ISBLANK(R1792))),"Missing Information", INDEX(Table15[Entire Service Line Classification], MATCH(SUMIFS(Table15[Unique ID],Table15[System-Owned Portion],E1792,Table15[If Material Anything Other than "Lead" in Column E,Was Material Ever Previously Lead?],G1792,Table15[Customer-Owned Portion],O1792),Table15[Unique ID],0),0)))</f>
        <v>Non-lead</v>
      </c>
      <c r="X1792"/>
    </row>
    <row r="1793" spans="2:24" x14ac:dyDescent="0.35">
      <c r="B1793" s="146"/>
      <c r="C1793" s="31" t="s">
        <v>880</v>
      </c>
      <c r="D1793" s="31"/>
      <c r="E1793" s="44" t="s">
        <v>3203</v>
      </c>
      <c r="F1793" s="43" t="s">
        <v>3283</v>
      </c>
      <c r="G1793" s="84" t="s">
        <v>3249</v>
      </c>
      <c r="H1793" s="31"/>
      <c r="I1793" s="207" t="s">
        <v>3338</v>
      </c>
      <c r="J1793" s="84"/>
      <c r="K1793" s="31" t="s">
        <v>41</v>
      </c>
      <c r="L1793" s="31"/>
      <c r="M1793" s="169"/>
      <c r="N1793" s="148"/>
      <c r="O1793" s="44" t="s">
        <v>3203</v>
      </c>
      <c r="P1793" s="43"/>
      <c r="Q1793" s="207" t="s">
        <v>3338</v>
      </c>
      <c r="R1793" s="84" t="s">
        <v>3203</v>
      </c>
      <c r="S1793" s="31" t="s">
        <v>41</v>
      </c>
      <c r="T1793" s="31"/>
      <c r="U1793" s="169"/>
      <c r="V1793" s="150"/>
      <c r="W1793" s="141" t="str" cm="1">
        <f t="array" ref="W1793">IF(SUM(LEN(B1793:V1793))=0,"",IF(OR(OR(ISBLANK(F1793),SUM(LEN(C1793),LEN(D1793))=0),AND(NOT(E1793="Unknown"),ISBLANK(J1793)),AND(NOT(O1793="Unknown"),ISBLANK(R1793))),"Missing Information", INDEX(Table15[Entire Service Line Classification], MATCH(SUMIFS(Table15[Unique ID],Table15[System-Owned Portion],E1793,Table15[If Material Anything Other than "Lead" in Column E,Was Material Ever Previously Lead?],G1793,Table15[Customer-Owned Portion],O1793),Table15[Unique ID],0),0)))</f>
        <v>Lead Status Unknown</v>
      </c>
      <c r="X1793"/>
    </row>
    <row r="1794" spans="2:24" x14ac:dyDescent="0.35">
      <c r="B1794" s="146"/>
      <c r="C1794" s="31" t="s">
        <v>881</v>
      </c>
      <c r="D1794" s="31"/>
      <c r="E1794" s="44" t="s">
        <v>3203</v>
      </c>
      <c r="F1794" s="43" t="s">
        <v>3283</v>
      </c>
      <c r="G1794" s="84" t="s">
        <v>3249</v>
      </c>
      <c r="H1794" s="31"/>
      <c r="I1794" s="207" t="s">
        <v>3338</v>
      </c>
      <c r="J1794" s="84"/>
      <c r="K1794" s="31" t="s">
        <v>41</v>
      </c>
      <c r="L1794" s="31"/>
      <c r="M1794" s="169"/>
      <c r="N1794" s="148"/>
      <c r="O1794" s="44" t="s">
        <v>3203</v>
      </c>
      <c r="P1794" s="43"/>
      <c r="Q1794" s="207" t="s">
        <v>3338</v>
      </c>
      <c r="R1794" s="84" t="s">
        <v>3203</v>
      </c>
      <c r="S1794" s="31" t="s">
        <v>41</v>
      </c>
      <c r="T1794" s="31"/>
      <c r="U1794" s="169"/>
      <c r="V1794" s="150"/>
      <c r="W1794" s="141" t="str" cm="1">
        <f t="array" ref="W1794">IF(SUM(LEN(B1794:V1794))=0,"",IF(OR(OR(ISBLANK(F1794),SUM(LEN(C1794),LEN(D1794))=0),AND(NOT(E1794="Unknown"),ISBLANK(J1794)),AND(NOT(O1794="Unknown"),ISBLANK(R1794))),"Missing Information", INDEX(Table15[Entire Service Line Classification], MATCH(SUMIFS(Table15[Unique ID],Table15[System-Owned Portion],E1794,Table15[If Material Anything Other than "Lead" in Column E,Was Material Ever Previously Lead?],G1794,Table15[Customer-Owned Portion],O1794),Table15[Unique ID],0),0)))</f>
        <v>Lead Status Unknown</v>
      </c>
      <c r="X1794"/>
    </row>
    <row r="1795" spans="2:24" x14ac:dyDescent="0.35">
      <c r="B1795" s="146"/>
      <c r="C1795" s="31" t="s">
        <v>882</v>
      </c>
      <c r="D1795" s="31"/>
      <c r="E1795" s="44" t="s">
        <v>3203</v>
      </c>
      <c r="F1795" s="43" t="s">
        <v>3283</v>
      </c>
      <c r="G1795" s="84" t="s">
        <v>3249</v>
      </c>
      <c r="H1795" s="31">
        <v>1955</v>
      </c>
      <c r="I1795" s="207" t="s">
        <v>3338</v>
      </c>
      <c r="J1795" s="84"/>
      <c r="K1795" s="31" t="s">
        <v>41</v>
      </c>
      <c r="L1795" s="31"/>
      <c r="M1795" s="169"/>
      <c r="N1795" s="148"/>
      <c r="O1795" s="44" t="s">
        <v>3203</v>
      </c>
      <c r="P1795" s="43">
        <v>1955</v>
      </c>
      <c r="Q1795" s="207" t="s">
        <v>3338</v>
      </c>
      <c r="R1795" s="84" t="s">
        <v>3203</v>
      </c>
      <c r="S1795" s="31" t="s">
        <v>41</v>
      </c>
      <c r="T1795" s="31"/>
      <c r="U1795" s="169"/>
      <c r="V1795" s="150"/>
      <c r="W1795" s="141" t="str" cm="1">
        <f t="array" ref="W1795">IF(SUM(LEN(B1795:V1795))=0,"",IF(OR(OR(ISBLANK(F1795),SUM(LEN(C1795),LEN(D1795))=0),AND(NOT(E1795="Unknown"),ISBLANK(J1795)),AND(NOT(O1795="Unknown"),ISBLANK(R1795))),"Missing Information", INDEX(Table15[Entire Service Line Classification], MATCH(SUMIFS(Table15[Unique ID],Table15[System-Owned Portion],E1795,Table15[If Material Anything Other than "Lead" in Column E,Was Material Ever Previously Lead?],G1795,Table15[Customer-Owned Portion],O1795),Table15[Unique ID],0),0)))</f>
        <v>Lead Status Unknown</v>
      </c>
      <c r="X1795"/>
    </row>
    <row r="1796" spans="2:24" x14ac:dyDescent="0.35">
      <c r="B1796" s="146"/>
      <c r="C1796" s="31" t="s">
        <v>4330</v>
      </c>
      <c r="D1796" s="31"/>
      <c r="E1796" s="44" t="s">
        <v>3203</v>
      </c>
      <c r="F1796" s="43" t="s">
        <v>3283</v>
      </c>
      <c r="G1796" s="84" t="s">
        <v>3249</v>
      </c>
      <c r="H1796" s="31">
        <v>1952</v>
      </c>
      <c r="I1796" s="207" t="s">
        <v>3341</v>
      </c>
      <c r="J1796" s="84"/>
      <c r="K1796" s="31" t="s">
        <v>41</v>
      </c>
      <c r="L1796" s="31"/>
      <c r="M1796" s="169"/>
      <c r="N1796" s="148"/>
      <c r="O1796" s="44" t="s">
        <v>3203</v>
      </c>
      <c r="P1796" s="43">
        <v>1952</v>
      </c>
      <c r="Q1796" s="207" t="s">
        <v>3341</v>
      </c>
      <c r="R1796" s="84" t="s">
        <v>3203</v>
      </c>
      <c r="S1796" s="31" t="s">
        <v>41</v>
      </c>
      <c r="T1796" s="31"/>
      <c r="U1796" s="169"/>
      <c r="V1796" s="150"/>
      <c r="W1796" s="141" t="str" cm="1">
        <f t="array" ref="W1796">IF(SUM(LEN(B1796:V1796))=0,"",IF(OR(OR(ISBLANK(F1796),SUM(LEN(C1796),LEN(D1796))=0),AND(NOT(E1796="Unknown"),ISBLANK(J1796)),AND(NOT(O1796="Unknown"),ISBLANK(R1796))),"Missing Information", INDEX(Table15[Entire Service Line Classification], MATCH(SUMIFS(Table15[Unique ID],Table15[System-Owned Portion],E1796,Table15[If Material Anything Other than "Lead" in Column E,Was Material Ever Previously Lead?],G1796,Table15[Customer-Owned Portion],O1796),Table15[Unique ID],0),0)))</f>
        <v>Lead Status Unknown</v>
      </c>
      <c r="X1796"/>
    </row>
    <row r="1797" spans="2:24" x14ac:dyDescent="0.35">
      <c r="B1797" s="146"/>
      <c r="C1797" s="31" t="s">
        <v>883</v>
      </c>
      <c r="D1797" s="31"/>
      <c r="E1797" s="44" t="s">
        <v>3203</v>
      </c>
      <c r="F1797" s="43" t="s">
        <v>3283</v>
      </c>
      <c r="G1797" s="84" t="s">
        <v>3249</v>
      </c>
      <c r="H1797" s="31">
        <v>1955</v>
      </c>
      <c r="I1797" s="207" t="s">
        <v>3338</v>
      </c>
      <c r="J1797" s="84"/>
      <c r="K1797" s="31" t="s">
        <v>41</v>
      </c>
      <c r="L1797" s="31"/>
      <c r="M1797" s="169"/>
      <c r="N1797" s="148"/>
      <c r="O1797" s="44" t="s">
        <v>3203</v>
      </c>
      <c r="P1797" s="43">
        <v>1955</v>
      </c>
      <c r="Q1797" s="207" t="s">
        <v>3338</v>
      </c>
      <c r="R1797" s="84" t="s">
        <v>3203</v>
      </c>
      <c r="S1797" s="31" t="s">
        <v>41</v>
      </c>
      <c r="T1797" s="31"/>
      <c r="U1797" s="169"/>
      <c r="V1797" s="150"/>
      <c r="W1797" s="141" t="str" cm="1">
        <f t="array" ref="W1797">IF(SUM(LEN(B1797:V1797))=0,"",IF(OR(OR(ISBLANK(F1797),SUM(LEN(C1797),LEN(D1797))=0),AND(NOT(E1797="Unknown"),ISBLANK(J1797)),AND(NOT(O1797="Unknown"),ISBLANK(R1797))),"Missing Information", INDEX(Table15[Entire Service Line Classification], MATCH(SUMIFS(Table15[Unique ID],Table15[System-Owned Portion],E1797,Table15[If Material Anything Other than "Lead" in Column E,Was Material Ever Previously Lead?],G1797,Table15[Customer-Owned Portion],O1797),Table15[Unique ID],0),0)))</f>
        <v>Lead Status Unknown</v>
      </c>
      <c r="X1797"/>
    </row>
    <row r="1798" spans="2:24" x14ac:dyDescent="0.35">
      <c r="B1798" s="146"/>
      <c r="C1798" s="31" t="s">
        <v>884</v>
      </c>
      <c r="D1798" s="31"/>
      <c r="E1798" s="44" t="s">
        <v>3203</v>
      </c>
      <c r="F1798" s="43" t="s">
        <v>3283</v>
      </c>
      <c r="G1798" s="84" t="s">
        <v>3249</v>
      </c>
      <c r="H1798" s="31"/>
      <c r="I1798" s="207" t="s">
        <v>3337</v>
      </c>
      <c r="J1798" s="84"/>
      <c r="K1798" s="31" t="s">
        <v>41</v>
      </c>
      <c r="L1798" s="31"/>
      <c r="M1798" s="169"/>
      <c r="N1798" s="148"/>
      <c r="O1798" s="44" t="s">
        <v>3203</v>
      </c>
      <c r="P1798" s="43"/>
      <c r="Q1798" s="207" t="s">
        <v>3337</v>
      </c>
      <c r="R1798" s="84" t="s">
        <v>3203</v>
      </c>
      <c r="S1798" s="31" t="s">
        <v>41</v>
      </c>
      <c r="T1798" s="31"/>
      <c r="U1798" s="169"/>
      <c r="V1798" s="150"/>
      <c r="W1798" s="141" t="str" cm="1">
        <f t="array" ref="W1798">IF(SUM(LEN(B1798:V1798))=0,"",IF(OR(OR(ISBLANK(F1798),SUM(LEN(C1798),LEN(D1798))=0),AND(NOT(E1798="Unknown"),ISBLANK(J1798)),AND(NOT(O1798="Unknown"),ISBLANK(R1798))),"Missing Information", INDEX(Table15[Entire Service Line Classification], MATCH(SUMIFS(Table15[Unique ID],Table15[System-Owned Portion],E1798,Table15[If Material Anything Other than "Lead" in Column E,Was Material Ever Previously Lead?],G1798,Table15[Customer-Owned Portion],O1798),Table15[Unique ID],0),0)))</f>
        <v>Lead Status Unknown</v>
      </c>
      <c r="X1798"/>
    </row>
    <row r="1799" spans="2:24" x14ac:dyDescent="0.35">
      <c r="B1799" s="146"/>
      <c r="C1799" s="31" t="s">
        <v>885</v>
      </c>
      <c r="D1799" s="31"/>
      <c r="E1799" s="44" t="s">
        <v>3203</v>
      </c>
      <c r="F1799" s="43" t="s">
        <v>3283</v>
      </c>
      <c r="G1799" s="84" t="s">
        <v>3249</v>
      </c>
      <c r="H1799" s="31">
        <v>1960</v>
      </c>
      <c r="I1799" s="207" t="s">
        <v>3337</v>
      </c>
      <c r="J1799" s="84"/>
      <c r="K1799" s="31" t="s">
        <v>41</v>
      </c>
      <c r="L1799" s="31"/>
      <c r="M1799" s="169"/>
      <c r="N1799" s="148"/>
      <c r="O1799" s="44" t="s">
        <v>3203</v>
      </c>
      <c r="P1799" s="43">
        <v>1960</v>
      </c>
      <c r="Q1799" s="207" t="s">
        <v>3337</v>
      </c>
      <c r="R1799" s="84" t="s">
        <v>3203</v>
      </c>
      <c r="S1799" s="31" t="s">
        <v>41</v>
      </c>
      <c r="T1799" s="31"/>
      <c r="U1799" s="169"/>
      <c r="V1799" s="150"/>
      <c r="W1799" s="141" t="str" cm="1">
        <f t="array" ref="W1799">IF(SUM(LEN(B1799:V1799))=0,"",IF(OR(OR(ISBLANK(F1799),SUM(LEN(C1799),LEN(D1799))=0),AND(NOT(E1799="Unknown"),ISBLANK(J1799)),AND(NOT(O1799="Unknown"),ISBLANK(R1799))),"Missing Information", INDEX(Table15[Entire Service Line Classification], MATCH(SUMIFS(Table15[Unique ID],Table15[System-Owned Portion],E1799,Table15[If Material Anything Other than "Lead" in Column E,Was Material Ever Previously Lead?],G1799,Table15[Customer-Owned Portion],O1799),Table15[Unique ID],0),0)))</f>
        <v>Lead Status Unknown</v>
      </c>
      <c r="X1799"/>
    </row>
    <row r="1800" spans="2:24" ht="29" x14ac:dyDescent="0.35">
      <c r="B1800" s="146"/>
      <c r="C1800" s="31" t="s">
        <v>4331</v>
      </c>
      <c r="D1800" s="31"/>
      <c r="E1800" s="44" t="s">
        <v>3284</v>
      </c>
      <c r="F1800" s="43" t="s">
        <v>41</v>
      </c>
      <c r="G1800" s="84" t="s">
        <v>3249</v>
      </c>
      <c r="H1800" s="31">
        <v>2000</v>
      </c>
      <c r="I1800" s="207" t="s">
        <v>3341</v>
      </c>
      <c r="J1800" s="84" t="s">
        <v>3270</v>
      </c>
      <c r="K1800" s="31" t="s">
        <v>41</v>
      </c>
      <c r="L1800" s="31"/>
      <c r="M1800" s="169"/>
      <c r="N1800" s="148"/>
      <c r="O1800" s="44" t="s">
        <v>3284</v>
      </c>
      <c r="P1800" s="43">
        <v>2000</v>
      </c>
      <c r="Q1800" s="207" t="s">
        <v>3341</v>
      </c>
      <c r="R1800" s="84" t="s">
        <v>3270</v>
      </c>
      <c r="S1800" s="31" t="s">
        <v>41</v>
      </c>
      <c r="T1800" s="31"/>
      <c r="U1800" s="169"/>
      <c r="V1800" s="150"/>
      <c r="W1800" s="141" t="str" cm="1">
        <f t="array" ref="W1800">IF(SUM(LEN(B1800:V1800))=0,"",IF(OR(OR(ISBLANK(F1800),SUM(LEN(C1800),LEN(D1800))=0),AND(NOT(E1800="Unknown"),ISBLANK(J1800)),AND(NOT(O1800="Unknown"),ISBLANK(R1800))),"Missing Information", INDEX(Table15[Entire Service Line Classification], MATCH(SUMIFS(Table15[Unique ID],Table15[System-Owned Portion],E1800,Table15[If Material Anything Other than "Lead" in Column E,Was Material Ever Previously Lead?],G1800,Table15[Customer-Owned Portion],O1800),Table15[Unique ID],0),0)))</f>
        <v>Non-lead</v>
      </c>
      <c r="X1800"/>
    </row>
    <row r="1801" spans="2:24" ht="29" x14ac:dyDescent="0.35">
      <c r="B1801" s="146"/>
      <c r="C1801" s="31" t="s">
        <v>4332</v>
      </c>
      <c r="D1801" s="31"/>
      <c r="E1801" s="44" t="s">
        <v>3284</v>
      </c>
      <c r="F1801" s="43" t="s">
        <v>41</v>
      </c>
      <c r="G1801" s="84" t="s">
        <v>3249</v>
      </c>
      <c r="H1801" s="31">
        <v>2000</v>
      </c>
      <c r="I1801" s="207" t="s">
        <v>3336</v>
      </c>
      <c r="J1801" s="84" t="s">
        <v>3270</v>
      </c>
      <c r="K1801" s="31" t="s">
        <v>41</v>
      </c>
      <c r="L1801" s="31"/>
      <c r="M1801" s="169"/>
      <c r="N1801" s="148"/>
      <c r="O1801" s="44" t="s">
        <v>3284</v>
      </c>
      <c r="P1801" s="43">
        <v>2000</v>
      </c>
      <c r="Q1801" s="207" t="s">
        <v>3336</v>
      </c>
      <c r="R1801" s="84" t="s">
        <v>3270</v>
      </c>
      <c r="S1801" s="31" t="s">
        <v>41</v>
      </c>
      <c r="T1801" s="31"/>
      <c r="U1801" s="169"/>
      <c r="V1801" s="150"/>
      <c r="W1801" s="141" t="str" cm="1">
        <f t="array" ref="W1801">IF(SUM(LEN(B1801:V1801))=0,"",IF(OR(OR(ISBLANK(F1801),SUM(LEN(C1801),LEN(D1801))=0),AND(NOT(E1801="Unknown"),ISBLANK(J1801)),AND(NOT(O1801="Unknown"),ISBLANK(R1801))),"Missing Information", INDEX(Table15[Entire Service Line Classification], MATCH(SUMIFS(Table15[Unique ID],Table15[System-Owned Portion],E1801,Table15[If Material Anything Other than "Lead" in Column E,Was Material Ever Previously Lead?],G1801,Table15[Customer-Owned Portion],O1801),Table15[Unique ID],0),0)))</f>
        <v>Non-lead</v>
      </c>
      <c r="X1801"/>
    </row>
    <row r="1802" spans="2:24" ht="29" x14ac:dyDescent="0.35">
      <c r="B1802" s="146"/>
      <c r="C1802" s="31" t="s">
        <v>4333</v>
      </c>
      <c r="D1802" s="31"/>
      <c r="E1802" s="44" t="s">
        <v>3284</v>
      </c>
      <c r="F1802" s="43" t="s">
        <v>41</v>
      </c>
      <c r="G1802" s="84" t="s">
        <v>3249</v>
      </c>
      <c r="H1802" s="31">
        <v>2000</v>
      </c>
      <c r="I1802" s="207" t="s">
        <v>3338</v>
      </c>
      <c r="J1802" s="84" t="s">
        <v>3270</v>
      </c>
      <c r="K1802" s="31" t="s">
        <v>41</v>
      </c>
      <c r="L1802" s="31"/>
      <c r="M1802" s="169"/>
      <c r="N1802" s="148"/>
      <c r="O1802" s="44" t="s">
        <v>3284</v>
      </c>
      <c r="P1802" s="43">
        <v>2000</v>
      </c>
      <c r="Q1802" s="207" t="s">
        <v>3338</v>
      </c>
      <c r="R1802" s="84" t="s">
        <v>3270</v>
      </c>
      <c r="S1802" s="31" t="s">
        <v>41</v>
      </c>
      <c r="T1802" s="31"/>
      <c r="U1802" s="169"/>
      <c r="V1802" s="150"/>
      <c r="W1802" s="141" t="str" cm="1">
        <f t="array" ref="W1802">IF(SUM(LEN(B1802:V1802))=0,"",IF(OR(OR(ISBLANK(F1802),SUM(LEN(C1802),LEN(D1802))=0),AND(NOT(E1802="Unknown"),ISBLANK(J1802)),AND(NOT(O1802="Unknown"),ISBLANK(R1802))),"Missing Information", INDEX(Table15[Entire Service Line Classification], MATCH(SUMIFS(Table15[Unique ID],Table15[System-Owned Portion],E1802,Table15[If Material Anything Other than "Lead" in Column E,Was Material Ever Previously Lead?],G1802,Table15[Customer-Owned Portion],O1802),Table15[Unique ID],0),0)))</f>
        <v>Non-lead</v>
      </c>
      <c r="X1802"/>
    </row>
    <row r="1803" spans="2:24" ht="29" x14ac:dyDescent="0.35">
      <c r="B1803" s="146"/>
      <c r="C1803" s="31" t="s">
        <v>4334</v>
      </c>
      <c r="D1803" s="31"/>
      <c r="E1803" s="44" t="s">
        <v>3203</v>
      </c>
      <c r="F1803" s="43" t="s">
        <v>3283</v>
      </c>
      <c r="G1803" s="84" t="s">
        <v>3249</v>
      </c>
      <c r="H1803" s="31"/>
      <c r="I1803" s="207" t="s">
        <v>3338</v>
      </c>
      <c r="J1803" s="84"/>
      <c r="K1803" s="31" t="s">
        <v>41</v>
      </c>
      <c r="L1803" s="31"/>
      <c r="M1803" s="169"/>
      <c r="N1803" s="148"/>
      <c r="O1803" s="44" t="s">
        <v>3203</v>
      </c>
      <c r="P1803" s="43"/>
      <c r="Q1803" s="207" t="s">
        <v>3338</v>
      </c>
      <c r="R1803" s="84" t="s">
        <v>3203</v>
      </c>
      <c r="S1803" s="31" t="s">
        <v>41</v>
      </c>
      <c r="T1803" s="31"/>
      <c r="U1803" s="169"/>
      <c r="V1803" s="150"/>
      <c r="W1803" s="141" t="str" cm="1">
        <f t="array" ref="W1803">IF(SUM(LEN(B1803:V1803))=0,"",IF(OR(OR(ISBLANK(F1803),SUM(LEN(C1803),LEN(D1803))=0),AND(NOT(E1803="Unknown"),ISBLANK(J1803)),AND(NOT(O1803="Unknown"),ISBLANK(R1803))),"Missing Information", INDEX(Table15[Entire Service Line Classification], MATCH(SUMIFS(Table15[Unique ID],Table15[System-Owned Portion],E1803,Table15[If Material Anything Other than "Lead" in Column E,Was Material Ever Previously Lead?],G1803,Table15[Customer-Owned Portion],O1803),Table15[Unique ID],0),0)))</f>
        <v>Lead Status Unknown</v>
      </c>
      <c r="X1803"/>
    </row>
    <row r="1804" spans="2:24" ht="29" x14ac:dyDescent="0.35">
      <c r="B1804" s="146"/>
      <c r="C1804" s="31" t="s">
        <v>886</v>
      </c>
      <c r="D1804" s="31"/>
      <c r="E1804" s="44" t="s">
        <v>3284</v>
      </c>
      <c r="F1804" s="43" t="s">
        <v>41</v>
      </c>
      <c r="G1804" s="84" t="s">
        <v>3249</v>
      </c>
      <c r="H1804" s="31">
        <v>2000</v>
      </c>
      <c r="I1804" s="207" t="s">
        <v>3336</v>
      </c>
      <c r="J1804" s="84" t="s">
        <v>3270</v>
      </c>
      <c r="K1804" s="31" t="s">
        <v>41</v>
      </c>
      <c r="L1804" s="31"/>
      <c r="M1804" s="169"/>
      <c r="N1804" s="148"/>
      <c r="O1804" s="44" t="s">
        <v>3284</v>
      </c>
      <c r="P1804" s="43">
        <v>2000</v>
      </c>
      <c r="Q1804" s="207" t="s">
        <v>3336</v>
      </c>
      <c r="R1804" s="84" t="s">
        <v>3270</v>
      </c>
      <c r="S1804" s="31" t="s">
        <v>41</v>
      </c>
      <c r="T1804" s="31"/>
      <c r="U1804" s="169"/>
      <c r="V1804" s="150"/>
      <c r="W1804" s="141" t="str" cm="1">
        <f t="array" ref="W1804">IF(SUM(LEN(B1804:V1804))=0,"",IF(OR(OR(ISBLANK(F1804),SUM(LEN(C1804),LEN(D1804))=0),AND(NOT(E1804="Unknown"),ISBLANK(J1804)),AND(NOT(O1804="Unknown"),ISBLANK(R1804))),"Missing Information", INDEX(Table15[Entire Service Line Classification], MATCH(SUMIFS(Table15[Unique ID],Table15[System-Owned Portion],E1804,Table15[If Material Anything Other than "Lead" in Column E,Was Material Ever Previously Lead?],G1804,Table15[Customer-Owned Portion],O1804),Table15[Unique ID],0),0)))</f>
        <v>Non-lead</v>
      </c>
      <c r="X1804"/>
    </row>
    <row r="1805" spans="2:24" ht="29" x14ac:dyDescent="0.35">
      <c r="B1805" s="146"/>
      <c r="C1805" s="31" t="s">
        <v>4335</v>
      </c>
      <c r="D1805" s="31"/>
      <c r="E1805" s="44" t="s">
        <v>3284</v>
      </c>
      <c r="F1805" s="43" t="s">
        <v>41</v>
      </c>
      <c r="G1805" s="84" t="s">
        <v>3249</v>
      </c>
      <c r="H1805" s="31">
        <v>2001</v>
      </c>
      <c r="I1805" s="207" t="s">
        <v>3338</v>
      </c>
      <c r="J1805" s="84" t="s">
        <v>3270</v>
      </c>
      <c r="K1805" s="31" t="s">
        <v>41</v>
      </c>
      <c r="L1805" s="31"/>
      <c r="M1805" s="169"/>
      <c r="N1805" s="148"/>
      <c r="O1805" s="44" t="s">
        <v>3284</v>
      </c>
      <c r="P1805" s="43">
        <v>2001</v>
      </c>
      <c r="Q1805" s="207" t="s">
        <v>3338</v>
      </c>
      <c r="R1805" s="84" t="s">
        <v>3270</v>
      </c>
      <c r="S1805" s="31" t="s">
        <v>41</v>
      </c>
      <c r="T1805" s="31"/>
      <c r="U1805" s="169"/>
      <c r="V1805" s="150"/>
      <c r="W1805" s="141" t="str" cm="1">
        <f t="array" ref="W1805">IF(SUM(LEN(B1805:V1805))=0,"",IF(OR(OR(ISBLANK(F1805),SUM(LEN(C1805),LEN(D1805))=0),AND(NOT(E1805="Unknown"),ISBLANK(J1805)),AND(NOT(O1805="Unknown"),ISBLANK(R1805))),"Missing Information", INDEX(Table15[Entire Service Line Classification], MATCH(SUMIFS(Table15[Unique ID],Table15[System-Owned Portion],E1805,Table15[If Material Anything Other than "Lead" in Column E,Was Material Ever Previously Lead?],G1805,Table15[Customer-Owned Portion],O1805),Table15[Unique ID],0),0)))</f>
        <v>Non-lead</v>
      </c>
      <c r="X1805"/>
    </row>
    <row r="1806" spans="2:24" x14ac:dyDescent="0.35">
      <c r="B1806" s="146"/>
      <c r="C1806" s="31" t="s">
        <v>887</v>
      </c>
      <c r="D1806" s="31"/>
      <c r="E1806" s="44" t="s">
        <v>3203</v>
      </c>
      <c r="F1806" s="43" t="s">
        <v>3283</v>
      </c>
      <c r="G1806" s="84" t="s">
        <v>3249</v>
      </c>
      <c r="H1806" s="31">
        <v>1954</v>
      </c>
      <c r="I1806" s="207" t="s">
        <v>3338</v>
      </c>
      <c r="J1806" s="84"/>
      <c r="K1806" s="31" t="s">
        <v>41</v>
      </c>
      <c r="L1806" s="31"/>
      <c r="M1806" s="169"/>
      <c r="N1806" s="148"/>
      <c r="O1806" s="44" t="s">
        <v>3203</v>
      </c>
      <c r="P1806" s="43">
        <v>1954</v>
      </c>
      <c r="Q1806" s="207" t="s">
        <v>3338</v>
      </c>
      <c r="R1806" s="84" t="s">
        <v>3203</v>
      </c>
      <c r="S1806" s="31" t="s">
        <v>41</v>
      </c>
      <c r="T1806" s="31"/>
      <c r="U1806" s="169"/>
      <c r="V1806" s="150"/>
      <c r="W1806" s="141" t="str" cm="1">
        <f t="array" ref="W1806">IF(SUM(LEN(B1806:V1806))=0,"",IF(OR(OR(ISBLANK(F1806),SUM(LEN(C1806),LEN(D1806))=0),AND(NOT(E1806="Unknown"),ISBLANK(J1806)),AND(NOT(O1806="Unknown"),ISBLANK(R1806))),"Missing Information", INDEX(Table15[Entire Service Line Classification], MATCH(SUMIFS(Table15[Unique ID],Table15[System-Owned Portion],E1806,Table15[If Material Anything Other than "Lead" in Column E,Was Material Ever Previously Lead?],G1806,Table15[Customer-Owned Portion],O1806),Table15[Unique ID],0),0)))</f>
        <v>Lead Status Unknown</v>
      </c>
      <c r="X1806"/>
    </row>
    <row r="1807" spans="2:24" ht="29" x14ac:dyDescent="0.35">
      <c r="B1807" s="146"/>
      <c r="C1807" s="31" t="s">
        <v>4336</v>
      </c>
      <c r="D1807" s="31"/>
      <c r="E1807" s="44" t="s">
        <v>3284</v>
      </c>
      <c r="F1807" s="43" t="s">
        <v>41</v>
      </c>
      <c r="G1807" s="84" t="s">
        <v>3249</v>
      </c>
      <c r="H1807" s="31">
        <v>1992</v>
      </c>
      <c r="I1807" s="207" t="s">
        <v>3338</v>
      </c>
      <c r="J1807" s="84" t="s">
        <v>3270</v>
      </c>
      <c r="K1807" s="31" t="s">
        <v>41</v>
      </c>
      <c r="L1807" s="31"/>
      <c r="M1807" s="169"/>
      <c r="N1807" s="148"/>
      <c r="O1807" s="44" t="s">
        <v>3284</v>
      </c>
      <c r="P1807" s="43">
        <v>1992</v>
      </c>
      <c r="Q1807" s="207" t="s">
        <v>3338</v>
      </c>
      <c r="R1807" s="84" t="s">
        <v>3270</v>
      </c>
      <c r="S1807" s="31" t="s">
        <v>41</v>
      </c>
      <c r="T1807" s="31"/>
      <c r="U1807" s="169"/>
      <c r="V1807" s="150"/>
      <c r="W1807" s="141" t="str" cm="1">
        <f t="array" ref="W1807">IF(SUM(LEN(B1807:V1807))=0,"",IF(OR(OR(ISBLANK(F1807),SUM(LEN(C1807),LEN(D1807))=0),AND(NOT(E1807="Unknown"),ISBLANK(J1807)),AND(NOT(O1807="Unknown"),ISBLANK(R1807))),"Missing Information", INDEX(Table15[Entire Service Line Classification], MATCH(SUMIFS(Table15[Unique ID],Table15[System-Owned Portion],E1807,Table15[If Material Anything Other than "Lead" in Column E,Was Material Ever Previously Lead?],G1807,Table15[Customer-Owned Portion],O1807),Table15[Unique ID],0),0)))</f>
        <v>Non-lead</v>
      </c>
      <c r="X1807"/>
    </row>
    <row r="1808" spans="2:24" ht="29" x14ac:dyDescent="0.35">
      <c r="B1808" s="146"/>
      <c r="C1808" s="31" t="s">
        <v>4337</v>
      </c>
      <c r="D1808" s="31"/>
      <c r="E1808" s="44" t="s">
        <v>3284</v>
      </c>
      <c r="F1808" s="43" t="s">
        <v>41</v>
      </c>
      <c r="G1808" s="84" t="s">
        <v>3249</v>
      </c>
      <c r="H1808" s="31">
        <v>2001</v>
      </c>
      <c r="I1808" s="207" t="s">
        <v>3338</v>
      </c>
      <c r="J1808" s="84" t="s">
        <v>3270</v>
      </c>
      <c r="K1808" s="31" t="s">
        <v>41</v>
      </c>
      <c r="L1808" s="31"/>
      <c r="M1808" s="169"/>
      <c r="N1808" s="148"/>
      <c r="O1808" s="44" t="s">
        <v>3284</v>
      </c>
      <c r="P1808" s="43">
        <v>2001</v>
      </c>
      <c r="Q1808" s="207" t="s">
        <v>3338</v>
      </c>
      <c r="R1808" s="84" t="s">
        <v>3270</v>
      </c>
      <c r="S1808" s="31" t="s">
        <v>41</v>
      </c>
      <c r="T1808" s="31"/>
      <c r="U1808" s="169"/>
      <c r="V1808" s="150"/>
      <c r="W1808" s="141" t="str" cm="1">
        <f t="array" ref="W1808">IF(SUM(LEN(B1808:V1808))=0,"",IF(OR(OR(ISBLANK(F1808),SUM(LEN(C1808),LEN(D1808))=0),AND(NOT(E1808="Unknown"),ISBLANK(J1808)),AND(NOT(O1808="Unknown"),ISBLANK(R1808))),"Missing Information", INDEX(Table15[Entire Service Line Classification], MATCH(SUMIFS(Table15[Unique ID],Table15[System-Owned Portion],E1808,Table15[If Material Anything Other than "Lead" in Column E,Was Material Ever Previously Lead?],G1808,Table15[Customer-Owned Portion],O1808),Table15[Unique ID],0),0)))</f>
        <v>Non-lead</v>
      </c>
      <c r="X1808"/>
    </row>
    <row r="1809" spans="2:24" ht="29" x14ac:dyDescent="0.35">
      <c r="B1809" s="146"/>
      <c r="C1809" s="31" t="s">
        <v>4338</v>
      </c>
      <c r="D1809" s="31"/>
      <c r="E1809" s="44" t="s">
        <v>3284</v>
      </c>
      <c r="F1809" s="43" t="s">
        <v>41</v>
      </c>
      <c r="G1809" s="84" t="s">
        <v>3249</v>
      </c>
      <c r="H1809" s="31">
        <v>2000</v>
      </c>
      <c r="I1809" s="207" t="s">
        <v>3338</v>
      </c>
      <c r="J1809" s="84" t="s">
        <v>3270</v>
      </c>
      <c r="K1809" s="31" t="s">
        <v>41</v>
      </c>
      <c r="L1809" s="31"/>
      <c r="M1809" s="169"/>
      <c r="N1809" s="148"/>
      <c r="O1809" s="44" t="s">
        <v>3284</v>
      </c>
      <c r="P1809" s="43">
        <v>2000</v>
      </c>
      <c r="Q1809" s="207" t="s">
        <v>3338</v>
      </c>
      <c r="R1809" s="84" t="s">
        <v>3270</v>
      </c>
      <c r="S1809" s="31" t="s">
        <v>41</v>
      </c>
      <c r="T1809" s="31"/>
      <c r="U1809" s="169"/>
      <c r="V1809" s="150"/>
      <c r="W1809" s="141" t="str" cm="1">
        <f t="array" ref="W1809">IF(SUM(LEN(B1809:V1809))=0,"",IF(OR(OR(ISBLANK(F1809),SUM(LEN(C1809),LEN(D1809))=0),AND(NOT(E1809="Unknown"),ISBLANK(J1809)),AND(NOT(O1809="Unknown"),ISBLANK(R1809))),"Missing Information", INDEX(Table15[Entire Service Line Classification], MATCH(SUMIFS(Table15[Unique ID],Table15[System-Owned Portion],E1809,Table15[If Material Anything Other than "Lead" in Column E,Was Material Ever Previously Lead?],G1809,Table15[Customer-Owned Portion],O1809),Table15[Unique ID],0),0)))</f>
        <v>Non-lead</v>
      </c>
      <c r="X1809"/>
    </row>
    <row r="1810" spans="2:24" ht="29" x14ac:dyDescent="0.35">
      <c r="B1810" s="146"/>
      <c r="C1810" s="31" t="s">
        <v>4339</v>
      </c>
      <c r="D1810" s="31"/>
      <c r="E1810" s="44" t="s">
        <v>3284</v>
      </c>
      <c r="F1810" s="43" t="s">
        <v>41</v>
      </c>
      <c r="G1810" s="84" t="s">
        <v>3249</v>
      </c>
      <c r="H1810" s="31">
        <v>2000</v>
      </c>
      <c r="I1810" s="207" t="s">
        <v>3338</v>
      </c>
      <c r="J1810" s="84" t="s">
        <v>3270</v>
      </c>
      <c r="K1810" s="31" t="s">
        <v>41</v>
      </c>
      <c r="L1810" s="31"/>
      <c r="M1810" s="169"/>
      <c r="N1810" s="148"/>
      <c r="O1810" s="44" t="s">
        <v>3284</v>
      </c>
      <c r="P1810" s="43">
        <v>2000</v>
      </c>
      <c r="Q1810" s="207" t="s">
        <v>3338</v>
      </c>
      <c r="R1810" s="84" t="s">
        <v>3270</v>
      </c>
      <c r="S1810" s="31" t="s">
        <v>41</v>
      </c>
      <c r="T1810" s="31"/>
      <c r="U1810" s="169"/>
      <c r="V1810" s="150"/>
      <c r="W1810" s="141" t="str" cm="1">
        <f t="array" ref="W1810">IF(SUM(LEN(B1810:V1810))=0,"",IF(OR(OR(ISBLANK(F1810),SUM(LEN(C1810),LEN(D1810))=0),AND(NOT(E1810="Unknown"),ISBLANK(J1810)),AND(NOT(O1810="Unknown"),ISBLANK(R1810))),"Missing Information", INDEX(Table15[Entire Service Line Classification], MATCH(SUMIFS(Table15[Unique ID],Table15[System-Owned Portion],E1810,Table15[If Material Anything Other than "Lead" in Column E,Was Material Ever Previously Lead?],G1810,Table15[Customer-Owned Portion],O1810),Table15[Unique ID],0),0)))</f>
        <v>Non-lead</v>
      </c>
      <c r="X1810"/>
    </row>
    <row r="1811" spans="2:24" ht="29" x14ac:dyDescent="0.35">
      <c r="B1811" s="146"/>
      <c r="C1811" s="31" t="s">
        <v>4340</v>
      </c>
      <c r="D1811" s="31"/>
      <c r="E1811" s="44" t="s">
        <v>3284</v>
      </c>
      <c r="F1811" s="43" t="s">
        <v>41</v>
      </c>
      <c r="G1811" s="84" t="s">
        <v>3249</v>
      </c>
      <c r="H1811" s="31">
        <v>2000</v>
      </c>
      <c r="I1811" s="207" t="s">
        <v>3338</v>
      </c>
      <c r="J1811" s="84" t="s">
        <v>3270</v>
      </c>
      <c r="K1811" s="31" t="s">
        <v>41</v>
      </c>
      <c r="L1811" s="31"/>
      <c r="M1811" s="169"/>
      <c r="N1811" s="148"/>
      <c r="O1811" s="44" t="s">
        <v>3284</v>
      </c>
      <c r="P1811" s="43">
        <v>2000</v>
      </c>
      <c r="Q1811" s="207" t="s">
        <v>3338</v>
      </c>
      <c r="R1811" s="84" t="s">
        <v>3270</v>
      </c>
      <c r="S1811" s="31" t="s">
        <v>41</v>
      </c>
      <c r="T1811" s="31"/>
      <c r="U1811" s="169"/>
      <c r="V1811" s="150"/>
      <c r="W1811" s="141" t="str" cm="1">
        <f t="array" ref="W1811">IF(SUM(LEN(B1811:V1811))=0,"",IF(OR(OR(ISBLANK(F1811),SUM(LEN(C1811),LEN(D1811))=0),AND(NOT(E1811="Unknown"),ISBLANK(J1811)),AND(NOT(O1811="Unknown"),ISBLANK(R1811))),"Missing Information", INDEX(Table15[Entire Service Line Classification], MATCH(SUMIFS(Table15[Unique ID],Table15[System-Owned Portion],E1811,Table15[If Material Anything Other than "Lead" in Column E,Was Material Ever Previously Lead?],G1811,Table15[Customer-Owned Portion],O1811),Table15[Unique ID],0),0)))</f>
        <v>Non-lead</v>
      </c>
      <c r="X1811"/>
    </row>
    <row r="1812" spans="2:24" ht="29" x14ac:dyDescent="0.35">
      <c r="B1812" s="146"/>
      <c r="C1812" s="31" t="s">
        <v>4341</v>
      </c>
      <c r="D1812" s="31"/>
      <c r="E1812" s="44" t="s">
        <v>3284</v>
      </c>
      <c r="F1812" s="43" t="s">
        <v>41</v>
      </c>
      <c r="G1812" s="84" t="s">
        <v>3249</v>
      </c>
      <c r="H1812" s="31">
        <v>2001</v>
      </c>
      <c r="I1812" s="207" t="s">
        <v>3338</v>
      </c>
      <c r="J1812" s="84" t="s">
        <v>3270</v>
      </c>
      <c r="K1812" s="31" t="s">
        <v>41</v>
      </c>
      <c r="L1812" s="31"/>
      <c r="M1812" s="169"/>
      <c r="N1812" s="148"/>
      <c r="O1812" s="44" t="s">
        <v>3284</v>
      </c>
      <c r="P1812" s="43">
        <v>2001</v>
      </c>
      <c r="Q1812" s="207" t="s">
        <v>3338</v>
      </c>
      <c r="R1812" s="84" t="s">
        <v>3270</v>
      </c>
      <c r="S1812" s="31" t="s">
        <v>41</v>
      </c>
      <c r="T1812" s="31"/>
      <c r="U1812" s="169"/>
      <c r="V1812" s="150"/>
      <c r="W1812" s="141" t="str" cm="1">
        <f t="array" ref="W1812">IF(SUM(LEN(B1812:V1812))=0,"",IF(OR(OR(ISBLANK(F1812),SUM(LEN(C1812),LEN(D1812))=0),AND(NOT(E1812="Unknown"),ISBLANK(J1812)),AND(NOT(O1812="Unknown"),ISBLANK(R1812))),"Missing Information", INDEX(Table15[Entire Service Line Classification], MATCH(SUMIFS(Table15[Unique ID],Table15[System-Owned Portion],E1812,Table15[If Material Anything Other than "Lead" in Column E,Was Material Ever Previously Lead?],G1812,Table15[Customer-Owned Portion],O1812),Table15[Unique ID],0),0)))</f>
        <v>Non-lead</v>
      </c>
      <c r="X1812"/>
    </row>
    <row r="1813" spans="2:24" ht="29" x14ac:dyDescent="0.35">
      <c r="B1813" s="146"/>
      <c r="C1813" s="31" t="s">
        <v>4342</v>
      </c>
      <c r="D1813" s="31"/>
      <c r="E1813" s="44" t="s">
        <v>3284</v>
      </c>
      <c r="F1813" s="43" t="s">
        <v>41</v>
      </c>
      <c r="G1813" s="84" t="s">
        <v>3249</v>
      </c>
      <c r="H1813" s="31">
        <v>2001</v>
      </c>
      <c r="I1813" s="207" t="s">
        <v>3338</v>
      </c>
      <c r="J1813" s="84" t="s">
        <v>3270</v>
      </c>
      <c r="K1813" s="31" t="s">
        <v>41</v>
      </c>
      <c r="L1813" s="31"/>
      <c r="M1813" s="169"/>
      <c r="N1813" s="148"/>
      <c r="O1813" s="44" t="s">
        <v>3284</v>
      </c>
      <c r="P1813" s="43">
        <v>2001</v>
      </c>
      <c r="Q1813" s="207" t="s">
        <v>3338</v>
      </c>
      <c r="R1813" s="84" t="s">
        <v>3270</v>
      </c>
      <c r="S1813" s="31" t="s">
        <v>41</v>
      </c>
      <c r="T1813" s="31"/>
      <c r="U1813" s="169"/>
      <c r="V1813" s="150"/>
      <c r="W1813" s="141" t="str" cm="1">
        <f t="array" ref="W1813">IF(SUM(LEN(B1813:V1813))=0,"",IF(OR(OR(ISBLANK(F1813),SUM(LEN(C1813),LEN(D1813))=0),AND(NOT(E1813="Unknown"),ISBLANK(J1813)),AND(NOT(O1813="Unknown"),ISBLANK(R1813))),"Missing Information", INDEX(Table15[Entire Service Line Classification], MATCH(SUMIFS(Table15[Unique ID],Table15[System-Owned Portion],E1813,Table15[If Material Anything Other than "Lead" in Column E,Was Material Ever Previously Lead?],G1813,Table15[Customer-Owned Portion],O1813),Table15[Unique ID],0),0)))</f>
        <v>Non-lead</v>
      </c>
      <c r="X1813"/>
    </row>
    <row r="1814" spans="2:24" ht="29" x14ac:dyDescent="0.35">
      <c r="B1814" s="146"/>
      <c r="C1814" s="31" t="s">
        <v>4343</v>
      </c>
      <c r="D1814" s="31"/>
      <c r="E1814" s="44" t="s">
        <v>3284</v>
      </c>
      <c r="F1814" s="43" t="s">
        <v>41</v>
      </c>
      <c r="G1814" s="84" t="s">
        <v>3249</v>
      </c>
      <c r="H1814" s="31">
        <v>2001</v>
      </c>
      <c r="I1814" s="207" t="s">
        <v>3338</v>
      </c>
      <c r="J1814" s="84" t="s">
        <v>3270</v>
      </c>
      <c r="K1814" s="31" t="s">
        <v>41</v>
      </c>
      <c r="L1814" s="31"/>
      <c r="M1814" s="169"/>
      <c r="N1814" s="148"/>
      <c r="O1814" s="44" t="s">
        <v>3284</v>
      </c>
      <c r="P1814" s="43">
        <v>2001</v>
      </c>
      <c r="Q1814" s="207" t="s">
        <v>3338</v>
      </c>
      <c r="R1814" s="84" t="s">
        <v>3270</v>
      </c>
      <c r="S1814" s="31" t="s">
        <v>41</v>
      </c>
      <c r="T1814" s="31"/>
      <c r="U1814" s="169"/>
      <c r="V1814" s="150"/>
      <c r="W1814" s="141" t="str" cm="1">
        <f t="array" ref="W1814">IF(SUM(LEN(B1814:V1814))=0,"",IF(OR(OR(ISBLANK(F1814),SUM(LEN(C1814),LEN(D1814))=0),AND(NOT(E1814="Unknown"),ISBLANK(J1814)),AND(NOT(O1814="Unknown"),ISBLANK(R1814))),"Missing Information", INDEX(Table15[Entire Service Line Classification], MATCH(SUMIFS(Table15[Unique ID],Table15[System-Owned Portion],E1814,Table15[If Material Anything Other than "Lead" in Column E,Was Material Ever Previously Lead?],G1814,Table15[Customer-Owned Portion],O1814),Table15[Unique ID],0),0)))</f>
        <v>Non-lead</v>
      </c>
      <c r="X1814"/>
    </row>
    <row r="1815" spans="2:24" ht="29" x14ac:dyDescent="0.35">
      <c r="B1815" s="146"/>
      <c r="C1815" s="31" t="s">
        <v>4344</v>
      </c>
      <c r="D1815" s="31"/>
      <c r="E1815" s="44" t="s">
        <v>3284</v>
      </c>
      <c r="F1815" s="43" t="s">
        <v>41</v>
      </c>
      <c r="G1815" s="84" t="s">
        <v>3249</v>
      </c>
      <c r="H1815" s="31">
        <v>2001</v>
      </c>
      <c r="I1815" s="207" t="s">
        <v>3338</v>
      </c>
      <c r="J1815" s="84" t="s">
        <v>3270</v>
      </c>
      <c r="K1815" s="31" t="s">
        <v>41</v>
      </c>
      <c r="L1815" s="31"/>
      <c r="M1815" s="169"/>
      <c r="N1815" s="148"/>
      <c r="O1815" s="44" t="s">
        <v>3284</v>
      </c>
      <c r="P1815" s="43">
        <v>2001</v>
      </c>
      <c r="Q1815" s="207" t="s">
        <v>3338</v>
      </c>
      <c r="R1815" s="84" t="s">
        <v>3270</v>
      </c>
      <c r="S1815" s="31" t="s">
        <v>41</v>
      </c>
      <c r="T1815" s="31"/>
      <c r="U1815" s="169"/>
      <c r="V1815" s="150"/>
      <c r="W1815" s="141" t="str" cm="1">
        <f t="array" ref="W1815">IF(SUM(LEN(B1815:V1815))=0,"",IF(OR(OR(ISBLANK(F1815),SUM(LEN(C1815),LEN(D1815))=0),AND(NOT(E1815="Unknown"),ISBLANK(J1815)),AND(NOT(O1815="Unknown"),ISBLANK(R1815))),"Missing Information", INDEX(Table15[Entire Service Line Classification], MATCH(SUMIFS(Table15[Unique ID],Table15[System-Owned Portion],E1815,Table15[If Material Anything Other than "Lead" in Column E,Was Material Ever Previously Lead?],G1815,Table15[Customer-Owned Portion],O1815),Table15[Unique ID],0),0)))</f>
        <v>Non-lead</v>
      </c>
      <c r="X1815"/>
    </row>
    <row r="1816" spans="2:24" ht="29" x14ac:dyDescent="0.35">
      <c r="B1816" s="146"/>
      <c r="C1816" s="31" t="s">
        <v>4345</v>
      </c>
      <c r="D1816" s="31"/>
      <c r="E1816" s="44" t="s">
        <v>3284</v>
      </c>
      <c r="F1816" s="43" t="s">
        <v>41</v>
      </c>
      <c r="G1816" s="84" t="s">
        <v>3249</v>
      </c>
      <c r="H1816" s="31">
        <v>2001</v>
      </c>
      <c r="I1816" s="207" t="s">
        <v>3338</v>
      </c>
      <c r="J1816" s="84" t="s">
        <v>3270</v>
      </c>
      <c r="K1816" s="31" t="s">
        <v>41</v>
      </c>
      <c r="L1816" s="31"/>
      <c r="M1816" s="169"/>
      <c r="N1816" s="148"/>
      <c r="O1816" s="44" t="s">
        <v>3284</v>
      </c>
      <c r="P1816" s="43">
        <v>2001</v>
      </c>
      <c r="Q1816" s="207" t="s">
        <v>3338</v>
      </c>
      <c r="R1816" s="84" t="s">
        <v>3270</v>
      </c>
      <c r="S1816" s="31" t="s">
        <v>41</v>
      </c>
      <c r="T1816" s="31"/>
      <c r="U1816" s="169"/>
      <c r="V1816" s="150"/>
      <c r="W1816" s="141" t="str" cm="1">
        <f t="array" ref="W1816">IF(SUM(LEN(B1816:V1816))=0,"",IF(OR(OR(ISBLANK(F1816),SUM(LEN(C1816),LEN(D1816))=0),AND(NOT(E1816="Unknown"),ISBLANK(J1816)),AND(NOT(O1816="Unknown"),ISBLANK(R1816))),"Missing Information", INDEX(Table15[Entire Service Line Classification], MATCH(SUMIFS(Table15[Unique ID],Table15[System-Owned Portion],E1816,Table15[If Material Anything Other than "Lead" in Column E,Was Material Ever Previously Lead?],G1816,Table15[Customer-Owned Portion],O1816),Table15[Unique ID],0),0)))</f>
        <v>Non-lead</v>
      </c>
      <c r="X1816"/>
    </row>
    <row r="1817" spans="2:24" ht="29" x14ac:dyDescent="0.35">
      <c r="B1817" s="146"/>
      <c r="C1817" s="31" t="s">
        <v>4346</v>
      </c>
      <c r="D1817" s="31"/>
      <c r="E1817" s="44" t="s">
        <v>3284</v>
      </c>
      <c r="F1817" s="43" t="s">
        <v>41</v>
      </c>
      <c r="G1817" s="84" t="s">
        <v>3249</v>
      </c>
      <c r="H1817" s="31">
        <v>2001</v>
      </c>
      <c r="I1817" s="207" t="s">
        <v>3338</v>
      </c>
      <c r="J1817" s="84" t="s">
        <v>3270</v>
      </c>
      <c r="K1817" s="31" t="s">
        <v>41</v>
      </c>
      <c r="L1817" s="31"/>
      <c r="M1817" s="169"/>
      <c r="N1817" s="148"/>
      <c r="O1817" s="44" t="s">
        <v>3284</v>
      </c>
      <c r="P1817" s="43">
        <v>2001</v>
      </c>
      <c r="Q1817" s="207" t="s">
        <v>3338</v>
      </c>
      <c r="R1817" s="84" t="s">
        <v>3270</v>
      </c>
      <c r="S1817" s="31" t="s">
        <v>41</v>
      </c>
      <c r="T1817" s="31"/>
      <c r="U1817" s="169"/>
      <c r="V1817" s="150"/>
      <c r="W1817" s="141" t="str" cm="1">
        <f t="array" ref="W1817">IF(SUM(LEN(B1817:V1817))=0,"",IF(OR(OR(ISBLANK(F1817),SUM(LEN(C1817),LEN(D1817))=0),AND(NOT(E1817="Unknown"),ISBLANK(J1817)),AND(NOT(O1817="Unknown"),ISBLANK(R1817))),"Missing Information", INDEX(Table15[Entire Service Line Classification], MATCH(SUMIFS(Table15[Unique ID],Table15[System-Owned Portion],E1817,Table15[If Material Anything Other than "Lead" in Column E,Was Material Ever Previously Lead?],G1817,Table15[Customer-Owned Portion],O1817),Table15[Unique ID],0),0)))</f>
        <v>Non-lead</v>
      </c>
      <c r="X1817"/>
    </row>
    <row r="1818" spans="2:24" x14ac:dyDescent="0.35">
      <c r="B1818" s="146"/>
      <c r="C1818" s="31" t="s">
        <v>888</v>
      </c>
      <c r="D1818" s="31"/>
      <c r="E1818" s="44" t="s">
        <v>3203</v>
      </c>
      <c r="F1818" s="43" t="s">
        <v>3283</v>
      </c>
      <c r="G1818" s="84" t="s">
        <v>3249</v>
      </c>
      <c r="H1818" s="31">
        <v>1960</v>
      </c>
      <c r="I1818" s="207" t="s">
        <v>3338</v>
      </c>
      <c r="J1818" s="84"/>
      <c r="K1818" s="31" t="s">
        <v>41</v>
      </c>
      <c r="L1818" s="31"/>
      <c r="M1818" s="169"/>
      <c r="N1818" s="148"/>
      <c r="O1818" s="44" t="s">
        <v>3203</v>
      </c>
      <c r="P1818" s="43">
        <v>1960</v>
      </c>
      <c r="Q1818" s="207" t="s">
        <v>3338</v>
      </c>
      <c r="R1818" s="84" t="s">
        <v>3203</v>
      </c>
      <c r="S1818" s="31" t="s">
        <v>41</v>
      </c>
      <c r="T1818" s="31"/>
      <c r="U1818" s="169"/>
      <c r="V1818" s="150"/>
      <c r="W1818" s="141" t="str" cm="1">
        <f t="array" ref="W1818">IF(SUM(LEN(B1818:V1818))=0,"",IF(OR(OR(ISBLANK(F1818),SUM(LEN(C1818),LEN(D1818))=0),AND(NOT(E1818="Unknown"),ISBLANK(J1818)),AND(NOT(O1818="Unknown"),ISBLANK(R1818))),"Missing Information", INDEX(Table15[Entire Service Line Classification], MATCH(SUMIFS(Table15[Unique ID],Table15[System-Owned Portion],E1818,Table15[If Material Anything Other than "Lead" in Column E,Was Material Ever Previously Lead?],G1818,Table15[Customer-Owned Portion],O1818),Table15[Unique ID],0),0)))</f>
        <v>Lead Status Unknown</v>
      </c>
      <c r="X1818"/>
    </row>
    <row r="1819" spans="2:24" ht="29" x14ac:dyDescent="0.35">
      <c r="B1819" s="146"/>
      <c r="C1819" s="31" t="s">
        <v>4347</v>
      </c>
      <c r="D1819" s="31"/>
      <c r="E1819" s="44" t="s">
        <v>3284</v>
      </c>
      <c r="F1819" s="43" t="s">
        <v>41</v>
      </c>
      <c r="G1819" s="84" t="s">
        <v>3249</v>
      </c>
      <c r="H1819" s="31">
        <v>2001</v>
      </c>
      <c r="I1819" s="207" t="s">
        <v>3338</v>
      </c>
      <c r="J1819" s="84" t="s">
        <v>3270</v>
      </c>
      <c r="K1819" s="31" t="s">
        <v>41</v>
      </c>
      <c r="L1819" s="31"/>
      <c r="M1819" s="169"/>
      <c r="N1819" s="148"/>
      <c r="O1819" s="44" t="s">
        <v>3284</v>
      </c>
      <c r="P1819" s="43">
        <v>2001</v>
      </c>
      <c r="Q1819" s="207" t="s">
        <v>3338</v>
      </c>
      <c r="R1819" s="84" t="s">
        <v>3270</v>
      </c>
      <c r="S1819" s="31" t="s">
        <v>41</v>
      </c>
      <c r="T1819" s="31"/>
      <c r="U1819" s="169"/>
      <c r="V1819" s="150"/>
      <c r="W1819" s="141" t="str" cm="1">
        <f t="array" ref="W1819">IF(SUM(LEN(B1819:V1819))=0,"",IF(OR(OR(ISBLANK(F1819),SUM(LEN(C1819),LEN(D1819))=0),AND(NOT(E1819="Unknown"),ISBLANK(J1819)),AND(NOT(O1819="Unknown"),ISBLANK(R1819))),"Missing Information", INDEX(Table15[Entire Service Line Classification], MATCH(SUMIFS(Table15[Unique ID],Table15[System-Owned Portion],E1819,Table15[If Material Anything Other than "Lead" in Column E,Was Material Ever Previously Lead?],G1819,Table15[Customer-Owned Portion],O1819),Table15[Unique ID],0),0)))</f>
        <v>Non-lead</v>
      </c>
      <c r="X1819"/>
    </row>
    <row r="1820" spans="2:24" ht="29" x14ac:dyDescent="0.35">
      <c r="B1820" s="146"/>
      <c r="C1820" s="31" t="s">
        <v>4348</v>
      </c>
      <c r="D1820" s="31"/>
      <c r="E1820" s="44" t="s">
        <v>3284</v>
      </c>
      <c r="F1820" s="43" t="s">
        <v>41</v>
      </c>
      <c r="G1820" s="84" t="s">
        <v>3249</v>
      </c>
      <c r="H1820" s="31">
        <v>2001</v>
      </c>
      <c r="I1820" s="207" t="s">
        <v>3338</v>
      </c>
      <c r="J1820" s="84" t="s">
        <v>3270</v>
      </c>
      <c r="K1820" s="31" t="s">
        <v>41</v>
      </c>
      <c r="L1820" s="31"/>
      <c r="M1820" s="169"/>
      <c r="N1820" s="148"/>
      <c r="O1820" s="44" t="s">
        <v>3284</v>
      </c>
      <c r="P1820" s="43">
        <v>2001</v>
      </c>
      <c r="Q1820" s="207" t="s">
        <v>3338</v>
      </c>
      <c r="R1820" s="84" t="s">
        <v>3270</v>
      </c>
      <c r="S1820" s="31" t="s">
        <v>41</v>
      </c>
      <c r="T1820" s="31"/>
      <c r="U1820" s="169"/>
      <c r="V1820" s="150"/>
      <c r="W1820" s="141" t="str" cm="1">
        <f t="array" ref="W1820">IF(SUM(LEN(B1820:V1820))=0,"",IF(OR(OR(ISBLANK(F1820),SUM(LEN(C1820),LEN(D1820))=0),AND(NOT(E1820="Unknown"),ISBLANK(J1820)),AND(NOT(O1820="Unknown"),ISBLANK(R1820))),"Missing Information", INDEX(Table15[Entire Service Line Classification], MATCH(SUMIFS(Table15[Unique ID],Table15[System-Owned Portion],E1820,Table15[If Material Anything Other than "Lead" in Column E,Was Material Ever Previously Lead?],G1820,Table15[Customer-Owned Portion],O1820),Table15[Unique ID],0),0)))</f>
        <v>Non-lead</v>
      </c>
      <c r="X1820"/>
    </row>
    <row r="1821" spans="2:24" ht="29" x14ac:dyDescent="0.35">
      <c r="B1821" s="146"/>
      <c r="C1821" s="31" t="s">
        <v>4349</v>
      </c>
      <c r="D1821" s="31"/>
      <c r="E1821" s="44" t="s">
        <v>3284</v>
      </c>
      <c r="F1821" s="43" t="s">
        <v>41</v>
      </c>
      <c r="G1821" s="84" t="s">
        <v>3249</v>
      </c>
      <c r="H1821" s="31">
        <v>2001</v>
      </c>
      <c r="I1821" s="207" t="s">
        <v>3338</v>
      </c>
      <c r="J1821" s="84" t="s">
        <v>3270</v>
      </c>
      <c r="K1821" s="31" t="s">
        <v>41</v>
      </c>
      <c r="L1821" s="31"/>
      <c r="M1821" s="169"/>
      <c r="N1821" s="148"/>
      <c r="O1821" s="44" t="s">
        <v>3284</v>
      </c>
      <c r="P1821" s="43">
        <v>2001</v>
      </c>
      <c r="Q1821" s="207" t="s">
        <v>3338</v>
      </c>
      <c r="R1821" s="84" t="s">
        <v>3270</v>
      </c>
      <c r="S1821" s="31" t="s">
        <v>41</v>
      </c>
      <c r="T1821" s="31"/>
      <c r="U1821" s="169"/>
      <c r="V1821" s="150"/>
      <c r="W1821" s="141" t="str" cm="1">
        <f t="array" ref="W1821">IF(SUM(LEN(B1821:V1821))=0,"",IF(OR(OR(ISBLANK(F1821),SUM(LEN(C1821),LEN(D1821))=0),AND(NOT(E1821="Unknown"),ISBLANK(J1821)),AND(NOT(O1821="Unknown"),ISBLANK(R1821))),"Missing Information", INDEX(Table15[Entire Service Line Classification], MATCH(SUMIFS(Table15[Unique ID],Table15[System-Owned Portion],E1821,Table15[If Material Anything Other than "Lead" in Column E,Was Material Ever Previously Lead?],G1821,Table15[Customer-Owned Portion],O1821),Table15[Unique ID],0),0)))</f>
        <v>Non-lead</v>
      </c>
      <c r="X1821"/>
    </row>
    <row r="1822" spans="2:24" ht="29" x14ac:dyDescent="0.35">
      <c r="B1822" s="146"/>
      <c r="C1822" s="31" t="s">
        <v>4350</v>
      </c>
      <c r="D1822" s="31"/>
      <c r="E1822" s="44" t="s">
        <v>3284</v>
      </c>
      <c r="F1822" s="43" t="s">
        <v>41</v>
      </c>
      <c r="G1822" s="84" t="s">
        <v>3249</v>
      </c>
      <c r="H1822" s="31">
        <v>2001</v>
      </c>
      <c r="I1822" s="207" t="s">
        <v>3338</v>
      </c>
      <c r="J1822" s="84" t="s">
        <v>3270</v>
      </c>
      <c r="K1822" s="31" t="s">
        <v>41</v>
      </c>
      <c r="L1822" s="31"/>
      <c r="M1822" s="169"/>
      <c r="N1822" s="148"/>
      <c r="O1822" s="44" t="s">
        <v>3284</v>
      </c>
      <c r="P1822" s="43">
        <v>2001</v>
      </c>
      <c r="Q1822" s="207" t="s">
        <v>3338</v>
      </c>
      <c r="R1822" s="84" t="s">
        <v>3270</v>
      </c>
      <c r="S1822" s="31" t="s">
        <v>41</v>
      </c>
      <c r="T1822" s="31"/>
      <c r="U1822" s="169"/>
      <c r="V1822" s="150"/>
      <c r="W1822" s="141" t="str" cm="1">
        <f t="array" ref="W1822">IF(SUM(LEN(B1822:V1822))=0,"",IF(OR(OR(ISBLANK(F1822),SUM(LEN(C1822),LEN(D1822))=0),AND(NOT(E1822="Unknown"),ISBLANK(J1822)),AND(NOT(O1822="Unknown"),ISBLANK(R1822))),"Missing Information", INDEX(Table15[Entire Service Line Classification], MATCH(SUMIFS(Table15[Unique ID],Table15[System-Owned Portion],E1822,Table15[If Material Anything Other than "Lead" in Column E,Was Material Ever Previously Lead?],G1822,Table15[Customer-Owned Portion],O1822),Table15[Unique ID],0),0)))</f>
        <v>Non-lead</v>
      </c>
      <c r="X1822"/>
    </row>
    <row r="1823" spans="2:24" ht="29" x14ac:dyDescent="0.35">
      <c r="B1823" s="146"/>
      <c r="C1823" s="31" t="s">
        <v>4351</v>
      </c>
      <c r="D1823" s="31"/>
      <c r="E1823" s="44" t="s">
        <v>3284</v>
      </c>
      <c r="F1823" s="43" t="s">
        <v>41</v>
      </c>
      <c r="G1823" s="84" t="s">
        <v>3249</v>
      </c>
      <c r="H1823" s="31">
        <v>2000</v>
      </c>
      <c r="I1823" s="207" t="s">
        <v>3338</v>
      </c>
      <c r="J1823" s="84" t="s">
        <v>3270</v>
      </c>
      <c r="K1823" s="31" t="s">
        <v>41</v>
      </c>
      <c r="L1823" s="31"/>
      <c r="M1823" s="169"/>
      <c r="N1823" s="148"/>
      <c r="O1823" s="44" t="s">
        <v>3284</v>
      </c>
      <c r="P1823" s="43">
        <v>2000</v>
      </c>
      <c r="Q1823" s="207" t="s">
        <v>3338</v>
      </c>
      <c r="R1823" s="84" t="s">
        <v>3270</v>
      </c>
      <c r="S1823" s="31" t="s">
        <v>41</v>
      </c>
      <c r="T1823" s="31"/>
      <c r="U1823" s="169"/>
      <c r="V1823" s="150"/>
      <c r="W1823" s="141" t="str" cm="1">
        <f t="array" ref="W1823">IF(SUM(LEN(B1823:V1823))=0,"",IF(OR(OR(ISBLANK(F1823),SUM(LEN(C1823),LEN(D1823))=0),AND(NOT(E1823="Unknown"),ISBLANK(J1823)),AND(NOT(O1823="Unknown"),ISBLANK(R1823))),"Missing Information", INDEX(Table15[Entire Service Line Classification], MATCH(SUMIFS(Table15[Unique ID],Table15[System-Owned Portion],E1823,Table15[If Material Anything Other than "Lead" in Column E,Was Material Ever Previously Lead?],G1823,Table15[Customer-Owned Portion],O1823),Table15[Unique ID],0),0)))</f>
        <v>Non-lead</v>
      </c>
      <c r="X1823"/>
    </row>
    <row r="1824" spans="2:24" ht="29" x14ac:dyDescent="0.35">
      <c r="B1824" s="146"/>
      <c r="C1824" s="31" t="s">
        <v>4352</v>
      </c>
      <c r="D1824" s="31"/>
      <c r="E1824" s="44" t="s">
        <v>3284</v>
      </c>
      <c r="F1824" s="43" t="s">
        <v>41</v>
      </c>
      <c r="G1824" s="84" t="s">
        <v>3249</v>
      </c>
      <c r="H1824" s="31">
        <v>2000</v>
      </c>
      <c r="I1824" s="207" t="s">
        <v>3338</v>
      </c>
      <c r="J1824" s="84" t="s">
        <v>3270</v>
      </c>
      <c r="K1824" s="31" t="s">
        <v>41</v>
      </c>
      <c r="L1824" s="31"/>
      <c r="M1824" s="169"/>
      <c r="N1824" s="148"/>
      <c r="O1824" s="44" t="s">
        <v>3284</v>
      </c>
      <c r="P1824" s="43">
        <v>2000</v>
      </c>
      <c r="Q1824" s="207" t="s">
        <v>3338</v>
      </c>
      <c r="R1824" s="84" t="s">
        <v>3270</v>
      </c>
      <c r="S1824" s="31" t="s">
        <v>41</v>
      </c>
      <c r="T1824" s="31"/>
      <c r="U1824" s="169"/>
      <c r="V1824" s="150"/>
      <c r="W1824" s="141" t="str" cm="1">
        <f t="array" ref="W1824">IF(SUM(LEN(B1824:V1824))=0,"",IF(OR(OR(ISBLANK(F1824),SUM(LEN(C1824),LEN(D1824))=0),AND(NOT(E1824="Unknown"),ISBLANK(J1824)),AND(NOT(O1824="Unknown"),ISBLANK(R1824))),"Missing Information", INDEX(Table15[Entire Service Line Classification], MATCH(SUMIFS(Table15[Unique ID],Table15[System-Owned Portion],E1824,Table15[If Material Anything Other than "Lead" in Column E,Was Material Ever Previously Lead?],G1824,Table15[Customer-Owned Portion],O1824),Table15[Unique ID],0),0)))</f>
        <v>Non-lead</v>
      </c>
      <c r="X1824"/>
    </row>
    <row r="1825" spans="2:24" ht="29" x14ac:dyDescent="0.35">
      <c r="B1825" s="146"/>
      <c r="C1825" s="31" t="s">
        <v>4353</v>
      </c>
      <c r="D1825" s="31"/>
      <c r="E1825" s="44" t="s">
        <v>3284</v>
      </c>
      <c r="F1825" s="43" t="s">
        <v>41</v>
      </c>
      <c r="G1825" s="84" t="s">
        <v>3249</v>
      </c>
      <c r="H1825" s="31">
        <v>2000</v>
      </c>
      <c r="I1825" s="207" t="s">
        <v>3338</v>
      </c>
      <c r="J1825" s="84" t="s">
        <v>3270</v>
      </c>
      <c r="K1825" s="31" t="s">
        <v>41</v>
      </c>
      <c r="L1825" s="31"/>
      <c r="M1825" s="169"/>
      <c r="N1825" s="148"/>
      <c r="O1825" s="44" t="s">
        <v>3284</v>
      </c>
      <c r="P1825" s="43">
        <v>2000</v>
      </c>
      <c r="Q1825" s="207" t="s">
        <v>3338</v>
      </c>
      <c r="R1825" s="84" t="s">
        <v>3270</v>
      </c>
      <c r="S1825" s="31" t="s">
        <v>41</v>
      </c>
      <c r="T1825" s="31"/>
      <c r="U1825" s="169"/>
      <c r="V1825" s="150"/>
      <c r="W1825" s="141" t="str" cm="1">
        <f t="array" ref="W1825">IF(SUM(LEN(B1825:V1825))=0,"",IF(OR(OR(ISBLANK(F1825),SUM(LEN(C1825),LEN(D1825))=0),AND(NOT(E1825="Unknown"),ISBLANK(J1825)),AND(NOT(O1825="Unknown"),ISBLANK(R1825))),"Missing Information", INDEX(Table15[Entire Service Line Classification], MATCH(SUMIFS(Table15[Unique ID],Table15[System-Owned Portion],E1825,Table15[If Material Anything Other than "Lead" in Column E,Was Material Ever Previously Lead?],G1825,Table15[Customer-Owned Portion],O1825),Table15[Unique ID],0),0)))</f>
        <v>Non-lead</v>
      </c>
      <c r="X1825"/>
    </row>
    <row r="1826" spans="2:24" ht="29" x14ac:dyDescent="0.35">
      <c r="B1826" s="146"/>
      <c r="C1826" s="31" t="s">
        <v>4354</v>
      </c>
      <c r="D1826" s="31"/>
      <c r="E1826" s="44" t="s">
        <v>3284</v>
      </c>
      <c r="F1826" s="43" t="s">
        <v>41</v>
      </c>
      <c r="G1826" s="84" t="s">
        <v>3249</v>
      </c>
      <c r="H1826" s="31">
        <v>2000</v>
      </c>
      <c r="I1826" s="207" t="s">
        <v>3338</v>
      </c>
      <c r="J1826" s="84" t="s">
        <v>3270</v>
      </c>
      <c r="K1826" s="31" t="s">
        <v>41</v>
      </c>
      <c r="L1826" s="31"/>
      <c r="M1826" s="169"/>
      <c r="N1826" s="148"/>
      <c r="O1826" s="44" t="s">
        <v>3284</v>
      </c>
      <c r="P1826" s="43">
        <v>2000</v>
      </c>
      <c r="Q1826" s="207" t="s">
        <v>3338</v>
      </c>
      <c r="R1826" s="84" t="s">
        <v>3270</v>
      </c>
      <c r="S1826" s="31" t="s">
        <v>41</v>
      </c>
      <c r="T1826" s="31"/>
      <c r="U1826" s="169"/>
      <c r="V1826" s="150"/>
      <c r="W1826" s="141" t="str" cm="1">
        <f t="array" ref="W1826">IF(SUM(LEN(B1826:V1826))=0,"",IF(OR(OR(ISBLANK(F1826),SUM(LEN(C1826),LEN(D1826))=0),AND(NOT(E1826="Unknown"),ISBLANK(J1826)),AND(NOT(O1826="Unknown"),ISBLANK(R1826))),"Missing Information", INDEX(Table15[Entire Service Line Classification], MATCH(SUMIFS(Table15[Unique ID],Table15[System-Owned Portion],E1826,Table15[If Material Anything Other than "Lead" in Column E,Was Material Ever Previously Lead?],G1826,Table15[Customer-Owned Portion],O1826),Table15[Unique ID],0),0)))</f>
        <v>Non-lead</v>
      </c>
      <c r="X1826"/>
    </row>
    <row r="1827" spans="2:24" ht="29" x14ac:dyDescent="0.35">
      <c r="B1827" s="146"/>
      <c r="C1827" s="31" t="s">
        <v>4355</v>
      </c>
      <c r="D1827" s="31"/>
      <c r="E1827" s="44" t="s">
        <v>3284</v>
      </c>
      <c r="F1827" s="43" t="s">
        <v>41</v>
      </c>
      <c r="G1827" s="84" t="s">
        <v>3249</v>
      </c>
      <c r="H1827" s="31">
        <v>2001</v>
      </c>
      <c r="I1827" s="207" t="s">
        <v>3338</v>
      </c>
      <c r="J1827" s="84" t="s">
        <v>3270</v>
      </c>
      <c r="K1827" s="31" t="s">
        <v>41</v>
      </c>
      <c r="L1827" s="31"/>
      <c r="M1827" s="169"/>
      <c r="N1827" s="148"/>
      <c r="O1827" s="44" t="s">
        <v>3284</v>
      </c>
      <c r="P1827" s="43">
        <v>2001</v>
      </c>
      <c r="Q1827" s="207" t="s">
        <v>3338</v>
      </c>
      <c r="R1827" s="84" t="s">
        <v>3270</v>
      </c>
      <c r="S1827" s="31" t="s">
        <v>41</v>
      </c>
      <c r="T1827" s="31"/>
      <c r="U1827" s="169"/>
      <c r="V1827" s="150"/>
      <c r="W1827" s="141" t="str" cm="1">
        <f t="array" ref="W1827">IF(SUM(LEN(B1827:V1827))=0,"",IF(OR(OR(ISBLANK(F1827),SUM(LEN(C1827),LEN(D1827))=0),AND(NOT(E1827="Unknown"),ISBLANK(J1827)),AND(NOT(O1827="Unknown"),ISBLANK(R1827))),"Missing Information", INDEX(Table15[Entire Service Line Classification], MATCH(SUMIFS(Table15[Unique ID],Table15[System-Owned Portion],E1827,Table15[If Material Anything Other than "Lead" in Column E,Was Material Ever Previously Lead?],G1827,Table15[Customer-Owned Portion],O1827),Table15[Unique ID],0),0)))</f>
        <v>Non-lead</v>
      </c>
      <c r="X1827"/>
    </row>
    <row r="1828" spans="2:24" ht="29" x14ac:dyDescent="0.35">
      <c r="B1828" s="146"/>
      <c r="C1828" s="31" t="s">
        <v>4356</v>
      </c>
      <c r="D1828" s="31"/>
      <c r="E1828" s="44" t="s">
        <v>3284</v>
      </c>
      <c r="F1828" s="43" t="s">
        <v>41</v>
      </c>
      <c r="G1828" s="84" t="s">
        <v>3249</v>
      </c>
      <c r="H1828" s="31">
        <v>2001</v>
      </c>
      <c r="I1828" s="207" t="s">
        <v>3338</v>
      </c>
      <c r="J1828" s="84" t="s">
        <v>3270</v>
      </c>
      <c r="K1828" s="31" t="s">
        <v>41</v>
      </c>
      <c r="L1828" s="31"/>
      <c r="M1828" s="169"/>
      <c r="N1828" s="148"/>
      <c r="O1828" s="44" t="s">
        <v>3284</v>
      </c>
      <c r="P1828" s="43">
        <v>2001</v>
      </c>
      <c r="Q1828" s="207" t="s">
        <v>3338</v>
      </c>
      <c r="R1828" s="84" t="s">
        <v>3270</v>
      </c>
      <c r="S1828" s="31" t="s">
        <v>41</v>
      </c>
      <c r="T1828" s="31"/>
      <c r="U1828" s="169"/>
      <c r="V1828" s="150"/>
      <c r="W1828" s="141" t="str" cm="1">
        <f t="array" ref="W1828">IF(SUM(LEN(B1828:V1828))=0,"",IF(OR(OR(ISBLANK(F1828),SUM(LEN(C1828),LEN(D1828))=0),AND(NOT(E1828="Unknown"),ISBLANK(J1828)),AND(NOT(O1828="Unknown"),ISBLANK(R1828))),"Missing Information", INDEX(Table15[Entire Service Line Classification], MATCH(SUMIFS(Table15[Unique ID],Table15[System-Owned Portion],E1828,Table15[If Material Anything Other than "Lead" in Column E,Was Material Ever Previously Lead?],G1828,Table15[Customer-Owned Portion],O1828),Table15[Unique ID],0),0)))</f>
        <v>Non-lead</v>
      </c>
      <c r="X1828"/>
    </row>
    <row r="1829" spans="2:24" ht="29" x14ac:dyDescent="0.35">
      <c r="B1829" s="146"/>
      <c r="C1829" s="31" t="s">
        <v>889</v>
      </c>
      <c r="D1829" s="31"/>
      <c r="E1829" s="44" t="s">
        <v>3284</v>
      </c>
      <c r="F1829" s="43" t="s">
        <v>41</v>
      </c>
      <c r="G1829" s="84" t="s">
        <v>3249</v>
      </c>
      <c r="H1829" s="31">
        <v>1987</v>
      </c>
      <c r="I1829" s="207" t="s">
        <v>3338</v>
      </c>
      <c r="J1829" s="84" t="s">
        <v>3270</v>
      </c>
      <c r="K1829" s="31" t="s">
        <v>41</v>
      </c>
      <c r="L1829" s="31"/>
      <c r="M1829" s="169"/>
      <c r="N1829" s="148"/>
      <c r="O1829" s="44" t="s">
        <v>3284</v>
      </c>
      <c r="P1829" s="43">
        <v>1987</v>
      </c>
      <c r="Q1829" s="207" t="s">
        <v>3338</v>
      </c>
      <c r="R1829" s="84" t="s">
        <v>3270</v>
      </c>
      <c r="S1829" s="31" t="s">
        <v>41</v>
      </c>
      <c r="T1829" s="31"/>
      <c r="U1829" s="169"/>
      <c r="V1829" s="150"/>
      <c r="W1829" s="141" t="str" cm="1">
        <f t="array" ref="W1829">IF(SUM(LEN(B1829:V1829))=0,"",IF(OR(OR(ISBLANK(F1829),SUM(LEN(C1829),LEN(D1829))=0),AND(NOT(E1829="Unknown"),ISBLANK(J1829)),AND(NOT(O1829="Unknown"),ISBLANK(R1829))),"Missing Information", INDEX(Table15[Entire Service Line Classification], MATCH(SUMIFS(Table15[Unique ID],Table15[System-Owned Portion],E1829,Table15[If Material Anything Other than "Lead" in Column E,Was Material Ever Previously Lead?],G1829,Table15[Customer-Owned Portion],O1829),Table15[Unique ID],0),0)))</f>
        <v>Non-lead</v>
      </c>
      <c r="X1829"/>
    </row>
    <row r="1830" spans="2:24" ht="29" x14ac:dyDescent="0.35">
      <c r="B1830" s="146"/>
      <c r="C1830" s="31" t="s">
        <v>4357</v>
      </c>
      <c r="D1830" s="31"/>
      <c r="E1830" s="44" t="s">
        <v>3284</v>
      </c>
      <c r="F1830" s="43" t="s">
        <v>41</v>
      </c>
      <c r="G1830" s="84" t="s">
        <v>3249</v>
      </c>
      <c r="H1830" s="31">
        <v>2001</v>
      </c>
      <c r="I1830" s="207" t="s">
        <v>3337</v>
      </c>
      <c r="J1830" s="84" t="s">
        <v>3270</v>
      </c>
      <c r="K1830" s="31" t="s">
        <v>41</v>
      </c>
      <c r="L1830" s="31"/>
      <c r="M1830" s="169"/>
      <c r="N1830" s="148"/>
      <c r="O1830" s="44" t="s">
        <v>3284</v>
      </c>
      <c r="P1830" s="43">
        <v>2001</v>
      </c>
      <c r="Q1830" s="207" t="s">
        <v>3337</v>
      </c>
      <c r="R1830" s="84" t="s">
        <v>3270</v>
      </c>
      <c r="S1830" s="31" t="s">
        <v>41</v>
      </c>
      <c r="T1830" s="31"/>
      <c r="U1830" s="169"/>
      <c r="V1830" s="150"/>
      <c r="W1830" s="141" t="str" cm="1">
        <f t="array" ref="W1830">IF(SUM(LEN(B1830:V1830))=0,"",IF(OR(OR(ISBLANK(F1830),SUM(LEN(C1830),LEN(D1830))=0),AND(NOT(E1830="Unknown"),ISBLANK(J1830)),AND(NOT(O1830="Unknown"),ISBLANK(R1830))),"Missing Information", INDEX(Table15[Entire Service Line Classification], MATCH(SUMIFS(Table15[Unique ID],Table15[System-Owned Portion],E1830,Table15[If Material Anything Other than "Lead" in Column E,Was Material Ever Previously Lead?],G1830,Table15[Customer-Owned Portion],O1830),Table15[Unique ID],0),0)))</f>
        <v>Non-lead</v>
      </c>
      <c r="X1830"/>
    </row>
    <row r="1831" spans="2:24" ht="29" x14ac:dyDescent="0.35">
      <c r="B1831" s="146"/>
      <c r="C1831" s="31" t="s">
        <v>4358</v>
      </c>
      <c r="D1831" s="31"/>
      <c r="E1831" s="44" t="s">
        <v>3284</v>
      </c>
      <c r="F1831" s="43" t="s">
        <v>41</v>
      </c>
      <c r="G1831" s="84" t="s">
        <v>3249</v>
      </c>
      <c r="H1831" s="31">
        <v>2001</v>
      </c>
      <c r="I1831" s="207" t="s">
        <v>3338</v>
      </c>
      <c r="J1831" s="84" t="s">
        <v>3270</v>
      </c>
      <c r="K1831" s="31" t="s">
        <v>41</v>
      </c>
      <c r="L1831" s="31"/>
      <c r="M1831" s="169"/>
      <c r="N1831" s="148"/>
      <c r="O1831" s="44" t="s">
        <v>3284</v>
      </c>
      <c r="P1831" s="43">
        <v>2001</v>
      </c>
      <c r="Q1831" s="207" t="s">
        <v>3338</v>
      </c>
      <c r="R1831" s="84" t="s">
        <v>3270</v>
      </c>
      <c r="S1831" s="31" t="s">
        <v>41</v>
      </c>
      <c r="T1831" s="31"/>
      <c r="U1831" s="169"/>
      <c r="V1831" s="150"/>
      <c r="W1831" s="141" t="str" cm="1">
        <f t="array" ref="W1831">IF(SUM(LEN(B1831:V1831))=0,"",IF(OR(OR(ISBLANK(F1831),SUM(LEN(C1831),LEN(D1831))=0),AND(NOT(E1831="Unknown"),ISBLANK(J1831)),AND(NOT(O1831="Unknown"),ISBLANK(R1831))),"Missing Information", INDEX(Table15[Entire Service Line Classification], MATCH(SUMIFS(Table15[Unique ID],Table15[System-Owned Portion],E1831,Table15[If Material Anything Other than "Lead" in Column E,Was Material Ever Previously Lead?],G1831,Table15[Customer-Owned Portion],O1831),Table15[Unique ID],0),0)))</f>
        <v>Non-lead</v>
      </c>
      <c r="X1831"/>
    </row>
    <row r="1832" spans="2:24" ht="29" x14ac:dyDescent="0.35">
      <c r="B1832" s="146"/>
      <c r="C1832" s="31" t="s">
        <v>4359</v>
      </c>
      <c r="D1832" s="31"/>
      <c r="E1832" s="44" t="s">
        <v>3284</v>
      </c>
      <c r="F1832" s="43" t="s">
        <v>41</v>
      </c>
      <c r="G1832" s="84" t="s">
        <v>3249</v>
      </c>
      <c r="H1832" s="31">
        <v>2000</v>
      </c>
      <c r="I1832" s="207" t="s">
        <v>3338</v>
      </c>
      <c r="J1832" s="84" t="s">
        <v>3270</v>
      </c>
      <c r="K1832" s="31" t="s">
        <v>41</v>
      </c>
      <c r="L1832" s="31"/>
      <c r="M1832" s="169"/>
      <c r="N1832" s="148"/>
      <c r="O1832" s="44" t="s">
        <v>3284</v>
      </c>
      <c r="P1832" s="43">
        <v>2000</v>
      </c>
      <c r="Q1832" s="207" t="s">
        <v>3338</v>
      </c>
      <c r="R1832" s="84" t="s">
        <v>3270</v>
      </c>
      <c r="S1832" s="31" t="s">
        <v>41</v>
      </c>
      <c r="T1832" s="31"/>
      <c r="U1832" s="169"/>
      <c r="V1832" s="150"/>
      <c r="W1832" s="141" t="str" cm="1">
        <f t="array" ref="W1832">IF(SUM(LEN(B1832:V1832))=0,"",IF(OR(OR(ISBLANK(F1832),SUM(LEN(C1832),LEN(D1832))=0),AND(NOT(E1832="Unknown"),ISBLANK(J1832)),AND(NOT(O1832="Unknown"),ISBLANK(R1832))),"Missing Information", INDEX(Table15[Entire Service Line Classification], MATCH(SUMIFS(Table15[Unique ID],Table15[System-Owned Portion],E1832,Table15[If Material Anything Other than "Lead" in Column E,Was Material Ever Previously Lead?],G1832,Table15[Customer-Owned Portion],O1832),Table15[Unique ID],0),0)))</f>
        <v>Non-lead</v>
      </c>
      <c r="X1832"/>
    </row>
    <row r="1833" spans="2:24" ht="29" x14ac:dyDescent="0.35">
      <c r="B1833" s="146"/>
      <c r="C1833" s="31" t="s">
        <v>890</v>
      </c>
      <c r="D1833" s="31"/>
      <c r="E1833" s="44" t="s">
        <v>3284</v>
      </c>
      <c r="F1833" s="43" t="s">
        <v>41</v>
      </c>
      <c r="G1833" s="84" t="s">
        <v>3249</v>
      </c>
      <c r="H1833" s="31">
        <v>2000</v>
      </c>
      <c r="I1833" s="207" t="s">
        <v>3338</v>
      </c>
      <c r="J1833" s="84" t="s">
        <v>3270</v>
      </c>
      <c r="K1833" s="31" t="s">
        <v>41</v>
      </c>
      <c r="L1833" s="31"/>
      <c r="M1833" s="169"/>
      <c r="N1833" s="148"/>
      <c r="O1833" s="44" t="s">
        <v>3284</v>
      </c>
      <c r="P1833" s="43">
        <v>2000</v>
      </c>
      <c r="Q1833" s="207" t="s">
        <v>3338</v>
      </c>
      <c r="R1833" s="84" t="s">
        <v>3270</v>
      </c>
      <c r="S1833" s="31" t="s">
        <v>41</v>
      </c>
      <c r="T1833" s="31"/>
      <c r="U1833" s="169"/>
      <c r="V1833" s="150"/>
      <c r="W1833" s="141" t="str" cm="1">
        <f t="array" ref="W1833">IF(SUM(LEN(B1833:V1833))=0,"",IF(OR(OR(ISBLANK(F1833),SUM(LEN(C1833),LEN(D1833))=0),AND(NOT(E1833="Unknown"),ISBLANK(J1833)),AND(NOT(O1833="Unknown"),ISBLANK(R1833))),"Missing Information", INDEX(Table15[Entire Service Line Classification], MATCH(SUMIFS(Table15[Unique ID],Table15[System-Owned Portion],E1833,Table15[If Material Anything Other than "Lead" in Column E,Was Material Ever Previously Lead?],G1833,Table15[Customer-Owned Portion],O1833),Table15[Unique ID],0),0)))</f>
        <v>Non-lead</v>
      </c>
      <c r="X1833"/>
    </row>
    <row r="1834" spans="2:24" ht="29" x14ac:dyDescent="0.35">
      <c r="B1834" s="146"/>
      <c r="C1834" s="31" t="s">
        <v>891</v>
      </c>
      <c r="D1834" s="31"/>
      <c r="E1834" s="44" t="s">
        <v>3284</v>
      </c>
      <c r="F1834" s="43" t="s">
        <v>41</v>
      </c>
      <c r="G1834" s="84" t="s">
        <v>3249</v>
      </c>
      <c r="H1834" s="31">
        <v>2000</v>
      </c>
      <c r="I1834" s="207" t="s">
        <v>3338</v>
      </c>
      <c r="J1834" s="84" t="s">
        <v>3270</v>
      </c>
      <c r="K1834" s="31" t="s">
        <v>41</v>
      </c>
      <c r="L1834" s="31"/>
      <c r="M1834" s="169"/>
      <c r="N1834" s="148"/>
      <c r="O1834" s="44" t="s">
        <v>3284</v>
      </c>
      <c r="P1834" s="43">
        <v>2000</v>
      </c>
      <c r="Q1834" s="207" t="s">
        <v>3338</v>
      </c>
      <c r="R1834" s="84" t="s">
        <v>3270</v>
      </c>
      <c r="S1834" s="31" t="s">
        <v>41</v>
      </c>
      <c r="T1834" s="31"/>
      <c r="U1834" s="169"/>
      <c r="V1834" s="150"/>
      <c r="W1834" s="141" t="str" cm="1">
        <f t="array" ref="W1834">IF(SUM(LEN(B1834:V1834))=0,"",IF(OR(OR(ISBLANK(F1834),SUM(LEN(C1834),LEN(D1834))=0),AND(NOT(E1834="Unknown"),ISBLANK(J1834)),AND(NOT(O1834="Unknown"),ISBLANK(R1834))),"Missing Information", INDEX(Table15[Entire Service Line Classification], MATCH(SUMIFS(Table15[Unique ID],Table15[System-Owned Portion],E1834,Table15[If Material Anything Other than "Lead" in Column E,Was Material Ever Previously Lead?],G1834,Table15[Customer-Owned Portion],O1834),Table15[Unique ID],0),0)))</f>
        <v>Non-lead</v>
      </c>
      <c r="X1834"/>
    </row>
    <row r="1835" spans="2:24" ht="29" x14ac:dyDescent="0.35">
      <c r="B1835" s="146"/>
      <c r="C1835" s="31" t="s">
        <v>892</v>
      </c>
      <c r="D1835" s="31"/>
      <c r="E1835" s="44" t="s">
        <v>3284</v>
      </c>
      <c r="F1835" s="43" t="s">
        <v>41</v>
      </c>
      <c r="G1835" s="84" t="s">
        <v>3249</v>
      </c>
      <c r="H1835" s="31">
        <v>2001</v>
      </c>
      <c r="I1835" s="207" t="s">
        <v>3338</v>
      </c>
      <c r="J1835" s="84" t="s">
        <v>3270</v>
      </c>
      <c r="K1835" s="31" t="s">
        <v>41</v>
      </c>
      <c r="L1835" s="31"/>
      <c r="M1835" s="169"/>
      <c r="N1835" s="148"/>
      <c r="O1835" s="44" t="s">
        <v>3284</v>
      </c>
      <c r="P1835" s="43">
        <v>2001</v>
      </c>
      <c r="Q1835" s="207" t="s">
        <v>3338</v>
      </c>
      <c r="R1835" s="84" t="s">
        <v>3270</v>
      </c>
      <c r="S1835" s="31" t="s">
        <v>41</v>
      </c>
      <c r="T1835" s="31"/>
      <c r="U1835" s="169"/>
      <c r="V1835" s="150"/>
      <c r="W1835" s="141" t="str" cm="1">
        <f t="array" ref="W1835">IF(SUM(LEN(B1835:V1835))=0,"",IF(OR(OR(ISBLANK(F1835),SUM(LEN(C1835),LEN(D1835))=0),AND(NOT(E1835="Unknown"),ISBLANK(J1835)),AND(NOT(O1835="Unknown"),ISBLANK(R1835))),"Missing Information", INDEX(Table15[Entire Service Line Classification], MATCH(SUMIFS(Table15[Unique ID],Table15[System-Owned Portion],E1835,Table15[If Material Anything Other than "Lead" in Column E,Was Material Ever Previously Lead?],G1835,Table15[Customer-Owned Portion],O1835),Table15[Unique ID],0),0)))</f>
        <v>Non-lead</v>
      </c>
      <c r="X1835"/>
    </row>
    <row r="1836" spans="2:24" ht="29" x14ac:dyDescent="0.35">
      <c r="B1836" s="146"/>
      <c r="C1836" s="31" t="s">
        <v>4360</v>
      </c>
      <c r="D1836" s="31"/>
      <c r="E1836" s="44" t="s">
        <v>3203</v>
      </c>
      <c r="F1836" s="43" t="s">
        <v>3283</v>
      </c>
      <c r="G1836" s="84" t="s">
        <v>3249</v>
      </c>
      <c r="H1836" s="31"/>
      <c r="I1836" s="207" t="s">
        <v>3338</v>
      </c>
      <c r="J1836" s="84"/>
      <c r="K1836" s="31" t="s">
        <v>41</v>
      </c>
      <c r="L1836" s="31"/>
      <c r="M1836" s="169"/>
      <c r="N1836" s="148"/>
      <c r="O1836" s="44" t="s">
        <v>3203</v>
      </c>
      <c r="P1836" s="43"/>
      <c r="Q1836" s="207" t="s">
        <v>3338</v>
      </c>
      <c r="R1836" s="84" t="s">
        <v>3203</v>
      </c>
      <c r="S1836" s="31" t="s">
        <v>41</v>
      </c>
      <c r="T1836" s="31"/>
      <c r="U1836" s="169"/>
      <c r="V1836" s="150"/>
      <c r="W1836" s="141" t="str" cm="1">
        <f t="array" ref="W1836">IF(SUM(LEN(B1836:V1836))=0,"",IF(OR(OR(ISBLANK(F1836),SUM(LEN(C1836),LEN(D1836))=0),AND(NOT(E1836="Unknown"),ISBLANK(J1836)),AND(NOT(O1836="Unknown"),ISBLANK(R1836))),"Missing Information", INDEX(Table15[Entire Service Line Classification], MATCH(SUMIFS(Table15[Unique ID],Table15[System-Owned Portion],E1836,Table15[If Material Anything Other than "Lead" in Column E,Was Material Ever Previously Lead?],G1836,Table15[Customer-Owned Portion],O1836),Table15[Unique ID],0),0)))</f>
        <v>Lead Status Unknown</v>
      </c>
      <c r="X1836"/>
    </row>
    <row r="1837" spans="2:24" x14ac:dyDescent="0.35">
      <c r="B1837" s="146"/>
      <c r="C1837" s="31" t="s">
        <v>893</v>
      </c>
      <c r="D1837" s="31"/>
      <c r="E1837" s="44" t="s">
        <v>3203</v>
      </c>
      <c r="F1837" s="43" t="s">
        <v>3283</v>
      </c>
      <c r="G1837" s="84" t="s">
        <v>3249</v>
      </c>
      <c r="H1837" s="31"/>
      <c r="I1837" s="207" t="s">
        <v>3336</v>
      </c>
      <c r="J1837" s="84"/>
      <c r="K1837" s="31" t="s">
        <v>41</v>
      </c>
      <c r="L1837" s="31"/>
      <c r="M1837" s="169"/>
      <c r="N1837" s="148"/>
      <c r="O1837" s="44" t="s">
        <v>3203</v>
      </c>
      <c r="P1837" s="43"/>
      <c r="Q1837" s="207" t="s">
        <v>3336</v>
      </c>
      <c r="R1837" s="84" t="s">
        <v>3203</v>
      </c>
      <c r="S1837" s="31" t="s">
        <v>41</v>
      </c>
      <c r="T1837" s="31"/>
      <c r="U1837" s="169"/>
      <c r="V1837" s="150"/>
      <c r="W1837" s="141" t="str" cm="1">
        <f t="array" ref="W1837">IF(SUM(LEN(B1837:V1837))=0,"",IF(OR(OR(ISBLANK(F1837),SUM(LEN(C1837),LEN(D1837))=0),AND(NOT(E1837="Unknown"),ISBLANK(J1837)),AND(NOT(O1837="Unknown"),ISBLANK(R1837))),"Missing Information", INDEX(Table15[Entire Service Line Classification], MATCH(SUMIFS(Table15[Unique ID],Table15[System-Owned Portion],E1837,Table15[If Material Anything Other than "Lead" in Column E,Was Material Ever Previously Lead?],G1837,Table15[Customer-Owned Portion],O1837),Table15[Unique ID],0),0)))</f>
        <v>Lead Status Unknown</v>
      </c>
      <c r="X1837"/>
    </row>
    <row r="1838" spans="2:24" ht="29" x14ac:dyDescent="0.35">
      <c r="B1838" s="146"/>
      <c r="C1838" s="31" t="s">
        <v>4361</v>
      </c>
      <c r="D1838" s="31"/>
      <c r="E1838" s="44" t="s">
        <v>3284</v>
      </c>
      <c r="F1838" s="43" t="s">
        <v>41</v>
      </c>
      <c r="G1838" s="84" t="s">
        <v>3249</v>
      </c>
      <c r="H1838" s="31">
        <v>1994</v>
      </c>
      <c r="I1838" s="207" t="s">
        <v>3336</v>
      </c>
      <c r="J1838" s="84" t="s">
        <v>3270</v>
      </c>
      <c r="K1838" s="31" t="s">
        <v>41</v>
      </c>
      <c r="L1838" s="31"/>
      <c r="M1838" s="169"/>
      <c r="N1838" s="148"/>
      <c r="O1838" s="44" t="s">
        <v>3284</v>
      </c>
      <c r="P1838" s="43">
        <v>1994</v>
      </c>
      <c r="Q1838" s="207" t="s">
        <v>3336</v>
      </c>
      <c r="R1838" s="84" t="s">
        <v>3270</v>
      </c>
      <c r="S1838" s="31" t="s">
        <v>41</v>
      </c>
      <c r="T1838" s="31"/>
      <c r="U1838" s="169"/>
      <c r="V1838" s="150"/>
      <c r="W1838" s="141" t="str" cm="1">
        <f t="array" ref="W1838">IF(SUM(LEN(B1838:V1838))=0,"",IF(OR(OR(ISBLANK(F1838),SUM(LEN(C1838),LEN(D1838))=0),AND(NOT(E1838="Unknown"),ISBLANK(J1838)),AND(NOT(O1838="Unknown"),ISBLANK(R1838))),"Missing Information", INDEX(Table15[Entire Service Line Classification], MATCH(SUMIFS(Table15[Unique ID],Table15[System-Owned Portion],E1838,Table15[If Material Anything Other than "Lead" in Column E,Was Material Ever Previously Lead?],G1838,Table15[Customer-Owned Portion],O1838),Table15[Unique ID],0),0)))</f>
        <v>Non-lead</v>
      </c>
      <c r="X1838"/>
    </row>
    <row r="1839" spans="2:24" x14ac:dyDescent="0.35">
      <c r="B1839" s="146"/>
      <c r="C1839" s="31" t="s">
        <v>894</v>
      </c>
      <c r="D1839" s="31"/>
      <c r="E1839" s="44" t="s">
        <v>3203</v>
      </c>
      <c r="F1839" s="43" t="s">
        <v>3283</v>
      </c>
      <c r="G1839" s="84" t="s">
        <v>3249</v>
      </c>
      <c r="H1839" s="31"/>
      <c r="I1839" s="207" t="s">
        <v>3338</v>
      </c>
      <c r="J1839" s="84"/>
      <c r="K1839" s="31" t="s">
        <v>41</v>
      </c>
      <c r="L1839" s="31"/>
      <c r="M1839" s="169"/>
      <c r="N1839" s="148"/>
      <c r="O1839" s="44" t="s">
        <v>3203</v>
      </c>
      <c r="P1839" s="43"/>
      <c r="Q1839" s="207" t="s">
        <v>3338</v>
      </c>
      <c r="R1839" s="84" t="s">
        <v>3203</v>
      </c>
      <c r="S1839" s="31" t="s">
        <v>41</v>
      </c>
      <c r="T1839" s="31"/>
      <c r="U1839" s="169"/>
      <c r="V1839" s="150"/>
      <c r="W1839" s="141" t="str" cm="1">
        <f t="array" ref="W1839">IF(SUM(LEN(B1839:V1839))=0,"",IF(OR(OR(ISBLANK(F1839),SUM(LEN(C1839),LEN(D1839))=0),AND(NOT(E1839="Unknown"),ISBLANK(J1839)),AND(NOT(O1839="Unknown"),ISBLANK(R1839))),"Missing Information", INDEX(Table15[Entire Service Line Classification], MATCH(SUMIFS(Table15[Unique ID],Table15[System-Owned Portion],E1839,Table15[If Material Anything Other than "Lead" in Column E,Was Material Ever Previously Lead?],G1839,Table15[Customer-Owned Portion],O1839),Table15[Unique ID],0),0)))</f>
        <v>Lead Status Unknown</v>
      </c>
      <c r="X1839"/>
    </row>
    <row r="1840" spans="2:24" x14ac:dyDescent="0.35">
      <c r="B1840" s="146"/>
      <c r="C1840" s="31" t="s">
        <v>895</v>
      </c>
      <c r="D1840" s="31"/>
      <c r="E1840" s="44" t="s">
        <v>3203</v>
      </c>
      <c r="F1840" s="43" t="s">
        <v>3283</v>
      </c>
      <c r="G1840" s="84" t="s">
        <v>3249</v>
      </c>
      <c r="H1840" s="31">
        <v>1955</v>
      </c>
      <c r="I1840" s="207" t="s">
        <v>3340</v>
      </c>
      <c r="J1840" s="84"/>
      <c r="K1840" s="31" t="s">
        <v>41</v>
      </c>
      <c r="L1840" s="31"/>
      <c r="M1840" s="169"/>
      <c r="N1840" s="148"/>
      <c r="O1840" s="44" t="s">
        <v>3203</v>
      </c>
      <c r="P1840" s="43">
        <v>1955</v>
      </c>
      <c r="Q1840" s="207" t="s">
        <v>3340</v>
      </c>
      <c r="R1840" s="84" t="s">
        <v>3203</v>
      </c>
      <c r="S1840" s="31" t="s">
        <v>41</v>
      </c>
      <c r="T1840" s="31"/>
      <c r="U1840" s="169"/>
      <c r="V1840" s="150"/>
      <c r="W1840" s="141" t="str" cm="1">
        <f t="array" ref="W1840">IF(SUM(LEN(B1840:V1840))=0,"",IF(OR(OR(ISBLANK(F1840),SUM(LEN(C1840),LEN(D1840))=0),AND(NOT(E1840="Unknown"),ISBLANK(J1840)),AND(NOT(O1840="Unknown"),ISBLANK(R1840))),"Missing Information", INDEX(Table15[Entire Service Line Classification], MATCH(SUMIFS(Table15[Unique ID],Table15[System-Owned Portion],E1840,Table15[If Material Anything Other than "Lead" in Column E,Was Material Ever Previously Lead?],G1840,Table15[Customer-Owned Portion],O1840),Table15[Unique ID],0),0)))</f>
        <v>Lead Status Unknown</v>
      </c>
      <c r="X1840"/>
    </row>
    <row r="1841" spans="2:24" ht="29" x14ac:dyDescent="0.35">
      <c r="B1841" s="146"/>
      <c r="C1841" s="31" t="s">
        <v>896</v>
      </c>
      <c r="D1841" s="31"/>
      <c r="E1841" s="44" t="s">
        <v>3284</v>
      </c>
      <c r="F1841" s="43" t="s">
        <v>41</v>
      </c>
      <c r="G1841" s="84" t="s">
        <v>3249</v>
      </c>
      <c r="H1841" s="31">
        <v>2000</v>
      </c>
      <c r="I1841" s="207" t="s">
        <v>3341</v>
      </c>
      <c r="J1841" s="84" t="s">
        <v>3270</v>
      </c>
      <c r="K1841" s="31" t="s">
        <v>41</v>
      </c>
      <c r="L1841" s="31"/>
      <c r="M1841" s="169"/>
      <c r="N1841" s="148"/>
      <c r="O1841" s="44" t="s">
        <v>3284</v>
      </c>
      <c r="P1841" s="43">
        <v>2000</v>
      </c>
      <c r="Q1841" s="207" t="s">
        <v>3341</v>
      </c>
      <c r="R1841" s="84" t="s">
        <v>3270</v>
      </c>
      <c r="S1841" s="31" t="s">
        <v>41</v>
      </c>
      <c r="T1841" s="31"/>
      <c r="U1841" s="169"/>
      <c r="V1841" s="150"/>
      <c r="W1841" s="141" t="str" cm="1">
        <f t="array" ref="W1841">IF(SUM(LEN(B1841:V1841))=0,"",IF(OR(OR(ISBLANK(F1841),SUM(LEN(C1841),LEN(D1841))=0),AND(NOT(E1841="Unknown"),ISBLANK(J1841)),AND(NOT(O1841="Unknown"),ISBLANK(R1841))),"Missing Information", INDEX(Table15[Entire Service Line Classification], MATCH(SUMIFS(Table15[Unique ID],Table15[System-Owned Portion],E1841,Table15[If Material Anything Other than "Lead" in Column E,Was Material Ever Previously Lead?],G1841,Table15[Customer-Owned Portion],O1841),Table15[Unique ID],0),0)))</f>
        <v>Non-lead</v>
      </c>
      <c r="X1841"/>
    </row>
    <row r="1842" spans="2:24" ht="29" x14ac:dyDescent="0.35">
      <c r="B1842" s="146"/>
      <c r="C1842" s="31" t="s">
        <v>897</v>
      </c>
      <c r="D1842" s="31"/>
      <c r="E1842" s="44" t="s">
        <v>3284</v>
      </c>
      <c r="F1842" s="43" t="s">
        <v>41</v>
      </c>
      <c r="G1842" s="84" t="s">
        <v>3249</v>
      </c>
      <c r="H1842" s="31">
        <v>2000</v>
      </c>
      <c r="I1842" s="207" t="s">
        <v>3338</v>
      </c>
      <c r="J1842" s="84" t="s">
        <v>3270</v>
      </c>
      <c r="K1842" s="31" t="s">
        <v>41</v>
      </c>
      <c r="L1842" s="31"/>
      <c r="M1842" s="169"/>
      <c r="N1842" s="148"/>
      <c r="O1842" s="44" t="s">
        <v>3284</v>
      </c>
      <c r="P1842" s="43">
        <v>2000</v>
      </c>
      <c r="Q1842" s="207" t="s">
        <v>3338</v>
      </c>
      <c r="R1842" s="84" t="s">
        <v>3270</v>
      </c>
      <c r="S1842" s="31" t="s">
        <v>41</v>
      </c>
      <c r="T1842" s="31"/>
      <c r="U1842" s="169"/>
      <c r="V1842" s="150"/>
      <c r="W1842" s="141" t="str" cm="1">
        <f t="array" ref="W1842">IF(SUM(LEN(B1842:V1842))=0,"",IF(OR(OR(ISBLANK(F1842),SUM(LEN(C1842),LEN(D1842))=0),AND(NOT(E1842="Unknown"),ISBLANK(J1842)),AND(NOT(O1842="Unknown"),ISBLANK(R1842))),"Missing Information", INDEX(Table15[Entire Service Line Classification], MATCH(SUMIFS(Table15[Unique ID],Table15[System-Owned Portion],E1842,Table15[If Material Anything Other than "Lead" in Column E,Was Material Ever Previously Lead?],G1842,Table15[Customer-Owned Portion],O1842),Table15[Unique ID],0),0)))</f>
        <v>Non-lead</v>
      </c>
      <c r="X1842"/>
    </row>
    <row r="1843" spans="2:24" ht="29" x14ac:dyDescent="0.35">
      <c r="B1843" s="146"/>
      <c r="C1843" s="31" t="s">
        <v>4362</v>
      </c>
      <c r="D1843" s="31"/>
      <c r="E1843" s="44" t="s">
        <v>3203</v>
      </c>
      <c r="F1843" s="43" t="s">
        <v>3283</v>
      </c>
      <c r="G1843" s="84" t="s">
        <v>3249</v>
      </c>
      <c r="H1843" s="31"/>
      <c r="I1843" s="207" t="s">
        <v>3338</v>
      </c>
      <c r="J1843" s="84"/>
      <c r="K1843" s="31" t="s">
        <v>41</v>
      </c>
      <c r="L1843" s="31"/>
      <c r="M1843" s="169"/>
      <c r="N1843" s="148"/>
      <c r="O1843" s="44" t="s">
        <v>3203</v>
      </c>
      <c r="P1843" s="43"/>
      <c r="Q1843" s="207" t="s">
        <v>3338</v>
      </c>
      <c r="R1843" s="84" t="s">
        <v>3203</v>
      </c>
      <c r="S1843" s="31" t="s">
        <v>41</v>
      </c>
      <c r="T1843" s="31"/>
      <c r="U1843" s="169"/>
      <c r="V1843" s="150"/>
      <c r="W1843" s="141" t="str" cm="1">
        <f t="array" ref="W1843">IF(SUM(LEN(B1843:V1843))=0,"",IF(OR(OR(ISBLANK(F1843),SUM(LEN(C1843),LEN(D1843))=0),AND(NOT(E1843="Unknown"),ISBLANK(J1843)),AND(NOT(O1843="Unknown"),ISBLANK(R1843))),"Missing Information", INDEX(Table15[Entire Service Line Classification], MATCH(SUMIFS(Table15[Unique ID],Table15[System-Owned Portion],E1843,Table15[If Material Anything Other than "Lead" in Column E,Was Material Ever Previously Lead?],G1843,Table15[Customer-Owned Portion],O1843),Table15[Unique ID],0),0)))</f>
        <v>Lead Status Unknown</v>
      </c>
      <c r="X1843"/>
    </row>
    <row r="1844" spans="2:24" x14ac:dyDescent="0.35">
      <c r="B1844" s="146"/>
      <c r="C1844" s="31" t="s">
        <v>4363</v>
      </c>
      <c r="D1844" s="31"/>
      <c r="E1844" s="44" t="s">
        <v>3203</v>
      </c>
      <c r="F1844" s="43" t="s">
        <v>3283</v>
      </c>
      <c r="G1844" s="84" t="s">
        <v>3249</v>
      </c>
      <c r="H1844" s="31"/>
      <c r="I1844" s="207" t="s">
        <v>3340</v>
      </c>
      <c r="J1844" s="84"/>
      <c r="K1844" s="31" t="s">
        <v>41</v>
      </c>
      <c r="L1844" s="31"/>
      <c r="M1844" s="169"/>
      <c r="N1844" s="148"/>
      <c r="O1844" s="44" t="s">
        <v>3203</v>
      </c>
      <c r="P1844" s="43"/>
      <c r="Q1844" s="207" t="s">
        <v>3340</v>
      </c>
      <c r="R1844" s="84" t="s">
        <v>3203</v>
      </c>
      <c r="S1844" s="31" t="s">
        <v>41</v>
      </c>
      <c r="T1844" s="31"/>
      <c r="U1844" s="169"/>
      <c r="V1844" s="150"/>
      <c r="W1844" s="141" t="str" cm="1">
        <f t="array" ref="W1844">IF(SUM(LEN(B1844:V1844))=0,"",IF(OR(OR(ISBLANK(F1844),SUM(LEN(C1844),LEN(D1844))=0),AND(NOT(E1844="Unknown"),ISBLANK(J1844)),AND(NOT(O1844="Unknown"),ISBLANK(R1844))),"Missing Information", INDEX(Table15[Entire Service Line Classification], MATCH(SUMIFS(Table15[Unique ID],Table15[System-Owned Portion],E1844,Table15[If Material Anything Other than "Lead" in Column E,Was Material Ever Previously Lead?],G1844,Table15[Customer-Owned Portion],O1844),Table15[Unique ID],0),0)))</f>
        <v>Lead Status Unknown</v>
      </c>
      <c r="X1844"/>
    </row>
    <row r="1845" spans="2:24" x14ac:dyDescent="0.35">
      <c r="B1845" s="146"/>
      <c r="C1845" s="31" t="s">
        <v>898</v>
      </c>
      <c r="D1845" s="31"/>
      <c r="E1845" s="44" t="s">
        <v>3203</v>
      </c>
      <c r="F1845" s="43" t="s">
        <v>3283</v>
      </c>
      <c r="G1845" s="84" t="s">
        <v>3249</v>
      </c>
      <c r="H1845" s="31">
        <v>1954</v>
      </c>
      <c r="I1845" s="207" t="s">
        <v>3338</v>
      </c>
      <c r="J1845" s="84"/>
      <c r="K1845" s="31" t="s">
        <v>41</v>
      </c>
      <c r="L1845" s="31"/>
      <c r="M1845" s="169"/>
      <c r="N1845" s="148"/>
      <c r="O1845" s="44" t="s">
        <v>3203</v>
      </c>
      <c r="P1845" s="43">
        <v>1954</v>
      </c>
      <c r="Q1845" s="207" t="s">
        <v>3338</v>
      </c>
      <c r="R1845" s="84" t="s">
        <v>3203</v>
      </c>
      <c r="S1845" s="31" t="s">
        <v>41</v>
      </c>
      <c r="T1845" s="31"/>
      <c r="U1845" s="169"/>
      <c r="V1845" s="150"/>
      <c r="W1845" s="141" t="str" cm="1">
        <f t="array" ref="W1845">IF(SUM(LEN(B1845:V1845))=0,"",IF(OR(OR(ISBLANK(F1845),SUM(LEN(C1845),LEN(D1845))=0),AND(NOT(E1845="Unknown"),ISBLANK(J1845)),AND(NOT(O1845="Unknown"),ISBLANK(R1845))),"Missing Information", INDEX(Table15[Entire Service Line Classification], MATCH(SUMIFS(Table15[Unique ID],Table15[System-Owned Portion],E1845,Table15[If Material Anything Other than "Lead" in Column E,Was Material Ever Previously Lead?],G1845,Table15[Customer-Owned Portion],O1845),Table15[Unique ID],0),0)))</f>
        <v>Lead Status Unknown</v>
      </c>
      <c r="X1845"/>
    </row>
    <row r="1846" spans="2:24" x14ac:dyDescent="0.35">
      <c r="B1846" s="146"/>
      <c r="C1846" s="31" t="s">
        <v>4364</v>
      </c>
      <c r="D1846" s="31"/>
      <c r="E1846" s="44" t="s">
        <v>3203</v>
      </c>
      <c r="F1846" s="43" t="s">
        <v>3283</v>
      </c>
      <c r="G1846" s="84" t="s">
        <v>3249</v>
      </c>
      <c r="H1846" s="31">
        <v>1979</v>
      </c>
      <c r="I1846" s="207" t="s">
        <v>3337</v>
      </c>
      <c r="J1846" s="84"/>
      <c r="K1846" s="31" t="s">
        <v>41</v>
      </c>
      <c r="L1846" s="31"/>
      <c r="M1846" s="169"/>
      <c r="N1846" s="148"/>
      <c r="O1846" s="44" t="s">
        <v>3203</v>
      </c>
      <c r="P1846" s="43">
        <v>1979</v>
      </c>
      <c r="Q1846" s="207" t="s">
        <v>3337</v>
      </c>
      <c r="R1846" s="84" t="s">
        <v>3203</v>
      </c>
      <c r="S1846" s="31" t="s">
        <v>41</v>
      </c>
      <c r="T1846" s="31"/>
      <c r="U1846" s="169"/>
      <c r="V1846" s="150"/>
      <c r="W1846" s="141" t="str" cm="1">
        <f t="array" ref="W1846">IF(SUM(LEN(B1846:V1846))=0,"",IF(OR(OR(ISBLANK(F1846),SUM(LEN(C1846),LEN(D1846))=0),AND(NOT(E1846="Unknown"),ISBLANK(J1846)),AND(NOT(O1846="Unknown"),ISBLANK(R1846))),"Missing Information", INDEX(Table15[Entire Service Line Classification], MATCH(SUMIFS(Table15[Unique ID],Table15[System-Owned Portion],E1846,Table15[If Material Anything Other than "Lead" in Column E,Was Material Ever Previously Lead?],G1846,Table15[Customer-Owned Portion],O1846),Table15[Unique ID],0),0)))</f>
        <v>Lead Status Unknown</v>
      </c>
      <c r="X1846"/>
    </row>
    <row r="1847" spans="2:24" ht="29" x14ac:dyDescent="0.35">
      <c r="B1847" s="146"/>
      <c r="C1847" s="31" t="s">
        <v>899</v>
      </c>
      <c r="D1847" s="31"/>
      <c r="E1847" s="44" t="s">
        <v>3284</v>
      </c>
      <c r="F1847" s="43" t="s">
        <v>41</v>
      </c>
      <c r="G1847" s="84" t="s">
        <v>3249</v>
      </c>
      <c r="H1847" s="31">
        <v>2000</v>
      </c>
      <c r="I1847" s="207" t="s">
        <v>3338</v>
      </c>
      <c r="J1847" s="84" t="s">
        <v>3270</v>
      </c>
      <c r="K1847" s="31" t="s">
        <v>41</v>
      </c>
      <c r="L1847" s="31"/>
      <c r="M1847" s="169"/>
      <c r="N1847" s="148"/>
      <c r="O1847" s="44" t="s">
        <v>3284</v>
      </c>
      <c r="P1847" s="43">
        <v>2000</v>
      </c>
      <c r="Q1847" s="207" t="s">
        <v>3338</v>
      </c>
      <c r="R1847" s="84" t="s">
        <v>3270</v>
      </c>
      <c r="S1847" s="31" t="s">
        <v>41</v>
      </c>
      <c r="T1847" s="31"/>
      <c r="U1847" s="169"/>
      <c r="V1847" s="150"/>
      <c r="W1847" s="141" t="str" cm="1">
        <f t="array" ref="W1847">IF(SUM(LEN(B1847:V1847))=0,"",IF(OR(OR(ISBLANK(F1847),SUM(LEN(C1847),LEN(D1847))=0),AND(NOT(E1847="Unknown"),ISBLANK(J1847)),AND(NOT(O1847="Unknown"),ISBLANK(R1847))),"Missing Information", INDEX(Table15[Entire Service Line Classification], MATCH(SUMIFS(Table15[Unique ID],Table15[System-Owned Portion],E1847,Table15[If Material Anything Other than "Lead" in Column E,Was Material Ever Previously Lead?],G1847,Table15[Customer-Owned Portion],O1847),Table15[Unique ID],0),0)))</f>
        <v>Non-lead</v>
      </c>
      <c r="X1847"/>
    </row>
    <row r="1848" spans="2:24" x14ac:dyDescent="0.35">
      <c r="B1848" s="146"/>
      <c r="C1848" s="31" t="s">
        <v>900</v>
      </c>
      <c r="D1848" s="31"/>
      <c r="E1848" s="44" t="s">
        <v>3203</v>
      </c>
      <c r="F1848" s="43" t="s">
        <v>3283</v>
      </c>
      <c r="G1848" s="84" t="s">
        <v>3249</v>
      </c>
      <c r="H1848" s="31">
        <v>1980</v>
      </c>
      <c r="I1848" s="207" t="s">
        <v>3338</v>
      </c>
      <c r="J1848" s="84"/>
      <c r="K1848" s="31" t="s">
        <v>41</v>
      </c>
      <c r="L1848" s="31"/>
      <c r="M1848" s="169"/>
      <c r="N1848" s="148"/>
      <c r="O1848" s="44" t="s">
        <v>3203</v>
      </c>
      <c r="P1848" s="43">
        <v>1980</v>
      </c>
      <c r="Q1848" s="207" t="s">
        <v>3338</v>
      </c>
      <c r="R1848" s="84" t="s">
        <v>3203</v>
      </c>
      <c r="S1848" s="31" t="s">
        <v>41</v>
      </c>
      <c r="T1848" s="31"/>
      <c r="U1848" s="169"/>
      <c r="V1848" s="150"/>
      <c r="W1848" s="141" t="str" cm="1">
        <f t="array" ref="W1848">IF(SUM(LEN(B1848:V1848))=0,"",IF(OR(OR(ISBLANK(F1848),SUM(LEN(C1848),LEN(D1848))=0),AND(NOT(E1848="Unknown"),ISBLANK(J1848)),AND(NOT(O1848="Unknown"),ISBLANK(R1848))),"Missing Information", INDEX(Table15[Entire Service Line Classification], MATCH(SUMIFS(Table15[Unique ID],Table15[System-Owned Portion],E1848,Table15[If Material Anything Other than "Lead" in Column E,Was Material Ever Previously Lead?],G1848,Table15[Customer-Owned Portion],O1848),Table15[Unique ID],0),0)))</f>
        <v>Lead Status Unknown</v>
      </c>
      <c r="X1848"/>
    </row>
    <row r="1849" spans="2:24" x14ac:dyDescent="0.35">
      <c r="B1849" s="146"/>
      <c r="C1849" s="31" t="s">
        <v>901</v>
      </c>
      <c r="D1849" s="31"/>
      <c r="E1849" s="44" t="s">
        <v>3203</v>
      </c>
      <c r="F1849" s="43" t="s">
        <v>3283</v>
      </c>
      <c r="G1849" s="84" t="s">
        <v>3249</v>
      </c>
      <c r="H1849" s="31">
        <v>1956</v>
      </c>
      <c r="I1849" s="207" t="s">
        <v>3338</v>
      </c>
      <c r="J1849" s="84"/>
      <c r="K1849" s="31" t="s">
        <v>41</v>
      </c>
      <c r="L1849" s="31"/>
      <c r="M1849" s="169"/>
      <c r="N1849" s="148"/>
      <c r="O1849" s="44" t="s">
        <v>3203</v>
      </c>
      <c r="P1849" s="43">
        <v>1956</v>
      </c>
      <c r="Q1849" s="207" t="s">
        <v>3338</v>
      </c>
      <c r="R1849" s="84" t="s">
        <v>3203</v>
      </c>
      <c r="S1849" s="31" t="s">
        <v>41</v>
      </c>
      <c r="T1849" s="31"/>
      <c r="U1849" s="169"/>
      <c r="V1849" s="150"/>
      <c r="W1849" s="141" t="str" cm="1">
        <f t="array" ref="W1849">IF(SUM(LEN(B1849:V1849))=0,"",IF(OR(OR(ISBLANK(F1849),SUM(LEN(C1849),LEN(D1849))=0),AND(NOT(E1849="Unknown"),ISBLANK(J1849)),AND(NOT(O1849="Unknown"),ISBLANK(R1849))),"Missing Information", INDEX(Table15[Entire Service Line Classification], MATCH(SUMIFS(Table15[Unique ID],Table15[System-Owned Portion],E1849,Table15[If Material Anything Other than "Lead" in Column E,Was Material Ever Previously Lead?],G1849,Table15[Customer-Owned Portion],O1849),Table15[Unique ID],0),0)))</f>
        <v>Lead Status Unknown</v>
      </c>
      <c r="X1849"/>
    </row>
    <row r="1850" spans="2:24" ht="29" x14ac:dyDescent="0.35">
      <c r="B1850" s="146"/>
      <c r="C1850" s="31" t="s">
        <v>902</v>
      </c>
      <c r="D1850" s="31"/>
      <c r="E1850" s="44" t="s">
        <v>3284</v>
      </c>
      <c r="F1850" s="43" t="s">
        <v>41</v>
      </c>
      <c r="G1850" s="84" t="s">
        <v>3249</v>
      </c>
      <c r="H1850" s="31">
        <v>2007</v>
      </c>
      <c r="I1850" s="207" t="s">
        <v>3337</v>
      </c>
      <c r="J1850" s="84" t="s">
        <v>3270</v>
      </c>
      <c r="K1850" s="31" t="s">
        <v>41</v>
      </c>
      <c r="L1850" s="31"/>
      <c r="M1850" s="169"/>
      <c r="N1850" s="148"/>
      <c r="O1850" s="44" t="s">
        <v>3284</v>
      </c>
      <c r="P1850" s="43">
        <v>2007</v>
      </c>
      <c r="Q1850" s="207" t="s">
        <v>3337</v>
      </c>
      <c r="R1850" s="84" t="s">
        <v>3270</v>
      </c>
      <c r="S1850" s="31" t="s">
        <v>41</v>
      </c>
      <c r="T1850" s="31"/>
      <c r="U1850" s="169"/>
      <c r="V1850" s="150"/>
      <c r="W1850" s="141" t="str" cm="1">
        <f t="array" ref="W1850">IF(SUM(LEN(B1850:V1850))=0,"",IF(OR(OR(ISBLANK(F1850),SUM(LEN(C1850),LEN(D1850))=0),AND(NOT(E1850="Unknown"),ISBLANK(J1850)),AND(NOT(O1850="Unknown"),ISBLANK(R1850))),"Missing Information", INDEX(Table15[Entire Service Line Classification], MATCH(SUMIFS(Table15[Unique ID],Table15[System-Owned Portion],E1850,Table15[If Material Anything Other than "Lead" in Column E,Was Material Ever Previously Lead?],G1850,Table15[Customer-Owned Portion],O1850),Table15[Unique ID],0),0)))</f>
        <v>Non-lead</v>
      </c>
      <c r="X1850"/>
    </row>
    <row r="1851" spans="2:24" x14ac:dyDescent="0.35">
      <c r="B1851" s="146"/>
      <c r="C1851" s="31" t="s">
        <v>903</v>
      </c>
      <c r="D1851" s="31"/>
      <c r="E1851" s="44" t="s">
        <v>3203</v>
      </c>
      <c r="F1851" s="43" t="s">
        <v>3283</v>
      </c>
      <c r="G1851" s="84" t="s">
        <v>3249</v>
      </c>
      <c r="H1851" s="31">
        <v>1955</v>
      </c>
      <c r="I1851" s="207" t="s">
        <v>3338</v>
      </c>
      <c r="J1851" s="84"/>
      <c r="K1851" s="31" t="s">
        <v>41</v>
      </c>
      <c r="L1851" s="31"/>
      <c r="M1851" s="169"/>
      <c r="N1851" s="148"/>
      <c r="O1851" s="44" t="s">
        <v>3203</v>
      </c>
      <c r="P1851" s="43">
        <v>1955</v>
      </c>
      <c r="Q1851" s="207" t="s">
        <v>3338</v>
      </c>
      <c r="R1851" s="84" t="s">
        <v>3203</v>
      </c>
      <c r="S1851" s="31" t="s">
        <v>41</v>
      </c>
      <c r="T1851" s="31"/>
      <c r="U1851" s="169"/>
      <c r="V1851" s="150"/>
      <c r="W1851" s="141" t="str" cm="1">
        <f t="array" ref="W1851">IF(SUM(LEN(B1851:V1851))=0,"",IF(OR(OR(ISBLANK(F1851),SUM(LEN(C1851),LEN(D1851))=0),AND(NOT(E1851="Unknown"),ISBLANK(J1851)),AND(NOT(O1851="Unknown"),ISBLANK(R1851))),"Missing Information", INDEX(Table15[Entire Service Line Classification], MATCH(SUMIFS(Table15[Unique ID],Table15[System-Owned Portion],E1851,Table15[If Material Anything Other than "Lead" in Column E,Was Material Ever Previously Lead?],G1851,Table15[Customer-Owned Portion],O1851),Table15[Unique ID],0),0)))</f>
        <v>Lead Status Unknown</v>
      </c>
      <c r="X1851"/>
    </row>
    <row r="1852" spans="2:24" x14ac:dyDescent="0.35">
      <c r="B1852" s="146"/>
      <c r="C1852" s="31" t="s">
        <v>4365</v>
      </c>
      <c r="D1852" s="31"/>
      <c r="E1852" s="44" t="s">
        <v>3203</v>
      </c>
      <c r="F1852" s="43" t="s">
        <v>3283</v>
      </c>
      <c r="G1852" s="84" t="s">
        <v>3249</v>
      </c>
      <c r="H1852" s="31"/>
      <c r="I1852" s="207" t="s">
        <v>3341</v>
      </c>
      <c r="J1852" s="84"/>
      <c r="K1852" s="31" t="s">
        <v>41</v>
      </c>
      <c r="L1852" s="31"/>
      <c r="M1852" s="169"/>
      <c r="N1852" s="148"/>
      <c r="O1852" s="44" t="s">
        <v>3203</v>
      </c>
      <c r="P1852" s="43"/>
      <c r="Q1852" s="207" t="s">
        <v>3341</v>
      </c>
      <c r="R1852" s="84" t="s">
        <v>3203</v>
      </c>
      <c r="S1852" s="31" t="s">
        <v>41</v>
      </c>
      <c r="T1852" s="31"/>
      <c r="U1852" s="169"/>
      <c r="V1852" s="150"/>
      <c r="W1852" s="141" t="str" cm="1">
        <f t="array" ref="W1852">IF(SUM(LEN(B1852:V1852))=0,"",IF(OR(OR(ISBLANK(F1852),SUM(LEN(C1852),LEN(D1852))=0),AND(NOT(E1852="Unknown"),ISBLANK(J1852)),AND(NOT(O1852="Unknown"),ISBLANK(R1852))),"Missing Information", INDEX(Table15[Entire Service Line Classification], MATCH(SUMIFS(Table15[Unique ID],Table15[System-Owned Portion],E1852,Table15[If Material Anything Other than "Lead" in Column E,Was Material Ever Previously Lead?],G1852,Table15[Customer-Owned Portion],O1852),Table15[Unique ID],0),0)))</f>
        <v>Lead Status Unknown</v>
      </c>
      <c r="X1852"/>
    </row>
    <row r="1853" spans="2:24" x14ac:dyDescent="0.35">
      <c r="B1853" s="146"/>
      <c r="C1853" s="31" t="s">
        <v>884</v>
      </c>
      <c r="D1853" s="31"/>
      <c r="E1853" s="44" t="s">
        <v>3203</v>
      </c>
      <c r="F1853" s="43" t="s">
        <v>3283</v>
      </c>
      <c r="G1853" s="84" t="s">
        <v>3249</v>
      </c>
      <c r="H1853" s="31"/>
      <c r="I1853" s="207" t="s">
        <v>3340</v>
      </c>
      <c r="J1853" s="84"/>
      <c r="K1853" s="31" t="s">
        <v>41</v>
      </c>
      <c r="L1853" s="31"/>
      <c r="M1853" s="169"/>
      <c r="N1853" s="148"/>
      <c r="O1853" s="44" t="s">
        <v>3203</v>
      </c>
      <c r="P1853" s="43"/>
      <c r="Q1853" s="207" t="s">
        <v>3340</v>
      </c>
      <c r="R1853" s="84" t="s">
        <v>3203</v>
      </c>
      <c r="S1853" s="31" t="s">
        <v>41</v>
      </c>
      <c r="T1853" s="31"/>
      <c r="U1853" s="169"/>
      <c r="V1853" s="150"/>
      <c r="W1853" s="141" t="str" cm="1">
        <f t="array" ref="W1853">IF(SUM(LEN(B1853:V1853))=0,"",IF(OR(OR(ISBLANK(F1853),SUM(LEN(C1853),LEN(D1853))=0),AND(NOT(E1853="Unknown"),ISBLANK(J1853)),AND(NOT(O1853="Unknown"),ISBLANK(R1853))),"Missing Information", INDEX(Table15[Entire Service Line Classification], MATCH(SUMIFS(Table15[Unique ID],Table15[System-Owned Portion],E1853,Table15[If Material Anything Other than "Lead" in Column E,Was Material Ever Previously Lead?],G1853,Table15[Customer-Owned Portion],O1853),Table15[Unique ID],0),0)))</f>
        <v>Lead Status Unknown</v>
      </c>
      <c r="X1853"/>
    </row>
    <row r="1854" spans="2:24" x14ac:dyDescent="0.35">
      <c r="B1854" s="146"/>
      <c r="C1854" s="31" t="s">
        <v>904</v>
      </c>
      <c r="D1854" s="31"/>
      <c r="E1854" s="44" t="s">
        <v>3203</v>
      </c>
      <c r="F1854" s="43" t="s">
        <v>3283</v>
      </c>
      <c r="G1854" s="84" t="s">
        <v>3249</v>
      </c>
      <c r="H1854" s="31">
        <v>1900</v>
      </c>
      <c r="I1854" s="207" t="s">
        <v>3336</v>
      </c>
      <c r="J1854" s="84"/>
      <c r="K1854" s="31" t="s">
        <v>41</v>
      </c>
      <c r="L1854" s="31"/>
      <c r="M1854" s="169"/>
      <c r="N1854" s="148"/>
      <c r="O1854" s="44" t="s">
        <v>3203</v>
      </c>
      <c r="P1854" s="43">
        <v>1900</v>
      </c>
      <c r="Q1854" s="207" t="s">
        <v>3336</v>
      </c>
      <c r="R1854" s="84" t="s">
        <v>3203</v>
      </c>
      <c r="S1854" s="31" t="s">
        <v>41</v>
      </c>
      <c r="T1854" s="31"/>
      <c r="U1854" s="169"/>
      <c r="V1854" s="150"/>
      <c r="W1854" s="141" t="str" cm="1">
        <f t="array" ref="W1854">IF(SUM(LEN(B1854:V1854))=0,"",IF(OR(OR(ISBLANK(F1854),SUM(LEN(C1854),LEN(D1854))=0),AND(NOT(E1854="Unknown"),ISBLANK(J1854)),AND(NOT(O1854="Unknown"),ISBLANK(R1854))),"Missing Information", INDEX(Table15[Entire Service Line Classification], MATCH(SUMIFS(Table15[Unique ID],Table15[System-Owned Portion],E1854,Table15[If Material Anything Other than "Lead" in Column E,Was Material Ever Previously Lead?],G1854,Table15[Customer-Owned Portion],O1854),Table15[Unique ID],0),0)))</f>
        <v>Lead Status Unknown</v>
      </c>
      <c r="X1854"/>
    </row>
    <row r="1855" spans="2:24" ht="29" x14ac:dyDescent="0.35">
      <c r="B1855" s="146"/>
      <c r="C1855" s="31" t="s">
        <v>4366</v>
      </c>
      <c r="D1855" s="31"/>
      <c r="E1855" s="44" t="s">
        <v>3284</v>
      </c>
      <c r="F1855" s="43" t="s">
        <v>41</v>
      </c>
      <c r="G1855" s="84" t="s">
        <v>3249</v>
      </c>
      <c r="H1855" s="31">
        <v>2001</v>
      </c>
      <c r="I1855" s="207" t="s">
        <v>3340</v>
      </c>
      <c r="J1855" s="84" t="s">
        <v>3270</v>
      </c>
      <c r="K1855" s="31" t="s">
        <v>41</v>
      </c>
      <c r="L1855" s="31"/>
      <c r="M1855" s="169"/>
      <c r="N1855" s="148"/>
      <c r="O1855" s="44" t="s">
        <v>3284</v>
      </c>
      <c r="P1855" s="43">
        <v>2001</v>
      </c>
      <c r="Q1855" s="207" t="s">
        <v>3340</v>
      </c>
      <c r="R1855" s="84" t="s">
        <v>3270</v>
      </c>
      <c r="S1855" s="31" t="s">
        <v>41</v>
      </c>
      <c r="T1855" s="31"/>
      <c r="U1855" s="169"/>
      <c r="V1855" s="150"/>
      <c r="W1855" s="141" t="str" cm="1">
        <f t="array" ref="W1855">IF(SUM(LEN(B1855:V1855))=0,"",IF(OR(OR(ISBLANK(F1855),SUM(LEN(C1855),LEN(D1855))=0),AND(NOT(E1855="Unknown"),ISBLANK(J1855)),AND(NOT(O1855="Unknown"),ISBLANK(R1855))),"Missing Information", INDEX(Table15[Entire Service Line Classification], MATCH(SUMIFS(Table15[Unique ID],Table15[System-Owned Portion],E1855,Table15[If Material Anything Other than "Lead" in Column E,Was Material Ever Previously Lead?],G1855,Table15[Customer-Owned Portion],O1855),Table15[Unique ID],0),0)))</f>
        <v>Non-lead</v>
      </c>
      <c r="X1855"/>
    </row>
    <row r="1856" spans="2:24" ht="29" x14ac:dyDescent="0.35">
      <c r="B1856" s="146"/>
      <c r="C1856" s="31" t="s">
        <v>905</v>
      </c>
      <c r="D1856" s="31"/>
      <c r="E1856" s="44" t="s">
        <v>3284</v>
      </c>
      <c r="F1856" s="43" t="s">
        <v>41</v>
      </c>
      <c r="G1856" s="84" t="s">
        <v>3249</v>
      </c>
      <c r="H1856" s="31">
        <v>2001</v>
      </c>
      <c r="I1856" s="207" t="s">
        <v>3338</v>
      </c>
      <c r="J1856" s="84" t="s">
        <v>3270</v>
      </c>
      <c r="K1856" s="31" t="s">
        <v>41</v>
      </c>
      <c r="L1856" s="31"/>
      <c r="M1856" s="169"/>
      <c r="N1856" s="148"/>
      <c r="O1856" s="44" t="s">
        <v>3284</v>
      </c>
      <c r="P1856" s="43">
        <v>2001</v>
      </c>
      <c r="Q1856" s="207" t="s">
        <v>3338</v>
      </c>
      <c r="R1856" s="84" t="s">
        <v>3270</v>
      </c>
      <c r="S1856" s="31" t="s">
        <v>41</v>
      </c>
      <c r="T1856" s="31"/>
      <c r="U1856" s="169"/>
      <c r="V1856" s="150"/>
      <c r="W1856" s="141" t="str" cm="1">
        <f t="array" ref="W1856">IF(SUM(LEN(B1856:V1856))=0,"",IF(OR(OR(ISBLANK(F1856),SUM(LEN(C1856),LEN(D1856))=0),AND(NOT(E1856="Unknown"),ISBLANK(J1856)),AND(NOT(O1856="Unknown"),ISBLANK(R1856))),"Missing Information", INDEX(Table15[Entire Service Line Classification], MATCH(SUMIFS(Table15[Unique ID],Table15[System-Owned Portion],E1856,Table15[If Material Anything Other than "Lead" in Column E,Was Material Ever Previously Lead?],G1856,Table15[Customer-Owned Portion],O1856),Table15[Unique ID],0),0)))</f>
        <v>Non-lead</v>
      </c>
      <c r="X1856"/>
    </row>
    <row r="1857" spans="2:24" ht="29" x14ac:dyDescent="0.35">
      <c r="B1857" s="146"/>
      <c r="C1857" s="31" t="s">
        <v>4367</v>
      </c>
      <c r="D1857" s="31"/>
      <c r="E1857" s="44" t="s">
        <v>3284</v>
      </c>
      <c r="F1857" s="43" t="s">
        <v>41</v>
      </c>
      <c r="G1857" s="84" t="s">
        <v>3249</v>
      </c>
      <c r="H1857" s="31">
        <v>2001</v>
      </c>
      <c r="I1857" s="207" t="s">
        <v>3337</v>
      </c>
      <c r="J1857" s="84" t="s">
        <v>3270</v>
      </c>
      <c r="K1857" s="31" t="s">
        <v>41</v>
      </c>
      <c r="L1857" s="31"/>
      <c r="M1857" s="169"/>
      <c r="N1857" s="148"/>
      <c r="O1857" s="44" t="s">
        <v>3284</v>
      </c>
      <c r="P1857" s="43">
        <v>2001</v>
      </c>
      <c r="Q1857" s="207" t="s">
        <v>3337</v>
      </c>
      <c r="R1857" s="84" t="s">
        <v>3270</v>
      </c>
      <c r="S1857" s="31" t="s">
        <v>41</v>
      </c>
      <c r="T1857" s="31"/>
      <c r="U1857" s="169"/>
      <c r="V1857" s="150"/>
      <c r="W1857" s="141" t="str" cm="1">
        <f t="array" ref="W1857">IF(SUM(LEN(B1857:V1857))=0,"",IF(OR(OR(ISBLANK(F1857),SUM(LEN(C1857),LEN(D1857))=0),AND(NOT(E1857="Unknown"),ISBLANK(J1857)),AND(NOT(O1857="Unknown"),ISBLANK(R1857))),"Missing Information", INDEX(Table15[Entire Service Line Classification], MATCH(SUMIFS(Table15[Unique ID],Table15[System-Owned Portion],E1857,Table15[If Material Anything Other than "Lead" in Column E,Was Material Ever Previously Lead?],G1857,Table15[Customer-Owned Portion],O1857),Table15[Unique ID],0),0)))</f>
        <v>Non-lead</v>
      </c>
      <c r="X1857"/>
    </row>
    <row r="1858" spans="2:24" x14ac:dyDescent="0.35">
      <c r="B1858" s="146"/>
      <c r="C1858" s="31" t="s">
        <v>906</v>
      </c>
      <c r="D1858" s="31"/>
      <c r="E1858" s="44" t="s">
        <v>3203</v>
      </c>
      <c r="F1858" s="43" t="s">
        <v>3283</v>
      </c>
      <c r="G1858" s="84" t="s">
        <v>3249</v>
      </c>
      <c r="H1858" s="31">
        <v>1979</v>
      </c>
      <c r="I1858" s="207" t="s">
        <v>3337</v>
      </c>
      <c r="J1858" s="84"/>
      <c r="K1858" s="31" t="s">
        <v>41</v>
      </c>
      <c r="L1858" s="31"/>
      <c r="M1858" s="169"/>
      <c r="N1858" s="148"/>
      <c r="O1858" s="44" t="s">
        <v>3203</v>
      </c>
      <c r="P1858" s="43">
        <v>1979</v>
      </c>
      <c r="Q1858" s="207" t="s">
        <v>3337</v>
      </c>
      <c r="R1858" s="84" t="s">
        <v>3203</v>
      </c>
      <c r="S1858" s="31" t="s">
        <v>41</v>
      </c>
      <c r="T1858" s="31"/>
      <c r="U1858" s="169"/>
      <c r="V1858" s="150"/>
      <c r="W1858" s="141" t="str" cm="1">
        <f t="array" ref="W1858">IF(SUM(LEN(B1858:V1858))=0,"",IF(OR(OR(ISBLANK(F1858),SUM(LEN(C1858),LEN(D1858))=0),AND(NOT(E1858="Unknown"),ISBLANK(J1858)),AND(NOT(O1858="Unknown"),ISBLANK(R1858))),"Missing Information", INDEX(Table15[Entire Service Line Classification], MATCH(SUMIFS(Table15[Unique ID],Table15[System-Owned Portion],E1858,Table15[If Material Anything Other than "Lead" in Column E,Was Material Ever Previously Lead?],G1858,Table15[Customer-Owned Portion],O1858),Table15[Unique ID],0),0)))</f>
        <v>Lead Status Unknown</v>
      </c>
      <c r="X1858"/>
    </row>
    <row r="1859" spans="2:24" x14ac:dyDescent="0.35">
      <c r="B1859" s="146"/>
      <c r="C1859" s="31" t="s">
        <v>907</v>
      </c>
      <c r="D1859" s="31"/>
      <c r="E1859" s="44" t="s">
        <v>3203</v>
      </c>
      <c r="F1859" s="43" t="s">
        <v>3283</v>
      </c>
      <c r="G1859" s="84" t="s">
        <v>3249</v>
      </c>
      <c r="H1859" s="31">
        <v>1979</v>
      </c>
      <c r="I1859" s="207" t="s">
        <v>3338</v>
      </c>
      <c r="J1859" s="84"/>
      <c r="K1859" s="31" t="s">
        <v>41</v>
      </c>
      <c r="L1859" s="31"/>
      <c r="M1859" s="169"/>
      <c r="N1859" s="148"/>
      <c r="O1859" s="44" t="s">
        <v>3203</v>
      </c>
      <c r="P1859" s="43">
        <v>1979</v>
      </c>
      <c r="Q1859" s="207" t="s">
        <v>3338</v>
      </c>
      <c r="R1859" s="84" t="s">
        <v>3203</v>
      </c>
      <c r="S1859" s="31" t="s">
        <v>41</v>
      </c>
      <c r="T1859" s="31"/>
      <c r="U1859" s="169"/>
      <c r="V1859" s="150"/>
      <c r="W1859" s="141" t="str" cm="1">
        <f t="array" ref="W1859">IF(SUM(LEN(B1859:V1859))=0,"",IF(OR(OR(ISBLANK(F1859),SUM(LEN(C1859),LEN(D1859))=0),AND(NOT(E1859="Unknown"),ISBLANK(J1859)),AND(NOT(O1859="Unknown"),ISBLANK(R1859))),"Missing Information", INDEX(Table15[Entire Service Line Classification], MATCH(SUMIFS(Table15[Unique ID],Table15[System-Owned Portion],E1859,Table15[If Material Anything Other than "Lead" in Column E,Was Material Ever Previously Lead?],G1859,Table15[Customer-Owned Portion],O1859),Table15[Unique ID],0),0)))</f>
        <v>Lead Status Unknown</v>
      </c>
      <c r="X1859"/>
    </row>
    <row r="1860" spans="2:24" ht="29" x14ac:dyDescent="0.35">
      <c r="B1860" s="146"/>
      <c r="C1860" s="31" t="s">
        <v>4368</v>
      </c>
      <c r="D1860" s="31"/>
      <c r="E1860" s="44" t="s">
        <v>3284</v>
      </c>
      <c r="F1860" s="43" t="s">
        <v>41</v>
      </c>
      <c r="G1860" s="84" t="s">
        <v>3249</v>
      </c>
      <c r="H1860" s="31">
        <v>1992</v>
      </c>
      <c r="I1860" s="207" t="s">
        <v>3338</v>
      </c>
      <c r="J1860" s="84" t="s">
        <v>3270</v>
      </c>
      <c r="K1860" s="31" t="s">
        <v>41</v>
      </c>
      <c r="L1860" s="31"/>
      <c r="M1860" s="169"/>
      <c r="N1860" s="148"/>
      <c r="O1860" s="44" t="s">
        <v>3284</v>
      </c>
      <c r="P1860" s="43">
        <v>1992</v>
      </c>
      <c r="Q1860" s="207" t="s">
        <v>3338</v>
      </c>
      <c r="R1860" s="84" t="s">
        <v>3270</v>
      </c>
      <c r="S1860" s="31" t="s">
        <v>41</v>
      </c>
      <c r="T1860" s="31"/>
      <c r="U1860" s="169"/>
      <c r="V1860" s="150"/>
      <c r="W1860" s="141" t="str" cm="1">
        <f t="array" ref="W1860">IF(SUM(LEN(B1860:V1860))=0,"",IF(OR(OR(ISBLANK(F1860),SUM(LEN(C1860),LEN(D1860))=0),AND(NOT(E1860="Unknown"),ISBLANK(J1860)),AND(NOT(O1860="Unknown"),ISBLANK(R1860))),"Missing Information", INDEX(Table15[Entire Service Line Classification], MATCH(SUMIFS(Table15[Unique ID],Table15[System-Owned Portion],E1860,Table15[If Material Anything Other than "Lead" in Column E,Was Material Ever Previously Lead?],G1860,Table15[Customer-Owned Portion],O1860),Table15[Unique ID],0),0)))</f>
        <v>Non-lead</v>
      </c>
      <c r="X1860"/>
    </row>
    <row r="1861" spans="2:24" x14ac:dyDescent="0.35">
      <c r="B1861" s="146"/>
      <c r="C1861" s="31" t="s">
        <v>4369</v>
      </c>
      <c r="D1861" s="31"/>
      <c r="E1861" s="44" t="s">
        <v>3203</v>
      </c>
      <c r="F1861" s="43" t="s">
        <v>3283</v>
      </c>
      <c r="G1861" s="84" t="s">
        <v>3249</v>
      </c>
      <c r="H1861" s="31">
        <v>1961</v>
      </c>
      <c r="I1861" s="207" t="s">
        <v>3338</v>
      </c>
      <c r="J1861" s="84"/>
      <c r="K1861" s="31" t="s">
        <v>41</v>
      </c>
      <c r="L1861" s="31"/>
      <c r="M1861" s="169"/>
      <c r="N1861" s="148"/>
      <c r="O1861" s="44" t="s">
        <v>3203</v>
      </c>
      <c r="P1861" s="43">
        <v>1961</v>
      </c>
      <c r="Q1861" s="207" t="s">
        <v>3338</v>
      </c>
      <c r="R1861" s="84" t="s">
        <v>3203</v>
      </c>
      <c r="S1861" s="31" t="s">
        <v>41</v>
      </c>
      <c r="T1861" s="31"/>
      <c r="U1861" s="169"/>
      <c r="V1861" s="150"/>
      <c r="W1861" s="141" t="str" cm="1">
        <f t="array" ref="W1861">IF(SUM(LEN(B1861:V1861))=0,"",IF(OR(OR(ISBLANK(F1861),SUM(LEN(C1861),LEN(D1861))=0),AND(NOT(E1861="Unknown"),ISBLANK(J1861)),AND(NOT(O1861="Unknown"),ISBLANK(R1861))),"Missing Information", INDEX(Table15[Entire Service Line Classification], MATCH(SUMIFS(Table15[Unique ID],Table15[System-Owned Portion],E1861,Table15[If Material Anything Other than "Lead" in Column E,Was Material Ever Previously Lead?],G1861,Table15[Customer-Owned Portion],O1861),Table15[Unique ID],0),0)))</f>
        <v>Lead Status Unknown</v>
      </c>
      <c r="X1861"/>
    </row>
    <row r="1862" spans="2:24" ht="29" x14ac:dyDescent="0.35">
      <c r="B1862" s="146"/>
      <c r="C1862" s="31" t="s">
        <v>4370</v>
      </c>
      <c r="D1862" s="31"/>
      <c r="E1862" s="44" t="s">
        <v>3284</v>
      </c>
      <c r="F1862" s="43" t="s">
        <v>41</v>
      </c>
      <c r="G1862" s="84" t="s">
        <v>3249</v>
      </c>
      <c r="H1862" s="31">
        <v>2000</v>
      </c>
      <c r="I1862" s="207" t="s">
        <v>3341</v>
      </c>
      <c r="J1862" s="84" t="s">
        <v>3270</v>
      </c>
      <c r="K1862" s="31" t="s">
        <v>41</v>
      </c>
      <c r="L1862" s="31"/>
      <c r="M1862" s="169"/>
      <c r="N1862" s="148"/>
      <c r="O1862" s="44" t="s">
        <v>3284</v>
      </c>
      <c r="P1862" s="43">
        <v>2000</v>
      </c>
      <c r="Q1862" s="207" t="s">
        <v>3341</v>
      </c>
      <c r="R1862" s="84" t="s">
        <v>3270</v>
      </c>
      <c r="S1862" s="31" t="s">
        <v>41</v>
      </c>
      <c r="T1862" s="31"/>
      <c r="U1862" s="169"/>
      <c r="V1862" s="150"/>
      <c r="W1862" s="141" t="str" cm="1">
        <f t="array" ref="W1862">IF(SUM(LEN(B1862:V1862))=0,"",IF(OR(OR(ISBLANK(F1862),SUM(LEN(C1862),LEN(D1862))=0),AND(NOT(E1862="Unknown"),ISBLANK(J1862)),AND(NOT(O1862="Unknown"),ISBLANK(R1862))),"Missing Information", INDEX(Table15[Entire Service Line Classification], MATCH(SUMIFS(Table15[Unique ID],Table15[System-Owned Portion],E1862,Table15[If Material Anything Other than "Lead" in Column E,Was Material Ever Previously Lead?],G1862,Table15[Customer-Owned Portion],O1862),Table15[Unique ID],0),0)))</f>
        <v>Non-lead</v>
      </c>
      <c r="X1862"/>
    </row>
    <row r="1863" spans="2:24" ht="29" x14ac:dyDescent="0.35">
      <c r="B1863" s="146"/>
      <c r="C1863" s="31" t="s">
        <v>4371</v>
      </c>
      <c r="D1863" s="31"/>
      <c r="E1863" s="44" t="s">
        <v>3203</v>
      </c>
      <c r="F1863" s="43" t="s">
        <v>3283</v>
      </c>
      <c r="G1863" s="84" t="s">
        <v>3249</v>
      </c>
      <c r="H1863" s="31"/>
      <c r="I1863" s="207" t="s">
        <v>3341</v>
      </c>
      <c r="J1863" s="84"/>
      <c r="K1863" s="31" t="s">
        <v>41</v>
      </c>
      <c r="L1863" s="31"/>
      <c r="M1863" s="169"/>
      <c r="N1863" s="148"/>
      <c r="O1863" s="44" t="s">
        <v>3203</v>
      </c>
      <c r="P1863" s="43"/>
      <c r="Q1863" s="207" t="s">
        <v>3341</v>
      </c>
      <c r="R1863" s="84" t="s">
        <v>3203</v>
      </c>
      <c r="S1863" s="31" t="s">
        <v>41</v>
      </c>
      <c r="T1863" s="31"/>
      <c r="U1863" s="169"/>
      <c r="V1863" s="150"/>
      <c r="W1863" s="141" t="str" cm="1">
        <f t="array" ref="W1863">IF(SUM(LEN(B1863:V1863))=0,"",IF(OR(OR(ISBLANK(F1863),SUM(LEN(C1863),LEN(D1863))=0),AND(NOT(E1863="Unknown"),ISBLANK(J1863)),AND(NOT(O1863="Unknown"),ISBLANK(R1863))),"Missing Information", INDEX(Table15[Entire Service Line Classification], MATCH(SUMIFS(Table15[Unique ID],Table15[System-Owned Portion],E1863,Table15[If Material Anything Other than "Lead" in Column E,Was Material Ever Previously Lead?],G1863,Table15[Customer-Owned Portion],O1863),Table15[Unique ID],0),0)))</f>
        <v>Lead Status Unknown</v>
      </c>
      <c r="X1863"/>
    </row>
    <row r="1864" spans="2:24" x14ac:dyDescent="0.35">
      <c r="B1864" s="146"/>
      <c r="C1864" s="31" t="s">
        <v>4372</v>
      </c>
      <c r="D1864" s="31"/>
      <c r="E1864" s="44" t="s">
        <v>3203</v>
      </c>
      <c r="F1864" s="43" t="s">
        <v>3283</v>
      </c>
      <c r="G1864" s="84" t="s">
        <v>3249</v>
      </c>
      <c r="H1864" s="31"/>
      <c r="I1864" s="207" t="s">
        <v>3336</v>
      </c>
      <c r="J1864" s="84"/>
      <c r="K1864" s="31" t="s">
        <v>41</v>
      </c>
      <c r="L1864" s="31"/>
      <c r="M1864" s="169"/>
      <c r="N1864" s="148"/>
      <c r="O1864" s="44" t="s">
        <v>3203</v>
      </c>
      <c r="P1864" s="43"/>
      <c r="Q1864" s="207" t="s">
        <v>3336</v>
      </c>
      <c r="R1864" s="84" t="s">
        <v>3203</v>
      </c>
      <c r="S1864" s="31" t="s">
        <v>41</v>
      </c>
      <c r="T1864" s="31"/>
      <c r="U1864" s="169"/>
      <c r="V1864" s="150"/>
      <c r="W1864" s="141" t="str" cm="1">
        <f t="array" ref="W1864">IF(SUM(LEN(B1864:V1864))=0,"",IF(OR(OR(ISBLANK(F1864),SUM(LEN(C1864),LEN(D1864))=0),AND(NOT(E1864="Unknown"),ISBLANK(J1864)),AND(NOT(O1864="Unknown"),ISBLANK(R1864))),"Missing Information", INDEX(Table15[Entire Service Line Classification], MATCH(SUMIFS(Table15[Unique ID],Table15[System-Owned Portion],E1864,Table15[If Material Anything Other than "Lead" in Column E,Was Material Ever Previously Lead?],G1864,Table15[Customer-Owned Portion],O1864),Table15[Unique ID],0),0)))</f>
        <v>Lead Status Unknown</v>
      </c>
      <c r="X1864"/>
    </row>
    <row r="1865" spans="2:24" x14ac:dyDescent="0.35">
      <c r="B1865" s="146"/>
      <c r="C1865" s="31" t="s">
        <v>908</v>
      </c>
      <c r="D1865" s="31"/>
      <c r="E1865" s="44" t="s">
        <v>3203</v>
      </c>
      <c r="F1865" s="43" t="s">
        <v>3283</v>
      </c>
      <c r="G1865" s="84" t="s">
        <v>3249</v>
      </c>
      <c r="H1865" s="31">
        <v>1979</v>
      </c>
      <c r="I1865" s="207" t="s">
        <v>3336</v>
      </c>
      <c r="J1865" s="84"/>
      <c r="K1865" s="31" t="s">
        <v>41</v>
      </c>
      <c r="L1865" s="31"/>
      <c r="M1865" s="169"/>
      <c r="N1865" s="148"/>
      <c r="O1865" s="44" t="s">
        <v>3203</v>
      </c>
      <c r="P1865" s="43">
        <v>1979</v>
      </c>
      <c r="Q1865" s="207" t="s">
        <v>3336</v>
      </c>
      <c r="R1865" s="84" t="s">
        <v>3203</v>
      </c>
      <c r="S1865" s="31" t="s">
        <v>41</v>
      </c>
      <c r="T1865" s="31"/>
      <c r="U1865" s="169"/>
      <c r="V1865" s="150"/>
      <c r="W1865" s="141" t="str" cm="1">
        <f t="array" ref="W1865">IF(SUM(LEN(B1865:V1865))=0,"",IF(OR(OR(ISBLANK(F1865),SUM(LEN(C1865),LEN(D1865))=0),AND(NOT(E1865="Unknown"),ISBLANK(J1865)),AND(NOT(O1865="Unknown"),ISBLANK(R1865))),"Missing Information", INDEX(Table15[Entire Service Line Classification], MATCH(SUMIFS(Table15[Unique ID],Table15[System-Owned Portion],E1865,Table15[If Material Anything Other than "Lead" in Column E,Was Material Ever Previously Lead?],G1865,Table15[Customer-Owned Portion],O1865),Table15[Unique ID],0),0)))</f>
        <v>Lead Status Unknown</v>
      </c>
      <c r="X1865"/>
    </row>
    <row r="1866" spans="2:24" ht="29" x14ac:dyDescent="0.35">
      <c r="B1866" s="146"/>
      <c r="C1866" s="31" t="s">
        <v>4373</v>
      </c>
      <c r="D1866" s="31"/>
      <c r="E1866" s="44" t="s">
        <v>3284</v>
      </c>
      <c r="F1866" s="43" t="s">
        <v>41</v>
      </c>
      <c r="G1866" s="84" t="s">
        <v>3249</v>
      </c>
      <c r="H1866" s="31">
        <v>2001</v>
      </c>
      <c r="I1866" s="207" t="s">
        <v>3338</v>
      </c>
      <c r="J1866" s="84" t="s">
        <v>3270</v>
      </c>
      <c r="K1866" s="31" t="s">
        <v>41</v>
      </c>
      <c r="L1866" s="31"/>
      <c r="M1866" s="169"/>
      <c r="N1866" s="148"/>
      <c r="O1866" s="44" t="s">
        <v>3284</v>
      </c>
      <c r="P1866" s="43">
        <v>2001</v>
      </c>
      <c r="Q1866" s="207" t="s">
        <v>3338</v>
      </c>
      <c r="R1866" s="84" t="s">
        <v>3270</v>
      </c>
      <c r="S1866" s="31" t="s">
        <v>41</v>
      </c>
      <c r="T1866" s="31"/>
      <c r="U1866" s="169"/>
      <c r="V1866" s="150"/>
      <c r="W1866" s="141" t="str" cm="1">
        <f t="array" ref="W1866">IF(SUM(LEN(B1866:V1866))=0,"",IF(OR(OR(ISBLANK(F1866),SUM(LEN(C1866),LEN(D1866))=0),AND(NOT(E1866="Unknown"),ISBLANK(J1866)),AND(NOT(O1866="Unknown"),ISBLANK(R1866))),"Missing Information", INDEX(Table15[Entire Service Line Classification], MATCH(SUMIFS(Table15[Unique ID],Table15[System-Owned Portion],E1866,Table15[If Material Anything Other than "Lead" in Column E,Was Material Ever Previously Lead?],G1866,Table15[Customer-Owned Portion],O1866),Table15[Unique ID],0),0)))</f>
        <v>Non-lead</v>
      </c>
      <c r="X1866"/>
    </row>
    <row r="1867" spans="2:24" x14ac:dyDescent="0.35">
      <c r="B1867" s="146"/>
      <c r="C1867" s="31" t="s">
        <v>4374</v>
      </c>
      <c r="D1867" s="31"/>
      <c r="E1867" s="44" t="s">
        <v>3203</v>
      </c>
      <c r="F1867" s="43" t="s">
        <v>3283</v>
      </c>
      <c r="G1867" s="84" t="s">
        <v>3249</v>
      </c>
      <c r="H1867" s="31">
        <v>1954</v>
      </c>
      <c r="I1867" s="207" t="s">
        <v>3338</v>
      </c>
      <c r="J1867" s="84"/>
      <c r="K1867" s="31" t="s">
        <v>41</v>
      </c>
      <c r="L1867" s="31"/>
      <c r="M1867" s="169"/>
      <c r="N1867" s="148"/>
      <c r="O1867" s="44" t="s">
        <v>3203</v>
      </c>
      <c r="P1867" s="43">
        <v>1954</v>
      </c>
      <c r="Q1867" s="207" t="s">
        <v>3338</v>
      </c>
      <c r="R1867" s="84" t="s">
        <v>3203</v>
      </c>
      <c r="S1867" s="31" t="s">
        <v>41</v>
      </c>
      <c r="T1867" s="31"/>
      <c r="U1867" s="169"/>
      <c r="V1867" s="150"/>
      <c r="W1867" s="141" t="str" cm="1">
        <f t="array" ref="W1867">IF(SUM(LEN(B1867:V1867))=0,"",IF(OR(OR(ISBLANK(F1867),SUM(LEN(C1867),LEN(D1867))=0),AND(NOT(E1867="Unknown"),ISBLANK(J1867)),AND(NOT(O1867="Unknown"),ISBLANK(R1867))),"Missing Information", INDEX(Table15[Entire Service Line Classification], MATCH(SUMIFS(Table15[Unique ID],Table15[System-Owned Portion],E1867,Table15[If Material Anything Other than "Lead" in Column E,Was Material Ever Previously Lead?],G1867,Table15[Customer-Owned Portion],O1867),Table15[Unique ID],0),0)))</f>
        <v>Lead Status Unknown</v>
      </c>
      <c r="X1867"/>
    </row>
    <row r="1868" spans="2:24" x14ac:dyDescent="0.35">
      <c r="B1868" s="146"/>
      <c r="C1868" s="31" t="s">
        <v>909</v>
      </c>
      <c r="D1868" s="31"/>
      <c r="E1868" s="44" t="s">
        <v>3203</v>
      </c>
      <c r="F1868" s="43" t="s">
        <v>3283</v>
      </c>
      <c r="G1868" s="84" t="s">
        <v>3249</v>
      </c>
      <c r="H1868" s="31">
        <v>1978</v>
      </c>
      <c r="I1868" s="207" t="s">
        <v>3341</v>
      </c>
      <c r="J1868" s="84"/>
      <c r="K1868" s="31" t="s">
        <v>41</v>
      </c>
      <c r="L1868" s="31"/>
      <c r="M1868" s="169"/>
      <c r="N1868" s="148"/>
      <c r="O1868" s="44" t="s">
        <v>3203</v>
      </c>
      <c r="P1868" s="43">
        <v>1978</v>
      </c>
      <c r="Q1868" s="207" t="s">
        <v>3341</v>
      </c>
      <c r="R1868" s="84" t="s">
        <v>3203</v>
      </c>
      <c r="S1868" s="31" t="s">
        <v>41</v>
      </c>
      <c r="T1868" s="31"/>
      <c r="U1868" s="169"/>
      <c r="V1868" s="150"/>
      <c r="W1868" s="141" t="str" cm="1">
        <f t="array" ref="W1868">IF(SUM(LEN(B1868:V1868))=0,"",IF(OR(OR(ISBLANK(F1868),SUM(LEN(C1868),LEN(D1868))=0),AND(NOT(E1868="Unknown"),ISBLANK(J1868)),AND(NOT(O1868="Unknown"),ISBLANK(R1868))),"Missing Information", INDEX(Table15[Entire Service Line Classification], MATCH(SUMIFS(Table15[Unique ID],Table15[System-Owned Portion],E1868,Table15[If Material Anything Other than "Lead" in Column E,Was Material Ever Previously Lead?],G1868,Table15[Customer-Owned Portion],O1868),Table15[Unique ID],0),0)))</f>
        <v>Lead Status Unknown</v>
      </c>
      <c r="X1868"/>
    </row>
    <row r="1869" spans="2:24" ht="29" x14ac:dyDescent="0.35">
      <c r="B1869" s="146"/>
      <c r="C1869" s="31" t="s">
        <v>4375</v>
      </c>
      <c r="D1869" s="31"/>
      <c r="E1869" s="44" t="s">
        <v>3284</v>
      </c>
      <c r="F1869" s="43" t="s">
        <v>41</v>
      </c>
      <c r="G1869" s="84" t="s">
        <v>3249</v>
      </c>
      <c r="H1869" s="31">
        <v>2001</v>
      </c>
      <c r="I1869" s="207" t="s">
        <v>3338</v>
      </c>
      <c r="J1869" s="84" t="s">
        <v>3270</v>
      </c>
      <c r="K1869" s="31" t="s">
        <v>41</v>
      </c>
      <c r="L1869" s="31"/>
      <c r="M1869" s="169"/>
      <c r="N1869" s="148"/>
      <c r="O1869" s="44" t="s">
        <v>3284</v>
      </c>
      <c r="P1869" s="43">
        <v>2001</v>
      </c>
      <c r="Q1869" s="207" t="s">
        <v>3338</v>
      </c>
      <c r="R1869" s="84" t="s">
        <v>3270</v>
      </c>
      <c r="S1869" s="31" t="s">
        <v>41</v>
      </c>
      <c r="T1869" s="31"/>
      <c r="U1869" s="169"/>
      <c r="V1869" s="150"/>
      <c r="W1869" s="141" t="str" cm="1">
        <f t="array" ref="W1869">IF(SUM(LEN(B1869:V1869))=0,"",IF(OR(OR(ISBLANK(F1869),SUM(LEN(C1869),LEN(D1869))=0),AND(NOT(E1869="Unknown"),ISBLANK(J1869)),AND(NOT(O1869="Unknown"),ISBLANK(R1869))),"Missing Information", INDEX(Table15[Entire Service Line Classification], MATCH(SUMIFS(Table15[Unique ID],Table15[System-Owned Portion],E1869,Table15[If Material Anything Other than "Lead" in Column E,Was Material Ever Previously Lead?],G1869,Table15[Customer-Owned Portion],O1869),Table15[Unique ID],0),0)))</f>
        <v>Non-lead</v>
      </c>
      <c r="X1869"/>
    </row>
    <row r="1870" spans="2:24" x14ac:dyDescent="0.35">
      <c r="B1870" s="146"/>
      <c r="C1870" s="31" t="s">
        <v>910</v>
      </c>
      <c r="D1870" s="31"/>
      <c r="E1870" s="44" t="s">
        <v>3203</v>
      </c>
      <c r="F1870" s="43" t="s">
        <v>3283</v>
      </c>
      <c r="G1870" s="84" t="s">
        <v>3249</v>
      </c>
      <c r="H1870" s="31"/>
      <c r="I1870" s="207" t="s">
        <v>3338</v>
      </c>
      <c r="J1870" s="84"/>
      <c r="K1870" s="31" t="s">
        <v>41</v>
      </c>
      <c r="L1870" s="31"/>
      <c r="M1870" s="169"/>
      <c r="N1870" s="148"/>
      <c r="O1870" s="44" t="s">
        <v>3203</v>
      </c>
      <c r="P1870" s="43"/>
      <c r="Q1870" s="207" t="s">
        <v>3338</v>
      </c>
      <c r="R1870" s="84" t="s">
        <v>3203</v>
      </c>
      <c r="S1870" s="31" t="s">
        <v>41</v>
      </c>
      <c r="T1870" s="31"/>
      <c r="U1870" s="169"/>
      <c r="V1870" s="150"/>
      <c r="W1870" s="141" t="str" cm="1">
        <f t="array" ref="W1870">IF(SUM(LEN(B1870:V1870))=0,"",IF(OR(OR(ISBLANK(F1870),SUM(LEN(C1870),LEN(D1870))=0),AND(NOT(E1870="Unknown"),ISBLANK(J1870)),AND(NOT(O1870="Unknown"),ISBLANK(R1870))),"Missing Information", INDEX(Table15[Entire Service Line Classification], MATCH(SUMIFS(Table15[Unique ID],Table15[System-Owned Portion],E1870,Table15[If Material Anything Other than "Lead" in Column E,Was Material Ever Previously Lead?],G1870,Table15[Customer-Owned Portion],O1870),Table15[Unique ID],0),0)))</f>
        <v>Lead Status Unknown</v>
      </c>
      <c r="X1870"/>
    </row>
    <row r="1871" spans="2:24" ht="29" x14ac:dyDescent="0.35">
      <c r="B1871" s="146"/>
      <c r="C1871" s="31" t="s">
        <v>4376</v>
      </c>
      <c r="D1871" s="31"/>
      <c r="E1871" s="44" t="s">
        <v>3203</v>
      </c>
      <c r="F1871" s="43" t="s">
        <v>3283</v>
      </c>
      <c r="G1871" s="84" t="s">
        <v>3249</v>
      </c>
      <c r="H1871" s="31"/>
      <c r="I1871" s="207" t="s">
        <v>3341</v>
      </c>
      <c r="J1871" s="84"/>
      <c r="K1871" s="31" t="s">
        <v>41</v>
      </c>
      <c r="L1871" s="31"/>
      <c r="M1871" s="169"/>
      <c r="N1871" s="148"/>
      <c r="O1871" s="44" t="s">
        <v>3203</v>
      </c>
      <c r="P1871" s="43"/>
      <c r="Q1871" s="207" t="s">
        <v>3341</v>
      </c>
      <c r="R1871" s="84" t="s">
        <v>3203</v>
      </c>
      <c r="S1871" s="31" t="s">
        <v>41</v>
      </c>
      <c r="T1871" s="31"/>
      <c r="U1871" s="169"/>
      <c r="V1871" s="150"/>
      <c r="W1871" s="141" t="str" cm="1">
        <f t="array" ref="W1871">IF(SUM(LEN(B1871:V1871))=0,"",IF(OR(OR(ISBLANK(F1871),SUM(LEN(C1871),LEN(D1871))=0),AND(NOT(E1871="Unknown"),ISBLANK(J1871)),AND(NOT(O1871="Unknown"),ISBLANK(R1871))),"Missing Information", INDEX(Table15[Entire Service Line Classification], MATCH(SUMIFS(Table15[Unique ID],Table15[System-Owned Portion],E1871,Table15[If Material Anything Other than "Lead" in Column E,Was Material Ever Previously Lead?],G1871,Table15[Customer-Owned Portion],O1871),Table15[Unique ID],0),0)))</f>
        <v>Lead Status Unknown</v>
      </c>
      <c r="X1871"/>
    </row>
    <row r="1872" spans="2:24" x14ac:dyDescent="0.35">
      <c r="B1872" s="146"/>
      <c r="C1872" s="31" t="s">
        <v>911</v>
      </c>
      <c r="D1872" s="31"/>
      <c r="E1872" s="44" t="s">
        <v>3203</v>
      </c>
      <c r="F1872" s="43" t="s">
        <v>3283</v>
      </c>
      <c r="G1872" s="84" t="s">
        <v>3249</v>
      </c>
      <c r="H1872" s="31">
        <v>1978</v>
      </c>
      <c r="I1872" s="207" t="s">
        <v>3338</v>
      </c>
      <c r="J1872" s="84"/>
      <c r="K1872" s="31" t="s">
        <v>41</v>
      </c>
      <c r="L1872" s="31"/>
      <c r="M1872" s="169"/>
      <c r="N1872" s="148"/>
      <c r="O1872" s="44" t="s">
        <v>3203</v>
      </c>
      <c r="P1872" s="43">
        <v>1978</v>
      </c>
      <c r="Q1872" s="207" t="s">
        <v>3338</v>
      </c>
      <c r="R1872" s="84" t="s">
        <v>3203</v>
      </c>
      <c r="S1872" s="31" t="s">
        <v>41</v>
      </c>
      <c r="T1872" s="31"/>
      <c r="U1872" s="169"/>
      <c r="V1872" s="150"/>
      <c r="W1872" s="141" t="str" cm="1">
        <f t="array" ref="W1872">IF(SUM(LEN(B1872:V1872))=0,"",IF(OR(OR(ISBLANK(F1872),SUM(LEN(C1872),LEN(D1872))=0),AND(NOT(E1872="Unknown"),ISBLANK(J1872)),AND(NOT(O1872="Unknown"),ISBLANK(R1872))),"Missing Information", INDEX(Table15[Entire Service Line Classification], MATCH(SUMIFS(Table15[Unique ID],Table15[System-Owned Portion],E1872,Table15[If Material Anything Other than "Lead" in Column E,Was Material Ever Previously Lead?],G1872,Table15[Customer-Owned Portion],O1872),Table15[Unique ID],0),0)))</f>
        <v>Lead Status Unknown</v>
      </c>
      <c r="X1872"/>
    </row>
    <row r="1873" spans="2:24" ht="29" x14ac:dyDescent="0.35">
      <c r="B1873" s="146"/>
      <c r="C1873" s="31" t="s">
        <v>4377</v>
      </c>
      <c r="D1873" s="31"/>
      <c r="E1873" s="44" t="s">
        <v>3284</v>
      </c>
      <c r="F1873" s="43" t="s">
        <v>41</v>
      </c>
      <c r="G1873" s="84" t="s">
        <v>3249</v>
      </c>
      <c r="H1873" s="31">
        <v>2001</v>
      </c>
      <c r="I1873" s="207" t="s">
        <v>3338</v>
      </c>
      <c r="J1873" s="84" t="s">
        <v>3270</v>
      </c>
      <c r="K1873" s="31" t="s">
        <v>41</v>
      </c>
      <c r="L1873" s="31"/>
      <c r="M1873" s="169"/>
      <c r="N1873" s="148"/>
      <c r="O1873" s="44" t="s">
        <v>3284</v>
      </c>
      <c r="P1873" s="43">
        <v>2001</v>
      </c>
      <c r="Q1873" s="207" t="s">
        <v>3338</v>
      </c>
      <c r="R1873" s="84" t="s">
        <v>3270</v>
      </c>
      <c r="S1873" s="31" t="s">
        <v>41</v>
      </c>
      <c r="T1873" s="31"/>
      <c r="U1873" s="169"/>
      <c r="V1873" s="150"/>
      <c r="W1873" s="141" t="str" cm="1">
        <f t="array" ref="W1873">IF(SUM(LEN(B1873:V1873))=0,"",IF(OR(OR(ISBLANK(F1873),SUM(LEN(C1873),LEN(D1873))=0),AND(NOT(E1873="Unknown"),ISBLANK(J1873)),AND(NOT(O1873="Unknown"),ISBLANK(R1873))),"Missing Information", INDEX(Table15[Entire Service Line Classification], MATCH(SUMIFS(Table15[Unique ID],Table15[System-Owned Portion],E1873,Table15[If Material Anything Other than "Lead" in Column E,Was Material Ever Previously Lead?],G1873,Table15[Customer-Owned Portion],O1873),Table15[Unique ID],0),0)))</f>
        <v>Non-lead</v>
      </c>
      <c r="X1873"/>
    </row>
    <row r="1874" spans="2:24" ht="29" x14ac:dyDescent="0.35">
      <c r="B1874" s="146"/>
      <c r="C1874" s="31" t="s">
        <v>4378</v>
      </c>
      <c r="D1874" s="31"/>
      <c r="E1874" s="44" t="s">
        <v>3284</v>
      </c>
      <c r="F1874" s="43" t="s">
        <v>41</v>
      </c>
      <c r="G1874" s="84" t="s">
        <v>3249</v>
      </c>
      <c r="H1874" s="31">
        <v>2002</v>
      </c>
      <c r="I1874" s="207" t="s">
        <v>3338</v>
      </c>
      <c r="J1874" s="84" t="s">
        <v>3270</v>
      </c>
      <c r="K1874" s="31" t="s">
        <v>41</v>
      </c>
      <c r="L1874" s="31"/>
      <c r="M1874" s="169"/>
      <c r="N1874" s="148"/>
      <c r="O1874" s="44" t="s">
        <v>3284</v>
      </c>
      <c r="P1874" s="43">
        <v>2002</v>
      </c>
      <c r="Q1874" s="207" t="s">
        <v>3338</v>
      </c>
      <c r="R1874" s="84" t="s">
        <v>3270</v>
      </c>
      <c r="S1874" s="31" t="s">
        <v>41</v>
      </c>
      <c r="T1874" s="31"/>
      <c r="U1874" s="169"/>
      <c r="V1874" s="150"/>
      <c r="W1874" s="141" t="str" cm="1">
        <f t="array" ref="W1874">IF(SUM(LEN(B1874:V1874))=0,"",IF(OR(OR(ISBLANK(F1874),SUM(LEN(C1874),LEN(D1874))=0),AND(NOT(E1874="Unknown"),ISBLANK(J1874)),AND(NOT(O1874="Unknown"),ISBLANK(R1874))),"Missing Information", INDEX(Table15[Entire Service Line Classification], MATCH(SUMIFS(Table15[Unique ID],Table15[System-Owned Portion],E1874,Table15[If Material Anything Other than "Lead" in Column E,Was Material Ever Previously Lead?],G1874,Table15[Customer-Owned Portion],O1874),Table15[Unique ID],0),0)))</f>
        <v>Non-lead</v>
      </c>
      <c r="X1874"/>
    </row>
    <row r="1875" spans="2:24" ht="29" x14ac:dyDescent="0.35">
      <c r="B1875" s="146"/>
      <c r="C1875" s="31" t="s">
        <v>4379</v>
      </c>
      <c r="D1875" s="31"/>
      <c r="E1875" s="44" t="s">
        <v>3284</v>
      </c>
      <c r="F1875" s="43" t="s">
        <v>41</v>
      </c>
      <c r="G1875" s="84" t="s">
        <v>3249</v>
      </c>
      <c r="H1875" s="31">
        <v>2002</v>
      </c>
      <c r="I1875" s="207" t="s">
        <v>3338</v>
      </c>
      <c r="J1875" s="84" t="s">
        <v>3270</v>
      </c>
      <c r="K1875" s="31" t="s">
        <v>41</v>
      </c>
      <c r="L1875" s="31"/>
      <c r="M1875" s="169"/>
      <c r="N1875" s="148"/>
      <c r="O1875" s="44" t="s">
        <v>3284</v>
      </c>
      <c r="P1875" s="43">
        <v>2002</v>
      </c>
      <c r="Q1875" s="207" t="s">
        <v>3338</v>
      </c>
      <c r="R1875" s="84" t="s">
        <v>3270</v>
      </c>
      <c r="S1875" s="31" t="s">
        <v>41</v>
      </c>
      <c r="T1875" s="31"/>
      <c r="U1875" s="169"/>
      <c r="V1875" s="150"/>
      <c r="W1875" s="141" t="str" cm="1">
        <f t="array" ref="W1875">IF(SUM(LEN(B1875:V1875))=0,"",IF(OR(OR(ISBLANK(F1875),SUM(LEN(C1875),LEN(D1875))=0),AND(NOT(E1875="Unknown"),ISBLANK(J1875)),AND(NOT(O1875="Unknown"),ISBLANK(R1875))),"Missing Information", INDEX(Table15[Entire Service Line Classification], MATCH(SUMIFS(Table15[Unique ID],Table15[System-Owned Portion],E1875,Table15[If Material Anything Other than "Lead" in Column E,Was Material Ever Previously Lead?],G1875,Table15[Customer-Owned Portion],O1875),Table15[Unique ID],0),0)))</f>
        <v>Non-lead</v>
      </c>
      <c r="X1875"/>
    </row>
    <row r="1876" spans="2:24" ht="29" x14ac:dyDescent="0.35">
      <c r="B1876" s="146"/>
      <c r="C1876" s="31" t="s">
        <v>4380</v>
      </c>
      <c r="D1876" s="31"/>
      <c r="E1876" s="44" t="s">
        <v>3284</v>
      </c>
      <c r="F1876" s="43" t="s">
        <v>41</v>
      </c>
      <c r="G1876" s="84" t="s">
        <v>3249</v>
      </c>
      <c r="H1876" s="31">
        <v>2002</v>
      </c>
      <c r="I1876" s="207" t="s">
        <v>3338</v>
      </c>
      <c r="J1876" s="84" t="s">
        <v>3270</v>
      </c>
      <c r="K1876" s="31" t="s">
        <v>41</v>
      </c>
      <c r="L1876" s="31"/>
      <c r="M1876" s="169"/>
      <c r="N1876" s="148"/>
      <c r="O1876" s="44" t="s">
        <v>3284</v>
      </c>
      <c r="P1876" s="43">
        <v>2002</v>
      </c>
      <c r="Q1876" s="207" t="s">
        <v>3338</v>
      </c>
      <c r="R1876" s="84" t="s">
        <v>3270</v>
      </c>
      <c r="S1876" s="31" t="s">
        <v>41</v>
      </c>
      <c r="T1876" s="31"/>
      <c r="U1876" s="169"/>
      <c r="V1876" s="150"/>
      <c r="W1876" s="141" t="str" cm="1">
        <f t="array" ref="W1876">IF(SUM(LEN(B1876:V1876))=0,"",IF(OR(OR(ISBLANK(F1876),SUM(LEN(C1876),LEN(D1876))=0),AND(NOT(E1876="Unknown"),ISBLANK(J1876)),AND(NOT(O1876="Unknown"),ISBLANK(R1876))),"Missing Information", INDEX(Table15[Entire Service Line Classification], MATCH(SUMIFS(Table15[Unique ID],Table15[System-Owned Portion],E1876,Table15[If Material Anything Other than "Lead" in Column E,Was Material Ever Previously Lead?],G1876,Table15[Customer-Owned Portion],O1876),Table15[Unique ID],0),0)))</f>
        <v>Non-lead</v>
      </c>
      <c r="X1876"/>
    </row>
    <row r="1877" spans="2:24" ht="29" x14ac:dyDescent="0.35">
      <c r="B1877" s="146"/>
      <c r="C1877" s="31" t="s">
        <v>4381</v>
      </c>
      <c r="D1877" s="31"/>
      <c r="E1877" s="44" t="s">
        <v>3284</v>
      </c>
      <c r="F1877" s="43" t="s">
        <v>41</v>
      </c>
      <c r="G1877" s="84" t="s">
        <v>3249</v>
      </c>
      <c r="H1877" s="31">
        <v>2002</v>
      </c>
      <c r="I1877" s="207" t="s">
        <v>3338</v>
      </c>
      <c r="J1877" s="84" t="s">
        <v>3270</v>
      </c>
      <c r="K1877" s="31" t="s">
        <v>41</v>
      </c>
      <c r="L1877" s="31"/>
      <c r="M1877" s="169"/>
      <c r="N1877" s="148"/>
      <c r="O1877" s="44" t="s">
        <v>3284</v>
      </c>
      <c r="P1877" s="43">
        <v>2002</v>
      </c>
      <c r="Q1877" s="207" t="s">
        <v>3338</v>
      </c>
      <c r="R1877" s="84" t="s">
        <v>3270</v>
      </c>
      <c r="S1877" s="31" t="s">
        <v>41</v>
      </c>
      <c r="T1877" s="31"/>
      <c r="U1877" s="169"/>
      <c r="V1877" s="150"/>
      <c r="W1877" s="141" t="str" cm="1">
        <f t="array" ref="W1877">IF(SUM(LEN(B1877:V1877))=0,"",IF(OR(OR(ISBLANK(F1877),SUM(LEN(C1877),LEN(D1877))=0),AND(NOT(E1877="Unknown"),ISBLANK(J1877)),AND(NOT(O1877="Unknown"),ISBLANK(R1877))),"Missing Information", INDEX(Table15[Entire Service Line Classification], MATCH(SUMIFS(Table15[Unique ID],Table15[System-Owned Portion],E1877,Table15[If Material Anything Other than "Lead" in Column E,Was Material Ever Previously Lead?],G1877,Table15[Customer-Owned Portion],O1877),Table15[Unique ID],0),0)))</f>
        <v>Non-lead</v>
      </c>
      <c r="X1877"/>
    </row>
    <row r="1878" spans="2:24" ht="29" x14ac:dyDescent="0.35">
      <c r="B1878" s="146"/>
      <c r="C1878" s="31" t="s">
        <v>4382</v>
      </c>
      <c r="D1878" s="31"/>
      <c r="E1878" s="44" t="s">
        <v>3284</v>
      </c>
      <c r="F1878" s="43" t="s">
        <v>41</v>
      </c>
      <c r="G1878" s="84" t="s">
        <v>3249</v>
      </c>
      <c r="H1878" s="31">
        <v>2002</v>
      </c>
      <c r="I1878" s="207" t="s">
        <v>3338</v>
      </c>
      <c r="J1878" s="84" t="s">
        <v>3270</v>
      </c>
      <c r="K1878" s="31" t="s">
        <v>41</v>
      </c>
      <c r="L1878" s="31"/>
      <c r="M1878" s="169"/>
      <c r="N1878" s="148"/>
      <c r="O1878" s="44" t="s">
        <v>3284</v>
      </c>
      <c r="P1878" s="43">
        <v>2002</v>
      </c>
      <c r="Q1878" s="207" t="s">
        <v>3338</v>
      </c>
      <c r="R1878" s="84" t="s">
        <v>3270</v>
      </c>
      <c r="S1878" s="31" t="s">
        <v>41</v>
      </c>
      <c r="T1878" s="31"/>
      <c r="U1878" s="169"/>
      <c r="V1878" s="150"/>
      <c r="W1878" s="141" t="str" cm="1">
        <f t="array" ref="W1878">IF(SUM(LEN(B1878:V1878))=0,"",IF(OR(OR(ISBLANK(F1878),SUM(LEN(C1878),LEN(D1878))=0),AND(NOT(E1878="Unknown"),ISBLANK(J1878)),AND(NOT(O1878="Unknown"),ISBLANK(R1878))),"Missing Information", INDEX(Table15[Entire Service Line Classification], MATCH(SUMIFS(Table15[Unique ID],Table15[System-Owned Portion],E1878,Table15[If Material Anything Other than "Lead" in Column E,Was Material Ever Previously Lead?],G1878,Table15[Customer-Owned Portion],O1878),Table15[Unique ID],0),0)))</f>
        <v>Non-lead</v>
      </c>
      <c r="X1878"/>
    </row>
    <row r="1879" spans="2:24" ht="29" x14ac:dyDescent="0.35">
      <c r="B1879" s="146"/>
      <c r="C1879" s="31" t="s">
        <v>4383</v>
      </c>
      <c r="D1879" s="31"/>
      <c r="E1879" s="44" t="s">
        <v>3284</v>
      </c>
      <c r="F1879" s="43" t="s">
        <v>41</v>
      </c>
      <c r="G1879" s="84" t="s">
        <v>3249</v>
      </c>
      <c r="H1879" s="31">
        <v>2002</v>
      </c>
      <c r="I1879" s="207" t="s">
        <v>3338</v>
      </c>
      <c r="J1879" s="84" t="s">
        <v>3270</v>
      </c>
      <c r="K1879" s="31" t="s">
        <v>41</v>
      </c>
      <c r="L1879" s="31"/>
      <c r="M1879" s="169"/>
      <c r="N1879" s="148"/>
      <c r="O1879" s="44" t="s">
        <v>3284</v>
      </c>
      <c r="P1879" s="43">
        <v>2002</v>
      </c>
      <c r="Q1879" s="207" t="s">
        <v>3338</v>
      </c>
      <c r="R1879" s="84" t="s">
        <v>3270</v>
      </c>
      <c r="S1879" s="31" t="s">
        <v>41</v>
      </c>
      <c r="T1879" s="31"/>
      <c r="U1879" s="169"/>
      <c r="V1879" s="150"/>
      <c r="W1879" s="141" t="str" cm="1">
        <f t="array" ref="W1879">IF(SUM(LEN(B1879:V1879))=0,"",IF(OR(OR(ISBLANK(F1879),SUM(LEN(C1879),LEN(D1879))=0),AND(NOT(E1879="Unknown"),ISBLANK(J1879)),AND(NOT(O1879="Unknown"),ISBLANK(R1879))),"Missing Information", INDEX(Table15[Entire Service Line Classification], MATCH(SUMIFS(Table15[Unique ID],Table15[System-Owned Portion],E1879,Table15[If Material Anything Other than "Lead" in Column E,Was Material Ever Previously Lead?],G1879,Table15[Customer-Owned Portion],O1879),Table15[Unique ID],0),0)))</f>
        <v>Non-lead</v>
      </c>
      <c r="X1879"/>
    </row>
    <row r="1880" spans="2:24" ht="29" x14ac:dyDescent="0.35">
      <c r="B1880" s="146"/>
      <c r="C1880" s="31" t="s">
        <v>4384</v>
      </c>
      <c r="D1880" s="31"/>
      <c r="E1880" s="44" t="s">
        <v>3284</v>
      </c>
      <c r="F1880" s="43" t="s">
        <v>41</v>
      </c>
      <c r="G1880" s="84" t="s">
        <v>3249</v>
      </c>
      <c r="H1880" s="31">
        <v>2001</v>
      </c>
      <c r="I1880" s="207" t="s">
        <v>3338</v>
      </c>
      <c r="J1880" s="84" t="s">
        <v>3270</v>
      </c>
      <c r="K1880" s="31" t="s">
        <v>41</v>
      </c>
      <c r="L1880" s="31"/>
      <c r="M1880" s="169"/>
      <c r="N1880" s="148"/>
      <c r="O1880" s="44" t="s">
        <v>3284</v>
      </c>
      <c r="P1880" s="43">
        <v>2001</v>
      </c>
      <c r="Q1880" s="207" t="s">
        <v>3338</v>
      </c>
      <c r="R1880" s="84" t="s">
        <v>3270</v>
      </c>
      <c r="S1880" s="31" t="s">
        <v>41</v>
      </c>
      <c r="T1880" s="31"/>
      <c r="U1880" s="169"/>
      <c r="V1880" s="150"/>
      <c r="W1880" s="141" t="str" cm="1">
        <f t="array" ref="W1880">IF(SUM(LEN(B1880:V1880))=0,"",IF(OR(OR(ISBLANK(F1880),SUM(LEN(C1880),LEN(D1880))=0),AND(NOT(E1880="Unknown"),ISBLANK(J1880)),AND(NOT(O1880="Unknown"),ISBLANK(R1880))),"Missing Information", INDEX(Table15[Entire Service Line Classification], MATCH(SUMIFS(Table15[Unique ID],Table15[System-Owned Portion],E1880,Table15[If Material Anything Other than "Lead" in Column E,Was Material Ever Previously Lead?],G1880,Table15[Customer-Owned Portion],O1880),Table15[Unique ID],0),0)))</f>
        <v>Non-lead</v>
      </c>
      <c r="X1880"/>
    </row>
    <row r="1881" spans="2:24" ht="29" x14ac:dyDescent="0.35">
      <c r="B1881" s="146"/>
      <c r="C1881" s="31" t="s">
        <v>4385</v>
      </c>
      <c r="D1881" s="31"/>
      <c r="E1881" s="44" t="s">
        <v>3284</v>
      </c>
      <c r="F1881" s="43" t="s">
        <v>41</v>
      </c>
      <c r="G1881" s="84" t="s">
        <v>3249</v>
      </c>
      <c r="H1881" s="31">
        <v>2001</v>
      </c>
      <c r="I1881" s="207" t="s">
        <v>3338</v>
      </c>
      <c r="J1881" s="84" t="s">
        <v>3270</v>
      </c>
      <c r="K1881" s="31" t="s">
        <v>41</v>
      </c>
      <c r="L1881" s="31"/>
      <c r="M1881" s="169"/>
      <c r="N1881" s="148"/>
      <c r="O1881" s="44" t="s">
        <v>3284</v>
      </c>
      <c r="P1881" s="43">
        <v>2001</v>
      </c>
      <c r="Q1881" s="207" t="s">
        <v>3338</v>
      </c>
      <c r="R1881" s="84" t="s">
        <v>3270</v>
      </c>
      <c r="S1881" s="31" t="s">
        <v>41</v>
      </c>
      <c r="T1881" s="31"/>
      <c r="U1881" s="169"/>
      <c r="V1881" s="150"/>
      <c r="W1881" s="141" t="str" cm="1">
        <f t="array" ref="W1881">IF(SUM(LEN(B1881:V1881))=0,"",IF(OR(OR(ISBLANK(F1881),SUM(LEN(C1881),LEN(D1881))=0),AND(NOT(E1881="Unknown"),ISBLANK(J1881)),AND(NOT(O1881="Unknown"),ISBLANK(R1881))),"Missing Information", INDEX(Table15[Entire Service Line Classification], MATCH(SUMIFS(Table15[Unique ID],Table15[System-Owned Portion],E1881,Table15[If Material Anything Other than "Lead" in Column E,Was Material Ever Previously Lead?],G1881,Table15[Customer-Owned Portion],O1881),Table15[Unique ID],0),0)))</f>
        <v>Non-lead</v>
      </c>
      <c r="X1881"/>
    </row>
    <row r="1882" spans="2:24" x14ac:dyDescent="0.35">
      <c r="B1882" s="146"/>
      <c r="C1882" s="31" t="s">
        <v>912</v>
      </c>
      <c r="D1882" s="31"/>
      <c r="E1882" s="44" t="s">
        <v>3203</v>
      </c>
      <c r="F1882" s="43" t="s">
        <v>3283</v>
      </c>
      <c r="G1882" s="84" t="s">
        <v>3249</v>
      </c>
      <c r="H1882" s="31">
        <v>1979</v>
      </c>
      <c r="I1882" s="207" t="s">
        <v>3338</v>
      </c>
      <c r="J1882" s="84"/>
      <c r="K1882" s="31" t="s">
        <v>41</v>
      </c>
      <c r="L1882" s="31"/>
      <c r="M1882" s="169"/>
      <c r="N1882" s="148"/>
      <c r="O1882" s="44" t="s">
        <v>3203</v>
      </c>
      <c r="P1882" s="43">
        <v>1979</v>
      </c>
      <c r="Q1882" s="207" t="s">
        <v>3338</v>
      </c>
      <c r="R1882" s="84" t="s">
        <v>3203</v>
      </c>
      <c r="S1882" s="31" t="s">
        <v>41</v>
      </c>
      <c r="T1882" s="31"/>
      <c r="U1882" s="169"/>
      <c r="V1882" s="150"/>
      <c r="W1882" s="141" t="str" cm="1">
        <f t="array" ref="W1882">IF(SUM(LEN(B1882:V1882))=0,"",IF(OR(OR(ISBLANK(F1882),SUM(LEN(C1882),LEN(D1882))=0),AND(NOT(E1882="Unknown"),ISBLANK(J1882)),AND(NOT(O1882="Unknown"),ISBLANK(R1882))),"Missing Information", INDEX(Table15[Entire Service Line Classification], MATCH(SUMIFS(Table15[Unique ID],Table15[System-Owned Portion],E1882,Table15[If Material Anything Other than "Lead" in Column E,Was Material Ever Previously Lead?],G1882,Table15[Customer-Owned Portion],O1882),Table15[Unique ID],0),0)))</f>
        <v>Lead Status Unknown</v>
      </c>
      <c r="X1882"/>
    </row>
    <row r="1883" spans="2:24" ht="29" x14ac:dyDescent="0.35">
      <c r="B1883" s="146"/>
      <c r="C1883" s="31" t="s">
        <v>4386</v>
      </c>
      <c r="D1883" s="31"/>
      <c r="E1883" s="44" t="s">
        <v>3284</v>
      </c>
      <c r="F1883" s="43" t="s">
        <v>41</v>
      </c>
      <c r="G1883" s="84" t="s">
        <v>3249</v>
      </c>
      <c r="H1883" s="31">
        <v>2001</v>
      </c>
      <c r="I1883" s="207" t="s">
        <v>3338</v>
      </c>
      <c r="J1883" s="84" t="s">
        <v>3270</v>
      </c>
      <c r="K1883" s="31" t="s">
        <v>41</v>
      </c>
      <c r="L1883" s="31"/>
      <c r="M1883" s="169"/>
      <c r="N1883" s="148"/>
      <c r="O1883" s="44" t="s">
        <v>3284</v>
      </c>
      <c r="P1883" s="43">
        <v>2001</v>
      </c>
      <c r="Q1883" s="207" t="s">
        <v>3338</v>
      </c>
      <c r="R1883" s="84" t="s">
        <v>3270</v>
      </c>
      <c r="S1883" s="31" t="s">
        <v>41</v>
      </c>
      <c r="T1883" s="31"/>
      <c r="U1883" s="169"/>
      <c r="V1883" s="150"/>
      <c r="W1883" s="141" t="str" cm="1">
        <f t="array" ref="W1883">IF(SUM(LEN(B1883:V1883))=0,"",IF(OR(OR(ISBLANK(F1883),SUM(LEN(C1883),LEN(D1883))=0),AND(NOT(E1883="Unknown"),ISBLANK(J1883)),AND(NOT(O1883="Unknown"),ISBLANK(R1883))),"Missing Information", INDEX(Table15[Entire Service Line Classification], MATCH(SUMIFS(Table15[Unique ID],Table15[System-Owned Portion],E1883,Table15[If Material Anything Other than "Lead" in Column E,Was Material Ever Previously Lead?],G1883,Table15[Customer-Owned Portion],O1883),Table15[Unique ID],0),0)))</f>
        <v>Non-lead</v>
      </c>
      <c r="X1883"/>
    </row>
    <row r="1884" spans="2:24" ht="29" x14ac:dyDescent="0.35">
      <c r="B1884" s="146"/>
      <c r="C1884" s="31" t="s">
        <v>4387</v>
      </c>
      <c r="D1884" s="31"/>
      <c r="E1884" s="44" t="s">
        <v>3284</v>
      </c>
      <c r="F1884" s="43" t="s">
        <v>41</v>
      </c>
      <c r="G1884" s="84" t="s">
        <v>3249</v>
      </c>
      <c r="H1884" s="31">
        <v>2002</v>
      </c>
      <c r="I1884" s="207" t="s">
        <v>3338</v>
      </c>
      <c r="J1884" s="84" t="s">
        <v>3270</v>
      </c>
      <c r="K1884" s="31" t="s">
        <v>41</v>
      </c>
      <c r="L1884" s="31"/>
      <c r="M1884" s="169"/>
      <c r="N1884" s="148"/>
      <c r="O1884" s="44" t="s">
        <v>3284</v>
      </c>
      <c r="P1884" s="43">
        <v>2002</v>
      </c>
      <c r="Q1884" s="207" t="s">
        <v>3338</v>
      </c>
      <c r="R1884" s="84" t="s">
        <v>3270</v>
      </c>
      <c r="S1884" s="31" t="s">
        <v>41</v>
      </c>
      <c r="T1884" s="31"/>
      <c r="U1884" s="169"/>
      <c r="V1884" s="150"/>
      <c r="W1884" s="141" t="str" cm="1">
        <f t="array" ref="W1884">IF(SUM(LEN(B1884:V1884))=0,"",IF(OR(OR(ISBLANK(F1884),SUM(LEN(C1884),LEN(D1884))=0),AND(NOT(E1884="Unknown"),ISBLANK(J1884)),AND(NOT(O1884="Unknown"),ISBLANK(R1884))),"Missing Information", INDEX(Table15[Entire Service Line Classification], MATCH(SUMIFS(Table15[Unique ID],Table15[System-Owned Portion],E1884,Table15[If Material Anything Other than "Lead" in Column E,Was Material Ever Previously Lead?],G1884,Table15[Customer-Owned Portion],O1884),Table15[Unique ID],0),0)))</f>
        <v>Non-lead</v>
      </c>
      <c r="X1884"/>
    </row>
    <row r="1885" spans="2:24" ht="29" x14ac:dyDescent="0.35">
      <c r="B1885" s="146"/>
      <c r="C1885" s="31" t="s">
        <v>4388</v>
      </c>
      <c r="D1885" s="31"/>
      <c r="E1885" s="44" t="s">
        <v>3284</v>
      </c>
      <c r="F1885" s="43" t="s">
        <v>41</v>
      </c>
      <c r="G1885" s="84" t="s">
        <v>3249</v>
      </c>
      <c r="H1885" s="31">
        <v>2002</v>
      </c>
      <c r="I1885" s="207" t="s">
        <v>3338</v>
      </c>
      <c r="J1885" s="84" t="s">
        <v>3270</v>
      </c>
      <c r="K1885" s="31" t="s">
        <v>41</v>
      </c>
      <c r="L1885" s="31"/>
      <c r="M1885" s="169"/>
      <c r="N1885" s="148"/>
      <c r="O1885" s="44" t="s">
        <v>3284</v>
      </c>
      <c r="P1885" s="43">
        <v>2002</v>
      </c>
      <c r="Q1885" s="207" t="s">
        <v>3338</v>
      </c>
      <c r="R1885" s="84" t="s">
        <v>3270</v>
      </c>
      <c r="S1885" s="31" t="s">
        <v>41</v>
      </c>
      <c r="T1885" s="31"/>
      <c r="U1885" s="169"/>
      <c r="V1885" s="150"/>
      <c r="W1885" s="141" t="str" cm="1">
        <f t="array" ref="W1885">IF(SUM(LEN(B1885:V1885))=0,"",IF(OR(OR(ISBLANK(F1885),SUM(LEN(C1885),LEN(D1885))=0),AND(NOT(E1885="Unknown"),ISBLANK(J1885)),AND(NOT(O1885="Unknown"),ISBLANK(R1885))),"Missing Information", INDEX(Table15[Entire Service Line Classification], MATCH(SUMIFS(Table15[Unique ID],Table15[System-Owned Portion],E1885,Table15[If Material Anything Other than "Lead" in Column E,Was Material Ever Previously Lead?],G1885,Table15[Customer-Owned Portion],O1885),Table15[Unique ID],0),0)))</f>
        <v>Non-lead</v>
      </c>
      <c r="X1885"/>
    </row>
    <row r="1886" spans="2:24" ht="29" x14ac:dyDescent="0.35">
      <c r="B1886" s="146"/>
      <c r="C1886" s="31" t="s">
        <v>4389</v>
      </c>
      <c r="D1886" s="31"/>
      <c r="E1886" s="44" t="s">
        <v>3284</v>
      </c>
      <c r="F1886" s="43" t="s">
        <v>41</v>
      </c>
      <c r="G1886" s="84" t="s">
        <v>3249</v>
      </c>
      <c r="H1886" s="31">
        <v>2002</v>
      </c>
      <c r="I1886" s="207" t="s">
        <v>3338</v>
      </c>
      <c r="J1886" s="84" t="s">
        <v>3270</v>
      </c>
      <c r="K1886" s="31" t="s">
        <v>41</v>
      </c>
      <c r="L1886" s="31"/>
      <c r="M1886" s="169"/>
      <c r="N1886" s="148"/>
      <c r="O1886" s="44" t="s">
        <v>3284</v>
      </c>
      <c r="P1886" s="43">
        <v>2002</v>
      </c>
      <c r="Q1886" s="207" t="s">
        <v>3338</v>
      </c>
      <c r="R1886" s="84" t="s">
        <v>3270</v>
      </c>
      <c r="S1886" s="31" t="s">
        <v>41</v>
      </c>
      <c r="T1886" s="31"/>
      <c r="U1886" s="169"/>
      <c r="V1886" s="150"/>
      <c r="W1886" s="141" t="str" cm="1">
        <f t="array" ref="W1886">IF(SUM(LEN(B1886:V1886))=0,"",IF(OR(OR(ISBLANK(F1886),SUM(LEN(C1886),LEN(D1886))=0),AND(NOT(E1886="Unknown"),ISBLANK(J1886)),AND(NOT(O1886="Unknown"),ISBLANK(R1886))),"Missing Information", INDEX(Table15[Entire Service Line Classification], MATCH(SUMIFS(Table15[Unique ID],Table15[System-Owned Portion],E1886,Table15[If Material Anything Other than "Lead" in Column E,Was Material Ever Previously Lead?],G1886,Table15[Customer-Owned Portion],O1886),Table15[Unique ID],0),0)))</f>
        <v>Non-lead</v>
      </c>
      <c r="X1886"/>
    </row>
    <row r="1887" spans="2:24" ht="29" x14ac:dyDescent="0.35">
      <c r="B1887" s="146"/>
      <c r="C1887" s="31" t="s">
        <v>4390</v>
      </c>
      <c r="D1887" s="31"/>
      <c r="E1887" s="44" t="s">
        <v>3284</v>
      </c>
      <c r="F1887" s="43" t="s">
        <v>41</v>
      </c>
      <c r="G1887" s="84" t="s">
        <v>3249</v>
      </c>
      <c r="H1887" s="31">
        <v>2002</v>
      </c>
      <c r="I1887" s="207" t="s">
        <v>3338</v>
      </c>
      <c r="J1887" s="84" t="s">
        <v>3270</v>
      </c>
      <c r="K1887" s="31" t="s">
        <v>41</v>
      </c>
      <c r="L1887" s="31"/>
      <c r="M1887" s="169"/>
      <c r="N1887" s="148"/>
      <c r="O1887" s="44" t="s">
        <v>3284</v>
      </c>
      <c r="P1887" s="43">
        <v>2002</v>
      </c>
      <c r="Q1887" s="207" t="s">
        <v>3338</v>
      </c>
      <c r="R1887" s="84" t="s">
        <v>3270</v>
      </c>
      <c r="S1887" s="31" t="s">
        <v>41</v>
      </c>
      <c r="T1887" s="31"/>
      <c r="U1887" s="169"/>
      <c r="V1887" s="150"/>
      <c r="W1887" s="141" t="str" cm="1">
        <f t="array" ref="W1887">IF(SUM(LEN(B1887:V1887))=0,"",IF(OR(OR(ISBLANK(F1887),SUM(LEN(C1887),LEN(D1887))=0),AND(NOT(E1887="Unknown"),ISBLANK(J1887)),AND(NOT(O1887="Unknown"),ISBLANK(R1887))),"Missing Information", INDEX(Table15[Entire Service Line Classification], MATCH(SUMIFS(Table15[Unique ID],Table15[System-Owned Portion],E1887,Table15[If Material Anything Other than "Lead" in Column E,Was Material Ever Previously Lead?],G1887,Table15[Customer-Owned Portion],O1887),Table15[Unique ID],0),0)))</f>
        <v>Non-lead</v>
      </c>
      <c r="X1887"/>
    </row>
    <row r="1888" spans="2:24" ht="29" x14ac:dyDescent="0.35">
      <c r="B1888" s="146"/>
      <c r="C1888" s="31" t="s">
        <v>4391</v>
      </c>
      <c r="D1888" s="31"/>
      <c r="E1888" s="44" t="s">
        <v>3284</v>
      </c>
      <c r="F1888" s="43" t="s">
        <v>41</v>
      </c>
      <c r="G1888" s="84" t="s">
        <v>3249</v>
      </c>
      <c r="H1888" s="31">
        <v>2001</v>
      </c>
      <c r="I1888" s="207" t="s">
        <v>3338</v>
      </c>
      <c r="J1888" s="84" t="s">
        <v>3270</v>
      </c>
      <c r="K1888" s="31" t="s">
        <v>41</v>
      </c>
      <c r="L1888" s="31"/>
      <c r="M1888" s="169"/>
      <c r="N1888" s="148"/>
      <c r="O1888" s="44" t="s">
        <v>3284</v>
      </c>
      <c r="P1888" s="43">
        <v>2001</v>
      </c>
      <c r="Q1888" s="207" t="s">
        <v>3338</v>
      </c>
      <c r="R1888" s="84" t="s">
        <v>3270</v>
      </c>
      <c r="S1888" s="31" t="s">
        <v>41</v>
      </c>
      <c r="T1888" s="31"/>
      <c r="U1888" s="169"/>
      <c r="V1888" s="150"/>
      <c r="W1888" s="141" t="str" cm="1">
        <f t="array" ref="W1888">IF(SUM(LEN(B1888:V1888))=0,"",IF(OR(OR(ISBLANK(F1888),SUM(LEN(C1888),LEN(D1888))=0),AND(NOT(E1888="Unknown"),ISBLANK(J1888)),AND(NOT(O1888="Unknown"),ISBLANK(R1888))),"Missing Information", INDEX(Table15[Entire Service Line Classification], MATCH(SUMIFS(Table15[Unique ID],Table15[System-Owned Portion],E1888,Table15[If Material Anything Other than "Lead" in Column E,Was Material Ever Previously Lead?],G1888,Table15[Customer-Owned Portion],O1888),Table15[Unique ID],0),0)))</f>
        <v>Non-lead</v>
      </c>
      <c r="X1888"/>
    </row>
    <row r="1889" spans="2:24" ht="29" x14ac:dyDescent="0.35">
      <c r="B1889" s="146"/>
      <c r="C1889" s="31" t="s">
        <v>4392</v>
      </c>
      <c r="D1889" s="31"/>
      <c r="E1889" s="44" t="s">
        <v>3284</v>
      </c>
      <c r="F1889" s="43" t="s">
        <v>41</v>
      </c>
      <c r="G1889" s="84" t="s">
        <v>3249</v>
      </c>
      <c r="H1889" s="31">
        <v>2001</v>
      </c>
      <c r="I1889" s="207" t="s">
        <v>3338</v>
      </c>
      <c r="J1889" s="84" t="s">
        <v>3270</v>
      </c>
      <c r="K1889" s="31" t="s">
        <v>41</v>
      </c>
      <c r="L1889" s="31"/>
      <c r="M1889" s="169"/>
      <c r="N1889" s="148"/>
      <c r="O1889" s="44" t="s">
        <v>3284</v>
      </c>
      <c r="P1889" s="43">
        <v>2001</v>
      </c>
      <c r="Q1889" s="207" t="s">
        <v>3338</v>
      </c>
      <c r="R1889" s="84" t="s">
        <v>3270</v>
      </c>
      <c r="S1889" s="31" t="s">
        <v>41</v>
      </c>
      <c r="T1889" s="31"/>
      <c r="U1889" s="169"/>
      <c r="V1889" s="150"/>
      <c r="W1889" s="141" t="str" cm="1">
        <f t="array" ref="W1889">IF(SUM(LEN(B1889:V1889))=0,"",IF(OR(OR(ISBLANK(F1889),SUM(LEN(C1889),LEN(D1889))=0),AND(NOT(E1889="Unknown"),ISBLANK(J1889)),AND(NOT(O1889="Unknown"),ISBLANK(R1889))),"Missing Information", INDEX(Table15[Entire Service Line Classification], MATCH(SUMIFS(Table15[Unique ID],Table15[System-Owned Portion],E1889,Table15[If Material Anything Other than "Lead" in Column E,Was Material Ever Previously Lead?],G1889,Table15[Customer-Owned Portion],O1889),Table15[Unique ID],0),0)))</f>
        <v>Non-lead</v>
      </c>
      <c r="X1889"/>
    </row>
    <row r="1890" spans="2:24" x14ac:dyDescent="0.35">
      <c r="B1890" s="146"/>
      <c r="C1890" s="31" t="s">
        <v>913</v>
      </c>
      <c r="D1890" s="31"/>
      <c r="E1890" s="44" t="s">
        <v>3203</v>
      </c>
      <c r="F1890" s="43" t="s">
        <v>3283</v>
      </c>
      <c r="G1890" s="84" t="s">
        <v>3249</v>
      </c>
      <c r="H1890" s="31">
        <v>1978</v>
      </c>
      <c r="I1890" s="207" t="s">
        <v>3336</v>
      </c>
      <c r="J1890" s="84"/>
      <c r="K1890" s="31" t="s">
        <v>41</v>
      </c>
      <c r="L1890" s="31"/>
      <c r="M1890" s="169"/>
      <c r="N1890" s="148"/>
      <c r="O1890" s="44" t="s">
        <v>3203</v>
      </c>
      <c r="P1890" s="43">
        <v>1978</v>
      </c>
      <c r="Q1890" s="207" t="s">
        <v>3336</v>
      </c>
      <c r="R1890" s="84" t="s">
        <v>3203</v>
      </c>
      <c r="S1890" s="31" t="s">
        <v>41</v>
      </c>
      <c r="T1890" s="31"/>
      <c r="U1890" s="169"/>
      <c r="V1890" s="150"/>
      <c r="W1890" s="141" t="str" cm="1">
        <f t="array" ref="W1890">IF(SUM(LEN(B1890:V1890))=0,"",IF(OR(OR(ISBLANK(F1890),SUM(LEN(C1890),LEN(D1890))=0),AND(NOT(E1890="Unknown"),ISBLANK(J1890)),AND(NOT(O1890="Unknown"),ISBLANK(R1890))),"Missing Information", INDEX(Table15[Entire Service Line Classification], MATCH(SUMIFS(Table15[Unique ID],Table15[System-Owned Portion],E1890,Table15[If Material Anything Other than "Lead" in Column E,Was Material Ever Previously Lead?],G1890,Table15[Customer-Owned Portion],O1890),Table15[Unique ID],0),0)))</f>
        <v>Lead Status Unknown</v>
      </c>
      <c r="X1890"/>
    </row>
    <row r="1891" spans="2:24" x14ac:dyDescent="0.35">
      <c r="B1891" s="146"/>
      <c r="C1891" s="31" t="s">
        <v>914</v>
      </c>
      <c r="D1891" s="31"/>
      <c r="E1891" s="44" t="s">
        <v>3203</v>
      </c>
      <c r="F1891" s="43" t="s">
        <v>3283</v>
      </c>
      <c r="G1891" s="84" t="s">
        <v>3249</v>
      </c>
      <c r="H1891" s="31">
        <v>1979</v>
      </c>
      <c r="I1891" s="207" t="s">
        <v>3338</v>
      </c>
      <c r="J1891" s="84"/>
      <c r="K1891" s="31" t="s">
        <v>41</v>
      </c>
      <c r="L1891" s="31"/>
      <c r="M1891" s="169"/>
      <c r="N1891" s="148"/>
      <c r="O1891" s="44" t="s">
        <v>3203</v>
      </c>
      <c r="P1891" s="43">
        <v>1979</v>
      </c>
      <c r="Q1891" s="207" t="s">
        <v>3338</v>
      </c>
      <c r="R1891" s="84" t="s">
        <v>3203</v>
      </c>
      <c r="S1891" s="31" t="s">
        <v>41</v>
      </c>
      <c r="T1891" s="31"/>
      <c r="U1891" s="169"/>
      <c r="V1891" s="150"/>
      <c r="W1891" s="141" t="str" cm="1">
        <f t="array" ref="W1891">IF(SUM(LEN(B1891:V1891))=0,"",IF(OR(OR(ISBLANK(F1891),SUM(LEN(C1891),LEN(D1891))=0),AND(NOT(E1891="Unknown"),ISBLANK(J1891)),AND(NOT(O1891="Unknown"),ISBLANK(R1891))),"Missing Information", INDEX(Table15[Entire Service Line Classification], MATCH(SUMIFS(Table15[Unique ID],Table15[System-Owned Portion],E1891,Table15[If Material Anything Other than "Lead" in Column E,Was Material Ever Previously Lead?],G1891,Table15[Customer-Owned Portion],O1891),Table15[Unique ID],0),0)))</f>
        <v>Lead Status Unknown</v>
      </c>
      <c r="X1891"/>
    </row>
    <row r="1892" spans="2:24" x14ac:dyDescent="0.35">
      <c r="B1892" s="146"/>
      <c r="C1892" s="31" t="s">
        <v>915</v>
      </c>
      <c r="D1892" s="31"/>
      <c r="E1892" s="44" t="s">
        <v>3203</v>
      </c>
      <c r="F1892" s="43" t="s">
        <v>3283</v>
      </c>
      <c r="G1892" s="84" t="s">
        <v>3249</v>
      </c>
      <c r="H1892" s="31">
        <v>1960</v>
      </c>
      <c r="I1892" s="207" t="s">
        <v>3338</v>
      </c>
      <c r="J1892" s="84"/>
      <c r="K1892" s="31" t="s">
        <v>41</v>
      </c>
      <c r="L1892" s="31"/>
      <c r="M1892" s="169"/>
      <c r="N1892" s="148"/>
      <c r="O1892" s="44" t="s">
        <v>3203</v>
      </c>
      <c r="P1892" s="43">
        <v>1960</v>
      </c>
      <c r="Q1892" s="207" t="s">
        <v>3338</v>
      </c>
      <c r="R1892" s="84" t="s">
        <v>3203</v>
      </c>
      <c r="S1892" s="31" t="s">
        <v>41</v>
      </c>
      <c r="T1892" s="31"/>
      <c r="U1892" s="169"/>
      <c r="V1892" s="150"/>
      <c r="W1892" s="141" t="str" cm="1">
        <f t="array" ref="W1892">IF(SUM(LEN(B1892:V1892))=0,"",IF(OR(OR(ISBLANK(F1892),SUM(LEN(C1892),LEN(D1892))=0),AND(NOT(E1892="Unknown"),ISBLANK(J1892)),AND(NOT(O1892="Unknown"),ISBLANK(R1892))),"Missing Information", INDEX(Table15[Entire Service Line Classification], MATCH(SUMIFS(Table15[Unique ID],Table15[System-Owned Portion],E1892,Table15[If Material Anything Other than "Lead" in Column E,Was Material Ever Previously Lead?],G1892,Table15[Customer-Owned Portion],O1892),Table15[Unique ID],0),0)))</f>
        <v>Lead Status Unknown</v>
      </c>
      <c r="X1892"/>
    </row>
    <row r="1893" spans="2:24" x14ac:dyDescent="0.35">
      <c r="B1893" s="146"/>
      <c r="C1893" s="31" t="s">
        <v>916</v>
      </c>
      <c r="D1893" s="31"/>
      <c r="E1893" s="44" t="s">
        <v>3203</v>
      </c>
      <c r="F1893" s="43" t="s">
        <v>3283</v>
      </c>
      <c r="G1893" s="84" t="s">
        <v>3249</v>
      </c>
      <c r="H1893" s="31">
        <v>1977</v>
      </c>
      <c r="I1893" s="207" t="s">
        <v>3338</v>
      </c>
      <c r="J1893" s="84"/>
      <c r="K1893" s="31" t="s">
        <v>41</v>
      </c>
      <c r="L1893" s="31"/>
      <c r="M1893" s="169"/>
      <c r="N1893" s="148"/>
      <c r="O1893" s="44" t="s">
        <v>3203</v>
      </c>
      <c r="P1893" s="43">
        <v>1977</v>
      </c>
      <c r="Q1893" s="207" t="s">
        <v>3338</v>
      </c>
      <c r="R1893" s="84" t="s">
        <v>3203</v>
      </c>
      <c r="S1893" s="31" t="s">
        <v>41</v>
      </c>
      <c r="T1893" s="31"/>
      <c r="U1893" s="169"/>
      <c r="V1893" s="150"/>
      <c r="W1893" s="141" t="str" cm="1">
        <f t="array" ref="W1893">IF(SUM(LEN(B1893:V1893))=0,"",IF(OR(OR(ISBLANK(F1893),SUM(LEN(C1893),LEN(D1893))=0),AND(NOT(E1893="Unknown"),ISBLANK(J1893)),AND(NOT(O1893="Unknown"),ISBLANK(R1893))),"Missing Information", INDEX(Table15[Entire Service Line Classification], MATCH(SUMIFS(Table15[Unique ID],Table15[System-Owned Portion],E1893,Table15[If Material Anything Other than "Lead" in Column E,Was Material Ever Previously Lead?],G1893,Table15[Customer-Owned Portion],O1893),Table15[Unique ID],0),0)))</f>
        <v>Lead Status Unknown</v>
      </c>
      <c r="X1893"/>
    </row>
    <row r="1894" spans="2:24" x14ac:dyDescent="0.35">
      <c r="B1894" s="146"/>
      <c r="C1894" s="31" t="s">
        <v>917</v>
      </c>
      <c r="D1894" s="31"/>
      <c r="E1894" s="44" t="s">
        <v>3203</v>
      </c>
      <c r="F1894" s="43" t="s">
        <v>3283</v>
      </c>
      <c r="G1894" s="84" t="s">
        <v>3249</v>
      </c>
      <c r="H1894" s="31">
        <v>1972</v>
      </c>
      <c r="I1894" s="207" t="s">
        <v>3338</v>
      </c>
      <c r="J1894" s="84"/>
      <c r="K1894" s="31" t="s">
        <v>41</v>
      </c>
      <c r="L1894" s="31"/>
      <c r="M1894" s="169"/>
      <c r="N1894" s="148"/>
      <c r="O1894" s="44" t="s">
        <v>3203</v>
      </c>
      <c r="P1894" s="43">
        <v>1972</v>
      </c>
      <c r="Q1894" s="207" t="s">
        <v>3338</v>
      </c>
      <c r="R1894" s="84" t="s">
        <v>3203</v>
      </c>
      <c r="S1894" s="31" t="s">
        <v>41</v>
      </c>
      <c r="T1894" s="31"/>
      <c r="U1894" s="169"/>
      <c r="V1894" s="150"/>
      <c r="W1894" s="141" t="str" cm="1">
        <f t="array" ref="W1894">IF(SUM(LEN(B1894:V1894))=0,"",IF(OR(OR(ISBLANK(F1894),SUM(LEN(C1894),LEN(D1894))=0),AND(NOT(E1894="Unknown"),ISBLANK(J1894)),AND(NOT(O1894="Unknown"),ISBLANK(R1894))),"Missing Information", INDEX(Table15[Entire Service Line Classification], MATCH(SUMIFS(Table15[Unique ID],Table15[System-Owned Portion],E1894,Table15[If Material Anything Other than "Lead" in Column E,Was Material Ever Previously Lead?],G1894,Table15[Customer-Owned Portion],O1894),Table15[Unique ID],0),0)))</f>
        <v>Lead Status Unknown</v>
      </c>
      <c r="X1894"/>
    </row>
    <row r="1895" spans="2:24" x14ac:dyDescent="0.35">
      <c r="B1895" s="146"/>
      <c r="C1895" s="31" t="s">
        <v>4393</v>
      </c>
      <c r="D1895" s="31"/>
      <c r="E1895" s="44" t="s">
        <v>3203</v>
      </c>
      <c r="F1895" s="43" t="s">
        <v>3283</v>
      </c>
      <c r="G1895" s="84" t="s">
        <v>3249</v>
      </c>
      <c r="H1895" s="31"/>
      <c r="I1895" s="207" t="s">
        <v>3338</v>
      </c>
      <c r="J1895" s="84"/>
      <c r="K1895" s="31" t="s">
        <v>41</v>
      </c>
      <c r="L1895" s="31"/>
      <c r="M1895" s="169"/>
      <c r="N1895" s="148"/>
      <c r="O1895" s="44" t="s">
        <v>3203</v>
      </c>
      <c r="P1895" s="43"/>
      <c r="Q1895" s="207" t="s">
        <v>3338</v>
      </c>
      <c r="R1895" s="84" t="s">
        <v>3203</v>
      </c>
      <c r="S1895" s="31" t="s">
        <v>41</v>
      </c>
      <c r="T1895" s="31"/>
      <c r="U1895" s="169"/>
      <c r="V1895" s="150"/>
      <c r="W1895" s="141" t="str" cm="1">
        <f t="array" ref="W1895">IF(SUM(LEN(B1895:V1895))=0,"",IF(OR(OR(ISBLANK(F1895),SUM(LEN(C1895),LEN(D1895))=0),AND(NOT(E1895="Unknown"),ISBLANK(J1895)),AND(NOT(O1895="Unknown"),ISBLANK(R1895))),"Missing Information", INDEX(Table15[Entire Service Line Classification], MATCH(SUMIFS(Table15[Unique ID],Table15[System-Owned Portion],E1895,Table15[If Material Anything Other than "Lead" in Column E,Was Material Ever Previously Lead?],G1895,Table15[Customer-Owned Portion],O1895),Table15[Unique ID],0),0)))</f>
        <v>Lead Status Unknown</v>
      </c>
      <c r="X1895"/>
    </row>
    <row r="1896" spans="2:24" x14ac:dyDescent="0.35">
      <c r="B1896" s="146"/>
      <c r="C1896" s="31" t="s">
        <v>918</v>
      </c>
      <c r="D1896" s="31"/>
      <c r="E1896" s="44" t="s">
        <v>3203</v>
      </c>
      <c r="F1896" s="43" t="s">
        <v>3283</v>
      </c>
      <c r="G1896" s="84" t="s">
        <v>3249</v>
      </c>
      <c r="H1896" s="31">
        <v>1973</v>
      </c>
      <c r="I1896" s="207" t="s">
        <v>3338</v>
      </c>
      <c r="J1896" s="84"/>
      <c r="K1896" s="31" t="s">
        <v>41</v>
      </c>
      <c r="L1896" s="31"/>
      <c r="M1896" s="169"/>
      <c r="N1896" s="148"/>
      <c r="O1896" s="44" t="s">
        <v>3203</v>
      </c>
      <c r="P1896" s="43">
        <v>1973</v>
      </c>
      <c r="Q1896" s="207" t="s">
        <v>3338</v>
      </c>
      <c r="R1896" s="84" t="s">
        <v>3203</v>
      </c>
      <c r="S1896" s="31" t="s">
        <v>41</v>
      </c>
      <c r="T1896" s="31"/>
      <c r="U1896" s="169"/>
      <c r="V1896" s="150"/>
      <c r="W1896" s="141" t="str" cm="1">
        <f t="array" ref="W1896">IF(SUM(LEN(B1896:V1896))=0,"",IF(OR(OR(ISBLANK(F1896),SUM(LEN(C1896),LEN(D1896))=0),AND(NOT(E1896="Unknown"),ISBLANK(J1896)),AND(NOT(O1896="Unknown"),ISBLANK(R1896))),"Missing Information", INDEX(Table15[Entire Service Line Classification], MATCH(SUMIFS(Table15[Unique ID],Table15[System-Owned Portion],E1896,Table15[If Material Anything Other than "Lead" in Column E,Was Material Ever Previously Lead?],G1896,Table15[Customer-Owned Portion],O1896),Table15[Unique ID],0),0)))</f>
        <v>Lead Status Unknown</v>
      </c>
      <c r="X1896"/>
    </row>
    <row r="1897" spans="2:24" ht="29" x14ac:dyDescent="0.35">
      <c r="B1897" s="146"/>
      <c r="C1897" s="31" t="s">
        <v>919</v>
      </c>
      <c r="D1897" s="31"/>
      <c r="E1897" s="44" t="s">
        <v>3284</v>
      </c>
      <c r="F1897" s="43" t="s">
        <v>41</v>
      </c>
      <c r="G1897" s="84" t="s">
        <v>3249</v>
      </c>
      <c r="H1897" s="31">
        <v>2002</v>
      </c>
      <c r="I1897" s="207" t="s">
        <v>3338</v>
      </c>
      <c r="J1897" s="84" t="s">
        <v>3270</v>
      </c>
      <c r="K1897" s="31" t="s">
        <v>41</v>
      </c>
      <c r="L1897" s="31"/>
      <c r="M1897" s="169"/>
      <c r="N1897" s="148"/>
      <c r="O1897" s="44" t="s">
        <v>3284</v>
      </c>
      <c r="P1897" s="43">
        <v>2002</v>
      </c>
      <c r="Q1897" s="207" t="s">
        <v>3338</v>
      </c>
      <c r="R1897" s="84" t="s">
        <v>3270</v>
      </c>
      <c r="S1897" s="31" t="s">
        <v>41</v>
      </c>
      <c r="T1897" s="31"/>
      <c r="U1897" s="169"/>
      <c r="V1897" s="150"/>
      <c r="W1897" s="141" t="str" cm="1">
        <f t="array" ref="W1897">IF(SUM(LEN(B1897:V1897))=0,"",IF(OR(OR(ISBLANK(F1897),SUM(LEN(C1897),LEN(D1897))=0),AND(NOT(E1897="Unknown"),ISBLANK(J1897)),AND(NOT(O1897="Unknown"),ISBLANK(R1897))),"Missing Information", INDEX(Table15[Entire Service Line Classification], MATCH(SUMIFS(Table15[Unique ID],Table15[System-Owned Portion],E1897,Table15[If Material Anything Other than "Lead" in Column E,Was Material Ever Previously Lead?],G1897,Table15[Customer-Owned Portion],O1897),Table15[Unique ID],0),0)))</f>
        <v>Non-lead</v>
      </c>
      <c r="X1897"/>
    </row>
    <row r="1898" spans="2:24" x14ac:dyDescent="0.35">
      <c r="B1898" s="146"/>
      <c r="C1898" s="31" t="s">
        <v>920</v>
      </c>
      <c r="D1898" s="31"/>
      <c r="E1898" s="44" t="s">
        <v>3203</v>
      </c>
      <c r="F1898" s="43" t="s">
        <v>3283</v>
      </c>
      <c r="G1898" s="84" t="s">
        <v>3249</v>
      </c>
      <c r="H1898" s="31">
        <v>1973</v>
      </c>
      <c r="I1898" s="207" t="s">
        <v>3338</v>
      </c>
      <c r="J1898" s="84"/>
      <c r="K1898" s="31" t="s">
        <v>41</v>
      </c>
      <c r="L1898" s="31"/>
      <c r="M1898" s="169"/>
      <c r="N1898" s="148"/>
      <c r="O1898" s="44" t="s">
        <v>3203</v>
      </c>
      <c r="P1898" s="43">
        <v>1973</v>
      </c>
      <c r="Q1898" s="207" t="s">
        <v>3338</v>
      </c>
      <c r="R1898" s="84" t="s">
        <v>3203</v>
      </c>
      <c r="S1898" s="31" t="s">
        <v>41</v>
      </c>
      <c r="T1898" s="31"/>
      <c r="U1898" s="169"/>
      <c r="V1898" s="150"/>
      <c r="W1898" s="141" t="str" cm="1">
        <f t="array" ref="W1898">IF(SUM(LEN(B1898:V1898))=0,"",IF(OR(OR(ISBLANK(F1898),SUM(LEN(C1898),LEN(D1898))=0),AND(NOT(E1898="Unknown"),ISBLANK(J1898)),AND(NOT(O1898="Unknown"),ISBLANK(R1898))),"Missing Information", INDEX(Table15[Entire Service Line Classification], MATCH(SUMIFS(Table15[Unique ID],Table15[System-Owned Portion],E1898,Table15[If Material Anything Other than "Lead" in Column E,Was Material Ever Previously Lead?],G1898,Table15[Customer-Owned Portion],O1898),Table15[Unique ID],0),0)))</f>
        <v>Lead Status Unknown</v>
      </c>
      <c r="X1898"/>
    </row>
    <row r="1899" spans="2:24" ht="29" x14ac:dyDescent="0.35">
      <c r="B1899" s="146"/>
      <c r="C1899" s="31" t="s">
        <v>4394</v>
      </c>
      <c r="D1899" s="31"/>
      <c r="E1899" s="44" t="s">
        <v>3284</v>
      </c>
      <c r="F1899" s="43" t="s">
        <v>41</v>
      </c>
      <c r="G1899" s="84" t="s">
        <v>3249</v>
      </c>
      <c r="H1899" s="31">
        <v>1992</v>
      </c>
      <c r="I1899" s="207" t="s">
        <v>3338</v>
      </c>
      <c r="J1899" s="84" t="s">
        <v>3270</v>
      </c>
      <c r="K1899" s="31" t="s">
        <v>41</v>
      </c>
      <c r="L1899" s="31"/>
      <c r="M1899" s="169"/>
      <c r="N1899" s="148"/>
      <c r="O1899" s="44" t="s">
        <v>3284</v>
      </c>
      <c r="P1899" s="43">
        <v>1992</v>
      </c>
      <c r="Q1899" s="207" t="s">
        <v>3338</v>
      </c>
      <c r="R1899" s="84" t="s">
        <v>3270</v>
      </c>
      <c r="S1899" s="31" t="s">
        <v>41</v>
      </c>
      <c r="T1899" s="31"/>
      <c r="U1899" s="169"/>
      <c r="V1899" s="150"/>
      <c r="W1899" s="141" t="str" cm="1">
        <f t="array" ref="W1899">IF(SUM(LEN(B1899:V1899))=0,"",IF(OR(OR(ISBLANK(F1899),SUM(LEN(C1899),LEN(D1899))=0),AND(NOT(E1899="Unknown"),ISBLANK(J1899)),AND(NOT(O1899="Unknown"),ISBLANK(R1899))),"Missing Information", INDEX(Table15[Entire Service Line Classification], MATCH(SUMIFS(Table15[Unique ID],Table15[System-Owned Portion],E1899,Table15[If Material Anything Other than "Lead" in Column E,Was Material Ever Previously Lead?],G1899,Table15[Customer-Owned Portion],O1899),Table15[Unique ID],0),0)))</f>
        <v>Non-lead</v>
      </c>
      <c r="X1899"/>
    </row>
    <row r="1900" spans="2:24" x14ac:dyDescent="0.35">
      <c r="B1900" s="146"/>
      <c r="C1900" s="31" t="s">
        <v>921</v>
      </c>
      <c r="D1900" s="31"/>
      <c r="E1900" s="44" t="s">
        <v>3203</v>
      </c>
      <c r="F1900" s="43" t="s">
        <v>3283</v>
      </c>
      <c r="G1900" s="84" t="s">
        <v>3249</v>
      </c>
      <c r="H1900" s="31"/>
      <c r="I1900" s="207" t="s">
        <v>3338</v>
      </c>
      <c r="J1900" s="84"/>
      <c r="K1900" s="31" t="s">
        <v>41</v>
      </c>
      <c r="L1900" s="31"/>
      <c r="M1900" s="169"/>
      <c r="N1900" s="148"/>
      <c r="O1900" s="44" t="s">
        <v>3203</v>
      </c>
      <c r="P1900" s="43"/>
      <c r="Q1900" s="207" t="s">
        <v>3338</v>
      </c>
      <c r="R1900" s="84" t="s">
        <v>3203</v>
      </c>
      <c r="S1900" s="31" t="s">
        <v>41</v>
      </c>
      <c r="T1900" s="31"/>
      <c r="U1900" s="169"/>
      <c r="V1900" s="150"/>
      <c r="W1900" s="141" t="str" cm="1">
        <f t="array" ref="W1900">IF(SUM(LEN(B1900:V1900))=0,"",IF(OR(OR(ISBLANK(F1900),SUM(LEN(C1900),LEN(D1900))=0),AND(NOT(E1900="Unknown"),ISBLANK(J1900)),AND(NOT(O1900="Unknown"),ISBLANK(R1900))),"Missing Information", INDEX(Table15[Entire Service Line Classification], MATCH(SUMIFS(Table15[Unique ID],Table15[System-Owned Portion],E1900,Table15[If Material Anything Other than "Lead" in Column E,Was Material Ever Previously Lead?],G1900,Table15[Customer-Owned Portion],O1900),Table15[Unique ID],0),0)))</f>
        <v>Lead Status Unknown</v>
      </c>
      <c r="X1900"/>
    </row>
    <row r="1901" spans="2:24" ht="29" x14ac:dyDescent="0.35">
      <c r="B1901" s="146"/>
      <c r="C1901" s="31" t="s">
        <v>922</v>
      </c>
      <c r="D1901" s="31"/>
      <c r="E1901" s="44" t="s">
        <v>3284</v>
      </c>
      <c r="F1901" s="43" t="s">
        <v>41</v>
      </c>
      <c r="G1901" s="84" t="s">
        <v>3249</v>
      </c>
      <c r="H1901" s="31">
        <v>1987</v>
      </c>
      <c r="I1901" s="207" t="s">
        <v>3337</v>
      </c>
      <c r="J1901" s="84" t="s">
        <v>3270</v>
      </c>
      <c r="K1901" s="31" t="s">
        <v>41</v>
      </c>
      <c r="L1901" s="31"/>
      <c r="M1901" s="169"/>
      <c r="N1901" s="148"/>
      <c r="O1901" s="44" t="s">
        <v>3284</v>
      </c>
      <c r="P1901" s="43">
        <v>1987</v>
      </c>
      <c r="Q1901" s="207" t="s">
        <v>3337</v>
      </c>
      <c r="R1901" s="84" t="s">
        <v>3270</v>
      </c>
      <c r="S1901" s="31" t="s">
        <v>41</v>
      </c>
      <c r="T1901" s="31"/>
      <c r="U1901" s="169"/>
      <c r="V1901" s="150"/>
      <c r="W1901" s="141" t="str" cm="1">
        <f t="array" ref="W1901">IF(SUM(LEN(B1901:V1901))=0,"",IF(OR(OR(ISBLANK(F1901),SUM(LEN(C1901),LEN(D1901))=0),AND(NOT(E1901="Unknown"),ISBLANK(J1901)),AND(NOT(O1901="Unknown"),ISBLANK(R1901))),"Missing Information", INDEX(Table15[Entire Service Line Classification], MATCH(SUMIFS(Table15[Unique ID],Table15[System-Owned Portion],E1901,Table15[If Material Anything Other than "Lead" in Column E,Was Material Ever Previously Lead?],G1901,Table15[Customer-Owned Portion],O1901),Table15[Unique ID],0),0)))</f>
        <v>Non-lead</v>
      </c>
      <c r="X1901"/>
    </row>
    <row r="1902" spans="2:24" ht="29" x14ac:dyDescent="0.35">
      <c r="B1902" s="146"/>
      <c r="C1902" s="31" t="s">
        <v>923</v>
      </c>
      <c r="D1902" s="31"/>
      <c r="E1902" s="44" t="s">
        <v>3284</v>
      </c>
      <c r="F1902" s="43" t="s">
        <v>41</v>
      </c>
      <c r="G1902" s="84" t="s">
        <v>3249</v>
      </c>
      <c r="H1902" s="31">
        <v>1987</v>
      </c>
      <c r="I1902" s="207" t="s">
        <v>3338</v>
      </c>
      <c r="J1902" s="84" t="s">
        <v>3270</v>
      </c>
      <c r="K1902" s="31" t="s">
        <v>41</v>
      </c>
      <c r="L1902" s="31"/>
      <c r="M1902" s="169"/>
      <c r="N1902" s="148"/>
      <c r="O1902" s="44" t="s">
        <v>3284</v>
      </c>
      <c r="P1902" s="43">
        <v>1987</v>
      </c>
      <c r="Q1902" s="207" t="s">
        <v>3338</v>
      </c>
      <c r="R1902" s="84" t="s">
        <v>3270</v>
      </c>
      <c r="S1902" s="31" t="s">
        <v>41</v>
      </c>
      <c r="T1902" s="31"/>
      <c r="U1902" s="169"/>
      <c r="V1902" s="150"/>
      <c r="W1902" s="141" t="str" cm="1">
        <f t="array" ref="W1902">IF(SUM(LEN(B1902:V1902))=0,"",IF(OR(OR(ISBLANK(F1902),SUM(LEN(C1902),LEN(D1902))=0),AND(NOT(E1902="Unknown"),ISBLANK(J1902)),AND(NOT(O1902="Unknown"),ISBLANK(R1902))),"Missing Information", INDEX(Table15[Entire Service Line Classification], MATCH(SUMIFS(Table15[Unique ID],Table15[System-Owned Portion],E1902,Table15[If Material Anything Other than "Lead" in Column E,Was Material Ever Previously Lead?],G1902,Table15[Customer-Owned Portion],O1902),Table15[Unique ID],0),0)))</f>
        <v>Non-lead</v>
      </c>
      <c r="X1902"/>
    </row>
    <row r="1903" spans="2:24" ht="29" x14ac:dyDescent="0.35">
      <c r="B1903" s="146"/>
      <c r="C1903" s="31" t="s">
        <v>4395</v>
      </c>
      <c r="D1903" s="31"/>
      <c r="E1903" s="44" t="s">
        <v>3284</v>
      </c>
      <c r="F1903" s="43" t="s">
        <v>41</v>
      </c>
      <c r="G1903" s="84" t="s">
        <v>3249</v>
      </c>
      <c r="H1903" s="31" t="s">
        <v>6805</v>
      </c>
      <c r="I1903" s="207" t="s">
        <v>3338</v>
      </c>
      <c r="J1903" s="84" t="s">
        <v>3270</v>
      </c>
      <c r="K1903" s="31" t="s">
        <v>41</v>
      </c>
      <c r="L1903" s="31"/>
      <c r="M1903" s="169"/>
      <c r="N1903" s="148"/>
      <c r="O1903" s="44" t="s">
        <v>3284</v>
      </c>
      <c r="P1903" s="43" t="s">
        <v>6805</v>
      </c>
      <c r="Q1903" s="207" t="s">
        <v>3338</v>
      </c>
      <c r="R1903" s="84" t="s">
        <v>3270</v>
      </c>
      <c r="S1903" s="31" t="s">
        <v>41</v>
      </c>
      <c r="T1903" s="31"/>
      <c r="U1903" s="169"/>
      <c r="V1903" s="150"/>
      <c r="W1903" s="141" t="str" cm="1">
        <f t="array" ref="W1903">IF(SUM(LEN(B1903:V1903))=0,"",IF(OR(OR(ISBLANK(F1903),SUM(LEN(C1903),LEN(D1903))=0),AND(NOT(E1903="Unknown"),ISBLANK(J1903)),AND(NOT(O1903="Unknown"),ISBLANK(R1903))),"Missing Information", INDEX(Table15[Entire Service Line Classification], MATCH(SUMIFS(Table15[Unique ID],Table15[System-Owned Portion],E1903,Table15[If Material Anything Other than "Lead" in Column E,Was Material Ever Previously Lead?],G1903,Table15[Customer-Owned Portion],O1903),Table15[Unique ID],0),0)))</f>
        <v>Non-lead</v>
      </c>
      <c r="X1903"/>
    </row>
    <row r="1904" spans="2:24" ht="29" x14ac:dyDescent="0.35">
      <c r="B1904" s="146"/>
      <c r="C1904" s="31" t="s">
        <v>4396</v>
      </c>
      <c r="D1904" s="31"/>
      <c r="E1904" s="44" t="s">
        <v>3284</v>
      </c>
      <c r="F1904" s="43" t="s">
        <v>41</v>
      </c>
      <c r="G1904" s="84" t="s">
        <v>3249</v>
      </c>
      <c r="H1904" s="31" t="s">
        <v>6805</v>
      </c>
      <c r="I1904" s="207" t="s">
        <v>3336</v>
      </c>
      <c r="J1904" s="84" t="s">
        <v>3270</v>
      </c>
      <c r="K1904" s="31" t="s">
        <v>41</v>
      </c>
      <c r="L1904" s="31"/>
      <c r="M1904" s="169"/>
      <c r="N1904" s="148"/>
      <c r="O1904" s="44" t="s">
        <v>3284</v>
      </c>
      <c r="P1904" s="43" t="s">
        <v>6805</v>
      </c>
      <c r="Q1904" s="207" t="s">
        <v>3336</v>
      </c>
      <c r="R1904" s="84" t="s">
        <v>3270</v>
      </c>
      <c r="S1904" s="31" t="s">
        <v>41</v>
      </c>
      <c r="T1904" s="31"/>
      <c r="U1904" s="169"/>
      <c r="V1904" s="150"/>
      <c r="W1904" s="141" t="str" cm="1">
        <f t="array" ref="W1904">IF(SUM(LEN(B1904:V1904))=0,"",IF(OR(OR(ISBLANK(F1904),SUM(LEN(C1904),LEN(D1904))=0),AND(NOT(E1904="Unknown"),ISBLANK(J1904)),AND(NOT(O1904="Unknown"),ISBLANK(R1904))),"Missing Information", INDEX(Table15[Entire Service Line Classification], MATCH(SUMIFS(Table15[Unique ID],Table15[System-Owned Portion],E1904,Table15[If Material Anything Other than "Lead" in Column E,Was Material Ever Previously Lead?],G1904,Table15[Customer-Owned Portion],O1904),Table15[Unique ID],0),0)))</f>
        <v>Non-lead</v>
      </c>
      <c r="X1904"/>
    </row>
    <row r="1905" spans="2:24" ht="29" x14ac:dyDescent="0.35">
      <c r="B1905" s="146"/>
      <c r="C1905" s="31" t="s">
        <v>4397</v>
      </c>
      <c r="D1905" s="31"/>
      <c r="E1905" s="44" t="s">
        <v>3284</v>
      </c>
      <c r="F1905" s="43" t="s">
        <v>41</v>
      </c>
      <c r="G1905" s="84" t="s">
        <v>3249</v>
      </c>
      <c r="H1905" s="31" t="s">
        <v>6805</v>
      </c>
      <c r="I1905" s="207" t="s">
        <v>3336</v>
      </c>
      <c r="J1905" s="84" t="s">
        <v>3270</v>
      </c>
      <c r="K1905" s="31" t="s">
        <v>41</v>
      </c>
      <c r="L1905" s="31"/>
      <c r="M1905" s="169"/>
      <c r="N1905" s="148"/>
      <c r="O1905" s="44" t="s">
        <v>3284</v>
      </c>
      <c r="P1905" s="43" t="s">
        <v>6805</v>
      </c>
      <c r="Q1905" s="207" t="s">
        <v>3336</v>
      </c>
      <c r="R1905" s="84" t="s">
        <v>3270</v>
      </c>
      <c r="S1905" s="31" t="s">
        <v>41</v>
      </c>
      <c r="T1905" s="31"/>
      <c r="U1905" s="169"/>
      <c r="V1905" s="150"/>
      <c r="W1905" s="141" t="str" cm="1">
        <f t="array" ref="W1905">IF(SUM(LEN(B1905:V1905))=0,"",IF(OR(OR(ISBLANK(F1905),SUM(LEN(C1905),LEN(D1905))=0),AND(NOT(E1905="Unknown"),ISBLANK(J1905)),AND(NOT(O1905="Unknown"),ISBLANK(R1905))),"Missing Information", INDEX(Table15[Entire Service Line Classification], MATCH(SUMIFS(Table15[Unique ID],Table15[System-Owned Portion],E1905,Table15[If Material Anything Other than "Lead" in Column E,Was Material Ever Previously Lead?],G1905,Table15[Customer-Owned Portion],O1905),Table15[Unique ID],0),0)))</f>
        <v>Non-lead</v>
      </c>
      <c r="X1905"/>
    </row>
    <row r="1906" spans="2:24" ht="29" x14ac:dyDescent="0.35">
      <c r="B1906" s="146"/>
      <c r="C1906" s="31" t="s">
        <v>4398</v>
      </c>
      <c r="D1906" s="31"/>
      <c r="E1906" s="44" t="s">
        <v>3284</v>
      </c>
      <c r="F1906" s="43" t="s">
        <v>41</v>
      </c>
      <c r="G1906" s="84" t="s">
        <v>3249</v>
      </c>
      <c r="H1906" s="31" t="s">
        <v>6805</v>
      </c>
      <c r="I1906" s="207" t="s">
        <v>3340</v>
      </c>
      <c r="J1906" s="84" t="s">
        <v>3270</v>
      </c>
      <c r="K1906" s="31" t="s">
        <v>41</v>
      </c>
      <c r="L1906" s="31"/>
      <c r="M1906" s="169"/>
      <c r="N1906" s="148"/>
      <c r="O1906" s="44" t="s">
        <v>3284</v>
      </c>
      <c r="P1906" s="43" t="s">
        <v>6805</v>
      </c>
      <c r="Q1906" s="207" t="s">
        <v>3340</v>
      </c>
      <c r="R1906" s="84" t="s">
        <v>3270</v>
      </c>
      <c r="S1906" s="31" t="s">
        <v>41</v>
      </c>
      <c r="T1906" s="31"/>
      <c r="U1906" s="169"/>
      <c r="V1906" s="150"/>
      <c r="W1906" s="141" t="str" cm="1">
        <f t="array" ref="W1906">IF(SUM(LEN(B1906:V1906))=0,"",IF(OR(OR(ISBLANK(F1906),SUM(LEN(C1906),LEN(D1906))=0),AND(NOT(E1906="Unknown"),ISBLANK(J1906)),AND(NOT(O1906="Unknown"),ISBLANK(R1906))),"Missing Information", INDEX(Table15[Entire Service Line Classification], MATCH(SUMIFS(Table15[Unique ID],Table15[System-Owned Portion],E1906,Table15[If Material Anything Other than "Lead" in Column E,Was Material Ever Previously Lead?],G1906,Table15[Customer-Owned Portion],O1906),Table15[Unique ID],0),0)))</f>
        <v>Non-lead</v>
      </c>
      <c r="X1906"/>
    </row>
    <row r="1907" spans="2:24" ht="29" x14ac:dyDescent="0.35">
      <c r="B1907" s="146"/>
      <c r="C1907" s="31" t="s">
        <v>924</v>
      </c>
      <c r="D1907" s="31"/>
      <c r="E1907" s="44" t="s">
        <v>3284</v>
      </c>
      <c r="F1907" s="43" t="s">
        <v>41</v>
      </c>
      <c r="G1907" s="84" t="s">
        <v>3249</v>
      </c>
      <c r="H1907" s="31">
        <v>1987</v>
      </c>
      <c r="I1907" s="207" t="s">
        <v>3340</v>
      </c>
      <c r="J1907" s="84" t="s">
        <v>3270</v>
      </c>
      <c r="K1907" s="31" t="s">
        <v>41</v>
      </c>
      <c r="L1907" s="31"/>
      <c r="M1907" s="169"/>
      <c r="N1907" s="148"/>
      <c r="O1907" s="44" t="s">
        <v>3284</v>
      </c>
      <c r="P1907" s="43">
        <v>1987</v>
      </c>
      <c r="Q1907" s="207" t="s">
        <v>3340</v>
      </c>
      <c r="R1907" s="84" t="s">
        <v>3270</v>
      </c>
      <c r="S1907" s="31" t="s">
        <v>41</v>
      </c>
      <c r="T1907" s="31"/>
      <c r="U1907" s="169"/>
      <c r="V1907" s="150"/>
      <c r="W1907" s="141" t="str" cm="1">
        <f t="array" ref="W1907">IF(SUM(LEN(B1907:V1907))=0,"",IF(OR(OR(ISBLANK(F1907),SUM(LEN(C1907),LEN(D1907))=0),AND(NOT(E1907="Unknown"),ISBLANK(J1907)),AND(NOT(O1907="Unknown"),ISBLANK(R1907))),"Missing Information", INDEX(Table15[Entire Service Line Classification], MATCH(SUMIFS(Table15[Unique ID],Table15[System-Owned Portion],E1907,Table15[If Material Anything Other than "Lead" in Column E,Was Material Ever Previously Lead?],G1907,Table15[Customer-Owned Portion],O1907),Table15[Unique ID],0),0)))</f>
        <v>Non-lead</v>
      </c>
      <c r="X1907"/>
    </row>
    <row r="1908" spans="2:24" ht="29" x14ac:dyDescent="0.35">
      <c r="B1908" s="146"/>
      <c r="C1908" s="31" t="s">
        <v>4399</v>
      </c>
      <c r="D1908" s="31"/>
      <c r="E1908" s="44" t="s">
        <v>3284</v>
      </c>
      <c r="F1908" s="43" t="s">
        <v>41</v>
      </c>
      <c r="G1908" s="84" t="s">
        <v>3249</v>
      </c>
      <c r="H1908" s="31">
        <v>2002</v>
      </c>
      <c r="I1908" s="207" t="s">
        <v>3338</v>
      </c>
      <c r="J1908" s="84" t="s">
        <v>3270</v>
      </c>
      <c r="K1908" s="31" t="s">
        <v>41</v>
      </c>
      <c r="L1908" s="31"/>
      <c r="M1908" s="169"/>
      <c r="N1908" s="148"/>
      <c r="O1908" s="44" t="s">
        <v>3284</v>
      </c>
      <c r="P1908" s="43">
        <v>2002</v>
      </c>
      <c r="Q1908" s="207" t="s">
        <v>3338</v>
      </c>
      <c r="R1908" s="84" t="s">
        <v>3270</v>
      </c>
      <c r="S1908" s="31" t="s">
        <v>41</v>
      </c>
      <c r="T1908" s="31"/>
      <c r="U1908" s="169"/>
      <c r="V1908" s="150"/>
      <c r="W1908" s="141" t="str" cm="1">
        <f t="array" ref="W1908">IF(SUM(LEN(B1908:V1908))=0,"",IF(OR(OR(ISBLANK(F1908),SUM(LEN(C1908),LEN(D1908))=0),AND(NOT(E1908="Unknown"),ISBLANK(J1908)),AND(NOT(O1908="Unknown"),ISBLANK(R1908))),"Missing Information", INDEX(Table15[Entire Service Line Classification], MATCH(SUMIFS(Table15[Unique ID],Table15[System-Owned Portion],E1908,Table15[If Material Anything Other than "Lead" in Column E,Was Material Ever Previously Lead?],G1908,Table15[Customer-Owned Portion],O1908),Table15[Unique ID],0),0)))</f>
        <v>Non-lead</v>
      </c>
      <c r="X1908"/>
    </row>
    <row r="1909" spans="2:24" x14ac:dyDescent="0.35">
      <c r="B1909" s="146"/>
      <c r="C1909" s="31" t="s">
        <v>4400</v>
      </c>
      <c r="D1909" s="31"/>
      <c r="E1909" s="44" t="s">
        <v>3203</v>
      </c>
      <c r="F1909" s="43" t="s">
        <v>3283</v>
      </c>
      <c r="G1909" s="84" t="s">
        <v>3249</v>
      </c>
      <c r="H1909" s="31">
        <v>1920</v>
      </c>
      <c r="I1909" s="207" t="s">
        <v>3338</v>
      </c>
      <c r="J1909" s="84"/>
      <c r="K1909" s="31" t="s">
        <v>41</v>
      </c>
      <c r="L1909" s="31"/>
      <c r="M1909" s="169"/>
      <c r="N1909" s="148"/>
      <c r="O1909" s="44" t="s">
        <v>3203</v>
      </c>
      <c r="P1909" s="43">
        <v>1920</v>
      </c>
      <c r="Q1909" s="207" t="s">
        <v>3338</v>
      </c>
      <c r="R1909" s="84" t="s">
        <v>3203</v>
      </c>
      <c r="S1909" s="31" t="s">
        <v>41</v>
      </c>
      <c r="T1909" s="31"/>
      <c r="U1909" s="169"/>
      <c r="V1909" s="150"/>
      <c r="W1909" s="141" t="str" cm="1">
        <f t="array" ref="W1909">IF(SUM(LEN(B1909:V1909))=0,"",IF(OR(OR(ISBLANK(F1909),SUM(LEN(C1909),LEN(D1909))=0),AND(NOT(E1909="Unknown"),ISBLANK(J1909)),AND(NOT(O1909="Unknown"),ISBLANK(R1909))),"Missing Information", INDEX(Table15[Entire Service Line Classification], MATCH(SUMIFS(Table15[Unique ID],Table15[System-Owned Portion],E1909,Table15[If Material Anything Other than "Lead" in Column E,Was Material Ever Previously Lead?],G1909,Table15[Customer-Owned Portion],O1909),Table15[Unique ID],0),0)))</f>
        <v>Lead Status Unknown</v>
      </c>
      <c r="X1909"/>
    </row>
    <row r="1910" spans="2:24" ht="29" x14ac:dyDescent="0.35">
      <c r="B1910" s="146"/>
      <c r="C1910" s="31" t="s">
        <v>925</v>
      </c>
      <c r="D1910" s="31"/>
      <c r="E1910" s="44" t="s">
        <v>3284</v>
      </c>
      <c r="F1910" s="43" t="s">
        <v>41</v>
      </c>
      <c r="G1910" s="84" t="s">
        <v>3249</v>
      </c>
      <c r="H1910" s="31">
        <v>2002</v>
      </c>
      <c r="I1910" s="207" t="s">
        <v>3338</v>
      </c>
      <c r="J1910" s="84" t="s">
        <v>3270</v>
      </c>
      <c r="K1910" s="31" t="s">
        <v>41</v>
      </c>
      <c r="L1910" s="31"/>
      <c r="M1910" s="169"/>
      <c r="N1910" s="148"/>
      <c r="O1910" s="44" t="s">
        <v>3284</v>
      </c>
      <c r="P1910" s="43">
        <v>2002</v>
      </c>
      <c r="Q1910" s="207" t="s">
        <v>3338</v>
      </c>
      <c r="R1910" s="84" t="s">
        <v>3270</v>
      </c>
      <c r="S1910" s="31" t="s">
        <v>41</v>
      </c>
      <c r="T1910" s="31"/>
      <c r="U1910" s="169"/>
      <c r="V1910" s="150"/>
      <c r="W1910" s="141" t="str" cm="1">
        <f t="array" ref="W1910">IF(SUM(LEN(B1910:V1910))=0,"",IF(OR(OR(ISBLANK(F1910),SUM(LEN(C1910),LEN(D1910))=0),AND(NOT(E1910="Unknown"),ISBLANK(J1910)),AND(NOT(O1910="Unknown"),ISBLANK(R1910))),"Missing Information", INDEX(Table15[Entire Service Line Classification], MATCH(SUMIFS(Table15[Unique ID],Table15[System-Owned Portion],E1910,Table15[If Material Anything Other than "Lead" in Column E,Was Material Ever Previously Lead?],G1910,Table15[Customer-Owned Portion],O1910),Table15[Unique ID],0),0)))</f>
        <v>Non-lead</v>
      </c>
      <c r="X1910"/>
    </row>
    <row r="1911" spans="2:24" x14ac:dyDescent="0.35">
      <c r="B1911" s="146"/>
      <c r="C1911" s="31" t="s">
        <v>4401</v>
      </c>
      <c r="D1911" s="31"/>
      <c r="E1911" s="44" t="s">
        <v>3203</v>
      </c>
      <c r="F1911" s="43" t="s">
        <v>3283</v>
      </c>
      <c r="G1911" s="84" t="s">
        <v>3249</v>
      </c>
      <c r="H1911" s="31">
        <v>1924</v>
      </c>
      <c r="I1911" s="207" t="s">
        <v>3338</v>
      </c>
      <c r="J1911" s="84"/>
      <c r="K1911" s="31" t="s">
        <v>41</v>
      </c>
      <c r="L1911" s="31"/>
      <c r="M1911" s="169"/>
      <c r="N1911" s="148"/>
      <c r="O1911" s="44" t="s">
        <v>3203</v>
      </c>
      <c r="P1911" s="43">
        <v>1924</v>
      </c>
      <c r="Q1911" s="207" t="s">
        <v>3338</v>
      </c>
      <c r="R1911" s="84" t="s">
        <v>3203</v>
      </c>
      <c r="S1911" s="31" t="s">
        <v>41</v>
      </c>
      <c r="T1911" s="31"/>
      <c r="U1911" s="169"/>
      <c r="V1911" s="150"/>
      <c r="W1911" s="141" t="str" cm="1">
        <f t="array" ref="W1911">IF(SUM(LEN(B1911:V1911))=0,"",IF(OR(OR(ISBLANK(F1911),SUM(LEN(C1911),LEN(D1911))=0),AND(NOT(E1911="Unknown"),ISBLANK(J1911)),AND(NOT(O1911="Unknown"),ISBLANK(R1911))),"Missing Information", INDEX(Table15[Entire Service Line Classification], MATCH(SUMIFS(Table15[Unique ID],Table15[System-Owned Portion],E1911,Table15[If Material Anything Other than "Lead" in Column E,Was Material Ever Previously Lead?],G1911,Table15[Customer-Owned Portion],O1911),Table15[Unique ID],0),0)))</f>
        <v>Lead Status Unknown</v>
      </c>
      <c r="X1911"/>
    </row>
    <row r="1912" spans="2:24" ht="29" x14ac:dyDescent="0.35">
      <c r="B1912" s="146"/>
      <c r="C1912" s="31" t="s">
        <v>926</v>
      </c>
      <c r="D1912" s="31"/>
      <c r="E1912" s="44" t="s">
        <v>3284</v>
      </c>
      <c r="F1912" s="43" t="s">
        <v>41</v>
      </c>
      <c r="G1912" s="84" t="s">
        <v>3249</v>
      </c>
      <c r="H1912" s="31">
        <v>1988</v>
      </c>
      <c r="I1912" s="207" t="s">
        <v>3336</v>
      </c>
      <c r="J1912" s="84" t="s">
        <v>3270</v>
      </c>
      <c r="K1912" s="31" t="s">
        <v>41</v>
      </c>
      <c r="L1912" s="31"/>
      <c r="M1912" s="169"/>
      <c r="N1912" s="148"/>
      <c r="O1912" s="44" t="s">
        <v>3284</v>
      </c>
      <c r="P1912" s="43">
        <v>1988</v>
      </c>
      <c r="Q1912" s="207" t="s">
        <v>3336</v>
      </c>
      <c r="R1912" s="84" t="s">
        <v>3270</v>
      </c>
      <c r="S1912" s="31" t="s">
        <v>41</v>
      </c>
      <c r="T1912" s="31"/>
      <c r="U1912" s="169"/>
      <c r="V1912" s="150"/>
      <c r="W1912" s="141" t="str" cm="1">
        <f t="array" ref="W1912">IF(SUM(LEN(B1912:V1912))=0,"",IF(OR(OR(ISBLANK(F1912),SUM(LEN(C1912),LEN(D1912))=0),AND(NOT(E1912="Unknown"),ISBLANK(J1912)),AND(NOT(O1912="Unknown"),ISBLANK(R1912))),"Missing Information", INDEX(Table15[Entire Service Line Classification], MATCH(SUMIFS(Table15[Unique ID],Table15[System-Owned Portion],E1912,Table15[If Material Anything Other than "Lead" in Column E,Was Material Ever Previously Lead?],G1912,Table15[Customer-Owned Portion],O1912),Table15[Unique ID],0),0)))</f>
        <v>Non-lead</v>
      </c>
      <c r="X1912"/>
    </row>
    <row r="1913" spans="2:24" x14ac:dyDescent="0.35">
      <c r="B1913" s="146"/>
      <c r="C1913" s="31" t="s">
        <v>927</v>
      </c>
      <c r="D1913" s="31"/>
      <c r="E1913" s="44" t="s">
        <v>3203</v>
      </c>
      <c r="F1913" s="43" t="s">
        <v>3283</v>
      </c>
      <c r="G1913" s="84" t="s">
        <v>3249</v>
      </c>
      <c r="H1913" s="31"/>
      <c r="I1913" s="207" t="s">
        <v>3338</v>
      </c>
      <c r="J1913" s="84"/>
      <c r="K1913" s="31" t="s">
        <v>41</v>
      </c>
      <c r="L1913" s="31"/>
      <c r="M1913" s="169"/>
      <c r="N1913" s="148"/>
      <c r="O1913" s="44" t="s">
        <v>3203</v>
      </c>
      <c r="P1913" s="43"/>
      <c r="Q1913" s="207" t="s">
        <v>3338</v>
      </c>
      <c r="R1913" s="84" t="s">
        <v>3203</v>
      </c>
      <c r="S1913" s="31" t="s">
        <v>41</v>
      </c>
      <c r="T1913" s="31"/>
      <c r="U1913" s="169"/>
      <c r="V1913" s="150"/>
      <c r="W1913" s="141" t="str" cm="1">
        <f t="array" ref="W1913">IF(SUM(LEN(B1913:V1913))=0,"",IF(OR(OR(ISBLANK(F1913),SUM(LEN(C1913),LEN(D1913))=0),AND(NOT(E1913="Unknown"),ISBLANK(J1913)),AND(NOT(O1913="Unknown"),ISBLANK(R1913))),"Missing Information", INDEX(Table15[Entire Service Line Classification], MATCH(SUMIFS(Table15[Unique ID],Table15[System-Owned Portion],E1913,Table15[If Material Anything Other than "Lead" in Column E,Was Material Ever Previously Lead?],G1913,Table15[Customer-Owned Portion],O1913),Table15[Unique ID],0),0)))</f>
        <v>Lead Status Unknown</v>
      </c>
      <c r="X1913"/>
    </row>
    <row r="1914" spans="2:24" x14ac:dyDescent="0.35">
      <c r="B1914" s="146"/>
      <c r="C1914" s="31" t="s">
        <v>4402</v>
      </c>
      <c r="D1914" s="31"/>
      <c r="E1914" s="44" t="s">
        <v>3203</v>
      </c>
      <c r="F1914" s="43" t="s">
        <v>3283</v>
      </c>
      <c r="G1914" s="84" t="s">
        <v>3249</v>
      </c>
      <c r="H1914" s="31">
        <v>1953</v>
      </c>
      <c r="I1914" s="207" t="s">
        <v>3336</v>
      </c>
      <c r="J1914" s="84"/>
      <c r="K1914" s="31" t="s">
        <v>41</v>
      </c>
      <c r="L1914" s="31"/>
      <c r="M1914" s="169"/>
      <c r="N1914" s="148"/>
      <c r="O1914" s="44" t="s">
        <v>3203</v>
      </c>
      <c r="P1914" s="43">
        <v>1953</v>
      </c>
      <c r="Q1914" s="207" t="s">
        <v>3336</v>
      </c>
      <c r="R1914" s="84" t="s">
        <v>3203</v>
      </c>
      <c r="S1914" s="31" t="s">
        <v>41</v>
      </c>
      <c r="T1914" s="31"/>
      <c r="U1914" s="169"/>
      <c r="V1914" s="150"/>
      <c r="W1914" s="141" t="str" cm="1">
        <f t="array" ref="W1914">IF(SUM(LEN(B1914:V1914))=0,"",IF(OR(OR(ISBLANK(F1914),SUM(LEN(C1914),LEN(D1914))=0),AND(NOT(E1914="Unknown"),ISBLANK(J1914)),AND(NOT(O1914="Unknown"),ISBLANK(R1914))),"Missing Information", INDEX(Table15[Entire Service Line Classification], MATCH(SUMIFS(Table15[Unique ID],Table15[System-Owned Portion],E1914,Table15[If Material Anything Other than "Lead" in Column E,Was Material Ever Previously Lead?],G1914,Table15[Customer-Owned Portion],O1914),Table15[Unique ID],0),0)))</f>
        <v>Lead Status Unknown</v>
      </c>
      <c r="X1914"/>
    </row>
    <row r="1915" spans="2:24" x14ac:dyDescent="0.35">
      <c r="B1915" s="146"/>
      <c r="C1915" s="31" t="s">
        <v>928</v>
      </c>
      <c r="D1915" s="31"/>
      <c r="E1915" s="44" t="s">
        <v>3203</v>
      </c>
      <c r="F1915" s="43" t="s">
        <v>3283</v>
      </c>
      <c r="G1915" s="84" t="s">
        <v>3249</v>
      </c>
      <c r="H1915" s="31">
        <v>1964</v>
      </c>
      <c r="I1915" s="207" t="s">
        <v>3338</v>
      </c>
      <c r="J1915" s="84"/>
      <c r="K1915" s="31" t="s">
        <v>41</v>
      </c>
      <c r="L1915" s="31"/>
      <c r="M1915" s="169"/>
      <c r="N1915" s="148"/>
      <c r="O1915" s="44" t="s">
        <v>3203</v>
      </c>
      <c r="P1915" s="43">
        <v>1964</v>
      </c>
      <c r="Q1915" s="207" t="s">
        <v>3338</v>
      </c>
      <c r="R1915" s="84" t="s">
        <v>3203</v>
      </c>
      <c r="S1915" s="31" t="s">
        <v>41</v>
      </c>
      <c r="T1915" s="31"/>
      <c r="U1915" s="169"/>
      <c r="V1915" s="150"/>
      <c r="W1915" s="141" t="str" cm="1">
        <f t="array" ref="W1915">IF(SUM(LEN(B1915:V1915))=0,"",IF(OR(OR(ISBLANK(F1915),SUM(LEN(C1915),LEN(D1915))=0),AND(NOT(E1915="Unknown"),ISBLANK(J1915)),AND(NOT(O1915="Unknown"),ISBLANK(R1915))),"Missing Information", INDEX(Table15[Entire Service Line Classification], MATCH(SUMIFS(Table15[Unique ID],Table15[System-Owned Portion],E1915,Table15[If Material Anything Other than "Lead" in Column E,Was Material Ever Previously Lead?],G1915,Table15[Customer-Owned Portion],O1915),Table15[Unique ID],0),0)))</f>
        <v>Lead Status Unknown</v>
      </c>
      <c r="X1915"/>
    </row>
    <row r="1916" spans="2:24" x14ac:dyDescent="0.35">
      <c r="B1916" s="146"/>
      <c r="C1916" s="31" t="s">
        <v>4403</v>
      </c>
      <c r="D1916" s="31"/>
      <c r="E1916" s="44" t="s">
        <v>3203</v>
      </c>
      <c r="F1916" s="43" t="s">
        <v>3283</v>
      </c>
      <c r="G1916" s="84" t="s">
        <v>3249</v>
      </c>
      <c r="H1916" s="31">
        <v>1901</v>
      </c>
      <c r="I1916" s="207" t="s">
        <v>3338</v>
      </c>
      <c r="J1916" s="84"/>
      <c r="K1916" s="31" t="s">
        <v>41</v>
      </c>
      <c r="L1916" s="31"/>
      <c r="M1916" s="169"/>
      <c r="N1916" s="148"/>
      <c r="O1916" s="44" t="s">
        <v>3203</v>
      </c>
      <c r="P1916" s="43">
        <v>1901</v>
      </c>
      <c r="Q1916" s="207" t="s">
        <v>3338</v>
      </c>
      <c r="R1916" s="84" t="s">
        <v>3203</v>
      </c>
      <c r="S1916" s="31" t="s">
        <v>41</v>
      </c>
      <c r="T1916" s="31"/>
      <c r="U1916" s="169"/>
      <c r="V1916" s="150"/>
      <c r="W1916" s="141" t="str" cm="1">
        <f t="array" ref="W1916">IF(SUM(LEN(B1916:V1916))=0,"",IF(OR(OR(ISBLANK(F1916),SUM(LEN(C1916),LEN(D1916))=0),AND(NOT(E1916="Unknown"),ISBLANK(J1916)),AND(NOT(O1916="Unknown"),ISBLANK(R1916))),"Missing Information", INDEX(Table15[Entire Service Line Classification], MATCH(SUMIFS(Table15[Unique ID],Table15[System-Owned Portion],E1916,Table15[If Material Anything Other than "Lead" in Column E,Was Material Ever Previously Lead?],G1916,Table15[Customer-Owned Portion],O1916),Table15[Unique ID],0),0)))</f>
        <v>Lead Status Unknown</v>
      </c>
      <c r="X1916"/>
    </row>
    <row r="1917" spans="2:24" ht="29" x14ac:dyDescent="0.35">
      <c r="B1917" s="146"/>
      <c r="C1917" s="31" t="s">
        <v>929</v>
      </c>
      <c r="D1917" s="31"/>
      <c r="E1917" s="44" t="s">
        <v>3284</v>
      </c>
      <c r="F1917" s="43" t="s">
        <v>41</v>
      </c>
      <c r="G1917" s="84" t="s">
        <v>3249</v>
      </c>
      <c r="H1917" s="31">
        <v>1988</v>
      </c>
      <c r="I1917" s="207" t="s">
        <v>3338</v>
      </c>
      <c r="J1917" s="84" t="s">
        <v>3270</v>
      </c>
      <c r="K1917" s="31" t="s">
        <v>41</v>
      </c>
      <c r="L1917" s="31"/>
      <c r="M1917" s="169"/>
      <c r="N1917" s="148"/>
      <c r="O1917" s="44" t="s">
        <v>3284</v>
      </c>
      <c r="P1917" s="43">
        <v>1988</v>
      </c>
      <c r="Q1917" s="207" t="s">
        <v>3338</v>
      </c>
      <c r="R1917" s="84" t="s">
        <v>3270</v>
      </c>
      <c r="S1917" s="31" t="s">
        <v>41</v>
      </c>
      <c r="T1917" s="31"/>
      <c r="U1917" s="169"/>
      <c r="V1917" s="150"/>
      <c r="W1917" s="141" t="str" cm="1">
        <f t="array" ref="W1917">IF(SUM(LEN(B1917:V1917))=0,"",IF(OR(OR(ISBLANK(F1917),SUM(LEN(C1917),LEN(D1917))=0),AND(NOT(E1917="Unknown"),ISBLANK(J1917)),AND(NOT(O1917="Unknown"),ISBLANK(R1917))),"Missing Information", INDEX(Table15[Entire Service Line Classification], MATCH(SUMIFS(Table15[Unique ID],Table15[System-Owned Portion],E1917,Table15[If Material Anything Other than "Lead" in Column E,Was Material Ever Previously Lead?],G1917,Table15[Customer-Owned Portion],O1917),Table15[Unique ID],0),0)))</f>
        <v>Non-lead</v>
      </c>
      <c r="X1917"/>
    </row>
    <row r="1918" spans="2:24" ht="29" x14ac:dyDescent="0.35">
      <c r="B1918" s="146"/>
      <c r="C1918" s="31" t="s">
        <v>4404</v>
      </c>
      <c r="D1918" s="31"/>
      <c r="E1918" s="44" t="s">
        <v>3203</v>
      </c>
      <c r="F1918" s="43" t="s">
        <v>3283</v>
      </c>
      <c r="G1918" s="84" t="s">
        <v>3249</v>
      </c>
      <c r="H1918" s="31">
        <v>1964</v>
      </c>
      <c r="I1918" s="207" t="s">
        <v>3338</v>
      </c>
      <c r="J1918" s="84"/>
      <c r="K1918" s="31" t="s">
        <v>41</v>
      </c>
      <c r="L1918" s="31"/>
      <c r="M1918" s="169"/>
      <c r="N1918" s="148"/>
      <c r="O1918" s="44" t="s">
        <v>3203</v>
      </c>
      <c r="P1918" s="43">
        <v>1964</v>
      </c>
      <c r="Q1918" s="207" t="s">
        <v>3338</v>
      </c>
      <c r="R1918" s="84" t="s">
        <v>3203</v>
      </c>
      <c r="S1918" s="31" t="s">
        <v>41</v>
      </c>
      <c r="T1918" s="31"/>
      <c r="U1918" s="169"/>
      <c r="V1918" s="150"/>
      <c r="W1918" s="141" t="str" cm="1">
        <f t="array" ref="W1918">IF(SUM(LEN(B1918:V1918))=0,"",IF(OR(OR(ISBLANK(F1918),SUM(LEN(C1918),LEN(D1918))=0),AND(NOT(E1918="Unknown"),ISBLANK(J1918)),AND(NOT(O1918="Unknown"),ISBLANK(R1918))),"Missing Information", INDEX(Table15[Entire Service Line Classification], MATCH(SUMIFS(Table15[Unique ID],Table15[System-Owned Portion],E1918,Table15[If Material Anything Other than "Lead" in Column E,Was Material Ever Previously Lead?],G1918,Table15[Customer-Owned Portion],O1918),Table15[Unique ID],0),0)))</f>
        <v>Lead Status Unknown</v>
      </c>
      <c r="X1918"/>
    </row>
    <row r="1919" spans="2:24" ht="29" x14ac:dyDescent="0.35">
      <c r="B1919" s="146"/>
      <c r="C1919" s="31" t="s">
        <v>930</v>
      </c>
      <c r="D1919" s="31"/>
      <c r="E1919" s="44" t="s">
        <v>3284</v>
      </c>
      <c r="F1919" s="43" t="s">
        <v>41</v>
      </c>
      <c r="G1919" s="84" t="s">
        <v>3249</v>
      </c>
      <c r="H1919" s="31">
        <v>1988</v>
      </c>
      <c r="I1919" s="207" t="s">
        <v>3336</v>
      </c>
      <c r="J1919" s="84" t="s">
        <v>3270</v>
      </c>
      <c r="K1919" s="31" t="s">
        <v>41</v>
      </c>
      <c r="L1919" s="31"/>
      <c r="M1919" s="169"/>
      <c r="N1919" s="148"/>
      <c r="O1919" s="44" t="s">
        <v>3284</v>
      </c>
      <c r="P1919" s="43">
        <v>1988</v>
      </c>
      <c r="Q1919" s="207" t="s">
        <v>3336</v>
      </c>
      <c r="R1919" s="84" t="s">
        <v>3270</v>
      </c>
      <c r="S1919" s="31" t="s">
        <v>41</v>
      </c>
      <c r="T1919" s="31"/>
      <c r="U1919" s="169"/>
      <c r="V1919" s="150"/>
      <c r="W1919" s="141" t="str" cm="1">
        <f t="array" ref="W1919">IF(SUM(LEN(B1919:V1919))=0,"",IF(OR(OR(ISBLANK(F1919),SUM(LEN(C1919),LEN(D1919))=0),AND(NOT(E1919="Unknown"),ISBLANK(J1919)),AND(NOT(O1919="Unknown"),ISBLANK(R1919))),"Missing Information", INDEX(Table15[Entire Service Line Classification], MATCH(SUMIFS(Table15[Unique ID],Table15[System-Owned Portion],E1919,Table15[If Material Anything Other than "Lead" in Column E,Was Material Ever Previously Lead?],G1919,Table15[Customer-Owned Portion],O1919),Table15[Unique ID],0),0)))</f>
        <v>Non-lead</v>
      </c>
      <c r="X1919"/>
    </row>
    <row r="1920" spans="2:24" ht="29" x14ac:dyDescent="0.35">
      <c r="B1920" s="146"/>
      <c r="C1920" s="31" t="s">
        <v>4405</v>
      </c>
      <c r="D1920" s="31"/>
      <c r="E1920" s="44" t="s">
        <v>3284</v>
      </c>
      <c r="F1920" s="43" t="s">
        <v>41</v>
      </c>
      <c r="G1920" s="84" t="s">
        <v>3249</v>
      </c>
      <c r="H1920" s="31">
        <v>2002</v>
      </c>
      <c r="I1920" s="207" t="s">
        <v>3338</v>
      </c>
      <c r="J1920" s="84" t="s">
        <v>3270</v>
      </c>
      <c r="K1920" s="31" t="s">
        <v>41</v>
      </c>
      <c r="L1920" s="31"/>
      <c r="M1920" s="169"/>
      <c r="N1920" s="148"/>
      <c r="O1920" s="44" t="s">
        <v>3284</v>
      </c>
      <c r="P1920" s="43">
        <v>2002</v>
      </c>
      <c r="Q1920" s="207" t="s">
        <v>3338</v>
      </c>
      <c r="R1920" s="84" t="s">
        <v>3270</v>
      </c>
      <c r="S1920" s="31" t="s">
        <v>41</v>
      </c>
      <c r="T1920" s="31"/>
      <c r="U1920" s="169"/>
      <c r="V1920" s="150"/>
      <c r="W1920" s="141" t="str" cm="1">
        <f t="array" ref="W1920">IF(SUM(LEN(B1920:V1920))=0,"",IF(OR(OR(ISBLANK(F1920),SUM(LEN(C1920),LEN(D1920))=0),AND(NOT(E1920="Unknown"),ISBLANK(J1920)),AND(NOT(O1920="Unknown"),ISBLANK(R1920))),"Missing Information", INDEX(Table15[Entire Service Line Classification], MATCH(SUMIFS(Table15[Unique ID],Table15[System-Owned Portion],E1920,Table15[If Material Anything Other than "Lead" in Column E,Was Material Ever Previously Lead?],G1920,Table15[Customer-Owned Portion],O1920),Table15[Unique ID],0),0)))</f>
        <v>Non-lead</v>
      </c>
      <c r="X1920"/>
    </row>
    <row r="1921" spans="2:24" ht="29" x14ac:dyDescent="0.35">
      <c r="B1921" s="146"/>
      <c r="C1921" s="31" t="s">
        <v>4406</v>
      </c>
      <c r="D1921" s="31"/>
      <c r="E1921" s="44" t="s">
        <v>3284</v>
      </c>
      <c r="F1921" s="43" t="s">
        <v>41</v>
      </c>
      <c r="G1921" s="84" t="s">
        <v>3249</v>
      </c>
      <c r="H1921" s="31">
        <v>2002</v>
      </c>
      <c r="I1921" s="207" t="s">
        <v>3338</v>
      </c>
      <c r="J1921" s="84" t="s">
        <v>3270</v>
      </c>
      <c r="K1921" s="31" t="s">
        <v>41</v>
      </c>
      <c r="L1921" s="31"/>
      <c r="M1921" s="169"/>
      <c r="N1921" s="148"/>
      <c r="O1921" s="44" t="s">
        <v>3284</v>
      </c>
      <c r="P1921" s="43">
        <v>2002</v>
      </c>
      <c r="Q1921" s="207" t="s">
        <v>3338</v>
      </c>
      <c r="R1921" s="84" t="s">
        <v>3270</v>
      </c>
      <c r="S1921" s="31" t="s">
        <v>41</v>
      </c>
      <c r="T1921" s="31"/>
      <c r="U1921" s="169"/>
      <c r="V1921" s="150"/>
      <c r="W1921" s="141" t="str" cm="1">
        <f t="array" ref="W1921">IF(SUM(LEN(B1921:V1921))=0,"",IF(OR(OR(ISBLANK(F1921),SUM(LEN(C1921),LEN(D1921))=0),AND(NOT(E1921="Unknown"),ISBLANK(J1921)),AND(NOT(O1921="Unknown"),ISBLANK(R1921))),"Missing Information", INDEX(Table15[Entire Service Line Classification], MATCH(SUMIFS(Table15[Unique ID],Table15[System-Owned Portion],E1921,Table15[If Material Anything Other than "Lead" in Column E,Was Material Ever Previously Lead?],G1921,Table15[Customer-Owned Portion],O1921),Table15[Unique ID],0),0)))</f>
        <v>Non-lead</v>
      </c>
      <c r="X1921"/>
    </row>
    <row r="1922" spans="2:24" ht="29" x14ac:dyDescent="0.35">
      <c r="B1922" s="146"/>
      <c r="C1922" s="31" t="s">
        <v>4407</v>
      </c>
      <c r="D1922" s="31"/>
      <c r="E1922" s="44" t="s">
        <v>3284</v>
      </c>
      <c r="F1922" s="43" t="s">
        <v>41</v>
      </c>
      <c r="G1922" s="84" t="s">
        <v>3249</v>
      </c>
      <c r="H1922" s="31">
        <v>2002</v>
      </c>
      <c r="I1922" s="207" t="s">
        <v>3338</v>
      </c>
      <c r="J1922" s="84" t="s">
        <v>3270</v>
      </c>
      <c r="K1922" s="31" t="s">
        <v>41</v>
      </c>
      <c r="L1922" s="31"/>
      <c r="M1922" s="169"/>
      <c r="N1922" s="148"/>
      <c r="O1922" s="44" t="s">
        <v>3284</v>
      </c>
      <c r="P1922" s="43">
        <v>2002</v>
      </c>
      <c r="Q1922" s="207" t="s">
        <v>3338</v>
      </c>
      <c r="R1922" s="84" t="s">
        <v>3270</v>
      </c>
      <c r="S1922" s="31" t="s">
        <v>41</v>
      </c>
      <c r="T1922" s="31"/>
      <c r="U1922" s="169"/>
      <c r="V1922" s="150"/>
      <c r="W1922" s="141" t="str" cm="1">
        <f t="array" ref="W1922">IF(SUM(LEN(B1922:V1922))=0,"",IF(OR(OR(ISBLANK(F1922),SUM(LEN(C1922),LEN(D1922))=0),AND(NOT(E1922="Unknown"),ISBLANK(J1922)),AND(NOT(O1922="Unknown"),ISBLANK(R1922))),"Missing Information", INDEX(Table15[Entire Service Line Classification], MATCH(SUMIFS(Table15[Unique ID],Table15[System-Owned Portion],E1922,Table15[If Material Anything Other than "Lead" in Column E,Was Material Ever Previously Lead?],G1922,Table15[Customer-Owned Portion],O1922),Table15[Unique ID],0),0)))</f>
        <v>Non-lead</v>
      </c>
      <c r="X1922"/>
    </row>
    <row r="1923" spans="2:24" ht="29" x14ac:dyDescent="0.35">
      <c r="B1923" s="146"/>
      <c r="C1923" s="31" t="s">
        <v>4408</v>
      </c>
      <c r="D1923" s="31"/>
      <c r="E1923" s="44" t="s">
        <v>3284</v>
      </c>
      <c r="F1923" s="43" t="s">
        <v>41</v>
      </c>
      <c r="G1923" s="84" t="s">
        <v>3249</v>
      </c>
      <c r="H1923" s="31">
        <v>2002</v>
      </c>
      <c r="I1923" s="207" t="s">
        <v>3338</v>
      </c>
      <c r="J1923" s="84" t="s">
        <v>3270</v>
      </c>
      <c r="K1923" s="31" t="s">
        <v>41</v>
      </c>
      <c r="L1923" s="31"/>
      <c r="M1923" s="169"/>
      <c r="N1923" s="148"/>
      <c r="O1923" s="44" t="s">
        <v>3284</v>
      </c>
      <c r="P1923" s="43">
        <v>2002</v>
      </c>
      <c r="Q1923" s="207" t="s">
        <v>3338</v>
      </c>
      <c r="R1923" s="84" t="s">
        <v>3270</v>
      </c>
      <c r="S1923" s="31" t="s">
        <v>41</v>
      </c>
      <c r="T1923" s="31"/>
      <c r="U1923" s="169"/>
      <c r="V1923" s="150"/>
      <c r="W1923" s="141" t="str" cm="1">
        <f t="array" ref="W1923">IF(SUM(LEN(B1923:V1923))=0,"",IF(OR(OR(ISBLANK(F1923),SUM(LEN(C1923),LEN(D1923))=0),AND(NOT(E1923="Unknown"),ISBLANK(J1923)),AND(NOT(O1923="Unknown"),ISBLANK(R1923))),"Missing Information", INDEX(Table15[Entire Service Line Classification], MATCH(SUMIFS(Table15[Unique ID],Table15[System-Owned Portion],E1923,Table15[If Material Anything Other than "Lead" in Column E,Was Material Ever Previously Lead?],G1923,Table15[Customer-Owned Portion],O1923),Table15[Unique ID],0),0)))</f>
        <v>Non-lead</v>
      </c>
      <c r="X1923"/>
    </row>
    <row r="1924" spans="2:24" ht="29" x14ac:dyDescent="0.35">
      <c r="B1924" s="146"/>
      <c r="C1924" s="31" t="s">
        <v>4409</v>
      </c>
      <c r="D1924" s="31"/>
      <c r="E1924" s="44" t="s">
        <v>3284</v>
      </c>
      <c r="F1924" s="43" t="s">
        <v>41</v>
      </c>
      <c r="G1924" s="84" t="s">
        <v>3249</v>
      </c>
      <c r="H1924" s="31">
        <v>2002</v>
      </c>
      <c r="I1924" s="207" t="s">
        <v>3338</v>
      </c>
      <c r="J1924" s="84" t="s">
        <v>3270</v>
      </c>
      <c r="K1924" s="31" t="s">
        <v>41</v>
      </c>
      <c r="L1924" s="31"/>
      <c r="M1924" s="169"/>
      <c r="N1924" s="148"/>
      <c r="O1924" s="44" t="s">
        <v>3284</v>
      </c>
      <c r="P1924" s="43">
        <v>2002</v>
      </c>
      <c r="Q1924" s="207" t="s">
        <v>3338</v>
      </c>
      <c r="R1924" s="84" t="s">
        <v>3270</v>
      </c>
      <c r="S1924" s="31" t="s">
        <v>41</v>
      </c>
      <c r="T1924" s="31"/>
      <c r="U1924" s="169"/>
      <c r="V1924" s="150"/>
      <c r="W1924" s="141" t="str" cm="1">
        <f t="array" ref="W1924">IF(SUM(LEN(B1924:V1924))=0,"",IF(OR(OR(ISBLANK(F1924),SUM(LEN(C1924),LEN(D1924))=0),AND(NOT(E1924="Unknown"),ISBLANK(J1924)),AND(NOT(O1924="Unknown"),ISBLANK(R1924))),"Missing Information", INDEX(Table15[Entire Service Line Classification], MATCH(SUMIFS(Table15[Unique ID],Table15[System-Owned Portion],E1924,Table15[If Material Anything Other than "Lead" in Column E,Was Material Ever Previously Lead?],G1924,Table15[Customer-Owned Portion],O1924),Table15[Unique ID],0),0)))</f>
        <v>Non-lead</v>
      </c>
      <c r="X1924"/>
    </row>
    <row r="1925" spans="2:24" ht="29" x14ac:dyDescent="0.35">
      <c r="B1925" s="146"/>
      <c r="C1925" s="31" t="s">
        <v>931</v>
      </c>
      <c r="D1925" s="31"/>
      <c r="E1925" s="44" t="s">
        <v>3284</v>
      </c>
      <c r="F1925" s="43" t="s">
        <v>41</v>
      </c>
      <c r="G1925" s="84" t="s">
        <v>3249</v>
      </c>
      <c r="H1925" s="31">
        <v>1988</v>
      </c>
      <c r="I1925" s="207" t="s">
        <v>3338</v>
      </c>
      <c r="J1925" s="84" t="s">
        <v>3270</v>
      </c>
      <c r="K1925" s="31" t="s">
        <v>41</v>
      </c>
      <c r="L1925" s="31"/>
      <c r="M1925" s="169"/>
      <c r="N1925" s="148"/>
      <c r="O1925" s="44" t="s">
        <v>3284</v>
      </c>
      <c r="P1925" s="43">
        <v>1988</v>
      </c>
      <c r="Q1925" s="207" t="s">
        <v>3338</v>
      </c>
      <c r="R1925" s="84" t="s">
        <v>3270</v>
      </c>
      <c r="S1925" s="31" t="s">
        <v>41</v>
      </c>
      <c r="T1925" s="31"/>
      <c r="U1925" s="169"/>
      <c r="V1925" s="150"/>
      <c r="W1925" s="141" t="str" cm="1">
        <f t="array" ref="W1925">IF(SUM(LEN(B1925:V1925))=0,"",IF(OR(OR(ISBLANK(F1925),SUM(LEN(C1925),LEN(D1925))=0),AND(NOT(E1925="Unknown"),ISBLANK(J1925)),AND(NOT(O1925="Unknown"),ISBLANK(R1925))),"Missing Information", INDEX(Table15[Entire Service Line Classification], MATCH(SUMIFS(Table15[Unique ID],Table15[System-Owned Portion],E1925,Table15[If Material Anything Other than "Lead" in Column E,Was Material Ever Previously Lead?],G1925,Table15[Customer-Owned Portion],O1925),Table15[Unique ID],0),0)))</f>
        <v>Non-lead</v>
      </c>
      <c r="X1925"/>
    </row>
    <row r="1926" spans="2:24" ht="29" x14ac:dyDescent="0.35">
      <c r="B1926" s="146"/>
      <c r="C1926" s="31" t="s">
        <v>4410</v>
      </c>
      <c r="D1926" s="31"/>
      <c r="E1926" s="44" t="s">
        <v>3284</v>
      </c>
      <c r="F1926" s="43" t="s">
        <v>41</v>
      </c>
      <c r="G1926" s="84" t="s">
        <v>3249</v>
      </c>
      <c r="H1926" s="31">
        <v>2002</v>
      </c>
      <c r="I1926" s="207" t="s">
        <v>3338</v>
      </c>
      <c r="J1926" s="84" t="s">
        <v>3270</v>
      </c>
      <c r="K1926" s="31" t="s">
        <v>41</v>
      </c>
      <c r="L1926" s="31"/>
      <c r="M1926" s="169"/>
      <c r="N1926" s="148"/>
      <c r="O1926" s="44" t="s">
        <v>3284</v>
      </c>
      <c r="P1926" s="43">
        <v>2002</v>
      </c>
      <c r="Q1926" s="207" t="s">
        <v>3338</v>
      </c>
      <c r="R1926" s="84" t="s">
        <v>3270</v>
      </c>
      <c r="S1926" s="31" t="s">
        <v>41</v>
      </c>
      <c r="T1926" s="31"/>
      <c r="U1926" s="169"/>
      <c r="V1926" s="150"/>
      <c r="W1926" s="141" t="str" cm="1">
        <f t="array" ref="W1926">IF(SUM(LEN(B1926:V1926))=0,"",IF(OR(OR(ISBLANK(F1926),SUM(LEN(C1926),LEN(D1926))=0),AND(NOT(E1926="Unknown"),ISBLANK(J1926)),AND(NOT(O1926="Unknown"),ISBLANK(R1926))),"Missing Information", INDEX(Table15[Entire Service Line Classification], MATCH(SUMIFS(Table15[Unique ID],Table15[System-Owned Portion],E1926,Table15[If Material Anything Other than "Lead" in Column E,Was Material Ever Previously Lead?],G1926,Table15[Customer-Owned Portion],O1926),Table15[Unique ID],0),0)))</f>
        <v>Non-lead</v>
      </c>
      <c r="X1926"/>
    </row>
    <row r="1927" spans="2:24" ht="29" x14ac:dyDescent="0.35">
      <c r="B1927" s="146"/>
      <c r="C1927" s="31" t="s">
        <v>4411</v>
      </c>
      <c r="D1927" s="31"/>
      <c r="E1927" s="44" t="s">
        <v>3284</v>
      </c>
      <c r="F1927" s="43" t="s">
        <v>41</v>
      </c>
      <c r="G1927" s="84" t="s">
        <v>3249</v>
      </c>
      <c r="H1927" s="31">
        <v>2002</v>
      </c>
      <c r="I1927" s="207" t="s">
        <v>3338</v>
      </c>
      <c r="J1927" s="84" t="s">
        <v>3270</v>
      </c>
      <c r="K1927" s="31" t="s">
        <v>41</v>
      </c>
      <c r="L1927" s="31"/>
      <c r="M1927" s="169"/>
      <c r="N1927" s="148"/>
      <c r="O1927" s="44" t="s">
        <v>3284</v>
      </c>
      <c r="P1927" s="43">
        <v>2002</v>
      </c>
      <c r="Q1927" s="207" t="s">
        <v>3338</v>
      </c>
      <c r="R1927" s="84" t="s">
        <v>3270</v>
      </c>
      <c r="S1927" s="31" t="s">
        <v>41</v>
      </c>
      <c r="T1927" s="31"/>
      <c r="U1927" s="169"/>
      <c r="V1927" s="150"/>
      <c r="W1927" s="141" t="str" cm="1">
        <f t="array" ref="W1927">IF(SUM(LEN(B1927:V1927))=0,"",IF(OR(OR(ISBLANK(F1927),SUM(LEN(C1927),LEN(D1927))=0),AND(NOT(E1927="Unknown"),ISBLANK(J1927)),AND(NOT(O1927="Unknown"),ISBLANK(R1927))),"Missing Information", INDEX(Table15[Entire Service Line Classification], MATCH(SUMIFS(Table15[Unique ID],Table15[System-Owned Portion],E1927,Table15[If Material Anything Other than "Lead" in Column E,Was Material Ever Previously Lead?],G1927,Table15[Customer-Owned Portion],O1927),Table15[Unique ID],0),0)))</f>
        <v>Non-lead</v>
      </c>
      <c r="X1927"/>
    </row>
    <row r="1928" spans="2:24" ht="29" x14ac:dyDescent="0.35">
      <c r="B1928" s="146"/>
      <c r="C1928" s="31" t="s">
        <v>4412</v>
      </c>
      <c r="D1928" s="31"/>
      <c r="E1928" s="44" t="s">
        <v>3284</v>
      </c>
      <c r="F1928" s="43" t="s">
        <v>41</v>
      </c>
      <c r="G1928" s="84" t="s">
        <v>3249</v>
      </c>
      <c r="H1928" s="31">
        <v>2002</v>
      </c>
      <c r="I1928" s="207" t="s">
        <v>3338</v>
      </c>
      <c r="J1928" s="84" t="s">
        <v>3270</v>
      </c>
      <c r="K1928" s="31" t="s">
        <v>41</v>
      </c>
      <c r="L1928" s="31"/>
      <c r="M1928" s="169"/>
      <c r="N1928" s="148"/>
      <c r="O1928" s="44" t="s">
        <v>3284</v>
      </c>
      <c r="P1928" s="43">
        <v>2002</v>
      </c>
      <c r="Q1928" s="207" t="s">
        <v>3338</v>
      </c>
      <c r="R1928" s="84" t="s">
        <v>3270</v>
      </c>
      <c r="S1928" s="31" t="s">
        <v>41</v>
      </c>
      <c r="T1928" s="31"/>
      <c r="U1928" s="169"/>
      <c r="V1928" s="150"/>
      <c r="W1928" s="141" t="str" cm="1">
        <f t="array" ref="W1928">IF(SUM(LEN(B1928:V1928))=0,"",IF(OR(OR(ISBLANK(F1928),SUM(LEN(C1928),LEN(D1928))=0),AND(NOT(E1928="Unknown"),ISBLANK(J1928)),AND(NOT(O1928="Unknown"),ISBLANK(R1928))),"Missing Information", INDEX(Table15[Entire Service Line Classification], MATCH(SUMIFS(Table15[Unique ID],Table15[System-Owned Portion],E1928,Table15[If Material Anything Other than "Lead" in Column E,Was Material Ever Previously Lead?],G1928,Table15[Customer-Owned Portion],O1928),Table15[Unique ID],0),0)))</f>
        <v>Non-lead</v>
      </c>
      <c r="X1928"/>
    </row>
    <row r="1929" spans="2:24" ht="29" x14ac:dyDescent="0.35">
      <c r="B1929" s="146"/>
      <c r="C1929" s="31" t="s">
        <v>4413</v>
      </c>
      <c r="D1929" s="31"/>
      <c r="E1929" s="44" t="s">
        <v>3284</v>
      </c>
      <c r="F1929" s="43" t="s">
        <v>41</v>
      </c>
      <c r="G1929" s="84" t="s">
        <v>3249</v>
      </c>
      <c r="H1929" s="31">
        <v>2002</v>
      </c>
      <c r="I1929" s="207" t="s">
        <v>3338</v>
      </c>
      <c r="J1929" s="84" t="s">
        <v>3270</v>
      </c>
      <c r="K1929" s="31" t="s">
        <v>41</v>
      </c>
      <c r="L1929" s="31"/>
      <c r="M1929" s="169"/>
      <c r="N1929" s="148"/>
      <c r="O1929" s="44" t="s">
        <v>3284</v>
      </c>
      <c r="P1929" s="43">
        <v>2002</v>
      </c>
      <c r="Q1929" s="207" t="s">
        <v>3338</v>
      </c>
      <c r="R1929" s="84" t="s">
        <v>3270</v>
      </c>
      <c r="S1929" s="31" t="s">
        <v>41</v>
      </c>
      <c r="T1929" s="31"/>
      <c r="U1929" s="169"/>
      <c r="V1929" s="150"/>
      <c r="W1929" s="141" t="str" cm="1">
        <f t="array" ref="W1929">IF(SUM(LEN(B1929:V1929))=0,"",IF(OR(OR(ISBLANK(F1929),SUM(LEN(C1929),LEN(D1929))=0),AND(NOT(E1929="Unknown"),ISBLANK(J1929)),AND(NOT(O1929="Unknown"),ISBLANK(R1929))),"Missing Information", INDEX(Table15[Entire Service Line Classification], MATCH(SUMIFS(Table15[Unique ID],Table15[System-Owned Portion],E1929,Table15[If Material Anything Other than "Lead" in Column E,Was Material Ever Previously Lead?],G1929,Table15[Customer-Owned Portion],O1929),Table15[Unique ID],0),0)))</f>
        <v>Non-lead</v>
      </c>
      <c r="X1929"/>
    </row>
    <row r="1930" spans="2:24" ht="29" x14ac:dyDescent="0.35">
      <c r="B1930" s="146"/>
      <c r="C1930" s="31" t="s">
        <v>4414</v>
      </c>
      <c r="D1930" s="31"/>
      <c r="E1930" s="44" t="s">
        <v>3284</v>
      </c>
      <c r="F1930" s="43" t="s">
        <v>41</v>
      </c>
      <c r="G1930" s="84" t="s">
        <v>3249</v>
      </c>
      <c r="H1930" s="31">
        <v>2002</v>
      </c>
      <c r="I1930" s="207" t="s">
        <v>3338</v>
      </c>
      <c r="J1930" s="84" t="s">
        <v>3270</v>
      </c>
      <c r="K1930" s="31" t="s">
        <v>41</v>
      </c>
      <c r="L1930" s="31"/>
      <c r="M1930" s="169"/>
      <c r="N1930" s="148"/>
      <c r="O1930" s="44" t="s">
        <v>3284</v>
      </c>
      <c r="P1930" s="43">
        <v>2002</v>
      </c>
      <c r="Q1930" s="207" t="s">
        <v>3338</v>
      </c>
      <c r="R1930" s="84" t="s">
        <v>3270</v>
      </c>
      <c r="S1930" s="31" t="s">
        <v>41</v>
      </c>
      <c r="T1930" s="31"/>
      <c r="U1930" s="169"/>
      <c r="V1930" s="150"/>
      <c r="W1930" s="141" t="str" cm="1">
        <f t="array" ref="W1930">IF(SUM(LEN(B1930:V1930))=0,"",IF(OR(OR(ISBLANK(F1930),SUM(LEN(C1930),LEN(D1930))=0),AND(NOT(E1930="Unknown"),ISBLANK(J1930)),AND(NOT(O1930="Unknown"),ISBLANK(R1930))),"Missing Information", INDEX(Table15[Entire Service Line Classification], MATCH(SUMIFS(Table15[Unique ID],Table15[System-Owned Portion],E1930,Table15[If Material Anything Other than "Lead" in Column E,Was Material Ever Previously Lead?],G1930,Table15[Customer-Owned Portion],O1930),Table15[Unique ID],0),0)))</f>
        <v>Non-lead</v>
      </c>
      <c r="X1930"/>
    </row>
    <row r="1931" spans="2:24" ht="29" x14ac:dyDescent="0.35">
      <c r="B1931" s="146"/>
      <c r="C1931" s="31" t="s">
        <v>4415</v>
      </c>
      <c r="D1931" s="31"/>
      <c r="E1931" s="44" t="s">
        <v>3284</v>
      </c>
      <c r="F1931" s="43" t="s">
        <v>41</v>
      </c>
      <c r="G1931" s="84" t="s">
        <v>3249</v>
      </c>
      <c r="H1931" s="31">
        <v>2002</v>
      </c>
      <c r="I1931" s="207" t="s">
        <v>3338</v>
      </c>
      <c r="J1931" s="84" t="s">
        <v>3270</v>
      </c>
      <c r="K1931" s="31" t="s">
        <v>41</v>
      </c>
      <c r="L1931" s="31"/>
      <c r="M1931" s="169"/>
      <c r="N1931" s="148"/>
      <c r="O1931" s="44" t="s">
        <v>3284</v>
      </c>
      <c r="P1931" s="43">
        <v>2002</v>
      </c>
      <c r="Q1931" s="207" t="s">
        <v>3338</v>
      </c>
      <c r="R1931" s="84" t="s">
        <v>3270</v>
      </c>
      <c r="S1931" s="31" t="s">
        <v>41</v>
      </c>
      <c r="T1931" s="31"/>
      <c r="U1931" s="169"/>
      <c r="V1931" s="150"/>
      <c r="W1931" s="141" t="str" cm="1">
        <f t="array" ref="W1931">IF(SUM(LEN(B1931:V1931))=0,"",IF(OR(OR(ISBLANK(F1931),SUM(LEN(C1931),LEN(D1931))=0),AND(NOT(E1931="Unknown"),ISBLANK(J1931)),AND(NOT(O1931="Unknown"),ISBLANK(R1931))),"Missing Information", INDEX(Table15[Entire Service Line Classification], MATCH(SUMIFS(Table15[Unique ID],Table15[System-Owned Portion],E1931,Table15[If Material Anything Other than "Lead" in Column E,Was Material Ever Previously Lead?],G1931,Table15[Customer-Owned Portion],O1931),Table15[Unique ID],0),0)))</f>
        <v>Non-lead</v>
      </c>
      <c r="X1931"/>
    </row>
    <row r="1932" spans="2:24" ht="29" x14ac:dyDescent="0.35">
      <c r="B1932" s="146"/>
      <c r="C1932" s="31" t="s">
        <v>4416</v>
      </c>
      <c r="D1932" s="31"/>
      <c r="E1932" s="44" t="s">
        <v>3284</v>
      </c>
      <c r="F1932" s="43" t="s">
        <v>41</v>
      </c>
      <c r="G1932" s="84" t="s">
        <v>3249</v>
      </c>
      <c r="H1932" s="31">
        <v>2002</v>
      </c>
      <c r="I1932" s="207" t="s">
        <v>3338</v>
      </c>
      <c r="J1932" s="84" t="s">
        <v>3270</v>
      </c>
      <c r="K1932" s="31" t="s">
        <v>41</v>
      </c>
      <c r="L1932" s="31"/>
      <c r="M1932" s="169"/>
      <c r="N1932" s="148"/>
      <c r="O1932" s="44" t="s">
        <v>3284</v>
      </c>
      <c r="P1932" s="43">
        <v>2002</v>
      </c>
      <c r="Q1932" s="207" t="s">
        <v>3338</v>
      </c>
      <c r="R1932" s="84" t="s">
        <v>3270</v>
      </c>
      <c r="S1932" s="31" t="s">
        <v>41</v>
      </c>
      <c r="T1932" s="31"/>
      <c r="U1932" s="169"/>
      <c r="V1932" s="150"/>
      <c r="W1932" s="141" t="str" cm="1">
        <f t="array" ref="W1932">IF(SUM(LEN(B1932:V1932))=0,"",IF(OR(OR(ISBLANK(F1932),SUM(LEN(C1932),LEN(D1932))=0),AND(NOT(E1932="Unknown"),ISBLANK(J1932)),AND(NOT(O1932="Unknown"),ISBLANK(R1932))),"Missing Information", INDEX(Table15[Entire Service Line Classification], MATCH(SUMIFS(Table15[Unique ID],Table15[System-Owned Portion],E1932,Table15[If Material Anything Other than "Lead" in Column E,Was Material Ever Previously Lead?],G1932,Table15[Customer-Owned Portion],O1932),Table15[Unique ID],0),0)))</f>
        <v>Non-lead</v>
      </c>
      <c r="X1932"/>
    </row>
    <row r="1933" spans="2:24" ht="29" x14ac:dyDescent="0.35">
      <c r="B1933" s="146"/>
      <c r="C1933" s="31" t="s">
        <v>4417</v>
      </c>
      <c r="D1933" s="31"/>
      <c r="E1933" s="44" t="s">
        <v>3284</v>
      </c>
      <c r="F1933" s="43" t="s">
        <v>41</v>
      </c>
      <c r="G1933" s="84" t="s">
        <v>3249</v>
      </c>
      <c r="H1933" s="31">
        <v>2002</v>
      </c>
      <c r="I1933" s="207" t="s">
        <v>3338</v>
      </c>
      <c r="J1933" s="84" t="s">
        <v>3270</v>
      </c>
      <c r="K1933" s="31" t="s">
        <v>41</v>
      </c>
      <c r="L1933" s="31"/>
      <c r="M1933" s="169"/>
      <c r="N1933" s="148"/>
      <c r="O1933" s="44" t="s">
        <v>3284</v>
      </c>
      <c r="P1933" s="43">
        <v>2002</v>
      </c>
      <c r="Q1933" s="207" t="s">
        <v>3338</v>
      </c>
      <c r="R1933" s="84" t="s">
        <v>3270</v>
      </c>
      <c r="S1933" s="31" t="s">
        <v>41</v>
      </c>
      <c r="T1933" s="31"/>
      <c r="U1933" s="169"/>
      <c r="V1933" s="150"/>
      <c r="W1933" s="141" t="str" cm="1">
        <f t="array" ref="W1933">IF(SUM(LEN(B1933:V1933))=0,"",IF(OR(OR(ISBLANK(F1933),SUM(LEN(C1933),LEN(D1933))=0),AND(NOT(E1933="Unknown"),ISBLANK(J1933)),AND(NOT(O1933="Unknown"),ISBLANK(R1933))),"Missing Information", INDEX(Table15[Entire Service Line Classification], MATCH(SUMIFS(Table15[Unique ID],Table15[System-Owned Portion],E1933,Table15[If Material Anything Other than "Lead" in Column E,Was Material Ever Previously Lead?],G1933,Table15[Customer-Owned Portion],O1933),Table15[Unique ID],0),0)))</f>
        <v>Non-lead</v>
      </c>
      <c r="X1933"/>
    </row>
    <row r="1934" spans="2:24" ht="29" x14ac:dyDescent="0.35">
      <c r="B1934" s="146"/>
      <c r="C1934" s="31" t="s">
        <v>932</v>
      </c>
      <c r="D1934" s="31"/>
      <c r="E1934" s="44" t="s">
        <v>3284</v>
      </c>
      <c r="F1934" s="43" t="s">
        <v>41</v>
      </c>
      <c r="G1934" s="84" t="s">
        <v>3249</v>
      </c>
      <c r="H1934" s="31">
        <v>1988</v>
      </c>
      <c r="I1934" s="207" t="s">
        <v>3338</v>
      </c>
      <c r="J1934" s="84" t="s">
        <v>3270</v>
      </c>
      <c r="K1934" s="31" t="s">
        <v>41</v>
      </c>
      <c r="L1934" s="31"/>
      <c r="M1934" s="169"/>
      <c r="N1934" s="148"/>
      <c r="O1934" s="44" t="s">
        <v>3284</v>
      </c>
      <c r="P1934" s="43">
        <v>1988</v>
      </c>
      <c r="Q1934" s="207" t="s">
        <v>3338</v>
      </c>
      <c r="R1934" s="84" t="s">
        <v>3270</v>
      </c>
      <c r="S1934" s="31" t="s">
        <v>41</v>
      </c>
      <c r="T1934" s="31"/>
      <c r="U1934" s="169"/>
      <c r="V1934" s="150"/>
      <c r="W1934" s="141" t="str" cm="1">
        <f t="array" ref="W1934">IF(SUM(LEN(B1934:V1934))=0,"",IF(OR(OR(ISBLANK(F1934),SUM(LEN(C1934),LEN(D1934))=0),AND(NOT(E1934="Unknown"),ISBLANK(J1934)),AND(NOT(O1934="Unknown"),ISBLANK(R1934))),"Missing Information", INDEX(Table15[Entire Service Line Classification], MATCH(SUMIFS(Table15[Unique ID],Table15[System-Owned Portion],E1934,Table15[If Material Anything Other than "Lead" in Column E,Was Material Ever Previously Lead?],G1934,Table15[Customer-Owned Portion],O1934),Table15[Unique ID],0),0)))</f>
        <v>Non-lead</v>
      </c>
      <c r="X1934"/>
    </row>
    <row r="1935" spans="2:24" x14ac:dyDescent="0.35">
      <c r="B1935" s="146"/>
      <c r="C1935" s="31" t="s">
        <v>933</v>
      </c>
      <c r="D1935" s="31"/>
      <c r="E1935" s="44" t="s">
        <v>3203</v>
      </c>
      <c r="F1935" s="43" t="s">
        <v>3283</v>
      </c>
      <c r="G1935" s="84" t="s">
        <v>3249</v>
      </c>
      <c r="H1935" s="31">
        <v>1958</v>
      </c>
      <c r="I1935" s="207" t="s">
        <v>3338</v>
      </c>
      <c r="J1935" s="84"/>
      <c r="K1935" s="31" t="s">
        <v>41</v>
      </c>
      <c r="L1935" s="31"/>
      <c r="M1935" s="169"/>
      <c r="N1935" s="148"/>
      <c r="O1935" s="44" t="s">
        <v>3203</v>
      </c>
      <c r="P1935" s="43">
        <v>1958</v>
      </c>
      <c r="Q1935" s="207" t="s">
        <v>3338</v>
      </c>
      <c r="R1935" s="84" t="s">
        <v>3203</v>
      </c>
      <c r="S1935" s="31" t="s">
        <v>41</v>
      </c>
      <c r="T1935" s="31"/>
      <c r="U1935" s="169"/>
      <c r="V1935" s="150"/>
      <c r="W1935" s="141" t="str" cm="1">
        <f t="array" ref="W1935">IF(SUM(LEN(B1935:V1935))=0,"",IF(OR(OR(ISBLANK(F1935),SUM(LEN(C1935),LEN(D1935))=0),AND(NOT(E1935="Unknown"),ISBLANK(J1935)),AND(NOT(O1935="Unknown"),ISBLANK(R1935))),"Missing Information", INDEX(Table15[Entire Service Line Classification], MATCH(SUMIFS(Table15[Unique ID],Table15[System-Owned Portion],E1935,Table15[If Material Anything Other than "Lead" in Column E,Was Material Ever Previously Lead?],G1935,Table15[Customer-Owned Portion],O1935),Table15[Unique ID],0),0)))</f>
        <v>Lead Status Unknown</v>
      </c>
      <c r="X1935"/>
    </row>
    <row r="1936" spans="2:24" x14ac:dyDescent="0.35">
      <c r="B1936" s="146"/>
      <c r="C1936" s="31" t="s">
        <v>934</v>
      </c>
      <c r="D1936" s="31"/>
      <c r="E1936" s="44" t="s">
        <v>3203</v>
      </c>
      <c r="F1936" s="43" t="s">
        <v>3283</v>
      </c>
      <c r="G1936" s="84" t="s">
        <v>3249</v>
      </c>
      <c r="H1936" s="31"/>
      <c r="I1936" s="207" t="s">
        <v>3338</v>
      </c>
      <c r="J1936" s="84"/>
      <c r="K1936" s="31" t="s">
        <v>41</v>
      </c>
      <c r="L1936" s="31"/>
      <c r="M1936" s="169"/>
      <c r="N1936" s="148"/>
      <c r="O1936" s="44" t="s">
        <v>3203</v>
      </c>
      <c r="P1936" s="43"/>
      <c r="Q1936" s="207" t="s">
        <v>3338</v>
      </c>
      <c r="R1936" s="84" t="s">
        <v>3203</v>
      </c>
      <c r="S1936" s="31" t="s">
        <v>41</v>
      </c>
      <c r="T1936" s="31"/>
      <c r="U1936" s="169"/>
      <c r="V1936" s="150"/>
      <c r="W1936" s="141" t="str" cm="1">
        <f t="array" ref="W1936">IF(SUM(LEN(B1936:V1936))=0,"",IF(OR(OR(ISBLANK(F1936),SUM(LEN(C1936),LEN(D1936))=0),AND(NOT(E1936="Unknown"),ISBLANK(J1936)),AND(NOT(O1936="Unknown"),ISBLANK(R1936))),"Missing Information", INDEX(Table15[Entire Service Line Classification], MATCH(SUMIFS(Table15[Unique ID],Table15[System-Owned Portion],E1936,Table15[If Material Anything Other than "Lead" in Column E,Was Material Ever Previously Lead?],G1936,Table15[Customer-Owned Portion],O1936),Table15[Unique ID],0),0)))</f>
        <v>Lead Status Unknown</v>
      </c>
      <c r="X1936"/>
    </row>
    <row r="1937" spans="2:24" ht="29" x14ac:dyDescent="0.35">
      <c r="B1937" s="146"/>
      <c r="C1937" s="31" t="s">
        <v>935</v>
      </c>
      <c r="D1937" s="31"/>
      <c r="E1937" s="44" t="s">
        <v>3284</v>
      </c>
      <c r="F1937" s="43" t="s">
        <v>41</v>
      </c>
      <c r="G1937" s="84" t="s">
        <v>3249</v>
      </c>
      <c r="H1937" s="31">
        <v>1988</v>
      </c>
      <c r="I1937" s="207" t="s">
        <v>3338</v>
      </c>
      <c r="J1937" s="84" t="s">
        <v>3270</v>
      </c>
      <c r="K1937" s="31" t="s">
        <v>41</v>
      </c>
      <c r="L1937" s="31"/>
      <c r="M1937" s="169"/>
      <c r="N1937" s="148"/>
      <c r="O1937" s="44" t="s">
        <v>3284</v>
      </c>
      <c r="P1937" s="43">
        <v>1988</v>
      </c>
      <c r="Q1937" s="207" t="s">
        <v>3338</v>
      </c>
      <c r="R1937" s="84" t="s">
        <v>3270</v>
      </c>
      <c r="S1937" s="31" t="s">
        <v>41</v>
      </c>
      <c r="T1937" s="31"/>
      <c r="U1937" s="169"/>
      <c r="V1937" s="150"/>
      <c r="W1937" s="141" t="str" cm="1">
        <f t="array" ref="W1937">IF(SUM(LEN(B1937:V1937))=0,"",IF(OR(OR(ISBLANK(F1937),SUM(LEN(C1937),LEN(D1937))=0),AND(NOT(E1937="Unknown"),ISBLANK(J1937)),AND(NOT(O1937="Unknown"),ISBLANK(R1937))),"Missing Information", INDEX(Table15[Entire Service Line Classification], MATCH(SUMIFS(Table15[Unique ID],Table15[System-Owned Portion],E1937,Table15[If Material Anything Other than "Lead" in Column E,Was Material Ever Previously Lead?],G1937,Table15[Customer-Owned Portion],O1937),Table15[Unique ID],0),0)))</f>
        <v>Non-lead</v>
      </c>
      <c r="X1937"/>
    </row>
    <row r="1938" spans="2:24" x14ac:dyDescent="0.35">
      <c r="B1938" s="146"/>
      <c r="C1938" s="31" t="s">
        <v>4418</v>
      </c>
      <c r="D1938" s="31"/>
      <c r="E1938" s="44" t="s">
        <v>3203</v>
      </c>
      <c r="F1938" s="43" t="s">
        <v>3283</v>
      </c>
      <c r="G1938" s="84" t="s">
        <v>3249</v>
      </c>
      <c r="H1938" s="31"/>
      <c r="I1938" s="207" t="s">
        <v>3338</v>
      </c>
      <c r="J1938" s="84"/>
      <c r="K1938" s="31" t="s">
        <v>41</v>
      </c>
      <c r="L1938" s="31"/>
      <c r="M1938" s="169"/>
      <c r="N1938" s="148"/>
      <c r="O1938" s="44" t="s">
        <v>3203</v>
      </c>
      <c r="P1938" s="43"/>
      <c r="Q1938" s="207" t="s">
        <v>3338</v>
      </c>
      <c r="R1938" s="84" t="s">
        <v>3203</v>
      </c>
      <c r="S1938" s="31" t="s">
        <v>41</v>
      </c>
      <c r="T1938" s="31"/>
      <c r="U1938" s="169"/>
      <c r="V1938" s="150"/>
      <c r="W1938" s="141" t="str" cm="1">
        <f t="array" ref="W1938">IF(SUM(LEN(B1938:V1938))=0,"",IF(OR(OR(ISBLANK(F1938),SUM(LEN(C1938),LEN(D1938))=0),AND(NOT(E1938="Unknown"),ISBLANK(J1938)),AND(NOT(O1938="Unknown"),ISBLANK(R1938))),"Missing Information", INDEX(Table15[Entire Service Line Classification], MATCH(SUMIFS(Table15[Unique ID],Table15[System-Owned Portion],E1938,Table15[If Material Anything Other than "Lead" in Column E,Was Material Ever Previously Lead?],G1938,Table15[Customer-Owned Portion],O1938),Table15[Unique ID],0),0)))</f>
        <v>Lead Status Unknown</v>
      </c>
      <c r="X1938"/>
    </row>
    <row r="1939" spans="2:24" x14ac:dyDescent="0.35">
      <c r="B1939" s="146"/>
      <c r="C1939" s="31" t="s">
        <v>4419</v>
      </c>
      <c r="D1939" s="31"/>
      <c r="E1939" s="44" t="s">
        <v>3203</v>
      </c>
      <c r="F1939" s="43" t="s">
        <v>3283</v>
      </c>
      <c r="G1939" s="84" t="s">
        <v>3249</v>
      </c>
      <c r="H1939" s="31"/>
      <c r="I1939" s="207" t="s">
        <v>3338</v>
      </c>
      <c r="J1939" s="84"/>
      <c r="K1939" s="31" t="s">
        <v>41</v>
      </c>
      <c r="L1939" s="31"/>
      <c r="M1939" s="169"/>
      <c r="N1939" s="148"/>
      <c r="O1939" s="44" t="s">
        <v>3203</v>
      </c>
      <c r="P1939" s="43"/>
      <c r="Q1939" s="207" t="s">
        <v>3338</v>
      </c>
      <c r="R1939" s="84" t="s">
        <v>3203</v>
      </c>
      <c r="S1939" s="31" t="s">
        <v>41</v>
      </c>
      <c r="T1939" s="31"/>
      <c r="U1939" s="169"/>
      <c r="V1939" s="150"/>
      <c r="W1939" s="141" t="str" cm="1">
        <f t="array" ref="W1939">IF(SUM(LEN(B1939:V1939))=0,"",IF(OR(OR(ISBLANK(F1939),SUM(LEN(C1939),LEN(D1939))=0),AND(NOT(E1939="Unknown"),ISBLANK(J1939)),AND(NOT(O1939="Unknown"),ISBLANK(R1939))),"Missing Information", INDEX(Table15[Entire Service Line Classification], MATCH(SUMIFS(Table15[Unique ID],Table15[System-Owned Portion],E1939,Table15[If Material Anything Other than "Lead" in Column E,Was Material Ever Previously Lead?],G1939,Table15[Customer-Owned Portion],O1939),Table15[Unique ID],0),0)))</f>
        <v>Lead Status Unknown</v>
      </c>
      <c r="X1939"/>
    </row>
    <row r="1940" spans="2:24" ht="29" x14ac:dyDescent="0.35">
      <c r="B1940" s="146"/>
      <c r="C1940" s="31" t="s">
        <v>936</v>
      </c>
      <c r="D1940" s="31"/>
      <c r="E1940" s="44" t="s">
        <v>3284</v>
      </c>
      <c r="F1940" s="43" t="s">
        <v>41</v>
      </c>
      <c r="G1940" s="84" t="s">
        <v>3249</v>
      </c>
      <c r="H1940" s="31">
        <v>1988</v>
      </c>
      <c r="I1940" s="207" t="s">
        <v>3336</v>
      </c>
      <c r="J1940" s="84" t="s">
        <v>3270</v>
      </c>
      <c r="K1940" s="31" t="s">
        <v>41</v>
      </c>
      <c r="L1940" s="31"/>
      <c r="M1940" s="169"/>
      <c r="N1940" s="148"/>
      <c r="O1940" s="44" t="s">
        <v>3284</v>
      </c>
      <c r="P1940" s="43">
        <v>1988</v>
      </c>
      <c r="Q1940" s="207" t="s">
        <v>3336</v>
      </c>
      <c r="R1940" s="84" t="s">
        <v>3270</v>
      </c>
      <c r="S1940" s="31" t="s">
        <v>41</v>
      </c>
      <c r="T1940" s="31"/>
      <c r="U1940" s="169"/>
      <c r="V1940" s="150"/>
      <c r="W1940" s="141" t="str" cm="1">
        <f t="array" ref="W1940">IF(SUM(LEN(B1940:V1940))=0,"",IF(OR(OR(ISBLANK(F1940),SUM(LEN(C1940),LEN(D1940))=0),AND(NOT(E1940="Unknown"),ISBLANK(J1940)),AND(NOT(O1940="Unknown"),ISBLANK(R1940))),"Missing Information", INDEX(Table15[Entire Service Line Classification], MATCH(SUMIFS(Table15[Unique ID],Table15[System-Owned Portion],E1940,Table15[If Material Anything Other than "Lead" in Column E,Was Material Ever Previously Lead?],G1940,Table15[Customer-Owned Portion],O1940),Table15[Unique ID],0),0)))</f>
        <v>Non-lead</v>
      </c>
      <c r="X1940"/>
    </row>
    <row r="1941" spans="2:24" ht="29" x14ac:dyDescent="0.35">
      <c r="B1941" s="146"/>
      <c r="C1941" s="31" t="s">
        <v>4420</v>
      </c>
      <c r="D1941" s="31"/>
      <c r="E1941" s="44" t="s">
        <v>3284</v>
      </c>
      <c r="F1941" s="43" t="s">
        <v>41</v>
      </c>
      <c r="G1941" s="84" t="s">
        <v>3249</v>
      </c>
      <c r="H1941" s="31">
        <v>1993</v>
      </c>
      <c r="I1941" s="207" t="s">
        <v>3338</v>
      </c>
      <c r="J1941" s="84" t="s">
        <v>3270</v>
      </c>
      <c r="K1941" s="31" t="s">
        <v>41</v>
      </c>
      <c r="L1941" s="31"/>
      <c r="M1941" s="169"/>
      <c r="N1941" s="148"/>
      <c r="O1941" s="44" t="s">
        <v>3284</v>
      </c>
      <c r="P1941" s="43">
        <v>1993</v>
      </c>
      <c r="Q1941" s="207" t="s">
        <v>3338</v>
      </c>
      <c r="R1941" s="84" t="s">
        <v>3270</v>
      </c>
      <c r="S1941" s="31" t="s">
        <v>41</v>
      </c>
      <c r="T1941" s="31"/>
      <c r="U1941" s="169"/>
      <c r="V1941" s="150"/>
      <c r="W1941" s="141" t="str" cm="1">
        <f t="array" ref="W1941">IF(SUM(LEN(B1941:V1941))=0,"",IF(OR(OR(ISBLANK(F1941),SUM(LEN(C1941),LEN(D1941))=0),AND(NOT(E1941="Unknown"),ISBLANK(J1941)),AND(NOT(O1941="Unknown"),ISBLANK(R1941))),"Missing Information", INDEX(Table15[Entire Service Line Classification], MATCH(SUMIFS(Table15[Unique ID],Table15[System-Owned Portion],E1941,Table15[If Material Anything Other than "Lead" in Column E,Was Material Ever Previously Lead?],G1941,Table15[Customer-Owned Portion],O1941),Table15[Unique ID],0),0)))</f>
        <v>Non-lead</v>
      </c>
      <c r="X1941"/>
    </row>
    <row r="1942" spans="2:24" x14ac:dyDescent="0.35">
      <c r="B1942" s="146"/>
      <c r="C1942" s="31" t="s">
        <v>937</v>
      </c>
      <c r="D1942" s="31"/>
      <c r="E1942" s="44" t="s">
        <v>3203</v>
      </c>
      <c r="F1942" s="43" t="s">
        <v>3283</v>
      </c>
      <c r="G1942" s="84" t="s">
        <v>3249</v>
      </c>
      <c r="H1942" s="31">
        <v>1960</v>
      </c>
      <c r="I1942" s="207" t="s">
        <v>3338</v>
      </c>
      <c r="J1942" s="84"/>
      <c r="K1942" s="31" t="s">
        <v>41</v>
      </c>
      <c r="L1942" s="31"/>
      <c r="M1942" s="169"/>
      <c r="N1942" s="148"/>
      <c r="O1942" s="44" t="s">
        <v>3203</v>
      </c>
      <c r="P1942" s="43">
        <v>1960</v>
      </c>
      <c r="Q1942" s="207" t="s">
        <v>3338</v>
      </c>
      <c r="R1942" s="84" t="s">
        <v>3203</v>
      </c>
      <c r="S1942" s="31" t="s">
        <v>41</v>
      </c>
      <c r="T1942" s="31"/>
      <c r="U1942" s="169"/>
      <c r="V1942" s="150"/>
      <c r="W1942" s="141" t="str" cm="1">
        <f t="array" ref="W1942">IF(SUM(LEN(B1942:V1942))=0,"",IF(OR(OR(ISBLANK(F1942),SUM(LEN(C1942),LEN(D1942))=0),AND(NOT(E1942="Unknown"),ISBLANK(J1942)),AND(NOT(O1942="Unknown"),ISBLANK(R1942))),"Missing Information", INDEX(Table15[Entire Service Line Classification], MATCH(SUMIFS(Table15[Unique ID],Table15[System-Owned Portion],E1942,Table15[If Material Anything Other than "Lead" in Column E,Was Material Ever Previously Lead?],G1942,Table15[Customer-Owned Portion],O1942),Table15[Unique ID],0),0)))</f>
        <v>Lead Status Unknown</v>
      </c>
      <c r="X1942"/>
    </row>
    <row r="1943" spans="2:24" ht="29" x14ac:dyDescent="0.35">
      <c r="B1943" s="146"/>
      <c r="C1943" s="31" t="s">
        <v>938</v>
      </c>
      <c r="D1943" s="31"/>
      <c r="E1943" s="44" t="s">
        <v>3284</v>
      </c>
      <c r="F1943" s="43" t="s">
        <v>41</v>
      </c>
      <c r="G1943" s="84" t="s">
        <v>3249</v>
      </c>
      <c r="H1943" s="31">
        <v>1988</v>
      </c>
      <c r="I1943" s="207" t="s">
        <v>3336</v>
      </c>
      <c r="J1943" s="84" t="s">
        <v>3270</v>
      </c>
      <c r="K1943" s="31" t="s">
        <v>41</v>
      </c>
      <c r="L1943" s="31"/>
      <c r="M1943" s="169"/>
      <c r="N1943" s="148"/>
      <c r="O1943" s="44" t="s">
        <v>3284</v>
      </c>
      <c r="P1943" s="43">
        <v>1988</v>
      </c>
      <c r="Q1943" s="207" t="s">
        <v>3336</v>
      </c>
      <c r="R1943" s="84" t="s">
        <v>3270</v>
      </c>
      <c r="S1943" s="31" t="s">
        <v>41</v>
      </c>
      <c r="T1943" s="31"/>
      <c r="U1943" s="169"/>
      <c r="V1943" s="150"/>
      <c r="W1943" s="141" t="str" cm="1">
        <f t="array" ref="W1943">IF(SUM(LEN(B1943:V1943))=0,"",IF(OR(OR(ISBLANK(F1943),SUM(LEN(C1943),LEN(D1943))=0),AND(NOT(E1943="Unknown"),ISBLANK(J1943)),AND(NOT(O1943="Unknown"),ISBLANK(R1943))),"Missing Information", INDEX(Table15[Entire Service Line Classification], MATCH(SUMIFS(Table15[Unique ID],Table15[System-Owned Portion],E1943,Table15[If Material Anything Other than "Lead" in Column E,Was Material Ever Previously Lead?],G1943,Table15[Customer-Owned Portion],O1943),Table15[Unique ID],0),0)))</f>
        <v>Non-lead</v>
      </c>
      <c r="X1943"/>
    </row>
    <row r="1944" spans="2:24" ht="29" x14ac:dyDescent="0.35">
      <c r="B1944" s="146"/>
      <c r="C1944" s="31" t="s">
        <v>4421</v>
      </c>
      <c r="D1944" s="31"/>
      <c r="E1944" s="44" t="s">
        <v>3284</v>
      </c>
      <c r="F1944" s="43" t="s">
        <v>41</v>
      </c>
      <c r="G1944" s="84" t="s">
        <v>3249</v>
      </c>
      <c r="H1944" s="31" t="s">
        <v>6805</v>
      </c>
      <c r="I1944" s="207" t="s">
        <v>3338</v>
      </c>
      <c r="J1944" s="84" t="s">
        <v>3270</v>
      </c>
      <c r="K1944" s="31" t="s">
        <v>41</v>
      </c>
      <c r="L1944" s="31"/>
      <c r="M1944" s="169"/>
      <c r="N1944" s="148"/>
      <c r="O1944" s="44" t="s">
        <v>3284</v>
      </c>
      <c r="P1944" s="43" t="s">
        <v>6805</v>
      </c>
      <c r="Q1944" s="207" t="s">
        <v>3338</v>
      </c>
      <c r="R1944" s="84" t="s">
        <v>3270</v>
      </c>
      <c r="S1944" s="31" t="s">
        <v>41</v>
      </c>
      <c r="T1944" s="31"/>
      <c r="U1944" s="169"/>
      <c r="V1944" s="150"/>
      <c r="W1944" s="141" t="str" cm="1">
        <f t="array" ref="W1944">IF(SUM(LEN(B1944:V1944))=0,"",IF(OR(OR(ISBLANK(F1944),SUM(LEN(C1944),LEN(D1944))=0),AND(NOT(E1944="Unknown"),ISBLANK(J1944)),AND(NOT(O1944="Unknown"),ISBLANK(R1944))),"Missing Information", INDEX(Table15[Entire Service Line Classification], MATCH(SUMIFS(Table15[Unique ID],Table15[System-Owned Portion],E1944,Table15[If Material Anything Other than "Lead" in Column E,Was Material Ever Previously Lead?],G1944,Table15[Customer-Owned Portion],O1944),Table15[Unique ID],0),0)))</f>
        <v>Non-lead</v>
      </c>
      <c r="X1944"/>
    </row>
    <row r="1945" spans="2:24" x14ac:dyDescent="0.35">
      <c r="B1945" s="146"/>
      <c r="C1945" s="31" t="s">
        <v>4422</v>
      </c>
      <c r="D1945" s="31"/>
      <c r="E1945" s="44" t="s">
        <v>3203</v>
      </c>
      <c r="F1945" s="43" t="s">
        <v>3283</v>
      </c>
      <c r="G1945" s="84" t="s">
        <v>3249</v>
      </c>
      <c r="H1945" s="31">
        <v>1920</v>
      </c>
      <c r="I1945" s="207" t="s">
        <v>3338</v>
      </c>
      <c r="J1945" s="84"/>
      <c r="K1945" s="31" t="s">
        <v>41</v>
      </c>
      <c r="L1945" s="31"/>
      <c r="M1945" s="169"/>
      <c r="N1945" s="148"/>
      <c r="O1945" s="44" t="s">
        <v>3203</v>
      </c>
      <c r="P1945" s="43">
        <v>1920</v>
      </c>
      <c r="Q1945" s="207" t="s">
        <v>3338</v>
      </c>
      <c r="R1945" s="84" t="s">
        <v>3203</v>
      </c>
      <c r="S1945" s="31" t="s">
        <v>41</v>
      </c>
      <c r="T1945" s="31"/>
      <c r="U1945" s="169"/>
      <c r="V1945" s="150"/>
      <c r="W1945" s="141" t="str" cm="1">
        <f t="array" ref="W1945">IF(SUM(LEN(B1945:V1945))=0,"",IF(OR(OR(ISBLANK(F1945),SUM(LEN(C1945),LEN(D1945))=0),AND(NOT(E1945="Unknown"),ISBLANK(J1945)),AND(NOT(O1945="Unknown"),ISBLANK(R1945))),"Missing Information", INDEX(Table15[Entire Service Line Classification], MATCH(SUMIFS(Table15[Unique ID],Table15[System-Owned Portion],E1945,Table15[If Material Anything Other than "Lead" in Column E,Was Material Ever Previously Lead?],G1945,Table15[Customer-Owned Portion],O1945),Table15[Unique ID],0),0)))</f>
        <v>Lead Status Unknown</v>
      </c>
      <c r="X1945"/>
    </row>
    <row r="1946" spans="2:24" x14ac:dyDescent="0.35">
      <c r="B1946" s="146"/>
      <c r="C1946" s="31" t="s">
        <v>939</v>
      </c>
      <c r="D1946" s="31"/>
      <c r="E1946" s="44" t="s">
        <v>3203</v>
      </c>
      <c r="F1946" s="43" t="s">
        <v>3283</v>
      </c>
      <c r="G1946" s="84" t="s">
        <v>3249</v>
      </c>
      <c r="H1946" s="31"/>
      <c r="I1946" s="207" t="s">
        <v>3338</v>
      </c>
      <c r="J1946" s="84"/>
      <c r="K1946" s="31" t="s">
        <v>41</v>
      </c>
      <c r="L1946" s="31"/>
      <c r="M1946" s="169"/>
      <c r="N1946" s="148"/>
      <c r="O1946" s="44" t="s">
        <v>3203</v>
      </c>
      <c r="P1946" s="43"/>
      <c r="Q1946" s="207" t="s">
        <v>3338</v>
      </c>
      <c r="R1946" s="84" t="s">
        <v>3203</v>
      </c>
      <c r="S1946" s="31" t="s">
        <v>41</v>
      </c>
      <c r="T1946" s="31"/>
      <c r="U1946" s="169"/>
      <c r="V1946" s="150"/>
      <c r="W1946" s="141" t="str" cm="1">
        <f t="array" ref="W1946">IF(SUM(LEN(B1946:V1946))=0,"",IF(OR(OR(ISBLANK(F1946),SUM(LEN(C1946),LEN(D1946))=0),AND(NOT(E1946="Unknown"),ISBLANK(J1946)),AND(NOT(O1946="Unknown"),ISBLANK(R1946))),"Missing Information", INDEX(Table15[Entire Service Line Classification], MATCH(SUMIFS(Table15[Unique ID],Table15[System-Owned Portion],E1946,Table15[If Material Anything Other than "Lead" in Column E,Was Material Ever Previously Lead?],G1946,Table15[Customer-Owned Portion],O1946),Table15[Unique ID],0),0)))</f>
        <v>Lead Status Unknown</v>
      </c>
      <c r="X1946"/>
    </row>
    <row r="1947" spans="2:24" ht="29" x14ac:dyDescent="0.35">
      <c r="B1947" s="146"/>
      <c r="C1947" s="31" t="s">
        <v>940</v>
      </c>
      <c r="D1947" s="31"/>
      <c r="E1947" s="44" t="s">
        <v>3284</v>
      </c>
      <c r="F1947" s="43" t="s">
        <v>41</v>
      </c>
      <c r="G1947" s="84" t="s">
        <v>3249</v>
      </c>
      <c r="H1947" s="31">
        <v>2002</v>
      </c>
      <c r="I1947" s="207" t="s">
        <v>3336</v>
      </c>
      <c r="J1947" s="84" t="s">
        <v>3270</v>
      </c>
      <c r="K1947" s="31" t="s">
        <v>41</v>
      </c>
      <c r="L1947" s="31"/>
      <c r="M1947" s="169"/>
      <c r="N1947" s="148"/>
      <c r="O1947" s="44" t="s">
        <v>3284</v>
      </c>
      <c r="P1947" s="43">
        <v>2002</v>
      </c>
      <c r="Q1947" s="207" t="s">
        <v>3336</v>
      </c>
      <c r="R1947" s="84" t="s">
        <v>3270</v>
      </c>
      <c r="S1947" s="31" t="s">
        <v>41</v>
      </c>
      <c r="T1947" s="31"/>
      <c r="U1947" s="169"/>
      <c r="V1947" s="150"/>
      <c r="W1947" s="141" t="str" cm="1">
        <f t="array" ref="W1947">IF(SUM(LEN(B1947:V1947))=0,"",IF(OR(OR(ISBLANK(F1947),SUM(LEN(C1947),LEN(D1947))=0),AND(NOT(E1947="Unknown"),ISBLANK(J1947)),AND(NOT(O1947="Unknown"),ISBLANK(R1947))),"Missing Information", INDEX(Table15[Entire Service Line Classification], MATCH(SUMIFS(Table15[Unique ID],Table15[System-Owned Portion],E1947,Table15[If Material Anything Other than "Lead" in Column E,Was Material Ever Previously Lead?],G1947,Table15[Customer-Owned Portion],O1947),Table15[Unique ID],0),0)))</f>
        <v>Non-lead</v>
      </c>
      <c r="X1947"/>
    </row>
    <row r="1948" spans="2:24" ht="29" x14ac:dyDescent="0.35">
      <c r="B1948" s="146"/>
      <c r="C1948" s="31" t="s">
        <v>941</v>
      </c>
      <c r="D1948" s="31"/>
      <c r="E1948" s="44" t="s">
        <v>3284</v>
      </c>
      <c r="F1948" s="43" t="s">
        <v>41</v>
      </c>
      <c r="G1948" s="84" t="s">
        <v>3249</v>
      </c>
      <c r="H1948" s="31">
        <v>2002</v>
      </c>
      <c r="I1948" s="207" t="s">
        <v>3338</v>
      </c>
      <c r="J1948" s="84" t="s">
        <v>3270</v>
      </c>
      <c r="K1948" s="31" t="s">
        <v>41</v>
      </c>
      <c r="L1948" s="31"/>
      <c r="M1948" s="169"/>
      <c r="N1948" s="148"/>
      <c r="O1948" s="44" t="s">
        <v>3284</v>
      </c>
      <c r="P1948" s="43">
        <v>2002</v>
      </c>
      <c r="Q1948" s="207" t="s">
        <v>3338</v>
      </c>
      <c r="R1948" s="84" t="s">
        <v>3270</v>
      </c>
      <c r="S1948" s="31" t="s">
        <v>41</v>
      </c>
      <c r="T1948" s="31"/>
      <c r="U1948" s="169"/>
      <c r="V1948" s="150"/>
      <c r="W1948" s="141" t="str" cm="1">
        <f t="array" ref="W1948">IF(SUM(LEN(B1948:V1948))=0,"",IF(OR(OR(ISBLANK(F1948),SUM(LEN(C1948),LEN(D1948))=0),AND(NOT(E1948="Unknown"),ISBLANK(J1948)),AND(NOT(O1948="Unknown"),ISBLANK(R1948))),"Missing Information", INDEX(Table15[Entire Service Line Classification], MATCH(SUMIFS(Table15[Unique ID],Table15[System-Owned Portion],E1948,Table15[If Material Anything Other than "Lead" in Column E,Was Material Ever Previously Lead?],G1948,Table15[Customer-Owned Portion],O1948),Table15[Unique ID],0),0)))</f>
        <v>Non-lead</v>
      </c>
      <c r="X1948"/>
    </row>
    <row r="1949" spans="2:24" ht="29" x14ac:dyDescent="0.35">
      <c r="B1949" s="146"/>
      <c r="C1949" s="31" t="s">
        <v>4423</v>
      </c>
      <c r="D1949" s="31"/>
      <c r="E1949" s="44" t="s">
        <v>3284</v>
      </c>
      <c r="F1949" s="43" t="s">
        <v>41</v>
      </c>
      <c r="G1949" s="84" t="s">
        <v>3249</v>
      </c>
      <c r="H1949" s="31">
        <v>2003</v>
      </c>
      <c r="I1949" s="207" t="s">
        <v>3338</v>
      </c>
      <c r="J1949" s="84" t="s">
        <v>3270</v>
      </c>
      <c r="K1949" s="31" t="s">
        <v>41</v>
      </c>
      <c r="L1949" s="31"/>
      <c r="M1949" s="169"/>
      <c r="N1949" s="148"/>
      <c r="O1949" s="44" t="s">
        <v>3284</v>
      </c>
      <c r="P1949" s="43">
        <v>2003</v>
      </c>
      <c r="Q1949" s="207" t="s">
        <v>3338</v>
      </c>
      <c r="R1949" s="84" t="s">
        <v>3270</v>
      </c>
      <c r="S1949" s="31" t="s">
        <v>41</v>
      </c>
      <c r="T1949" s="31"/>
      <c r="U1949" s="169"/>
      <c r="V1949" s="150"/>
      <c r="W1949" s="141" t="str" cm="1">
        <f t="array" ref="W1949">IF(SUM(LEN(B1949:V1949))=0,"",IF(OR(OR(ISBLANK(F1949),SUM(LEN(C1949),LEN(D1949))=0),AND(NOT(E1949="Unknown"),ISBLANK(J1949)),AND(NOT(O1949="Unknown"),ISBLANK(R1949))),"Missing Information", INDEX(Table15[Entire Service Line Classification], MATCH(SUMIFS(Table15[Unique ID],Table15[System-Owned Portion],E1949,Table15[If Material Anything Other than "Lead" in Column E,Was Material Ever Previously Lead?],G1949,Table15[Customer-Owned Portion],O1949),Table15[Unique ID],0),0)))</f>
        <v>Non-lead</v>
      </c>
      <c r="X1949"/>
    </row>
    <row r="1950" spans="2:24" ht="29" x14ac:dyDescent="0.35">
      <c r="B1950" s="146"/>
      <c r="C1950" s="31" t="s">
        <v>942</v>
      </c>
      <c r="D1950" s="31"/>
      <c r="E1950" s="44" t="s">
        <v>3284</v>
      </c>
      <c r="F1950" s="43" t="s">
        <v>41</v>
      </c>
      <c r="G1950" s="84" t="s">
        <v>3249</v>
      </c>
      <c r="H1950" s="31">
        <v>1988</v>
      </c>
      <c r="I1950" s="207" t="s">
        <v>3338</v>
      </c>
      <c r="J1950" s="84" t="s">
        <v>3270</v>
      </c>
      <c r="K1950" s="31" t="s">
        <v>41</v>
      </c>
      <c r="L1950" s="31"/>
      <c r="M1950" s="169"/>
      <c r="N1950" s="148"/>
      <c r="O1950" s="44" t="s">
        <v>3284</v>
      </c>
      <c r="P1950" s="43">
        <v>1988</v>
      </c>
      <c r="Q1950" s="207" t="s">
        <v>3338</v>
      </c>
      <c r="R1950" s="84" t="s">
        <v>3270</v>
      </c>
      <c r="S1950" s="31" t="s">
        <v>41</v>
      </c>
      <c r="T1950" s="31"/>
      <c r="U1950" s="169"/>
      <c r="V1950" s="150"/>
      <c r="W1950" s="141" t="str" cm="1">
        <f t="array" ref="W1950">IF(SUM(LEN(B1950:V1950))=0,"",IF(OR(OR(ISBLANK(F1950),SUM(LEN(C1950),LEN(D1950))=0),AND(NOT(E1950="Unknown"),ISBLANK(J1950)),AND(NOT(O1950="Unknown"),ISBLANK(R1950))),"Missing Information", INDEX(Table15[Entire Service Line Classification], MATCH(SUMIFS(Table15[Unique ID],Table15[System-Owned Portion],E1950,Table15[If Material Anything Other than "Lead" in Column E,Was Material Ever Previously Lead?],G1950,Table15[Customer-Owned Portion],O1950),Table15[Unique ID],0),0)))</f>
        <v>Non-lead</v>
      </c>
      <c r="X1950"/>
    </row>
    <row r="1951" spans="2:24" ht="29" x14ac:dyDescent="0.35">
      <c r="B1951" s="146"/>
      <c r="C1951" s="31" t="s">
        <v>943</v>
      </c>
      <c r="D1951" s="31"/>
      <c r="E1951" s="44" t="s">
        <v>3284</v>
      </c>
      <c r="F1951" s="43" t="s">
        <v>41</v>
      </c>
      <c r="G1951" s="84" t="s">
        <v>3249</v>
      </c>
      <c r="H1951" s="31">
        <v>1988</v>
      </c>
      <c r="I1951" s="207" t="s">
        <v>3338</v>
      </c>
      <c r="J1951" s="84" t="s">
        <v>3270</v>
      </c>
      <c r="K1951" s="31" t="s">
        <v>41</v>
      </c>
      <c r="L1951" s="31"/>
      <c r="M1951" s="169"/>
      <c r="N1951" s="148"/>
      <c r="O1951" s="44" t="s">
        <v>3284</v>
      </c>
      <c r="P1951" s="43">
        <v>1988</v>
      </c>
      <c r="Q1951" s="207" t="s">
        <v>3338</v>
      </c>
      <c r="R1951" s="84" t="s">
        <v>3270</v>
      </c>
      <c r="S1951" s="31" t="s">
        <v>41</v>
      </c>
      <c r="T1951" s="31"/>
      <c r="U1951" s="169"/>
      <c r="V1951" s="150"/>
      <c r="W1951" s="141" t="str" cm="1">
        <f t="array" ref="W1951">IF(SUM(LEN(B1951:V1951))=0,"",IF(OR(OR(ISBLANK(F1951),SUM(LEN(C1951),LEN(D1951))=0),AND(NOT(E1951="Unknown"),ISBLANK(J1951)),AND(NOT(O1951="Unknown"),ISBLANK(R1951))),"Missing Information", INDEX(Table15[Entire Service Line Classification], MATCH(SUMIFS(Table15[Unique ID],Table15[System-Owned Portion],E1951,Table15[If Material Anything Other than "Lead" in Column E,Was Material Ever Previously Lead?],G1951,Table15[Customer-Owned Portion],O1951),Table15[Unique ID],0),0)))</f>
        <v>Non-lead</v>
      </c>
      <c r="X1951"/>
    </row>
    <row r="1952" spans="2:24" ht="29" x14ac:dyDescent="0.35">
      <c r="B1952" s="146"/>
      <c r="C1952" s="31" t="s">
        <v>944</v>
      </c>
      <c r="D1952" s="31"/>
      <c r="E1952" s="44" t="s">
        <v>3284</v>
      </c>
      <c r="F1952" s="43" t="s">
        <v>41</v>
      </c>
      <c r="G1952" s="84" t="s">
        <v>3249</v>
      </c>
      <c r="H1952" s="31">
        <v>1987</v>
      </c>
      <c r="I1952" s="207" t="s">
        <v>3338</v>
      </c>
      <c r="J1952" s="84" t="s">
        <v>3270</v>
      </c>
      <c r="K1952" s="31" t="s">
        <v>41</v>
      </c>
      <c r="L1952" s="31"/>
      <c r="M1952" s="169"/>
      <c r="N1952" s="148"/>
      <c r="O1952" s="44" t="s">
        <v>3284</v>
      </c>
      <c r="P1952" s="43">
        <v>1987</v>
      </c>
      <c r="Q1952" s="207" t="s">
        <v>3338</v>
      </c>
      <c r="R1952" s="84" t="s">
        <v>3270</v>
      </c>
      <c r="S1952" s="31" t="s">
        <v>41</v>
      </c>
      <c r="T1952" s="31"/>
      <c r="U1952" s="169"/>
      <c r="V1952" s="150"/>
      <c r="W1952" s="141" t="str" cm="1">
        <f t="array" ref="W1952">IF(SUM(LEN(B1952:V1952))=0,"",IF(OR(OR(ISBLANK(F1952),SUM(LEN(C1952),LEN(D1952))=0),AND(NOT(E1952="Unknown"),ISBLANK(J1952)),AND(NOT(O1952="Unknown"),ISBLANK(R1952))),"Missing Information", INDEX(Table15[Entire Service Line Classification], MATCH(SUMIFS(Table15[Unique ID],Table15[System-Owned Portion],E1952,Table15[If Material Anything Other than "Lead" in Column E,Was Material Ever Previously Lead?],G1952,Table15[Customer-Owned Portion],O1952),Table15[Unique ID],0),0)))</f>
        <v>Non-lead</v>
      </c>
      <c r="X1952"/>
    </row>
    <row r="1953" spans="2:24" ht="29" x14ac:dyDescent="0.35">
      <c r="B1953" s="146"/>
      <c r="C1953" s="31" t="s">
        <v>945</v>
      </c>
      <c r="D1953" s="31"/>
      <c r="E1953" s="44" t="s">
        <v>3284</v>
      </c>
      <c r="F1953" s="43" t="s">
        <v>41</v>
      </c>
      <c r="G1953" s="84" t="s">
        <v>3249</v>
      </c>
      <c r="H1953" s="31">
        <v>2003</v>
      </c>
      <c r="I1953" s="207" t="s">
        <v>3338</v>
      </c>
      <c r="J1953" s="84" t="s">
        <v>3270</v>
      </c>
      <c r="K1953" s="31" t="s">
        <v>41</v>
      </c>
      <c r="L1953" s="31"/>
      <c r="M1953" s="169"/>
      <c r="N1953" s="148"/>
      <c r="O1953" s="44" t="s">
        <v>3284</v>
      </c>
      <c r="P1953" s="43">
        <v>2003</v>
      </c>
      <c r="Q1953" s="207" t="s">
        <v>3338</v>
      </c>
      <c r="R1953" s="84" t="s">
        <v>3270</v>
      </c>
      <c r="S1953" s="31" t="s">
        <v>41</v>
      </c>
      <c r="T1953" s="31"/>
      <c r="U1953" s="169"/>
      <c r="V1953" s="150"/>
      <c r="W1953" s="141" t="str" cm="1">
        <f t="array" ref="W1953">IF(SUM(LEN(B1953:V1953))=0,"",IF(OR(OR(ISBLANK(F1953),SUM(LEN(C1953),LEN(D1953))=0),AND(NOT(E1953="Unknown"),ISBLANK(J1953)),AND(NOT(O1953="Unknown"),ISBLANK(R1953))),"Missing Information", INDEX(Table15[Entire Service Line Classification], MATCH(SUMIFS(Table15[Unique ID],Table15[System-Owned Portion],E1953,Table15[If Material Anything Other than "Lead" in Column E,Was Material Ever Previously Lead?],G1953,Table15[Customer-Owned Portion],O1953),Table15[Unique ID],0),0)))</f>
        <v>Non-lead</v>
      </c>
      <c r="X1953"/>
    </row>
    <row r="1954" spans="2:24" ht="29" x14ac:dyDescent="0.35">
      <c r="B1954" s="146"/>
      <c r="C1954" s="31" t="s">
        <v>946</v>
      </c>
      <c r="D1954" s="31"/>
      <c r="E1954" s="44" t="s">
        <v>3284</v>
      </c>
      <c r="F1954" s="43" t="s">
        <v>41</v>
      </c>
      <c r="G1954" s="84" t="s">
        <v>3249</v>
      </c>
      <c r="H1954" s="31">
        <v>2003</v>
      </c>
      <c r="I1954" s="207" t="s">
        <v>3338</v>
      </c>
      <c r="J1954" s="84" t="s">
        <v>3270</v>
      </c>
      <c r="K1954" s="31" t="s">
        <v>41</v>
      </c>
      <c r="L1954" s="31"/>
      <c r="M1954" s="169"/>
      <c r="N1954" s="148"/>
      <c r="O1954" s="44" t="s">
        <v>3284</v>
      </c>
      <c r="P1954" s="43">
        <v>2003</v>
      </c>
      <c r="Q1954" s="207" t="s">
        <v>3338</v>
      </c>
      <c r="R1954" s="84" t="s">
        <v>3270</v>
      </c>
      <c r="S1954" s="31" t="s">
        <v>41</v>
      </c>
      <c r="T1954" s="31"/>
      <c r="U1954" s="169"/>
      <c r="V1954" s="150"/>
      <c r="W1954" s="141" t="str" cm="1">
        <f t="array" ref="W1954">IF(SUM(LEN(B1954:V1954))=0,"",IF(OR(OR(ISBLANK(F1954),SUM(LEN(C1954),LEN(D1954))=0),AND(NOT(E1954="Unknown"),ISBLANK(J1954)),AND(NOT(O1954="Unknown"),ISBLANK(R1954))),"Missing Information", INDEX(Table15[Entire Service Line Classification], MATCH(SUMIFS(Table15[Unique ID],Table15[System-Owned Portion],E1954,Table15[If Material Anything Other than "Lead" in Column E,Was Material Ever Previously Lead?],G1954,Table15[Customer-Owned Portion],O1954),Table15[Unique ID],0),0)))</f>
        <v>Non-lead</v>
      </c>
      <c r="X1954"/>
    </row>
    <row r="1955" spans="2:24" ht="29" x14ac:dyDescent="0.35">
      <c r="B1955" s="146"/>
      <c r="C1955" s="31" t="s">
        <v>947</v>
      </c>
      <c r="D1955" s="31"/>
      <c r="E1955" s="44" t="s">
        <v>3284</v>
      </c>
      <c r="F1955" s="43" t="s">
        <v>41</v>
      </c>
      <c r="G1955" s="84" t="s">
        <v>3249</v>
      </c>
      <c r="H1955" s="31">
        <v>2003</v>
      </c>
      <c r="I1955" s="207" t="s">
        <v>3338</v>
      </c>
      <c r="J1955" s="84" t="s">
        <v>3270</v>
      </c>
      <c r="K1955" s="31" t="s">
        <v>41</v>
      </c>
      <c r="L1955" s="31"/>
      <c r="M1955" s="169"/>
      <c r="N1955" s="148"/>
      <c r="O1955" s="44" t="s">
        <v>3284</v>
      </c>
      <c r="P1955" s="43">
        <v>2003</v>
      </c>
      <c r="Q1955" s="207" t="s">
        <v>3338</v>
      </c>
      <c r="R1955" s="84" t="s">
        <v>3270</v>
      </c>
      <c r="S1955" s="31" t="s">
        <v>41</v>
      </c>
      <c r="T1955" s="31"/>
      <c r="U1955" s="169"/>
      <c r="V1955" s="150"/>
      <c r="W1955" s="141" t="str" cm="1">
        <f t="array" ref="W1955">IF(SUM(LEN(B1955:V1955))=0,"",IF(OR(OR(ISBLANK(F1955),SUM(LEN(C1955),LEN(D1955))=0),AND(NOT(E1955="Unknown"),ISBLANK(J1955)),AND(NOT(O1955="Unknown"),ISBLANK(R1955))),"Missing Information", INDEX(Table15[Entire Service Line Classification], MATCH(SUMIFS(Table15[Unique ID],Table15[System-Owned Portion],E1955,Table15[If Material Anything Other than "Lead" in Column E,Was Material Ever Previously Lead?],G1955,Table15[Customer-Owned Portion],O1955),Table15[Unique ID],0),0)))</f>
        <v>Non-lead</v>
      </c>
      <c r="X1955"/>
    </row>
    <row r="1956" spans="2:24" x14ac:dyDescent="0.35">
      <c r="B1956" s="146"/>
      <c r="C1956" s="31" t="s">
        <v>948</v>
      </c>
      <c r="D1956" s="31"/>
      <c r="E1956" s="44" t="s">
        <v>3203</v>
      </c>
      <c r="F1956" s="43" t="s">
        <v>3283</v>
      </c>
      <c r="G1956" s="84" t="s">
        <v>3249</v>
      </c>
      <c r="H1956" s="31">
        <v>1947</v>
      </c>
      <c r="I1956" s="207" t="s">
        <v>3338</v>
      </c>
      <c r="J1956" s="84"/>
      <c r="K1956" s="31" t="s">
        <v>41</v>
      </c>
      <c r="L1956" s="31"/>
      <c r="M1956" s="169"/>
      <c r="N1956" s="148"/>
      <c r="O1956" s="44" t="s">
        <v>3203</v>
      </c>
      <c r="P1956" s="43">
        <v>1947</v>
      </c>
      <c r="Q1956" s="207" t="s">
        <v>3338</v>
      </c>
      <c r="R1956" s="84" t="s">
        <v>3203</v>
      </c>
      <c r="S1956" s="31" t="s">
        <v>41</v>
      </c>
      <c r="T1956" s="31"/>
      <c r="U1956" s="169"/>
      <c r="V1956" s="150"/>
      <c r="W1956" s="141" t="str" cm="1">
        <f t="array" ref="W1956">IF(SUM(LEN(B1956:V1956))=0,"",IF(OR(OR(ISBLANK(F1956),SUM(LEN(C1956),LEN(D1956))=0),AND(NOT(E1956="Unknown"),ISBLANK(J1956)),AND(NOT(O1956="Unknown"),ISBLANK(R1956))),"Missing Information", INDEX(Table15[Entire Service Line Classification], MATCH(SUMIFS(Table15[Unique ID],Table15[System-Owned Portion],E1956,Table15[If Material Anything Other than "Lead" in Column E,Was Material Ever Previously Lead?],G1956,Table15[Customer-Owned Portion],O1956),Table15[Unique ID],0),0)))</f>
        <v>Lead Status Unknown</v>
      </c>
      <c r="X1956"/>
    </row>
    <row r="1957" spans="2:24" ht="29" x14ac:dyDescent="0.35">
      <c r="B1957" s="146"/>
      <c r="C1957" s="31" t="s">
        <v>949</v>
      </c>
      <c r="D1957" s="31"/>
      <c r="E1957" s="44" t="s">
        <v>3284</v>
      </c>
      <c r="F1957" s="43" t="s">
        <v>41</v>
      </c>
      <c r="G1957" s="84" t="s">
        <v>3249</v>
      </c>
      <c r="H1957" s="31">
        <v>2003</v>
      </c>
      <c r="I1957" s="207" t="s">
        <v>3341</v>
      </c>
      <c r="J1957" s="84" t="s">
        <v>3270</v>
      </c>
      <c r="K1957" s="31" t="s">
        <v>41</v>
      </c>
      <c r="L1957" s="31"/>
      <c r="M1957" s="169"/>
      <c r="N1957" s="148"/>
      <c r="O1957" s="44" t="s">
        <v>3284</v>
      </c>
      <c r="P1957" s="43">
        <v>2003</v>
      </c>
      <c r="Q1957" s="207" t="s">
        <v>3341</v>
      </c>
      <c r="R1957" s="84" t="s">
        <v>3270</v>
      </c>
      <c r="S1957" s="31" t="s">
        <v>41</v>
      </c>
      <c r="T1957" s="31"/>
      <c r="U1957" s="169"/>
      <c r="V1957" s="150"/>
      <c r="W1957" s="141" t="str" cm="1">
        <f t="array" ref="W1957">IF(SUM(LEN(B1957:V1957))=0,"",IF(OR(OR(ISBLANK(F1957),SUM(LEN(C1957),LEN(D1957))=0),AND(NOT(E1957="Unknown"),ISBLANK(J1957)),AND(NOT(O1957="Unknown"),ISBLANK(R1957))),"Missing Information", INDEX(Table15[Entire Service Line Classification], MATCH(SUMIFS(Table15[Unique ID],Table15[System-Owned Portion],E1957,Table15[If Material Anything Other than "Lead" in Column E,Was Material Ever Previously Lead?],G1957,Table15[Customer-Owned Portion],O1957),Table15[Unique ID],0),0)))</f>
        <v>Non-lead</v>
      </c>
      <c r="X1957"/>
    </row>
    <row r="1958" spans="2:24" ht="29" x14ac:dyDescent="0.35">
      <c r="B1958" s="146"/>
      <c r="C1958" s="31" t="s">
        <v>950</v>
      </c>
      <c r="D1958" s="31"/>
      <c r="E1958" s="44" t="s">
        <v>3284</v>
      </c>
      <c r="F1958" s="43" t="s">
        <v>41</v>
      </c>
      <c r="G1958" s="84" t="s">
        <v>3249</v>
      </c>
      <c r="H1958" s="31">
        <v>2003</v>
      </c>
      <c r="I1958" s="207" t="s">
        <v>3338</v>
      </c>
      <c r="J1958" s="84" t="s">
        <v>3270</v>
      </c>
      <c r="K1958" s="31" t="s">
        <v>41</v>
      </c>
      <c r="L1958" s="31"/>
      <c r="M1958" s="169"/>
      <c r="N1958" s="148"/>
      <c r="O1958" s="44" t="s">
        <v>3284</v>
      </c>
      <c r="P1958" s="43">
        <v>2003</v>
      </c>
      <c r="Q1958" s="207" t="s">
        <v>3338</v>
      </c>
      <c r="R1958" s="84" t="s">
        <v>3270</v>
      </c>
      <c r="S1958" s="31" t="s">
        <v>41</v>
      </c>
      <c r="T1958" s="31"/>
      <c r="U1958" s="169"/>
      <c r="V1958" s="150"/>
      <c r="W1958" s="141" t="str" cm="1">
        <f t="array" ref="W1958">IF(SUM(LEN(B1958:V1958))=0,"",IF(OR(OR(ISBLANK(F1958),SUM(LEN(C1958),LEN(D1958))=0),AND(NOT(E1958="Unknown"),ISBLANK(J1958)),AND(NOT(O1958="Unknown"),ISBLANK(R1958))),"Missing Information", INDEX(Table15[Entire Service Line Classification], MATCH(SUMIFS(Table15[Unique ID],Table15[System-Owned Portion],E1958,Table15[If Material Anything Other than "Lead" in Column E,Was Material Ever Previously Lead?],G1958,Table15[Customer-Owned Portion],O1958),Table15[Unique ID],0),0)))</f>
        <v>Non-lead</v>
      </c>
      <c r="X1958"/>
    </row>
    <row r="1959" spans="2:24" ht="29" x14ac:dyDescent="0.35">
      <c r="B1959" s="146"/>
      <c r="C1959" s="31" t="s">
        <v>951</v>
      </c>
      <c r="D1959" s="31"/>
      <c r="E1959" s="44" t="s">
        <v>3284</v>
      </c>
      <c r="F1959" s="43" t="s">
        <v>41</v>
      </c>
      <c r="G1959" s="84" t="s">
        <v>3249</v>
      </c>
      <c r="H1959" s="31">
        <v>2003</v>
      </c>
      <c r="I1959" s="207" t="s">
        <v>3338</v>
      </c>
      <c r="J1959" s="84" t="s">
        <v>3270</v>
      </c>
      <c r="K1959" s="31" t="s">
        <v>41</v>
      </c>
      <c r="L1959" s="31"/>
      <c r="M1959" s="169"/>
      <c r="N1959" s="148"/>
      <c r="O1959" s="44" t="s">
        <v>3284</v>
      </c>
      <c r="P1959" s="43">
        <v>2003</v>
      </c>
      <c r="Q1959" s="207" t="s">
        <v>3338</v>
      </c>
      <c r="R1959" s="84" t="s">
        <v>3270</v>
      </c>
      <c r="S1959" s="31" t="s">
        <v>41</v>
      </c>
      <c r="T1959" s="31"/>
      <c r="U1959" s="169"/>
      <c r="V1959" s="150"/>
      <c r="W1959" s="141" t="str" cm="1">
        <f t="array" ref="W1959">IF(SUM(LEN(B1959:V1959))=0,"",IF(OR(OR(ISBLANK(F1959),SUM(LEN(C1959),LEN(D1959))=0),AND(NOT(E1959="Unknown"),ISBLANK(J1959)),AND(NOT(O1959="Unknown"),ISBLANK(R1959))),"Missing Information", INDEX(Table15[Entire Service Line Classification], MATCH(SUMIFS(Table15[Unique ID],Table15[System-Owned Portion],E1959,Table15[If Material Anything Other than "Lead" in Column E,Was Material Ever Previously Lead?],G1959,Table15[Customer-Owned Portion],O1959),Table15[Unique ID],0),0)))</f>
        <v>Non-lead</v>
      </c>
      <c r="X1959"/>
    </row>
    <row r="1960" spans="2:24" ht="29" x14ac:dyDescent="0.35">
      <c r="B1960" s="146"/>
      <c r="C1960" s="31" t="s">
        <v>952</v>
      </c>
      <c r="D1960" s="31"/>
      <c r="E1960" s="44" t="s">
        <v>3284</v>
      </c>
      <c r="F1960" s="43" t="s">
        <v>41</v>
      </c>
      <c r="G1960" s="84" t="s">
        <v>3249</v>
      </c>
      <c r="H1960" s="31">
        <v>2003</v>
      </c>
      <c r="I1960" s="207" t="s">
        <v>3338</v>
      </c>
      <c r="J1960" s="84" t="s">
        <v>3270</v>
      </c>
      <c r="K1960" s="31" t="s">
        <v>41</v>
      </c>
      <c r="L1960" s="31"/>
      <c r="M1960" s="169"/>
      <c r="N1960" s="148"/>
      <c r="O1960" s="44" t="s">
        <v>3284</v>
      </c>
      <c r="P1960" s="43">
        <v>2003</v>
      </c>
      <c r="Q1960" s="207" t="s">
        <v>3338</v>
      </c>
      <c r="R1960" s="84" t="s">
        <v>3270</v>
      </c>
      <c r="S1960" s="31" t="s">
        <v>41</v>
      </c>
      <c r="T1960" s="31"/>
      <c r="U1960" s="169"/>
      <c r="V1960" s="150"/>
      <c r="W1960" s="141" t="str" cm="1">
        <f t="array" ref="W1960">IF(SUM(LEN(B1960:V1960))=0,"",IF(OR(OR(ISBLANK(F1960),SUM(LEN(C1960),LEN(D1960))=0),AND(NOT(E1960="Unknown"),ISBLANK(J1960)),AND(NOT(O1960="Unknown"),ISBLANK(R1960))),"Missing Information", INDEX(Table15[Entire Service Line Classification], MATCH(SUMIFS(Table15[Unique ID],Table15[System-Owned Portion],E1960,Table15[If Material Anything Other than "Lead" in Column E,Was Material Ever Previously Lead?],G1960,Table15[Customer-Owned Portion],O1960),Table15[Unique ID],0),0)))</f>
        <v>Non-lead</v>
      </c>
      <c r="X1960"/>
    </row>
    <row r="1961" spans="2:24" ht="29" x14ac:dyDescent="0.35">
      <c r="B1961" s="146"/>
      <c r="C1961" s="31" t="s">
        <v>953</v>
      </c>
      <c r="D1961" s="31"/>
      <c r="E1961" s="44" t="s">
        <v>3284</v>
      </c>
      <c r="F1961" s="43" t="s">
        <v>41</v>
      </c>
      <c r="G1961" s="84" t="s">
        <v>3249</v>
      </c>
      <c r="H1961" s="31">
        <v>2003</v>
      </c>
      <c r="I1961" s="207" t="s">
        <v>3338</v>
      </c>
      <c r="J1961" s="84" t="s">
        <v>3270</v>
      </c>
      <c r="K1961" s="31" t="s">
        <v>41</v>
      </c>
      <c r="L1961" s="31"/>
      <c r="M1961" s="169"/>
      <c r="N1961" s="148"/>
      <c r="O1961" s="44" t="s">
        <v>3284</v>
      </c>
      <c r="P1961" s="43">
        <v>2003</v>
      </c>
      <c r="Q1961" s="207" t="s">
        <v>3338</v>
      </c>
      <c r="R1961" s="84" t="s">
        <v>3270</v>
      </c>
      <c r="S1961" s="31" t="s">
        <v>41</v>
      </c>
      <c r="T1961" s="31"/>
      <c r="U1961" s="169"/>
      <c r="V1961" s="150"/>
      <c r="W1961" s="141" t="str" cm="1">
        <f t="array" ref="W1961">IF(SUM(LEN(B1961:V1961))=0,"",IF(OR(OR(ISBLANK(F1961),SUM(LEN(C1961),LEN(D1961))=0),AND(NOT(E1961="Unknown"),ISBLANK(J1961)),AND(NOT(O1961="Unknown"),ISBLANK(R1961))),"Missing Information", INDEX(Table15[Entire Service Line Classification], MATCH(SUMIFS(Table15[Unique ID],Table15[System-Owned Portion],E1961,Table15[If Material Anything Other than "Lead" in Column E,Was Material Ever Previously Lead?],G1961,Table15[Customer-Owned Portion],O1961),Table15[Unique ID],0),0)))</f>
        <v>Non-lead</v>
      </c>
      <c r="X1961"/>
    </row>
    <row r="1962" spans="2:24" ht="29" x14ac:dyDescent="0.35">
      <c r="B1962" s="146"/>
      <c r="C1962" s="31" t="s">
        <v>954</v>
      </c>
      <c r="D1962" s="31"/>
      <c r="E1962" s="44" t="s">
        <v>3284</v>
      </c>
      <c r="F1962" s="43" t="s">
        <v>41</v>
      </c>
      <c r="G1962" s="84" t="s">
        <v>3249</v>
      </c>
      <c r="H1962" s="31">
        <v>2003</v>
      </c>
      <c r="I1962" s="207" t="s">
        <v>3338</v>
      </c>
      <c r="J1962" s="84" t="s">
        <v>3270</v>
      </c>
      <c r="K1962" s="31" t="s">
        <v>41</v>
      </c>
      <c r="L1962" s="31"/>
      <c r="M1962" s="169"/>
      <c r="N1962" s="148"/>
      <c r="O1962" s="44" t="s">
        <v>3284</v>
      </c>
      <c r="P1962" s="43">
        <v>2003</v>
      </c>
      <c r="Q1962" s="207" t="s">
        <v>3338</v>
      </c>
      <c r="R1962" s="84" t="s">
        <v>3270</v>
      </c>
      <c r="S1962" s="31" t="s">
        <v>41</v>
      </c>
      <c r="T1962" s="31"/>
      <c r="U1962" s="169"/>
      <c r="V1962" s="150"/>
      <c r="W1962" s="141" t="str" cm="1">
        <f t="array" ref="W1962">IF(SUM(LEN(B1962:V1962))=0,"",IF(OR(OR(ISBLANK(F1962),SUM(LEN(C1962),LEN(D1962))=0),AND(NOT(E1962="Unknown"),ISBLANK(J1962)),AND(NOT(O1962="Unknown"),ISBLANK(R1962))),"Missing Information", INDEX(Table15[Entire Service Line Classification], MATCH(SUMIFS(Table15[Unique ID],Table15[System-Owned Portion],E1962,Table15[If Material Anything Other than "Lead" in Column E,Was Material Ever Previously Lead?],G1962,Table15[Customer-Owned Portion],O1962),Table15[Unique ID],0),0)))</f>
        <v>Non-lead</v>
      </c>
      <c r="X1962"/>
    </row>
    <row r="1963" spans="2:24" ht="29" x14ac:dyDescent="0.35">
      <c r="B1963" s="146"/>
      <c r="C1963" s="31" t="s">
        <v>4424</v>
      </c>
      <c r="D1963" s="31"/>
      <c r="E1963" s="44" t="s">
        <v>3284</v>
      </c>
      <c r="F1963" s="43" t="s">
        <v>41</v>
      </c>
      <c r="G1963" s="84" t="s">
        <v>3249</v>
      </c>
      <c r="H1963" s="31">
        <v>2003</v>
      </c>
      <c r="I1963" s="207" t="s">
        <v>3338</v>
      </c>
      <c r="J1963" s="84" t="s">
        <v>3270</v>
      </c>
      <c r="K1963" s="31" t="s">
        <v>41</v>
      </c>
      <c r="L1963" s="31"/>
      <c r="M1963" s="169"/>
      <c r="N1963" s="148"/>
      <c r="O1963" s="44" t="s">
        <v>3284</v>
      </c>
      <c r="P1963" s="43">
        <v>2003</v>
      </c>
      <c r="Q1963" s="207" t="s">
        <v>3338</v>
      </c>
      <c r="R1963" s="84" t="s">
        <v>3270</v>
      </c>
      <c r="S1963" s="31" t="s">
        <v>41</v>
      </c>
      <c r="T1963" s="31"/>
      <c r="U1963" s="169"/>
      <c r="V1963" s="150"/>
      <c r="W1963" s="141" t="str" cm="1">
        <f t="array" ref="W1963">IF(SUM(LEN(B1963:V1963))=0,"",IF(OR(OR(ISBLANK(F1963),SUM(LEN(C1963),LEN(D1963))=0),AND(NOT(E1963="Unknown"),ISBLANK(J1963)),AND(NOT(O1963="Unknown"),ISBLANK(R1963))),"Missing Information", INDEX(Table15[Entire Service Line Classification], MATCH(SUMIFS(Table15[Unique ID],Table15[System-Owned Portion],E1963,Table15[If Material Anything Other than "Lead" in Column E,Was Material Ever Previously Lead?],G1963,Table15[Customer-Owned Portion],O1963),Table15[Unique ID],0),0)))</f>
        <v>Non-lead</v>
      </c>
      <c r="X1963"/>
    </row>
    <row r="1964" spans="2:24" ht="29" x14ac:dyDescent="0.35">
      <c r="B1964" s="146"/>
      <c r="C1964" s="31" t="s">
        <v>4425</v>
      </c>
      <c r="D1964" s="31"/>
      <c r="E1964" s="44" t="s">
        <v>3284</v>
      </c>
      <c r="F1964" s="43" t="s">
        <v>41</v>
      </c>
      <c r="G1964" s="84" t="s">
        <v>3249</v>
      </c>
      <c r="H1964" s="31">
        <v>2003</v>
      </c>
      <c r="I1964" s="207" t="s">
        <v>3338</v>
      </c>
      <c r="J1964" s="84" t="s">
        <v>3270</v>
      </c>
      <c r="K1964" s="31" t="s">
        <v>41</v>
      </c>
      <c r="L1964" s="31"/>
      <c r="M1964" s="169"/>
      <c r="N1964" s="148"/>
      <c r="O1964" s="44" t="s">
        <v>3284</v>
      </c>
      <c r="P1964" s="43">
        <v>2003</v>
      </c>
      <c r="Q1964" s="207" t="s">
        <v>3338</v>
      </c>
      <c r="R1964" s="84" t="s">
        <v>3270</v>
      </c>
      <c r="S1964" s="31" t="s">
        <v>41</v>
      </c>
      <c r="T1964" s="31"/>
      <c r="U1964" s="169"/>
      <c r="V1964" s="150"/>
      <c r="W1964" s="141" t="str" cm="1">
        <f t="array" ref="W1964">IF(SUM(LEN(B1964:V1964))=0,"",IF(OR(OR(ISBLANK(F1964),SUM(LEN(C1964),LEN(D1964))=0),AND(NOT(E1964="Unknown"),ISBLANK(J1964)),AND(NOT(O1964="Unknown"),ISBLANK(R1964))),"Missing Information", INDEX(Table15[Entire Service Line Classification], MATCH(SUMIFS(Table15[Unique ID],Table15[System-Owned Portion],E1964,Table15[If Material Anything Other than "Lead" in Column E,Was Material Ever Previously Lead?],G1964,Table15[Customer-Owned Portion],O1964),Table15[Unique ID],0),0)))</f>
        <v>Non-lead</v>
      </c>
      <c r="X1964"/>
    </row>
    <row r="1965" spans="2:24" ht="29" x14ac:dyDescent="0.35">
      <c r="B1965" s="146"/>
      <c r="C1965" s="31" t="s">
        <v>4426</v>
      </c>
      <c r="D1965" s="31"/>
      <c r="E1965" s="44" t="s">
        <v>3284</v>
      </c>
      <c r="F1965" s="43" t="s">
        <v>41</v>
      </c>
      <c r="G1965" s="84" t="s">
        <v>3249</v>
      </c>
      <c r="H1965" s="31">
        <v>2003</v>
      </c>
      <c r="I1965" s="207" t="s">
        <v>3338</v>
      </c>
      <c r="J1965" s="84" t="s">
        <v>3270</v>
      </c>
      <c r="K1965" s="31" t="s">
        <v>41</v>
      </c>
      <c r="L1965" s="31"/>
      <c r="M1965" s="169"/>
      <c r="N1965" s="148"/>
      <c r="O1965" s="44" t="s">
        <v>3284</v>
      </c>
      <c r="P1965" s="43">
        <v>2003</v>
      </c>
      <c r="Q1965" s="207" t="s">
        <v>3338</v>
      </c>
      <c r="R1965" s="84" t="s">
        <v>3270</v>
      </c>
      <c r="S1965" s="31" t="s">
        <v>41</v>
      </c>
      <c r="T1965" s="31"/>
      <c r="U1965" s="169"/>
      <c r="V1965" s="150"/>
      <c r="W1965" s="141" t="str" cm="1">
        <f t="array" ref="W1965">IF(SUM(LEN(B1965:V1965))=0,"",IF(OR(OR(ISBLANK(F1965),SUM(LEN(C1965),LEN(D1965))=0),AND(NOT(E1965="Unknown"),ISBLANK(J1965)),AND(NOT(O1965="Unknown"),ISBLANK(R1965))),"Missing Information", INDEX(Table15[Entire Service Line Classification], MATCH(SUMIFS(Table15[Unique ID],Table15[System-Owned Portion],E1965,Table15[If Material Anything Other than "Lead" in Column E,Was Material Ever Previously Lead?],G1965,Table15[Customer-Owned Portion],O1965),Table15[Unique ID],0),0)))</f>
        <v>Non-lead</v>
      </c>
      <c r="X1965"/>
    </row>
    <row r="1966" spans="2:24" ht="29" x14ac:dyDescent="0.35">
      <c r="B1966" s="146"/>
      <c r="C1966" s="31" t="s">
        <v>4427</v>
      </c>
      <c r="D1966" s="31"/>
      <c r="E1966" s="44" t="s">
        <v>3284</v>
      </c>
      <c r="F1966" s="43" t="s">
        <v>41</v>
      </c>
      <c r="G1966" s="84" t="s">
        <v>3249</v>
      </c>
      <c r="H1966" s="31">
        <v>2003</v>
      </c>
      <c r="I1966" s="207" t="s">
        <v>3338</v>
      </c>
      <c r="J1966" s="84" t="s">
        <v>3270</v>
      </c>
      <c r="K1966" s="31" t="s">
        <v>41</v>
      </c>
      <c r="L1966" s="31"/>
      <c r="M1966" s="169"/>
      <c r="N1966" s="148"/>
      <c r="O1966" s="44" t="s">
        <v>3284</v>
      </c>
      <c r="P1966" s="43">
        <v>2003</v>
      </c>
      <c r="Q1966" s="207" t="s">
        <v>3338</v>
      </c>
      <c r="R1966" s="84" t="s">
        <v>3270</v>
      </c>
      <c r="S1966" s="31" t="s">
        <v>41</v>
      </c>
      <c r="T1966" s="31"/>
      <c r="U1966" s="169"/>
      <c r="V1966" s="150"/>
      <c r="W1966" s="141" t="str" cm="1">
        <f t="array" ref="W1966">IF(SUM(LEN(B1966:V1966))=0,"",IF(OR(OR(ISBLANK(F1966),SUM(LEN(C1966),LEN(D1966))=0),AND(NOT(E1966="Unknown"),ISBLANK(J1966)),AND(NOT(O1966="Unknown"),ISBLANK(R1966))),"Missing Information", INDEX(Table15[Entire Service Line Classification], MATCH(SUMIFS(Table15[Unique ID],Table15[System-Owned Portion],E1966,Table15[If Material Anything Other than "Lead" in Column E,Was Material Ever Previously Lead?],G1966,Table15[Customer-Owned Portion],O1966),Table15[Unique ID],0),0)))</f>
        <v>Non-lead</v>
      </c>
      <c r="X1966"/>
    </row>
    <row r="1967" spans="2:24" x14ac:dyDescent="0.35">
      <c r="B1967" s="146"/>
      <c r="C1967" s="31" t="s">
        <v>955</v>
      </c>
      <c r="D1967" s="31"/>
      <c r="E1967" s="44" t="s">
        <v>3203</v>
      </c>
      <c r="F1967" s="43" t="s">
        <v>3283</v>
      </c>
      <c r="G1967" s="84" t="s">
        <v>3249</v>
      </c>
      <c r="H1967" s="31">
        <v>1942</v>
      </c>
      <c r="I1967" s="207" t="s">
        <v>3338</v>
      </c>
      <c r="J1967" s="84"/>
      <c r="K1967" s="31" t="s">
        <v>41</v>
      </c>
      <c r="L1967" s="31"/>
      <c r="M1967" s="169"/>
      <c r="N1967" s="148"/>
      <c r="O1967" s="44" t="s">
        <v>3203</v>
      </c>
      <c r="P1967" s="43">
        <v>1942</v>
      </c>
      <c r="Q1967" s="207" t="s">
        <v>3338</v>
      </c>
      <c r="R1967" s="84" t="s">
        <v>3203</v>
      </c>
      <c r="S1967" s="31" t="s">
        <v>41</v>
      </c>
      <c r="T1967" s="31"/>
      <c r="U1967" s="169"/>
      <c r="V1967" s="150"/>
      <c r="W1967" s="141" t="str" cm="1">
        <f t="array" ref="W1967">IF(SUM(LEN(B1967:V1967))=0,"",IF(OR(OR(ISBLANK(F1967),SUM(LEN(C1967),LEN(D1967))=0),AND(NOT(E1967="Unknown"),ISBLANK(J1967)),AND(NOT(O1967="Unknown"),ISBLANK(R1967))),"Missing Information", INDEX(Table15[Entire Service Line Classification], MATCH(SUMIFS(Table15[Unique ID],Table15[System-Owned Portion],E1967,Table15[If Material Anything Other than "Lead" in Column E,Was Material Ever Previously Lead?],G1967,Table15[Customer-Owned Portion],O1967),Table15[Unique ID],0),0)))</f>
        <v>Lead Status Unknown</v>
      </c>
      <c r="X1967"/>
    </row>
    <row r="1968" spans="2:24" ht="29" x14ac:dyDescent="0.35">
      <c r="B1968" s="146"/>
      <c r="C1968" s="31" t="s">
        <v>4428</v>
      </c>
      <c r="D1968" s="31"/>
      <c r="E1968" s="44" t="s">
        <v>3284</v>
      </c>
      <c r="F1968" s="43" t="s">
        <v>41</v>
      </c>
      <c r="G1968" s="84" t="s">
        <v>3249</v>
      </c>
      <c r="H1968" s="31">
        <v>2003</v>
      </c>
      <c r="I1968" s="207" t="s">
        <v>3339</v>
      </c>
      <c r="J1968" s="84" t="s">
        <v>3270</v>
      </c>
      <c r="K1968" s="31" t="s">
        <v>41</v>
      </c>
      <c r="L1968" s="31"/>
      <c r="M1968" s="169"/>
      <c r="N1968" s="148"/>
      <c r="O1968" s="44" t="s">
        <v>3284</v>
      </c>
      <c r="P1968" s="43">
        <v>2003</v>
      </c>
      <c r="Q1968" s="207" t="s">
        <v>3339</v>
      </c>
      <c r="R1968" s="84" t="s">
        <v>3270</v>
      </c>
      <c r="S1968" s="31" t="s">
        <v>41</v>
      </c>
      <c r="T1968" s="31"/>
      <c r="U1968" s="169"/>
      <c r="V1968" s="150"/>
      <c r="W1968" s="141" t="str" cm="1">
        <f t="array" ref="W1968">IF(SUM(LEN(B1968:V1968))=0,"",IF(OR(OR(ISBLANK(F1968),SUM(LEN(C1968),LEN(D1968))=0),AND(NOT(E1968="Unknown"),ISBLANK(J1968)),AND(NOT(O1968="Unknown"),ISBLANK(R1968))),"Missing Information", INDEX(Table15[Entire Service Line Classification], MATCH(SUMIFS(Table15[Unique ID],Table15[System-Owned Portion],E1968,Table15[If Material Anything Other than "Lead" in Column E,Was Material Ever Previously Lead?],G1968,Table15[Customer-Owned Portion],O1968),Table15[Unique ID],0),0)))</f>
        <v>Non-lead</v>
      </c>
      <c r="X1968"/>
    </row>
    <row r="1969" spans="2:24" ht="29" x14ac:dyDescent="0.35">
      <c r="B1969" s="146"/>
      <c r="C1969" s="31" t="s">
        <v>4429</v>
      </c>
      <c r="D1969" s="31"/>
      <c r="E1969" s="44" t="s">
        <v>3284</v>
      </c>
      <c r="F1969" s="43" t="s">
        <v>41</v>
      </c>
      <c r="G1969" s="84" t="s">
        <v>3249</v>
      </c>
      <c r="H1969" s="31">
        <v>2003</v>
      </c>
      <c r="I1969" s="207" t="s">
        <v>3338</v>
      </c>
      <c r="J1969" s="84" t="s">
        <v>3270</v>
      </c>
      <c r="K1969" s="31" t="s">
        <v>41</v>
      </c>
      <c r="L1969" s="31"/>
      <c r="M1969" s="169"/>
      <c r="N1969" s="148"/>
      <c r="O1969" s="44" t="s">
        <v>3284</v>
      </c>
      <c r="P1969" s="43">
        <v>2003</v>
      </c>
      <c r="Q1969" s="207" t="s">
        <v>3338</v>
      </c>
      <c r="R1969" s="84" t="s">
        <v>3270</v>
      </c>
      <c r="S1969" s="31" t="s">
        <v>41</v>
      </c>
      <c r="T1969" s="31"/>
      <c r="U1969" s="169"/>
      <c r="V1969" s="150"/>
      <c r="W1969" s="141" t="str" cm="1">
        <f t="array" ref="W1969">IF(SUM(LEN(B1969:V1969))=0,"",IF(OR(OR(ISBLANK(F1969),SUM(LEN(C1969),LEN(D1969))=0),AND(NOT(E1969="Unknown"),ISBLANK(J1969)),AND(NOT(O1969="Unknown"),ISBLANK(R1969))),"Missing Information", INDEX(Table15[Entire Service Line Classification], MATCH(SUMIFS(Table15[Unique ID],Table15[System-Owned Portion],E1969,Table15[If Material Anything Other than "Lead" in Column E,Was Material Ever Previously Lead?],G1969,Table15[Customer-Owned Portion],O1969),Table15[Unique ID],0),0)))</f>
        <v>Non-lead</v>
      </c>
      <c r="X1969"/>
    </row>
    <row r="1970" spans="2:24" ht="29" x14ac:dyDescent="0.35">
      <c r="B1970" s="146"/>
      <c r="C1970" s="31" t="s">
        <v>4430</v>
      </c>
      <c r="D1970" s="31"/>
      <c r="E1970" s="44" t="s">
        <v>3284</v>
      </c>
      <c r="F1970" s="43" t="s">
        <v>41</v>
      </c>
      <c r="G1970" s="84" t="s">
        <v>3249</v>
      </c>
      <c r="H1970" s="31">
        <v>2003</v>
      </c>
      <c r="I1970" s="207" t="s">
        <v>3338</v>
      </c>
      <c r="J1970" s="84" t="s">
        <v>3270</v>
      </c>
      <c r="K1970" s="31" t="s">
        <v>41</v>
      </c>
      <c r="L1970" s="31"/>
      <c r="M1970" s="169"/>
      <c r="N1970" s="148"/>
      <c r="O1970" s="44" t="s">
        <v>3284</v>
      </c>
      <c r="P1970" s="43">
        <v>2003</v>
      </c>
      <c r="Q1970" s="207" t="s">
        <v>3338</v>
      </c>
      <c r="R1970" s="84" t="s">
        <v>3270</v>
      </c>
      <c r="S1970" s="31" t="s">
        <v>41</v>
      </c>
      <c r="T1970" s="31"/>
      <c r="U1970" s="169"/>
      <c r="V1970" s="150"/>
      <c r="W1970" s="141" t="str" cm="1">
        <f t="array" ref="W1970">IF(SUM(LEN(B1970:V1970))=0,"",IF(OR(OR(ISBLANK(F1970),SUM(LEN(C1970),LEN(D1970))=0),AND(NOT(E1970="Unknown"),ISBLANK(J1970)),AND(NOT(O1970="Unknown"),ISBLANK(R1970))),"Missing Information", INDEX(Table15[Entire Service Line Classification], MATCH(SUMIFS(Table15[Unique ID],Table15[System-Owned Portion],E1970,Table15[If Material Anything Other than "Lead" in Column E,Was Material Ever Previously Lead?],G1970,Table15[Customer-Owned Portion],O1970),Table15[Unique ID],0),0)))</f>
        <v>Non-lead</v>
      </c>
      <c r="X1970"/>
    </row>
    <row r="1971" spans="2:24" ht="29" x14ac:dyDescent="0.35">
      <c r="B1971" s="146"/>
      <c r="C1971" s="31" t="s">
        <v>4431</v>
      </c>
      <c r="D1971" s="31"/>
      <c r="E1971" s="44" t="s">
        <v>3284</v>
      </c>
      <c r="F1971" s="43" t="s">
        <v>41</v>
      </c>
      <c r="G1971" s="84" t="s">
        <v>3249</v>
      </c>
      <c r="H1971" s="31">
        <v>2003</v>
      </c>
      <c r="I1971" s="207" t="s">
        <v>3338</v>
      </c>
      <c r="J1971" s="84" t="s">
        <v>3270</v>
      </c>
      <c r="K1971" s="31" t="s">
        <v>41</v>
      </c>
      <c r="L1971" s="31"/>
      <c r="M1971" s="169"/>
      <c r="N1971" s="148"/>
      <c r="O1971" s="44" t="s">
        <v>3284</v>
      </c>
      <c r="P1971" s="43">
        <v>2003</v>
      </c>
      <c r="Q1971" s="207" t="s">
        <v>3338</v>
      </c>
      <c r="R1971" s="84" t="s">
        <v>3270</v>
      </c>
      <c r="S1971" s="31" t="s">
        <v>41</v>
      </c>
      <c r="T1971" s="31"/>
      <c r="U1971" s="169"/>
      <c r="V1971" s="150"/>
      <c r="W1971" s="141" t="str" cm="1">
        <f t="array" ref="W1971">IF(SUM(LEN(B1971:V1971))=0,"",IF(OR(OR(ISBLANK(F1971),SUM(LEN(C1971),LEN(D1971))=0),AND(NOT(E1971="Unknown"),ISBLANK(J1971)),AND(NOT(O1971="Unknown"),ISBLANK(R1971))),"Missing Information", INDEX(Table15[Entire Service Line Classification], MATCH(SUMIFS(Table15[Unique ID],Table15[System-Owned Portion],E1971,Table15[If Material Anything Other than "Lead" in Column E,Was Material Ever Previously Lead?],G1971,Table15[Customer-Owned Portion],O1971),Table15[Unique ID],0),0)))</f>
        <v>Non-lead</v>
      </c>
      <c r="X1971"/>
    </row>
    <row r="1972" spans="2:24" ht="29" x14ac:dyDescent="0.35">
      <c r="B1972" s="146"/>
      <c r="C1972" s="31" t="s">
        <v>4432</v>
      </c>
      <c r="D1972" s="31"/>
      <c r="E1972" s="44" t="s">
        <v>3284</v>
      </c>
      <c r="F1972" s="43" t="s">
        <v>41</v>
      </c>
      <c r="G1972" s="84" t="s">
        <v>3249</v>
      </c>
      <c r="H1972" s="31">
        <v>2003</v>
      </c>
      <c r="I1972" s="207" t="s">
        <v>3338</v>
      </c>
      <c r="J1972" s="84" t="s">
        <v>3270</v>
      </c>
      <c r="K1972" s="31" t="s">
        <v>41</v>
      </c>
      <c r="L1972" s="31"/>
      <c r="M1972" s="169"/>
      <c r="N1972" s="148"/>
      <c r="O1972" s="44" t="s">
        <v>3284</v>
      </c>
      <c r="P1972" s="43">
        <v>2003</v>
      </c>
      <c r="Q1972" s="207" t="s">
        <v>3338</v>
      </c>
      <c r="R1972" s="84" t="s">
        <v>3270</v>
      </c>
      <c r="S1972" s="31" t="s">
        <v>41</v>
      </c>
      <c r="T1972" s="31"/>
      <c r="U1972" s="169"/>
      <c r="V1972" s="150"/>
      <c r="W1972" s="141" t="str" cm="1">
        <f t="array" ref="W1972">IF(SUM(LEN(B1972:V1972))=0,"",IF(OR(OR(ISBLANK(F1972),SUM(LEN(C1972),LEN(D1972))=0),AND(NOT(E1972="Unknown"),ISBLANK(J1972)),AND(NOT(O1972="Unknown"),ISBLANK(R1972))),"Missing Information", INDEX(Table15[Entire Service Line Classification], MATCH(SUMIFS(Table15[Unique ID],Table15[System-Owned Portion],E1972,Table15[If Material Anything Other than "Lead" in Column E,Was Material Ever Previously Lead?],G1972,Table15[Customer-Owned Portion],O1972),Table15[Unique ID],0),0)))</f>
        <v>Non-lead</v>
      </c>
      <c r="X1972"/>
    </row>
    <row r="1973" spans="2:24" ht="29" x14ac:dyDescent="0.35">
      <c r="B1973" s="146"/>
      <c r="C1973" s="31" t="s">
        <v>4433</v>
      </c>
      <c r="D1973" s="31"/>
      <c r="E1973" s="44" t="s">
        <v>3284</v>
      </c>
      <c r="F1973" s="43" t="s">
        <v>41</v>
      </c>
      <c r="G1973" s="84" t="s">
        <v>3249</v>
      </c>
      <c r="H1973" s="31">
        <v>2003</v>
      </c>
      <c r="I1973" s="207" t="s">
        <v>3338</v>
      </c>
      <c r="J1973" s="84" t="s">
        <v>3270</v>
      </c>
      <c r="K1973" s="31" t="s">
        <v>41</v>
      </c>
      <c r="L1973" s="31"/>
      <c r="M1973" s="169"/>
      <c r="N1973" s="148"/>
      <c r="O1973" s="44" t="s">
        <v>3284</v>
      </c>
      <c r="P1973" s="43">
        <v>2003</v>
      </c>
      <c r="Q1973" s="207" t="s">
        <v>3338</v>
      </c>
      <c r="R1973" s="84" t="s">
        <v>3270</v>
      </c>
      <c r="S1973" s="31" t="s">
        <v>41</v>
      </c>
      <c r="T1973" s="31"/>
      <c r="U1973" s="169"/>
      <c r="V1973" s="150"/>
      <c r="W1973" s="141" t="str" cm="1">
        <f t="array" ref="W1973">IF(SUM(LEN(B1973:V1973))=0,"",IF(OR(OR(ISBLANK(F1973),SUM(LEN(C1973),LEN(D1973))=0),AND(NOT(E1973="Unknown"),ISBLANK(J1973)),AND(NOT(O1973="Unknown"),ISBLANK(R1973))),"Missing Information", INDEX(Table15[Entire Service Line Classification], MATCH(SUMIFS(Table15[Unique ID],Table15[System-Owned Portion],E1973,Table15[If Material Anything Other than "Lead" in Column E,Was Material Ever Previously Lead?],G1973,Table15[Customer-Owned Portion],O1973),Table15[Unique ID],0),0)))</f>
        <v>Non-lead</v>
      </c>
      <c r="X1973"/>
    </row>
    <row r="1974" spans="2:24" ht="29" x14ac:dyDescent="0.35">
      <c r="B1974" s="146"/>
      <c r="C1974" s="31" t="s">
        <v>4434</v>
      </c>
      <c r="D1974" s="31"/>
      <c r="E1974" s="44" t="s">
        <v>3284</v>
      </c>
      <c r="F1974" s="43" t="s">
        <v>41</v>
      </c>
      <c r="G1974" s="84" t="s">
        <v>3249</v>
      </c>
      <c r="H1974" s="31">
        <v>2003</v>
      </c>
      <c r="I1974" s="207" t="s">
        <v>3338</v>
      </c>
      <c r="J1974" s="84" t="s">
        <v>3270</v>
      </c>
      <c r="K1974" s="31" t="s">
        <v>41</v>
      </c>
      <c r="L1974" s="31"/>
      <c r="M1974" s="169"/>
      <c r="N1974" s="148"/>
      <c r="O1974" s="44" t="s">
        <v>3284</v>
      </c>
      <c r="P1974" s="43">
        <v>2003</v>
      </c>
      <c r="Q1974" s="207" t="s">
        <v>3338</v>
      </c>
      <c r="R1974" s="84" t="s">
        <v>3270</v>
      </c>
      <c r="S1974" s="31" t="s">
        <v>41</v>
      </c>
      <c r="T1974" s="31"/>
      <c r="U1974" s="169"/>
      <c r="V1974" s="150"/>
      <c r="W1974" s="141" t="str" cm="1">
        <f t="array" ref="W1974">IF(SUM(LEN(B1974:V1974))=0,"",IF(OR(OR(ISBLANK(F1974),SUM(LEN(C1974),LEN(D1974))=0),AND(NOT(E1974="Unknown"),ISBLANK(J1974)),AND(NOT(O1974="Unknown"),ISBLANK(R1974))),"Missing Information", INDEX(Table15[Entire Service Line Classification], MATCH(SUMIFS(Table15[Unique ID],Table15[System-Owned Portion],E1974,Table15[If Material Anything Other than "Lead" in Column E,Was Material Ever Previously Lead?],G1974,Table15[Customer-Owned Portion],O1974),Table15[Unique ID],0),0)))</f>
        <v>Non-lead</v>
      </c>
      <c r="X1974"/>
    </row>
    <row r="1975" spans="2:24" ht="29" x14ac:dyDescent="0.35">
      <c r="B1975" s="146"/>
      <c r="C1975" s="31" t="s">
        <v>4435</v>
      </c>
      <c r="D1975" s="31"/>
      <c r="E1975" s="44" t="s">
        <v>3284</v>
      </c>
      <c r="F1975" s="43" t="s">
        <v>41</v>
      </c>
      <c r="G1975" s="84" t="s">
        <v>3249</v>
      </c>
      <c r="H1975" s="31">
        <v>2003</v>
      </c>
      <c r="I1975" s="207" t="s">
        <v>3338</v>
      </c>
      <c r="J1975" s="84" t="s">
        <v>3270</v>
      </c>
      <c r="K1975" s="31" t="s">
        <v>41</v>
      </c>
      <c r="L1975" s="31"/>
      <c r="M1975" s="169"/>
      <c r="N1975" s="148"/>
      <c r="O1975" s="44" t="s">
        <v>3284</v>
      </c>
      <c r="P1975" s="43">
        <v>2003</v>
      </c>
      <c r="Q1975" s="207" t="s">
        <v>3338</v>
      </c>
      <c r="R1975" s="84" t="s">
        <v>3270</v>
      </c>
      <c r="S1975" s="31" t="s">
        <v>41</v>
      </c>
      <c r="T1975" s="31"/>
      <c r="U1975" s="169"/>
      <c r="V1975" s="150"/>
      <c r="W1975" s="141" t="str" cm="1">
        <f t="array" ref="W1975">IF(SUM(LEN(B1975:V1975))=0,"",IF(OR(OR(ISBLANK(F1975),SUM(LEN(C1975),LEN(D1975))=0),AND(NOT(E1975="Unknown"),ISBLANK(J1975)),AND(NOT(O1975="Unknown"),ISBLANK(R1975))),"Missing Information", INDEX(Table15[Entire Service Line Classification], MATCH(SUMIFS(Table15[Unique ID],Table15[System-Owned Portion],E1975,Table15[If Material Anything Other than "Lead" in Column E,Was Material Ever Previously Lead?],G1975,Table15[Customer-Owned Portion],O1975),Table15[Unique ID],0),0)))</f>
        <v>Non-lead</v>
      </c>
      <c r="X1975"/>
    </row>
    <row r="1976" spans="2:24" ht="29" x14ac:dyDescent="0.35">
      <c r="B1976" s="146"/>
      <c r="C1976" s="31" t="s">
        <v>4436</v>
      </c>
      <c r="D1976" s="31"/>
      <c r="E1976" s="44" t="s">
        <v>3284</v>
      </c>
      <c r="F1976" s="43" t="s">
        <v>41</v>
      </c>
      <c r="G1976" s="84" t="s">
        <v>3249</v>
      </c>
      <c r="H1976" s="31">
        <v>2003</v>
      </c>
      <c r="I1976" s="207" t="s">
        <v>3338</v>
      </c>
      <c r="J1976" s="84" t="s">
        <v>3270</v>
      </c>
      <c r="K1976" s="31" t="s">
        <v>41</v>
      </c>
      <c r="L1976" s="31"/>
      <c r="M1976" s="169"/>
      <c r="N1976" s="148"/>
      <c r="O1976" s="44" t="s">
        <v>3284</v>
      </c>
      <c r="P1976" s="43">
        <v>2003</v>
      </c>
      <c r="Q1976" s="207" t="s">
        <v>3338</v>
      </c>
      <c r="R1976" s="84" t="s">
        <v>3270</v>
      </c>
      <c r="S1976" s="31" t="s">
        <v>41</v>
      </c>
      <c r="T1976" s="31"/>
      <c r="U1976" s="169"/>
      <c r="V1976" s="150"/>
      <c r="W1976" s="141" t="str" cm="1">
        <f t="array" ref="W1976">IF(SUM(LEN(B1976:V1976))=0,"",IF(OR(OR(ISBLANK(F1976),SUM(LEN(C1976),LEN(D1976))=0),AND(NOT(E1976="Unknown"),ISBLANK(J1976)),AND(NOT(O1976="Unknown"),ISBLANK(R1976))),"Missing Information", INDEX(Table15[Entire Service Line Classification], MATCH(SUMIFS(Table15[Unique ID],Table15[System-Owned Portion],E1976,Table15[If Material Anything Other than "Lead" in Column E,Was Material Ever Previously Lead?],G1976,Table15[Customer-Owned Portion],O1976),Table15[Unique ID],0),0)))</f>
        <v>Non-lead</v>
      </c>
      <c r="X1976"/>
    </row>
    <row r="1977" spans="2:24" ht="29" x14ac:dyDescent="0.35">
      <c r="B1977" s="146"/>
      <c r="C1977" s="31" t="s">
        <v>4437</v>
      </c>
      <c r="D1977" s="31"/>
      <c r="E1977" s="44" t="s">
        <v>3284</v>
      </c>
      <c r="F1977" s="43" t="s">
        <v>41</v>
      </c>
      <c r="G1977" s="84" t="s">
        <v>3249</v>
      </c>
      <c r="H1977" s="31">
        <v>2003</v>
      </c>
      <c r="I1977" s="207" t="s">
        <v>3338</v>
      </c>
      <c r="J1977" s="84" t="s">
        <v>3270</v>
      </c>
      <c r="K1977" s="31" t="s">
        <v>41</v>
      </c>
      <c r="L1977" s="31"/>
      <c r="M1977" s="169"/>
      <c r="N1977" s="148"/>
      <c r="O1977" s="44" t="s">
        <v>3284</v>
      </c>
      <c r="P1977" s="43">
        <v>2003</v>
      </c>
      <c r="Q1977" s="207" t="s">
        <v>3338</v>
      </c>
      <c r="R1977" s="84" t="s">
        <v>3270</v>
      </c>
      <c r="S1977" s="31" t="s">
        <v>41</v>
      </c>
      <c r="T1977" s="31"/>
      <c r="U1977" s="169"/>
      <c r="V1977" s="150"/>
      <c r="W1977" s="141" t="str" cm="1">
        <f t="array" ref="W1977">IF(SUM(LEN(B1977:V1977))=0,"",IF(OR(OR(ISBLANK(F1977),SUM(LEN(C1977),LEN(D1977))=0),AND(NOT(E1977="Unknown"),ISBLANK(J1977)),AND(NOT(O1977="Unknown"),ISBLANK(R1977))),"Missing Information", INDEX(Table15[Entire Service Line Classification], MATCH(SUMIFS(Table15[Unique ID],Table15[System-Owned Portion],E1977,Table15[If Material Anything Other than "Lead" in Column E,Was Material Ever Previously Lead?],G1977,Table15[Customer-Owned Portion],O1977),Table15[Unique ID],0),0)))</f>
        <v>Non-lead</v>
      </c>
      <c r="X1977"/>
    </row>
    <row r="1978" spans="2:24" ht="29" x14ac:dyDescent="0.35">
      <c r="B1978" s="146"/>
      <c r="C1978" s="31" t="s">
        <v>956</v>
      </c>
      <c r="D1978" s="31"/>
      <c r="E1978" s="44" t="s">
        <v>3284</v>
      </c>
      <c r="F1978" s="43" t="s">
        <v>41</v>
      </c>
      <c r="G1978" s="84" t="s">
        <v>3249</v>
      </c>
      <c r="H1978" s="31">
        <v>2018</v>
      </c>
      <c r="I1978" s="207" t="s">
        <v>3338</v>
      </c>
      <c r="J1978" s="84" t="s">
        <v>3270</v>
      </c>
      <c r="K1978" s="31" t="s">
        <v>41</v>
      </c>
      <c r="L1978" s="31"/>
      <c r="M1978" s="169"/>
      <c r="N1978" s="148"/>
      <c r="O1978" s="44" t="s">
        <v>3284</v>
      </c>
      <c r="P1978" s="43">
        <v>2018</v>
      </c>
      <c r="Q1978" s="207" t="s">
        <v>3338</v>
      </c>
      <c r="R1978" s="84" t="s">
        <v>3270</v>
      </c>
      <c r="S1978" s="31" t="s">
        <v>41</v>
      </c>
      <c r="T1978" s="31"/>
      <c r="U1978" s="169"/>
      <c r="V1978" s="150"/>
      <c r="W1978" s="141" t="str" cm="1">
        <f t="array" ref="W1978">IF(SUM(LEN(B1978:V1978))=0,"",IF(OR(OR(ISBLANK(F1978),SUM(LEN(C1978),LEN(D1978))=0),AND(NOT(E1978="Unknown"),ISBLANK(J1978)),AND(NOT(O1978="Unknown"),ISBLANK(R1978))),"Missing Information", INDEX(Table15[Entire Service Line Classification], MATCH(SUMIFS(Table15[Unique ID],Table15[System-Owned Portion],E1978,Table15[If Material Anything Other than "Lead" in Column E,Was Material Ever Previously Lead?],G1978,Table15[Customer-Owned Portion],O1978),Table15[Unique ID],0),0)))</f>
        <v>Non-lead</v>
      </c>
      <c r="X1978"/>
    </row>
    <row r="1979" spans="2:24" ht="29" x14ac:dyDescent="0.35">
      <c r="B1979" s="146"/>
      <c r="C1979" s="31" t="s">
        <v>4438</v>
      </c>
      <c r="D1979" s="31"/>
      <c r="E1979" s="44" t="s">
        <v>3284</v>
      </c>
      <c r="F1979" s="43" t="s">
        <v>41</v>
      </c>
      <c r="G1979" s="84" t="s">
        <v>3249</v>
      </c>
      <c r="H1979" s="31">
        <v>2003</v>
      </c>
      <c r="I1979" s="207" t="s">
        <v>3338</v>
      </c>
      <c r="J1979" s="84" t="s">
        <v>3270</v>
      </c>
      <c r="K1979" s="31" t="s">
        <v>41</v>
      </c>
      <c r="L1979" s="31"/>
      <c r="M1979" s="169"/>
      <c r="N1979" s="148"/>
      <c r="O1979" s="44" t="s">
        <v>3284</v>
      </c>
      <c r="P1979" s="43">
        <v>2003</v>
      </c>
      <c r="Q1979" s="207" t="s">
        <v>3338</v>
      </c>
      <c r="R1979" s="84" t="s">
        <v>3270</v>
      </c>
      <c r="S1979" s="31" t="s">
        <v>41</v>
      </c>
      <c r="T1979" s="31"/>
      <c r="U1979" s="169"/>
      <c r="V1979" s="150"/>
      <c r="W1979" s="141" t="str" cm="1">
        <f t="array" ref="W1979">IF(SUM(LEN(B1979:V1979))=0,"",IF(OR(OR(ISBLANK(F1979),SUM(LEN(C1979),LEN(D1979))=0),AND(NOT(E1979="Unknown"),ISBLANK(J1979)),AND(NOT(O1979="Unknown"),ISBLANK(R1979))),"Missing Information", INDEX(Table15[Entire Service Line Classification], MATCH(SUMIFS(Table15[Unique ID],Table15[System-Owned Portion],E1979,Table15[If Material Anything Other than "Lead" in Column E,Was Material Ever Previously Lead?],G1979,Table15[Customer-Owned Portion],O1979),Table15[Unique ID],0),0)))</f>
        <v>Non-lead</v>
      </c>
      <c r="X1979"/>
    </row>
    <row r="1980" spans="2:24" ht="29" x14ac:dyDescent="0.35">
      <c r="B1980" s="146"/>
      <c r="C1980" s="31" t="s">
        <v>4439</v>
      </c>
      <c r="D1980" s="31"/>
      <c r="E1980" s="44" t="s">
        <v>3284</v>
      </c>
      <c r="F1980" s="43" t="s">
        <v>41</v>
      </c>
      <c r="G1980" s="84" t="s">
        <v>3249</v>
      </c>
      <c r="H1980" s="31">
        <v>2003</v>
      </c>
      <c r="I1980" s="207" t="s">
        <v>3338</v>
      </c>
      <c r="J1980" s="84" t="s">
        <v>3270</v>
      </c>
      <c r="K1980" s="31" t="s">
        <v>41</v>
      </c>
      <c r="L1980" s="31"/>
      <c r="M1980" s="169"/>
      <c r="N1980" s="148"/>
      <c r="O1980" s="44" t="s">
        <v>3284</v>
      </c>
      <c r="P1980" s="43">
        <v>2003</v>
      </c>
      <c r="Q1980" s="207" t="s">
        <v>3338</v>
      </c>
      <c r="R1980" s="84" t="s">
        <v>3270</v>
      </c>
      <c r="S1980" s="31" t="s">
        <v>41</v>
      </c>
      <c r="T1980" s="31"/>
      <c r="U1980" s="169"/>
      <c r="V1980" s="150"/>
      <c r="W1980" s="141" t="str" cm="1">
        <f t="array" ref="W1980">IF(SUM(LEN(B1980:V1980))=0,"",IF(OR(OR(ISBLANK(F1980),SUM(LEN(C1980),LEN(D1980))=0),AND(NOT(E1980="Unknown"),ISBLANK(J1980)),AND(NOT(O1980="Unknown"),ISBLANK(R1980))),"Missing Information", INDEX(Table15[Entire Service Line Classification], MATCH(SUMIFS(Table15[Unique ID],Table15[System-Owned Portion],E1980,Table15[If Material Anything Other than "Lead" in Column E,Was Material Ever Previously Lead?],G1980,Table15[Customer-Owned Portion],O1980),Table15[Unique ID],0),0)))</f>
        <v>Non-lead</v>
      </c>
      <c r="X1980"/>
    </row>
    <row r="1981" spans="2:24" ht="29" x14ac:dyDescent="0.35">
      <c r="B1981" s="146"/>
      <c r="C1981" s="31" t="s">
        <v>4440</v>
      </c>
      <c r="D1981" s="31"/>
      <c r="E1981" s="44" t="s">
        <v>3284</v>
      </c>
      <c r="F1981" s="43" t="s">
        <v>41</v>
      </c>
      <c r="G1981" s="84" t="s">
        <v>3249</v>
      </c>
      <c r="H1981" s="31">
        <v>2003</v>
      </c>
      <c r="I1981" s="207" t="s">
        <v>3338</v>
      </c>
      <c r="J1981" s="84" t="s">
        <v>3270</v>
      </c>
      <c r="K1981" s="31" t="s">
        <v>41</v>
      </c>
      <c r="L1981" s="31"/>
      <c r="M1981" s="169"/>
      <c r="N1981" s="148"/>
      <c r="O1981" s="44" t="s">
        <v>3284</v>
      </c>
      <c r="P1981" s="43">
        <v>2003</v>
      </c>
      <c r="Q1981" s="207" t="s">
        <v>3338</v>
      </c>
      <c r="R1981" s="84" t="s">
        <v>3270</v>
      </c>
      <c r="S1981" s="31" t="s">
        <v>41</v>
      </c>
      <c r="T1981" s="31"/>
      <c r="U1981" s="169"/>
      <c r="V1981" s="150"/>
      <c r="W1981" s="141" t="str" cm="1">
        <f t="array" ref="W1981">IF(SUM(LEN(B1981:V1981))=0,"",IF(OR(OR(ISBLANK(F1981),SUM(LEN(C1981),LEN(D1981))=0),AND(NOT(E1981="Unknown"),ISBLANK(J1981)),AND(NOT(O1981="Unknown"),ISBLANK(R1981))),"Missing Information", INDEX(Table15[Entire Service Line Classification], MATCH(SUMIFS(Table15[Unique ID],Table15[System-Owned Portion],E1981,Table15[If Material Anything Other than "Lead" in Column E,Was Material Ever Previously Lead?],G1981,Table15[Customer-Owned Portion],O1981),Table15[Unique ID],0),0)))</f>
        <v>Non-lead</v>
      </c>
      <c r="X1981"/>
    </row>
    <row r="1982" spans="2:24" ht="29" x14ac:dyDescent="0.35">
      <c r="B1982" s="146"/>
      <c r="C1982" s="31" t="s">
        <v>4441</v>
      </c>
      <c r="D1982" s="31"/>
      <c r="E1982" s="44" t="s">
        <v>3284</v>
      </c>
      <c r="F1982" s="43" t="s">
        <v>41</v>
      </c>
      <c r="G1982" s="84" t="s">
        <v>3249</v>
      </c>
      <c r="H1982" s="31">
        <v>2003</v>
      </c>
      <c r="I1982" s="207" t="s">
        <v>3338</v>
      </c>
      <c r="J1982" s="84" t="s">
        <v>3270</v>
      </c>
      <c r="K1982" s="31" t="s">
        <v>41</v>
      </c>
      <c r="L1982" s="31"/>
      <c r="M1982" s="169"/>
      <c r="N1982" s="148"/>
      <c r="O1982" s="44" t="s">
        <v>3284</v>
      </c>
      <c r="P1982" s="43">
        <v>2003</v>
      </c>
      <c r="Q1982" s="207" t="s">
        <v>3338</v>
      </c>
      <c r="R1982" s="84" t="s">
        <v>3270</v>
      </c>
      <c r="S1982" s="31" t="s">
        <v>41</v>
      </c>
      <c r="T1982" s="31"/>
      <c r="U1982" s="169"/>
      <c r="V1982" s="150"/>
      <c r="W1982" s="141" t="str" cm="1">
        <f t="array" ref="W1982">IF(SUM(LEN(B1982:V1982))=0,"",IF(OR(OR(ISBLANK(F1982),SUM(LEN(C1982),LEN(D1982))=0),AND(NOT(E1982="Unknown"),ISBLANK(J1982)),AND(NOT(O1982="Unknown"),ISBLANK(R1982))),"Missing Information", INDEX(Table15[Entire Service Line Classification], MATCH(SUMIFS(Table15[Unique ID],Table15[System-Owned Portion],E1982,Table15[If Material Anything Other than "Lead" in Column E,Was Material Ever Previously Lead?],G1982,Table15[Customer-Owned Portion],O1982),Table15[Unique ID],0),0)))</f>
        <v>Non-lead</v>
      </c>
      <c r="X1982"/>
    </row>
    <row r="1983" spans="2:24" ht="29" x14ac:dyDescent="0.35">
      <c r="B1983" s="146"/>
      <c r="C1983" s="31" t="s">
        <v>4442</v>
      </c>
      <c r="D1983" s="31"/>
      <c r="E1983" s="44" t="s">
        <v>3284</v>
      </c>
      <c r="F1983" s="43" t="s">
        <v>41</v>
      </c>
      <c r="G1983" s="84" t="s">
        <v>3249</v>
      </c>
      <c r="H1983" s="31">
        <v>2003</v>
      </c>
      <c r="I1983" s="207" t="s">
        <v>3338</v>
      </c>
      <c r="J1983" s="84" t="s">
        <v>3270</v>
      </c>
      <c r="K1983" s="31" t="s">
        <v>41</v>
      </c>
      <c r="L1983" s="31"/>
      <c r="M1983" s="169"/>
      <c r="N1983" s="148"/>
      <c r="O1983" s="44" t="s">
        <v>3284</v>
      </c>
      <c r="P1983" s="43">
        <v>2003</v>
      </c>
      <c r="Q1983" s="207" t="s">
        <v>3338</v>
      </c>
      <c r="R1983" s="84" t="s">
        <v>3270</v>
      </c>
      <c r="S1983" s="31" t="s">
        <v>41</v>
      </c>
      <c r="T1983" s="31"/>
      <c r="U1983" s="169"/>
      <c r="V1983" s="150"/>
      <c r="W1983" s="141" t="str" cm="1">
        <f t="array" ref="W1983">IF(SUM(LEN(B1983:V1983))=0,"",IF(OR(OR(ISBLANK(F1983),SUM(LEN(C1983),LEN(D1983))=0),AND(NOT(E1983="Unknown"),ISBLANK(J1983)),AND(NOT(O1983="Unknown"),ISBLANK(R1983))),"Missing Information", INDEX(Table15[Entire Service Line Classification], MATCH(SUMIFS(Table15[Unique ID],Table15[System-Owned Portion],E1983,Table15[If Material Anything Other than "Lead" in Column E,Was Material Ever Previously Lead?],G1983,Table15[Customer-Owned Portion],O1983),Table15[Unique ID],0),0)))</f>
        <v>Non-lead</v>
      </c>
      <c r="X1983"/>
    </row>
    <row r="1984" spans="2:24" ht="29" x14ac:dyDescent="0.35">
      <c r="B1984" s="146"/>
      <c r="C1984" s="31" t="s">
        <v>4443</v>
      </c>
      <c r="D1984" s="31"/>
      <c r="E1984" s="44" t="s">
        <v>3284</v>
      </c>
      <c r="F1984" s="43" t="s">
        <v>41</v>
      </c>
      <c r="G1984" s="84" t="s">
        <v>3249</v>
      </c>
      <c r="H1984" s="31">
        <v>2003</v>
      </c>
      <c r="I1984" s="207" t="s">
        <v>3338</v>
      </c>
      <c r="J1984" s="84" t="s">
        <v>3270</v>
      </c>
      <c r="K1984" s="31" t="s">
        <v>41</v>
      </c>
      <c r="L1984" s="31"/>
      <c r="M1984" s="169"/>
      <c r="N1984" s="148"/>
      <c r="O1984" s="44" t="s">
        <v>3284</v>
      </c>
      <c r="P1984" s="43">
        <v>2003</v>
      </c>
      <c r="Q1984" s="207" t="s">
        <v>3338</v>
      </c>
      <c r="R1984" s="84" t="s">
        <v>3270</v>
      </c>
      <c r="S1984" s="31" t="s">
        <v>41</v>
      </c>
      <c r="T1984" s="31"/>
      <c r="U1984" s="169"/>
      <c r="V1984" s="150"/>
      <c r="W1984" s="141" t="str" cm="1">
        <f t="array" ref="W1984">IF(SUM(LEN(B1984:V1984))=0,"",IF(OR(OR(ISBLANK(F1984),SUM(LEN(C1984),LEN(D1984))=0),AND(NOT(E1984="Unknown"),ISBLANK(J1984)),AND(NOT(O1984="Unknown"),ISBLANK(R1984))),"Missing Information", INDEX(Table15[Entire Service Line Classification], MATCH(SUMIFS(Table15[Unique ID],Table15[System-Owned Portion],E1984,Table15[If Material Anything Other than "Lead" in Column E,Was Material Ever Previously Lead?],G1984,Table15[Customer-Owned Portion],O1984),Table15[Unique ID],0),0)))</f>
        <v>Non-lead</v>
      </c>
      <c r="X1984"/>
    </row>
    <row r="1985" spans="2:24" ht="29" x14ac:dyDescent="0.35">
      <c r="B1985" s="146"/>
      <c r="C1985" s="31" t="s">
        <v>4444</v>
      </c>
      <c r="D1985" s="31"/>
      <c r="E1985" s="44" t="s">
        <v>3284</v>
      </c>
      <c r="F1985" s="43" t="s">
        <v>41</v>
      </c>
      <c r="G1985" s="84" t="s">
        <v>3249</v>
      </c>
      <c r="H1985" s="31">
        <v>2003</v>
      </c>
      <c r="I1985" s="207" t="s">
        <v>3338</v>
      </c>
      <c r="J1985" s="84" t="s">
        <v>3270</v>
      </c>
      <c r="K1985" s="31" t="s">
        <v>41</v>
      </c>
      <c r="L1985" s="31"/>
      <c r="M1985" s="169"/>
      <c r="N1985" s="148"/>
      <c r="O1985" s="44" t="s">
        <v>3284</v>
      </c>
      <c r="P1985" s="43">
        <v>2003</v>
      </c>
      <c r="Q1985" s="207" t="s">
        <v>3338</v>
      </c>
      <c r="R1985" s="84" t="s">
        <v>3270</v>
      </c>
      <c r="S1985" s="31" t="s">
        <v>41</v>
      </c>
      <c r="T1985" s="31"/>
      <c r="U1985" s="169"/>
      <c r="V1985" s="150"/>
      <c r="W1985" s="141" t="str" cm="1">
        <f t="array" ref="W1985">IF(SUM(LEN(B1985:V1985))=0,"",IF(OR(OR(ISBLANK(F1985),SUM(LEN(C1985),LEN(D1985))=0),AND(NOT(E1985="Unknown"),ISBLANK(J1985)),AND(NOT(O1985="Unknown"),ISBLANK(R1985))),"Missing Information", INDEX(Table15[Entire Service Line Classification], MATCH(SUMIFS(Table15[Unique ID],Table15[System-Owned Portion],E1985,Table15[If Material Anything Other than "Lead" in Column E,Was Material Ever Previously Lead?],G1985,Table15[Customer-Owned Portion],O1985),Table15[Unique ID],0),0)))</f>
        <v>Non-lead</v>
      </c>
      <c r="X1985"/>
    </row>
    <row r="1986" spans="2:24" ht="29" x14ac:dyDescent="0.35">
      <c r="B1986" s="146"/>
      <c r="C1986" s="31" t="s">
        <v>4445</v>
      </c>
      <c r="D1986" s="31"/>
      <c r="E1986" s="44" t="s">
        <v>3284</v>
      </c>
      <c r="F1986" s="43" t="s">
        <v>41</v>
      </c>
      <c r="G1986" s="84" t="s">
        <v>3249</v>
      </c>
      <c r="H1986" s="31">
        <v>2003</v>
      </c>
      <c r="I1986" s="207" t="s">
        <v>3338</v>
      </c>
      <c r="J1986" s="84" t="s">
        <v>3270</v>
      </c>
      <c r="K1986" s="31" t="s">
        <v>41</v>
      </c>
      <c r="L1986" s="31"/>
      <c r="M1986" s="169"/>
      <c r="N1986" s="148"/>
      <c r="O1986" s="44" t="s">
        <v>3284</v>
      </c>
      <c r="P1986" s="43">
        <v>2003</v>
      </c>
      <c r="Q1986" s="207" t="s">
        <v>3338</v>
      </c>
      <c r="R1986" s="84" t="s">
        <v>3270</v>
      </c>
      <c r="S1986" s="31" t="s">
        <v>41</v>
      </c>
      <c r="T1986" s="31"/>
      <c r="U1986" s="169"/>
      <c r="V1986" s="150"/>
      <c r="W1986" s="141" t="str" cm="1">
        <f t="array" ref="W1986">IF(SUM(LEN(B1986:V1986))=0,"",IF(OR(OR(ISBLANK(F1986),SUM(LEN(C1986),LEN(D1986))=0),AND(NOT(E1986="Unknown"),ISBLANK(J1986)),AND(NOT(O1986="Unknown"),ISBLANK(R1986))),"Missing Information", INDEX(Table15[Entire Service Line Classification], MATCH(SUMIFS(Table15[Unique ID],Table15[System-Owned Portion],E1986,Table15[If Material Anything Other than "Lead" in Column E,Was Material Ever Previously Lead?],G1986,Table15[Customer-Owned Portion],O1986),Table15[Unique ID],0),0)))</f>
        <v>Non-lead</v>
      </c>
      <c r="X1986"/>
    </row>
    <row r="1987" spans="2:24" ht="29" x14ac:dyDescent="0.35">
      <c r="B1987" s="146"/>
      <c r="C1987" s="31" t="s">
        <v>4446</v>
      </c>
      <c r="D1987" s="31"/>
      <c r="E1987" s="44" t="s">
        <v>3284</v>
      </c>
      <c r="F1987" s="43" t="s">
        <v>41</v>
      </c>
      <c r="G1987" s="84" t="s">
        <v>3249</v>
      </c>
      <c r="H1987" s="31">
        <v>2003</v>
      </c>
      <c r="I1987" s="207" t="s">
        <v>3338</v>
      </c>
      <c r="J1987" s="84" t="s">
        <v>3270</v>
      </c>
      <c r="K1987" s="31" t="s">
        <v>41</v>
      </c>
      <c r="L1987" s="31"/>
      <c r="M1987" s="169"/>
      <c r="N1987" s="148"/>
      <c r="O1987" s="44" t="s">
        <v>3284</v>
      </c>
      <c r="P1987" s="43">
        <v>2003</v>
      </c>
      <c r="Q1987" s="207" t="s">
        <v>3338</v>
      </c>
      <c r="R1987" s="84" t="s">
        <v>3270</v>
      </c>
      <c r="S1987" s="31" t="s">
        <v>41</v>
      </c>
      <c r="T1987" s="31"/>
      <c r="U1987" s="169"/>
      <c r="V1987" s="150"/>
      <c r="W1987" s="141" t="str" cm="1">
        <f t="array" ref="W1987">IF(SUM(LEN(B1987:V1987))=0,"",IF(OR(OR(ISBLANK(F1987),SUM(LEN(C1987),LEN(D1987))=0),AND(NOT(E1987="Unknown"),ISBLANK(J1987)),AND(NOT(O1987="Unknown"),ISBLANK(R1987))),"Missing Information", INDEX(Table15[Entire Service Line Classification], MATCH(SUMIFS(Table15[Unique ID],Table15[System-Owned Portion],E1987,Table15[If Material Anything Other than "Lead" in Column E,Was Material Ever Previously Lead?],G1987,Table15[Customer-Owned Portion],O1987),Table15[Unique ID],0),0)))</f>
        <v>Non-lead</v>
      </c>
      <c r="X1987"/>
    </row>
    <row r="1988" spans="2:24" x14ac:dyDescent="0.35">
      <c r="B1988" s="146"/>
      <c r="C1988" s="31" t="s">
        <v>4447</v>
      </c>
      <c r="D1988" s="31"/>
      <c r="E1988" s="44" t="s">
        <v>3203</v>
      </c>
      <c r="F1988" s="43" t="s">
        <v>3283</v>
      </c>
      <c r="G1988" s="84" t="s">
        <v>3249</v>
      </c>
      <c r="H1988" s="31">
        <v>1947</v>
      </c>
      <c r="I1988" s="207" t="s">
        <v>3338</v>
      </c>
      <c r="J1988" s="84"/>
      <c r="K1988" s="31" t="s">
        <v>41</v>
      </c>
      <c r="L1988" s="31"/>
      <c r="M1988" s="169"/>
      <c r="N1988" s="148"/>
      <c r="O1988" s="44" t="s">
        <v>3203</v>
      </c>
      <c r="P1988" s="43">
        <v>1947</v>
      </c>
      <c r="Q1988" s="207" t="s">
        <v>3338</v>
      </c>
      <c r="R1988" s="84" t="s">
        <v>3203</v>
      </c>
      <c r="S1988" s="31" t="s">
        <v>41</v>
      </c>
      <c r="T1988" s="31"/>
      <c r="U1988" s="169"/>
      <c r="V1988" s="150"/>
      <c r="W1988" s="141" t="str" cm="1">
        <f t="array" ref="W1988">IF(SUM(LEN(B1988:V1988))=0,"",IF(OR(OR(ISBLANK(F1988),SUM(LEN(C1988),LEN(D1988))=0),AND(NOT(E1988="Unknown"),ISBLANK(J1988)),AND(NOT(O1988="Unknown"),ISBLANK(R1988))),"Missing Information", INDEX(Table15[Entire Service Line Classification], MATCH(SUMIFS(Table15[Unique ID],Table15[System-Owned Portion],E1988,Table15[If Material Anything Other than "Lead" in Column E,Was Material Ever Previously Lead?],G1988,Table15[Customer-Owned Portion],O1988),Table15[Unique ID],0),0)))</f>
        <v>Lead Status Unknown</v>
      </c>
      <c r="X1988"/>
    </row>
    <row r="1989" spans="2:24" ht="29" x14ac:dyDescent="0.35">
      <c r="B1989" s="146"/>
      <c r="C1989" s="31" t="s">
        <v>4448</v>
      </c>
      <c r="D1989" s="31"/>
      <c r="E1989" s="44" t="s">
        <v>3284</v>
      </c>
      <c r="F1989" s="43" t="s">
        <v>41</v>
      </c>
      <c r="G1989" s="84" t="s">
        <v>3249</v>
      </c>
      <c r="H1989" s="31">
        <v>2003</v>
      </c>
      <c r="I1989" s="207" t="s">
        <v>3337</v>
      </c>
      <c r="J1989" s="84" t="s">
        <v>3270</v>
      </c>
      <c r="K1989" s="31" t="s">
        <v>41</v>
      </c>
      <c r="L1989" s="31"/>
      <c r="M1989" s="169"/>
      <c r="N1989" s="148"/>
      <c r="O1989" s="44" t="s">
        <v>3284</v>
      </c>
      <c r="P1989" s="43">
        <v>2003</v>
      </c>
      <c r="Q1989" s="207" t="s">
        <v>3337</v>
      </c>
      <c r="R1989" s="84" t="s">
        <v>3270</v>
      </c>
      <c r="S1989" s="31" t="s">
        <v>41</v>
      </c>
      <c r="T1989" s="31"/>
      <c r="U1989" s="169"/>
      <c r="V1989" s="150"/>
      <c r="W1989" s="141" t="str" cm="1">
        <f t="array" ref="W1989">IF(SUM(LEN(B1989:V1989))=0,"",IF(OR(OR(ISBLANK(F1989),SUM(LEN(C1989),LEN(D1989))=0),AND(NOT(E1989="Unknown"),ISBLANK(J1989)),AND(NOT(O1989="Unknown"),ISBLANK(R1989))),"Missing Information", INDEX(Table15[Entire Service Line Classification], MATCH(SUMIFS(Table15[Unique ID],Table15[System-Owned Portion],E1989,Table15[If Material Anything Other than "Lead" in Column E,Was Material Ever Previously Lead?],G1989,Table15[Customer-Owned Portion],O1989),Table15[Unique ID],0),0)))</f>
        <v>Non-lead</v>
      </c>
      <c r="X1989"/>
    </row>
    <row r="1990" spans="2:24" ht="29" x14ac:dyDescent="0.35">
      <c r="B1990" s="146"/>
      <c r="C1990" s="31" t="s">
        <v>4449</v>
      </c>
      <c r="D1990" s="31"/>
      <c r="E1990" s="44" t="s">
        <v>3284</v>
      </c>
      <c r="F1990" s="43" t="s">
        <v>41</v>
      </c>
      <c r="G1990" s="84" t="s">
        <v>3249</v>
      </c>
      <c r="H1990" s="31">
        <v>2003</v>
      </c>
      <c r="I1990" s="207" t="s">
        <v>3338</v>
      </c>
      <c r="J1990" s="84" t="s">
        <v>3270</v>
      </c>
      <c r="K1990" s="31" t="s">
        <v>41</v>
      </c>
      <c r="L1990" s="31"/>
      <c r="M1990" s="169"/>
      <c r="N1990" s="148"/>
      <c r="O1990" s="44" t="s">
        <v>3284</v>
      </c>
      <c r="P1990" s="43">
        <v>2003</v>
      </c>
      <c r="Q1990" s="207" t="s">
        <v>3338</v>
      </c>
      <c r="R1990" s="84" t="s">
        <v>3270</v>
      </c>
      <c r="S1990" s="31" t="s">
        <v>41</v>
      </c>
      <c r="T1990" s="31"/>
      <c r="U1990" s="169"/>
      <c r="V1990" s="150"/>
      <c r="W1990" s="141" t="str" cm="1">
        <f t="array" ref="W1990">IF(SUM(LEN(B1990:V1990))=0,"",IF(OR(OR(ISBLANK(F1990),SUM(LEN(C1990),LEN(D1990))=0),AND(NOT(E1990="Unknown"),ISBLANK(J1990)),AND(NOT(O1990="Unknown"),ISBLANK(R1990))),"Missing Information", INDEX(Table15[Entire Service Line Classification], MATCH(SUMIFS(Table15[Unique ID],Table15[System-Owned Portion],E1990,Table15[If Material Anything Other than "Lead" in Column E,Was Material Ever Previously Lead?],G1990,Table15[Customer-Owned Portion],O1990),Table15[Unique ID],0),0)))</f>
        <v>Non-lead</v>
      </c>
      <c r="X1990"/>
    </row>
    <row r="1991" spans="2:24" ht="29" x14ac:dyDescent="0.35">
      <c r="B1991" s="146"/>
      <c r="C1991" s="31" t="s">
        <v>4450</v>
      </c>
      <c r="D1991" s="31"/>
      <c r="E1991" s="44" t="s">
        <v>3284</v>
      </c>
      <c r="F1991" s="43" t="s">
        <v>41</v>
      </c>
      <c r="G1991" s="84" t="s">
        <v>3249</v>
      </c>
      <c r="H1991" s="31">
        <v>2003</v>
      </c>
      <c r="I1991" s="207" t="s">
        <v>3338</v>
      </c>
      <c r="J1991" s="84" t="s">
        <v>3270</v>
      </c>
      <c r="K1991" s="31" t="s">
        <v>41</v>
      </c>
      <c r="L1991" s="31"/>
      <c r="M1991" s="169"/>
      <c r="N1991" s="148"/>
      <c r="O1991" s="44" t="s">
        <v>3284</v>
      </c>
      <c r="P1991" s="43">
        <v>2003</v>
      </c>
      <c r="Q1991" s="207" t="s">
        <v>3338</v>
      </c>
      <c r="R1991" s="84" t="s">
        <v>3270</v>
      </c>
      <c r="S1991" s="31" t="s">
        <v>41</v>
      </c>
      <c r="T1991" s="31"/>
      <c r="U1991" s="169"/>
      <c r="V1991" s="150"/>
      <c r="W1991" s="141" t="str" cm="1">
        <f t="array" ref="W1991">IF(SUM(LEN(B1991:V1991))=0,"",IF(OR(OR(ISBLANK(F1991),SUM(LEN(C1991),LEN(D1991))=0),AND(NOT(E1991="Unknown"),ISBLANK(J1991)),AND(NOT(O1991="Unknown"),ISBLANK(R1991))),"Missing Information", INDEX(Table15[Entire Service Line Classification], MATCH(SUMIFS(Table15[Unique ID],Table15[System-Owned Portion],E1991,Table15[If Material Anything Other than "Lead" in Column E,Was Material Ever Previously Lead?],G1991,Table15[Customer-Owned Portion],O1991),Table15[Unique ID],0),0)))</f>
        <v>Non-lead</v>
      </c>
      <c r="X1991"/>
    </row>
    <row r="1992" spans="2:24" ht="29" x14ac:dyDescent="0.35">
      <c r="B1992" s="146"/>
      <c r="C1992" s="31" t="s">
        <v>4451</v>
      </c>
      <c r="D1992" s="31"/>
      <c r="E1992" s="44" t="s">
        <v>3284</v>
      </c>
      <c r="F1992" s="43" t="s">
        <v>41</v>
      </c>
      <c r="G1992" s="84" t="s">
        <v>3249</v>
      </c>
      <c r="H1992" s="31">
        <v>2003</v>
      </c>
      <c r="I1992" s="207" t="s">
        <v>3338</v>
      </c>
      <c r="J1992" s="84" t="s">
        <v>3270</v>
      </c>
      <c r="K1992" s="31" t="s">
        <v>41</v>
      </c>
      <c r="L1992" s="31"/>
      <c r="M1992" s="169"/>
      <c r="N1992" s="148"/>
      <c r="O1992" s="44" t="s">
        <v>3284</v>
      </c>
      <c r="P1992" s="43">
        <v>2003</v>
      </c>
      <c r="Q1992" s="207" t="s">
        <v>3338</v>
      </c>
      <c r="R1992" s="84" t="s">
        <v>3270</v>
      </c>
      <c r="S1992" s="31" t="s">
        <v>41</v>
      </c>
      <c r="T1992" s="31"/>
      <c r="U1992" s="169"/>
      <c r="V1992" s="150"/>
      <c r="W1992" s="141" t="str" cm="1">
        <f t="array" ref="W1992">IF(SUM(LEN(B1992:V1992))=0,"",IF(OR(OR(ISBLANK(F1992),SUM(LEN(C1992),LEN(D1992))=0),AND(NOT(E1992="Unknown"),ISBLANK(J1992)),AND(NOT(O1992="Unknown"),ISBLANK(R1992))),"Missing Information", INDEX(Table15[Entire Service Line Classification], MATCH(SUMIFS(Table15[Unique ID],Table15[System-Owned Portion],E1992,Table15[If Material Anything Other than "Lead" in Column E,Was Material Ever Previously Lead?],G1992,Table15[Customer-Owned Portion],O1992),Table15[Unique ID],0),0)))</f>
        <v>Non-lead</v>
      </c>
      <c r="X1992"/>
    </row>
    <row r="1993" spans="2:24" ht="29" x14ac:dyDescent="0.35">
      <c r="B1993" s="146"/>
      <c r="C1993" s="31" t="s">
        <v>4452</v>
      </c>
      <c r="D1993" s="31"/>
      <c r="E1993" s="44" t="s">
        <v>3284</v>
      </c>
      <c r="F1993" s="43" t="s">
        <v>41</v>
      </c>
      <c r="G1993" s="84" t="s">
        <v>3249</v>
      </c>
      <c r="H1993" s="31">
        <v>2003</v>
      </c>
      <c r="I1993" s="207" t="s">
        <v>3338</v>
      </c>
      <c r="J1993" s="84" t="s">
        <v>3270</v>
      </c>
      <c r="K1993" s="31" t="s">
        <v>41</v>
      </c>
      <c r="L1993" s="31"/>
      <c r="M1993" s="169"/>
      <c r="N1993" s="148"/>
      <c r="O1993" s="44" t="s">
        <v>3284</v>
      </c>
      <c r="P1993" s="43">
        <v>2003</v>
      </c>
      <c r="Q1993" s="207" t="s">
        <v>3338</v>
      </c>
      <c r="R1993" s="84" t="s">
        <v>3270</v>
      </c>
      <c r="S1993" s="31" t="s">
        <v>41</v>
      </c>
      <c r="T1993" s="31"/>
      <c r="U1993" s="169"/>
      <c r="V1993" s="150"/>
      <c r="W1993" s="141" t="str" cm="1">
        <f t="array" ref="W1993">IF(SUM(LEN(B1993:V1993))=0,"",IF(OR(OR(ISBLANK(F1993),SUM(LEN(C1993),LEN(D1993))=0),AND(NOT(E1993="Unknown"),ISBLANK(J1993)),AND(NOT(O1993="Unknown"),ISBLANK(R1993))),"Missing Information", INDEX(Table15[Entire Service Line Classification], MATCH(SUMIFS(Table15[Unique ID],Table15[System-Owned Portion],E1993,Table15[If Material Anything Other than "Lead" in Column E,Was Material Ever Previously Lead?],G1993,Table15[Customer-Owned Portion],O1993),Table15[Unique ID],0),0)))</f>
        <v>Non-lead</v>
      </c>
      <c r="X1993"/>
    </row>
    <row r="1994" spans="2:24" ht="29" x14ac:dyDescent="0.35">
      <c r="B1994" s="146"/>
      <c r="C1994" s="31" t="s">
        <v>4453</v>
      </c>
      <c r="D1994" s="31"/>
      <c r="E1994" s="44" t="s">
        <v>3284</v>
      </c>
      <c r="F1994" s="43" t="s">
        <v>41</v>
      </c>
      <c r="G1994" s="84" t="s">
        <v>3249</v>
      </c>
      <c r="H1994" s="31">
        <v>2003</v>
      </c>
      <c r="I1994" s="207" t="s">
        <v>3338</v>
      </c>
      <c r="J1994" s="84" t="s">
        <v>3270</v>
      </c>
      <c r="K1994" s="31" t="s">
        <v>41</v>
      </c>
      <c r="L1994" s="31"/>
      <c r="M1994" s="169"/>
      <c r="N1994" s="148"/>
      <c r="O1994" s="44" t="s">
        <v>3284</v>
      </c>
      <c r="P1994" s="43">
        <v>2003</v>
      </c>
      <c r="Q1994" s="207" t="s">
        <v>3338</v>
      </c>
      <c r="R1994" s="84" t="s">
        <v>3270</v>
      </c>
      <c r="S1994" s="31" t="s">
        <v>41</v>
      </c>
      <c r="T1994" s="31"/>
      <c r="U1994" s="169"/>
      <c r="V1994" s="150"/>
      <c r="W1994" s="141" t="str" cm="1">
        <f t="array" ref="W1994">IF(SUM(LEN(B1994:V1994))=0,"",IF(OR(OR(ISBLANK(F1994),SUM(LEN(C1994),LEN(D1994))=0),AND(NOT(E1994="Unknown"),ISBLANK(J1994)),AND(NOT(O1994="Unknown"),ISBLANK(R1994))),"Missing Information", INDEX(Table15[Entire Service Line Classification], MATCH(SUMIFS(Table15[Unique ID],Table15[System-Owned Portion],E1994,Table15[If Material Anything Other than "Lead" in Column E,Was Material Ever Previously Lead?],G1994,Table15[Customer-Owned Portion],O1994),Table15[Unique ID],0),0)))</f>
        <v>Non-lead</v>
      </c>
      <c r="X1994"/>
    </row>
    <row r="1995" spans="2:24" ht="29" x14ac:dyDescent="0.35">
      <c r="B1995" s="146"/>
      <c r="C1995" s="31" t="s">
        <v>4454</v>
      </c>
      <c r="D1995" s="31"/>
      <c r="E1995" s="44" t="s">
        <v>3284</v>
      </c>
      <c r="F1995" s="43" t="s">
        <v>41</v>
      </c>
      <c r="G1995" s="84" t="s">
        <v>3249</v>
      </c>
      <c r="H1995" s="31">
        <v>2003</v>
      </c>
      <c r="I1995" s="207" t="s">
        <v>3338</v>
      </c>
      <c r="J1995" s="84" t="s">
        <v>3270</v>
      </c>
      <c r="K1995" s="31" t="s">
        <v>41</v>
      </c>
      <c r="L1995" s="31"/>
      <c r="M1995" s="169"/>
      <c r="N1995" s="148"/>
      <c r="O1995" s="44" t="s">
        <v>3284</v>
      </c>
      <c r="P1995" s="43">
        <v>2003</v>
      </c>
      <c r="Q1995" s="207" t="s">
        <v>3338</v>
      </c>
      <c r="R1995" s="84" t="s">
        <v>3270</v>
      </c>
      <c r="S1995" s="31" t="s">
        <v>41</v>
      </c>
      <c r="T1995" s="31"/>
      <c r="U1995" s="169"/>
      <c r="V1995" s="150"/>
      <c r="W1995" s="141" t="str" cm="1">
        <f t="array" ref="W1995">IF(SUM(LEN(B1995:V1995))=0,"",IF(OR(OR(ISBLANK(F1995),SUM(LEN(C1995),LEN(D1995))=0),AND(NOT(E1995="Unknown"),ISBLANK(J1995)),AND(NOT(O1995="Unknown"),ISBLANK(R1995))),"Missing Information", INDEX(Table15[Entire Service Line Classification], MATCH(SUMIFS(Table15[Unique ID],Table15[System-Owned Portion],E1995,Table15[If Material Anything Other than "Lead" in Column E,Was Material Ever Previously Lead?],G1995,Table15[Customer-Owned Portion],O1995),Table15[Unique ID],0),0)))</f>
        <v>Non-lead</v>
      </c>
      <c r="X1995"/>
    </row>
    <row r="1996" spans="2:24" ht="29" x14ac:dyDescent="0.35">
      <c r="B1996" s="146"/>
      <c r="C1996" s="31" t="s">
        <v>4455</v>
      </c>
      <c r="D1996" s="31"/>
      <c r="E1996" s="44" t="s">
        <v>3284</v>
      </c>
      <c r="F1996" s="43" t="s">
        <v>41</v>
      </c>
      <c r="G1996" s="84" t="s">
        <v>3249</v>
      </c>
      <c r="H1996" s="31">
        <v>2003</v>
      </c>
      <c r="I1996" s="207" t="s">
        <v>3338</v>
      </c>
      <c r="J1996" s="84" t="s">
        <v>3270</v>
      </c>
      <c r="K1996" s="31" t="s">
        <v>41</v>
      </c>
      <c r="L1996" s="31"/>
      <c r="M1996" s="169"/>
      <c r="N1996" s="148"/>
      <c r="O1996" s="44" t="s">
        <v>3284</v>
      </c>
      <c r="P1996" s="43">
        <v>2003</v>
      </c>
      <c r="Q1996" s="207" t="s">
        <v>3338</v>
      </c>
      <c r="R1996" s="84" t="s">
        <v>3270</v>
      </c>
      <c r="S1996" s="31" t="s">
        <v>41</v>
      </c>
      <c r="T1996" s="31"/>
      <c r="U1996" s="169"/>
      <c r="V1996" s="150"/>
      <c r="W1996" s="141" t="str" cm="1">
        <f t="array" ref="W1996">IF(SUM(LEN(B1996:V1996))=0,"",IF(OR(OR(ISBLANK(F1996),SUM(LEN(C1996),LEN(D1996))=0),AND(NOT(E1996="Unknown"),ISBLANK(J1996)),AND(NOT(O1996="Unknown"),ISBLANK(R1996))),"Missing Information", INDEX(Table15[Entire Service Line Classification], MATCH(SUMIFS(Table15[Unique ID],Table15[System-Owned Portion],E1996,Table15[If Material Anything Other than "Lead" in Column E,Was Material Ever Previously Lead?],G1996,Table15[Customer-Owned Portion],O1996),Table15[Unique ID],0),0)))</f>
        <v>Non-lead</v>
      </c>
      <c r="X1996"/>
    </row>
    <row r="1997" spans="2:24" ht="29" x14ac:dyDescent="0.35">
      <c r="B1997" s="146"/>
      <c r="C1997" s="31" t="s">
        <v>4456</v>
      </c>
      <c r="D1997" s="31"/>
      <c r="E1997" s="44" t="s">
        <v>3284</v>
      </c>
      <c r="F1997" s="43" t="s">
        <v>41</v>
      </c>
      <c r="G1997" s="84" t="s">
        <v>3249</v>
      </c>
      <c r="H1997" s="31">
        <v>2003</v>
      </c>
      <c r="I1997" s="207" t="s">
        <v>3338</v>
      </c>
      <c r="J1997" s="84" t="s">
        <v>3270</v>
      </c>
      <c r="K1997" s="31" t="s">
        <v>41</v>
      </c>
      <c r="L1997" s="31"/>
      <c r="M1997" s="169"/>
      <c r="N1997" s="148"/>
      <c r="O1997" s="44" t="s">
        <v>3284</v>
      </c>
      <c r="P1997" s="43">
        <v>2003</v>
      </c>
      <c r="Q1997" s="207" t="s">
        <v>3338</v>
      </c>
      <c r="R1997" s="84" t="s">
        <v>3270</v>
      </c>
      <c r="S1997" s="31" t="s">
        <v>41</v>
      </c>
      <c r="T1997" s="31"/>
      <c r="U1997" s="169"/>
      <c r="V1997" s="150"/>
      <c r="W1997" s="141" t="str" cm="1">
        <f t="array" ref="W1997">IF(SUM(LEN(B1997:V1997))=0,"",IF(OR(OR(ISBLANK(F1997),SUM(LEN(C1997),LEN(D1997))=0),AND(NOT(E1997="Unknown"),ISBLANK(J1997)),AND(NOT(O1997="Unknown"),ISBLANK(R1997))),"Missing Information", INDEX(Table15[Entire Service Line Classification], MATCH(SUMIFS(Table15[Unique ID],Table15[System-Owned Portion],E1997,Table15[If Material Anything Other than "Lead" in Column E,Was Material Ever Previously Lead?],G1997,Table15[Customer-Owned Portion],O1997),Table15[Unique ID],0),0)))</f>
        <v>Non-lead</v>
      </c>
      <c r="X1997"/>
    </row>
    <row r="1998" spans="2:24" ht="29" x14ac:dyDescent="0.35">
      <c r="B1998" s="146"/>
      <c r="C1998" s="31" t="s">
        <v>4457</v>
      </c>
      <c r="D1998" s="31"/>
      <c r="E1998" s="44" t="s">
        <v>3284</v>
      </c>
      <c r="F1998" s="43" t="s">
        <v>41</v>
      </c>
      <c r="G1998" s="84" t="s">
        <v>3249</v>
      </c>
      <c r="H1998" s="31">
        <v>2003</v>
      </c>
      <c r="I1998" s="207" t="s">
        <v>3338</v>
      </c>
      <c r="J1998" s="84" t="s">
        <v>3270</v>
      </c>
      <c r="K1998" s="31" t="s">
        <v>41</v>
      </c>
      <c r="L1998" s="31"/>
      <c r="M1998" s="169"/>
      <c r="N1998" s="148"/>
      <c r="O1998" s="44" t="s">
        <v>3284</v>
      </c>
      <c r="P1998" s="43">
        <v>2003</v>
      </c>
      <c r="Q1998" s="207" t="s">
        <v>3338</v>
      </c>
      <c r="R1998" s="84" t="s">
        <v>3270</v>
      </c>
      <c r="S1998" s="31" t="s">
        <v>41</v>
      </c>
      <c r="T1998" s="31"/>
      <c r="U1998" s="169"/>
      <c r="V1998" s="150"/>
      <c r="W1998" s="141" t="str" cm="1">
        <f t="array" ref="W1998">IF(SUM(LEN(B1998:V1998))=0,"",IF(OR(OR(ISBLANK(F1998),SUM(LEN(C1998),LEN(D1998))=0),AND(NOT(E1998="Unknown"),ISBLANK(J1998)),AND(NOT(O1998="Unknown"),ISBLANK(R1998))),"Missing Information", INDEX(Table15[Entire Service Line Classification], MATCH(SUMIFS(Table15[Unique ID],Table15[System-Owned Portion],E1998,Table15[If Material Anything Other than "Lead" in Column E,Was Material Ever Previously Lead?],G1998,Table15[Customer-Owned Portion],O1998),Table15[Unique ID],0),0)))</f>
        <v>Non-lead</v>
      </c>
      <c r="X1998"/>
    </row>
    <row r="1999" spans="2:24" x14ac:dyDescent="0.35">
      <c r="B1999" s="146"/>
      <c r="C1999" s="31" t="s">
        <v>957</v>
      </c>
      <c r="D1999" s="31"/>
      <c r="E1999" s="44" t="s">
        <v>3203</v>
      </c>
      <c r="F1999" s="43" t="s">
        <v>3283</v>
      </c>
      <c r="G1999" s="84" t="s">
        <v>3249</v>
      </c>
      <c r="H1999" s="31">
        <v>1973</v>
      </c>
      <c r="I1999" s="207" t="s">
        <v>3338</v>
      </c>
      <c r="J1999" s="84"/>
      <c r="K1999" s="31" t="s">
        <v>41</v>
      </c>
      <c r="L1999" s="31"/>
      <c r="M1999" s="169"/>
      <c r="N1999" s="148"/>
      <c r="O1999" s="44" t="s">
        <v>3203</v>
      </c>
      <c r="P1999" s="43">
        <v>1973</v>
      </c>
      <c r="Q1999" s="207" t="s">
        <v>3338</v>
      </c>
      <c r="R1999" s="84" t="s">
        <v>3203</v>
      </c>
      <c r="S1999" s="31" t="s">
        <v>41</v>
      </c>
      <c r="T1999" s="31"/>
      <c r="U1999" s="169"/>
      <c r="V1999" s="150"/>
      <c r="W1999" s="141" t="str" cm="1">
        <f t="array" ref="W1999">IF(SUM(LEN(B1999:V1999))=0,"",IF(OR(OR(ISBLANK(F1999),SUM(LEN(C1999),LEN(D1999))=0),AND(NOT(E1999="Unknown"),ISBLANK(J1999)),AND(NOT(O1999="Unknown"),ISBLANK(R1999))),"Missing Information", INDEX(Table15[Entire Service Line Classification], MATCH(SUMIFS(Table15[Unique ID],Table15[System-Owned Portion],E1999,Table15[If Material Anything Other than "Lead" in Column E,Was Material Ever Previously Lead?],G1999,Table15[Customer-Owned Portion],O1999),Table15[Unique ID],0),0)))</f>
        <v>Lead Status Unknown</v>
      </c>
      <c r="X1999"/>
    </row>
    <row r="2000" spans="2:24" ht="29" x14ac:dyDescent="0.35">
      <c r="B2000" s="146"/>
      <c r="C2000" s="31" t="s">
        <v>4458</v>
      </c>
      <c r="D2000" s="31"/>
      <c r="E2000" s="44" t="s">
        <v>3284</v>
      </c>
      <c r="F2000" s="43" t="s">
        <v>41</v>
      </c>
      <c r="G2000" s="84" t="s">
        <v>3249</v>
      </c>
      <c r="H2000" s="31">
        <v>2003</v>
      </c>
      <c r="I2000" s="207" t="s">
        <v>3341</v>
      </c>
      <c r="J2000" s="84" t="s">
        <v>3270</v>
      </c>
      <c r="K2000" s="31" t="s">
        <v>41</v>
      </c>
      <c r="L2000" s="31"/>
      <c r="M2000" s="169"/>
      <c r="N2000" s="148"/>
      <c r="O2000" s="44" t="s">
        <v>3284</v>
      </c>
      <c r="P2000" s="43">
        <v>2003</v>
      </c>
      <c r="Q2000" s="207" t="s">
        <v>3341</v>
      </c>
      <c r="R2000" s="84" t="s">
        <v>3270</v>
      </c>
      <c r="S2000" s="31" t="s">
        <v>41</v>
      </c>
      <c r="T2000" s="31"/>
      <c r="U2000" s="169"/>
      <c r="V2000" s="150"/>
      <c r="W2000" s="141" t="str" cm="1">
        <f t="array" ref="W2000">IF(SUM(LEN(B2000:V2000))=0,"",IF(OR(OR(ISBLANK(F2000),SUM(LEN(C2000),LEN(D2000))=0),AND(NOT(E2000="Unknown"),ISBLANK(J2000)),AND(NOT(O2000="Unknown"),ISBLANK(R2000))),"Missing Information", INDEX(Table15[Entire Service Line Classification], MATCH(SUMIFS(Table15[Unique ID],Table15[System-Owned Portion],E2000,Table15[If Material Anything Other than "Lead" in Column E,Was Material Ever Previously Lead?],G2000,Table15[Customer-Owned Portion],O2000),Table15[Unique ID],0),0)))</f>
        <v>Non-lead</v>
      </c>
      <c r="X2000"/>
    </row>
    <row r="2001" spans="2:24" ht="29" x14ac:dyDescent="0.35">
      <c r="B2001" s="146"/>
      <c r="C2001" s="31" t="s">
        <v>4459</v>
      </c>
      <c r="D2001" s="31"/>
      <c r="E2001" s="44" t="s">
        <v>3284</v>
      </c>
      <c r="F2001" s="43" t="s">
        <v>41</v>
      </c>
      <c r="G2001" s="84" t="s">
        <v>3249</v>
      </c>
      <c r="H2001" s="31">
        <v>2003</v>
      </c>
      <c r="I2001" s="207" t="s">
        <v>3338</v>
      </c>
      <c r="J2001" s="84" t="s">
        <v>3270</v>
      </c>
      <c r="K2001" s="31" t="s">
        <v>41</v>
      </c>
      <c r="L2001" s="31"/>
      <c r="M2001" s="169"/>
      <c r="N2001" s="148"/>
      <c r="O2001" s="44" t="s">
        <v>3284</v>
      </c>
      <c r="P2001" s="43">
        <v>2003</v>
      </c>
      <c r="Q2001" s="207" t="s">
        <v>3338</v>
      </c>
      <c r="R2001" s="84" t="s">
        <v>3270</v>
      </c>
      <c r="S2001" s="31" t="s">
        <v>41</v>
      </c>
      <c r="T2001" s="31"/>
      <c r="U2001" s="169"/>
      <c r="V2001" s="150"/>
      <c r="W2001" s="141" t="str" cm="1">
        <f t="array" ref="W2001">IF(SUM(LEN(B2001:V2001))=0,"",IF(OR(OR(ISBLANK(F2001),SUM(LEN(C2001),LEN(D2001))=0),AND(NOT(E2001="Unknown"),ISBLANK(J2001)),AND(NOT(O2001="Unknown"),ISBLANK(R2001))),"Missing Information", INDEX(Table15[Entire Service Line Classification], MATCH(SUMIFS(Table15[Unique ID],Table15[System-Owned Portion],E2001,Table15[If Material Anything Other than "Lead" in Column E,Was Material Ever Previously Lead?],G2001,Table15[Customer-Owned Portion],O2001),Table15[Unique ID],0),0)))</f>
        <v>Non-lead</v>
      </c>
      <c r="X2001"/>
    </row>
    <row r="2002" spans="2:24" ht="29" x14ac:dyDescent="0.35">
      <c r="B2002" s="146"/>
      <c r="C2002" s="31" t="s">
        <v>4460</v>
      </c>
      <c r="D2002" s="31"/>
      <c r="E2002" s="44" t="s">
        <v>3284</v>
      </c>
      <c r="F2002" s="43" t="s">
        <v>41</v>
      </c>
      <c r="G2002" s="84" t="s">
        <v>3249</v>
      </c>
      <c r="H2002" s="31">
        <v>2003</v>
      </c>
      <c r="I2002" s="207" t="s">
        <v>3338</v>
      </c>
      <c r="J2002" s="84" t="s">
        <v>3270</v>
      </c>
      <c r="K2002" s="31" t="s">
        <v>41</v>
      </c>
      <c r="L2002" s="31"/>
      <c r="M2002" s="169"/>
      <c r="N2002" s="148"/>
      <c r="O2002" s="44" t="s">
        <v>3284</v>
      </c>
      <c r="P2002" s="43">
        <v>2003</v>
      </c>
      <c r="Q2002" s="207" t="s">
        <v>3338</v>
      </c>
      <c r="R2002" s="84" t="s">
        <v>3270</v>
      </c>
      <c r="S2002" s="31" t="s">
        <v>41</v>
      </c>
      <c r="T2002" s="31"/>
      <c r="U2002" s="169"/>
      <c r="V2002" s="150"/>
      <c r="W2002" s="141" t="str" cm="1">
        <f t="array" ref="W2002">IF(SUM(LEN(B2002:V2002))=0,"",IF(OR(OR(ISBLANK(F2002),SUM(LEN(C2002),LEN(D2002))=0),AND(NOT(E2002="Unknown"),ISBLANK(J2002)),AND(NOT(O2002="Unknown"),ISBLANK(R2002))),"Missing Information", INDEX(Table15[Entire Service Line Classification], MATCH(SUMIFS(Table15[Unique ID],Table15[System-Owned Portion],E2002,Table15[If Material Anything Other than "Lead" in Column E,Was Material Ever Previously Lead?],G2002,Table15[Customer-Owned Portion],O2002),Table15[Unique ID],0),0)))</f>
        <v>Non-lead</v>
      </c>
      <c r="X2002"/>
    </row>
    <row r="2003" spans="2:24" ht="29" x14ac:dyDescent="0.35">
      <c r="B2003" s="146"/>
      <c r="C2003" s="31" t="s">
        <v>4461</v>
      </c>
      <c r="D2003" s="31"/>
      <c r="E2003" s="44" t="s">
        <v>3284</v>
      </c>
      <c r="F2003" s="43" t="s">
        <v>41</v>
      </c>
      <c r="G2003" s="84" t="s">
        <v>3249</v>
      </c>
      <c r="H2003" s="31">
        <v>2003</v>
      </c>
      <c r="I2003" s="207" t="s">
        <v>3338</v>
      </c>
      <c r="J2003" s="84" t="s">
        <v>3270</v>
      </c>
      <c r="K2003" s="31" t="s">
        <v>41</v>
      </c>
      <c r="L2003" s="31"/>
      <c r="M2003" s="169"/>
      <c r="N2003" s="148"/>
      <c r="O2003" s="44" t="s">
        <v>3284</v>
      </c>
      <c r="P2003" s="43">
        <v>2003</v>
      </c>
      <c r="Q2003" s="207" t="s">
        <v>3338</v>
      </c>
      <c r="R2003" s="84" t="s">
        <v>3270</v>
      </c>
      <c r="S2003" s="31" t="s">
        <v>41</v>
      </c>
      <c r="T2003" s="31"/>
      <c r="U2003" s="169"/>
      <c r="V2003" s="150"/>
      <c r="W2003" s="141" t="str" cm="1">
        <f t="array" ref="W2003">IF(SUM(LEN(B2003:V2003))=0,"",IF(OR(OR(ISBLANK(F2003),SUM(LEN(C2003),LEN(D2003))=0),AND(NOT(E2003="Unknown"),ISBLANK(J2003)),AND(NOT(O2003="Unknown"),ISBLANK(R2003))),"Missing Information", INDEX(Table15[Entire Service Line Classification], MATCH(SUMIFS(Table15[Unique ID],Table15[System-Owned Portion],E2003,Table15[If Material Anything Other than "Lead" in Column E,Was Material Ever Previously Lead?],G2003,Table15[Customer-Owned Portion],O2003),Table15[Unique ID],0),0)))</f>
        <v>Non-lead</v>
      </c>
      <c r="X2003"/>
    </row>
    <row r="2004" spans="2:24" x14ac:dyDescent="0.35">
      <c r="B2004" s="146"/>
      <c r="C2004" s="31" t="s">
        <v>958</v>
      </c>
      <c r="D2004" s="31"/>
      <c r="E2004" s="44" t="s">
        <v>3203</v>
      </c>
      <c r="F2004" s="43" t="s">
        <v>3283</v>
      </c>
      <c r="G2004" s="84" t="s">
        <v>3249</v>
      </c>
      <c r="H2004" s="31">
        <v>1942</v>
      </c>
      <c r="I2004" s="207" t="s">
        <v>3338</v>
      </c>
      <c r="J2004" s="84"/>
      <c r="K2004" s="31" t="s">
        <v>41</v>
      </c>
      <c r="L2004" s="31"/>
      <c r="M2004" s="169"/>
      <c r="N2004" s="148"/>
      <c r="O2004" s="44" t="s">
        <v>3203</v>
      </c>
      <c r="P2004" s="43">
        <v>1942</v>
      </c>
      <c r="Q2004" s="207" t="s">
        <v>3338</v>
      </c>
      <c r="R2004" s="84" t="s">
        <v>3203</v>
      </c>
      <c r="S2004" s="31" t="s">
        <v>41</v>
      </c>
      <c r="T2004" s="31"/>
      <c r="U2004" s="169"/>
      <c r="V2004" s="150"/>
      <c r="W2004" s="141" t="str" cm="1">
        <f t="array" ref="W2004">IF(SUM(LEN(B2004:V2004))=0,"",IF(OR(OR(ISBLANK(F2004),SUM(LEN(C2004),LEN(D2004))=0),AND(NOT(E2004="Unknown"),ISBLANK(J2004)),AND(NOT(O2004="Unknown"),ISBLANK(R2004))),"Missing Information", INDEX(Table15[Entire Service Line Classification], MATCH(SUMIFS(Table15[Unique ID],Table15[System-Owned Portion],E2004,Table15[If Material Anything Other than "Lead" in Column E,Was Material Ever Previously Lead?],G2004,Table15[Customer-Owned Portion],O2004),Table15[Unique ID],0),0)))</f>
        <v>Lead Status Unknown</v>
      </c>
      <c r="X2004"/>
    </row>
    <row r="2005" spans="2:24" ht="29" x14ac:dyDescent="0.35">
      <c r="B2005" s="146"/>
      <c r="C2005" s="31" t="s">
        <v>4462</v>
      </c>
      <c r="D2005" s="31"/>
      <c r="E2005" s="44" t="s">
        <v>3284</v>
      </c>
      <c r="F2005" s="43" t="s">
        <v>41</v>
      </c>
      <c r="G2005" s="84" t="s">
        <v>3249</v>
      </c>
      <c r="H2005" s="31">
        <v>1993</v>
      </c>
      <c r="I2005" s="207" t="s">
        <v>3337</v>
      </c>
      <c r="J2005" s="84" t="s">
        <v>3270</v>
      </c>
      <c r="K2005" s="31" t="s">
        <v>41</v>
      </c>
      <c r="L2005" s="31"/>
      <c r="M2005" s="169"/>
      <c r="N2005" s="148"/>
      <c r="O2005" s="44" t="s">
        <v>3284</v>
      </c>
      <c r="P2005" s="43">
        <v>1993</v>
      </c>
      <c r="Q2005" s="207" t="s">
        <v>3337</v>
      </c>
      <c r="R2005" s="84" t="s">
        <v>3270</v>
      </c>
      <c r="S2005" s="31" t="s">
        <v>41</v>
      </c>
      <c r="T2005" s="31"/>
      <c r="U2005" s="169"/>
      <c r="V2005" s="150"/>
      <c r="W2005" s="141" t="str" cm="1">
        <f t="array" ref="W2005">IF(SUM(LEN(B2005:V2005))=0,"",IF(OR(OR(ISBLANK(F2005),SUM(LEN(C2005),LEN(D2005))=0),AND(NOT(E2005="Unknown"),ISBLANK(J2005)),AND(NOT(O2005="Unknown"),ISBLANK(R2005))),"Missing Information", INDEX(Table15[Entire Service Line Classification], MATCH(SUMIFS(Table15[Unique ID],Table15[System-Owned Portion],E2005,Table15[If Material Anything Other than "Lead" in Column E,Was Material Ever Previously Lead?],G2005,Table15[Customer-Owned Portion],O2005),Table15[Unique ID],0),0)))</f>
        <v>Non-lead</v>
      </c>
      <c r="X2005"/>
    </row>
    <row r="2006" spans="2:24" ht="29" x14ac:dyDescent="0.35">
      <c r="B2006" s="146"/>
      <c r="C2006" s="31" t="s">
        <v>4463</v>
      </c>
      <c r="D2006" s="31"/>
      <c r="E2006" s="44" t="s">
        <v>3284</v>
      </c>
      <c r="F2006" s="43" t="s">
        <v>41</v>
      </c>
      <c r="G2006" s="84" t="s">
        <v>3249</v>
      </c>
      <c r="H2006" s="31">
        <v>1990</v>
      </c>
      <c r="I2006" s="207" t="s">
        <v>3338</v>
      </c>
      <c r="J2006" s="84" t="s">
        <v>3270</v>
      </c>
      <c r="K2006" s="31" t="s">
        <v>41</v>
      </c>
      <c r="L2006" s="31"/>
      <c r="M2006" s="169"/>
      <c r="N2006" s="148"/>
      <c r="O2006" s="44" t="s">
        <v>3284</v>
      </c>
      <c r="P2006" s="43">
        <v>1990</v>
      </c>
      <c r="Q2006" s="207" t="s">
        <v>3338</v>
      </c>
      <c r="R2006" s="84" t="s">
        <v>3270</v>
      </c>
      <c r="S2006" s="31" t="s">
        <v>41</v>
      </c>
      <c r="T2006" s="31"/>
      <c r="U2006" s="169"/>
      <c r="V2006" s="150"/>
      <c r="W2006" s="141" t="str" cm="1">
        <f t="array" ref="W2006">IF(SUM(LEN(B2006:V2006))=0,"",IF(OR(OR(ISBLANK(F2006),SUM(LEN(C2006),LEN(D2006))=0),AND(NOT(E2006="Unknown"),ISBLANK(J2006)),AND(NOT(O2006="Unknown"),ISBLANK(R2006))),"Missing Information", INDEX(Table15[Entire Service Line Classification], MATCH(SUMIFS(Table15[Unique ID],Table15[System-Owned Portion],E2006,Table15[If Material Anything Other than "Lead" in Column E,Was Material Ever Previously Lead?],G2006,Table15[Customer-Owned Portion],O2006),Table15[Unique ID],0),0)))</f>
        <v>Non-lead</v>
      </c>
      <c r="X2006"/>
    </row>
    <row r="2007" spans="2:24" x14ac:dyDescent="0.35">
      <c r="B2007" s="146"/>
      <c r="C2007" s="31" t="s">
        <v>4464</v>
      </c>
      <c r="D2007" s="31"/>
      <c r="E2007" s="44" t="s">
        <v>3203</v>
      </c>
      <c r="F2007" s="43" t="s">
        <v>3283</v>
      </c>
      <c r="G2007" s="84" t="s">
        <v>3249</v>
      </c>
      <c r="H2007" s="31">
        <v>1917</v>
      </c>
      <c r="I2007" s="207" t="s">
        <v>3336</v>
      </c>
      <c r="J2007" s="84"/>
      <c r="K2007" s="31" t="s">
        <v>41</v>
      </c>
      <c r="L2007" s="31"/>
      <c r="M2007" s="169"/>
      <c r="N2007" s="148"/>
      <c r="O2007" s="44" t="s">
        <v>3203</v>
      </c>
      <c r="P2007" s="43">
        <v>1917</v>
      </c>
      <c r="Q2007" s="207" t="s">
        <v>3336</v>
      </c>
      <c r="R2007" s="84" t="s">
        <v>3203</v>
      </c>
      <c r="S2007" s="31" t="s">
        <v>41</v>
      </c>
      <c r="T2007" s="31"/>
      <c r="U2007" s="169"/>
      <c r="V2007" s="150"/>
      <c r="W2007" s="141" t="str" cm="1">
        <f t="array" ref="W2007">IF(SUM(LEN(B2007:V2007))=0,"",IF(OR(OR(ISBLANK(F2007),SUM(LEN(C2007),LEN(D2007))=0),AND(NOT(E2007="Unknown"),ISBLANK(J2007)),AND(NOT(O2007="Unknown"),ISBLANK(R2007))),"Missing Information", INDEX(Table15[Entire Service Line Classification], MATCH(SUMIFS(Table15[Unique ID],Table15[System-Owned Portion],E2007,Table15[If Material Anything Other than "Lead" in Column E,Was Material Ever Previously Lead?],G2007,Table15[Customer-Owned Portion],O2007),Table15[Unique ID],0),0)))</f>
        <v>Lead Status Unknown</v>
      </c>
      <c r="X2007"/>
    </row>
    <row r="2008" spans="2:24" x14ac:dyDescent="0.35">
      <c r="B2008" s="146"/>
      <c r="C2008" s="31" t="s">
        <v>959</v>
      </c>
      <c r="D2008" s="31"/>
      <c r="E2008" s="44" t="s">
        <v>3203</v>
      </c>
      <c r="F2008" s="43" t="s">
        <v>3283</v>
      </c>
      <c r="G2008" s="84" t="s">
        <v>3249</v>
      </c>
      <c r="H2008" s="31">
        <v>1972</v>
      </c>
      <c r="I2008" s="207" t="s">
        <v>3337</v>
      </c>
      <c r="J2008" s="84"/>
      <c r="K2008" s="31" t="s">
        <v>41</v>
      </c>
      <c r="L2008" s="31"/>
      <c r="M2008" s="169"/>
      <c r="N2008" s="148"/>
      <c r="O2008" s="44" t="s">
        <v>3203</v>
      </c>
      <c r="P2008" s="43">
        <v>1972</v>
      </c>
      <c r="Q2008" s="207" t="s">
        <v>3337</v>
      </c>
      <c r="R2008" s="84" t="s">
        <v>3203</v>
      </c>
      <c r="S2008" s="31" t="s">
        <v>41</v>
      </c>
      <c r="T2008" s="31"/>
      <c r="U2008" s="169"/>
      <c r="V2008" s="150"/>
      <c r="W2008" s="141" t="str" cm="1">
        <f t="array" ref="W2008">IF(SUM(LEN(B2008:V2008))=0,"",IF(OR(OR(ISBLANK(F2008),SUM(LEN(C2008),LEN(D2008))=0),AND(NOT(E2008="Unknown"),ISBLANK(J2008)),AND(NOT(O2008="Unknown"),ISBLANK(R2008))),"Missing Information", INDEX(Table15[Entire Service Line Classification], MATCH(SUMIFS(Table15[Unique ID],Table15[System-Owned Portion],E2008,Table15[If Material Anything Other than "Lead" in Column E,Was Material Ever Previously Lead?],G2008,Table15[Customer-Owned Portion],O2008),Table15[Unique ID],0),0)))</f>
        <v>Lead Status Unknown</v>
      </c>
      <c r="X2008"/>
    </row>
    <row r="2009" spans="2:24" x14ac:dyDescent="0.35">
      <c r="B2009" s="146"/>
      <c r="C2009" s="31" t="s">
        <v>4465</v>
      </c>
      <c r="D2009" s="31"/>
      <c r="E2009" s="44" t="s">
        <v>3203</v>
      </c>
      <c r="F2009" s="43" t="s">
        <v>3283</v>
      </c>
      <c r="G2009" s="84" t="s">
        <v>3249</v>
      </c>
      <c r="H2009" s="31">
        <v>1933</v>
      </c>
      <c r="I2009" s="207" t="s">
        <v>3338</v>
      </c>
      <c r="J2009" s="84"/>
      <c r="K2009" s="31" t="s">
        <v>41</v>
      </c>
      <c r="L2009" s="31"/>
      <c r="M2009" s="169"/>
      <c r="N2009" s="148"/>
      <c r="O2009" s="44" t="s">
        <v>3203</v>
      </c>
      <c r="P2009" s="43">
        <v>1933</v>
      </c>
      <c r="Q2009" s="207" t="s">
        <v>3338</v>
      </c>
      <c r="R2009" s="84" t="s">
        <v>3203</v>
      </c>
      <c r="S2009" s="31" t="s">
        <v>41</v>
      </c>
      <c r="T2009" s="31"/>
      <c r="U2009" s="169"/>
      <c r="V2009" s="150"/>
      <c r="W2009" s="141" t="str" cm="1">
        <f t="array" ref="W2009">IF(SUM(LEN(B2009:V2009))=0,"",IF(OR(OR(ISBLANK(F2009),SUM(LEN(C2009),LEN(D2009))=0),AND(NOT(E2009="Unknown"),ISBLANK(J2009)),AND(NOT(O2009="Unknown"),ISBLANK(R2009))),"Missing Information", INDEX(Table15[Entire Service Line Classification], MATCH(SUMIFS(Table15[Unique ID],Table15[System-Owned Portion],E2009,Table15[If Material Anything Other than "Lead" in Column E,Was Material Ever Previously Lead?],G2009,Table15[Customer-Owned Portion],O2009),Table15[Unique ID],0),0)))</f>
        <v>Lead Status Unknown</v>
      </c>
      <c r="X2009"/>
    </row>
    <row r="2010" spans="2:24" ht="29" x14ac:dyDescent="0.35">
      <c r="B2010" s="146"/>
      <c r="C2010" s="31" t="s">
        <v>960</v>
      </c>
      <c r="D2010" s="31"/>
      <c r="E2010" s="44" t="s">
        <v>3284</v>
      </c>
      <c r="F2010" s="43" t="s">
        <v>41</v>
      </c>
      <c r="G2010" s="84" t="s">
        <v>3249</v>
      </c>
      <c r="H2010" s="31">
        <v>2003</v>
      </c>
      <c r="I2010" s="207" t="s">
        <v>3337</v>
      </c>
      <c r="J2010" s="84" t="s">
        <v>3270</v>
      </c>
      <c r="K2010" s="31" t="s">
        <v>41</v>
      </c>
      <c r="L2010" s="31"/>
      <c r="M2010" s="169"/>
      <c r="N2010" s="148"/>
      <c r="O2010" s="44" t="s">
        <v>3284</v>
      </c>
      <c r="P2010" s="43">
        <v>2003</v>
      </c>
      <c r="Q2010" s="207" t="s">
        <v>3337</v>
      </c>
      <c r="R2010" s="84" t="s">
        <v>3270</v>
      </c>
      <c r="S2010" s="31" t="s">
        <v>41</v>
      </c>
      <c r="T2010" s="31"/>
      <c r="U2010" s="169"/>
      <c r="V2010" s="150"/>
      <c r="W2010" s="141" t="str" cm="1">
        <f t="array" ref="W2010">IF(SUM(LEN(B2010:V2010))=0,"",IF(OR(OR(ISBLANK(F2010),SUM(LEN(C2010),LEN(D2010))=0),AND(NOT(E2010="Unknown"),ISBLANK(J2010)),AND(NOT(O2010="Unknown"),ISBLANK(R2010))),"Missing Information", INDEX(Table15[Entire Service Line Classification], MATCH(SUMIFS(Table15[Unique ID],Table15[System-Owned Portion],E2010,Table15[If Material Anything Other than "Lead" in Column E,Was Material Ever Previously Lead?],G2010,Table15[Customer-Owned Portion],O2010),Table15[Unique ID],0),0)))</f>
        <v>Non-lead</v>
      </c>
      <c r="X2010"/>
    </row>
    <row r="2011" spans="2:24" x14ac:dyDescent="0.35">
      <c r="B2011" s="146"/>
      <c r="C2011" s="31" t="s">
        <v>4466</v>
      </c>
      <c r="D2011" s="31"/>
      <c r="E2011" s="44" t="s">
        <v>3203</v>
      </c>
      <c r="F2011" s="43" t="s">
        <v>3283</v>
      </c>
      <c r="G2011" s="84" t="s">
        <v>3249</v>
      </c>
      <c r="H2011" s="31"/>
      <c r="I2011" s="207" t="s">
        <v>3338</v>
      </c>
      <c r="J2011" s="84"/>
      <c r="K2011" s="31" t="s">
        <v>41</v>
      </c>
      <c r="L2011" s="31"/>
      <c r="M2011" s="169"/>
      <c r="N2011" s="148"/>
      <c r="O2011" s="44" t="s">
        <v>3203</v>
      </c>
      <c r="P2011" s="43"/>
      <c r="Q2011" s="207" t="s">
        <v>3338</v>
      </c>
      <c r="R2011" s="84" t="s">
        <v>3203</v>
      </c>
      <c r="S2011" s="31" t="s">
        <v>41</v>
      </c>
      <c r="T2011" s="31"/>
      <c r="U2011" s="169"/>
      <c r="V2011" s="150"/>
      <c r="W2011" s="141" t="str" cm="1">
        <f t="array" ref="W2011">IF(SUM(LEN(B2011:V2011))=0,"",IF(OR(OR(ISBLANK(F2011),SUM(LEN(C2011),LEN(D2011))=0),AND(NOT(E2011="Unknown"),ISBLANK(J2011)),AND(NOT(O2011="Unknown"),ISBLANK(R2011))),"Missing Information", INDEX(Table15[Entire Service Line Classification], MATCH(SUMIFS(Table15[Unique ID],Table15[System-Owned Portion],E2011,Table15[If Material Anything Other than "Lead" in Column E,Was Material Ever Previously Lead?],G2011,Table15[Customer-Owned Portion],O2011),Table15[Unique ID],0),0)))</f>
        <v>Lead Status Unknown</v>
      </c>
      <c r="X2011"/>
    </row>
    <row r="2012" spans="2:24" x14ac:dyDescent="0.35">
      <c r="B2012" s="146"/>
      <c r="C2012" s="31" t="s">
        <v>4467</v>
      </c>
      <c r="D2012" s="31"/>
      <c r="E2012" s="44" t="s">
        <v>3203</v>
      </c>
      <c r="F2012" s="43" t="s">
        <v>3283</v>
      </c>
      <c r="G2012" s="84" t="s">
        <v>3249</v>
      </c>
      <c r="H2012" s="31">
        <v>1940</v>
      </c>
      <c r="I2012" s="207" t="s">
        <v>3338</v>
      </c>
      <c r="J2012" s="84"/>
      <c r="K2012" s="31" t="s">
        <v>41</v>
      </c>
      <c r="L2012" s="31"/>
      <c r="M2012" s="169"/>
      <c r="N2012" s="148"/>
      <c r="O2012" s="44" t="s">
        <v>3203</v>
      </c>
      <c r="P2012" s="43">
        <v>1940</v>
      </c>
      <c r="Q2012" s="207" t="s">
        <v>3338</v>
      </c>
      <c r="R2012" s="84" t="s">
        <v>3203</v>
      </c>
      <c r="S2012" s="31" t="s">
        <v>41</v>
      </c>
      <c r="T2012" s="31"/>
      <c r="U2012" s="169"/>
      <c r="V2012" s="150"/>
      <c r="W2012" s="141" t="str" cm="1">
        <f t="array" ref="W2012">IF(SUM(LEN(B2012:V2012))=0,"",IF(OR(OR(ISBLANK(F2012),SUM(LEN(C2012),LEN(D2012))=0),AND(NOT(E2012="Unknown"),ISBLANK(J2012)),AND(NOT(O2012="Unknown"),ISBLANK(R2012))),"Missing Information", INDEX(Table15[Entire Service Line Classification], MATCH(SUMIFS(Table15[Unique ID],Table15[System-Owned Portion],E2012,Table15[If Material Anything Other than "Lead" in Column E,Was Material Ever Previously Lead?],G2012,Table15[Customer-Owned Portion],O2012),Table15[Unique ID],0),0)))</f>
        <v>Lead Status Unknown</v>
      </c>
      <c r="X2012"/>
    </row>
    <row r="2013" spans="2:24" x14ac:dyDescent="0.35">
      <c r="B2013" s="146"/>
      <c r="C2013" s="31" t="s">
        <v>961</v>
      </c>
      <c r="D2013" s="31"/>
      <c r="E2013" s="44" t="s">
        <v>3203</v>
      </c>
      <c r="F2013" s="43" t="s">
        <v>3283</v>
      </c>
      <c r="G2013" s="84" t="s">
        <v>3249</v>
      </c>
      <c r="H2013" s="31">
        <v>1964</v>
      </c>
      <c r="I2013" s="207" t="s">
        <v>3341</v>
      </c>
      <c r="J2013" s="84"/>
      <c r="K2013" s="31" t="s">
        <v>41</v>
      </c>
      <c r="L2013" s="31"/>
      <c r="M2013" s="169"/>
      <c r="N2013" s="148"/>
      <c r="O2013" s="44" t="s">
        <v>3203</v>
      </c>
      <c r="P2013" s="43">
        <v>1964</v>
      </c>
      <c r="Q2013" s="207" t="s">
        <v>3341</v>
      </c>
      <c r="R2013" s="84" t="s">
        <v>3203</v>
      </c>
      <c r="S2013" s="31" t="s">
        <v>41</v>
      </c>
      <c r="T2013" s="31"/>
      <c r="U2013" s="169"/>
      <c r="V2013" s="150"/>
      <c r="W2013" s="141" t="str" cm="1">
        <f t="array" ref="W2013">IF(SUM(LEN(B2013:V2013))=0,"",IF(OR(OR(ISBLANK(F2013),SUM(LEN(C2013),LEN(D2013))=0),AND(NOT(E2013="Unknown"),ISBLANK(J2013)),AND(NOT(O2013="Unknown"),ISBLANK(R2013))),"Missing Information", INDEX(Table15[Entire Service Line Classification], MATCH(SUMIFS(Table15[Unique ID],Table15[System-Owned Portion],E2013,Table15[If Material Anything Other than "Lead" in Column E,Was Material Ever Previously Lead?],G2013,Table15[Customer-Owned Portion],O2013),Table15[Unique ID],0),0)))</f>
        <v>Lead Status Unknown</v>
      </c>
      <c r="X2013"/>
    </row>
    <row r="2014" spans="2:24" x14ac:dyDescent="0.35">
      <c r="B2014" s="146"/>
      <c r="C2014" s="31" t="s">
        <v>962</v>
      </c>
      <c r="D2014" s="31"/>
      <c r="E2014" s="44" t="s">
        <v>3203</v>
      </c>
      <c r="F2014" s="43" t="s">
        <v>3283</v>
      </c>
      <c r="G2014" s="84" t="s">
        <v>3249</v>
      </c>
      <c r="H2014" s="31">
        <v>1966</v>
      </c>
      <c r="I2014" s="207" t="s">
        <v>3338</v>
      </c>
      <c r="J2014" s="84"/>
      <c r="K2014" s="31" t="s">
        <v>41</v>
      </c>
      <c r="L2014" s="31"/>
      <c r="M2014" s="169"/>
      <c r="N2014" s="148"/>
      <c r="O2014" s="44" t="s">
        <v>3203</v>
      </c>
      <c r="P2014" s="43">
        <v>1966</v>
      </c>
      <c r="Q2014" s="207" t="s">
        <v>3338</v>
      </c>
      <c r="R2014" s="84" t="s">
        <v>3203</v>
      </c>
      <c r="S2014" s="31" t="s">
        <v>41</v>
      </c>
      <c r="T2014" s="31"/>
      <c r="U2014" s="169"/>
      <c r="V2014" s="150"/>
      <c r="W2014" s="141" t="str" cm="1">
        <f t="array" ref="W2014">IF(SUM(LEN(B2014:V2014))=0,"",IF(OR(OR(ISBLANK(F2014),SUM(LEN(C2014),LEN(D2014))=0),AND(NOT(E2014="Unknown"),ISBLANK(J2014)),AND(NOT(O2014="Unknown"),ISBLANK(R2014))),"Missing Information", INDEX(Table15[Entire Service Line Classification], MATCH(SUMIFS(Table15[Unique ID],Table15[System-Owned Portion],E2014,Table15[If Material Anything Other than "Lead" in Column E,Was Material Ever Previously Lead?],G2014,Table15[Customer-Owned Portion],O2014),Table15[Unique ID],0),0)))</f>
        <v>Lead Status Unknown</v>
      </c>
      <c r="X2014"/>
    </row>
    <row r="2015" spans="2:24" x14ac:dyDescent="0.35">
      <c r="B2015" s="146"/>
      <c r="C2015" s="31" t="s">
        <v>963</v>
      </c>
      <c r="D2015" s="31"/>
      <c r="E2015" s="44" t="s">
        <v>3203</v>
      </c>
      <c r="F2015" s="43" t="s">
        <v>3283</v>
      </c>
      <c r="G2015" s="84" t="s">
        <v>3249</v>
      </c>
      <c r="H2015" s="31">
        <v>1966</v>
      </c>
      <c r="I2015" s="207" t="s">
        <v>3338</v>
      </c>
      <c r="J2015" s="84"/>
      <c r="K2015" s="31" t="s">
        <v>41</v>
      </c>
      <c r="L2015" s="31"/>
      <c r="M2015" s="169"/>
      <c r="N2015" s="148"/>
      <c r="O2015" s="44" t="s">
        <v>3203</v>
      </c>
      <c r="P2015" s="43">
        <v>1966</v>
      </c>
      <c r="Q2015" s="207" t="s">
        <v>3338</v>
      </c>
      <c r="R2015" s="84" t="s">
        <v>3203</v>
      </c>
      <c r="S2015" s="31" t="s">
        <v>41</v>
      </c>
      <c r="T2015" s="31"/>
      <c r="U2015" s="169"/>
      <c r="V2015" s="150"/>
      <c r="W2015" s="141" t="str" cm="1">
        <f t="array" ref="W2015">IF(SUM(LEN(B2015:V2015))=0,"",IF(OR(OR(ISBLANK(F2015),SUM(LEN(C2015),LEN(D2015))=0),AND(NOT(E2015="Unknown"),ISBLANK(J2015)),AND(NOT(O2015="Unknown"),ISBLANK(R2015))),"Missing Information", INDEX(Table15[Entire Service Line Classification], MATCH(SUMIFS(Table15[Unique ID],Table15[System-Owned Portion],E2015,Table15[If Material Anything Other than "Lead" in Column E,Was Material Ever Previously Lead?],G2015,Table15[Customer-Owned Portion],O2015),Table15[Unique ID],0),0)))</f>
        <v>Lead Status Unknown</v>
      </c>
      <c r="X2015"/>
    </row>
    <row r="2016" spans="2:24" x14ac:dyDescent="0.35">
      <c r="B2016" s="146"/>
      <c r="C2016" s="31" t="s">
        <v>964</v>
      </c>
      <c r="D2016" s="31"/>
      <c r="E2016" s="44" t="s">
        <v>3203</v>
      </c>
      <c r="F2016" s="43" t="s">
        <v>3283</v>
      </c>
      <c r="G2016" s="84" t="s">
        <v>3249</v>
      </c>
      <c r="H2016" s="31">
        <v>1966</v>
      </c>
      <c r="I2016" s="207" t="s">
        <v>3338</v>
      </c>
      <c r="J2016" s="84"/>
      <c r="K2016" s="31" t="s">
        <v>41</v>
      </c>
      <c r="L2016" s="31"/>
      <c r="M2016" s="169"/>
      <c r="N2016" s="148"/>
      <c r="O2016" s="44" t="s">
        <v>3203</v>
      </c>
      <c r="P2016" s="43">
        <v>1966</v>
      </c>
      <c r="Q2016" s="207" t="s">
        <v>3338</v>
      </c>
      <c r="R2016" s="84" t="s">
        <v>3203</v>
      </c>
      <c r="S2016" s="31" t="s">
        <v>41</v>
      </c>
      <c r="T2016" s="31"/>
      <c r="U2016" s="169"/>
      <c r="V2016" s="150"/>
      <c r="W2016" s="141" t="str" cm="1">
        <f t="array" ref="W2016">IF(SUM(LEN(B2016:V2016))=0,"",IF(OR(OR(ISBLANK(F2016),SUM(LEN(C2016),LEN(D2016))=0),AND(NOT(E2016="Unknown"),ISBLANK(J2016)),AND(NOT(O2016="Unknown"),ISBLANK(R2016))),"Missing Information", INDEX(Table15[Entire Service Line Classification], MATCH(SUMIFS(Table15[Unique ID],Table15[System-Owned Portion],E2016,Table15[If Material Anything Other than "Lead" in Column E,Was Material Ever Previously Lead?],G2016,Table15[Customer-Owned Portion],O2016),Table15[Unique ID],0),0)))</f>
        <v>Lead Status Unknown</v>
      </c>
      <c r="X2016"/>
    </row>
    <row r="2017" spans="2:24" x14ac:dyDescent="0.35">
      <c r="B2017" s="146"/>
      <c r="C2017" s="31" t="s">
        <v>965</v>
      </c>
      <c r="D2017" s="31"/>
      <c r="E2017" s="44" t="s">
        <v>3203</v>
      </c>
      <c r="F2017" s="43" t="s">
        <v>3283</v>
      </c>
      <c r="G2017" s="84" t="s">
        <v>3249</v>
      </c>
      <c r="H2017" s="31">
        <v>1970</v>
      </c>
      <c r="I2017" s="207" t="s">
        <v>3338</v>
      </c>
      <c r="J2017" s="84"/>
      <c r="K2017" s="31" t="s">
        <v>41</v>
      </c>
      <c r="L2017" s="31"/>
      <c r="M2017" s="169"/>
      <c r="N2017" s="148"/>
      <c r="O2017" s="44" t="s">
        <v>3203</v>
      </c>
      <c r="P2017" s="43">
        <v>1970</v>
      </c>
      <c r="Q2017" s="207" t="s">
        <v>3338</v>
      </c>
      <c r="R2017" s="84" t="s">
        <v>3203</v>
      </c>
      <c r="S2017" s="31" t="s">
        <v>41</v>
      </c>
      <c r="T2017" s="31"/>
      <c r="U2017" s="169"/>
      <c r="V2017" s="150"/>
      <c r="W2017" s="141" t="str" cm="1">
        <f t="array" ref="W2017">IF(SUM(LEN(B2017:V2017))=0,"",IF(OR(OR(ISBLANK(F2017),SUM(LEN(C2017),LEN(D2017))=0),AND(NOT(E2017="Unknown"),ISBLANK(J2017)),AND(NOT(O2017="Unknown"),ISBLANK(R2017))),"Missing Information", INDEX(Table15[Entire Service Line Classification], MATCH(SUMIFS(Table15[Unique ID],Table15[System-Owned Portion],E2017,Table15[If Material Anything Other than "Lead" in Column E,Was Material Ever Previously Lead?],G2017,Table15[Customer-Owned Portion],O2017),Table15[Unique ID],0),0)))</f>
        <v>Lead Status Unknown</v>
      </c>
      <c r="X2017"/>
    </row>
    <row r="2018" spans="2:24" x14ac:dyDescent="0.35">
      <c r="B2018" s="146"/>
      <c r="C2018" s="31" t="s">
        <v>966</v>
      </c>
      <c r="D2018" s="31"/>
      <c r="E2018" s="44" t="s">
        <v>3203</v>
      </c>
      <c r="F2018" s="43" t="s">
        <v>3283</v>
      </c>
      <c r="G2018" s="84" t="s">
        <v>3249</v>
      </c>
      <c r="H2018" s="31">
        <v>1970</v>
      </c>
      <c r="I2018" s="207" t="s">
        <v>3338</v>
      </c>
      <c r="J2018" s="84"/>
      <c r="K2018" s="31" t="s">
        <v>41</v>
      </c>
      <c r="L2018" s="31"/>
      <c r="M2018" s="169"/>
      <c r="N2018" s="148"/>
      <c r="O2018" s="44" t="s">
        <v>3203</v>
      </c>
      <c r="P2018" s="43">
        <v>1970</v>
      </c>
      <c r="Q2018" s="207" t="s">
        <v>3338</v>
      </c>
      <c r="R2018" s="84" t="s">
        <v>3203</v>
      </c>
      <c r="S2018" s="31" t="s">
        <v>41</v>
      </c>
      <c r="T2018" s="31"/>
      <c r="U2018" s="169"/>
      <c r="V2018" s="150"/>
      <c r="W2018" s="141" t="str" cm="1">
        <f t="array" ref="W2018">IF(SUM(LEN(B2018:V2018))=0,"",IF(OR(OR(ISBLANK(F2018),SUM(LEN(C2018),LEN(D2018))=0),AND(NOT(E2018="Unknown"),ISBLANK(J2018)),AND(NOT(O2018="Unknown"),ISBLANK(R2018))),"Missing Information", INDEX(Table15[Entire Service Line Classification], MATCH(SUMIFS(Table15[Unique ID],Table15[System-Owned Portion],E2018,Table15[If Material Anything Other than "Lead" in Column E,Was Material Ever Previously Lead?],G2018,Table15[Customer-Owned Portion],O2018),Table15[Unique ID],0),0)))</f>
        <v>Lead Status Unknown</v>
      </c>
      <c r="X2018"/>
    </row>
    <row r="2019" spans="2:24" x14ac:dyDescent="0.35">
      <c r="B2019" s="146"/>
      <c r="C2019" s="31" t="s">
        <v>967</v>
      </c>
      <c r="D2019" s="31"/>
      <c r="E2019" s="44" t="s">
        <v>3203</v>
      </c>
      <c r="F2019" s="43" t="s">
        <v>3283</v>
      </c>
      <c r="G2019" s="84" t="s">
        <v>3249</v>
      </c>
      <c r="H2019" s="31">
        <v>1966</v>
      </c>
      <c r="I2019" s="207" t="s">
        <v>3338</v>
      </c>
      <c r="J2019" s="84"/>
      <c r="K2019" s="31" t="s">
        <v>41</v>
      </c>
      <c r="L2019" s="31"/>
      <c r="M2019" s="169"/>
      <c r="N2019" s="148"/>
      <c r="O2019" s="44" t="s">
        <v>3203</v>
      </c>
      <c r="P2019" s="43">
        <v>1966</v>
      </c>
      <c r="Q2019" s="207" t="s">
        <v>3338</v>
      </c>
      <c r="R2019" s="84" t="s">
        <v>3203</v>
      </c>
      <c r="S2019" s="31" t="s">
        <v>41</v>
      </c>
      <c r="T2019" s="31"/>
      <c r="U2019" s="169"/>
      <c r="V2019" s="150"/>
      <c r="W2019" s="141" t="str" cm="1">
        <f t="array" ref="W2019">IF(SUM(LEN(B2019:V2019))=0,"",IF(OR(OR(ISBLANK(F2019),SUM(LEN(C2019),LEN(D2019))=0),AND(NOT(E2019="Unknown"),ISBLANK(J2019)),AND(NOT(O2019="Unknown"),ISBLANK(R2019))),"Missing Information", INDEX(Table15[Entire Service Line Classification], MATCH(SUMIFS(Table15[Unique ID],Table15[System-Owned Portion],E2019,Table15[If Material Anything Other than "Lead" in Column E,Was Material Ever Previously Lead?],G2019,Table15[Customer-Owned Portion],O2019),Table15[Unique ID],0),0)))</f>
        <v>Lead Status Unknown</v>
      </c>
      <c r="X2019"/>
    </row>
    <row r="2020" spans="2:24" x14ac:dyDescent="0.35">
      <c r="B2020" s="146"/>
      <c r="C2020" s="31" t="s">
        <v>968</v>
      </c>
      <c r="D2020" s="31"/>
      <c r="E2020" s="44" t="s">
        <v>3203</v>
      </c>
      <c r="F2020" s="43" t="s">
        <v>3283</v>
      </c>
      <c r="G2020" s="84" t="s">
        <v>3249</v>
      </c>
      <c r="H2020" s="31">
        <v>1970</v>
      </c>
      <c r="I2020" s="207" t="s">
        <v>3338</v>
      </c>
      <c r="J2020" s="84"/>
      <c r="K2020" s="31" t="s">
        <v>41</v>
      </c>
      <c r="L2020" s="31"/>
      <c r="M2020" s="169"/>
      <c r="N2020" s="148"/>
      <c r="O2020" s="44" t="s">
        <v>3203</v>
      </c>
      <c r="P2020" s="43">
        <v>1970</v>
      </c>
      <c r="Q2020" s="207" t="s">
        <v>3338</v>
      </c>
      <c r="R2020" s="84" t="s">
        <v>3203</v>
      </c>
      <c r="S2020" s="31" t="s">
        <v>41</v>
      </c>
      <c r="T2020" s="31"/>
      <c r="U2020" s="169"/>
      <c r="V2020" s="150"/>
      <c r="W2020" s="141" t="str" cm="1">
        <f t="array" ref="W2020">IF(SUM(LEN(B2020:V2020))=0,"",IF(OR(OR(ISBLANK(F2020),SUM(LEN(C2020),LEN(D2020))=0),AND(NOT(E2020="Unknown"),ISBLANK(J2020)),AND(NOT(O2020="Unknown"),ISBLANK(R2020))),"Missing Information", INDEX(Table15[Entire Service Line Classification], MATCH(SUMIFS(Table15[Unique ID],Table15[System-Owned Portion],E2020,Table15[If Material Anything Other than "Lead" in Column E,Was Material Ever Previously Lead?],G2020,Table15[Customer-Owned Portion],O2020),Table15[Unique ID],0),0)))</f>
        <v>Lead Status Unknown</v>
      </c>
      <c r="X2020"/>
    </row>
    <row r="2021" spans="2:24" x14ac:dyDescent="0.35">
      <c r="B2021" s="146"/>
      <c r="C2021" s="31" t="s">
        <v>969</v>
      </c>
      <c r="D2021" s="31"/>
      <c r="E2021" s="44" t="s">
        <v>3203</v>
      </c>
      <c r="F2021" s="43" t="s">
        <v>3283</v>
      </c>
      <c r="G2021" s="84" t="s">
        <v>3249</v>
      </c>
      <c r="H2021" s="31">
        <v>1970</v>
      </c>
      <c r="I2021" s="207" t="s">
        <v>3338</v>
      </c>
      <c r="J2021" s="84"/>
      <c r="K2021" s="31" t="s">
        <v>41</v>
      </c>
      <c r="L2021" s="31"/>
      <c r="M2021" s="169"/>
      <c r="N2021" s="148"/>
      <c r="O2021" s="44" t="s">
        <v>3203</v>
      </c>
      <c r="P2021" s="43">
        <v>1970</v>
      </c>
      <c r="Q2021" s="207" t="s">
        <v>3338</v>
      </c>
      <c r="R2021" s="84" t="s">
        <v>3203</v>
      </c>
      <c r="S2021" s="31" t="s">
        <v>41</v>
      </c>
      <c r="T2021" s="31"/>
      <c r="U2021" s="169"/>
      <c r="V2021" s="150"/>
      <c r="W2021" s="141" t="str" cm="1">
        <f t="array" ref="W2021">IF(SUM(LEN(B2021:V2021))=0,"",IF(OR(OR(ISBLANK(F2021),SUM(LEN(C2021),LEN(D2021))=0),AND(NOT(E2021="Unknown"),ISBLANK(J2021)),AND(NOT(O2021="Unknown"),ISBLANK(R2021))),"Missing Information", INDEX(Table15[Entire Service Line Classification], MATCH(SUMIFS(Table15[Unique ID],Table15[System-Owned Portion],E2021,Table15[If Material Anything Other than "Lead" in Column E,Was Material Ever Previously Lead?],G2021,Table15[Customer-Owned Portion],O2021),Table15[Unique ID],0),0)))</f>
        <v>Lead Status Unknown</v>
      </c>
      <c r="X2021"/>
    </row>
    <row r="2022" spans="2:24" x14ac:dyDescent="0.35">
      <c r="B2022" s="146"/>
      <c r="C2022" s="31" t="s">
        <v>970</v>
      </c>
      <c r="D2022" s="31"/>
      <c r="E2022" s="44" t="s">
        <v>3203</v>
      </c>
      <c r="F2022" s="43" t="s">
        <v>3283</v>
      </c>
      <c r="G2022" s="84" t="s">
        <v>3249</v>
      </c>
      <c r="H2022" s="31">
        <v>1970</v>
      </c>
      <c r="I2022" s="207" t="s">
        <v>3338</v>
      </c>
      <c r="J2022" s="84"/>
      <c r="K2022" s="31" t="s">
        <v>41</v>
      </c>
      <c r="L2022" s="31"/>
      <c r="M2022" s="169"/>
      <c r="N2022" s="148"/>
      <c r="O2022" s="44" t="s">
        <v>3203</v>
      </c>
      <c r="P2022" s="43">
        <v>1970</v>
      </c>
      <c r="Q2022" s="207" t="s">
        <v>3338</v>
      </c>
      <c r="R2022" s="84" t="s">
        <v>3203</v>
      </c>
      <c r="S2022" s="31" t="s">
        <v>41</v>
      </c>
      <c r="T2022" s="31"/>
      <c r="U2022" s="169"/>
      <c r="V2022" s="150"/>
      <c r="W2022" s="141" t="str" cm="1">
        <f t="array" ref="W2022">IF(SUM(LEN(B2022:V2022))=0,"",IF(OR(OR(ISBLANK(F2022),SUM(LEN(C2022),LEN(D2022))=0),AND(NOT(E2022="Unknown"),ISBLANK(J2022)),AND(NOT(O2022="Unknown"),ISBLANK(R2022))),"Missing Information", INDEX(Table15[Entire Service Line Classification], MATCH(SUMIFS(Table15[Unique ID],Table15[System-Owned Portion],E2022,Table15[If Material Anything Other than "Lead" in Column E,Was Material Ever Previously Lead?],G2022,Table15[Customer-Owned Portion],O2022),Table15[Unique ID],0),0)))</f>
        <v>Lead Status Unknown</v>
      </c>
      <c r="X2022"/>
    </row>
    <row r="2023" spans="2:24" x14ac:dyDescent="0.35">
      <c r="B2023" s="146"/>
      <c r="C2023" s="31" t="s">
        <v>971</v>
      </c>
      <c r="D2023" s="31"/>
      <c r="E2023" s="44" t="s">
        <v>3203</v>
      </c>
      <c r="F2023" s="43" t="s">
        <v>3283</v>
      </c>
      <c r="G2023" s="84" t="s">
        <v>3249</v>
      </c>
      <c r="H2023" s="31">
        <v>1966</v>
      </c>
      <c r="I2023" s="207" t="s">
        <v>3338</v>
      </c>
      <c r="J2023" s="84"/>
      <c r="K2023" s="31" t="s">
        <v>41</v>
      </c>
      <c r="L2023" s="31"/>
      <c r="M2023" s="169"/>
      <c r="N2023" s="148"/>
      <c r="O2023" s="44" t="s">
        <v>3203</v>
      </c>
      <c r="P2023" s="43">
        <v>1966</v>
      </c>
      <c r="Q2023" s="207" t="s">
        <v>3338</v>
      </c>
      <c r="R2023" s="84" t="s">
        <v>3203</v>
      </c>
      <c r="S2023" s="31" t="s">
        <v>41</v>
      </c>
      <c r="T2023" s="31"/>
      <c r="U2023" s="169"/>
      <c r="V2023" s="150"/>
      <c r="W2023" s="141" t="str" cm="1">
        <f t="array" ref="W2023">IF(SUM(LEN(B2023:V2023))=0,"",IF(OR(OR(ISBLANK(F2023),SUM(LEN(C2023),LEN(D2023))=0),AND(NOT(E2023="Unknown"),ISBLANK(J2023)),AND(NOT(O2023="Unknown"),ISBLANK(R2023))),"Missing Information", INDEX(Table15[Entire Service Line Classification], MATCH(SUMIFS(Table15[Unique ID],Table15[System-Owned Portion],E2023,Table15[If Material Anything Other than "Lead" in Column E,Was Material Ever Previously Lead?],G2023,Table15[Customer-Owned Portion],O2023),Table15[Unique ID],0),0)))</f>
        <v>Lead Status Unknown</v>
      </c>
      <c r="X2023"/>
    </row>
    <row r="2024" spans="2:24" ht="29" x14ac:dyDescent="0.35">
      <c r="B2024" s="146"/>
      <c r="C2024" s="31" t="s">
        <v>972</v>
      </c>
      <c r="D2024" s="31"/>
      <c r="E2024" s="44" t="s">
        <v>3284</v>
      </c>
      <c r="F2024" s="43" t="s">
        <v>41</v>
      </c>
      <c r="G2024" s="84" t="s">
        <v>3249</v>
      </c>
      <c r="H2024" s="31">
        <v>1989</v>
      </c>
      <c r="I2024" s="207" t="s">
        <v>3338</v>
      </c>
      <c r="J2024" s="84" t="s">
        <v>3270</v>
      </c>
      <c r="K2024" s="31" t="s">
        <v>41</v>
      </c>
      <c r="L2024" s="31"/>
      <c r="M2024" s="169"/>
      <c r="N2024" s="148"/>
      <c r="O2024" s="44" t="s">
        <v>3284</v>
      </c>
      <c r="P2024" s="43">
        <v>1989</v>
      </c>
      <c r="Q2024" s="207" t="s">
        <v>3338</v>
      </c>
      <c r="R2024" s="84" t="s">
        <v>3270</v>
      </c>
      <c r="S2024" s="31" t="s">
        <v>41</v>
      </c>
      <c r="T2024" s="31"/>
      <c r="U2024" s="169"/>
      <c r="V2024" s="150"/>
      <c r="W2024" s="141" t="str" cm="1">
        <f t="array" ref="W2024">IF(SUM(LEN(B2024:V2024))=0,"",IF(OR(OR(ISBLANK(F2024),SUM(LEN(C2024),LEN(D2024))=0),AND(NOT(E2024="Unknown"),ISBLANK(J2024)),AND(NOT(O2024="Unknown"),ISBLANK(R2024))),"Missing Information", INDEX(Table15[Entire Service Line Classification], MATCH(SUMIFS(Table15[Unique ID],Table15[System-Owned Portion],E2024,Table15[If Material Anything Other than "Lead" in Column E,Was Material Ever Previously Lead?],G2024,Table15[Customer-Owned Portion],O2024),Table15[Unique ID],0),0)))</f>
        <v>Non-lead</v>
      </c>
      <c r="X2024"/>
    </row>
    <row r="2025" spans="2:24" x14ac:dyDescent="0.35">
      <c r="B2025" s="146"/>
      <c r="C2025" s="31" t="s">
        <v>973</v>
      </c>
      <c r="D2025" s="31"/>
      <c r="E2025" s="44" t="s">
        <v>3203</v>
      </c>
      <c r="F2025" s="43" t="s">
        <v>3283</v>
      </c>
      <c r="G2025" s="84" t="s">
        <v>3249</v>
      </c>
      <c r="H2025" s="31">
        <v>1973</v>
      </c>
      <c r="I2025" s="207" t="s">
        <v>3338</v>
      </c>
      <c r="J2025" s="84"/>
      <c r="K2025" s="31" t="s">
        <v>41</v>
      </c>
      <c r="L2025" s="31"/>
      <c r="M2025" s="169"/>
      <c r="N2025" s="148"/>
      <c r="O2025" s="44" t="s">
        <v>3203</v>
      </c>
      <c r="P2025" s="43">
        <v>1973</v>
      </c>
      <c r="Q2025" s="207" t="s">
        <v>3338</v>
      </c>
      <c r="R2025" s="84" t="s">
        <v>3203</v>
      </c>
      <c r="S2025" s="31" t="s">
        <v>41</v>
      </c>
      <c r="T2025" s="31"/>
      <c r="U2025" s="169"/>
      <c r="V2025" s="150"/>
      <c r="W2025" s="141" t="str" cm="1">
        <f t="array" ref="W2025">IF(SUM(LEN(B2025:V2025))=0,"",IF(OR(OR(ISBLANK(F2025),SUM(LEN(C2025),LEN(D2025))=0),AND(NOT(E2025="Unknown"),ISBLANK(J2025)),AND(NOT(O2025="Unknown"),ISBLANK(R2025))),"Missing Information", INDEX(Table15[Entire Service Line Classification], MATCH(SUMIFS(Table15[Unique ID],Table15[System-Owned Portion],E2025,Table15[If Material Anything Other than "Lead" in Column E,Was Material Ever Previously Lead?],G2025,Table15[Customer-Owned Portion],O2025),Table15[Unique ID],0),0)))</f>
        <v>Lead Status Unknown</v>
      </c>
      <c r="X2025"/>
    </row>
    <row r="2026" spans="2:24" x14ac:dyDescent="0.35">
      <c r="B2026" s="146"/>
      <c r="C2026" s="31" t="s">
        <v>974</v>
      </c>
      <c r="D2026" s="31"/>
      <c r="E2026" s="44" t="s">
        <v>3203</v>
      </c>
      <c r="F2026" s="43" t="s">
        <v>3283</v>
      </c>
      <c r="G2026" s="84" t="s">
        <v>3249</v>
      </c>
      <c r="H2026" s="31">
        <v>1966</v>
      </c>
      <c r="I2026" s="207" t="s">
        <v>3338</v>
      </c>
      <c r="J2026" s="84"/>
      <c r="K2026" s="31" t="s">
        <v>41</v>
      </c>
      <c r="L2026" s="31"/>
      <c r="M2026" s="169"/>
      <c r="N2026" s="148"/>
      <c r="O2026" s="44" t="s">
        <v>3203</v>
      </c>
      <c r="P2026" s="43">
        <v>1966</v>
      </c>
      <c r="Q2026" s="207" t="s">
        <v>3338</v>
      </c>
      <c r="R2026" s="84" t="s">
        <v>3203</v>
      </c>
      <c r="S2026" s="31" t="s">
        <v>41</v>
      </c>
      <c r="T2026" s="31"/>
      <c r="U2026" s="169"/>
      <c r="V2026" s="150"/>
      <c r="W2026" s="141" t="str" cm="1">
        <f t="array" ref="W2026">IF(SUM(LEN(B2026:V2026))=0,"",IF(OR(OR(ISBLANK(F2026),SUM(LEN(C2026),LEN(D2026))=0),AND(NOT(E2026="Unknown"),ISBLANK(J2026)),AND(NOT(O2026="Unknown"),ISBLANK(R2026))),"Missing Information", INDEX(Table15[Entire Service Line Classification], MATCH(SUMIFS(Table15[Unique ID],Table15[System-Owned Portion],E2026,Table15[If Material Anything Other than "Lead" in Column E,Was Material Ever Previously Lead?],G2026,Table15[Customer-Owned Portion],O2026),Table15[Unique ID],0),0)))</f>
        <v>Lead Status Unknown</v>
      </c>
      <c r="X2026"/>
    </row>
    <row r="2027" spans="2:24" x14ac:dyDescent="0.35">
      <c r="B2027" s="146"/>
      <c r="C2027" s="31" t="s">
        <v>975</v>
      </c>
      <c r="D2027" s="31"/>
      <c r="E2027" s="44" t="s">
        <v>3203</v>
      </c>
      <c r="F2027" s="43" t="s">
        <v>3283</v>
      </c>
      <c r="G2027" s="84" t="s">
        <v>3249</v>
      </c>
      <c r="H2027" s="31">
        <v>1966</v>
      </c>
      <c r="I2027" s="207" t="s">
        <v>3338</v>
      </c>
      <c r="J2027" s="84"/>
      <c r="K2027" s="31" t="s">
        <v>41</v>
      </c>
      <c r="L2027" s="31"/>
      <c r="M2027" s="169"/>
      <c r="N2027" s="148"/>
      <c r="O2027" s="44" t="s">
        <v>3203</v>
      </c>
      <c r="P2027" s="43">
        <v>1966</v>
      </c>
      <c r="Q2027" s="207" t="s">
        <v>3338</v>
      </c>
      <c r="R2027" s="84" t="s">
        <v>3203</v>
      </c>
      <c r="S2027" s="31" t="s">
        <v>41</v>
      </c>
      <c r="T2027" s="31"/>
      <c r="U2027" s="169"/>
      <c r="V2027" s="150"/>
      <c r="W2027" s="141" t="str" cm="1">
        <f t="array" ref="W2027">IF(SUM(LEN(B2027:V2027))=0,"",IF(OR(OR(ISBLANK(F2027),SUM(LEN(C2027),LEN(D2027))=0),AND(NOT(E2027="Unknown"),ISBLANK(J2027)),AND(NOT(O2027="Unknown"),ISBLANK(R2027))),"Missing Information", INDEX(Table15[Entire Service Line Classification], MATCH(SUMIFS(Table15[Unique ID],Table15[System-Owned Portion],E2027,Table15[If Material Anything Other than "Lead" in Column E,Was Material Ever Previously Lead?],G2027,Table15[Customer-Owned Portion],O2027),Table15[Unique ID],0),0)))</f>
        <v>Lead Status Unknown</v>
      </c>
      <c r="X2027"/>
    </row>
    <row r="2028" spans="2:24" x14ac:dyDescent="0.35">
      <c r="B2028" s="146"/>
      <c r="C2028" s="31" t="s">
        <v>976</v>
      </c>
      <c r="D2028" s="31"/>
      <c r="E2028" s="44" t="s">
        <v>3203</v>
      </c>
      <c r="F2028" s="43" t="s">
        <v>3283</v>
      </c>
      <c r="G2028" s="84" t="s">
        <v>3249</v>
      </c>
      <c r="H2028" s="31">
        <v>1966</v>
      </c>
      <c r="I2028" s="207" t="s">
        <v>3338</v>
      </c>
      <c r="J2028" s="84"/>
      <c r="K2028" s="31" t="s">
        <v>41</v>
      </c>
      <c r="L2028" s="31"/>
      <c r="M2028" s="169"/>
      <c r="N2028" s="148"/>
      <c r="O2028" s="44" t="s">
        <v>3203</v>
      </c>
      <c r="P2028" s="43">
        <v>1966</v>
      </c>
      <c r="Q2028" s="207" t="s">
        <v>3338</v>
      </c>
      <c r="R2028" s="84" t="s">
        <v>3203</v>
      </c>
      <c r="S2028" s="31" t="s">
        <v>41</v>
      </c>
      <c r="T2028" s="31"/>
      <c r="U2028" s="169"/>
      <c r="V2028" s="150"/>
      <c r="W2028" s="141" t="str" cm="1">
        <f t="array" ref="W2028">IF(SUM(LEN(B2028:V2028))=0,"",IF(OR(OR(ISBLANK(F2028),SUM(LEN(C2028),LEN(D2028))=0),AND(NOT(E2028="Unknown"),ISBLANK(J2028)),AND(NOT(O2028="Unknown"),ISBLANK(R2028))),"Missing Information", INDEX(Table15[Entire Service Line Classification], MATCH(SUMIFS(Table15[Unique ID],Table15[System-Owned Portion],E2028,Table15[If Material Anything Other than "Lead" in Column E,Was Material Ever Previously Lead?],G2028,Table15[Customer-Owned Portion],O2028),Table15[Unique ID],0),0)))</f>
        <v>Lead Status Unknown</v>
      </c>
      <c r="X2028"/>
    </row>
    <row r="2029" spans="2:24" x14ac:dyDescent="0.35">
      <c r="B2029" s="146"/>
      <c r="C2029" s="31" t="s">
        <v>977</v>
      </c>
      <c r="D2029" s="31"/>
      <c r="E2029" s="44" t="s">
        <v>3203</v>
      </c>
      <c r="F2029" s="43" t="s">
        <v>3283</v>
      </c>
      <c r="G2029" s="84" t="s">
        <v>3249</v>
      </c>
      <c r="H2029" s="31">
        <v>1974</v>
      </c>
      <c r="I2029" s="207" t="s">
        <v>3338</v>
      </c>
      <c r="J2029" s="84"/>
      <c r="K2029" s="31" t="s">
        <v>41</v>
      </c>
      <c r="L2029" s="31"/>
      <c r="M2029" s="169"/>
      <c r="N2029" s="148"/>
      <c r="O2029" s="44" t="s">
        <v>3203</v>
      </c>
      <c r="P2029" s="43">
        <v>1974</v>
      </c>
      <c r="Q2029" s="207" t="s">
        <v>3338</v>
      </c>
      <c r="R2029" s="84" t="s">
        <v>3203</v>
      </c>
      <c r="S2029" s="31" t="s">
        <v>41</v>
      </c>
      <c r="T2029" s="31"/>
      <c r="U2029" s="169"/>
      <c r="V2029" s="150"/>
      <c r="W2029" s="141" t="str" cm="1">
        <f t="array" ref="W2029">IF(SUM(LEN(B2029:V2029))=0,"",IF(OR(OR(ISBLANK(F2029),SUM(LEN(C2029),LEN(D2029))=0),AND(NOT(E2029="Unknown"),ISBLANK(J2029)),AND(NOT(O2029="Unknown"),ISBLANK(R2029))),"Missing Information", INDEX(Table15[Entire Service Line Classification], MATCH(SUMIFS(Table15[Unique ID],Table15[System-Owned Portion],E2029,Table15[If Material Anything Other than "Lead" in Column E,Was Material Ever Previously Lead?],G2029,Table15[Customer-Owned Portion],O2029),Table15[Unique ID],0),0)))</f>
        <v>Lead Status Unknown</v>
      </c>
      <c r="X2029"/>
    </row>
    <row r="2030" spans="2:24" x14ac:dyDescent="0.35">
      <c r="B2030" s="146"/>
      <c r="C2030" s="31" t="s">
        <v>978</v>
      </c>
      <c r="D2030" s="31"/>
      <c r="E2030" s="44" t="s">
        <v>3203</v>
      </c>
      <c r="F2030" s="43" t="s">
        <v>3283</v>
      </c>
      <c r="G2030" s="84" t="s">
        <v>3249</v>
      </c>
      <c r="H2030" s="31">
        <v>1971</v>
      </c>
      <c r="I2030" s="207" t="s">
        <v>3338</v>
      </c>
      <c r="J2030" s="84"/>
      <c r="K2030" s="31" t="s">
        <v>41</v>
      </c>
      <c r="L2030" s="31"/>
      <c r="M2030" s="169"/>
      <c r="N2030" s="148"/>
      <c r="O2030" s="44" t="s">
        <v>3203</v>
      </c>
      <c r="P2030" s="43">
        <v>1971</v>
      </c>
      <c r="Q2030" s="207" t="s">
        <v>3338</v>
      </c>
      <c r="R2030" s="84" t="s">
        <v>3203</v>
      </c>
      <c r="S2030" s="31" t="s">
        <v>41</v>
      </c>
      <c r="T2030" s="31"/>
      <c r="U2030" s="169"/>
      <c r="V2030" s="150"/>
      <c r="W2030" s="141" t="str" cm="1">
        <f t="array" ref="W2030">IF(SUM(LEN(B2030:V2030))=0,"",IF(OR(OR(ISBLANK(F2030),SUM(LEN(C2030),LEN(D2030))=0),AND(NOT(E2030="Unknown"),ISBLANK(J2030)),AND(NOT(O2030="Unknown"),ISBLANK(R2030))),"Missing Information", INDEX(Table15[Entire Service Line Classification], MATCH(SUMIFS(Table15[Unique ID],Table15[System-Owned Portion],E2030,Table15[If Material Anything Other than "Lead" in Column E,Was Material Ever Previously Lead?],G2030,Table15[Customer-Owned Portion],O2030),Table15[Unique ID],0),0)))</f>
        <v>Lead Status Unknown</v>
      </c>
      <c r="X2030"/>
    </row>
    <row r="2031" spans="2:24" x14ac:dyDescent="0.35">
      <c r="B2031" s="146"/>
      <c r="C2031" s="31" t="s">
        <v>979</v>
      </c>
      <c r="D2031" s="31"/>
      <c r="E2031" s="44" t="s">
        <v>3203</v>
      </c>
      <c r="F2031" s="43" t="s">
        <v>3283</v>
      </c>
      <c r="G2031" s="84" t="s">
        <v>3249</v>
      </c>
      <c r="H2031" s="31">
        <v>1973</v>
      </c>
      <c r="I2031" s="207" t="s">
        <v>3338</v>
      </c>
      <c r="J2031" s="84"/>
      <c r="K2031" s="31" t="s">
        <v>41</v>
      </c>
      <c r="L2031" s="31"/>
      <c r="M2031" s="169"/>
      <c r="N2031" s="148"/>
      <c r="O2031" s="44" t="s">
        <v>3203</v>
      </c>
      <c r="P2031" s="43">
        <v>1973</v>
      </c>
      <c r="Q2031" s="207" t="s">
        <v>3338</v>
      </c>
      <c r="R2031" s="84" t="s">
        <v>3203</v>
      </c>
      <c r="S2031" s="31" t="s">
        <v>41</v>
      </c>
      <c r="T2031" s="31"/>
      <c r="U2031" s="169"/>
      <c r="V2031" s="150"/>
      <c r="W2031" s="141" t="str" cm="1">
        <f t="array" ref="W2031">IF(SUM(LEN(B2031:V2031))=0,"",IF(OR(OR(ISBLANK(F2031),SUM(LEN(C2031),LEN(D2031))=0),AND(NOT(E2031="Unknown"),ISBLANK(J2031)),AND(NOT(O2031="Unknown"),ISBLANK(R2031))),"Missing Information", INDEX(Table15[Entire Service Line Classification], MATCH(SUMIFS(Table15[Unique ID],Table15[System-Owned Portion],E2031,Table15[If Material Anything Other than "Lead" in Column E,Was Material Ever Previously Lead?],G2031,Table15[Customer-Owned Portion],O2031),Table15[Unique ID],0),0)))</f>
        <v>Lead Status Unknown</v>
      </c>
      <c r="X2031"/>
    </row>
    <row r="2032" spans="2:24" x14ac:dyDescent="0.35">
      <c r="B2032" s="146"/>
      <c r="C2032" s="31" t="s">
        <v>980</v>
      </c>
      <c r="D2032" s="31"/>
      <c r="E2032" s="44" t="s">
        <v>3203</v>
      </c>
      <c r="F2032" s="43" t="s">
        <v>3283</v>
      </c>
      <c r="G2032" s="84" t="s">
        <v>3249</v>
      </c>
      <c r="H2032" s="31">
        <v>1973</v>
      </c>
      <c r="I2032" s="207" t="s">
        <v>3338</v>
      </c>
      <c r="J2032" s="84"/>
      <c r="K2032" s="31" t="s">
        <v>41</v>
      </c>
      <c r="L2032" s="31"/>
      <c r="M2032" s="169"/>
      <c r="N2032" s="148"/>
      <c r="O2032" s="44" t="s">
        <v>3203</v>
      </c>
      <c r="P2032" s="43">
        <v>1973</v>
      </c>
      <c r="Q2032" s="207" t="s">
        <v>3338</v>
      </c>
      <c r="R2032" s="84" t="s">
        <v>3203</v>
      </c>
      <c r="S2032" s="31" t="s">
        <v>41</v>
      </c>
      <c r="T2032" s="31"/>
      <c r="U2032" s="169"/>
      <c r="V2032" s="150"/>
      <c r="W2032" s="141" t="str" cm="1">
        <f t="array" ref="W2032">IF(SUM(LEN(B2032:V2032))=0,"",IF(OR(OR(ISBLANK(F2032),SUM(LEN(C2032),LEN(D2032))=0),AND(NOT(E2032="Unknown"),ISBLANK(J2032)),AND(NOT(O2032="Unknown"),ISBLANK(R2032))),"Missing Information", INDEX(Table15[Entire Service Line Classification], MATCH(SUMIFS(Table15[Unique ID],Table15[System-Owned Portion],E2032,Table15[If Material Anything Other than "Lead" in Column E,Was Material Ever Previously Lead?],G2032,Table15[Customer-Owned Portion],O2032),Table15[Unique ID],0),0)))</f>
        <v>Lead Status Unknown</v>
      </c>
      <c r="X2032"/>
    </row>
    <row r="2033" spans="2:24" x14ac:dyDescent="0.35">
      <c r="B2033" s="146"/>
      <c r="C2033" s="31" t="s">
        <v>981</v>
      </c>
      <c r="D2033" s="31"/>
      <c r="E2033" s="44" t="s">
        <v>3203</v>
      </c>
      <c r="F2033" s="43" t="s">
        <v>3283</v>
      </c>
      <c r="G2033" s="84" t="s">
        <v>3249</v>
      </c>
      <c r="H2033" s="31">
        <v>1967</v>
      </c>
      <c r="I2033" s="207" t="s">
        <v>3338</v>
      </c>
      <c r="J2033" s="84"/>
      <c r="K2033" s="31" t="s">
        <v>41</v>
      </c>
      <c r="L2033" s="31"/>
      <c r="M2033" s="169"/>
      <c r="N2033" s="148"/>
      <c r="O2033" s="44" t="s">
        <v>3203</v>
      </c>
      <c r="P2033" s="43">
        <v>1967</v>
      </c>
      <c r="Q2033" s="207" t="s">
        <v>3338</v>
      </c>
      <c r="R2033" s="84" t="s">
        <v>3203</v>
      </c>
      <c r="S2033" s="31" t="s">
        <v>41</v>
      </c>
      <c r="T2033" s="31"/>
      <c r="U2033" s="169"/>
      <c r="V2033" s="150"/>
      <c r="W2033" s="141" t="str" cm="1">
        <f t="array" ref="W2033">IF(SUM(LEN(B2033:V2033))=0,"",IF(OR(OR(ISBLANK(F2033),SUM(LEN(C2033),LEN(D2033))=0),AND(NOT(E2033="Unknown"),ISBLANK(J2033)),AND(NOT(O2033="Unknown"),ISBLANK(R2033))),"Missing Information", INDEX(Table15[Entire Service Line Classification], MATCH(SUMIFS(Table15[Unique ID],Table15[System-Owned Portion],E2033,Table15[If Material Anything Other than "Lead" in Column E,Was Material Ever Previously Lead?],G2033,Table15[Customer-Owned Portion],O2033),Table15[Unique ID],0),0)))</f>
        <v>Lead Status Unknown</v>
      </c>
      <c r="X2033"/>
    </row>
    <row r="2034" spans="2:24" x14ac:dyDescent="0.35">
      <c r="B2034" s="146"/>
      <c r="C2034" s="31" t="s">
        <v>982</v>
      </c>
      <c r="D2034" s="31"/>
      <c r="E2034" s="44" t="s">
        <v>3203</v>
      </c>
      <c r="F2034" s="43" t="s">
        <v>3283</v>
      </c>
      <c r="G2034" s="84" t="s">
        <v>3249</v>
      </c>
      <c r="H2034" s="31">
        <v>1970</v>
      </c>
      <c r="I2034" s="207" t="s">
        <v>3338</v>
      </c>
      <c r="J2034" s="84"/>
      <c r="K2034" s="31" t="s">
        <v>41</v>
      </c>
      <c r="L2034" s="31"/>
      <c r="M2034" s="169"/>
      <c r="N2034" s="148"/>
      <c r="O2034" s="44" t="s">
        <v>3203</v>
      </c>
      <c r="P2034" s="43">
        <v>1970</v>
      </c>
      <c r="Q2034" s="207" t="s">
        <v>3338</v>
      </c>
      <c r="R2034" s="84" t="s">
        <v>3203</v>
      </c>
      <c r="S2034" s="31" t="s">
        <v>41</v>
      </c>
      <c r="T2034" s="31"/>
      <c r="U2034" s="169"/>
      <c r="V2034" s="150"/>
      <c r="W2034" s="141" t="str" cm="1">
        <f t="array" ref="W2034">IF(SUM(LEN(B2034:V2034))=0,"",IF(OR(OR(ISBLANK(F2034),SUM(LEN(C2034),LEN(D2034))=0),AND(NOT(E2034="Unknown"),ISBLANK(J2034)),AND(NOT(O2034="Unknown"),ISBLANK(R2034))),"Missing Information", INDEX(Table15[Entire Service Line Classification], MATCH(SUMIFS(Table15[Unique ID],Table15[System-Owned Portion],E2034,Table15[If Material Anything Other than "Lead" in Column E,Was Material Ever Previously Lead?],G2034,Table15[Customer-Owned Portion],O2034),Table15[Unique ID],0),0)))</f>
        <v>Lead Status Unknown</v>
      </c>
      <c r="X2034"/>
    </row>
    <row r="2035" spans="2:24" x14ac:dyDescent="0.35">
      <c r="B2035" s="146"/>
      <c r="C2035" s="31" t="s">
        <v>983</v>
      </c>
      <c r="D2035" s="31"/>
      <c r="E2035" s="44" t="s">
        <v>3203</v>
      </c>
      <c r="F2035" s="43" t="s">
        <v>3283</v>
      </c>
      <c r="G2035" s="84" t="s">
        <v>3249</v>
      </c>
      <c r="H2035" s="31">
        <v>1971</v>
      </c>
      <c r="I2035" s="207" t="s">
        <v>3338</v>
      </c>
      <c r="J2035" s="84"/>
      <c r="K2035" s="31" t="s">
        <v>41</v>
      </c>
      <c r="L2035" s="31"/>
      <c r="M2035" s="169"/>
      <c r="N2035" s="148"/>
      <c r="O2035" s="44" t="s">
        <v>3203</v>
      </c>
      <c r="P2035" s="43">
        <v>1971</v>
      </c>
      <c r="Q2035" s="207" t="s">
        <v>3338</v>
      </c>
      <c r="R2035" s="84" t="s">
        <v>3203</v>
      </c>
      <c r="S2035" s="31" t="s">
        <v>41</v>
      </c>
      <c r="T2035" s="31"/>
      <c r="U2035" s="169"/>
      <c r="V2035" s="150"/>
      <c r="W2035" s="141" t="str" cm="1">
        <f t="array" ref="W2035">IF(SUM(LEN(B2035:V2035))=0,"",IF(OR(OR(ISBLANK(F2035),SUM(LEN(C2035),LEN(D2035))=0),AND(NOT(E2035="Unknown"),ISBLANK(J2035)),AND(NOT(O2035="Unknown"),ISBLANK(R2035))),"Missing Information", INDEX(Table15[Entire Service Line Classification], MATCH(SUMIFS(Table15[Unique ID],Table15[System-Owned Portion],E2035,Table15[If Material Anything Other than "Lead" in Column E,Was Material Ever Previously Lead?],G2035,Table15[Customer-Owned Portion],O2035),Table15[Unique ID],0),0)))</f>
        <v>Lead Status Unknown</v>
      </c>
      <c r="X2035"/>
    </row>
    <row r="2036" spans="2:24" x14ac:dyDescent="0.35">
      <c r="B2036" s="146"/>
      <c r="C2036" s="31" t="s">
        <v>4468</v>
      </c>
      <c r="D2036" s="31"/>
      <c r="E2036" s="44" t="s">
        <v>3203</v>
      </c>
      <c r="F2036" s="43" t="s">
        <v>3283</v>
      </c>
      <c r="G2036" s="84" t="s">
        <v>3249</v>
      </c>
      <c r="H2036" s="31">
        <v>1972</v>
      </c>
      <c r="I2036" s="207" t="s">
        <v>3338</v>
      </c>
      <c r="J2036" s="84"/>
      <c r="K2036" s="31" t="s">
        <v>41</v>
      </c>
      <c r="L2036" s="31"/>
      <c r="M2036" s="169"/>
      <c r="N2036" s="148"/>
      <c r="O2036" s="44" t="s">
        <v>3203</v>
      </c>
      <c r="P2036" s="43">
        <v>1972</v>
      </c>
      <c r="Q2036" s="207" t="s">
        <v>3338</v>
      </c>
      <c r="R2036" s="84" t="s">
        <v>3203</v>
      </c>
      <c r="S2036" s="31" t="s">
        <v>41</v>
      </c>
      <c r="T2036" s="31"/>
      <c r="U2036" s="169"/>
      <c r="V2036" s="150"/>
      <c r="W2036" s="141" t="str" cm="1">
        <f t="array" ref="W2036">IF(SUM(LEN(B2036:V2036))=0,"",IF(OR(OR(ISBLANK(F2036),SUM(LEN(C2036),LEN(D2036))=0),AND(NOT(E2036="Unknown"),ISBLANK(J2036)),AND(NOT(O2036="Unknown"),ISBLANK(R2036))),"Missing Information", INDEX(Table15[Entire Service Line Classification], MATCH(SUMIFS(Table15[Unique ID],Table15[System-Owned Portion],E2036,Table15[If Material Anything Other than "Lead" in Column E,Was Material Ever Previously Lead?],G2036,Table15[Customer-Owned Portion],O2036),Table15[Unique ID],0),0)))</f>
        <v>Lead Status Unknown</v>
      </c>
      <c r="X2036"/>
    </row>
    <row r="2037" spans="2:24" x14ac:dyDescent="0.35">
      <c r="B2037" s="146"/>
      <c r="C2037" s="31" t="s">
        <v>984</v>
      </c>
      <c r="D2037" s="31"/>
      <c r="E2037" s="44" t="s">
        <v>3203</v>
      </c>
      <c r="F2037" s="43" t="s">
        <v>3283</v>
      </c>
      <c r="G2037" s="84" t="s">
        <v>3249</v>
      </c>
      <c r="H2037" s="31">
        <v>1970</v>
      </c>
      <c r="I2037" s="207" t="s">
        <v>3338</v>
      </c>
      <c r="J2037" s="84"/>
      <c r="K2037" s="31" t="s">
        <v>41</v>
      </c>
      <c r="L2037" s="31"/>
      <c r="M2037" s="169"/>
      <c r="N2037" s="148"/>
      <c r="O2037" s="44" t="s">
        <v>3203</v>
      </c>
      <c r="P2037" s="43">
        <v>1970</v>
      </c>
      <c r="Q2037" s="207" t="s">
        <v>3338</v>
      </c>
      <c r="R2037" s="84" t="s">
        <v>3203</v>
      </c>
      <c r="S2037" s="31" t="s">
        <v>41</v>
      </c>
      <c r="T2037" s="31"/>
      <c r="U2037" s="169"/>
      <c r="V2037" s="150"/>
      <c r="W2037" s="141" t="str" cm="1">
        <f t="array" ref="W2037">IF(SUM(LEN(B2037:V2037))=0,"",IF(OR(OR(ISBLANK(F2037),SUM(LEN(C2037),LEN(D2037))=0),AND(NOT(E2037="Unknown"),ISBLANK(J2037)),AND(NOT(O2037="Unknown"),ISBLANK(R2037))),"Missing Information", INDEX(Table15[Entire Service Line Classification], MATCH(SUMIFS(Table15[Unique ID],Table15[System-Owned Portion],E2037,Table15[If Material Anything Other than "Lead" in Column E,Was Material Ever Previously Lead?],G2037,Table15[Customer-Owned Portion],O2037),Table15[Unique ID],0),0)))</f>
        <v>Lead Status Unknown</v>
      </c>
      <c r="X2037"/>
    </row>
    <row r="2038" spans="2:24" x14ac:dyDescent="0.35">
      <c r="B2038" s="146"/>
      <c r="C2038" s="31" t="s">
        <v>985</v>
      </c>
      <c r="D2038" s="31"/>
      <c r="E2038" s="44" t="s">
        <v>3203</v>
      </c>
      <c r="F2038" s="43" t="s">
        <v>3283</v>
      </c>
      <c r="G2038" s="84" t="s">
        <v>3249</v>
      </c>
      <c r="H2038" s="31">
        <v>1970</v>
      </c>
      <c r="I2038" s="207" t="s">
        <v>3338</v>
      </c>
      <c r="J2038" s="84"/>
      <c r="K2038" s="31" t="s">
        <v>41</v>
      </c>
      <c r="L2038" s="31"/>
      <c r="M2038" s="169"/>
      <c r="N2038" s="148"/>
      <c r="O2038" s="44" t="s">
        <v>3203</v>
      </c>
      <c r="P2038" s="43">
        <v>1970</v>
      </c>
      <c r="Q2038" s="207" t="s">
        <v>3338</v>
      </c>
      <c r="R2038" s="84" t="s">
        <v>3203</v>
      </c>
      <c r="S2038" s="31" t="s">
        <v>41</v>
      </c>
      <c r="T2038" s="31"/>
      <c r="U2038" s="169"/>
      <c r="V2038" s="150"/>
      <c r="W2038" s="141" t="str" cm="1">
        <f t="array" ref="W2038">IF(SUM(LEN(B2038:V2038))=0,"",IF(OR(OR(ISBLANK(F2038),SUM(LEN(C2038),LEN(D2038))=0),AND(NOT(E2038="Unknown"),ISBLANK(J2038)),AND(NOT(O2038="Unknown"),ISBLANK(R2038))),"Missing Information", INDEX(Table15[Entire Service Line Classification], MATCH(SUMIFS(Table15[Unique ID],Table15[System-Owned Portion],E2038,Table15[If Material Anything Other than "Lead" in Column E,Was Material Ever Previously Lead?],G2038,Table15[Customer-Owned Portion],O2038),Table15[Unique ID],0),0)))</f>
        <v>Lead Status Unknown</v>
      </c>
      <c r="X2038"/>
    </row>
    <row r="2039" spans="2:24" x14ac:dyDescent="0.35">
      <c r="B2039" s="146"/>
      <c r="C2039" s="31" t="s">
        <v>986</v>
      </c>
      <c r="D2039" s="31"/>
      <c r="E2039" s="44" t="s">
        <v>3203</v>
      </c>
      <c r="F2039" s="43" t="s">
        <v>3283</v>
      </c>
      <c r="G2039" s="84" t="s">
        <v>3249</v>
      </c>
      <c r="H2039" s="31">
        <v>1968</v>
      </c>
      <c r="I2039" s="207" t="s">
        <v>3338</v>
      </c>
      <c r="J2039" s="84"/>
      <c r="K2039" s="31" t="s">
        <v>41</v>
      </c>
      <c r="L2039" s="31"/>
      <c r="M2039" s="169"/>
      <c r="N2039" s="148"/>
      <c r="O2039" s="44" t="s">
        <v>3203</v>
      </c>
      <c r="P2039" s="43">
        <v>1968</v>
      </c>
      <c r="Q2039" s="207" t="s">
        <v>3338</v>
      </c>
      <c r="R2039" s="84" t="s">
        <v>3203</v>
      </c>
      <c r="S2039" s="31" t="s">
        <v>41</v>
      </c>
      <c r="T2039" s="31"/>
      <c r="U2039" s="169"/>
      <c r="V2039" s="150"/>
      <c r="W2039" s="141" t="str" cm="1">
        <f t="array" ref="W2039">IF(SUM(LEN(B2039:V2039))=0,"",IF(OR(OR(ISBLANK(F2039),SUM(LEN(C2039),LEN(D2039))=0),AND(NOT(E2039="Unknown"),ISBLANK(J2039)),AND(NOT(O2039="Unknown"),ISBLANK(R2039))),"Missing Information", INDEX(Table15[Entire Service Line Classification], MATCH(SUMIFS(Table15[Unique ID],Table15[System-Owned Portion],E2039,Table15[If Material Anything Other than "Lead" in Column E,Was Material Ever Previously Lead?],G2039,Table15[Customer-Owned Portion],O2039),Table15[Unique ID],0),0)))</f>
        <v>Lead Status Unknown</v>
      </c>
      <c r="X2039"/>
    </row>
    <row r="2040" spans="2:24" x14ac:dyDescent="0.35">
      <c r="B2040" s="146"/>
      <c r="C2040" s="31" t="s">
        <v>987</v>
      </c>
      <c r="D2040" s="31"/>
      <c r="E2040" s="44" t="s">
        <v>3203</v>
      </c>
      <c r="F2040" s="43" t="s">
        <v>3283</v>
      </c>
      <c r="G2040" s="84" t="s">
        <v>3249</v>
      </c>
      <c r="H2040" s="31">
        <v>1971</v>
      </c>
      <c r="I2040" s="207" t="s">
        <v>3338</v>
      </c>
      <c r="J2040" s="84"/>
      <c r="K2040" s="31" t="s">
        <v>41</v>
      </c>
      <c r="L2040" s="31"/>
      <c r="M2040" s="169"/>
      <c r="N2040" s="148"/>
      <c r="O2040" s="44" t="s">
        <v>3203</v>
      </c>
      <c r="P2040" s="43">
        <v>1971</v>
      </c>
      <c r="Q2040" s="207" t="s">
        <v>3338</v>
      </c>
      <c r="R2040" s="84" t="s">
        <v>3203</v>
      </c>
      <c r="S2040" s="31" t="s">
        <v>41</v>
      </c>
      <c r="T2040" s="31"/>
      <c r="U2040" s="169"/>
      <c r="V2040" s="150"/>
      <c r="W2040" s="141" t="str" cm="1">
        <f t="array" ref="W2040">IF(SUM(LEN(B2040:V2040))=0,"",IF(OR(OR(ISBLANK(F2040),SUM(LEN(C2040),LEN(D2040))=0),AND(NOT(E2040="Unknown"),ISBLANK(J2040)),AND(NOT(O2040="Unknown"),ISBLANK(R2040))),"Missing Information", INDEX(Table15[Entire Service Line Classification], MATCH(SUMIFS(Table15[Unique ID],Table15[System-Owned Portion],E2040,Table15[If Material Anything Other than "Lead" in Column E,Was Material Ever Previously Lead?],G2040,Table15[Customer-Owned Portion],O2040),Table15[Unique ID],0),0)))</f>
        <v>Lead Status Unknown</v>
      </c>
      <c r="X2040"/>
    </row>
    <row r="2041" spans="2:24" x14ac:dyDescent="0.35">
      <c r="B2041" s="146"/>
      <c r="C2041" s="31" t="s">
        <v>988</v>
      </c>
      <c r="D2041" s="31"/>
      <c r="E2041" s="44" t="s">
        <v>3203</v>
      </c>
      <c r="F2041" s="43" t="s">
        <v>3283</v>
      </c>
      <c r="G2041" s="84" t="s">
        <v>3249</v>
      </c>
      <c r="H2041" s="31">
        <v>1973</v>
      </c>
      <c r="I2041" s="207" t="s">
        <v>3338</v>
      </c>
      <c r="J2041" s="84"/>
      <c r="K2041" s="31" t="s">
        <v>41</v>
      </c>
      <c r="L2041" s="31"/>
      <c r="M2041" s="169"/>
      <c r="N2041" s="148"/>
      <c r="O2041" s="44" t="s">
        <v>3203</v>
      </c>
      <c r="P2041" s="43">
        <v>1973</v>
      </c>
      <c r="Q2041" s="207" t="s">
        <v>3338</v>
      </c>
      <c r="R2041" s="84" t="s">
        <v>3203</v>
      </c>
      <c r="S2041" s="31" t="s">
        <v>41</v>
      </c>
      <c r="T2041" s="31"/>
      <c r="U2041" s="169"/>
      <c r="V2041" s="150"/>
      <c r="W2041" s="141" t="str" cm="1">
        <f t="array" ref="W2041">IF(SUM(LEN(B2041:V2041))=0,"",IF(OR(OR(ISBLANK(F2041),SUM(LEN(C2041),LEN(D2041))=0),AND(NOT(E2041="Unknown"),ISBLANK(J2041)),AND(NOT(O2041="Unknown"),ISBLANK(R2041))),"Missing Information", INDEX(Table15[Entire Service Line Classification], MATCH(SUMIFS(Table15[Unique ID],Table15[System-Owned Portion],E2041,Table15[If Material Anything Other than "Lead" in Column E,Was Material Ever Previously Lead?],G2041,Table15[Customer-Owned Portion],O2041),Table15[Unique ID],0),0)))</f>
        <v>Lead Status Unknown</v>
      </c>
      <c r="X2041"/>
    </row>
    <row r="2042" spans="2:24" x14ac:dyDescent="0.35">
      <c r="B2042" s="146"/>
      <c r="C2042" s="31" t="s">
        <v>989</v>
      </c>
      <c r="D2042" s="31"/>
      <c r="E2042" s="44" t="s">
        <v>3203</v>
      </c>
      <c r="F2042" s="43" t="s">
        <v>3283</v>
      </c>
      <c r="G2042" s="84" t="s">
        <v>3249</v>
      </c>
      <c r="H2042" s="31">
        <v>1970</v>
      </c>
      <c r="I2042" s="207" t="s">
        <v>3338</v>
      </c>
      <c r="J2042" s="84"/>
      <c r="K2042" s="31" t="s">
        <v>41</v>
      </c>
      <c r="L2042" s="31"/>
      <c r="M2042" s="169"/>
      <c r="N2042" s="148"/>
      <c r="O2042" s="44" t="s">
        <v>3203</v>
      </c>
      <c r="P2042" s="43">
        <v>1970</v>
      </c>
      <c r="Q2042" s="207" t="s">
        <v>3338</v>
      </c>
      <c r="R2042" s="84" t="s">
        <v>3203</v>
      </c>
      <c r="S2042" s="31" t="s">
        <v>41</v>
      </c>
      <c r="T2042" s="31"/>
      <c r="U2042" s="169"/>
      <c r="V2042" s="150"/>
      <c r="W2042" s="141" t="str" cm="1">
        <f t="array" ref="W2042">IF(SUM(LEN(B2042:V2042))=0,"",IF(OR(OR(ISBLANK(F2042),SUM(LEN(C2042),LEN(D2042))=0),AND(NOT(E2042="Unknown"),ISBLANK(J2042)),AND(NOT(O2042="Unknown"),ISBLANK(R2042))),"Missing Information", INDEX(Table15[Entire Service Line Classification], MATCH(SUMIFS(Table15[Unique ID],Table15[System-Owned Portion],E2042,Table15[If Material Anything Other than "Lead" in Column E,Was Material Ever Previously Lead?],G2042,Table15[Customer-Owned Portion],O2042),Table15[Unique ID],0),0)))</f>
        <v>Lead Status Unknown</v>
      </c>
      <c r="X2042"/>
    </row>
    <row r="2043" spans="2:24" x14ac:dyDescent="0.35">
      <c r="B2043" s="146"/>
      <c r="C2043" s="31" t="s">
        <v>990</v>
      </c>
      <c r="D2043" s="31"/>
      <c r="E2043" s="44" t="s">
        <v>3203</v>
      </c>
      <c r="F2043" s="43" t="s">
        <v>3283</v>
      </c>
      <c r="G2043" s="84" t="s">
        <v>3249</v>
      </c>
      <c r="H2043" s="31">
        <v>1970</v>
      </c>
      <c r="I2043" s="207" t="s">
        <v>3338</v>
      </c>
      <c r="J2043" s="84"/>
      <c r="K2043" s="31" t="s">
        <v>41</v>
      </c>
      <c r="L2043" s="31"/>
      <c r="M2043" s="169"/>
      <c r="N2043" s="148"/>
      <c r="O2043" s="44" t="s">
        <v>3203</v>
      </c>
      <c r="P2043" s="43">
        <v>1970</v>
      </c>
      <c r="Q2043" s="207" t="s">
        <v>3338</v>
      </c>
      <c r="R2043" s="84" t="s">
        <v>3203</v>
      </c>
      <c r="S2043" s="31" t="s">
        <v>41</v>
      </c>
      <c r="T2043" s="31"/>
      <c r="U2043" s="169"/>
      <c r="V2043" s="150"/>
      <c r="W2043" s="141" t="str" cm="1">
        <f t="array" ref="W2043">IF(SUM(LEN(B2043:V2043))=0,"",IF(OR(OR(ISBLANK(F2043),SUM(LEN(C2043),LEN(D2043))=0),AND(NOT(E2043="Unknown"),ISBLANK(J2043)),AND(NOT(O2043="Unknown"),ISBLANK(R2043))),"Missing Information", INDEX(Table15[Entire Service Line Classification], MATCH(SUMIFS(Table15[Unique ID],Table15[System-Owned Portion],E2043,Table15[If Material Anything Other than "Lead" in Column E,Was Material Ever Previously Lead?],G2043,Table15[Customer-Owned Portion],O2043),Table15[Unique ID],0),0)))</f>
        <v>Lead Status Unknown</v>
      </c>
      <c r="X2043"/>
    </row>
    <row r="2044" spans="2:24" x14ac:dyDescent="0.35">
      <c r="B2044" s="146"/>
      <c r="C2044" s="31" t="s">
        <v>991</v>
      </c>
      <c r="D2044" s="31"/>
      <c r="E2044" s="44" t="s">
        <v>3203</v>
      </c>
      <c r="F2044" s="43" t="s">
        <v>3283</v>
      </c>
      <c r="G2044" s="84" t="s">
        <v>3249</v>
      </c>
      <c r="H2044" s="31">
        <v>1968</v>
      </c>
      <c r="I2044" s="207" t="s">
        <v>3338</v>
      </c>
      <c r="J2044" s="84"/>
      <c r="K2044" s="31" t="s">
        <v>41</v>
      </c>
      <c r="L2044" s="31"/>
      <c r="M2044" s="169"/>
      <c r="N2044" s="148"/>
      <c r="O2044" s="44" t="s">
        <v>3203</v>
      </c>
      <c r="P2044" s="43">
        <v>1968</v>
      </c>
      <c r="Q2044" s="207" t="s">
        <v>3338</v>
      </c>
      <c r="R2044" s="84" t="s">
        <v>3203</v>
      </c>
      <c r="S2044" s="31" t="s">
        <v>41</v>
      </c>
      <c r="T2044" s="31"/>
      <c r="U2044" s="169"/>
      <c r="V2044" s="150"/>
      <c r="W2044" s="141" t="str" cm="1">
        <f t="array" ref="W2044">IF(SUM(LEN(B2044:V2044))=0,"",IF(OR(OR(ISBLANK(F2044),SUM(LEN(C2044),LEN(D2044))=0),AND(NOT(E2044="Unknown"),ISBLANK(J2044)),AND(NOT(O2044="Unknown"),ISBLANK(R2044))),"Missing Information", INDEX(Table15[Entire Service Line Classification], MATCH(SUMIFS(Table15[Unique ID],Table15[System-Owned Portion],E2044,Table15[If Material Anything Other than "Lead" in Column E,Was Material Ever Previously Lead?],G2044,Table15[Customer-Owned Portion],O2044),Table15[Unique ID],0),0)))</f>
        <v>Lead Status Unknown</v>
      </c>
      <c r="X2044"/>
    </row>
    <row r="2045" spans="2:24" x14ac:dyDescent="0.35">
      <c r="B2045" s="146"/>
      <c r="C2045" s="31" t="s">
        <v>992</v>
      </c>
      <c r="D2045" s="31"/>
      <c r="E2045" s="44" t="s">
        <v>3203</v>
      </c>
      <c r="F2045" s="43" t="s">
        <v>3283</v>
      </c>
      <c r="G2045" s="84" t="s">
        <v>3249</v>
      </c>
      <c r="H2045" s="31">
        <v>1968</v>
      </c>
      <c r="I2045" s="207" t="s">
        <v>3338</v>
      </c>
      <c r="J2045" s="84"/>
      <c r="K2045" s="31" t="s">
        <v>41</v>
      </c>
      <c r="L2045" s="31"/>
      <c r="M2045" s="169"/>
      <c r="N2045" s="148"/>
      <c r="O2045" s="44" t="s">
        <v>3203</v>
      </c>
      <c r="P2045" s="43">
        <v>1968</v>
      </c>
      <c r="Q2045" s="207" t="s">
        <v>3338</v>
      </c>
      <c r="R2045" s="84" t="s">
        <v>3203</v>
      </c>
      <c r="S2045" s="31" t="s">
        <v>41</v>
      </c>
      <c r="T2045" s="31"/>
      <c r="U2045" s="169"/>
      <c r="V2045" s="150"/>
      <c r="W2045" s="141" t="str" cm="1">
        <f t="array" ref="W2045">IF(SUM(LEN(B2045:V2045))=0,"",IF(OR(OR(ISBLANK(F2045),SUM(LEN(C2045),LEN(D2045))=0),AND(NOT(E2045="Unknown"),ISBLANK(J2045)),AND(NOT(O2045="Unknown"),ISBLANK(R2045))),"Missing Information", INDEX(Table15[Entire Service Line Classification], MATCH(SUMIFS(Table15[Unique ID],Table15[System-Owned Portion],E2045,Table15[If Material Anything Other than "Lead" in Column E,Was Material Ever Previously Lead?],G2045,Table15[Customer-Owned Portion],O2045),Table15[Unique ID],0),0)))</f>
        <v>Lead Status Unknown</v>
      </c>
      <c r="X2045"/>
    </row>
    <row r="2046" spans="2:24" x14ac:dyDescent="0.35">
      <c r="B2046" s="146"/>
      <c r="C2046" s="31" t="s">
        <v>993</v>
      </c>
      <c r="D2046" s="31"/>
      <c r="E2046" s="44" t="s">
        <v>3203</v>
      </c>
      <c r="F2046" s="43" t="s">
        <v>3283</v>
      </c>
      <c r="G2046" s="84" t="s">
        <v>3249</v>
      </c>
      <c r="H2046" s="31">
        <v>1972</v>
      </c>
      <c r="I2046" s="207" t="s">
        <v>3338</v>
      </c>
      <c r="J2046" s="84"/>
      <c r="K2046" s="31" t="s">
        <v>41</v>
      </c>
      <c r="L2046" s="31"/>
      <c r="M2046" s="169"/>
      <c r="N2046" s="148"/>
      <c r="O2046" s="44" t="s">
        <v>3203</v>
      </c>
      <c r="P2046" s="43">
        <v>1972</v>
      </c>
      <c r="Q2046" s="207" t="s">
        <v>3338</v>
      </c>
      <c r="R2046" s="84" t="s">
        <v>3203</v>
      </c>
      <c r="S2046" s="31" t="s">
        <v>41</v>
      </c>
      <c r="T2046" s="31"/>
      <c r="U2046" s="169"/>
      <c r="V2046" s="150"/>
      <c r="W2046" s="141" t="str" cm="1">
        <f t="array" ref="W2046">IF(SUM(LEN(B2046:V2046))=0,"",IF(OR(OR(ISBLANK(F2046),SUM(LEN(C2046),LEN(D2046))=0),AND(NOT(E2046="Unknown"),ISBLANK(J2046)),AND(NOT(O2046="Unknown"),ISBLANK(R2046))),"Missing Information", INDEX(Table15[Entire Service Line Classification], MATCH(SUMIFS(Table15[Unique ID],Table15[System-Owned Portion],E2046,Table15[If Material Anything Other than "Lead" in Column E,Was Material Ever Previously Lead?],G2046,Table15[Customer-Owned Portion],O2046),Table15[Unique ID],0),0)))</f>
        <v>Lead Status Unknown</v>
      </c>
      <c r="X2046"/>
    </row>
    <row r="2047" spans="2:24" x14ac:dyDescent="0.35">
      <c r="B2047" s="146"/>
      <c r="C2047" s="31" t="s">
        <v>994</v>
      </c>
      <c r="D2047" s="31"/>
      <c r="E2047" s="44" t="s">
        <v>3203</v>
      </c>
      <c r="F2047" s="43" t="s">
        <v>3283</v>
      </c>
      <c r="G2047" s="84" t="s">
        <v>3249</v>
      </c>
      <c r="H2047" s="31">
        <v>1972</v>
      </c>
      <c r="I2047" s="207" t="s">
        <v>3338</v>
      </c>
      <c r="J2047" s="84"/>
      <c r="K2047" s="31" t="s">
        <v>41</v>
      </c>
      <c r="L2047" s="31"/>
      <c r="M2047" s="169"/>
      <c r="N2047" s="148"/>
      <c r="O2047" s="44" t="s">
        <v>3203</v>
      </c>
      <c r="P2047" s="43">
        <v>1972</v>
      </c>
      <c r="Q2047" s="207" t="s">
        <v>3338</v>
      </c>
      <c r="R2047" s="84" t="s">
        <v>3203</v>
      </c>
      <c r="S2047" s="31" t="s">
        <v>41</v>
      </c>
      <c r="T2047" s="31"/>
      <c r="U2047" s="169"/>
      <c r="V2047" s="150"/>
      <c r="W2047" s="141" t="str" cm="1">
        <f t="array" ref="W2047">IF(SUM(LEN(B2047:V2047))=0,"",IF(OR(OR(ISBLANK(F2047),SUM(LEN(C2047),LEN(D2047))=0),AND(NOT(E2047="Unknown"),ISBLANK(J2047)),AND(NOT(O2047="Unknown"),ISBLANK(R2047))),"Missing Information", INDEX(Table15[Entire Service Line Classification], MATCH(SUMIFS(Table15[Unique ID],Table15[System-Owned Portion],E2047,Table15[If Material Anything Other than "Lead" in Column E,Was Material Ever Previously Lead?],G2047,Table15[Customer-Owned Portion],O2047),Table15[Unique ID],0),0)))</f>
        <v>Lead Status Unknown</v>
      </c>
      <c r="X2047"/>
    </row>
    <row r="2048" spans="2:24" x14ac:dyDescent="0.35">
      <c r="B2048" s="146"/>
      <c r="C2048" s="31" t="s">
        <v>995</v>
      </c>
      <c r="D2048" s="31"/>
      <c r="E2048" s="44" t="s">
        <v>3203</v>
      </c>
      <c r="F2048" s="43" t="s">
        <v>3283</v>
      </c>
      <c r="G2048" s="84" t="s">
        <v>3249</v>
      </c>
      <c r="H2048" s="31">
        <v>1973</v>
      </c>
      <c r="I2048" s="207" t="s">
        <v>3338</v>
      </c>
      <c r="J2048" s="84"/>
      <c r="K2048" s="31" t="s">
        <v>41</v>
      </c>
      <c r="L2048" s="31"/>
      <c r="M2048" s="169"/>
      <c r="N2048" s="148"/>
      <c r="O2048" s="44" t="s">
        <v>3203</v>
      </c>
      <c r="P2048" s="43">
        <v>1973</v>
      </c>
      <c r="Q2048" s="207" t="s">
        <v>3338</v>
      </c>
      <c r="R2048" s="84" t="s">
        <v>3203</v>
      </c>
      <c r="S2048" s="31" t="s">
        <v>41</v>
      </c>
      <c r="T2048" s="31"/>
      <c r="U2048" s="169"/>
      <c r="V2048" s="150"/>
      <c r="W2048" s="141" t="str" cm="1">
        <f t="array" ref="W2048">IF(SUM(LEN(B2048:V2048))=0,"",IF(OR(OR(ISBLANK(F2048),SUM(LEN(C2048),LEN(D2048))=0),AND(NOT(E2048="Unknown"),ISBLANK(J2048)),AND(NOT(O2048="Unknown"),ISBLANK(R2048))),"Missing Information", INDEX(Table15[Entire Service Line Classification], MATCH(SUMIFS(Table15[Unique ID],Table15[System-Owned Portion],E2048,Table15[If Material Anything Other than "Lead" in Column E,Was Material Ever Previously Lead?],G2048,Table15[Customer-Owned Portion],O2048),Table15[Unique ID],0),0)))</f>
        <v>Lead Status Unknown</v>
      </c>
      <c r="X2048"/>
    </row>
    <row r="2049" spans="2:24" x14ac:dyDescent="0.35">
      <c r="B2049" s="146"/>
      <c r="C2049" s="31" t="s">
        <v>4469</v>
      </c>
      <c r="D2049" s="31"/>
      <c r="E2049" s="44" t="s">
        <v>3203</v>
      </c>
      <c r="F2049" s="43" t="s">
        <v>3283</v>
      </c>
      <c r="G2049" s="84" t="s">
        <v>3249</v>
      </c>
      <c r="H2049" s="31">
        <v>1972</v>
      </c>
      <c r="I2049" s="207" t="s">
        <v>3338</v>
      </c>
      <c r="J2049" s="84"/>
      <c r="K2049" s="31" t="s">
        <v>41</v>
      </c>
      <c r="L2049" s="31"/>
      <c r="M2049" s="169"/>
      <c r="N2049" s="148"/>
      <c r="O2049" s="44" t="s">
        <v>3203</v>
      </c>
      <c r="P2049" s="43">
        <v>1972</v>
      </c>
      <c r="Q2049" s="207" t="s">
        <v>3338</v>
      </c>
      <c r="R2049" s="84" t="s">
        <v>3203</v>
      </c>
      <c r="S2049" s="31" t="s">
        <v>41</v>
      </c>
      <c r="T2049" s="31"/>
      <c r="U2049" s="169"/>
      <c r="V2049" s="150"/>
      <c r="W2049" s="141" t="str" cm="1">
        <f t="array" ref="W2049">IF(SUM(LEN(B2049:V2049))=0,"",IF(OR(OR(ISBLANK(F2049),SUM(LEN(C2049),LEN(D2049))=0),AND(NOT(E2049="Unknown"),ISBLANK(J2049)),AND(NOT(O2049="Unknown"),ISBLANK(R2049))),"Missing Information", INDEX(Table15[Entire Service Line Classification], MATCH(SUMIFS(Table15[Unique ID],Table15[System-Owned Portion],E2049,Table15[If Material Anything Other than "Lead" in Column E,Was Material Ever Previously Lead?],G2049,Table15[Customer-Owned Portion],O2049),Table15[Unique ID],0),0)))</f>
        <v>Lead Status Unknown</v>
      </c>
      <c r="X2049"/>
    </row>
    <row r="2050" spans="2:24" x14ac:dyDescent="0.35">
      <c r="B2050" s="146"/>
      <c r="C2050" s="31" t="s">
        <v>996</v>
      </c>
      <c r="D2050" s="31"/>
      <c r="E2050" s="44" t="s">
        <v>3203</v>
      </c>
      <c r="F2050" s="43" t="s">
        <v>3283</v>
      </c>
      <c r="G2050" s="84" t="s">
        <v>3249</v>
      </c>
      <c r="H2050" s="31">
        <v>1971</v>
      </c>
      <c r="I2050" s="207" t="s">
        <v>3338</v>
      </c>
      <c r="J2050" s="84"/>
      <c r="K2050" s="31" t="s">
        <v>41</v>
      </c>
      <c r="L2050" s="31"/>
      <c r="M2050" s="169"/>
      <c r="N2050" s="148"/>
      <c r="O2050" s="44" t="s">
        <v>3203</v>
      </c>
      <c r="P2050" s="43">
        <v>1971</v>
      </c>
      <c r="Q2050" s="207" t="s">
        <v>3338</v>
      </c>
      <c r="R2050" s="84" t="s">
        <v>3203</v>
      </c>
      <c r="S2050" s="31" t="s">
        <v>41</v>
      </c>
      <c r="T2050" s="31"/>
      <c r="U2050" s="169"/>
      <c r="V2050" s="150"/>
      <c r="W2050" s="141" t="str" cm="1">
        <f t="array" ref="W2050">IF(SUM(LEN(B2050:V2050))=0,"",IF(OR(OR(ISBLANK(F2050),SUM(LEN(C2050),LEN(D2050))=0),AND(NOT(E2050="Unknown"),ISBLANK(J2050)),AND(NOT(O2050="Unknown"),ISBLANK(R2050))),"Missing Information", INDEX(Table15[Entire Service Line Classification], MATCH(SUMIFS(Table15[Unique ID],Table15[System-Owned Portion],E2050,Table15[If Material Anything Other than "Lead" in Column E,Was Material Ever Previously Lead?],G2050,Table15[Customer-Owned Portion],O2050),Table15[Unique ID],0),0)))</f>
        <v>Lead Status Unknown</v>
      </c>
      <c r="X2050"/>
    </row>
    <row r="2051" spans="2:24" x14ac:dyDescent="0.35">
      <c r="B2051" s="146"/>
      <c r="C2051" s="31" t="s">
        <v>997</v>
      </c>
      <c r="D2051" s="31"/>
      <c r="E2051" s="44" t="s">
        <v>3203</v>
      </c>
      <c r="F2051" s="43" t="s">
        <v>3283</v>
      </c>
      <c r="G2051" s="84" t="s">
        <v>3249</v>
      </c>
      <c r="H2051" s="31">
        <v>1970</v>
      </c>
      <c r="I2051" s="207" t="s">
        <v>3338</v>
      </c>
      <c r="J2051" s="84"/>
      <c r="K2051" s="31" t="s">
        <v>41</v>
      </c>
      <c r="L2051" s="31"/>
      <c r="M2051" s="169"/>
      <c r="N2051" s="148"/>
      <c r="O2051" s="44" t="s">
        <v>3203</v>
      </c>
      <c r="P2051" s="43">
        <v>1970</v>
      </c>
      <c r="Q2051" s="207" t="s">
        <v>3338</v>
      </c>
      <c r="R2051" s="84" t="s">
        <v>3203</v>
      </c>
      <c r="S2051" s="31" t="s">
        <v>41</v>
      </c>
      <c r="T2051" s="31"/>
      <c r="U2051" s="169"/>
      <c r="V2051" s="150"/>
      <c r="W2051" s="141" t="str" cm="1">
        <f t="array" ref="W2051">IF(SUM(LEN(B2051:V2051))=0,"",IF(OR(OR(ISBLANK(F2051),SUM(LEN(C2051),LEN(D2051))=0),AND(NOT(E2051="Unknown"),ISBLANK(J2051)),AND(NOT(O2051="Unknown"),ISBLANK(R2051))),"Missing Information", INDEX(Table15[Entire Service Line Classification], MATCH(SUMIFS(Table15[Unique ID],Table15[System-Owned Portion],E2051,Table15[If Material Anything Other than "Lead" in Column E,Was Material Ever Previously Lead?],G2051,Table15[Customer-Owned Portion],O2051),Table15[Unique ID],0),0)))</f>
        <v>Lead Status Unknown</v>
      </c>
      <c r="X2051"/>
    </row>
    <row r="2052" spans="2:24" x14ac:dyDescent="0.35">
      <c r="B2052" s="146"/>
      <c r="C2052" s="31" t="s">
        <v>998</v>
      </c>
      <c r="D2052" s="31"/>
      <c r="E2052" s="44" t="s">
        <v>3203</v>
      </c>
      <c r="F2052" s="43" t="s">
        <v>3283</v>
      </c>
      <c r="G2052" s="84" t="s">
        <v>3249</v>
      </c>
      <c r="H2052" s="31">
        <v>1974</v>
      </c>
      <c r="I2052" s="207" t="s">
        <v>3338</v>
      </c>
      <c r="J2052" s="84"/>
      <c r="K2052" s="31" t="s">
        <v>41</v>
      </c>
      <c r="L2052" s="31"/>
      <c r="M2052" s="169"/>
      <c r="N2052" s="148"/>
      <c r="O2052" s="44" t="s">
        <v>3203</v>
      </c>
      <c r="P2052" s="43">
        <v>1974</v>
      </c>
      <c r="Q2052" s="207" t="s">
        <v>3338</v>
      </c>
      <c r="R2052" s="84" t="s">
        <v>3203</v>
      </c>
      <c r="S2052" s="31" t="s">
        <v>41</v>
      </c>
      <c r="T2052" s="31"/>
      <c r="U2052" s="169"/>
      <c r="V2052" s="150"/>
      <c r="W2052" s="141" t="str" cm="1">
        <f t="array" ref="W2052">IF(SUM(LEN(B2052:V2052))=0,"",IF(OR(OR(ISBLANK(F2052),SUM(LEN(C2052),LEN(D2052))=0),AND(NOT(E2052="Unknown"),ISBLANK(J2052)),AND(NOT(O2052="Unknown"),ISBLANK(R2052))),"Missing Information", INDEX(Table15[Entire Service Line Classification], MATCH(SUMIFS(Table15[Unique ID],Table15[System-Owned Portion],E2052,Table15[If Material Anything Other than "Lead" in Column E,Was Material Ever Previously Lead?],G2052,Table15[Customer-Owned Portion],O2052),Table15[Unique ID],0),0)))</f>
        <v>Lead Status Unknown</v>
      </c>
      <c r="X2052"/>
    </row>
    <row r="2053" spans="2:24" x14ac:dyDescent="0.35">
      <c r="B2053" s="146"/>
      <c r="C2053" s="31" t="s">
        <v>999</v>
      </c>
      <c r="D2053" s="31"/>
      <c r="E2053" s="44" t="s">
        <v>3203</v>
      </c>
      <c r="F2053" s="43" t="s">
        <v>3283</v>
      </c>
      <c r="G2053" s="84" t="s">
        <v>3249</v>
      </c>
      <c r="H2053" s="31">
        <v>1967</v>
      </c>
      <c r="I2053" s="207" t="s">
        <v>3338</v>
      </c>
      <c r="J2053" s="84"/>
      <c r="K2053" s="31" t="s">
        <v>41</v>
      </c>
      <c r="L2053" s="31"/>
      <c r="M2053" s="169"/>
      <c r="N2053" s="148"/>
      <c r="O2053" s="44" t="s">
        <v>3203</v>
      </c>
      <c r="P2053" s="43">
        <v>1967</v>
      </c>
      <c r="Q2053" s="207" t="s">
        <v>3338</v>
      </c>
      <c r="R2053" s="84" t="s">
        <v>3203</v>
      </c>
      <c r="S2053" s="31" t="s">
        <v>41</v>
      </c>
      <c r="T2053" s="31"/>
      <c r="U2053" s="169"/>
      <c r="V2053" s="150"/>
      <c r="W2053" s="141" t="str" cm="1">
        <f t="array" ref="W2053">IF(SUM(LEN(B2053:V2053))=0,"",IF(OR(OR(ISBLANK(F2053),SUM(LEN(C2053),LEN(D2053))=0),AND(NOT(E2053="Unknown"),ISBLANK(J2053)),AND(NOT(O2053="Unknown"),ISBLANK(R2053))),"Missing Information", INDEX(Table15[Entire Service Line Classification], MATCH(SUMIFS(Table15[Unique ID],Table15[System-Owned Portion],E2053,Table15[If Material Anything Other than "Lead" in Column E,Was Material Ever Previously Lead?],G2053,Table15[Customer-Owned Portion],O2053),Table15[Unique ID],0),0)))</f>
        <v>Lead Status Unknown</v>
      </c>
      <c r="X2053"/>
    </row>
    <row r="2054" spans="2:24" x14ac:dyDescent="0.35">
      <c r="B2054" s="146"/>
      <c r="C2054" s="31" t="s">
        <v>1000</v>
      </c>
      <c r="D2054" s="31"/>
      <c r="E2054" s="44" t="s">
        <v>3203</v>
      </c>
      <c r="F2054" s="43" t="s">
        <v>3283</v>
      </c>
      <c r="G2054" s="84" t="s">
        <v>3249</v>
      </c>
      <c r="H2054" s="31">
        <v>1966</v>
      </c>
      <c r="I2054" s="207" t="s">
        <v>3338</v>
      </c>
      <c r="J2054" s="84"/>
      <c r="K2054" s="31" t="s">
        <v>41</v>
      </c>
      <c r="L2054" s="31"/>
      <c r="M2054" s="169"/>
      <c r="N2054" s="148"/>
      <c r="O2054" s="44" t="s">
        <v>3203</v>
      </c>
      <c r="P2054" s="43">
        <v>1966</v>
      </c>
      <c r="Q2054" s="207" t="s">
        <v>3338</v>
      </c>
      <c r="R2054" s="84" t="s">
        <v>3203</v>
      </c>
      <c r="S2054" s="31" t="s">
        <v>41</v>
      </c>
      <c r="T2054" s="31"/>
      <c r="U2054" s="169"/>
      <c r="V2054" s="150"/>
      <c r="W2054" s="141" t="str" cm="1">
        <f t="array" ref="W2054">IF(SUM(LEN(B2054:V2054))=0,"",IF(OR(OR(ISBLANK(F2054),SUM(LEN(C2054),LEN(D2054))=0),AND(NOT(E2054="Unknown"),ISBLANK(J2054)),AND(NOT(O2054="Unknown"),ISBLANK(R2054))),"Missing Information", INDEX(Table15[Entire Service Line Classification], MATCH(SUMIFS(Table15[Unique ID],Table15[System-Owned Portion],E2054,Table15[If Material Anything Other than "Lead" in Column E,Was Material Ever Previously Lead?],G2054,Table15[Customer-Owned Portion],O2054),Table15[Unique ID],0),0)))</f>
        <v>Lead Status Unknown</v>
      </c>
      <c r="X2054"/>
    </row>
    <row r="2055" spans="2:24" x14ac:dyDescent="0.35">
      <c r="B2055" s="146"/>
      <c r="C2055" s="31" t="s">
        <v>1001</v>
      </c>
      <c r="D2055" s="31"/>
      <c r="E2055" s="44" t="s">
        <v>3203</v>
      </c>
      <c r="F2055" s="43" t="s">
        <v>3283</v>
      </c>
      <c r="G2055" s="84" t="s">
        <v>3249</v>
      </c>
      <c r="H2055" s="31">
        <v>1966</v>
      </c>
      <c r="I2055" s="207" t="s">
        <v>3338</v>
      </c>
      <c r="J2055" s="84"/>
      <c r="K2055" s="31" t="s">
        <v>41</v>
      </c>
      <c r="L2055" s="31"/>
      <c r="M2055" s="169"/>
      <c r="N2055" s="148"/>
      <c r="O2055" s="44" t="s">
        <v>3203</v>
      </c>
      <c r="P2055" s="43">
        <v>1966</v>
      </c>
      <c r="Q2055" s="207" t="s">
        <v>3338</v>
      </c>
      <c r="R2055" s="84" t="s">
        <v>3203</v>
      </c>
      <c r="S2055" s="31" t="s">
        <v>41</v>
      </c>
      <c r="T2055" s="31"/>
      <c r="U2055" s="169"/>
      <c r="V2055" s="150"/>
      <c r="W2055" s="141" t="str" cm="1">
        <f t="array" ref="W2055">IF(SUM(LEN(B2055:V2055))=0,"",IF(OR(OR(ISBLANK(F2055),SUM(LEN(C2055),LEN(D2055))=0),AND(NOT(E2055="Unknown"),ISBLANK(J2055)),AND(NOT(O2055="Unknown"),ISBLANK(R2055))),"Missing Information", INDEX(Table15[Entire Service Line Classification], MATCH(SUMIFS(Table15[Unique ID],Table15[System-Owned Portion],E2055,Table15[If Material Anything Other than "Lead" in Column E,Was Material Ever Previously Lead?],G2055,Table15[Customer-Owned Portion],O2055),Table15[Unique ID],0),0)))</f>
        <v>Lead Status Unknown</v>
      </c>
      <c r="X2055"/>
    </row>
    <row r="2056" spans="2:24" x14ac:dyDescent="0.35">
      <c r="B2056" s="146"/>
      <c r="C2056" s="31" t="s">
        <v>1002</v>
      </c>
      <c r="D2056" s="31"/>
      <c r="E2056" s="44" t="s">
        <v>3203</v>
      </c>
      <c r="F2056" s="43" t="s">
        <v>3283</v>
      </c>
      <c r="G2056" s="84" t="s">
        <v>3249</v>
      </c>
      <c r="H2056" s="31">
        <v>1967</v>
      </c>
      <c r="I2056" s="207" t="s">
        <v>3338</v>
      </c>
      <c r="J2056" s="84"/>
      <c r="K2056" s="31" t="s">
        <v>41</v>
      </c>
      <c r="L2056" s="31"/>
      <c r="M2056" s="169"/>
      <c r="N2056" s="148"/>
      <c r="O2056" s="44" t="s">
        <v>3203</v>
      </c>
      <c r="P2056" s="43">
        <v>1967</v>
      </c>
      <c r="Q2056" s="207" t="s">
        <v>3338</v>
      </c>
      <c r="R2056" s="84" t="s">
        <v>3203</v>
      </c>
      <c r="S2056" s="31" t="s">
        <v>41</v>
      </c>
      <c r="T2056" s="31"/>
      <c r="U2056" s="169"/>
      <c r="V2056" s="150"/>
      <c r="W2056" s="141" t="str" cm="1">
        <f t="array" ref="W2056">IF(SUM(LEN(B2056:V2056))=0,"",IF(OR(OR(ISBLANK(F2056),SUM(LEN(C2056),LEN(D2056))=0),AND(NOT(E2056="Unknown"),ISBLANK(J2056)),AND(NOT(O2056="Unknown"),ISBLANK(R2056))),"Missing Information", INDEX(Table15[Entire Service Line Classification], MATCH(SUMIFS(Table15[Unique ID],Table15[System-Owned Portion],E2056,Table15[If Material Anything Other than "Lead" in Column E,Was Material Ever Previously Lead?],G2056,Table15[Customer-Owned Portion],O2056),Table15[Unique ID],0),0)))</f>
        <v>Lead Status Unknown</v>
      </c>
      <c r="X2056"/>
    </row>
    <row r="2057" spans="2:24" x14ac:dyDescent="0.35">
      <c r="B2057" s="146"/>
      <c r="C2057" s="31" t="s">
        <v>1003</v>
      </c>
      <c r="D2057" s="31"/>
      <c r="E2057" s="44" t="s">
        <v>3203</v>
      </c>
      <c r="F2057" s="43" t="s">
        <v>3283</v>
      </c>
      <c r="G2057" s="84" t="s">
        <v>3249</v>
      </c>
      <c r="H2057" s="31">
        <v>1965</v>
      </c>
      <c r="I2057" s="207" t="s">
        <v>3338</v>
      </c>
      <c r="J2057" s="84"/>
      <c r="K2057" s="31" t="s">
        <v>41</v>
      </c>
      <c r="L2057" s="31"/>
      <c r="M2057" s="169"/>
      <c r="N2057" s="148"/>
      <c r="O2057" s="44" t="s">
        <v>3203</v>
      </c>
      <c r="P2057" s="43">
        <v>1965</v>
      </c>
      <c r="Q2057" s="207" t="s">
        <v>3338</v>
      </c>
      <c r="R2057" s="84" t="s">
        <v>3203</v>
      </c>
      <c r="S2057" s="31" t="s">
        <v>41</v>
      </c>
      <c r="T2057" s="31"/>
      <c r="U2057" s="169"/>
      <c r="V2057" s="150"/>
      <c r="W2057" s="141" t="str" cm="1">
        <f t="array" ref="W2057">IF(SUM(LEN(B2057:V2057))=0,"",IF(OR(OR(ISBLANK(F2057),SUM(LEN(C2057),LEN(D2057))=0),AND(NOT(E2057="Unknown"),ISBLANK(J2057)),AND(NOT(O2057="Unknown"),ISBLANK(R2057))),"Missing Information", INDEX(Table15[Entire Service Line Classification], MATCH(SUMIFS(Table15[Unique ID],Table15[System-Owned Portion],E2057,Table15[If Material Anything Other than "Lead" in Column E,Was Material Ever Previously Lead?],G2057,Table15[Customer-Owned Portion],O2057),Table15[Unique ID],0),0)))</f>
        <v>Lead Status Unknown</v>
      </c>
      <c r="X2057"/>
    </row>
    <row r="2058" spans="2:24" x14ac:dyDescent="0.35">
      <c r="B2058" s="146"/>
      <c r="C2058" s="31" t="s">
        <v>1004</v>
      </c>
      <c r="D2058" s="31"/>
      <c r="E2058" s="44" t="s">
        <v>3203</v>
      </c>
      <c r="F2058" s="43" t="s">
        <v>3283</v>
      </c>
      <c r="G2058" s="84" t="s">
        <v>3249</v>
      </c>
      <c r="H2058" s="31">
        <v>1968</v>
      </c>
      <c r="I2058" s="207" t="s">
        <v>3338</v>
      </c>
      <c r="J2058" s="84"/>
      <c r="K2058" s="31" t="s">
        <v>41</v>
      </c>
      <c r="L2058" s="31"/>
      <c r="M2058" s="169"/>
      <c r="N2058" s="148"/>
      <c r="O2058" s="44" t="s">
        <v>3203</v>
      </c>
      <c r="P2058" s="43">
        <v>1968</v>
      </c>
      <c r="Q2058" s="207" t="s">
        <v>3338</v>
      </c>
      <c r="R2058" s="84" t="s">
        <v>3203</v>
      </c>
      <c r="S2058" s="31" t="s">
        <v>41</v>
      </c>
      <c r="T2058" s="31"/>
      <c r="U2058" s="169"/>
      <c r="V2058" s="150"/>
      <c r="W2058" s="141" t="str" cm="1">
        <f t="array" ref="W2058">IF(SUM(LEN(B2058:V2058))=0,"",IF(OR(OR(ISBLANK(F2058),SUM(LEN(C2058),LEN(D2058))=0),AND(NOT(E2058="Unknown"),ISBLANK(J2058)),AND(NOT(O2058="Unknown"),ISBLANK(R2058))),"Missing Information", INDEX(Table15[Entire Service Line Classification], MATCH(SUMIFS(Table15[Unique ID],Table15[System-Owned Portion],E2058,Table15[If Material Anything Other than "Lead" in Column E,Was Material Ever Previously Lead?],G2058,Table15[Customer-Owned Portion],O2058),Table15[Unique ID],0),0)))</f>
        <v>Lead Status Unknown</v>
      </c>
      <c r="X2058"/>
    </row>
    <row r="2059" spans="2:24" x14ac:dyDescent="0.35">
      <c r="B2059" s="146"/>
      <c r="C2059" s="31" t="s">
        <v>1005</v>
      </c>
      <c r="D2059" s="31"/>
      <c r="E2059" s="44" t="s">
        <v>3203</v>
      </c>
      <c r="F2059" s="43" t="s">
        <v>3283</v>
      </c>
      <c r="G2059" s="84" t="s">
        <v>3249</v>
      </c>
      <c r="H2059" s="31">
        <v>1965</v>
      </c>
      <c r="I2059" s="207" t="s">
        <v>3338</v>
      </c>
      <c r="J2059" s="84"/>
      <c r="K2059" s="31" t="s">
        <v>41</v>
      </c>
      <c r="L2059" s="31"/>
      <c r="M2059" s="169"/>
      <c r="N2059" s="148"/>
      <c r="O2059" s="44" t="s">
        <v>3203</v>
      </c>
      <c r="P2059" s="43">
        <v>1965</v>
      </c>
      <c r="Q2059" s="207" t="s">
        <v>3338</v>
      </c>
      <c r="R2059" s="84" t="s">
        <v>3203</v>
      </c>
      <c r="S2059" s="31" t="s">
        <v>41</v>
      </c>
      <c r="T2059" s="31"/>
      <c r="U2059" s="169"/>
      <c r="V2059" s="150"/>
      <c r="W2059" s="141" t="str" cm="1">
        <f t="array" ref="W2059">IF(SUM(LEN(B2059:V2059))=0,"",IF(OR(OR(ISBLANK(F2059),SUM(LEN(C2059),LEN(D2059))=0),AND(NOT(E2059="Unknown"),ISBLANK(J2059)),AND(NOT(O2059="Unknown"),ISBLANK(R2059))),"Missing Information", INDEX(Table15[Entire Service Line Classification], MATCH(SUMIFS(Table15[Unique ID],Table15[System-Owned Portion],E2059,Table15[If Material Anything Other than "Lead" in Column E,Was Material Ever Previously Lead?],G2059,Table15[Customer-Owned Portion],O2059),Table15[Unique ID],0),0)))</f>
        <v>Lead Status Unknown</v>
      </c>
      <c r="X2059"/>
    </row>
    <row r="2060" spans="2:24" x14ac:dyDescent="0.35">
      <c r="B2060" s="146"/>
      <c r="C2060" s="31" t="s">
        <v>1006</v>
      </c>
      <c r="D2060" s="31"/>
      <c r="E2060" s="44" t="s">
        <v>3203</v>
      </c>
      <c r="F2060" s="43" t="s">
        <v>3283</v>
      </c>
      <c r="G2060" s="84" t="s">
        <v>3249</v>
      </c>
      <c r="H2060" s="31">
        <v>1966</v>
      </c>
      <c r="I2060" s="207" t="s">
        <v>3338</v>
      </c>
      <c r="J2060" s="84"/>
      <c r="K2060" s="31" t="s">
        <v>41</v>
      </c>
      <c r="L2060" s="31"/>
      <c r="M2060" s="169"/>
      <c r="N2060" s="148"/>
      <c r="O2060" s="44" t="s">
        <v>3203</v>
      </c>
      <c r="P2060" s="43">
        <v>1966</v>
      </c>
      <c r="Q2060" s="207" t="s">
        <v>3338</v>
      </c>
      <c r="R2060" s="84" t="s">
        <v>3203</v>
      </c>
      <c r="S2060" s="31" t="s">
        <v>41</v>
      </c>
      <c r="T2060" s="31"/>
      <c r="U2060" s="169"/>
      <c r="V2060" s="150"/>
      <c r="W2060" s="141" t="str" cm="1">
        <f t="array" ref="W2060">IF(SUM(LEN(B2060:V2060))=0,"",IF(OR(OR(ISBLANK(F2060),SUM(LEN(C2060),LEN(D2060))=0),AND(NOT(E2060="Unknown"),ISBLANK(J2060)),AND(NOT(O2060="Unknown"),ISBLANK(R2060))),"Missing Information", INDEX(Table15[Entire Service Line Classification], MATCH(SUMIFS(Table15[Unique ID],Table15[System-Owned Portion],E2060,Table15[If Material Anything Other than "Lead" in Column E,Was Material Ever Previously Lead?],G2060,Table15[Customer-Owned Portion],O2060),Table15[Unique ID],0),0)))</f>
        <v>Lead Status Unknown</v>
      </c>
      <c r="X2060"/>
    </row>
    <row r="2061" spans="2:24" x14ac:dyDescent="0.35">
      <c r="B2061" s="146"/>
      <c r="C2061" s="31" t="s">
        <v>1007</v>
      </c>
      <c r="D2061" s="31"/>
      <c r="E2061" s="44" t="s">
        <v>3203</v>
      </c>
      <c r="F2061" s="43" t="s">
        <v>3283</v>
      </c>
      <c r="G2061" s="84" t="s">
        <v>3249</v>
      </c>
      <c r="H2061" s="31">
        <v>1972</v>
      </c>
      <c r="I2061" s="207" t="s">
        <v>3338</v>
      </c>
      <c r="J2061" s="84"/>
      <c r="K2061" s="31" t="s">
        <v>41</v>
      </c>
      <c r="L2061" s="31"/>
      <c r="M2061" s="169"/>
      <c r="N2061" s="148"/>
      <c r="O2061" s="44" t="s">
        <v>3203</v>
      </c>
      <c r="P2061" s="43">
        <v>1972</v>
      </c>
      <c r="Q2061" s="207" t="s">
        <v>3338</v>
      </c>
      <c r="R2061" s="84" t="s">
        <v>3203</v>
      </c>
      <c r="S2061" s="31" t="s">
        <v>41</v>
      </c>
      <c r="T2061" s="31"/>
      <c r="U2061" s="169"/>
      <c r="V2061" s="150"/>
      <c r="W2061" s="141" t="str" cm="1">
        <f t="array" ref="W2061">IF(SUM(LEN(B2061:V2061))=0,"",IF(OR(OR(ISBLANK(F2061),SUM(LEN(C2061),LEN(D2061))=0),AND(NOT(E2061="Unknown"),ISBLANK(J2061)),AND(NOT(O2061="Unknown"),ISBLANK(R2061))),"Missing Information", INDEX(Table15[Entire Service Line Classification], MATCH(SUMIFS(Table15[Unique ID],Table15[System-Owned Portion],E2061,Table15[If Material Anything Other than "Lead" in Column E,Was Material Ever Previously Lead?],G2061,Table15[Customer-Owned Portion],O2061),Table15[Unique ID],0),0)))</f>
        <v>Lead Status Unknown</v>
      </c>
      <c r="X2061"/>
    </row>
    <row r="2062" spans="2:24" x14ac:dyDescent="0.35">
      <c r="B2062" s="146"/>
      <c r="C2062" s="31" t="s">
        <v>4470</v>
      </c>
      <c r="D2062" s="31"/>
      <c r="E2062" s="44" t="s">
        <v>3203</v>
      </c>
      <c r="F2062" s="43" t="s">
        <v>3283</v>
      </c>
      <c r="G2062" s="84" t="s">
        <v>3249</v>
      </c>
      <c r="H2062" s="31">
        <v>1966</v>
      </c>
      <c r="I2062" s="207" t="s">
        <v>3338</v>
      </c>
      <c r="J2062" s="84"/>
      <c r="K2062" s="31" t="s">
        <v>41</v>
      </c>
      <c r="L2062" s="31"/>
      <c r="M2062" s="169"/>
      <c r="N2062" s="148"/>
      <c r="O2062" s="44" t="s">
        <v>3203</v>
      </c>
      <c r="P2062" s="43">
        <v>1966</v>
      </c>
      <c r="Q2062" s="207" t="s">
        <v>3338</v>
      </c>
      <c r="R2062" s="84" t="s">
        <v>3203</v>
      </c>
      <c r="S2062" s="31" t="s">
        <v>41</v>
      </c>
      <c r="T2062" s="31"/>
      <c r="U2062" s="169"/>
      <c r="V2062" s="150"/>
      <c r="W2062" s="141" t="str" cm="1">
        <f t="array" ref="W2062">IF(SUM(LEN(B2062:V2062))=0,"",IF(OR(OR(ISBLANK(F2062),SUM(LEN(C2062),LEN(D2062))=0),AND(NOT(E2062="Unknown"),ISBLANK(J2062)),AND(NOT(O2062="Unknown"),ISBLANK(R2062))),"Missing Information", INDEX(Table15[Entire Service Line Classification], MATCH(SUMIFS(Table15[Unique ID],Table15[System-Owned Portion],E2062,Table15[If Material Anything Other than "Lead" in Column E,Was Material Ever Previously Lead?],G2062,Table15[Customer-Owned Portion],O2062),Table15[Unique ID],0),0)))</f>
        <v>Lead Status Unknown</v>
      </c>
      <c r="X2062"/>
    </row>
    <row r="2063" spans="2:24" x14ac:dyDescent="0.35">
      <c r="B2063" s="146"/>
      <c r="C2063" s="31" t="s">
        <v>1008</v>
      </c>
      <c r="D2063" s="31"/>
      <c r="E2063" s="44" t="s">
        <v>3203</v>
      </c>
      <c r="F2063" s="43" t="s">
        <v>3283</v>
      </c>
      <c r="G2063" s="84" t="s">
        <v>3249</v>
      </c>
      <c r="H2063" s="31">
        <v>1970</v>
      </c>
      <c r="I2063" s="207" t="s">
        <v>3338</v>
      </c>
      <c r="J2063" s="84"/>
      <c r="K2063" s="31" t="s">
        <v>41</v>
      </c>
      <c r="L2063" s="31"/>
      <c r="M2063" s="169"/>
      <c r="N2063" s="148"/>
      <c r="O2063" s="44" t="s">
        <v>3203</v>
      </c>
      <c r="P2063" s="43">
        <v>1970</v>
      </c>
      <c r="Q2063" s="207" t="s">
        <v>3338</v>
      </c>
      <c r="R2063" s="84" t="s">
        <v>3203</v>
      </c>
      <c r="S2063" s="31" t="s">
        <v>41</v>
      </c>
      <c r="T2063" s="31"/>
      <c r="U2063" s="169"/>
      <c r="V2063" s="150"/>
      <c r="W2063" s="141" t="str" cm="1">
        <f t="array" ref="W2063">IF(SUM(LEN(B2063:V2063))=0,"",IF(OR(OR(ISBLANK(F2063),SUM(LEN(C2063),LEN(D2063))=0),AND(NOT(E2063="Unknown"),ISBLANK(J2063)),AND(NOT(O2063="Unknown"),ISBLANK(R2063))),"Missing Information", INDEX(Table15[Entire Service Line Classification], MATCH(SUMIFS(Table15[Unique ID],Table15[System-Owned Portion],E2063,Table15[If Material Anything Other than "Lead" in Column E,Was Material Ever Previously Lead?],G2063,Table15[Customer-Owned Portion],O2063),Table15[Unique ID],0),0)))</f>
        <v>Lead Status Unknown</v>
      </c>
      <c r="X2063"/>
    </row>
    <row r="2064" spans="2:24" x14ac:dyDescent="0.35">
      <c r="B2064" s="146"/>
      <c r="C2064" s="31" t="s">
        <v>1009</v>
      </c>
      <c r="D2064" s="31"/>
      <c r="E2064" s="44" t="s">
        <v>3203</v>
      </c>
      <c r="F2064" s="43" t="s">
        <v>3283</v>
      </c>
      <c r="G2064" s="84" t="s">
        <v>3249</v>
      </c>
      <c r="H2064" s="31">
        <v>1968</v>
      </c>
      <c r="I2064" s="207" t="s">
        <v>3338</v>
      </c>
      <c r="J2064" s="84"/>
      <c r="K2064" s="31" t="s">
        <v>41</v>
      </c>
      <c r="L2064" s="31"/>
      <c r="M2064" s="169"/>
      <c r="N2064" s="148"/>
      <c r="O2064" s="44" t="s">
        <v>3203</v>
      </c>
      <c r="P2064" s="43">
        <v>1968</v>
      </c>
      <c r="Q2064" s="207" t="s">
        <v>3338</v>
      </c>
      <c r="R2064" s="84" t="s">
        <v>3203</v>
      </c>
      <c r="S2064" s="31" t="s">
        <v>41</v>
      </c>
      <c r="T2064" s="31"/>
      <c r="U2064" s="169"/>
      <c r="V2064" s="150"/>
      <c r="W2064" s="141" t="str" cm="1">
        <f t="array" ref="W2064">IF(SUM(LEN(B2064:V2064))=0,"",IF(OR(OR(ISBLANK(F2064),SUM(LEN(C2064),LEN(D2064))=0),AND(NOT(E2064="Unknown"),ISBLANK(J2064)),AND(NOT(O2064="Unknown"),ISBLANK(R2064))),"Missing Information", INDEX(Table15[Entire Service Line Classification], MATCH(SUMIFS(Table15[Unique ID],Table15[System-Owned Portion],E2064,Table15[If Material Anything Other than "Lead" in Column E,Was Material Ever Previously Lead?],G2064,Table15[Customer-Owned Portion],O2064),Table15[Unique ID],0),0)))</f>
        <v>Lead Status Unknown</v>
      </c>
      <c r="X2064"/>
    </row>
    <row r="2065" spans="2:24" x14ac:dyDescent="0.35">
      <c r="B2065" s="146"/>
      <c r="C2065" s="31" t="s">
        <v>1010</v>
      </c>
      <c r="D2065" s="31"/>
      <c r="E2065" s="44" t="s">
        <v>3203</v>
      </c>
      <c r="F2065" s="43" t="s">
        <v>3283</v>
      </c>
      <c r="G2065" s="84" t="s">
        <v>3249</v>
      </c>
      <c r="H2065" s="31">
        <v>1968</v>
      </c>
      <c r="I2065" s="207" t="s">
        <v>3338</v>
      </c>
      <c r="J2065" s="84"/>
      <c r="K2065" s="31" t="s">
        <v>41</v>
      </c>
      <c r="L2065" s="31"/>
      <c r="M2065" s="169"/>
      <c r="N2065" s="148"/>
      <c r="O2065" s="44" t="s">
        <v>3203</v>
      </c>
      <c r="P2065" s="43">
        <v>1968</v>
      </c>
      <c r="Q2065" s="207" t="s">
        <v>3338</v>
      </c>
      <c r="R2065" s="84" t="s">
        <v>3203</v>
      </c>
      <c r="S2065" s="31" t="s">
        <v>41</v>
      </c>
      <c r="T2065" s="31"/>
      <c r="U2065" s="169"/>
      <c r="V2065" s="150"/>
      <c r="W2065" s="141" t="str" cm="1">
        <f t="array" ref="W2065">IF(SUM(LEN(B2065:V2065))=0,"",IF(OR(OR(ISBLANK(F2065),SUM(LEN(C2065),LEN(D2065))=0),AND(NOT(E2065="Unknown"),ISBLANK(J2065)),AND(NOT(O2065="Unknown"),ISBLANK(R2065))),"Missing Information", INDEX(Table15[Entire Service Line Classification], MATCH(SUMIFS(Table15[Unique ID],Table15[System-Owned Portion],E2065,Table15[If Material Anything Other than "Lead" in Column E,Was Material Ever Previously Lead?],G2065,Table15[Customer-Owned Portion],O2065),Table15[Unique ID],0),0)))</f>
        <v>Lead Status Unknown</v>
      </c>
      <c r="X2065"/>
    </row>
    <row r="2066" spans="2:24" x14ac:dyDescent="0.35">
      <c r="B2066" s="146"/>
      <c r="C2066" s="31" t="s">
        <v>1011</v>
      </c>
      <c r="D2066" s="31"/>
      <c r="E2066" s="44" t="s">
        <v>3203</v>
      </c>
      <c r="F2066" s="43" t="s">
        <v>3283</v>
      </c>
      <c r="G2066" s="84" t="s">
        <v>3249</v>
      </c>
      <c r="H2066" s="31">
        <v>1968</v>
      </c>
      <c r="I2066" s="207" t="s">
        <v>3338</v>
      </c>
      <c r="J2066" s="84"/>
      <c r="K2066" s="31" t="s">
        <v>41</v>
      </c>
      <c r="L2066" s="31"/>
      <c r="M2066" s="169"/>
      <c r="N2066" s="148"/>
      <c r="O2066" s="44" t="s">
        <v>3203</v>
      </c>
      <c r="P2066" s="43">
        <v>1968</v>
      </c>
      <c r="Q2066" s="207" t="s">
        <v>3338</v>
      </c>
      <c r="R2066" s="84" t="s">
        <v>3203</v>
      </c>
      <c r="S2066" s="31" t="s">
        <v>41</v>
      </c>
      <c r="T2066" s="31"/>
      <c r="U2066" s="169"/>
      <c r="V2066" s="150"/>
      <c r="W2066" s="141" t="str" cm="1">
        <f t="array" ref="W2066">IF(SUM(LEN(B2066:V2066))=0,"",IF(OR(OR(ISBLANK(F2066),SUM(LEN(C2066),LEN(D2066))=0),AND(NOT(E2066="Unknown"),ISBLANK(J2066)),AND(NOT(O2066="Unknown"),ISBLANK(R2066))),"Missing Information", INDEX(Table15[Entire Service Line Classification], MATCH(SUMIFS(Table15[Unique ID],Table15[System-Owned Portion],E2066,Table15[If Material Anything Other than "Lead" in Column E,Was Material Ever Previously Lead?],G2066,Table15[Customer-Owned Portion],O2066),Table15[Unique ID],0),0)))</f>
        <v>Lead Status Unknown</v>
      </c>
      <c r="X2066"/>
    </row>
    <row r="2067" spans="2:24" x14ac:dyDescent="0.35">
      <c r="B2067" s="146"/>
      <c r="C2067" s="31" t="s">
        <v>1012</v>
      </c>
      <c r="D2067" s="31"/>
      <c r="E2067" s="44" t="s">
        <v>3203</v>
      </c>
      <c r="F2067" s="43" t="s">
        <v>3283</v>
      </c>
      <c r="G2067" s="84" t="s">
        <v>3249</v>
      </c>
      <c r="H2067" s="31">
        <v>1969</v>
      </c>
      <c r="I2067" s="207" t="s">
        <v>3338</v>
      </c>
      <c r="J2067" s="84"/>
      <c r="K2067" s="31" t="s">
        <v>41</v>
      </c>
      <c r="L2067" s="31"/>
      <c r="M2067" s="169"/>
      <c r="N2067" s="148"/>
      <c r="O2067" s="44" t="s">
        <v>3203</v>
      </c>
      <c r="P2067" s="43">
        <v>1969</v>
      </c>
      <c r="Q2067" s="207" t="s">
        <v>3338</v>
      </c>
      <c r="R2067" s="84" t="s">
        <v>3203</v>
      </c>
      <c r="S2067" s="31" t="s">
        <v>41</v>
      </c>
      <c r="T2067" s="31"/>
      <c r="U2067" s="169"/>
      <c r="V2067" s="150"/>
      <c r="W2067" s="141" t="str" cm="1">
        <f t="array" ref="W2067">IF(SUM(LEN(B2067:V2067))=0,"",IF(OR(OR(ISBLANK(F2067),SUM(LEN(C2067),LEN(D2067))=0),AND(NOT(E2067="Unknown"),ISBLANK(J2067)),AND(NOT(O2067="Unknown"),ISBLANK(R2067))),"Missing Information", INDEX(Table15[Entire Service Line Classification], MATCH(SUMIFS(Table15[Unique ID],Table15[System-Owned Portion],E2067,Table15[If Material Anything Other than "Lead" in Column E,Was Material Ever Previously Lead?],G2067,Table15[Customer-Owned Portion],O2067),Table15[Unique ID],0),0)))</f>
        <v>Lead Status Unknown</v>
      </c>
      <c r="X2067"/>
    </row>
    <row r="2068" spans="2:24" ht="29" x14ac:dyDescent="0.35">
      <c r="B2068" s="146"/>
      <c r="C2068" s="31" t="s">
        <v>4471</v>
      </c>
      <c r="D2068" s="31"/>
      <c r="E2068" s="44" t="s">
        <v>3284</v>
      </c>
      <c r="F2068" s="43" t="s">
        <v>41</v>
      </c>
      <c r="G2068" s="84" t="s">
        <v>3249</v>
      </c>
      <c r="H2068" s="31">
        <v>1993</v>
      </c>
      <c r="I2068" s="207" t="s">
        <v>3338</v>
      </c>
      <c r="J2068" s="84" t="s">
        <v>3270</v>
      </c>
      <c r="K2068" s="31" t="s">
        <v>41</v>
      </c>
      <c r="L2068" s="31"/>
      <c r="M2068" s="169"/>
      <c r="N2068" s="148"/>
      <c r="O2068" s="44" t="s">
        <v>3284</v>
      </c>
      <c r="P2068" s="43">
        <v>1993</v>
      </c>
      <c r="Q2068" s="207" t="s">
        <v>3338</v>
      </c>
      <c r="R2068" s="84" t="s">
        <v>3270</v>
      </c>
      <c r="S2068" s="31" t="s">
        <v>41</v>
      </c>
      <c r="T2068" s="31"/>
      <c r="U2068" s="169"/>
      <c r="V2068" s="150"/>
      <c r="W2068" s="141" t="str" cm="1">
        <f t="array" ref="W2068">IF(SUM(LEN(B2068:V2068))=0,"",IF(OR(OR(ISBLANK(F2068),SUM(LEN(C2068),LEN(D2068))=0),AND(NOT(E2068="Unknown"),ISBLANK(J2068)),AND(NOT(O2068="Unknown"),ISBLANK(R2068))),"Missing Information", INDEX(Table15[Entire Service Line Classification], MATCH(SUMIFS(Table15[Unique ID],Table15[System-Owned Portion],E2068,Table15[If Material Anything Other than "Lead" in Column E,Was Material Ever Previously Lead?],G2068,Table15[Customer-Owned Portion],O2068),Table15[Unique ID],0),0)))</f>
        <v>Non-lead</v>
      </c>
      <c r="X2068"/>
    </row>
    <row r="2069" spans="2:24" x14ac:dyDescent="0.35">
      <c r="B2069" s="146"/>
      <c r="C2069" s="31" t="s">
        <v>1013</v>
      </c>
      <c r="D2069" s="31"/>
      <c r="E2069" s="44" t="s">
        <v>3203</v>
      </c>
      <c r="F2069" s="43" t="s">
        <v>3283</v>
      </c>
      <c r="G2069" s="84" t="s">
        <v>3249</v>
      </c>
      <c r="H2069" s="31">
        <v>1968</v>
      </c>
      <c r="I2069" s="207" t="s">
        <v>3338</v>
      </c>
      <c r="J2069" s="84"/>
      <c r="K2069" s="31" t="s">
        <v>41</v>
      </c>
      <c r="L2069" s="31"/>
      <c r="M2069" s="169"/>
      <c r="N2069" s="148"/>
      <c r="O2069" s="44" t="s">
        <v>3203</v>
      </c>
      <c r="P2069" s="43">
        <v>1968</v>
      </c>
      <c r="Q2069" s="207" t="s">
        <v>3338</v>
      </c>
      <c r="R2069" s="84" t="s">
        <v>3203</v>
      </c>
      <c r="S2069" s="31" t="s">
        <v>41</v>
      </c>
      <c r="T2069" s="31"/>
      <c r="U2069" s="169"/>
      <c r="V2069" s="150"/>
      <c r="W2069" s="141" t="str" cm="1">
        <f t="array" ref="W2069">IF(SUM(LEN(B2069:V2069))=0,"",IF(OR(OR(ISBLANK(F2069),SUM(LEN(C2069),LEN(D2069))=0),AND(NOT(E2069="Unknown"),ISBLANK(J2069)),AND(NOT(O2069="Unknown"),ISBLANK(R2069))),"Missing Information", INDEX(Table15[Entire Service Line Classification], MATCH(SUMIFS(Table15[Unique ID],Table15[System-Owned Portion],E2069,Table15[If Material Anything Other than "Lead" in Column E,Was Material Ever Previously Lead?],G2069,Table15[Customer-Owned Portion],O2069),Table15[Unique ID],0),0)))</f>
        <v>Lead Status Unknown</v>
      </c>
      <c r="X2069"/>
    </row>
    <row r="2070" spans="2:24" x14ac:dyDescent="0.35">
      <c r="B2070" s="146"/>
      <c r="C2070" s="31" t="s">
        <v>1014</v>
      </c>
      <c r="D2070" s="31"/>
      <c r="E2070" s="44" t="s">
        <v>3203</v>
      </c>
      <c r="F2070" s="43" t="s">
        <v>3283</v>
      </c>
      <c r="G2070" s="84" t="s">
        <v>3249</v>
      </c>
      <c r="H2070" s="31">
        <v>1969</v>
      </c>
      <c r="I2070" s="207" t="s">
        <v>3338</v>
      </c>
      <c r="J2070" s="84"/>
      <c r="K2070" s="31" t="s">
        <v>41</v>
      </c>
      <c r="L2070" s="31"/>
      <c r="M2070" s="169"/>
      <c r="N2070" s="148"/>
      <c r="O2070" s="44" t="s">
        <v>3203</v>
      </c>
      <c r="P2070" s="43">
        <v>1969</v>
      </c>
      <c r="Q2070" s="207" t="s">
        <v>3338</v>
      </c>
      <c r="R2070" s="84" t="s">
        <v>3203</v>
      </c>
      <c r="S2070" s="31" t="s">
        <v>41</v>
      </c>
      <c r="T2070" s="31"/>
      <c r="U2070" s="169"/>
      <c r="V2070" s="150"/>
      <c r="W2070" s="141" t="str" cm="1">
        <f t="array" ref="W2070">IF(SUM(LEN(B2070:V2070))=0,"",IF(OR(OR(ISBLANK(F2070),SUM(LEN(C2070),LEN(D2070))=0),AND(NOT(E2070="Unknown"),ISBLANK(J2070)),AND(NOT(O2070="Unknown"),ISBLANK(R2070))),"Missing Information", INDEX(Table15[Entire Service Line Classification], MATCH(SUMIFS(Table15[Unique ID],Table15[System-Owned Portion],E2070,Table15[If Material Anything Other than "Lead" in Column E,Was Material Ever Previously Lead?],G2070,Table15[Customer-Owned Portion],O2070),Table15[Unique ID],0),0)))</f>
        <v>Lead Status Unknown</v>
      </c>
      <c r="X2070"/>
    </row>
    <row r="2071" spans="2:24" x14ac:dyDescent="0.35">
      <c r="B2071" s="146"/>
      <c r="C2071" s="31" t="s">
        <v>1015</v>
      </c>
      <c r="D2071" s="31"/>
      <c r="E2071" s="44" t="s">
        <v>3203</v>
      </c>
      <c r="F2071" s="43" t="s">
        <v>3283</v>
      </c>
      <c r="G2071" s="84" t="s">
        <v>3249</v>
      </c>
      <c r="H2071" s="31">
        <v>1972</v>
      </c>
      <c r="I2071" s="207" t="s">
        <v>3338</v>
      </c>
      <c r="J2071" s="84"/>
      <c r="K2071" s="31" t="s">
        <v>41</v>
      </c>
      <c r="L2071" s="31"/>
      <c r="M2071" s="169"/>
      <c r="N2071" s="148"/>
      <c r="O2071" s="44" t="s">
        <v>3203</v>
      </c>
      <c r="P2071" s="43">
        <v>1972</v>
      </c>
      <c r="Q2071" s="207" t="s">
        <v>3338</v>
      </c>
      <c r="R2071" s="84" t="s">
        <v>3203</v>
      </c>
      <c r="S2071" s="31" t="s">
        <v>41</v>
      </c>
      <c r="T2071" s="31"/>
      <c r="U2071" s="169"/>
      <c r="V2071" s="150"/>
      <c r="W2071" s="141" t="str" cm="1">
        <f t="array" ref="W2071">IF(SUM(LEN(B2071:V2071))=0,"",IF(OR(OR(ISBLANK(F2071),SUM(LEN(C2071),LEN(D2071))=0),AND(NOT(E2071="Unknown"),ISBLANK(J2071)),AND(NOT(O2071="Unknown"),ISBLANK(R2071))),"Missing Information", INDEX(Table15[Entire Service Line Classification], MATCH(SUMIFS(Table15[Unique ID],Table15[System-Owned Portion],E2071,Table15[If Material Anything Other than "Lead" in Column E,Was Material Ever Previously Lead?],G2071,Table15[Customer-Owned Portion],O2071),Table15[Unique ID],0),0)))</f>
        <v>Lead Status Unknown</v>
      </c>
      <c r="X2071"/>
    </row>
    <row r="2072" spans="2:24" x14ac:dyDescent="0.35">
      <c r="B2072" s="146"/>
      <c r="C2072" s="31" t="s">
        <v>1016</v>
      </c>
      <c r="D2072" s="31"/>
      <c r="E2072" s="44" t="s">
        <v>3203</v>
      </c>
      <c r="F2072" s="43" t="s">
        <v>3283</v>
      </c>
      <c r="G2072" s="84" t="s">
        <v>3249</v>
      </c>
      <c r="H2072" s="31">
        <v>1964</v>
      </c>
      <c r="I2072" s="207" t="s">
        <v>3338</v>
      </c>
      <c r="J2072" s="84"/>
      <c r="K2072" s="31" t="s">
        <v>41</v>
      </c>
      <c r="L2072" s="31"/>
      <c r="M2072" s="169"/>
      <c r="N2072" s="148"/>
      <c r="O2072" s="44" t="s">
        <v>3203</v>
      </c>
      <c r="P2072" s="43">
        <v>1964</v>
      </c>
      <c r="Q2072" s="207" t="s">
        <v>3338</v>
      </c>
      <c r="R2072" s="84" t="s">
        <v>3203</v>
      </c>
      <c r="S2072" s="31" t="s">
        <v>41</v>
      </c>
      <c r="T2072" s="31"/>
      <c r="U2072" s="169"/>
      <c r="V2072" s="150"/>
      <c r="W2072" s="141" t="str" cm="1">
        <f t="array" ref="W2072">IF(SUM(LEN(B2072:V2072))=0,"",IF(OR(OR(ISBLANK(F2072),SUM(LEN(C2072),LEN(D2072))=0),AND(NOT(E2072="Unknown"),ISBLANK(J2072)),AND(NOT(O2072="Unknown"),ISBLANK(R2072))),"Missing Information", INDEX(Table15[Entire Service Line Classification], MATCH(SUMIFS(Table15[Unique ID],Table15[System-Owned Portion],E2072,Table15[If Material Anything Other than "Lead" in Column E,Was Material Ever Previously Lead?],G2072,Table15[Customer-Owned Portion],O2072),Table15[Unique ID],0),0)))</f>
        <v>Lead Status Unknown</v>
      </c>
      <c r="X2072"/>
    </row>
    <row r="2073" spans="2:24" x14ac:dyDescent="0.35">
      <c r="B2073" s="146"/>
      <c r="C2073" s="31" t="s">
        <v>1017</v>
      </c>
      <c r="D2073" s="31"/>
      <c r="E2073" s="44" t="s">
        <v>3203</v>
      </c>
      <c r="F2073" s="43" t="s">
        <v>3283</v>
      </c>
      <c r="G2073" s="84" t="s">
        <v>3249</v>
      </c>
      <c r="H2073" s="31">
        <v>1964</v>
      </c>
      <c r="I2073" s="207" t="s">
        <v>3338</v>
      </c>
      <c r="J2073" s="84"/>
      <c r="K2073" s="31" t="s">
        <v>41</v>
      </c>
      <c r="L2073" s="31"/>
      <c r="M2073" s="169"/>
      <c r="N2073" s="148"/>
      <c r="O2073" s="44" t="s">
        <v>3203</v>
      </c>
      <c r="P2073" s="43">
        <v>1964</v>
      </c>
      <c r="Q2073" s="207" t="s">
        <v>3338</v>
      </c>
      <c r="R2073" s="84" t="s">
        <v>3203</v>
      </c>
      <c r="S2073" s="31" t="s">
        <v>41</v>
      </c>
      <c r="T2073" s="31"/>
      <c r="U2073" s="169"/>
      <c r="V2073" s="150"/>
      <c r="W2073" s="141" t="str" cm="1">
        <f t="array" ref="W2073">IF(SUM(LEN(B2073:V2073))=0,"",IF(OR(OR(ISBLANK(F2073),SUM(LEN(C2073),LEN(D2073))=0),AND(NOT(E2073="Unknown"),ISBLANK(J2073)),AND(NOT(O2073="Unknown"),ISBLANK(R2073))),"Missing Information", INDEX(Table15[Entire Service Line Classification], MATCH(SUMIFS(Table15[Unique ID],Table15[System-Owned Portion],E2073,Table15[If Material Anything Other than "Lead" in Column E,Was Material Ever Previously Lead?],G2073,Table15[Customer-Owned Portion],O2073),Table15[Unique ID],0),0)))</f>
        <v>Lead Status Unknown</v>
      </c>
      <c r="X2073"/>
    </row>
    <row r="2074" spans="2:24" x14ac:dyDescent="0.35">
      <c r="B2074" s="146"/>
      <c r="C2074" s="31" t="s">
        <v>1018</v>
      </c>
      <c r="D2074" s="31"/>
      <c r="E2074" s="44" t="s">
        <v>3203</v>
      </c>
      <c r="F2074" s="43" t="s">
        <v>3283</v>
      </c>
      <c r="G2074" s="84" t="s">
        <v>3249</v>
      </c>
      <c r="H2074" s="31">
        <v>1966</v>
      </c>
      <c r="I2074" s="207" t="s">
        <v>3338</v>
      </c>
      <c r="J2074" s="84"/>
      <c r="K2074" s="31" t="s">
        <v>41</v>
      </c>
      <c r="L2074" s="31"/>
      <c r="M2074" s="169"/>
      <c r="N2074" s="148"/>
      <c r="O2074" s="44" t="s">
        <v>3203</v>
      </c>
      <c r="P2074" s="43">
        <v>1966</v>
      </c>
      <c r="Q2074" s="207" t="s">
        <v>3338</v>
      </c>
      <c r="R2074" s="84" t="s">
        <v>3203</v>
      </c>
      <c r="S2074" s="31" t="s">
        <v>41</v>
      </c>
      <c r="T2074" s="31"/>
      <c r="U2074" s="169"/>
      <c r="V2074" s="150"/>
      <c r="W2074" s="141" t="str" cm="1">
        <f t="array" ref="W2074">IF(SUM(LEN(B2074:V2074))=0,"",IF(OR(OR(ISBLANK(F2074),SUM(LEN(C2074),LEN(D2074))=0),AND(NOT(E2074="Unknown"),ISBLANK(J2074)),AND(NOT(O2074="Unknown"),ISBLANK(R2074))),"Missing Information", INDEX(Table15[Entire Service Line Classification], MATCH(SUMIFS(Table15[Unique ID],Table15[System-Owned Portion],E2074,Table15[If Material Anything Other than "Lead" in Column E,Was Material Ever Previously Lead?],G2074,Table15[Customer-Owned Portion],O2074),Table15[Unique ID],0),0)))</f>
        <v>Lead Status Unknown</v>
      </c>
      <c r="X2074"/>
    </row>
    <row r="2075" spans="2:24" x14ac:dyDescent="0.35">
      <c r="B2075" s="146"/>
      <c r="C2075" s="31" t="s">
        <v>1019</v>
      </c>
      <c r="D2075" s="31"/>
      <c r="E2075" s="44" t="s">
        <v>3203</v>
      </c>
      <c r="F2075" s="43" t="s">
        <v>3283</v>
      </c>
      <c r="G2075" s="84" t="s">
        <v>3249</v>
      </c>
      <c r="H2075" s="31">
        <v>1964</v>
      </c>
      <c r="I2075" s="207" t="s">
        <v>3338</v>
      </c>
      <c r="J2075" s="84"/>
      <c r="K2075" s="31" t="s">
        <v>41</v>
      </c>
      <c r="L2075" s="31"/>
      <c r="M2075" s="169"/>
      <c r="N2075" s="148"/>
      <c r="O2075" s="44" t="s">
        <v>3203</v>
      </c>
      <c r="P2075" s="43">
        <v>1964</v>
      </c>
      <c r="Q2075" s="207" t="s">
        <v>3338</v>
      </c>
      <c r="R2075" s="84" t="s">
        <v>3203</v>
      </c>
      <c r="S2075" s="31" t="s">
        <v>41</v>
      </c>
      <c r="T2075" s="31"/>
      <c r="U2075" s="169"/>
      <c r="V2075" s="150"/>
      <c r="W2075" s="141" t="str" cm="1">
        <f t="array" ref="W2075">IF(SUM(LEN(B2075:V2075))=0,"",IF(OR(OR(ISBLANK(F2075),SUM(LEN(C2075),LEN(D2075))=0),AND(NOT(E2075="Unknown"),ISBLANK(J2075)),AND(NOT(O2075="Unknown"),ISBLANK(R2075))),"Missing Information", INDEX(Table15[Entire Service Line Classification], MATCH(SUMIFS(Table15[Unique ID],Table15[System-Owned Portion],E2075,Table15[If Material Anything Other than "Lead" in Column E,Was Material Ever Previously Lead?],G2075,Table15[Customer-Owned Portion],O2075),Table15[Unique ID],0),0)))</f>
        <v>Lead Status Unknown</v>
      </c>
      <c r="X2075"/>
    </row>
    <row r="2076" spans="2:24" x14ac:dyDescent="0.35">
      <c r="B2076" s="146"/>
      <c r="C2076" s="31" t="s">
        <v>1020</v>
      </c>
      <c r="D2076" s="31"/>
      <c r="E2076" s="44" t="s">
        <v>3203</v>
      </c>
      <c r="F2076" s="43" t="s">
        <v>3283</v>
      </c>
      <c r="G2076" s="84" t="s">
        <v>3249</v>
      </c>
      <c r="H2076" s="31">
        <v>1972</v>
      </c>
      <c r="I2076" s="207" t="s">
        <v>3338</v>
      </c>
      <c r="J2076" s="84"/>
      <c r="K2076" s="31" t="s">
        <v>41</v>
      </c>
      <c r="L2076" s="31"/>
      <c r="M2076" s="169"/>
      <c r="N2076" s="148"/>
      <c r="O2076" s="44" t="s">
        <v>3203</v>
      </c>
      <c r="P2076" s="43">
        <v>1972</v>
      </c>
      <c r="Q2076" s="207" t="s">
        <v>3338</v>
      </c>
      <c r="R2076" s="84" t="s">
        <v>3203</v>
      </c>
      <c r="S2076" s="31" t="s">
        <v>41</v>
      </c>
      <c r="T2076" s="31"/>
      <c r="U2076" s="169"/>
      <c r="V2076" s="150"/>
      <c r="W2076" s="141" t="str" cm="1">
        <f t="array" ref="W2076">IF(SUM(LEN(B2076:V2076))=0,"",IF(OR(OR(ISBLANK(F2076),SUM(LEN(C2076),LEN(D2076))=0),AND(NOT(E2076="Unknown"),ISBLANK(J2076)),AND(NOT(O2076="Unknown"),ISBLANK(R2076))),"Missing Information", INDEX(Table15[Entire Service Line Classification], MATCH(SUMIFS(Table15[Unique ID],Table15[System-Owned Portion],E2076,Table15[If Material Anything Other than "Lead" in Column E,Was Material Ever Previously Lead?],G2076,Table15[Customer-Owned Portion],O2076),Table15[Unique ID],0),0)))</f>
        <v>Lead Status Unknown</v>
      </c>
      <c r="X2076"/>
    </row>
    <row r="2077" spans="2:24" x14ac:dyDescent="0.35">
      <c r="B2077" s="146"/>
      <c r="C2077" s="31" t="s">
        <v>1021</v>
      </c>
      <c r="D2077" s="31"/>
      <c r="E2077" s="44" t="s">
        <v>3203</v>
      </c>
      <c r="F2077" s="43" t="s">
        <v>3283</v>
      </c>
      <c r="G2077" s="84" t="s">
        <v>3249</v>
      </c>
      <c r="H2077" s="31">
        <v>1965</v>
      </c>
      <c r="I2077" s="207" t="s">
        <v>3338</v>
      </c>
      <c r="J2077" s="84"/>
      <c r="K2077" s="31" t="s">
        <v>41</v>
      </c>
      <c r="L2077" s="31"/>
      <c r="M2077" s="169"/>
      <c r="N2077" s="148"/>
      <c r="O2077" s="44" t="s">
        <v>3203</v>
      </c>
      <c r="P2077" s="43">
        <v>1965</v>
      </c>
      <c r="Q2077" s="207" t="s">
        <v>3338</v>
      </c>
      <c r="R2077" s="84" t="s">
        <v>3203</v>
      </c>
      <c r="S2077" s="31" t="s">
        <v>41</v>
      </c>
      <c r="T2077" s="31"/>
      <c r="U2077" s="169"/>
      <c r="V2077" s="150"/>
      <c r="W2077" s="141" t="str" cm="1">
        <f t="array" ref="W2077">IF(SUM(LEN(B2077:V2077))=0,"",IF(OR(OR(ISBLANK(F2077),SUM(LEN(C2077),LEN(D2077))=0),AND(NOT(E2077="Unknown"),ISBLANK(J2077)),AND(NOT(O2077="Unknown"),ISBLANK(R2077))),"Missing Information", INDEX(Table15[Entire Service Line Classification], MATCH(SUMIFS(Table15[Unique ID],Table15[System-Owned Portion],E2077,Table15[If Material Anything Other than "Lead" in Column E,Was Material Ever Previously Lead?],G2077,Table15[Customer-Owned Portion],O2077),Table15[Unique ID],0),0)))</f>
        <v>Lead Status Unknown</v>
      </c>
      <c r="X2077"/>
    </row>
    <row r="2078" spans="2:24" x14ac:dyDescent="0.35">
      <c r="B2078" s="146"/>
      <c r="C2078" s="31" t="s">
        <v>1022</v>
      </c>
      <c r="D2078" s="31"/>
      <c r="E2078" s="44" t="s">
        <v>3203</v>
      </c>
      <c r="F2078" s="43" t="s">
        <v>3283</v>
      </c>
      <c r="G2078" s="84" t="s">
        <v>3249</v>
      </c>
      <c r="H2078" s="31">
        <v>1970</v>
      </c>
      <c r="I2078" s="207" t="s">
        <v>3338</v>
      </c>
      <c r="J2078" s="84"/>
      <c r="K2078" s="31" t="s">
        <v>41</v>
      </c>
      <c r="L2078" s="31"/>
      <c r="M2078" s="169"/>
      <c r="N2078" s="148"/>
      <c r="O2078" s="44" t="s">
        <v>3203</v>
      </c>
      <c r="P2078" s="43">
        <v>1970</v>
      </c>
      <c r="Q2078" s="207" t="s">
        <v>3338</v>
      </c>
      <c r="R2078" s="84" t="s">
        <v>3203</v>
      </c>
      <c r="S2078" s="31" t="s">
        <v>41</v>
      </c>
      <c r="T2078" s="31"/>
      <c r="U2078" s="169"/>
      <c r="V2078" s="150"/>
      <c r="W2078" s="141" t="str" cm="1">
        <f t="array" ref="W2078">IF(SUM(LEN(B2078:V2078))=0,"",IF(OR(OR(ISBLANK(F2078),SUM(LEN(C2078),LEN(D2078))=0),AND(NOT(E2078="Unknown"),ISBLANK(J2078)),AND(NOT(O2078="Unknown"),ISBLANK(R2078))),"Missing Information", INDEX(Table15[Entire Service Line Classification], MATCH(SUMIFS(Table15[Unique ID],Table15[System-Owned Portion],E2078,Table15[If Material Anything Other than "Lead" in Column E,Was Material Ever Previously Lead?],G2078,Table15[Customer-Owned Portion],O2078),Table15[Unique ID],0),0)))</f>
        <v>Lead Status Unknown</v>
      </c>
      <c r="X2078"/>
    </row>
    <row r="2079" spans="2:24" x14ac:dyDescent="0.35">
      <c r="B2079" s="146"/>
      <c r="C2079" s="31" t="s">
        <v>1023</v>
      </c>
      <c r="D2079" s="31"/>
      <c r="E2079" s="44" t="s">
        <v>3203</v>
      </c>
      <c r="F2079" s="43" t="s">
        <v>3283</v>
      </c>
      <c r="G2079" s="84" t="s">
        <v>3249</v>
      </c>
      <c r="H2079" s="31">
        <v>1971</v>
      </c>
      <c r="I2079" s="207" t="s">
        <v>3338</v>
      </c>
      <c r="J2079" s="84"/>
      <c r="K2079" s="31" t="s">
        <v>41</v>
      </c>
      <c r="L2079" s="31"/>
      <c r="M2079" s="169"/>
      <c r="N2079" s="148"/>
      <c r="O2079" s="44" t="s">
        <v>3203</v>
      </c>
      <c r="P2079" s="43">
        <v>1971</v>
      </c>
      <c r="Q2079" s="207" t="s">
        <v>3338</v>
      </c>
      <c r="R2079" s="84" t="s">
        <v>3203</v>
      </c>
      <c r="S2079" s="31" t="s">
        <v>41</v>
      </c>
      <c r="T2079" s="31"/>
      <c r="U2079" s="169"/>
      <c r="V2079" s="150"/>
      <c r="W2079" s="141" t="str" cm="1">
        <f t="array" ref="W2079">IF(SUM(LEN(B2079:V2079))=0,"",IF(OR(OR(ISBLANK(F2079),SUM(LEN(C2079),LEN(D2079))=0),AND(NOT(E2079="Unknown"),ISBLANK(J2079)),AND(NOT(O2079="Unknown"),ISBLANK(R2079))),"Missing Information", INDEX(Table15[Entire Service Line Classification], MATCH(SUMIFS(Table15[Unique ID],Table15[System-Owned Portion],E2079,Table15[If Material Anything Other than "Lead" in Column E,Was Material Ever Previously Lead?],G2079,Table15[Customer-Owned Portion],O2079),Table15[Unique ID],0),0)))</f>
        <v>Lead Status Unknown</v>
      </c>
      <c r="X2079"/>
    </row>
    <row r="2080" spans="2:24" x14ac:dyDescent="0.35">
      <c r="B2080" s="146"/>
      <c r="C2080" s="31" t="s">
        <v>1024</v>
      </c>
      <c r="D2080" s="31"/>
      <c r="E2080" s="44" t="s">
        <v>3203</v>
      </c>
      <c r="F2080" s="43" t="s">
        <v>3283</v>
      </c>
      <c r="G2080" s="84" t="s">
        <v>3249</v>
      </c>
      <c r="H2080" s="31">
        <v>1972</v>
      </c>
      <c r="I2080" s="207" t="s">
        <v>3338</v>
      </c>
      <c r="J2080" s="84"/>
      <c r="K2080" s="31" t="s">
        <v>41</v>
      </c>
      <c r="L2080" s="31"/>
      <c r="M2080" s="169"/>
      <c r="N2080" s="148"/>
      <c r="O2080" s="44" t="s">
        <v>3203</v>
      </c>
      <c r="P2080" s="43">
        <v>1972</v>
      </c>
      <c r="Q2080" s="207" t="s">
        <v>3338</v>
      </c>
      <c r="R2080" s="84" t="s">
        <v>3203</v>
      </c>
      <c r="S2080" s="31" t="s">
        <v>41</v>
      </c>
      <c r="T2080" s="31"/>
      <c r="U2080" s="169"/>
      <c r="V2080" s="150"/>
      <c r="W2080" s="141" t="str" cm="1">
        <f t="array" ref="W2080">IF(SUM(LEN(B2080:V2080))=0,"",IF(OR(OR(ISBLANK(F2080),SUM(LEN(C2080),LEN(D2080))=0),AND(NOT(E2080="Unknown"),ISBLANK(J2080)),AND(NOT(O2080="Unknown"),ISBLANK(R2080))),"Missing Information", INDEX(Table15[Entire Service Line Classification], MATCH(SUMIFS(Table15[Unique ID],Table15[System-Owned Portion],E2080,Table15[If Material Anything Other than "Lead" in Column E,Was Material Ever Previously Lead?],G2080,Table15[Customer-Owned Portion],O2080),Table15[Unique ID],0),0)))</f>
        <v>Lead Status Unknown</v>
      </c>
      <c r="X2080"/>
    </row>
    <row r="2081" spans="2:24" x14ac:dyDescent="0.35">
      <c r="B2081" s="146"/>
      <c r="C2081" s="31" t="s">
        <v>1025</v>
      </c>
      <c r="D2081" s="31"/>
      <c r="E2081" s="44" t="s">
        <v>3203</v>
      </c>
      <c r="F2081" s="43" t="s">
        <v>3283</v>
      </c>
      <c r="G2081" s="84" t="s">
        <v>3249</v>
      </c>
      <c r="H2081" s="31">
        <v>1971</v>
      </c>
      <c r="I2081" s="207" t="s">
        <v>3338</v>
      </c>
      <c r="J2081" s="84"/>
      <c r="K2081" s="31" t="s">
        <v>41</v>
      </c>
      <c r="L2081" s="31"/>
      <c r="M2081" s="169"/>
      <c r="N2081" s="148"/>
      <c r="O2081" s="44" t="s">
        <v>3203</v>
      </c>
      <c r="P2081" s="43">
        <v>1971</v>
      </c>
      <c r="Q2081" s="207" t="s">
        <v>3338</v>
      </c>
      <c r="R2081" s="84" t="s">
        <v>3203</v>
      </c>
      <c r="S2081" s="31" t="s">
        <v>41</v>
      </c>
      <c r="T2081" s="31"/>
      <c r="U2081" s="169"/>
      <c r="V2081" s="150"/>
      <c r="W2081" s="141" t="str" cm="1">
        <f t="array" ref="W2081">IF(SUM(LEN(B2081:V2081))=0,"",IF(OR(OR(ISBLANK(F2081),SUM(LEN(C2081),LEN(D2081))=0),AND(NOT(E2081="Unknown"),ISBLANK(J2081)),AND(NOT(O2081="Unknown"),ISBLANK(R2081))),"Missing Information", INDEX(Table15[Entire Service Line Classification], MATCH(SUMIFS(Table15[Unique ID],Table15[System-Owned Portion],E2081,Table15[If Material Anything Other than "Lead" in Column E,Was Material Ever Previously Lead?],G2081,Table15[Customer-Owned Portion],O2081),Table15[Unique ID],0),0)))</f>
        <v>Lead Status Unknown</v>
      </c>
      <c r="X2081"/>
    </row>
    <row r="2082" spans="2:24" x14ac:dyDescent="0.35">
      <c r="B2082" s="146"/>
      <c r="C2082" s="31" t="s">
        <v>1026</v>
      </c>
      <c r="D2082" s="31"/>
      <c r="E2082" s="44" t="s">
        <v>3203</v>
      </c>
      <c r="F2082" s="43" t="s">
        <v>3283</v>
      </c>
      <c r="G2082" s="84" t="s">
        <v>3249</v>
      </c>
      <c r="H2082" s="31">
        <v>1972</v>
      </c>
      <c r="I2082" s="207" t="s">
        <v>3338</v>
      </c>
      <c r="J2082" s="84"/>
      <c r="K2082" s="31" t="s">
        <v>41</v>
      </c>
      <c r="L2082" s="31"/>
      <c r="M2082" s="169"/>
      <c r="N2082" s="148"/>
      <c r="O2082" s="44" t="s">
        <v>3203</v>
      </c>
      <c r="P2082" s="43">
        <v>1972</v>
      </c>
      <c r="Q2082" s="207" t="s">
        <v>3338</v>
      </c>
      <c r="R2082" s="84" t="s">
        <v>3203</v>
      </c>
      <c r="S2082" s="31" t="s">
        <v>41</v>
      </c>
      <c r="T2082" s="31"/>
      <c r="U2082" s="169"/>
      <c r="V2082" s="150"/>
      <c r="W2082" s="141" t="str" cm="1">
        <f t="array" ref="W2082">IF(SUM(LEN(B2082:V2082))=0,"",IF(OR(OR(ISBLANK(F2082),SUM(LEN(C2082),LEN(D2082))=0),AND(NOT(E2082="Unknown"),ISBLANK(J2082)),AND(NOT(O2082="Unknown"),ISBLANK(R2082))),"Missing Information", INDEX(Table15[Entire Service Line Classification], MATCH(SUMIFS(Table15[Unique ID],Table15[System-Owned Portion],E2082,Table15[If Material Anything Other than "Lead" in Column E,Was Material Ever Previously Lead?],G2082,Table15[Customer-Owned Portion],O2082),Table15[Unique ID],0),0)))</f>
        <v>Lead Status Unknown</v>
      </c>
      <c r="X2082"/>
    </row>
    <row r="2083" spans="2:24" x14ac:dyDescent="0.35">
      <c r="B2083" s="146"/>
      <c r="C2083" s="31" t="s">
        <v>4472</v>
      </c>
      <c r="D2083" s="31"/>
      <c r="E2083" s="44" t="s">
        <v>3203</v>
      </c>
      <c r="F2083" s="43" t="s">
        <v>3283</v>
      </c>
      <c r="G2083" s="84" t="s">
        <v>3249</v>
      </c>
      <c r="H2083" s="31">
        <v>1969</v>
      </c>
      <c r="I2083" s="207" t="s">
        <v>3338</v>
      </c>
      <c r="J2083" s="84"/>
      <c r="K2083" s="31" t="s">
        <v>41</v>
      </c>
      <c r="L2083" s="31"/>
      <c r="M2083" s="169"/>
      <c r="N2083" s="148"/>
      <c r="O2083" s="44" t="s">
        <v>3203</v>
      </c>
      <c r="P2083" s="43">
        <v>1969</v>
      </c>
      <c r="Q2083" s="207" t="s">
        <v>3338</v>
      </c>
      <c r="R2083" s="84" t="s">
        <v>3203</v>
      </c>
      <c r="S2083" s="31" t="s">
        <v>41</v>
      </c>
      <c r="T2083" s="31"/>
      <c r="U2083" s="169"/>
      <c r="V2083" s="150"/>
      <c r="W2083" s="141" t="str" cm="1">
        <f t="array" ref="W2083">IF(SUM(LEN(B2083:V2083))=0,"",IF(OR(OR(ISBLANK(F2083),SUM(LEN(C2083),LEN(D2083))=0),AND(NOT(E2083="Unknown"),ISBLANK(J2083)),AND(NOT(O2083="Unknown"),ISBLANK(R2083))),"Missing Information", INDEX(Table15[Entire Service Line Classification], MATCH(SUMIFS(Table15[Unique ID],Table15[System-Owned Portion],E2083,Table15[If Material Anything Other than "Lead" in Column E,Was Material Ever Previously Lead?],G2083,Table15[Customer-Owned Portion],O2083),Table15[Unique ID],0),0)))</f>
        <v>Lead Status Unknown</v>
      </c>
      <c r="X2083"/>
    </row>
    <row r="2084" spans="2:24" x14ac:dyDescent="0.35">
      <c r="B2084" s="146"/>
      <c r="C2084" s="31" t="s">
        <v>4473</v>
      </c>
      <c r="D2084" s="31"/>
      <c r="E2084" s="44" t="s">
        <v>3203</v>
      </c>
      <c r="F2084" s="43" t="s">
        <v>3283</v>
      </c>
      <c r="G2084" s="84" t="s">
        <v>3249</v>
      </c>
      <c r="H2084" s="31">
        <v>1982</v>
      </c>
      <c r="I2084" s="207" t="s">
        <v>3338</v>
      </c>
      <c r="J2084" s="84"/>
      <c r="K2084" s="31" t="s">
        <v>41</v>
      </c>
      <c r="L2084" s="31"/>
      <c r="M2084" s="169"/>
      <c r="N2084" s="148"/>
      <c r="O2084" s="44" t="s">
        <v>3203</v>
      </c>
      <c r="P2084" s="43">
        <v>1982</v>
      </c>
      <c r="Q2084" s="207" t="s">
        <v>3338</v>
      </c>
      <c r="R2084" s="84" t="s">
        <v>3203</v>
      </c>
      <c r="S2084" s="31" t="s">
        <v>41</v>
      </c>
      <c r="T2084" s="31"/>
      <c r="U2084" s="169"/>
      <c r="V2084" s="150"/>
      <c r="W2084" s="141" t="str" cm="1">
        <f t="array" ref="W2084">IF(SUM(LEN(B2084:V2084))=0,"",IF(OR(OR(ISBLANK(F2084),SUM(LEN(C2084),LEN(D2084))=0),AND(NOT(E2084="Unknown"),ISBLANK(J2084)),AND(NOT(O2084="Unknown"),ISBLANK(R2084))),"Missing Information", INDEX(Table15[Entire Service Line Classification], MATCH(SUMIFS(Table15[Unique ID],Table15[System-Owned Portion],E2084,Table15[If Material Anything Other than "Lead" in Column E,Was Material Ever Previously Lead?],G2084,Table15[Customer-Owned Portion],O2084),Table15[Unique ID],0),0)))</f>
        <v>Lead Status Unknown</v>
      </c>
      <c r="X2084"/>
    </row>
    <row r="2085" spans="2:24" x14ac:dyDescent="0.35">
      <c r="B2085" s="146"/>
      <c r="C2085" s="31" t="s">
        <v>4474</v>
      </c>
      <c r="D2085" s="31"/>
      <c r="E2085" s="44" t="s">
        <v>3203</v>
      </c>
      <c r="F2085" s="43" t="s">
        <v>3283</v>
      </c>
      <c r="G2085" s="84" t="s">
        <v>3249</v>
      </c>
      <c r="H2085" s="31">
        <v>1956</v>
      </c>
      <c r="I2085" s="207" t="s">
        <v>3338</v>
      </c>
      <c r="J2085" s="84"/>
      <c r="K2085" s="31" t="s">
        <v>41</v>
      </c>
      <c r="L2085" s="31"/>
      <c r="M2085" s="169"/>
      <c r="N2085" s="148"/>
      <c r="O2085" s="44" t="s">
        <v>3203</v>
      </c>
      <c r="P2085" s="43">
        <v>1956</v>
      </c>
      <c r="Q2085" s="207" t="s">
        <v>3338</v>
      </c>
      <c r="R2085" s="84" t="s">
        <v>3203</v>
      </c>
      <c r="S2085" s="31" t="s">
        <v>41</v>
      </c>
      <c r="T2085" s="31"/>
      <c r="U2085" s="169"/>
      <c r="V2085" s="150"/>
      <c r="W2085" s="141" t="str" cm="1">
        <f t="array" ref="W2085">IF(SUM(LEN(B2085:V2085))=0,"",IF(OR(OR(ISBLANK(F2085),SUM(LEN(C2085),LEN(D2085))=0),AND(NOT(E2085="Unknown"),ISBLANK(J2085)),AND(NOT(O2085="Unknown"),ISBLANK(R2085))),"Missing Information", INDEX(Table15[Entire Service Line Classification], MATCH(SUMIFS(Table15[Unique ID],Table15[System-Owned Portion],E2085,Table15[If Material Anything Other than "Lead" in Column E,Was Material Ever Previously Lead?],G2085,Table15[Customer-Owned Portion],O2085),Table15[Unique ID],0),0)))</f>
        <v>Lead Status Unknown</v>
      </c>
      <c r="X2085"/>
    </row>
    <row r="2086" spans="2:24" x14ac:dyDescent="0.35">
      <c r="B2086" s="146"/>
      <c r="C2086" s="31" t="s">
        <v>4475</v>
      </c>
      <c r="D2086" s="31"/>
      <c r="E2086" s="44" t="s">
        <v>3203</v>
      </c>
      <c r="F2086" s="43" t="s">
        <v>3283</v>
      </c>
      <c r="G2086" s="84" t="s">
        <v>3249</v>
      </c>
      <c r="H2086" s="31">
        <v>1950</v>
      </c>
      <c r="I2086" s="207" t="s">
        <v>3338</v>
      </c>
      <c r="J2086" s="84"/>
      <c r="K2086" s="31" t="s">
        <v>41</v>
      </c>
      <c r="L2086" s="31"/>
      <c r="M2086" s="169"/>
      <c r="N2086" s="148"/>
      <c r="O2086" s="44" t="s">
        <v>3203</v>
      </c>
      <c r="P2086" s="43">
        <v>1950</v>
      </c>
      <c r="Q2086" s="207" t="s">
        <v>3338</v>
      </c>
      <c r="R2086" s="84" t="s">
        <v>3203</v>
      </c>
      <c r="S2086" s="31" t="s">
        <v>41</v>
      </c>
      <c r="T2086" s="31"/>
      <c r="U2086" s="169"/>
      <c r="V2086" s="150"/>
      <c r="W2086" s="141" t="str" cm="1">
        <f t="array" ref="W2086">IF(SUM(LEN(B2086:V2086))=0,"",IF(OR(OR(ISBLANK(F2086),SUM(LEN(C2086),LEN(D2086))=0),AND(NOT(E2086="Unknown"),ISBLANK(J2086)),AND(NOT(O2086="Unknown"),ISBLANK(R2086))),"Missing Information", INDEX(Table15[Entire Service Line Classification], MATCH(SUMIFS(Table15[Unique ID],Table15[System-Owned Portion],E2086,Table15[If Material Anything Other than "Lead" in Column E,Was Material Ever Previously Lead?],G2086,Table15[Customer-Owned Portion],O2086),Table15[Unique ID],0),0)))</f>
        <v>Lead Status Unknown</v>
      </c>
      <c r="X2086"/>
    </row>
    <row r="2087" spans="2:24" x14ac:dyDescent="0.35">
      <c r="B2087" s="146"/>
      <c r="C2087" s="31" t="s">
        <v>4476</v>
      </c>
      <c r="D2087" s="31"/>
      <c r="E2087" s="44" t="s">
        <v>3203</v>
      </c>
      <c r="F2087" s="43" t="s">
        <v>3283</v>
      </c>
      <c r="G2087" s="84" t="s">
        <v>3249</v>
      </c>
      <c r="H2087" s="31">
        <v>1962</v>
      </c>
      <c r="I2087" s="207" t="s">
        <v>3336</v>
      </c>
      <c r="J2087" s="84"/>
      <c r="K2087" s="31" t="s">
        <v>41</v>
      </c>
      <c r="L2087" s="31"/>
      <c r="M2087" s="169"/>
      <c r="N2087" s="148"/>
      <c r="O2087" s="44" t="s">
        <v>3203</v>
      </c>
      <c r="P2087" s="43">
        <v>1962</v>
      </c>
      <c r="Q2087" s="207" t="s">
        <v>3336</v>
      </c>
      <c r="R2087" s="84" t="s">
        <v>3203</v>
      </c>
      <c r="S2087" s="31" t="s">
        <v>41</v>
      </c>
      <c r="T2087" s="31"/>
      <c r="U2087" s="169"/>
      <c r="V2087" s="150"/>
      <c r="W2087" s="141" t="str" cm="1">
        <f t="array" ref="W2087">IF(SUM(LEN(B2087:V2087))=0,"",IF(OR(OR(ISBLANK(F2087),SUM(LEN(C2087),LEN(D2087))=0),AND(NOT(E2087="Unknown"),ISBLANK(J2087)),AND(NOT(O2087="Unknown"),ISBLANK(R2087))),"Missing Information", INDEX(Table15[Entire Service Line Classification], MATCH(SUMIFS(Table15[Unique ID],Table15[System-Owned Portion],E2087,Table15[If Material Anything Other than "Lead" in Column E,Was Material Ever Previously Lead?],G2087,Table15[Customer-Owned Portion],O2087),Table15[Unique ID],0),0)))</f>
        <v>Lead Status Unknown</v>
      </c>
      <c r="X2087"/>
    </row>
    <row r="2088" spans="2:24" x14ac:dyDescent="0.35">
      <c r="B2088" s="146"/>
      <c r="C2088" s="31" t="s">
        <v>4477</v>
      </c>
      <c r="D2088" s="31"/>
      <c r="E2088" s="44" t="s">
        <v>3203</v>
      </c>
      <c r="F2088" s="43" t="s">
        <v>3283</v>
      </c>
      <c r="G2088" s="84" t="s">
        <v>3249</v>
      </c>
      <c r="H2088" s="31">
        <v>1910</v>
      </c>
      <c r="I2088" s="207" t="s">
        <v>3338</v>
      </c>
      <c r="J2088" s="84"/>
      <c r="K2088" s="31" t="s">
        <v>41</v>
      </c>
      <c r="L2088" s="31"/>
      <c r="M2088" s="169"/>
      <c r="N2088" s="148"/>
      <c r="O2088" s="44" t="s">
        <v>3203</v>
      </c>
      <c r="P2088" s="43">
        <v>1910</v>
      </c>
      <c r="Q2088" s="207" t="s">
        <v>3338</v>
      </c>
      <c r="R2088" s="84" t="s">
        <v>3203</v>
      </c>
      <c r="S2088" s="31" t="s">
        <v>41</v>
      </c>
      <c r="T2088" s="31"/>
      <c r="U2088" s="169"/>
      <c r="V2088" s="150"/>
      <c r="W2088" s="141" t="str" cm="1">
        <f t="array" ref="W2088">IF(SUM(LEN(B2088:V2088))=0,"",IF(OR(OR(ISBLANK(F2088),SUM(LEN(C2088),LEN(D2088))=0),AND(NOT(E2088="Unknown"),ISBLANK(J2088)),AND(NOT(O2088="Unknown"),ISBLANK(R2088))),"Missing Information", INDEX(Table15[Entire Service Line Classification], MATCH(SUMIFS(Table15[Unique ID],Table15[System-Owned Portion],E2088,Table15[If Material Anything Other than "Lead" in Column E,Was Material Ever Previously Lead?],G2088,Table15[Customer-Owned Portion],O2088),Table15[Unique ID],0),0)))</f>
        <v>Lead Status Unknown</v>
      </c>
      <c r="X2088"/>
    </row>
    <row r="2089" spans="2:24" ht="29" x14ac:dyDescent="0.35">
      <c r="B2089" s="146"/>
      <c r="C2089" s="31" t="s">
        <v>4478</v>
      </c>
      <c r="D2089" s="31"/>
      <c r="E2089" s="44" t="s">
        <v>3203</v>
      </c>
      <c r="F2089" s="43" t="s">
        <v>3283</v>
      </c>
      <c r="G2089" s="84" t="s">
        <v>3249</v>
      </c>
      <c r="H2089" s="31">
        <v>1950</v>
      </c>
      <c r="I2089" s="207" t="s">
        <v>3338</v>
      </c>
      <c r="J2089" s="84"/>
      <c r="K2089" s="31" t="s">
        <v>41</v>
      </c>
      <c r="L2089" s="31"/>
      <c r="M2089" s="169"/>
      <c r="N2089" s="148"/>
      <c r="O2089" s="44" t="s">
        <v>3203</v>
      </c>
      <c r="P2089" s="43">
        <v>1950</v>
      </c>
      <c r="Q2089" s="207" t="s">
        <v>3338</v>
      </c>
      <c r="R2089" s="84" t="s">
        <v>3203</v>
      </c>
      <c r="S2089" s="31" t="s">
        <v>41</v>
      </c>
      <c r="T2089" s="31"/>
      <c r="U2089" s="169"/>
      <c r="V2089" s="150"/>
      <c r="W2089" s="141" t="str" cm="1">
        <f t="array" ref="W2089">IF(SUM(LEN(B2089:V2089))=0,"",IF(OR(OR(ISBLANK(F2089),SUM(LEN(C2089),LEN(D2089))=0),AND(NOT(E2089="Unknown"),ISBLANK(J2089)),AND(NOT(O2089="Unknown"),ISBLANK(R2089))),"Missing Information", INDEX(Table15[Entire Service Line Classification], MATCH(SUMIFS(Table15[Unique ID],Table15[System-Owned Portion],E2089,Table15[If Material Anything Other than "Lead" in Column E,Was Material Ever Previously Lead?],G2089,Table15[Customer-Owned Portion],O2089),Table15[Unique ID],0),0)))</f>
        <v>Lead Status Unknown</v>
      </c>
      <c r="X2089"/>
    </row>
    <row r="2090" spans="2:24" x14ac:dyDescent="0.35">
      <c r="B2090" s="146"/>
      <c r="C2090" s="31" t="s">
        <v>4479</v>
      </c>
      <c r="D2090" s="31"/>
      <c r="E2090" s="44" t="s">
        <v>3203</v>
      </c>
      <c r="F2090" s="43" t="s">
        <v>3283</v>
      </c>
      <c r="G2090" s="84" t="s">
        <v>3249</v>
      </c>
      <c r="H2090" s="31">
        <v>1966</v>
      </c>
      <c r="I2090" s="207" t="s">
        <v>3338</v>
      </c>
      <c r="J2090" s="84"/>
      <c r="K2090" s="31" t="s">
        <v>41</v>
      </c>
      <c r="L2090" s="31"/>
      <c r="M2090" s="169"/>
      <c r="N2090" s="148"/>
      <c r="O2090" s="44" t="s">
        <v>3203</v>
      </c>
      <c r="P2090" s="43">
        <v>1966</v>
      </c>
      <c r="Q2090" s="207" t="s">
        <v>3338</v>
      </c>
      <c r="R2090" s="84" t="s">
        <v>3203</v>
      </c>
      <c r="S2090" s="31" t="s">
        <v>41</v>
      </c>
      <c r="T2090" s="31"/>
      <c r="U2090" s="169"/>
      <c r="V2090" s="150"/>
      <c r="W2090" s="141" t="str" cm="1">
        <f t="array" ref="W2090">IF(SUM(LEN(B2090:V2090))=0,"",IF(OR(OR(ISBLANK(F2090),SUM(LEN(C2090),LEN(D2090))=0),AND(NOT(E2090="Unknown"),ISBLANK(J2090)),AND(NOT(O2090="Unknown"),ISBLANK(R2090))),"Missing Information", INDEX(Table15[Entire Service Line Classification], MATCH(SUMIFS(Table15[Unique ID],Table15[System-Owned Portion],E2090,Table15[If Material Anything Other than "Lead" in Column E,Was Material Ever Previously Lead?],G2090,Table15[Customer-Owned Portion],O2090),Table15[Unique ID],0),0)))</f>
        <v>Lead Status Unknown</v>
      </c>
      <c r="X2090"/>
    </row>
    <row r="2091" spans="2:24" x14ac:dyDescent="0.35">
      <c r="B2091" s="146"/>
      <c r="C2091" s="31" t="s">
        <v>4480</v>
      </c>
      <c r="D2091" s="31"/>
      <c r="E2091" s="44" t="s">
        <v>3203</v>
      </c>
      <c r="F2091" s="43" t="s">
        <v>3283</v>
      </c>
      <c r="G2091" s="84" t="s">
        <v>3249</v>
      </c>
      <c r="H2091" s="31">
        <v>1973</v>
      </c>
      <c r="I2091" s="207" t="s">
        <v>3338</v>
      </c>
      <c r="J2091" s="84"/>
      <c r="K2091" s="31" t="s">
        <v>41</v>
      </c>
      <c r="L2091" s="31"/>
      <c r="M2091" s="169"/>
      <c r="N2091" s="148"/>
      <c r="O2091" s="44" t="s">
        <v>3203</v>
      </c>
      <c r="P2091" s="43">
        <v>1973</v>
      </c>
      <c r="Q2091" s="207" t="s">
        <v>3338</v>
      </c>
      <c r="R2091" s="84" t="s">
        <v>3203</v>
      </c>
      <c r="S2091" s="31" t="s">
        <v>41</v>
      </c>
      <c r="T2091" s="31"/>
      <c r="U2091" s="169"/>
      <c r="V2091" s="150"/>
      <c r="W2091" s="141" t="str" cm="1">
        <f t="array" ref="W2091">IF(SUM(LEN(B2091:V2091))=0,"",IF(OR(OR(ISBLANK(F2091),SUM(LEN(C2091),LEN(D2091))=0),AND(NOT(E2091="Unknown"),ISBLANK(J2091)),AND(NOT(O2091="Unknown"),ISBLANK(R2091))),"Missing Information", INDEX(Table15[Entire Service Line Classification], MATCH(SUMIFS(Table15[Unique ID],Table15[System-Owned Portion],E2091,Table15[If Material Anything Other than "Lead" in Column E,Was Material Ever Previously Lead?],G2091,Table15[Customer-Owned Portion],O2091),Table15[Unique ID],0),0)))</f>
        <v>Lead Status Unknown</v>
      </c>
      <c r="X2091"/>
    </row>
    <row r="2092" spans="2:24" x14ac:dyDescent="0.35">
      <c r="B2092" s="146"/>
      <c r="C2092" s="31" t="s">
        <v>4481</v>
      </c>
      <c r="D2092" s="31"/>
      <c r="E2092" s="44" t="s">
        <v>3203</v>
      </c>
      <c r="F2092" s="43" t="s">
        <v>3283</v>
      </c>
      <c r="G2092" s="84" t="s">
        <v>3249</v>
      </c>
      <c r="H2092" s="31">
        <v>1970</v>
      </c>
      <c r="I2092" s="207" t="s">
        <v>3338</v>
      </c>
      <c r="J2092" s="84"/>
      <c r="K2092" s="31" t="s">
        <v>41</v>
      </c>
      <c r="L2092" s="31"/>
      <c r="M2092" s="169"/>
      <c r="N2092" s="148"/>
      <c r="O2092" s="44" t="s">
        <v>3203</v>
      </c>
      <c r="P2092" s="43">
        <v>1970</v>
      </c>
      <c r="Q2092" s="207" t="s">
        <v>3338</v>
      </c>
      <c r="R2092" s="84" t="s">
        <v>3203</v>
      </c>
      <c r="S2092" s="31" t="s">
        <v>41</v>
      </c>
      <c r="T2092" s="31"/>
      <c r="U2092" s="169"/>
      <c r="V2092" s="150"/>
      <c r="W2092" s="141" t="str" cm="1">
        <f t="array" ref="W2092">IF(SUM(LEN(B2092:V2092))=0,"",IF(OR(OR(ISBLANK(F2092),SUM(LEN(C2092),LEN(D2092))=0),AND(NOT(E2092="Unknown"),ISBLANK(J2092)),AND(NOT(O2092="Unknown"),ISBLANK(R2092))),"Missing Information", INDEX(Table15[Entire Service Line Classification], MATCH(SUMIFS(Table15[Unique ID],Table15[System-Owned Portion],E2092,Table15[If Material Anything Other than "Lead" in Column E,Was Material Ever Previously Lead?],G2092,Table15[Customer-Owned Portion],O2092),Table15[Unique ID],0),0)))</f>
        <v>Lead Status Unknown</v>
      </c>
      <c r="X2092"/>
    </row>
    <row r="2093" spans="2:24" x14ac:dyDescent="0.35">
      <c r="B2093" s="146"/>
      <c r="C2093" s="31" t="s">
        <v>4482</v>
      </c>
      <c r="D2093" s="31"/>
      <c r="E2093" s="44" t="s">
        <v>3203</v>
      </c>
      <c r="F2093" s="43" t="s">
        <v>3283</v>
      </c>
      <c r="G2093" s="84" t="s">
        <v>3249</v>
      </c>
      <c r="H2093" s="31">
        <v>1968</v>
      </c>
      <c r="I2093" s="207" t="s">
        <v>3338</v>
      </c>
      <c r="J2093" s="84"/>
      <c r="K2093" s="31" t="s">
        <v>41</v>
      </c>
      <c r="L2093" s="31"/>
      <c r="M2093" s="169"/>
      <c r="N2093" s="148"/>
      <c r="O2093" s="44" t="s">
        <v>3203</v>
      </c>
      <c r="P2093" s="43">
        <v>1968</v>
      </c>
      <c r="Q2093" s="207" t="s">
        <v>3338</v>
      </c>
      <c r="R2093" s="84" t="s">
        <v>3203</v>
      </c>
      <c r="S2093" s="31" t="s">
        <v>41</v>
      </c>
      <c r="T2093" s="31"/>
      <c r="U2093" s="169"/>
      <c r="V2093" s="150"/>
      <c r="W2093" s="141" t="str" cm="1">
        <f t="array" ref="W2093">IF(SUM(LEN(B2093:V2093))=0,"",IF(OR(OR(ISBLANK(F2093),SUM(LEN(C2093),LEN(D2093))=0),AND(NOT(E2093="Unknown"),ISBLANK(J2093)),AND(NOT(O2093="Unknown"),ISBLANK(R2093))),"Missing Information", INDEX(Table15[Entire Service Line Classification], MATCH(SUMIFS(Table15[Unique ID],Table15[System-Owned Portion],E2093,Table15[If Material Anything Other than "Lead" in Column E,Was Material Ever Previously Lead?],G2093,Table15[Customer-Owned Portion],O2093),Table15[Unique ID],0),0)))</f>
        <v>Lead Status Unknown</v>
      </c>
      <c r="X2093"/>
    </row>
    <row r="2094" spans="2:24" x14ac:dyDescent="0.35">
      <c r="B2094" s="146"/>
      <c r="C2094" s="31" t="s">
        <v>4483</v>
      </c>
      <c r="D2094" s="31"/>
      <c r="E2094" s="44" t="s">
        <v>3203</v>
      </c>
      <c r="F2094" s="43" t="s">
        <v>3283</v>
      </c>
      <c r="G2094" s="84" t="s">
        <v>3249</v>
      </c>
      <c r="H2094" s="31">
        <v>1968</v>
      </c>
      <c r="I2094" s="207" t="s">
        <v>3338</v>
      </c>
      <c r="J2094" s="84"/>
      <c r="K2094" s="31" t="s">
        <v>41</v>
      </c>
      <c r="L2094" s="31"/>
      <c r="M2094" s="169"/>
      <c r="N2094" s="148"/>
      <c r="O2094" s="44" t="s">
        <v>3203</v>
      </c>
      <c r="P2094" s="43">
        <v>1968</v>
      </c>
      <c r="Q2094" s="207" t="s">
        <v>3338</v>
      </c>
      <c r="R2094" s="84" t="s">
        <v>3203</v>
      </c>
      <c r="S2094" s="31" t="s">
        <v>41</v>
      </c>
      <c r="T2094" s="31"/>
      <c r="U2094" s="169"/>
      <c r="V2094" s="150"/>
      <c r="W2094" s="141" t="str" cm="1">
        <f t="array" ref="W2094">IF(SUM(LEN(B2094:V2094))=0,"",IF(OR(OR(ISBLANK(F2094),SUM(LEN(C2094),LEN(D2094))=0),AND(NOT(E2094="Unknown"),ISBLANK(J2094)),AND(NOT(O2094="Unknown"),ISBLANK(R2094))),"Missing Information", INDEX(Table15[Entire Service Line Classification], MATCH(SUMIFS(Table15[Unique ID],Table15[System-Owned Portion],E2094,Table15[If Material Anything Other than "Lead" in Column E,Was Material Ever Previously Lead?],G2094,Table15[Customer-Owned Portion],O2094),Table15[Unique ID],0),0)))</f>
        <v>Lead Status Unknown</v>
      </c>
      <c r="X2094"/>
    </row>
    <row r="2095" spans="2:24" x14ac:dyDescent="0.35">
      <c r="B2095" s="146"/>
      <c r="C2095" s="31" t="s">
        <v>4484</v>
      </c>
      <c r="D2095" s="31"/>
      <c r="E2095" s="44" t="s">
        <v>3203</v>
      </c>
      <c r="F2095" s="43" t="s">
        <v>3283</v>
      </c>
      <c r="G2095" s="84" t="s">
        <v>3249</v>
      </c>
      <c r="H2095" s="31">
        <v>1971</v>
      </c>
      <c r="I2095" s="207" t="s">
        <v>3338</v>
      </c>
      <c r="J2095" s="84"/>
      <c r="K2095" s="31" t="s">
        <v>41</v>
      </c>
      <c r="L2095" s="31"/>
      <c r="M2095" s="169"/>
      <c r="N2095" s="148"/>
      <c r="O2095" s="44" t="s">
        <v>3203</v>
      </c>
      <c r="P2095" s="43">
        <v>1971</v>
      </c>
      <c r="Q2095" s="207" t="s">
        <v>3338</v>
      </c>
      <c r="R2095" s="84" t="s">
        <v>3203</v>
      </c>
      <c r="S2095" s="31" t="s">
        <v>41</v>
      </c>
      <c r="T2095" s="31"/>
      <c r="U2095" s="169"/>
      <c r="V2095" s="150"/>
      <c r="W2095" s="141" t="str" cm="1">
        <f t="array" ref="W2095">IF(SUM(LEN(B2095:V2095))=0,"",IF(OR(OR(ISBLANK(F2095),SUM(LEN(C2095),LEN(D2095))=0),AND(NOT(E2095="Unknown"),ISBLANK(J2095)),AND(NOT(O2095="Unknown"),ISBLANK(R2095))),"Missing Information", INDEX(Table15[Entire Service Line Classification], MATCH(SUMIFS(Table15[Unique ID],Table15[System-Owned Portion],E2095,Table15[If Material Anything Other than "Lead" in Column E,Was Material Ever Previously Lead?],G2095,Table15[Customer-Owned Portion],O2095),Table15[Unique ID],0),0)))</f>
        <v>Lead Status Unknown</v>
      </c>
      <c r="X2095"/>
    </row>
    <row r="2096" spans="2:24" x14ac:dyDescent="0.35">
      <c r="B2096" s="146"/>
      <c r="C2096" s="31" t="s">
        <v>4485</v>
      </c>
      <c r="D2096" s="31"/>
      <c r="E2096" s="44" t="s">
        <v>3203</v>
      </c>
      <c r="F2096" s="43" t="s">
        <v>3283</v>
      </c>
      <c r="G2096" s="84" t="s">
        <v>3249</v>
      </c>
      <c r="H2096" s="31">
        <v>1971</v>
      </c>
      <c r="I2096" s="207" t="s">
        <v>3338</v>
      </c>
      <c r="J2096" s="84"/>
      <c r="K2096" s="31" t="s">
        <v>41</v>
      </c>
      <c r="L2096" s="31"/>
      <c r="M2096" s="169"/>
      <c r="N2096" s="148"/>
      <c r="O2096" s="44" t="s">
        <v>3203</v>
      </c>
      <c r="P2096" s="43">
        <v>1971</v>
      </c>
      <c r="Q2096" s="207" t="s">
        <v>3338</v>
      </c>
      <c r="R2096" s="84" t="s">
        <v>3203</v>
      </c>
      <c r="S2096" s="31" t="s">
        <v>41</v>
      </c>
      <c r="T2096" s="31"/>
      <c r="U2096" s="169"/>
      <c r="V2096" s="150"/>
      <c r="W2096" s="141" t="str" cm="1">
        <f t="array" ref="W2096">IF(SUM(LEN(B2096:V2096))=0,"",IF(OR(OR(ISBLANK(F2096),SUM(LEN(C2096),LEN(D2096))=0),AND(NOT(E2096="Unknown"),ISBLANK(J2096)),AND(NOT(O2096="Unknown"),ISBLANK(R2096))),"Missing Information", INDEX(Table15[Entire Service Line Classification], MATCH(SUMIFS(Table15[Unique ID],Table15[System-Owned Portion],E2096,Table15[If Material Anything Other than "Lead" in Column E,Was Material Ever Previously Lead?],G2096,Table15[Customer-Owned Portion],O2096),Table15[Unique ID],0),0)))</f>
        <v>Lead Status Unknown</v>
      </c>
      <c r="X2096"/>
    </row>
    <row r="2097" spans="2:24" x14ac:dyDescent="0.35">
      <c r="B2097" s="146"/>
      <c r="C2097" s="31" t="s">
        <v>4486</v>
      </c>
      <c r="D2097" s="31"/>
      <c r="E2097" s="44" t="s">
        <v>3203</v>
      </c>
      <c r="F2097" s="43" t="s">
        <v>3283</v>
      </c>
      <c r="G2097" s="84" t="s">
        <v>3249</v>
      </c>
      <c r="H2097" s="31">
        <v>1968</v>
      </c>
      <c r="I2097" s="207" t="s">
        <v>3338</v>
      </c>
      <c r="J2097" s="84"/>
      <c r="K2097" s="31" t="s">
        <v>41</v>
      </c>
      <c r="L2097" s="31"/>
      <c r="M2097" s="169"/>
      <c r="N2097" s="148"/>
      <c r="O2097" s="44" t="s">
        <v>3203</v>
      </c>
      <c r="P2097" s="43">
        <v>1968</v>
      </c>
      <c r="Q2097" s="207" t="s">
        <v>3338</v>
      </c>
      <c r="R2097" s="84" t="s">
        <v>3203</v>
      </c>
      <c r="S2097" s="31" t="s">
        <v>41</v>
      </c>
      <c r="T2097" s="31"/>
      <c r="U2097" s="169"/>
      <c r="V2097" s="150"/>
      <c r="W2097" s="141" t="str" cm="1">
        <f t="array" ref="W2097">IF(SUM(LEN(B2097:V2097))=0,"",IF(OR(OR(ISBLANK(F2097),SUM(LEN(C2097),LEN(D2097))=0),AND(NOT(E2097="Unknown"),ISBLANK(J2097)),AND(NOT(O2097="Unknown"),ISBLANK(R2097))),"Missing Information", INDEX(Table15[Entire Service Line Classification], MATCH(SUMIFS(Table15[Unique ID],Table15[System-Owned Portion],E2097,Table15[If Material Anything Other than "Lead" in Column E,Was Material Ever Previously Lead?],G2097,Table15[Customer-Owned Portion],O2097),Table15[Unique ID],0),0)))</f>
        <v>Lead Status Unknown</v>
      </c>
      <c r="X2097"/>
    </row>
    <row r="2098" spans="2:24" x14ac:dyDescent="0.35">
      <c r="B2098" s="146"/>
      <c r="C2098" s="31" t="s">
        <v>4487</v>
      </c>
      <c r="D2098" s="31"/>
      <c r="E2098" s="44" t="s">
        <v>3203</v>
      </c>
      <c r="F2098" s="43" t="s">
        <v>3283</v>
      </c>
      <c r="G2098" s="84" t="s">
        <v>3249</v>
      </c>
      <c r="H2098" s="31"/>
      <c r="I2098" s="207" t="s">
        <v>3338</v>
      </c>
      <c r="J2098" s="84"/>
      <c r="K2098" s="31" t="s">
        <v>41</v>
      </c>
      <c r="L2098" s="31"/>
      <c r="M2098" s="169"/>
      <c r="N2098" s="148"/>
      <c r="O2098" s="44" t="s">
        <v>3203</v>
      </c>
      <c r="P2098" s="43"/>
      <c r="Q2098" s="207" t="s">
        <v>3338</v>
      </c>
      <c r="R2098" s="84" t="s">
        <v>3203</v>
      </c>
      <c r="S2098" s="31" t="s">
        <v>41</v>
      </c>
      <c r="T2098" s="31"/>
      <c r="U2098" s="169"/>
      <c r="V2098" s="150"/>
      <c r="W2098" s="141" t="str" cm="1">
        <f t="array" ref="W2098">IF(SUM(LEN(B2098:V2098))=0,"",IF(OR(OR(ISBLANK(F2098),SUM(LEN(C2098),LEN(D2098))=0),AND(NOT(E2098="Unknown"),ISBLANK(J2098)),AND(NOT(O2098="Unknown"),ISBLANK(R2098))),"Missing Information", INDEX(Table15[Entire Service Line Classification], MATCH(SUMIFS(Table15[Unique ID],Table15[System-Owned Portion],E2098,Table15[If Material Anything Other than "Lead" in Column E,Was Material Ever Previously Lead?],G2098,Table15[Customer-Owned Portion],O2098),Table15[Unique ID],0),0)))</f>
        <v>Lead Status Unknown</v>
      </c>
      <c r="X2098"/>
    </row>
    <row r="2099" spans="2:24" x14ac:dyDescent="0.35">
      <c r="B2099" s="146"/>
      <c r="C2099" s="31" t="s">
        <v>1027</v>
      </c>
      <c r="D2099" s="31"/>
      <c r="E2099" s="44" t="s">
        <v>3203</v>
      </c>
      <c r="F2099" s="43" t="s">
        <v>3283</v>
      </c>
      <c r="G2099" s="84" t="s">
        <v>3249</v>
      </c>
      <c r="H2099" s="31">
        <v>1966</v>
      </c>
      <c r="I2099" s="207" t="s">
        <v>3341</v>
      </c>
      <c r="J2099" s="84"/>
      <c r="K2099" s="31" t="s">
        <v>41</v>
      </c>
      <c r="L2099" s="31"/>
      <c r="M2099" s="169"/>
      <c r="N2099" s="148"/>
      <c r="O2099" s="44" t="s">
        <v>3203</v>
      </c>
      <c r="P2099" s="43">
        <v>1966</v>
      </c>
      <c r="Q2099" s="207" t="s">
        <v>3341</v>
      </c>
      <c r="R2099" s="84" t="s">
        <v>3203</v>
      </c>
      <c r="S2099" s="31" t="s">
        <v>41</v>
      </c>
      <c r="T2099" s="31"/>
      <c r="U2099" s="169"/>
      <c r="V2099" s="150"/>
      <c r="W2099" s="141" t="str" cm="1">
        <f t="array" ref="W2099">IF(SUM(LEN(B2099:V2099))=0,"",IF(OR(OR(ISBLANK(F2099),SUM(LEN(C2099),LEN(D2099))=0),AND(NOT(E2099="Unknown"),ISBLANK(J2099)),AND(NOT(O2099="Unknown"),ISBLANK(R2099))),"Missing Information", INDEX(Table15[Entire Service Line Classification], MATCH(SUMIFS(Table15[Unique ID],Table15[System-Owned Portion],E2099,Table15[If Material Anything Other than "Lead" in Column E,Was Material Ever Previously Lead?],G2099,Table15[Customer-Owned Portion],O2099),Table15[Unique ID],0),0)))</f>
        <v>Lead Status Unknown</v>
      </c>
      <c r="X2099"/>
    </row>
    <row r="2100" spans="2:24" x14ac:dyDescent="0.35">
      <c r="B2100" s="146"/>
      <c r="C2100" s="31" t="s">
        <v>1028</v>
      </c>
      <c r="D2100" s="31"/>
      <c r="E2100" s="44" t="s">
        <v>3203</v>
      </c>
      <c r="F2100" s="43" t="s">
        <v>3283</v>
      </c>
      <c r="G2100" s="84" t="s">
        <v>3249</v>
      </c>
      <c r="H2100" s="31">
        <v>1971</v>
      </c>
      <c r="I2100" s="207" t="s">
        <v>3338</v>
      </c>
      <c r="J2100" s="84"/>
      <c r="K2100" s="31" t="s">
        <v>41</v>
      </c>
      <c r="L2100" s="31"/>
      <c r="M2100" s="169"/>
      <c r="N2100" s="148"/>
      <c r="O2100" s="44" t="s">
        <v>3203</v>
      </c>
      <c r="P2100" s="43">
        <v>1971</v>
      </c>
      <c r="Q2100" s="207" t="s">
        <v>3338</v>
      </c>
      <c r="R2100" s="84" t="s">
        <v>3203</v>
      </c>
      <c r="S2100" s="31" t="s">
        <v>41</v>
      </c>
      <c r="T2100" s="31"/>
      <c r="U2100" s="169"/>
      <c r="V2100" s="150"/>
      <c r="W2100" s="141" t="str" cm="1">
        <f t="array" ref="W2100">IF(SUM(LEN(B2100:V2100))=0,"",IF(OR(OR(ISBLANK(F2100),SUM(LEN(C2100),LEN(D2100))=0),AND(NOT(E2100="Unknown"),ISBLANK(J2100)),AND(NOT(O2100="Unknown"),ISBLANK(R2100))),"Missing Information", INDEX(Table15[Entire Service Line Classification], MATCH(SUMIFS(Table15[Unique ID],Table15[System-Owned Portion],E2100,Table15[If Material Anything Other than "Lead" in Column E,Was Material Ever Previously Lead?],G2100,Table15[Customer-Owned Portion],O2100),Table15[Unique ID],0),0)))</f>
        <v>Lead Status Unknown</v>
      </c>
      <c r="X2100"/>
    </row>
    <row r="2101" spans="2:24" x14ac:dyDescent="0.35">
      <c r="B2101" s="146"/>
      <c r="C2101" s="31" t="s">
        <v>1029</v>
      </c>
      <c r="D2101" s="31"/>
      <c r="E2101" s="44" t="s">
        <v>3203</v>
      </c>
      <c r="F2101" s="43" t="s">
        <v>3283</v>
      </c>
      <c r="G2101" s="84" t="s">
        <v>3249</v>
      </c>
      <c r="H2101" s="31">
        <v>1971</v>
      </c>
      <c r="I2101" s="207" t="s">
        <v>3338</v>
      </c>
      <c r="J2101" s="84"/>
      <c r="K2101" s="31" t="s">
        <v>41</v>
      </c>
      <c r="L2101" s="31"/>
      <c r="M2101" s="169"/>
      <c r="N2101" s="148"/>
      <c r="O2101" s="44" t="s">
        <v>3203</v>
      </c>
      <c r="P2101" s="43">
        <v>1971</v>
      </c>
      <c r="Q2101" s="207" t="s">
        <v>3338</v>
      </c>
      <c r="R2101" s="84" t="s">
        <v>3203</v>
      </c>
      <c r="S2101" s="31" t="s">
        <v>41</v>
      </c>
      <c r="T2101" s="31"/>
      <c r="U2101" s="169"/>
      <c r="V2101" s="150"/>
      <c r="W2101" s="141" t="str" cm="1">
        <f t="array" ref="W2101">IF(SUM(LEN(B2101:V2101))=0,"",IF(OR(OR(ISBLANK(F2101),SUM(LEN(C2101),LEN(D2101))=0),AND(NOT(E2101="Unknown"),ISBLANK(J2101)),AND(NOT(O2101="Unknown"),ISBLANK(R2101))),"Missing Information", INDEX(Table15[Entire Service Line Classification], MATCH(SUMIFS(Table15[Unique ID],Table15[System-Owned Portion],E2101,Table15[If Material Anything Other than "Lead" in Column E,Was Material Ever Previously Lead?],G2101,Table15[Customer-Owned Portion],O2101),Table15[Unique ID],0),0)))</f>
        <v>Lead Status Unknown</v>
      </c>
      <c r="X2101"/>
    </row>
    <row r="2102" spans="2:24" x14ac:dyDescent="0.35">
      <c r="B2102" s="146"/>
      <c r="C2102" s="31" t="s">
        <v>4488</v>
      </c>
      <c r="D2102" s="31"/>
      <c r="E2102" s="44" t="s">
        <v>3203</v>
      </c>
      <c r="F2102" s="43" t="s">
        <v>3283</v>
      </c>
      <c r="G2102" s="84" t="s">
        <v>3249</v>
      </c>
      <c r="H2102" s="31">
        <v>1966</v>
      </c>
      <c r="I2102" s="207" t="s">
        <v>3338</v>
      </c>
      <c r="J2102" s="84"/>
      <c r="K2102" s="31" t="s">
        <v>41</v>
      </c>
      <c r="L2102" s="31"/>
      <c r="M2102" s="169"/>
      <c r="N2102" s="148"/>
      <c r="O2102" s="44" t="s">
        <v>3203</v>
      </c>
      <c r="P2102" s="43">
        <v>1966</v>
      </c>
      <c r="Q2102" s="207" t="s">
        <v>3338</v>
      </c>
      <c r="R2102" s="84" t="s">
        <v>3203</v>
      </c>
      <c r="S2102" s="31" t="s">
        <v>41</v>
      </c>
      <c r="T2102" s="31"/>
      <c r="U2102" s="169"/>
      <c r="V2102" s="150"/>
      <c r="W2102" s="141" t="str" cm="1">
        <f t="array" ref="W2102">IF(SUM(LEN(B2102:V2102))=0,"",IF(OR(OR(ISBLANK(F2102),SUM(LEN(C2102),LEN(D2102))=0),AND(NOT(E2102="Unknown"),ISBLANK(J2102)),AND(NOT(O2102="Unknown"),ISBLANK(R2102))),"Missing Information", INDEX(Table15[Entire Service Line Classification], MATCH(SUMIFS(Table15[Unique ID],Table15[System-Owned Portion],E2102,Table15[If Material Anything Other than "Lead" in Column E,Was Material Ever Previously Lead?],G2102,Table15[Customer-Owned Portion],O2102),Table15[Unique ID],0),0)))</f>
        <v>Lead Status Unknown</v>
      </c>
      <c r="X2102"/>
    </row>
    <row r="2103" spans="2:24" x14ac:dyDescent="0.35">
      <c r="B2103" s="146"/>
      <c r="C2103" s="31" t="s">
        <v>1030</v>
      </c>
      <c r="D2103" s="31"/>
      <c r="E2103" s="44" t="s">
        <v>3203</v>
      </c>
      <c r="F2103" s="43" t="s">
        <v>3283</v>
      </c>
      <c r="G2103" s="84" t="s">
        <v>3249</v>
      </c>
      <c r="H2103" s="31">
        <v>1971</v>
      </c>
      <c r="I2103" s="207" t="s">
        <v>3338</v>
      </c>
      <c r="J2103" s="84"/>
      <c r="K2103" s="31" t="s">
        <v>41</v>
      </c>
      <c r="L2103" s="31"/>
      <c r="M2103" s="169"/>
      <c r="N2103" s="148"/>
      <c r="O2103" s="44" t="s">
        <v>3203</v>
      </c>
      <c r="P2103" s="43">
        <v>1971</v>
      </c>
      <c r="Q2103" s="207" t="s">
        <v>3338</v>
      </c>
      <c r="R2103" s="84" t="s">
        <v>3203</v>
      </c>
      <c r="S2103" s="31" t="s">
        <v>41</v>
      </c>
      <c r="T2103" s="31"/>
      <c r="U2103" s="169"/>
      <c r="V2103" s="150"/>
      <c r="W2103" s="141" t="str" cm="1">
        <f t="array" ref="W2103">IF(SUM(LEN(B2103:V2103))=0,"",IF(OR(OR(ISBLANK(F2103),SUM(LEN(C2103),LEN(D2103))=0),AND(NOT(E2103="Unknown"),ISBLANK(J2103)),AND(NOT(O2103="Unknown"),ISBLANK(R2103))),"Missing Information", INDEX(Table15[Entire Service Line Classification], MATCH(SUMIFS(Table15[Unique ID],Table15[System-Owned Portion],E2103,Table15[If Material Anything Other than "Lead" in Column E,Was Material Ever Previously Lead?],G2103,Table15[Customer-Owned Portion],O2103),Table15[Unique ID],0),0)))</f>
        <v>Lead Status Unknown</v>
      </c>
      <c r="X2103"/>
    </row>
    <row r="2104" spans="2:24" x14ac:dyDescent="0.35">
      <c r="B2104" s="146"/>
      <c r="C2104" s="31" t="s">
        <v>1031</v>
      </c>
      <c r="D2104" s="31"/>
      <c r="E2104" s="44" t="s">
        <v>3203</v>
      </c>
      <c r="F2104" s="43" t="s">
        <v>3283</v>
      </c>
      <c r="G2104" s="84" t="s">
        <v>3249</v>
      </c>
      <c r="H2104" s="31">
        <v>1945</v>
      </c>
      <c r="I2104" s="207" t="s">
        <v>3338</v>
      </c>
      <c r="J2104" s="84"/>
      <c r="K2104" s="31" t="s">
        <v>41</v>
      </c>
      <c r="L2104" s="31"/>
      <c r="M2104" s="169"/>
      <c r="N2104" s="148"/>
      <c r="O2104" s="44" t="s">
        <v>3203</v>
      </c>
      <c r="P2104" s="43">
        <v>1945</v>
      </c>
      <c r="Q2104" s="207" t="s">
        <v>3338</v>
      </c>
      <c r="R2104" s="84" t="s">
        <v>3203</v>
      </c>
      <c r="S2104" s="31" t="s">
        <v>41</v>
      </c>
      <c r="T2104" s="31"/>
      <c r="U2104" s="169"/>
      <c r="V2104" s="150"/>
      <c r="W2104" s="141" t="str" cm="1">
        <f t="array" ref="W2104">IF(SUM(LEN(B2104:V2104))=0,"",IF(OR(OR(ISBLANK(F2104),SUM(LEN(C2104),LEN(D2104))=0),AND(NOT(E2104="Unknown"),ISBLANK(J2104)),AND(NOT(O2104="Unknown"),ISBLANK(R2104))),"Missing Information", INDEX(Table15[Entire Service Line Classification], MATCH(SUMIFS(Table15[Unique ID],Table15[System-Owned Portion],E2104,Table15[If Material Anything Other than "Lead" in Column E,Was Material Ever Previously Lead?],G2104,Table15[Customer-Owned Portion],O2104),Table15[Unique ID],0),0)))</f>
        <v>Lead Status Unknown</v>
      </c>
      <c r="X2104"/>
    </row>
    <row r="2105" spans="2:24" x14ac:dyDescent="0.35">
      <c r="B2105" s="146"/>
      <c r="C2105" s="31" t="s">
        <v>4489</v>
      </c>
      <c r="D2105" s="31"/>
      <c r="E2105" s="44" t="s">
        <v>3203</v>
      </c>
      <c r="F2105" s="43" t="s">
        <v>3283</v>
      </c>
      <c r="G2105" s="84" t="s">
        <v>3249</v>
      </c>
      <c r="H2105" s="31">
        <v>1947</v>
      </c>
      <c r="I2105" s="207" t="s">
        <v>3338</v>
      </c>
      <c r="J2105" s="84"/>
      <c r="K2105" s="31" t="s">
        <v>41</v>
      </c>
      <c r="L2105" s="31"/>
      <c r="M2105" s="169"/>
      <c r="N2105" s="148"/>
      <c r="O2105" s="44" t="s">
        <v>3203</v>
      </c>
      <c r="P2105" s="43">
        <v>1947</v>
      </c>
      <c r="Q2105" s="207" t="s">
        <v>3338</v>
      </c>
      <c r="R2105" s="84" t="s">
        <v>3203</v>
      </c>
      <c r="S2105" s="31" t="s">
        <v>41</v>
      </c>
      <c r="T2105" s="31"/>
      <c r="U2105" s="169"/>
      <c r="V2105" s="150"/>
      <c r="W2105" s="141" t="str" cm="1">
        <f t="array" ref="W2105">IF(SUM(LEN(B2105:V2105))=0,"",IF(OR(OR(ISBLANK(F2105),SUM(LEN(C2105),LEN(D2105))=0),AND(NOT(E2105="Unknown"),ISBLANK(J2105)),AND(NOT(O2105="Unknown"),ISBLANK(R2105))),"Missing Information", INDEX(Table15[Entire Service Line Classification], MATCH(SUMIFS(Table15[Unique ID],Table15[System-Owned Portion],E2105,Table15[If Material Anything Other than "Lead" in Column E,Was Material Ever Previously Lead?],G2105,Table15[Customer-Owned Portion],O2105),Table15[Unique ID],0),0)))</f>
        <v>Lead Status Unknown</v>
      </c>
      <c r="X2105"/>
    </row>
    <row r="2106" spans="2:24" x14ac:dyDescent="0.35">
      <c r="B2106" s="146"/>
      <c r="C2106" s="31" t="s">
        <v>4490</v>
      </c>
      <c r="D2106" s="31"/>
      <c r="E2106" s="44" t="s">
        <v>3203</v>
      </c>
      <c r="F2106" s="43" t="s">
        <v>3283</v>
      </c>
      <c r="G2106" s="84" t="s">
        <v>3249</v>
      </c>
      <c r="H2106" s="31">
        <v>1910</v>
      </c>
      <c r="I2106" s="207" t="s">
        <v>3338</v>
      </c>
      <c r="J2106" s="84"/>
      <c r="K2106" s="31" t="s">
        <v>41</v>
      </c>
      <c r="L2106" s="31"/>
      <c r="M2106" s="169"/>
      <c r="N2106" s="148"/>
      <c r="O2106" s="44" t="s">
        <v>3203</v>
      </c>
      <c r="P2106" s="43">
        <v>1910</v>
      </c>
      <c r="Q2106" s="207" t="s">
        <v>3338</v>
      </c>
      <c r="R2106" s="84" t="s">
        <v>3203</v>
      </c>
      <c r="S2106" s="31" t="s">
        <v>41</v>
      </c>
      <c r="T2106" s="31"/>
      <c r="U2106" s="169"/>
      <c r="V2106" s="150"/>
      <c r="W2106" s="141" t="str" cm="1">
        <f t="array" ref="W2106">IF(SUM(LEN(B2106:V2106))=0,"",IF(OR(OR(ISBLANK(F2106),SUM(LEN(C2106),LEN(D2106))=0),AND(NOT(E2106="Unknown"),ISBLANK(J2106)),AND(NOT(O2106="Unknown"),ISBLANK(R2106))),"Missing Information", INDEX(Table15[Entire Service Line Classification], MATCH(SUMIFS(Table15[Unique ID],Table15[System-Owned Portion],E2106,Table15[If Material Anything Other than "Lead" in Column E,Was Material Ever Previously Lead?],G2106,Table15[Customer-Owned Portion],O2106),Table15[Unique ID],0),0)))</f>
        <v>Lead Status Unknown</v>
      </c>
      <c r="X2106"/>
    </row>
    <row r="2107" spans="2:24" x14ac:dyDescent="0.35">
      <c r="B2107" s="146"/>
      <c r="C2107" s="31" t="s">
        <v>4491</v>
      </c>
      <c r="D2107" s="31"/>
      <c r="E2107" s="44" t="s">
        <v>3203</v>
      </c>
      <c r="F2107" s="43" t="s">
        <v>3283</v>
      </c>
      <c r="G2107" s="84" t="s">
        <v>3249</v>
      </c>
      <c r="H2107" s="31"/>
      <c r="I2107" s="207" t="s">
        <v>3338</v>
      </c>
      <c r="J2107" s="84"/>
      <c r="K2107" s="31" t="s">
        <v>41</v>
      </c>
      <c r="L2107" s="31"/>
      <c r="M2107" s="169"/>
      <c r="N2107" s="148"/>
      <c r="O2107" s="44" t="s">
        <v>3203</v>
      </c>
      <c r="P2107" s="43"/>
      <c r="Q2107" s="207" t="s">
        <v>3338</v>
      </c>
      <c r="R2107" s="84" t="s">
        <v>3203</v>
      </c>
      <c r="S2107" s="31" t="s">
        <v>41</v>
      </c>
      <c r="T2107" s="31"/>
      <c r="U2107" s="169"/>
      <c r="V2107" s="150"/>
      <c r="W2107" s="141" t="str" cm="1">
        <f t="array" ref="W2107">IF(SUM(LEN(B2107:V2107))=0,"",IF(OR(OR(ISBLANK(F2107),SUM(LEN(C2107),LEN(D2107))=0),AND(NOT(E2107="Unknown"),ISBLANK(J2107)),AND(NOT(O2107="Unknown"),ISBLANK(R2107))),"Missing Information", INDEX(Table15[Entire Service Line Classification], MATCH(SUMIFS(Table15[Unique ID],Table15[System-Owned Portion],E2107,Table15[If Material Anything Other than "Lead" in Column E,Was Material Ever Previously Lead?],G2107,Table15[Customer-Owned Portion],O2107),Table15[Unique ID],0),0)))</f>
        <v>Lead Status Unknown</v>
      </c>
      <c r="X2107"/>
    </row>
    <row r="2108" spans="2:24" x14ac:dyDescent="0.35">
      <c r="B2108" s="146"/>
      <c r="C2108" s="31" t="s">
        <v>4492</v>
      </c>
      <c r="D2108" s="31"/>
      <c r="E2108" s="44" t="s">
        <v>3203</v>
      </c>
      <c r="F2108" s="43" t="s">
        <v>3283</v>
      </c>
      <c r="G2108" s="84" t="s">
        <v>3249</v>
      </c>
      <c r="H2108" s="31">
        <v>1956</v>
      </c>
      <c r="I2108" s="207" t="s">
        <v>3340</v>
      </c>
      <c r="J2108" s="84"/>
      <c r="K2108" s="31" t="s">
        <v>41</v>
      </c>
      <c r="L2108" s="31"/>
      <c r="M2108" s="169"/>
      <c r="N2108" s="148"/>
      <c r="O2108" s="44" t="s">
        <v>3203</v>
      </c>
      <c r="P2108" s="43">
        <v>1956</v>
      </c>
      <c r="Q2108" s="207" t="s">
        <v>3340</v>
      </c>
      <c r="R2108" s="84" t="s">
        <v>3203</v>
      </c>
      <c r="S2108" s="31" t="s">
        <v>41</v>
      </c>
      <c r="T2108" s="31"/>
      <c r="U2108" s="169"/>
      <c r="V2108" s="150"/>
      <c r="W2108" s="141" t="str" cm="1">
        <f t="array" ref="W2108">IF(SUM(LEN(B2108:V2108))=0,"",IF(OR(OR(ISBLANK(F2108),SUM(LEN(C2108),LEN(D2108))=0),AND(NOT(E2108="Unknown"),ISBLANK(J2108)),AND(NOT(O2108="Unknown"),ISBLANK(R2108))),"Missing Information", INDEX(Table15[Entire Service Line Classification], MATCH(SUMIFS(Table15[Unique ID],Table15[System-Owned Portion],E2108,Table15[If Material Anything Other than "Lead" in Column E,Was Material Ever Previously Lead?],G2108,Table15[Customer-Owned Portion],O2108),Table15[Unique ID],0),0)))</f>
        <v>Lead Status Unknown</v>
      </c>
      <c r="X2108"/>
    </row>
    <row r="2109" spans="2:24" ht="29" x14ac:dyDescent="0.35">
      <c r="B2109" s="146"/>
      <c r="C2109" s="31" t="s">
        <v>4493</v>
      </c>
      <c r="D2109" s="31"/>
      <c r="E2109" s="44" t="s">
        <v>3203</v>
      </c>
      <c r="F2109" s="43" t="s">
        <v>3283</v>
      </c>
      <c r="G2109" s="84" t="s">
        <v>3249</v>
      </c>
      <c r="H2109" s="31">
        <v>1950</v>
      </c>
      <c r="I2109" s="207" t="s">
        <v>3338</v>
      </c>
      <c r="J2109" s="84"/>
      <c r="K2109" s="31" t="s">
        <v>41</v>
      </c>
      <c r="L2109" s="31"/>
      <c r="M2109" s="169"/>
      <c r="N2109" s="148"/>
      <c r="O2109" s="44" t="s">
        <v>3203</v>
      </c>
      <c r="P2109" s="43">
        <v>1950</v>
      </c>
      <c r="Q2109" s="207" t="s">
        <v>3338</v>
      </c>
      <c r="R2109" s="84" t="s">
        <v>3203</v>
      </c>
      <c r="S2109" s="31" t="s">
        <v>41</v>
      </c>
      <c r="T2109" s="31"/>
      <c r="U2109" s="169"/>
      <c r="V2109" s="150"/>
      <c r="W2109" s="141" t="str" cm="1">
        <f t="array" ref="W2109">IF(SUM(LEN(B2109:V2109))=0,"",IF(OR(OR(ISBLANK(F2109),SUM(LEN(C2109),LEN(D2109))=0),AND(NOT(E2109="Unknown"),ISBLANK(J2109)),AND(NOT(O2109="Unknown"),ISBLANK(R2109))),"Missing Information", INDEX(Table15[Entire Service Line Classification], MATCH(SUMIFS(Table15[Unique ID],Table15[System-Owned Portion],E2109,Table15[If Material Anything Other than "Lead" in Column E,Was Material Ever Previously Lead?],G2109,Table15[Customer-Owned Portion],O2109),Table15[Unique ID],0),0)))</f>
        <v>Lead Status Unknown</v>
      </c>
      <c r="X2109"/>
    </row>
    <row r="2110" spans="2:24" x14ac:dyDescent="0.35">
      <c r="B2110" s="146"/>
      <c r="C2110" s="31" t="s">
        <v>4494</v>
      </c>
      <c r="D2110" s="31"/>
      <c r="E2110" s="44" t="s">
        <v>3203</v>
      </c>
      <c r="F2110" s="43" t="s">
        <v>3283</v>
      </c>
      <c r="G2110" s="84" t="s">
        <v>3249</v>
      </c>
      <c r="H2110" s="31"/>
      <c r="I2110" s="207" t="s">
        <v>3338</v>
      </c>
      <c r="J2110" s="84"/>
      <c r="K2110" s="31" t="s">
        <v>41</v>
      </c>
      <c r="L2110" s="31"/>
      <c r="M2110" s="169"/>
      <c r="N2110" s="148"/>
      <c r="O2110" s="44" t="s">
        <v>3203</v>
      </c>
      <c r="P2110" s="43"/>
      <c r="Q2110" s="207" t="s">
        <v>3338</v>
      </c>
      <c r="R2110" s="84" t="s">
        <v>3203</v>
      </c>
      <c r="S2110" s="31" t="s">
        <v>41</v>
      </c>
      <c r="T2110" s="31"/>
      <c r="U2110" s="169"/>
      <c r="V2110" s="150"/>
      <c r="W2110" s="141" t="str" cm="1">
        <f t="array" ref="W2110">IF(SUM(LEN(B2110:V2110))=0,"",IF(OR(OR(ISBLANK(F2110),SUM(LEN(C2110),LEN(D2110))=0),AND(NOT(E2110="Unknown"),ISBLANK(J2110)),AND(NOT(O2110="Unknown"),ISBLANK(R2110))),"Missing Information", INDEX(Table15[Entire Service Line Classification], MATCH(SUMIFS(Table15[Unique ID],Table15[System-Owned Portion],E2110,Table15[If Material Anything Other than "Lead" in Column E,Was Material Ever Previously Lead?],G2110,Table15[Customer-Owned Portion],O2110),Table15[Unique ID],0),0)))</f>
        <v>Lead Status Unknown</v>
      </c>
      <c r="X2110"/>
    </row>
    <row r="2111" spans="2:24" x14ac:dyDescent="0.35">
      <c r="B2111" s="146"/>
      <c r="C2111" s="31" t="s">
        <v>4495</v>
      </c>
      <c r="D2111" s="31"/>
      <c r="E2111" s="44" t="s">
        <v>3203</v>
      </c>
      <c r="F2111" s="43" t="s">
        <v>3283</v>
      </c>
      <c r="G2111" s="84" t="s">
        <v>3249</v>
      </c>
      <c r="H2111" s="31">
        <v>1940</v>
      </c>
      <c r="I2111" s="207" t="s">
        <v>3338</v>
      </c>
      <c r="J2111" s="84"/>
      <c r="K2111" s="31" t="s">
        <v>41</v>
      </c>
      <c r="L2111" s="31"/>
      <c r="M2111" s="169"/>
      <c r="N2111" s="148"/>
      <c r="O2111" s="44" t="s">
        <v>3203</v>
      </c>
      <c r="P2111" s="43">
        <v>1940</v>
      </c>
      <c r="Q2111" s="207" t="s">
        <v>3338</v>
      </c>
      <c r="R2111" s="84" t="s">
        <v>3203</v>
      </c>
      <c r="S2111" s="31" t="s">
        <v>41</v>
      </c>
      <c r="T2111" s="31"/>
      <c r="U2111" s="169"/>
      <c r="V2111" s="150"/>
      <c r="W2111" s="141" t="str" cm="1">
        <f t="array" ref="W2111">IF(SUM(LEN(B2111:V2111))=0,"",IF(OR(OR(ISBLANK(F2111),SUM(LEN(C2111),LEN(D2111))=0),AND(NOT(E2111="Unknown"),ISBLANK(J2111)),AND(NOT(O2111="Unknown"),ISBLANK(R2111))),"Missing Information", INDEX(Table15[Entire Service Line Classification], MATCH(SUMIFS(Table15[Unique ID],Table15[System-Owned Portion],E2111,Table15[If Material Anything Other than "Lead" in Column E,Was Material Ever Previously Lead?],G2111,Table15[Customer-Owned Portion],O2111),Table15[Unique ID],0),0)))</f>
        <v>Lead Status Unknown</v>
      </c>
      <c r="X2111"/>
    </row>
    <row r="2112" spans="2:24" x14ac:dyDescent="0.35">
      <c r="B2112" s="146"/>
      <c r="C2112" s="31" t="s">
        <v>4494</v>
      </c>
      <c r="D2112" s="31"/>
      <c r="E2112" s="44" t="s">
        <v>3203</v>
      </c>
      <c r="F2112" s="43" t="s">
        <v>3283</v>
      </c>
      <c r="G2112" s="84" t="s">
        <v>3249</v>
      </c>
      <c r="H2112" s="31"/>
      <c r="I2112" s="207" t="s">
        <v>3338</v>
      </c>
      <c r="J2112" s="84"/>
      <c r="K2112" s="31" t="s">
        <v>41</v>
      </c>
      <c r="L2112" s="31"/>
      <c r="M2112" s="169"/>
      <c r="N2112" s="148"/>
      <c r="O2112" s="44" t="s">
        <v>3203</v>
      </c>
      <c r="P2112" s="43"/>
      <c r="Q2112" s="207" t="s">
        <v>3338</v>
      </c>
      <c r="R2112" s="84" t="s">
        <v>3203</v>
      </c>
      <c r="S2112" s="31" t="s">
        <v>41</v>
      </c>
      <c r="T2112" s="31"/>
      <c r="U2112" s="169"/>
      <c r="V2112" s="150"/>
      <c r="W2112" s="141" t="str" cm="1">
        <f t="array" ref="W2112">IF(SUM(LEN(B2112:V2112))=0,"",IF(OR(OR(ISBLANK(F2112),SUM(LEN(C2112),LEN(D2112))=0),AND(NOT(E2112="Unknown"),ISBLANK(J2112)),AND(NOT(O2112="Unknown"),ISBLANK(R2112))),"Missing Information", INDEX(Table15[Entire Service Line Classification], MATCH(SUMIFS(Table15[Unique ID],Table15[System-Owned Portion],E2112,Table15[If Material Anything Other than "Lead" in Column E,Was Material Ever Previously Lead?],G2112,Table15[Customer-Owned Portion],O2112),Table15[Unique ID],0),0)))</f>
        <v>Lead Status Unknown</v>
      </c>
      <c r="X2112"/>
    </row>
    <row r="2113" spans="2:24" x14ac:dyDescent="0.35">
      <c r="B2113" s="146"/>
      <c r="C2113" s="31" t="s">
        <v>4496</v>
      </c>
      <c r="D2113" s="31"/>
      <c r="E2113" s="44" t="s">
        <v>3203</v>
      </c>
      <c r="F2113" s="43" t="s">
        <v>3283</v>
      </c>
      <c r="G2113" s="84" t="s">
        <v>3249</v>
      </c>
      <c r="H2113" s="31">
        <v>1947</v>
      </c>
      <c r="I2113" s="207" t="s">
        <v>3337</v>
      </c>
      <c r="J2113" s="84"/>
      <c r="K2113" s="31" t="s">
        <v>41</v>
      </c>
      <c r="L2113" s="31"/>
      <c r="M2113" s="169"/>
      <c r="N2113" s="148"/>
      <c r="O2113" s="44" t="s">
        <v>3203</v>
      </c>
      <c r="P2113" s="43">
        <v>1947</v>
      </c>
      <c r="Q2113" s="207" t="s">
        <v>3337</v>
      </c>
      <c r="R2113" s="84" t="s">
        <v>3203</v>
      </c>
      <c r="S2113" s="31" t="s">
        <v>41</v>
      </c>
      <c r="T2113" s="31"/>
      <c r="U2113" s="169"/>
      <c r="V2113" s="150"/>
      <c r="W2113" s="141" t="str" cm="1">
        <f t="array" ref="W2113">IF(SUM(LEN(B2113:V2113))=0,"",IF(OR(OR(ISBLANK(F2113),SUM(LEN(C2113),LEN(D2113))=0),AND(NOT(E2113="Unknown"),ISBLANK(J2113)),AND(NOT(O2113="Unknown"),ISBLANK(R2113))),"Missing Information", INDEX(Table15[Entire Service Line Classification], MATCH(SUMIFS(Table15[Unique ID],Table15[System-Owned Portion],E2113,Table15[If Material Anything Other than "Lead" in Column E,Was Material Ever Previously Lead?],G2113,Table15[Customer-Owned Portion],O2113),Table15[Unique ID],0),0)))</f>
        <v>Lead Status Unknown</v>
      </c>
      <c r="X2113"/>
    </row>
    <row r="2114" spans="2:24" ht="29" x14ac:dyDescent="0.35">
      <c r="B2114" s="146"/>
      <c r="C2114" s="31" t="s">
        <v>1032</v>
      </c>
      <c r="D2114" s="31"/>
      <c r="E2114" s="44" t="s">
        <v>3284</v>
      </c>
      <c r="F2114" s="43" t="s">
        <v>41</v>
      </c>
      <c r="G2114" s="84" t="s">
        <v>3249</v>
      </c>
      <c r="H2114" s="31">
        <v>2004</v>
      </c>
      <c r="I2114" s="207" t="s">
        <v>3338</v>
      </c>
      <c r="J2114" s="84" t="s">
        <v>3270</v>
      </c>
      <c r="K2114" s="31" t="s">
        <v>41</v>
      </c>
      <c r="L2114" s="31"/>
      <c r="M2114" s="169"/>
      <c r="N2114" s="148"/>
      <c r="O2114" s="44" t="s">
        <v>3284</v>
      </c>
      <c r="P2114" s="43">
        <v>2004</v>
      </c>
      <c r="Q2114" s="207" t="s">
        <v>3338</v>
      </c>
      <c r="R2114" s="84" t="s">
        <v>3270</v>
      </c>
      <c r="S2114" s="31" t="s">
        <v>41</v>
      </c>
      <c r="T2114" s="31"/>
      <c r="U2114" s="169"/>
      <c r="V2114" s="150"/>
      <c r="W2114" s="141" t="str" cm="1">
        <f t="array" ref="W2114">IF(SUM(LEN(B2114:V2114))=0,"",IF(OR(OR(ISBLANK(F2114),SUM(LEN(C2114),LEN(D2114))=0),AND(NOT(E2114="Unknown"),ISBLANK(J2114)),AND(NOT(O2114="Unknown"),ISBLANK(R2114))),"Missing Information", INDEX(Table15[Entire Service Line Classification], MATCH(SUMIFS(Table15[Unique ID],Table15[System-Owned Portion],E2114,Table15[If Material Anything Other than "Lead" in Column E,Was Material Ever Previously Lead?],G2114,Table15[Customer-Owned Portion],O2114),Table15[Unique ID],0),0)))</f>
        <v>Non-lead</v>
      </c>
      <c r="X2114"/>
    </row>
    <row r="2115" spans="2:24" x14ac:dyDescent="0.35">
      <c r="B2115" s="146"/>
      <c r="C2115" s="31" t="s">
        <v>4497</v>
      </c>
      <c r="D2115" s="31"/>
      <c r="E2115" s="44" t="s">
        <v>3203</v>
      </c>
      <c r="F2115" s="43" t="s">
        <v>3283</v>
      </c>
      <c r="G2115" s="84" t="s">
        <v>3249</v>
      </c>
      <c r="H2115" s="31">
        <v>1955</v>
      </c>
      <c r="I2115" s="207" t="s">
        <v>3338</v>
      </c>
      <c r="J2115" s="84"/>
      <c r="K2115" s="31" t="s">
        <v>41</v>
      </c>
      <c r="L2115" s="31"/>
      <c r="M2115" s="169"/>
      <c r="N2115" s="148"/>
      <c r="O2115" s="44" t="s">
        <v>3203</v>
      </c>
      <c r="P2115" s="43">
        <v>1955</v>
      </c>
      <c r="Q2115" s="207" t="s">
        <v>3338</v>
      </c>
      <c r="R2115" s="84" t="s">
        <v>3203</v>
      </c>
      <c r="S2115" s="31" t="s">
        <v>41</v>
      </c>
      <c r="T2115" s="31"/>
      <c r="U2115" s="169"/>
      <c r="V2115" s="150"/>
      <c r="W2115" s="141" t="str" cm="1">
        <f t="array" ref="W2115">IF(SUM(LEN(B2115:V2115))=0,"",IF(OR(OR(ISBLANK(F2115),SUM(LEN(C2115),LEN(D2115))=0),AND(NOT(E2115="Unknown"),ISBLANK(J2115)),AND(NOT(O2115="Unknown"),ISBLANK(R2115))),"Missing Information", INDEX(Table15[Entire Service Line Classification], MATCH(SUMIFS(Table15[Unique ID],Table15[System-Owned Portion],E2115,Table15[If Material Anything Other than "Lead" in Column E,Was Material Ever Previously Lead?],G2115,Table15[Customer-Owned Portion],O2115),Table15[Unique ID],0),0)))</f>
        <v>Lead Status Unknown</v>
      </c>
      <c r="X2115"/>
    </row>
    <row r="2116" spans="2:24" x14ac:dyDescent="0.35">
      <c r="B2116" s="146"/>
      <c r="C2116" s="31" t="s">
        <v>4498</v>
      </c>
      <c r="D2116" s="31"/>
      <c r="E2116" s="44" t="s">
        <v>3203</v>
      </c>
      <c r="F2116" s="43" t="s">
        <v>3283</v>
      </c>
      <c r="G2116" s="84" t="s">
        <v>3249</v>
      </c>
      <c r="H2116" s="31"/>
      <c r="I2116" s="207" t="s">
        <v>3338</v>
      </c>
      <c r="J2116" s="84"/>
      <c r="K2116" s="31" t="s">
        <v>41</v>
      </c>
      <c r="L2116" s="31"/>
      <c r="M2116" s="169"/>
      <c r="N2116" s="148"/>
      <c r="O2116" s="44" t="s">
        <v>3203</v>
      </c>
      <c r="P2116" s="43"/>
      <c r="Q2116" s="207" t="s">
        <v>3338</v>
      </c>
      <c r="R2116" s="84" t="s">
        <v>3203</v>
      </c>
      <c r="S2116" s="31" t="s">
        <v>41</v>
      </c>
      <c r="T2116" s="31"/>
      <c r="U2116" s="169"/>
      <c r="V2116" s="150"/>
      <c r="W2116" s="141" t="str" cm="1">
        <f t="array" ref="W2116">IF(SUM(LEN(B2116:V2116))=0,"",IF(OR(OR(ISBLANK(F2116),SUM(LEN(C2116),LEN(D2116))=0),AND(NOT(E2116="Unknown"),ISBLANK(J2116)),AND(NOT(O2116="Unknown"),ISBLANK(R2116))),"Missing Information", INDEX(Table15[Entire Service Line Classification], MATCH(SUMIFS(Table15[Unique ID],Table15[System-Owned Portion],E2116,Table15[If Material Anything Other than "Lead" in Column E,Was Material Ever Previously Lead?],G2116,Table15[Customer-Owned Portion],O2116),Table15[Unique ID],0),0)))</f>
        <v>Lead Status Unknown</v>
      </c>
      <c r="X2116"/>
    </row>
    <row r="2117" spans="2:24" x14ac:dyDescent="0.35">
      <c r="B2117" s="146"/>
      <c r="C2117" s="31" t="s">
        <v>1033</v>
      </c>
      <c r="D2117" s="31"/>
      <c r="E2117" s="44" t="s">
        <v>3203</v>
      </c>
      <c r="F2117" s="43" t="s">
        <v>3283</v>
      </c>
      <c r="G2117" s="84" t="s">
        <v>3249</v>
      </c>
      <c r="H2117" s="31">
        <v>1927</v>
      </c>
      <c r="I2117" s="207" t="s">
        <v>3341</v>
      </c>
      <c r="J2117" s="84"/>
      <c r="K2117" s="31" t="s">
        <v>41</v>
      </c>
      <c r="L2117" s="31"/>
      <c r="M2117" s="169"/>
      <c r="N2117" s="148"/>
      <c r="O2117" s="44" t="s">
        <v>3203</v>
      </c>
      <c r="P2117" s="43">
        <v>1927</v>
      </c>
      <c r="Q2117" s="207" t="s">
        <v>3341</v>
      </c>
      <c r="R2117" s="84" t="s">
        <v>3203</v>
      </c>
      <c r="S2117" s="31" t="s">
        <v>41</v>
      </c>
      <c r="T2117" s="31"/>
      <c r="U2117" s="169"/>
      <c r="V2117" s="150"/>
      <c r="W2117" s="141" t="str" cm="1">
        <f t="array" ref="W2117">IF(SUM(LEN(B2117:V2117))=0,"",IF(OR(OR(ISBLANK(F2117),SUM(LEN(C2117),LEN(D2117))=0),AND(NOT(E2117="Unknown"),ISBLANK(J2117)),AND(NOT(O2117="Unknown"),ISBLANK(R2117))),"Missing Information", INDEX(Table15[Entire Service Line Classification], MATCH(SUMIFS(Table15[Unique ID],Table15[System-Owned Portion],E2117,Table15[If Material Anything Other than "Lead" in Column E,Was Material Ever Previously Lead?],G2117,Table15[Customer-Owned Portion],O2117),Table15[Unique ID],0),0)))</f>
        <v>Lead Status Unknown</v>
      </c>
      <c r="X2117"/>
    </row>
    <row r="2118" spans="2:24" x14ac:dyDescent="0.35">
      <c r="B2118" s="146"/>
      <c r="C2118" s="31" t="s">
        <v>4499</v>
      </c>
      <c r="D2118" s="31"/>
      <c r="E2118" s="44" t="s">
        <v>3203</v>
      </c>
      <c r="F2118" s="43" t="s">
        <v>3283</v>
      </c>
      <c r="G2118" s="84" t="s">
        <v>3249</v>
      </c>
      <c r="H2118" s="31">
        <v>1900</v>
      </c>
      <c r="I2118" s="207" t="s">
        <v>3338</v>
      </c>
      <c r="J2118" s="84"/>
      <c r="K2118" s="31" t="s">
        <v>41</v>
      </c>
      <c r="L2118" s="31"/>
      <c r="M2118" s="169"/>
      <c r="N2118" s="148"/>
      <c r="O2118" s="44" t="s">
        <v>3203</v>
      </c>
      <c r="P2118" s="43">
        <v>1900</v>
      </c>
      <c r="Q2118" s="207" t="s">
        <v>3338</v>
      </c>
      <c r="R2118" s="84" t="s">
        <v>3203</v>
      </c>
      <c r="S2118" s="31" t="s">
        <v>41</v>
      </c>
      <c r="T2118" s="31"/>
      <c r="U2118" s="169"/>
      <c r="V2118" s="150"/>
      <c r="W2118" s="141" t="str" cm="1">
        <f t="array" ref="W2118">IF(SUM(LEN(B2118:V2118))=0,"",IF(OR(OR(ISBLANK(F2118),SUM(LEN(C2118),LEN(D2118))=0),AND(NOT(E2118="Unknown"),ISBLANK(J2118)),AND(NOT(O2118="Unknown"),ISBLANK(R2118))),"Missing Information", INDEX(Table15[Entire Service Line Classification], MATCH(SUMIFS(Table15[Unique ID],Table15[System-Owned Portion],E2118,Table15[If Material Anything Other than "Lead" in Column E,Was Material Ever Previously Lead?],G2118,Table15[Customer-Owned Portion],O2118),Table15[Unique ID],0),0)))</f>
        <v>Lead Status Unknown</v>
      </c>
      <c r="X2118"/>
    </row>
    <row r="2119" spans="2:24" ht="29" x14ac:dyDescent="0.35">
      <c r="B2119" s="146"/>
      <c r="C2119" s="31" t="s">
        <v>4500</v>
      </c>
      <c r="D2119" s="31"/>
      <c r="E2119" s="44" t="s">
        <v>3284</v>
      </c>
      <c r="F2119" s="43" t="s">
        <v>41</v>
      </c>
      <c r="G2119" s="84" t="s">
        <v>3249</v>
      </c>
      <c r="H2119" s="31">
        <v>1993</v>
      </c>
      <c r="I2119" s="207" t="s">
        <v>3338</v>
      </c>
      <c r="J2119" s="84" t="s">
        <v>3270</v>
      </c>
      <c r="K2119" s="31" t="s">
        <v>41</v>
      </c>
      <c r="L2119" s="31"/>
      <c r="M2119" s="169"/>
      <c r="N2119" s="148"/>
      <c r="O2119" s="44" t="s">
        <v>3284</v>
      </c>
      <c r="P2119" s="43">
        <v>1993</v>
      </c>
      <c r="Q2119" s="207" t="s">
        <v>3338</v>
      </c>
      <c r="R2119" s="84" t="s">
        <v>3270</v>
      </c>
      <c r="S2119" s="31" t="s">
        <v>41</v>
      </c>
      <c r="T2119" s="31"/>
      <c r="U2119" s="169"/>
      <c r="V2119" s="150"/>
      <c r="W2119" s="141" t="str" cm="1">
        <f t="array" ref="W2119">IF(SUM(LEN(B2119:V2119))=0,"",IF(OR(OR(ISBLANK(F2119),SUM(LEN(C2119),LEN(D2119))=0),AND(NOT(E2119="Unknown"),ISBLANK(J2119)),AND(NOT(O2119="Unknown"),ISBLANK(R2119))),"Missing Information", INDEX(Table15[Entire Service Line Classification], MATCH(SUMIFS(Table15[Unique ID],Table15[System-Owned Portion],E2119,Table15[If Material Anything Other than "Lead" in Column E,Was Material Ever Previously Lead?],G2119,Table15[Customer-Owned Portion],O2119),Table15[Unique ID],0),0)))</f>
        <v>Non-lead</v>
      </c>
      <c r="X2119"/>
    </row>
    <row r="2120" spans="2:24" x14ac:dyDescent="0.35">
      <c r="B2120" s="146"/>
      <c r="C2120" s="31" t="s">
        <v>4501</v>
      </c>
      <c r="D2120" s="31"/>
      <c r="E2120" s="44" t="s">
        <v>3203</v>
      </c>
      <c r="F2120" s="43" t="s">
        <v>3283</v>
      </c>
      <c r="G2120" s="84" t="s">
        <v>3249</v>
      </c>
      <c r="H2120" s="31"/>
      <c r="I2120" s="207" t="s">
        <v>3338</v>
      </c>
      <c r="J2120" s="84"/>
      <c r="K2120" s="31" t="s">
        <v>41</v>
      </c>
      <c r="L2120" s="31"/>
      <c r="M2120" s="169"/>
      <c r="N2120" s="148"/>
      <c r="O2120" s="44" t="s">
        <v>3203</v>
      </c>
      <c r="P2120" s="43"/>
      <c r="Q2120" s="207" t="s">
        <v>3338</v>
      </c>
      <c r="R2120" s="84" t="s">
        <v>3203</v>
      </c>
      <c r="S2120" s="31" t="s">
        <v>41</v>
      </c>
      <c r="T2120" s="31"/>
      <c r="U2120" s="169"/>
      <c r="V2120" s="150"/>
      <c r="W2120" s="141" t="str" cm="1">
        <f t="array" ref="W2120">IF(SUM(LEN(B2120:V2120))=0,"",IF(OR(OR(ISBLANK(F2120),SUM(LEN(C2120),LEN(D2120))=0),AND(NOT(E2120="Unknown"),ISBLANK(J2120)),AND(NOT(O2120="Unknown"),ISBLANK(R2120))),"Missing Information", INDEX(Table15[Entire Service Line Classification], MATCH(SUMIFS(Table15[Unique ID],Table15[System-Owned Portion],E2120,Table15[If Material Anything Other than "Lead" in Column E,Was Material Ever Previously Lead?],G2120,Table15[Customer-Owned Portion],O2120),Table15[Unique ID],0),0)))</f>
        <v>Lead Status Unknown</v>
      </c>
      <c r="X2120"/>
    </row>
    <row r="2121" spans="2:24" x14ac:dyDescent="0.35">
      <c r="B2121" s="146"/>
      <c r="C2121" s="31" t="s">
        <v>1034</v>
      </c>
      <c r="D2121" s="31"/>
      <c r="E2121" s="44" t="s">
        <v>3203</v>
      </c>
      <c r="F2121" s="43" t="s">
        <v>3283</v>
      </c>
      <c r="G2121" s="84" t="s">
        <v>3249</v>
      </c>
      <c r="H2121" s="31"/>
      <c r="I2121" s="207" t="s">
        <v>3338</v>
      </c>
      <c r="J2121" s="84"/>
      <c r="K2121" s="31" t="s">
        <v>41</v>
      </c>
      <c r="L2121" s="31"/>
      <c r="M2121" s="169"/>
      <c r="N2121" s="148"/>
      <c r="O2121" s="44" t="s">
        <v>3203</v>
      </c>
      <c r="P2121" s="43"/>
      <c r="Q2121" s="207" t="s">
        <v>3338</v>
      </c>
      <c r="R2121" s="84" t="s">
        <v>3203</v>
      </c>
      <c r="S2121" s="31" t="s">
        <v>41</v>
      </c>
      <c r="T2121" s="31"/>
      <c r="U2121" s="169"/>
      <c r="V2121" s="150"/>
      <c r="W2121" s="141" t="str" cm="1">
        <f t="array" ref="W2121">IF(SUM(LEN(B2121:V2121))=0,"",IF(OR(OR(ISBLANK(F2121),SUM(LEN(C2121),LEN(D2121))=0),AND(NOT(E2121="Unknown"),ISBLANK(J2121)),AND(NOT(O2121="Unknown"),ISBLANK(R2121))),"Missing Information", INDEX(Table15[Entire Service Line Classification], MATCH(SUMIFS(Table15[Unique ID],Table15[System-Owned Portion],E2121,Table15[If Material Anything Other than "Lead" in Column E,Was Material Ever Previously Lead?],G2121,Table15[Customer-Owned Portion],O2121),Table15[Unique ID],0),0)))</f>
        <v>Lead Status Unknown</v>
      </c>
      <c r="X2121"/>
    </row>
    <row r="2122" spans="2:24" x14ac:dyDescent="0.35">
      <c r="B2122" s="146"/>
      <c r="C2122" s="31" t="s">
        <v>4502</v>
      </c>
      <c r="D2122" s="31"/>
      <c r="E2122" s="44" t="s">
        <v>3203</v>
      </c>
      <c r="F2122" s="43" t="s">
        <v>3283</v>
      </c>
      <c r="G2122" s="84" t="s">
        <v>3249</v>
      </c>
      <c r="H2122" s="31">
        <v>1959</v>
      </c>
      <c r="I2122" s="207" t="s">
        <v>3338</v>
      </c>
      <c r="J2122" s="84"/>
      <c r="K2122" s="31" t="s">
        <v>41</v>
      </c>
      <c r="L2122" s="31"/>
      <c r="M2122" s="169"/>
      <c r="N2122" s="148"/>
      <c r="O2122" s="44" t="s">
        <v>3203</v>
      </c>
      <c r="P2122" s="43">
        <v>1959</v>
      </c>
      <c r="Q2122" s="207" t="s">
        <v>3338</v>
      </c>
      <c r="R2122" s="84" t="s">
        <v>3203</v>
      </c>
      <c r="S2122" s="31" t="s">
        <v>41</v>
      </c>
      <c r="T2122" s="31"/>
      <c r="U2122" s="169"/>
      <c r="V2122" s="150"/>
      <c r="W2122" s="141" t="str" cm="1">
        <f t="array" ref="W2122">IF(SUM(LEN(B2122:V2122))=0,"",IF(OR(OR(ISBLANK(F2122),SUM(LEN(C2122),LEN(D2122))=0),AND(NOT(E2122="Unknown"),ISBLANK(J2122)),AND(NOT(O2122="Unknown"),ISBLANK(R2122))),"Missing Information", INDEX(Table15[Entire Service Line Classification], MATCH(SUMIFS(Table15[Unique ID],Table15[System-Owned Portion],E2122,Table15[If Material Anything Other than "Lead" in Column E,Was Material Ever Previously Lead?],G2122,Table15[Customer-Owned Portion],O2122),Table15[Unique ID],0),0)))</f>
        <v>Lead Status Unknown</v>
      </c>
      <c r="X2122"/>
    </row>
    <row r="2123" spans="2:24" x14ac:dyDescent="0.35">
      <c r="B2123" s="146"/>
      <c r="C2123" s="31" t="s">
        <v>4503</v>
      </c>
      <c r="D2123" s="31"/>
      <c r="E2123" s="44" t="s">
        <v>3203</v>
      </c>
      <c r="F2123" s="43" t="s">
        <v>3283</v>
      </c>
      <c r="G2123" s="84" t="s">
        <v>3249</v>
      </c>
      <c r="H2123" s="31">
        <v>1940</v>
      </c>
      <c r="I2123" s="207" t="s">
        <v>3341</v>
      </c>
      <c r="J2123" s="84"/>
      <c r="K2123" s="31" t="s">
        <v>41</v>
      </c>
      <c r="L2123" s="31"/>
      <c r="M2123" s="169"/>
      <c r="N2123" s="148"/>
      <c r="O2123" s="44" t="s">
        <v>3203</v>
      </c>
      <c r="P2123" s="43">
        <v>1940</v>
      </c>
      <c r="Q2123" s="207" t="s">
        <v>3341</v>
      </c>
      <c r="R2123" s="84" t="s">
        <v>3203</v>
      </c>
      <c r="S2123" s="31" t="s">
        <v>41</v>
      </c>
      <c r="T2123" s="31"/>
      <c r="U2123" s="169"/>
      <c r="V2123" s="150"/>
      <c r="W2123" s="141" t="str" cm="1">
        <f t="array" ref="W2123">IF(SUM(LEN(B2123:V2123))=0,"",IF(OR(OR(ISBLANK(F2123),SUM(LEN(C2123),LEN(D2123))=0),AND(NOT(E2123="Unknown"),ISBLANK(J2123)),AND(NOT(O2123="Unknown"),ISBLANK(R2123))),"Missing Information", INDEX(Table15[Entire Service Line Classification], MATCH(SUMIFS(Table15[Unique ID],Table15[System-Owned Portion],E2123,Table15[If Material Anything Other than "Lead" in Column E,Was Material Ever Previously Lead?],G2123,Table15[Customer-Owned Portion],O2123),Table15[Unique ID],0),0)))</f>
        <v>Lead Status Unknown</v>
      </c>
      <c r="X2123"/>
    </row>
    <row r="2124" spans="2:24" x14ac:dyDescent="0.35">
      <c r="B2124" s="146"/>
      <c r="C2124" s="31" t="s">
        <v>1035</v>
      </c>
      <c r="D2124" s="31"/>
      <c r="E2124" s="44" t="s">
        <v>3203</v>
      </c>
      <c r="F2124" s="43" t="s">
        <v>3283</v>
      </c>
      <c r="G2124" s="84" t="s">
        <v>3249</v>
      </c>
      <c r="H2124" s="31">
        <v>1900</v>
      </c>
      <c r="I2124" s="207" t="s">
        <v>3337</v>
      </c>
      <c r="J2124" s="84"/>
      <c r="K2124" s="31" t="s">
        <v>41</v>
      </c>
      <c r="L2124" s="31"/>
      <c r="M2124" s="169"/>
      <c r="N2124" s="148"/>
      <c r="O2124" s="44" t="s">
        <v>3203</v>
      </c>
      <c r="P2124" s="43">
        <v>1900</v>
      </c>
      <c r="Q2124" s="207" t="s">
        <v>3337</v>
      </c>
      <c r="R2124" s="84" t="s">
        <v>3203</v>
      </c>
      <c r="S2124" s="31" t="s">
        <v>41</v>
      </c>
      <c r="T2124" s="31"/>
      <c r="U2124" s="169"/>
      <c r="V2124" s="150"/>
      <c r="W2124" s="141" t="str" cm="1">
        <f t="array" ref="W2124">IF(SUM(LEN(B2124:V2124))=0,"",IF(OR(OR(ISBLANK(F2124),SUM(LEN(C2124),LEN(D2124))=0),AND(NOT(E2124="Unknown"),ISBLANK(J2124)),AND(NOT(O2124="Unknown"),ISBLANK(R2124))),"Missing Information", INDEX(Table15[Entire Service Line Classification], MATCH(SUMIFS(Table15[Unique ID],Table15[System-Owned Portion],E2124,Table15[If Material Anything Other than "Lead" in Column E,Was Material Ever Previously Lead?],G2124,Table15[Customer-Owned Portion],O2124),Table15[Unique ID],0),0)))</f>
        <v>Lead Status Unknown</v>
      </c>
      <c r="X2124"/>
    </row>
    <row r="2125" spans="2:24" x14ac:dyDescent="0.35">
      <c r="B2125" s="146"/>
      <c r="C2125" s="31" t="s">
        <v>1036</v>
      </c>
      <c r="D2125" s="31"/>
      <c r="E2125" s="44" t="s">
        <v>3203</v>
      </c>
      <c r="F2125" s="43" t="s">
        <v>3283</v>
      </c>
      <c r="G2125" s="84" t="s">
        <v>3249</v>
      </c>
      <c r="H2125" s="31"/>
      <c r="I2125" s="207" t="s">
        <v>3336</v>
      </c>
      <c r="J2125" s="84"/>
      <c r="K2125" s="31" t="s">
        <v>41</v>
      </c>
      <c r="L2125" s="31"/>
      <c r="M2125" s="169"/>
      <c r="N2125" s="148"/>
      <c r="O2125" s="44" t="s">
        <v>3203</v>
      </c>
      <c r="P2125" s="43"/>
      <c r="Q2125" s="207" t="s">
        <v>3336</v>
      </c>
      <c r="R2125" s="84" t="s">
        <v>3203</v>
      </c>
      <c r="S2125" s="31" t="s">
        <v>41</v>
      </c>
      <c r="T2125" s="31"/>
      <c r="U2125" s="169"/>
      <c r="V2125" s="150"/>
      <c r="W2125" s="141" t="str" cm="1">
        <f t="array" ref="W2125">IF(SUM(LEN(B2125:V2125))=0,"",IF(OR(OR(ISBLANK(F2125),SUM(LEN(C2125),LEN(D2125))=0),AND(NOT(E2125="Unknown"),ISBLANK(J2125)),AND(NOT(O2125="Unknown"),ISBLANK(R2125))),"Missing Information", INDEX(Table15[Entire Service Line Classification], MATCH(SUMIFS(Table15[Unique ID],Table15[System-Owned Portion],E2125,Table15[If Material Anything Other than "Lead" in Column E,Was Material Ever Previously Lead?],G2125,Table15[Customer-Owned Portion],O2125),Table15[Unique ID],0),0)))</f>
        <v>Lead Status Unknown</v>
      </c>
      <c r="X2125"/>
    </row>
    <row r="2126" spans="2:24" x14ac:dyDescent="0.35">
      <c r="B2126" s="146"/>
      <c r="C2126" s="31" t="s">
        <v>4504</v>
      </c>
      <c r="D2126" s="31"/>
      <c r="E2126" s="44" t="s">
        <v>3203</v>
      </c>
      <c r="F2126" s="43" t="s">
        <v>3283</v>
      </c>
      <c r="G2126" s="84" t="s">
        <v>3249</v>
      </c>
      <c r="H2126" s="31"/>
      <c r="I2126" s="207" t="s">
        <v>3336</v>
      </c>
      <c r="J2126" s="84"/>
      <c r="K2126" s="31" t="s">
        <v>41</v>
      </c>
      <c r="L2126" s="31"/>
      <c r="M2126" s="169"/>
      <c r="N2126" s="148"/>
      <c r="O2126" s="44" t="s">
        <v>3203</v>
      </c>
      <c r="P2126" s="43"/>
      <c r="Q2126" s="207" t="s">
        <v>3336</v>
      </c>
      <c r="R2126" s="84" t="s">
        <v>3203</v>
      </c>
      <c r="S2126" s="31" t="s">
        <v>41</v>
      </c>
      <c r="T2126" s="31"/>
      <c r="U2126" s="169"/>
      <c r="V2126" s="150"/>
      <c r="W2126" s="141" t="str" cm="1">
        <f t="array" ref="W2126">IF(SUM(LEN(B2126:V2126))=0,"",IF(OR(OR(ISBLANK(F2126),SUM(LEN(C2126),LEN(D2126))=0),AND(NOT(E2126="Unknown"),ISBLANK(J2126)),AND(NOT(O2126="Unknown"),ISBLANK(R2126))),"Missing Information", INDEX(Table15[Entire Service Line Classification], MATCH(SUMIFS(Table15[Unique ID],Table15[System-Owned Portion],E2126,Table15[If Material Anything Other than "Lead" in Column E,Was Material Ever Previously Lead?],G2126,Table15[Customer-Owned Portion],O2126),Table15[Unique ID],0),0)))</f>
        <v>Lead Status Unknown</v>
      </c>
      <c r="X2126"/>
    </row>
    <row r="2127" spans="2:24" x14ac:dyDescent="0.35">
      <c r="B2127" s="146"/>
      <c r="C2127" s="31" t="s">
        <v>1037</v>
      </c>
      <c r="D2127" s="31"/>
      <c r="E2127" s="44" t="s">
        <v>3203</v>
      </c>
      <c r="F2127" s="43" t="s">
        <v>3283</v>
      </c>
      <c r="G2127" s="84" t="s">
        <v>3249</v>
      </c>
      <c r="H2127" s="31">
        <v>1900</v>
      </c>
      <c r="I2127" s="207" t="s">
        <v>3336</v>
      </c>
      <c r="J2127" s="84"/>
      <c r="K2127" s="31" t="s">
        <v>41</v>
      </c>
      <c r="L2127" s="31"/>
      <c r="M2127" s="169"/>
      <c r="N2127" s="148"/>
      <c r="O2127" s="44" t="s">
        <v>3203</v>
      </c>
      <c r="P2127" s="43">
        <v>1900</v>
      </c>
      <c r="Q2127" s="207" t="s">
        <v>3336</v>
      </c>
      <c r="R2127" s="84" t="s">
        <v>3203</v>
      </c>
      <c r="S2127" s="31" t="s">
        <v>41</v>
      </c>
      <c r="T2127" s="31"/>
      <c r="U2127" s="169"/>
      <c r="V2127" s="150"/>
      <c r="W2127" s="141" t="str" cm="1">
        <f t="array" ref="W2127">IF(SUM(LEN(B2127:V2127))=0,"",IF(OR(OR(ISBLANK(F2127),SUM(LEN(C2127),LEN(D2127))=0),AND(NOT(E2127="Unknown"),ISBLANK(J2127)),AND(NOT(O2127="Unknown"),ISBLANK(R2127))),"Missing Information", INDEX(Table15[Entire Service Line Classification], MATCH(SUMIFS(Table15[Unique ID],Table15[System-Owned Portion],E2127,Table15[If Material Anything Other than "Lead" in Column E,Was Material Ever Previously Lead?],G2127,Table15[Customer-Owned Portion],O2127),Table15[Unique ID],0),0)))</f>
        <v>Lead Status Unknown</v>
      </c>
      <c r="X2127"/>
    </row>
    <row r="2128" spans="2:24" ht="29" x14ac:dyDescent="0.35">
      <c r="B2128" s="146"/>
      <c r="C2128" s="31" t="s">
        <v>4505</v>
      </c>
      <c r="D2128" s="31"/>
      <c r="E2128" s="44" t="s">
        <v>3203</v>
      </c>
      <c r="F2128" s="43" t="s">
        <v>3283</v>
      </c>
      <c r="G2128" s="84" t="s">
        <v>3249</v>
      </c>
      <c r="H2128" s="31">
        <v>1950</v>
      </c>
      <c r="I2128" s="207" t="s">
        <v>3338</v>
      </c>
      <c r="J2128" s="84"/>
      <c r="K2128" s="31" t="s">
        <v>41</v>
      </c>
      <c r="L2128" s="31"/>
      <c r="M2128" s="169"/>
      <c r="N2128" s="148"/>
      <c r="O2128" s="44" t="s">
        <v>3203</v>
      </c>
      <c r="P2128" s="43">
        <v>1950</v>
      </c>
      <c r="Q2128" s="207" t="s">
        <v>3338</v>
      </c>
      <c r="R2128" s="84" t="s">
        <v>3203</v>
      </c>
      <c r="S2128" s="31" t="s">
        <v>41</v>
      </c>
      <c r="T2128" s="31"/>
      <c r="U2128" s="169"/>
      <c r="V2128" s="150"/>
      <c r="W2128" s="141" t="str" cm="1">
        <f t="array" ref="W2128">IF(SUM(LEN(B2128:V2128))=0,"",IF(OR(OR(ISBLANK(F2128),SUM(LEN(C2128),LEN(D2128))=0),AND(NOT(E2128="Unknown"),ISBLANK(J2128)),AND(NOT(O2128="Unknown"),ISBLANK(R2128))),"Missing Information", INDEX(Table15[Entire Service Line Classification], MATCH(SUMIFS(Table15[Unique ID],Table15[System-Owned Portion],E2128,Table15[If Material Anything Other than "Lead" in Column E,Was Material Ever Previously Lead?],G2128,Table15[Customer-Owned Portion],O2128),Table15[Unique ID],0),0)))</f>
        <v>Lead Status Unknown</v>
      </c>
      <c r="X2128"/>
    </row>
    <row r="2129" spans="2:24" x14ac:dyDescent="0.35">
      <c r="B2129" s="146"/>
      <c r="C2129" s="31" t="s">
        <v>4506</v>
      </c>
      <c r="D2129" s="31"/>
      <c r="E2129" s="44" t="s">
        <v>3203</v>
      </c>
      <c r="F2129" s="43" t="s">
        <v>3283</v>
      </c>
      <c r="G2129" s="84" t="s">
        <v>3249</v>
      </c>
      <c r="H2129" s="31">
        <v>1941</v>
      </c>
      <c r="I2129" s="207" t="s">
        <v>3338</v>
      </c>
      <c r="J2129" s="84"/>
      <c r="K2129" s="31" t="s">
        <v>41</v>
      </c>
      <c r="L2129" s="31"/>
      <c r="M2129" s="169"/>
      <c r="N2129" s="148"/>
      <c r="O2129" s="44" t="s">
        <v>3203</v>
      </c>
      <c r="P2129" s="43">
        <v>1941</v>
      </c>
      <c r="Q2129" s="207" t="s">
        <v>3338</v>
      </c>
      <c r="R2129" s="84" t="s">
        <v>3203</v>
      </c>
      <c r="S2129" s="31" t="s">
        <v>41</v>
      </c>
      <c r="T2129" s="31"/>
      <c r="U2129" s="169"/>
      <c r="V2129" s="150"/>
      <c r="W2129" s="141" t="str" cm="1">
        <f t="array" ref="W2129">IF(SUM(LEN(B2129:V2129))=0,"",IF(OR(OR(ISBLANK(F2129),SUM(LEN(C2129),LEN(D2129))=0),AND(NOT(E2129="Unknown"),ISBLANK(J2129)),AND(NOT(O2129="Unknown"),ISBLANK(R2129))),"Missing Information", INDEX(Table15[Entire Service Line Classification], MATCH(SUMIFS(Table15[Unique ID],Table15[System-Owned Portion],E2129,Table15[If Material Anything Other than "Lead" in Column E,Was Material Ever Previously Lead?],G2129,Table15[Customer-Owned Portion],O2129),Table15[Unique ID],0),0)))</f>
        <v>Lead Status Unknown</v>
      </c>
      <c r="X2129"/>
    </row>
    <row r="2130" spans="2:24" x14ac:dyDescent="0.35">
      <c r="B2130" s="146"/>
      <c r="C2130" s="31" t="s">
        <v>4507</v>
      </c>
      <c r="D2130" s="31"/>
      <c r="E2130" s="44" t="s">
        <v>3203</v>
      </c>
      <c r="F2130" s="43" t="s">
        <v>3283</v>
      </c>
      <c r="G2130" s="84" t="s">
        <v>3249</v>
      </c>
      <c r="H2130" s="31"/>
      <c r="I2130" s="207" t="s">
        <v>3337</v>
      </c>
      <c r="J2130" s="84"/>
      <c r="K2130" s="31" t="s">
        <v>41</v>
      </c>
      <c r="L2130" s="31"/>
      <c r="M2130" s="169"/>
      <c r="N2130" s="148"/>
      <c r="O2130" s="44" t="s">
        <v>3203</v>
      </c>
      <c r="P2130" s="43"/>
      <c r="Q2130" s="207" t="s">
        <v>3337</v>
      </c>
      <c r="R2130" s="84" t="s">
        <v>3203</v>
      </c>
      <c r="S2130" s="31" t="s">
        <v>41</v>
      </c>
      <c r="T2130" s="31"/>
      <c r="U2130" s="169"/>
      <c r="V2130" s="150"/>
      <c r="W2130" s="141" t="str" cm="1">
        <f t="array" ref="W2130">IF(SUM(LEN(B2130:V2130))=0,"",IF(OR(OR(ISBLANK(F2130),SUM(LEN(C2130),LEN(D2130))=0),AND(NOT(E2130="Unknown"),ISBLANK(J2130)),AND(NOT(O2130="Unknown"),ISBLANK(R2130))),"Missing Information", INDEX(Table15[Entire Service Line Classification], MATCH(SUMIFS(Table15[Unique ID],Table15[System-Owned Portion],E2130,Table15[If Material Anything Other than "Lead" in Column E,Was Material Ever Previously Lead?],G2130,Table15[Customer-Owned Portion],O2130),Table15[Unique ID],0),0)))</f>
        <v>Lead Status Unknown</v>
      </c>
      <c r="X2130"/>
    </row>
    <row r="2131" spans="2:24" x14ac:dyDescent="0.35">
      <c r="B2131" s="146"/>
      <c r="C2131" s="31" t="s">
        <v>4508</v>
      </c>
      <c r="D2131" s="31"/>
      <c r="E2131" s="44" t="s">
        <v>3203</v>
      </c>
      <c r="F2131" s="43" t="s">
        <v>3283</v>
      </c>
      <c r="G2131" s="84" t="s">
        <v>3249</v>
      </c>
      <c r="H2131" s="31">
        <v>1921</v>
      </c>
      <c r="I2131" s="207" t="s">
        <v>3338</v>
      </c>
      <c r="J2131" s="84"/>
      <c r="K2131" s="31" t="s">
        <v>41</v>
      </c>
      <c r="L2131" s="31"/>
      <c r="M2131" s="169"/>
      <c r="N2131" s="148"/>
      <c r="O2131" s="44" t="s">
        <v>3203</v>
      </c>
      <c r="P2131" s="43">
        <v>1921</v>
      </c>
      <c r="Q2131" s="207" t="s">
        <v>3338</v>
      </c>
      <c r="R2131" s="84" t="s">
        <v>3203</v>
      </c>
      <c r="S2131" s="31" t="s">
        <v>41</v>
      </c>
      <c r="T2131" s="31"/>
      <c r="U2131" s="169"/>
      <c r="V2131" s="150"/>
      <c r="W2131" s="141" t="str" cm="1">
        <f t="array" ref="W2131">IF(SUM(LEN(B2131:V2131))=0,"",IF(OR(OR(ISBLANK(F2131),SUM(LEN(C2131),LEN(D2131))=0),AND(NOT(E2131="Unknown"),ISBLANK(J2131)),AND(NOT(O2131="Unknown"),ISBLANK(R2131))),"Missing Information", INDEX(Table15[Entire Service Line Classification], MATCH(SUMIFS(Table15[Unique ID],Table15[System-Owned Portion],E2131,Table15[If Material Anything Other than "Lead" in Column E,Was Material Ever Previously Lead?],G2131,Table15[Customer-Owned Portion],O2131),Table15[Unique ID],0),0)))</f>
        <v>Lead Status Unknown</v>
      </c>
      <c r="X2131"/>
    </row>
    <row r="2132" spans="2:24" ht="29" x14ac:dyDescent="0.35">
      <c r="B2132" s="146"/>
      <c r="C2132" s="31" t="s">
        <v>4509</v>
      </c>
      <c r="D2132" s="31"/>
      <c r="E2132" s="44" t="s">
        <v>3284</v>
      </c>
      <c r="F2132" s="43" t="s">
        <v>41</v>
      </c>
      <c r="G2132" s="84" t="s">
        <v>3249</v>
      </c>
      <c r="H2132" s="31">
        <v>1993</v>
      </c>
      <c r="I2132" s="207" t="s">
        <v>3338</v>
      </c>
      <c r="J2132" s="84" t="s">
        <v>3270</v>
      </c>
      <c r="K2132" s="31" t="s">
        <v>41</v>
      </c>
      <c r="L2132" s="31"/>
      <c r="M2132" s="169"/>
      <c r="N2132" s="148"/>
      <c r="O2132" s="44" t="s">
        <v>3284</v>
      </c>
      <c r="P2132" s="43">
        <v>1993</v>
      </c>
      <c r="Q2132" s="207" t="s">
        <v>3338</v>
      </c>
      <c r="R2132" s="84" t="s">
        <v>3270</v>
      </c>
      <c r="S2132" s="31" t="s">
        <v>41</v>
      </c>
      <c r="T2132" s="31"/>
      <c r="U2132" s="169"/>
      <c r="V2132" s="150"/>
      <c r="W2132" s="141" t="str" cm="1">
        <f t="array" ref="W2132">IF(SUM(LEN(B2132:V2132))=0,"",IF(OR(OR(ISBLANK(F2132),SUM(LEN(C2132),LEN(D2132))=0),AND(NOT(E2132="Unknown"),ISBLANK(J2132)),AND(NOT(O2132="Unknown"),ISBLANK(R2132))),"Missing Information", INDEX(Table15[Entire Service Line Classification], MATCH(SUMIFS(Table15[Unique ID],Table15[System-Owned Portion],E2132,Table15[If Material Anything Other than "Lead" in Column E,Was Material Ever Previously Lead?],G2132,Table15[Customer-Owned Portion],O2132),Table15[Unique ID],0),0)))</f>
        <v>Non-lead</v>
      </c>
      <c r="X2132"/>
    </row>
    <row r="2133" spans="2:24" x14ac:dyDescent="0.35">
      <c r="B2133" s="146"/>
      <c r="C2133" s="31" t="s">
        <v>1038</v>
      </c>
      <c r="D2133" s="31"/>
      <c r="E2133" s="44" t="s">
        <v>3203</v>
      </c>
      <c r="F2133" s="43" t="s">
        <v>3283</v>
      </c>
      <c r="G2133" s="84" t="s">
        <v>3249</v>
      </c>
      <c r="H2133" s="31">
        <v>1946</v>
      </c>
      <c r="I2133" s="207" t="s">
        <v>3338</v>
      </c>
      <c r="J2133" s="84"/>
      <c r="K2133" s="31" t="s">
        <v>41</v>
      </c>
      <c r="L2133" s="31"/>
      <c r="M2133" s="169"/>
      <c r="N2133" s="148"/>
      <c r="O2133" s="44" t="s">
        <v>3203</v>
      </c>
      <c r="P2133" s="43">
        <v>1946</v>
      </c>
      <c r="Q2133" s="207" t="s">
        <v>3338</v>
      </c>
      <c r="R2133" s="84" t="s">
        <v>3203</v>
      </c>
      <c r="S2133" s="31" t="s">
        <v>41</v>
      </c>
      <c r="T2133" s="31"/>
      <c r="U2133" s="169"/>
      <c r="V2133" s="150"/>
      <c r="W2133" s="141" t="str" cm="1">
        <f t="array" ref="W2133">IF(SUM(LEN(B2133:V2133))=0,"",IF(OR(OR(ISBLANK(F2133),SUM(LEN(C2133),LEN(D2133))=0),AND(NOT(E2133="Unknown"),ISBLANK(J2133)),AND(NOT(O2133="Unknown"),ISBLANK(R2133))),"Missing Information", INDEX(Table15[Entire Service Line Classification], MATCH(SUMIFS(Table15[Unique ID],Table15[System-Owned Portion],E2133,Table15[If Material Anything Other than "Lead" in Column E,Was Material Ever Previously Lead?],G2133,Table15[Customer-Owned Portion],O2133),Table15[Unique ID],0),0)))</f>
        <v>Lead Status Unknown</v>
      </c>
      <c r="X2133"/>
    </row>
    <row r="2134" spans="2:24" ht="29" x14ac:dyDescent="0.35">
      <c r="B2134" s="146"/>
      <c r="C2134" s="31" t="s">
        <v>1039</v>
      </c>
      <c r="D2134" s="31"/>
      <c r="E2134" s="44" t="s">
        <v>3284</v>
      </c>
      <c r="F2134" s="43" t="s">
        <v>41</v>
      </c>
      <c r="G2134" s="84" t="s">
        <v>3249</v>
      </c>
      <c r="H2134" s="31">
        <v>2005</v>
      </c>
      <c r="I2134" s="207" t="s">
        <v>3338</v>
      </c>
      <c r="J2134" s="84" t="s">
        <v>3270</v>
      </c>
      <c r="K2134" s="31" t="s">
        <v>41</v>
      </c>
      <c r="L2134" s="31"/>
      <c r="M2134" s="169"/>
      <c r="N2134" s="148"/>
      <c r="O2134" s="44" t="s">
        <v>3284</v>
      </c>
      <c r="P2134" s="43">
        <v>2005</v>
      </c>
      <c r="Q2134" s="207" t="s">
        <v>3338</v>
      </c>
      <c r="R2134" s="84" t="s">
        <v>3270</v>
      </c>
      <c r="S2134" s="31" t="s">
        <v>41</v>
      </c>
      <c r="T2134" s="31"/>
      <c r="U2134" s="169"/>
      <c r="V2134" s="150"/>
      <c r="W2134" s="141" t="str" cm="1">
        <f t="array" ref="W2134">IF(SUM(LEN(B2134:V2134))=0,"",IF(OR(OR(ISBLANK(F2134),SUM(LEN(C2134),LEN(D2134))=0),AND(NOT(E2134="Unknown"),ISBLANK(J2134)),AND(NOT(O2134="Unknown"),ISBLANK(R2134))),"Missing Information", INDEX(Table15[Entire Service Line Classification], MATCH(SUMIFS(Table15[Unique ID],Table15[System-Owned Portion],E2134,Table15[If Material Anything Other than "Lead" in Column E,Was Material Ever Previously Lead?],G2134,Table15[Customer-Owned Portion],O2134),Table15[Unique ID],0),0)))</f>
        <v>Non-lead</v>
      </c>
      <c r="X2134"/>
    </row>
    <row r="2135" spans="2:24" ht="29" x14ac:dyDescent="0.35">
      <c r="B2135" s="146"/>
      <c r="C2135" s="31" t="s">
        <v>4510</v>
      </c>
      <c r="D2135" s="31"/>
      <c r="E2135" s="44" t="s">
        <v>3284</v>
      </c>
      <c r="F2135" s="43" t="s">
        <v>41</v>
      </c>
      <c r="G2135" s="84" t="s">
        <v>3249</v>
      </c>
      <c r="H2135" s="31">
        <v>1992</v>
      </c>
      <c r="I2135" s="207" t="s">
        <v>3338</v>
      </c>
      <c r="J2135" s="84" t="s">
        <v>3270</v>
      </c>
      <c r="K2135" s="31" t="s">
        <v>41</v>
      </c>
      <c r="L2135" s="31"/>
      <c r="M2135" s="169"/>
      <c r="N2135" s="148"/>
      <c r="O2135" s="44" t="s">
        <v>3284</v>
      </c>
      <c r="P2135" s="43">
        <v>1992</v>
      </c>
      <c r="Q2135" s="207" t="s">
        <v>3338</v>
      </c>
      <c r="R2135" s="84" t="s">
        <v>3270</v>
      </c>
      <c r="S2135" s="31" t="s">
        <v>41</v>
      </c>
      <c r="T2135" s="31"/>
      <c r="U2135" s="169"/>
      <c r="V2135" s="150"/>
      <c r="W2135" s="141" t="str" cm="1">
        <f t="array" ref="W2135">IF(SUM(LEN(B2135:V2135))=0,"",IF(OR(OR(ISBLANK(F2135),SUM(LEN(C2135),LEN(D2135))=0),AND(NOT(E2135="Unknown"),ISBLANK(J2135)),AND(NOT(O2135="Unknown"),ISBLANK(R2135))),"Missing Information", INDEX(Table15[Entire Service Line Classification], MATCH(SUMIFS(Table15[Unique ID],Table15[System-Owned Portion],E2135,Table15[If Material Anything Other than "Lead" in Column E,Was Material Ever Previously Lead?],G2135,Table15[Customer-Owned Portion],O2135),Table15[Unique ID],0),0)))</f>
        <v>Non-lead</v>
      </c>
      <c r="X2135"/>
    </row>
    <row r="2136" spans="2:24" ht="29" x14ac:dyDescent="0.35">
      <c r="B2136" s="146"/>
      <c r="C2136" s="31" t="s">
        <v>4511</v>
      </c>
      <c r="D2136" s="31"/>
      <c r="E2136" s="44" t="s">
        <v>3284</v>
      </c>
      <c r="F2136" s="43" t="s">
        <v>41</v>
      </c>
      <c r="G2136" s="84" t="s">
        <v>3249</v>
      </c>
      <c r="H2136" s="31">
        <v>2004</v>
      </c>
      <c r="I2136" s="207" t="s">
        <v>3338</v>
      </c>
      <c r="J2136" s="84" t="s">
        <v>3270</v>
      </c>
      <c r="K2136" s="31" t="s">
        <v>41</v>
      </c>
      <c r="L2136" s="31"/>
      <c r="M2136" s="169"/>
      <c r="N2136" s="148"/>
      <c r="O2136" s="44" t="s">
        <v>3284</v>
      </c>
      <c r="P2136" s="43">
        <v>2004</v>
      </c>
      <c r="Q2136" s="207" t="s">
        <v>3338</v>
      </c>
      <c r="R2136" s="84" t="s">
        <v>3270</v>
      </c>
      <c r="S2136" s="31" t="s">
        <v>41</v>
      </c>
      <c r="T2136" s="31"/>
      <c r="U2136" s="169"/>
      <c r="V2136" s="150"/>
      <c r="W2136" s="141" t="str" cm="1">
        <f t="array" ref="W2136">IF(SUM(LEN(B2136:V2136))=0,"",IF(OR(OR(ISBLANK(F2136),SUM(LEN(C2136),LEN(D2136))=0),AND(NOT(E2136="Unknown"),ISBLANK(J2136)),AND(NOT(O2136="Unknown"),ISBLANK(R2136))),"Missing Information", INDEX(Table15[Entire Service Line Classification], MATCH(SUMIFS(Table15[Unique ID],Table15[System-Owned Portion],E2136,Table15[If Material Anything Other than "Lead" in Column E,Was Material Ever Previously Lead?],G2136,Table15[Customer-Owned Portion],O2136),Table15[Unique ID],0),0)))</f>
        <v>Non-lead</v>
      </c>
      <c r="X2136"/>
    </row>
    <row r="2137" spans="2:24" x14ac:dyDescent="0.35">
      <c r="B2137" s="146"/>
      <c r="C2137" s="31" t="s">
        <v>4512</v>
      </c>
      <c r="D2137" s="31"/>
      <c r="E2137" s="44" t="s">
        <v>3203</v>
      </c>
      <c r="F2137" s="43" t="s">
        <v>3283</v>
      </c>
      <c r="G2137" s="84" t="s">
        <v>3249</v>
      </c>
      <c r="H2137" s="31">
        <v>1927</v>
      </c>
      <c r="I2137" s="207" t="s">
        <v>3338</v>
      </c>
      <c r="J2137" s="84"/>
      <c r="K2137" s="31" t="s">
        <v>41</v>
      </c>
      <c r="L2137" s="31"/>
      <c r="M2137" s="169"/>
      <c r="N2137" s="148"/>
      <c r="O2137" s="44" t="s">
        <v>3203</v>
      </c>
      <c r="P2137" s="43">
        <v>1927</v>
      </c>
      <c r="Q2137" s="207" t="s">
        <v>3338</v>
      </c>
      <c r="R2137" s="84" t="s">
        <v>3203</v>
      </c>
      <c r="S2137" s="31" t="s">
        <v>41</v>
      </c>
      <c r="T2137" s="31"/>
      <c r="U2137" s="169"/>
      <c r="V2137" s="150"/>
      <c r="W2137" s="141" t="str" cm="1">
        <f t="array" ref="W2137">IF(SUM(LEN(B2137:V2137))=0,"",IF(OR(OR(ISBLANK(F2137),SUM(LEN(C2137),LEN(D2137))=0),AND(NOT(E2137="Unknown"),ISBLANK(J2137)),AND(NOT(O2137="Unknown"),ISBLANK(R2137))),"Missing Information", INDEX(Table15[Entire Service Line Classification], MATCH(SUMIFS(Table15[Unique ID],Table15[System-Owned Portion],E2137,Table15[If Material Anything Other than "Lead" in Column E,Was Material Ever Previously Lead?],G2137,Table15[Customer-Owned Portion],O2137),Table15[Unique ID],0),0)))</f>
        <v>Lead Status Unknown</v>
      </c>
      <c r="X2137"/>
    </row>
    <row r="2138" spans="2:24" x14ac:dyDescent="0.35">
      <c r="B2138" s="146"/>
      <c r="C2138" s="31" t="s">
        <v>4513</v>
      </c>
      <c r="D2138" s="31"/>
      <c r="E2138" s="44" t="s">
        <v>3203</v>
      </c>
      <c r="F2138" s="43" t="s">
        <v>3283</v>
      </c>
      <c r="G2138" s="84" t="s">
        <v>3249</v>
      </c>
      <c r="H2138" s="31">
        <v>1924</v>
      </c>
      <c r="I2138" s="207" t="s">
        <v>3337</v>
      </c>
      <c r="J2138" s="84"/>
      <c r="K2138" s="31" t="s">
        <v>41</v>
      </c>
      <c r="L2138" s="31"/>
      <c r="M2138" s="169"/>
      <c r="N2138" s="148"/>
      <c r="O2138" s="44" t="s">
        <v>3203</v>
      </c>
      <c r="P2138" s="43">
        <v>1924</v>
      </c>
      <c r="Q2138" s="207" t="s">
        <v>3337</v>
      </c>
      <c r="R2138" s="84" t="s">
        <v>3203</v>
      </c>
      <c r="S2138" s="31" t="s">
        <v>41</v>
      </c>
      <c r="T2138" s="31"/>
      <c r="U2138" s="169"/>
      <c r="V2138" s="150"/>
      <c r="W2138" s="141" t="str" cm="1">
        <f t="array" ref="W2138">IF(SUM(LEN(B2138:V2138))=0,"",IF(OR(OR(ISBLANK(F2138),SUM(LEN(C2138),LEN(D2138))=0),AND(NOT(E2138="Unknown"),ISBLANK(J2138)),AND(NOT(O2138="Unknown"),ISBLANK(R2138))),"Missing Information", INDEX(Table15[Entire Service Line Classification], MATCH(SUMIFS(Table15[Unique ID],Table15[System-Owned Portion],E2138,Table15[If Material Anything Other than "Lead" in Column E,Was Material Ever Previously Lead?],G2138,Table15[Customer-Owned Portion],O2138),Table15[Unique ID],0),0)))</f>
        <v>Lead Status Unknown</v>
      </c>
      <c r="X2138"/>
    </row>
    <row r="2139" spans="2:24" x14ac:dyDescent="0.35">
      <c r="B2139" s="146"/>
      <c r="C2139" s="31" t="s">
        <v>4514</v>
      </c>
      <c r="D2139" s="31"/>
      <c r="E2139" s="44" t="s">
        <v>3203</v>
      </c>
      <c r="F2139" s="43" t="s">
        <v>3283</v>
      </c>
      <c r="G2139" s="84" t="s">
        <v>3249</v>
      </c>
      <c r="H2139" s="31"/>
      <c r="I2139" s="207" t="s">
        <v>3337</v>
      </c>
      <c r="J2139" s="84"/>
      <c r="K2139" s="31" t="s">
        <v>41</v>
      </c>
      <c r="L2139" s="31"/>
      <c r="M2139" s="169"/>
      <c r="N2139" s="148"/>
      <c r="O2139" s="44" t="s">
        <v>3203</v>
      </c>
      <c r="P2139" s="43"/>
      <c r="Q2139" s="207" t="s">
        <v>3337</v>
      </c>
      <c r="R2139" s="84" t="s">
        <v>3203</v>
      </c>
      <c r="S2139" s="31" t="s">
        <v>41</v>
      </c>
      <c r="T2139" s="31"/>
      <c r="U2139" s="169"/>
      <c r="V2139" s="150"/>
      <c r="W2139" s="141" t="str" cm="1">
        <f t="array" ref="W2139">IF(SUM(LEN(B2139:V2139))=0,"",IF(OR(OR(ISBLANK(F2139),SUM(LEN(C2139),LEN(D2139))=0),AND(NOT(E2139="Unknown"),ISBLANK(J2139)),AND(NOT(O2139="Unknown"),ISBLANK(R2139))),"Missing Information", INDEX(Table15[Entire Service Line Classification], MATCH(SUMIFS(Table15[Unique ID],Table15[System-Owned Portion],E2139,Table15[If Material Anything Other than "Lead" in Column E,Was Material Ever Previously Lead?],G2139,Table15[Customer-Owned Portion],O2139),Table15[Unique ID],0),0)))</f>
        <v>Lead Status Unknown</v>
      </c>
      <c r="X2139"/>
    </row>
    <row r="2140" spans="2:24" x14ac:dyDescent="0.35">
      <c r="B2140" s="146"/>
      <c r="C2140" s="31" t="s">
        <v>4515</v>
      </c>
      <c r="D2140" s="31"/>
      <c r="E2140" s="44" t="s">
        <v>3203</v>
      </c>
      <c r="F2140" s="43" t="s">
        <v>3283</v>
      </c>
      <c r="G2140" s="84" t="s">
        <v>3249</v>
      </c>
      <c r="H2140" s="31">
        <v>1983</v>
      </c>
      <c r="I2140" s="207" t="s">
        <v>3338</v>
      </c>
      <c r="J2140" s="84"/>
      <c r="K2140" s="31" t="s">
        <v>41</v>
      </c>
      <c r="L2140" s="31"/>
      <c r="M2140" s="169"/>
      <c r="N2140" s="148"/>
      <c r="O2140" s="44" t="s">
        <v>3203</v>
      </c>
      <c r="P2140" s="43">
        <v>1983</v>
      </c>
      <c r="Q2140" s="207" t="s">
        <v>3338</v>
      </c>
      <c r="R2140" s="84" t="s">
        <v>3203</v>
      </c>
      <c r="S2140" s="31" t="s">
        <v>41</v>
      </c>
      <c r="T2140" s="31"/>
      <c r="U2140" s="169"/>
      <c r="V2140" s="150"/>
      <c r="W2140" s="141" t="str" cm="1">
        <f t="array" ref="W2140">IF(SUM(LEN(B2140:V2140))=0,"",IF(OR(OR(ISBLANK(F2140),SUM(LEN(C2140),LEN(D2140))=0),AND(NOT(E2140="Unknown"),ISBLANK(J2140)),AND(NOT(O2140="Unknown"),ISBLANK(R2140))),"Missing Information", INDEX(Table15[Entire Service Line Classification], MATCH(SUMIFS(Table15[Unique ID],Table15[System-Owned Portion],E2140,Table15[If Material Anything Other than "Lead" in Column E,Was Material Ever Previously Lead?],G2140,Table15[Customer-Owned Portion],O2140),Table15[Unique ID],0),0)))</f>
        <v>Lead Status Unknown</v>
      </c>
      <c r="X2140"/>
    </row>
    <row r="2141" spans="2:24" x14ac:dyDescent="0.35">
      <c r="B2141" s="146"/>
      <c r="C2141" s="31" t="s">
        <v>1040</v>
      </c>
      <c r="D2141" s="31"/>
      <c r="E2141" s="44" t="s">
        <v>3203</v>
      </c>
      <c r="F2141" s="43" t="s">
        <v>3283</v>
      </c>
      <c r="G2141" s="84" t="s">
        <v>3249</v>
      </c>
      <c r="H2141" s="31">
        <v>1940</v>
      </c>
      <c r="I2141" s="207" t="s">
        <v>3338</v>
      </c>
      <c r="J2141" s="84"/>
      <c r="K2141" s="31" t="s">
        <v>41</v>
      </c>
      <c r="L2141" s="31"/>
      <c r="M2141" s="169"/>
      <c r="N2141" s="148"/>
      <c r="O2141" s="44" t="s">
        <v>3203</v>
      </c>
      <c r="P2141" s="43">
        <v>1940</v>
      </c>
      <c r="Q2141" s="207" t="s">
        <v>3338</v>
      </c>
      <c r="R2141" s="84" t="s">
        <v>3203</v>
      </c>
      <c r="S2141" s="31" t="s">
        <v>41</v>
      </c>
      <c r="T2141" s="31"/>
      <c r="U2141" s="169"/>
      <c r="V2141" s="150"/>
      <c r="W2141" s="141" t="str" cm="1">
        <f t="array" ref="W2141">IF(SUM(LEN(B2141:V2141))=0,"",IF(OR(OR(ISBLANK(F2141),SUM(LEN(C2141),LEN(D2141))=0),AND(NOT(E2141="Unknown"),ISBLANK(J2141)),AND(NOT(O2141="Unknown"),ISBLANK(R2141))),"Missing Information", INDEX(Table15[Entire Service Line Classification], MATCH(SUMIFS(Table15[Unique ID],Table15[System-Owned Portion],E2141,Table15[If Material Anything Other than "Lead" in Column E,Was Material Ever Previously Lead?],G2141,Table15[Customer-Owned Portion],O2141),Table15[Unique ID],0),0)))</f>
        <v>Lead Status Unknown</v>
      </c>
      <c r="X2141"/>
    </row>
    <row r="2142" spans="2:24" ht="29" x14ac:dyDescent="0.35">
      <c r="B2142" s="146"/>
      <c r="C2142" s="31" t="s">
        <v>4516</v>
      </c>
      <c r="D2142" s="31"/>
      <c r="E2142" s="44" t="s">
        <v>3203</v>
      </c>
      <c r="F2142" s="43" t="s">
        <v>3283</v>
      </c>
      <c r="G2142" s="84" t="s">
        <v>3249</v>
      </c>
      <c r="H2142" s="31">
        <v>1933</v>
      </c>
      <c r="I2142" s="207" t="s">
        <v>3338</v>
      </c>
      <c r="J2142" s="84"/>
      <c r="K2142" s="31" t="s">
        <v>41</v>
      </c>
      <c r="L2142" s="31"/>
      <c r="M2142" s="169"/>
      <c r="N2142" s="148"/>
      <c r="O2142" s="44" t="s">
        <v>3203</v>
      </c>
      <c r="P2142" s="43">
        <v>1933</v>
      </c>
      <c r="Q2142" s="207" t="s">
        <v>3338</v>
      </c>
      <c r="R2142" s="84" t="s">
        <v>3203</v>
      </c>
      <c r="S2142" s="31" t="s">
        <v>41</v>
      </c>
      <c r="T2142" s="31"/>
      <c r="U2142" s="169"/>
      <c r="V2142" s="150"/>
      <c r="W2142" s="141" t="str" cm="1">
        <f t="array" ref="W2142">IF(SUM(LEN(B2142:V2142))=0,"",IF(OR(OR(ISBLANK(F2142),SUM(LEN(C2142),LEN(D2142))=0),AND(NOT(E2142="Unknown"),ISBLANK(J2142)),AND(NOT(O2142="Unknown"),ISBLANK(R2142))),"Missing Information", INDEX(Table15[Entire Service Line Classification], MATCH(SUMIFS(Table15[Unique ID],Table15[System-Owned Portion],E2142,Table15[If Material Anything Other than "Lead" in Column E,Was Material Ever Previously Lead?],G2142,Table15[Customer-Owned Portion],O2142),Table15[Unique ID],0),0)))</f>
        <v>Lead Status Unknown</v>
      </c>
      <c r="X2142"/>
    </row>
    <row r="2143" spans="2:24" ht="29" x14ac:dyDescent="0.35">
      <c r="B2143" s="146"/>
      <c r="C2143" s="31" t="s">
        <v>4517</v>
      </c>
      <c r="D2143" s="31"/>
      <c r="E2143" s="44" t="s">
        <v>3203</v>
      </c>
      <c r="F2143" s="43" t="s">
        <v>3283</v>
      </c>
      <c r="G2143" s="84" t="s">
        <v>3249</v>
      </c>
      <c r="H2143" s="31">
        <v>1959</v>
      </c>
      <c r="I2143" s="207" t="s">
        <v>3337</v>
      </c>
      <c r="J2143" s="84"/>
      <c r="K2143" s="31" t="s">
        <v>41</v>
      </c>
      <c r="L2143" s="31"/>
      <c r="M2143" s="169"/>
      <c r="N2143" s="148"/>
      <c r="O2143" s="44" t="s">
        <v>3203</v>
      </c>
      <c r="P2143" s="43">
        <v>1959</v>
      </c>
      <c r="Q2143" s="207" t="s">
        <v>3337</v>
      </c>
      <c r="R2143" s="84" t="s">
        <v>3203</v>
      </c>
      <c r="S2143" s="31" t="s">
        <v>41</v>
      </c>
      <c r="T2143" s="31"/>
      <c r="U2143" s="169"/>
      <c r="V2143" s="150"/>
      <c r="W2143" s="141" t="str" cm="1">
        <f t="array" ref="W2143">IF(SUM(LEN(B2143:V2143))=0,"",IF(OR(OR(ISBLANK(F2143),SUM(LEN(C2143),LEN(D2143))=0),AND(NOT(E2143="Unknown"),ISBLANK(J2143)),AND(NOT(O2143="Unknown"),ISBLANK(R2143))),"Missing Information", INDEX(Table15[Entire Service Line Classification], MATCH(SUMIFS(Table15[Unique ID],Table15[System-Owned Portion],E2143,Table15[If Material Anything Other than "Lead" in Column E,Was Material Ever Previously Lead?],G2143,Table15[Customer-Owned Portion],O2143),Table15[Unique ID],0),0)))</f>
        <v>Lead Status Unknown</v>
      </c>
      <c r="X2143"/>
    </row>
    <row r="2144" spans="2:24" ht="29" x14ac:dyDescent="0.35">
      <c r="B2144" s="146"/>
      <c r="C2144" s="31" t="s">
        <v>4518</v>
      </c>
      <c r="D2144" s="31"/>
      <c r="E2144" s="44" t="s">
        <v>3284</v>
      </c>
      <c r="F2144" s="43" t="s">
        <v>41</v>
      </c>
      <c r="G2144" s="84" t="s">
        <v>3249</v>
      </c>
      <c r="H2144" s="31" t="s">
        <v>6805</v>
      </c>
      <c r="I2144" s="207" t="s">
        <v>3340</v>
      </c>
      <c r="J2144" s="84" t="s">
        <v>3270</v>
      </c>
      <c r="K2144" s="31" t="s">
        <v>41</v>
      </c>
      <c r="L2144" s="31"/>
      <c r="M2144" s="169"/>
      <c r="N2144" s="148"/>
      <c r="O2144" s="44" t="s">
        <v>3284</v>
      </c>
      <c r="P2144" s="43" t="s">
        <v>6805</v>
      </c>
      <c r="Q2144" s="207" t="s">
        <v>3340</v>
      </c>
      <c r="R2144" s="84" t="s">
        <v>3270</v>
      </c>
      <c r="S2144" s="31" t="s">
        <v>41</v>
      </c>
      <c r="T2144" s="31"/>
      <c r="U2144" s="169"/>
      <c r="V2144" s="150"/>
      <c r="W2144" s="141" t="str" cm="1">
        <f t="array" ref="W2144">IF(SUM(LEN(B2144:V2144))=0,"",IF(OR(OR(ISBLANK(F2144),SUM(LEN(C2144),LEN(D2144))=0),AND(NOT(E2144="Unknown"),ISBLANK(J2144)),AND(NOT(O2144="Unknown"),ISBLANK(R2144))),"Missing Information", INDEX(Table15[Entire Service Line Classification], MATCH(SUMIFS(Table15[Unique ID],Table15[System-Owned Portion],E2144,Table15[If Material Anything Other than "Lead" in Column E,Was Material Ever Previously Lead?],G2144,Table15[Customer-Owned Portion],O2144),Table15[Unique ID],0),0)))</f>
        <v>Non-lead</v>
      </c>
      <c r="X2144"/>
    </row>
    <row r="2145" spans="2:24" ht="29" x14ac:dyDescent="0.35">
      <c r="B2145" s="146"/>
      <c r="C2145" s="31" t="s">
        <v>4519</v>
      </c>
      <c r="D2145" s="31"/>
      <c r="E2145" s="44" t="s">
        <v>3284</v>
      </c>
      <c r="F2145" s="43" t="s">
        <v>41</v>
      </c>
      <c r="G2145" s="84" t="s">
        <v>3249</v>
      </c>
      <c r="H2145" s="31" t="s">
        <v>6805</v>
      </c>
      <c r="I2145" s="207" t="s">
        <v>3338</v>
      </c>
      <c r="J2145" s="84" t="s">
        <v>3270</v>
      </c>
      <c r="K2145" s="31" t="s">
        <v>41</v>
      </c>
      <c r="L2145" s="31"/>
      <c r="M2145" s="169"/>
      <c r="N2145" s="148"/>
      <c r="O2145" s="44" t="s">
        <v>3284</v>
      </c>
      <c r="P2145" s="43" t="s">
        <v>6805</v>
      </c>
      <c r="Q2145" s="207" t="s">
        <v>3338</v>
      </c>
      <c r="R2145" s="84" t="s">
        <v>3270</v>
      </c>
      <c r="S2145" s="31" t="s">
        <v>41</v>
      </c>
      <c r="T2145" s="31"/>
      <c r="U2145" s="169"/>
      <c r="V2145" s="150"/>
      <c r="W2145" s="141" t="str" cm="1">
        <f t="array" ref="W2145">IF(SUM(LEN(B2145:V2145))=0,"",IF(OR(OR(ISBLANK(F2145),SUM(LEN(C2145),LEN(D2145))=0),AND(NOT(E2145="Unknown"),ISBLANK(J2145)),AND(NOT(O2145="Unknown"),ISBLANK(R2145))),"Missing Information", INDEX(Table15[Entire Service Line Classification], MATCH(SUMIFS(Table15[Unique ID],Table15[System-Owned Portion],E2145,Table15[If Material Anything Other than "Lead" in Column E,Was Material Ever Previously Lead?],G2145,Table15[Customer-Owned Portion],O2145),Table15[Unique ID],0),0)))</f>
        <v>Non-lead</v>
      </c>
      <c r="X2145"/>
    </row>
    <row r="2146" spans="2:24" ht="29" x14ac:dyDescent="0.35">
      <c r="B2146" s="146"/>
      <c r="C2146" s="31" t="s">
        <v>4520</v>
      </c>
      <c r="D2146" s="31"/>
      <c r="E2146" s="44" t="s">
        <v>3284</v>
      </c>
      <c r="F2146" s="43" t="s">
        <v>41</v>
      </c>
      <c r="G2146" s="84" t="s">
        <v>3249</v>
      </c>
      <c r="H2146" s="31" t="s">
        <v>6805</v>
      </c>
      <c r="I2146" s="207" t="s">
        <v>3338</v>
      </c>
      <c r="J2146" s="84" t="s">
        <v>3270</v>
      </c>
      <c r="K2146" s="31" t="s">
        <v>41</v>
      </c>
      <c r="L2146" s="31"/>
      <c r="M2146" s="169"/>
      <c r="N2146" s="148"/>
      <c r="O2146" s="44" t="s">
        <v>3284</v>
      </c>
      <c r="P2146" s="43" t="s">
        <v>6805</v>
      </c>
      <c r="Q2146" s="207" t="s">
        <v>3338</v>
      </c>
      <c r="R2146" s="84" t="s">
        <v>3270</v>
      </c>
      <c r="S2146" s="31" t="s">
        <v>41</v>
      </c>
      <c r="T2146" s="31"/>
      <c r="U2146" s="169"/>
      <c r="V2146" s="150"/>
      <c r="W2146" s="141" t="str" cm="1">
        <f t="array" ref="W2146">IF(SUM(LEN(B2146:V2146))=0,"",IF(OR(OR(ISBLANK(F2146),SUM(LEN(C2146),LEN(D2146))=0),AND(NOT(E2146="Unknown"),ISBLANK(J2146)),AND(NOT(O2146="Unknown"),ISBLANK(R2146))),"Missing Information", INDEX(Table15[Entire Service Line Classification], MATCH(SUMIFS(Table15[Unique ID],Table15[System-Owned Portion],E2146,Table15[If Material Anything Other than "Lead" in Column E,Was Material Ever Previously Lead?],G2146,Table15[Customer-Owned Portion],O2146),Table15[Unique ID],0),0)))</f>
        <v>Non-lead</v>
      </c>
      <c r="X2146"/>
    </row>
    <row r="2147" spans="2:24" ht="29" x14ac:dyDescent="0.35">
      <c r="B2147" s="146"/>
      <c r="C2147" s="31" t="s">
        <v>4521</v>
      </c>
      <c r="D2147" s="31"/>
      <c r="E2147" s="44" t="s">
        <v>3284</v>
      </c>
      <c r="F2147" s="43" t="s">
        <v>41</v>
      </c>
      <c r="G2147" s="84" t="s">
        <v>3249</v>
      </c>
      <c r="H2147" s="31" t="s">
        <v>6805</v>
      </c>
      <c r="I2147" s="207" t="s">
        <v>3336</v>
      </c>
      <c r="J2147" s="84" t="s">
        <v>3270</v>
      </c>
      <c r="K2147" s="31" t="s">
        <v>41</v>
      </c>
      <c r="L2147" s="31"/>
      <c r="M2147" s="169"/>
      <c r="N2147" s="148"/>
      <c r="O2147" s="44" t="s">
        <v>3284</v>
      </c>
      <c r="P2147" s="43" t="s">
        <v>6805</v>
      </c>
      <c r="Q2147" s="207" t="s">
        <v>3336</v>
      </c>
      <c r="R2147" s="84" t="s">
        <v>3270</v>
      </c>
      <c r="S2147" s="31" t="s">
        <v>41</v>
      </c>
      <c r="T2147" s="31"/>
      <c r="U2147" s="169"/>
      <c r="V2147" s="150"/>
      <c r="W2147" s="141" t="str" cm="1">
        <f t="array" ref="W2147">IF(SUM(LEN(B2147:V2147))=0,"",IF(OR(OR(ISBLANK(F2147),SUM(LEN(C2147),LEN(D2147))=0),AND(NOT(E2147="Unknown"),ISBLANK(J2147)),AND(NOT(O2147="Unknown"),ISBLANK(R2147))),"Missing Information", INDEX(Table15[Entire Service Line Classification], MATCH(SUMIFS(Table15[Unique ID],Table15[System-Owned Portion],E2147,Table15[If Material Anything Other than "Lead" in Column E,Was Material Ever Previously Lead?],G2147,Table15[Customer-Owned Portion],O2147),Table15[Unique ID],0),0)))</f>
        <v>Non-lead</v>
      </c>
      <c r="X2147"/>
    </row>
    <row r="2148" spans="2:24" x14ac:dyDescent="0.35">
      <c r="B2148" s="146"/>
      <c r="C2148" s="31" t="s">
        <v>4522</v>
      </c>
      <c r="D2148" s="31"/>
      <c r="E2148" s="44" t="s">
        <v>3203</v>
      </c>
      <c r="F2148" s="43" t="s">
        <v>3283</v>
      </c>
      <c r="G2148" s="84" t="s">
        <v>3249</v>
      </c>
      <c r="H2148" s="31">
        <v>1942</v>
      </c>
      <c r="I2148" s="207" t="s">
        <v>3338</v>
      </c>
      <c r="J2148" s="84"/>
      <c r="K2148" s="31" t="s">
        <v>41</v>
      </c>
      <c r="L2148" s="31"/>
      <c r="M2148" s="169"/>
      <c r="N2148" s="148"/>
      <c r="O2148" s="44" t="s">
        <v>3203</v>
      </c>
      <c r="P2148" s="43">
        <v>1942</v>
      </c>
      <c r="Q2148" s="207" t="s">
        <v>3338</v>
      </c>
      <c r="R2148" s="84" t="s">
        <v>3203</v>
      </c>
      <c r="S2148" s="31" t="s">
        <v>41</v>
      </c>
      <c r="T2148" s="31"/>
      <c r="U2148" s="169"/>
      <c r="V2148" s="150"/>
      <c r="W2148" s="141" t="str" cm="1">
        <f t="array" ref="W2148">IF(SUM(LEN(B2148:V2148))=0,"",IF(OR(OR(ISBLANK(F2148),SUM(LEN(C2148),LEN(D2148))=0),AND(NOT(E2148="Unknown"),ISBLANK(J2148)),AND(NOT(O2148="Unknown"),ISBLANK(R2148))),"Missing Information", INDEX(Table15[Entire Service Line Classification], MATCH(SUMIFS(Table15[Unique ID],Table15[System-Owned Portion],E2148,Table15[If Material Anything Other than "Lead" in Column E,Was Material Ever Previously Lead?],G2148,Table15[Customer-Owned Portion],O2148),Table15[Unique ID],0),0)))</f>
        <v>Lead Status Unknown</v>
      </c>
      <c r="X2148"/>
    </row>
    <row r="2149" spans="2:24" ht="29" x14ac:dyDescent="0.35">
      <c r="B2149" s="146"/>
      <c r="C2149" s="31" t="s">
        <v>1041</v>
      </c>
      <c r="D2149" s="31"/>
      <c r="E2149" s="44" t="s">
        <v>3284</v>
      </c>
      <c r="F2149" s="43" t="s">
        <v>41</v>
      </c>
      <c r="G2149" s="84" t="s">
        <v>3249</v>
      </c>
      <c r="H2149" s="31">
        <v>2005</v>
      </c>
      <c r="I2149" s="207" t="s">
        <v>3337</v>
      </c>
      <c r="J2149" s="84" t="s">
        <v>3270</v>
      </c>
      <c r="K2149" s="31" t="s">
        <v>41</v>
      </c>
      <c r="L2149" s="31"/>
      <c r="M2149" s="169"/>
      <c r="N2149" s="148"/>
      <c r="O2149" s="44" t="s">
        <v>3284</v>
      </c>
      <c r="P2149" s="43">
        <v>2005</v>
      </c>
      <c r="Q2149" s="207" t="s">
        <v>3337</v>
      </c>
      <c r="R2149" s="84" t="s">
        <v>3270</v>
      </c>
      <c r="S2149" s="31" t="s">
        <v>41</v>
      </c>
      <c r="T2149" s="31"/>
      <c r="U2149" s="169"/>
      <c r="V2149" s="150"/>
      <c r="W2149" s="141" t="str" cm="1">
        <f t="array" ref="W2149">IF(SUM(LEN(B2149:V2149))=0,"",IF(OR(OR(ISBLANK(F2149),SUM(LEN(C2149),LEN(D2149))=0),AND(NOT(E2149="Unknown"),ISBLANK(J2149)),AND(NOT(O2149="Unknown"),ISBLANK(R2149))),"Missing Information", INDEX(Table15[Entire Service Line Classification], MATCH(SUMIFS(Table15[Unique ID],Table15[System-Owned Portion],E2149,Table15[If Material Anything Other than "Lead" in Column E,Was Material Ever Previously Lead?],G2149,Table15[Customer-Owned Portion],O2149),Table15[Unique ID],0),0)))</f>
        <v>Non-lead</v>
      </c>
      <c r="X2149"/>
    </row>
    <row r="2150" spans="2:24" x14ac:dyDescent="0.35">
      <c r="B2150" s="146"/>
      <c r="C2150" s="31" t="s">
        <v>4523</v>
      </c>
      <c r="D2150" s="31"/>
      <c r="E2150" s="44" t="s">
        <v>3203</v>
      </c>
      <c r="F2150" s="43" t="s">
        <v>3283</v>
      </c>
      <c r="G2150" s="84" t="s">
        <v>3249</v>
      </c>
      <c r="H2150" s="31">
        <v>1950</v>
      </c>
      <c r="I2150" s="207" t="s">
        <v>3338</v>
      </c>
      <c r="J2150" s="84"/>
      <c r="K2150" s="31" t="s">
        <v>41</v>
      </c>
      <c r="L2150" s="31"/>
      <c r="M2150" s="169"/>
      <c r="N2150" s="148"/>
      <c r="O2150" s="44" t="s">
        <v>3203</v>
      </c>
      <c r="P2150" s="43">
        <v>1950</v>
      </c>
      <c r="Q2150" s="207" t="s">
        <v>3338</v>
      </c>
      <c r="R2150" s="84" t="s">
        <v>3203</v>
      </c>
      <c r="S2150" s="31" t="s">
        <v>41</v>
      </c>
      <c r="T2150" s="31"/>
      <c r="U2150" s="169"/>
      <c r="V2150" s="150"/>
      <c r="W2150" s="141" t="str" cm="1">
        <f t="array" ref="W2150">IF(SUM(LEN(B2150:V2150))=0,"",IF(OR(OR(ISBLANK(F2150),SUM(LEN(C2150),LEN(D2150))=0),AND(NOT(E2150="Unknown"),ISBLANK(J2150)),AND(NOT(O2150="Unknown"),ISBLANK(R2150))),"Missing Information", INDEX(Table15[Entire Service Line Classification], MATCH(SUMIFS(Table15[Unique ID],Table15[System-Owned Portion],E2150,Table15[If Material Anything Other than "Lead" in Column E,Was Material Ever Previously Lead?],G2150,Table15[Customer-Owned Portion],O2150),Table15[Unique ID],0),0)))</f>
        <v>Lead Status Unknown</v>
      </c>
      <c r="X2150"/>
    </row>
    <row r="2151" spans="2:24" x14ac:dyDescent="0.35">
      <c r="B2151" s="146"/>
      <c r="C2151" s="31" t="s">
        <v>1042</v>
      </c>
      <c r="D2151" s="31"/>
      <c r="E2151" s="44" t="s">
        <v>3203</v>
      </c>
      <c r="F2151" s="43" t="s">
        <v>3283</v>
      </c>
      <c r="G2151" s="84" t="s">
        <v>3249</v>
      </c>
      <c r="H2151" s="31">
        <v>1934</v>
      </c>
      <c r="I2151" s="207" t="s">
        <v>3338</v>
      </c>
      <c r="J2151" s="84"/>
      <c r="K2151" s="31" t="s">
        <v>41</v>
      </c>
      <c r="L2151" s="31"/>
      <c r="M2151" s="169"/>
      <c r="N2151" s="148"/>
      <c r="O2151" s="44" t="s">
        <v>3203</v>
      </c>
      <c r="P2151" s="43">
        <v>1934</v>
      </c>
      <c r="Q2151" s="207" t="s">
        <v>3338</v>
      </c>
      <c r="R2151" s="84" t="s">
        <v>3203</v>
      </c>
      <c r="S2151" s="31" t="s">
        <v>41</v>
      </c>
      <c r="T2151" s="31"/>
      <c r="U2151" s="169"/>
      <c r="V2151" s="150"/>
      <c r="W2151" s="141" t="str" cm="1">
        <f t="array" ref="W2151">IF(SUM(LEN(B2151:V2151))=0,"",IF(OR(OR(ISBLANK(F2151),SUM(LEN(C2151),LEN(D2151))=0),AND(NOT(E2151="Unknown"),ISBLANK(J2151)),AND(NOT(O2151="Unknown"),ISBLANK(R2151))),"Missing Information", INDEX(Table15[Entire Service Line Classification], MATCH(SUMIFS(Table15[Unique ID],Table15[System-Owned Portion],E2151,Table15[If Material Anything Other than "Lead" in Column E,Was Material Ever Previously Lead?],G2151,Table15[Customer-Owned Portion],O2151),Table15[Unique ID],0),0)))</f>
        <v>Lead Status Unknown</v>
      </c>
      <c r="X2151"/>
    </row>
    <row r="2152" spans="2:24" x14ac:dyDescent="0.35">
      <c r="B2152" s="146"/>
      <c r="C2152" s="31" t="s">
        <v>4524</v>
      </c>
      <c r="D2152" s="31"/>
      <c r="E2152" s="44" t="s">
        <v>3203</v>
      </c>
      <c r="F2152" s="43" t="s">
        <v>3283</v>
      </c>
      <c r="G2152" s="84" t="s">
        <v>3249</v>
      </c>
      <c r="H2152" s="31">
        <v>1947</v>
      </c>
      <c r="I2152" s="207" t="s">
        <v>3338</v>
      </c>
      <c r="J2152" s="84"/>
      <c r="K2152" s="31" t="s">
        <v>41</v>
      </c>
      <c r="L2152" s="31"/>
      <c r="M2152" s="169"/>
      <c r="N2152" s="148"/>
      <c r="O2152" s="44" t="s">
        <v>3203</v>
      </c>
      <c r="P2152" s="43">
        <v>1947</v>
      </c>
      <c r="Q2152" s="207" t="s">
        <v>3338</v>
      </c>
      <c r="R2152" s="84" t="s">
        <v>3203</v>
      </c>
      <c r="S2152" s="31" t="s">
        <v>41</v>
      </c>
      <c r="T2152" s="31"/>
      <c r="U2152" s="169"/>
      <c r="V2152" s="150"/>
      <c r="W2152" s="141" t="str" cm="1">
        <f t="array" ref="W2152">IF(SUM(LEN(B2152:V2152))=0,"",IF(OR(OR(ISBLANK(F2152),SUM(LEN(C2152),LEN(D2152))=0),AND(NOT(E2152="Unknown"),ISBLANK(J2152)),AND(NOT(O2152="Unknown"),ISBLANK(R2152))),"Missing Information", INDEX(Table15[Entire Service Line Classification], MATCH(SUMIFS(Table15[Unique ID],Table15[System-Owned Portion],E2152,Table15[If Material Anything Other than "Lead" in Column E,Was Material Ever Previously Lead?],G2152,Table15[Customer-Owned Portion],O2152),Table15[Unique ID],0),0)))</f>
        <v>Lead Status Unknown</v>
      </c>
      <c r="X2152"/>
    </row>
    <row r="2153" spans="2:24" ht="29" x14ac:dyDescent="0.35">
      <c r="B2153" s="146"/>
      <c r="C2153" s="31" t="s">
        <v>4525</v>
      </c>
      <c r="D2153" s="31"/>
      <c r="E2153" s="44" t="s">
        <v>3284</v>
      </c>
      <c r="F2153" s="43" t="s">
        <v>41</v>
      </c>
      <c r="G2153" s="84" t="s">
        <v>3249</v>
      </c>
      <c r="H2153" s="31" t="s">
        <v>6805</v>
      </c>
      <c r="I2153" s="207" t="s">
        <v>3338</v>
      </c>
      <c r="J2153" s="84" t="s">
        <v>3270</v>
      </c>
      <c r="K2153" s="31" t="s">
        <v>41</v>
      </c>
      <c r="L2153" s="31"/>
      <c r="M2153" s="169"/>
      <c r="N2153" s="148"/>
      <c r="O2153" s="44" t="s">
        <v>3284</v>
      </c>
      <c r="P2153" s="43" t="s">
        <v>6805</v>
      </c>
      <c r="Q2153" s="207" t="s">
        <v>3338</v>
      </c>
      <c r="R2153" s="84" t="s">
        <v>3270</v>
      </c>
      <c r="S2153" s="31" t="s">
        <v>41</v>
      </c>
      <c r="T2153" s="31"/>
      <c r="U2153" s="169"/>
      <c r="V2153" s="150"/>
      <c r="W2153" s="141" t="str" cm="1">
        <f t="array" ref="W2153">IF(SUM(LEN(B2153:V2153))=0,"",IF(OR(OR(ISBLANK(F2153),SUM(LEN(C2153),LEN(D2153))=0),AND(NOT(E2153="Unknown"),ISBLANK(J2153)),AND(NOT(O2153="Unknown"),ISBLANK(R2153))),"Missing Information", INDEX(Table15[Entire Service Line Classification], MATCH(SUMIFS(Table15[Unique ID],Table15[System-Owned Portion],E2153,Table15[If Material Anything Other than "Lead" in Column E,Was Material Ever Previously Lead?],G2153,Table15[Customer-Owned Portion],O2153),Table15[Unique ID],0),0)))</f>
        <v>Non-lead</v>
      </c>
      <c r="X2153"/>
    </row>
    <row r="2154" spans="2:24" ht="29" x14ac:dyDescent="0.35">
      <c r="B2154" s="146"/>
      <c r="C2154" s="31" t="s">
        <v>4526</v>
      </c>
      <c r="D2154" s="31"/>
      <c r="E2154" s="44" t="s">
        <v>3284</v>
      </c>
      <c r="F2154" s="43" t="s">
        <v>41</v>
      </c>
      <c r="G2154" s="84" t="s">
        <v>3249</v>
      </c>
      <c r="H2154" s="31" t="s">
        <v>6805</v>
      </c>
      <c r="I2154" s="207" t="s">
        <v>3336</v>
      </c>
      <c r="J2154" s="84" t="s">
        <v>3270</v>
      </c>
      <c r="K2154" s="31" t="s">
        <v>41</v>
      </c>
      <c r="L2154" s="31"/>
      <c r="M2154" s="169"/>
      <c r="N2154" s="148"/>
      <c r="O2154" s="44" t="s">
        <v>3284</v>
      </c>
      <c r="P2154" s="43" t="s">
        <v>6805</v>
      </c>
      <c r="Q2154" s="207" t="s">
        <v>3336</v>
      </c>
      <c r="R2154" s="84" t="s">
        <v>3270</v>
      </c>
      <c r="S2154" s="31" t="s">
        <v>41</v>
      </c>
      <c r="T2154" s="31"/>
      <c r="U2154" s="169"/>
      <c r="V2154" s="150"/>
      <c r="W2154" s="141" t="str" cm="1">
        <f t="array" ref="W2154">IF(SUM(LEN(B2154:V2154))=0,"",IF(OR(OR(ISBLANK(F2154),SUM(LEN(C2154),LEN(D2154))=0),AND(NOT(E2154="Unknown"),ISBLANK(J2154)),AND(NOT(O2154="Unknown"),ISBLANK(R2154))),"Missing Information", INDEX(Table15[Entire Service Line Classification], MATCH(SUMIFS(Table15[Unique ID],Table15[System-Owned Portion],E2154,Table15[If Material Anything Other than "Lead" in Column E,Was Material Ever Previously Lead?],G2154,Table15[Customer-Owned Portion],O2154),Table15[Unique ID],0),0)))</f>
        <v>Non-lead</v>
      </c>
      <c r="X2154"/>
    </row>
    <row r="2155" spans="2:24" ht="29" x14ac:dyDescent="0.35">
      <c r="B2155" s="146"/>
      <c r="C2155" s="31" t="s">
        <v>1043</v>
      </c>
      <c r="D2155" s="31"/>
      <c r="E2155" s="44" t="s">
        <v>3284</v>
      </c>
      <c r="F2155" s="43" t="s">
        <v>41</v>
      </c>
      <c r="G2155" s="84" t="s">
        <v>3249</v>
      </c>
      <c r="H2155" s="31">
        <v>2004</v>
      </c>
      <c r="I2155" s="207" t="s">
        <v>3339</v>
      </c>
      <c r="J2155" s="84" t="s">
        <v>3270</v>
      </c>
      <c r="K2155" s="31" t="s">
        <v>41</v>
      </c>
      <c r="L2155" s="31"/>
      <c r="M2155" s="169"/>
      <c r="N2155" s="148"/>
      <c r="O2155" s="44" t="s">
        <v>3284</v>
      </c>
      <c r="P2155" s="43">
        <v>2004</v>
      </c>
      <c r="Q2155" s="207" t="s">
        <v>3339</v>
      </c>
      <c r="R2155" s="84" t="s">
        <v>3270</v>
      </c>
      <c r="S2155" s="31" t="s">
        <v>41</v>
      </c>
      <c r="T2155" s="31"/>
      <c r="U2155" s="169"/>
      <c r="V2155" s="150"/>
      <c r="W2155" s="141" t="str" cm="1">
        <f t="array" ref="W2155">IF(SUM(LEN(B2155:V2155))=0,"",IF(OR(OR(ISBLANK(F2155),SUM(LEN(C2155),LEN(D2155))=0),AND(NOT(E2155="Unknown"),ISBLANK(J2155)),AND(NOT(O2155="Unknown"),ISBLANK(R2155))),"Missing Information", INDEX(Table15[Entire Service Line Classification], MATCH(SUMIFS(Table15[Unique ID],Table15[System-Owned Portion],E2155,Table15[If Material Anything Other than "Lead" in Column E,Was Material Ever Previously Lead?],G2155,Table15[Customer-Owned Portion],O2155),Table15[Unique ID],0),0)))</f>
        <v>Non-lead</v>
      </c>
      <c r="X2155"/>
    </row>
    <row r="2156" spans="2:24" ht="29" x14ac:dyDescent="0.35">
      <c r="B2156" s="146"/>
      <c r="C2156" s="31" t="s">
        <v>1044</v>
      </c>
      <c r="D2156" s="31"/>
      <c r="E2156" s="44" t="s">
        <v>3284</v>
      </c>
      <c r="F2156" s="43" t="s">
        <v>41</v>
      </c>
      <c r="G2156" s="84" t="s">
        <v>3249</v>
      </c>
      <c r="H2156" s="31">
        <v>2005</v>
      </c>
      <c r="I2156" s="207" t="s">
        <v>3338</v>
      </c>
      <c r="J2156" s="84" t="s">
        <v>3270</v>
      </c>
      <c r="K2156" s="31" t="s">
        <v>41</v>
      </c>
      <c r="L2156" s="31"/>
      <c r="M2156" s="169"/>
      <c r="N2156" s="148"/>
      <c r="O2156" s="44" t="s">
        <v>3284</v>
      </c>
      <c r="P2156" s="43">
        <v>2005</v>
      </c>
      <c r="Q2156" s="207" t="s">
        <v>3338</v>
      </c>
      <c r="R2156" s="84" t="s">
        <v>3270</v>
      </c>
      <c r="S2156" s="31" t="s">
        <v>41</v>
      </c>
      <c r="T2156" s="31"/>
      <c r="U2156" s="169"/>
      <c r="V2156" s="150"/>
      <c r="W2156" s="141" t="str" cm="1">
        <f t="array" ref="W2156">IF(SUM(LEN(B2156:V2156))=0,"",IF(OR(OR(ISBLANK(F2156),SUM(LEN(C2156),LEN(D2156))=0),AND(NOT(E2156="Unknown"),ISBLANK(J2156)),AND(NOT(O2156="Unknown"),ISBLANK(R2156))),"Missing Information", INDEX(Table15[Entire Service Line Classification], MATCH(SUMIFS(Table15[Unique ID],Table15[System-Owned Portion],E2156,Table15[If Material Anything Other than "Lead" in Column E,Was Material Ever Previously Lead?],G2156,Table15[Customer-Owned Portion],O2156),Table15[Unique ID],0),0)))</f>
        <v>Non-lead</v>
      </c>
      <c r="X2156"/>
    </row>
    <row r="2157" spans="2:24" x14ac:dyDescent="0.35">
      <c r="B2157" s="146"/>
      <c r="C2157" s="31" t="s">
        <v>1045</v>
      </c>
      <c r="D2157" s="31"/>
      <c r="E2157" s="44" t="s">
        <v>3203</v>
      </c>
      <c r="F2157" s="43" t="s">
        <v>3283</v>
      </c>
      <c r="G2157" s="84" t="s">
        <v>3249</v>
      </c>
      <c r="H2157" s="31">
        <v>1945</v>
      </c>
      <c r="I2157" s="207" t="s">
        <v>3338</v>
      </c>
      <c r="J2157" s="84"/>
      <c r="K2157" s="31" t="s">
        <v>41</v>
      </c>
      <c r="L2157" s="31"/>
      <c r="M2157" s="169"/>
      <c r="N2157" s="148"/>
      <c r="O2157" s="44" t="s">
        <v>3203</v>
      </c>
      <c r="P2157" s="43">
        <v>1945</v>
      </c>
      <c r="Q2157" s="207" t="s">
        <v>3338</v>
      </c>
      <c r="R2157" s="84" t="s">
        <v>3203</v>
      </c>
      <c r="S2157" s="31" t="s">
        <v>41</v>
      </c>
      <c r="T2157" s="31"/>
      <c r="U2157" s="169"/>
      <c r="V2157" s="150"/>
      <c r="W2157" s="141" t="str" cm="1">
        <f t="array" ref="W2157">IF(SUM(LEN(B2157:V2157))=0,"",IF(OR(OR(ISBLANK(F2157),SUM(LEN(C2157),LEN(D2157))=0),AND(NOT(E2157="Unknown"),ISBLANK(J2157)),AND(NOT(O2157="Unknown"),ISBLANK(R2157))),"Missing Information", INDEX(Table15[Entire Service Line Classification], MATCH(SUMIFS(Table15[Unique ID],Table15[System-Owned Portion],E2157,Table15[If Material Anything Other than "Lead" in Column E,Was Material Ever Previously Lead?],G2157,Table15[Customer-Owned Portion],O2157),Table15[Unique ID],0),0)))</f>
        <v>Lead Status Unknown</v>
      </c>
      <c r="X2157"/>
    </row>
    <row r="2158" spans="2:24" x14ac:dyDescent="0.35">
      <c r="B2158" s="146"/>
      <c r="C2158" s="31" t="s">
        <v>4527</v>
      </c>
      <c r="D2158" s="31"/>
      <c r="E2158" s="44" t="s">
        <v>3203</v>
      </c>
      <c r="F2158" s="43" t="s">
        <v>3283</v>
      </c>
      <c r="G2158" s="84" t="s">
        <v>3249</v>
      </c>
      <c r="H2158" s="31">
        <v>1955</v>
      </c>
      <c r="I2158" s="207" t="s">
        <v>3338</v>
      </c>
      <c r="J2158" s="84"/>
      <c r="K2158" s="31" t="s">
        <v>41</v>
      </c>
      <c r="L2158" s="31"/>
      <c r="M2158" s="169"/>
      <c r="N2158" s="148"/>
      <c r="O2158" s="44" t="s">
        <v>3203</v>
      </c>
      <c r="P2158" s="43">
        <v>1955</v>
      </c>
      <c r="Q2158" s="207" t="s">
        <v>3338</v>
      </c>
      <c r="R2158" s="84" t="s">
        <v>3203</v>
      </c>
      <c r="S2158" s="31" t="s">
        <v>41</v>
      </c>
      <c r="T2158" s="31"/>
      <c r="U2158" s="169"/>
      <c r="V2158" s="150"/>
      <c r="W2158" s="141" t="str" cm="1">
        <f t="array" ref="W2158">IF(SUM(LEN(B2158:V2158))=0,"",IF(OR(OR(ISBLANK(F2158),SUM(LEN(C2158),LEN(D2158))=0),AND(NOT(E2158="Unknown"),ISBLANK(J2158)),AND(NOT(O2158="Unknown"),ISBLANK(R2158))),"Missing Information", INDEX(Table15[Entire Service Line Classification], MATCH(SUMIFS(Table15[Unique ID],Table15[System-Owned Portion],E2158,Table15[If Material Anything Other than "Lead" in Column E,Was Material Ever Previously Lead?],G2158,Table15[Customer-Owned Portion],O2158),Table15[Unique ID],0),0)))</f>
        <v>Lead Status Unknown</v>
      </c>
      <c r="X2158"/>
    </row>
    <row r="2159" spans="2:24" x14ac:dyDescent="0.35">
      <c r="B2159" s="146"/>
      <c r="C2159" s="31" t="s">
        <v>4528</v>
      </c>
      <c r="D2159" s="31"/>
      <c r="E2159" s="44" t="s">
        <v>3203</v>
      </c>
      <c r="F2159" s="43" t="s">
        <v>3283</v>
      </c>
      <c r="G2159" s="84" t="s">
        <v>3249</v>
      </c>
      <c r="H2159" s="31"/>
      <c r="I2159" s="207" t="s">
        <v>3338</v>
      </c>
      <c r="J2159" s="84"/>
      <c r="K2159" s="31" t="s">
        <v>41</v>
      </c>
      <c r="L2159" s="31"/>
      <c r="M2159" s="169"/>
      <c r="N2159" s="148"/>
      <c r="O2159" s="44" t="s">
        <v>3203</v>
      </c>
      <c r="P2159" s="43"/>
      <c r="Q2159" s="207" t="s">
        <v>3338</v>
      </c>
      <c r="R2159" s="84" t="s">
        <v>3203</v>
      </c>
      <c r="S2159" s="31" t="s">
        <v>41</v>
      </c>
      <c r="T2159" s="31"/>
      <c r="U2159" s="169"/>
      <c r="V2159" s="150"/>
      <c r="W2159" s="141" t="str" cm="1">
        <f t="array" ref="W2159">IF(SUM(LEN(B2159:V2159))=0,"",IF(OR(OR(ISBLANK(F2159),SUM(LEN(C2159),LEN(D2159))=0),AND(NOT(E2159="Unknown"),ISBLANK(J2159)),AND(NOT(O2159="Unknown"),ISBLANK(R2159))),"Missing Information", INDEX(Table15[Entire Service Line Classification], MATCH(SUMIFS(Table15[Unique ID],Table15[System-Owned Portion],E2159,Table15[If Material Anything Other than "Lead" in Column E,Was Material Ever Previously Lead?],G2159,Table15[Customer-Owned Portion],O2159),Table15[Unique ID],0),0)))</f>
        <v>Lead Status Unknown</v>
      </c>
      <c r="X2159"/>
    </row>
    <row r="2160" spans="2:24" ht="29" x14ac:dyDescent="0.35">
      <c r="B2160" s="146"/>
      <c r="C2160" s="31" t="s">
        <v>4529</v>
      </c>
      <c r="D2160" s="31"/>
      <c r="E2160" s="44" t="s">
        <v>3284</v>
      </c>
      <c r="F2160" s="43" t="s">
        <v>41</v>
      </c>
      <c r="G2160" s="84" t="s">
        <v>3249</v>
      </c>
      <c r="H2160" s="31">
        <v>1993</v>
      </c>
      <c r="I2160" s="207" t="s">
        <v>3338</v>
      </c>
      <c r="J2160" s="84" t="s">
        <v>3270</v>
      </c>
      <c r="K2160" s="31" t="s">
        <v>41</v>
      </c>
      <c r="L2160" s="31"/>
      <c r="M2160" s="169"/>
      <c r="N2160" s="148"/>
      <c r="O2160" s="44" t="s">
        <v>3284</v>
      </c>
      <c r="P2160" s="43">
        <v>1993</v>
      </c>
      <c r="Q2160" s="207" t="s">
        <v>3338</v>
      </c>
      <c r="R2160" s="84" t="s">
        <v>3270</v>
      </c>
      <c r="S2160" s="31" t="s">
        <v>41</v>
      </c>
      <c r="T2160" s="31"/>
      <c r="U2160" s="169"/>
      <c r="V2160" s="150"/>
      <c r="W2160" s="141" t="str" cm="1">
        <f t="array" ref="W2160">IF(SUM(LEN(B2160:V2160))=0,"",IF(OR(OR(ISBLANK(F2160),SUM(LEN(C2160),LEN(D2160))=0),AND(NOT(E2160="Unknown"),ISBLANK(J2160)),AND(NOT(O2160="Unknown"),ISBLANK(R2160))),"Missing Information", INDEX(Table15[Entire Service Line Classification], MATCH(SUMIFS(Table15[Unique ID],Table15[System-Owned Portion],E2160,Table15[If Material Anything Other than "Lead" in Column E,Was Material Ever Previously Lead?],G2160,Table15[Customer-Owned Portion],O2160),Table15[Unique ID],0),0)))</f>
        <v>Non-lead</v>
      </c>
      <c r="X2160"/>
    </row>
    <row r="2161" spans="2:24" x14ac:dyDescent="0.35">
      <c r="B2161" s="146"/>
      <c r="C2161" s="31" t="s">
        <v>4530</v>
      </c>
      <c r="D2161" s="31"/>
      <c r="E2161" s="44" t="s">
        <v>3203</v>
      </c>
      <c r="F2161" s="43" t="s">
        <v>3283</v>
      </c>
      <c r="G2161" s="84" t="s">
        <v>3249</v>
      </c>
      <c r="H2161" s="31"/>
      <c r="I2161" s="207" t="s">
        <v>3338</v>
      </c>
      <c r="J2161" s="84"/>
      <c r="K2161" s="31" t="s">
        <v>41</v>
      </c>
      <c r="L2161" s="31"/>
      <c r="M2161" s="169"/>
      <c r="N2161" s="148"/>
      <c r="O2161" s="44" t="s">
        <v>3203</v>
      </c>
      <c r="P2161" s="43"/>
      <c r="Q2161" s="207" t="s">
        <v>3338</v>
      </c>
      <c r="R2161" s="84" t="s">
        <v>3203</v>
      </c>
      <c r="S2161" s="31" t="s">
        <v>41</v>
      </c>
      <c r="T2161" s="31"/>
      <c r="U2161" s="169"/>
      <c r="V2161" s="150"/>
      <c r="W2161" s="141" t="str" cm="1">
        <f t="array" ref="W2161">IF(SUM(LEN(B2161:V2161))=0,"",IF(OR(OR(ISBLANK(F2161),SUM(LEN(C2161),LEN(D2161))=0),AND(NOT(E2161="Unknown"),ISBLANK(J2161)),AND(NOT(O2161="Unknown"),ISBLANK(R2161))),"Missing Information", INDEX(Table15[Entire Service Line Classification], MATCH(SUMIFS(Table15[Unique ID],Table15[System-Owned Portion],E2161,Table15[If Material Anything Other than "Lead" in Column E,Was Material Ever Previously Lead?],G2161,Table15[Customer-Owned Portion],O2161),Table15[Unique ID],0),0)))</f>
        <v>Lead Status Unknown</v>
      </c>
      <c r="X2161"/>
    </row>
    <row r="2162" spans="2:24" ht="29" x14ac:dyDescent="0.35">
      <c r="B2162" s="146"/>
      <c r="C2162" s="31" t="s">
        <v>1046</v>
      </c>
      <c r="D2162" s="31"/>
      <c r="E2162" s="44" t="s">
        <v>3284</v>
      </c>
      <c r="F2162" s="43" t="s">
        <v>41</v>
      </c>
      <c r="G2162" s="84" t="s">
        <v>3249</v>
      </c>
      <c r="H2162" s="31">
        <v>2005</v>
      </c>
      <c r="I2162" s="207" t="s">
        <v>3342</v>
      </c>
      <c r="J2162" s="84" t="s">
        <v>3270</v>
      </c>
      <c r="K2162" s="31" t="s">
        <v>41</v>
      </c>
      <c r="L2162" s="31"/>
      <c r="M2162" s="169"/>
      <c r="N2162" s="148"/>
      <c r="O2162" s="44" t="s">
        <v>3284</v>
      </c>
      <c r="P2162" s="43">
        <v>2005</v>
      </c>
      <c r="Q2162" s="207" t="s">
        <v>3342</v>
      </c>
      <c r="R2162" s="84" t="s">
        <v>3270</v>
      </c>
      <c r="S2162" s="31" t="s">
        <v>41</v>
      </c>
      <c r="T2162" s="31"/>
      <c r="U2162" s="169"/>
      <c r="V2162" s="150"/>
      <c r="W2162" s="141" t="str" cm="1">
        <f t="array" ref="W2162">IF(SUM(LEN(B2162:V2162))=0,"",IF(OR(OR(ISBLANK(F2162),SUM(LEN(C2162),LEN(D2162))=0),AND(NOT(E2162="Unknown"),ISBLANK(J2162)),AND(NOT(O2162="Unknown"),ISBLANK(R2162))),"Missing Information", INDEX(Table15[Entire Service Line Classification], MATCH(SUMIFS(Table15[Unique ID],Table15[System-Owned Portion],E2162,Table15[If Material Anything Other than "Lead" in Column E,Was Material Ever Previously Lead?],G2162,Table15[Customer-Owned Portion],O2162),Table15[Unique ID],0),0)))</f>
        <v>Non-lead</v>
      </c>
      <c r="X2162"/>
    </row>
    <row r="2163" spans="2:24" ht="29" x14ac:dyDescent="0.35">
      <c r="B2163" s="146"/>
      <c r="C2163" s="31" t="s">
        <v>4531</v>
      </c>
      <c r="D2163" s="31"/>
      <c r="E2163" s="44" t="s">
        <v>3284</v>
      </c>
      <c r="F2163" s="43" t="s">
        <v>41</v>
      </c>
      <c r="G2163" s="84" t="s">
        <v>3249</v>
      </c>
      <c r="H2163" s="31">
        <v>2004</v>
      </c>
      <c r="I2163" s="207" t="s">
        <v>3338</v>
      </c>
      <c r="J2163" s="84" t="s">
        <v>3270</v>
      </c>
      <c r="K2163" s="31" t="s">
        <v>41</v>
      </c>
      <c r="L2163" s="31"/>
      <c r="M2163" s="169"/>
      <c r="N2163" s="148"/>
      <c r="O2163" s="44" t="s">
        <v>3284</v>
      </c>
      <c r="P2163" s="43">
        <v>2004</v>
      </c>
      <c r="Q2163" s="207" t="s">
        <v>3338</v>
      </c>
      <c r="R2163" s="84" t="s">
        <v>3270</v>
      </c>
      <c r="S2163" s="31" t="s">
        <v>41</v>
      </c>
      <c r="T2163" s="31"/>
      <c r="U2163" s="169"/>
      <c r="V2163" s="150"/>
      <c r="W2163" s="141" t="str" cm="1">
        <f t="array" ref="W2163">IF(SUM(LEN(B2163:V2163))=0,"",IF(OR(OR(ISBLANK(F2163),SUM(LEN(C2163),LEN(D2163))=0),AND(NOT(E2163="Unknown"),ISBLANK(J2163)),AND(NOT(O2163="Unknown"),ISBLANK(R2163))),"Missing Information", INDEX(Table15[Entire Service Line Classification], MATCH(SUMIFS(Table15[Unique ID],Table15[System-Owned Portion],E2163,Table15[If Material Anything Other than "Lead" in Column E,Was Material Ever Previously Lead?],G2163,Table15[Customer-Owned Portion],O2163),Table15[Unique ID],0),0)))</f>
        <v>Non-lead</v>
      </c>
      <c r="X2163"/>
    </row>
    <row r="2164" spans="2:24" x14ac:dyDescent="0.35">
      <c r="B2164" s="146"/>
      <c r="C2164" s="31" t="s">
        <v>1047</v>
      </c>
      <c r="D2164" s="31"/>
      <c r="E2164" s="44" t="s">
        <v>3203</v>
      </c>
      <c r="F2164" s="43" t="s">
        <v>3283</v>
      </c>
      <c r="G2164" s="84" t="s">
        <v>3249</v>
      </c>
      <c r="H2164" s="31">
        <v>1924</v>
      </c>
      <c r="I2164" s="207" t="s">
        <v>3338</v>
      </c>
      <c r="J2164" s="84"/>
      <c r="K2164" s="31" t="s">
        <v>41</v>
      </c>
      <c r="L2164" s="31"/>
      <c r="M2164" s="169"/>
      <c r="N2164" s="148"/>
      <c r="O2164" s="44" t="s">
        <v>3203</v>
      </c>
      <c r="P2164" s="43">
        <v>1924</v>
      </c>
      <c r="Q2164" s="207" t="s">
        <v>3338</v>
      </c>
      <c r="R2164" s="84" t="s">
        <v>3203</v>
      </c>
      <c r="S2164" s="31" t="s">
        <v>41</v>
      </c>
      <c r="T2164" s="31"/>
      <c r="U2164" s="169"/>
      <c r="V2164" s="150"/>
      <c r="W2164" s="141" t="str" cm="1">
        <f t="array" ref="W2164">IF(SUM(LEN(B2164:V2164))=0,"",IF(OR(OR(ISBLANK(F2164),SUM(LEN(C2164),LEN(D2164))=0),AND(NOT(E2164="Unknown"),ISBLANK(J2164)),AND(NOT(O2164="Unknown"),ISBLANK(R2164))),"Missing Information", INDEX(Table15[Entire Service Line Classification], MATCH(SUMIFS(Table15[Unique ID],Table15[System-Owned Portion],E2164,Table15[If Material Anything Other than "Lead" in Column E,Was Material Ever Previously Lead?],G2164,Table15[Customer-Owned Portion],O2164),Table15[Unique ID],0),0)))</f>
        <v>Lead Status Unknown</v>
      </c>
      <c r="X2164"/>
    </row>
    <row r="2165" spans="2:24" x14ac:dyDescent="0.35">
      <c r="B2165" s="146"/>
      <c r="C2165" s="31" t="s">
        <v>4532</v>
      </c>
      <c r="D2165" s="31"/>
      <c r="E2165" s="44" t="s">
        <v>3203</v>
      </c>
      <c r="F2165" s="43" t="s">
        <v>3283</v>
      </c>
      <c r="G2165" s="84" t="s">
        <v>3249</v>
      </c>
      <c r="H2165" s="31"/>
      <c r="I2165" s="207" t="s">
        <v>3338</v>
      </c>
      <c r="J2165" s="84"/>
      <c r="K2165" s="31" t="s">
        <v>41</v>
      </c>
      <c r="L2165" s="31"/>
      <c r="M2165" s="169"/>
      <c r="N2165" s="148"/>
      <c r="O2165" s="44" t="s">
        <v>3203</v>
      </c>
      <c r="P2165" s="43"/>
      <c r="Q2165" s="207" t="s">
        <v>3338</v>
      </c>
      <c r="R2165" s="84" t="s">
        <v>3203</v>
      </c>
      <c r="S2165" s="31" t="s">
        <v>41</v>
      </c>
      <c r="T2165" s="31"/>
      <c r="U2165" s="169"/>
      <c r="V2165" s="150"/>
      <c r="W2165" s="141" t="str" cm="1">
        <f t="array" ref="W2165">IF(SUM(LEN(B2165:V2165))=0,"",IF(OR(OR(ISBLANK(F2165),SUM(LEN(C2165),LEN(D2165))=0),AND(NOT(E2165="Unknown"),ISBLANK(J2165)),AND(NOT(O2165="Unknown"),ISBLANK(R2165))),"Missing Information", INDEX(Table15[Entire Service Line Classification], MATCH(SUMIFS(Table15[Unique ID],Table15[System-Owned Portion],E2165,Table15[If Material Anything Other than "Lead" in Column E,Was Material Ever Previously Lead?],G2165,Table15[Customer-Owned Portion],O2165),Table15[Unique ID],0),0)))</f>
        <v>Lead Status Unknown</v>
      </c>
      <c r="X2165"/>
    </row>
    <row r="2166" spans="2:24" ht="29" x14ac:dyDescent="0.35">
      <c r="B2166" s="146"/>
      <c r="C2166" s="31" t="s">
        <v>1048</v>
      </c>
      <c r="D2166" s="31"/>
      <c r="E2166" s="44" t="s">
        <v>3284</v>
      </c>
      <c r="F2166" s="43" t="s">
        <v>41</v>
      </c>
      <c r="G2166" s="84" t="s">
        <v>3249</v>
      </c>
      <c r="H2166" s="31">
        <v>2004</v>
      </c>
      <c r="I2166" s="207" t="s">
        <v>3338</v>
      </c>
      <c r="J2166" s="84" t="s">
        <v>3270</v>
      </c>
      <c r="K2166" s="31" t="s">
        <v>41</v>
      </c>
      <c r="L2166" s="31"/>
      <c r="M2166" s="169"/>
      <c r="N2166" s="148"/>
      <c r="O2166" s="44" t="s">
        <v>3284</v>
      </c>
      <c r="P2166" s="43">
        <v>2004</v>
      </c>
      <c r="Q2166" s="207" t="s">
        <v>3338</v>
      </c>
      <c r="R2166" s="84" t="s">
        <v>3270</v>
      </c>
      <c r="S2166" s="31" t="s">
        <v>41</v>
      </c>
      <c r="T2166" s="31"/>
      <c r="U2166" s="169"/>
      <c r="V2166" s="150"/>
      <c r="W2166" s="141" t="str" cm="1">
        <f t="array" ref="W2166">IF(SUM(LEN(B2166:V2166))=0,"",IF(OR(OR(ISBLANK(F2166),SUM(LEN(C2166),LEN(D2166))=0),AND(NOT(E2166="Unknown"),ISBLANK(J2166)),AND(NOT(O2166="Unknown"),ISBLANK(R2166))),"Missing Information", INDEX(Table15[Entire Service Line Classification], MATCH(SUMIFS(Table15[Unique ID],Table15[System-Owned Portion],E2166,Table15[If Material Anything Other than "Lead" in Column E,Was Material Ever Previously Lead?],G2166,Table15[Customer-Owned Portion],O2166),Table15[Unique ID],0),0)))</f>
        <v>Non-lead</v>
      </c>
      <c r="X2166"/>
    </row>
    <row r="2167" spans="2:24" ht="29" x14ac:dyDescent="0.35">
      <c r="B2167" s="146"/>
      <c r="C2167" s="31" t="s">
        <v>1049</v>
      </c>
      <c r="D2167" s="31"/>
      <c r="E2167" s="44" t="s">
        <v>3284</v>
      </c>
      <c r="F2167" s="43" t="s">
        <v>41</v>
      </c>
      <c r="G2167" s="84" t="s">
        <v>3249</v>
      </c>
      <c r="H2167" s="31">
        <v>2005</v>
      </c>
      <c r="I2167" s="207" t="s">
        <v>3338</v>
      </c>
      <c r="J2167" s="84" t="s">
        <v>3270</v>
      </c>
      <c r="K2167" s="31" t="s">
        <v>41</v>
      </c>
      <c r="L2167" s="31"/>
      <c r="M2167" s="169"/>
      <c r="N2167" s="148"/>
      <c r="O2167" s="44" t="s">
        <v>3284</v>
      </c>
      <c r="P2167" s="43">
        <v>2005</v>
      </c>
      <c r="Q2167" s="207" t="s">
        <v>3338</v>
      </c>
      <c r="R2167" s="84" t="s">
        <v>3270</v>
      </c>
      <c r="S2167" s="31" t="s">
        <v>41</v>
      </c>
      <c r="T2167" s="31"/>
      <c r="U2167" s="169"/>
      <c r="V2167" s="150"/>
      <c r="W2167" s="141" t="str" cm="1">
        <f t="array" ref="W2167">IF(SUM(LEN(B2167:V2167))=0,"",IF(OR(OR(ISBLANK(F2167),SUM(LEN(C2167),LEN(D2167))=0),AND(NOT(E2167="Unknown"),ISBLANK(J2167)),AND(NOT(O2167="Unknown"),ISBLANK(R2167))),"Missing Information", INDEX(Table15[Entire Service Line Classification], MATCH(SUMIFS(Table15[Unique ID],Table15[System-Owned Portion],E2167,Table15[If Material Anything Other than "Lead" in Column E,Was Material Ever Previously Lead?],G2167,Table15[Customer-Owned Portion],O2167),Table15[Unique ID],0),0)))</f>
        <v>Non-lead</v>
      </c>
      <c r="X2167"/>
    </row>
    <row r="2168" spans="2:24" ht="29" x14ac:dyDescent="0.35">
      <c r="B2168" s="146"/>
      <c r="C2168" s="31" t="s">
        <v>1050</v>
      </c>
      <c r="D2168" s="31"/>
      <c r="E2168" s="44" t="s">
        <v>3284</v>
      </c>
      <c r="F2168" s="43" t="s">
        <v>41</v>
      </c>
      <c r="G2168" s="84" t="s">
        <v>3249</v>
      </c>
      <c r="H2168" s="31">
        <v>2005</v>
      </c>
      <c r="I2168" s="207" t="s">
        <v>3338</v>
      </c>
      <c r="J2168" s="84" t="s">
        <v>3270</v>
      </c>
      <c r="K2168" s="31" t="s">
        <v>41</v>
      </c>
      <c r="L2168" s="31"/>
      <c r="M2168" s="169"/>
      <c r="N2168" s="148"/>
      <c r="O2168" s="44" t="s">
        <v>3284</v>
      </c>
      <c r="P2168" s="43">
        <v>2005</v>
      </c>
      <c r="Q2168" s="207" t="s">
        <v>3338</v>
      </c>
      <c r="R2168" s="84" t="s">
        <v>3270</v>
      </c>
      <c r="S2168" s="31" t="s">
        <v>41</v>
      </c>
      <c r="T2168" s="31"/>
      <c r="U2168" s="169"/>
      <c r="V2168" s="150"/>
      <c r="W2168" s="141" t="str" cm="1">
        <f t="array" ref="W2168">IF(SUM(LEN(B2168:V2168))=0,"",IF(OR(OR(ISBLANK(F2168),SUM(LEN(C2168),LEN(D2168))=0),AND(NOT(E2168="Unknown"),ISBLANK(J2168)),AND(NOT(O2168="Unknown"),ISBLANK(R2168))),"Missing Information", INDEX(Table15[Entire Service Line Classification], MATCH(SUMIFS(Table15[Unique ID],Table15[System-Owned Portion],E2168,Table15[If Material Anything Other than "Lead" in Column E,Was Material Ever Previously Lead?],G2168,Table15[Customer-Owned Portion],O2168),Table15[Unique ID],0),0)))</f>
        <v>Non-lead</v>
      </c>
      <c r="X2168"/>
    </row>
    <row r="2169" spans="2:24" x14ac:dyDescent="0.35">
      <c r="B2169" s="146"/>
      <c r="C2169" s="31" t="s">
        <v>4533</v>
      </c>
      <c r="D2169" s="31"/>
      <c r="E2169" s="44" t="s">
        <v>3203</v>
      </c>
      <c r="F2169" s="43" t="s">
        <v>3283</v>
      </c>
      <c r="G2169" s="84" t="s">
        <v>3249</v>
      </c>
      <c r="H2169" s="31">
        <v>1934</v>
      </c>
      <c r="I2169" s="207" t="s">
        <v>3338</v>
      </c>
      <c r="J2169" s="84"/>
      <c r="K2169" s="31" t="s">
        <v>41</v>
      </c>
      <c r="L2169" s="31"/>
      <c r="M2169" s="169"/>
      <c r="N2169" s="148"/>
      <c r="O2169" s="44" t="s">
        <v>3203</v>
      </c>
      <c r="P2169" s="43">
        <v>1934</v>
      </c>
      <c r="Q2169" s="207" t="s">
        <v>3338</v>
      </c>
      <c r="R2169" s="84" t="s">
        <v>3203</v>
      </c>
      <c r="S2169" s="31" t="s">
        <v>41</v>
      </c>
      <c r="T2169" s="31"/>
      <c r="U2169" s="169"/>
      <c r="V2169" s="150"/>
      <c r="W2169" s="141" t="str" cm="1">
        <f t="array" ref="W2169">IF(SUM(LEN(B2169:V2169))=0,"",IF(OR(OR(ISBLANK(F2169),SUM(LEN(C2169),LEN(D2169))=0),AND(NOT(E2169="Unknown"),ISBLANK(J2169)),AND(NOT(O2169="Unknown"),ISBLANK(R2169))),"Missing Information", INDEX(Table15[Entire Service Line Classification], MATCH(SUMIFS(Table15[Unique ID],Table15[System-Owned Portion],E2169,Table15[If Material Anything Other than "Lead" in Column E,Was Material Ever Previously Lead?],G2169,Table15[Customer-Owned Portion],O2169),Table15[Unique ID],0),0)))</f>
        <v>Lead Status Unknown</v>
      </c>
      <c r="X2169"/>
    </row>
    <row r="2170" spans="2:24" ht="29" x14ac:dyDescent="0.35">
      <c r="B2170" s="146"/>
      <c r="C2170" s="31" t="s">
        <v>1051</v>
      </c>
      <c r="D2170" s="31"/>
      <c r="E2170" s="44" t="s">
        <v>3284</v>
      </c>
      <c r="F2170" s="43" t="s">
        <v>41</v>
      </c>
      <c r="G2170" s="84" t="s">
        <v>3249</v>
      </c>
      <c r="H2170" s="31">
        <v>2004</v>
      </c>
      <c r="I2170" s="207" t="s">
        <v>3337</v>
      </c>
      <c r="J2170" s="84" t="s">
        <v>3270</v>
      </c>
      <c r="K2170" s="31" t="s">
        <v>41</v>
      </c>
      <c r="L2170" s="31"/>
      <c r="M2170" s="169"/>
      <c r="N2170" s="148"/>
      <c r="O2170" s="44" t="s">
        <v>3284</v>
      </c>
      <c r="P2170" s="43">
        <v>2004</v>
      </c>
      <c r="Q2170" s="207" t="s">
        <v>3337</v>
      </c>
      <c r="R2170" s="84" t="s">
        <v>3270</v>
      </c>
      <c r="S2170" s="31" t="s">
        <v>41</v>
      </c>
      <c r="T2170" s="31"/>
      <c r="U2170" s="169"/>
      <c r="V2170" s="150"/>
      <c r="W2170" s="141" t="str" cm="1">
        <f t="array" ref="W2170">IF(SUM(LEN(B2170:V2170))=0,"",IF(OR(OR(ISBLANK(F2170),SUM(LEN(C2170),LEN(D2170))=0),AND(NOT(E2170="Unknown"),ISBLANK(J2170)),AND(NOT(O2170="Unknown"),ISBLANK(R2170))),"Missing Information", INDEX(Table15[Entire Service Line Classification], MATCH(SUMIFS(Table15[Unique ID],Table15[System-Owned Portion],E2170,Table15[If Material Anything Other than "Lead" in Column E,Was Material Ever Previously Lead?],G2170,Table15[Customer-Owned Portion],O2170),Table15[Unique ID],0),0)))</f>
        <v>Non-lead</v>
      </c>
      <c r="X2170"/>
    </row>
    <row r="2171" spans="2:24" ht="29" x14ac:dyDescent="0.35">
      <c r="B2171" s="146"/>
      <c r="C2171" s="31" t="s">
        <v>1052</v>
      </c>
      <c r="D2171" s="31"/>
      <c r="E2171" s="44" t="s">
        <v>3284</v>
      </c>
      <c r="F2171" s="43" t="s">
        <v>41</v>
      </c>
      <c r="G2171" s="84" t="s">
        <v>3249</v>
      </c>
      <c r="H2171" s="31">
        <v>2005</v>
      </c>
      <c r="I2171" s="207" t="s">
        <v>3338</v>
      </c>
      <c r="J2171" s="84" t="s">
        <v>3270</v>
      </c>
      <c r="K2171" s="31" t="s">
        <v>41</v>
      </c>
      <c r="L2171" s="31"/>
      <c r="M2171" s="169"/>
      <c r="N2171" s="148"/>
      <c r="O2171" s="44" t="s">
        <v>3284</v>
      </c>
      <c r="P2171" s="43">
        <v>2005</v>
      </c>
      <c r="Q2171" s="207" t="s">
        <v>3338</v>
      </c>
      <c r="R2171" s="84" t="s">
        <v>3270</v>
      </c>
      <c r="S2171" s="31" t="s">
        <v>41</v>
      </c>
      <c r="T2171" s="31"/>
      <c r="U2171" s="169"/>
      <c r="V2171" s="150"/>
      <c r="W2171" s="141" t="str" cm="1">
        <f t="array" ref="W2171">IF(SUM(LEN(B2171:V2171))=0,"",IF(OR(OR(ISBLANK(F2171),SUM(LEN(C2171),LEN(D2171))=0),AND(NOT(E2171="Unknown"),ISBLANK(J2171)),AND(NOT(O2171="Unknown"),ISBLANK(R2171))),"Missing Information", INDEX(Table15[Entire Service Line Classification], MATCH(SUMIFS(Table15[Unique ID],Table15[System-Owned Portion],E2171,Table15[If Material Anything Other than "Lead" in Column E,Was Material Ever Previously Lead?],G2171,Table15[Customer-Owned Portion],O2171),Table15[Unique ID],0),0)))</f>
        <v>Non-lead</v>
      </c>
      <c r="X2171"/>
    </row>
    <row r="2172" spans="2:24" ht="29" x14ac:dyDescent="0.35">
      <c r="B2172" s="146"/>
      <c r="C2172" s="31" t="s">
        <v>1053</v>
      </c>
      <c r="D2172" s="31"/>
      <c r="E2172" s="44" t="s">
        <v>3284</v>
      </c>
      <c r="F2172" s="43" t="s">
        <v>41</v>
      </c>
      <c r="G2172" s="84" t="s">
        <v>3249</v>
      </c>
      <c r="H2172" s="31">
        <v>2005</v>
      </c>
      <c r="I2172" s="207" t="s">
        <v>3338</v>
      </c>
      <c r="J2172" s="84" t="s">
        <v>3270</v>
      </c>
      <c r="K2172" s="31" t="s">
        <v>41</v>
      </c>
      <c r="L2172" s="31"/>
      <c r="M2172" s="169"/>
      <c r="N2172" s="148"/>
      <c r="O2172" s="44" t="s">
        <v>3284</v>
      </c>
      <c r="P2172" s="43">
        <v>2005</v>
      </c>
      <c r="Q2172" s="207" t="s">
        <v>3338</v>
      </c>
      <c r="R2172" s="84" t="s">
        <v>3270</v>
      </c>
      <c r="S2172" s="31" t="s">
        <v>41</v>
      </c>
      <c r="T2172" s="31"/>
      <c r="U2172" s="169"/>
      <c r="V2172" s="150"/>
      <c r="W2172" s="141" t="str" cm="1">
        <f t="array" ref="W2172">IF(SUM(LEN(B2172:V2172))=0,"",IF(OR(OR(ISBLANK(F2172),SUM(LEN(C2172),LEN(D2172))=0),AND(NOT(E2172="Unknown"),ISBLANK(J2172)),AND(NOT(O2172="Unknown"),ISBLANK(R2172))),"Missing Information", INDEX(Table15[Entire Service Line Classification], MATCH(SUMIFS(Table15[Unique ID],Table15[System-Owned Portion],E2172,Table15[If Material Anything Other than "Lead" in Column E,Was Material Ever Previously Lead?],G2172,Table15[Customer-Owned Portion],O2172),Table15[Unique ID],0),0)))</f>
        <v>Non-lead</v>
      </c>
      <c r="X2172"/>
    </row>
    <row r="2173" spans="2:24" ht="29" x14ac:dyDescent="0.35">
      <c r="B2173" s="146"/>
      <c r="C2173" s="31" t="s">
        <v>1054</v>
      </c>
      <c r="D2173" s="31"/>
      <c r="E2173" s="44" t="s">
        <v>3284</v>
      </c>
      <c r="F2173" s="43" t="s">
        <v>41</v>
      </c>
      <c r="G2173" s="84" t="s">
        <v>3249</v>
      </c>
      <c r="H2173" s="31">
        <v>2005</v>
      </c>
      <c r="I2173" s="207" t="s">
        <v>3338</v>
      </c>
      <c r="J2173" s="84" t="s">
        <v>3270</v>
      </c>
      <c r="K2173" s="31" t="s">
        <v>41</v>
      </c>
      <c r="L2173" s="31"/>
      <c r="M2173" s="169"/>
      <c r="N2173" s="148"/>
      <c r="O2173" s="44" t="s">
        <v>3284</v>
      </c>
      <c r="P2173" s="43">
        <v>2005</v>
      </c>
      <c r="Q2173" s="207" t="s">
        <v>3338</v>
      </c>
      <c r="R2173" s="84" t="s">
        <v>3270</v>
      </c>
      <c r="S2173" s="31" t="s">
        <v>41</v>
      </c>
      <c r="T2173" s="31"/>
      <c r="U2173" s="169"/>
      <c r="V2173" s="150"/>
      <c r="W2173" s="141" t="str" cm="1">
        <f t="array" ref="W2173">IF(SUM(LEN(B2173:V2173))=0,"",IF(OR(OR(ISBLANK(F2173),SUM(LEN(C2173),LEN(D2173))=0),AND(NOT(E2173="Unknown"),ISBLANK(J2173)),AND(NOT(O2173="Unknown"),ISBLANK(R2173))),"Missing Information", INDEX(Table15[Entire Service Line Classification], MATCH(SUMIFS(Table15[Unique ID],Table15[System-Owned Portion],E2173,Table15[If Material Anything Other than "Lead" in Column E,Was Material Ever Previously Lead?],G2173,Table15[Customer-Owned Portion],O2173),Table15[Unique ID],0),0)))</f>
        <v>Non-lead</v>
      </c>
      <c r="X2173"/>
    </row>
    <row r="2174" spans="2:24" ht="29" x14ac:dyDescent="0.35">
      <c r="B2174" s="146"/>
      <c r="C2174" s="31" t="s">
        <v>1055</v>
      </c>
      <c r="D2174" s="31"/>
      <c r="E2174" s="44" t="s">
        <v>3284</v>
      </c>
      <c r="F2174" s="43" t="s">
        <v>41</v>
      </c>
      <c r="G2174" s="84" t="s">
        <v>3249</v>
      </c>
      <c r="H2174" s="31">
        <v>2005</v>
      </c>
      <c r="I2174" s="207" t="s">
        <v>3338</v>
      </c>
      <c r="J2174" s="84" t="s">
        <v>3270</v>
      </c>
      <c r="K2174" s="31" t="s">
        <v>41</v>
      </c>
      <c r="L2174" s="31"/>
      <c r="M2174" s="169"/>
      <c r="N2174" s="148"/>
      <c r="O2174" s="44" t="s">
        <v>3284</v>
      </c>
      <c r="P2174" s="43">
        <v>2005</v>
      </c>
      <c r="Q2174" s="207" t="s">
        <v>3338</v>
      </c>
      <c r="R2174" s="84" t="s">
        <v>3270</v>
      </c>
      <c r="S2174" s="31" t="s">
        <v>41</v>
      </c>
      <c r="T2174" s="31"/>
      <c r="U2174" s="169"/>
      <c r="V2174" s="150"/>
      <c r="W2174" s="141" t="str" cm="1">
        <f t="array" ref="W2174">IF(SUM(LEN(B2174:V2174))=0,"",IF(OR(OR(ISBLANK(F2174),SUM(LEN(C2174),LEN(D2174))=0),AND(NOT(E2174="Unknown"),ISBLANK(J2174)),AND(NOT(O2174="Unknown"),ISBLANK(R2174))),"Missing Information", INDEX(Table15[Entire Service Line Classification], MATCH(SUMIFS(Table15[Unique ID],Table15[System-Owned Portion],E2174,Table15[If Material Anything Other than "Lead" in Column E,Was Material Ever Previously Lead?],G2174,Table15[Customer-Owned Portion],O2174),Table15[Unique ID],0),0)))</f>
        <v>Non-lead</v>
      </c>
      <c r="X2174"/>
    </row>
    <row r="2175" spans="2:24" ht="29" x14ac:dyDescent="0.35">
      <c r="B2175" s="146"/>
      <c r="C2175" s="31" t="s">
        <v>1056</v>
      </c>
      <c r="D2175" s="31"/>
      <c r="E2175" s="44" t="s">
        <v>3284</v>
      </c>
      <c r="F2175" s="43" t="s">
        <v>41</v>
      </c>
      <c r="G2175" s="84" t="s">
        <v>3249</v>
      </c>
      <c r="H2175" s="31">
        <v>2004</v>
      </c>
      <c r="I2175" s="207" t="s">
        <v>3338</v>
      </c>
      <c r="J2175" s="84" t="s">
        <v>3270</v>
      </c>
      <c r="K2175" s="31" t="s">
        <v>41</v>
      </c>
      <c r="L2175" s="31"/>
      <c r="M2175" s="169"/>
      <c r="N2175" s="148"/>
      <c r="O2175" s="44" t="s">
        <v>3284</v>
      </c>
      <c r="P2175" s="43">
        <v>2004</v>
      </c>
      <c r="Q2175" s="207" t="s">
        <v>3338</v>
      </c>
      <c r="R2175" s="84" t="s">
        <v>3270</v>
      </c>
      <c r="S2175" s="31" t="s">
        <v>41</v>
      </c>
      <c r="T2175" s="31"/>
      <c r="U2175" s="169"/>
      <c r="V2175" s="150"/>
      <c r="W2175" s="141" t="str" cm="1">
        <f t="array" ref="W2175">IF(SUM(LEN(B2175:V2175))=0,"",IF(OR(OR(ISBLANK(F2175),SUM(LEN(C2175),LEN(D2175))=0),AND(NOT(E2175="Unknown"),ISBLANK(J2175)),AND(NOT(O2175="Unknown"),ISBLANK(R2175))),"Missing Information", INDEX(Table15[Entire Service Line Classification], MATCH(SUMIFS(Table15[Unique ID],Table15[System-Owned Portion],E2175,Table15[If Material Anything Other than "Lead" in Column E,Was Material Ever Previously Lead?],G2175,Table15[Customer-Owned Portion],O2175),Table15[Unique ID],0),0)))</f>
        <v>Non-lead</v>
      </c>
      <c r="X2175"/>
    </row>
    <row r="2176" spans="2:24" ht="29" x14ac:dyDescent="0.35">
      <c r="B2176" s="146"/>
      <c r="C2176" s="31" t="s">
        <v>1057</v>
      </c>
      <c r="D2176" s="31"/>
      <c r="E2176" s="44" t="s">
        <v>3284</v>
      </c>
      <c r="F2176" s="43" t="s">
        <v>41</v>
      </c>
      <c r="G2176" s="84" t="s">
        <v>3249</v>
      </c>
      <c r="H2176" s="31">
        <v>2004</v>
      </c>
      <c r="I2176" s="207" t="s">
        <v>3338</v>
      </c>
      <c r="J2176" s="84" t="s">
        <v>3270</v>
      </c>
      <c r="K2176" s="31" t="s">
        <v>41</v>
      </c>
      <c r="L2176" s="31"/>
      <c r="M2176" s="169"/>
      <c r="N2176" s="148"/>
      <c r="O2176" s="44" t="s">
        <v>3284</v>
      </c>
      <c r="P2176" s="43">
        <v>2004</v>
      </c>
      <c r="Q2176" s="207" t="s">
        <v>3338</v>
      </c>
      <c r="R2176" s="84" t="s">
        <v>3270</v>
      </c>
      <c r="S2176" s="31" t="s">
        <v>41</v>
      </c>
      <c r="T2176" s="31"/>
      <c r="U2176" s="169"/>
      <c r="V2176" s="150"/>
      <c r="W2176" s="141" t="str" cm="1">
        <f t="array" ref="W2176">IF(SUM(LEN(B2176:V2176))=0,"",IF(OR(OR(ISBLANK(F2176),SUM(LEN(C2176),LEN(D2176))=0),AND(NOT(E2176="Unknown"),ISBLANK(J2176)),AND(NOT(O2176="Unknown"),ISBLANK(R2176))),"Missing Information", INDEX(Table15[Entire Service Line Classification], MATCH(SUMIFS(Table15[Unique ID],Table15[System-Owned Portion],E2176,Table15[If Material Anything Other than "Lead" in Column E,Was Material Ever Previously Lead?],G2176,Table15[Customer-Owned Portion],O2176),Table15[Unique ID],0),0)))</f>
        <v>Non-lead</v>
      </c>
      <c r="X2176"/>
    </row>
    <row r="2177" spans="2:24" ht="29" x14ac:dyDescent="0.35">
      <c r="B2177" s="146"/>
      <c r="C2177" s="31" t="s">
        <v>1058</v>
      </c>
      <c r="D2177" s="31"/>
      <c r="E2177" s="44" t="s">
        <v>3284</v>
      </c>
      <c r="F2177" s="43" t="s">
        <v>41</v>
      </c>
      <c r="G2177" s="84" t="s">
        <v>3249</v>
      </c>
      <c r="H2177" s="31">
        <v>2004</v>
      </c>
      <c r="I2177" s="207" t="s">
        <v>3338</v>
      </c>
      <c r="J2177" s="84" t="s">
        <v>3270</v>
      </c>
      <c r="K2177" s="31" t="s">
        <v>41</v>
      </c>
      <c r="L2177" s="31"/>
      <c r="M2177" s="169"/>
      <c r="N2177" s="148"/>
      <c r="O2177" s="44" t="s">
        <v>3284</v>
      </c>
      <c r="P2177" s="43">
        <v>2004</v>
      </c>
      <c r="Q2177" s="207" t="s">
        <v>3338</v>
      </c>
      <c r="R2177" s="84" t="s">
        <v>3270</v>
      </c>
      <c r="S2177" s="31" t="s">
        <v>41</v>
      </c>
      <c r="T2177" s="31"/>
      <c r="U2177" s="169"/>
      <c r="V2177" s="150"/>
      <c r="W2177" s="141" t="str" cm="1">
        <f t="array" ref="W2177">IF(SUM(LEN(B2177:V2177))=0,"",IF(OR(OR(ISBLANK(F2177),SUM(LEN(C2177),LEN(D2177))=0),AND(NOT(E2177="Unknown"),ISBLANK(J2177)),AND(NOT(O2177="Unknown"),ISBLANK(R2177))),"Missing Information", INDEX(Table15[Entire Service Line Classification], MATCH(SUMIFS(Table15[Unique ID],Table15[System-Owned Portion],E2177,Table15[If Material Anything Other than "Lead" in Column E,Was Material Ever Previously Lead?],G2177,Table15[Customer-Owned Portion],O2177),Table15[Unique ID],0),0)))</f>
        <v>Non-lead</v>
      </c>
      <c r="X2177"/>
    </row>
    <row r="2178" spans="2:24" ht="29" x14ac:dyDescent="0.35">
      <c r="B2178" s="146"/>
      <c r="C2178" s="31" t="s">
        <v>1059</v>
      </c>
      <c r="D2178" s="31"/>
      <c r="E2178" s="44" t="s">
        <v>3284</v>
      </c>
      <c r="F2178" s="43" t="s">
        <v>41</v>
      </c>
      <c r="G2178" s="84" t="s">
        <v>3249</v>
      </c>
      <c r="H2178" s="31">
        <v>2004</v>
      </c>
      <c r="I2178" s="207" t="s">
        <v>3338</v>
      </c>
      <c r="J2178" s="84" t="s">
        <v>3270</v>
      </c>
      <c r="K2178" s="31" t="s">
        <v>41</v>
      </c>
      <c r="L2178" s="31"/>
      <c r="M2178" s="169"/>
      <c r="N2178" s="148"/>
      <c r="O2178" s="44" t="s">
        <v>3284</v>
      </c>
      <c r="P2178" s="43">
        <v>2004</v>
      </c>
      <c r="Q2178" s="207" t="s">
        <v>3338</v>
      </c>
      <c r="R2178" s="84" t="s">
        <v>3270</v>
      </c>
      <c r="S2178" s="31" t="s">
        <v>41</v>
      </c>
      <c r="T2178" s="31"/>
      <c r="U2178" s="169"/>
      <c r="V2178" s="150"/>
      <c r="W2178" s="141" t="str" cm="1">
        <f t="array" ref="W2178">IF(SUM(LEN(B2178:V2178))=0,"",IF(OR(OR(ISBLANK(F2178),SUM(LEN(C2178),LEN(D2178))=0),AND(NOT(E2178="Unknown"),ISBLANK(J2178)),AND(NOT(O2178="Unknown"),ISBLANK(R2178))),"Missing Information", INDEX(Table15[Entire Service Line Classification], MATCH(SUMIFS(Table15[Unique ID],Table15[System-Owned Portion],E2178,Table15[If Material Anything Other than "Lead" in Column E,Was Material Ever Previously Lead?],G2178,Table15[Customer-Owned Portion],O2178),Table15[Unique ID],0),0)))</f>
        <v>Non-lead</v>
      </c>
      <c r="X2178"/>
    </row>
    <row r="2179" spans="2:24" ht="29" x14ac:dyDescent="0.35">
      <c r="B2179" s="146"/>
      <c r="C2179" s="31" t="s">
        <v>1060</v>
      </c>
      <c r="D2179" s="31"/>
      <c r="E2179" s="44" t="s">
        <v>3284</v>
      </c>
      <c r="F2179" s="43" t="s">
        <v>41</v>
      </c>
      <c r="G2179" s="84" t="s">
        <v>3249</v>
      </c>
      <c r="H2179" s="31">
        <v>2004</v>
      </c>
      <c r="I2179" s="207" t="s">
        <v>3338</v>
      </c>
      <c r="J2179" s="84" t="s">
        <v>3270</v>
      </c>
      <c r="K2179" s="31" t="s">
        <v>41</v>
      </c>
      <c r="L2179" s="31"/>
      <c r="M2179" s="169"/>
      <c r="N2179" s="148"/>
      <c r="O2179" s="44" t="s">
        <v>3284</v>
      </c>
      <c r="P2179" s="43">
        <v>2004</v>
      </c>
      <c r="Q2179" s="207" t="s">
        <v>3338</v>
      </c>
      <c r="R2179" s="84" t="s">
        <v>3270</v>
      </c>
      <c r="S2179" s="31" t="s">
        <v>41</v>
      </c>
      <c r="T2179" s="31"/>
      <c r="U2179" s="169"/>
      <c r="V2179" s="150"/>
      <c r="W2179" s="141" t="str" cm="1">
        <f t="array" ref="W2179">IF(SUM(LEN(B2179:V2179))=0,"",IF(OR(OR(ISBLANK(F2179),SUM(LEN(C2179),LEN(D2179))=0),AND(NOT(E2179="Unknown"),ISBLANK(J2179)),AND(NOT(O2179="Unknown"),ISBLANK(R2179))),"Missing Information", INDEX(Table15[Entire Service Line Classification], MATCH(SUMIFS(Table15[Unique ID],Table15[System-Owned Portion],E2179,Table15[If Material Anything Other than "Lead" in Column E,Was Material Ever Previously Lead?],G2179,Table15[Customer-Owned Portion],O2179),Table15[Unique ID],0),0)))</f>
        <v>Non-lead</v>
      </c>
      <c r="X2179"/>
    </row>
    <row r="2180" spans="2:24" ht="29" x14ac:dyDescent="0.35">
      <c r="B2180" s="146"/>
      <c r="C2180" s="31" t="s">
        <v>4534</v>
      </c>
      <c r="D2180" s="31"/>
      <c r="E2180" s="44" t="s">
        <v>3203</v>
      </c>
      <c r="F2180" s="43" t="s">
        <v>3283</v>
      </c>
      <c r="G2180" s="84" t="s">
        <v>3249</v>
      </c>
      <c r="H2180" s="31"/>
      <c r="I2180" s="207" t="s">
        <v>3338</v>
      </c>
      <c r="J2180" s="84"/>
      <c r="K2180" s="31" t="s">
        <v>41</v>
      </c>
      <c r="L2180" s="31"/>
      <c r="M2180" s="169"/>
      <c r="N2180" s="148"/>
      <c r="O2180" s="44" t="s">
        <v>3203</v>
      </c>
      <c r="P2180" s="43"/>
      <c r="Q2180" s="207" t="s">
        <v>3338</v>
      </c>
      <c r="R2180" s="84" t="s">
        <v>3203</v>
      </c>
      <c r="S2180" s="31" t="s">
        <v>41</v>
      </c>
      <c r="T2180" s="31"/>
      <c r="U2180" s="169"/>
      <c r="V2180" s="150"/>
      <c r="W2180" s="141" t="str" cm="1">
        <f t="array" ref="W2180">IF(SUM(LEN(B2180:V2180))=0,"",IF(OR(OR(ISBLANK(F2180),SUM(LEN(C2180),LEN(D2180))=0),AND(NOT(E2180="Unknown"),ISBLANK(J2180)),AND(NOT(O2180="Unknown"),ISBLANK(R2180))),"Missing Information", INDEX(Table15[Entire Service Line Classification], MATCH(SUMIFS(Table15[Unique ID],Table15[System-Owned Portion],E2180,Table15[If Material Anything Other than "Lead" in Column E,Was Material Ever Previously Lead?],G2180,Table15[Customer-Owned Portion],O2180),Table15[Unique ID],0),0)))</f>
        <v>Lead Status Unknown</v>
      </c>
      <c r="X2180"/>
    </row>
    <row r="2181" spans="2:24" ht="29" x14ac:dyDescent="0.35">
      <c r="B2181" s="146"/>
      <c r="C2181" s="31" t="s">
        <v>1061</v>
      </c>
      <c r="D2181" s="31"/>
      <c r="E2181" s="44" t="s">
        <v>3284</v>
      </c>
      <c r="F2181" s="43" t="s">
        <v>41</v>
      </c>
      <c r="G2181" s="84" t="s">
        <v>3249</v>
      </c>
      <c r="H2181" s="31">
        <v>2004</v>
      </c>
      <c r="I2181" s="207" t="s">
        <v>3338</v>
      </c>
      <c r="J2181" s="84" t="s">
        <v>3270</v>
      </c>
      <c r="K2181" s="31" t="s">
        <v>41</v>
      </c>
      <c r="L2181" s="31"/>
      <c r="M2181" s="169"/>
      <c r="N2181" s="148"/>
      <c r="O2181" s="44" t="s">
        <v>3284</v>
      </c>
      <c r="P2181" s="43">
        <v>2004</v>
      </c>
      <c r="Q2181" s="207" t="s">
        <v>3338</v>
      </c>
      <c r="R2181" s="84" t="s">
        <v>3270</v>
      </c>
      <c r="S2181" s="31" t="s">
        <v>41</v>
      </c>
      <c r="T2181" s="31"/>
      <c r="U2181" s="169"/>
      <c r="V2181" s="150"/>
      <c r="W2181" s="141" t="str" cm="1">
        <f t="array" ref="W2181">IF(SUM(LEN(B2181:V2181))=0,"",IF(OR(OR(ISBLANK(F2181),SUM(LEN(C2181),LEN(D2181))=0),AND(NOT(E2181="Unknown"),ISBLANK(J2181)),AND(NOT(O2181="Unknown"),ISBLANK(R2181))),"Missing Information", INDEX(Table15[Entire Service Line Classification], MATCH(SUMIFS(Table15[Unique ID],Table15[System-Owned Portion],E2181,Table15[If Material Anything Other than "Lead" in Column E,Was Material Ever Previously Lead?],G2181,Table15[Customer-Owned Portion],O2181),Table15[Unique ID],0),0)))</f>
        <v>Non-lead</v>
      </c>
      <c r="X2181"/>
    </row>
    <row r="2182" spans="2:24" ht="29" x14ac:dyDescent="0.35">
      <c r="B2182" s="146"/>
      <c r="C2182" s="31" t="s">
        <v>1062</v>
      </c>
      <c r="D2182" s="31"/>
      <c r="E2182" s="44" t="s">
        <v>3284</v>
      </c>
      <c r="F2182" s="43" t="s">
        <v>41</v>
      </c>
      <c r="G2182" s="84" t="s">
        <v>3249</v>
      </c>
      <c r="H2182" s="31">
        <v>2004</v>
      </c>
      <c r="I2182" s="207" t="s">
        <v>3338</v>
      </c>
      <c r="J2182" s="84" t="s">
        <v>3270</v>
      </c>
      <c r="K2182" s="31" t="s">
        <v>41</v>
      </c>
      <c r="L2182" s="31"/>
      <c r="M2182" s="169"/>
      <c r="N2182" s="148"/>
      <c r="O2182" s="44" t="s">
        <v>3284</v>
      </c>
      <c r="P2182" s="43">
        <v>2004</v>
      </c>
      <c r="Q2182" s="207" t="s">
        <v>3338</v>
      </c>
      <c r="R2182" s="84" t="s">
        <v>3270</v>
      </c>
      <c r="S2182" s="31" t="s">
        <v>41</v>
      </c>
      <c r="T2182" s="31"/>
      <c r="U2182" s="169"/>
      <c r="V2182" s="150"/>
      <c r="W2182" s="141" t="str" cm="1">
        <f t="array" ref="W2182">IF(SUM(LEN(B2182:V2182))=0,"",IF(OR(OR(ISBLANK(F2182),SUM(LEN(C2182),LEN(D2182))=0),AND(NOT(E2182="Unknown"),ISBLANK(J2182)),AND(NOT(O2182="Unknown"),ISBLANK(R2182))),"Missing Information", INDEX(Table15[Entire Service Line Classification], MATCH(SUMIFS(Table15[Unique ID],Table15[System-Owned Portion],E2182,Table15[If Material Anything Other than "Lead" in Column E,Was Material Ever Previously Lead?],G2182,Table15[Customer-Owned Portion],O2182),Table15[Unique ID],0),0)))</f>
        <v>Non-lead</v>
      </c>
      <c r="X2182"/>
    </row>
    <row r="2183" spans="2:24" ht="29" x14ac:dyDescent="0.35">
      <c r="B2183" s="146"/>
      <c r="C2183" s="31" t="s">
        <v>1063</v>
      </c>
      <c r="D2183" s="31"/>
      <c r="E2183" s="44" t="s">
        <v>3284</v>
      </c>
      <c r="F2183" s="43" t="s">
        <v>41</v>
      </c>
      <c r="G2183" s="84" t="s">
        <v>3249</v>
      </c>
      <c r="H2183" s="31">
        <v>2005</v>
      </c>
      <c r="I2183" s="207" t="s">
        <v>3338</v>
      </c>
      <c r="J2183" s="84" t="s">
        <v>3270</v>
      </c>
      <c r="K2183" s="31" t="s">
        <v>41</v>
      </c>
      <c r="L2183" s="31"/>
      <c r="M2183" s="169"/>
      <c r="N2183" s="148"/>
      <c r="O2183" s="44" t="s">
        <v>3284</v>
      </c>
      <c r="P2183" s="43">
        <v>2005</v>
      </c>
      <c r="Q2183" s="207" t="s">
        <v>3338</v>
      </c>
      <c r="R2183" s="84" t="s">
        <v>3270</v>
      </c>
      <c r="S2183" s="31" t="s">
        <v>41</v>
      </c>
      <c r="T2183" s="31"/>
      <c r="U2183" s="169"/>
      <c r="V2183" s="150"/>
      <c r="W2183" s="141" t="str" cm="1">
        <f t="array" ref="W2183">IF(SUM(LEN(B2183:V2183))=0,"",IF(OR(OR(ISBLANK(F2183),SUM(LEN(C2183),LEN(D2183))=0),AND(NOT(E2183="Unknown"),ISBLANK(J2183)),AND(NOT(O2183="Unknown"),ISBLANK(R2183))),"Missing Information", INDEX(Table15[Entire Service Line Classification], MATCH(SUMIFS(Table15[Unique ID],Table15[System-Owned Portion],E2183,Table15[If Material Anything Other than "Lead" in Column E,Was Material Ever Previously Lead?],G2183,Table15[Customer-Owned Portion],O2183),Table15[Unique ID],0),0)))</f>
        <v>Non-lead</v>
      </c>
      <c r="X2183"/>
    </row>
    <row r="2184" spans="2:24" ht="29" x14ac:dyDescent="0.35">
      <c r="B2184" s="146"/>
      <c r="C2184" s="31" t="s">
        <v>4535</v>
      </c>
      <c r="D2184" s="31"/>
      <c r="E2184" s="44" t="s">
        <v>3284</v>
      </c>
      <c r="F2184" s="43" t="s">
        <v>41</v>
      </c>
      <c r="G2184" s="84" t="s">
        <v>3249</v>
      </c>
      <c r="H2184" s="31">
        <v>2004</v>
      </c>
      <c r="I2184" s="207" t="s">
        <v>3338</v>
      </c>
      <c r="J2184" s="84" t="s">
        <v>3270</v>
      </c>
      <c r="K2184" s="31" t="s">
        <v>41</v>
      </c>
      <c r="L2184" s="31"/>
      <c r="M2184" s="169"/>
      <c r="N2184" s="148"/>
      <c r="O2184" s="44" t="s">
        <v>3284</v>
      </c>
      <c r="P2184" s="43">
        <v>2004</v>
      </c>
      <c r="Q2184" s="207" t="s">
        <v>3338</v>
      </c>
      <c r="R2184" s="84" t="s">
        <v>3270</v>
      </c>
      <c r="S2184" s="31" t="s">
        <v>41</v>
      </c>
      <c r="T2184" s="31"/>
      <c r="U2184" s="169"/>
      <c r="V2184" s="150"/>
      <c r="W2184" s="141" t="str" cm="1">
        <f t="array" ref="W2184">IF(SUM(LEN(B2184:V2184))=0,"",IF(OR(OR(ISBLANK(F2184),SUM(LEN(C2184),LEN(D2184))=0),AND(NOT(E2184="Unknown"),ISBLANK(J2184)),AND(NOT(O2184="Unknown"),ISBLANK(R2184))),"Missing Information", INDEX(Table15[Entire Service Line Classification], MATCH(SUMIFS(Table15[Unique ID],Table15[System-Owned Portion],E2184,Table15[If Material Anything Other than "Lead" in Column E,Was Material Ever Previously Lead?],G2184,Table15[Customer-Owned Portion],O2184),Table15[Unique ID],0),0)))</f>
        <v>Non-lead</v>
      </c>
      <c r="X2184"/>
    </row>
    <row r="2185" spans="2:24" x14ac:dyDescent="0.35">
      <c r="B2185" s="146"/>
      <c r="C2185" s="31" t="s">
        <v>1064</v>
      </c>
      <c r="D2185" s="31"/>
      <c r="E2185" s="44" t="s">
        <v>3203</v>
      </c>
      <c r="F2185" s="43" t="s">
        <v>3283</v>
      </c>
      <c r="G2185" s="84" t="s">
        <v>3249</v>
      </c>
      <c r="H2185" s="31">
        <v>1950</v>
      </c>
      <c r="I2185" s="207" t="s">
        <v>3336</v>
      </c>
      <c r="J2185" s="84"/>
      <c r="K2185" s="31" t="s">
        <v>41</v>
      </c>
      <c r="L2185" s="31"/>
      <c r="M2185" s="169"/>
      <c r="N2185" s="148"/>
      <c r="O2185" s="44" t="s">
        <v>3203</v>
      </c>
      <c r="P2185" s="43">
        <v>1950</v>
      </c>
      <c r="Q2185" s="207" t="s">
        <v>3336</v>
      </c>
      <c r="R2185" s="84" t="s">
        <v>3203</v>
      </c>
      <c r="S2185" s="31" t="s">
        <v>41</v>
      </c>
      <c r="T2185" s="31"/>
      <c r="U2185" s="169"/>
      <c r="V2185" s="150"/>
      <c r="W2185" s="141" t="str" cm="1">
        <f t="array" ref="W2185">IF(SUM(LEN(B2185:V2185))=0,"",IF(OR(OR(ISBLANK(F2185),SUM(LEN(C2185),LEN(D2185))=0),AND(NOT(E2185="Unknown"),ISBLANK(J2185)),AND(NOT(O2185="Unknown"),ISBLANK(R2185))),"Missing Information", INDEX(Table15[Entire Service Line Classification], MATCH(SUMIFS(Table15[Unique ID],Table15[System-Owned Portion],E2185,Table15[If Material Anything Other than "Lead" in Column E,Was Material Ever Previously Lead?],G2185,Table15[Customer-Owned Portion],O2185),Table15[Unique ID],0),0)))</f>
        <v>Lead Status Unknown</v>
      </c>
      <c r="X2185"/>
    </row>
    <row r="2186" spans="2:24" ht="29" x14ac:dyDescent="0.35">
      <c r="B2186" s="146"/>
      <c r="C2186" s="31" t="s">
        <v>4536</v>
      </c>
      <c r="D2186" s="31"/>
      <c r="E2186" s="44" t="s">
        <v>3284</v>
      </c>
      <c r="F2186" s="43" t="s">
        <v>41</v>
      </c>
      <c r="G2186" s="84" t="s">
        <v>3249</v>
      </c>
      <c r="H2186" s="31">
        <v>1997</v>
      </c>
      <c r="I2186" s="207" t="s">
        <v>3338</v>
      </c>
      <c r="J2186" s="84" t="s">
        <v>3270</v>
      </c>
      <c r="K2186" s="31" t="s">
        <v>41</v>
      </c>
      <c r="L2186" s="31"/>
      <c r="M2186" s="169"/>
      <c r="N2186" s="148"/>
      <c r="O2186" s="44" t="s">
        <v>3284</v>
      </c>
      <c r="P2186" s="43">
        <v>1997</v>
      </c>
      <c r="Q2186" s="207" t="s">
        <v>3338</v>
      </c>
      <c r="R2186" s="84" t="s">
        <v>3270</v>
      </c>
      <c r="S2186" s="31" t="s">
        <v>41</v>
      </c>
      <c r="T2186" s="31"/>
      <c r="U2186" s="169"/>
      <c r="V2186" s="150"/>
      <c r="W2186" s="141" t="str" cm="1">
        <f t="array" ref="W2186">IF(SUM(LEN(B2186:V2186))=0,"",IF(OR(OR(ISBLANK(F2186),SUM(LEN(C2186),LEN(D2186))=0),AND(NOT(E2186="Unknown"),ISBLANK(J2186)),AND(NOT(O2186="Unknown"),ISBLANK(R2186))),"Missing Information", INDEX(Table15[Entire Service Line Classification], MATCH(SUMIFS(Table15[Unique ID],Table15[System-Owned Portion],E2186,Table15[If Material Anything Other than "Lead" in Column E,Was Material Ever Previously Lead?],G2186,Table15[Customer-Owned Portion],O2186),Table15[Unique ID],0),0)))</f>
        <v>Non-lead</v>
      </c>
      <c r="X2186"/>
    </row>
    <row r="2187" spans="2:24" ht="29" x14ac:dyDescent="0.35">
      <c r="B2187" s="146"/>
      <c r="C2187" s="31" t="s">
        <v>1065</v>
      </c>
      <c r="D2187" s="31"/>
      <c r="E2187" s="44" t="s">
        <v>3284</v>
      </c>
      <c r="F2187" s="43" t="s">
        <v>41</v>
      </c>
      <c r="G2187" s="84" t="s">
        <v>3249</v>
      </c>
      <c r="H2187" s="31">
        <v>2006</v>
      </c>
      <c r="I2187" s="207" t="s">
        <v>3338</v>
      </c>
      <c r="J2187" s="84" t="s">
        <v>3270</v>
      </c>
      <c r="K2187" s="31" t="s">
        <v>41</v>
      </c>
      <c r="L2187" s="31"/>
      <c r="M2187" s="169"/>
      <c r="N2187" s="148"/>
      <c r="O2187" s="44" t="s">
        <v>3284</v>
      </c>
      <c r="P2187" s="43">
        <v>2006</v>
      </c>
      <c r="Q2187" s="207" t="s">
        <v>3338</v>
      </c>
      <c r="R2187" s="84" t="s">
        <v>3270</v>
      </c>
      <c r="S2187" s="31" t="s">
        <v>41</v>
      </c>
      <c r="T2187" s="31"/>
      <c r="U2187" s="169"/>
      <c r="V2187" s="150"/>
      <c r="W2187" s="141" t="str" cm="1">
        <f t="array" ref="W2187">IF(SUM(LEN(B2187:V2187))=0,"",IF(OR(OR(ISBLANK(F2187),SUM(LEN(C2187),LEN(D2187))=0),AND(NOT(E2187="Unknown"),ISBLANK(J2187)),AND(NOT(O2187="Unknown"),ISBLANK(R2187))),"Missing Information", INDEX(Table15[Entire Service Line Classification], MATCH(SUMIFS(Table15[Unique ID],Table15[System-Owned Portion],E2187,Table15[If Material Anything Other than "Lead" in Column E,Was Material Ever Previously Lead?],G2187,Table15[Customer-Owned Portion],O2187),Table15[Unique ID],0),0)))</f>
        <v>Non-lead</v>
      </c>
      <c r="X2187"/>
    </row>
    <row r="2188" spans="2:24" x14ac:dyDescent="0.35">
      <c r="B2188" s="146"/>
      <c r="C2188" s="31" t="s">
        <v>4537</v>
      </c>
      <c r="D2188" s="31"/>
      <c r="E2188" s="44" t="s">
        <v>3203</v>
      </c>
      <c r="F2188" s="43" t="s">
        <v>3283</v>
      </c>
      <c r="G2188" s="84" t="s">
        <v>3249</v>
      </c>
      <c r="H2188" s="31">
        <v>1962</v>
      </c>
      <c r="I2188" s="207" t="s">
        <v>3338</v>
      </c>
      <c r="J2188" s="84"/>
      <c r="K2188" s="31" t="s">
        <v>41</v>
      </c>
      <c r="L2188" s="31"/>
      <c r="M2188" s="169"/>
      <c r="N2188" s="148"/>
      <c r="O2188" s="44" t="s">
        <v>3203</v>
      </c>
      <c r="P2188" s="43">
        <v>1962</v>
      </c>
      <c r="Q2188" s="207" t="s">
        <v>3338</v>
      </c>
      <c r="R2188" s="84" t="s">
        <v>3203</v>
      </c>
      <c r="S2188" s="31" t="s">
        <v>41</v>
      </c>
      <c r="T2188" s="31"/>
      <c r="U2188" s="169"/>
      <c r="V2188" s="150"/>
      <c r="W2188" s="141" t="str" cm="1">
        <f t="array" ref="W2188">IF(SUM(LEN(B2188:V2188))=0,"",IF(OR(OR(ISBLANK(F2188),SUM(LEN(C2188),LEN(D2188))=0),AND(NOT(E2188="Unknown"),ISBLANK(J2188)),AND(NOT(O2188="Unknown"),ISBLANK(R2188))),"Missing Information", INDEX(Table15[Entire Service Line Classification], MATCH(SUMIFS(Table15[Unique ID],Table15[System-Owned Portion],E2188,Table15[If Material Anything Other than "Lead" in Column E,Was Material Ever Previously Lead?],G2188,Table15[Customer-Owned Portion],O2188),Table15[Unique ID],0),0)))</f>
        <v>Lead Status Unknown</v>
      </c>
      <c r="X2188"/>
    </row>
    <row r="2189" spans="2:24" x14ac:dyDescent="0.35">
      <c r="B2189" s="146"/>
      <c r="C2189" s="31" t="s">
        <v>4538</v>
      </c>
      <c r="D2189" s="31"/>
      <c r="E2189" s="44" t="s">
        <v>3203</v>
      </c>
      <c r="F2189" s="43" t="s">
        <v>3283</v>
      </c>
      <c r="G2189" s="84" t="s">
        <v>3249</v>
      </c>
      <c r="H2189" s="31">
        <v>1930</v>
      </c>
      <c r="I2189" s="207" t="s">
        <v>3338</v>
      </c>
      <c r="J2189" s="84"/>
      <c r="K2189" s="31" t="s">
        <v>41</v>
      </c>
      <c r="L2189" s="31"/>
      <c r="M2189" s="169"/>
      <c r="N2189" s="148"/>
      <c r="O2189" s="44" t="s">
        <v>3203</v>
      </c>
      <c r="P2189" s="43">
        <v>1930</v>
      </c>
      <c r="Q2189" s="207" t="s">
        <v>3338</v>
      </c>
      <c r="R2189" s="84" t="s">
        <v>3203</v>
      </c>
      <c r="S2189" s="31" t="s">
        <v>41</v>
      </c>
      <c r="T2189" s="31"/>
      <c r="U2189" s="169"/>
      <c r="V2189" s="150"/>
      <c r="W2189" s="141" t="str" cm="1">
        <f t="array" ref="W2189">IF(SUM(LEN(B2189:V2189))=0,"",IF(OR(OR(ISBLANK(F2189),SUM(LEN(C2189),LEN(D2189))=0),AND(NOT(E2189="Unknown"),ISBLANK(J2189)),AND(NOT(O2189="Unknown"),ISBLANK(R2189))),"Missing Information", INDEX(Table15[Entire Service Line Classification], MATCH(SUMIFS(Table15[Unique ID],Table15[System-Owned Portion],E2189,Table15[If Material Anything Other than "Lead" in Column E,Was Material Ever Previously Lead?],G2189,Table15[Customer-Owned Portion],O2189),Table15[Unique ID],0),0)))</f>
        <v>Lead Status Unknown</v>
      </c>
      <c r="X2189"/>
    </row>
    <row r="2190" spans="2:24" ht="29" x14ac:dyDescent="0.35">
      <c r="B2190" s="146"/>
      <c r="C2190" s="31" t="s">
        <v>1066</v>
      </c>
      <c r="D2190" s="31"/>
      <c r="E2190" s="44" t="s">
        <v>3284</v>
      </c>
      <c r="F2190" s="43" t="s">
        <v>41</v>
      </c>
      <c r="G2190" s="84" t="s">
        <v>3249</v>
      </c>
      <c r="H2190" s="31">
        <v>2007</v>
      </c>
      <c r="I2190" s="207" t="s">
        <v>3338</v>
      </c>
      <c r="J2190" s="84" t="s">
        <v>3270</v>
      </c>
      <c r="K2190" s="31" t="s">
        <v>41</v>
      </c>
      <c r="L2190" s="31"/>
      <c r="M2190" s="169"/>
      <c r="N2190" s="148"/>
      <c r="O2190" s="44" t="s">
        <v>3284</v>
      </c>
      <c r="P2190" s="43">
        <v>2007</v>
      </c>
      <c r="Q2190" s="207" t="s">
        <v>3338</v>
      </c>
      <c r="R2190" s="84" t="s">
        <v>3270</v>
      </c>
      <c r="S2190" s="31" t="s">
        <v>41</v>
      </c>
      <c r="T2190" s="31"/>
      <c r="U2190" s="169"/>
      <c r="V2190" s="150"/>
      <c r="W2190" s="141" t="str" cm="1">
        <f t="array" ref="W2190">IF(SUM(LEN(B2190:V2190))=0,"",IF(OR(OR(ISBLANK(F2190),SUM(LEN(C2190),LEN(D2190))=0),AND(NOT(E2190="Unknown"),ISBLANK(J2190)),AND(NOT(O2190="Unknown"),ISBLANK(R2190))),"Missing Information", INDEX(Table15[Entire Service Line Classification], MATCH(SUMIFS(Table15[Unique ID],Table15[System-Owned Portion],E2190,Table15[If Material Anything Other than "Lead" in Column E,Was Material Ever Previously Lead?],G2190,Table15[Customer-Owned Portion],O2190),Table15[Unique ID],0),0)))</f>
        <v>Non-lead</v>
      </c>
      <c r="X2190"/>
    </row>
    <row r="2191" spans="2:24" x14ac:dyDescent="0.35">
      <c r="B2191" s="146"/>
      <c r="C2191" s="31" t="s">
        <v>4539</v>
      </c>
      <c r="D2191" s="31"/>
      <c r="E2191" s="44" t="s">
        <v>3203</v>
      </c>
      <c r="F2191" s="43" t="s">
        <v>3283</v>
      </c>
      <c r="G2191" s="84" t="s">
        <v>3249</v>
      </c>
      <c r="H2191" s="31">
        <v>1939</v>
      </c>
      <c r="I2191" s="207" t="s">
        <v>3338</v>
      </c>
      <c r="J2191" s="84"/>
      <c r="K2191" s="31" t="s">
        <v>41</v>
      </c>
      <c r="L2191" s="31"/>
      <c r="M2191" s="169"/>
      <c r="N2191" s="148"/>
      <c r="O2191" s="44" t="s">
        <v>3203</v>
      </c>
      <c r="P2191" s="43">
        <v>1939</v>
      </c>
      <c r="Q2191" s="207" t="s">
        <v>3338</v>
      </c>
      <c r="R2191" s="84" t="s">
        <v>3203</v>
      </c>
      <c r="S2191" s="31" t="s">
        <v>41</v>
      </c>
      <c r="T2191" s="31"/>
      <c r="U2191" s="169"/>
      <c r="V2191" s="150"/>
      <c r="W2191" s="141" t="str" cm="1">
        <f t="array" ref="W2191">IF(SUM(LEN(B2191:V2191))=0,"",IF(OR(OR(ISBLANK(F2191),SUM(LEN(C2191),LEN(D2191))=0),AND(NOT(E2191="Unknown"),ISBLANK(J2191)),AND(NOT(O2191="Unknown"),ISBLANK(R2191))),"Missing Information", INDEX(Table15[Entire Service Line Classification], MATCH(SUMIFS(Table15[Unique ID],Table15[System-Owned Portion],E2191,Table15[If Material Anything Other than "Lead" in Column E,Was Material Ever Previously Lead?],G2191,Table15[Customer-Owned Portion],O2191),Table15[Unique ID],0),0)))</f>
        <v>Lead Status Unknown</v>
      </c>
      <c r="X2191"/>
    </row>
    <row r="2192" spans="2:24" x14ac:dyDescent="0.35">
      <c r="B2192" s="146"/>
      <c r="C2192" s="31" t="s">
        <v>4540</v>
      </c>
      <c r="D2192" s="31"/>
      <c r="E2192" s="44" t="s">
        <v>3203</v>
      </c>
      <c r="F2192" s="43" t="s">
        <v>3283</v>
      </c>
      <c r="G2192" s="84" t="s">
        <v>3249</v>
      </c>
      <c r="H2192" s="31">
        <v>1940</v>
      </c>
      <c r="I2192" s="207" t="s">
        <v>3338</v>
      </c>
      <c r="J2192" s="84"/>
      <c r="K2192" s="31" t="s">
        <v>41</v>
      </c>
      <c r="L2192" s="31"/>
      <c r="M2192" s="169"/>
      <c r="N2192" s="148"/>
      <c r="O2192" s="44" t="s">
        <v>3203</v>
      </c>
      <c r="P2192" s="43">
        <v>1940</v>
      </c>
      <c r="Q2192" s="207" t="s">
        <v>3338</v>
      </c>
      <c r="R2192" s="84" t="s">
        <v>3203</v>
      </c>
      <c r="S2192" s="31" t="s">
        <v>41</v>
      </c>
      <c r="T2192" s="31"/>
      <c r="U2192" s="169"/>
      <c r="V2192" s="150"/>
      <c r="W2192" s="141" t="str" cm="1">
        <f t="array" ref="W2192">IF(SUM(LEN(B2192:V2192))=0,"",IF(OR(OR(ISBLANK(F2192),SUM(LEN(C2192),LEN(D2192))=0),AND(NOT(E2192="Unknown"),ISBLANK(J2192)),AND(NOT(O2192="Unknown"),ISBLANK(R2192))),"Missing Information", INDEX(Table15[Entire Service Line Classification], MATCH(SUMIFS(Table15[Unique ID],Table15[System-Owned Portion],E2192,Table15[If Material Anything Other than "Lead" in Column E,Was Material Ever Previously Lead?],G2192,Table15[Customer-Owned Portion],O2192),Table15[Unique ID],0),0)))</f>
        <v>Lead Status Unknown</v>
      </c>
      <c r="X2192"/>
    </row>
    <row r="2193" spans="2:24" x14ac:dyDescent="0.35">
      <c r="B2193" s="146"/>
      <c r="C2193" s="31" t="s">
        <v>4541</v>
      </c>
      <c r="D2193" s="31"/>
      <c r="E2193" s="44" t="s">
        <v>3203</v>
      </c>
      <c r="F2193" s="43" t="s">
        <v>3283</v>
      </c>
      <c r="G2193" s="84" t="s">
        <v>3249</v>
      </c>
      <c r="H2193" s="31">
        <v>1927</v>
      </c>
      <c r="I2193" s="207" t="s">
        <v>3338</v>
      </c>
      <c r="J2193" s="84"/>
      <c r="K2193" s="31" t="s">
        <v>41</v>
      </c>
      <c r="L2193" s="31"/>
      <c r="M2193" s="169"/>
      <c r="N2193" s="148"/>
      <c r="O2193" s="44" t="s">
        <v>3203</v>
      </c>
      <c r="P2193" s="43">
        <v>1927</v>
      </c>
      <c r="Q2193" s="207" t="s">
        <v>3338</v>
      </c>
      <c r="R2193" s="84" t="s">
        <v>3203</v>
      </c>
      <c r="S2193" s="31" t="s">
        <v>41</v>
      </c>
      <c r="T2193" s="31"/>
      <c r="U2193" s="169"/>
      <c r="V2193" s="150"/>
      <c r="W2193" s="141" t="str" cm="1">
        <f t="array" ref="W2193">IF(SUM(LEN(B2193:V2193))=0,"",IF(OR(OR(ISBLANK(F2193),SUM(LEN(C2193),LEN(D2193))=0),AND(NOT(E2193="Unknown"),ISBLANK(J2193)),AND(NOT(O2193="Unknown"),ISBLANK(R2193))),"Missing Information", INDEX(Table15[Entire Service Line Classification], MATCH(SUMIFS(Table15[Unique ID],Table15[System-Owned Portion],E2193,Table15[If Material Anything Other than "Lead" in Column E,Was Material Ever Previously Lead?],G2193,Table15[Customer-Owned Portion],O2193),Table15[Unique ID],0),0)))</f>
        <v>Lead Status Unknown</v>
      </c>
      <c r="X2193"/>
    </row>
    <row r="2194" spans="2:24" ht="29" x14ac:dyDescent="0.35">
      <c r="B2194" s="146"/>
      <c r="C2194" s="31" t="s">
        <v>1067</v>
      </c>
      <c r="D2194" s="31"/>
      <c r="E2194" s="44" t="s">
        <v>3284</v>
      </c>
      <c r="F2194" s="43" t="s">
        <v>41</v>
      </c>
      <c r="G2194" s="84" t="s">
        <v>3249</v>
      </c>
      <c r="H2194" s="31">
        <v>2005</v>
      </c>
      <c r="I2194" s="207" t="s">
        <v>3338</v>
      </c>
      <c r="J2194" s="84" t="s">
        <v>3270</v>
      </c>
      <c r="K2194" s="31" t="s">
        <v>41</v>
      </c>
      <c r="L2194" s="31"/>
      <c r="M2194" s="169"/>
      <c r="N2194" s="148"/>
      <c r="O2194" s="44" t="s">
        <v>3284</v>
      </c>
      <c r="P2194" s="43">
        <v>2005</v>
      </c>
      <c r="Q2194" s="207" t="s">
        <v>3338</v>
      </c>
      <c r="R2194" s="84" t="s">
        <v>3270</v>
      </c>
      <c r="S2194" s="31" t="s">
        <v>41</v>
      </c>
      <c r="T2194" s="31"/>
      <c r="U2194" s="169"/>
      <c r="V2194" s="150"/>
      <c r="W2194" s="141" t="str" cm="1">
        <f t="array" ref="W2194">IF(SUM(LEN(B2194:V2194))=0,"",IF(OR(OR(ISBLANK(F2194),SUM(LEN(C2194),LEN(D2194))=0),AND(NOT(E2194="Unknown"),ISBLANK(J2194)),AND(NOT(O2194="Unknown"),ISBLANK(R2194))),"Missing Information", INDEX(Table15[Entire Service Line Classification], MATCH(SUMIFS(Table15[Unique ID],Table15[System-Owned Portion],E2194,Table15[If Material Anything Other than "Lead" in Column E,Was Material Ever Previously Lead?],G2194,Table15[Customer-Owned Portion],O2194),Table15[Unique ID],0),0)))</f>
        <v>Non-lead</v>
      </c>
      <c r="X2194"/>
    </row>
    <row r="2195" spans="2:24" ht="29" x14ac:dyDescent="0.35">
      <c r="B2195" s="146"/>
      <c r="C2195" s="31" t="s">
        <v>4542</v>
      </c>
      <c r="D2195" s="31"/>
      <c r="E2195" s="44" t="s">
        <v>3284</v>
      </c>
      <c r="F2195" s="43" t="s">
        <v>41</v>
      </c>
      <c r="G2195" s="84" t="s">
        <v>3249</v>
      </c>
      <c r="H2195" s="31">
        <v>2005</v>
      </c>
      <c r="I2195" s="207" t="s">
        <v>3338</v>
      </c>
      <c r="J2195" s="84" t="s">
        <v>3270</v>
      </c>
      <c r="K2195" s="31" t="s">
        <v>41</v>
      </c>
      <c r="L2195" s="31"/>
      <c r="M2195" s="169"/>
      <c r="N2195" s="148"/>
      <c r="O2195" s="44" t="s">
        <v>3284</v>
      </c>
      <c r="P2195" s="43">
        <v>2005</v>
      </c>
      <c r="Q2195" s="207" t="s">
        <v>3338</v>
      </c>
      <c r="R2195" s="84" t="s">
        <v>3270</v>
      </c>
      <c r="S2195" s="31" t="s">
        <v>41</v>
      </c>
      <c r="T2195" s="31"/>
      <c r="U2195" s="169"/>
      <c r="V2195" s="150"/>
      <c r="W2195" s="141" t="str" cm="1">
        <f t="array" ref="W2195">IF(SUM(LEN(B2195:V2195))=0,"",IF(OR(OR(ISBLANK(F2195),SUM(LEN(C2195),LEN(D2195))=0),AND(NOT(E2195="Unknown"),ISBLANK(J2195)),AND(NOT(O2195="Unknown"),ISBLANK(R2195))),"Missing Information", INDEX(Table15[Entire Service Line Classification], MATCH(SUMIFS(Table15[Unique ID],Table15[System-Owned Portion],E2195,Table15[If Material Anything Other than "Lead" in Column E,Was Material Ever Previously Lead?],G2195,Table15[Customer-Owned Portion],O2195),Table15[Unique ID],0),0)))</f>
        <v>Non-lead</v>
      </c>
      <c r="X2195"/>
    </row>
    <row r="2196" spans="2:24" ht="29" x14ac:dyDescent="0.35">
      <c r="B2196" s="146"/>
      <c r="C2196" s="31" t="s">
        <v>4543</v>
      </c>
      <c r="D2196" s="31"/>
      <c r="E2196" s="44" t="s">
        <v>3284</v>
      </c>
      <c r="F2196" s="43" t="s">
        <v>41</v>
      </c>
      <c r="G2196" s="84" t="s">
        <v>3249</v>
      </c>
      <c r="H2196" s="31">
        <v>2005</v>
      </c>
      <c r="I2196" s="207" t="s">
        <v>3338</v>
      </c>
      <c r="J2196" s="84" t="s">
        <v>3270</v>
      </c>
      <c r="K2196" s="31" t="s">
        <v>41</v>
      </c>
      <c r="L2196" s="31"/>
      <c r="M2196" s="169"/>
      <c r="N2196" s="148"/>
      <c r="O2196" s="44" t="s">
        <v>3284</v>
      </c>
      <c r="P2196" s="43">
        <v>2005</v>
      </c>
      <c r="Q2196" s="207" t="s">
        <v>3338</v>
      </c>
      <c r="R2196" s="84" t="s">
        <v>3270</v>
      </c>
      <c r="S2196" s="31" t="s">
        <v>41</v>
      </c>
      <c r="T2196" s="31"/>
      <c r="U2196" s="169"/>
      <c r="V2196" s="150"/>
      <c r="W2196" s="141" t="str" cm="1">
        <f t="array" ref="W2196">IF(SUM(LEN(B2196:V2196))=0,"",IF(OR(OR(ISBLANK(F2196),SUM(LEN(C2196),LEN(D2196))=0),AND(NOT(E2196="Unknown"),ISBLANK(J2196)),AND(NOT(O2196="Unknown"),ISBLANK(R2196))),"Missing Information", INDEX(Table15[Entire Service Line Classification], MATCH(SUMIFS(Table15[Unique ID],Table15[System-Owned Portion],E2196,Table15[If Material Anything Other than "Lead" in Column E,Was Material Ever Previously Lead?],G2196,Table15[Customer-Owned Portion],O2196),Table15[Unique ID],0),0)))</f>
        <v>Non-lead</v>
      </c>
      <c r="X2196"/>
    </row>
    <row r="2197" spans="2:24" ht="29" x14ac:dyDescent="0.35">
      <c r="B2197" s="146"/>
      <c r="C2197" s="31" t="s">
        <v>4544</v>
      </c>
      <c r="D2197" s="31"/>
      <c r="E2197" s="44" t="s">
        <v>3284</v>
      </c>
      <c r="F2197" s="43" t="s">
        <v>41</v>
      </c>
      <c r="G2197" s="84" t="s">
        <v>3249</v>
      </c>
      <c r="H2197" s="31">
        <v>2005</v>
      </c>
      <c r="I2197" s="207" t="s">
        <v>3338</v>
      </c>
      <c r="J2197" s="84" t="s">
        <v>3270</v>
      </c>
      <c r="K2197" s="31" t="s">
        <v>41</v>
      </c>
      <c r="L2197" s="31"/>
      <c r="M2197" s="169"/>
      <c r="N2197" s="148"/>
      <c r="O2197" s="44" t="s">
        <v>3284</v>
      </c>
      <c r="P2197" s="43">
        <v>2005</v>
      </c>
      <c r="Q2197" s="207" t="s">
        <v>3338</v>
      </c>
      <c r="R2197" s="84" t="s">
        <v>3270</v>
      </c>
      <c r="S2197" s="31" t="s">
        <v>41</v>
      </c>
      <c r="T2197" s="31"/>
      <c r="U2197" s="169"/>
      <c r="V2197" s="150"/>
      <c r="W2197" s="141" t="str" cm="1">
        <f t="array" ref="W2197">IF(SUM(LEN(B2197:V2197))=0,"",IF(OR(OR(ISBLANK(F2197),SUM(LEN(C2197),LEN(D2197))=0),AND(NOT(E2197="Unknown"),ISBLANK(J2197)),AND(NOT(O2197="Unknown"),ISBLANK(R2197))),"Missing Information", INDEX(Table15[Entire Service Line Classification], MATCH(SUMIFS(Table15[Unique ID],Table15[System-Owned Portion],E2197,Table15[If Material Anything Other than "Lead" in Column E,Was Material Ever Previously Lead?],G2197,Table15[Customer-Owned Portion],O2197),Table15[Unique ID],0),0)))</f>
        <v>Non-lead</v>
      </c>
      <c r="X2197"/>
    </row>
    <row r="2198" spans="2:24" ht="29" x14ac:dyDescent="0.35">
      <c r="B2198" s="146"/>
      <c r="C2198" s="31" t="s">
        <v>4545</v>
      </c>
      <c r="D2198" s="31"/>
      <c r="E2198" s="44" t="s">
        <v>3284</v>
      </c>
      <c r="F2198" s="43" t="s">
        <v>41</v>
      </c>
      <c r="G2198" s="84" t="s">
        <v>3249</v>
      </c>
      <c r="H2198" s="31">
        <v>2005</v>
      </c>
      <c r="I2198" s="207" t="s">
        <v>3338</v>
      </c>
      <c r="J2198" s="84" t="s">
        <v>3270</v>
      </c>
      <c r="K2198" s="31" t="s">
        <v>41</v>
      </c>
      <c r="L2198" s="31"/>
      <c r="M2198" s="169"/>
      <c r="N2198" s="148"/>
      <c r="O2198" s="44" t="s">
        <v>3284</v>
      </c>
      <c r="P2198" s="43">
        <v>2005</v>
      </c>
      <c r="Q2198" s="207" t="s">
        <v>3338</v>
      </c>
      <c r="R2198" s="84" t="s">
        <v>3270</v>
      </c>
      <c r="S2198" s="31" t="s">
        <v>41</v>
      </c>
      <c r="T2198" s="31"/>
      <c r="U2198" s="169"/>
      <c r="V2198" s="150"/>
      <c r="W2198" s="141" t="str" cm="1">
        <f t="array" ref="W2198">IF(SUM(LEN(B2198:V2198))=0,"",IF(OR(OR(ISBLANK(F2198),SUM(LEN(C2198),LEN(D2198))=0),AND(NOT(E2198="Unknown"),ISBLANK(J2198)),AND(NOT(O2198="Unknown"),ISBLANK(R2198))),"Missing Information", INDEX(Table15[Entire Service Line Classification], MATCH(SUMIFS(Table15[Unique ID],Table15[System-Owned Portion],E2198,Table15[If Material Anything Other than "Lead" in Column E,Was Material Ever Previously Lead?],G2198,Table15[Customer-Owned Portion],O2198),Table15[Unique ID],0),0)))</f>
        <v>Non-lead</v>
      </c>
      <c r="X2198"/>
    </row>
    <row r="2199" spans="2:24" ht="29" x14ac:dyDescent="0.35">
      <c r="B2199" s="146"/>
      <c r="C2199" s="31" t="s">
        <v>4546</v>
      </c>
      <c r="D2199" s="31"/>
      <c r="E2199" s="44" t="s">
        <v>3284</v>
      </c>
      <c r="F2199" s="43" t="s">
        <v>41</v>
      </c>
      <c r="G2199" s="84" t="s">
        <v>3249</v>
      </c>
      <c r="H2199" s="31">
        <v>2005</v>
      </c>
      <c r="I2199" s="207" t="s">
        <v>3338</v>
      </c>
      <c r="J2199" s="84" t="s">
        <v>3270</v>
      </c>
      <c r="K2199" s="31" t="s">
        <v>41</v>
      </c>
      <c r="L2199" s="31"/>
      <c r="M2199" s="169"/>
      <c r="N2199" s="148"/>
      <c r="O2199" s="44" t="s">
        <v>3284</v>
      </c>
      <c r="P2199" s="43">
        <v>2005</v>
      </c>
      <c r="Q2199" s="207" t="s">
        <v>3338</v>
      </c>
      <c r="R2199" s="84" t="s">
        <v>3270</v>
      </c>
      <c r="S2199" s="31" t="s">
        <v>41</v>
      </c>
      <c r="T2199" s="31"/>
      <c r="U2199" s="169"/>
      <c r="V2199" s="150"/>
      <c r="W2199" s="141" t="str" cm="1">
        <f t="array" ref="W2199">IF(SUM(LEN(B2199:V2199))=0,"",IF(OR(OR(ISBLANK(F2199),SUM(LEN(C2199),LEN(D2199))=0),AND(NOT(E2199="Unknown"),ISBLANK(J2199)),AND(NOT(O2199="Unknown"),ISBLANK(R2199))),"Missing Information", INDEX(Table15[Entire Service Line Classification], MATCH(SUMIFS(Table15[Unique ID],Table15[System-Owned Portion],E2199,Table15[If Material Anything Other than "Lead" in Column E,Was Material Ever Previously Lead?],G2199,Table15[Customer-Owned Portion],O2199),Table15[Unique ID],0),0)))</f>
        <v>Non-lead</v>
      </c>
      <c r="X2199"/>
    </row>
    <row r="2200" spans="2:24" ht="29" x14ac:dyDescent="0.35">
      <c r="B2200" s="146"/>
      <c r="C2200" s="31" t="s">
        <v>4547</v>
      </c>
      <c r="D2200" s="31"/>
      <c r="E2200" s="44" t="s">
        <v>3284</v>
      </c>
      <c r="F2200" s="43" t="s">
        <v>41</v>
      </c>
      <c r="G2200" s="84" t="s">
        <v>3249</v>
      </c>
      <c r="H2200" s="31">
        <v>2005</v>
      </c>
      <c r="I2200" s="207" t="s">
        <v>3338</v>
      </c>
      <c r="J2200" s="84" t="s">
        <v>3270</v>
      </c>
      <c r="K2200" s="31" t="s">
        <v>41</v>
      </c>
      <c r="L2200" s="31"/>
      <c r="M2200" s="169"/>
      <c r="N2200" s="148"/>
      <c r="O2200" s="44" t="s">
        <v>3284</v>
      </c>
      <c r="P2200" s="43">
        <v>2005</v>
      </c>
      <c r="Q2200" s="207" t="s">
        <v>3338</v>
      </c>
      <c r="R2200" s="84" t="s">
        <v>3270</v>
      </c>
      <c r="S2200" s="31" t="s">
        <v>41</v>
      </c>
      <c r="T2200" s="31"/>
      <c r="U2200" s="169"/>
      <c r="V2200" s="150"/>
      <c r="W2200" s="141" t="str" cm="1">
        <f t="array" ref="W2200">IF(SUM(LEN(B2200:V2200))=0,"",IF(OR(OR(ISBLANK(F2200),SUM(LEN(C2200),LEN(D2200))=0),AND(NOT(E2200="Unknown"),ISBLANK(J2200)),AND(NOT(O2200="Unknown"),ISBLANK(R2200))),"Missing Information", INDEX(Table15[Entire Service Line Classification], MATCH(SUMIFS(Table15[Unique ID],Table15[System-Owned Portion],E2200,Table15[If Material Anything Other than "Lead" in Column E,Was Material Ever Previously Lead?],G2200,Table15[Customer-Owned Portion],O2200),Table15[Unique ID],0),0)))</f>
        <v>Non-lead</v>
      </c>
      <c r="X2200"/>
    </row>
    <row r="2201" spans="2:24" ht="29" x14ac:dyDescent="0.35">
      <c r="B2201" s="146"/>
      <c r="C2201" s="31" t="s">
        <v>4548</v>
      </c>
      <c r="D2201" s="31"/>
      <c r="E2201" s="44" t="s">
        <v>3284</v>
      </c>
      <c r="F2201" s="43" t="s">
        <v>41</v>
      </c>
      <c r="G2201" s="84" t="s">
        <v>3249</v>
      </c>
      <c r="H2201" s="31">
        <v>2005</v>
      </c>
      <c r="I2201" s="207" t="s">
        <v>3338</v>
      </c>
      <c r="J2201" s="84" t="s">
        <v>3270</v>
      </c>
      <c r="K2201" s="31" t="s">
        <v>41</v>
      </c>
      <c r="L2201" s="31"/>
      <c r="M2201" s="169"/>
      <c r="N2201" s="148"/>
      <c r="O2201" s="44" t="s">
        <v>3284</v>
      </c>
      <c r="P2201" s="43">
        <v>2005</v>
      </c>
      <c r="Q2201" s="207" t="s">
        <v>3338</v>
      </c>
      <c r="R2201" s="84" t="s">
        <v>3270</v>
      </c>
      <c r="S2201" s="31" t="s">
        <v>41</v>
      </c>
      <c r="T2201" s="31"/>
      <c r="U2201" s="169"/>
      <c r="V2201" s="150"/>
      <c r="W2201" s="141" t="str" cm="1">
        <f t="array" ref="W2201">IF(SUM(LEN(B2201:V2201))=0,"",IF(OR(OR(ISBLANK(F2201),SUM(LEN(C2201),LEN(D2201))=0),AND(NOT(E2201="Unknown"),ISBLANK(J2201)),AND(NOT(O2201="Unknown"),ISBLANK(R2201))),"Missing Information", INDEX(Table15[Entire Service Line Classification], MATCH(SUMIFS(Table15[Unique ID],Table15[System-Owned Portion],E2201,Table15[If Material Anything Other than "Lead" in Column E,Was Material Ever Previously Lead?],G2201,Table15[Customer-Owned Portion],O2201),Table15[Unique ID],0),0)))</f>
        <v>Non-lead</v>
      </c>
      <c r="X2201"/>
    </row>
    <row r="2202" spans="2:24" x14ac:dyDescent="0.35">
      <c r="B2202" s="146"/>
      <c r="C2202" s="31" t="s">
        <v>4549</v>
      </c>
      <c r="D2202" s="31"/>
      <c r="E2202" s="44" t="s">
        <v>3203</v>
      </c>
      <c r="F2202" s="43" t="s">
        <v>3283</v>
      </c>
      <c r="G2202" s="84" t="s">
        <v>3249</v>
      </c>
      <c r="H2202" s="31">
        <v>1930</v>
      </c>
      <c r="I2202" s="207" t="s">
        <v>3338</v>
      </c>
      <c r="J2202" s="84"/>
      <c r="K2202" s="31" t="s">
        <v>41</v>
      </c>
      <c r="L2202" s="31"/>
      <c r="M2202" s="169"/>
      <c r="N2202" s="148"/>
      <c r="O2202" s="44" t="s">
        <v>3203</v>
      </c>
      <c r="P2202" s="43">
        <v>1930</v>
      </c>
      <c r="Q2202" s="207" t="s">
        <v>3338</v>
      </c>
      <c r="R2202" s="84" t="s">
        <v>3203</v>
      </c>
      <c r="S2202" s="31" t="s">
        <v>41</v>
      </c>
      <c r="T2202" s="31"/>
      <c r="U2202" s="169"/>
      <c r="V2202" s="150"/>
      <c r="W2202" s="141" t="str" cm="1">
        <f t="array" ref="W2202">IF(SUM(LEN(B2202:V2202))=0,"",IF(OR(OR(ISBLANK(F2202),SUM(LEN(C2202),LEN(D2202))=0),AND(NOT(E2202="Unknown"),ISBLANK(J2202)),AND(NOT(O2202="Unknown"),ISBLANK(R2202))),"Missing Information", INDEX(Table15[Entire Service Line Classification], MATCH(SUMIFS(Table15[Unique ID],Table15[System-Owned Portion],E2202,Table15[If Material Anything Other than "Lead" in Column E,Was Material Ever Previously Lead?],G2202,Table15[Customer-Owned Portion],O2202),Table15[Unique ID],0),0)))</f>
        <v>Lead Status Unknown</v>
      </c>
      <c r="X2202"/>
    </row>
    <row r="2203" spans="2:24" ht="29" x14ac:dyDescent="0.35">
      <c r="B2203" s="146"/>
      <c r="C2203" s="31" t="s">
        <v>4550</v>
      </c>
      <c r="D2203" s="31"/>
      <c r="E2203" s="44" t="s">
        <v>3284</v>
      </c>
      <c r="F2203" s="43" t="s">
        <v>41</v>
      </c>
      <c r="G2203" s="84" t="s">
        <v>3249</v>
      </c>
      <c r="H2203" s="31">
        <v>2005</v>
      </c>
      <c r="I2203" s="207" t="s">
        <v>3337</v>
      </c>
      <c r="J2203" s="84" t="s">
        <v>3270</v>
      </c>
      <c r="K2203" s="31" t="s">
        <v>41</v>
      </c>
      <c r="L2203" s="31"/>
      <c r="M2203" s="169"/>
      <c r="N2203" s="148"/>
      <c r="O2203" s="44" t="s">
        <v>3284</v>
      </c>
      <c r="P2203" s="43">
        <v>2005</v>
      </c>
      <c r="Q2203" s="207" t="s">
        <v>3337</v>
      </c>
      <c r="R2203" s="84" t="s">
        <v>3270</v>
      </c>
      <c r="S2203" s="31" t="s">
        <v>41</v>
      </c>
      <c r="T2203" s="31"/>
      <c r="U2203" s="169"/>
      <c r="V2203" s="150"/>
      <c r="W2203" s="141" t="str" cm="1">
        <f t="array" ref="W2203">IF(SUM(LEN(B2203:V2203))=0,"",IF(OR(OR(ISBLANK(F2203),SUM(LEN(C2203),LEN(D2203))=0),AND(NOT(E2203="Unknown"),ISBLANK(J2203)),AND(NOT(O2203="Unknown"),ISBLANK(R2203))),"Missing Information", INDEX(Table15[Entire Service Line Classification], MATCH(SUMIFS(Table15[Unique ID],Table15[System-Owned Portion],E2203,Table15[If Material Anything Other than "Lead" in Column E,Was Material Ever Previously Lead?],G2203,Table15[Customer-Owned Portion],O2203),Table15[Unique ID],0),0)))</f>
        <v>Non-lead</v>
      </c>
      <c r="X2203"/>
    </row>
    <row r="2204" spans="2:24" ht="29" x14ac:dyDescent="0.35">
      <c r="B2204" s="146"/>
      <c r="C2204" s="31" t="s">
        <v>1068</v>
      </c>
      <c r="D2204" s="31"/>
      <c r="E2204" s="44" t="s">
        <v>3284</v>
      </c>
      <c r="F2204" s="43" t="s">
        <v>41</v>
      </c>
      <c r="G2204" s="84" t="s">
        <v>3249</v>
      </c>
      <c r="H2204" s="31">
        <v>2005</v>
      </c>
      <c r="I2204" s="207" t="s">
        <v>3338</v>
      </c>
      <c r="J2204" s="84" t="s">
        <v>3270</v>
      </c>
      <c r="K2204" s="31" t="s">
        <v>41</v>
      </c>
      <c r="L2204" s="31"/>
      <c r="M2204" s="169"/>
      <c r="N2204" s="148"/>
      <c r="O2204" s="44" t="s">
        <v>3284</v>
      </c>
      <c r="P2204" s="43">
        <v>2005</v>
      </c>
      <c r="Q2204" s="207" t="s">
        <v>3338</v>
      </c>
      <c r="R2204" s="84" t="s">
        <v>3270</v>
      </c>
      <c r="S2204" s="31" t="s">
        <v>41</v>
      </c>
      <c r="T2204" s="31"/>
      <c r="U2204" s="169"/>
      <c r="V2204" s="150"/>
      <c r="W2204" s="141" t="str" cm="1">
        <f t="array" ref="W2204">IF(SUM(LEN(B2204:V2204))=0,"",IF(OR(OR(ISBLANK(F2204),SUM(LEN(C2204),LEN(D2204))=0),AND(NOT(E2204="Unknown"),ISBLANK(J2204)),AND(NOT(O2204="Unknown"),ISBLANK(R2204))),"Missing Information", INDEX(Table15[Entire Service Line Classification], MATCH(SUMIFS(Table15[Unique ID],Table15[System-Owned Portion],E2204,Table15[If Material Anything Other than "Lead" in Column E,Was Material Ever Previously Lead?],G2204,Table15[Customer-Owned Portion],O2204),Table15[Unique ID],0),0)))</f>
        <v>Non-lead</v>
      </c>
      <c r="X2204"/>
    </row>
    <row r="2205" spans="2:24" ht="29" x14ac:dyDescent="0.35">
      <c r="B2205" s="146"/>
      <c r="C2205" s="31" t="s">
        <v>1069</v>
      </c>
      <c r="D2205" s="31"/>
      <c r="E2205" s="44" t="s">
        <v>3284</v>
      </c>
      <c r="F2205" s="43" t="s">
        <v>41</v>
      </c>
      <c r="G2205" s="84" t="s">
        <v>3249</v>
      </c>
      <c r="H2205" s="31">
        <v>2005</v>
      </c>
      <c r="I2205" s="207" t="s">
        <v>3338</v>
      </c>
      <c r="J2205" s="84" t="s">
        <v>3270</v>
      </c>
      <c r="K2205" s="31" t="s">
        <v>41</v>
      </c>
      <c r="L2205" s="31"/>
      <c r="M2205" s="169"/>
      <c r="N2205" s="148"/>
      <c r="O2205" s="44" t="s">
        <v>3284</v>
      </c>
      <c r="P2205" s="43">
        <v>2005</v>
      </c>
      <c r="Q2205" s="207" t="s">
        <v>3338</v>
      </c>
      <c r="R2205" s="84" t="s">
        <v>3270</v>
      </c>
      <c r="S2205" s="31" t="s">
        <v>41</v>
      </c>
      <c r="T2205" s="31"/>
      <c r="U2205" s="169"/>
      <c r="V2205" s="150"/>
      <c r="W2205" s="141" t="str" cm="1">
        <f t="array" ref="W2205">IF(SUM(LEN(B2205:V2205))=0,"",IF(OR(OR(ISBLANK(F2205),SUM(LEN(C2205),LEN(D2205))=0),AND(NOT(E2205="Unknown"),ISBLANK(J2205)),AND(NOT(O2205="Unknown"),ISBLANK(R2205))),"Missing Information", INDEX(Table15[Entire Service Line Classification], MATCH(SUMIFS(Table15[Unique ID],Table15[System-Owned Portion],E2205,Table15[If Material Anything Other than "Lead" in Column E,Was Material Ever Previously Lead?],G2205,Table15[Customer-Owned Portion],O2205),Table15[Unique ID],0),0)))</f>
        <v>Non-lead</v>
      </c>
      <c r="X2205"/>
    </row>
    <row r="2206" spans="2:24" ht="29" x14ac:dyDescent="0.35">
      <c r="B2206" s="146"/>
      <c r="C2206" s="31" t="s">
        <v>4551</v>
      </c>
      <c r="D2206" s="31"/>
      <c r="E2206" s="44" t="s">
        <v>3284</v>
      </c>
      <c r="F2206" s="43" t="s">
        <v>41</v>
      </c>
      <c r="G2206" s="84" t="s">
        <v>3249</v>
      </c>
      <c r="H2206" s="31">
        <v>2005</v>
      </c>
      <c r="I2206" s="207" t="s">
        <v>3338</v>
      </c>
      <c r="J2206" s="84" t="s">
        <v>3270</v>
      </c>
      <c r="K2206" s="31" t="s">
        <v>41</v>
      </c>
      <c r="L2206" s="31"/>
      <c r="M2206" s="169"/>
      <c r="N2206" s="148"/>
      <c r="O2206" s="44" t="s">
        <v>3284</v>
      </c>
      <c r="P2206" s="43">
        <v>2005</v>
      </c>
      <c r="Q2206" s="207" t="s">
        <v>3338</v>
      </c>
      <c r="R2206" s="84" t="s">
        <v>3270</v>
      </c>
      <c r="S2206" s="31" t="s">
        <v>41</v>
      </c>
      <c r="T2206" s="31"/>
      <c r="U2206" s="169"/>
      <c r="V2206" s="150"/>
      <c r="W2206" s="141" t="str" cm="1">
        <f t="array" ref="W2206">IF(SUM(LEN(B2206:V2206))=0,"",IF(OR(OR(ISBLANK(F2206),SUM(LEN(C2206),LEN(D2206))=0),AND(NOT(E2206="Unknown"),ISBLANK(J2206)),AND(NOT(O2206="Unknown"),ISBLANK(R2206))),"Missing Information", INDEX(Table15[Entire Service Line Classification], MATCH(SUMIFS(Table15[Unique ID],Table15[System-Owned Portion],E2206,Table15[If Material Anything Other than "Lead" in Column E,Was Material Ever Previously Lead?],G2206,Table15[Customer-Owned Portion],O2206),Table15[Unique ID],0),0)))</f>
        <v>Non-lead</v>
      </c>
      <c r="X2206"/>
    </row>
    <row r="2207" spans="2:24" ht="29" x14ac:dyDescent="0.35">
      <c r="B2207" s="146"/>
      <c r="C2207" s="31" t="s">
        <v>4552</v>
      </c>
      <c r="D2207" s="31"/>
      <c r="E2207" s="44" t="s">
        <v>3284</v>
      </c>
      <c r="F2207" s="43" t="s">
        <v>41</v>
      </c>
      <c r="G2207" s="84" t="s">
        <v>3249</v>
      </c>
      <c r="H2207" s="31">
        <v>2005</v>
      </c>
      <c r="I2207" s="207" t="s">
        <v>3338</v>
      </c>
      <c r="J2207" s="84" t="s">
        <v>3270</v>
      </c>
      <c r="K2207" s="31" t="s">
        <v>41</v>
      </c>
      <c r="L2207" s="31"/>
      <c r="M2207" s="169"/>
      <c r="N2207" s="148"/>
      <c r="O2207" s="44" t="s">
        <v>3284</v>
      </c>
      <c r="P2207" s="43">
        <v>2005</v>
      </c>
      <c r="Q2207" s="207" t="s">
        <v>3338</v>
      </c>
      <c r="R2207" s="84" t="s">
        <v>3270</v>
      </c>
      <c r="S2207" s="31" t="s">
        <v>41</v>
      </c>
      <c r="T2207" s="31"/>
      <c r="U2207" s="169"/>
      <c r="V2207" s="150"/>
      <c r="W2207" s="141" t="str" cm="1">
        <f t="array" ref="W2207">IF(SUM(LEN(B2207:V2207))=0,"",IF(OR(OR(ISBLANK(F2207),SUM(LEN(C2207),LEN(D2207))=0),AND(NOT(E2207="Unknown"),ISBLANK(J2207)),AND(NOT(O2207="Unknown"),ISBLANK(R2207))),"Missing Information", INDEX(Table15[Entire Service Line Classification], MATCH(SUMIFS(Table15[Unique ID],Table15[System-Owned Portion],E2207,Table15[If Material Anything Other than "Lead" in Column E,Was Material Ever Previously Lead?],G2207,Table15[Customer-Owned Portion],O2207),Table15[Unique ID],0),0)))</f>
        <v>Non-lead</v>
      </c>
      <c r="X2207"/>
    </row>
    <row r="2208" spans="2:24" ht="29" x14ac:dyDescent="0.35">
      <c r="B2208" s="146"/>
      <c r="C2208" s="31" t="s">
        <v>4553</v>
      </c>
      <c r="D2208" s="31"/>
      <c r="E2208" s="44" t="s">
        <v>3284</v>
      </c>
      <c r="F2208" s="43" t="s">
        <v>41</v>
      </c>
      <c r="G2208" s="84" t="s">
        <v>3249</v>
      </c>
      <c r="H2208" s="31">
        <v>2005</v>
      </c>
      <c r="I2208" s="207" t="s">
        <v>3338</v>
      </c>
      <c r="J2208" s="84" t="s">
        <v>3270</v>
      </c>
      <c r="K2208" s="31" t="s">
        <v>41</v>
      </c>
      <c r="L2208" s="31"/>
      <c r="M2208" s="169"/>
      <c r="N2208" s="148"/>
      <c r="O2208" s="44" t="s">
        <v>3284</v>
      </c>
      <c r="P2208" s="43">
        <v>2005</v>
      </c>
      <c r="Q2208" s="207" t="s">
        <v>3338</v>
      </c>
      <c r="R2208" s="84" t="s">
        <v>3270</v>
      </c>
      <c r="S2208" s="31" t="s">
        <v>41</v>
      </c>
      <c r="T2208" s="31"/>
      <c r="U2208" s="169"/>
      <c r="V2208" s="150"/>
      <c r="W2208" s="141" t="str" cm="1">
        <f t="array" ref="W2208">IF(SUM(LEN(B2208:V2208))=0,"",IF(OR(OR(ISBLANK(F2208),SUM(LEN(C2208),LEN(D2208))=0),AND(NOT(E2208="Unknown"),ISBLANK(J2208)),AND(NOT(O2208="Unknown"),ISBLANK(R2208))),"Missing Information", INDEX(Table15[Entire Service Line Classification], MATCH(SUMIFS(Table15[Unique ID],Table15[System-Owned Portion],E2208,Table15[If Material Anything Other than "Lead" in Column E,Was Material Ever Previously Lead?],G2208,Table15[Customer-Owned Portion],O2208),Table15[Unique ID],0),0)))</f>
        <v>Non-lead</v>
      </c>
      <c r="X2208"/>
    </row>
    <row r="2209" spans="2:24" ht="29" x14ac:dyDescent="0.35">
      <c r="B2209" s="146"/>
      <c r="C2209" s="31" t="s">
        <v>4554</v>
      </c>
      <c r="D2209" s="31"/>
      <c r="E2209" s="44" t="s">
        <v>3284</v>
      </c>
      <c r="F2209" s="43" t="s">
        <v>41</v>
      </c>
      <c r="G2209" s="84" t="s">
        <v>3249</v>
      </c>
      <c r="H2209" s="31">
        <v>2005</v>
      </c>
      <c r="I2209" s="207" t="s">
        <v>3338</v>
      </c>
      <c r="J2209" s="84" t="s">
        <v>3270</v>
      </c>
      <c r="K2209" s="31" t="s">
        <v>41</v>
      </c>
      <c r="L2209" s="31"/>
      <c r="M2209" s="169"/>
      <c r="N2209" s="148"/>
      <c r="O2209" s="44" t="s">
        <v>3284</v>
      </c>
      <c r="P2209" s="43">
        <v>2005</v>
      </c>
      <c r="Q2209" s="207" t="s">
        <v>3338</v>
      </c>
      <c r="R2209" s="84" t="s">
        <v>3270</v>
      </c>
      <c r="S2209" s="31" t="s">
        <v>41</v>
      </c>
      <c r="T2209" s="31"/>
      <c r="U2209" s="169"/>
      <c r="V2209" s="150"/>
      <c r="W2209" s="141" t="str" cm="1">
        <f t="array" ref="W2209">IF(SUM(LEN(B2209:V2209))=0,"",IF(OR(OR(ISBLANK(F2209),SUM(LEN(C2209),LEN(D2209))=0),AND(NOT(E2209="Unknown"),ISBLANK(J2209)),AND(NOT(O2209="Unknown"),ISBLANK(R2209))),"Missing Information", INDEX(Table15[Entire Service Line Classification], MATCH(SUMIFS(Table15[Unique ID],Table15[System-Owned Portion],E2209,Table15[If Material Anything Other than "Lead" in Column E,Was Material Ever Previously Lead?],G2209,Table15[Customer-Owned Portion],O2209),Table15[Unique ID],0),0)))</f>
        <v>Non-lead</v>
      </c>
      <c r="X2209"/>
    </row>
    <row r="2210" spans="2:24" ht="29" x14ac:dyDescent="0.35">
      <c r="B2210" s="146"/>
      <c r="C2210" s="31" t="s">
        <v>4555</v>
      </c>
      <c r="D2210" s="31"/>
      <c r="E2210" s="44" t="s">
        <v>3284</v>
      </c>
      <c r="F2210" s="43" t="s">
        <v>41</v>
      </c>
      <c r="G2210" s="84" t="s">
        <v>3249</v>
      </c>
      <c r="H2210" s="31">
        <v>2005</v>
      </c>
      <c r="I2210" s="207" t="s">
        <v>3338</v>
      </c>
      <c r="J2210" s="84" t="s">
        <v>3270</v>
      </c>
      <c r="K2210" s="31" t="s">
        <v>41</v>
      </c>
      <c r="L2210" s="31"/>
      <c r="M2210" s="169"/>
      <c r="N2210" s="148"/>
      <c r="O2210" s="44" t="s">
        <v>3284</v>
      </c>
      <c r="P2210" s="43">
        <v>2005</v>
      </c>
      <c r="Q2210" s="207" t="s">
        <v>3338</v>
      </c>
      <c r="R2210" s="84" t="s">
        <v>3270</v>
      </c>
      <c r="S2210" s="31" t="s">
        <v>41</v>
      </c>
      <c r="T2210" s="31"/>
      <c r="U2210" s="169"/>
      <c r="V2210" s="150"/>
      <c r="W2210" s="141" t="str" cm="1">
        <f t="array" ref="W2210">IF(SUM(LEN(B2210:V2210))=0,"",IF(OR(OR(ISBLANK(F2210),SUM(LEN(C2210),LEN(D2210))=0),AND(NOT(E2210="Unknown"),ISBLANK(J2210)),AND(NOT(O2210="Unknown"),ISBLANK(R2210))),"Missing Information", INDEX(Table15[Entire Service Line Classification], MATCH(SUMIFS(Table15[Unique ID],Table15[System-Owned Portion],E2210,Table15[If Material Anything Other than "Lead" in Column E,Was Material Ever Previously Lead?],G2210,Table15[Customer-Owned Portion],O2210),Table15[Unique ID],0),0)))</f>
        <v>Non-lead</v>
      </c>
      <c r="X2210"/>
    </row>
    <row r="2211" spans="2:24" ht="29" x14ac:dyDescent="0.35">
      <c r="B2211" s="146"/>
      <c r="C2211" s="31" t="s">
        <v>4556</v>
      </c>
      <c r="D2211" s="31"/>
      <c r="E2211" s="44" t="s">
        <v>3284</v>
      </c>
      <c r="F2211" s="43" t="s">
        <v>41</v>
      </c>
      <c r="G2211" s="84" t="s">
        <v>3249</v>
      </c>
      <c r="H2211" s="31">
        <v>2005</v>
      </c>
      <c r="I2211" s="207" t="s">
        <v>3338</v>
      </c>
      <c r="J2211" s="84" t="s">
        <v>3270</v>
      </c>
      <c r="K2211" s="31" t="s">
        <v>41</v>
      </c>
      <c r="L2211" s="31"/>
      <c r="M2211" s="169"/>
      <c r="N2211" s="148"/>
      <c r="O2211" s="44" t="s">
        <v>3284</v>
      </c>
      <c r="P2211" s="43">
        <v>2005</v>
      </c>
      <c r="Q2211" s="207" t="s">
        <v>3338</v>
      </c>
      <c r="R2211" s="84" t="s">
        <v>3270</v>
      </c>
      <c r="S2211" s="31" t="s">
        <v>41</v>
      </c>
      <c r="T2211" s="31"/>
      <c r="U2211" s="169"/>
      <c r="V2211" s="150"/>
      <c r="W2211" s="141" t="str" cm="1">
        <f t="array" ref="W2211">IF(SUM(LEN(B2211:V2211))=0,"",IF(OR(OR(ISBLANK(F2211),SUM(LEN(C2211),LEN(D2211))=0),AND(NOT(E2211="Unknown"),ISBLANK(J2211)),AND(NOT(O2211="Unknown"),ISBLANK(R2211))),"Missing Information", INDEX(Table15[Entire Service Line Classification], MATCH(SUMIFS(Table15[Unique ID],Table15[System-Owned Portion],E2211,Table15[If Material Anything Other than "Lead" in Column E,Was Material Ever Previously Lead?],G2211,Table15[Customer-Owned Portion],O2211),Table15[Unique ID],0),0)))</f>
        <v>Non-lead</v>
      </c>
      <c r="X2211"/>
    </row>
    <row r="2212" spans="2:24" ht="29" x14ac:dyDescent="0.35">
      <c r="B2212" s="146"/>
      <c r="C2212" s="31" t="s">
        <v>4557</v>
      </c>
      <c r="D2212" s="31"/>
      <c r="E2212" s="44" t="s">
        <v>3284</v>
      </c>
      <c r="F2212" s="43" t="s">
        <v>41</v>
      </c>
      <c r="G2212" s="84" t="s">
        <v>3249</v>
      </c>
      <c r="H2212" s="31">
        <v>2006</v>
      </c>
      <c r="I2212" s="207" t="s">
        <v>3338</v>
      </c>
      <c r="J2212" s="84" t="s">
        <v>3270</v>
      </c>
      <c r="K2212" s="31" t="s">
        <v>41</v>
      </c>
      <c r="L2212" s="31"/>
      <c r="M2212" s="169"/>
      <c r="N2212" s="148"/>
      <c r="O2212" s="44" t="s">
        <v>3284</v>
      </c>
      <c r="P2212" s="43">
        <v>2006</v>
      </c>
      <c r="Q2212" s="207" t="s">
        <v>3338</v>
      </c>
      <c r="R2212" s="84" t="s">
        <v>3270</v>
      </c>
      <c r="S2212" s="31" t="s">
        <v>41</v>
      </c>
      <c r="T2212" s="31"/>
      <c r="U2212" s="169"/>
      <c r="V2212" s="150"/>
      <c r="W2212" s="141" t="str" cm="1">
        <f t="array" ref="W2212">IF(SUM(LEN(B2212:V2212))=0,"",IF(OR(OR(ISBLANK(F2212),SUM(LEN(C2212),LEN(D2212))=0),AND(NOT(E2212="Unknown"),ISBLANK(J2212)),AND(NOT(O2212="Unknown"),ISBLANK(R2212))),"Missing Information", INDEX(Table15[Entire Service Line Classification], MATCH(SUMIFS(Table15[Unique ID],Table15[System-Owned Portion],E2212,Table15[If Material Anything Other than "Lead" in Column E,Was Material Ever Previously Lead?],G2212,Table15[Customer-Owned Portion],O2212),Table15[Unique ID],0),0)))</f>
        <v>Non-lead</v>
      </c>
      <c r="X2212"/>
    </row>
    <row r="2213" spans="2:24" x14ac:dyDescent="0.35">
      <c r="B2213" s="146"/>
      <c r="C2213" s="31" t="s">
        <v>4558</v>
      </c>
      <c r="D2213" s="31"/>
      <c r="E2213" s="44" t="s">
        <v>3203</v>
      </c>
      <c r="F2213" s="43" t="s">
        <v>3283</v>
      </c>
      <c r="G2213" s="84" t="s">
        <v>3249</v>
      </c>
      <c r="H2213" s="31">
        <v>1930</v>
      </c>
      <c r="I2213" s="207" t="s">
        <v>3338</v>
      </c>
      <c r="J2213" s="84"/>
      <c r="K2213" s="31" t="s">
        <v>41</v>
      </c>
      <c r="L2213" s="31"/>
      <c r="M2213" s="169"/>
      <c r="N2213" s="148"/>
      <c r="O2213" s="44" t="s">
        <v>3203</v>
      </c>
      <c r="P2213" s="43">
        <v>1930</v>
      </c>
      <c r="Q2213" s="207" t="s">
        <v>3338</v>
      </c>
      <c r="R2213" s="84" t="s">
        <v>3203</v>
      </c>
      <c r="S2213" s="31" t="s">
        <v>41</v>
      </c>
      <c r="T2213" s="31"/>
      <c r="U2213" s="169"/>
      <c r="V2213" s="150"/>
      <c r="W2213" s="141" t="str" cm="1">
        <f t="array" ref="W2213">IF(SUM(LEN(B2213:V2213))=0,"",IF(OR(OR(ISBLANK(F2213),SUM(LEN(C2213),LEN(D2213))=0),AND(NOT(E2213="Unknown"),ISBLANK(J2213)),AND(NOT(O2213="Unknown"),ISBLANK(R2213))),"Missing Information", INDEX(Table15[Entire Service Line Classification], MATCH(SUMIFS(Table15[Unique ID],Table15[System-Owned Portion],E2213,Table15[If Material Anything Other than "Lead" in Column E,Was Material Ever Previously Lead?],G2213,Table15[Customer-Owned Portion],O2213),Table15[Unique ID],0),0)))</f>
        <v>Lead Status Unknown</v>
      </c>
      <c r="X2213"/>
    </row>
    <row r="2214" spans="2:24" ht="29" x14ac:dyDescent="0.35">
      <c r="B2214" s="146"/>
      <c r="C2214" s="31" t="s">
        <v>4559</v>
      </c>
      <c r="D2214" s="31"/>
      <c r="E2214" s="44" t="s">
        <v>3284</v>
      </c>
      <c r="F2214" s="43" t="s">
        <v>41</v>
      </c>
      <c r="G2214" s="84" t="s">
        <v>3249</v>
      </c>
      <c r="H2214" s="31">
        <v>1993</v>
      </c>
      <c r="I2214" s="207" t="s">
        <v>3338</v>
      </c>
      <c r="J2214" s="84" t="s">
        <v>3270</v>
      </c>
      <c r="K2214" s="31" t="s">
        <v>41</v>
      </c>
      <c r="L2214" s="31"/>
      <c r="M2214" s="169"/>
      <c r="N2214" s="148"/>
      <c r="O2214" s="44" t="s">
        <v>3284</v>
      </c>
      <c r="P2214" s="43">
        <v>1993</v>
      </c>
      <c r="Q2214" s="207" t="s">
        <v>3338</v>
      </c>
      <c r="R2214" s="84" t="s">
        <v>3270</v>
      </c>
      <c r="S2214" s="31" t="s">
        <v>41</v>
      </c>
      <c r="T2214" s="31"/>
      <c r="U2214" s="169"/>
      <c r="V2214" s="150"/>
      <c r="W2214" s="141" t="str" cm="1">
        <f t="array" ref="W2214">IF(SUM(LEN(B2214:V2214))=0,"",IF(OR(OR(ISBLANK(F2214),SUM(LEN(C2214),LEN(D2214))=0),AND(NOT(E2214="Unknown"),ISBLANK(J2214)),AND(NOT(O2214="Unknown"),ISBLANK(R2214))),"Missing Information", INDEX(Table15[Entire Service Line Classification], MATCH(SUMIFS(Table15[Unique ID],Table15[System-Owned Portion],E2214,Table15[If Material Anything Other than "Lead" in Column E,Was Material Ever Previously Lead?],G2214,Table15[Customer-Owned Portion],O2214),Table15[Unique ID],0),0)))</f>
        <v>Non-lead</v>
      </c>
      <c r="X2214"/>
    </row>
    <row r="2215" spans="2:24" ht="29" x14ac:dyDescent="0.35">
      <c r="B2215" s="146"/>
      <c r="C2215" s="31" t="s">
        <v>4560</v>
      </c>
      <c r="D2215" s="31"/>
      <c r="E2215" s="44" t="s">
        <v>3284</v>
      </c>
      <c r="F2215" s="43" t="s">
        <v>41</v>
      </c>
      <c r="G2215" s="84" t="s">
        <v>3249</v>
      </c>
      <c r="H2215" s="31">
        <v>2006</v>
      </c>
      <c r="I2215" s="207" t="s">
        <v>3338</v>
      </c>
      <c r="J2215" s="84" t="s">
        <v>3270</v>
      </c>
      <c r="K2215" s="31" t="s">
        <v>41</v>
      </c>
      <c r="L2215" s="31"/>
      <c r="M2215" s="169"/>
      <c r="N2215" s="148"/>
      <c r="O2215" s="44" t="s">
        <v>3284</v>
      </c>
      <c r="P2215" s="43">
        <v>2006</v>
      </c>
      <c r="Q2215" s="207" t="s">
        <v>3338</v>
      </c>
      <c r="R2215" s="84" t="s">
        <v>3270</v>
      </c>
      <c r="S2215" s="31" t="s">
        <v>41</v>
      </c>
      <c r="T2215" s="31"/>
      <c r="U2215" s="169"/>
      <c r="V2215" s="150"/>
      <c r="W2215" s="141" t="str" cm="1">
        <f t="array" ref="W2215">IF(SUM(LEN(B2215:V2215))=0,"",IF(OR(OR(ISBLANK(F2215),SUM(LEN(C2215),LEN(D2215))=0),AND(NOT(E2215="Unknown"),ISBLANK(J2215)),AND(NOT(O2215="Unknown"),ISBLANK(R2215))),"Missing Information", INDEX(Table15[Entire Service Line Classification], MATCH(SUMIFS(Table15[Unique ID],Table15[System-Owned Portion],E2215,Table15[If Material Anything Other than "Lead" in Column E,Was Material Ever Previously Lead?],G2215,Table15[Customer-Owned Portion],O2215),Table15[Unique ID],0),0)))</f>
        <v>Non-lead</v>
      </c>
      <c r="X2215"/>
    </row>
    <row r="2216" spans="2:24" ht="29" x14ac:dyDescent="0.35">
      <c r="B2216" s="146"/>
      <c r="C2216" s="31" t="s">
        <v>4561</v>
      </c>
      <c r="D2216" s="31"/>
      <c r="E2216" s="44" t="s">
        <v>3284</v>
      </c>
      <c r="F2216" s="43" t="s">
        <v>41</v>
      </c>
      <c r="G2216" s="84" t="s">
        <v>3249</v>
      </c>
      <c r="H2216" s="31">
        <v>2006</v>
      </c>
      <c r="I2216" s="207" t="s">
        <v>3338</v>
      </c>
      <c r="J2216" s="84" t="s">
        <v>3270</v>
      </c>
      <c r="K2216" s="31" t="s">
        <v>41</v>
      </c>
      <c r="L2216" s="31"/>
      <c r="M2216" s="169"/>
      <c r="N2216" s="148"/>
      <c r="O2216" s="44" t="s">
        <v>3284</v>
      </c>
      <c r="P2216" s="43">
        <v>2006</v>
      </c>
      <c r="Q2216" s="207" t="s">
        <v>3338</v>
      </c>
      <c r="R2216" s="84" t="s">
        <v>3270</v>
      </c>
      <c r="S2216" s="31" t="s">
        <v>41</v>
      </c>
      <c r="T2216" s="31"/>
      <c r="U2216" s="169"/>
      <c r="V2216" s="150"/>
      <c r="W2216" s="141" t="str" cm="1">
        <f t="array" ref="W2216">IF(SUM(LEN(B2216:V2216))=0,"",IF(OR(OR(ISBLANK(F2216),SUM(LEN(C2216),LEN(D2216))=0),AND(NOT(E2216="Unknown"),ISBLANK(J2216)),AND(NOT(O2216="Unknown"),ISBLANK(R2216))),"Missing Information", INDEX(Table15[Entire Service Line Classification], MATCH(SUMIFS(Table15[Unique ID],Table15[System-Owned Portion],E2216,Table15[If Material Anything Other than "Lead" in Column E,Was Material Ever Previously Lead?],G2216,Table15[Customer-Owned Portion],O2216),Table15[Unique ID],0),0)))</f>
        <v>Non-lead</v>
      </c>
      <c r="X2216"/>
    </row>
    <row r="2217" spans="2:24" ht="29" x14ac:dyDescent="0.35">
      <c r="B2217" s="146"/>
      <c r="C2217" s="31" t="s">
        <v>4562</v>
      </c>
      <c r="D2217" s="31"/>
      <c r="E2217" s="44" t="s">
        <v>3284</v>
      </c>
      <c r="F2217" s="43" t="s">
        <v>41</v>
      </c>
      <c r="G2217" s="84" t="s">
        <v>3249</v>
      </c>
      <c r="H2217" s="31">
        <v>2005</v>
      </c>
      <c r="I2217" s="207" t="s">
        <v>3338</v>
      </c>
      <c r="J2217" s="84" t="s">
        <v>3270</v>
      </c>
      <c r="K2217" s="31" t="s">
        <v>41</v>
      </c>
      <c r="L2217" s="31"/>
      <c r="M2217" s="169"/>
      <c r="N2217" s="148"/>
      <c r="O2217" s="44" t="s">
        <v>3284</v>
      </c>
      <c r="P2217" s="43">
        <v>2005</v>
      </c>
      <c r="Q2217" s="207" t="s">
        <v>3338</v>
      </c>
      <c r="R2217" s="84" t="s">
        <v>3270</v>
      </c>
      <c r="S2217" s="31" t="s">
        <v>41</v>
      </c>
      <c r="T2217" s="31"/>
      <c r="U2217" s="169"/>
      <c r="V2217" s="150"/>
      <c r="W2217" s="141" t="str" cm="1">
        <f t="array" ref="W2217">IF(SUM(LEN(B2217:V2217))=0,"",IF(OR(OR(ISBLANK(F2217),SUM(LEN(C2217),LEN(D2217))=0),AND(NOT(E2217="Unknown"),ISBLANK(J2217)),AND(NOT(O2217="Unknown"),ISBLANK(R2217))),"Missing Information", INDEX(Table15[Entire Service Line Classification], MATCH(SUMIFS(Table15[Unique ID],Table15[System-Owned Portion],E2217,Table15[If Material Anything Other than "Lead" in Column E,Was Material Ever Previously Lead?],G2217,Table15[Customer-Owned Portion],O2217),Table15[Unique ID],0),0)))</f>
        <v>Non-lead</v>
      </c>
      <c r="X2217"/>
    </row>
    <row r="2218" spans="2:24" ht="29" x14ac:dyDescent="0.35">
      <c r="B2218" s="146"/>
      <c r="C2218" s="31" t="s">
        <v>4563</v>
      </c>
      <c r="D2218" s="31"/>
      <c r="E2218" s="44" t="s">
        <v>3284</v>
      </c>
      <c r="F2218" s="43" t="s">
        <v>41</v>
      </c>
      <c r="G2218" s="84" t="s">
        <v>3249</v>
      </c>
      <c r="H2218" s="31">
        <v>2005</v>
      </c>
      <c r="I2218" s="207" t="s">
        <v>3338</v>
      </c>
      <c r="J2218" s="84" t="s">
        <v>3270</v>
      </c>
      <c r="K2218" s="31" t="s">
        <v>41</v>
      </c>
      <c r="L2218" s="31"/>
      <c r="M2218" s="169"/>
      <c r="N2218" s="148"/>
      <c r="O2218" s="106" t="s">
        <v>3284</v>
      </c>
      <c r="P2218" s="43">
        <v>2005</v>
      </c>
      <c r="Q2218" s="207" t="s">
        <v>3338</v>
      </c>
      <c r="R2218" s="84" t="s">
        <v>3270</v>
      </c>
      <c r="S2218" s="31" t="s">
        <v>41</v>
      </c>
      <c r="T2218" s="31"/>
      <c r="U2218" s="169"/>
      <c r="V2218" s="150"/>
      <c r="W2218" s="141" t="str" cm="1">
        <f t="array" ref="W2218">IF(SUM(LEN(B2218:V2218))=0,"",IF(OR(OR(ISBLANK(F2218),SUM(LEN(C2218),LEN(D2218))=0),AND(NOT(E2218="Unknown"),ISBLANK(J2218)),AND(NOT(O2218="Unknown"),ISBLANK(R2218))),"Missing Information", INDEX(Table15[Entire Service Line Classification], MATCH(SUMIFS(Table15[Unique ID],Table15[System-Owned Portion],E2218,Table15[If Material Anything Other than "Lead" in Column E,Was Material Ever Previously Lead?],G2218,Table15[Customer-Owned Portion],O2218),Table15[Unique ID],0),0)))</f>
        <v>Non-lead</v>
      </c>
      <c r="X2218"/>
    </row>
    <row r="2219" spans="2:24" ht="29" x14ac:dyDescent="0.35">
      <c r="B2219" s="146"/>
      <c r="C2219" s="31" t="s">
        <v>4564</v>
      </c>
      <c r="D2219" s="31"/>
      <c r="E2219" s="44" t="s">
        <v>3284</v>
      </c>
      <c r="F2219" s="43" t="s">
        <v>41</v>
      </c>
      <c r="G2219" s="84" t="s">
        <v>3249</v>
      </c>
      <c r="H2219" s="31">
        <v>2005</v>
      </c>
      <c r="I2219" s="207" t="s">
        <v>3338</v>
      </c>
      <c r="J2219" s="84" t="s">
        <v>3270</v>
      </c>
      <c r="K2219" s="31" t="s">
        <v>41</v>
      </c>
      <c r="L2219" s="31"/>
      <c r="M2219" s="169"/>
      <c r="N2219" s="148"/>
      <c r="O2219" s="106" t="s">
        <v>3284</v>
      </c>
      <c r="P2219" s="43">
        <v>2005</v>
      </c>
      <c r="Q2219" s="207" t="s">
        <v>3338</v>
      </c>
      <c r="R2219" s="84" t="s">
        <v>3270</v>
      </c>
      <c r="S2219" s="31" t="s">
        <v>41</v>
      </c>
      <c r="T2219" s="31"/>
      <c r="U2219" s="169"/>
      <c r="V2219" s="150"/>
      <c r="W2219" s="141" t="str" cm="1">
        <f t="array" ref="W2219">IF(SUM(LEN(B2219:V2219))=0,"",IF(OR(OR(ISBLANK(F2219),SUM(LEN(C2219),LEN(D2219))=0),AND(NOT(E2219="Unknown"),ISBLANK(J2219)),AND(NOT(O2219="Unknown"),ISBLANK(R2219))),"Missing Information", INDEX(Table15[Entire Service Line Classification], MATCH(SUMIFS(Table15[Unique ID],Table15[System-Owned Portion],E2219,Table15[If Material Anything Other than "Lead" in Column E,Was Material Ever Previously Lead?],G2219,Table15[Customer-Owned Portion],O2219),Table15[Unique ID],0),0)))</f>
        <v>Non-lead</v>
      </c>
      <c r="X2219"/>
    </row>
    <row r="2220" spans="2:24" ht="29" x14ac:dyDescent="0.35">
      <c r="B2220" s="146"/>
      <c r="C2220" s="31" t="s">
        <v>4565</v>
      </c>
      <c r="D2220" s="31"/>
      <c r="E2220" s="44" t="s">
        <v>3284</v>
      </c>
      <c r="F2220" s="43" t="s">
        <v>41</v>
      </c>
      <c r="G2220" s="84" t="s">
        <v>3249</v>
      </c>
      <c r="H2220" s="31">
        <v>2005</v>
      </c>
      <c r="I2220" s="207" t="s">
        <v>3338</v>
      </c>
      <c r="J2220" s="84" t="s">
        <v>3270</v>
      </c>
      <c r="K2220" s="31" t="s">
        <v>41</v>
      </c>
      <c r="L2220" s="31"/>
      <c r="M2220" s="169"/>
      <c r="N2220" s="148"/>
      <c r="O2220" s="106" t="s">
        <v>3284</v>
      </c>
      <c r="P2220" s="43">
        <v>2005</v>
      </c>
      <c r="Q2220" s="207" t="s">
        <v>3338</v>
      </c>
      <c r="R2220" s="84" t="s">
        <v>3270</v>
      </c>
      <c r="S2220" s="31" t="s">
        <v>41</v>
      </c>
      <c r="T2220" s="31"/>
      <c r="U2220" s="169"/>
      <c r="V2220" s="150"/>
      <c r="W2220" s="141" t="str" cm="1">
        <f t="array" ref="W2220">IF(SUM(LEN(B2220:V2220))=0,"",IF(OR(OR(ISBLANK(F2220),SUM(LEN(C2220),LEN(D2220))=0),AND(NOT(E2220="Unknown"),ISBLANK(J2220)),AND(NOT(O2220="Unknown"),ISBLANK(R2220))),"Missing Information", INDEX(Table15[Entire Service Line Classification], MATCH(SUMIFS(Table15[Unique ID],Table15[System-Owned Portion],E2220,Table15[If Material Anything Other than "Lead" in Column E,Was Material Ever Previously Lead?],G2220,Table15[Customer-Owned Portion],O2220),Table15[Unique ID],0),0)))</f>
        <v>Non-lead</v>
      </c>
      <c r="X2220"/>
    </row>
    <row r="2221" spans="2:24" ht="29" x14ac:dyDescent="0.35">
      <c r="B2221" s="146"/>
      <c r="C2221" s="31" t="s">
        <v>4566</v>
      </c>
      <c r="D2221" s="31"/>
      <c r="E2221" s="44" t="s">
        <v>3284</v>
      </c>
      <c r="F2221" s="43" t="s">
        <v>41</v>
      </c>
      <c r="G2221" s="84" t="s">
        <v>3249</v>
      </c>
      <c r="H2221" s="31">
        <v>2005</v>
      </c>
      <c r="I2221" s="207" t="s">
        <v>3338</v>
      </c>
      <c r="J2221" s="84" t="s">
        <v>3270</v>
      </c>
      <c r="K2221" s="31" t="s">
        <v>41</v>
      </c>
      <c r="L2221" s="31"/>
      <c r="M2221" s="169"/>
      <c r="N2221" s="148"/>
      <c r="O2221" s="106" t="s">
        <v>3284</v>
      </c>
      <c r="P2221" s="43">
        <v>2005</v>
      </c>
      <c r="Q2221" s="207" t="s">
        <v>3338</v>
      </c>
      <c r="R2221" s="84" t="s">
        <v>3270</v>
      </c>
      <c r="S2221" s="31" t="s">
        <v>41</v>
      </c>
      <c r="T2221" s="31"/>
      <c r="U2221" s="169"/>
      <c r="V2221" s="150"/>
      <c r="W2221" s="141" t="str" cm="1">
        <f t="array" ref="W2221">IF(SUM(LEN(B2221:V2221))=0,"",IF(OR(OR(ISBLANK(F2221),SUM(LEN(C2221),LEN(D2221))=0),AND(NOT(E2221="Unknown"),ISBLANK(J2221)),AND(NOT(O2221="Unknown"),ISBLANK(R2221))),"Missing Information", INDEX(Table15[Entire Service Line Classification], MATCH(SUMIFS(Table15[Unique ID],Table15[System-Owned Portion],E2221,Table15[If Material Anything Other than "Lead" in Column E,Was Material Ever Previously Lead?],G2221,Table15[Customer-Owned Portion],O2221),Table15[Unique ID],0),0)))</f>
        <v>Non-lead</v>
      </c>
      <c r="X2221"/>
    </row>
    <row r="2222" spans="2:24" ht="29" x14ac:dyDescent="0.35">
      <c r="B2222" s="146"/>
      <c r="C2222" s="31" t="s">
        <v>4567</v>
      </c>
      <c r="D2222" s="31"/>
      <c r="E2222" s="44" t="s">
        <v>3284</v>
      </c>
      <c r="F2222" s="43" t="s">
        <v>41</v>
      </c>
      <c r="G2222" s="84" t="s">
        <v>3249</v>
      </c>
      <c r="H2222" s="31">
        <v>2005</v>
      </c>
      <c r="I2222" s="207" t="s">
        <v>3338</v>
      </c>
      <c r="J2222" s="84" t="s">
        <v>3270</v>
      </c>
      <c r="K2222" s="31" t="s">
        <v>41</v>
      </c>
      <c r="L2222" s="31"/>
      <c r="M2222" s="169"/>
      <c r="N2222" s="148"/>
      <c r="O2222" s="106" t="s">
        <v>3284</v>
      </c>
      <c r="P2222" s="43">
        <v>2005</v>
      </c>
      <c r="Q2222" s="207" t="s">
        <v>3338</v>
      </c>
      <c r="R2222" s="84" t="s">
        <v>3270</v>
      </c>
      <c r="S2222" s="31" t="s">
        <v>41</v>
      </c>
      <c r="T2222" s="31"/>
      <c r="U2222" s="169"/>
      <c r="V2222" s="150"/>
      <c r="W2222" s="141" t="str" cm="1">
        <f t="array" ref="W2222">IF(SUM(LEN(B2222:V2222))=0,"",IF(OR(OR(ISBLANK(F2222),SUM(LEN(C2222),LEN(D2222))=0),AND(NOT(E2222="Unknown"),ISBLANK(J2222)),AND(NOT(O2222="Unknown"),ISBLANK(R2222))),"Missing Information", INDEX(Table15[Entire Service Line Classification], MATCH(SUMIFS(Table15[Unique ID],Table15[System-Owned Portion],E2222,Table15[If Material Anything Other than "Lead" in Column E,Was Material Ever Previously Lead?],G2222,Table15[Customer-Owned Portion],O2222),Table15[Unique ID],0),0)))</f>
        <v>Non-lead</v>
      </c>
      <c r="X2222"/>
    </row>
    <row r="2223" spans="2:24" ht="29" x14ac:dyDescent="0.35">
      <c r="B2223" s="146"/>
      <c r="C2223" s="31" t="s">
        <v>4568</v>
      </c>
      <c r="D2223" s="31"/>
      <c r="E2223" s="44" t="s">
        <v>3284</v>
      </c>
      <c r="F2223" s="43" t="s">
        <v>41</v>
      </c>
      <c r="G2223" s="84" t="s">
        <v>3249</v>
      </c>
      <c r="H2223" s="31">
        <v>2005</v>
      </c>
      <c r="I2223" s="207" t="s">
        <v>3338</v>
      </c>
      <c r="J2223" s="84" t="s">
        <v>3270</v>
      </c>
      <c r="K2223" s="31" t="s">
        <v>41</v>
      </c>
      <c r="L2223" s="31"/>
      <c r="M2223" s="169"/>
      <c r="N2223" s="148"/>
      <c r="O2223" s="106" t="s">
        <v>3284</v>
      </c>
      <c r="P2223" s="43">
        <v>2005</v>
      </c>
      <c r="Q2223" s="207" t="s">
        <v>3338</v>
      </c>
      <c r="R2223" s="84" t="s">
        <v>3270</v>
      </c>
      <c r="S2223" s="31" t="s">
        <v>41</v>
      </c>
      <c r="T2223" s="31"/>
      <c r="U2223" s="169"/>
      <c r="V2223" s="150"/>
      <c r="W2223" s="141" t="str" cm="1">
        <f t="array" ref="W2223">IF(SUM(LEN(B2223:V2223))=0,"",IF(OR(OR(ISBLANK(F2223),SUM(LEN(C2223),LEN(D2223))=0),AND(NOT(E2223="Unknown"),ISBLANK(J2223)),AND(NOT(O2223="Unknown"),ISBLANK(R2223))),"Missing Information", INDEX(Table15[Entire Service Line Classification], MATCH(SUMIFS(Table15[Unique ID],Table15[System-Owned Portion],E2223,Table15[If Material Anything Other than "Lead" in Column E,Was Material Ever Previously Lead?],G2223,Table15[Customer-Owned Portion],O2223),Table15[Unique ID],0),0)))</f>
        <v>Non-lead</v>
      </c>
      <c r="X2223"/>
    </row>
    <row r="2224" spans="2:24" ht="29" x14ac:dyDescent="0.35">
      <c r="B2224" s="146"/>
      <c r="C2224" s="31" t="s">
        <v>4569</v>
      </c>
      <c r="D2224" s="31"/>
      <c r="E2224" s="44" t="s">
        <v>3284</v>
      </c>
      <c r="F2224" s="43" t="s">
        <v>41</v>
      </c>
      <c r="G2224" s="84" t="s">
        <v>3249</v>
      </c>
      <c r="H2224" s="31">
        <v>2005</v>
      </c>
      <c r="I2224" s="207" t="s">
        <v>3338</v>
      </c>
      <c r="J2224" s="84" t="s">
        <v>3270</v>
      </c>
      <c r="K2224" s="31" t="s">
        <v>41</v>
      </c>
      <c r="L2224" s="31"/>
      <c r="M2224" s="169"/>
      <c r="N2224" s="148"/>
      <c r="O2224" s="106" t="s">
        <v>3284</v>
      </c>
      <c r="P2224" s="43">
        <v>2005</v>
      </c>
      <c r="Q2224" s="207" t="s">
        <v>3338</v>
      </c>
      <c r="R2224" s="84" t="s">
        <v>3270</v>
      </c>
      <c r="S2224" s="31" t="s">
        <v>41</v>
      </c>
      <c r="T2224" s="31"/>
      <c r="U2224" s="169"/>
      <c r="V2224" s="150"/>
      <c r="W2224" s="141" t="str" cm="1">
        <f t="array" ref="W2224">IF(SUM(LEN(B2224:V2224))=0,"",IF(OR(OR(ISBLANK(F2224),SUM(LEN(C2224),LEN(D2224))=0),AND(NOT(E2224="Unknown"),ISBLANK(J2224)),AND(NOT(O2224="Unknown"),ISBLANK(R2224))),"Missing Information", INDEX(Table15[Entire Service Line Classification], MATCH(SUMIFS(Table15[Unique ID],Table15[System-Owned Portion],E2224,Table15[If Material Anything Other than "Lead" in Column E,Was Material Ever Previously Lead?],G2224,Table15[Customer-Owned Portion],O2224),Table15[Unique ID],0),0)))</f>
        <v>Non-lead</v>
      </c>
      <c r="X2224"/>
    </row>
    <row r="2225" spans="2:24" x14ac:dyDescent="0.35">
      <c r="B2225" s="146"/>
      <c r="C2225" s="31" t="s">
        <v>4570</v>
      </c>
      <c r="D2225" s="31"/>
      <c r="E2225" s="44" t="s">
        <v>3203</v>
      </c>
      <c r="F2225" s="43" t="s">
        <v>3283</v>
      </c>
      <c r="G2225" s="84" t="s">
        <v>3249</v>
      </c>
      <c r="H2225" s="31">
        <v>1948</v>
      </c>
      <c r="I2225" s="207" t="s">
        <v>3338</v>
      </c>
      <c r="J2225" s="84"/>
      <c r="K2225" s="31" t="s">
        <v>41</v>
      </c>
      <c r="L2225" s="31"/>
      <c r="M2225" s="169"/>
      <c r="N2225" s="148"/>
      <c r="O2225" s="106" t="s">
        <v>3203</v>
      </c>
      <c r="P2225" s="43">
        <v>1948</v>
      </c>
      <c r="Q2225" s="207" t="s">
        <v>3338</v>
      </c>
      <c r="R2225" s="84" t="s">
        <v>3203</v>
      </c>
      <c r="S2225" s="31" t="s">
        <v>41</v>
      </c>
      <c r="T2225" s="31"/>
      <c r="U2225" s="169"/>
      <c r="V2225" s="150"/>
      <c r="W2225" s="141" t="str" cm="1">
        <f t="array" ref="W2225">IF(SUM(LEN(B2225:V2225))=0,"",IF(OR(OR(ISBLANK(F2225),SUM(LEN(C2225),LEN(D2225))=0),AND(NOT(E2225="Unknown"),ISBLANK(J2225)),AND(NOT(O2225="Unknown"),ISBLANK(R2225))),"Missing Information", INDEX(Table15[Entire Service Line Classification], MATCH(SUMIFS(Table15[Unique ID],Table15[System-Owned Portion],E2225,Table15[If Material Anything Other than "Lead" in Column E,Was Material Ever Previously Lead?],G2225,Table15[Customer-Owned Portion],O2225),Table15[Unique ID],0),0)))</f>
        <v>Lead Status Unknown</v>
      </c>
      <c r="X2225"/>
    </row>
    <row r="2226" spans="2:24" ht="29" x14ac:dyDescent="0.35">
      <c r="B2226" s="146"/>
      <c r="C2226" s="31" t="s">
        <v>4571</v>
      </c>
      <c r="D2226" s="31"/>
      <c r="E2226" s="44" t="s">
        <v>3284</v>
      </c>
      <c r="F2226" s="43" t="s">
        <v>41</v>
      </c>
      <c r="G2226" s="84" t="s">
        <v>3249</v>
      </c>
      <c r="H2226" s="31">
        <v>2005</v>
      </c>
      <c r="I2226" s="207" t="s">
        <v>3341</v>
      </c>
      <c r="J2226" s="84" t="s">
        <v>3270</v>
      </c>
      <c r="K2226" s="31" t="s">
        <v>41</v>
      </c>
      <c r="L2226" s="31"/>
      <c r="M2226" s="169"/>
      <c r="N2226" s="148"/>
      <c r="O2226" s="106" t="s">
        <v>3284</v>
      </c>
      <c r="P2226" s="43">
        <v>2005</v>
      </c>
      <c r="Q2226" s="207" t="s">
        <v>3341</v>
      </c>
      <c r="R2226" s="84" t="s">
        <v>3270</v>
      </c>
      <c r="S2226" s="31" t="s">
        <v>41</v>
      </c>
      <c r="T2226" s="31"/>
      <c r="U2226" s="169"/>
      <c r="V2226" s="150"/>
      <c r="W2226" s="141" t="str" cm="1">
        <f t="array" ref="W2226">IF(SUM(LEN(B2226:V2226))=0,"",IF(OR(OR(ISBLANK(F2226),SUM(LEN(C2226),LEN(D2226))=0),AND(NOT(E2226="Unknown"),ISBLANK(J2226)),AND(NOT(O2226="Unknown"),ISBLANK(R2226))),"Missing Information", INDEX(Table15[Entire Service Line Classification], MATCH(SUMIFS(Table15[Unique ID],Table15[System-Owned Portion],E2226,Table15[If Material Anything Other than "Lead" in Column E,Was Material Ever Previously Lead?],G2226,Table15[Customer-Owned Portion],O2226),Table15[Unique ID],0),0)))</f>
        <v>Non-lead</v>
      </c>
      <c r="X2226"/>
    </row>
    <row r="2227" spans="2:24" ht="29" x14ac:dyDescent="0.35">
      <c r="B2227" s="146"/>
      <c r="C2227" s="31" t="s">
        <v>1070</v>
      </c>
      <c r="D2227" s="31"/>
      <c r="E2227" s="44" t="s">
        <v>3284</v>
      </c>
      <c r="F2227" s="43" t="s">
        <v>41</v>
      </c>
      <c r="G2227" s="84" t="s">
        <v>3249</v>
      </c>
      <c r="H2227" s="31">
        <v>2005</v>
      </c>
      <c r="I2227" s="207" t="s">
        <v>3338</v>
      </c>
      <c r="J2227" s="84" t="s">
        <v>3270</v>
      </c>
      <c r="K2227" s="31" t="s">
        <v>41</v>
      </c>
      <c r="L2227" s="31"/>
      <c r="M2227" s="169"/>
      <c r="N2227" s="148"/>
      <c r="O2227" s="106" t="s">
        <v>3284</v>
      </c>
      <c r="P2227" s="43">
        <v>2005</v>
      </c>
      <c r="Q2227" s="207" t="s">
        <v>3338</v>
      </c>
      <c r="R2227" s="84" t="s">
        <v>3270</v>
      </c>
      <c r="S2227" s="31" t="s">
        <v>41</v>
      </c>
      <c r="T2227" s="31"/>
      <c r="U2227" s="169"/>
      <c r="V2227" s="150"/>
      <c r="W2227" s="141" t="str" cm="1">
        <f t="array" ref="W2227">IF(SUM(LEN(B2227:V2227))=0,"",IF(OR(OR(ISBLANK(F2227),SUM(LEN(C2227),LEN(D2227))=0),AND(NOT(E2227="Unknown"),ISBLANK(J2227)),AND(NOT(O2227="Unknown"),ISBLANK(R2227))),"Missing Information", INDEX(Table15[Entire Service Line Classification], MATCH(SUMIFS(Table15[Unique ID],Table15[System-Owned Portion],E2227,Table15[If Material Anything Other than "Lead" in Column E,Was Material Ever Previously Lead?],G2227,Table15[Customer-Owned Portion],O2227),Table15[Unique ID],0),0)))</f>
        <v>Non-lead</v>
      </c>
      <c r="X2227"/>
    </row>
    <row r="2228" spans="2:24" ht="29" x14ac:dyDescent="0.35">
      <c r="B2228" s="146"/>
      <c r="C2228" s="31" t="s">
        <v>1071</v>
      </c>
      <c r="D2228" s="31"/>
      <c r="E2228" s="44" t="s">
        <v>3284</v>
      </c>
      <c r="F2228" s="43" t="s">
        <v>41</v>
      </c>
      <c r="G2228" s="84" t="s">
        <v>3249</v>
      </c>
      <c r="H2228" s="31">
        <v>2005</v>
      </c>
      <c r="I2228" s="207" t="s">
        <v>3338</v>
      </c>
      <c r="J2228" s="84" t="s">
        <v>3270</v>
      </c>
      <c r="K2228" s="31" t="s">
        <v>41</v>
      </c>
      <c r="L2228" s="31"/>
      <c r="M2228" s="169"/>
      <c r="N2228" s="148"/>
      <c r="O2228" s="106" t="s">
        <v>3284</v>
      </c>
      <c r="P2228" s="43">
        <v>2005</v>
      </c>
      <c r="Q2228" s="207" t="s">
        <v>3338</v>
      </c>
      <c r="R2228" s="84" t="s">
        <v>3270</v>
      </c>
      <c r="S2228" s="31" t="s">
        <v>41</v>
      </c>
      <c r="T2228" s="31"/>
      <c r="U2228" s="169"/>
      <c r="V2228" s="150"/>
      <c r="W2228" s="141" t="str" cm="1">
        <f t="array" ref="W2228">IF(SUM(LEN(B2228:V2228))=0,"",IF(OR(OR(ISBLANK(F2228),SUM(LEN(C2228),LEN(D2228))=0),AND(NOT(E2228="Unknown"),ISBLANK(J2228)),AND(NOT(O2228="Unknown"),ISBLANK(R2228))),"Missing Information", INDEX(Table15[Entire Service Line Classification], MATCH(SUMIFS(Table15[Unique ID],Table15[System-Owned Portion],E2228,Table15[If Material Anything Other than "Lead" in Column E,Was Material Ever Previously Lead?],G2228,Table15[Customer-Owned Portion],O2228),Table15[Unique ID],0),0)))</f>
        <v>Non-lead</v>
      </c>
      <c r="X2228"/>
    </row>
    <row r="2229" spans="2:24" x14ac:dyDescent="0.35">
      <c r="B2229" s="146"/>
      <c r="C2229" s="31" t="s">
        <v>1072</v>
      </c>
      <c r="D2229" s="31"/>
      <c r="E2229" s="44" t="s">
        <v>3203</v>
      </c>
      <c r="F2229" s="43" t="s">
        <v>3283</v>
      </c>
      <c r="G2229" s="84" t="s">
        <v>3249</v>
      </c>
      <c r="H2229" s="31">
        <v>1901</v>
      </c>
      <c r="I2229" s="207" t="s">
        <v>3338</v>
      </c>
      <c r="J2229" s="84"/>
      <c r="K2229" s="31" t="s">
        <v>41</v>
      </c>
      <c r="L2229" s="31"/>
      <c r="M2229" s="169"/>
      <c r="N2229" s="148"/>
      <c r="O2229" s="106" t="s">
        <v>3203</v>
      </c>
      <c r="P2229" s="43">
        <v>1901</v>
      </c>
      <c r="Q2229" s="207" t="s">
        <v>3338</v>
      </c>
      <c r="R2229" s="84" t="s">
        <v>3203</v>
      </c>
      <c r="S2229" s="31" t="s">
        <v>41</v>
      </c>
      <c r="T2229" s="31"/>
      <c r="U2229" s="169"/>
      <c r="V2229" s="150"/>
      <c r="W2229" s="141" t="str" cm="1">
        <f t="array" ref="W2229">IF(SUM(LEN(B2229:V2229))=0,"",IF(OR(OR(ISBLANK(F2229),SUM(LEN(C2229),LEN(D2229))=0),AND(NOT(E2229="Unknown"),ISBLANK(J2229)),AND(NOT(O2229="Unknown"),ISBLANK(R2229))),"Missing Information", INDEX(Table15[Entire Service Line Classification], MATCH(SUMIFS(Table15[Unique ID],Table15[System-Owned Portion],E2229,Table15[If Material Anything Other than "Lead" in Column E,Was Material Ever Previously Lead?],G2229,Table15[Customer-Owned Portion],O2229),Table15[Unique ID],0),0)))</f>
        <v>Lead Status Unknown</v>
      </c>
      <c r="X2229"/>
    </row>
    <row r="2230" spans="2:24" x14ac:dyDescent="0.35">
      <c r="B2230" s="146"/>
      <c r="C2230" s="31" t="s">
        <v>4572</v>
      </c>
      <c r="D2230" s="31"/>
      <c r="E2230" s="44" t="s">
        <v>3203</v>
      </c>
      <c r="F2230" s="43" t="s">
        <v>3283</v>
      </c>
      <c r="G2230" s="84" t="s">
        <v>3249</v>
      </c>
      <c r="H2230" s="31">
        <v>1916</v>
      </c>
      <c r="I2230" s="207" t="s">
        <v>3338</v>
      </c>
      <c r="J2230" s="84"/>
      <c r="K2230" s="31" t="s">
        <v>41</v>
      </c>
      <c r="L2230" s="31"/>
      <c r="M2230" s="169"/>
      <c r="N2230" s="148"/>
      <c r="O2230" s="106" t="s">
        <v>3203</v>
      </c>
      <c r="P2230" s="43">
        <v>1916</v>
      </c>
      <c r="Q2230" s="207" t="s">
        <v>3338</v>
      </c>
      <c r="R2230" s="84" t="s">
        <v>3203</v>
      </c>
      <c r="S2230" s="31" t="s">
        <v>41</v>
      </c>
      <c r="T2230" s="31"/>
      <c r="U2230" s="169"/>
      <c r="V2230" s="150"/>
      <c r="W2230" s="141" t="str" cm="1">
        <f t="array" ref="W2230">IF(SUM(LEN(B2230:V2230))=0,"",IF(OR(OR(ISBLANK(F2230),SUM(LEN(C2230),LEN(D2230))=0),AND(NOT(E2230="Unknown"),ISBLANK(J2230)),AND(NOT(O2230="Unknown"),ISBLANK(R2230))),"Missing Information", INDEX(Table15[Entire Service Line Classification], MATCH(SUMIFS(Table15[Unique ID],Table15[System-Owned Portion],E2230,Table15[If Material Anything Other than "Lead" in Column E,Was Material Ever Previously Lead?],G2230,Table15[Customer-Owned Portion],O2230),Table15[Unique ID],0),0)))</f>
        <v>Lead Status Unknown</v>
      </c>
      <c r="X2230"/>
    </row>
    <row r="2231" spans="2:24" x14ac:dyDescent="0.35">
      <c r="B2231" s="146"/>
      <c r="C2231" s="31" t="s">
        <v>1073</v>
      </c>
      <c r="D2231" s="31"/>
      <c r="E2231" s="44" t="s">
        <v>3203</v>
      </c>
      <c r="F2231" s="43" t="s">
        <v>3283</v>
      </c>
      <c r="G2231" s="84" t="s">
        <v>3249</v>
      </c>
      <c r="H2231" s="31">
        <v>1901</v>
      </c>
      <c r="I2231" s="207" t="s">
        <v>3337</v>
      </c>
      <c r="J2231" s="84"/>
      <c r="K2231" s="31" t="s">
        <v>41</v>
      </c>
      <c r="L2231" s="31"/>
      <c r="M2231" s="169"/>
      <c r="N2231" s="148"/>
      <c r="O2231" s="106" t="s">
        <v>3203</v>
      </c>
      <c r="P2231" s="43">
        <v>1901</v>
      </c>
      <c r="Q2231" s="207" t="s">
        <v>3337</v>
      </c>
      <c r="R2231" s="84" t="s">
        <v>3203</v>
      </c>
      <c r="S2231" s="31" t="s">
        <v>41</v>
      </c>
      <c r="T2231" s="31"/>
      <c r="U2231" s="169"/>
      <c r="V2231" s="150"/>
      <c r="W2231" s="141" t="str" cm="1">
        <f t="array" ref="W2231">IF(SUM(LEN(B2231:V2231))=0,"",IF(OR(OR(ISBLANK(F2231),SUM(LEN(C2231),LEN(D2231))=0),AND(NOT(E2231="Unknown"),ISBLANK(J2231)),AND(NOT(O2231="Unknown"),ISBLANK(R2231))),"Missing Information", INDEX(Table15[Entire Service Line Classification], MATCH(SUMIFS(Table15[Unique ID],Table15[System-Owned Portion],E2231,Table15[If Material Anything Other than "Lead" in Column E,Was Material Ever Previously Lead?],G2231,Table15[Customer-Owned Portion],O2231),Table15[Unique ID],0),0)))</f>
        <v>Lead Status Unknown</v>
      </c>
      <c r="X2231"/>
    </row>
    <row r="2232" spans="2:24" x14ac:dyDescent="0.35">
      <c r="B2232" s="146"/>
      <c r="C2232" s="31" t="s">
        <v>1074</v>
      </c>
      <c r="D2232" s="31"/>
      <c r="E2232" s="44" t="s">
        <v>3203</v>
      </c>
      <c r="F2232" s="43" t="s">
        <v>3283</v>
      </c>
      <c r="G2232" s="84" t="s">
        <v>3249</v>
      </c>
      <c r="H2232" s="31">
        <v>1901</v>
      </c>
      <c r="I2232" s="207" t="s">
        <v>3338</v>
      </c>
      <c r="J2232" s="84"/>
      <c r="K2232" s="31" t="s">
        <v>41</v>
      </c>
      <c r="L2232" s="31"/>
      <c r="M2232" s="169"/>
      <c r="N2232" s="148"/>
      <c r="O2232" s="106" t="s">
        <v>3203</v>
      </c>
      <c r="P2232" s="43">
        <v>1901</v>
      </c>
      <c r="Q2232" s="207" t="s">
        <v>3338</v>
      </c>
      <c r="R2232" s="84" t="s">
        <v>3203</v>
      </c>
      <c r="S2232" s="31" t="s">
        <v>41</v>
      </c>
      <c r="T2232" s="31"/>
      <c r="U2232" s="169"/>
      <c r="V2232" s="150"/>
      <c r="W2232" s="141" t="str" cm="1">
        <f t="array" ref="W2232">IF(SUM(LEN(B2232:V2232))=0,"",IF(OR(OR(ISBLANK(F2232),SUM(LEN(C2232),LEN(D2232))=0),AND(NOT(E2232="Unknown"),ISBLANK(J2232)),AND(NOT(O2232="Unknown"),ISBLANK(R2232))),"Missing Information", INDEX(Table15[Entire Service Line Classification], MATCH(SUMIFS(Table15[Unique ID],Table15[System-Owned Portion],E2232,Table15[If Material Anything Other than "Lead" in Column E,Was Material Ever Previously Lead?],G2232,Table15[Customer-Owned Portion],O2232),Table15[Unique ID],0),0)))</f>
        <v>Lead Status Unknown</v>
      </c>
      <c r="X2232"/>
    </row>
    <row r="2233" spans="2:24" x14ac:dyDescent="0.35">
      <c r="B2233" s="146"/>
      <c r="C2233" s="31" t="s">
        <v>1075</v>
      </c>
      <c r="D2233" s="31"/>
      <c r="E2233" s="44" t="s">
        <v>3203</v>
      </c>
      <c r="F2233" s="43" t="s">
        <v>3283</v>
      </c>
      <c r="G2233" s="84" t="s">
        <v>3249</v>
      </c>
      <c r="H2233" s="31">
        <v>1901</v>
      </c>
      <c r="I2233" s="207" t="s">
        <v>3338</v>
      </c>
      <c r="J2233" s="84"/>
      <c r="K2233" s="31" t="s">
        <v>41</v>
      </c>
      <c r="L2233" s="31"/>
      <c r="M2233" s="169"/>
      <c r="N2233" s="148"/>
      <c r="O2233" s="106" t="s">
        <v>3203</v>
      </c>
      <c r="P2233" s="43">
        <v>1901</v>
      </c>
      <c r="Q2233" s="207" t="s">
        <v>3338</v>
      </c>
      <c r="R2233" s="84" t="s">
        <v>3203</v>
      </c>
      <c r="S2233" s="31" t="s">
        <v>41</v>
      </c>
      <c r="T2233" s="31"/>
      <c r="U2233" s="169"/>
      <c r="V2233" s="150"/>
      <c r="W2233" s="141" t="str" cm="1">
        <f t="array" ref="W2233">IF(SUM(LEN(B2233:V2233))=0,"",IF(OR(OR(ISBLANK(F2233),SUM(LEN(C2233),LEN(D2233))=0),AND(NOT(E2233="Unknown"),ISBLANK(J2233)),AND(NOT(O2233="Unknown"),ISBLANK(R2233))),"Missing Information", INDEX(Table15[Entire Service Line Classification], MATCH(SUMIFS(Table15[Unique ID],Table15[System-Owned Portion],E2233,Table15[If Material Anything Other than "Lead" in Column E,Was Material Ever Previously Lead?],G2233,Table15[Customer-Owned Portion],O2233),Table15[Unique ID],0),0)))</f>
        <v>Lead Status Unknown</v>
      </c>
      <c r="X2233"/>
    </row>
    <row r="2234" spans="2:24" ht="29" x14ac:dyDescent="0.35">
      <c r="B2234" s="146"/>
      <c r="C2234" s="31" t="s">
        <v>4573</v>
      </c>
      <c r="D2234" s="31"/>
      <c r="E2234" s="44" t="s">
        <v>3203</v>
      </c>
      <c r="F2234" s="43" t="s">
        <v>3283</v>
      </c>
      <c r="G2234" s="84" t="s">
        <v>3249</v>
      </c>
      <c r="H2234" s="31">
        <v>1900</v>
      </c>
      <c r="I2234" s="207" t="s">
        <v>3338</v>
      </c>
      <c r="J2234" s="84"/>
      <c r="K2234" s="31" t="s">
        <v>41</v>
      </c>
      <c r="L2234" s="31"/>
      <c r="M2234" s="169"/>
      <c r="N2234" s="148"/>
      <c r="O2234" s="106" t="s">
        <v>3203</v>
      </c>
      <c r="P2234" s="43">
        <v>1900</v>
      </c>
      <c r="Q2234" s="207" t="s">
        <v>3338</v>
      </c>
      <c r="R2234" s="84" t="s">
        <v>3203</v>
      </c>
      <c r="S2234" s="31" t="s">
        <v>41</v>
      </c>
      <c r="T2234" s="31"/>
      <c r="U2234" s="169"/>
      <c r="V2234" s="150"/>
      <c r="W2234" s="141" t="str" cm="1">
        <f t="array" ref="W2234">IF(SUM(LEN(B2234:V2234))=0,"",IF(OR(OR(ISBLANK(F2234),SUM(LEN(C2234),LEN(D2234))=0),AND(NOT(E2234="Unknown"),ISBLANK(J2234)),AND(NOT(O2234="Unknown"),ISBLANK(R2234))),"Missing Information", INDEX(Table15[Entire Service Line Classification], MATCH(SUMIFS(Table15[Unique ID],Table15[System-Owned Portion],E2234,Table15[If Material Anything Other than "Lead" in Column E,Was Material Ever Previously Lead?],G2234,Table15[Customer-Owned Portion],O2234),Table15[Unique ID],0),0)))</f>
        <v>Lead Status Unknown</v>
      </c>
      <c r="X2234"/>
    </row>
    <row r="2235" spans="2:24" x14ac:dyDescent="0.35">
      <c r="B2235" s="146"/>
      <c r="C2235" s="31" t="s">
        <v>4574</v>
      </c>
      <c r="D2235" s="31"/>
      <c r="E2235" s="44" t="s">
        <v>3203</v>
      </c>
      <c r="F2235" s="43" t="s">
        <v>3283</v>
      </c>
      <c r="G2235" s="84" t="s">
        <v>3249</v>
      </c>
      <c r="H2235" s="31">
        <v>1947</v>
      </c>
      <c r="I2235" s="207" t="s">
        <v>3338</v>
      </c>
      <c r="J2235" s="84"/>
      <c r="K2235" s="31" t="s">
        <v>41</v>
      </c>
      <c r="L2235" s="31"/>
      <c r="M2235" s="169"/>
      <c r="N2235" s="148"/>
      <c r="O2235" s="106" t="s">
        <v>3203</v>
      </c>
      <c r="P2235" s="43">
        <v>1947</v>
      </c>
      <c r="Q2235" s="207" t="s">
        <v>3338</v>
      </c>
      <c r="R2235" s="84" t="s">
        <v>3203</v>
      </c>
      <c r="S2235" s="31" t="s">
        <v>41</v>
      </c>
      <c r="T2235" s="31"/>
      <c r="U2235" s="169"/>
      <c r="V2235" s="150"/>
      <c r="W2235" s="141" t="str" cm="1">
        <f t="array" ref="W2235">IF(SUM(LEN(B2235:V2235))=0,"",IF(OR(OR(ISBLANK(F2235),SUM(LEN(C2235),LEN(D2235))=0),AND(NOT(E2235="Unknown"),ISBLANK(J2235)),AND(NOT(O2235="Unknown"),ISBLANK(R2235))),"Missing Information", INDEX(Table15[Entire Service Line Classification], MATCH(SUMIFS(Table15[Unique ID],Table15[System-Owned Portion],E2235,Table15[If Material Anything Other than "Lead" in Column E,Was Material Ever Previously Lead?],G2235,Table15[Customer-Owned Portion],O2235),Table15[Unique ID],0),0)))</f>
        <v>Lead Status Unknown</v>
      </c>
      <c r="X2235"/>
    </row>
    <row r="2236" spans="2:24" x14ac:dyDescent="0.35">
      <c r="B2236" s="146"/>
      <c r="C2236" s="31" t="s">
        <v>4575</v>
      </c>
      <c r="D2236" s="31"/>
      <c r="E2236" s="44" t="s">
        <v>3203</v>
      </c>
      <c r="F2236" s="43" t="s">
        <v>3283</v>
      </c>
      <c r="G2236" s="84" t="s">
        <v>3249</v>
      </c>
      <c r="H2236" s="31"/>
      <c r="I2236" s="207" t="s">
        <v>3341</v>
      </c>
      <c r="J2236" s="84"/>
      <c r="K2236" s="31" t="s">
        <v>41</v>
      </c>
      <c r="L2236" s="31"/>
      <c r="M2236" s="169"/>
      <c r="N2236" s="148"/>
      <c r="O2236" s="106" t="s">
        <v>3203</v>
      </c>
      <c r="P2236" s="43"/>
      <c r="Q2236" s="207" t="s">
        <v>3341</v>
      </c>
      <c r="R2236" s="84" t="s">
        <v>3203</v>
      </c>
      <c r="S2236" s="31" t="s">
        <v>41</v>
      </c>
      <c r="T2236" s="31"/>
      <c r="U2236" s="169"/>
      <c r="V2236" s="150"/>
      <c r="W2236" s="141" t="str" cm="1">
        <f t="array" ref="W2236">IF(SUM(LEN(B2236:V2236))=0,"",IF(OR(OR(ISBLANK(F2236),SUM(LEN(C2236),LEN(D2236))=0),AND(NOT(E2236="Unknown"),ISBLANK(J2236)),AND(NOT(O2236="Unknown"),ISBLANK(R2236))),"Missing Information", INDEX(Table15[Entire Service Line Classification], MATCH(SUMIFS(Table15[Unique ID],Table15[System-Owned Portion],E2236,Table15[If Material Anything Other than "Lead" in Column E,Was Material Ever Previously Lead?],G2236,Table15[Customer-Owned Portion],O2236),Table15[Unique ID],0),0)))</f>
        <v>Lead Status Unknown</v>
      </c>
      <c r="X2236"/>
    </row>
    <row r="2237" spans="2:24" x14ac:dyDescent="0.35">
      <c r="B2237" s="146"/>
      <c r="C2237" s="31" t="s">
        <v>4575</v>
      </c>
      <c r="D2237" s="31"/>
      <c r="E2237" s="44" t="s">
        <v>3203</v>
      </c>
      <c r="F2237" s="43" t="s">
        <v>3283</v>
      </c>
      <c r="G2237" s="84" t="s">
        <v>3249</v>
      </c>
      <c r="H2237" s="31"/>
      <c r="I2237" s="207" t="s">
        <v>3338</v>
      </c>
      <c r="J2237" s="84"/>
      <c r="K2237" s="31" t="s">
        <v>41</v>
      </c>
      <c r="L2237" s="31"/>
      <c r="M2237" s="169"/>
      <c r="N2237" s="148"/>
      <c r="O2237" s="106" t="s">
        <v>3203</v>
      </c>
      <c r="P2237" s="43"/>
      <c r="Q2237" s="207" t="s">
        <v>3338</v>
      </c>
      <c r="R2237" s="84" t="s">
        <v>3203</v>
      </c>
      <c r="S2237" s="31" t="s">
        <v>41</v>
      </c>
      <c r="T2237" s="31"/>
      <c r="U2237" s="169"/>
      <c r="V2237" s="150"/>
      <c r="W2237" s="141" t="str" cm="1">
        <f t="array" ref="W2237">IF(SUM(LEN(B2237:V2237))=0,"",IF(OR(OR(ISBLANK(F2237),SUM(LEN(C2237),LEN(D2237))=0),AND(NOT(E2237="Unknown"),ISBLANK(J2237)),AND(NOT(O2237="Unknown"),ISBLANK(R2237))),"Missing Information", INDEX(Table15[Entire Service Line Classification], MATCH(SUMIFS(Table15[Unique ID],Table15[System-Owned Portion],E2237,Table15[If Material Anything Other than "Lead" in Column E,Was Material Ever Previously Lead?],G2237,Table15[Customer-Owned Portion],O2237),Table15[Unique ID],0),0)))</f>
        <v>Lead Status Unknown</v>
      </c>
      <c r="X2237"/>
    </row>
    <row r="2238" spans="2:24" x14ac:dyDescent="0.35">
      <c r="B2238" s="146"/>
      <c r="C2238" s="31" t="s">
        <v>4576</v>
      </c>
      <c r="D2238" s="31"/>
      <c r="E2238" s="44" t="s">
        <v>3284</v>
      </c>
      <c r="F2238" s="43" t="s">
        <v>41</v>
      </c>
      <c r="G2238" s="84" t="s">
        <v>41</v>
      </c>
      <c r="H2238" s="31">
        <v>1960</v>
      </c>
      <c r="I2238" s="207" t="s">
        <v>3339</v>
      </c>
      <c r="J2238" s="84" t="s">
        <v>3275</v>
      </c>
      <c r="K2238" s="31" t="s">
        <v>41</v>
      </c>
      <c r="L2238" s="31"/>
      <c r="M2238" s="169"/>
      <c r="N2238" s="148"/>
      <c r="O2238" s="106" t="s">
        <v>3284</v>
      </c>
      <c r="P2238" s="43">
        <v>1960</v>
      </c>
      <c r="Q2238" s="207" t="s">
        <v>3339</v>
      </c>
      <c r="R2238" s="84" t="s">
        <v>3275</v>
      </c>
      <c r="S2238" s="31" t="s">
        <v>41</v>
      </c>
      <c r="T2238" s="31"/>
      <c r="U2238" s="169"/>
      <c r="V2238" s="150"/>
      <c r="W2238" s="141" t="str" cm="1">
        <f t="array" ref="W2238">IF(SUM(LEN(B2238:V2238))=0,"",IF(OR(OR(ISBLANK(F2238),SUM(LEN(C2238),LEN(D2238))=0),AND(NOT(E2238="Unknown"),ISBLANK(J2238)),AND(NOT(O2238="Unknown"),ISBLANK(R2238))),"Missing Information", INDEX(Table15[Entire Service Line Classification], MATCH(SUMIFS(Table15[Unique ID],Table15[System-Owned Portion],E2238,Table15[If Material Anything Other than "Lead" in Column E,Was Material Ever Previously Lead?],G2238,Table15[Customer-Owned Portion],O2238),Table15[Unique ID],0),0)))</f>
        <v>Non-lead</v>
      </c>
      <c r="X2238"/>
    </row>
    <row r="2239" spans="2:24" x14ac:dyDescent="0.35">
      <c r="B2239" s="146"/>
      <c r="C2239" s="31" t="s">
        <v>4577</v>
      </c>
      <c r="D2239" s="31"/>
      <c r="E2239" s="44" t="s">
        <v>3284</v>
      </c>
      <c r="F2239" s="43" t="s">
        <v>41</v>
      </c>
      <c r="G2239" s="84" t="s">
        <v>41</v>
      </c>
      <c r="H2239" s="31">
        <v>1970</v>
      </c>
      <c r="I2239" s="207" t="s">
        <v>3339</v>
      </c>
      <c r="J2239" s="84" t="s">
        <v>3275</v>
      </c>
      <c r="K2239" s="31" t="s">
        <v>41</v>
      </c>
      <c r="L2239" s="31"/>
      <c r="M2239" s="169"/>
      <c r="N2239" s="148"/>
      <c r="O2239" s="106" t="s">
        <v>3284</v>
      </c>
      <c r="P2239" s="43">
        <v>1970</v>
      </c>
      <c r="Q2239" s="207" t="s">
        <v>3339</v>
      </c>
      <c r="R2239" s="84" t="s">
        <v>3275</v>
      </c>
      <c r="S2239" s="31" t="s">
        <v>41</v>
      </c>
      <c r="T2239" s="31"/>
      <c r="U2239" s="169"/>
      <c r="V2239" s="150"/>
      <c r="W2239" s="141" t="str" cm="1">
        <f t="array" ref="W2239">IF(SUM(LEN(B2239:V2239))=0,"",IF(OR(OR(ISBLANK(F2239),SUM(LEN(C2239),LEN(D2239))=0),AND(NOT(E2239="Unknown"),ISBLANK(J2239)),AND(NOT(O2239="Unknown"),ISBLANK(R2239))),"Missing Information", INDEX(Table15[Entire Service Line Classification], MATCH(SUMIFS(Table15[Unique ID],Table15[System-Owned Portion],E2239,Table15[If Material Anything Other than "Lead" in Column E,Was Material Ever Previously Lead?],G2239,Table15[Customer-Owned Portion],O2239),Table15[Unique ID],0),0)))</f>
        <v>Non-lead</v>
      </c>
      <c r="X2239"/>
    </row>
    <row r="2240" spans="2:24" x14ac:dyDescent="0.35">
      <c r="B2240" s="146"/>
      <c r="C2240" s="31" t="s">
        <v>4578</v>
      </c>
      <c r="D2240" s="31"/>
      <c r="E2240" s="44" t="s">
        <v>3203</v>
      </c>
      <c r="F2240" s="43" t="s">
        <v>3283</v>
      </c>
      <c r="G2240" s="84" t="s">
        <v>3249</v>
      </c>
      <c r="H2240" s="31">
        <v>1971</v>
      </c>
      <c r="I2240" s="207" t="s">
        <v>3338</v>
      </c>
      <c r="J2240" s="84"/>
      <c r="K2240" s="31" t="s">
        <v>41</v>
      </c>
      <c r="L2240" s="31"/>
      <c r="M2240" s="169"/>
      <c r="N2240" s="148"/>
      <c r="O2240" s="106" t="s">
        <v>3203</v>
      </c>
      <c r="P2240" s="43">
        <v>1971</v>
      </c>
      <c r="Q2240" s="207" t="s">
        <v>3338</v>
      </c>
      <c r="R2240" s="84" t="s">
        <v>3203</v>
      </c>
      <c r="S2240" s="31" t="s">
        <v>41</v>
      </c>
      <c r="T2240" s="31"/>
      <c r="U2240" s="169"/>
      <c r="V2240" s="150"/>
      <c r="W2240" s="141" t="str" cm="1">
        <f t="array" ref="W2240">IF(SUM(LEN(B2240:V2240))=0,"",IF(OR(OR(ISBLANK(F2240),SUM(LEN(C2240),LEN(D2240))=0),AND(NOT(E2240="Unknown"),ISBLANK(J2240)),AND(NOT(O2240="Unknown"),ISBLANK(R2240))),"Missing Information", INDEX(Table15[Entire Service Line Classification], MATCH(SUMIFS(Table15[Unique ID],Table15[System-Owned Portion],E2240,Table15[If Material Anything Other than "Lead" in Column E,Was Material Ever Previously Lead?],G2240,Table15[Customer-Owned Portion],O2240),Table15[Unique ID],0),0)))</f>
        <v>Lead Status Unknown</v>
      </c>
      <c r="X2240"/>
    </row>
    <row r="2241" spans="2:24" x14ac:dyDescent="0.35">
      <c r="B2241" s="146"/>
      <c r="C2241" s="31" t="s">
        <v>1076</v>
      </c>
      <c r="D2241" s="31"/>
      <c r="E2241" s="44" t="s">
        <v>3203</v>
      </c>
      <c r="F2241" s="43" t="s">
        <v>3283</v>
      </c>
      <c r="G2241" s="84" t="s">
        <v>3249</v>
      </c>
      <c r="H2241" s="31">
        <v>1976</v>
      </c>
      <c r="I2241" s="207" t="s">
        <v>3338</v>
      </c>
      <c r="J2241" s="84"/>
      <c r="K2241" s="31" t="s">
        <v>41</v>
      </c>
      <c r="L2241" s="31"/>
      <c r="M2241" s="169"/>
      <c r="N2241" s="148"/>
      <c r="O2241" s="106" t="s">
        <v>3203</v>
      </c>
      <c r="P2241" s="43">
        <v>1976</v>
      </c>
      <c r="Q2241" s="207" t="s">
        <v>3338</v>
      </c>
      <c r="R2241" s="84" t="s">
        <v>3203</v>
      </c>
      <c r="S2241" s="31" t="s">
        <v>41</v>
      </c>
      <c r="T2241" s="31"/>
      <c r="U2241" s="169"/>
      <c r="V2241" s="150"/>
      <c r="W2241" s="141" t="str" cm="1">
        <f t="array" ref="W2241">IF(SUM(LEN(B2241:V2241))=0,"",IF(OR(OR(ISBLANK(F2241),SUM(LEN(C2241),LEN(D2241))=0),AND(NOT(E2241="Unknown"),ISBLANK(J2241)),AND(NOT(O2241="Unknown"),ISBLANK(R2241))),"Missing Information", INDEX(Table15[Entire Service Line Classification], MATCH(SUMIFS(Table15[Unique ID],Table15[System-Owned Portion],E2241,Table15[If Material Anything Other than "Lead" in Column E,Was Material Ever Previously Lead?],G2241,Table15[Customer-Owned Portion],O2241),Table15[Unique ID],0),0)))</f>
        <v>Lead Status Unknown</v>
      </c>
      <c r="X2241"/>
    </row>
    <row r="2242" spans="2:24" x14ac:dyDescent="0.35">
      <c r="B2242" s="146"/>
      <c r="C2242" s="31" t="s">
        <v>4579</v>
      </c>
      <c r="D2242" s="31"/>
      <c r="E2242" s="44" t="s">
        <v>3203</v>
      </c>
      <c r="F2242" s="43" t="s">
        <v>3283</v>
      </c>
      <c r="G2242" s="84" t="s">
        <v>3249</v>
      </c>
      <c r="H2242" s="31">
        <v>1927</v>
      </c>
      <c r="I2242" s="207" t="s">
        <v>3338</v>
      </c>
      <c r="J2242" s="84"/>
      <c r="K2242" s="31" t="s">
        <v>41</v>
      </c>
      <c r="L2242" s="31"/>
      <c r="M2242" s="169"/>
      <c r="N2242" s="148"/>
      <c r="O2242" s="106" t="s">
        <v>3203</v>
      </c>
      <c r="P2242" s="43">
        <v>1927</v>
      </c>
      <c r="Q2242" s="207" t="s">
        <v>3338</v>
      </c>
      <c r="R2242" s="84" t="s">
        <v>3203</v>
      </c>
      <c r="S2242" s="31" t="s">
        <v>41</v>
      </c>
      <c r="T2242" s="31"/>
      <c r="U2242" s="169"/>
      <c r="V2242" s="150"/>
      <c r="W2242" s="141" t="str" cm="1">
        <f t="array" ref="W2242">IF(SUM(LEN(B2242:V2242))=0,"",IF(OR(OR(ISBLANK(F2242),SUM(LEN(C2242),LEN(D2242))=0),AND(NOT(E2242="Unknown"),ISBLANK(J2242)),AND(NOT(O2242="Unknown"),ISBLANK(R2242))),"Missing Information", INDEX(Table15[Entire Service Line Classification], MATCH(SUMIFS(Table15[Unique ID],Table15[System-Owned Portion],E2242,Table15[If Material Anything Other than "Lead" in Column E,Was Material Ever Previously Lead?],G2242,Table15[Customer-Owned Portion],O2242),Table15[Unique ID],0),0)))</f>
        <v>Lead Status Unknown</v>
      </c>
      <c r="X2242"/>
    </row>
    <row r="2243" spans="2:24" ht="29" x14ac:dyDescent="0.35">
      <c r="B2243" s="146"/>
      <c r="C2243" s="31" t="s">
        <v>1077</v>
      </c>
      <c r="D2243" s="31"/>
      <c r="E2243" s="44" t="s">
        <v>3284</v>
      </c>
      <c r="F2243" s="43" t="s">
        <v>41</v>
      </c>
      <c r="G2243" s="84" t="s">
        <v>3249</v>
      </c>
      <c r="H2243" s="31">
        <v>2005</v>
      </c>
      <c r="I2243" s="207" t="s">
        <v>3338</v>
      </c>
      <c r="J2243" s="84" t="s">
        <v>3270</v>
      </c>
      <c r="K2243" s="31" t="s">
        <v>41</v>
      </c>
      <c r="L2243" s="31"/>
      <c r="M2243" s="169"/>
      <c r="N2243" s="148"/>
      <c r="O2243" s="106" t="s">
        <v>3284</v>
      </c>
      <c r="P2243" s="43">
        <v>2005</v>
      </c>
      <c r="Q2243" s="207" t="s">
        <v>3338</v>
      </c>
      <c r="R2243" s="84" t="s">
        <v>3270</v>
      </c>
      <c r="S2243" s="31" t="s">
        <v>41</v>
      </c>
      <c r="T2243" s="31"/>
      <c r="U2243" s="169"/>
      <c r="V2243" s="150"/>
      <c r="W2243" s="141" t="str" cm="1">
        <f t="array" ref="W2243">IF(SUM(LEN(B2243:V2243))=0,"",IF(OR(OR(ISBLANK(F2243),SUM(LEN(C2243),LEN(D2243))=0),AND(NOT(E2243="Unknown"),ISBLANK(J2243)),AND(NOT(O2243="Unknown"),ISBLANK(R2243))),"Missing Information", INDEX(Table15[Entire Service Line Classification], MATCH(SUMIFS(Table15[Unique ID],Table15[System-Owned Portion],E2243,Table15[If Material Anything Other than "Lead" in Column E,Was Material Ever Previously Lead?],G2243,Table15[Customer-Owned Portion],O2243),Table15[Unique ID],0),0)))</f>
        <v>Non-lead</v>
      </c>
      <c r="X2243"/>
    </row>
    <row r="2244" spans="2:24" ht="29" x14ac:dyDescent="0.35">
      <c r="B2244" s="146"/>
      <c r="C2244" s="31" t="s">
        <v>1078</v>
      </c>
      <c r="D2244" s="31"/>
      <c r="E2244" s="44" t="s">
        <v>3284</v>
      </c>
      <c r="F2244" s="43" t="s">
        <v>41</v>
      </c>
      <c r="G2244" s="84" t="s">
        <v>3249</v>
      </c>
      <c r="H2244" s="31">
        <v>2005</v>
      </c>
      <c r="I2244" s="207" t="s">
        <v>3341</v>
      </c>
      <c r="J2244" s="84" t="s">
        <v>3270</v>
      </c>
      <c r="K2244" s="31" t="s">
        <v>41</v>
      </c>
      <c r="L2244" s="31"/>
      <c r="M2244" s="169"/>
      <c r="N2244" s="148"/>
      <c r="O2244" s="106" t="s">
        <v>3284</v>
      </c>
      <c r="P2244" s="43">
        <v>2005</v>
      </c>
      <c r="Q2244" s="207" t="s">
        <v>3341</v>
      </c>
      <c r="R2244" s="84" t="s">
        <v>3270</v>
      </c>
      <c r="S2244" s="31" t="s">
        <v>41</v>
      </c>
      <c r="T2244" s="31"/>
      <c r="U2244" s="169"/>
      <c r="V2244" s="150"/>
      <c r="W2244" s="141" t="str" cm="1">
        <f t="array" ref="W2244">IF(SUM(LEN(B2244:V2244))=0,"",IF(OR(OR(ISBLANK(F2244),SUM(LEN(C2244),LEN(D2244))=0),AND(NOT(E2244="Unknown"),ISBLANK(J2244)),AND(NOT(O2244="Unknown"),ISBLANK(R2244))),"Missing Information", INDEX(Table15[Entire Service Line Classification], MATCH(SUMIFS(Table15[Unique ID],Table15[System-Owned Portion],E2244,Table15[If Material Anything Other than "Lead" in Column E,Was Material Ever Previously Lead?],G2244,Table15[Customer-Owned Portion],O2244),Table15[Unique ID],0),0)))</f>
        <v>Non-lead</v>
      </c>
      <c r="X2244"/>
    </row>
    <row r="2245" spans="2:24" ht="29" x14ac:dyDescent="0.35">
      <c r="B2245" s="146"/>
      <c r="C2245" s="31" t="s">
        <v>1079</v>
      </c>
      <c r="D2245" s="31"/>
      <c r="E2245" s="44" t="s">
        <v>3284</v>
      </c>
      <c r="F2245" s="43" t="s">
        <v>41</v>
      </c>
      <c r="G2245" s="84" t="s">
        <v>3249</v>
      </c>
      <c r="H2245" s="31">
        <v>2005</v>
      </c>
      <c r="I2245" s="207" t="s">
        <v>3338</v>
      </c>
      <c r="J2245" s="84" t="s">
        <v>3270</v>
      </c>
      <c r="K2245" s="31" t="s">
        <v>41</v>
      </c>
      <c r="L2245" s="31"/>
      <c r="M2245" s="169"/>
      <c r="N2245" s="148"/>
      <c r="O2245" s="106" t="s">
        <v>3284</v>
      </c>
      <c r="P2245" s="43">
        <v>2005</v>
      </c>
      <c r="Q2245" s="207" t="s">
        <v>3338</v>
      </c>
      <c r="R2245" s="84" t="s">
        <v>3270</v>
      </c>
      <c r="S2245" s="31" t="s">
        <v>41</v>
      </c>
      <c r="T2245" s="31"/>
      <c r="U2245" s="169"/>
      <c r="V2245" s="150"/>
      <c r="W2245" s="141" t="str" cm="1">
        <f t="array" ref="W2245">IF(SUM(LEN(B2245:V2245))=0,"",IF(OR(OR(ISBLANK(F2245),SUM(LEN(C2245),LEN(D2245))=0),AND(NOT(E2245="Unknown"),ISBLANK(J2245)),AND(NOT(O2245="Unknown"),ISBLANK(R2245))),"Missing Information", INDEX(Table15[Entire Service Line Classification], MATCH(SUMIFS(Table15[Unique ID],Table15[System-Owned Portion],E2245,Table15[If Material Anything Other than "Lead" in Column E,Was Material Ever Previously Lead?],G2245,Table15[Customer-Owned Portion],O2245),Table15[Unique ID],0),0)))</f>
        <v>Non-lead</v>
      </c>
      <c r="X2245"/>
    </row>
    <row r="2246" spans="2:24" ht="29" x14ac:dyDescent="0.35">
      <c r="B2246" s="146"/>
      <c r="C2246" s="31" t="s">
        <v>1080</v>
      </c>
      <c r="D2246" s="31"/>
      <c r="E2246" s="44" t="s">
        <v>3284</v>
      </c>
      <c r="F2246" s="43" t="s">
        <v>41</v>
      </c>
      <c r="G2246" s="84" t="s">
        <v>3249</v>
      </c>
      <c r="H2246" s="31">
        <v>2005</v>
      </c>
      <c r="I2246" s="207" t="s">
        <v>3338</v>
      </c>
      <c r="J2246" s="84" t="s">
        <v>3270</v>
      </c>
      <c r="K2246" s="31" t="s">
        <v>41</v>
      </c>
      <c r="L2246" s="31"/>
      <c r="M2246" s="169"/>
      <c r="N2246" s="148"/>
      <c r="O2246" s="106" t="s">
        <v>3284</v>
      </c>
      <c r="P2246" s="43">
        <v>2005</v>
      </c>
      <c r="Q2246" s="207" t="s">
        <v>3338</v>
      </c>
      <c r="R2246" s="84" t="s">
        <v>3270</v>
      </c>
      <c r="S2246" s="31" t="s">
        <v>41</v>
      </c>
      <c r="T2246" s="31"/>
      <c r="U2246" s="169"/>
      <c r="V2246" s="150"/>
      <c r="W2246" s="141" t="str" cm="1">
        <f t="array" ref="W2246">IF(SUM(LEN(B2246:V2246))=0,"",IF(OR(OR(ISBLANK(F2246),SUM(LEN(C2246),LEN(D2246))=0),AND(NOT(E2246="Unknown"),ISBLANK(J2246)),AND(NOT(O2246="Unknown"),ISBLANK(R2246))),"Missing Information", INDEX(Table15[Entire Service Line Classification], MATCH(SUMIFS(Table15[Unique ID],Table15[System-Owned Portion],E2246,Table15[If Material Anything Other than "Lead" in Column E,Was Material Ever Previously Lead?],G2246,Table15[Customer-Owned Portion],O2246),Table15[Unique ID],0),0)))</f>
        <v>Non-lead</v>
      </c>
      <c r="X2246"/>
    </row>
    <row r="2247" spans="2:24" ht="29" x14ac:dyDescent="0.35">
      <c r="B2247" s="146"/>
      <c r="C2247" s="31" t="s">
        <v>1081</v>
      </c>
      <c r="D2247" s="31"/>
      <c r="E2247" s="44" t="s">
        <v>3284</v>
      </c>
      <c r="F2247" s="43" t="s">
        <v>41</v>
      </c>
      <c r="G2247" s="84" t="s">
        <v>3249</v>
      </c>
      <c r="H2247" s="31">
        <v>2005</v>
      </c>
      <c r="I2247" s="207" t="s">
        <v>3338</v>
      </c>
      <c r="J2247" s="84" t="s">
        <v>3270</v>
      </c>
      <c r="K2247" s="31" t="s">
        <v>41</v>
      </c>
      <c r="L2247" s="31"/>
      <c r="M2247" s="169"/>
      <c r="N2247" s="148"/>
      <c r="O2247" s="106" t="s">
        <v>3284</v>
      </c>
      <c r="P2247" s="43">
        <v>2005</v>
      </c>
      <c r="Q2247" s="207" t="s">
        <v>3338</v>
      </c>
      <c r="R2247" s="84" t="s">
        <v>3270</v>
      </c>
      <c r="S2247" s="31" t="s">
        <v>41</v>
      </c>
      <c r="T2247" s="31"/>
      <c r="U2247" s="169"/>
      <c r="V2247" s="150"/>
      <c r="W2247" s="141" t="str" cm="1">
        <f t="array" ref="W2247">IF(SUM(LEN(B2247:V2247))=0,"",IF(OR(OR(ISBLANK(F2247),SUM(LEN(C2247),LEN(D2247))=0),AND(NOT(E2247="Unknown"),ISBLANK(J2247)),AND(NOT(O2247="Unknown"),ISBLANK(R2247))),"Missing Information", INDEX(Table15[Entire Service Line Classification], MATCH(SUMIFS(Table15[Unique ID],Table15[System-Owned Portion],E2247,Table15[If Material Anything Other than "Lead" in Column E,Was Material Ever Previously Lead?],G2247,Table15[Customer-Owned Portion],O2247),Table15[Unique ID],0),0)))</f>
        <v>Non-lead</v>
      </c>
      <c r="X2247"/>
    </row>
    <row r="2248" spans="2:24" ht="29" x14ac:dyDescent="0.35">
      <c r="B2248" s="146"/>
      <c r="C2248" s="31" t="s">
        <v>1082</v>
      </c>
      <c r="D2248" s="31"/>
      <c r="E2248" s="44" t="s">
        <v>3284</v>
      </c>
      <c r="F2248" s="43" t="s">
        <v>41</v>
      </c>
      <c r="G2248" s="84" t="s">
        <v>3249</v>
      </c>
      <c r="H2248" s="31">
        <v>2005</v>
      </c>
      <c r="I2248" s="207" t="s">
        <v>3338</v>
      </c>
      <c r="J2248" s="84" t="s">
        <v>3270</v>
      </c>
      <c r="K2248" s="31" t="s">
        <v>41</v>
      </c>
      <c r="L2248" s="31"/>
      <c r="M2248" s="169"/>
      <c r="N2248" s="148"/>
      <c r="O2248" s="106" t="s">
        <v>3284</v>
      </c>
      <c r="P2248" s="43">
        <v>2005</v>
      </c>
      <c r="Q2248" s="207" t="s">
        <v>3338</v>
      </c>
      <c r="R2248" s="84" t="s">
        <v>3270</v>
      </c>
      <c r="S2248" s="31" t="s">
        <v>41</v>
      </c>
      <c r="T2248" s="31"/>
      <c r="U2248" s="169"/>
      <c r="V2248" s="150"/>
      <c r="W2248" s="141" t="str" cm="1">
        <f t="array" ref="W2248">IF(SUM(LEN(B2248:V2248))=0,"",IF(OR(OR(ISBLANK(F2248),SUM(LEN(C2248),LEN(D2248))=0),AND(NOT(E2248="Unknown"),ISBLANK(J2248)),AND(NOT(O2248="Unknown"),ISBLANK(R2248))),"Missing Information", INDEX(Table15[Entire Service Line Classification], MATCH(SUMIFS(Table15[Unique ID],Table15[System-Owned Portion],E2248,Table15[If Material Anything Other than "Lead" in Column E,Was Material Ever Previously Lead?],G2248,Table15[Customer-Owned Portion],O2248),Table15[Unique ID],0),0)))</f>
        <v>Non-lead</v>
      </c>
      <c r="X2248"/>
    </row>
    <row r="2249" spans="2:24" ht="29" x14ac:dyDescent="0.35">
      <c r="B2249" s="146"/>
      <c r="C2249" s="31" t="s">
        <v>1083</v>
      </c>
      <c r="D2249" s="31"/>
      <c r="E2249" s="44" t="s">
        <v>3284</v>
      </c>
      <c r="F2249" s="43" t="s">
        <v>41</v>
      </c>
      <c r="G2249" s="84" t="s">
        <v>3249</v>
      </c>
      <c r="H2249" s="31">
        <v>2005</v>
      </c>
      <c r="I2249" s="207" t="s">
        <v>3338</v>
      </c>
      <c r="J2249" s="84" t="s">
        <v>3270</v>
      </c>
      <c r="K2249" s="31" t="s">
        <v>41</v>
      </c>
      <c r="L2249" s="31"/>
      <c r="M2249" s="169"/>
      <c r="N2249" s="148"/>
      <c r="O2249" s="106" t="s">
        <v>3284</v>
      </c>
      <c r="P2249" s="43">
        <v>2005</v>
      </c>
      <c r="Q2249" s="207" t="s">
        <v>3338</v>
      </c>
      <c r="R2249" s="84" t="s">
        <v>3270</v>
      </c>
      <c r="S2249" s="31" t="s">
        <v>41</v>
      </c>
      <c r="T2249" s="31"/>
      <c r="U2249" s="169"/>
      <c r="V2249" s="150"/>
      <c r="W2249" s="141" t="str" cm="1">
        <f t="array" ref="W2249">IF(SUM(LEN(B2249:V2249))=0,"",IF(OR(OR(ISBLANK(F2249),SUM(LEN(C2249),LEN(D2249))=0),AND(NOT(E2249="Unknown"),ISBLANK(J2249)),AND(NOT(O2249="Unknown"),ISBLANK(R2249))),"Missing Information", INDEX(Table15[Entire Service Line Classification], MATCH(SUMIFS(Table15[Unique ID],Table15[System-Owned Portion],E2249,Table15[If Material Anything Other than "Lead" in Column E,Was Material Ever Previously Lead?],G2249,Table15[Customer-Owned Portion],O2249),Table15[Unique ID],0),0)))</f>
        <v>Non-lead</v>
      </c>
      <c r="X2249"/>
    </row>
    <row r="2250" spans="2:24" ht="29" x14ac:dyDescent="0.35">
      <c r="B2250" s="146"/>
      <c r="C2250" s="31" t="s">
        <v>1084</v>
      </c>
      <c r="D2250" s="31"/>
      <c r="E2250" s="44" t="s">
        <v>3284</v>
      </c>
      <c r="F2250" s="43" t="s">
        <v>41</v>
      </c>
      <c r="G2250" s="84" t="s">
        <v>3249</v>
      </c>
      <c r="H2250" s="31">
        <v>2005</v>
      </c>
      <c r="I2250" s="207" t="s">
        <v>3338</v>
      </c>
      <c r="J2250" s="84" t="s">
        <v>3270</v>
      </c>
      <c r="K2250" s="31" t="s">
        <v>41</v>
      </c>
      <c r="L2250" s="31"/>
      <c r="M2250" s="169"/>
      <c r="N2250" s="148"/>
      <c r="O2250" s="106" t="s">
        <v>3284</v>
      </c>
      <c r="P2250" s="43">
        <v>2005</v>
      </c>
      <c r="Q2250" s="207" t="s">
        <v>3338</v>
      </c>
      <c r="R2250" s="84" t="s">
        <v>3270</v>
      </c>
      <c r="S2250" s="31" t="s">
        <v>41</v>
      </c>
      <c r="T2250" s="31"/>
      <c r="U2250" s="169"/>
      <c r="V2250" s="150"/>
      <c r="W2250" s="141" t="str" cm="1">
        <f t="array" ref="W2250">IF(SUM(LEN(B2250:V2250))=0,"",IF(OR(OR(ISBLANK(F2250),SUM(LEN(C2250),LEN(D2250))=0),AND(NOT(E2250="Unknown"),ISBLANK(J2250)),AND(NOT(O2250="Unknown"),ISBLANK(R2250))),"Missing Information", INDEX(Table15[Entire Service Line Classification], MATCH(SUMIFS(Table15[Unique ID],Table15[System-Owned Portion],E2250,Table15[If Material Anything Other than "Lead" in Column E,Was Material Ever Previously Lead?],G2250,Table15[Customer-Owned Portion],O2250),Table15[Unique ID],0),0)))</f>
        <v>Non-lead</v>
      </c>
      <c r="X2250"/>
    </row>
    <row r="2251" spans="2:24" ht="29" x14ac:dyDescent="0.35">
      <c r="B2251" s="146"/>
      <c r="C2251" s="31" t="s">
        <v>1085</v>
      </c>
      <c r="D2251" s="31"/>
      <c r="E2251" s="44" t="s">
        <v>3284</v>
      </c>
      <c r="F2251" s="43" t="s">
        <v>41</v>
      </c>
      <c r="G2251" s="84" t="s">
        <v>3249</v>
      </c>
      <c r="H2251" s="31">
        <v>2005</v>
      </c>
      <c r="I2251" s="207" t="s">
        <v>3338</v>
      </c>
      <c r="J2251" s="84" t="s">
        <v>3270</v>
      </c>
      <c r="K2251" s="31" t="s">
        <v>41</v>
      </c>
      <c r="L2251" s="31"/>
      <c r="M2251" s="169"/>
      <c r="N2251" s="148"/>
      <c r="O2251" s="106" t="s">
        <v>3284</v>
      </c>
      <c r="P2251" s="43">
        <v>2005</v>
      </c>
      <c r="Q2251" s="207" t="s">
        <v>3338</v>
      </c>
      <c r="R2251" s="84" t="s">
        <v>3270</v>
      </c>
      <c r="S2251" s="31" t="s">
        <v>41</v>
      </c>
      <c r="T2251" s="31"/>
      <c r="U2251" s="169"/>
      <c r="V2251" s="150"/>
      <c r="W2251" s="141" t="str" cm="1">
        <f t="array" ref="W2251">IF(SUM(LEN(B2251:V2251))=0,"",IF(OR(OR(ISBLANK(F2251),SUM(LEN(C2251),LEN(D2251))=0),AND(NOT(E2251="Unknown"),ISBLANK(J2251)),AND(NOT(O2251="Unknown"),ISBLANK(R2251))),"Missing Information", INDEX(Table15[Entire Service Line Classification], MATCH(SUMIFS(Table15[Unique ID],Table15[System-Owned Portion],E2251,Table15[If Material Anything Other than "Lead" in Column E,Was Material Ever Previously Lead?],G2251,Table15[Customer-Owned Portion],O2251),Table15[Unique ID],0),0)))</f>
        <v>Non-lead</v>
      </c>
      <c r="X2251"/>
    </row>
    <row r="2252" spans="2:24" x14ac:dyDescent="0.35">
      <c r="B2252" s="146"/>
      <c r="C2252" s="31" t="s">
        <v>4580</v>
      </c>
      <c r="D2252" s="31"/>
      <c r="E2252" s="44" t="s">
        <v>3203</v>
      </c>
      <c r="F2252" s="43" t="s">
        <v>3283</v>
      </c>
      <c r="G2252" s="84" t="s">
        <v>3249</v>
      </c>
      <c r="H2252" s="31">
        <v>1950</v>
      </c>
      <c r="I2252" s="207" t="s">
        <v>3338</v>
      </c>
      <c r="J2252" s="84"/>
      <c r="K2252" s="31" t="s">
        <v>41</v>
      </c>
      <c r="L2252" s="31"/>
      <c r="M2252" s="169"/>
      <c r="N2252" s="148"/>
      <c r="O2252" s="106" t="s">
        <v>3203</v>
      </c>
      <c r="P2252" s="43">
        <v>1950</v>
      </c>
      <c r="Q2252" s="207" t="s">
        <v>3338</v>
      </c>
      <c r="R2252" s="84" t="s">
        <v>3203</v>
      </c>
      <c r="S2252" s="31" t="s">
        <v>41</v>
      </c>
      <c r="T2252" s="31"/>
      <c r="U2252" s="169"/>
      <c r="V2252" s="150"/>
      <c r="W2252" s="141" t="str" cm="1">
        <f t="array" ref="W2252">IF(SUM(LEN(B2252:V2252))=0,"",IF(OR(OR(ISBLANK(F2252),SUM(LEN(C2252),LEN(D2252))=0),AND(NOT(E2252="Unknown"),ISBLANK(J2252)),AND(NOT(O2252="Unknown"),ISBLANK(R2252))),"Missing Information", INDEX(Table15[Entire Service Line Classification], MATCH(SUMIFS(Table15[Unique ID],Table15[System-Owned Portion],E2252,Table15[If Material Anything Other than "Lead" in Column E,Was Material Ever Previously Lead?],G2252,Table15[Customer-Owned Portion],O2252),Table15[Unique ID],0),0)))</f>
        <v>Lead Status Unknown</v>
      </c>
      <c r="X2252"/>
    </row>
    <row r="2253" spans="2:24" ht="29" x14ac:dyDescent="0.35">
      <c r="B2253" s="146"/>
      <c r="C2253" s="31" t="s">
        <v>1086</v>
      </c>
      <c r="D2253" s="31"/>
      <c r="E2253" s="44" t="s">
        <v>3284</v>
      </c>
      <c r="F2253" s="43" t="s">
        <v>41</v>
      </c>
      <c r="G2253" s="84" t="s">
        <v>3249</v>
      </c>
      <c r="H2253" s="31">
        <v>2005</v>
      </c>
      <c r="I2253" s="207" t="s">
        <v>3338</v>
      </c>
      <c r="J2253" s="84" t="s">
        <v>3270</v>
      </c>
      <c r="K2253" s="31" t="s">
        <v>41</v>
      </c>
      <c r="L2253" s="31"/>
      <c r="M2253" s="169"/>
      <c r="N2253" s="148"/>
      <c r="O2253" s="106" t="s">
        <v>3284</v>
      </c>
      <c r="P2253" s="43">
        <v>2005</v>
      </c>
      <c r="Q2253" s="207" t="s">
        <v>3338</v>
      </c>
      <c r="R2253" s="84" t="s">
        <v>3270</v>
      </c>
      <c r="S2253" s="31" t="s">
        <v>41</v>
      </c>
      <c r="T2253" s="31"/>
      <c r="U2253" s="169"/>
      <c r="V2253" s="150"/>
      <c r="W2253" s="141" t="str" cm="1">
        <f t="array" ref="W2253">IF(SUM(LEN(B2253:V2253))=0,"",IF(OR(OR(ISBLANK(F2253),SUM(LEN(C2253),LEN(D2253))=0),AND(NOT(E2253="Unknown"),ISBLANK(J2253)),AND(NOT(O2253="Unknown"),ISBLANK(R2253))),"Missing Information", INDEX(Table15[Entire Service Line Classification], MATCH(SUMIFS(Table15[Unique ID],Table15[System-Owned Portion],E2253,Table15[If Material Anything Other than "Lead" in Column E,Was Material Ever Previously Lead?],G2253,Table15[Customer-Owned Portion],O2253),Table15[Unique ID],0),0)))</f>
        <v>Non-lead</v>
      </c>
      <c r="X2253"/>
    </row>
    <row r="2254" spans="2:24" ht="29" x14ac:dyDescent="0.35">
      <c r="B2254" s="146"/>
      <c r="C2254" s="31" t="s">
        <v>1087</v>
      </c>
      <c r="D2254" s="31"/>
      <c r="E2254" s="44" t="s">
        <v>3284</v>
      </c>
      <c r="F2254" s="43" t="s">
        <v>41</v>
      </c>
      <c r="G2254" s="84" t="s">
        <v>3249</v>
      </c>
      <c r="H2254" s="31">
        <v>2005</v>
      </c>
      <c r="I2254" s="207" t="s">
        <v>3338</v>
      </c>
      <c r="J2254" s="84" t="s">
        <v>3270</v>
      </c>
      <c r="K2254" s="31" t="s">
        <v>41</v>
      </c>
      <c r="L2254" s="31"/>
      <c r="M2254" s="169"/>
      <c r="N2254" s="148"/>
      <c r="O2254" s="106" t="s">
        <v>3284</v>
      </c>
      <c r="P2254" s="43">
        <v>2005</v>
      </c>
      <c r="Q2254" s="207" t="s">
        <v>3338</v>
      </c>
      <c r="R2254" s="84" t="s">
        <v>3270</v>
      </c>
      <c r="S2254" s="31" t="s">
        <v>41</v>
      </c>
      <c r="T2254" s="31"/>
      <c r="U2254" s="169"/>
      <c r="V2254" s="150"/>
      <c r="W2254" s="141" t="str" cm="1">
        <f t="array" ref="W2254">IF(SUM(LEN(B2254:V2254))=0,"",IF(OR(OR(ISBLANK(F2254),SUM(LEN(C2254),LEN(D2254))=0),AND(NOT(E2254="Unknown"),ISBLANK(J2254)),AND(NOT(O2254="Unknown"),ISBLANK(R2254))),"Missing Information", INDEX(Table15[Entire Service Line Classification], MATCH(SUMIFS(Table15[Unique ID],Table15[System-Owned Portion],E2254,Table15[If Material Anything Other than "Lead" in Column E,Was Material Ever Previously Lead?],G2254,Table15[Customer-Owned Portion],O2254),Table15[Unique ID],0),0)))</f>
        <v>Non-lead</v>
      </c>
      <c r="X2254"/>
    </row>
    <row r="2255" spans="2:24" ht="29" x14ac:dyDescent="0.35">
      <c r="B2255" s="146"/>
      <c r="C2255" s="31" t="s">
        <v>1088</v>
      </c>
      <c r="D2255" s="31"/>
      <c r="E2255" s="44" t="s">
        <v>3284</v>
      </c>
      <c r="F2255" s="43" t="s">
        <v>41</v>
      </c>
      <c r="G2255" s="84" t="s">
        <v>3249</v>
      </c>
      <c r="H2255" s="31">
        <v>2005</v>
      </c>
      <c r="I2255" s="207" t="s">
        <v>3338</v>
      </c>
      <c r="J2255" s="84" t="s">
        <v>3270</v>
      </c>
      <c r="K2255" s="31" t="s">
        <v>41</v>
      </c>
      <c r="L2255" s="31"/>
      <c r="M2255" s="169"/>
      <c r="N2255" s="148"/>
      <c r="O2255" s="106" t="s">
        <v>3284</v>
      </c>
      <c r="P2255" s="43">
        <v>2005</v>
      </c>
      <c r="Q2255" s="207" t="s">
        <v>3338</v>
      </c>
      <c r="R2255" s="84" t="s">
        <v>3270</v>
      </c>
      <c r="S2255" s="31" t="s">
        <v>41</v>
      </c>
      <c r="T2255" s="31"/>
      <c r="U2255" s="169"/>
      <c r="V2255" s="150"/>
      <c r="W2255" s="141" t="str" cm="1">
        <f t="array" ref="W2255">IF(SUM(LEN(B2255:V2255))=0,"",IF(OR(OR(ISBLANK(F2255),SUM(LEN(C2255),LEN(D2255))=0),AND(NOT(E2255="Unknown"),ISBLANK(J2255)),AND(NOT(O2255="Unknown"),ISBLANK(R2255))),"Missing Information", INDEX(Table15[Entire Service Line Classification], MATCH(SUMIFS(Table15[Unique ID],Table15[System-Owned Portion],E2255,Table15[If Material Anything Other than "Lead" in Column E,Was Material Ever Previously Lead?],G2255,Table15[Customer-Owned Portion],O2255),Table15[Unique ID],0),0)))</f>
        <v>Non-lead</v>
      </c>
      <c r="X2255"/>
    </row>
    <row r="2256" spans="2:24" ht="29" x14ac:dyDescent="0.35">
      <c r="B2256" s="146"/>
      <c r="C2256" s="31" t="s">
        <v>1089</v>
      </c>
      <c r="D2256" s="31"/>
      <c r="E2256" s="44" t="s">
        <v>3284</v>
      </c>
      <c r="F2256" s="43" t="s">
        <v>41</v>
      </c>
      <c r="G2256" s="84" t="s">
        <v>3249</v>
      </c>
      <c r="H2256" s="31">
        <v>2005</v>
      </c>
      <c r="I2256" s="207" t="s">
        <v>3338</v>
      </c>
      <c r="J2256" s="84" t="s">
        <v>3270</v>
      </c>
      <c r="K2256" s="31" t="s">
        <v>41</v>
      </c>
      <c r="L2256" s="31"/>
      <c r="M2256" s="169"/>
      <c r="N2256" s="148"/>
      <c r="O2256" s="106" t="s">
        <v>3284</v>
      </c>
      <c r="P2256" s="43">
        <v>2005</v>
      </c>
      <c r="Q2256" s="207" t="s">
        <v>3338</v>
      </c>
      <c r="R2256" s="84" t="s">
        <v>3270</v>
      </c>
      <c r="S2256" s="31" t="s">
        <v>41</v>
      </c>
      <c r="T2256" s="31"/>
      <c r="U2256" s="169"/>
      <c r="V2256" s="150"/>
      <c r="W2256" s="141" t="str" cm="1">
        <f t="array" ref="W2256">IF(SUM(LEN(B2256:V2256))=0,"",IF(OR(OR(ISBLANK(F2256),SUM(LEN(C2256),LEN(D2256))=0),AND(NOT(E2256="Unknown"),ISBLANK(J2256)),AND(NOT(O2256="Unknown"),ISBLANK(R2256))),"Missing Information", INDEX(Table15[Entire Service Line Classification], MATCH(SUMIFS(Table15[Unique ID],Table15[System-Owned Portion],E2256,Table15[If Material Anything Other than "Lead" in Column E,Was Material Ever Previously Lead?],G2256,Table15[Customer-Owned Portion],O2256),Table15[Unique ID],0),0)))</f>
        <v>Non-lead</v>
      </c>
      <c r="X2256"/>
    </row>
    <row r="2257" spans="2:24" ht="29" x14ac:dyDescent="0.35">
      <c r="B2257" s="146"/>
      <c r="C2257" s="31" t="s">
        <v>1090</v>
      </c>
      <c r="D2257" s="31"/>
      <c r="E2257" s="44" t="s">
        <v>3284</v>
      </c>
      <c r="F2257" s="43" t="s">
        <v>41</v>
      </c>
      <c r="G2257" s="84" t="s">
        <v>3249</v>
      </c>
      <c r="H2257" s="31">
        <v>2005</v>
      </c>
      <c r="I2257" s="207" t="s">
        <v>3338</v>
      </c>
      <c r="J2257" s="84" t="s">
        <v>3270</v>
      </c>
      <c r="K2257" s="31" t="s">
        <v>41</v>
      </c>
      <c r="L2257" s="31"/>
      <c r="M2257" s="169"/>
      <c r="N2257" s="148"/>
      <c r="O2257" s="106" t="s">
        <v>3284</v>
      </c>
      <c r="P2257" s="43">
        <v>2005</v>
      </c>
      <c r="Q2257" s="207" t="s">
        <v>3338</v>
      </c>
      <c r="R2257" s="84" t="s">
        <v>3270</v>
      </c>
      <c r="S2257" s="31" t="s">
        <v>41</v>
      </c>
      <c r="T2257" s="31"/>
      <c r="U2257" s="169"/>
      <c r="V2257" s="150"/>
      <c r="W2257" s="141" t="str" cm="1">
        <f t="array" ref="W2257">IF(SUM(LEN(B2257:V2257))=0,"",IF(OR(OR(ISBLANK(F2257),SUM(LEN(C2257),LEN(D2257))=0),AND(NOT(E2257="Unknown"),ISBLANK(J2257)),AND(NOT(O2257="Unknown"),ISBLANK(R2257))),"Missing Information", INDEX(Table15[Entire Service Line Classification], MATCH(SUMIFS(Table15[Unique ID],Table15[System-Owned Portion],E2257,Table15[If Material Anything Other than "Lead" in Column E,Was Material Ever Previously Lead?],G2257,Table15[Customer-Owned Portion],O2257),Table15[Unique ID],0),0)))</f>
        <v>Non-lead</v>
      </c>
      <c r="X2257"/>
    </row>
    <row r="2258" spans="2:24" ht="29" x14ac:dyDescent="0.35">
      <c r="B2258" s="146"/>
      <c r="C2258" s="31" t="s">
        <v>1091</v>
      </c>
      <c r="D2258" s="31"/>
      <c r="E2258" s="44" t="s">
        <v>3284</v>
      </c>
      <c r="F2258" s="43" t="s">
        <v>41</v>
      </c>
      <c r="G2258" s="84" t="s">
        <v>3249</v>
      </c>
      <c r="H2258" s="31">
        <v>2005</v>
      </c>
      <c r="I2258" s="207" t="s">
        <v>3338</v>
      </c>
      <c r="J2258" s="84" t="s">
        <v>3270</v>
      </c>
      <c r="K2258" s="31" t="s">
        <v>41</v>
      </c>
      <c r="L2258" s="31"/>
      <c r="M2258" s="169"/>
      <c r="N2258" s="148"/>
      <c r="O2258" s="106" t="s">
        <v>3284</v>
      </c>
      <c r="P2258" s="43">
        <v>2005</v>
      </c>
      <c r="Q2258" s="207" t="s">
        <v>3338</v>
      </c>
      <c r="R2258" s="84" t="s">
        <v>3270</v>
      </c>
      <c r="S2258" s="31" t="s">
        <v>41</v>
      </c>
      <c r="T2258" s="31"/>
      <c r="U2258" s="169"/>
      <c r="V2258" s="150"/>
      <c r="W2258" s="141" t="str" cm="1">
        <f t="array" ref="W2258">IF(SUM(LEN(B2258:V2258))=0,"",IF(OR(OR(ISBLANK(F2258),SUM(LEN(C2258),LEN(D2258))=0),AND(NOT(E2258="Unknown"),ISBLANK(J2258)),AND(NOT(O2258="Unknown"),ISBLANK(R2258))),"Missing Information", INDEX(Table15[Entire Service Line Classification], MATCH(SUMIFS(Table15[Unique ID],Table15[System-Owned Portion],E2258,Table15[If Material Anything Other than "Lead" in Column E,Was Material Ever Previously Lead?],G2258,Table15[Customer-Owned Portion],O2258),Table15[Unique ID],0),0)))</f>
        <v>Non-lead</v>
      </c>
      <c r="X2258"/>
    </row>
    <row r="2259" spans="2:24" ht="29" x14ac:dyDescent="0.35">
      <c r="B2259" s="146"/>
      <c r="C2259" s="31" t="s">
        <v>1092</v>
      </c>
      <c r="D2259" s="31"/>
      <c r="E2259" s="44" t="s">
        <v>3284</v>
      </c>
      <c r="F2259" s="43" t="s">
        <v>41</v>
      </c>
      <c r="G2259" s="84" t="s">
        <v>3249</v>
      </c>
      <c r="H2259" s="31">
        <v>2005</v>
      </c>
      <c r="I2259" s="207" t="s">
        <v>3338</v>
      </c>
      <c r="J2259" s="84" t="s">
        <v>3270</v>
      </c>
      <c r="K2259" s="31" t="s">
        <v>41</v>
      </c>
      <c r="L2259" s="31"/>
      <c r="M2259" s="169"/>
      <c r="N2259" s="148"/>
      <c r="O2259" s="106" t="s">
        <v>3284</v>
      </c>
      <c r="P2259" s="43">
        <v>2005</v>
      </c>
      <c r="Q2259" s="207" t="s">
        <v>3338</v>
      </c>
      <c r="R2259" s="84" t="s">
        <v>3270</v>
      </c>
      <c r="S2259" s="31" t="s">
        <v>41</v>
      </c>
      <c r="T2259" s="31"/>
      <c r="U2259" s="169"/>
      <c r="V2259" s="150"/>
      <c r="W2259" s="141" t="str" cm="1">
        <f t="array" ref="W2259">IF(SUM(LEN(B2259:V2259))=0,"",IF(OR(OR(ISBLANK(F2259),SUM(LEN(C2259),LEN(D2259))=0),AND(NOT(E2259="Unknown"),ISBLANK(J2259)),AND(NOT(O2259="Unknown"),ISBLANK(R2259))),"Missing Information", INDEX(Table15[Entire Service Line Classification], MATCH(SUMIFS(Table15[Unique ID],Table15[System-Owned Portion],E2259,Table15[If Material Anything Other than "Lead" in Column E,Was Material Ever Previously Lead?],G2259,Table15[Customer-Owned Portion],O2259),Table15[Unique ID],0),0)))</f>
        <v>Non-lead</v>
      </c>
      <c r="X2259"/>
    </row>
    <row r="2260" spans="2:24" x14ac:dyDescent="0.35">
      <c r="B2260" s="146"/>
      <c r="C2260" s="31" t="s">
        <v>4581</v>
      </c>
      <c r="D2260" s="31"/>
      <c r="E2260" s="44" t="s">
        <v>3203</v>
      </c>
      <c r="F2260" s="43" t="s">
        <v>3283</v>
      </c>
      <c r="G2260" s="84" t="s">
        <v>3249</v>
      </c>
      <c r="H2260" s="31">
        <v>1948</v>
      </c>
      <c r="I2260" s="207" t="s">
        <v>3338</v>
      </c>
      <c r="J2260" s="84"/>
      <c r="K2260" s="31" t="s">
        <v>41</v>
      </c>
      <c r="L2260" s="31"/>
      <c r="M2260" s="169"/>
      <c r="N2260" s="148"/>
      <c r="O2260" s="106" t="s">
        <v>3203</v>
      </c>
      <c r="P2260" s="43">
        <v>1948</v>
      </c>
      <c r="Q2260" s="207" t="s">
        <v>3338</v>
      </c>
      <c r="R2260" s="84" t="s">
        <v>3203</v>
      </c>
      <c r="S2260" s="31" t="s">
        <v>41</v>
      </c>
      <c r="T2260" s="31"/>
      <c r="U2260" s="169"/>
      <c r="V2260" s="150"/>
      <c r="W2260" s="141" t="str" cm="1">
        <f t="array" ref="W2260">IF(SUM(LEN(B2260:V2260))=0,"",IF(OR(OR(ISBLANK(F2260),SUM(LEN(C2260),LEN(D2260))=0),AND(NOT(E2260="Unknown"),ISBLANK(J2260)),AND(NOT(O2260="Unknown"),ISBLANK(R2260))),"Missing Information", INDEX(Table15[Entire Service Line Classification], MATCH(SUMIFS(Table15[Unique ID],Table15[System-Owned Portion],E2260,Table15[If Material Anything Other than "Lead" in Column E,Was Material Ever Previously Lead?],G2260,Table15[Customer-Owned Portion],O2260),Table15[Unique ID],0),0)))</f>
        <v>Lead Status Unknown</v>
      </c>
      <c r="X2260"/>
    </row>
    <row r="2261" spans="2:24" x14ac:dyDescent="0.35">
      <c r="B2261" s="146"/>
      <c r="C2261" s="31" t="s">
        <v>4582</v>
      </c>
      <c r="D2261" s="31"/>
      <c r="E2261" s="44" t="s">
        <v>3203</v>
      </c>
      <c r="F2261" s="43" t="s">
        <v>3283</v>
      </c>
      <c r="G2261" s="84" t="s">
        <v>3249</v>
      </c>
      <c r="H2261" s="31">
        <v>1955</v>
      </c>
      <c r="I2261" s="207" t="s">
        <v>3338</v>
      </c>
      <c r="J2261" s="84"/>
      <c r="K2261" s="31" t="s">
        <v>41</v>
      </c>
      <c r="L2261" s="31"/>
      <c r="M2261" s="169"/>
      <c r="N2261" s="148"/>
      <c r="O2261" s="106" t="s">
        <v>3203</v>
      </c>
      <c r="P2261" s="43">
        <v>1955</v>
      </c>
      <c r="Q2261" s="207" t="s">
        <v>3338</v>
      </c>
      <c r="R2261" s="84" t="s">
        <v>3203</v>
      </c>
      <c r="S2261" s="31" t="s">
        <v>41</v>
      </c>
      <c r="T2261" s="31"/>
      <c r="U2261" s="169"/>
      <c r="V2261" s="150"/>
      <c r="W2261" s="141" t="str" cm="1">
        <f t="array" ref="W2261">IF(SUM(LEN(B2261:V2261))=0,"",IF(OR(OR(ISBLANK(F2261),SUM(LEN(C2261),LEN(D2261))=0),AND(NOT(E2261="Unknown"),ISBLANK(J2261)),AND(NOT(O2261="Unknown"),ISBLANK(R2261))),"Missing Information", INDEX(Table15[Entire Service Line Classification], MATCH(SUMIFS(Table15[Unique ID],Table15[System-Owned Portion],E2261,Table15[If Material Anything Other than "Lead" in Column E,Was Material Ever Previously Lead?],G2261,Table15[Customer-Owned Portion],O2261),Table15[Unique ID],0),0)))</f>
        <v>Lead Status Unknown</v>
      </c>
      <c r="X2261"/>
    </row>
    <row r="2262" spans="2:24" x14ac:dyDescent="0.35">
      <c r="B2262" s="146"/>
      <c r="C2262" s="31" t="s">
        <v>4583</v>
      </c>
      <c r="D2262" s="31"/>
      <c r="E2262" s="44" t="s">
        <v>3203</v>
      </c>
      <c r="F2262" s="43" t="s">
        <v>3283</v>
      </c>
      <c r="G2262" s="84" t="s">
        <v>3249</v>
      </c>
      <c r="H2262" s="31"/>
      <c r="I2262" s="207" t="s">
        <v>3337</v>
      </c>
      <c r="J2262" s="84"/>
      <c r="K2262" s="31" t="s">
        <v>41</v>
      </c>
      <c r="L2262" s="31"/>
      <c r="M2262" s="169"/>
      <c r="N2262" s="148"/>
      <c r="O2262" s="106" t="s">
        <v>3203</v>
      </c>
      <c r="P2262" s="43"/>
      <c r="Q2262" s="207" t="s">
        <v>3337</v>
      </c>
      <c r="R2262" s="84" t="s">
        <v>3203</v>
      </c>
      <c r="S2262" s="31" t="s">
        <v>41</v>
      </c>
      <c r="T2262" s="31"/>
      <c r="U2262" s="169"/>
      <c r="V2262" s="150"/>
      <c r="W2262" s="141" t="str" cm="1">
        <f t="array" ref="W2262">IF(SUM(LEN(B2262:V2262))=0,"",IF(OR(OR(ISBLANK(F2262),SUM(LEN(C2262),LEN(D2262))=0),AND(NOT(E2262="Unknown"),ISBLANK(J2262)),AND(NOT(O2262="Unknown"),ISBLANK(R2262))),"Missing Information", INDEX(Table15[Entire Service Line Classification], MATCH(SUMIFS(Table15[Unique ID],Table15[System-Owned Portion],E2262,Table15[If Material Anything Other than "Lead" in Column E,Was Material Ever Previously Lead?],G2262,Table15[Customer-Owned Portion],O2262),Table15[Unique ID],0),0)))</f>
        <v>Lead Status Unknown</v>
      </c>
      <c r="X2262"/>
    </row>
    <row r="2263" spans="2:24" ht="29" x14ac:dyDescent="0.35">
      <c r="B2263" s="146"/>
      <c r="C2263" s="31" t="s">
        <v>4584</v>
      </c>
      <c r="D2263" s="31"/>
      <c r="E2263" s="44" t="s">
        <v>3284</v>
      </c>
      <c r="F2263" s="43" t="s">
        <v>41</v>
      </c>
      <c r="G2263" s="84" t="s">
        <v>3249</v>
      </c>
      <c r="H2263" s="31">
        <v>1995</v>
      </c>
      <c r="I2263" s="207" t="s">
        <v>3337</v>
      </c>
      <c r="J2263" s="84" t="s">
        <v>3270</v>
      </c>
      <c r="K2263" s="31" t="s">
        <v>41</v>
      </c>
      <c r="L2263" s="31"/>
      <c r="M2263" s="169"/>
      <c r="N2263" s="148"/>
      <c r="O2263" s="106" t="s">
        <v>3284</v>
      </c>
      <c r="P2263" s="43">
        <v>1995</v>
      </c>
      <c r="Q2263" s="207" t="s">
        <v>3337</v>
      </c>
      <c r="R2263" s="84" t="s">
        <v>3270</v>
      </c>
      <c r="S2263" s="31" t="s">
        <v>41</v>
      </c>
      <c r="T2263" s="31"/>
      <c r="U2263" s="169"/>
      <c r="V2263" s="150"/>
      <c r="W2263" s="141" t="str" cm="1">
        <f t="array" ref="W2263">IF(SUM(LEN(B2263:V2263))=0,"",IF(OR(OR(ISBLANK(F2263),SUM(LEN(C2263),LEN(D2263))=0),AND(NOT(E2263="Unknown"),ISBLANK(J2263)),AND(NOT(O2263="Unknown"),ISBLANK(R2263))),"Missing Information", INDEX(Table15[Entire Service Line Classification], MATCH(SUMIFS(Table15[Unique ID],Table15[System-Owned Portion],E2263,Table15[If Material Anything Other than "Lead" in Column E,Was Material Ever Previously Lead?],G2263,Table15[Customer-Owned Portion],O2263),Table15[Unique ID],0),0)))</f>
        <v>Non-lead</v>
      </c>
      <c r="X2263"/>
    </row>
    <row r="2264" spans="2:24" x14ac:dyDescent="0.35">
      <c r="B2264" s="146"/>
      <c r="C2264" s="31" t="s">
        <v>4585</v>
      </c>
      <c r="D2264" s="31"/>
      <c r="E2264" s="44" t="s">
        <v>3284</v>
      </c>
      <c r="F2264" s="43" t="s">
        <v>41</v>
      </c>
      <c r="G2264" s="84" t="s">
        <v>41</v>
      </c>
      <c r="H2264" s="31">
        <v>1933</v>
      </c>
      <c r="I2264" s="207" t="s">
        <v>3339</v>
      </c>
      <c r="J2264" s="84" t="s">
        <v>3275</v>
      </c>
      <c r="K2264" s="31" t="s">
        <v>41</v>
      </c>
      <c r="L2264" s="31"/>
      <c r="M2264" s="169"/>
      <c r="N2264" s="148"/>
      <c r="O2264" s="106" t="s">
        <v>3284</v>
      </c>
      <c r="P2264" s="43">
        <v>1933</v>
      </c>
      <c r="Q2264" s="207" t="s">
        <v>3339</v>
      </c>
      <c r="R2264" s="84" t="s">
        <v>3275</v>
      </c>
      <c r="S2264" s="31" t="s">
        <v>41</v>
      </c>
      <c r="T2264" s="31"/>
      <c r="U2264" s="169"/>
      <c r="V2264" s="150"/>
      <c r="W2264" s="141" t="str" cm="1">
        <f t="array" ref="W2264">IF(SUM(LEN(B2264:V2264))=0,"",IF(OR(OR(ISBLANK(F2264),SUM(LEN(C2264),LEN(D2264))=0),AND(NOT(E2264="Unknown"),ISBLANK(J2264)),AND(NOT(O2264="Unknown"),ISBLANK(R2264))),"Missing Information", INDEX(Table15[Entire Service Line Classification], MATCH(SUMIFS(Table15[Unique ID],Table15[System-Owned Portion],E2264,Table15[If Material Anything Other than "Lead" in Column E,Was Material Ever Previously Lead?],G2264,Table15[Customer-Owned Portion],O2264),Table15[Unique ID],0),0)))</f>
        <v>Non-lead</v>
      </c>
      <c r="X2264"/>
    </row>
    <row r="2265" spans="2:24" x14ac:dyDescent="0.35">
      <c r="B2265" s="146"/>
      <c r="C2265" s="31" t="s">
        <v>4586</v>
      </c>
      <c r="D2265" s="31"/>
      <c r="E2265" s="44" t="s">
        <v>3203</v>
      </c>
      <c r="F2265" s="43" t="s">
        <v>3283</v>
      </c>
      <c r="G2265" s="84" t="s">
        <v>3249</v>
      </c>
      <c r="H2265" s="31">
        <v>1948</v>
      </c>
      <c r="I2265" s="207" t="s">
        <v>3338</v>
      </c>
      <c r="J2265" s="84"/>
      <c r="K2265" s="31" t="s">
        <v>41</v>
      </c>
      <c r="L2265" s="31"/>
      <c r="M2265" s="169"/>
      <c r="N2265" s="148"/>
      <c r="O2265" s="106" t="s">
        <v>3203</v>
      </c>
      <c r="P2265" s="43">
        <v>1948</v>
      </c>
      <c r="Q2265" s="207" t="s">
        <v>3338</v>
      </c>
      <c r="R2265" s="84" t="s">
        <v>3203</v>
      </c>
      <c r="S2265" s="31" t="s">
        <v>41</v>
      </c>
      <c r="T2265" s="31"/>
      <c r="U2265" s="169"/>
      <c r="V2265" s="150"/>
      <c r="W2265" s="141" t="str" cm="1">
        <f t="array" ref="W2265">IF(SUM(LEN(B2265:V2265))=0,"",IF(OR(OR(ISBLANK(F2265),SUM(LEN(C2265),LEN(D2265))=0),AND(NOT(E2265="Unknown"),ISBLANK(J2265)),AND(NOT(O2265="Unknown"),ISBLANK(R2265))),"Missing Information", INDEX(Table15[Entire Service Line Classification], MATCH(SUMIFS(Table15[Unique ID],Table15[System-Owned Portion],E2265,Table15[If Material Anything Other than "Lead" in Column E,Was Material Ever Previously Lead?],G2265,Table15[Customer-Owned Portion],O2265),Table15[Unique ID],0),0)))</f>
        <v>Lead Status Unknown</v>
      </c>
      <c r="X2265"/>
    </row>
    <row r="2266" spans="2:24" ht="29" x14ac:dyDescent="0.35">
      <c r="B2266" s="146"/>
      <c r="C2266" s="31" t="s">
        <v>4587</v>
      </c>
      <c r="D2266" s="31"/>
      <c r="E2266" s="44" t="s">
        <v>3284</v>
      </c>
      <c r="F2266" s="43" t="s">
        <v>41</v>
      </c>
      <c r="G2266" s="84" t="s">
        <v>3249</v>
      </c>
      <c r="H2266" s="31">
        <v>1993</v>
      </c>
      <c r="I2266" s="207" t="s">
        <v>3337</v>
      </c>
      <c r="J2266" s="84" t="s">
        <v>3270</v>
      </c>
      <c r="K2266" s="31" t="s">
        <v>41</v>
      </c>
      <c r="L2266" s="31"/>
      <c r="M2266" s="169"/>
      <c r="N2266" s="148"/>
      <c r="O2266" s="106" t="s">
        <v>3284</v>
      </c>
      <c r="P2266" s="43">
        <v>1993</v>
      </c>
      <c r="Q2266" s="207" t="s">
        <v>3337</v>
      </c>
      <c r="R2266" s="84" t="s">
        <v>3270</v>
      </c>
      <c r="S2266" s="31" t="s">
        <v>41</v>
      </c>
      <c r="T2266" s="31"/>
      <c r="U2266" s="169"/>
      <c r="V2266" s="150"/>
      <c r="W2266" s="141" t="str" cm="1">
        <f t="array" ref="W2266">IF(SUM(LEN(B2266:V2266))=0,"",IF(OR(OR(ISBLANK(F2266),SUM(LEN(C2266),LEN(D2266))=0),AND(NOT(E2266="Unknown"),ISBLANK(J2266)),AND(NOT(O2266="Unknown"),ISBLANK(R2266))),"Missing Information", INDEX(Table15[Entire Service Line Classification], MATCH(SUMIFS(Table15[Unique ID],Table15[System-Owned Portion],E2266,Table15[If Material Anything Other than "Lead" in Column E,Was Material Ever Previously Lead?],G2266,Table15[Customer-Owned Portion],O2266),Table15[Unique ID],0),0)))</f>
        <v>Non-lead</v>
      </c>
      <c r="X2266"/>
    </row>
    <row r="2267" spans="2:24" x14ac:dyDescent="0.35">
      <c r="B2267" s="146"/>
      <c r="C2267" s="31" t="s">
        <v>4588</v>
      </c>
      <c r="D2267" s="31"/>
      <c r="E2267" s="44" t="s">
        <v>3203</v>
      </c>
      <c r="F2267" s="43" t="s">
        <v>3283</v>
      </c>
      <c r="G2267" s="84" t="s">
        <v>3249</v>
      </c>
      <c r="H2267" s="31">
        <v>1950</v>
      </c>
      <c r="I2267" s="207" t="s">
        <v>3338</v>
      </c>
      <c r="J2267" s="84"/>
      <c r="K2267" s="31" t="s">
        <v>41</v>
      </c>
      <c r="L2267" s="31"/>
      <c r="M2267" s="169"/>
      <c r="N2267" s="148"/>
      <c r="O2267" s="106" t="s">
        <v>3203</v>
      </c>
      <c r="P2267" s="43">
        <v>1950</v>
      </c>
      <c r="Q2267" s="207" t="s">
        <v>3338</v>
      </c>
      <c r="R2267" s="84" t="s">
        <v>3203</v>
      </c>
      <c r="S2267" s="31" t="s">
        <v>41</v>
      </c>
      <c r="T2267" s="31"/>
      <c r="U2267" s="169"/>
      <c r="V2267" s="150"/>
      <c r="W2267" s="141" t="str" cm="1">
        <f t="array" ref="W2267">IF(SUM(LEN(B2267:V2267))=0,"",IF(OR(OR(ISBLANK(F2267),SUM(LEN(C2267),LEN(D2267))=0),AND(NOT(E2267="Unknown"),ISBLANK(J2267)),AND(NOT(O2267="Unknown"),ISBLANK(R2267))),"Missing Information", INDEX(Table15[Entire Service Line Classification], MATCH(SUMIFS(Table15[Unique ID],Table15[System-Owned Portion],E2267,Table15[If Material Anything Other than "Lead" in Column E,Was Material Ever Previously Lead?],G2267,Table15[Customer-Owned Portion],O2267),Table15[Unique ID],0),0)))</f>
        <v>Lead Status Unknown</v>
      </c>
      <c r="X2267"/>
    </row>
    <row r="2268" spans="2:24" x14ac:dyDescent="0.35">
      <c r="B2268" s="146"/>
      <c r="C2268" s="31" t="s">
        <v>1093</v>
      </c>
      <c r="D2268" s="31"/>
      <c r="E2268" s="44" t="s">
        <v>3203</v>
      </c>
      <c r="F2268" s="43" t="s">
        <v>3283</v>
      </c>
      <c r="G2268" s="84" t="s">
        <v>3249</v>
      </c>
      <c r="H2268" s="31">
        <v>1945</v>
      </c>
      <c r="I2268" s="207" t="s">
        <v>3338</v>
      </c>
      <c r="J2268" s="84"/>
      <c r="K2268" s="31" t="s">
        <v>41</v>
      </c>
      <c r="L2268" s="31"/>
      <c r="M2268" s="169"/>
      <c r="N2268" s="148"/>
      <c r="O2268" s="106" t="s">
        <v>3203</v>
      </c>
      <c r="P2268" s="43">
        <v>1945</v>
      </c>
      <c r="Q2268" s="207" t="s">
        <v>3338</v>
      </c>
      <c r="R2268" s="84" t="s">
        <v>3203</v>
      </c>
      <c r="S2268" s="31" t="s">
        <v>41</v>
      </c>
      <c r="T2268" s="31"/>
      <c r="U2268" s="169"/>
      <c r="V2268" s="150"/>
      <c r="W2268" s="141" t="str" cm="1">
        <f t="array" ref="W2268">IF(SUM(LEN(B2268:V2268))=0,"",IF(OR(OR(ISBLANK(F2268),SUM(LEN(C2268),LEN(D2268))=0),AND(NOT(E2268="Unknown"),ISBLANK(J2268)),AND(NOT(O2268="Unknown"),ISBLANK(R2268))),"Missing Information", INDEX(Table15[Entire Service Line Classification], MATCH(SUMIFS(Table15[Unique ID],Table15[System-Owned Portion],E2268,Table15[If Material Anything Other than "Lead" in Column E,Was Material Ever Previously Lead?],G2268,Table15[Customer-Owned Portion],O2268),Table15[Unique ID],0),0)))</f>
        <v>Lead Status Unknown</v>
      </c>
      <c r="X2268"/>
    </row>
    <row r="2269" spans="2:24" x14ac:dyDescent="0.35">
      <c r="B2269" s="146"/>
      <c r="C2269" s="31" t="s">
        <v>1094</v>
      </c>
      <c r="D2269" s="31"/>
      <c r="E2269" s="44" t="s">
        <v>3203</v>
      </c>
      <c r="F2269" s="43" t="s">
        <v>3283</v>
      </c>
      <c r="G2269" s="84" t="s">
        <v>3249</v>
      </c>
      <c r="H2269" s="31">
        <v>1948</v>
      </c>
      <c r="I2269" s="207" t="s">
        <v>3336</v>
      </c>
      <c r="J2269" s="84"/>
      <c r="K2269" s="31" t="s">
        <v>41</v>
      </c>
      <c r="L2269" s="31"/>
      <c r="M2269" s="169"/>
      <c r="N2269" s="148"/>
      <c r="O2269" s="106" t="s">
        <v>3203</v>
      </c>
      <c r="P2269" s="43">
        <v>1948</v>
      </c>
      <c r="Q2269" s="207" t="s">
        <v>3336</v>
      </c>
      <c r="R2269" s="84" t="s">
        <v>3203</v>
      </c>
      <c r="S2269" s="31" t="s">
        <v>41</v>
      </c>
      <c r="T2269" s="31"/>
      <c r="U2269" s="169"/>
      <c r="V2269" s="150"/>
      <c r="W2269" s="141" t="str" cm="1">
        <f t="array" ref="W2269">IF(SUM(LEN(B2269:V2269))=0,"",IF(OR(OR(ISBLANK(F2269),SUM(LEN(C2269),LEN(D2269))=0),AND(NOT(E2269="Unknown"),ISBLANK(J2269)),AND(NOT(O2269="Unknown"),ISBLANK(R2269))),"Missing Information", INDEX(Table15[Entire Service Line Classification], MATCH(SUMIFS(Table15[Unique ID],Table15[System-Owned Portion],E2269,Table15[If Material Anything Other than "Lead" in Column E,Was Material Ever Previously Lead?],G2269,Table15[Customer-Owned Portion],O2269),Table15[Unique ID],0),0)))</f>
        <v>Lead Status Unknown</v>
      </c>
      <c r="X2269"/>
    </row>
    <row r="2270" spans="2:24" x14ac:dyDescent="0.35">
      <c r="B2270" s="146"/>
      <c r="C2270" s="31" t="s">
        <v>4589</v>
      </c>
      <c r="D2270" s="31"/>
      <c r="E2270" s="44" t="s">
        <v>3203</v>
      </c>
      <c r="F2270" s="43" t="s">
        <v>3283</v>
      </c>
      <c r="G2270" s="84" t="s">
        <v>3249</v>
      </c>
      <c r="H2270" s="31">
        <v>1955</v>
      </c>
      <c r="I2270" s="207" t="s">
        <v>3338</v>
      </c>
      <c r="J2270" s="84"/>
      <c r="K2270" s="31" t="s">
        <v>41</v>
      </c>
      <c r="L2270" s="31"/>
      <c r="M2270" s="169"/>
      <c r="N2270" s="148"/>
      <c r="O2270" s="106" t="s">
        <v>3203</v>
      </c>
      <c r="P2270" s="43">
        <v>1955</v>
      </c>
      <c r="Q2270" s="207" t="s">
        <v>3338</v>
      </c>
      <c r="R2270" s="84" t="s">
        <v>3203</v>
      </c>
      <c r="S2270" s="31" t="s">
        <v>41</v>
      </c>
      <c r="T2270" s="31"/>
      <c r="U2270" s="169"/>
      <c r="V2270" s="150"/>
      <c r="W2270" s="141" t="str" cm="1">
        <f t="array" ref="W2270">IF(SUM(LEN(B2270:V2270))=0,"",IF(OR(OR(ISBLANK(F2270),SUM(LEN(C2270),LEN(D2270))=0),AND(NOT(E2270="Unknown"),ISBLANK(J2270)),AND(NOT(O2270="Unknown"),ISBLANK(R2270))),"Missing Information", INDEX(Table15[Entire Service Line Classification], MATCH(SUMIFS(Table15[Unique ID],Table15[System-Owned Portion],E2270,Table15[If Material Anything Other than "Lead" in Column E,Was Material Ever Previously Lead?],G2270,Table15[Customer-Owned Portion],O2270),Table15[Unique ID],0),0)))</f>
        <v>Lead Status Unknown</v>
      </c>
      <c r="X2270"/>
    </row>
    <row r="2271" spans="2:24" ht="29" x14ac:dyDescent="0.35">
      <c r="B2271" s="146"/>
      <c r="C2271" s="31" t="s">
        <v>4590</v>
      </c>
      <c r="D2271" s="31"/>
      <c r="E2271" s="44" t="s">
        <v>3203</v>
      </c>
      <c r="F2271" s="43" t="s">
        <v>3283</v>
      </c>
      <c r="G2271" s="84" t="s">
        <v>3249</v>
      </c>
      <c r="H2271" s="31">
        <v>1953</v>
      </c>
      <c r="I2271" s="207" t="s">
        <v>3338</v>
      </c>
      <c r="J2271" s="84"/>
      <c r="K2271" s="31" t="s">
        <v>41</v>
      </c>
      <c r="L2271" s="31"/>
      <c r="M2271" s="169"/>
      <c r="N2271" s="148"/>
      <c r="O2271" s="106" t="s">
        <v>3203</v>
      </c>
      <c r="P2271" s="43">
        <v>1953</v>
      </c>
      <c r="Q2271" s="207" t="s">
        <v>3338</v>
      </c>
      <c r="R2271" s="84" t="s">
        <v>3203</v>
      </c>
      <c r="S2271" s="31" t="s">
        <v>41</v>
      </c>
      <c r="T2271" s="31"/>
      <c r="U2271" s="169"/>
      <c r="V2271" s="150"/>
      <c r="W2271" s="141" t="str" cm="1">
        <f t="array" ref="W2271">IF(SUM(LEN(B2271:V2271))=0,"",IF(OR(OR(ISBLANK(F2271),SUM(LEN(C2271),LEN(D2271))=0),AND(NOT(E2271="Unknown"),ISBLANK(J2271)),AND(NOT(O2271="Unknown"),ISBLANK(R2271))),"Missing Information", INDEX(Table15[Entire Service Line Classification], MATCH(SUMIFS(Table15[Unique ID],Table15[System-Owned Portion],E2271,Table15[If Material Anything Other than "Lead" in Column E,Was Material Ever Previously Lead?],G2271,Table15[Customer-Owned Portion],O2271),Table15[Unique ID],0),0)))</f>
        <v>Lead Status Unknown</v>
      </c>
      <c r="X2271"/>
    </row>
    <row r="2272" spans="2:24" ht="29" x14ac:dyDescent="0.35">
      <c r="B2272" s="146"/>
      <c r="C2272" s="31" t="s">
        <v>1095</v>
      </c>
      <c r="D2272" s="31"/>
      <c r="E2272" s="44" t="s">
        <v>3284</v>
      </c>
      <c r="F2272" s="43" t="s">
        <v>41</v>
      </c>
      <c r="G2272" s="84" t="s">
        <v>3249</v>
      </c>
      <c r="H2272" s="31">
        <v>1992</v>
      </c>
      <c r="I2272" s="207" t="s">
        <v>3337</v>
      </c>
      <c r="J2272" s="84" t="s">
        <v>3270</v>
      </c>
      <c r="K2272" s="31" t="s">
        <v>41</v>
      </c>
      <c r="L2272" s="31"/>
      <c r="M2272" s="169"/>
      <c r="N2272" s="148"/>
      <c r="O2272" s="106" t="s">
        <v>3284</v>
      </c>
      <c r="P2272" s="43">
        <v>1992</v>
      </c>
      <c r="Q2272" s="207" t="s">
        <v>3337</v>
      </c>
      <c r="R2272" s="84" t="s">
        <v>3270</v>
      </c>
      <c r="S2272" s="31" t="s">
        <v>41</v>
      </c>
      <c r="T2272" s="31"/>
      <c r="U2272" s="169"/>
      <c r="V2272" s="150"/>
      <c r="W2272" s="141" t="str" cm="1">
        <f t="array" ref="W2272">IF(SUM(LEN(B2272:V2272))=0,"",IF(OR(OR(ISBLANK(F2272),SUM(LEN(C2272),LEN(D2272))=0),AND(NOT(E2272="Unknown"),ISBLANK(J2272)),AND(NOT(O2272="Unknown"),ISBLANK(R2272))),"Missing Information", INDEX(Table15[Entire Service Line Classification], MATCH(SUMIFS(Table15[Unique ID],Table15[System-Owned Portion],E2272,Table15[If Material Anything Other than "Lead" in Column E,Was Material Ever Previously Lead?],G2272,Table15[Customer-Owned Portion],O2272),Table15[Unique ID],0),0)))</f>
        <v>Non-lead</v>
      </c>
      <c r="X2272"/>
    </row>
    <row r="2273" spans="2:24" x14ac:dyDescent="0.35">
      <c r="B2273" s="146"/>
      <c r="C2273" s="31" t="s">
        <v>4591</v>
      </c>
      <c r="D2273" s="31"/>
      <c r="E2273" s="44" t="s">
        <v>3203</v>
      </c>
      <c r="F2273" s="43" t="s">
        <v>3283</v>
      </c>
      <c r="G2273" s="84" t="s">
        <v>3249</v>
      </c>
      <c r="H2273" s="31">
        <v>1938</v>
      </c>
      <c r="I2273" s="207" t="s">
        <v>3338</v>
      </c>
      <c r="J2273" s="84"/>
      <c r="K2273" s="31" t="s">
        <v>41</v>
      </c>
      <c r="L2273" s="31"/>
      <c r="M2273" s="169"/>
      <c r="N2273" s="148"/>
      <c r="O2273" s="106" t="s">
        <v>3203</v>
      </c>
      <c r="P2273" s="43">
        <v>1938</v>
      </c>
      <c r="Q2273" s="207" t="s">
        <v>3338</v>
      </c>
      <c r="R2273" s="84" t="s">
        <v>3203</v>
      </c>
      <c r="S2273" s="31" t="s">
        <v>41</v>
      </c>
      <c r="T2273" s="31"/>
      <c r="U2273" s="169"/>
      <c r="V2273" s="150"/>
      <c r="W2273" s="141" t="str" cm="1">
        <f t="array" ref="W2273">IF(SUM(LEN(B2273:V2273))=0,"",IF(OR(OR(ISBLANK(F2273),SUM(LEN(C2273),LEN(D2273))=0),AND(NOT(E2273="Unknown"),ISBLANK(J2273)),AND(NOT(O2273="Unknown"),ISBLANK(R2273))),"Missing Information", INDEX(Table15[Entire Service Line Classification], MATCH(SUMIFS(Table15[Unique ID],Table15[System-Owned Portion],E2273,Table15[If Material Anything Other than "Lead" in Column E,Was Material Ever Previously Lead?],G2273,Table15[Customer-Owned Portion],O2273),Table15[Unique ID],0),0)))</f>
        <v>Lead Status Unknown</v>
      </c>
      <c r="X2273"/>
    </row>
    <row r="2274" spans="2:24" x14ac:dyDescent="0.35">
      <c r="B2274" s="146"/>
      <c r="C2274" s="31" t="s">
        <v>4592</v>
      </c>
      <c r="D2274" s="31"/>
      <c r="E2274" s="44" t="s">
        <v>3203</v>
      </c>
      <c r="F2274" s="43" t="s">
        <v>3283</v>
      </c>
      <c r="G2274" s="84" t="s">
        <v>3249</v>
      </c>
      <c r="H2274" s="31">
        <v>1939</v>
      </c>
      <c r="I2274" s="207" t="s">
        <v>3336</v>
      </c>
      <c r="J2274" s="84"/>
      <c r="K2274" s="31" t="s">
        <v>41</v>
      </c>
      <c r="L2274" s="31"/>
      <c r="M2274" s="169"/>
      <c r="N2274" s="148"/>
      <c r="O2274" s="106" t="s">
        <v>3203</v>
      </c>
      <c r="P2274" s="43">
        <v>1939</v>
      </c>
      <c r="Q2274" s="207" t="s">
        <v>3336</v>
      </c>
      <c r="R2274" s="84" t="s">
        <v>3203</v>
      </c>
      <c r="S2274" s="31" t="s">
        <v>41</v>
      </c>
      <c r="T2274" s="31"/>
      <c r="U2274" s="169"/>
      <c r="V2274" s="150"/>
      <c r="W2274" s="141" t="str" cm="1">
        <f t="array" ref="W2274">IF(SUM(LEN(B2274:V2274))=0,"",IF(OR(OR(ISBLANK(F2274),SUM(LEN(C2274),LEN(D2274))=0),AND(NOT(E2274="Unknown"),ISBLANK(J2274)),AND(NOT(O2274="Unknown"),ISBLANK(R2274))),"Missing Information", INDEX(Table15[Entire Service Line Classification], MATCH(SUMIFS(Table15[Unique ID],Table15[System-Owned Portion],E2274,Table15[If Material Anything Other than "Lead" in Column E,Was Material Ever Previously Lead?],G2274,Table15[Customer-Owned Portion],O2274),Table15[Unique ID],0),0)))</f>
        <v>Lead Status Unknown</v>
      </c>
      <c r="X2274"/>
    </row>
    <row r="2275" spans="2:24" x14ac:dyDescent="0.35">
      <c r="B2275" s="146"/>
      <c r="C2275" s="31" t="s">
        <v>1096</v>
      </c>
      <c r="D2275" s="31"/>
      <c r="E2275" s="44" t="s">
        <v>3203</v>
      </c>
      <c r="F2275" s="43" t="s">
        <v>3283</v>
      </c>
      <c r="G2275" s="84" t="s">
        <v>3249</v>
      </c>
      <c r="H2275" s="31">
        <v>1940</v>
      </c>
      <c r="I2275" s="207" t="s">
        <v>3338</v>
      </c>
      <c r="J2275" s="84"/>
      <c r="K2275" s="31" t="s">
        <v>41</v>
      </c>
      <c r="L2275" s="31"/>
      <c r="M2275" s="169"/>
      <c r="N2275" s="148"/>
      <c r="O2275" s="106" t="s">
        <v>3203</v>
      </c>
      <c r="P2275" s="43">
        <v>1940</v>
      </c>
      <c r="Q2275" s="207" t="s">
        <v>3338</v>
      </c>
      <c r="R2275" s="84" t="s">
        <v>3203</v>
      </c>
      <c r="S2275" s="31" t="s">
        <v>41</v>
      </c>
      <c r="T2275" s="31"/>
      <c r="U2275" s="169"/>
      <c r="V2275" s="150"/>
      <c r="W2275" s="141" t="str" cm="1">
        <f t="array" ref="W2275">IF(SUM(LEN(B2275:V2275))=0,"",IF(OR(OR(ISBLANK(F2275),SUM(LEN(C2275),LEN(D2275))=0),AND(NOT(E2275="Unknown"),ISBLANK(J2275)),AND(NOT(O2275="Unknown"),ISBLANK(R2275))),"Missing Information", INDEX(Table15[Entire Service Line Classification], MATCH(SUMIFS(Table15[Unique ID],Table15[System-Owned Portion],E2275,Table15[If Material Anything Other than "Lead" in Column E,Was Material Ever Previously Lead?],G2275,Table15[Customer-Owned Portion],O2275),Table15[Unique ID],0),0)))</f>
        <v>Lead Status Unknown</v>
      </c>
      <c r="X2275"/>
    </row>
    <row r="2276" spans="2:24" ht="29" x14ac:dyDescent="0.35">
      <c r="B2276" s="146"/>
      <c r="C2276" s="31" t="s">
        <v>4593</v>
      </c>
      <c r="D2276" s="31"/>
      <c r="E2276" s="44" t="s">
        <v>3203</v>
      </c>
      <c r="F2276" s="43" t="s">
        <v>3283</v>
      </c>
      <c r="G2276" s="84" t="s">
        <v>3249</v>
      </c>
      <c r="H2276" s="31">
        <v>1961</v>
      </c>
      <c r="I2276" s="207" t="s">
        <v>3337</v>
      </c>
      <c r="J2276" s="84"/>
      <c r="K2276" s="31" t="s">
        <v>41</v>
      </c>
      <c r="L2276" s="31"/>
      <c r="M2276" s="169"/>
      <c r="N2276" s="148"/>
      <c r="O2276" s="106" t="s">
        <v>3203</v>
      </c>
      <c r="P2276" s="43">
        <v>1961</v>
      </c>
      <c r="Q2276" s="207" t="s">
        <v>3337</v>
      </c>
      <c r="R2276" s="84" t="s">
        <v>3203</v>
      </c>
      <c r="S2276" s="31" t="s">
        <v>41</v>
      </c>
      <c r="T2276" s="31"/>
      <c r="U2276" s="169"/>
      <c r="V2276" s="150"/>
      <c r="W2276" s="141" t="str" cm="1">
        <f t="array" ref="W2276">IF(SUM(LEN(B2276:V2276))=0,"",IF(OR(OR(ISBLANK(F2276),SUM(LEN(C2276),LEN(D2276))=0),AND(NOT(E2276="Unknown"),ISBLANK(J2276)),AND(NOT(O2276="Unknown"),ISBLANK(R2276))),"Missing Information", INDEX(Table15[Entire Service Line Classification], MATCH(SUMIFS(Table15[Unique ID],Table15[System-Owned Portion],E2276,Table15[If Material Anything Other than "Lead" in Column E,Was Material Ever Previously Lead?],G2276,Table15[Customer-Owned Portion],O2276),Table15[Unique ID],0),0)))</f>
        <v>Lead Status Unknown</v>
      </c>
      <c r="X2276"/>
    </row>
    <row r="2277" spans="2:24" x14ac:dyDescent="0.35">
      <c r="B2277" s="146"/>
      <c r="C2277" s="31" t="s">
        <v>1097</v>
      </c>
      <c r="D2277" s="31"/>
      <c r="E2277" s="44" t="s">
        <v>3203</v>
      </c>
      <c r="F2277" s="43" t="s">
        <v>3283</v>
      </c>
      <c r="G2277" s="84" t="s">
        <v>3249</v>
      </c>
      <c r="H2277" s="31">
        <v>1928</v>
      </c>
      <c r="I2277" s="207" t="s">
        <v>3337</v>
      </c>
      <c r="J2277" s="84"/>
      <c r="K2277" s="31" t="s">
        <v>41</v>
      </c>
      <c r="L2277" s="31"/>
      <c r="M2277" s="169"/>
      <c r="N2277" s="148"/>
      <c r="O2277" s="106" t="s">
        <v>3203</v>
      </c>
      <c r="P2277" s="43">
        <v>1928</v>
      </c>
      <c r="Q2277" s="207" t="s">
        <v>3337</v>
      </c>
      <c r="R2277" s="84" t="s">
        <v>3203</v>
      </c>
      <c r="S2277" s="31" t="s">
        <v>41</v>
      </c>
      <c r="T2277" s="31"/>
      <c r="U2277" s="169"/>
      <c r="V2277" s="150"/>
      <c r="W2277" s="141" t="str" cm="1">
        <f t="array" ref="W2277">IF(SUM(LEN(B2277:V2277))=0,"",IF(OR(OR(ISBLANK(F2277),SUM(LEN(C2277),LEN(D2277))=0),AND(NOT(E2277="Unknown"),ISBLANK(J2277)),AND(NOT(O2277="Unknown"),ISBLANK(R2277))),"Missing Information", INDEX(Table15[Entire Service Line Classification], MATCH(SUMIFS(Table15[Unique ID],Table15[System-Owned Portion],E2277,Table15[If Material Anything Other than "Lead" in Column E,Was Material Ever Previously Lead?],G2277,Table15[Customer-Owned Portion],O2277),Table15[Unique ID],0),0)))</f>
        <v>Lead Status Unknown</v>
      </c>
      <c r="X2277"/>
    </row>
    <row r="2278" spans="2:24" ht="29" x14ac:dyDescent="0.35">
      <c r="B2278" s="146"/>
      <c r="C2278" s="31" t="s">
        <v>4594</v>
      </c>
      <c r="D2278" s="31"/>
      <c r="E2278" s="44" t="s">
        <v>3284</v>
      </c>
      <c r="F2278" s="43" t="s">
        <v>41</v>
      </c>
      <c r="G2278" s="84" t="s">
        <v>3249</v>
      </c>
      <c r="H2278" s="31">
        <v>2005</v>
      </c>
      <c r="I2278" s="207" t="s">
        <v>3338</v>
      </c>
      <c r="J2278" s="84" t="s">
        <v>3270</v>
      </c>
      <c r="K2278" s="31" t="s">
        <v>41</v>
      </c>
      <c r="L2278" s="31"/>
      <c r="M2278" s="169"/>
      <c r="N2278" s="148"/>
      <c r="O2278" s="106" t="s">
        <v>3284</v>
      </c>
      <c r="P2278" s="43">
        <v>2005</v>
      </c>
      <c r="Q2278" s="207" t="s">
        <v>3338</v>
      </c>
      <c r="R2278" s="84" t="s">
        <v>3270</v>
      </c>
      <c r="S2278" s="31" t="s">
        <v>41</v>
      </c>
      <c r="T2278" s="31"/>
      <c r="U2278" s="169"/>
      <c r="V2278" s="150"/>
      <c r="W2278" s="141" t="str" cm="1">
        <f t="array" ref="W2278">IF(SUM(LEN(B2278:V2278))=0,"",IF(OR(OR(ISBLANK(F2278),SUM(LEN(C2278),LEN(D2278))=0),AND(NOT(E2278="Unknown"),ISBLANK(J2278)),AND(NOT(O2278="Unknown"),ISBLANK(R2278))),"Missing Information", INDEX(Table15[Entire Service Line Classification], MATCH(SUMIFS(Table15[Unique ID],Table15[System-Owned Portion],E2278,Table15[If Material Anything Other than "Lead" in Column E,Was Material Ever Previously Lead?],G2278,Table15[Customer-Owned Portion],O2278),Table15[Unique ID],0),0)))</f>
        <v>Non-lead</v>
      </c>
      <c r="X2278"/>
    </row>
    <row r="2279" spans="2:24" ht="29" x14ac:dyDescent="0.35">
      <c r="B2279" s="146"/>
      <c r="C2279" s="31" t="s">
        <v>4595</v>
      </c>
      <c r="D2279" s="31"/>
      <c r="E2279" s="44" t="s">
        <v>3203</v>
      </c>
      <c r="F2279" s="43" t="s">
        <v>3283</v>
      </c>
      <c r="G2279" s="84" t="s">
        <v>3249</v>
      </c>
      <c r="H2279" s="31">
        <v>1950</v>
      </c>
      <c r="I2279" s="207" t="s">
        <v>3338</v>
      </c>
      <c r="J2279" s="84"/>
      <c r="K2279" s="31" t="s">
        <v>41</v>
      </c>
      <c r="L2279" s="31"/>
      <c r="M2279" s="169"/>
      <c r="N2279" s="148"/>
      <c r="O2279" s="106" t="s">
        <v>3203</v>
      </c>
      <c r="P2279" s="43">
        <v>1950</v>
      </c>
      <c r="Q2279" s="207" t="s">
        <v>3338</v>
      </c>
      <c r="R2279" s="84" t="s">
        <v>3203</v>
      </c>
      <c r="S2279" s="31" t="s">
        <v>41</v>
      </c>
      <c r="T2279" s="31"/>
      <c r="U2279" s="169"/>
      <c r="V2279" s="150"/>
      <c r="W2279" s="141" t="str" cm="1">
        <f t="array" ref="W2279">IF(SUM(LEN(B2279:V2279))=0,"",IF(OR(OR(ISBLANK(F2279),SUM(LEN(C2279),LEN(D2279))=0),AND(NOT(E2279="Unknown"),ISBLANK(J2279)),AND(NOT(O2279="Unknown"),ISBLANK(R2279))),"Missing Information", INDEX(Table15[Entire Service Line Classification], MATCH(SUMIFS(Table15[Unique ID],Table15[System-Owned Portion],E2279,Table15[If Material Anything Other than "Lead" in Column E,Was Material Ever Previously Lead?],G2279,Table15[Customer-Owned Portion],O2279),Table15[Unique ID],0),0)))</f>
        <v>Lead Status Unknown</v>
      </c>
      <c r="X2279"/>
    </row>
    <row r="2280" spans="2:24" x14ac:dyDescent="0.35">
      <c r="B2280" s="146"/>
      <c r="C2280" s="31" t="s">
        <v>4596</v>
      </c>
      <c r="D2280" s="31"/>
      <c r="E2280" s="44" t="s">
        <v>3203</v>
      </c>
      <c r="F2280" s="43" t="s">
        <v>3283</v>
      </c>
      <c r="G2280" s="84" t="s">
        <v>3249</v>
      </c>
      <c r="H2280" s="31">
        <v>1942</v>
      </c>
      <c r="I2280" s="207" t="s">
        <v>3338</v>
      </c>
      <c r="J2280" s="84"/>
      <c r="K2280" s="31" t="s">
        <v>41</v>
      </c>
      <c r="L2280" s="31"/>
      <c r="M2280" s="169"/>
      <c r="N2280" s="148"/>
      <c r="O2280" s="106" t="s">
        <v>3203</v>
      </c>
      <c r="P2280" s="43">
        <v>1942</v>
      </c>
      <c r="Q2280" s="207" t="s">
        <v>3338</v>
      </c>
      <c r="R2280" s="84" t="s">
        <v>3203</v>
      </c>
      <c r="S2280" s="31" t="s">
        <v>41</v>
      </c>
      <c r="T2280" s="31"/>
      <c r="U2280" s="169"/>
      <c r="V2280" s="150"/>
      <c r="W2280" s="141" t="str" cm="1">
        <f t="array" ref="W2280">IF(SUM(LEN(B2280:V2280))=0,"",IF(OR(OR(ISBLANK(F2280),SUM(LEN(C2280),LEN(D2280))=0),AND(NOT(E2280="Unknown"),ISBLANK(J2280)),AND(NOT(O2280="Unknown"),ISBLANK(R2280))),"Missing Information", INDEX(Table15[Entire Service Line Classification], MATCH(SUMIFS(Table15[Unique ID],Table15[System-Owned Portion],E2280,Table15[If Material Anything Other than "Lead" in Column E,Was Material Ever Previously Lead?],G2280,Table15[Customer-Owned Portion],O2280),Table15[Unique ID],0),0)))</f>
        <v>Lead Status Unknown</v>
      </c>
      <c r="X2280"/>
    </row>
    <row r="2281" spans="2:24" ht="29" x14ac:dyDescent="0.35">
      <c r="B2281" s="146"/>
      <c r="C2281" s="31" t="s">
        <v>1098</v>
      </c>
      <c r="D2281" s="31"/>
      <c r="E2281" s="44" t="s">
        <v>3284</v>
      </c>
      <c r="F2281" s="43" t="s">
        <v>41</v>
      </c>
      <c r="G2281" s="84" t="s">
        <v>3249</v>
      </c>
      <c r="H2281" s="31">
        <v>2006</v>
      </c>
      <c r="I2281" s="207" t="s">
        <v>3337</v>
      </c>
      <c r="J2281" s="84" t="s">
        <v>3270</v>
      </c>
      <c r="K2281" s="31" t="s">
        <v>41</v>
      </c>
      <c r="L2281" s="31"/>
      <c r="M2281" s="169"/>
      <c r="N2281" s="148"/>
      <c r="O2281" s="106" t="s">
        <v>3284</v>
      </c>
      <c r="P2281" s="43">
        <v>2006</v>
      </c>
      <c r="Q2281" s="207" t="s">
        <v>3337</v>
      </c>
      <c r="R2281" s="84" t="s">
        <v>3270</v>
      </c>
      <c r="S2281" s="31" t="s">
        <v>41</v>
      </c>
      <c r="T2281" s="31"/>
      <c r="U2281" s="169"/>
      <c r="V2281" s="150"/>
      <c r="W2281" s="141" t="str" cm="1">
        <f t="array" ref="W2281">IF(SUM(LEN(B2281:V2281))=0,"",IF(OR(OR(ISBLANK(F2281),SUM(LEN(C2281),LEN(D2281))=0),AND(NOT(E2281="Unknown"),ISBLANK(J2281)),AND(NOT(O2281="Unknown"),ISBLANK(R2281))),"Missing Information", INDEX(Table15[Entire Service Line Classification], MATCH(SUMIFS(Table15[Unique ID],Table15[System-Owned Portion],E2281,Table15[If Material Anything Other than "Lead" in Column E,Was Material Ever Previously Lead?],G2281,Table15[Customer-Owned Portion],O2281),Table15[Unique ID],0),0)))</f>
        <v>Non-lead</v>
      </c>
      <c r="X2281"/>
    </row>
    <row r="2282" spans="2:24" ht="29" x14ac:dyDescent="0.35">
      <c r="B2282" s="146"/>
      <c r="C2282" s="31" t="s">
        <v>1099</v>
      </c>
      <c r="D2282" s="31"/>
      <c r="E2282" s="44" t="s">
        <v>3284</v>
      </c>
      <c r="F2282" s="43" t="s">
        <v>41</v>
      </c>
      <c r="G2282" s="84" t="s">
        <v>3249</v>
      </c>
      <c r="H2282" s="31">
        <v>2006</v>
      </c>
      <c r="I2282" s="207" t="s">
        <v>3338</v>
      </c>
      <c r="J2282" s="84" t="s">
        <v>3270</v>
      </c>
      <c r="K2282" s="31" t="s">
        <v>41</v>
      </c>
      <c r="L2282" s="31"/>
      <c r="M2282" s="169"/>
      <c r="N2282" s="148"/>
      <c r="O2282" s="106" t="s">
        <v>3284</v>
      </c>
      <c r="P2282" s="43">
        <v>2006</v>
      </c>
      <c r="Q2282" s="207" t="s">
        <v>3338</v>
      </c>
      <c r="R2282" s="84" t="s">
        <v>3270</v>
      </c>
      <c r="S2282" s="31" t="s">
        <v>41</v>
      </c>
      <c r="T2282" s="31"/>
      <c r="U2282" s="169"/>
      <c r="V2282" s="150"/>
      <c r="W2282" s="141" t="str" cm="1">
        <f t="array" ref="W2282">IF(SUM(LEN(B2282:V2282))=0,"",IF(OR(OR(ISBLANK(F2282),SUM(LEN(C2282),LEN(D2282))=0),AND(NOT(E2282="Unknown"),ISBLANK(J2282)),AND(NOT(O2282="Unknown"),ISBLANK(R2282))),"Missing Information", INDEX(Table15[Entire Service Line Classification], MATCH(SUMIFS(Table15[Unique ID],Table15[System-Owned Portion],E2282,Table15[If Material Anything Other than "Lead" in Column E,Was Material Ever Previously Lead?],G2282,Table15[Customer-Owned Portion],O2282),Table15[Unique ID],0),0)))</f>
        <v>Non-lead</v>
      </c>
      <c r="X2282"/>
    </row>
    <row r="2283" spans="2:24" x14ac:dyDescent="0.35">
      <c r="B2283" s="146"/>
      <c r="C2283" s="31" t="s">
        <v>4597</v>
      </c>
      <c r="D2283" s="31"/>
      <c r="E2283" s="44" t="s">
        <v>3203</v>
      </c>
      <c r="F2283" s="43" t="s">
        <v>3283</v>
      </c>
      <c r="G2283" s="84" t="s">
        <v>3249</v>
      </c>
      <c r="H2283" s="31">
        <v>1924</v>
      </c>
      <c r="I2283" s="207" t="s">
        <v>3338</v>
      </c>
      <c r="J2283" s="84"/>
      <c r="K2283" s="31" t="s">
        <v>41</v>
      </c>
      <c r="L2283" s="31"/>
      <c r="M2283" s="169"/>
      <c r="N2283" s="148"/>
      <c r="O2283" s="106" t="s">
        <v>3203</v>
      </c>
      <c r="P2283" s="43">
        <v>1924</v>
      </c>
      <c r="Q2283" s="207" t="s">
        <v>3338</v>
      </c>
      <c r="R2283" s="84" t="s">
        <v>3203</v>
      </c>
      <c r="S2283" s="31" t="s">
        <v>41</v>
      </c>
      <c r="T2283" s="31"/>
      <c r="U2283" s="169"/>
      <c r="V2283" s="150"/>
      <c r="W2283" s="141" t="str" cm="1">
        <f t="array" ref="W2283">IF(SUM(LEN(B2283:V2283))=0,"",IF(OR(OR(ISBLANK(F2283),SUM(LEN(C2283),LEN(D2283))=0),AND(NOT(E2283="Unknown"),ISBLANK(J2283)),AND(NOT(O2283="Unknown"),ISBLANK(R2283))),"Missing Information", INDEX(Table15[Entire Service Line Classification], MATCH(SUMIFS(Table15[Unique ID],Table15[System-Owned Portion],E2283,Table15[If Material Anything Other than "Lead" in Column E,Was Material Ever Previously Lead?],G2283,Table15[Customer-Owned Portion],O2283),Table15[Unique ID],0),0)))</f>
        <v>Lead Status Unknown</v>
      </c>
      <c r="X2283"/>
    </row>
    <row r="2284" spans="2:24" ht="29" x14ac:dyDescent="0.35">
      <c r="B2284" s="146"/>
      <c r="C2284" s="31" t="s">
        <v>4598</v>
      </c>
      <c r="D2284" s="31"/>
      <c r="E2284" s="44" t="s">
        <v>3284</v>
      </c>
      <c r="F2284" s="43" t="s">
        <v>41</v>
      </c>
      <c r="G2284" s="84" t="s">
        <v>3249</v>
      </c>
      <c r="H2284" s="31">
        <v>2006</v>
      </c>
      <c r="I2284" s="207" t="s">
        <v>3338</v>
      </c>
      <c r="J2284" s="84" t="s">
        <v>3270</v>
      </c>
      <c r="K2284" s="31" t="s">
        <v>41</v>
      </c>
      <c r="L2284" s="31"/>
      <c r="M2284" s="169"/>
      <c r="N2284" s="148"/>
      <c r="O2284" s="106" t="s">
        <v>3284</v>
      </c>
      <c r="P2284" s="43">
        <v>2006</v>
      </c>
      <c r="Q2284" s="207" t="s">
        <v>3338</v>
      </c>
      <c r="R2284" s="84" t="s">
        <v>3270</v>
      </c>
      <c r="S2284" s="31" t="s">
        <v>41</v>
      </c>
      <c r="T2284" s="31"/>
      <c r="U2284" s="169"/>
      <c r="V2284" s="150"/>
      <c r="W2284" s="141" t="str" cm="1">
        <f t="array" ref="W2284">IF(SUM(LEN(B2284:V2284))=0,"",IF(OR(OR(ISBLANK(F2284),SUM(LEN(C2284),LEN(D2284))=0),AND(NOT(E2284="Unknown"),ISBLANK(J2284)),AND(NOT(O2284="Unknown"),ISBLANK(R2284))),"Missing Information", INDEX(Table15[Entire Service Line Classification], MATCH(SUMIFS(Table15[Unique ID],Table15[System-Owned Portion],E2284,Table15[If Material Anything Other than "Lead" in Column E,Was Material Ever Previously Lead?],G2284,Table15[Customer-Owned Portion],O2284),Table15[Unique ID],0),0)))</f>
        <v>Non-lead</v>
      </c>
      <c r="X2284"/>
    </row>
    <row r="2285" spans="2:24" ht="29" x14ac:dyDescent="0.35">
      <c r="B2285" s="146"/>
      <c r="C2285" s="31" t="s">
        <v>4599</v>
      </c>
      <c r="D2285" s="31"/>
      <c r="E2285" s="44" t="s">
        <v>3284</v>
      </c>
      <c r="F2285" s="43" t="s">
        <v>41</v>
      </c>
      <c r="G2285" s="84" t="s">
        <v>3249</v>
      </c>
      <c r="H2285" s="31" t="s">
        <v>6805</v>
      </c>
      <c r="I2285" s="207" t="s">
        <v>3338</v>
      </c>
      <c r="J2285" s="84" t="s">
        <v>3270</v>
      </c>
      <c r="K2285" s="31" t="s">
        <v>41</v>
      </c>
      <c r="L2285" s="31"/>
      <c r="M2285" s="169"/>
      <c r="N2285" s="148"/>
      <c r="O2285" s="106" t="s">
        <v>3284</v>
      </c>
      <c r="P2285" s="43" t="s">
        <v>6805</v>
      </c>
      <c r="Q2285" s="207" t="s">
        <v>3338</v>
      </c>
      <c r="R2285" s="84" t="s">
        <v>3270</v>
      </c>
      <c r="S2285" s="31" t="s">
        <v>41</v>
      </c>
      <c r="T2285" s="31"/>
      <c r="U2285" s="169"/>
      <c r="V2285" s="150"/>
      <c r="W2285" s="141" t="str" cm="1">
        <f t="array" ref="W2285">IF(SUM(LEN(B2285:V2285))=0,"",IF(OR(OR(ISBLANK(F2285),SUM(LEN(C2285),LEN(D2285))=0),AND(NOT(E2285="Unknown"),ISBLANK(J2285)),AND(NOT(O2285="Unknown"),ISBLANK(R2285))),"Missing Information", INDEX(Table15[Entire Service Line Classification], MATCH(SUMIFS(Table15[Unique ID],Table15[System-Owned Portion],E2285,Table15[If Material Anything Other than "Lead" in Column E,Was Material Ever Previously Lead?],G2285,Table15[Customer-Owned Portion],O2285),Table15[Unique ID],0),0)))</f>
        <v>Non-lead</v>
      </c>
      <c r="X2285"/>
    </row>
    <row r="2286" spans="2:24" x14ac:dyDescent="0.35">
      <c r="B2286" s="146"/>
      <c r="C2286" s="31" t="s">
        <v>4600</v>
      </c>
      <c r="D2286" s="31"/>
      <c r="E2286" s="44" t="s">
        <v>3203</v>
      </c>
      <c r="F2286" s="43" t="s">
        <v>3283</v>
      </c>
      <c r="G2286" s="84" t="s">
        <v>3249</v>
      </c>
      <c r="H2286" s="31">
        <v>1950</v>
      </c>
      <c r="I2286" s="207" t="s">
        <v>3336</v>
      </c>
      <c r="J2286" s="84"/>
      <c r="K2286" s="31" t="s">
        <v>41</v>
      </c>
      <c r="L2286" s="31"/>
      <c r="M2286" s="169"/>
      <c r="N2286" s="148"/>
      <c r="O2286" s="106" t="s">
        <v>3203</v>
      </c>
      <c r="P2286" s="43">
        <v>1950</v>
      </c>
      <c r="Q2286" s="207" t="s">
        <v>3336</v>
      </c>
      <c r="R2286" s="84" t="s">
        <v>3203</v>
      </c>
      <c r="S2286" s="31" t="s">
        <v>41</v>
      </c>
      <c r="T2286" s="31"/>
      <c r="U2286" s="169"/>
      <c r="V2286" s="150"/>
      <c r="W2286" s="141" t="str" cm="1">
        <f t="array" ref="W2286">IF(SUM(LEN(B2286:V2286))=0,"",IF(OR(OR(ISBLANK(F2286),SUM(LEN(C2286),LEN(D2286))=0),AND(NOT(E2286="Unknown"),ISBLANK(J2286)),AND(NOT(O2286="Unknown"),ISBLANK(R2286))),"Missing Information", INDEX(Table15[Entire Service Line Classification], MATCH(SUMIFS(Table15[Unique ID],Table15[System-Owned Portion],E2286,Table15[If Material Anything Other than "Lead" in Column E,Was Material Ever Previously Lead?],G2286,Table15[Customer-Owned Portion],O2286),Table15[Unique ID],0),0)))</f>
        <v>Lead Status Unknown</v>
      </c>
      <c r="X2286"/>
    </row>
    <row r="2287" spans="2:24" ht="29" x14ac:dyDescent="0.35">
      <c r="B2287" s="146"/>
      <c r="C2287" s="31" t="s">
        <v>4601</v>
      </c>
      <c r="D2287" s="31"/>
      <c r="E2287" s="44" t="s">
        <v>3284</v>
      </c>
      <c r="F2287" s="43" t="s">
        <v>41</v>
      </c>
      <c r="G2287" s="84" t="s">
        <v>3249</v>
      </c>
      <c r="H2287" s="31">
        <v>2023</v>
      </c>
      <c r="I2287" s="207" t="s">
        <v>3340</v>
      </c>
      <c r="J2287" s="84" t="s">
        <v>3270</v>
      </c>
      <c r="K2287" s="31" t="s">
        <v>41</v>
      </c>
      <c r="L2287" s="31"/>
      <c r="M2287" s="169"/>
      <c r="N2287" s="148"/>
      <c r="O2287" s="106" t="s">
        <v>3284</v>
      </c>
      <c r="P2287" s="43">
        <v>2023</v>
      </c>
      <c r="Q2287" s="207" t="s">
        <v>3340</v>
      </c>
      <c r="R2287" s="84" t="s">
        <v>3270</v>
      </c>
      <c r="S2287" s="31" t="s">
        <v>41</v>
      </c>
      <c r="T2287" s="31"/>
      <c r="U2287" s="169"/>
      <c r="V2287" s="150"/>
      <c r="W2287" s="141" t="str" cm="1">
        <f t="array" ref="W2287">IF(SUM(LEN(B2287:V2287))=0,"",IF(OR(OR(ISBLANK(F2287),SUM(LEN(C2287),LEN(D2287))=0),AND(NOT(E2287="Unknown"),ISBLANK(J2287)),AND(NOT(O2287="Unknown"),ISBLANK(R2287))),"Missing Information", INDEX(Table15[Entire Service Line Classification], MATCH(SUMIFS(Table15[Unique ID],Table15[System-Owned Portion],E2287,Table15[If Material Anything Other than "Lead" in Column E,Was Material Ever Previously Lead?],G2287,Table15[Customer-Owned Portion],O2287),Table15[Unique ID],0),0)))</f>
        <v>Non-lead</v>
      </c>
      <c r="X2287"/>
    </row>
    <row r="2288" spans="2:24" x14ac:dyDescent="0.35">
      <c r="B2288" s="146"/>
      <c r="C2288" s="31" t="s">
        <v>4602</v>
      </c>
      <c r="D2288" s="31"/>
      <c r="E2288" s="44" t="s">
        <v>3203</v>
      </c>
      <c r="F2288" s="43" t="s">
        <v>3283</v>
      </c>
      <c r="G2288" s="84" t="s">
        <v>3249</v>
      </c>
      <c r="H2288" s="31">
        <v>1941</v>
      </c>
      <c r="I2288" s="207" t="s">
        <v>3341</v>
      </c>
      <c r="J2288" s="84"/>
      <c r="K2288" s="31" t="s">
        <v>41</v>
      </c>
      <c r="L2288" s="31"/>
      <c r="M2288" s="169"/>
      <c r="N2288" s="148"/>
      <c r="O2288" s="106" t="s">
        <v>3203</v>
      </c>
      <c r="P2288" s="43">
        <v>1941</v>
      </c>
      <c r="Q2288" s="207" t="s">
        <v>3341</v>
      </c>
      <c r="R2288" s="84" t="s">
        <v>3203</v>
      </c>
      <c r="S2288" s="31" t="s">
        <v>41</v>
      </c>
      <c r="T2288" s="31"/>
      <c r="U2288" s="169"/>
      <c r="V2288" s="150"/>
      <c r="W2288" s="141" t="str" cm="1">
        <f t="array" ref="W2288">IF(SUM(LEN(B2288:V2288))=0,"",IF(OR(OR(ISBLANK(F2288),SUM(LEN(C2288),LEN(D2288))=0),AND(NOT(E2288="Unknown"),ISBLANK(J2288)),AND(NOT(O2288="Unknown"),ISBLANK(R2288))),"Missing Information", INDEX(Table15[Entire Service Line Classification], MATCH(SUMIFS(Table15[Unique ID],Table15[System-Owned Portion],E2288,Table15[If Material Anything Other than "Lead" in Column E,Was Material Ever Previously Lead?],G2288,Table15[Customer-Owned Portion],O2288),Table15[Unique ID],0),0)))</f>
        <v>Lead Status Unknown</v>
      </c>
      <c r="X2288"/>
    </row>
    <row r="2289" spans="2:24" x14ac:dyDescent="0.35">
      <c r="B2289" s="146"/>
      <c r="C2289" s="31" t="s">
        <v>4603</v>
      </c>
      <c r="D2289" s="31"/>
      <c r="E2289" s="44" t="s">
        <v>3203</v>
      </c>
      <c r="F2289" s="43" t="s">
        <v>3283</v>
      </c>
      <c r="G2289" s="84" t="s">
        <v>3249</v>
      </c>
      <c r="H2289" s="31">
        <v>1917</v>
      </c>
      <c r="I2289" s="207" t="s">
        <v>3336</v>
      </c>
      <c r="J2289" s="84"/>
      <c r="K2289" s="31" t="s">
        <v>41</v>
      </c>
      <c r="L2289" s="31"/>
      <c r="M2289" s="169"/>
      <c r="N2289" s="148"/>
      <c r="O2289" s="106" t="s">
        <v>3203</v>
      </c>
      <c r="P2289" s="43">
        <v>1917</v>
      </c>
      <c r="Q2289" s="207" t="s">
        <v>3336</v>
      </c>
      <c r="R2289" s="84" t="s">
        <v>3203</v>
      </c>
      <c r="S2289" s="31" t="s">
        <v>41</v>
      </c>
      <c r="T2289" s="31"/>
      <c r="U2289" s="169"/>
      <c r="V2289" s="150"/>
      <c r="W2289" s="141" t="str" cm="1">
        <f t="array" ref="W2289">IF(SUM(LEN(B2289:V2289))=0,"",IF(OR(OR(ISBLANK(F2289),SUM(LEN(C2289),LEN(D2289))=0),AND(NOT(E2289="Unknown"),ISBLANK(J2289)),AND(NOT(O2289="Unknown"),ISBLANK(R2289))),"Missing Information", INDEX(Table15[Entire Service Line Classification], MATCH(SUMIFS(Table15[Unique ID],Table15[System-Owned Portion],E2289,Table15[If Material Anything Other than "Lead" in Column E,Was Material Ever Previously Lead?],G2289,Table15[Customer-Owned Portion],O2289),Table15[Unique ID],0),0)))</f>
        <v>Lead Status Unknown</v>
      </c>
      <c r="X2289"/>
    </row>
    <row r="2290" spans="2:24" x14ac:dyDescent="0.35">
      <c r="B2290" s="146"/>
      <c r="C2290" s="31" t="s">
        <v>4604</v>
      </c>
      <c r="D2290" s="31"/>
      <c r="E2290" s="44" t="s">
        <v>3203</v>
      </c>
      <c r="F2290" s="43" t="s">
        <v>3283</v>
      </c>
      <c r="G2290" s="84" t="s">
        <v>3249</v>
      </c>
      <c r="H2290" s="31">
        <v>1938</v>
      </c>
      <c r="I2290" s="207" t="s">
        <v>3338</v>
      </c>
      <c r="J2290" s="84"/>
      <c r="K2290" s="31" t="s">
        <v>41</v>
      </c>
      <c r="L2290" s="31"/>
      <c r="M2290" s="169"/>
      <c r="N2290" s="148"/>
      <c r="O2290" s="106" t="s">
        <v>3203</v>
      </c>
      <c r="P2290" s="43">
        <v>1938</v>
      </c>
      <c r="Q2290" s="207" t="s">
        <v>3338</v>
      </c>
      <c r="R2290" s="84" t="s">
        <v>3203</v>
      </c>
      <c r="S2290" s="31" t="s">
        <v>41</v>
      </c>
      <c r="T2290" s="31"/>
      <c r="U2290" s="169"/>
      <c r="V2290" s="150"/>
      <c r="W2290" s="141" t="str" cm="1">
        <f t="array" ref="W2290">IF(SUM(LEN(B2290:V2290))=0,"",IF(OR(OR(ISBLANK(F2290),SUM(LEN(C2290),LEN(D2290))=0),AND(NOT(E2290="Unknown"),ISBLANK(J2290)),AND(NOT(O2290="Unknown"),ISBLANK(R2290))),"Missing Information", INDEX(Table15[Entire Service Line Classification], MATCH(SUMIFS(Table15[Unique ID],Table15[System-Owned Portion],E2290,Table15[If Material Anything Other than "Lead" in Column E,Was Material Ever Previously Lead?],G2290,Table15[Customer-Owned Portion],O2290),Table15[Unique ID],0),0)))</f>
        <v>Lead Status Unknown</v>
      </c>
      <c r="X2290"/>
    </row>
    <row r="2291" spans="2:24" x14ac:dyDescent="0.35">
      <c r="B2291" s="146"/>
      <c r="C2291" s="31" t="s">
        <v>1100</v>
      </c>
      <c r="D2291" s="31"/>
      <c r="E2291" s="44" t="s">
        <v>3203</v>
      </c>
      <c r="F2291" s="43" t="s">
        <v>3283</v>
      </c>
      <c r="G2291" s="84" t="s">
        <v>3249</v>
      </c>
      <c r="H2291" s="31">
        <v>1947</v>
      </c>
      <c r="I2291" s="207" t="s">
        <v>3338</v>
      </c>
      <c r="J2291" s="84"/>
      <c r="K2291" s="31" t="s">
        <v>41</v>
      </c>
      <c r="L2291" s="31"/>
      <c r="M2291" s="169"/>
      <c r="N2291" s="148"/>
      <c r="O2291" s="106" t="s">
        <v>3203</v>
      </c>
      <c r="P2291" s="43">
        <v>1947</v>
      </c>
      <c r="Q2291" s="207" t="s">
        <v>3338</v>
      </c>
      <c r="R2291" s="84" t="s">
        <v>3203</v>
      </c>
      <c r="S2291" s="31" t="s">
        <v>41</v>
      </c>
      <c r="T2291" s="31"/>
      <c r="U2291" s="169"/>
      <c r="V2291" s="150"/>
      <c r="W2291" s="141" t="str" cm="1">
        <f t="array" ref="W2291">IF(SUM(LEN(B2291:V2291))=0,"",IF(OR(OR(ISBLANK(F2291),SUM(LEN(C2291),LEN(D2291))=0),AND(NOT(E2291="Unknown"),ISBLANK(J2291)),AND(NOT(O2291="Unknown"),ISBLANK(R2291))),"Missing Information", INDEX(Table15[Entire Service Line Classification], MATCH(SUMIFS(Table15[Unique ID],Table15[System-Owned Portion],E2291,Table15[If Material Anything Other than "Lead" in Column E,Was Material Ever Previously Lead?],G2291,Table15[Customer-Owned Portion],O2291),Table15[Unique ID],0),0)))</f>
        <v>Lead Status Unknown</v>
      </c>
      <c r="X2291"/>
    </row>
    <row r="2292" spans="2:24" ht="29" x14ac:dyDescent="0.35">
      <c r="B2292" s="146"/>
      <c r="C2292" s="31" t="s">
        <v>4598</v>
      </c>
      <c r="D2292" s="31"/>
      <c r="E2292" s="44" t="s">
        <v>3284</v>
      </c>
      <c r="F2292" s="43" t="s">
        <v>41</v>
      </c>
      <c r="G2292" s="84" t="s">
        <v>3249</v>
      </c>
      <c r="H2292" s="31">
        <v>2006</v>
      </c>
      <c r="I2292" s="207" t="s">
        <v>3341</v>
      </c>
      <c r="J2292" s="84" t="s">
        <v>3270</v>
      </c>
      <c r="K2292" s="31" t="s">
        <v>41</v>
      </c>
      <c r="L2292" s="31"/>
      <c r="M2292" s="169"/>
      <c r="N2292" s="148"/>
      <c r="O2292" s="106" t="s">
        <v>3284</v>
      </c>
      <c r="P2292" s="43">
        <v>2006</v>
      </c>
      <c r="Q2292" s="207" t="s">
        <v>3341</v>
      </c>
      <c r="R2292" s="84" t="s">
        <v>3270</v>
      </c>
      <c r="S2292" s="31" t="s">
        <v>41</v>
      </c>
      <c r="T2292" s="31"/>
      <c r="U2292" s="169"/>
      <c r="V2292" s="150"/>
      <c r="W2292" s="141" t="str" cm="1">
        <f t="array" ref="W2292">IF(SUM(LEN(B2292:V2292))=0,"",IF(OR(OR(ISBLANK(F2292),SUM(LEN(C2292),LEN(D2292))=0),AND(NOT(E2292="Unknown"),ISBLANK(J2292)),AND(NOT(O2292="Unknown"),ISBLANK(R2292))),"Missing Information", INDEX(Table15[Entire Service Line Classification], MATCH(SUMIFS(Table15[Unique ID],Table15[System-Owned Portion],E2292,Table15[If Material Anything Other than "Lead" in Column E,Was Material Ever Previously Lead?],G2292,Table15[Customer-Owned Portion],O2292),Table15[Unique ID],0),0)))</f>
        <v>Non-lead</v>
      </c>
      <c r="X2292"/>
    </row>
    <row r="2293" spans="2:24" x14ac:dyDescent="0.35">
      <c r="B2293" s="146"/>
      <c r="C2293" s="31" t="s">
        <v>4605</v>
      </c>
      <c r="D2293" s="31"/>
      <c r="E2293" s="44" t="s">
        <v>3203</v>
      </c>
      <c r="F2293" s="43" t="s">
        <v>3283</v>
      </c>
      <c r="G2293" s="84" t="s">
        <v>3249</v>
      </c>
      <c r="H2293" s="31">
        <v>1964</v>
      </c>
      <c r="I2293" s="207" t="s">
        <v>3338</v>
      </c>
      <c r="J2293" s="84"/>
      <c r="K2293" s="31" t="s">
        <v>41</v>
      </c>
      <c r="L2293" s="31"/>
      <c r="M2293" s="169"/>
      <c r="N2293" s="148"/>
      <c r="O2293" s="106" t="s">
        <v>3203</v>
      </c>
      <c r="P2293" s="43">
        <v>1964</v>
      </c>
      <c r="Q2293" s="207" t="s">
        <v>3338</v>
      </c>
      <c r="R2293" s="84" t="s">
        <v>3203</v>
      </c>
      <c r="S2293" s="31" t="s">
        <v>41</v>
      </c>
      <c r="T2293" s="31"/>
      <c r="U2293" s="169"/>
      <c r="V2293" s="150"/>
      <c r="W2293" s="141" t="str" cm="1">
        <f t="array" ref="W2293">IF(SUM(LEN(B2293:V2293))=0,"",IF(OR(OR(ISBLANK(F2293),SUM(LEN(C2293),LEN(D2293))=0),AND(NOT(E2293="Unknown"),ISBLANK(J2293)),AND(NOT(O2293="Unknown"),ISBLANK(R2293))),"Missing Information", INDEX(Table15[Entire Service Line Classification], MATCH(SUMIFS(Table15[Unique ID],Table15[System-Owned Portion],E2293,Table15[If Material Anything Other than "Lead" in Column E,Was Material Ever Previously Lead?],G2293,Table15[Customer-Owned Portion],O2293),Table15[Unique ID],0),0)))</f>
        <v>Lead Status Unknown</v>
      </c>
      <c r="X2293"/>
    </row>
    <row r="2294" spans="2:24" ht="29" x14ac:dyDescent="0.35">
      <c r="B2294" s="146"/>
      <c r="C2294" s="31" t="s">
        <v>4606</v>
      </c>
      <c r="D2294" s="31"/>
      <c r="E2294" s="44" t="s">
        <v>3203</v>
      </c>
      <c r="F2294" s="43" t="s">
        <v>3283</v>
      </c>
      <c r="G2294" s="84" t="s">
        <v>3249</v>
      </c>
      <c r="H2294" s="31"/>
      <c r="I2294" s="207" t="s">
        <v>3336</v>
      </c>
      <c r="J2294" s="84"/>
      <c r="K2294" s="31" t="s">
        <v>41</v>
      </c>
      <c r="L2294" s="31"/>
      <c r="M2294" s="169"/>
      <c r="N2294" s="148"/>
      <c r="O2294" s="106" t="s">
        <v>3203</v>
      </c>
      <c r="P2294" s="43"/>
      <c r="Q2294" s="207" t="s">
        <v>3336</v>
      </c>
      <c r="R2294" s="84" t="s">
        <v>3203</v>
      </c>
      <c r="S2294" s="31" t="s">
        <v>41</v>
      </c>
      <c r="T2294" s="31"/>
      <c r="U2294" s="169"/>
      <c r="V2294" s="150"/>
      <c r="W2294" s="141" t="str" cm="1">
        <f t="array" ref="W2294">IF(SUM(LEN(B2294:V2294))=0,"",IF(OR(OR(ISBLANK(F2294),SUM(LEN(C2294),LEN(D2294))=0),AND(NOT(E2294="Unknown"),ISBLANK(J2294)),AND(NOT(O2294="Unknown"),ISBLANK(R2294))),"Missing Information", INDEX(Table15[Entire Service Line Classification], MATCH(SUMIFS(Table15[Unique ID],Table15[System-Owned Portion],E2294,Table15[If Material Anything Other than "Lead" in Column E,Was Material Ever Previously Lead?],G2294,Table15[Customer-Owned Portion],O2294),Table15[Unique ID],0),0)))</f>
        <v>Lead Status Unknown</v>
      </c>
      <c r="X2294"/>
    </row>
    <row r="2295" spans="2:24" ht="29" x14ac:dyDescent="0.35">
      <c r="B2295" s="146"/>
      <c r="C2295" s="31" t="s">
        <v>4607</v>
      </c>
      <c r="D2295" s="31"/>
      <c r="E2295" s="44" t="s">
        <v>3203</v>
      </c>
      <c r="F2295" s="43" t="s">
        <v>3283</v>
      </c>
      <c r="G2295" s="84" t="s">
        <v>3249</v>
      </c>
      <c r="H2295" s="31"/>
      <c r="I2295" s="207" t="s">
        <v>3336</v>
      </c>
      <c r="J2295" s="84"/>
      <c r="K2295" s="31" t="s">
        <v>41</v>
      </c>
      <c r="L2295" s="31"/>
      <c r="M2295" s="169"/>
      <c r="N2295" s="148"/>
      <c r="O2295" s="106" t="s">
        <v>3203</v>
      </c>
      <c r="P2295" s="43"/>
      <c r="Q2295" s="207" t="s">
        <v>3336</v>
      </c>
      <c r="R2295" s="84" t="s">
        <v>3203</v>
      </c>
      <c r="S2295" s="31" t="s">
        <v>41</v>
      </c>
      <c r="T2295" s="31"/>
      <c r="U2295" s="169"/>
      <c r="V2295" s="150"/>
      <c r="W2295" s="141" t="str" cm="1">
        <f t="array" ref="W2295">IF(SUM(LEN(B2295:V2295))=0,"",IF(OR(OR(ISBLANK(F2295),SUM(LEN(C2295),LEN(D2295))=0),AND(NOT(E2295="Unknown"),ISBLANK(J2295)),AND(NOT(O2295="Unknown"),ISBLANK(R2295))),"Missing Information", INDEX(Table15[Entire Service Line Classification], MATCH(SUMIFS(Table15[Unique ID],Table15[System-Owned Portion],E2295,Table15[If Material Anything Other than "Lead" in Column E,Was Material Ever Previously Lead?],G2295,Table15[Customer-Owned Portion],O2295),Table15[Unique ID],0),0)))</f>
        <v>Lead Status Unknown</v>
      </c>
      <c r="X2295"/>
    </row>
    <row r="2296" spans="2:24" ht="29" x14ac:dyDescent="0.35">
      <c r="B2296" s="146"/>
      <c r="C2296" s="31" t="s">
        <v>1043</v>
      </c>
      <c r="D2296" s="31"/>
      <c r="E2296" s="44" t="s">
        <v>3284</v>
      </c>
      <c r="F2296" s="43" t="s">
        <v>41</v>
      </c>
      <c r="G2296" s="84" t="s">
        <v>3249</v>
      </c>
      <c r="H2296" s="31">
        <v>2004</v>
      </c>
      <c r="I2296" s="207" t="s">
        <v>3337</v>
      </c>
      <c r="J2296" s="84" t="s">
        <v>3270</v>
      </c>
      <c r="K2296" s="31" t="s">
        <v>41</v>
      </c>
      <c r="L2296" s="31"/>
      <c r="M2296" s="169"/>
      <c r="N2296" s="148"/>
      <c r="O2296" s="106" t="s">
        <v>3284</v>
      </c>
      <c r="P2296" s="43">
        <v>2004</v>
      </c>
      <c r="Q2296" s="207" t="s">
        <v>3337</v>
      </c>
      <c r="R2296" s="84" t="s">
        <v>3270</v>
      </c>
      <c r="S2296" s="31" t="s">
        <v>41</v>
      </c>
      <c r="T2296" s="31"/>
      <c r="U2296" s="169"/>
      <c r="V2296" s="150"/>
      <c r="W2296" s="141" t="str" cm="1">
        <f t="array" ref="W2296">IF(SUM(LEN(B2296:V2296))=0,"",IF(OR(OR(ISBLANK(F2296),SUM(LEN(C2296),LEN(D2296))=0),AND(NOT(E2296="Unknown"),ISBLANK(J2296)),AND(NOT(O2296="Unknown"),ISBLANK(R2296))),"Missing Information", INDEX(Table15[Entire Service Line Classification], MATCH(SUMIFS(Table15[Unique ID],Table15[System-Owned Portion],E2296,Table15[If Material Anything Other than "Lead" in Column E,Was Material Ever Previously Lead?],G2296,Table15[Customer-Owned Portion],O2296),Table15[Unique ID],0),0)))</f>
        <v>Non-lead</v>
      </c>
      <c r="X2296"/>
    </row>
    <row r="2297" spans="2:24" ht="29" x14ac:dyDescent="0.35">
      <c r="B2297" s="146"/>
      <c r="C2297" s="31" t="s">
        <v>4608</v>
      </c>
      <c r="D2297" s="31"/>
      <c r="E2297" s="44" t="s">
        <v>3284</v>
      </c>
      <c r="F2297" s="43" t="s">
        <v>41</v>
      </c>
      <c r="G2297" s="84" t="s">
        <v>3249</v>
      </c>
      <c r="H2297" s="31">
        <v>1993</v>
      </c>
      <c r="I2297" s="207" t="s">
        <v>3343</v>
      </c>
      <c r="J2297" s="84" t="s">
        <v>3270</v>
      </c>
      <c r="K2297" s="31" t="s">
        <v>41</v>
      </c>
      <c r="L2297" s="31"/>
      <c r="M2297" s="169"/>
      <c r="N2297" s="148"/>
      <c r="O2297" s="106" t="s">
        <v>3284</v>
      </c>
      <c r="P2297" s="43">
        <v>1993</v>
      </c>
      <c r="Q2297" s="207" t="s">
        <v>3343</v>
      </c>
      <c r="R2297" s="84" t="s">
        <v>3270</v>
      </c>
      <c r="S2297" s="31" t="s">
        <v>41</v>
      </c>
      <c r="T2297" s="31"/>
      <c r="U2297" s="169"/>
      <c r="V2297" s="150"/>
      <c r="W2297" s="141" t="str" cm="1">
        <f t="array" ref="W2297">IF(SUM(LEN(B2297:V2297))=0,"",IF(OR(OR(ISBLANK(F2297),SUM(LEN(C2297),LEN(D2297))=0),AND(NOT(E2297="Unknown"),ISBLANK(J2297)),AND(NOT(O2297="Unknown"),ISBLANK(R2297))),"Missing Information", INDEX(Table15[Entire Service Line Classification], MATCH(SUMIFS(Table15[Unique ID],Table15[System-Owned Portion],E2297,Table15[If Material Anything Other than "Lead" in Column E,Was Material Ever Previously Lead?],G2297,Table15[Customer-Owned Portion],O2297),Table15[Unique ID],0),0)))</f>
        <v>Non-lead</v>
      </c>
      <c r="X2297"/>
    </row>
    <row r="2298" spans="2:24" ht="29" x14ac:dyDescent="0.35">
      <c r="B2298" s="146"/>
      <c r="C2298" s="31" t="s">
        <v>4608</v>
      </c>
      <c r="D2298" s="31"/>
      <c r="E2298" s="44" t="s">
        <v>3284</v>
      </c>
      <c r="F2298" s="43" t="s">
        <v>41</v>
      </c>
      <c r="G2298" s="84" t="s">
        <v>3249</v>
      </c>
      <c r="H2298" s="31">
        <v>1993</v>
      </c>
      <c r="I2298" s="207" t="s">
        <v>3337</v>
      </c>
      <c r="J2298" s="84" t="s">
        <v>3270</v>
      </c>
      <c r="K2298" s="31" t="s">
        <v>41</v>
      </c>
      <c r="L2298" s="31"/>
      <c r="M2298" s="169"/>
      <c r="N2298" s="148"/>
      <c r="O2298" s="106" t="s">
        <v>3284</v>
      </c>
      <c r="P2298" s="43">
        <v>1993</v>
      </c>
      <c r="Q2298" s="207" t="s">
        <v>3337</v>
      </c>
      <c r="R2298" s="84" t="s">
        <v>3270</v>
      </c>
      <c r="S2298" s="31" t="s">
        <v>41</v>
      </c>
      <c r="T2298" s="31"/>
      <c r="U2298" s="169"/>
      <c r="V2298" s="150"/>
      <c r="W2298" s="141" t="str" cm="1">
        <f t="array" ref="W2298">IF(SUM(LEN(B2298:V2298))=0,"",IF(OR(OR(ISBLANK(F2298),SUM(LEN(C2298),LEN(D2298))=0),AND(NOT(E2298="Unknown"),ISBLANK(J2298)),AND(NOT(O2298="Unknown"),ISBLANK(R2298))),"Missing Information", INDEX(Table15[Entire Service Line Classification], MATCH(SUMIFS(Table15[Unique ID],Table15[System-Owned Portion],E2298,Table15[If Material Anything Other than "Lead" in Column E,Was Material Ever Previously Lead?],G2298,Table15[Customer-Owned Portion],O2298),Table15[Unique ID],0),0)))</f>
        <v>Non-lead</v>
      </c>
      <c r="X2298"/>
    </row>
    <row r="2299" spans="2:24" x14ac:dyDescent="0.35">
      <c r="B2299" s="146"/>
      <c r="C2299" s="31" t="s">
        <v>4609</v>
      </c>
      <c r="D2299" s="31"/>
      <c r="E2299" s="44" t="s">
        <v>3203</v>
      </c>
      <c r="F2299" s="43" t="s">
        <v>3283</v>
      </c>
      <c r="G2299" s="84" t="s">
        <v>3249</v>
      </c>
      <c r="H2299" s="31">
        <v>1962</v>
      </c>
      <c r="I2299" s="207" t="s">
        <v>3343</v>
      </c>
      <c r="J2299" s="84"/>
      <c r="K2299" s="31" t="s">
        <v>41</v>
      </c>
      <c r="L2299" s="31"/>
      <c r="M2299" s="169"/>
      <c r="N2299" s="148"/>
      <c r="O2299" s="106" t="s">
        <v>3203</v>
      </c>
      <c r="P2299" s="43">
        <v>1962</v>
      </c>
      <c r="Q2299" s="207" t="s">
        <v>3343</v>
      </c>
      <c r="R2299" s="84" t="s">
        <v>3203</v>
      </c>
      <c r="S2299" s="31" t="s">
        <v>41</v>
      </c>
      <c r="T2299" s="31"/>
      <c r="U2299" s="169"/>
      <c r="V2299" s="150"/>
      <c r="W2299" s="141" t="str" cm="1">
        <f t="array" ref="W2299">IF(SUM(LEN(B2299:V2299))=0,"",IF(OR(OR(ISBLANK(F2299),SUM(LEN(C2299),LEN(D2299))=0),AND(NOT(E2299="Unknown"),ISBLANK(J2299)),AND(NOT(O2299="Unknown"),ISBLANK(R2299))),"Missing Information", INDEX(Table15[Entire Service Line Classification], MATCH(SUMIFS(Table15[Unique ID],Table15[System-Owned Portion],E2299,Table15[If Material Anything Other than "Lead" in Column E,Was Material Ever Previously Lead?],G2299,Table15[Customer-Owned Portion],O2299),Table15[Unique ID],0),0)))</f>
        <v>Lead Status Unknown</v>
      </c>
      <c r="X2299"/>
    </row>
    <row r="2300" spans="2:24" ht="29" x14ac:dyDescent="0.35">
      <c r="B2300" s="146"/>
      <c r="C2300" s="31" t="s">
        <v>4610</v>
      </c>
      <c r="D2300" s="31"/>
      <c r="E2300" s="44" t="s">
        <v>3284</v>
      </c>
      <c r="F2300" s="43" t="s">
        <v>41</v>
      </c>
      <c r="G2300" s="84" t="s">
        <v>3249</v>
      </c>
      <c r="H2300" s="31">
        <v>2005</v>
      </c>
      <c r="I2300" s="207" t="s">
        <v>3338</v>
      </c>
      <c r="J2300" s="84" t="s">
        <v>3270</v>
      </c>
      <c r="K2300" s="31" t="s">
        <v>41</v>
      </c>
      <c r="L2300" s="31"/>
      <c r="M2300" s="169"/>
      <c r="N2300" s="148"/>
      <c r="O2300" s="106" t="s">
        <v>3284</v>
      </c>
      <c r="P2300" s="43">
        <v>2005</v>
      </c>
      <c r="Q2300" s="207" t="s">
        <v>3338</v>
      </c>
      <c r="R2300" s="84" t="s">
        <v>3270</v>
      </c>
      <c r="S2300" s="31" t="s">
        <v>41</v>
      </c>
      <c r="T2300" s="31"/>
      <c r="U2300" s="169"/>
      <c r="V2300" s="150"/>
      <c r="W2300" s="141" t="str" cm="1">
        <f t="array" ref="W2300">IF(SUM(LEN(B2300:V2300))=0,"",IF(OR(OR(ISBLANK(F2300),SUM(LEN(C2300),LEN(D2300))=0),AND(NOT(E2300="Unknown"),ISBLANK(J2300)),AND(NOT(O2300="Unknown"),ISBLANK(R2300))),"Missing Information", INDEX(Table15[Entire Service Line Classification], MATCH(SUMIFS(Table15[Unique ID],Table15[System-Owned Portion],E2300,Table15[If Material Anything Other than "Lead" in Column E,Was Material Ever Previously Lead?],G2300,Table15[Customer-Owned Portion],O2300),Table15[Unique ID],0),0)))</f>
        <v>Non-lead</v>
      </c>
      <c r="X2300"/>
    </row>
    <row r="2301" spans="2:24" ht="29" x14ac:dyDescent="0.35">
      <c r="B2301" s="146"/>
      <c r="C2301" s="31" t="s">
        <v>4611</v>
      </c>
      <c r="D2301" s="31"/>
      <c r="E2301" s="44" t="s">
        <v>3284</v>
      </c>
      <c r="F2301" s="43" t="s">
        <v>41</v>
      </c>
      <c r="G2301" s="84" t="s">
        <v>3249</v>
      </c>
      <c r="H2301" s="31">
        <v>1987</v>
      </c>
      <c r="I2301" s="207" t="s">
        <v>3338</v>
      </c>
      <c r="J2301" s="84" t="s">
        <v>3270</v>
      </c>
      <c r="K2301" s="31" t="s">
        <v>41</v>
      </c>
      <c r="L2301" s="31"/>
      <c r="M2301" s="169"/>
      <c r="N2301" s="148"/>
      <c r="O2301" s="106" t="s">
        <v>3284</v>
      </c>
      <c r="P2301" s="43">
        <v>1987</v>
      </c>
      <c r="Q2301" s="207" t="s">
        <v>3338</v>
      </c>
      <c r="R2301" s="84" t="s">
        <v>3270</v>
      </c>
      <c r="S2301" s="31" t="s">
        <v>41</v>
      </c>
      <c r="T2301" s="31"/>
      <c r="U2301" s="169"/>
      <c r="V2301" s="150"/>
      <c r="W2301" s="141" t="str" cm="1">
        <f t="array" ref="W2301">IF(SUM(LEN(B2301:V2301))=0,"",IF(OR(OR(ISBLANK(F2301),SUM(LEN(C2301),LEN(D2301))=0),AND(NOT(E2301="Unknown"),ISBLANK(J2301)),AND(NOT(O2301="Unknown"),ISBLANK(R2301))),"Missing Information", INDEX(Table15[Entire Service Line Classification], MATCH(SUMIFS(Table15[Unique ID],Table15[System-Owned Portion],E2301,Table15[If Material Anything Other than "Lead" in Column E,Was Material Ever Previously Lead?],G2301,Table15[Customer-Owned Portion],O2301),Table15[Unique ID],0),0)))</f>
        <v>Non-lead</v>
      </c>
      <c r="X2301"/>
    </row>
    <row r="2302" spans="2:24" x14ac:dyDescent="0.35">
      <c r="B2302" s="146"/>
      <c r="C2302" s="31" t="s">
        <v>4612</v>
      </c>
      <c r="D2302" s="31"/>
      <c r="E2302" s="44" t="s">
        <v>3203</v>
      </c>
      <c r="F2302" s="43" t="s">
        <v>3283</v>
      </c>
      <c r="G2302" s="84" t="s">
        <v>3249</v>
      </c>
      <c r="H2302" s="31">
        <v>1924</v>
      </c>
      <c r="I2302" s="207" t="s">
        <v>3336</v>
      </c>
      <c r="J2302" s="84"/>
      <c r="K2302" s="31" t="s">
        <v>41</v>
      </c>
      <c r="L2302" s="31"/>
      <c r="M2302" s="169"/>
      <c r="N2302" s="148"/>
      <c r="O2302" s="106" t="s">
        <v>3203</v>
      </c>
      <c r="P2302" s="43">
        <v>1924</v>
      </c>
      <c r="Q2302" s="207" t="s">
        <v>3336</v>
      </c>
      <c r="R2302" s="84" t="s">
        <v>3203</v>
      </c>
      <c r="S2302" s="31" t="s">
        <v>41</v>
      </c>
      <c r="T2302" s="31"/>
      <c r="U2302" s="169"/>
      <c r="V2302" s="150"/>
      <c r="W2302" s="141" t="str" cm="1">
        <f t="array" ref="W2302">IF(SUM(LEN(B2302:V2302))=0,"",IF(OR(OR(ISBLANK(F2302),SUM(LEN(C2302),LEN(D2302))=0),AND(NOT(E2302="Unknown"),ISBLANK(J2302)),AND(NOT(O2302="Unknown"),ISBLANK(R2302))),"Missing Information", INDEX(Table15[Entire Service Line Classification], MATCH(SUMIFS(Table15[Unique ID],Table15[System-Owned Portion],E2302,Table15[If Material Anything Other than "Lead" in Column E,Was Material Ever Previously Lead?],G2302,Table15[Customer-Owned Portion],O2302),Table15[Unique ID],0),0)))</f>
        <v>Lead Status Unknown</v>
      </c>
      <c r="X2302"/>
    </row>
    <row r="2303" spans="2:24" x14ac:dyDescent="0.35">
      <c r="B2303" s="146"/>
      <c r="C2303" s="31" t="s">
        <v>4613</v>
      </c>
      <c r="D2303" s="31"/>
      <c r="E2303" s="44" t="s">
        <v>3203</v>
      </c>
      <c r="F2303" s="43" t="s">
        <v>3283</v>
      </c>
      <c r="G2303" s="84" t="s">
        <v>3249</v>
      </c>
      <c r="H2303" s="31"/>
      <c r="I2303" s="207" t="s">
        <v>3338</v>
      </c>
      <c r="J2303" s="84"/>
      <c r="K2303" s="31" t="s">
        <v>41</v>
      </c>
      <c r="L2303" s="31"/>
      <c r="M2303" s="169"/>
      <c r="N2303" s="148"/>
      <c r="O2303" s="106" t="s">
        <v>3203</v>
      </c>
      <c r="P2303" s="43"/>
      <c r="Q2303" s="207" t="s">
        <v>3338</v>
      </c>
      <c r="R2303" s="84" t="s">
        <v>3203</v>
      </c>
      <c r="S2303" s="31" t="s">
        <v>41</v>
      </c>
      <c r="T2303" s="31"/>
      <c r="U2303" s="169"/>
      <c r="V2303" s="150"/>
      <c r="W2303" s="141" t="str" cm="1">
        <f t="array" ref="W2303">IF(SUM(LEN(B2303:V2303))=0,"",IF(OR(OR(ISBLANK(F2303),SUM(LEN(C2303),LEN(D2303))=0),AND(NOT(E2303="Unknown"),ISBLANK(J2303)),AND(NOT(O2303="Unknown"),ISBLANK(R2303))),"Missing Information", INDEX(Table15[Entire Service Line Classification], MATCH(SUMIFS(Table15[Unique ID],Table15[System-Owned Portion],E2303,Table15[If Material Anything Other than "Lead" in Column E,Was Material Ever Previously Lead?],G2303,Table15[Customer-Owned Portion],O2303),Table15[Unique ID],0),0)))</f>
        <v>Lead Status Unknown</v>
      </c>
      <c r="X2303"/>
    </row>
    <row r="2304" spans="2:24" x14ac:dyDescent="0.35">
      <c r="B2304" s="146"/>
      <c r="C2304" s="31" t="s">
        <v>4614</v>
      </c>
      <c r="D2304" s="31"/>
      <c r="E2304" s="44" t="s">
        <v>3203</v>
      </c>
      <c r="F2304" s="43" t="s">
        <v>3283</v>
      </c>
      <c r="G2304" s="84" t="s">
        <v>3249</v>
      </c>
      <c r="H2304" s="31"/>
      <c r="I2304" s="207" t="s">
        <v>3338</v>
      </c>
      <c r="J2304" s="84"/>
      <c r="K2304" s="31" t="s">
        <v>41</v>
      </c>
      <c r="L2304" s="31"/>
      <c r="M2304" s="169"/>
      <c r="N2304" s="148"/>
      <c r="O2304" s="106" t="s">
        <v>3203</v>
      </c>
      <c r="P2304" s="43"/>
      <c r="Q2304" s="207" t="s">
        <v>3338</v>
      </c>
      <c r="R2304" s="84" t="s">
        <v>3203</v>
      </c>
      <c r="S2304" s="31" t="s">
        <v>41</v>
      </c>
      <c r="T2304" s="31"/>
      <c r="U2304" s="169"/>
      <c r="V2304" s="150"/>
      <c r="W2304" s="141" t="str" cm="1">
        <f t="array" ref="W2304">IF(SUM(LEN(B2304:V2304))=0,"",IF(OR(OR(ISBLANK(F2304),SUM(LEN(C2304),LEN(D2304))=0),AND(NOT(E2304="Unknown"),ISBLANK(J2304)),AND(NOT(O2304="Unknown"),ISBLANK(R2304))),"Missing Information", INDEX(Table15[Entire Service Line Classification], MATCH(SUMIFS(Table15[Unique ID],Table15[System-Owned Portion],E2304,Table15[If Material Anything Other than "Lead" in Column E,Was Material Ever Previously Lead?],G2304,Table15[Customer-Owned Portion],O2304),Table15[Unique ID],0),0)))</f>
        <v>Lead Status Unknown</v>
      </c>
      <c r="X2304"/>
    </row>
    <row r="2305" spans="2:24" x14ac:dyDescent="0.35">
      <c r="B2305" s="146"/>
      <c r="C2305" s="31" t="s">
        <v>4615</v>
      </c>
      <c r="D2305" s="31"/>
      <c r="E2305" s="44" t="s">
        <v>3203</v>
      </c>
      <c r="F2305" s="43" t="s">
        <v>3283</v>
      </c>
      <c r="G2305" s="84" t="s">
        <v>3249</v>
      </c>
      <c r="H2305" s="31"/>
      <c r="I2305" s="207" t="s">
        <v>3336</v>
      </c>
      <c r="J2305" s="84"/>
      <c r="K2305" s="31" t="s">
        <v>41</v>
      </c>
      <c r="L2305" s="31"/>
      <c r="M2305" s="169"/>
      <c r="N2305" s="148"/>
      <c r="O2305" s="106" t="s">
        <v>3203</v>
      </c>
      <c r="P2305" s="43"/>
      <c r="Q2305" s="207" t="s">
        <v>3336</v>
      </c>
      <c r="R2305" s="84" t="s">
        <v>3203</v>
      </c>
      <c r="S2305" s="31" t="s">
        <v>41</v>
      </c>
      <c r="T2305" s="31"/>
      <c r="U2305" s="169"/>
      <c r="V2305" s="150"/>
      <c r="W2305" s="141" t="str" cm="1">
        <f t="array" ref="W2305">IF(SUM(LEN(B2305:V2305))=0,"",IF(OR(OR(ISBLANK(F2305),SUM(LEN(C2305),LEN(D2305))=0),AND(NOT(E2305="Unknown"),ISBLANK(J2305)),AND(NOT(O2305="Unknown"),ISBLANK(R2305))),"Missing Information", INDEX(Table15[Entire Service Line Classification], MATCH(SUMIFS(Table15[Unique ID],Table15[System-Owned Portion],E2305,Table15[If Material Anything Other than "Lead" in Column E,Was Material Ever Previously Lead?],G2305,Table15[Customer-Owned Portion],O2305),Table15[Unique ID],0),0)))</f>
        <v>Lead Status Unknown</v>
      </c>
      <c r="X2305"/>
    </row>
    <row r="2306" spans="2:24" ht="29" x14ac:dyDescent="0.35">
      <c r="B2306" s="146"/>
      <c r="C2306" s="31" t="s">
        <v>4616</v>
      </c>
      <c r="D2306" s="31"/>
      <c r="E2306" s="44" t="s">
        <v>3284</v>
      </c>
      <c r="F2306" s="43" t="s">
        <v>41</v>
      </c>
      <c r="G2306" s="84" t="s">
        <v>3249</v>
      </c>
      <c r="H2306" s="31">
        <v>2006</v>
      </c>
      <c r="I2306" s="207" t="s">
        <v>3336</v>
      </c>
      <c r="J2306" s="84" t="s">
        <v>3270</v>
      </c>
      <c r="K2306" s="31" t="s">
        <v>41</v>
      </c>
      <c r="L2306" s="31"/>
      <c r="M2306" s="169"/>
      <c r="N2306" s="148"/>
      <c r="O2306" s="106" t="s">
        <v>3284</v>
      </c>
      <c r="P2306" s="43">
        <v>2006</v>
      </c>
      <c r="Q2306" s="207" t="s">
        <v>3336</v>
      </c>
      <c r="R2306" s="84" t="s">
        <v>3270</v>
      </c>
      <c r="S2306" s="31" t="s">
        <v>41</v>
      </c>
      <c r="T2306" s="31"/>
      <c r="U2306" s="169"/>
      <c r="V2306" s="150"/>
      <c r="W2306" s="141" t="str" cm="1">
        <f t="array" ref="W2306">IF(SUM(LEN(B2306:V2306))=0,"",IF(OR(OR(ISBLANK(F2306),SUM(LEN(C2306),LEN(D2306))=0),AND(NOT(E2306="Unknown"),ISBLANK(J2306)),AND(NOT(O2306="Unknown"),ISBLANK(R2306))),"Missing Information", INDEX(Table15[Entire Service Line Classification], MATCH(SUMIFS(Table15[Unique ID],Table15[System-Owned Portion],E2306,Table15[If Material Anything Other than "Lead" in Column E,Was Material Ever Previously Lead?],G2306,Table15[Customer-Owned Portion],O2306),Table15[Unique ID],0),0)))</f>
        <v>Non-lead</v>
      </c>
      <c r="X2306"/>
    </row>
    <row r="2307" spans="2:24" ht="29" x14ac:dyDescent="0.35">
      <c r="B2307" s="146"/>
      <c r="C2307" s="31" t="s">
        <v>4617</v>
      </c>
      <c r="D2307" s="31"/>
      <c r="E2307" s="44" t="s">
        <v>3203</v>
      </c>
      <c r="F2307" s="43" t="s">
        <v>3283</v>
      </c>
      <c r="G2307" s="84" t="s">
        <v>3249</v>
      </c>
      <c r="H2307" s="31">
        <v>1981</v>
      </c>
      <c r="I2307" s="207" t="s">
        <v>3336</v>
      </c>
      <c r="J2307" s="84"/>
      <c r="K2307" s="31" t="s">
        <v>41</v>
      </c>
      <c r="L2307" s="31"/>
      <c r="M2307" s="169"/>
      <c r="N2307" s="148"/>
      <c r="O2307" s="106" t="s">
        <v>3203</v>
      </c>
      <c r="P2307" s="43">
        <v>1981</v>
      </c>
      <c r="Q2307" s="207" t="s">
        <v>3336</v>
      </c>
      <c r="R2307" s="84" t="s">
        <v>3203</v>
      </c>
      <c r="S2307" s="31" t="s">
        <v>41</v>
      </c>
      <c r="T2307" s="31"/>
      <c r="U2307" s="169"/>
      <c r="V2307" s="150"/>
      <c r="W2307" s="141" t="str" cm="1">
        <f t="array" ref="W2307">IF(SUM(LEN(B2307:V2307))=0,"",IF(OR(OR(ISBLANK(F2307),SUM(LEN(C2307),LEN(D2307))=0),AND(NOT(E2307="Unknown"),ISBLANK(J2307)),AND(NOT(O2307="Unknown"),ISBLANK(R2307))),"Missing Information", INDEX(Table15[Entire Service Line Classification], MATCH(SUMIFS(Table15[Unique ID],Table15[System-Owned Portion],E2307,Table15[If Material Anything Other than "Lead" in Column E,Was Material Ever Previously Lead?],G2307,Table15[Customer-Owned Portion],O2307),Table15[Unique ID],0),0)))</f>
        <v>Lead Status Unknown</v>
      </c>
      <c r="X2307"/>
    </row>
    <row r="2308" spans="2:24" ht="29" x14ac:dyDescent="0.35">
      <c r="B2308" s="146"/>
      <c r="C2308" s="31" t="s">
        <v>4618</v>
      </c>
      <c r="D2308" s="31"/>
      <c r="E2308" s="44" t="s">
        <v>3284</v>
      </c>
      <c r="F2308" s="43" t="s">
        <v>41</v>
      </c>
      <c r="G2308" s="84" t="s">
        <v>3249</v>
      </c>
      <c r="H2308" s="31">
        <v>2006</v>
      </c>
      <c r="I2308" s="207" t="s">
        <v>3338</v>
      </c>
      <c r="J2308" s="84" t="s">
        <v>3270</v>
      </c>
      <c r="K2308" s="31" t="s">
        <v>41</v>
      </c>
      <c r="L2308" s="31"/>
      <c r="M2308" s="169"/>
      <c r="N2308" s="148"/>
      <c r="O2308" s="106" t="s">
        <v>3284</v>
      </c>
      <c r="P2308" s="43">
        <v>2006</v>
      </c>
      <c r="Q2308" s="207" t="s">
        <v>3338</v>
      </c>
      <c r="R2308" s="84" t="s">
        <v>3270</v>
      </c>
      <c r="S2308" s="31" t="s">
        <v>41</v>
      </c>
      <c r="T2308" s="31"/>
      <c r="U2308" s="169"/>
      <c r="V2308" s="150"/>
      <c r="W2308" s="141" t="str" cm="1">
        <f t="array" ref="W2308">IF(SUM(LEN(B2308:V2308))=0,"",IF(OR(OR(ISBLANK(F2308),SUM(LEN(C2308),LEN(D2308))=0),AND(NOT(E2308="Unknown"),ISBLANK(J2308)),AND(NOT(O2308="Unknown"),ISBLANK(R2308))),"Missing Information", INDEX(Table15[Entire Service Line Classification], MATCH(SUMIFS(Table15[Unique ID],Table15[System-Owned Portion],E2308,Table15[If Material Anything Other than "Lead" in Column E,Was Material Ever Previously Lead?],G2308,Table15[Customer-Owned Portion],O2308),Table15[Unique ID],0),0)))</f>
        <v>Non-lead</v>
      </c>
      <c r="X2308"/>
    </row>
    <row r="2309" spans="2:24" ht="29" x14ac:dyDescent="0.35">
      <c r="B2309" s="146"/>
      <c r="C2309" s="31" t="s">
        <v>4619</v>
      </c>
      <c r="D2309" s="31"/>
      <c r="E2309" s="44" t="s">
        <v>3203</v>
      </c>
      <c r="F2309" s="43" t="s">
        <v>3283</v>
      </c>
      <c r="G2309" s="84" t="s">
        <v>3249</v>
      </c>
      <c r="H2309" s="31">
        <v>1927</v>
      </c>
      <c r="I2309" s="207" t="s">
        <v>3337</v>
      </c>
      <c r="J2309" s="84"/>
      <c r="K2309" s="31" t="s">
        <v>41</v>
      </c>
      <c r="L2309" s="31"/>
      <c r="M2309" s="169"/>
      <c r="N2309" s="148"/>
      <c r="O2309" s="106" t="s">
        <v>3203</v>
      </c>
      <c r="P2309" s="43">
        <v>1927</v>
      </c>
      <c r="Q2309" s="207" t="s">
        <v>3337</v>
      </c>
      <c r="R2309" s="84" t="s">
        <v>3203</v>
      </c>
      <c r="S2309" s="31" t="s">
        <v>41</v>
      </c>
      <c r="T2309" s="31"/>
      <c r="U2309" s="169"/>
      <c r="V2309" s="150"/>
      <c r="W2309" s="141" t="str" cm="1">
        <f t="array" ref="W2309">IF(SUM(LEN(B2309:V2309))=0,"",IF(OR(OR(ISBLANK(F2309),SUM(LEN(C2309),LEN(D2309))=0),AND(NOT(E2309="Unknown"),ISBLANK(J2309)),AND(NOT(O2309="Unknown"),ISBLANK(R2309))),"Missing Information", INDEX(Table15[Entire Service Line Classification], MATCH(SUMIFS(Table15[Unique ID],Table15[System-Owned Portion],E2309,Table15[If Material Anything Other than "Lead" in Column E,Was Material Ever Previously Lead?],G2309,Table15[Customer-Owned Portion],O2309),Table15[Unique ID],0),0)))</f>
        <v>Lead Status Unknown</v>
      </c>
      <c r="X2309"/>
    </row>
    <row r="2310" spans="2:24" ht="29" x14ac:dyDescent="0.35">
      <c r="B2310" s="146"/>
      <c r="C2310" s="31" t="s">
        <v>4620</v>
      </c>
      <c r="D2310" s="31"/>
      <c r="E2310" s="44" t="s">
        <v>3284</v>
      </c>
      <c r="F2310" s="43" t="s">
        <v>41</v>
      </c>
      <c r="G2310" s="84" t="s">
        <v>3249</v>
      </c>
      <c r="H2310" s="31">
        <v>2006</v>
      </c>
      <c r="I2310" s="207" t="s">
        <v>3338</v>
      </c>
      <c r="J2310" s="84" t="s">
        <v>3270</v>
      </c>
      <c r="K2310" s="31" t="s">
        <v>41</v>
      </c>
      <c r="L2310" s="31"/>
      <c r="M2310" s="169"/>
      <c r="N2310" s="148"/>
      <c r="O2310" s="106" t="s">
        <v>3284</v>
      </c>
      <c r="P2310" s="43">
        <v>2006</v>
      </c>
      <c r="Q2310" s="207" t="s">
        <v>3338</v>
      </c>
      <c r="R2310" s="84" t="s">
        <v>3270</v>
      </c>
      <c r="S2310" s="31" t="s">
        <v>41</v>
      </c>
      <c r="T2310" s="31"/>
      <c r="U2310" s="169"/>
      <c r="V2310" s="150"/>
      <c r="W2310" s="141" t="str" cm="1">
        <f t="array" ref="W2310">IF(SUM(LEN(B2310:V2310))=0,"",IF(OR(OR(ISBLANK(F2310),SUM(LEN(C2310),LEN(D2310))=0),AND(NOT(E2310="Unknown"),ISBLANK(J2310)),AND(NOT(O2310="Unknown"),ISBLANK(R2310))),"Missing Information", INDEX(Table15[Entire Service Line Classification], MATCH(SUMIFS(Table15[Unique ID],Table15[System-Owned Portion],E2310,Table15[If Material Anything Other than "Lead" in Column E,Was Material Ever Previously Lead?],G2310,Table15[Customer-Owned Portion],O2310),Table15[Unique ID],0),0)))</f>
        <v>Non-lead</v>
      </c>
      <c r="X2310"/>
    </row>
    <row r="2311" spans="2:24" ht="29" x14ac:dyDescent="0.35">
      <c r="B2311" s="146"/>
      <c r="C2311" s="31" t="s">
        <v>4621</v>
      </c>
      <c r="D2311" s="31"/>
      <c r="E2311" s="44" t="s">
        <v>3284</v>
      </c>
      <c r="F2311" s="43" t="s">
        <v>41</v>
      </c>
      <c r="G2311" s="84" t="s">
        <v>3249</v>
      </c>
      <c r="H2311" s="31">
        <v>2006</v>
      </c>
      <c r="I2311" s="207" t="s">
        <v>3338</v>
      </c>
      <c r="J2311" s="84" t="s">
        <v>3270</v>
      </c>
      <c r="K2311" s="31" t="s">
        <v>41</v>
      </c>
      <c r="L2311" s="31"/>
      <c r="M2311" s="169"/>
      <c r="N2311" s="148"/>
      <c r="O2311" s="106" t="s">
        <v>3284</v>
      </c>
      <c r="P2311" s="43">
        <v>2006</v>
      </c>
      <c r="Q2311" s="207" t="s">
        <v>3338</v>
      </c>
      <c r="R2311" s="84" t="s">
        <v>3270</v>
      </c>
      <c r="S2311" s="31" t="s">
        <v>41</v>
      </c>
      <c r="T2311" s="31"/>
      <c r="U2311" s="169"/>
      <c r="V2311" s="150"/>
      <c r="W2311" s="141" t="str" cm="1">
        <f t="array" ref="W2311">IF(SUM(LEN(B2311:V2311))=0,"",IF(OR(OR(ISBLANK(F2311),SUM(LEN(C2311),LEN(D2311))=0),AND(NOT(E2311="Unknown"),ISBLANK(J2311)),AND(NOT(O2311="Unknown"),ISBLANK(R2311))),"Missing Information", INDEX(Table15[Entire Service Line Classification], MATCH(SUMIFS(Table15[Unique ID],Table15[System-Owned Portion],E2311,Table15[If Material Anything Other than "Lead" in Column E,Was Material Ever Previously Lead?],G2311,Table15[Customer-Owned Portion],O2311),Table15[Unique ID],0),0)))</f>
        <v>Non-lead</v>
      </c>
      <c r="X2311"/>
    </row>
    <row r="2312" spans="2:24" ht="29" x14ac:dyDescent="0.35">
      <c r="B2312" s="146"/>
      <c r="C2312" s="31" t="s">
        <v>4622</v>
      </c>
      <c r="D2312" s="31"/>
      <c r="E2312" s="44" t="s">
        <v>3284</v>
      </c>
      <c r="F2312" s="43" t="s">
        <v>41</v>
      </c>
      <c r="G2312" s="84" t="s">
        <v>3249</v>
      </c>
      <c r="H2312" s="31">
        <v>2006</v>
      </c>
      <c r="I2312" s="207" t="s">
        <v>3338</v>
      </c>
      <c r="J2312" s="84" t="s">
        <v>3270</v>
      </c>
      <c r="K2312" s="31" t="s">
        <v>41</v>
      </c>
      <c r="L2312" s="31"/>
      <c r="M2312" s="169"/>
      <c r="N2312" s="148"/>
      <c r="O2312" s="106" t="s">
        <v>3284</v>
      </c>
      <c r="P2312" s="43">
        <v>2006</v>
      </c>
      <c r="Q2312" s="207" t="s">
        <v>3338</v>
      </c>
      <c r="R2312" s="84" t="s">
        <v>3270</v>
      </c>
      <c r="S2312" s="31" t="s">
        <v>41</v>
      </c>
      <c r="T2312" s="31"/>
      <c r="U2312" s="169"/>
      <c r="V2312" s="150"/>
      <c r="W2312" s="141" t="str" cm="1">
        <f t="array" ref="W2312">IF(SUM(LEN(B2312:V2312))=0,"",IF(OR(OR(ISBLANK(F2312),SUM(LEN(C2312),LEN(D2312))=0),AND(NOT(E2312="Unknown"),ISBLANK(J2312)),AND(NOT(O2312="Unknown"),ISBLANK(R2312))),"Missing Information", INDEX(Table15[Entire Service Line Classification], MATCH(SUMIFS(Table15[Unique ID],Table15[System-Owned Portion],E2312,Table15[If Material Anything Other than "Lead" in Column E,Was Material Ever Previously Lead?],G2312,Table15[Customer-Owned Portion],O2312),Table15[Unique ID],0),0)))</f>
        <v>Non-lead</v>
      </c>
      <c r="X2312"/>
    </row>
    <row r="2313" spans="2:24" ht="29" x14ac:dyDescent="0.35">
      <c r="B2313" s="146"/>
      <c r="C2313" s="31" t="s">
        <v>4623</v>
      </c>
      <c r="D2313" s="31"/>
      <c r="E2313" s="44" t="s">
        <v>3284</v>
      </c>
      <c r="F2313" s="43" t="s">
        <v>41</v>
      </c>
      <c r="G2313" s="84" t="s">
        <v>3249</v>
      </c>
      <c r="H2313" s="31">
        <v>2006</v>
      </c>
      <c r="I2313" s="207" t="s">
        <v>3338</v>
      </c>
      <c r="J2313" s="84" t="s">
        <v>3270</v>
      </c>
      <c r="K2313" s="31" t="s">
        <v>41</v>
      </c>
      <c r="L2313" s="31"/>
      <c r="M2313" s="169"/>
      <c r="N2313" s="148"/>
      <c r="O2313" s="106" t="s">
        <v>3284</v>
      </c>
      <c r="P2313" s="43">
        <v>2006</v>
      </c>
      <c r="Q2313" s="207" t="s">
        <v>3338</v>
      </c>
      <c r="R2313" s="84" t="s">
        <v>3270</v>
      </c>
      <c r="S2313" s="31" t="s">
        <v>41</v>
      </c>
      <c r="T2313" s="31"/>
      <c r="U2313" s="169"/>
      <c r="V2313" s="150"/>
      <c r="W2313" s="141" t="str" cm="1">
        <f t="array" ref="W2313">IF(SUM(LEN(B2313:V2313))=0,"",IF(OR(OR(ISBLANK(F2313),SUM(LEN(C2313),LEN(D2313))=0),AND(NOT(E2313="Unknown"),ISBLANK(J2313)),AND(NOT(O2313="Unknown"),ISBLANK(R2313))),"Missing Information", INDEX(Table15[Entire Service Line Classification], MATCH(SUMIFS(Table15[Unique ID],Table15[System-Owned Portion],E2313,Table15[If Material Anything Other than "Lead" in Column E,Was Material Ever Previously Lead?],G2313,Table15[Customer-Owned Portion],O2313),Table15[Unique ID],0),0)))</f>
        <v>Non-lead</v>
      </c>
      <c r="X2313"/>
    </row>
    <row r="2314" spans="2:24" ht="29" x14ac:dyDescent="0.35">
      <c r="B2314" s="146"/>
      <c r="C2314" s="31" t="s">
        <v>4624</v>
      </c>
      <c r="D2314" s="31"/>
      <c r="E2314" s="44" t="s">
        <v>3284</v>
      </c>
      <c r="F2314" s="43" t="s">
        <v>41</v>
      </c>
      <c r="G2314" s="84" t="s">
        <v>3249</v>
      </c>
      <c r="H2314" s="31">
        <v>2006</v>
      </c>
      <c r="I2314" s="207" t="s">
        <v>3338</v>
      </c>
      <c r="J2314" s="84" t="s">
        <v>3270</v>
      </c>
      <c r="K2314" s="31" t="s">
        <v>41</v>
      </c>
      <c r="L2314" s="31"/>
      <c r="M2314" s="169"/>
      <c r="N2314" s="148"/>
      <c r="O2314" s="106" t="s">
        <v>3284</v>
      </c>
      <c r="P2314" s="43">
        <v>2006</v>
      </c>
      <c r="Q2314" s="207" t="s">
        <v>3338</v>
      </c>
      <c r="R2314" s="84" t="s">
        <v>3270</v>
      </c>
      <c r="S2314" s="31" t="s">
        <v>41</v>
      </c>
      <c r="T2314" s="31"/>
      <c r="U2314" s="169"/>
      <c r="V2314" s="150"/>
      <c r="W2314" s="141" t="str" cm="1">
        <f t="array" ref="W2314">IF(SUM(LEN(B2314:V2314))=0,"",IF(OR(OR(ISBLANK(F2314),SUM(LEN(C2314),LEN(D2314))=0),AND(NOT(E2314="Unknown"),ISBLANK(J2314)),AND(NOT(O2314="Unknown"),ISBLANK(R2314))),"Missing Information", INDEX(Table15[Entire Service Line Classification], MATCH(SUMIFS(Table15[Unique ID],Table15[System-Owned Portion],E2314,Table15[If Material Anything Other than "Lead" in Column E,Was Material Ever Previously Lead?],G2314,Table15[Customer-Owned Portion],O2314),Table15[Unique ID],0),0)))</f>
        <v>Non-lead</v>
      </c>
      <c r="X2314"/>
    </row>
    <row r="2315" spans="2:24" ht="29" x14ac:dyDescent="0.35">
      <c r="B2315" s="146"/>
      <c r="C2315" s="31" t="s">
        <v>4625</v>
      </c>
      <c r="D2315" s="31"/>
      <c r="E2315" s="44" t="s">
        <v>3284</v>
      </c>
      <c r="F2315" s="43" t="s">
        <v>41</v>
      </c>
      <c r="G2315" s="84" t="s">
        <v>3249</v>
      </c>
      <c r="H2315" s="31">
        <v>2006</v>
      </c>
      <c r="I2315" s="207" t="s">
        <v>3338</v>
      </c>
      <c r="J2315" s="84" t="s">
        <v>3270</v>
      </c>
      <c r="K2315" s="31" t="s">
        <v>41</v>
      </c>
      <c r="L2315" s="31"/>
      <c r="M2315" s="169"/>
      <c r="N2315" s="148"/>
      <c r="O2315" s="106" t="s">
        <v>3284</v>
      </c>
      <c r="P2315" s="43">
        <v>2006</v>
      </c>
      <c r="Q2315" s="207" t="s">
        <v>3338</v>
      </c>
      <c r="R2315" s="84" t="s">
        <v>3270</v>
      </c>
      <c r="S2315" s="31" t="s">
        <v>41</v>
      </c>
      <c r="T2315" s="31"/>
      <c r="U2315" s="169"/>
      <c r="V2315" s="150"/>
      <c r="W2315" s="141" t="str" cm="1">
        <f t="array" ref="W2315">IF(SUM(LEN(B2315:V2315))=0,"",IF(OR(OR(ISBLANK(F2315),SUM(LEN(C2315),LEN(D2315))=0),AND(NOT(E2315="Unknown"),ISBLANK(J2315)),AND(NOT(O2315="Unknown"),ISBLANK(R2315))),"Missing Information", INDEX(Table15[Entire Service Line Classification], MATCH(SUMIFS(Table15[Unique ID],Table15[System-Owned Portion],E2315,Table15[If Material Anything Other than "Lead" in Column E,Was Material Ever Previously Lead?],G2315,Table15[Customer-Owned Portion],O2315),Table15[Unique ID],0),0)))</f>
        <v>Non-lead</v>
      </c>
      <c r="X2315"/>
    </row>
    <row r="2316" spans="2:24" ht="29" x14ac:dyDescent="0.35">
      <c r="B2316" s="146"/>
      <c r="C2316" s="31" t="s">
        <v>4626</v>
      </c>
      <c r="D2316" s="31"/>
      <c r="E2316" s="44" t="s">
        <v>3284</v>
      </c>
      <c r="F2316" s="43" t="s">
        <v>41</v>
      </c>
      <c r="G2316" s="84" t="s">
        <v>3249</v>
      </c>
      <c r="H2316" s="31">
        <v>2006</v>
      </c>
      <c r="I2316" s="207" t="s">
        <v>3338</v>
      </c>
      <c r="J2316" s="84" t="s">
        <v>3270</v>
      </c>
      <c r="K2316" s="31" t="s">
        <v>41</v>
      </c>
      <c r="L2316" s="31"/>
      <c r="M2316" s="169"/>
      <c r="N2316" s="148"/>
      <c r="O2316" s="106" t="s">
        <v>3284</v>
      </c>
      <c r="P2316" s="43">
        <v>2006</v>
      </c>
      <c r="Q2316" s="207" t="s">
        <v>3338</v>
      </c>
      <c r="R2316" s="84" t="s">
        <v>3270</v>
      </c>
      <c r="S2316" s="31" t="s">
        <v>41</v>
      </c>
      <c r="T2316" s="31"/>
      <c r="U2316" s="169"/>
      <c r="V2316" s="150"/>
      <c r="W2316" s="141" t="str" cm="1">
        <f t="array" ref="W2316">IF(SUM(LEN(B2316:V2316))=0,"",IF(OR(OR(ISBLANK(F2316),SUM(LEN(C2316),LEN(D2316))=0),AND(NOT(E2316="Unknown"),ISBLANK(J2316)),AND(NOT(O2316="Unknown"),ISBLANK(R2316))),"Missing Information", INDEX(Table15[Entire Service Line Classification], MATCH(SUMIFS(Table15[Unique ID],Table15[System-Owned Portion],E2316,Table15[If Material Anything Other than "Lead" in Column E,Was Material Ever Previously Lead?],G2316,Table15[Customer-Owned Portion],O2316),Table15[Unique ID],0),0)))</f>
        <v>Non-lead</v>
      </c>
      <c r="X2316"/>
    </row>
    <row r="2317" spans="2:24" ht="29" x14ac:dyDescent="0.35">
      <c r="B2317" s="146"/>
      <c r="C2317" s="31" t="s">
        <v>4627</v>
      </c>
      <c r="D2317" s="31"/>
      <c r="E2317" s="44" t="s">
        <v>3284</v>
      </c>
      <c r="F2317" s="43" t="s">
        <v>41</v>
      </c>
      <c r="G2317" s="84" t="s">
        <v>3249</v>
      </c>
      <c r="H2317" s="31">
        <v>2006</v>
      </c>
      <c r="I2317" s="207" t="s">
        <v>3338</v>
      </c>
      <c r="J2317" s="84" t="s">
        <v>3270</v>
      </c>
      <c r="K2317" s="31" t="s">
        <v>41</v>
      </c>
      <c r="L2317" s="31"/>
      <c r="M2317" s="169"/>
      <c r="N2317" s="148"/>
      <c r="O2317" s="106" t="s">
        <v>3284</v>
      </c>
      <c r="P2317" s="43">
        <v>2006</v>
      </c>
      <c r="Q2317" s="207" t="s">
        <v>3338</v>
      </c>
      <c r="R2317" s="84" t="s">
        <v>3270</v>
      </c>
      <c r="S2317" s="31" t="s">
        <v>41</v>
      </c>
      <c r="T2317" s="31"/>
      <c r="U2317" s="169"/>
      <c r="V2317" s="150"/>
      <c r="W2317" s="141" t="str" cm="1">
        <f t="array" ref="W2317">IF(SUM(LEN(B2317:V2317))=0,"",IF(OR(OR(ISBLANK(F2317),SUM(LEN(C2317),LEN(D2317))=0),AND(NOT(E2317="Unknown"),ISBLANK(J2317)),AND(NOT(O2317="Unknown"),ISBLANK(R2317))),"Missing Information", INDEX(Table15[Entire Service Line Classification], MATCH(SUMIFS(Table15[Unique ID],Table15[System-Owned Portion],E2317,Table15[If Material Anything Other than "Lead" in Column E,Was Material Ever Previously Lead?],G2317,Table15[Customer-Owned Portion],O2317),Table15[Unique ID],0),0)))</f>
        <v>Non-lead</v>
      </c>
      <c r="X2317"/>
    </row>
    <row r="2318" spans="2:24" ht="29" x14ac:dyDescent="0.35">
      <c r="B2318" s="146"/>
      <c r="C2318" s="31" t="s">
        <v>4628</v>
      </c>
      <c r="D2318" s="31"/>
      <c r="E2318" s="44" t="s">
        <v>3284</v>
      </c>
      <c r="F2318" s="43" t="s">
        <v>41</v>
      </c>
      <c r="G2318" s="84" t="s">
        <v>3249</v>
      </c>
      <c r="H2318" s="31">
        <v>2006</v>
      </c>
      <c r="I2318" s="207" t="s">
        <v>3338</v>
      </c>
      <c r="J2318" s="84" t="s">
        <v>3270</v>
      </c>
      <c r="K2318" s="31" t="s">
        <v>41</v>
      </c>
      <c r="L2318" s="31"/>
      <c r="M2318" s="169"/>
      <c r="N2318" s="148"/>
      <c r="O2318" s="106" t="s">
        <v>3284</v>
      </c>
      <c r="P2318" s="43">
        <v>2006</v>
      </c>
      <c r="Q2318" s="207" t="s">
        <v>3338</v>
      </c>
      <c r="R2318" s="84" t="s">
        <v>3270</v>
      </c>
      <c r="S2318" s="31" t="s">
        <v>41</v>
      </c>
      <c r="T2318" s="31"/>
      <c r="U2318" s="169"/>
      <c r="V2318" s="150"/>
      <c r="W2318" s="141" t="str" cm="1">
        <f t="array" ref="W2318">IF(SUM(LEN(B2318:V2318))=0,"",IF(OR(OR(ISBLANK(F2318),SUM(LEN(C2318),LEN(D2318))=0),AND(NOT(E2318="Unknown"),ISBLANK(J2318)),AND(NOT(O2318="Unknown"),ISBLANK(R2318))),"Missing Information", INDEX(Table15[Entire Service Line Classification], MATCH(SUMIFS(Table15[Unique ID],Table15[System-Owned Portion],E2318,Table15[If Material Anything Other than "Lead" in Column E,Was Material Ever Previously Lead?],G2318,Table15[Customer-Owned Portion],O2318),Table15[Unique ID],0),0)))</f>
        <v>Non-lead</v>
      </c>
      <c r="X2318"/>
    </row>
    <row r="2319" spans="2:24" ht="29" x14ac:dyDescent="0.35">
      <c r="B2319" s="146"/>
      <c r="C2319" s="31" t="s">
        <v>4629</v>
      </c>
      <c r="D2319" s="31"/>
      <c r="E2319" s="44" t="s">
        <v>3284</v>
      </c>
      <c r="F2319" s="43" t="s">
        <v>41</v>
      </c>
      <c r="G2319" s="84" t="s">
        <v>3249</v>
      </c>
      <c r="H2319" s="31">
        <v>2007</v>
      </c>
      <c r="I2319" s="207" t="s">
        <v>3338</v>
      </c>
      <c r="J2319" s="84" t="s">
        <v>3270</v>
      </c>
      <c r="K2319" s="31" t="s">
        <v>41</v>
      </c>
      <c r="L2319" s="31"/>
      <c r="M2319" s="169"/>
      <c r="N2319" s="148"/>
      <c r="O2319" s="106" t="s">
        <v>3284</v>
      </c>
      <c r="P2319" s="43">
        <v>2007</v>
      </c>
      <c r="Q2319" s="207" t="s">
        <v>3338</v>
      </c>
      <c r="R2319" s="84" t="s">
        <v>3270</v>
      </c>
      <c r="S2319" s="31" t="s">
        <v>41</v>
      </c>
      <c r="T2319" s="31"/>
      <c r="U2319" s="169"/>
      <c r="V2319" s="150"/>
      <c r="W2319" s="141" t="str" cm="1">
        <f t="array" ref="W2319">IF(SUM(LEN(B2319:V2319))=0,"",IF(OR(OR(ISBLANK(F2319),SUM(LEN(C2319),LEN(D2319))=0),AND(NOT(E2319="Unknown"),ISBLANK(J2319)),AND(NOT(O2319="Unknown"),ISBLANK(R2319))),"Missing Information", INDEX(Table15[Entire Service Line Classification], MATCH(SUMIFS(Table15[Unique ID],Table15[System-Owned Portion],E2319,Table15[If Material Anything Other than "Lead" in Column E,Was Material Ever Previously Lead?],G2319,Table15[Customer-Owned Portion],O2319),Table15[Unique ID],0),0)))</f>
        <v>Non-lead</v>
      </c>
      <c r="X2319"/>
    </row>
    <row r="2320" spans="2:24" ht="29" x14ac:dyDescent="0.35">
      <c r="B2320" s="146"/>
      <c r="C2320" s="31" t="s">
        <v>4630</v>
      </c>
      <c r="D2320" s="31"/>
      <c r="E2320" s="44" t="s">
        <v>3284</v>
      </c>
      <c r="F2320" s="43" t="s">
        <v>41</v>
      </c>
      <c r="G2320" s="84" t="s">
        <v>3249</v>
      </c>
      <c r="H2320" s="31">
        <v>2006</v>
      </c>
      <c r="I2320" s="207" t="s">
        <v>3338</v>
      </c>
      <c r="J2320" s="84" t="s">
        <v>3270</v>
      </c>
      <c r="K2320" s="31" t="s">
        <v>41</v>
      </c>
      <c r="L2320" s="31"/>
      <c r="M2320" s="169"/>
      <c r="N2320" s="148"/>
      <c r="O2320" s="106" t="s">
        <v>3284</v>
      </c>
      <c r="P2320" s="43">
        <v>2006</v>
      </c>
      <c r="Q2320" s="207" t="s">
        <v>3338</v>
      </c>
      <c r="R2320" s="84" t="s">
        <v>3270</v>
      </c>
      <c r="S2320" s="31" t="s">
        <v>41</v>
      </c>
      <c r="T2320" s="31"/>
      <c r="U2320" s="169"/>
      <c r="V2320" s="150"/>
      <c r="W2320" s="141" t="str" cm="1">
        <f t="array" ref="W2320">IF(SUM(LEN(B2320:V2320))=0,"",IF(OR(OR(ISBLANK(F2320),SUM(LEN(C2320),LEN(D2320))=0),AND(NOT(E2320="Unknown"),ISBLANK(J2320)),AND(NOT(O2320="Unknown"),ISBLANK(R2320))),"Missing Information", INDEX(Table15[Entire Service Line Classification], MATCH(SUMIFS(Table15[Unique ID],Table15[System-Owned Portion],E2320,Table15[If Material Anything Other than "Lead" in Column E,Was Material Ever Previously Lead?],G2320,Table15[Customer-Owned Portion],O2320),Table15[Unique ID],0),0)))</f>
        <v>Non-lead</v>
      </c>
      <c r="X2320"/>
    </row>
    <row r="2321" spans="2:24" ht="29" x14ac:dyDescent="0.35">
      <c r="B2321" s="146"/>
      <c r="C2321" s="31" t="s">
        <v>4631</v>
      </c>
      <c r="D2321" s="31"/>
      <c r="E2321" s="44" t="s">
        <v>3284</v>
      </c>
      <c r="F2321" s="43" t="s">
        <v>41</v>
      </c>
      <c r="G2321" s="84" t="s">
        <v>3249</v>
      </c>
      <c r="H2321" s="31">
        <v>2007</v>
      </c>
      <c r="I2321" s="207" t="s">
        <v>3338</v>
      </c>
      <c r="J2321" s="84" t="s">
        <v>3270</v>
      </c>
      <c r="K2321" s="31" t="s">
        <v>41</v>
      </c>
      <c r="L2321" s="31"/>
      <c r="M2321" s="169"/>
      <c r="N2321" s="148"/>
      <c r="O2321" s="106" t="s">
        <v>3284</v>
      </c>
      <c r="P2321" s="43">
        <v>2007</v>
      </c>
      <c r="Q2321" s="207" t="s">
        <v>3338</v>
      </c>
      <c r="R2321" s="84" t="s">
        <v>3270</v>
      </c>
      <c r="S2321" s="31" t="s">
        <v>41</v>
      </c>
      <c r="T2321" s="31"/>
      <c r="U2321" s="169"/>
      <c r="V2321" s="150"/>
      <c r="W2321" s="141" t="str" cm="1">
        <f t="array" ref="W2321">IF(SUM(LEN(B2321:V2321))=0,"",IF(OR(OR(ISBLANK(F2321),SUM(LEN(C2321),LEN(D2321))=0),AND(NOT(E2321="Unknown"),ISBLANK(J2321)),AND(NOT(O2321="Unknown"),ISBLANK(R2321))),"Missing Information", INDEX(Table15[Entire Service Line Classification], MATCH(SUMIFS(Table15[Unique ID],Table15[System-Owned Portion],E2321,Table15[If Material Anything Other than "Lead" in Column E,Was Material Ever Previously Lead?],G2321,Table15[Customer-Owned Portion],O2321),Table15[Unique ID],0),0)))</f>
        <v>Non-lead</v>
      </c>
      <c r="X2321"/>
    </row>
    <row r="2322" spans="2:24" ht="29" x14ac:dyDescent="0.35">
      <c r="B2322" s="146"/>
      <c r="C2322" s="31" t="s">
        <v>4632</v>
      </c>
      <c r="D2322" s="31"/>
      <c r="E2322" s="44" t="s">
        <v>3284</v>
      </c>
      <c r="F2322" s="43" t="s">
        <v>41</v>
      </c>
      <c r="G2322" s="84" t="s">
        <v>3249</v>
      </c>
      <c r="H2322" s="31">
        <v>2007</v>
      </c>
      <c r="I2322" s="207" t="s">
        <v>3338</v>
      </c>
      <c r="J2322" s="84" t="s">
        <v>3270</v>
      </c>
      <c r="K2322" s="31" t="s">
        <v>41</v>
      </c>
      <c r="L2322" s="31"/>
      <c r="M2322" s="169"/>
      <c r="N2322" s="148"/>
      <c r="O2322" s="106" t="s">
        <v>3284</v>
      </c>
      <c r="P2322" s="43">
        <v>2007</v>
      </c>
      <c r="Q2322" s="207" t="s">
        <v>3338</v>
      </c>
      <c r="R2322" s="84" t="s">
        <v>3270</v>
      </c>
      <c r="S2322" s="31" t="s">
        <v>41</v>
      </c>
      <c r="T2322" s="31"/>
      <c r="U2322" s="169"/>
      <c r="V2322" s="150"/>
      <c r="W2322" s="141" t="str" cm="1">
        <f t="array" ref="W2322">IF(SUM(LEN(B2322:V2322))=0,"",IF(OR(OR(ISBLANK(F2322),SUM(LEN(C2322),LEN(D2322))=0),AND(NOT(E2322="Unknown"),ISBLANK(J2322)),AND(NOT(O2322="Unknown"),ISBLANK(R2322))),"Missing Information", INDEX(Table15[Entire Service Line Classification], MATCH(SUMIFS(Table15[Unique ID],Table15[System-Owned Portion],E2322,Table15[If Material Anything Other than "Lead" in Column E,Was Material Ever Previously Lead?],G2322,Table15[Customer-Owned Portion],O2322),Table15[Unique ID],0),0)))</f>
        <v>Non-lead</v>
      </c>
      <c r="X2322"/>
    </row>
    <row r="2323" spans="2:24" ht="29" x14ac:dyDescent="0.35">
      <c r="B2323" s="146"/>
      <c r="C2323" s="31" t="s">
        <v>4633</v>
      </c>
      <c r="D2323" s="31"/>
      <c r="E2323" s="44" t="s">
        <v>3284</v>
      </c>
      <c r="F2323" s="43" t="s">
        <v>41</v>
      </c>
      <c r="G2323" s="84" t="s">
        <v>3249</v>
      </c>
      <c r="H2323" s="31">
        <v>2007</v>
      </c>
      <c r="I2323" s="207" t="s">
        <v>3338</v>
      </c>
      <c r="J2323" s="84" t="s">
        <v>3270</v>
      </c>
      <c r="K2323" s="31" t="s">
        <v>41</v>
      </c>
      <c r="L2323" s="31"/>
      <c r="M2323" s="169"/>
      <c r="N2323" s="148"/>
      <c r="O2323" s="106" t="s">
        <v>3284</v>
      </c>
      <c r="P2323" s="43">
        <v>2007</v>
      </c>
      <c r="Q2323" s="207" t="s">
        <v>3338</v>
      </c>
      <c r="R2323" s="84" t="s">
        <v>3270</v>
      </c>
      <c r="S2323" s="31" t="s">
        <v>41</v>
      </c>
      <c r="T2323" s="31"/>
      <c r="U2323" s="169"/>
      <c r="V2323" s="150"/>
      <c r="W2323" s="141" t="str" cm="1">
        <f t="array" ref="W2323">IF(SUM(LEN(B2323:V2323))=0,"",IF(OR(OR(ISBLANK(F2323),SUM(LEN(C2323),LEN(D2323))=0),AND(NOT(E2323="Unknown"),ISBLANK(J2323)),AND(NOT(O2323="Unknown"),ISBLANK(R2323))),"Missing Information", INDEX(Table15[Entire Service Line Classification], MATCH(SUMIFS(Table15[Unique ID],Table15[System-Owned Portion],E2323,Table15[If Material Anything Other than "Lead" in Column E,Was Material Ever Previously Lead?],G2323,Table15[Customer-Owned Portion],O2323),Table15[Unique ID],0),0)))</f>
        <v>Non-lead</v>
      </c>
      <c r="X2323"/>
    </row>
    <row r="2324" spans="2:24" ht="29" x14ac:dyDescent="0.35">
      <c r="B2324" s="146"/>
      <c r="C2324" s="31" t="s">
        <v>4634</v>
      </c>
      <c r="D2324" s="31"/>
      <c r="E2324" s="44" t="s">
        <v>3284</v>
      </c>
      <c r="F2324" s="43" t="s">
        <v>41</v>
      </c>
      <c r="G2324" s="84" t="s">
        <v>3249</v>
      </c>
      <c r="H2324" s="31">
        <v>1987</v>
      </c>
      <c r="I2324" s="207" t="s">
        <v>3338</v>
      </c>
      <c r="J2324" s="84" t="s">
        <v>3270</v>
      </c>
      <c r="K2324" s="31" t="s">
        <v>41</v>
      </c>
      <c r="L2324" s="31"/>
      <c r="M2324" s="169"/>
      <c r="N2324" s="148"/>
      <c r="O2324" s="106" t="s">
        <v>3284</v>
      </c>
      <c r="P2324" s="43">
        <v>1987</v>
      </c>
      <c r="Q2324" s="207" t="s">
        <v>3338</v>
      </c>
      <c r="R2324" s="84" t="s">
        <v>3270</v>
      </c>
      <c r="S2324" s="31" t="s">
        <v>41</v>
      </c>
      <c r="T2324" s="31"/>
      <c r="U2324" s="169"/>
      <c r="V2324" s="150"/>
      <c r="W2324" s="141" t="str" cm="1">
        <f t="array" ref="W2324">IF(SUM(LEN(B2324:V2324))=0,"",IF(OR(OR(ISBLANK(F2324),SUM(LEN(C2324),LEN(D2324))=0),AND(NOT(E2324="Unknown"),ISBLANK(J2324)),AND(NOT(O2324="Unknown"),ISBLANK(R2324))),"Missing Information", INDEX(Table15[Entire Service Line Classification], MATCH(SUMIFS(Table15[Unique ID],Table15[System-Owned Portion],E2324,Table15[If Material Anything Other than "Lead" in Column E,Was Material Ever Previously Lead?],G2324,Table15[Customer-Owned Portion],O2324),Table15[Unique ID],0),0)))</f>
        <v>Non-lead</v>
      </c>
      <c r="X2324"/>
    </row>
    <row r="2325" spans="2:24" ht="29" x14ac:dyDescent="0.35">
      <c r="B2325" s="146"/>
      <c r="C2325" s="31" t="s">
        <v>4635</v>
      </c>
      <c r="D2325" s="31"/>
      <c r="E2325" s="44" t="s">
        <v>3284</v>
      </c>
      <c r="F2325" s="43" t="s">
        <v>41</v>
      </c>
      <c r="G2325" s="84" t="s">
        <v>3249</v>
      </c>
      <c r="H2325" s="31">
        <v>2007</v>
      </c>
      <c r="I2325" s="207" t="s">
        <v>3338</v>
      </c>
      <c r="J2325" s="84" t="s">
        <v>3270</v>
      </c>
      <c r="K2325" s="31" t="s">
        <v>41</v>
      </c>
      <c r="L2325" s="31"/>
      <c r="M2325" s="169"/>
      <c r="N2325" s="148"/>
      <c r="O2325" s="106" t="s">
        <v>3284</v>
      </c>
      <c r="P2325" s="43">
        <v>2007</v>
      </c>
      <c r="Q2325" s="207" t="s">
        <v>3338</v>
      </c>
      <c r="R2325" s="84" t="s">
        <v>3270</v>
      </c>
      <c r="S2325" s="31" t="s">
        <v>41</v>
      </c>
      <c r="T2325" s="31"/>
      <c r="U2325" s="169"/>
      <c r="V2325" s="150"/>
      <c r="W2325" s="141" t="str" cm="1">
        <f t="array" ref="W2325">IF(SUM(LEN(B2325:V2325))=0,"",IF(OR(OR(ISBLANK(F2325),SUM(LEN(C2325),LEN(D2325))=0),AND(NOT(E2325="Unknown"),ISBLANK(J2325)),AND(NOT(O2325="Unknown"),ISBLANK(R2325))),"Missing Information", INDEX(Table15[Entire Service Line Classification], MATCH(SUMIFS(Table15[Unique ID],Table15[System-Owned Portion],E2325,Table15[If Material Anything Other than "Lead" in Column E,Was Material Ever Previously Lead?],G2325,Table15[Customer-Owned Portion],O2325),Table15[Unique ID],0),0)))</f>
        <v>Non-lead</v>
      </c>
      <c r="X2325"/>
    </row>
    <row r="2326" spans="2:24" ht="29" x14ac:dyDescent="0.35">
      <c r="B2326" s="146"/>
      <c r="C2326" s="31" t="s">
        <v>4636</v>
      </c>
      <c r="D2326" s="31"/>
      <c r="E2326" s="44" t="s">
        <v>3284</v>
      </c>
      <c r="F2326" s="43" t="s">
        <v>41</v>
      </c>
      <c r="G2326" s="84" t="s">
        <v>3249</v>
      </c>
      <c r="H2326" s="31">
        <v>2007</v>
      </c>
      <c r="I2326" s="207" t="s">
        <v>3338</v>
      </c>
      <c r="J2326" s="84" t="s">
        <v>3270</v>
      </c>
      <c r="K2326" s="31" t="s">
        <v>41</v>
      </c>
      <c r="L2326" s="31"/>
      <c r="M2326" s="169"/>
      <c r="N2326" s="148"/>
      <c r="O2326" s="106" t="s">
        <v>3284</v>
      </c>
      <c r="P2326" s="43">
        <v>2007</v>
      </c>
      <c r="Q2326" s="207" t="s">
        <v>3338</v>
      </c>
      <c r="R2326" s="84" t="s">
        <v>3270</v>
      </c>
      <c r="S2326" s="31" t="s">
        <v>41</v>
      </c>
      <c r="T2326" s="31"/>
      <c r="U2326" s="169"/>
      <c r="V2326" s="150"/>
      <c r="W2326" s="141" t="str" cm="1">
        <f t="array" ref="W2326">IF(SUM(LEN(B2326:V2326))=0,"",IF(OR(OR(ISBLANK(F2326),SUM(LEN(C2326),LEN(D2326))=0),AND(NOT(E2326="Unknown"),ISBLANK(J2326)),AND(NOT(O2326="Unknown"),ISBLANK(R2326))),"Missing Information", INDEX(Table15[Entire Service Line Classification], MATCH(SUMIFS(Table15[Unique ID],Table15[System-Owned Portion],E2326,Table15[If Material Anything Other than "Lead" in Column E,Was Material Ever Previously Lead?],G2326,Table15[Customer-Owned Portion],O2326),Table15[Unique ID],0),0)))</f>
        <v>Non-lead</v>
      </c>
      <c r="X2326"/>
    </row>
    <row r="2327" spans="2:24" ht="29" x14ac:dyDescent="0.35">
      <c r="B2327" s="146"/>
      <c r="C2327" s="31" t="s">
        <v>4637</v>
      </c>
      <c r="D2327" s="31"/>
      <c r="E2327" s="44" t="s">
        <v>3284</v>
      </c>
      <c r="F2327" s="43" t="s">
        <v>41</v>
      </c>
      <c r="G2327" s="84" t="s">
        <v>3249</v>
      </c>
      <c r="H2327" s="31">
        <v>2007</v>
      </c>
      <c r="I2327" s="207" t="s">
        <v>3338</v>
      </c>
      <c r="J2327" s="84" t="s">
        <v>3270</v>
      </c>
      <c r="K2327" s="31" t="s">
        <v>41</v>
      </c>
      <c r="L2327" s="31"/>
      <c r="M2327" s="169"/>
      <c r="N2327" s="148"/>
      <c r="O2327" s="106" t="s">
        <v>3284</v>
      </c>
      <c r="P2327" s="43">
        <v>2007</v>
      </c>
      <c r="Q2327" s="207" t="s">
        <v>3338</v>
      </c>
      <c r="R2327" s="84" t="s">
        <v>3270</v>
      </c>
      <c r="S2327" s="31" t="s">
        <v>41</v>
      </c>
      <c r="T2327" s="31"/>
      <c r="U2327" s="169"/>
      <c r="V2327" s="150"/>
      <c r="W2327" s="141" t="str" cm="1">
        <f t="array" ref="W2327">IF(SUM(LEN(B2327:V2327))=0,"",IF(OR(OR(ISBLANK(F2327),SUM(LEN(C2327),LEN(D2327))=0),AND(NOT(E2327="Unknown"),ISBLANK(J2327)),AND(NOT(O2327="Unknown"),ISBLANK(R2327))),"Missing Information", INDEX(Table15[Entire Service Line Classification], MATCH(SUMIFS(Table15[Unique ID],Table15[System-Owned Portion],E2327,Table15[If Material Anything Other than "Lead" in Column E,Was Material Ever Previously Lead?],G2327,Table15[Customer-Owned Portion],O2327),Table15[Unique ID],0),0)))</f>
        <v>Non-lead</v>
      </c>
      <c r="X2327"/>
    </row>
    <row r="2328" spans="2:24" ht="29" x14ac:dyDescent="0.35">
      <c r="B2328" s="146"/>
      <c r="C2328" s="31" t="s">
        <v>4638</v>
      </c>
      <c r="D2328" s="31"/>
      <c r="E2328" s="44" t="s">
        <v>3203</v>
      </c>
      <c r="F2328" s="43" t="s">
        <v>3283</v>
      </c>
      <c r="G2328" s="84" t="s">
        <v>3249</v>
      </c>
      <c r="H2328" s="31"/>
      <c r="I2328" s="207" t="s">
        <v>3338</v>
      </c>
      <c r="J2328" s="84"/>
      <c r="K2328" s="31" t="s">
        <v>41</v>
      </c>
      <c r="L2328" s="31"/>
      <c r="M2328" s="169"/>
      <c r="N2328" s="148"/>
      <c r="O2328" s="106" t="s">
        <v>3203</v>
      </c>
      <c r="P2328" s="43"/>
      <c r="Q2328" s="207" t="s">
        <v>3338</v>
      </c>
      <c r="R2328" s="84" t="s">
        <v>3203</v>
      </c>
      <c r="S2328" s="31" t="s">
        <v>41</v>
      </c>
      <c r="T2328" s="31"/>
      <c r="U2328" s="169"/>
      <c r="V2328" s="150"/>
      <c r="W2328" s="141" t="str" cm="1">
        <f t="array" ref="W2328">IF(SUM(LEN(B2328:V2328))=0,"",IF(OR(OR(ISBLANK(F2328),SUM(LEN(C2328),LEN(D2328))=0),AND(NOT(E2328="Unknown"),ISBLANK(J2328)),AND(NOT(O2328="Unknown"),ISBLANK(R2328))),"Missing Information", INDEX(Table15[Entire Service Line Classification], MATCH(SUMIFS(Table15[Unique ID],Table15[System-Owned Portion],E2328,Table15[If Material Anything Other than "Lead" in Column E,Was Material Ever Previously Lead?],G2328,Table15[Customer-Owned Portion],O2328),Table15[Unique ID],0),0)))</f>
        <v>Lead Status Unknown</v>
      </c>
      <c r="X2328"/>
    </row>
    <row r="2329" spans="2:24" ht="29" x14ac:dyDescent="0.35">
      <c r="B2329" s="146"/>
      <c r="C2329" s="31" t="s">
        <v>1101</v>
      </c>
      <c r="D2329" s="31"/>
      <c r="E2329" s="44" t="s">
        <v>3284</v>
      </c>
      <c r="F2329" s="43" t="s">
        <v>41</v>
      </c>
      <c r="G2329" s="84" t="s">
        <v>3249</v>
      </c>
      <c r="H2329" s="31">
        <v>2006</v>
      </c>
      <c r="I2329" s="207" t="s">
        <v>3338</v>
      </c>
      <c r="J2329" s="84" t="s">
        <v>3270</v>
      </c>
      <c r="K2329" s="31" t="s">
        <v>41</v>
      </c>
      <c r="L2329" s="31"/>
      <c r="M2329" s="169"/>
      <c r="N2329" s="148"/>
      <c r="O2329" s="106" t="s">
        <v>3284</v>
      </c>
      <c r="P2329" s="43">
        <v>2006</v>
      </c>
      <c r="Q2329" s="207" t="s">
        <v>3338</v>
      </c>
      <c r="R2329" s="84" t="s">
        <v>3270</v>
      </c>
      <c r="S2329" s="31" t="s">
        <v>41</v>
      </c>
      <c r="T2329" s="31"/>
      <c r="U2329" s="169"/>
      <c r="V2329" s="150"/>
      <c r="W2329" s="141" t="str" cm="1">
        <f t="array" ref="W2329">IF(SUM(LEN(B2329:V2329))=0,"",IF(OR(OR(ISBLANK(F2329),SUM(LEN(C2329),LEN(D2329))=0),AND(NOT(E2329="Unknown"),ISBLANK(J2329)),AND(NOT(O2329="Unknown"),ISBLANK(R2329))),"Missing Information", INDEX(Table15[Entire Service Line Classification], MATCH(SUMIFS(Table15[Unique ID],Table15[System-Owned Portion],E2329,Table15[If Material Anything Other than "Lead" in Column E,Was Material Ever Previously Lead?],G2329,Table15[Customer-Owned Portion],O2329),Table15[Unique ID],0),0)))</f>
        <v>Non-lead</v>
      </c>
      <c r="X2329"/>
    </row>
    <row r="2330" spans="2:24" ht="29" x14ac:dyDescent="0.35">
      <c r="B2330" s="146"/>
      <c r="C2330" s="31" t="s">
        <v>1102</v>
      </c>
      <c r="D2330" s="31"/>
      <c r="E2330" s="44" t="s">
        <v>3284</v>
      </c>
      <c r="F2330" s="43" t="s">
        <v>41</v>
      </c>
      <c r="G2330" s="84" t="s">
        <v>3249</v>
      </c>
      <c r="H2330" s="31">
        <v>2006</v>
      </c>
      <c r="I2330" s="207" t="s">
        <v>3338</v>
      </c>
      <c r="J2330" s="84" t="s">
        <v>3270</v>
      </c>
      <c r="K2330" s="31" t="s">
        <v>41</v>
      </c>
      <c r="L2330" s="31"/>
      <c r="M2330" s="169"/>
      <c r="N2330" s="148"/>
      <c r="O2330" s="106" t="s">
        <v>3284</v>
      </c>
      <c r="P2330" s="43">
        <v>2006</v>
      </c>
      <c r="Q2330" s="207" t="s">
        <v>3338</v>
      </c>
      <c r="R2330" s="84" t="s">
        <v>3270</v>
      </c>
      <c r="S2330" s="31" t="s">
        <v>41</v>
      </c>
      <c r="T2330" s="31"/>
      <c r="U2330" s="169"/>
      <c r="V2330" s="150"/>
      <c r="W2330" s="141" t="str" cm="1">
        <f t="array" ref="W2330">IF(SUM(LEN(B2330:V2330))=0,"",IF(OR(OR(ISBLANK(F2330),SUM(LEN(C2330),LEN(D2330))=0),AND(NOT(E2330="Unknown"),ISBLANK(J2330)),AND(NOT(O2330="Unknown"),ISBLANK(R2330))),"Missing Information", INDEX(Table15[Entire Service Line Classification], MATCH(SUMIFS(Table15[Unique ID],Table15[System-Owned Portion],E2330,Table15[If Material Anything Other than "Lead" in Column E,Was Material Ever Previously Lead?],G2330,Table15[Customer-Owned Portion],O2330),Table15[Unique ID],0),0)))</f>
        <v>Non-lead</v>
      </c>
      <c r="X2330"/>
    </row>
    <row r="2331" spans="2:24" ht="29" x14ac:dyDescent="0.35">
      <c r="B2331" s="146"/>
      <c r="C2331" s="31" t="s">
        <v>1103</v>
      </c>
      <c r="D2331" s="31"/>
      <c r="E2331" s="44" t="s">
        <v>3284</v>
      </c>
      <c r="F2331" s="43" t="s">
        <v>41</v>
      </c>
      <c r="G2331" s="84" t="s">
        <v>3249</v>
      </c>
      <c r="H2331" s="31">
        <v>2006</v>
      </c>
      <c r="I2331" s="207" t="s">
        <v>3338</v>
      </c>
      <c r="J2331" s="84" t="s">
        <v>3270</v>
      </c>
      <c r="K2331" s="31" t="s">
        <v>41</v>
      </c>
      <c r="L2331" s="31"/>
      <c r="M2331" s="169"/>
      <c r="N2331" s="148"/>
      <c r="O2331" s="106" t="s">
        <v>3284</v>
      </c>
      <c r="P2331" s="43">
        <v>2006</v>
      </c>
      <c r="Q2331" s="207" t="s">
        <v>3338</v>
      </c>
      <c r="R2331" s="84" t="s">
        <v>3270</v>
      </c>
      <c r="S2331" s="31" t="s">
        <v>41</v>
      </c>
      <c r="T2331" s="31"/>
      <c r="U2331" s="169"/>
      <c r="V2331" s="150"/>
      <c r="W2331" s="141" t="str" cm="1">
        <f t="array" ref="W2331">IF(SUM(LEN(B2331:V2331))=0,"",IF(OR(OR(ISBLANK(F2331),SUM(LEN(C2331),LEN(D2331))=0),AND(NOT(E2331="Unknown"),ISBLANK(J2331)),AND(NOT(O2331="Unknown"),ISBLANK(R2331))),"Missing Information", INDEX(Table15[Entire Service Line Classification], MATCH(SUMIFS(Table15[Unique ID],Table15[System-Owned Portion],E2331,Table15[If Material Anything Other than "Lead" in Column E,Was Material Ever Previously Lead?],G2331,Table15[Customer-Owned Portion],O2331),Table15[Unique ID],0),0)))</f>
        <v>Non-lead</v>
      </c>
      <c r="X2331"/>
    </row>
    <row r="2332" spans="2:24" ht="29" x14ac:dyDescent="0.35">
      <c r="B2332" s="146"/>
      <c r="C2332" s="31" t="s">
        <v>4639</v>
      </c>
      <c r="D2332" s="31"/>
      <c r="E2332" s="44" t="s">
        <v>3284</v>
      </c>
      <c r="F2332" s="43" t="s">
        <v>41</v>
      </c>
      <c r="G2332" s="84" t="s">
        <v>3249</v>
      </c>
      <c r="H2332" s="31">
        <v>1988</v>
      </c>
      <c r="I2332" s="207" t="s">
        <v>3338</v>
      </c>
      <c r="J2332" s="84" t="s">
        <v>3270</v>
      </c>
      <c r="K2332" s="31" t="s">
        <v>41</v>
      </c>
      <c r="L2332" s="31"/>
      <c r="M2332" s="169"/>
      <c r="N2332" s="148"/>
      <c r="O2332" s="106" t="s">
        <v>3284</v>
      </c>
      <c r="P2332" s="43">
        <v>1988</v>
      </c>
      <c r="Q2332" s="207" t="s">
        <v>3338</v>
      </c>
      <c r="R2332" s="84" t="s">
        <v>3270</v>
      </c>
      <c r="S2332" s="31" t="s">
        <v>41</v>
      </c>
      <c r="T2332" s="31"/>
      <c r="U2332" s="169"/>
      <c r="V2332" s="150"/>
      <c r="W2332" s="141" t="str" cm="1">
        <f t="array" ref="W2332">IF(SUM(LEN(B2332:V2332))=0,"",IF(OR(OR(ISBLANK(F2332),SUM(LEN(C2332),LEN(D2332))=0),AND(NOT(E2332="Unknown"),ISBLANK(J2332)),AND(NOT(O2332="Unknown"),ISBLANK(R2332))),"Missing Information", INDEX(Table15[Entire Service Line Classification], MATCH(SUMIFS(Table15[Unique ID],Table15[System-Owned Portion],E2332,Table15[If Material Anything Other than "Lead" in Column E,Was Material Ever Previously Lead?],G2332,Table15[Customer-Owned Portion],O2332),Table15[Unique ID],0),0)))</f>
        <v>Non-lead</v>
      </c>
      <c r="X2332"/>
    </row>
    <row r="2333" spans="2:24" ht="29" x14ac:dyDescent="0.35">
      <c r="B2333" s="146"/>
      <c r="C2333" s="31" t="s">
        <v>1104</v>
      </c>
      <c r="D2333" s="31"/>
      <c r="E2333" s="44" t="s">
        <v>3284</v>
      </c>
      <c r="F2333" s="43" t="s">
        <v>41</v>
      </c>
      <c r="G2333" s="84" t="s">
        <v>3249</v>
      </c>
      <c r="H2333" s="31">
        <v>2006</v>
      </c>
      <c r="I2333" s="207" t="s">
        <v>3338</v>
      </c>
      <c r="J2333" s="84" t="s">
        <v>3270</v>
      </c>
      <c r="K2333" s="31" t="s">
        <v>41</v>
      </c>
      <c r="L2333" s="31"/>
      <c r="M2333" s="169"/>
      <c r="N2333" s="148"/>
      <c r="O2333" s="106" t="s">
        <v>3284</v>
      </c>
      <c r="P2333" s="43">
        <v>2006</v>
      </c>
      <c r="Q2333" s="207" t="s">
        <v>3338</v>
      </c>
      <c r="R2333" s="84" t="s">
        <v>3270</v>
      </c>
      <c r="S2333" s="31" t="s">
        <v>41</v>
      </c>
      <c r="T2333" s="31"/>
      <c r="U2333" s="169"/>
      <c r="V2333" s="150"/>
      <c r="W2333" s="141" t="str" cm="1">
        <f t="array" ref="W2333">IF(SUM(LEN(B2333:V2333))=0,"",IF(OR(OR(ISBLANK(F2333),SUM(LEN(C2333),LEN(D2333))=0),AND(NOT(E2333="Unknown"),ISBLANK(J2333)),AND(NOT(O2333="Unknown"),ISBLANK(R2333))),"Missing Information", INDEX(Table15[Entire Service Line Classification], MATCH(SUMIFS(Table15[Unique ID],Table15[System-Owned Portion],E2333,Table15[If Material Anything Other than "Lead" in Column E,Was Material Ever Previously Lead?],G2333,Table15[Customer-Owned Portion],O2333),Table15[Unique ID],0),0)))</f>
        <v>Non-lead</v>
      </c>
      <c r="X2333"/>
    </row>
    <row r="2334" spans="2:24" ht="29" x14ac:dyDescent="0.35">
      <c r="B2334" s="146"/>
      <c r="C2334" s="31" t="s">
        <v>1105</v>
      </c>
      <c r="D2334" s="31"/>
      <c r="E2334" s="44" t="s">
        <v>3284</v>
      </c>
      <c r="F2334" s="43" t="s">
        <v>41</v>
      </c>
      <c r="G2334" s="84" t="s">
        <v>3249</v>
      </c>
      <c r="H2334" s="31">
        <v>2006</v>
      </c>
      <c r="I2334" s="207" t="s">
        <v>3338</v>
      </c>
      <c r="J2334" s="84" t="s">
        <v>3270</v>
      </c>
      <c r="K2334" s="31" t="s">
        <v>41</v>
      </c>
      <c r="L2334" s="31"/>
      <c r="M2334" s="169"/>
      <c r="N2334" s="148"/>
      <c r="O2334" s="106" t="s">
        <v>3284</v>
      </c>
      <c r="P2334" s="43">
        <v>2006</v>
      </c>
      <c r="Q2334" s="207" t="s">
        <v>3338</v>
      </c>
      <c r="R2334" s="84" t="s">
        <v>3270</v>
      </c>
      <c r="S2334" s="31" t="s">
        <v>41</v>
      </c>
      <c r="T2334" s="31"/>
      <c r="U2334" s="169"/>
      <c r="V2334" s="150"/>
      <c r="W2334" s="141" t="str" cm="1">
        <f t="array" ref="W2334">IF(SUM(LEN(B2334:V2334))=0,"",IF(OR(OR(ISBLANK(F2334),SUM(LEN(C2334),LEN(D2334))=0),AND(NOT(E2334="Unknown"),ISBLANK(J2334)),AND(NOT(O2334="Unknown"),ISBLANK(R2334))),"Missing Information", INDEX(Table15[Entire Service Line Classification], MATCH(SUMIFS(Table15[Unique ID],Table15[System-Owned Portion],E2334,Table15[If Material Anything Other than "Lead" in Column E,Was Material Ever Previously Lead?],G2334,Table15[Customer-Owned Portion],O2334),Table15[Unique ID],0),0)))</f>
        <v>Non-lead</v>
      </c>
      <c r="X2334"/>
    </row>
    <row r="2335" spans="2:24" ht="29" x14ac:dyDescent="0.35">
      <c r="B2335" s="146"/>
      <c r="C2335" s="31" t="s">
        <v>1106</v>
      </c>
      <c r="D2335" s="31"/>
      <c r="E2335" s="44" t="s">
        <v>3284</v>
      </c>
      <c r="F2335" s="43" t="s">
        <v>41</v>
      </c>
      <c r="G2335" s="84" t="s">
        <v>3249</v>
      </c>
      <c r="H2335" s="31">
        <v>2006</v>
      </c>
      <c r="I2335" s="207" t="s">
        <v>3338</v>
      </c>
      <c r="J2335" s="84" t="s">
        <v>3270</v>
      </c>
      <c r="K2335" s="31" t="s">
        <v>41</v>
      </c>
      <c r="L2335" s="31"/>
      <c r="M2335" s="169"/>
      <c r="N2335" s="148"/>
      <c r="O2335" s="106" t="s">
        <v>3284</v>
      </c>
      <c r="P2335" s="43">
        <v>2006</v>
      </c>
      <c r="Q2335" s="207" t="s">
        <v>3338</v>
      </c>
      <c r="R2335" s="84" t="s">
        <v>3270</v>
      </c>
      <c r="S2335" s="31" t="s">
        <v>41</v>
      </c>
      <c r="T2335" s="31"/>
      <c r="U2335" s="169"/>
      <c r="V2335" s="150"/>
      <c r="W2335" s="141" t="str" cm="1">
        <f t="array" ref="W2335">IF(SUM(LEN(B2335:V2335))=0,"",IF(OR(OR(ISBLANK(F2335),SUM(LEN(C2335),LEN(D2335))=0),AND(NOT(E2335="Unknown"),ISBLANK(J2335)),AND(NOT(O2335="Unknown"),ISBLANK(R2335))),"Missing Information", INDEX(Table15[Entire Service Line Classification], MATCH(SUMIFS(Table15[Unique ID],Table15[System-Owned Portion],E2335,Table15[If Material Anything Other than "Lead" in Column E,Was Material Ever Previously Lead?],G2335,Table15[Customer-Owned Portion],O2335),Table15[Unique ID],0),0)))</f>
        <v>Non-lead</v>
      </c>
      <c r="X2335"/>
    </row>
    <row r="2336" spans="2:24" ht="29" x14ac:dyDescent="0.35">
      <c r="B2336" s="146"/>
      <c r="C2336" s="31" t="s">
        <v>1107</v>
      </c>
      <c r="D2336" s="31"/>
      <c r="E2336" s="44" t="s">
        <v>3284</v>
      </c>
      <c r="F2336" s="43" t="s">
        <v>41</v>
      </c>
      <c r="G2336" s="84" t="s">
        <v>3249</v>
      </c>
      <c r="H2336" s="31">
        <v>2006</v>
      </c>
      <c r="I2336" s="207" t="s">
        <v>3338</v>
      </c>
      <c r="J2336" s="84" t="s">
        <v>3270</v>
      </c>
      <c r="K2336" s="31" t="s">
        <v>41</v>
      </c>
      <c r="L2336" s="31"/>
      <c r="M2336" s="169"/>
      <c r="N2336" s="148"/>
      <c r="O2336" s="106" t="s">
        <v>3284</v>
      </c>
      <c r="P2336" s="43">
        <v>2006</v>
      </c>
      <c r="Q2336" s="207" t="s">
        <v>3338</v>
      </c>
      <c r="R2336" s="84" t="s">
        <v>3270</v>
      </c>
      <c r="S2336" s="31" t="s">
        <v>41</v>
      </c>
      <c r="T2336" s="31"/>
      <c r="U2336" s="169"/>
      <c r="V2336" s="150"/>
      <c r="W2336" s="141" t="str" cm="1">
        <f t="array" ref="W2336">IF(SUM(LEN(B2336:V2336))=0,"",IF(OR(OR(ISBLANK(F2336),SUM(LEN(C2336),LEN(D2336))=0),AND(NOT(E2336="Unknown"),ISBLANK(J2336)),AND(NOT(O2336="Unknown"),ISBLANK(R2336))),"Missing Information", INDEX(Table15[Entire Service Line Classification], MATCH(SUMIFS(Table15[Unique ID],Table15[System-Owned Portion],E2336,Table15[If Material Anything Other than "Lead" in Column E,Was Material Ever Previously Lead?],G2336,Table15[Customer-Owned Portion],O2336),Table15[Unique ID],0),0)))</f>
        <v>Non-lead</v>
      </c>
      <c r="X2336"/>
    </row>
    <row r="2337" spans="2:24" ht="29" x14ac:dyDescent="0.35">
      <c r="B2337" s="146"/>
      <c r="C2337" s="31" t="s">
        <v>1108</v>
      </c>
      <c r="D2337" s="31"/>
      <c r="E2337" s="44" t="s">
        <v>3284</v>
      </c>
      <c r="F2337" s="43" t="s">
        <v>41</v>
      </c>
      <c r="G2337" s="84" t="s">
        <v>3249</v>
      </c>
      <c r="H2337" s="31">
        <v>2006</v>
      </c>
      <c r="I2337" s="207" t="s">
        <v>3338</v>
      </c>
      <c r="J2337" s="84" t="s">
        <v>3270</v>
      </c>
      <c r="K2337" s="31" t="s">
        <v>41</v>
      </c>
      <c r="L2337" s="31"/>
      <c r="M2337" s="169"/>
      <c r="N2337" s="148"/>
      <c r="O2337" s="106" t="s">
        <v>3284</v>
      </c>
      <c r="P2337" s="43">
        <v>2006</v>
      </c>
      <c r="Q2337" s="207" t="s">
        <v>3338</v>
      </c>
      <c r="R2337" s="84" t="s">
        <v>3270</v>
      </c>
      <c r="S2337" s="31" t="s">
        <v>41</v>
      </c>
      <c r="T2337" s="31"/>
      <c r="U2337" s="169"/>
      <c r="V2337" s="150"/>
      <c r="W2337" s="141" t="str" cm="1">
        <f t="array" ref="W2337">IF(SUM(LEN(B2337:V2337))=0,"",IF(OR(OR(ISBLANK(F2337),SUM(LEN(C2337),LEN(D2337))=0),AND(NOT(E2337="Unknown"),ISBLANK(J2337)),AND(NOT(O2337="Unknown"),ISBLANK(R2337))),"Missing Information", INDEX(Table15[Entire Service Line Classification], MATCH(SUMIFS(Table15[Unique ID],Table15[System-Owned Portion],E2337,Table15[If Material Anything Other than "Lead" in Column E,Was Material Ever Previously Lead?],G2337,Table15[Customer-Owned Portion],O2337),Table15[Unique ID],0),0)))</f>
        <v>Non-lead</v>
      </c>
      <c r="X2337"/>
    </row>
    <row r="2338" spans="2:24" ht="29" x14ac:dyDescent="0.35">
      <c r="B2338" s="146"/>
      <c r="C2338" s="31" t="s">
        <v>1109</v>
      </c>
      <c r="D2338" s="31"/>
      <c r="E2338" s="44" t="s">
        <v>3284</v>
      </c>
      <c r="F2338" s="43" t="s">
        <v>41</v>
      </c>
      <c r="G2338" s="84" t="s">
        <v>3249</v>
      </c>
      <c r="H2338" s="31">
        <v>2006</v>
      </c>
      <c r="I2338" s="207" t="s">
        <v>3338</v>
      </c>
      <c r="J2338" s="84" t="s">
        <v>3270</v>
      </c>
      <c r="K2338" s="31" t="s">
        <v>41</v>
      </c>
      <c r="L2338" s="31"/>
      <c r="M2338" s="169"/>
      <c r="N2338" s="148"/>
      <c r="O2338" s="106" t="s">
        <v>3284</v>
      </c>
      <c r="P2338" s="43">
        <v>2006</v>
      </c>
      <c r="Q2338" s="207" t="s">
        <v>3338</v>
      </c>
      <c r="R2338" s="84" t="s">
        <v>3270</v>
      </c>
      <c r="S2338" s="31" t="s">
        <v>41</v>
      </c>
      <c r="T2338" s="31"/>
      <c r="U2338" s="169"/>
      <c r="V2338" s="150"/>
      <c r="W2338" s="141" t="str" cm="1">
        <f t="array" ref="W2338">IF(SUM(LEN(B2338:V2338))=0,"",IF(OR(OR(ISBLANK(F2338),SUM(LEN(C2338),LEN(D2338))=0),AND(NOT(E2338="Unknown"),ISBLANK(J2338)),AND(NOT(O2338="Unknown"),ISBLANK(R2338))),"Missing Information", INDEX(Table15[Entire Service Line Classification], MATCH(SUMIFS(Table15[Unique ID],Table15[System-Owned Portion],E2338,Table15[If Material Anything Other than "Lead" in Column E,Was Material Ever Previously Lead?],G2338,Table15[Customer-Owned Portion],O2338),Table15[Unique ID],0),0)))</f>
        <v>Non-lead</v>
      </c>
      <c r="X2338"/>
    </row>
    <row r="2339" spans="2:24" ht="29" x14ac:dyDescent="0.35">
      <c r="B2339" s="146"/>
      <c r="C2339" s="31" t="s">
        <v>1110</v>
      </c>
      <c r="D2339" s="31"/>
      <c r="E2339" s="44" t="s">
        <v>3284</v>
      </c>
      <c r="F2339" s="43" t="s">
        <v>41</v>
      </c>
      <c r="G2339" s="84" t="s">
        <v>3249</v>
      </c>
      <c r="H2339" s="31">
        <v>2006</v>
      </c>
      <c r="I2339" s="207" t="s">
        <v>3338</v>
      </c>
      <c r="J2339" s="84" t="s">
        <v>3270</v>
      </c>
      <c r="K2339" s="31" t="s">
        <v>41</v>
      </c>
      <c r="L2339" s="31"/>
      <c r="M2339" s="169"/>
      <c r="N2339" s="148"/>
      <c r="O2339" s="106" t="s">
        <v>3284</v>
      </c>
      <c r="P2339" s="43">
        <v>2006</v>
      </c>
      <c r="Q2339" s="207" t="s">
        <v>3338</v>
      </c>
      <c r="R2339" s="84" t="s">
        <v>3270</v>
      </c>
      <c r="S2339" s="31" t="s">
        <v>41</v>
      </c>
      <c r="T2339" s="31"/>
      <c r="U2339" s="169"/>
      <c r="V2339" s="150"/>
      <c r="W2339" s="141" t="str" cm="1">
        <f t="array" ref="W2339">IF(SUM(LEN(B2339:V2339))=0,"",IF(OR(OR(ISBLANK(F2339),SUM(LEN(C2339),LEN(D2339))=0),AND(NOT(E2339="Unknown"),ISBLANK(J2339)),AND(NOT(O2339="Unknown"),ISBLANK(R2339))),"Missing Information", INDEX(Table15[Entire Service Line Classification], MATCH(SUMIFS(Table15[Unique ID],Table15[System-Owned Portion],E2339,Table15[If Material Anything Other than "Lead" in Column E,Was Material Ever Previously Lead?],G2339,Table15[Customer-Owned Portion],O2339),Table15[Unique ID],0),0)))</f>
        <v>Non-lead</v>
      </c>
      <c r="X2339"/>
    </row>
    <row r="2340" spans="2:24" ht="29" x14ac:dyDescent="0.35">
      <c r="B2340" s="146"/>
      <c r="C2340" s="31" t="s">
        <v>1111</v>
      </c>
      <c r="D2340" s="31"/>
      <c r="E2340" s="44" t="s">
        <v>3284</v>
      </c>
      <c r="F2340" s="43" t="s">
        <v>41</v>
      </c>
      <c r="G2340" s="84" t="s">
        <v>3249</v>
      </c>
      <c r="H2340" s="31">
        <v>2006</v>
      </c>
      <c r="I2340" s="207" t="s">
        <v>3338</v>
      </c>
      <c r="J2340" s="84" t="s">
        <v>3270</v>
      </c>
      <c r="K2340" s="31" t="s">
        <v>41</v>
      </c>
      <c r="L2340" s="31"/>
      <c r="M2340" s="169"/>
      <c r="N2340" s="148"/>
      <c r="O2340" s="106" t="s">
        <v>3284</v>
      </c>
      <c r="P2340" s="43">
        <v>2006</v>
      </c>
      <c r="Q2340" s="207" t="s">
        <v>3338</v>
      </c>
      <c r="R2340" s="84" t="s">
        <v>3270</v>
      </c>
      <c r="S2340" s="31" t="s">
        <v>41</v>
      </c>
      <c r="T2340" s="31"/>
      <c r="U2340" s="169"/>
      <c r="V2340" s="150"/>
      <c r="W2340" s="141" t="str" cm="1">
        <f t="array" ref="W2340">IF(SUM(LEN(B2340:V2340))=0,"",IF(OR(OR(ISBLANK(F2340),SUM(LEN(C2340),LEN(D2340))=0),AND(NOT(E2340="Unknown"),ISBLANK(J2340)),AND(NOT(O2340="Unknown"),ISBLANK(R2340))),"Missing Information", INDEX(Table15[Entire Service Line Classification], MATCH(SUMIFS(Table15[Unique ID],Table15[System-Owned Portion],E2340,Table15[If Material Anything Other than "Lead" in Column E,Was Material Ever Previously Lead?],G2340,Table15[Customer-Owned Portion],O2340),Table15[Unique ID],0),0)))</f>
        <v>Non-lead</v>
      </c>
      <c r="X2340"/>
    </row>
    <row r="2341" spans="2:24" ht="29" x14ac:dyDescent="0.35">
      <c r="B2341" s="146"/>
      <c r="C2341" s="31" t="s">
        <v>1112</v>
      </c>
      <c r="D2341" s="31"/>
      <c r="E2341" s="44" t="s">
        <v>3284</v>
      </c>
      <c r="F2341" s="43" t="s">
        <v>41</v>
      </c>
      <c r="G2341" s="84" t="s">
        <v>3249</v>
      </c>
      <c r="H2341" s="31">
        <v>2006</v>
      </c>
      <c r="I2341" s="207" t="s">
        <v>3338</v>
      </c>
      <c r="J2341" s="84" t="s">
        <v>3270</v>
      </c>
      <c r="K2341" s="31" t="s">
        <v>41</v>
      </c>
      <c r="L2341" s="31"/>
      <c r="M2341" s="169"/>
      <c r="N2341" s="148"/>
      <c r="O2341" s="106" t="s">
        <v>3284</v>
      </c>
      <c r="P2341" s="43">
        <v>2006</v>
      </c>
      <c r="Q2341" s="207" t="s">
        <v>3338</v>
      </c>
      <c r="R2341" s="84" t="s">
        <v>3270</v>
      </c>
      <c r="S2341" s="31" t="s">
        <v>41</v>
      </c>
      <c r="T2341" s="31"/>
      <c r="U2341" s="169"/>
      <c r="V2341" s="150"/>
      <c r="W2341" s="141" t="str" cm="1">
        <f t="array" ref="W2341">IF(SUM(LEN(B2341:V2341))=0,"",IF(OR(OR(ISBLANK(F2341),SUM(LEN(C2341),LEN(D2341))=0),AND(NOT(E2341="Unknown"),ISBLANK(J2341)),AND(NOT(O2341="Unknown"),ISBLANK(R2341))),"Missing Information", INDEX(Table15[Entire Service Line Classification], MATCH(SUMIFS(Table15[Unique ID],Table15[System-Owned Portion],E2341,Table15[If Material Anything Other than "Lead" in Column E,Was Material Ever Previously Lead?],G2341,Table15[Customer-Owned Portion],O2341),Table15[Unique ID],0),0)))</f>
        <v>Non-lead</v>
      </c>
      <c r="X2341"/>
    </row>
    <row r="2342" spans="2:24" ht="29" x14ac:dyDescent="0.35">
      <c r="B2342" s="146"/>
      <c r="C2342" s="31" t="s">
        <v>1113</v>
      </c>
      <c r="D2342" s="31"/>
      <c r="E2342" s="44" t="s">
        <v>3284</v>
      </c>
      <c r="F2342" s="43" t="s">
        <v>41</v>
      </c>
      <c r="G2342" s="84" t="s">
        <v>3249</v>
      </c>
      <c r="H2342" s="31">
        <v>2006</v>
      </c>
      <c r="I2342" s="207" t="s">
        <v>3338</v>
      </c>
      <c r="J2342" s="84" t="s">
        <v>3270</v>
      </c>
      <c r="K2342" s="31" t="s">
        <v>41</v>
      </c>
      <c r="L2342" s="31"/>
      <c r="M2342" s="169"/>
      <c r="N2342" s="148"/>
      <c r="O2342" s="106" t="s">
        <v>3284</v>
      </c>
      <c r="P2342" s="43">
        <v>2006</v>
      </c>
      <c r="Q2342" s="207" t="s">
        <v>3338</v>
      </c>
      <c r="R2342" s="84" t="s">
        <v>3270</v>
      </c>
      <c r="S2342" s="31" t="s">
        <v>41</v>
      </c>
      <c r="T2342" s="31"/>
      <c r="U2342" s="169"/>
      <c r="V2342" s="150"/>
      <c r="W2342" s="141" t="str" cm="1">
        <f t="array" ref="W2342">IF(SUM(LEN(B2342:V2342))=0,"",IF(OR(OR(ISBLANK(F2342),SUM(LEN(C2342),LEN(D2342))=0),AND(NOT(E2342="Unknown"),ISBLANK(J2342)),AND(NOT(O2342="Unknown"),ISBLANK(R2342))),"Missing Information", INDEX(Table15[Entire Service Line Classification], MATCH(SUMIFS(Table15[Unique ID],Table15[System-Owned Portion],E2342,Table15[If Material Anything Other than "Lead" in Column E,Was Material Ever Previously Lead?],G2342,Table15[Customer-Owned Portion],O2342),Table15[Unique ID],0),0)))</f>
        <v>Non-lead</v>
      </c>
      <c r="X2342"/>
    </row>
    <row r="2343" spans="2:24" ht="29" x14ac:dyDescent="0.35">
      <c r="B2343" s="146"/>
      <c r="C2343" s="31" t="s">
        <v>4640</v>
      </c>
      <c r="D2343" s="31"/>
      <c r="E2343" s="44" t="s">
        <v>3284</v>
      </c>
      <c r="F2343" s="43" t="s">
        <v>41</v>
      </c>
      <c r="G2343" s="84" t="s">
        <v>3249</v>
      </c>
      <c r="H2343" s="31">
        <v>1988</v>
      </c>
      <c r="I2343" s="207" t="s">
        <v>3338</v>
      </c>
      <c r="J2343" s="84" t="s">
        <v>3270</v>
      </c>
      <c r="K2343" s="31" t="s">
        <v>41</v>
      </c>
      <c r="L2343" s="31"/>
      <c r="M2343" s="169"/>
      <c r="N2343" s="148"/>
      <c r="O2343" s="106" t="s">
        <v>3284</v>
      </c>
      <c r="P2343" s="43">
        <v>1988</v>
      </c>
      <c r="Q2343" s="207" t="s">
        <v>3338</v>
      </c>
      <c r="R2343" s="84" t="s">
        <v>3270</v>
      </c>
      <c r="S2343" s="31" t="s">
        <v>41</v>
      </c>
      <c r="T2343" s="31"/>
      <c r="U2343" s="169"/>
      <c r="V2343" s="150"/>
      <c r="W2343" s="141" t="str" cm="1">
        <f t="array" ref="W2343">IF(SUM(LEN(B2343:V2343))=0,"",IF(OR(OR(ISBLANK(F2343),SUM(LEN(C2343),LEN(D2343))=0),AND(NOT(E2343="Unknown"),ISBLANK(J2343)),AND(NOT(O2343="Unknown"),ISBLANK(R2343))),"Missing Information", INDEX(Table15[Entire Service Line Classification], MATCH(SUMIFS(Table15[Unique ID],Table15[System-Owned Portion],E2343,Table15[If Material Anything Other than "Lead" in Column E,Was Material Ever Previously Lead?],G2343,Table15[Customer-Owned Portion],O2343),Table15[Unique ID],0),0)))</f>
        <v>Non-lead</v>
      </c>
      <c r="X2343"/>
    </row>
    <row r="2344" spans="2:24" ht="29" x14ac:dyDescent="0.35">
      <c r="B2344" s="146"/>
      <c r="C2344" s="31" t="s">
        <v>1114</v>
      </c>
      <c r="D2344" s="31"/>
      <c r="E2344" s="44" t="s">
        <v>3284</v>
      </c>
      <c r="F2344" s="43" t="s">
        <v>41</v>
      </c>
      <c r="G2344" s="84" t="s">
        <v>3249</v>
      </c>
      <c r="H2344" s="31">
        <v>2006</v>
      </c>
      <c r="I2344" s="207" t="s">
        <v>3338</v>
      </c>
      <c r="J2344" s="84" t="s">
        <v>3270</v>
      </c>
      <c r="K2344" s="31" t="s">
        <v>41</v>
      </c>
      <c r="L2344" s="31"/>
      <c r="M2344" s="169"/>
      <c r="N2344" s="148"/>
      <c r="O2344" s="106" t="s">
        <v>3284</v>
      </c>
      <c r="P2344" s="43">
        <v>2006</v>
      </c>
      <c r="Q2344" s="207" t="s">
        <v>3338</v>
      </c>
      <c r="R2344" s="84" t="s">
        <v>3270</v>
      </c>
      <c r="S2344" s="31" t="s">
        <v>41</v>
      </c>
      <c r="T2344" s="31"/>
      <c r="U2344" s="169"/>
      <c r="V2344" s="150"/>
      <c r="W2344" s="141" t="str" cm="1">
        <f t="array" ref="W2344">IF(SUM(LEN(B2344:V2344))=0,"",IF(OR(OR(ISBLANK(F2344),SUM(LEN(C2344),LEN(D2344))=0),AND(NOT(E2344="Unknown"),ISBLANK(J2344)),AND(NOT(O2344="Unknown"),ISBLANK(R2344))),"Missing Information", INDEX(Table15[Entire Service Line Classification], MATCH(SUMIFS(Table15[Unique ID],Table15[System-Owned Portion],E2344,Table15[If Material Anything Other than "Lead" in Column E,Was Material Ever Previously Lead?],G2344,Table15[Customer-Owned Portion],O2344),Table15[Unique ID],0),0)))</f>
        <v>Non-lead</v>
      </c>
      <c r="X2344"/>
    </row>
    <row r="2345" spans="2:24" ht="29" x14ac:dyDescent="0.35">
      <c r="B2345" s="146"/>
      <c r="C2345" s="31" t="s">
        <v>1115</v>
      </c>
      <c r="D2345" s="31"/>
      <c r="E2345" s="44" t="s">
        <v>3284</v>
      </c>
      <c r="F2345" s="43" t="s">
        <v>41</v>
      </c>
      <c r="G2345" s="84" t="s">
        <v>3249</v>
      </c>
      <c r="H2345" s="31">
        <v>2006</v>
      </c>
      <c r="I2345" s="207" t="s">
        <v>3338</v>
      </c>
      <c r="J2345" s="84" t="s">
        <v>3270</v>
      </c>
      <c r="K2345" s="31" t="s">
        <v>41</v>
      </c>
      <c r="L2345" s="31"/>
      <c r="M2345" s="169"/>
      <c r="N2345" s="148"/>
      <c r="O2345" s="106" t="s">
        <v>3284</v>
      </c>
      <c r="P2345" s="43">
        <v>2006</v>
      </c>
      <c r="Q2345" s="207" t="s">
        <v>3338</v>
      </c>
      <c r="R2345" s="84" t="s">
        <v>3270</v>
      </c>
      <c r="S2345" s="31" t="s">
        <v>41</v>
      </c>
      <c r="T2345" s="31"/>
      <c r="U2345" s="169"/>
      <c r="V2345" s="150"/>
      <c r="W2345" s="141" t="str" cm="1">
        <f t="array" ref="W2345">IF(SUM(LEN(B2345:V2345))=0,"",IF(OR(OR(ISBLANK(F2345),SUM(LEN(C2345),LEN(D2345))=0),AND(NOT(E2345="Unknown"),ISBLANK(J2345)),AND(NOT(O2345="Unknown"),ISBLANK(R2345))),"Missing Information", INDEX(Table15[Entire Service Line Classification], MATCH(SUMIFS(Table15[Unique ID],Table15[System-Owned Portion],E2345,Table15[If Material Anything Other than "Lead" in Column E,Was Material Ever Previously Lead?],G2345,Table15[Customer-Owned Portion],O2345),Table15[Unique ID],0),0)))</f>
        <v>Non-lead</v>
      </c>
      <c r="X2345"/>
    </row>
    <row r="2346" spans="2:24" ht="29" x14ac:dyDescent="0.35">
      <c r="B2346" s="146"/>
      <c r="C2346" s="31" t="s">
        <v>1116</v>
      </c>
      <c r="D2346" s="31"/>
      <c r="E2346" s="44" t="s">
        <v>3284</v>
      </c>
      <c r="F2346" s="43" t="s">
        <v>41</v>
      </c>
      <c r="G2346" s="84" t="s">
        <v>3249</v>
      </c>
      <c r="H2346" s="31">
        <v>2006</v>
      </c>
      <c r="I2346" s="207" t="s">
        <v>3338</v>
      </c>
      <c r="J2346" s="84" t="s">
        <v>3270</v>
      </c>
      <c r="K2346" s="31" t="s">
        <v>41</v>
      </c>
      <c r="L2346" s="31"/>
      <c r="M2346" s="169"/>
      <c r="N2346" s="148"/>
      <c r="O2346" s="106" t="s">
        <v>3284</v>
      </c>
      <c r="P2346" s="43">
        <v>2006</v>
      </c>
      <c r="Q2346" s="207" t="s">
        <v>3338</v>
      </c>
      <c r="R2346" s="84" t="s">
        <v>3270</v>
      </c>
      <c r="S2346" s="31" t="s">
        <v>41</v>
      </c>
      <c r="T2346" s="31"/>
      <c r="U2346" s="169"/>
      <c r="V2346" s="150"/>
      <c r="W2346" s="141" t="str" cm="1">
        <f t="array" ref="W2346">IF(SUM(LEN(B2346:V2346))=0,"",IF(OR(OR(ISBLANK(F2346),SUM(LEN(C2346),LEN(D2346))=0),AND(NOT(E2346="Unknown"),ISBLANK(J2346)),AND(NOT(O2346="Unknown"),ISBLANK(R2346))),"Missing Information", INDEX(Table15[Entire Service Line Classification], MATCH(SUMIFS(Table15[Unique ID],Table15[System-Owned Portion],E2346,Table15[If Material Anything Other than "Lead" in Column E,Was Material Ever Previously Lead?],G2346,Table15[Customer-Owned Portion],O2346),Table15[Unique ID],0),0)))</f>
        <v>Non-lead</v>
      </c>
      <c r="X2346"/>
    </row>
    <row r="2347" spans="2:24" ht="29" x14ac:dyDescent="0.35">
      <c r="B2347" s="146"/>
      <c r="C2347" s="31" t="s">
        <v>1117</v>
      </c>
      <c r="D2347" s="31"/>
      <c r="E2347" s="44" t="s">
        <v>3284</v>
      </c>
      <c r="F2347" s="43" t="s">
        <v>41</v>
      </c>
      <c r="G2347" s="84" t="s">
        <v>3249</v>
      </c>
      <c r="H2347" s="31">
        <v>2006</v>
      </c>
      <c r="I2347" s="207" t="s">
        <v>3338</v>
      </c>
      <c r="J2347" s="84" t="s">
        <v>3270</v>
      </c>
      <c r="K2347" s="31" t="s">
        <v>41</v>
      </c>
      <c r="L2347" s="31"/>
      <c r="M2347" s="169"/>
      <c r="N2347" s="148"/>
      <c r="O2347" s="106" t="s">
        <v>3284</v>
      </c>
      <c r="P2347" s="43">
        <v>2006</v>
      </c>
      <c r="Q2347" s="207" t="s">
        <v>3338</v>
      </c>
      <c r="R2347" s="84" t="s">
        <v>3270</v>
      </c>
      <c r="S2347" s="31" t="s">
        <v>41</v>
      </c>
      <c r="T2347" s="31"/>
      <c r="U2347" s="169"/>
      <c r="V2347" s="150"/>
      <c r="W2347" s="141" t="str" cm="1">
        <f t="array" ref="W2347">IF(SUM(LEN(B2347:V2347))=0,"",IF(OR(OR(ISBLANK(F2347),SUM(LEN(C2347),LEN(D2347))=0),AND(NOT(E2347="Unknown"),ISBLANK(J2347)),AND(NOT(O2347="Unknown"),ISBLANK(R2347))),"Missing Information", INDEX(Table15[Entire Service Line Classification], MATCH(SUMIFS(Table15[Unique ID],Table15[System-Owned Portion],E2347,Table15[If Material Anything Other than "Lead" in Column E,Was Material Ever Previously Lead?],G2347,Table15[Customer-Owned Portion],O2347),Table15[Unique ID],0),0)))</f>
        <v>Non-lead</v>
      </c>
      <c r="X2347"/>
    </row>
    <row r="2348" spans="2:24" ht="29" x14ac:dyDescent="0.35">
      <c r="B2348" s="146"/>
      <c r="C2348" s="31" t="s">
        <v>1118</v>
      </c>
      <c r="D2348" s="31"/>
      <c r="E2348" s="44" t="s">
        <v>3284</v>
      </c>
      <c r="F2348" s="43" t="s">
        <v>41</v>
      </c>
      <c r="G2348" s="84" t="s">
        <v>3249</v>
      </c>
      <c r="H2348" s="31">
        <v>2006</v>
      </c>
      <c r="I2348" s="207" t="s">
        <v>3338</v>
      </c>
      <c r="J2348" s="84" t="s">
        <v>3270</v>
      </c>
      <c r="K2348" s="31" t="s">
        <v>41</v>
      </c>
      <c r="L2348" s="31"/>
      <c r="M2348" s="169"/>
      <c r="N2348" s="148"/>
      <c r="O2348" s="106" t="s">
        <v>3284</v>
      </c>
      <c r="P2348" s="43">
        <v>2006</v>
      </c>
      <c r="Q2348" s="207" t="s">
        <v>3338</v>
      </c>
      <c r="R2348" s="84" t="s">
        <v>3270</v>
      </c>
      <c r="S2348" s="31" t="s">
        <v>41</v>
      </c>
      <c r="T2348" s="31"/>
      <c r="U2348" s="169"/>
      <c r="V2348" s="150"/>
      <c r="W2348" s="141" t="str" cm="1">
        <f t="array" ref="W2348">IF(SUM(LEN(B2348:V2348))=0,"",IF(OR(OR(ISBLANK(F2348),SUM(LEN(C2348),LEN(D2348))=0),AND(NOT(E2348="Unknown"),ISBLANK(J2348)),AND(NOT(O2348="Unknown"),ISBLANK(R2348))),"Missing Information", INDEX(Table15[Entire Service Line Classification], MATCH(SUMIFS(Table15[Unique ID],Table15[System-Owned Portion],E2348,Table15[If Material Anything Other than "Lead" in Column E,Was Material Ever Previously Lead?],G2348,Table15[Customer-Owned Portion],O2348),Table15[Unique ID],0),0)))</f>
        <v>Non-lead</v>
      </c>
      <c r="X2348"/>
    </row>
    <row r="2349" spans="2:24" ht="29" x14ac:dyDescent="0.35">
      <c r="B2349" s="146"/>
      <c r="C2349" s="31" t="s">
        <v>1119</v>
      </c>
      <c r="D2349" s="31"/>
      <c r="E2349" s="44" t="s">
        <v>3284</v>
      </c>
      <c r="F2349" s="43" t="s">
        <v>41</v>
      </c>
      <c r="G2349" s="84" t="s">
        <v>3249</v>
      </c>
      <c r="H2349" s="31">
        <v>2006</v>
      </c>
      <c r="I2349" s="207" t="s">
        <v>3338</v>
      </c>
      <c r="J2349" s="84" t="s">
        <v>3270</v>
      </c>
      <c r="K2349" s="31" t="s">
        <v>41</v>
      </c>
      <c r="L2349" s="31"/>
      <c r="M2349" s="169"/>
      <c r="N2349" s="148"/>
      <c r="O2349" s="106" t="s">
        <v>3284</v>
      </c>
      <c r="P2349" s="43">
        <v>2006</v>
      </c>
      <c r="Q2349" s="207" t="s">
        <v>3338</v>
      </c>
      <c r="R2349" s="84" t="s">
        <v>3270</v>
      </c>
      <c r="S2349" s="31" t="s">
        <v>41</v>
      </c>
      <c r="T2349" s="31"/>
      <c r="U2349" s="169"/>
      <c r="V2349" s="150"/>
      <c r="W2349" s="141" t="str" cm="1">
        <f t="array" ref="W2349">IF(SUM(LEN(B2349:V2349))=0,"",IF(OR(OR(ISBLANK(F2349),SUM(LEN(C2349),LEN(D2349))=0),AND(NOT(E2349="Unknown"),ISBLANK(J2349)),AND(NOT(O2349="Unknown"),ISBLANK(R2349))),"Missing Information", INDEX(Table15[Entire Service Line Classification], MATCH(SUMIFS(Table15[Unique ID],Table15[System-Owned Portion],E2349,Table15[If Material Anything Other than "Lead" in Column E,Was Material Ever Previously Lead?],G2349,Table15[Customer-Owned Portion],O2349),Table15[Unique ID],0),0)))</f>
        <v>Non-lead</v>
      </c>
      <c r="X2349"/>
    </row>
    <row r="2350" spans="2:24" ht="29" x14ac:dyDescent="0.35">
      <c r="B2350" s="146"/>
      <c r="C2350" s="31" t="s">
        <v>1120</v>
      </c>
      <c r="D2350" s="31"/>
      <c r="E2350" s="44" t="s">
        <v>3284</v>
      </c>
      <c r="F2350" s="43" t="s">
        <v>41</v>
      </c>
      <c r="G2350" s="84" t="s">
        <v>3249</v>
      </c>
      <c r="H2350" s="31">
        <v>2006</v>
      </c>
      <c r="I2350" s="207" t="s">
        <v>3338</v>
      </c>
      <c r="J2350" s="84" t="s">
        <v>3270</v>
      </c>
      <c r="K2350" s="31" t="s">
        <v>41</v>
      </c>
      <c r="L2350" s="31"/>
      <c r="M2350" s="169"/>
      <c r="N2350" s="148"/>
      <c r="O2350" s="106" t="s">
        <v>3284</v>
      </c>
      <c r="P2350" s="43">
        <v>2006</v>
      </c>
      <c r="Q2350" s="207" t="s">
        <v>3338</v>
      </c>
      <c r="R2350" s="84" t="s">
        <v>3270</v>
      </c>
      <c r="S2350" s="31" t="s">
        <v>41</v>
      </c>
      <c r="T2350" s="31"/>
      <c r="U2350" s="169"/>
      <c r="V2350" s="150"/>
      <c r="W2350" s="141" t="str" cm="1">
        <f t="array" ref="W2350">IF(SUM(LEN(B2350:V2350))=0,"",IF(OR(OR(ISBLANK(F2350),SUM(LEN(C2350),LEN(D2350))=0),AND(NOT(E2350="Unknown"),ISBLANK(J2350)),AND(NOT(O2350="Unknown"),ISBLANK(R2350))),"Missing Information", INDEX(Table15[Entire Service Line Classification], MATCH(SUMIFS(Table15[Unique ID],Table15[System-Owned Portion],E2350,Table15[If Material Anything Other than "Lead" in Column E,Was Material Ever Previously Lead?],G2350,Table15[Customer-Owned Portion],O2350),Table15[Unique ID],0),0)))</f>
        <v>Non-lead</v>
      </c>
      <c r="X2350"/>
    </row>
    <row r="2351" spans="2:24" ht="29" x14ac:dyDescent="0.35">
      <c r="B2351" s="146"/>
      <c r="C2351" s="31" t="s">
        <v>1121</v>
      </c>
      <c r="D2351" s="31"/>
      <c r="E2351" s="44" t="s">
        <v>3284</v>
      </c>
      <c r="F2351" s="43" t="s">
        <v>41</v>
      </c>
      <c r="G2351" s="84" t="s">
        <v>3249</v>
      </c>
      <c r="H2351" s="31">
        <v>2007</v>
      </c>
      <c r="I2351" s="207" t="s">
        <v>3338</v>
      </c>
      <c r="J2351" s="84" t="s">
        <v>3270</v>
      </c>
      <c r="K2351" s="31" t="s">
        <v>41</v>
      </c>
      <c r="L2351" s="31"/>
      <c r="M2351" s="169"/>
      <c r="N2351" s="148"/>
      <c r="O2351" s="106" t="s">
        <v>3284</v>
      </c>
      <c r="P2351" s="43">
        <v>2007</v>
      </c>
      <c r="Q2351" s="207" t="s">
        <v>3338</v>
      </c>
      <c r="R2351" s="84" t="s">
        <v>3270</v>
      </c>
      <c r="S2351" s="31" t="s">
        <v>41</v>
      </c>
      <c r="T2351" s="31"/>
      <c r="U2351" s="169"/>
      <c r="V2351" s="150"/>
      <c r="W2351" s="141" t="str" cm="1">
        <f t="array" ref="W2351">IF(SUM(LEN(B2351:V2351))=0,"",IF(OR(OR(ISBLANK(F2351),SUM(LEN(C2351),LEN(D2351))=0),AND(NOT(E2351="Unknown"),ISBLANK(J2351)),AND(NOT(O2351="Unknown"),ISBLANK(R2351))),"Missing Information", INDEX(Table15[Entire Service Line Classification], MATCH(SUMIFS(Table15[Unique ID],Table15[System-Owned Portion],E2351,Table15[If Material Anything Other than "Lead" in Column E,Was Material Ever Previously Lead?],G2351,Table15[Customer-Owned Portion],O2351),Table15[Unique ID],0),0)))</f>
        <v>Non-lead</v>
      </c>
      <c r="X2351"/>
    </row>
    <row r="2352" spans="2:24" ht="29" x14ac:dyDescent="0.35">
      <c r="B2352" s="146"/>
      <c r="C2352" s="31" t="s">
        <v>1122</v>
      </c>
      <c r="D2352" s="31"/>
      <c r="E2352" s="44" t="s">
        <v>3284</v>
      </c>
      <c r="F2352" s="43" t="s">
        <v>41</v>
      </c>
      <c r="G2352" s="84" t="s">
        <v>3249</v>
      </c>
      <c r="H2352" s="31">
        <v>2007</v>
      </c>
      <c r="I2352" s="207" t="s">
        <v>3338</v>
      </c>
      <c r="J2352" s="84" t="s">
        <v>3270</v>
      </c>
      <c r="K2352" s="31" t="s">
        <v>41</v>
      </c>
      <c r="L2352" s="31"/>
      <c r="M2352" s="169"/>
      <c r="N2352" s="148"/>
      <c r="O2352" s="106" t="s">
        <v>3284</v>
      </c>
      <c r="P2352" s="43">
        <v>2007</v>
      </c>
      <c r="Q2352" s="207" t="s">
        <v>3338</v>
      </c>
      <c r="R2352" s="84" t="s">
        <v>3270</v>
      </c>
      <c r="S2352" s="31" t="s">
        <v>41</v>
      </c>
      <c r="T2352" s="31"/>
      <c r="U2352" s="169"/>
      <c r="V2352" s="150"/>
      <c r="W2352" s="141" t="str" cm="1">
        <f t="array" ref="W2352">IF(SUM(LEN(B2352:V2352))=0,"",IF(OR(OR(ISBLANK(F2352),SUM(LEN(C2352),LEN(D2352))=0),AND(NOT(E2352="Unknown"),ISBLANK(J2352)),AND(NOT(O2352="Unknown"),ISBLANK(R2352))),"Missing Information", INDEX(Table15[Entire Service Line Classification], MATCH(SUMIFS(Table15[Unique ID],Table15[System-Owned Portion],E2352,Table15[If Material Anything Other than "Lead" in Column E,Was Material Ever Previously Lead?],G2352,Table15[Customer-Owned Portion],O2352),Table15[Unique ID],0),0)))</f>
        <v>Non-lead</v>
      </c>
      <c r="X2352"/>
    </row>
    <row r="2353" spans="2:24" ht="29" x14ac:dyDescent="0.35">
      <c r="B2353" s="146"/>
      <c r="C2353" s="31" t="s">
        <v>1123</v>
      </c>
      <c r="D2353" s="31"/>
      <c r="E2353" s="44" t="s">
        <v>3284</v>
      </c>
      <c r="F2353" s="43" t="s">
        <v>41</v>
      </c>
      <c r="G2353" s="84" t="s">
        <v>3249</v>
      </c>
      <c r="H2353" s="31">
        <v>2007</v>
      </c>
      <c r="I2353" s="207" t="s">
        <v>3338</v>
      </c>
      <c r="J2353" s="84" t="s">
        <v>3270</v>
      </c>
      <c r="K2353" s="31" t="s">
        <v>41</v>
      </c>
      <c r="L2353" s="31"/>
      <c r="M2353" s="169"/>
      <c r="N2353" s="148"/>
      <c r="O2353" s="106" t="s">
        <v>3284</v>
      </c>
      <c r="P2353" s="43">
        <v>2007</v>
      </c>
      <c r="Q2353" s="207" t="s">
        <v>3338</v>
      </c>
      <c r="R2353" s="84" t="s">
        <v>3270</v>
      </c>
      <c r="S2353" s="31" t="s">
        <v>41</v>
      </c>
      <c r="T2353" s="31"/>
      <c r="U2353" s="169"/>
      <c r="V2353" s="150"/>
      <c r="W2353" s="141" t="str" cm="1">
        <f t="array" ref="W2353">IF(SUM(LEN(B2353:V2353))=0,"",IF(OR(OR(ISBLANK(F2353),SUM(LEN(C2353),LEN(D2353))=0),AND(NOT(E2353="Unknown"),ISBLANK(J2353)),AND(NOT(O2353="Unknown"),ISBLANK(R2353))),"Missing Information", INDEX(Table15[Entire Service Line Classification], MATCH(SUMIFS(Table15[Unique ID],Table15[System-Owned Portion],E2353,Table15[If Material Anything Other than "Lead" in Column E,Was Material Ever Previously Lead?],G2353,Table15[Customer-Owned Portion],O2353),Table15[Unique ID],0),0)))</f>
        <v>Non-lead</v>
      </c>
      <c r="X2353"/>
    </row>
    <row r="2354" spans="2:24" x14ac:dyDescent="0.35">
      <c r="B2354" s="146"/>
      <c r="C2354" s="31" t="s">
        <v>4641</v>
      </c>
      <c r="D2354" s="31"/>
      <c r="E2354" s="44" t="s">
        <v>3203</v>
      </c>
      <c r="F2354" s="43" t="s">
        <v>3283</v>
      </c>
      <c r="G2354" s="84" t="s">
        <v>3249</v>
      </c>
      <c r="H2354" s="31">
        <v>1952</v>
      </c>
      <c r="I2354" s="207" t="s">
        <v>3338</v>
      </c>
      <c r="J2354" s="84"/>
      <c r="K2354" s="31" t="s">
        <v>41</v>
      </c>
      <c r="L2354" s="31"/>
      <c r="M2354" s="169"/>
      <c r="N2354" s="148"/>
      <c r="O2354" s="106" t="s">
        <v>3203</v>
      </c>
      <c r="P2354" s="43">
        <v>1952</v>
      </c>
      <c r="Q2354" s="207" t="s">
        <v>3338</v>
      </c>
      <c r="R2354" s="84" t="s">
        <v>3203</v>
      </c>
      <c r="S2354" s="31" t="s">
        <v>41</v>
      </c>
      <c r="T2354" s="31"/>
      <c r="U2354" s="169"/>
      <c r="V2354" s="150"/>
      <c r="W2354" s="141" t="str" cm="1">
        <f t="array" ref="W2354">IF(SUM(LEN(B2354:V2354))=0,"",IF(OR(OR(ISBLANK(F2354),SUM(LEN(C2354),LEN(D2354))=0),AND(NOT(E2354="Unknown"),ISBLANK(J2354)),AND(NOT(O2354="Unknown"),ISBLANK(R2354))),"Missing Information", INDEX(Table15[Entire Service Line Classification], MATCH(SUMIFS(Table15[Unique ID],Table15[System-Owned Portion],E2354,Table15[If Material Anything Other than "Lead" in Column E,Was Material Ever Previously Lead?],G2354,Table15[Customer-Owned Portion],O2354),Table15[Unique ID],0),0)))</f>
        <v>Lead Status Unknown</v>
      </c>
      <c r="X2354"/>
    </row>
    <row r="2355" spans="2:24" ht="29" x14ac:dyDescent="0.35">
      <c r="B2355" s="146"/>
      <c r="C2355" s="31" t="s">
        <v>1124</v>
      </c>
      <c r="D2355" s="31"/>
      <c r="E2355" s="44" t="s">
        <v>3284</v>
      </c>
      <c r="F2355" s="43" t="s">
        <v>41</v>
      </c>
      <c r="G2355" s="84" t="s">
        <v>3249</v>
      </c>
      <c r="H2355" s="31">
        <v>1992</v>
      </c>
      <c r="I2355" s="207" t="s">
        <v>3338</v>
      </c>
      <c r="J2355" s="84" t="s">
        <v>3270</v>
      </c>
      <c r="K2355" s="31" t="s">
        <v>41</v>
      </c>
      <c r="L2355" s="31"/>
      <c r="M2355" s="169"/>
      <c r="N2355" s="148"/>
      <c r="O2355" s="106" t="s">
        <v>3284</v>
      </c>
      <c r="P2355" s="43">
        <v>1992</v>
      </c>
      <c r="Q2355" s="207" t="s">
        <v>3338</v>
      </c>
      <c r="R2355" s="84" t="s">
        <v>3270</v>
      </c>
      <c r="S2355" s="31" t="s">
        <v>41</v>
      </c>
      <c r="T2355" s="31"/>
      <c r="U2355" s="169"/>
      <c r="V2355" s="150"/>
      <c r="W2355" s="141" t="str" cm="1">
        <f t="array" ref="W2355">IF(SUM(LEN(B2355:V2355))=0,"",IF(OR(OR(ISBLANK(F2355),SUM(LEN(C2355),LEN(D2355))=0),AND(NOT(E2355="Unknown"),ISBLANK(J2355)),AND(NOT(O2355="Unknown"),ISBLANK(R2355))),"Missing Information", INDEX(Table15[Entire Service Line Classification], MATCH(SUMIFS(Table15[Unique ID],Table15[System-Owned Portion],E2355,Table15[If Material Anything Other than "Lead" in Column E,Was Material Ever Previously Lead?],G2355,Table15[Customer-Owned Portion],O2355),Table15[Unique ID],0),0)))</f>
        <v>Non-lead</v>
      </c>
      <c r="X2355"/>
    </row>
    <row r="2356" spans="2:24" ht="29" x14ac:dyDescent="0.35">
      <c r="B2356" s="146"/>
      <c r="C2356" s="31" t="s">
        <v>1125</v>
      </c>
      <c r="D2356" s="31"/>
      <c r="E2356" s="44" t="s">
        <v>3284</v>
      </c>
      <c r="F2356" s="43" t="s">
        <v>41</v>
      </c>
      <c r="G2356" s="84" t="s">
        <v>3249</v>
      </c>
      <c r="H2356" s="31">
        <v>2007</v>
      </c>
      <c r="I2356" s="207" t="s">
        <v>3338</v>
      </c>
      <c r="J2356" s="84" t="s">
        <v>3270</v>
      </c>
      <c r="K2356" s="31" t="s">
        <v>41</v>
      </c>
      <c r="L2356" s="31"/>
      <c r="M2356" s="169"/>
      <c r="N2356" s="148"/>
      <c r="O2356" s="106" t="s">
        <v>3284</v>
      </c>
      <c r="P2356" s="43">
        <v>2007</v>
      </c>
      <c r="Q2356" s="207" t="s">
        <v>3338</v>
      </c>
      <c r="R2356" s="84" t="s">
        <v>3270</v>
      </c>
      <c r="S2356" s="31" t="s">
        <v>41</v>
      </c>
      <c r="T2356" s="31"/>
      <c r="U2356" s="169"/>
      <c r="V2356" s="150"/>
      <c r="W2356" s="141" t="str" cm="1">
        <f t="array" ref="W2356">IF(SUM(LEN(B2356:V2356))=0,"",IF(OR(OR(ISBLANK(F2356),SUM(LEN(C2356),LEN(D2356))=0),AND(NOT(E2356="Unknown"),ISBLANK(J2356)),AND(NOT(O2356="Unknown"),ISBLANK(R2356))),"Missing Information", INDEX(Table15[Entire Service Line Classification], MATCH(SUMIFS(Table15[Unique ID],Table15[System-Owned Portion],E2356,Table15[If Material Anything Other than "Lead" in Column E,Was Material Ever Previously Lead?],G2356,Table15[Customer-Owned Portion],O2356),Table15[Unique ID],0),0)))</f>
        <v>Non-lead</v>
      </c>
      <c r="X2356"/>
    </row>
    <row r="2357" spans="2:24" ht="29" x14ac:dyDescent="0.35">
      <c r="B2357" s="146"/>
      <c r="C2357" s="31" t="s">
        <v>1126</v>
      </c>
      <c r="D2357" s="31"/>
      <c r="E2357" s="44" t="s">
        <v>3284</v>
      </c>
      <c r="F2357" s="43" t="s">
        <v>41</v>
      </c>
      <c r="G2357" s="84" t="s">
        <v>3249</v>
      </c>
      <c r="H2357" s="31">
        <v>2007</v>
      </c>
      <c r="I2357" s="207" t="s">
        <v>3338</v>
      </c>
      <c r="J2357" s="84" t="s">
        <v>3270</v>
      </c>
      <c r="K2357" s="31" t="s">
        <v>41</v>
      </c>
      <c r="L2357" s="31"/>
      <c r="M2357" s="169"/>
      <c r="N2357" s="148"/>
      <c r="O2357" s="106" t="s">
        <v>3284</v>
      </c>
      <c r="P2357" s="43">
        <v>2007</v>
      </c>
      <c r="Q2357" s="207" t="s">
        <v>3338</v>
      </c>
      <c r="R2357" s="84" t="s">
        <v>3270</v>
      </c>
      <c r="S2357" s="31" t="s">
        <v>41</v>
      </c>
      <c r="T2357" s="31"/>
      <c r="U2357" s="169"/>
      <c r="V2357" s="150"/>
      <c r="W2357" s="141" t="str" cm="1">
        <f t="array" ref="W2357">IF(SUM(LEN(B2357:V2357))=0,"",IF(OR(OR(ISBLANK(F2357),SUM(LEN(C2357),LEN(D2357))=0),AND(NOT(E2357="Unknown"),ISBLANK(J2357)),AND(NOT(O2357="Unknown"),ISBLANK(R2357))),"Missing Information", INDEX(Table15[Entire Service Line Classification], MATCH(SUMIFS(Table15[Unique ID],Table15[System-Owned Portion],E2357,Table15[If Material Anything Other than "Lead" in Column E,Was Material Ever Previously Lead?],G2357,Table15[Customer-Owned Portion],O2357),Table15[Unique ID],0),0)))</f>
        <v>Non-lead</v>
      </c>
      <c r="X2357"/>
    </row>
    <row r="2358" spans="2:24" ht="29" x14ac:dyDescent="0.35">
      <c r="B2358" s="146"/>
      <c r="C2358" s="31" t="s">
        <v>1127</v>
      </c>
      <c r="D2358" s="31"/>
      <c r="E2358" s="44" t="s">
        <v>3284</v>
      </c>
      <c r="F2358" s="43" t="s">
        <v>41</v>
      </c>
      <c r="G2358" s="84" t="s">
        <v>3249</v>
      </c>
      <c r="H2358" s="31">
        <v>2007</v>
      </c>
      <c r="I2358" s="207" t="s">
        <v>3338</v>
      </c>
      <c r="J2358" s="84" t="s">
        <v>3270</v>
      </c>
      <c r="K2358" s="31" t="s">
        <v>41</v>
      </c>
      <c r="L2358" s="31"/>
      <c r="M2358" s="169"/>
      <c r="N2358" s="148"/>
      <c r="O2358" s="106" t="s">
        <v>3284</v>
      </c>
      <c r="P2358" s="43">
        <v>2007</v>
      </c>
      <c r="Q2358" s="207" t="s">
        <v>3338</v>
      </c>
      <c r="R2358" s="84" t="s">
        <v>3270</v>
      </c>
      <c r="S2358" s="31" t="s">
        <v>41</v>
      </c>
      <c r="T2358" s="31"/>
      <c r="U2358" s="169"/>
      <c r="V2358" s="150"/>
      <c r="W2358" s="141" t="str" cm="1">
        <f t="array" ref="W2358">IF(SUM(LEN(B2358:V2358))=0,"",IF(OR(OR(ISBLANK(F2358),SUM(LEN(C2358),LEN(D2358))=0),AND(NOT(E2358="Unknown"),ISBLANK(J2358)),AND(NOT(O2358="Unknown"),ISBLANK(R2358))),"Missing Information", INDEX(Table15[Entire Service Line Classification], MATCH(SUMIFS(Table15[Unique ID],Table15[System-Owned Portion],E2358,Table15[If Material Anything Other than "Lead" in Column E,Was Material Ever Previously Lead?],G2358,Table15[Customer-Owned Portion],O2358),Table15[Unique ID],0),0)))</f>
        <v>Non-lead</v>
      </c>
      <c r="X2358"/>
    </row>
    <row r="2359" spans="2:24" ht="29" x14ac:dyDescent="0.35">
      <c r="B2359" s="146"/>
      <c r="C2359" s="31" t="s">
        <v>1128</v>
      </c>
      <c r="D2359" s="31"/>
      <c r="E2359" s="44" t="s">
        <v>3284</v>
      </c>
      <c r="F2359" s="43" t="s">
        <v>41</v>
      </c>
      <c r="G2359" s="84" t="s">
        <v>3249</v>
      </c>
      <c r="H2359" s="31">
        <v>2007</v>
      </c>
      <c r="I2359" s="207" t="s">
        <v>3338</v>
      </c>
      <c r="J2359" s="84" t="s">
        <v>3270</v>
      </c>
      <c r="K2359" s="31" t="s">
        <v>41</v>
      </c>
      <c r="L2359" s="31"/>
      <c r="M2359" s="169"/>
      <c r="N2359" s="148"/>
      <c r="O2359" s="106" t="s">
        <v>3284</v>
      </c>
      <c r="P2359" s="43">
        <v>2007</v>
      </c>
      <c r="Q2359" s="207" t="s">
        <v>3338</v>
      </c>
      <c r="R2359" s="84" t="s">
        <v>3270</v>
      </c>
      <c r="S2359" s="31" t="s">
        <v>41</v>
      </c>
      <c r="T2359" s="31"/>
      <c r="U2359" s="169"/>
      <c r="V2359" s="150"/>
      <c r="W2359" s="141" t="str" cm="1">
        <f t="array" ref="W2359">IF(SUM(LEN(B2359:V2359))=0,"",IF(OR(OR(ISBLANK(F2359),SUM(LEN(C2359),LEN(D2359))=0),AND(NOT(E2359="Unknown"),ISBLANK(J2359)),AND(NOT(O2359="Unknown"),ISBLANK(R2359))),"Missing Information", INDEX(Table15[Entire Service Line Classification], MATCH(SUMIFS(Table15[Unique ID],Table15[System-Owned Portion],E2359,Table15[If Material Anything Other than "Lead" in Column E,Was Material Ever Previously Lead?],G2359,Table15[Customer-Owned Portion],O2359),Table15[Unique ID],0),0)))</f>
        <v>Non-lead</v>
      </c>
      <c r="X2359"/>
    </row>
    <row r="2360" spans="2:24" ht="29" x14ac:dyDescent="0.35">
      <c r="B2360" s="146"/>
      <c r="C2360" s="31" t="s">
        <v>1129</v>
      </c>
      <c r="D2360" s="31"/>
      <c r="E2360" s="44" t="s">
        <v>3284</v>
      </c>
      <c r="F2360" s="43" t="s">
        <v>41</v>
      </c>
      <c r="G2360" s="84" t="s">
        <v>3249</v>
      </c>
      <c r="H2360" s="31">
        <v>2006</v>
      </c>
      <c r="I2360" s="207" t="s">
        <v>3338</v>
      </c>
      <c r="J2360" s="84" t="s">
        <v>3270</v>
      </c>
      <c r="K2360" s="31" t="s">
        <v>41</v>
      </c>
      <c r="L2360" s="31"/>
      <c r="M2360" s="169"/>
      <c r="N2360" s="148"/>
      <c r="O2360" s="106" t="s">
        <v>3284</v>
      </c>
      <c r="P2360" s="43">
        <v>2006</v>
      </c>
      <c r="Q2360" s="207" t="s">
        <v>3338</v>
      </c>
      <c r="R2360" s="84" t="s">
        <v>3270</v>
      </c>
      <c r="S2360" s="31" t="s">
        <v>41</v>
      </c>
      <c r="T2360" s="31"/>
      <c r="U2360" s="169"/>
      <c r="V2360" s="150"/>
      <c r="W2360" s="141" t="str" cm="1">
        <f t="array" ref="W2360">IF(SUM(LEN(B2360:V2360))=0,"",IF(OR(OR(ISBLANK(F2360),SUM(LEN(C2360),LEN(D2360))=0),AND(NOT(E2360="Unknown"),ISBLANK(J2360)),AND(NOT(O2360="Unknown"),ISBLANK(R2360))),"Missing Information", INDEX(Table15[Entire Service Line Classification], MATCH(SUMIFS(Table15[Unique ID],Table15[System-Owned Portion],E2360,Table15[If Material Anything Other than "Lead" in Column E,Was Material Ever Previously Lead?],G2360,Table15[Customer-Owned Portion],O2360),Table15[Unique ID],0),0)))</f>
        <v>Non-lead</v>
      </c>
      <c r="X2360"/>
    </row>
    <row r="2361" spans="2:24" ht="29" x14ac:dyDescent="0.35">
      <c r="B2361" s="146"/>
      <c r="C2361" s="31" t="s">
        <v>1130</v>
      </c>
      <c r="D2361" s="31"/>
      <c r="E2361" s="44" t="s">
        <v>3284</v>
      </c>
      <c r="F2361" s="43" t="s">
        <v>41</v>
      </c>
      <c r="G2361" s="84" t="s">
        <v>3249</v>
      </c>
      <c r="H2361" s="31">
        <v>2007</v>
      </c>
      <c r="I2361" s="207" t="s">
        <v>3338</v>
      </c>
      <c r="J2361" s="84" t="s">
        <v>3270</v>
      </c>
      <c r="K2361" s="31" t="s">
        <v>41</v>
      </c>
      <c r="L2361" s="31"/>
      <c r="M2361" s="169"/>
      <c r="N2361" s="148"/>
      <c r="O2361" s="106" t="s">
        <v>3284</v>
      </c>
      <c r="P2361" s="43">
        <v>2007</v>
      </c>
      <c r="Q2361" s="207" t="s">
        <v>3338</v>
      </c>
      <c r="R2361" s="84" t="s">
        <v>3270</v>
      </c>
      <c r="S2361" s="31" t="s">
        <v>41</v>
      </c>
      <c r="T2361" s="31"/>
      <c r="U2361" s="169"/>
      <c r="V2361" s="150"/>
      <c r="W2361" s="141" t="str" cm="1">
        <f t="array" ref="W2361">IF(SUM(LEN(B2361:V2361))=0,"",IF(OR(OR(ISBLANK(F2361),SUM(LEN(C2361),LEN(D2361))=0),AND(NOT(E2361="Unknown"),ISBLANK(J2361)),AND(NOT(O2361="Unknown"),ISBLANK(R2361))),"Missing Information", INDEX(Table15[Entire Service Line Classification], MATCH(SUMIFS(Table15[Unique ID],Table15[System-Owned Portion],E2361,Table15[If Material Anything Other than "Lead" in Column E,Was Material Ever Previously Lead?],G2361,Table15[Customer-Owned Portion],O2361),Table15[Unique ID],0),0)))</f>
        <v>Non-lead</v>
      </c>
      <c r="X2361"/>
    </row>
    <row r="2362" spans="2:24" ht="29" x14ac:dyDescent="0.35">
      <c r="B2362" s="146"/>
      <c r="C2362" s="31" t="s">
        <v>1131</v>
      </c>
      <c r="D2362" s="31"/>
      <c r="E2362" s="44" t="s">
        <v>3284</v>
      </c>
      <c r="F2362" s="43" t="s">
        <v>41</v>
      </c>
      <c r="G2362" s="84" t="s">
        <v>3249</v>
      </c>
      <c r="H2362" s="31">
        <v>2007</v>
      </c>
      <c r="I2362" s="207" t="s">
        <v>3338</v>
      </c>
      <c r="J2362" s="84" t="s">
        <v>3270</v>
      </c>
      <c r="K2362" s="31" t="s">
        <v>41</v>
      </c>
      <c r="L2362" s="31"/>
      <c r="M2362" s="169"/>
      <c r="N2362" s="148"/>
      <c r="O2362" s="106" t="s">
        <v>3284</v>
      </c>
      <c r="P2362" s="43">
        <v>2007</v>
      </c>
      <c r="Q2362" s="207" t="s">
        <v>3338</v>
      </c>
      <c r="R2362" s="84" t="s">
        <v>3270</v>
      </c>
      <c r="S2362" s="31" t="s">
        <v>41</v>
      </c>
      <c r="T2362" s="31"/>
      <c r="U2362" s="169"/>
      <c r="V2362" s="150"/>
      <c r="W2362" s="141" t="str" cm="1">
        <f t="array" ref="W2362">IF(SUM(LEN(B2362:V2362))=0,"",IF(OR(OR(ISBLANK(F2362),SUM(LEN(C2362),LEN(D2362))=0),AND(NOT(E2362="Unknown"),ISBLANK(J2362)),AND(NOT(O2362="Unknown"),ISBLANK(R2362))),"Missing Information", INDEX(Table15[Entire Service Line Classification], MATCH(SUMIFS(Table15[Unique ID],Table15[System-Owned Portion],E2362,Table15[If Material Anything Other than "Lead" in Column E,Was Material Ever Previously Lead?],G2362,Table15[Customer-Owned Portion],O2362),Table15[Unique ID],0),0)))</f>
        <v>Non-lead</v>
      </c>
      <c r="X2362"/>
    </row>
    <row r="2363" spans="2:24" ht="29" x14ac:dyDescent="0.35">
      <c r="B2363" s="146"/>
      <c r="C2363" s="31" t="s">
        <v>4642</v>
      </c>
      <c r="D2363" s="31"/>
      <c r="E2363" s="44" t="s">
        <v>3284</v>
      </c>
      <c r="F2363" s="43" t="s">
        <v>41</v>
      </c>
      <c r="G2363" s="84" t="s">
        <v>3249</v>
      </c>
      <c r="H2363" s="31">
        <v>2006</v>
      </c>
      <c r="I2363" s="207" t="s">
        <v>3338</v>
      </c>
      <c r="J2363" s="84" t="s">
        <v>3270</v>
      </c>
      <c r="K2363" s="31" t="s">
        <v>41</v>
      </c>
      <c r="L2363" s="31"/>
      <c r="M2363" s="169"/>
      <c r="N2363" s="148"/>
      <c r="O2363" s="106" t="s">
        <v>3284</v>
      </c>
      <c r="P2363" s="43">
        <v>2006</v>
      </c>
      <c r="Q2363" s="207" t="s">
        <v>3338</v>
      </c>
      <c r="R2363" s="84" t="s">
        <v>3270</v>
      </c>
      <c r="S2363" s="31" t="s">
        <v>41</v>
      </c>
      <c r="T2363" s="31"/>
      <c r="U2363" s="169"/>
      <c r="V2363" s="150"/>
      <c r="W2363" s="141" t="str" cm="1">
        <f t="array" ref="W2363">IF(SUM(LEN(B2363:V2363))=0,"",IF(OR(OR(ISBLANK(F2363),SUM(LEN(C2363),LEN(D2363))=0),AND(NOT(E2363="Unknown"),ISBLANK(J2363)),AND(NOT(O2363="Unknown"),ISBLANK(R2363))),"Missing Information", INDEX(Table15[Entire Service Line Classification], MATCH(SUMIFS(Table15[Unique ID],Table15[System-Owned Portion],E2363,Table15[If Material Anything Other than "Lead" in Column E,Was Material Ever Previously Lead?],G2363,Table15[Customer-Owned Portion],O2363),Table15[Unique ID],0),0)))</f>
        <v>Non-lead</v>
      </c>
      <c r="X2363"/>
    </row>
    <row r="2364" spans="2:24" x14ac:dyDescent="0.35">
      <c r="B2364" s="146"/>
      <c r="C2364" s="31" t="s">
        <v>4643</v>
      </c>
      <c r="D2364" s="31"/>
      <c r="E2364" s="44" t="s">
        <v>3203</v>
      </c>
      <c r="F2364" s="43" t="s">
        <v>3283</v>
      </c>
      <c r="G2364" s="84" t="s">
        <v>3249</v>
      </c>
      <c r="H2364" s="31"/>
      <c r="I2364" s="207" t="s">
        <v>3338</v>
      </c>
      <c r="J2364" s="84"/>
      <c r="K2364" s="31" t="s">
        <v>41</v>
      </c>
      <c r="L2364" s="31"/>
      <c r="M2364" s="169"/>
      <c r="N2364" s="148"/>
      <c r="O2364" s="106" t="s">
        <v>3203</v>
      </c>
      <c r="P2364" s="43"/>
      <c r="Q2364" s="207" t="s">
        <v>3338</v>
      </c>
      <c r="R2364" s="84" t="s">
        <v>3203</v>
      </c>
      <c r="S2364" s="31" t="s">
        <v>41</v>
      </c>
      <c r="T2364" s="31"/>
      <c r="U2364" s="169"/>
      <c r="V2364" s="150"/>
      <c r="W2364" s="141" t="str" cm="1">
        <f t="array" ref="W2364">IF(SUM(LEN(B2364:V2364))=0,"",IF(OR(OR(ISBLANK(F2364),SUM(LEN(C2364),LEN(D2364))=0),AND(NOT(E2364="Unknown"),ISBLANK(J2364)),AND(NOT(O2364="Unknown"),ISBLANK(R2364))),"Missing Information", INDEX(Table15[Entire Service Line Classification], MATCH(SUMIFS(Table15[Unique ID],Table15[System-Owned Portion],E2364,Table15[If Material Anything Other than "Lead" in Column E,Was Material Ever Previously Lead?],G2364,Table15[Customer-Owned Portion],O2364),Table15[Unique ID],0),0)))</f>
        <v>Lead Status Unknown</v>
      </c>
      <c r="X2364"/>
    </row>
    <row r="2365" spans="2:24" ht="29" x14ac:dyDescent="0.35">
      <c r="B2365" s="146"/>
      <c r="C2365" s="31" t="s">
        <v>4644</v>
      </c>
      <c r="D2365" s="31"/>
      <c r="E2365" s="44" t="s">
        <v>3284</v>
      </c>
      <c r="F2365" s="43" t="s">
        <v>41</v>
      </c>
      <c r="G2365" s="84" t="s">
        <v>3249</v>
      </c>
      <c r="H2365" s="31">
        <v>2007</v>
      </c>
      <c r="I2365" s="207" t="s">
        <v>3338</v>
      </c>
      <c r="J2365" s="84" t="s">
        <v>3270</v>
      </c>
      <c r="K2365" s="31" t="s">
        <v>41</v>
      </c>
      <c r="L2365" s="31"/>
      <c r="M2365" s="169"/>
      <c r="N2365" s="148"/>
      <c r="O2365" s="106" t="s">
        <v>3284</v>
      </c>
      <c r="P2365" s="43">
        <v>2007</v>
      </c>
      <c r="Q2365" s="207" t="s">
        <v>3338</v>
      </c>
      <c r="R2365" s="84" t="s">
        <v>3270</v>
      </c>
      <c r="S2365" s="31" t="s">
        <v>41</v>
      </c>
      <c r="T2365" s="31"/>
      <c r="U2365" s="169"/>
      <c r="V2365" s="150"/>
      <c r="W2365" s="141" t="str" cm="1">
        <f t="array" ref="W2365">IF(SUM(LEN(B2365:V2365))=0,"",IF(OR(OR(ISBLANK(F2365),SUM(LEN(C2365),LEN(D2365))=0),AND(NOT(E2365="Unknown"),ISBLANK(J2365)),AND(NOT(O2365="Unknown"),ISBLANK(R2365))),"Missing Information", INDEX(Table15[Entire Service Line Classification], MATCH(SUMIFS(Table15[Unique ID],Table15[System-Owned Portion],E2365,Table15[If Material Anything Other than "Lead" in Column E,Was Material Ever Previously Lead?],G2365,Table15[Customer-Owned Portion],O2365),Table15[Unique ID],0),0)))</f>
        <v>Non-lead</v>
      </c>
      <c r="X2365"/>
    </row>
    <row r="2366" spans="2:24" ht="29" x14ac:dyDescent="0.35">
      <c r="B2366" s="146"/>
      <c r="C2366" s="31" t="s">
        <v>4645</v>
      </c>
      <c r="D2366" s="31"/>
      <c r="E2366" s="44" t="s">
        <v>3284</v>
      </c>
      <c r="F2366" s="43" t="s">
        <v>41</v>
      </c>
      <c r="G2366" s="84" t="s">
        <v>3249</v>
      </c>
      <c r="H2366" s="31">
        <v>2006</v>
      </c>
      <c r="I2366" s="207" t="s">
        <v>3338</v>
      </c>
      <c r="J2366" s="84" t="s">
        <v>3270</v>
      </c>
      <c r="K2366" s="31" t="s">
        <v>41</v>
      </c>
      <c r="L2366" s="31"/>
      <c r="M2366" s="169"/>
      <c r="N2366" s="148"/>
      <c r="O2366" s="106" t="s">
        <v>3284</v>
      </c>
      <c r="P2366" s="43">
        <v>2006</v>
      </c>
      <c r="Q2366" s="207" t="s">
        <v>3338</v>
      </c>
      <c r="R2366" s="84" t="s">
        <v>3270</v>
      </c>
      <c r="S2366" s="31" t="s">
        <v>41</v>
      </c>
      <c r="T2366" s="31"/>
      <c r="U2366" s="169"/>
      <c r="V2366" s="150"/>
      <c r="W2366" s="141" t="str" cm="1">
        <f t="array" ref="W2366">IF(SUM(LEN(B2366:V2366))=0,"",IF(OR(OR(ISBLANK(F2366),SUM(LEN(C2366),LEN(D2366))=0),AND(NOT(E2366="Unknown"),ISBLANK(J2366)),AND(NOT(O2366="Unknown"),ISBLANK(R2366))),"Missing Information", INDEX(Table15[Entire Service Line Classification], MATCH(SUMIFS(Table15[Unique ID],Table15[System-Owned Portion],E2366,Table15[If Material Anything Other than "Lead" in Column E,Was Material Ever Previously Lead?],G2366,Table15[Customer-Owned Portion],O2366),Table15[Unique ID],0),0)))</f>
        <v>Non-lead</v>
      </c>
      <c r="X2366"/>
    </row>
    <row r="2367" spans="2:24" ht="29" x14ac:dyDescent="0.35">
      <c r="B2367" s="146"/>
      <c r="C2367" s="31" t="s">
        <v>4646</v>
      </c>
      <c r="D2367" s="31"/>
      <c r="E2367" s="44" t="s">
        <v>3284</v>
      </c>
      <c r="F2367" s="43" t="s">
        <v>41</v>
      </c>
      <c r="G2367" s="84" t="s">
        <v>3249</v>
      </c>
      <c r="H2367" s="31">
        <v>2006</v>
      </c>
      <c r="I2367" s="207" t="s">
        <v>3338</v>
      </c>
      <c r="J2367" s="84" t="s">
        <v>3270</v>
      </c>
      <c r="K2367" s="31" t="s">
        <v>41</v>
      </c>
      <c r="L2367" s="31"/>
      <c r="M2367" s="169"/>
      <c r="N2367" s="148"/>
      <c r="O2367" s="106" t="s">
        <v>3284</v>
      </c>
      <c r="P2367" s="43">
        <v>2006</v>
      </c>
      <c r="Q2367" s="207" t="s">
        <v>3338</v>
      </c>
      <c r="R2367" s="84" t="s">
        <v>3270</v>
      </c>
      <c r="S2367" s="31" t="s">
        <v>41</v>
      </c>
      <c r="T2367" s="31"/>
      <c r="U2367" s="169"/>
      <c r="V2367" s="150"/>
      <c r="W2367" s="141" t="str" cm="1">
        <f t="array" ref="W2367">IF(SUM(LEN(B2367:V2367))=0,"",IF(OR(OR(ISBLANK(F2367),SUM(LEN(C2367),LEN(D2367))=0),AND(NOT(E2367="Unknown"),ISBLANK(J2367)),AND(NOT(O2367="Unknown"),ISBLANK(R2367))),"Missing Information", INDEX(Table15[Entire Service Line Classification], MATCH(SUMIFS(Table15[Unique ID],Table15[System-Owned Portion],E2367,Table15[If Material Anything Other than "Lead" in Column E,Was Material Ever Previously Lead?],G2367,Table15[Customer-Owned Portion],O2367),Table15[Unique ID],0),0)))</f>
        <v>Non-lead</v>
      </c>
      <c r="X2367"/>
    </row>
    <row r="2368" spans="2:24" ht="29" x14ac:dyDescent="0.35">
      <c r="B2368" s="146"/>
      <c r="C2368" s="31" t="s">
        <v>4647</v>
      </c>
      <c r="D2368" s="31"/>
      <c r="E2368" s="44" t="s">
        <v>3284</v>
      </c>
      <c r="F2368" s="43" t="s">
        <v>41</v>
      </c>
      <c r="G2368" s="84" t="s">
        <v>3249</v>
      </c>
      <c r="H2368" s="31">
        <v>2006</v>
      </c>
      <c r="I2368" s="207" t="s">
        <v>3338</v>
      </c>
      <c r="J2368" s="84" t="s">
        <v>3270</v>
      </c>
      <c r="K2368" s="31" t="s">
        <v>41</v>
      </c>
      <c r="L2368" s="31"/>
      <c r="M2368" s="169"/>
      <c r="N2368" s="148"/>
      <c r="O2368" s="106" t="s">
        <v>3284</v>
      </c>
      <c r="P2368" s="43">
        <v>2006</v>
      </c>
      <c r="Q2368" s="207" t="s">
        <v>3338</v>
      </c>
      <c r="R2368" s="84" t="s">
        <v>3270</v>
      </c>
      <c r="S2368" s="31" t="s">
        <v>41</v>
      </c>
      <c r="T2368" s="31"/>
      <c r="U2368" s="169"/>
      <c r="V2368" s="150"/>
      <c r="W2368" s="141" t="str" cm="1">
        <f t="array" ref="W2368">IF(SUM(LEN(B2368:V2368))=0,"",IF(OR(OR(ISBLANK(F2368),SUM(LEN(C2368),LEN(D2368))=0),AND(NOT(E2368="Unknown"),ISBLANK(J2368)),AND(NOT(O2368="Unknown"),ISBLANK(R2368))),"Missing Information", INDEX(Table15[Entire Service Line Classification], MATCH(SUMIFS(Table15[Unique ID],Table15[System-Owned Portion],E2368,Table15[If Material Anything Other than "Lead" in Column E,Was Material Ever Previously Lead?],G2368,Table15[Customer-Owned Portion],O2368),Table15[Unique ID],0),0)))</f>
        <v>Non-lead</v>
      </c>
      <c r="X2368"/>
    </row>
    <row r="2369" spans="2:24" ht="29" x14ac:dyDescent="0.35">
      <c r="B2369" s="146"/>
      <c r="C2369" s="31" t="s">
        <v>4648</v>
      </c>
      <c r="D2369" s="31"/>
      <c r="E2369" s="44" t="s">
        <v>3203</v>
      </c>
      <c r="F2369" s="43" t="s">
        <v>3283</v>
      </c>
      <c r="G2369" s="84" t="s">
        <v>3249</v>
      </c>
      <c r="H2369" s="31"/>
      <c r="I2369" s="207" t="s">
        <v>3338</v>
      </c>
      <c r="J2369" s="84"/>
      <c r="K2369" s="31" t="s">
        <v>41</v>
      </c>
      <c r="L2369" s="31"/>
      <c r="M2369" s="169"/>
      <c r="N2369" s="148"/>
      <c r="O2369" s="106" t="s">
        <v>3203</v>
      </c>
      <c r="P2369" s="43"/>
      <c r="Q2369" s="207" t="s">
        <v>3338</v>
      </c>
      <c r="R2369" s="84" t="s">
        <v>3203</v>
      </c>
      <c r="S2369" s="31" t="s">
        <v>41</v>
      </c>
      <c r="T2369" s="31"/>
      <c r="U2369" s="169"/>
      <c r="V2369" s="150"/>
      <c r="W2369" s="141" t="str" cm="1">
        <f t="array" ref="W2369">IF(SUM(LEN(B2369:V2369))=0,"",IF(OR(OR(ISBLANK(F2369),SUM(LEN(C2369),LEN(D2369))=0),AND(NOT(E2369="Unknown"),ISBLANK(J2369)),AND(NOT(O2369="Unknown"),ISBLANK(R2369))),"Missing Information", INDEX(Table15[Entire Service Line Classification], MATCH(SUMIFS(Table15[Unique ID],Table15[System-Owned Portion],E2369,Table15[If Material Anything Other than "Lead" in Column E,Was Material Ever Previously Lead?],G2369,Table15[Customer-Owned Portion],O2369),Table15[Unique ID],0),0)))</f>
        <v>Lead Status Unknown</v>
      </c>
      <c r="X2369"/>
    </row>
    <row r="2370" spans="2:24" ht="29" x14ac:dyDescent="0.35">
      <c r="B2370" s="146"/>
      <c r="C2370" s="31" t="s">
        <v>4649</v>
      </c>
      <c r="D2370" s="31"/>
      <c r="E2370" s="44" t="s">
        <v>3284</v>
      </c>
      <c r="F2370" s="43" t="s">
        <v>41</v>
      </c>
      <c r="G2370" s="84" t="s">
        <v>3249</v>
      </c>
      <c r="H2370" s="31">
        <v>2007</v>
      </c>
      <c r="I2370" s="207" t="s">
        <v>3338</v>
      </c>
      <c r="J2370" s="84" t="s">
        <v>3270</v>
      </c>
      <c r="K2370" s="31" t="s">
        <v>41</v>
      </c>
      <c r="L2370" s="31"/>
      <c r="M2370" s="169"/>
      <c r="N2370" s="148"/>
      <c r="O2370" s="106" t="s">
        <v>3284</v>
      </c>
      <c r="P2370" s="43">
        <v>2007</v>
      </c>
      <c r="Q2370" s="207" t="s">
        <v>3338</v>
      </c>
      <c r="R2370" s="84" t="s">
        <v>3270</v>
      </c>
      <c r="S2370" s="31" t="s">
        <v>41</v>
      </c>
      <c r="T2370" s="31"/>
      <c r="U2370" s="169"/>
      <c r="V2370" s="150"/>
      <c r="W2370" s="141" t="str" cm="1">
        <f t="array" ref="W2370">IF(SUM(LEN(B2370:V2370))=0,"",IF(OR(OR(ISBLANK(F2370),SUM(LEN(C2370),LEN(D2370))=0),AND(NOT(E2370="Unknown"),ISBLANK(J2370)),AND(NOT(O2370="Unknown"),ISBLANK(R2370))),"Missing Information", INDEX(Table15[Entire Service Line Classification], MATCH(SUMIFS(Table15[Unique ID],Table15[System-Owned Portion],E2370,Table15[If Material Anything Other than "Lead" in Column E,Was Material Ever Previously Lead?],G2370,Table15[Customer-Owned Portion],O2370),Table15[Unique ID],0),0)))</f>
        <v>Non-lead</v>
      </c>
      <c r="X2370"/>
    </row>
    <row r="2371" spans="2:24" ht="29" x14ac:dyDescent="0.35">
      <c r="B2371" s="146"/>
      <c r="C2371" s="31" t="s">
        <v>4650</v>
      </c>
      <c r="D2371" s="31"/>
      <c r="E2371" s="44" t="s">
        <v>3284</v>
      </c>
      <c r="F2371" s="43" t="s">
        <v>41</v>
      </c>
      <c r="G2371" s="84" t="s">
        <v>3249</v>
      </c>
      <c r="H2371" s="31">
        <v>2007</v>
      </c>
      <c r="I2371" s="207" t="s">
        <v>3338</v>
      </c>
      <c r="J2371" s="84" t="s">
        <v>3270</v>
      </c>
      <c r="K2371" s="31" t="s">
        <v>41</v>
      </c>
      <c r="L2371" s="31"/>
      <c r="M2371" s="169"/>
      <c r="N2371" s="148"/>
      <c r="O2371" s="106" t="s">
        <v>3284</v>
      </c>
      <c r="P2371" s="43">
        <v>2007</v>
      </c>
      <c r="Q2371" s="207" t="s">
        <v>3338</v>
      </c>
      <c r="R2371" s="84" t="s">
        <v>3270</v>
      </c>
      <c r="S2371" s="31" t="s">
        <v>41</v>
      </c>
      <c r="T2371" s="31"/>
      <c r="U2371" s="169"/>
      <c r="V2371" s="150"/>
      <c r="W2371" s="141" t="str" cm="1">
        <f t="array" ref="W2371">IF(SUM(LEN(B2371:V2371))=0,"",IF(OR(OR(ISBLANK(F2371),SUM(LEN(C2371),LEN(D2371))=0),AND(NOT(E2371="Unknown"),ISBLANK(J2371)),AND(NOT(O2371="Unknown"),ISBLANK(R2371))),"Missing Information", INDEX(Table15[Entire Service Line Classification], MATCH(SUMIFS(Table15[Unique ID],Table15[System-Owned Portion],E2371,Table15[If Material Anything Other than "Lead" in Column E,Was Material Ever Previously Lead?],G2371,Table15[Customer-Owned Portion],O2371),Table15[Unique ID],0),0)))</f>
        <v>Non-lead</v>
      </c>
      <c r="X2371"/>
    </row>
    <row r="2372" spans="2:24" ht="29" x14ac:dyDescent="0.35">
      <c r="B2372" s="146"/>
      <c r="C2372" s="31" t="s">
        <v>4651</v>
      </c>
      <c r="D2372" s="31"/>
      <c r="E2372" s="44" t="s">
        <v>3284</v>
      </c>
      <c r="F2372" s="43" t="s">
        <v>41</v>
      </c>
      <c r="G2372" s="84" t="s">
        <v>3249</v>
      </c>
      <c r="H2372" s="31">
        <v>2007</v>
      </c>
      <c r="I2372" s="207" t="s">
        <v>3338</v>
      </c>
      <c r="J2372" s="84" t="s">
        <v>3270</v>
      </c>
      <c r="K2372" s="31" t="s">
        <v>41</v>
      </c>
      <c r="L2372" s="31"/>
      <c r="M2372" s="169"/>
      <c r="N2372" s="148"/>
      <c r="O2372" s="106" t="s">
        <v>3284</v>
      </c>
      <c r="P2372" s="43">
        <v>2007</v>
      </c>
      <c r="Q2372" s="207" t="s">
        <v>3338</v>
      </c>
      <c r="R2372" s="84" t="s">
        <v>3270</v>
      </c>
      <c r="S2372" s="31" t="s">
        <v>41</v>
      </c>
      <c r="T2372" s="31"/>
      <c r="U2372" s="169"/>
      <c r="V2372" s="150"/>
      <c r="W2372" s="141" t="str" cm="1">
        <f t="array" ref="W2372">IF(SUM(LEN(B2372:V2372))=0,"",IF(OR(OR(ISBLANK(F2372),SUM(LEN(C2372),LEN(D2372))=0),AND(NOT(E2372="Unknown"),ISBLANK(J2372)),AND(NOT(O2372="Unknown"),ISBLANK(R2372))),"Missing Information", INDEX(Table15[Entire Service Line Classification], MATCH(SUMIFS(Table15[Unique ID],Table15[System-Owned Portion],E2372,Table15[If Material Anything Other than "Lead" in Column E,Was Material Ever Previously Lead?],G2372,Table15[Customer-Owned Portion],O2372),Table15[Unique ID],0),0)))</f>
        <v>Non-lead</v>
      </c>
      <c r="X2372"/>
    </row>
    <row r="2373" spans="2:24" ht="29" x14ac:dyDescent="0.35">
      <c r="B2373" s="146"/>
      <c r="C2373" s="31" t="s">
        <v>4652</v>
      </c>
      <c r="D2373" s="31"/>
      <c r="E2373" s="44" t="s">
        <v>3284</v>
      </c>
      <c r="F2373" s="43" t="s">
        <v>41</v>
      </c>
      <c r="G2373" s="84" t="s">
        <v>3249</v>
      </c>
      <c r="H2373" s="31">
        <v>2007</v>
      </c>
      <c r="I2373" s="207" t="s">
        <v>3338</v>
      </c>
      <c r="J2373" s="84" t="s">
        <v>3270</v>
      </c>
      <c r="K2373" s="31" t="s">
        <v>41</v>
      </c>
      <c r="L2373" s="31"/>
      <c r="M2373" s="169"/>
      <c r="N2373" s="148"/>
      <c r="O2373" s="106" t="s">
        <v>3284</v>
      </c>
      <c r="P2373" s="43">
        <v>2007</v>
      </c>
      <c r="Q2373" s="207" t="s">
        <v>3338</v>
      </c>
      <c r="R2373" s="84" t="s">
        <v>3270</v>
      </c>
      <c r="S2373" s="31" t="s">
        <v>41</v>
      </c>
      <c r="T2373" s="31"/>
      <c r="U2373" s="169"/>
      <c r="V2373" s="150"/>
      <c r="W2373" s="141" t="str" cm="1">
        <f t="array" ref="W2373">IF(SUM(LEN(B2373:V2373))=0,"",IF(OR(OR(ISBLANK(F2373),SUM(LEN(C2373),LEN(D2373))=0),AND(NOT(E2373="Unknown"),ISBLANK(J2373)),AND(NOT(O2373="Unknown"),ISBLANK(R2373))),"Missing Information", INDEX(Table15[Entire Service Line Classification], MATCH(SUMIFS(Table15[Unique ID],Table15[System-Owned Portion],E2373,Table15[If Material Anything Other than "Lead" in Column E,Was Material Ever Previously Lead?],G2373,Table15[Customer-Owned Portion],O2373),Table15[Unique ID],0),0)))</f>
        <v>Non-lead</v>
      </c>
      <c r="X2373"/>
    </row>
    <row r="2374" spans="2:24" ht="29" x14ac:dyDescent="0.35">
      <c r="B2374" s="146"/>
      <c r="C2374" s="31" t="s">
        <v>4653</v>
      </c>
      <c r="D2374" s="31"/>
      <c r="E2374" s="44" t="s">
        <v>3284</v>
      </c>
      <c r="F2374" s="43" t="s">
        <v>41</v>
      </c>
      <c r="G2374" s="84" t="s">
        <v>3249</v>
      </c>
      <c r="H2374" s="31">
        <v>2007</v>
      </c>
      <c r="I2374" s="207" t="s">
        <v>3338</v>
      </c>
      <c r="J2374" s="84" t="s">
        <v>3270</v>
      </c>
      <c r="K2374" s="31" t="s">
        <v>41</v>
      </c>
      <c r="L2374" s="31"/>
      <c r="M2374" s="169"/>
      <c r="N2374" s="148"/>
      <c r="O2374" s="106" t="s">
        <v>3284</v>
      </c>
      <c r="P2374" s="43">
        <v>2007</v>
      </c>
      <c r="Q2374" s="207" t="s">
        <v>3338</v>
      </c>
      <c r="R2374" s="84" t="s">
        <v>3270</v>
      </c>
      <c r="S2374" s="31" t="s">
        <v>41</v>
      </c>
      <c r="T2374" s="31"/>
      <c r="U2374" s="169"/>
      <c r="V2374" s="150"/>
      <c r="W2374" s="141" t="str" cm="1">
        <f t="array" ref="W2374">IF(SUM(LEN(B2374:V2374))=0,"",IF(OR(OR(ISBLANK(F2374),SUM(LEN(C2374),LEN(D2374))=0),AND(NOT(E2374="Unknown"),ISBLANK(J2374)),AND(NOT(O2374="Unknown"),ISBLANK(R2374))),"Missing Information", INDEX(Table15[Entire Service Line Classification], MATCH(SUMIFS(Table15[Unique ID],Table15[System-Owned Portion],E2374,Table15[If Material Anything Other than "Lead" in Column E,Was Material Ever Previously Lead?],G2374,Table15[Customer-Owned Portion],O2374),Table15[Unique ID],0),0)))</f>
        <v>Non-lead</v>
      </c>
      <c r="X2374"/>
    </row>
    <row r="2375" spans="2:24" ht="29" x14ac:dyDescent="0.35">
      <c r="B2375" s="146"/>
      <c r="C2375" s="31" t="s">
        <v>4654</v>
      </c>
      <c r="D2375" s="31"/>
      <c r="E2375" s="44" t="s">
        <v>3284</v>
      </c>
      <c r="F2375" s="43" t="s">
        <v>41</v>
      </c>
      <c r="G2375" s="84" t="s">
        <v>3249</v>
      </c>
      <c r="H2375" s="31">
        <v>2007</v>
      </c>
      <c r="I2375" s="207" t="s">
        <v>3338</v>
      </c>
      <c r="J2375" s="84" t="s">
        <v>3270</v>
      </c>
      <c r="K2375" s="31" t="s">
        <v>41</v>
      </c>
      <c r="L2375" s="31"/>
      <c r="M2375" s="169"/>
      <c r="N2375" s="148"/>
      <c r="O2375" s="106" t="s">
        <v>3284</v>
      </c>
      <c r="P2375" s="43">
        <v>2007</v>
      </c>
      <c r="Q2375" s="207" t="s">
        <v>3338</v>
      </c>
      <c r="R2375" s="84" t="s">
        <v>3270</v>
      </c>
      <c r="S2375" s="31" t="s">
        <v>41</v>
      </c>
      <c r="T2375" s="31"/>
      <c r="U2375" s="169"/>
      <c r="V2375" s="150"/>
      <c r="W2375" s="141" t="str" cm="1">
        <f t="array" ref="W2375">IF(SUM(LEN(B2375:V2375))=0,"",IF(OR(OR(ISBLANK(F2375),SUM(LEN(C2375),LEN(D2375))=0),AND(NOT(E2375="Unknown"),ISBLANK(J2375)),AND(NOT(O2375="Unknown"),ISBLANK(R2375))),"Missing Information", INDEX(Table15[Entire Service Line Classification], MATCH(SUMIFS(Table15[Unique ID],Table15[System-Owned Portion],E2375,Table15[If Material Anything Other than "Lead" in Column E,Was Material Ever Previously Lead?],G2375,Table15[Customer-Owned Portion],O2375),Table15[Unique ID],0),0)))</f>
        <v>Non-lead</v>
      </c>
      <c r="X2375"/>
    </row>
    <row r="2376" spans="2:24" ht="29" x14ac:dyDescent="0.35">
      <c r="B2376" s="146"/>
      <c r="C2376" s="31" t="s">
        <v>4655</v>
      </c>
      <c r="D2376" s="31"/>
      <c r="E2376" s="44" t="s">
        <v>3284</v>
      </c>
      <c r="F2376" s="43" t="s">
        <v>41</v>
      </c>
      <c r="G2376" s="84" t="s">
        <v>3249</v>
      </c>
      <c r="H2376" s="31">
        <v>2007</v>
      </c>
      <c r="I2376" s="207" t="s">
        <v>3338</v>
      </c>
      <c r="J2376" s="84" t="s">
        <v>3270</v>
      </c>
      <c r="K2376" s="31" t="s">
        <v>41</v>
      </c>
      <c r="L2376" s="31"/>
      <c r="M2376" s="169"/>
      <c r="N2376" s="148"/>
      <c r="O2376" s="106" t="s">
        <v>3284</v>
      </c>
      <c r="P2376" s="43">
        <v>2007</v>
      </c>
      <c r="Q2376" s="207" t="s">
        <v>3338</v>
      </c>
      <c r="R2376" s="84" t="s">
        <v>3270</v>
      </c>
      <c r="S2376" s="31" t="s">
        <v>41</v>
      </c>
      <c r="T2376" s="31"/>
      <c r="U2376" s="169"/>
      <c r="V2376" s="150"/>
      <c r="W2376" s="141" t="str" cm="1">
        <f t="array" ref="W2376">IF(SUM(LEN(B2376:V2376))=0,"",IF(OR(OR(ISBLANK(F2376),SUM(LEN(C2376),LEN(D2376))=0),AND(NOT(E2376="Unknown"),ISBLANK(J2376)),AND(NOT(O2376="Unknown"),ISBLANK(R2376))),"Missing Information", INDEX(Table15[Entire Service Line Classification], MATCH(SUMIFS(Table15[Unique ID],Table15[System-Owned Portion],E2376,Table15[If Material Anything Other than "Lead" in Column E,Was Material Ever Previously Lead?],G2376,Table15[Customer-Owned Portion],O2376),Table15[Unique ID],0),0)))</f>
        <v>Non-lead</v>
      </c>
      <c r="X2376"/>
    </row>
    <row r="2377" spans="2:24" ht="29" x14ac:dyDescent="0.35">
      <c r="B2377" s="146"/>
      <c r="C2377" s="31" t="s">
        <v>4656</v>
      </c>
      <c r="D2377" s="31"/>
      <c r="E2377" s="44" t="s">
        <v>3284</v>
      </c>
      <c r="F2377" s="43" t="s">
        <v>41</v>
      </c>
      <c r="G2377" s="84" t="s">
        <v>3249</v>
      </c>
      <c r="H2377" s="31">
        <v>2007</v>
      </c>
      <c r="I2377" s="207" t="s">
        <v>3338</v>
      </c>
      <c r="J2377" s="84" t="s">
        <v>3270</v>
      </c>
      <c r="K2377" s="31" t="s">
        <v>41</v>
      </c>
      <c r="L2377" s="31"/>
      <c r="M2377" s="169"/>
      <c r="N2377" s="148"/>
      <c r="O2377" s="106" t="s">
        <v>3284</v>
      </c>
      <c r="P2377" s="43">
        <v>2007</v>
      </c>
      <c r="Q2377" s="207" t="s">
        <v>3338</v>
      </c>
      <c r="R2377" s="84" t="s">
        <v>3270</v>
      </c>
      <c r="S2377" s="31" t="s">
        <v>41</v>
      </c>
      <c r="T2377" s="31"/>
      <c r="U2377" s="169"/>
      <c r="V2377" s="150"/>
      <c r="W2377" s="141" t="str" cm="1">
        <f t="array" ref="W2377">IF(SUM(LEN(B2377:V2377))=0,"",IF(OR(OR(ISBLANK(F2377),SUM(LEN(C2377),LEN(D2377))=0),AND(NOT(E2377="Unknown"),ISBLANK(J2377)),AND(NOT(O2377="Unknown"),ISBLANK(R2377))),"Missing Information", INDEX(Table15[Entire Service Line Classification], MATCH(SUMIFS(Table15[Unique ID],Table15[System-Owned Portion],E2377,Table15[If Material Anything Other than "Lead" in Column E,Was Material Ever Previously Lead?],G2377,Table15[Customer-Owned Portion],O2377),Table15[Unique ID],0),0)))</f>
        <v>Non-lead</v>
      </c>
      <c r="X2377"/>
    </row>
    <row r="2378" spans="2:24" ht="29" x14ac:dyDescent="0.35">
      <c r="B2378" s="146"/>
      <c r="C2378" s="31" t="s">
        <v>4657</v>
      </c>
      <c r="D2378" s="31"/>
      <c r="E2378" s="44" t="s">
        <v>3284</v>
      </c>
      <c r="F2378" s="43" t="s">
        <v>41</v>
      </c>
      <c r="G2378" s="84" t="s">
        <v>3249</v>
      </c>
      <c r="H2378" s="31">
        <v>2007</v>
      </c>
      <c r="I2378" s="207" t="s">
        <v>3338</v>
      </c>
      <c r="J2378" s="84" t="s">
        <v>3270</v>
      </c>
      <c r="K2378" s="31" t="s">
        <v>41</v>
      </c>
      <c r="L2378" s="31"/>
      <c r="M2378" s="169"/>
      <c r="N2378" s="148"/>
      <c r="O2378" s="106" t="s">
        <v>3284</v>
      </c>
      <c r="P2378" s="43">
        <v>2007</v>
      </c>
      <c r="Q2378" s="207" t="s">
        <v>3338</v>
      </c>
      <c r="R2378" s="84" t="s">
        <v>3270</v>
      </c>
      <c r="S2378" s="31" t="s">
        <v>41</v>
      </c>
      <c r="T2378" s="31"/>
      <c r="U2378" s="169"/>
      <c r="V2378" s="150"/>
      <c r="W2378" s="141" t="str" cm="1">
        <f t="array" ref="W2378">IF(SUM(LEN(B2378:V2378))=0,"",IF(OR(OR(ISBLANK(F2378),SUM(LEN(C2378),LEN(D2378))=0),AND(NOT(E2378="Unknown"),ISBLANK(J2378)),AND(NOT(O2378="Unknown"),ISBLANK(R2378))),"Missing Information", INDEX(Table15[Entire Service Line Classification], MATCH(SUMIFS(Table15[Unique ID],Table15[System-Owned Portion],E2378,Table15[If Material Anything Other than "Lead" in Column E,Was Material Ever Previously Lead?],G2378,Table15[Customer-Owned Portion],O2378),Table15[Unique ID],0),0)))</f>
        <v>Non-lead</v>
      </c>
      <c r="X2378"/>
    </row>
    <row r="2379" spans="2:24" ht="29" x14ac:dyDescent="0.35">
      <c r="B2379" s="146"/>
      <c r="C2379" s="31" t="s">
        <v>4658</v>
      </c>
      <c r="D2379" s="31"/>
      <c r="E2379" s="44" t="s">
        <v>3284</v>
      </c>
      <c r="F2379" s="43" t="s">
        <v>41</v>
      </c>
      <c r="G2379" s="84" t="s">
        <v>3249</v>
      </c>
      <c r="H2379" s="31">
        <v>2007</v>
      </c>
      <c r="I2379" s="207" t="s">
        <v>3338</v>
      </c>
      <c r="J2379" s="84" t="s">
        <v>3270</v>
      </c>
      <c r="K2379" s="31" t="s">
        <v>41</v>
      </c>
      <c r="L2379" s="31"/>
      <c r="M2379" s="169"/>
      <c r="N2379" s="148"/>
      <c r="O2379" s="106" t="s">
        <v>3284</v>
      </c>
      <c r="P2379" s="43">
        <v>2007</v>
      </c>
      <c r="Q2379" s="207" t="s">
        <v>3338</v>
      </c>
      <c r="R2379" s="84" t="s">
        <v>3270</v>
      </c>
      <c r="S2379" s="31" t="s">
        <v>41</v>
      </c>
      <c r="T2379" s="31"/>
      <c r="U2379" s="169"/>
      <c r="V2379" s="150"/>
      <c r="W2379" s="141" t="str" cm="1">
        <f t="array" ref="W2379">IF(SUM(LEN(B2379:V2379))=0,"",IF(OR(OR(ISBLANK(F2379),SUM(LEN(C2379),LEN(D2379))=0),AND(NOT(E2379="Unknown"),ISBLANK(J2379)),AND(NOT(O2379="Unknown"),ISBLANK(R2379))),"Missing Information", INDEX(Table15[Entire Service Line Classification], MATCH(SUMIFS(Table15[Unique ID],Table15[System-Owned Portion],E2379,Table15[If Material Anything Other than "Lead" in Column E,Was Material Ever Previously Lead?],G2379,Table15[Customer-Owned Portion],O2379),Table15[Unique ID],0),0)))</f>
        <v>Non-lead</v>
      </c>
      <c r="X2379"/>
    </row>
    <row r="2380" spans="2:24" x14ac:dyDescent="0.35">
      <c r="B2380" s="146"/>
      <c r="C2380" s="31" t="s">
        <v>4659</v>
      </c>
      <c r="D2380" s="31"/>
      <c r="E2380" s="44" t="s">
        <v>3203</v>
      </c>
      <c r="F2380" s="43" t="s">
        <v>3283</v>
      </c>
      <c r="G2380" s="84" t="s">
        <v>3249</v>
      </c>
      <c r="H2380" s="31"/>
      <c r="I2380" s="207" t="s">
        <v>3338</v>
      </c>
      <c r="J2380" s="84"/>
      <c r="K2380" s="31" t="s">
        <v>41</v>
      </c>
      <c r="L2380" s="31"/>
      <c r="M2380" s="169"/>
      <c r="N2380" s="148"/>
      <c r="O2380" s="106" t="s">
        <v>3203</v>
      </c>
      <c r="P2380" s="43"/>
      <c r="Q2380" s="207" t="s">
        <v>3338</v>
      </c>
      <c r="R2380" s="84" t="s">
        <v>3203</v>
      </c>
      <c r="S2380" s="31" t="s">
        <v>41</v>
      </c>
      <c r="T2380" s="31"/>
      <c r="U2380" s="169"/>
      <c r="V2380" s="150"/>
      <c r="W2380" s="141" t="str" cm="1">
        <f t="array" ref="W2380">IF(SUM(LEN(B2380:V2380))=0,"",IF(OR(OR(ISBLANK(F2380),SUM(LEN(C2380),LEN(D2380))=0),AND(NOT(E2380="Unknown"),ISBLANK(J2380)),AND(NOT(O2380="Unknown"),ISBLANK(R2380))),"Missing Information", INDEX(Table15[Entire Service Line Classification], MATCH(SUMIFS(Table15[Unique ID],Table15[System-Owned Portion],E2380,Table15[If Material Anything Other than "Lead" in Column E,Was Material Ever Previously Lead?],G2380,Table15[Customer-Owned Portion],O2380),Table15[Unique ID],0),0)))</f>
        <v>Lead Status Unknown</v>
      </c>
      <c r="X2380"/>
    </row>
    <row r="2381" spans="2:24" ht="29" x14ac:dyDescent="0.35">
      <c r="B2381" s="146"/>
      <c r="C2381" s="31" t="s">
        <v>4660</v>
      </c>
      <c r="D2381" s="31"/>
      <c r="E2381" s="44" t="s">
        <v>3284</v>
      </c>
      <c r="F2381" s="43" t="s">
        <v>41</v>
      </c>
      <c r="G2381" s="84" t="s">
        <v>3249</v>
      </c>
      <c r="H2381" s="31">
        <v>2007</v>
      </c>
      <c r="I2381" s="207" t="s">
        <v>3338</v>
      </c>
      <c r="J2381" s="84" t="s">
        <v>3270</v>
      </c>
      <c r="K2381" s="31" t="s">
        <v>41</v>
      </c>
      <c r="L2381" s="31"/>
      <c r="M2381" s="169"/>
      <c r="N2381" s="148"/>
      <c r="O2381" s="106" t="s">
        <v>3284</v>
      </c>
      <c r="P2381" s="43">
        <v>2007</v>
      </c>
      <c r="Q2381" s="207" t="s">
        <v>3338</v>
      </c>
      <c r="R2381" s="84" t="s">
        <v>3270</v>
      </c>
      <c r="S2381" s="31" t="s">
        <v>41</v>
      </c>
      <c r="T2381" s="31"/>
      <c r="U2381" s="169"/>
      <c r="V2381" s="150"/>
      <c r="W2381" s="141" t="str" cm="1">
        <f t="array" ref="W2381">IF(SUM(LEN(B2381:V2381))=0,"",IF(OR(OR(ISBLANK(F2381),SUM(LEN(C2381),LEN(D2381))=0),AND(NOT(E2381="Unknown"),ISBLANK(J2381)),AND(NOT(O2381="Unknown"),ISBLANK(R2381))),"Missing Information", INDEX(Table15[Entire Service Line Classification], MATCH(SUMIFS(Table15[Unique ID],Table15[System-Owned Portion],E2381,Table15[If Material Anything Other than "Lead" in Column E,Was Material Ever Previously Lead?],G2381,Table15[Customer-Owned Portion],O2381),Table15[Unique ID],0),0)))</f>
        <v>Non-lead</v>
      </c>
      <c r="X2381"/>
    </row>
    <row r="2382" spans="2:24" ht="29" x14ac:dyDescent="0.35">
      <c r="B2382" s="146"/>
      <c r="C2382" s="31" t="s">
        <v>4661</v>
      </c>
      <c r="D2382" s="31"/>
      <c r="E2382" s="44" t="s">
        <v>3284</v>
      </c>
      <c r="F2382" s="43" t="s">
        <v>41</v>
      </c>
      <c r="G2382" s="84" t="s">
        <v>3249</v>
      </c>
      <c r="H2382" s="31">
        <v>2007</v>
      </c>
      <c r="I2382" s="207" t="s">
        <v>3338</v>
      </c>
      <c r="J2382" s="84" t="s">
        <v>3270</v>
      </c>
      <c r="K2382" s="31" t="s">
        <v>41</v>
      </c>
      <c r="L2382" s="31"/>
      <c r="M2382" s="169"/>
      <c r="N2382" s="148"/>
      <c r="O2382" s="106" t="s">
        <v>3284</v>
      </c>
      <c r="P2382" s="43">
        <v>2007</v>
      </c>
      <c r="Q2382" s="207" t="s">
        <v>3338</v>
      </c>
      <c r="R2382" s="84" t="s">
        <v>3270</v>
      </c>
      <c r="S2382" s="31" t="s">
        <v>41</v>
      </c>
      <c r="T2382" s="31"/>
      <c r="U2382" s="169"/>
      <c r="V2382" s="150"/>
      <c r="W2382" s="141" t="str" cm="1">
        <f t="array" ref="W2382">IF(SUM(LEN(B2382:V2382))=0,"",IF(OR(OR(ISBLANK(F2382),SUM(LEN(C2382),LEN(D2382))=0),AND(NOT(E2382="Unknown"),ISBLANK(J2382)),AND(NOT(O2382="Unknown"),ISBLANK(R2382))),"Missing Information", INDEX(Table15[Entire Service Line Classification], MATCH(SUMIFS(Table15[Unique ID],Table15[System-Owned Portion],E2382,Table15[If Material Anything Other than "Lead" in Column E,Was Material Ever Previously Lead?],G2382,Table15[Customer-Owned Portion],O2382),Table15[Unique ID],0),0)))</f>
        <v>Non-lead</v>
      </c>
      <c r="X2382"/>
    </row>
    <row r="2383" spans="2:24" ht="29" x14ac:dyDescent="0.35">
      <c r="B2383" s="146"/>
      <c r="C2383" s="31" t="s">
        <v>4662</v>
      </c>
      <c r="D2383" s="31"/>
      <c r="E2383" s="44" t="s">
        <v>3284</v>
      </c>
      <c r="F2383" s="43" t="s">
        <v>41</v>
      </c>
      <c r="G2383" s="84" t="s">
        <v>3249</v>
      </c>
      <c r="H2383" s="31">
        <v>2007</v>
      </c>
      <c r="I2383" s="207" t="s">
        <v>3338</v>
      </c>
      <c r="J2383" s="84" t="s">
        <v>3270</v>
      </c>
      <c r="K2383" s="31" t="s">
        <v>41</v>
      </c>
      <c r="L2383" s="31"/>
      <c r="M2383" s="169"/>
      <c r="N2383" s="148"/>
      <c r="O2383" s="106" t="s">
        <v>3284</v>
      </c>
      <c r="P2383" s="43">
        <v>2007</v>
      </c>
      <c r="Q2383" s="207" t="s">
        <v>3338</v>
      </c>
      <c r="R2383" s="84" t="s">
        <v>3270</v>
      </c>
      <c r="S2383" s="31" t="s">
        <v>41</v>
      </c>
      <c r="T2383" s="31"/>
      <c r="U2383" s="169"/>
      <c r="V2383" s="150"/>
      <c r="W2383" s="141" t="str" cm="1">
        <f t="array" ref="W2383">IF(SUM(LEN(B2383:V2383))=0,"",IF(OR(OR(ISBLANK(F2383),SUM(LEN(C2383),LEN(D2383))=0),AND(NOT(E2383="Unknown"),ISBLANK(J2383)),AND(NOT(O2383="Unknown"),ISBLANK(R2383))),"Missing Information", INDEX(Table15[Entire Service Line Classification], MATCH(SUMIFS(Table15[Unique ID],Table15[System-Owned Portion],E2383,Table15[If Material Anything Other than "Lead" in Column E,Was Material Ever Previously Lead?],G2383,Table15[Customer-Owned Portion],O2383),Table15[Unique ID],0),0)))</f>
        <v>Non-lead</v>
      </c>
      <c r="X2383"/>
    </row>
    <row r="2384" spans="2:24" ht="29" x14ac:dyDescent="0.35">
      <c r="B2384" s="146"/>
      <c r="C2384" s="31" t="s">
        <v>4663</v>
      </c>
      <c r="D2384" s="31"/>
      <c r="E2384" s="44" t="s">
        <v>3284</v>
      </c>
      <c r="F2384" s="43" t="s">
        <v>41</v>
      </c>
      <c r="G2384" s="84" t="s">
        <v>3249</v>
      </c>
      <c r="H2384" s="31">
        <v>2007</v>
      </c>
      <c r="I2384" s="207" t="s">
        <v>3338</v>
      </c>
      <c r="J2384" s="84" t="s">
        <v>3270</v>
      </c>
      <c r="K2384" s="31" t="s">
        <v>41</v>
      </c>
      <c r="L2384" s="31"/>
      <c r="M2384" s="169"/>
      <c r="N2384" s="148"/>
      <c r="O2384" s="106" t="s">
        <v>3284</v>
      </c>
      <c r="P2384" s="43">
        <v>2007</v>
      </c>
      <c r="Q2384" s="207" t="s">
        <v>3338</v>
      </c>
      <c r="R2384" s="84" t="s">
        <v>3270</v>
      </c>
      <c r="S2384" s="31" t="s">
        <v>41</v>
      </c>
      <c r="T2384" s="31"/>
      <c r="U2384" s="169"/>
      <c r="V2384" s="150"/>
      <c r="W2384" s="141" t="str" cm="1">
        <f t="array" ref="W2384">IF(SUM(LEN(B2384:V2384))=0,"",IF(OR(OR(ISBLANK(F2384),SUM(LEN(C2384),LEN(D2384))=0),AND(NOT(E2384="Unknown"),ISBLANK(J2384)),AND(NOT(O2384="Unknown"),ISBLANK(R2384))),"Missing Information", INDEX(Table15[Entire Service Line Classification], MATCH(SUMIFS(Table15[Unique ID],Table15[System-Owned Portion],E2384,Table15[If Material Anything Other than "Lead" in Column E,Was Material Ever Previously Lead?],G2384,Table15[Customer-Owned Portion],O2384),Table15[Unique ID],0),0)))</f>
        <v>Non-lead</v>
      </c>
      <c r="X2384"/>
    </row>
    <row r="2385" spans="2:24" ht="29" x14ac:dyDescent="0.35">
      <c r="B2385" s="146"/>
      <c r="C2385" s="31" t="s">
        <v>4664</v>
      </c>
      <c r="D2385" s="31"/>
      <c r="E2385" s="44" t="s">
        <v>3284</v>
      </c>
      <c r="F2385" s="43" t="s">
        <v>41</v>
      </c>
      <c r="G2385" s="84" t="s">
        <v>3249</v>
      </c>
      <c r="H2385" s="31">
        <v>2007</v>
      </c>
      <c r="I2385" s="207" t="s">
        <v>3338</v>
      </c>
      <c r="J2385" s="84" t="s">
        <v>3270</v>
      </c>
      <c r="K2385" s="31" t="s">
        <v>41</v>
      </c>
      <c r="L2385" s="31"/>
      <c r="M2385" s="169"/>
      <c r="N2385" s="148"/>
      <c r="O2385" s="106" t="s">
        <v>3284</v>
      </c>
      <c r="P2385" s="43">
        <v>2007</v>
      </c>
      <c r="Q2385" s="207" t="s">
        <v>3338</v>
      </c>
      <c r="R2385" s="84" t="s">
        <v>3270</v>
      </c>
      <c r="S2385" s="31" t="s">
        <v>41</v>
      </c>
      <c r="T2385" s="31"/>
      <c r="U2385" s="169"/>
      <c r="V2385" s="150"/>
      <c r="W2385" s="141" t="str" cm="1">
        <f t="array" ref="W2385">IF(SUM(LEN(B2385:V2385))=0,"",IF(OR(OR(ISBLANK(F2385),SUM(LEN(C2385),LEN(D2385))=0),AND(NOT(E2385="Unknown"),ISBLANK(J2385)),AND(NOT(O2385="Unknown"),ISBLANK(R2385))),"Missing Information", INDEX(Table15[Entire Service Line Classification], MATCH(SUMIFS(Table15[Unique ID],Table15[System-Owned Portion],E2385,Table15[If Material Anything Other than "Lead" in Column E,Was Material Ever Previously Lead?],G2385,Table15[Customer-Owned Portion],O2385),Table15[Unique ID],0),0)))</f>
        <v>Non-lead</v>
      </c>
      <c r="X2385"/>
    </row>
    <row r="2386" spans="2:24" x14ac:dyDescent="0.35">
      <c r="B2386" s="146"/>
      <c r="C2386" s="31" t="s">
        <v>4665</v>
      </c>
      <c r="D2386" s="31"/>
      <c r="E2386" s="44" t="s">
        <v>3203</v>
      </c>
      <c r="F2386" s="43" t="s">
        <v>3283</v>
      </c>
      <c r="G2386" s="84" t="s">
        <v>3249</v>
      </c>
      <c r="H2386" s="31">
        <v>1969</v>
      </c>
      <c r="I2386" s="207" t="s">
        <v>3338</v>
      </c>
      <c r="J2386" s="84"/>
      <c r="K2386" s="31" t="s">
        <v>41</v>
      </c>
      <c r="L2386" s="31"/>
      <c r="M2386" s="169"/>
      <c r="N2386" s="148"/>
      <c r="O2386" s="106" t="s">
        <v>3203</v>
      </c>
      <c r="P2386" s="43">
        <v>1969</v>
      </c>
      <c r="Q2386" s="207" t="s">
        <v>3338</v>
      </c>
      <c r="R2386" s="84" t="s">
        <v>3203</v>
      </c>
      <c r="S2386" s="31" t="s">
        <v>41</v>
      </c>
      <c r="T2386" s="31"/>
      <c r="U2386" s="169"/>
      <c r="V2386" s="150"/>
      <c r="W2386" s="141" t="str" cm="1">
        <f t="array" ref="W2386">IF(SUM(LEN(B2386:V2386))=0,"",IF(OR(OR(ISBLANK(F2386),SUM(LEN(C2386),LEN(D2386))=0),AND(NOT(E2386="Unknown"),ISBLANK(J2386)),AND(NOT(O2386="Unknown"),ISBLANK(R2386))),"Missing Information", INDEX(Table15[Entire Service Line Classification], MATCH(SUMIFS(Table15[Unique ID],Table15[System-Owned Portion],E2386,Table15[If Material Anything Other than "Lead" in Column E,Was Material Ever Previously Lead?],G2386,Table15[Customer-Owned Portion],O2386),Table15[Unique ID],0),0)))</f>
        <v>Lead Status Unknown</v>
      </c>
      <c r="X2386"/>
    </row>
    <row r="2387" spans="2:24" x14ac:dyDescent="0.35">
      <c r="B2387" s="146"/>
      <c r="C2387" s="31" t="s">
        <v>4666</v>
      </c>
      <c r="D2387" s="31"/>
      <c r="E2387" s="44" t="s">
        <v>3203</v>
      </c>
      <c r="F2387" s="43" t="s">
        <v>3283</v>
      </c>
      <c r="G2387" s="84" t="s">
        <v>3249</v>
      </c>
      <c r="H2387" s="31">
        <v>1969</v>
      </c>
      <c r="I2387" s="207" t="s">
        <v>3338</v>
      </c>
      <c r="J2387" s="84"/>
      <c r="K2387" s="31" t="s">
        <v>41</v>
      </c>
      <c r="L2387" s="31"/>
      <c r="M2387" s="169"/>
      <c r="N2387" s="148"/>
      <c r="O2387" s="106" t="s">
        <v>3203</v>
      </c>
      <c r="P2387" s="43">
        <v>1969</v>
      </c>
      <c r="Q2387" s="207" t="s">
        <v>3338</v>
      </c>
      <c r="R2387" s="84" t="s">
        <v>3203</v>
      </c>
      <c r="S2387" s="31" t="s">
        <v>41</v>
      </c>
      <c r="T2387" s="31"/>
      <c r="U2387" s="169"/>
      <c r="V2387" s="150"/>
      <c r="W2387" s="141" t="str" cm="1">
        <f t="array" ref="W2387">IF(SUM(LEN(B2387:V2387))=0,"",IF(OR(OR(ISBLANK(F2387),SUM(LEN(C2387),LEN(D2387))=0),AND(NOT(E2387="Unknown"),ISBLANK(J2387)),AND(NOT(O2387="Unknown"),ISBLANK(R2387))),"Missing Information", INDEX(Table15[Entire Service Line Classification], MATCH(SUMIFS(Table15[Unique ID],Table15[System-Owned Portion],E2387,Table15[If Material Anything Other than "Lead" in Column E,Was Material Ever Previously Lead?],G2387,Table15[Customer-Owned Portion],O2387),Table15[Unique ID],0),0)))</f>
        <v>Lead Status Unknown</v>
      </c>
      <c r="X2387"/>
    </row>
    <row r="2388" spans="2:24" x14ac:dyDescent="0.35">
      <c r="B2388" s="146"/>
      <c r="C2388" s="31" t="s">
        <v>4667</v>
      </c>
      <c r="D2388" s="31"/>
      <c r="E2388" s="44" t="s">
        <v>3203</v>
      </c>
      <c r="F2388" s="43" t="s">
        <v>3283</v>
      </c>
      <c r="G2388" s="84" t="s">
        <v>3249</v>
      </c>
      <c r="H2388" s="31">
        <v>1969</v>
      </c>
      <c r="I2388" s="207" t="s">
        <v>3338</v>
      </c>
      <c r="J2388" s="84"/>
      <c r="K2388" s="31" t="s">
        <v>41</v>
      </c>
      <c r="L2388" s="31"/>
      <c r="M2388" s="169"/>
      <c r="N2388" s="148"/>
      <c r="O2388" s="106" t="s">
        <v>3203</v>
      </c>
      <c r="P2388" s="43">
        <v>1969</v>
      </c>
      <c r="Q2388" s="207" t="s">
        <v>3338</v>
      </c>
      <c r="R2388" s="84" t="s">
        <v>3203</v>
      </c>
      <c r="S2388" s="31" t="s">
        <v>41</v>
      </c>
      <c r="T2388" s="31"/>
      <c r="U2388" s="169"/>
      <c r="V2388" s="150"/>
      <c r="W2388" s="141" t="str" cm="1">
        <f t="array" ref="W2388">IF(SUM(LEN(B2388:V2388))=0,"",IF(OR(OR(ISBLANK(F2388),SUM(LEN(C2388),LEN(D2388))=0),AND(NOT(E2388="Unknown"),ISBLANK(J2388)),AND(NOT(O2388="Unknown"),ISBLANK(R2388))),"Missing Information", INDEX(Table15[Entire Service Line Classification], MATCH(SUMIFS(Table15[Unique ID],Table15[System-Owned Portion],E2388,Table15[If Material Anything Other than "Lead" in Column E,Was Material Ever Previously Lead?],G2388,Table15[Customer-Owned Portion],O2388),Table15[Unique ID],0),0)))</f>
        <v>Lead Status Unknown</v>
      </c>
      <c r="X2388"/>
    </row>
    <row r="2389" spans="2:24" x14ac:dyDescent="0.35">
      <c r="B2389" s="146"/>
      <c r="C2389" s="31" t="s">
        <v>4668</v>
      </c>
      <c r="D2389" s="31"/>
      <c r="E2389" s="44" t="s">
        <v>3203</v>
      </c>
      <c r="F2389" s="43" t="s">
        <v>3283</v>
      </c>
      <c r="G2389" s="84" t="s">
        <v>3249</v>
      </c>
      <c r="H2389" s="31">
        <v>1969</v>
      </c>
      <c r="I2389" s="207" t="s">
        <v>3338</v>
      </c>
      <c r="J2389" s="84"/>
      <c r="K2389" s="31" t="s">
        <v>41</v>
      </c>
      <c r="L2389" s="31"/>
      <c r="M2389" s="169"/>
      <c r="N2389" s="148"/>
      <c r="O2389" s="106" t="s">
        <v>3203</v>
      </c>
      <c r="P2389" s="43">
        <v>1969</v>
      </c>
      <c r="Q2389" s="207" t="s">
        <v>3338</v>
      </c>
      <c r="R2389" s="84" t="s">
        <v>3203</v>
      </c>
      <c r="S2389" s="31" t="s">
        <v>41</v>
      </c>
      <c r="T2389" s="31"/>
      <c r="U2389" s="169"/>
      <c r="V2389" s="150"/>
      <c r="W2389" s="141" t="str" cm="1">
        <f t="array" ref="W2389">IF(SUM(LEN(B2389:V2389))=0,"",IF(OR(OR(ISBLANK(F2389),SUM(LEN(C2389),LEN(D2389))=0),AND(NOT(E2389="Unknown"),ISBLANK(J2389)),AND(NOT(O2389="Unknown"),ISBLANK(R2389))),"Missing Information", INDEX(Table15[Entire Service Line Classification], MATCH(SUMIFS(Table15[Unique ID],Table15[System-Owned Portion],E2389,Table15[If Material Anything Other than "Lead" in Column E,Was Material Ever Previously Lead?],G2389,Table15[Customer-Owned Portion],O2389),Table15[Unique ID],0),0)))</f>
        <v>Lead Status Unknown</v>
      </c>
      <c r="X2389"/>
    </row>
    <row r="2390" spans="2:24" x14ac:dyDescent="0.35">
      <c r="B2390" s="146"/>
      <c r="C2390" s="31" t="s">
        <v>4669</v>
      </c>
      <c r="D2390" s="31"/>
      <c r="E2390" s="44" t="s">
        <v>3203</v>
      </c>
      <c r="F2390" s="43" t="s">
        <v>3283</v>
      </c>
      <c r="G2390" s="84" t="s">
        <v>3249</v>
      </c>
      <c r="H2390" s="31"/>
      <c r="I2390" s="207" t="s">
        <v>3338</v>
      </c>
      <c r="J2390" s="84"/>
      <c r="K2390" s="31" t="s">
        <v>41</v>
      </c>
      <c r="L2390" s="31"/>
      <c r="M2390" s="169"/>
      <c r="N2390" s="148"/>
      <c r="O2390" s="106" t="s">
        <v>3203</v>
      </c>
      <c r="P2390" s="43"/>
      <c r="Q2390" s="207" t="s">
        <v>3338</v>
      </c>
      <c r="R2390" s="84" t="s">
        <v>3203</v>
      </c>
      <c r="S2390" s="31" t="s">
        <v>41</v>
      </c>
      <c r="T2390" s="31"/>
      <c r="U2390" s="169"/>
      <c r="V2390" s="150"/>
      <c r="W2390" s="141" t="str" cm="1">
        <f t="array" ref="W2390">IF(SUM(LEN(B2390:V2390))=0,"",IF(OR(OR(ISBLANK(F2390),SUM(LEN(C2390),LEN(D2390))=0),AND(NOT(E2390="Unknown"),ISBLANK(J2390)),AND(NOT(O2390="Unknown"),ISBLANK(R2390))),"Missing Information", INDEX(Table15[Entire Service Line Classification], MATCH(SUMIFS(Table15[Unique ID],Table15[System-Owned Portion],E2390,Table15[If Material Anything Other than "Lead" in Column E,Was Material Ever Previously Lead?],G2390,Table15[Customer-Owned Portion],O2390),Table15[Unique ID],0),0)))</f>
        <v>Lead Status Unknown</v>
      </c>
      <c r="X2390"/>
    </row>
    <row r="2391" spans="2:24" x14ac:dyDescent="0.35">
      <c r="B2391" s="146"/>
      <c r="C2391" s="31" t="s">
        <v>4670</v>
      </c>
      <c r="D2391" s="31"/>
      <c r="E2391" s="44" t="s">
        <v>3203</v>
      </c>
      <c r="F2391" s="43" t="s">
        <v>3283</v>
      </c>
      <c r="G2391" s="84" t="s">
        <v>3249</v>
      </c>
      <c r="H2391" s="31">
        <v>1969</v>
      </c>
      <c r="I2391" s="207" t="s">
        <v>3338</v>
      </c>
      <c r="J2391" s="84"/>
      <c r="K2391" s="31" t="s">
        <v>41</v>
      </c>
      <c r="L2391" s="31"/>
      <c r="M2391" s="169"/>
      <c r="N2391" s="148"/>
      <c r="O2391" s="106" t="s">
        <v>3203</v>
      </c>
      <c r="P2391" s="43">
        <v>1969</v>
      </c>
      <c r="Q2391" s="207" t="s">
        <v>3338</v>
      </c>
      <c r="R2391" s="84" t="s">
        <v>3203</v>
      </c>
      <c r="S2391" s="31" t="s">
        <v>41</v>
      </c>
      <c r="T2391" s="31"/>
      <c r="U2391" s="169"/>
      <c r="V2391" s="150"/>
      <c r="W2391" s="141" t="str" cm="1">
        <f t="array" ref="W2391">IF(SUM(LEN(B2391:V2391))=0,"",IF(OR(OR(ISBLANK(F2391),SUM(LEN(C2391),LEN(D2391))=0),AND(NOT(E2391="Unknown"),ISBLANK(J2391)),AND(NOT(O2391="Unknown"),ISBLANK(R2391))),"Missing Information", INDEX(Table15[Entire Service Line Classification], MATCH(SUMIFS(Table15[Unique ID],Table15[System-Owned Portion],E2391,Table15[If Material Anything Other than "Lead" in Column E,Was Material Ever Previously Lead?],G2391,Table15[Customer-Owned Portion],O2391),Table15[Unique ID],0),0)))</f>
        <v>Lead Status Unknown</v>
      </c>
      <c r="X2391"/>
    </row>
    <row r="2392" spans="2:24" x14ac:dyDescent="0.35">
      <c r="B2392" s="146"/>
      <c r="C2392" s="31" t="s">
        <v>4671</v>
      </c>
      <c r="D2392" s="31"/>
      <c r="E2392" s="44" t="s">
        <v>3203</v>
      </c>
      <c r="F2392" s="43" t="s">
        <v>3283</v>
      </c>
      <c r="G2392" s="84" t="s">
        <v>3249</v>
      </c>
      <c r="H2392" s="31">
        <v>1969</v>
      </c>
      <c r="I2392" s="207" t="s">
        <v>3336</v>
      </c>
      <c r="J2392" s="84"/>
      <c r="K2392" s="31" t="s">
        <v>41</v>
      </c>
      <c r="L2392" s="31"/>
      <c r="M2392" s="169"/>
      <c r="N2392" s="148"/>
      <c r="O2392" s="106" t="s">
        <v>3203</v>
      </c>
      <c r="P2392" s="43">
        <v>1969</v>
      </c>
      <c r="Q2392" s="207" t="s">
        <v>3336</v>
      </c>
      <c r="R2392" s="84" t="s">
        <v>3203</v>
      </c>
      <c r="S2392" s="31" t="s">
        <v>41</v>
      </c>
      <c r="T2392" s="31"/>
      <c r="U2392" s="169"/>
      <c r="V2392" s="150"/>
      <c r="W2392" s="141" t="str" cm="1">
        <f t="array" ref="W2392">IF(SUM(LEN(B2392:V2392))=0,"",IF(OR(OR(ISBLANK(F2392),SUM(LEN(C2392),LEN(D2392))=0),AND(NOT(E2392="Unknown"),ISBLANK(J2392)),AND(NOT(O2392="Unknown"),ISBLANK(R2392))),"Missing Information", INDEX(Table15[Entire Service Line Classification], MATCH(SUMIFS(Table15[Unique ID],Table15[System-Owned Portion],E2392,Table15[If Material Anything Other than "Lead" in Column E,Was Material Ever Previously Lead?],G2392,Table15[Customer-Owned Portion],O2392),Table15[Unique ID],0),0)))</f>
        <v>Lead Status Unknown</v>
      </c>
      <c r="X2392"/>
    </row>
    <row r="2393" spans="2:24" ht="29" x14ac:dyDescent="0.35">
      <c r="B2393" s="146"/>
      <c r="C2393" s="31" t="s">
        <v>1132</v>
      </c>
      <c r="D2393" s="31"/>
      <c r="E2393" s="44" t="s">
        <v>3284</v>
      </c>
      <c r="F2393" s="43" t="s">
        <v>41</v>
      </c>
      <c r="G2393" s="84" t="s">
        <v>3249</v>
      </c>
      <c r="H2393" s="31">
        <v>2006</v>
      </c>
      <c r="I2393" s="207" t="s">
        <v>3338</v>
      </c>
      <c r="J2393" s="84" t="s">
        <v>3270</v>
      </c>
      <c r="K2393" s="31" t="s">
        <v>41</v>
      </c>
      <c r="L2393" s="31"/>
      <c r="M2393" s="169"/>
      <c r="N2393" s="148"/>
      <c r="O2393" s="106" t="s">
        <v>3284</v>
      </c>
      <c r="P2393" s="43">
        <v>2006</v>
      </c>
      <c r="Q2393" s="207" t="s">
        <v>3338</v>
      </c>
      <c r="R2393" s="84" t="s">
        <v>3270</v>
      </c>
      <c r="S2393" s="31" t="s">
        <v>41</v>
      </c>
      <c r="T2393" s="31"/>
      <c r="U2393" s="169"/>
      <c r="V2393" s="150"/>
      <c r="W2393" s="141" t="str" cm="1">
        <f t="array" ref="W2393">IF(SUM(LEN(B2393:V2393))=0,"",IF(OR(OR(ISBLANK(F2393),SUM(LEN(C2393),LEN(D2393))=0),AND(NOT(E2393="Unknown"),ISBLANK(J2393)),AND(NOT(O2393="Unknown"),ISBLANK(R2393))),"Missing Information", INDEX(Table15[Entire Service Line Classification], MATCH(SUMIFS(Table15[Unique ID],Table15[System-Owned Portion],E2393,Table15[If Material Anything Other than "Lead" in Column E,Was Material Ever Previously Lead?],G2393,Table15[Customer-Owned Portion],O2393),Table15[Unique ID],0),0)))</f>
        <v>Non-lead</v>
      </c>
      <c r="X2393"/>
    </row>
    <row r="2394" spans="2:24" ht="29" x14ac:dyDescent="0.35">
      <c r="B2394" s="146"/>
      <c r="C2394" s="31" t="s">
        <v>1133</v>
      </c>
      <c r="D2394" s="31"/>
      <c r="E2394" s="44" t="s">
        <v>3284</v>
      </c>
      <c r="F2394" s="43" t="s">
        <v>41</v>
      </c>
      <c r="G2394" s="84" t="s">
        <v>3249</v>
      </c>
      <c r="H2394" s="31">
        <v>2006</v>
      </c>
      <c r="I2394" s="207" t="s">
        <v>3338</v>
      </c>
      <c r="J2394" s="84" t="s">
        <v>3270</v>
      </c>
      <c r="K2394" s="31" t="s">
        <v>41</v>
      </c>
      <c r="L2394" s="31"/>
      <c r="M2394" s="169"/>
      <c r="N2394" s="148"/>
      <c r="O2394" s="106" t="s">
        <v>3284</v>
      </c>
      <c r="P2394" s="43">
        <v>2006</v>
      </c>
      <c r="Q2394" s="207" t="s">
        <v>3338</v>
      </c>
      <c r="R2394" s="84" t="s">
        <v>3270</v>
      </c>
      <c r="S2394" s="31" t="s">
        <v>41</v>
      </c>
      <c r="T2394" s="31"/>
      <c r="U2394" s="169"/>
      <c r="V2394" s="150"/>
      <c r="W2394" s="141" t="str" cm="1">
        <f t="array" ref="W2394">IF(SUM(LEN(B2394:V2394))=0,"",IF(OR(OR(ISBLANK(F2394),SUM(LEN(C2394),LEN(D2394))=0),AND(NOT(E2394="Unknown"),ISBLANK(J2394)),AND(NOT(O2394="Unknown"),ISBLANK(R2394))),"Missing Information", INDEX(Table15[Entire Service Line Classification], MATCH(SUMIFS(Table15[Unique ID],Table15[System-Owned Portion],E2394,Table15[If Material Anything Other than "Lead" in Column E,Was Material Ever Previously Lead?],G2394,Table15[Customer-Owned Portion],O2394),Table15[Unique ID],0),0)))</f>
        <v>Non-lead</v>
      </c>
      <c r="X2394"/>
    </row>
    <row r="2395" spans="2:24" ht="29" x14ac:dyDescent="0.35">
      <c r="B2395" s="146"/>
      <c r="C2395" s="31" t="s">
        <v>1134</v>
      </c>
      <c r="D2395" s="31"/>
      <c r="E2395" s="44" t="s">
        <v>3284</v>
      </c>
      <c r="F2395" s="43" t="s">
        <v>41</v>
      </c>
      <c r="G2395" s="84" t="s">
        <v>3249</v>
      </c>
      <c r="H2395" s="31">
        <v>2006</v>
      </c>
      <c r="I2395" s="207" t="s">
        <v>3338</v>
      </c>
      <c r="J2395" s="84" t="s">
        <v>3270</v>
      </c>
      <c r="K2395" s="31" t="s">
        <v>41</v>
      </c>
      <c r="L2395" s="31"/>
      <c r="M2395" s="169"/>
      <c r="N2395" s="148"/>
      <c r="O2395" s="106" t="s">
        <v>3284</v>
      </c>
      <c r="P2395" s="43">
        <v>2006</v>
      </c>
      <c r="Q2395" s="207" t="s">
        <v>3338</v>
      </c>
      <c r="R2395" s="84" t="s">
        <v>3270</v>
      </c>
      <c r="S2395" s="31" t="s">
        <v>41</v>
      </c>
      <c r="T2395" s="31"/>
      <c r="U2395" s="169"/>
      <c r="V2395" s="150"/>
      <c r="W2395" s="141" t="str" cm="1">
        <f t="array" ref="W2395">IF(SUM(LEN(B2395:V2395))=0,"",IF(OR(OR(ISBLANK(F2395),SUM(LEN(C2395),LEN(D2395))=0),AND(NOT(E2395="Unknown"),ISBLANK(J2395)),AND(NOT(O2395="Unknown"),ISBLANK(R2395))),"Missing Information", INDEX(Table15[Entire Service Line Classification], MATCH(SUMIFS(Table15[Unique ID],Table15[System-Owned Portion],E2395,Table15[If Material Anything Other than "Lead" in Column E,Was Material Ever Previously Lead?],G2395,Table15[Customer-Owned Portion],O2395),Table15[Unique ID],0),0)))</f>
        <v>Non-lead</v>
      </c>
      <c r="X2395"/>
    </row>
    <row r="2396" spans="2:24" ht="29" x14ac:dyDescent="0.35">
      <c r="B2396" s="146"/>
      <c r="C2396" s="31" t="s">
        <v>1135</v>
      </c>
      <c r="D2396" s="31"/>
      <c r="E2396" s="44" t="s">
        <v>3284</v>
      </c>
      <c r="F2396" s="43" t="s">
        <v>41</v>
      </c>
      <c r="G2396" s="84" t="s">
        <v>3249</v>
      </c>
      <c r="H2396" s="31">
        <v>2006</v>
      </c>
      <c r="I2396" s="207" t="s">
        <v>3338</v>
      </c>
      <c r="J2396" s="84" t="s">
        <v>3270</v>
      </c>
      <c r="K2396" s="31" t="s">
        <v>41</v>
      </c>
      <c r="L2396" s="31"/>
      <c r="M2396" s="169"/>
      <c r="N2396" s="148"/>
      <c r="O2396" s="106" t="s">
        <v>3284</v>
      </c>
      <c r="P2396" s="43">
        <v>2006</v>
      </c>
      <c r="Q2396" s="207" t="s">
        <v>3338</v>
      </c>
      <c r="R2396" s="84" t="s">
        <v>3270</v>
      </c>
      <c r="S2396" s="31" t="s">
        <v>41</v>
      </c>
      <c r="T2396" s="31"/>
      <c r="U2396" s="169"/>
      <c r="V2396" s="150"/>
      <c r="W2396" s="141" t="str" cm="1">
        <f t="array" ref="W2396">IF(SUM(LEN(B2396:V2396))=0,"",IF(OR(OR(ISBLANK(F2396),SUM(LEN(C2396),LEN(D2396))=0),AND(NOT(E2396="Unknown"),ISBLANK(J2396)),AND(NOT(O2396="Unknown"),ISBLANK(R2396))),"Missing Information", INDEX(Table15[Entire Service Line Classification], MATCH(SUMIFS(Table15[Unique ID],Table15[System-Owned Portion],E2396,Table15[If Material Anything Other than "Lead" in Column E,Was Material Ever Previously Lead?],G2396,Table15[Customer-Owned Portion],O2396),Table15[Unique ID],0),0)))</f>
        <v>Non-lead</v>
      </c>
      <c r="X2396"/>
    </row>
    <row r="2397" spans="2:24" ht="29" x14ac:dyDescent="0.35">
      <c r="B2397" s="146"/>
      <c r="C2397" s="31" t="s">
        <v>1136</v>
      </c>
      <c r="D2397" s="31"/>
      <c r="E2397" s="44" t="s">
        <v>3284</v>
      </c>
      <c r="F2397" s="43" t="s">
        <v>41</v>
      </c>
      <c r="G2397" s="84" t="s">
        <v>3249</v>
      </c>
      <c r="H2397" s="31">
        <v>2006</v>
      </c>
      <c r="I2397" s="207" t="s">
        <v>3338</v>
      </c>
      <c r="J2397" s="84" t="s">
        <v>3270</v>
      </c>
      <c r="K2397" s="31" t="s">
        <v>41</v>
      </c>
      <c r="L2397" s="31"/>
      <c r="M2397" s="169"/>
      <c r="N2397" s="148"/>
      <c r="O2397" s="106" t="s">
        <v>3284</v>
      </c>
      <c r="P2397" s="43">
        <v>2006</v>
      </c>
      <c r="Q2397" s="207" t="s">
        <v>3338</v>
      </c>
      <c r="R2397" s="84" t="s">
        <v>3270</v>
      </c>
      <c r="S2397" s="31" t="s">
        <v>41</v>
      </c>
      <c r="T2397" s="31"/>
      <c r="U2397" s="169"/>
      <c r="V2397" s="150"/>
      <c r="W2397" s="141" t="str" cm="1">
        <f t="array" ref="W2397">IF(SUM(LEN(B2397:V2397))=0,"",IF(OR(OR(ISBLANK(F2397),SUM(LEN(C2397),LEN(D2397))=0),AND(NOT(E2397="Unknown"),ISBLANK(J2397)),AND(NOT(O2397="Unknown"),ISBLANK(R2397))),"Missing Information", INDEX(Table15[Entire Service Line Classification], MATCH(SUMIFS(Table15[Unique ID],Table15[System-Owned Portion],E2397,Table15[If Material Anything Other than "Lead" in Column E,Was Material Ever Previously Lead?],G2397,Table15[Customer-Owned Portion],O2397),Table15[Unique ID],0),0)))</f>
        <v>Non-lead</v>
      </c>
      <c r="X2397"/>
    </row>
    <row r="2398" spans="2:24" ht="29" x14ac:dyDescent="0.35">
      <c r="B2398" s="146"/>
      <c r="C2398" s="31" t="s">
        <v>1137</v>
      </c>
      <c r="D2398" s="31"/>
      <c r="E2398" s="44" t="s">
        <v>3284</v>
      </c>
      <c r="F2398" s="43" t="s">
        <v>41</v>
      </c>
      <c r="G2398" s="84" t="s">
        <v>3249</v>
      </c>
      <c r="H2398" s="31">
        <v>2006</v>
      </c>
      <c r="I2398" s="207" t="s">
        <v>3338</v>
      </c>
      <c r="J2398" s="84" t="s">
        <v>3270</v>
      </c>
      <c r="K2398" s="31" t="s">
        <v>41</v>
      </c>
      <c r="L2398" s="31"/>
      <c r="M2398" s="169"/>
      <c r="N2398" s="148"/>
      <c r="O2398" s="106" t="s">
        <v>3284</v>
      </c>
      <c r="P2398" s="43">
        <v>2006</v>
      </c>
      <c r="Q2398" s="207" t="s">
        <v>3338</v>
      </c>
      <c r="R2398" s="84" t="s">
        <v>3270</v>
      </c>
      <c r="S2398" s="31" t="s">
        <v>41</v>
      </c>
      <c r="T2398" s="31"/>
      <c r="U2398" s="169"/>
      <c r="V2398" s="150"/>
      <c r="W2398" s="141" t="str" cm="1">
        <f t="array" ref="W2398">IF(SUM(LEN(B2398:V2398))=0,"",IF(OR(OR(ISBLANK(F2398),SUM(LEN(C2398),LEN(D2398))=0),AND(NOT(E2398="Unknown"),ISBLANK(J2398)),AND(NOT(O2398="Unknown"),ISBLANK(R2398))),"Missing Information", INDEX(Table15[Entire Service Line Classification], MATCH(SUMIFS(Table15[Unique ID],Table15[System-Owned Portion],E2398,Table15[If Material Anything Other than "Lead" in Column E,Was Material Ever Previously Lead?],G2398,Table15[Customer-Owned Portion],O2398),Table15[Unique ID],0),0)))</f>
        <v>Non-lead</v>
      </c>
      <c r="X2398"/>
    </row>
    <row r="2399" spans="2:24" ht="29" x14ac:dyDescent="0.35">
      <c r="B2399" s="146"/>
      <c r="C2399" s="31" t="s">
        <v>1138</v>
      </c>
      <c r="D2399" s="31"/>
      <c r="E2399" s="44" t="s">
        <v>3284</v>
      </c>
      <c r="F2399" s="43" t="s">
        <v>41</v>
      </c>
      <c r="G2399" s="84" t="s">
        <v>3249</v>
      </c>
      <c r="H2399" s="31">
        <v>2006</v>
      </c>
      <c r="I2399" s="207" t="s">
        <v>3338</v>
      </c>
      <c r="J2399" s="84" t="s">
        <v>3270</v>
      </c>
      <c r="K2399" s="31" t="s">
        <v>41</v>
      </c>
      <c r="L2399" s="31"/>
      <c r="M2399" s="169"/>
      <c r="N2399" s="148"/>
      <c r="O2399" s="106" t="s">
        <v>3284</v>
      </c>
      <c r="P2399" s="43">
        <v>2006</v>
      </c>
      <c r="Q2399" s="207" t="s">
        <v>3338</v>
      </c>
      <c r="R2399" s="84" t="s">
        <v>3270</v>
      </c>
      <c r="S2399" s="31" t="s">
        <v>41</v>
      </c>
      <c r="T2399" s="31"/>
      <c r="U2399" s="169"/>
      <c r="V2399" s="150"/>
      <c r="W2399" s="141" t="str" cm="1">
        <f t="array" ref="W2399">IF(SUM(LEN(B2399:V2399))=0,"",IF(OR(OR(ISBLANK(F2399),SUM(LEN(C2399),LEN(D2399))=0),AND(NOT(E2399="Unknown"),ISBLANK(J2399)),AND(NOT(O2399="Unknown"),ISBLANK(R2399))),"Missing Information", INDEX(Table15[Entire Service Line Classification], MATCH(SUMIFS(Table15[Unique ID],Table15[System-Owned Portion],E2399,Table15[If Material Anything Other than "Lead" in Column E,Was Material Ever Previously Lead?],G2399,Table15[Customer-Owned Portion],O2399),Table15[Unique ID],0),0)))</f>
        <v>Non-lead</v>
      </c>
      <c r="X2399"/>
    </row>
    <row r="2400" spans="2:24" ht="29" x14ac:dyDescent="0.35">
      <c r="B2400" s="146"/>
      <c r="C2400" s="31" t="s">
        <v>1139</v>
      </c>
      <c r="D2400" s="31"/>
      <c r="E2400" s="44" t="s">
        <v>3284</v>
      </c>
      <c r="F2400" s="43" t="s">
        <v>41</v>
      </c>
      <c r="G2400" s="84" t="s">
        <v>3249</v>
      </c>
      <c r="H2400" s="31">
        <v>2006</v>
      </c>
      <c r="I2400" s="207" t="s">
        <v>3338</v>
      </c>
      <c r="J2400" s="84" t="s">
        <v>3270</v>
      </c>
      <c r="K2400" s="31" t="s">
        <v>41</v>
      </c>
      <c r="L2400" s="31"/>
      <c r="M2400" s="169"/>
      <c r="N2400" s="148"/>
      <c r="O2400" s="106" t="s">
        <v>3284</v>
      </c>
      <c r="P2400" s="43">
        <v>2006</v>
      </c>
      <c r="Q2400" s="207" t="s">
        <v>3338</v>
      </c>
      <c r="R2400" s="84" t="s">
        <v>3270</v>
      </c>
      <c r="S2400" s="31" t="s">
        <v>41</v>
      </c>
      <c r="T2400" s="31"/>
      <c r="U2400" s="169"/>
      <c r="V2400" s="150"/>
      <c r="W2400" s="141" t="str" cm="1">
        <f t="array" ref="W2400">IF(SUM(LEN(B2400:V2400))=0,"",IF(OR(OR(ISBLANK(F2400),SUM(LEN(C2400),LEN(D2400))=0),AND(NOT(E2400="Unknown"),ISBLANK(J2400)),AND(NOT(O2400="Unknown"),ISBLANK(R2400))),"Missing Information", INDEX(Table15[Entire Service Line Classification], MATCH(SUMIFS(Table15[Unique ID],Table15[System-Owned Portion],E2400,Table15[If Material Anything Other than "Lead" in Column E,Was Material Ever Previously Lead?],G2400,Table15[Customer-Owned Portion],O2400),Table15[Unique ID],0),0)))</f>
        <v>Non-lead</v>
      </c>
      <c r="X2400"/>
    </row>
    <row r="2401" spans="2:24" ht="29" x14ac:dyDescent="0.35">
      <c r="B2401" s="146"/>
      <c r="C2401" s="31" t="s">
        <v>4672</v>
      </c>
      <c r="D2401" s="31"/>
      <c r="E2401" s="44" t="s">
        <v>3203</v>
      </c>
      <c r="F2401" s="43" t="s">
        <v>3283</v>
      </c>
      <c r="G2401" s="84" t="s">
        <v>3249</v>
      </c>
      <c r="H2401" s="31">
        <v>1977</v>
      </c>
      <c r="I2401" s="207" t="s">
        <v>3338</v>
      </c>
      <c r="J2401" s="84"/>
      <c r="K2401" s="31" t="s">
        <v>41</v>
      </c>
      <c r="L2401" s="31"/>
      <c r="M2401" s="169"/>
      <c r="N2401" s="148"/>
      <c r="O2401" s="106" t="s">
        <v>3203</v>
      </c>
      <c r="P2401" s="43">
        <v>1977</v>
      </c>
      <c r="Q2401" s="207" t="s">
        <v>3338</v>
      </c>
      <c r="R2401" s="84" t="s">
        <v>3203</v>
      </c>
      <c r="S2401" s="31" t="s">
        <v>41</v>
      </c>
      <c r="T2401" s="31"/>
      <c r="U2401" s="169"/>
      <c r="V2401" s="150"/>
      <c r="W2401" s="141" t="str" cm="1">
        <f t="array" ref="W2401">IF(SUM(LEN(B2401:V2401))=0,"",IF(OR(OR(ISBLANK(F2401),SUM(LEN(C2401),LEN(D2401))=0),AND(NOT(E2401="Unknown"),ISBLANK(J2401)),AND(NOT(O2401="Unknown"),ISBLANK(R2401))),"Missing Information", INDEX(Table15[Entire Service Line Classification], MATCH(SUMIFS(Table15[Unique ID],Table15[System-Owned Portion],E2401,Table15[If Material Anything Other than "Lead" in Column E,Was Material Ever Previously Lead?],G2401,Table15[Customer-Owned Portion],O2401),Table15[Unique ID],0),0)))</f>
        <v>Lead Status Unknown</v>
      </c>
      <c r="X2401"/>
    </row>
    <row r="2402" spans="2:24" ht="29" x14ac:dyDescent="0.35">
      <c r="B2402" s="146"/>
      <c r="C2402" s="31" t="s">
        <v>4673</v>
      </c>
      <c r="D2402" s="31"/>
      <c r="E2402" s="44" t="s">
        <v>3284</v>
      </c>
      <c r="F2402" s="43" t="s">
        <v>41</v>
      </c>
      <c r="G2402" s="84" t="s">
        <v>3249</v>
      </c>
      <c r="H2402" s="31">
        <v>2007</v>
      </c>
      <c r="I2402" s="207" t="s">
        <v>3338</v>
      </c>
      <c r="J2402" s="84" t="s">
        <v>3270</v>
      </c>
      <c r="K2402" s="31" t="s">
        <v>41</v>
      </c>
      <c r="L2402" s="31"/>
      <c r="M2402" s="169"/>
      <c r="N2402" s="148"/>
      <c r="O2402" s="106" t="s">
        <v>3284</v>
      </c>
      <c r="P2402" s="43">
        <v>2007</v>
      </c>
      <c r="Q2402" s="207" t="s">
        <v>3338</v>
      </c>
      <c r="R2402" s="84" t="s">
        <v>3270</v>
      </c>
      <c r="S2402" s="31" t="s">
        <v>41</v>
      </c>
      <c r="T2402" s="31"/>
      <c r="U2402" s="169"/>
      <c r="V2402" s="150"/>
      <c r="W2402" s="141" t="str" cm="1">
        <f t="array" ref="W2402">IF(SUM(LEN(B2402:V2402))=0,"",IF(OR(OR(ISBLANK(F2402),SUM(LEN(C2402),LEN(D2402))=0),AND(NOT(E2402="Unknown"),ISBLANK(J2402)),AND(NOT(O2402="Unknown"),ISBLANK(R2402))),"Missing Information", INDEX(Table15[Entire Service Line Classification], MATCH(SUMIFS(Table15[Unique ID],Table15[System-Owned Portion],E2402,Table15[If Material Anything Other than "Lead" in Column E,Was Material Ever Previously Lead?],G2402,Table15[Customer-Owned Portion],O2402),Table15[Unique ID],0),0)))</f>
        <v>Non-lead</v>
      </c>
      <c r="X2402"/>
    </row>
    <row r="2403" spans="2:24" ht="29" x14ac:dyDescent="0.35">
      <c r="B2403" s="146"/>
      <c r="C2403" s="31" t="s">
        <v>4674</v>
      </c>
      <c r="D2403" s="31"/>
      <c r="E2403" s="44" t="s">
        <v>3284</v>
      </c>
      <c r="F2403" s="43" t="s">
        <v>41</v>
      </c>
      <c r="G2403" s="84" t="s">
        <v>3249</v>
      </c>
      <c r="H2403" s="31">
        <v>2007</v>
      </c>
      <c r="I2403" s="207" t="s">
        <v>3338</v>
      </c>
      <c r="J2403" s="84" t="s">
        <v>3270</v>
      </c>
      <c r="K2403" s="31" t="s">
        <v>41</v>
      </c>
      <c r="L2403" s="31"/>
      <c r="M2403" s="169"/>
      <c r="N2403" s="148"/>
      <c r="O2403" s="106" t="s">
        <v>3284</v>
      </c>
      <c r="P2403" s="43">
        <v>2007</v>
      </c>
      <c r="Q2403" s="207" t="s">
        <v>3338</v>
      </c>
      <c r="R2403" s="84" t="s">
        <v>3270</v>
      </c>
      <c r="S2403" s="31" t="s">
        <v>41</v>
      </c>
      <c r="T2403" s="31"/>
      <c r="U2403" s="169"/>
      <c r="V2403" s="150"/>
      <c r="W2403" s="141" t="str" cm="1">
        <f t="array" ref="W2403">IF(SUM(LEN(B2403:V2403))=0,"",IF(OR(OR(ISBLANK(F2403),SUM(LEN(C2403),LEN(D2403))=0),AND(NOT(E2403="Unknown"),ISBLANK(J2403)),AND(NOT(O2403="Unknown"),ISBLANK(R2403))),"Missing Information", INDEX(Table15[Entire Service Line Classification], MATCH(SUMIFS(Table15[Unique ID],Table15[System-Owned Portion],E2403,Table15[If Material Anything Other than "Lead" in Column E,Was Material Ever Previously Lead?],G2403,Table15[Customer-Owned Portion],O2403),Table15[Unique ID],0),0)))</f>
        <v>Non-lead</v>
      </c>
      <c r="X2403"/>
    </row>
    <row r="2404" spans="2:24" ht="29" x14ac:dyDescent="0.35">
      <c r="B2404" s="146"/>
      <c r="C2404" s="31" t="s">
        <v>4675</v>
      </c>
      <c r="D2404" s="31"/>
      <c r="E2404" s="44" t="s">
        <v>3284</v>
      </c>
      <c r="F2404" s="43" t="s">
        <v>41</v>
      </c>
      <c r="G2404" s="84" t="s">
        <v>3249</v>
      </c>
      <c r="H2404" s="31">
        <v>2007</v>
      </c>
      <c r="I2404" s="207" t="s">
        <v>3338</v>
      </c>
      <c r="J2404" s="84" t="s">
        <v>3270</v>
      </c>
      <c r="K2404" s="31" t="s">
        <v>41</v>
      </c>
      <c r="L2404" s="31"/>
      <c r="M2404" s="169"/>
      <c r="N2404" s="148"/>
      <c r="O2404" s="106" t="s">
        <v>3284</v>
      </c>
      <c r="P2404" s="43">
        <v>2007</v>
      </c>
      <c r="Q2404" s="207" t="s">
        <v>3338</v>
      </c>
      <c r="R2404" s="84" t="s">
        <v>3270</v>
      </c>
      <c r="S2404" s="31" t="s">
        <v>41</v>
      </c>
      <c r="T2404" s="31"/>
      <c r="U2404" s="169"/>
      <c r="V2404" s="150"/>
      <c r="W2404" s="141" t="str" cm="1">
        <f t="array" ref="W2404">IF(SUM(LEN(B2404:V2404))=0,"",IF(OR(OR(ISBLANK(F2404),SUM(LEN(C2404),LEN(D2404))=0),AND(NOT(E2404="Unknown"),ISBLANK(J2404)),AND(NOT(O2404="Unknown"),ISBLANK(R2404))),"Missing Information", INDEX(Table15[Entire Service Line Classification], MATCH(SUMIFS(Table15[Unique ID],Table15[System-Owned Portion],E2404,Table15[If Material Anything Other than "Lead" in Column E,Was Material Ever Previously Lead?],G2404,Table15[Customer-Owned Portion],O2404),Table15[Unique ID],0),0)))</f>
        <v>Non-lead</v>
      </c>
      <c r="X2404"/>
    </row>
    <row r="2405" spans="2:24" ht="29" x14ac:dyDescent="0.35">
      <c r="B2405" s="146"/>
      <c r="C2405" s="31" t="s">
        <v>4676</v>
      </c>
      <c r="D2405" s="31"/>
      <c r="E2405" s="44" t="s">
        <v>3284</v>
      </c>
      <c r="F2405" s="43" t="s">
        <v>41</v>
      </c>
      <c r="G2405" s="84" t="s">
        <v>3249</v>
      </c>
      <c r="H2405" s="31">
        <v>2007</v>
      </c>
      <c r="I2405" s="207" t="s">
        <v>3338</v>
      </c>
      <c r="J2405" s="84" t="s">
        <v>3270</v>
      </c>
      <c r="K2405" s="31" t="s">
        <v>41</v>
      </c>
      <c r="L2405" s="31"/>
      <c r="M2405" s="169"/>
      <c r="N2405" s="148"/>
      <c r="O2405" s="106" t="s">
        <v>3284</v>
      </c>
      <c r="P2405" s="43">
        <v>2007</v>
      </c>
      <c r="Q2405" s="207" t="s">
        <v>3338</v>
      </c>
      <c r="R2405" s="84" t="s">
        <v>3270</v>
      </c>
      <c r="S2405" s="31" t="s">
        <v>41</v>
      </c>
      <c r="T2405" s="31"/>
      <c r="U2405" s="169"/>
      <c r="V2405" s="150"/>
      <c r="W2405" s="141" t="str" cm="1">
        <f t="array" ref="W2405">IF(SUM(LEN(B2405:V2405))=0,"",IF(OR(OR(ISBLANK(F2405),SUM(LEN(C2405),LEN(D2405))=0),AND(NOT(E2405="Unknown"),ISBLANK(J2405)),AND(NOT(O2405="Unknown"),ISBLANK(R2405))),"Missing Information", INDEX(Table15[Entire Service Line Classification], MATCH(SUMIFS(Table15[Unique ID],Table15[System-Owned Portion],E2405,Table15[If Material Anything Other than "Lead" in Column E,Was Material Ever Previously Lead?],G2405,Table15[Customer-Owned Portion],O2405),Table15[Unique ID],0),0)))</f>
        <v>Non-lead</v>
      </c>
      <c r="X2405"/>
    </row>
    <row r="2406" spans="2:24" ht="29" x14ac:dyDescent="0.35">
      <c r="B2406" s="146"/>
      <c r="C2406" s="31" t="s">
        <v>4677</v>
      </c>
      <c r="D2406" s="31"/>
      <c r="E2406" s="44" t="s">
        <v>3284</v>
      </c>
      <c r="F2406" s="43" t="s">
        <v>41</v>
      </c>
      <c r="G2406" s="84" t="s">
        <v>3249</v>
      </c>
      <c r="H2406" s="31">
        <v>2007</v>
      </c>
      <c r="I2406" s="207" t="s">
        <v>3338</v>
      </c>
      <c r="J2406" s="84" t="s">
        <v>3270</v>
      </c>
      <c r="K2406" s="31" t="s">
        <v>41</v>
      </c>
      <c r="L2406" s="31"/>
      <c r="M2406" s="169"/>
      <c r="N2406" s="148"/>
      <c r="O2406" s="106" t="s">
        <v>3284</v>
      </c>
      <c r="P2406" s="43">
        <v>2007</v>
      </c>
      <c r="Q2406" s="207" t="s">
        <v>3338</v>
      </c>
      <c r="R2406" s="84" t="s">
        <v>3270</v>
      </c>
      <c r="S2406" s="31" t="s">
        <v>41</v>
      </c>
      <c r="T2406" s="31"/>
      <c r="U2406" s="169"/>
      <c r="V2406" s="150"/>
      <c r="W2406" s="141" t="str" cm="1">
        <f t="array" ref="W2406">IF(SUM(LEN(B2406:V2406))=0,"",IF(OR(OR(ISBLANK(F2406),SUM(LEN(C2406),LEN(D2406))=0),AND(NOT(E2406="Unknown"),ISBLANK(J2406)),AND(NOT(O2406="Unknown"),ISBLANK(R2406))),"Missing Information", INDEX(Table15[Entire Service Line Classification], MATCH(SUMIFS(Table15[Unique ID],Table15[System-Owned Portion],E2406,Table15[If Material Anything Other than "Lead" in Column E,Was Material Ever Previously Lead?],G2406,Table15[Customer-Owned Portion],O2406),Table15[Unique ID],0),0)))</f>
        <v>Non-lead</v>
      </c>
      <c r="X2406"/>
    </row>
    <row r="2407" spans="2:24" ht="29" x14ac:dyDescent="0.35">
      <c r="B2407" s="146"/>
      <c r="C2407" s="31" t="s">
        <v>4678</v>
      </c>
      <c r="D2407" s="31"/>
      <c r="E2407" s="44" t="s">
        <v>3284</v>
      </c>
      <c r="F2407" s="43" t="s">
        <v>41</v>
      </c>
      <c r="G2407" s="84" t="s">
        <v>3249</v>
      </c>
      <c r="H2407" s="31">
        <v>2007</v>
      </c>
      <c r="I2407" s="207" t="s">
        <v>3338</v>
      </c>
      <c r="J2407" s="84" t="s">
        <v>3270</v>
      </c>
      <c r="K2407" s="31" t="s">
        <v>41</v>
      </c>
      <c r="L2407" s="31"/>
      <c r="M2407" s="169"/>
      <c r="N2407" s="148"/>
      <c r="O2407" s="106" t="s">
        <v>3284</v>
      </c>
      <c r="P2407" s="43">
        <v>2007</v>
      </c>
      <c r="Q2407" s="207" t="s">
        <v>3338</v>
      </c>
      <c r="R2407" s="84" t="s">
        <v>3270</v>
      </c>
      <c r="S2407" s="31" t="s">
        <v>41</v>
      </c>
      <c r="T2407" s="31"/>
      <c r="U2407" s="169"/>
      <c r="V2407" s="150"/>
      <c r="W2407" s="141" t="str" cm="1">
        <f t="array" ref="W2407">IF(SUM(LEN(B2407:V2407))=0,"",IF(OR(OR(ISBLANK(F2407),SUM(LEN(C2407),LEN(D2407))=0),AND(NOT(E2407="Unknown"),ISBLANK(J2407)),AND(NOT(O2407="Unknown"),ISBLANK(R2407))),"Missing Information", INDEX(Table15[Entire Service Line Classification], MATCH(SUMIFS(Table15[Unique ID],Table15[System-Owned Portion],E2407,Table15[If Material Anything Other than "Lead" in Column E,Was Material Ever Previously Lead?],G2407,Table15[Customer-Owned Portion],O2407),Table15[Unique ID],0),0)))</f>
        <v>Non-lead</v>
      </c>
      <c r="X2407"/>
    </row>
    <row r="2408" spans="2:24" ht="29" x14ac:dyDescent="0.35">
      <c r="B2408" s="146"/>
      <c r="C2408" s="31" t="s">
        <v>4679</v>
      </c>
      <c r="D2408" s="31"/>
      <c r="E2408" s="44" t="s">
        <v>3284</v>
      </c>
      <c r="F2408" s="43" t="s">
        <v>41</v>
      </c>
      <c r="G2408" s="84" t="s">
        <v>3249</v>
      </c>
      <c r="H2408" s="31">
        <v>2007</v>
      </c>
      <c r="I2408" s="207" t="s">
        <v>3338</v>
      </c>
      <c r="J2408" s="84" t="s">
        <v>3270</v>
      </c>
      <c r="K2408" s="31" t="s">
        <v>41</v>
      </c>
      <c r="L2408" s="31"/>
      <c r="M2408" s="169"/>
      <c r="N2408" s="148"/>
      <c r="O2408" s="106" t="s">
        <v>3284</v>
      </c>
      <c r="P2408" s="43">
        <v>2007</v>
      </c>
      <c r="Q2408" s="207" t="s">
        <v>3338</v>
      </c>
      <c r="R2408" s="84" t="s">
        <v>3270</v>
      </c>
      <c r="S2408" s="31" t="s">
        <v>41</v>
      </c>
      <c r="T2408" s="31"/>
      <c r="U2408" s="169"/>
      <c r="V2408" s="150"/>
      <c r="W2408" s="141" t="str" cm="1">
        <f t="array" ref="W2408">IF(SUM(LEN(B2408:V2408))=0,"",IF(OR(OR(ISBLANK(F2408),SUM(LEN(C2408),LEN(D2408))=0),AND(NOT(E2408="Unknown"),ISBLANK(J2408)),AND(NOT(O2408="Unknown"),ISBLANK(R2408))),"Missing Information", INDEX(Table15[Entire Service Line Classification], MATCH(SUMIFS(Table15[Unique ID],Table15[System-Owned Portion],E2408,Table15[If Material Anything Other than "Lead" in Column E,Was Material Ever Previously Lead?],G2408,Table15[Customer-Owned Portion],O2408),Table15[Unique ID],0),0)))</f>
        <v>Non-lead</v>
      </c>
      <c r="X2408"/>
    </row>
    <row r="2409" spans="2:24" ht="29" x14ac:dyDescent="0.35">
      <c r="B2409" s="146"/>
      <c r="C2409" s="31" t="s">
        <v>4680</v>
      </c>
      <c r="D2409" s="31"/>
      <c r="E2409" s="44" t="s">
        <v>3284</v>
      </c>
      <c r="F2409" s="43" t="s">
        <v>41</v>
      </c>
      <c r="G2409" s="84" t="s">
        <v>3249</v>
      </c>
      <c r="H2409" s="31">
        <v>2007</v>
      </c>
      <c r="I2409" s="207" t="s">
        <v>3338</v>
      </c>
      <c r="J2409" s="84" t="s">
        <v>3270</v>
      </c>
      <c r="K2409" s="31" t="s">
        <v>41</v>
      </c>
      <c r="L2409" s="31"/>
      <c r="M2409" s="169"/>
      <c r="N2409" s="148"/>
      <c r="O2409" s="106" t="s">
        <v>3284</v>
      </c>
      <c r="P2409" s="43">
        <v>2007</v>
      </c>
      <c r="Q2409" s="207" t="s">
        <v>3338</v>
      </c>
      <c r="R2409" s="84" t="s">
        <v>3270</v>
      </c>
      <c r="S2409" s="31" t="s">
        <v>41</v>
      </c>
      <c r="T2409" s="31"/>
      <c r="U2409" s="169"/>
      <c r="V2409" s="150"/>
      <c r="W2409" s="141" t="str" cm="1">
        <f t="array" ref="W2409">IF(SUM(LEN(B2409:V2409))=0,"",IF(OR(OR(ISBLANK(F2409),SUM(LEN(C2409),LEN(D2409))=0),AND(NOT(E2409="Unknown"),ISBLANK(J2409)),AND(NOT(O2409="Unknown"),ISBLANK(R2409))),"Missing Information", INDEX(Table15[Entire Service Line Classification], MATCH(SUMIFS(Table15[Unique ID],Table15[System-Owned Portion],E2409,Table15[If Material Anything Other than "Lead" in Column E,Was Material Ever Previously Lead?],G2409,Table15[Customer-Owned Portion],O2409),Table15[Unique ID],0),0)))</f>
        <v>Non-lead</v>
      </c>
      <c r="X2409"/>
    </row>
    <row r="2410" spans="2:24" ht="29" x14ac:dyDescent="0.35">
      <c r="B2410" s="146"/>
      <c r="C2410" s="31" t="s">
        <v>4681</v>
      </c>
      <c r="D2410" s="31"/>
      <c r="E2410" s="44" t="s">
        <v>3284</v>
      </c>
      <c r="F2410" s="43" t="s">
        <v>41</v>
      </c>
      <c r="G2410" s="84" t="s">
        <v>3249</v>
      </c>
      <c r="H2410" s="31">
        <v>2007</v>
      </c>
      <c r="I2410" s="207" t="s">
        <v>3338</v>
      </c>
      <c r="J2410" s="84" t="s">
        <v>3270</v>
      </c>
      <c r="K2410" s="31" t="s">
        <v>41</v>
      </c>
      <c r="L2410" s="31"/>
      <c r="M2410" s="169"/>
      <c r="N2410" s="148"/>
      <c r="O2410" s="106" t="s">
        <v>3284</v>
      </c>
      <c r="P2410" s="43">
        <v>2007</v>
      </c>
      <c r="Q2410" s="207" t="s">
        <v>3338</v>
      </c>
      <c r="R2410" s="84" t="s">
        <v>3270</v>
      </c>
      <c r="S2410" s="31" t="s">
        <v>41</v>
      </c>
      <c r="T2410" s="31"/>
      <c r="U2410" s="169"/>
      <c r="V2410" s="150"/>
      <c r="W2410" s="141" t="str" cm="1">
        <f t="array" ref="W2410">IF(SUM(LEN(B2410:V2410))=0,"",IF(OR(OR(ISBLANK(F2410),SUM(LEN(C2410),LEN(D2410))=0),AND(NOT(E2410="Unknown"),ISBLANK(J2410)),AND(NOT(O2410="Unknown"),ISBLANK(R2410))),"Missing Information", INDEX(Table15[Entire Service Line Classification], MATCH(SUMIFS(Table15[Unique ID],Table15[System-Owned Portion],E2410,Table15[If Material Anything Other than "Lead" in Column E,Was Material Ever Previously Lead?],G2410,Table15[Customer-Owned Portion],O2410),Table15[Unique ID],0),0)))</f>
        <v>Non-lead</v>
      </c>
      <c r="X2410"/>
    </row>
    <row r="2411" spans="2:24" ht="29" x14ac:dyDescent="0.35">
      <c r="B2411" s="146"/>
      <c r="C2411" s="31" t="s">
        <v>4682</v>
      </c>
      <c r="D2411" s="31"/>
      <c r="E2411" s="44" t="s">
        <v>3284</v>
      </c>
      <c r="F2411" s="43" t="s">
        <v>41</v>
      </c>
      <c r="G2411" s="84" t="s">
        <v>3249</v>
      </c>
      <c r="H2411" s="31">
        <v>2007</v>
      </c>
      <c r="I2411" s="207" t="s">
        <v>3338</v>
      </c>
      <c r="J2411" s="84" t="s">
        <v>3270</v>
      </c>
      <c r="K2411" s="31" t="s">
        <v>41</v>
      </c>
      <c r="L2411" s="31"/>
      <c r="M2411" s="169"/>
      <c r="N2411" s="148"/>
      <c r="O2411" s="106" t="s">
        <v>3284</v>
      </c>
      <c r="P2411" s="43">
        <v>2007</v>
      </c>
      <c r="Q2411" s="207" t="s">
        <v>3338</v>
      </c>
      <c r="R2411" s="84" t="s">
        <v>3270</v>
      </c>
      <c r="S2411" s="31" t="s">
        <v>41</v>
      </c>
      <c r="T2411" s="31"/>
      <c r="U2411" s="169"/>
      <c r="V2411" s="150"/>
      <c r="W2411" s="141" t="str" cm="1">
        <f t="array" ref="W2411">IF(SUM(LEN(B2411:V2411))=0,"",IF(OR(OR(ISBLANK(F2411),SUM(LEN(C2411),LEN(D2411))=0),AND(NOT(E2411="Unknown"),ISBLANK(J2411)),AND(NOT(O2411="Unknown"),ISBLANK(R2411))),"Missing Information", INDEX(Table15[Entire Service Line Classification], MATCH(SUMIFS(Table15[Unique ID],Table15[System-Owned Portion],E2411,Table15[If Material Anything Other than "Lead" in Column E,Was Material Ever Previously Lead?],G2411,Table15[Customer-Owned Portion],O2411),Table15[Unique ID],0),0)))</f>
        <v>Non-lead</v>
      </c>
      <c r="X2411"/>
    </row>
    <row r="2412" spans="2:24" ht="29" x14ac:dyDescent="0.35">
      <c r="B2412" s="146"/>
      <c r="C2412" s="31" t="s">
        <v>1140</v>
      </c>
      <c r="D2412" s="31"/>
      <c r="E2412" s="44" t="s">
        <v>3284</v>
      </c>
      <c r="F2412" s="43" t="s">
        <v>41</v>
      </c>
      <c r="G2412" s="84" t="s">
        <v>3249</v>
      </c>
      <c r="H2412" s="31">
        <v>2007</v>
      </c>
      <c r="I2412" s="207" t="s">
        <v>3338</v>
      </c>
      <c r="J2412" s="84" t="s">
        <v>3270</v>
      </c>
      <c r="K2412" s="31" t="s">
        <v>41</v>
      </c>
      <c r="L2412" s="31"/>
      <c r="M2412" s="169"/>
      <c r="N2412" s="148"/>
      <c r="O2412" s="106" t="s">
        <v>3284</v>
      </c>
      <c r="P2412" s="43">
        <v>2007</v>
      </c>
      <c r="Q2412" s="207" t="s">
        <v>3338</v>
      </c>
      <c r="R2412" s="84" t="s">
        <v>3270</v>
      </c>
      <c r="S2412" s="31" t="s">
        <v>41</v>
      </c>
      <c r="T2412" s="31"/>
      <c r="U2412" s="169"/>
      <c r="V2412" s="150"/>
      <c r="W2412" s="141" t="str" cm="1">
        <f t="array" ref="W2412">IF(SUM(LEN(B2412:V2412))=0,"",IF(OR(OR(ISBLANK(F2412),SUM(LEN(C2412),LEN(D2412))=0),AND(NOT(E2412="Unknown"),ISBLANK(J2412)),AND(NOT(O2412="Unknown"),ISBLANK(R2412))),"Missing Information", INDEX(Table15[Entire Service Line Classification], MATCH(SUMIFS(Table15[Unique ID],Table15[System-Owned Portion],E2412,Table15[If Material Anything Other than "Lead" in Column E,Was Material Ever Previously Lead?],G2412,Table15[Customer-Owned Portion],O2412),Table15[Unique ID],0),0)))</f>
        <v>Non-lead</v>
      </c>
      <c r="X2412"/>
    </row>
    <row r="2413" spans="2:24" ht="29" x14ac:dyDescent="0.35">
      <c r="B2413" s="146"/>
      <c r="C2413" s="31" t="s">
        <v>1141</v>
      </c>
      <c r="D2413" s="31"/>
      <c r="E2413" s="44" t="s">
        <v>3284</v>
      </c>
      <c r="F2413" s="43" t="s">
        <v>41</v>
      </c>
      <c r="G2413" s="84" t="s">
        <v>3249</v>
      </c>
      <c r="H2413" s="31">
        <v>2007</v>
      </c>
      <c r="I2413" s="207" t="s">
        <v>3338</v>
      </c>
      <c r="J2413" s="84" t="s">
        <v>3270</v>
      </c>
      <c r="K2413" s="31" t="s">
        <v>41</v>
      </c>
      <c r="L2413" s="31"/>
      <c r="M2413" s="169"/>
      <c r="N2413" s="148"/>
      <c r="O2413" s="106" t="s">
        <v>3284</v>
      </c>
      <c r="P2413" s="43">
        <v>2007</v>
      </c>
      <c r="Q2413" s="207" t="s">
        <v>3338</v>
      </c>
      <c r="R2413" s="84" t="s">
        <v>3270</v>
      </c>
      <c r="S2413" s="31" t="s">
        <v>41</v>
      </c>
      <c r="T2413" s="31"/>
      <c r="U2413" s="169"/>
      <c r="V2413" s="150"/>
      <c r="W2413" s="141" t="str" cm="1">
        <f t="array" ref="W2413">IF(SUM(LEN(B2413:V2413))=0,"",IF(OR(OR(ISBLANK(F2413),SUM(LEN(C2413),LEN(D2413))=0),AND(NOT(E2413="Unknown"),ISBLANK(J2413)),AND(NOT(O2413="Unknown"),ISBLANK(R2413))),"Missing Information", INDEX(Table15[Entire Service Line Classification], MATCH(SUMIFS(Table15[Unique ID],Table15[System-Owned Portion],E2413,Table15[If Material Anything Other than "Lead" in Column E,Was Material Ever Previously Lead?],G2413,Table15[Customer-Owned Portion],O2413),Table15[Unique ID],0),0)))</f>
        <v>Non-lead</v>
      </c>
      <c r="X2413"/>
    </row>
    <row r="2414" spans="2:24" ht="29" x14ac:dyDescent="0.35">
      <c r="B2414" s="146"/>
      <c r="C2414" s="31" t="s">
        <v>1142</v>
      </c>
      <c r="D2414" s="31"/>
      <c r="E2414" s="44" t="s">
        <v>3284</v>
      </c>
      <c r="F2414" s="43" t="s">
        <v>41</v>
      </c>
      <c r="G2414" s="84" t="s">
        <v>3249</v>
      </c>
      <c r="H2414" s="31">
        <v>2007</v>
      </c>
      <c r="I2414" s="207" t="s">
        <v>3338</v>
      </c>
      <c r="J2414" s="84" t="s">
        <v>3270</v>
      </c>
      <c r="K2414" s="31" t="s">
        <v>41</v>
      </c>
      <c r="L2414" s="31"/>
      <c r="M2414" s="169"/>
      <c r="N2414" s="148"/>
      <c r="O2414" s="106" t="s">
        <v>3284</v>
      </c>
      <c r="P2414" s="43">
        <v>2007</v>
      </c>
      <c r="Q2414" s="207" t="s">
        <v>3338</v>
      </c>
      <c r="R2414" s="84" t="s">
        <v>3270</v>
      </c>
      <c r="S2414" s="31" t="s">
        <v>41</v>
      </c>
      <c r="T2414" s="31"/>
      <c r="U2414" s="169"/>
      <c r="V2414" s="150"/>
      <c r="W2414" s="141" t="str" cm="1">
        <f t="array" ref="W2414">IF(SUM(LEN(B2414:V2414))=0,"",IF(OR(OR(ISBLANK(F2414),SUM(LEN(C2414),LEN(D2414))=0),AND(NOT(E2414="Unknown"),ISBLANK(J2414)),AND(NOT(O2414="Unknown"),ISBLANK(R2414))),"Missing Information", INDEX(Table15[Entire Service Line Classification], MATCH(SUMIFS(Table15[Unique ID],Table15[System-Owned Portion],E2414,Table15[If Material Anything Other than "Lead" in Column E,Was Material Ever Previously Lead?],G2414,Table15[Customer-Owned Portion],O2414),Table15[Unique ID],0),0)))</f>
        <v>Non-lead</v>
      </c>
      <c r="X2414"/>
    </row>
    <row r="2415" spans="2:24" ht="29" x14ac:dyDescent="0.35">
      <c r="B2415" s="146"/>
      <c r="C2415" s="31" t="s">
        <v>1143</v>
      </c>
      <c r="D2415" s="31"/>
      <c r="E2415" s="44" t="s">
        <v>3284</v>
      </c>
      <c r="F2415" s="43" t="s">
        <v>41</v>
      </c>
      <c r="G2415" s="84" t="s">
        <v>3249</v>
      </c>
      <c r="H2415" s="31">
        <v>2007</v>
      </c>
      <c r="I2415" s="207" t="s">
        <v>3338</v>
      </c>
      <c r="J2415" s="84" t="s">
        <v>3270</v>
      </c>
      <c r="K2415" s="31" t="s">
        <v>41</v>
      </c>
      <c r="L2415" s="31"/>
      <c r="M2415" s="169"/>
      <c r="N2415" s="148"/>
      <c r="O2415" s="106" t="s">
        <v>3284</v>
      </c>
      <c r="P2415" s="43">
        <v>2007</v>
      </c>
      <c r="Q2415" s="207" t="s">
        <v>3338</v>
      </c>
      <c r="R2415" s="84" t="s">
        <v>3270</v>
      </c>
      <c r="S2415" s="31" t="s">
        <v>41</v>
      </c>
      <c r="T2415" s="31"/>
      <c r="U2415" s="169"/>
      <c r="V2415" s="150"/>
      <c r="W2415" s="141" t="str" cm="1">
        <f t="array" ref="W2415">IF(SUM(LEN(B2415:V2415))=0,"",IF(OR(OR(ISBLANK(F2415),SUM(LEN(C2415),LEN(D2415))=0),AND(NOT(E2415="Unknown"),ISBLANK(J2415)),AND(NOT(O2415="Unknown"),ISBLANK(R2415))),"Missing Information", INDEX(Table15[Entire Service Line Classification], MATCH(SUMIFS(Table15[Unique ID],Table15[System-Owned Portion],E2415,Table15[If Material Anything Other than "Lead" in Column E,Was Material Ever Previously Lead?],G2415,Table15[Customer-Owned Portion],O2415),Table15[Unique ID],0),0)))</f>
        <v>Non-lead</v>
      </c>
      <c r="X2415"/>
    </row>
    <row r="2416" spans="2:24" ht="29" x14ac:dyDescent="0.35">
      <c r="B2416" s="146"/>
      <c r="C2416" s="31" t="s">
        <v>1144</v>
      </c>
      <c r="D2416" s="31"/>
      <c r="E2416" s="44" t="s">
        <v>3284</v>
      </c>
      <c r="F2416" s="43" t="s">
        <v>41</v>
      </c>
      <c r="G2416" s="84" t="s">
        <v>3249</v>
      </c>
      <c r="H2416" s="31">
        <v>2007</v>
      </c>
      <c r="I2416" s="207" t="s">
        <v>3338</v>
      </c>
      <c r="J2416" s="84" t="s">
        <v>3270</v>
      </c>
      <c r="K2416" s="31" t="s">
        <v>41</v>
      </c>
      <c r="L2416" s="31"/>
      <c r="M2416" s="169"/>
      <c r="N2416" s="148"/>
      <c r="O2416" s="106" t="s">
        <v>3284</v>
      </c>
      <c r="P2416" s="43">
        <v>2007</v>
      </c>
      <c r="Q2416" s="207" t="s">
        <v>3338</v>
      </c>
      <c r="R2416" s="84" t="s">
        <v>3270</v>
      </c>
      <c r="S2416" s="31" t="s">
        <v>41</v>
      </c>
      <c r="T2416" s="31"/>
      <c r="U2416" s="169"/>
      <c r="V2416" s="150"/>
      <c r="W2416" s="141" t="str" cm="1">
        <f t="array" ref="W2416">IF(SUM(LEN(B2416:V2416))=0,"",IF(OR(OR(ISBLANK(F2416),SUM(LEN(C2416),LEN(D2416))=0),AND(NOT(E2416="Unknown"),ISBLANK(J2416)),AND(NOT(O2416="Unknown"),ISBLANK(R2416))),"Missing Information", INDEX(Table15[Entire Service Line Classification], MATCH(SUMIFS(Table15[Unique ID],Table15[System-Owned Portion],E2416,Table15[If Material Anything Other than "Lead" in Column E,Was Material Ever Previously Lead?],G2416,Table15[Customer-Owned Portion],O2416),Table15[Unique ID],0),0)))</f>
        <v>Non-lead</v>
      </c>
      <c r="X2416"/>
    </row>
    <row r="2417" spans="2:24" ht="29" x14ac:dyDescent="0.35">
      <c r="B2417" s="146"/>
      <c r="C2417" s="31" t="s">
        <v>1145</v>
      </c>
      <c r="D2417" s="31"/>
      <c r="E2417" s="44" t="s">
        <v>3284</v>
      </c>
      <c r="F2417" s="43" t="s">
        <v>41</v>
      </c>
      <c r="G2417" s="84" t="s">
        <v>3249</v>
      </c>
      <c r="H2417" s="31">
        <v>2007</v>
      </c>
      <c r="I2417" s="207" t="s">
        <v>3338</v>
      </c>
      <c r="J2417" s="84" t="s">
        <v>3270</v>
      </c>
      <c r="K2417" s="31" t="s">
        <v>41</v>
      </c>
      <c r="L2417" s="31"/>
      <c r="M2417" s="169"/>
      <c r="N2417" s="148"/>
      <c r="O2417" s="106" t="s">
        <v>3284</v>
      </c>
      <c r="P2417" s="43">
        <v>2007</v>
      </c>
      <c r="Q2417" s="207" t="s">
        <v>3338</v>
      </c>
      <c r="R2417" s="84" t="s">
        <v>3270</v>
      </c>
      <c r="S2417" s="31" t="s">
        <v>41</v>
      </c>
      <c r="T2417" s="31"/>
      <c r="U2417" s="169"/>
      <c r="V2417" s="150"/>
      <c r="W2417" s="141" t="str" cm="1">
        <f t="array" ref="W2417">IF(SUM(LEN(B2417:V2417))=0,"",IF(OR(OR(ISBLANK(F2417),SUM(LEN(C2417),LEN(D2417))=0),AND(NOT(E2417="Unknown"),ISBLANK(J2417)),AND(NOT(O2417="Unknown"),ISBLANK(R2417))),"Missing Information", INDEX(Table15[Entire Service Line Classification], MATCH(SUMIFS(Table15[Unique ID],Table15[System-Owned Portion],E2417,Table15[If Material Anything Other than "Lead" in Column E,Was Material Ever Previously Lead?],G2417,Table15[Customer-Owned Portion],O2417),Table15[Unique ID],0),0)))</f>
        <v>Non-lead</v>
      </c>
      <c r="X2417"/>
    </row>
    <row r="2418" spans="2:24" x14ac:dyDescent="0.35">
      <c r="B2418" s="146"/>
      <c r="C2418" s="31" t="s">
        <v>4683</v>
      </c>
      <c r="D2418" s="31"/>
      <c r="E2418" s="44" t="s">
        <v>3203</v>
      </c>
      <c r="F2418" s="43" t="s">
        <v>3283</v>
      </c>
      <c r="G2418" s="84" t="s">
        <v>3249</v>
      </c>
      <c r="H2418" s="31">
        <v>1952</v>
      </c>
      <c r="I2418" s="207" t="s">
        <v>3338</v>
      </c>
      <c r="J2418" s="84"/>
      <c r="K2418" s="31" t="s">
        <v>41</v>
      </c>
      <c r="L2418" s="31"/>
      <c r="M2418" s="169"/>
      <c r="N2418" s="148"/>
      <c r="O2418" s="106" t="s">
        <v>3203</v>
      </c>
      <c r="P2418" s="43">
        <v>1952</v>
      </c>
      <c r="Q2418" s="207" t="s">
        <v>3338</v>
      </c>
      <c r="R2418" s="84" t="s">
        <v>3203</v>
      </c>
      <c r="S2418" s="31" t="s">
        <v>41</v>
      </c>
      <c r="T2418" s="31"/>
      <c r="U2418" s="169"/>
      <c r="V2418" s="150"/>
      <c r="W2418" s="141" t="str" cm="1">
        <f t="array" ref="W2418">IF(SUM(LEN(B2418:V2418))=0,"",IF(OR(OR(ISBLANK(F2418),SUM(LEN(C2418),LEN(D2418))=0),AND(NOT(E2418="Unknown"),ISBLANK(J2418)),AND(NOT(O2418="Unknown"),ISBLANK(R2418))),"Missing Information", INDEX(Table15[Entire Service Line Classification], MATCH(SUMIFS(Table15[Unique ID],Table15[System-Owned Portion],E2418,Table15[If Material Anything Other than "Lead" in Column E,Was Material Ever Previously Lead?],G2418,Table15[Customer-Owned Portion],O2418),Table15[Unique ID],0),0)))</f>
        <v>Lead Status Unknown</v>
      </c>
      <c r="X2418"/>
    </row>
    <row r="2419" spans="2:24" ht="29" x14ac:dyDescent="0.35">
      <c r="B2419" s="146"/>
      <c r="C2419" s="31" t="s">
        <v>1146</v>
      </c>
      <c r="D2419" s="31"/>
      <c r="E2419" s="44" t="s">
        <v>3284</v>
      </c>
      <c r="F2419" s="43" t="s">
        <v>41</v>
      </c>
      <c r="G2419" s="84" t="s">
        <v>3249</v>
      </c>
      <c r="H2419" s="31">
        <v>2007</v>
      </c>
      <c r="I2419" s="207" t="s">
        <v>3338</v>
      </c>
      <c r="J2419" s="84" t="s">
        <v>3270</v>
      </c>
      <c r="K2419" s="31" t="s">
        <v>41</v>
      </c>
      <c r="L2419" s="31"/>
      <c r="M2419" s="169"/>
      <c r="N2419" s="148"/>
      <c r="O2419" s="106" t="s">
        <v>3284</v>
      </c>
      <c r="P2419" s="43">
        <v>2007</v>
      </c>
      <c r="Q2419" s="207" t="s">
        <v>3338</v>
      </c>
      <c r="R2419" s="84" t="s">
        <v>3270</v>
      </c>
      <c r="S2419" s="31" t="s">
        <v>41</v>
      </c>
      <c r="T2419" s="31"/>
      <c r="U2419" s="169"/>
      <c r="V2419" s="150"/>
      <c r="W2419" s="141" t="str" cm="1">
        <f t="array" ref="W2419">IF(SUM(LEN(B2419:V2419))=0,"",IF(OR(OR(ISBLANK(F2419),SUM(LEN(C2419),LEN(D2419))=0),AND(NOT(E2419="Unknown"),ISBLANK(J2419)),AND(NOT(O2419="Unknown"),ISBLANK(R2419))),"Missing Information", INDEX(Table15[Entire Service Line Classification], MATCH(SUMIFS(Table15[Unique ID],Table15[System-Owned Portion],E2419,Table15[If Material Anything Other than "Lead" in Column E,Was Material Ever Previously Lead?],G2419,Table15[Customer-Owned Portion],O2419),Table15[Unique ID],0),0)))</f>
        <v>Non-lead</v>
      </c>
      <c r="X2419"/>
    </row>
    <row r="2420" spans="2:24" ht="29" x14ac:dyDescent="0.35">
      <c r="B2420" s="146"/>
      <c r="C2420" s="31" t="s">
        <v>1147</v>
      </c>
      <c r="D2420" s="31"/>
      <c r="E2420" s="44" t="s">
        <v>3284</v>
      </c>
      <c r="F2420" s="43" t="s">
        <v>41</v>
      </c>
      <c r="G2420" s="84" t="s">
        <v>3249</v>
      </c>
      <c r="H2420" s="31">
        <v>2007</v>
      </c>
      <c r="I2420" s="207" t="s">
        <v>3337</v>
      </c>
      <c r="J2420" s="84" t="s">
        <v>3270</v>
      </c>
      <c r="K2420" s="31" t="s">
        <v>41</v>
      </c>
      <c r="L2420" s="31"/>
      <c r="M2420" s="169"/>
      <c r="N2420" s="148"/>
      <c r="O2420" s="106" t="s">
        <v>3284</v>
      </c>
      <c r="P2420" s="43">
        <v>2007</v>
      </c>
      <c r="Q2420" s="207" t="s">
        <v>3337</v>
      </c>
      <c r="R2420" s="84" t="s">
        <v>3270</v>
      </c>
      <c r="S2420" s="31" t="s">
        <v>41</v>
      </c>
      <c r="T2420" s="31"/>
      <c r="U2420" s="169"/>
      <c r="V2420" s="150"/>
      <c r="W2420" s="141" t="str" cm="1">
        <f t="array" ref="W2420">IF(SUM(LEN(B2420:V2420))=0,"",IF(OR(OR(ISBLANK(F2420),SUM(LEN(C2420),LEN(D2420))=0),AND(NOT(E2420="Unknown"),ISBLANK(J2420)),AND(NOT(O2420="Unknown"),ISBLANK(R2420))),"Missing Information", INDEX(Table15[Entire Service Line Classification], MATCH(SUMIFS(Table15[Unique ID],Table15[System-Owned Portion],E2420,Table15[If Material Anything Other than "Lead" in Column E,Was Material Ever Previously Lead?],G2420,Table15[Customer-Owned Portion],O2420),Table15[Unique ID],0),0)))</f>
        <v>Non-lead</v>
      </c>
      <c r="X2420"/>
    </row>
    <row r="2421" spans="2:24" ht="29" x14ac:dyDescent="0.35">
      <c r="B2421" s="146"/>
      <c r="C2421" s="31" t="s">
        <v>1148</v>
      </c>
      <c r="D2421" s="31"/>
      <c r="E2421" s="44" t="s">
        <v>3284</v>
      </c>
      <c r="F2421" s="43" t="s">
        <v>41</v>
      </c>
      <c r="G2421" s="84" t="s">
        <v>3249</v>
      </c>
      <c r="H2421" s="31">
        <v>2007</v>
      </c>
      <c r="I2421" s="207" t="s">
        <v>3338</v>
      </c>
      <c r="J2421" s="84" t="s">
        <v>3270</v>
      </c>
      <c r="K2421" s="31" t="s">
        <v>41</v>
      </c>
      <c r="L2421" s="31"/>
      <c r="M2421" s="169"/>
      <c r="N2421" s="148"/>
      <c r="O2421" s="106" t="s">
        <v>3284</v>
      </c>
      <c r="P2421" s="43">
        <v>2007</v>
      </c>
      <c r="Q2421" s="207" t="s">
        <v>3338</v>
      </c>
      <c r="R2421" s="84" t="s">
        <v>3270</v>
      </c>
      <c r="S2421" s="31" t="s">
        <v>41</v>
      </c>
      <c r="T2421" s="31"/>
      <c r="U2421" s="169"/>
      <c r="V2421" s="150"/>
      <c r="W2421" s="141" t="str" cm="1">
        <f t="array" ref="W2421">IF(SUM(LEN(B2421:V2421))=0,"",IF(OR(OR(ISBLANK(F2421),SUM(LEN(C2421),LEN(D2421))=0),AND(NOT(E2421="Unknown"),ISBLANK(J2421)),AND(NOT(O2421="Unknown"),ISBLANK(R2421))),"Missing Information", INDEX(Table15[Entire Service Line Classification], MATCH(SUMIFS(Table15[Unique ID],Table15[System-Owned Portion],E2421,Table15[If Material Anything Other than "Lead" in Column E,Was Material Ever Previously Lead?],G2421,Table15[Customer-Owned Portion],O2421),Table15[Unique ID],0),0)))</f>
        <v>Non-lead</v>
      </c>
      <c r="X2421"/>
    </row>
    <row r="2422" spans="2:24" ht="29" x14ac:dyDescent="0.35">
      <c r="B2422" s="146"/>
      <c r="C2422" s="31" t="s">
        <v>1149</v>
      </c>
      <c r="D2422" s="31"/>
      <c r="E2422" s="44" t="s">
        <v>3284</v>
      </c>
      <c r="F2422" s="43" t="s">
        <v>41</v>
      </c>
      <c r="G2422" s="84" t="s">
        <v>3249</v>
      </c>
      <c r="H2422" s="31">
        <v>2007</v>
      </c>
      <c r="I2422" s="207" t="s">
        <v>3338</v>
      </c>
      <c r="J2422" s="84" t="s">
        <v>3270</v>
      </c>
      <c r="K2422" s="31" t="s">
        <v>41</v>
      </c>
      <c r="L2422" s="31"/>
      <c r="M2422" s="169"/>
      <c r="N2422" s="148"/>
      <c r="O2422" s="106" t="s">
        <v>3284</v>
      </c>
      <c r="P2422" s="43">
        <v>2007</v>
      </c>
      <c r="Q2422" s="207" t="s">
        <v>3338</v>
      </c>
      <c r="R2422" s="84" t="s">
        <v>3270</v>
      </c>
      <c r="S2422" s="31" t="s">
        <v>41</v>
      </c>
      <c r="T2422" s="31"/>
      <c r="U2422" s="169"/>
      <c r="V2422" s="150"/>
      <c r="W2422" s="141" t="str" cm="1">
        <f t="array" ref="W2422">IF(SUM(LEN(B2422:V2422))=0,"",IF(OR(OR(ISBLANK(F2422),SUM(LEN(C2422),LEN(D2422))=0),AND(NOT(E2422="Unknown"),ISBLANK(J2422)),AND(NOT(O2422="Unknown"),ISBLANK(R2422))),"Missing Information", INDEX(Table15[Entire Service Line Classification], MATCH(SUMIFS(Table15[Unique ID],Table15[System-Owned Portion],E2422,Table15[If Material Anything Other than "Lead" in Column E,Was Material Ever Previously Lead?],G2422,Table15[Customer-Owned Portion],O2422),Table15[Unique ID],0),0)))</f>
        <v>Non-lead</v>
      </c>
      <c r="X2422"/>
    </row>
    <row r="2423" spans="2:24" ht="29" x14ac:dyDescent="0.35">
      <c r="B2423" s="146"/>
      <c r="C2423" s="31" t="s">
        <v>1150</v>
      </c>
      <c r="D2423" s="31"/>
      <c r="E2423" s="44" t="s">
        <v>3284</v>
      </c>
      <c r="F2423" s="43" t="s">
        <v>41</v>
      </c>
      <c r="G2423" s="84" t="s">
        <v>3249</v>
      </c>
      <c r="H2423" s="31">
        <v>2007</v>
      </c>
      <c r="I2423" s="207" t="s">
        <v>3338</v>
      </c>
      <c r="J2423" s="84" t="s">
        <v>3270</v>
      </c>
      <c r="K2423" s="31" t="s">
        <v>41</v>
      </c>
      <c r="L2423" s="31"/>
      <c r="M2423" s="169"/>
      <c r="N2423" s="148"/>
      <c r="O2423" s="106" t="s">
        <v>3284</v>
      </c>
      <c r="P2423" s="43">
        <v>2007</v>
      </c>
      <c r="Q2423" s="207" t="s">
        <v>3338</v>
      </c>
      <c r="R2423" s="84" t="s">
        <v>3270</v>
      </c>
      <c r="S2423" s="31" t="s">
        <v>41</v>
      </c>
      <c r="T2423" s="31"/>
      <c r="U2423" s="169"/>
      <c r="V2423" s="150"/>
      <c r="W2423" s="141" t="str" cm="1">
        <f t="array" ref="W2423">IF(SUM(LEN(B2423:V2423))=0,"",IF(OR(OR(ISBLANK(F2423),SUM(LEN(C2423),LEN(D2423))=0),AND(NOT(E2423="Unknown"),ISBLANK(J2423)),AND(NOT(O2423="Unknown"),ISBLANK(R2423))),"Missing Information", INDEX(Table15[Entire Service Line Classification], MATCH(SUMIFS(Table15[Unique ID],Table15[System-Owned Portion],E2423,Table15[If Material Anything Other than "Lead" in Column E,Was Material Ever Previously Lead?],G2423,Table15[Customer-Owned Portion],O2423),Table15[Unique ID],0),0)))</f>
        <v>Non-lead</v>
      </c>
      <c r="X2423"/>
    </row>
    <row r="2424" spans="2:24" ht="29" x14ac:dyDescent="0.35">
      <c r="B2424" s="146"/>
      <c r="C2424" s="31" t="s">
        <v>4684</v>
      </c>
      <c r="D2424" s="31"/>
      <c r="E2424" s="44" t="s">
        <v>3284</v>
      </c>
      <c r="F2424" s="43" t="s">
        <v>41</v>
      </c>
      <c r="G2424" s="84" t="s">
        <v>3249</v>
      </c>
      <c r="H2424" s="31">
        <v>2007</v>
      </c>
      <c r="I2424" s="207" t="s">
        <v>3338</v>
      </c>
      <c r="J2424" s="84" t="s">
        <v>3270</v>
      </c>
      <c r="K2424" s="31" t="s">
        <v>41</v>
      </c>
      <c r="L2424" s="31"/>
      <c r="M2424" s="169"/>
      <c r="N2424" s="148"/>
      <c r="O2424" s="106" t="s">
        <v>3284</v>
      </c>
      <c r="P2424" s="43">
        <v>2007</v>
      </c>
      <c r="Q2424" s="207" t="s">
        <v>3338</v>
      </c>
      <c r="R2424" s="84" t="s">
        <v>3270</v>
      </c>
      <c r="S2424" s="31" t="s">
        <v>41</v>
      </c>
      <c r="T2424" s="31"/>
      <c r="U2424" s="169"/>
      <c r="V2424" s="150"/>
      <c r="W2424" s="141" t="str" cm="1">
        <f t="array" ref="W2424">IF(SUM(LEN(B2424:V2424))=0,"",IF(OR(OR(ISBLANK(F2424),SUM(LEN(C2424),LEN(D2424))=0),AND(NOT(E2424="Unknown"),ISBLANK(J2424)),AND(NOT(O2424="Unknown"),ISBLANK(R2424))),"Missing Information", INDEX(Table15[Entire Service Line Classification], MATCH(SUMIFS(Table15[Unique ID],Table15[System-Owned Portion],E2424,Table15[If Material Anything Other than "Lead" in Column E,Was Material Ever Previously Lead?],G2424,Table15[Customer-Owned Portion],O2424),Table15[Unique ID],0),0)))</f>
        <v>Non-lead</v>
      </c>
      <c r="X2424"/>
    </row>
    <row r="2425" spans="2:24" ht="29" x14ac:dyDescent="0.35">
      <c r="B2425" s="146"/>
      <c r="C2425" s="31" t="s">
        <v>4685</v>
      </c>
      <c r="D2425" s="31"/>
      <c r="E2425" s="44" t="s">
        <v>3203</v>
      </c>
      <c r="F2425" s="43" t="s">
        <v>3283</v>
      </c>
      <c r="G2425" s="84" t="s">
        <v>3249</v>
      </c>
      <c r="H2425" s="31"/>
      <c r="I2425" s="207" t="s">
        <v>3338</v>
      </c>
      <c r="J2425" s="84"/>
      <c r="K2425" s="31" t="s">
        <v>41</v>
      </c>
      <c r="L2425" s="31"/>
      <c r="M2425" s="169"/>
      <c r="N2425" s="148"/>
      <c r="O2425" s="106" t="s">
        <v>3203</v>
      </c>
      <c r="P2425" s="43"/>
      <c r="Q2425" s="207" t="s">
        <v>3338</v>
      </c>
      <c r="R2425" s="84" t="s">
        <v>3203</v>
      </c>
      <c r="S2425" s="31" t="s">
        <v>41</v>
      </c>
      <c r="T2425" s="31"/>
      <c r="U2425" s="169"/>
      <c r="V2425" s="150"/>
      <c r="W2425" s="141" t="str" cm="1">
        <f t="array" ref="W2425">IF(SUM(LEN(B2425:V2425))=0,"",IF(OR(OR(ISBLANK(F2425),SUM(LEN(C2425),LEN(D2425))=0),AND(NOT(E2425="Unknown"),ISBLANK(J2425)),AND(NOT(O2425="Unknown"),ISBLANK(R2425))),"Missing Information", INDEX(Table15[Entire Service Line Classification], MATCH(SUMIFS(Table15[Unique ID],Table15[System-Owned Portion],E2425,Table15[If Material Anything Other than "Lead" in Column E,Was Material Ever Previously Lead?],G2425,Table15[Customer-Owned Portion],O2425),Table15[Unique ID],0),0)))</f>
        <v>Lead Status Unknown</v>
      </c>
      <c r="X2425"/>
    </row>
    <row r="2426" spans="2:24" x14ac:dyDescent="0.35">
      <c r="B2426" s="146"/>
      <c r="C2426" s="31" t="s">
        <v>4686</v>
      </c>
      <c r="D2426" s="31"/>
      <c r="E2426" s="44" t="s">
        <v>3203</v>
      </c>
      <c r="F2426" s="43" t="s">
        <v>3283</v>
      </c>
      <c r="G2426" s="84" t="s">
        <v>3249</v>
      </c>
      <c r="H2426" s="31">
        <v>1966</v>
      </c>
      <c r="I2426" s="207" t="s">
        <v>3338</v>
      </c>
      <c r="J2426" s="84"/>
      <c r="K2426" s="31" t="s">
        <v>41</v>
      </c>
      <c r="L2426" s="31"/>
      <c r="M2426" s="169"/>
      <c r="N2426" s="148"/>
      <c r="O2426" s="106" t="s">
        <v>3203</v>
      </c>
      <c r="P2426" s="43">
        <v>1966</v>
      </c>
      <c r="Q2426" s="207" t="s">
        <v>3338</v>
      </c>
      <c r="R2426" s="84" t="s">
        <v>3203</v>
      </c>
      <c r="S2426" s="31" t="s">
        <v>41</v>
      </c>
      <c r="T2426" s="31"/>
      <c r="U2426" s="169"/>
      <c r="V2426" s="150"/>
      <c r="W2426" s="141" t="str" cm="1">
        <f t="array" ref="W2426">IF(SUM(LEN(B2426:V2426))=0,"",IF(OR(OR(ISBLANK(F2426),SUM(LEN(C2426),LEN(D2426))=0),AND(NOT(E2426="Unknown"),ISBLANK(J2426)),AND(NOT(O2426="Unknown"),ISBLANK(R2426))),"Missing Information", INDEX(Table15[Entire Service Line Classification], MATCH(SUMIFS(Table15[Unique ID],Table15[System-Owned Portion],E2426,Table15[If Material Anything Other than "Lead" in Column E,Was Material Ever Previously Lead?],G2426,Table15[Customer-Owned Portion],O2426),Table15[Unique ID],0),0)))</f>
        <v>Lead Status Unknown</v>
      </c>
      <c r="X2426"/>
    </row>
    <row r="2427" spans="2:24" x14ac:dyDescent="0.35">
      <c r="B2427" s="146"/>
      <c r="C2427" s="31" t="s">
        <v>4687</v>
      </c>
      <c r="D2427" s="31"/>
      <c r="E2427" s="44" t="s">
        <v>3203</v>
      </c>
      <c r="F2427" s="43" t="s">
        <v>3283</v>
      </c>
      <c r="G2427" s="84" t="s">
        <v>3249</v>
      </c>
      <c r="H2427" s="31">
        <v>1966</v>
      </c>
      <c r="I2427" s="207" t="s">
        <v>3336</v>
      </c>
      <c r="J2427" s="84"/>
      <c r="K2427" s="31" t="s">
        <v>41</v>
      </c>
      <c r="L2427" s="31"/>
      <c r="M2427" s="169"/>
      <c r="N2427" s="148"/>
      <c r="O2427" s="106" t="s">
        <v>3203</v>
      </c>
      <c r="P2427" s="43">
        <v>1966</v>
      </c>
      <c r="Q2427" s="207" t="s">
        <v>3336</v>
      </c>
      <c r="R2427" s="84" t="s">
        <v>3203</v>
      </c>
      <c r="S2427" s="31" t="s">
        <v>41</v>
      </c>
      <c r="T2427" s="31"/>
      <c r="U2427" s="169"/>
      <c r="V2427" s="150"/>
      <c r="W2427" s="141" t="str" cm="1">
        <f t="array" ref="W2427">IF(SUM(LEN(B2427:V2427))=0,"",IF(OR(OR(ISBLANK(F2427),SUM(LEN(C2427),LEN(D2427))=0),AND(NOT(E2427="Unknown"),ISBLANK(J2427)),AND(NOT(O2427="Unknown"),ISBLANK(R2427))),"Missing Information", INDEX(Table15[Entire Service Line Classification], MATCH(SUMIFS(Table15[Unique ID],Table15[System-Owned Portion],E2427,Table15[If Material Anything Other than "Lead" in Column E,Was Material Ever Previously Lead?],G2427,Table15[Customer-Owned Portion],O2427),Table15[Unique ID],0),0)))</f>
        <v>Lead Status Unknown</v>
      </c>
      <c r="X2427"/>
    </row>
    <row r="2428" spans="2:24" ht="29" x14ac:dyDescent="0.35">
      <c r="B2428" s="146"/>
      <c r="C2428" s="31" t="s">
        <v>1151</v>
      </c>
      <c r="D2428" s="31"/>
      <c r="E2428" s="44" t="s">
        <v>3284</v>
      </c>
      <c r="F2428" s="43" t="s">
        <v>41</v>
      </c>
      <c r="G2428" s="84" t="s">
        <v>3249</v>
      </c>
      <c r="H2428" s="31">
        <v>1993</v>
      </c>
      <c r="I2428" s="207" t="s">
        <v>3338</v>
      </c>
      <c r="J2428" s="84" t="s">
        <v>3270</v>
      </c>
      <c r="K2428" s="31" t="s">
        <v>41</v>
      </c>
      <c r="L2428" s="31"/>
      <c r="M2428" s="169"/>
      <c r="N2428" s="148"/>
      <c r="O2428" s="106" t="s">
        <v>3284</v>
      </c>
      <c r="P2428" s="43">
        <v>1993</v>
      </c>
      <c r="Q2428" s="207" t="s">
        <v>3338</v>
      </c>
      <c r="R2428" s="84" t="s">
        <v>3270</v>
      </c>
      <c r="S2428" s="31" t="s">
        <v>41</v>
      </c>
      <c r="T2428" s="31"/>
      <c r="U2428" s="169"/>
      <c r="V2428" s="150"/>
      <c r="W2428" s="141" t="str" cm="1">
        <f t="array" ref="W2428">IF(SUM(LEN(B2428:V2428))=0,"",IF(OR(OR(ISBLANK(F2428),SUM(LEN(C2428),LEN(D2428))=0),AND(NOT(E2428="Unknown"),ISBLANK(J2428)),AND(NOT(O2428="Unknown"),ISBLANK(R2428))),"Missing Information", INDEX(Table15[Entire Service Line Classification], MATCH(SUMIFS(Table15[Unique ID],Table15[System-Owned Portion],E2428,Table15[If Material Anything Other than "Lead" in Column E,Was Material Ever Previously Lead?],G2428,Table15[Customer-Owned Portion],O2428),Table15[Unique ID],0),0)))</f>
        <v>Non-lead</v>
      </c>
      <c r="X2428"/>
    </row>
    <row r="2429" spans="2:24" x14ac:dyDescent="0.35">
      <c r="B2429" s="146"/>
      <c r="C2429" s="31" t="s">
        <v>1152</v>
      </c>
      <c r="D2429" s="31"/>
      <c r="E2429" s="44" t="s">
        <v>3203</v>
      </c>
      <c r="F2429" s="43" t="s">
        <v>3283</v>
      </c>
      <c r="G2429" s="84" t="s">
        <v>3249</v>
      </c>
      <c r="H2429" s="31">
        <v>1955</v>
      </c>
      <c r="I2429" s="207" t="s">
        <v>3341</v>
      </c>
      <c r="J2429" s="84"/>
      <c r="K2429" s="31" t="s">
        <v>41</v>
      </c>
      <c r="L2429" s="31"/>
      <c r="M2429" s="169"/>
      <c r="N2429" s="148"/>
      <c r="O2429" s="106" t="s">
        <v>3203</v>
      </c>
      <c r="P2429" s="43">
        <v>1955</v>
      </c>
      <c r="Q2429" s="207" t="s">
        <v>3341</v>
      </c>
      <c r="R2429" s="84" t="s">
        <v>3203</v>
      </c>
      <c r="S2429" s="31" t="s">
        <v>41</v>
      </c>
      <c r="T2429" s="31"/>
      <c r="U2429" s="169"/>
      <c r="V2429" s="150"/>
      <c r="W2429" s="141" t="str" cm="1">
        <f t="array" ref="W2429">IF(SUM(LEN(B2429:V2429))=0,"",IF(OR(OR(ISBLANK(F2429),SUM(LEN(C2429),LEN(D2429))=0),AND(NOT(E2429="Unknown"),ISBLANK(J2429)),AND(NOT(O2429="Unknown"),ISBLANK(R2429))),"Missing Information", INDEX(Table15[Entire Service Line Classification], MATCH(SUMIFS(Table15[Unique ID],Table15[System-Owned Portion],E2429,Table15[If Material Anything Other than "Lead" in Column E,Was Material Ever Previously Lead?],G2429,Table15[Customer-Owned Portion],O2429),Table15[Unique ID],0),0)))</f>
        <v>Lead Status Unknown</v>
      </c>
      <c r="X2429"/>
    </row>
    <row r="2430" spans="2:24" ht="29" x14ac:dyDescent="0.35">
      <c r="B2430" s="146"/>
      <c r="C2430" s="31" t="s">
        <v>1153</v>
      </c>
      <c r="D2430" s="31"/>
      <c r="E2430" s="44" t="s">
        <v>3284</v>
      </c>
      <c r="F2430" s="43" t="s">
        <v>41</v>
      </c>
      <c r="G2430" s="84" t="s">
        <v>3249</v>
      </c>
      <c r="H2430" s="31">
        <v>2006</v>
      </c>
      <c r="I2430" s="207" t="s">
        <v>3338</v>
      </c>
      <c r="J2430" s="84" t="s">
        <v>3270</v>
      </c>
      <c r="K2430" s="31" t="s">
        <v>41</v>
      </c>
      <c r="L2430" s="31"/>
      <c r="M2430" s="169"/>
      <c r="N2430" s="148"/>
      <c r="O2430" s="106" t="s">
        <v>3284</v>
      </c>
      <c r="P2430" s="43">
        <v>2006</v>
      </c>
      <c r="Q2430" s="207" t="s">
        <v>3338</v>
      </c>
      <c r="R2430" s="84" t="s">
        <v>3270</v>
      </c>
      <c r="S2430" s="31" t="s">
        <v>41</v>
      </c>
      <c r="T2430" s="31"/>
      <c r="U2430" s="169"/>
      <c r="V2430" s="150"/>
      <c r="W2430" s="141" t="str" cm="1">
        <f t="array" ref="W2430">IF(SUM(LEN(B2430:V2430))=0,"",IF(OR(OR(ISBLANK(F2430),SUM(LEN(C2430),LEN(D2430))=0),AND(NOT(E2430="Unknown"),ISBLANK(J2430)),AND(NOT(O2430="Unknown"),ISBLANK(R2430))),"Missing Information", INDEX(Table15[Entire Service Line Classification], MATCH(SUMIFS(Table15[Unique ID],Table15[System-Owned Portion],E2430,Table15[If Material Anything Other than "Lead" in Column E,Was Material Ever Previously Lead?],G2430,Table15[Customer-Owned Portion],O2430),Table15[Unique ID],0),0)))</f>
        <v>Non-lead</v>
      </c>
      <c r="X2430"/>
    </row>
    <row r="2431" spans="2:24" ht="29" x14ac:dyDescent="0.35">
      <c r="B2431" s="146"/>
      <c r="C2431" s="31" t="s">
        <v>4688</v>
      </c>
      <c r="D2431" s="31"/>
      <c r="E2431" s="44" t="s">
        <v>3284</v>
      </c>
      <c r="F2431" s="43" t="s">
        <v>41</v>
      </c>
      <c r="G2431" s="84" t="s">
        <v>3249</v>
      </c>
      <c r="H2431" s="31">
        <v>2006</v>
      </c>
      <c r="I2431" s="207" t="s">
        <v>3338</v>
      </c>
      <c r="J2431" s="84" t="s">
        <v>3270</v>
      </c>
      <c r="K2431" s="31" t="s">
        <v>41</v>
      </c>
      <c r="L2431" s="31"/>
      <c r="M2431" s="169"/>
      <c r="N2431" s="148"/>
      <c r="O2431" s="106" t="s">
        <v>3284</v>
      </c>
      <c r="P2431" s="43">
        <v>2006</v>
      </c>
      <c r="Q2431" s="207" t="s">
        <v>3338</v>
      </c>
      <c r="R2431" s="84" t="s">
        <v>3270</v>
      </c>
      <c r="S2431" s="31" t="s">
        <v>41</v>
      </c>
      <c r="T2431" s="31"/>
      <c r="U2431" s="169"/>
      <c r="V2431" s="150"/>
      <c r="W2431" s="141" t="str" cm="1">
        <f t="array" ref="W2431">IF(SUM(LEN(B2431:V2431))=0,"",IF(OR(OR(ISBLANK(F2431),SUM(LEN(C2431),LEN(D2431))=0),AND(NOT(E2431="Unknown"),ISBLANK(J2431)),AND(NOT(O2431="Unknown"),ISBLANK(R2431))),"Missing Information", INDEX(Table15[Entire Service Line Classification], MATCH(SUMIFS(Table15[Unique ID],Table15[System-Owned Portion],E2431,Table15[If Material Anything Other than "Lead" in Column E,Was Material Ever Previously Lead?],G2431,Table15[Customer-Owned Portion],O2431),Table15[Unique ID],0),0)))</f>
        <v>Non-lead</v>
      </c>
      <c r="X2431"/>
    </row>
    <row r="2432" spans="2:24" x14ac:dyDescent="0.35">
      <c r="B2432" s="146"/>
      <c r="C2432" s="31" t="s">
        <v>4689</v>
      </c>
      <c r="D2432" s="31"/>
      <c r="E2432" s="44" t="s">
        <v>3203</v>
      </c>
      <c r="F2432" s="43" t="s">
        <v>3283</v>
      </c>
      <c r="G2432" s="84" t="s">
        <v>3249</v>
      </c>
      <c r="H2432" s="31">
        <v>1949</v>
      </c>
      <c r="I2432" s="207" t="s">
        <v>3338</v>
      </c>
      <c r="J2432" s="84"/>
      <c r="K2432" s="31" t="s">
        <v>41</v>
      </c>
      <c r="L2432" s="31"/>
      <c r="M2432" s="169"/>
      <c r="N2432" s="148"/>
      <c r="O2432" s="106" t="s">
        <v>3203</v>
      </c>
      <c r="P2432" s="43">
        <v>1949</v>
      </c>
      <c r="Q2432" s="207" t="s">
        <v>3338</v>
      </c>
      <c r="R2432" s="84" t="s">
        <v>3203</v>
      </c>
      <c r="S2432" s="31" t="s">
        <v>41</v>
      </c>
      <c r="T2432" s="31"/>
      <c r="U2432" s="169"/>
      <c r="V2432" s="150"/>
      <c r="W2432" s="141" t="str" cm="1">
        <f t="array" ref="W2432">IF(SUM(LEN(B2432:V2432))=0,"",IF(OR(OR(ISBLANK(F2432),SUM(LEN(C2432),LEN(D2432))=0),AND(NOT(E2432="Unknown"),ISBLANK(J2432)),AND(NOT(O2432="Unknown"),ISBLANK(R2432))),"Missing Information", INDEX(Table15[Entire Service Line Classification], MATCH(SUMIFS(Table15[Unique ID],Table15[System-Owned Portion],E2432,Table15[If Material Anything Other than "Lead" in Column E,Was Material Ever Previously Lead?],G2432,Table15[Customer-Owned Portion],O2432),Table15[Unique ID],0),0)))</f>
        <v>Lead Status Unknown</v>
      </c>
      <c r="X2432"/>
    </row>
    <row r="2433" spans="2:24" ht="29" x14ac:dyDescent="0.35">
      <c r="B2433" s="146"/>
      <c r="C2433" s="31" t="s">
        <v>1154</v>
      </c>
      <c r="D2433" s="31"/>
      <c r="E2433" s="44" t="s">
        <v>3284</v>
      </c>
      <c r="F2433" s="43" t="s">
        <v>41</v>
      </c>
      <c r="G2433" s="84" t="s">
        <v>3249</v>
      </c>
      <c r="H2433" s="31">
        <v>2006</v>
      </c>
      <c r="I2433" s="207" t="s">
        <v>3338</v>
      </c>
      <c r="J2433" s="84" t="s">
        <v>3270</v>
      </c>
      <c r="K2433" s="31" t="s">
        <v>41</v>
      </c>
      <c r="L2433" s="31"/>
      <c r="M2433" s="169"/>
      <c r="N2433" s="148"/>
      <c r="O2433" s="106" t="s">
        <v>3284</v>
      </c>
      <c r="P2433" s="43">
        <v>2006</v>
      </c>
      <c r="Q2433" s="207" t="s">
        <v>3338</v>
      </c>
      <c r="R2433" s="84" t="s">
        <v>3270</v>
      </c>
      <c r="S2433" s="31" t="s">
        <v>41</v>
      </c>
      <c r="T2433" s="31"/>
      <c r="U2433" s="169"/>
      <c r="V2433" s="150"/>
      <c r="W2433" s="141" t="str" cm="1">
        <f t="array" ref="W2433">IF(SUM(LEN(B2433:V2433))=0,"",IF(OR(OR(ISBLANK(F2433),SUM(LEN(C2433),LEN(D2433))=0),AND(NOT(E2433="Unknown"),ISBLANK(J2433)),AND(NOT(O2433="Unknown"),ISBLANK(R2433))),"Missing Information", INDEX(Table15[Entire Service Line Classification], MATCH(SUMIFS(Table15[Unique ID],Table15[System-Owned Portion],E2433,Table15[If Material Anything Other than "Lead" in Column E,Was Material Ever Previously Lead?],G2433,Table15[Customer-Owned Portion],O2433),Table15[Unique ID],0),0)))</f>
        <v>Non-lead</v>
      </c>
      <c r="X2433"/>
    </row>
    <row r="2434" spans="2:24" ht="29" x14ac:dyDescent="0.35">
      <c r="B2434" s="146"/>
      <c r="C2434" s="31" t="s">
        <v>1155</v>
      </c>
      <c r="D2434" s="31"/>
      <c r="E2434" s="44" t="s">
        <v>3284</v>
      </c>
      <c r="F2434" s="43" t="s">
        <v>41</v>
      </c>
      <c r="G2434" s="84" t="s">
        <v>3249</v>
      </c>
      <c r="H2434" s="31">
        <v>2006</v>
      </c>
      <c r="I2434" s="207" t="s">
        <v>3338</v>
      </c>
      <c r="J2434" s="84" t="s">
        <v>3270</v>
      </c>
      <c r="K2434" s="31" t="s">
        <v>41</v>
      </c>
      <c r="L2434" s="31"/>
      <c r="M2434" s="169"/>
      <c r="N2434" s="148"/>
      <c r="O2434" s="106" t="s">
        <v>3284</v>
      </c>
      <c r="P2434" s="43">
        <v>2006</v>
      </c>
      <c r="Q2434" s="207" t="s">
        <v>3338</v>
      </c>
      <c r="R2434" s="84" t="s">
        <v>3270</v>
      </c>
      <c r="S2434" s="31" t="s">
        <v>41</v>
      </c>
      <c r="T2434" s="31"/>
      <c r="U2434" s="169"/>
      <c r="V2434" s="150"/>
      <c r="W2434" s="141" t="str" cm="1">
        <f t="array" ref="W2434">IF(SUM(LEN(B2434:V2434))=0,"",IF(OR(OR(ISBLANK(F2434),SUM(LEN(C2434),LEN(D2434))=0),AND(NOT(E2434="Unknown"),ISBLANK(J2434)),AND(NOT(O2434="Unknown"),ISBLANK(R2434))),"Missing Information", INDEX(Table15[Entire Service Line Classification], MATCH(SUMIFS(Table15[Unique ID],Table15[System-Owned Portion],E2434,Table15[If Material Anything Other than "Lead" in Column E,Was Material Ever Previously Lead?],G2434,Table15[Customer-Owned Portion],O2434),Table15[Unique ID],0),0)))</f>
        <v>Non-lead</v>
      </c>
      <c r="X2434"/>
    </row>
    <row r="2435" spans="2:24" ht="29" x14ac:dyDescent="0.35">
      <c r="B2435" s="146"/>
      <c r="C2435" s="31" t="s">
        <v>1156</v>
      </c>
      <c r="D2435" s="31"/>
      <c r="E2435" s="44" t="s">
        <v>3284</v>
      </c>
      <c r="F2435" s="43" t="s">
        <v>41</v>
      </c>
      <c r="G2435" s="84" t="s">
        <v>3249</v>
      </c>
      <c r="H2435" s="31">
        <v>2012</v>
      </c>
      <c r="I2435" s="207" t="s">
        <v>3338</v>
      </c>
      <c r="J2435" s="84" t="s">
        <v>3270</v>
      </c>
      <c r="K2435" s="31" t="s">
        <v>41</v>
      </c>
      <c r="L2435" s="31"/>
      <c r="M2435" s="169"/>
      <c r="N2435" s="148"/>
      <c r="O2435" s="106" t="s">
        <v>3284</v>
      </c>
      <c r="P2435" s="43">
        <v>2012</v>
      </c>
      <c r="Q2435" s="207" t="s">
        <v>3338</v>
      </c>
      <c r="R2435" s="84" t="s">
        <v>3270</v>
      </c>
      <c r="S2435" s="31" t="s">
        <v>41</v>
      </c>
      <c r="T2435" s="31"/>
      <c r="U2435" s="169"/>
      <c r="V2435" s="150"/>
      <c r="W2435" s="141" t="str" cm="1">
        <f t="array" ref="W2435">IF(SUM(LEN(B2435:V2435))=0,"",IF(OR(OR(ISBLANK(F2435),SUM(LEN(C2435),LEN(D2435))=0),AND(NOT(E2435="Unknown"),ISBLANK(J2435)),AND(NOT(O2435="Unknown"),ISBLANK(R2435))),"Missing Information", INDEX(Table15[Entire Service Line Classification], MATCH(SUMIFS(Table15[Unique ID],Table15[System-Owned Portion],E2435,Table15[If Material Anything Other than "Lead" in Column E,Was Material Ever Previously Lead?],G2435,Table15[Customer-Owned Portion],O2435),Table15[Unique ID],0),0)))</f>
        <v>Non-lead</v>
      </c>
      <c r="X2435"/>
    </row>
    <row r="2436" spans="2:24" ht="29" x14ac:dyDescent="0.35">
      <c r="B2436" s="146"/>
      <c r="C2436" s="31" t="s">
        <v>1157</v>
      </c>
      <c r="D2436" s="31"/>
      <c r="E2436" s="44" t="s">
        <v>3284</v>
      </c>
      <c r="F2436" s="43" t="s">
        <v>41</v>
      </c>
      <c r="G2436" s="84" t="s">
        <v>3249</v>
      </c>
      <c r="H2436" s="31">
        <v>2006</v>
      </c>
      <c r="I2436" s="207" t="s">
        <v>3338</v>
      </c>
      <c r="J2436" s="84" t="s">
        <v>3270</v>
      </c>
      <c r="K2436" s="31" t="s">
        <v>41</v>
      </c>
      <c r="L2436" s="31"/>
      <c r="M2436" s="169"/>
      <c r="N2436" s="148"/>
      <c r="O2436" s="106" t="s">
        <v>3284</v>
      </c>
      <c r="P2436" s="43">
        <v>2006</v>
      </c>
      <c r="Q2436" s="207" t="s">
        <v>3338</v>
      </c>
      <c r="R2436" s="84" t="s">
        <v>3270</v>
      </c>
      <c r="S2436" s="31" t="s">
        <v>41</v>
      </c>
      <c r="T2436" s="31"/>
      <c r="U2436" s="169"/>
      <c r="V2436" s="150"/>
      <c r="W2436" s="141" t="str" cm="1">
        <f t="array" ref="W2436">IF(SUM(LEN(B2436:V2436))=0,"",IF(OR(OR(ISBLANK(F2436),SUM(LEN(C2436),LEN(D2436))=0),AND(NOT(E2436="Unknown"),ISBLANK(J2436)),AND(NOT(O2436="Unknown"),ISBLANK(R2436))),"Missing Information", INDEX(Table15[Entire Service Line Classification], MATCH(SUMIFS(Table15[Unique ID],Table15[System-Owned Portion],E2436,Table15[If Material Anything Other than "Lead" in Column E,Was Material Ever Previously Lead?],G2436,Table15[Customer-Owned Portion],O2436),Table15[Unique ID],0),0)))</f>
        <v>Non-lead</v>
      </c>
      <c r="X2436"/>
    </row>
    <row r="2437" spans="2:24" x14ac:dyDescent="0.35">
      <c r="B2437" s="146"/>
      <c r="C2437" s="31" t="s">
        <v>4690</v>
      </c>
      <c r="D2437" s="31"/>
      <c r="E2437" s="44" t="s">
        <v>3203</v>
      </c>
      <c r="F2437" s="43" t="s">
        <v>3283</v>
      </c>
      <c r="G2437" s="84" t="s">
        <v>3249</v>
      </c>
      <c r="H2437" s="31">
        <v>1967</v>
      </c>
      <c r="I2437" s="207" t="s">
        <v>3338</v>
      </c>
      <c r="J2437" s="84"/>
      <c r="K2437" s="31" t="s">
        <v>41</v>
      </c>
      <c r="L2437" s="31"/>
      <c r="M2437" s="169"/>
      <c r="N2437" s="148"/>
      <c r="O2437" s="106" t="s">
        <v>3203</v>
      </c>
      <c r="P2437" s="43">
        <v>1967</v>
      </c>
      <c r="Q2437" s="207" t="s">
        <v>3338</v>
      </c>
      <c r="R2437" s="84" t="s">
        <v>3203</v>
      </c>
      <c r="S2437" s="31" t="s">
        <v>41</v>
      </c>
      <c r="T2437" s="31"/>
      <c r="U2437" s="169"/>
      <c r="V2437" s="150"/>
      <c r="W2437" s="141" t="str" cm="1">
        <f t="array" ref="W2437">IF(SUM(LEN(B2437:V2437))=0,"",IF(OR(OR(ISBLANK(F2437),SUM(LEN(C2437),LEN(D2437))=0),AND(NOT(E2437="Unknown"),ISBLANK(J2437)),AND(NOT(O2437="Unknown"),ISBLANK(R2437))),"Missing Information", INDEX(Table15[Entire Service Line Classification], MATCH(SUMIFS(Table15[Unique ID],Table15[System-Owned Portion],E2437,Table15[If Material Anything Other than "Lead" in Column E,Was Material Ever Previously Lead?],G2437,Table15[Customer-Owned Portion],O2437),Table15[Unique ID],0),0)))</f>
        <v>Lead Status Unknown</v>
      </c>
      <c r="X2437"/>
    </row>
    <row r="2438" spans="2:24" ht="29" x14ac:dyDescent="0.35">
      <c r="B2438" s="146"/>
      <c r="C2438" s="31" t="s">
        <v>1158</v>
      </c>
      <c r="D2438" s="31"/>
      <c r="E2438" s="44" t="s">
        <v>3284</v>
      </c>
      <c r="F2438" s="43" t="s">
        <v>41</v>
      </c>
      <c r="G2438" s="84" t="s">
        <v>3249</v>
      </c>
      <c r="H2438" s="31">
        <v>2006</v>
      </c>
      <c r="I2438" s="207" t="s">
        <v>3338</v>
      </c>
      <c r="J2438" s="84" t="s">
        <v>3270</v>
      </c>
      <c r="K2438" s="31" t="s">
        <v>41</v>
      </c>
      <c r="L2438" s="31"/>
      <c r="M2438" s="169"/>
      <c r="N2438" s="148"/>
      <c r="O2438" s="106" t="s">
        <v>3284</v>
      </c>
      <c r="P2438" s="43">
        <v>2006</v>
      </c>
      <c r="Q2438" s="207" t="s">
        <v>3338</v>
      </c>
      <c r="R2438" s="84" t="s">
        <v>3270</v>
      </c>
      <c r="S2438" s="31" t="s">
        <v>41</v>
      </c>
      <c r="T2438" s="31"/>
      <c r="U2438" s="169"/>
      <c r="V2438" s="150"/>
      <c r="W2438" s="141" t="str" cm="1">
        <f t="array" ref="W2438">IF(SUM(LEN(B2438:V2438))=0,"",IF(OR(OR(ISBLANK(F2438),SUM(LEN(C2438),LEN(D2438))=0),AND(NOT(E2438="Unknown"),ISBLANK(J2438)),AND(NOT(O2438="Unknown"),ISBLANK(R2438))),"Missing Information", INDEX(Table15[Entire Service Line Classification], MATCH(SUMIFS(Table15[Unique ID],Table15[System-Owned Portion],E2438,Table15[If Material Anything Other than "Lead" in Column E,Was Material Ever Previously Lead?],G2438,Table15[Customer-Owned Portion],O2438),Table15[Unique ID],0),0)))</f>
        <v>Non-lead</v>
      </c>
      <c r="X2438"/>
    </row>
    <row r="2439" spans="2:24" ht="29" x14ac:dyDescent="0.35">
      <c r="B2439" s="146"/>
      <c r="C2439" s="31" t="s">
        <v>1159</v>
      </c>
      <c r="D2439" s="31"/>
      <c r="E2439" s="44" t="s">
        <v>3284</v>
      </c>
      <c r="F2439" s="43" t="s">
        <v>41</v>
      </c>
      <c r="G2439" s="84" t="s">
        <v>3249</v>
      </c>
      <c r="H2439" s="31">
        <v>2006</v>
      </c>
      <c r="I2439" s="207" t="s">
        <v>3337</v>
      </c>
      <c r="J2439" s="84" t="s">
        <v>3270</v>
      </c>
      <c r="K2439" s="31" t="s">
        <v>41</v>
      </c>
      <c r="L2439" s="31"/>
      <c r="M2439" s="169"/>
      <c r="N2439" s="148"/>
      <c r="O2439" s="106" t="s">
        <v>3284</v>
      </c>
      <c r="P2439" s="43">
        <v>2006</v>
      </c>
      <c r="Q2439" s="207" t="s">
        <v>3337</v>
      </c>
      <c r="R2439" s="84" t="s">
        <v>3270</v>
      </c>
      <c r="S2439" s="31" t="s">
        <v>41</v>
      </c>
      <c r="T2439" s="31"/>
      <c r="U2439" s="169"/>
      <c r="V2439" s="150"/>
      <c r="W2439" s="141" t="str" cm="1">
        <f t="array" ref="W2439">IF(SUM(LEN(B2439:V2439))=0,"",IF(OR(OR(ISBLANK(F2439),SUM(LEN(C2439),LEN(D2439))=0),AND(NOT(E2439="Unknown"),ISBLANK(J2439)),AND(NOT(O2439="Unknown"),ISBLANK(R2439))),"Missing Information", INDEX(Table15[Entire Service Line Classification], MATCH(SUMIFS(Table15[Unique ID],Table15[System-Owned Portion],E2439,Table15[If Material Anything Other than "Lead" in Column E,Was Material Ever Previously Lead?],G2439,Table15[Customer-Owned Portion],O2439),Table15[Unique ID],0),0)))</f>
        <v>Non-lead</v>
      </c>
      <c r="X2439"/>
    </row>
    <row r="2440" spans="2:24" ht="29" x14ac:dyDescent="0.35">
      <c r="B2440" s="146"/>
      <c r="C2440" s="31" t="s">
        <v>1160</v>
      </c>
      <c r="D2440" s="31"/>
      <c r="E2440" s="44" t="s">
        <v>3284</v>
      </c>
      <c r="F2440" s="43" t="s">
        <v>41</v>
      </c>
      <c r="G2440" s="84" t="s">
        <v>3249</v>
      </c>
      <c r="H2440" s="31">
        <v>2006</v>
      </c>
      <c r="I2440" s="207" t="s">
        <v>3338</v>
      </c>
      <c r="J2440" s="84" t="s">
        <v>3270</v>
      </c>
      <c r="K2440" s="31" t="s">
        <v>41</v>
      </c>
      <c r="L2440" s="31"/>
      <c r="M2440" s="169"/>
      <c r="N2440" s="148"/>
      <c r="O2440" s="106" t="s">
        <v>3284</v>
      </c>
      <c r="P2440" s="43">
        <v>2006</v>
      </c>
      <c r="Q2440" s="207" t="s">
        <v>3338</v>
      </c>
      <c r="R2440" s="84" t="s">
        <v>3270</v>
      </c>
      <c r="S2440" s="31" t="s">
        <v>41</v>
      </c>
      <c r="T2440" s="31"/>
      <c r="U2440" s="169"/>
      <c r="V2440" s="150"/>
      <c r="W2440" s="141" t="str" cm="1">
        <f t="array" ref="W2440">IF(SUM(LEN(B2440:V2440))=0,"",IF(OR(OR(ISBLANK(F2440),SUM(LEN(C2440),LEN(D2440))=0),AND(NOT(E2440="Unknown"),ISBLANK(J2440)),AND(NOT(O2440="Unknown"),ISBLANK(R2440))),"Missing Information", INDEX(Table15[Entire Service Line Classification], MATCH(SUMIFS(Table15[Unique ID],Table15[System-Owned Portion],E2440,Table15[If Material Anything Other than "Lead" in Column E,Was Material Ever Previously Lead?],G2440,Table15[Customer-Owned Portion],O2440),Table15[Unique ID],0),0)))</f>
        <v>Non-lead</v>
      </c>
      <c r="X2440"/>
    </row>
    <row r="2441" spans="2:24" ht="29" x14ac:dyDescent="0.35">
      <c r="B2441" s="146"/>
      <c r="C2441" s="31" t="s">
        <v>1161</v>
      </c>
      <c r="D2441" s="31"/>
      <c r="E2441" s="44" t="s">
        <v>3284</v>
      </c>
      <c r="F2441" s="43" t="s">
        <v>41</v>
      </c>
      <c r="G2441" s="84" t="s">
        <v>3249</v>
      </c>
      <c r="H2441" s="31">
        <v>2010</v>
      </c>
      <c r="I2441" s="207" t="s">
        <v>3338</v>
      </c>
      <c r="J2441" s="84" t="s">
        <v>3270</v>
      </c>
      <c r="K2441" s="31" t="s">
        <v>41</v>
      </c>
      <c r="L2441" s="31"/>
      <c r="M2441" s="169"/>
      <c r="N2441" s="148"/>
      <c r="O2441" s="106" t="s">
        <v>3284</v>
      </c>
      <c r="P2441" s="43">
        <v>2010</v>
      </c>
      <c r="Q2441" s="207" t="s">
        <v>3338</v>
      </c>
      <c r="R2441" s="84" t="s">
        <v>3270</v>
      </c>
      <c r="S2441" s="31" t="s">
        <v>41</v>
      </c>
      <c r="T2441" s="31"/>
      <c r="U2441" s="169"/>
      <c r="V2441" s="150"/>
      <c r="W2441" s="141" t="str" cm="1">
        <f t="array" ref="W2441">IF(SUM(LEN(B2441:V2441))=0,"",IF(OR(OR(ISBLANK(F2441),SUM(LEN(C2441),LEN(D2441))=0),AND(NOT(E2441="Unknown"),ISBLANK(J2441)),AND(NOT(O2441="Unknown"),ISBLANK(R2441))),"Missing Information", INDEX(Table15[Entire Service Line Classification], MATCH(SUMIFS(Table15[Unique ID],Table15[System-Owned Portion],E2441,Table15[If Material Anything Other than "Lead" in Column E,Was Material Ever Previously Lead?],G2441,Table15[Customer-Owned Portion],O2441),Table15[Unique ID],0),0)))</f>
        <v>Non-lead</v>
      </c>
      <c r="X2441"/>
    </row>
    <row r="2442" spans="2:24" ht="29" x14ac:dyDescent="0.35">
      <c r="B2442" s="146"/>
      <c r="C2442" s="31" t="s">
        <v>1162</v>
      </c>
      <c r="D2442" s="31"/>
      <c r="E2442" s="44" t="s">
        <v>3284</v>
      </c>
      <c r="F2442" s="43" t="s">
        <v>41</v>
      </c>
      <c r="G2442" s="84" t="s">
        <v>3249</v>
      </c>
      <c r="H2442" s="31">
        <v>2006</v>
      </c>
      <c r="I2442" s="207" t="s">
        <v>3338</v>
      </c>
      <c r="J2442" s="84" t="s">
        <v>3270</v>
      </c>
      <c r="K2442" s="31" t="s">
        <v>41</v>
      </c>
      <c r="L2442" s="31"/>
      <c r="M2442" s="169"/>
      <c r="N2442" s="148"/>
      <c r="O2442" s="106" t="s">
        <v>3284</v>
      </c>
      <c r="P2442" s="43">
        <v>2006</v>
      </c>
      <c r="Q2442" s="207" t="s">
        <v>3338</v>
      </c>
      <c r="R2442" s="84" t="s">
        <v>3270</v>
      </c>
      <c r="S2442" s="31" t="s">
        <v>41</v>
      </c>
      <c r="T2442" s="31"/>
      <c r="U2442" s="169"/>
      <c r="V2442" s="150"/>
      <c r="W2442" s="141" t="str" cm="1">
        <f t="array" ref="W2442">IF(SUM(LEN(B2442:V2442))=0,"",IF(OR(OR(ISBLANK(F2442),SUM(LEN(C2442),LEN(D2442))=0),AND(NOT(E2442="Unknown"),ISBLANK(J2442)),AND(NOT(O2442="Unknown"),ISBLANK(R2442))),"Missing Information", INDEX(Table15[Entire Service Line Classification], MATCH(SUMIFS(Table15[Unique ID],Table15[System-Owned Portion],E2442,Table15[If Material Anything Other than "Lead" in Column E,Was Material Ever Previously Lead?],G2442,Table15[Customer-Owned Portion],O2442),Table15[Unique ID],0),0)))</f>
        <v>Non-lead</v>
      </c>
      <c r="X2442"/>
    </row>
    <row r="2443" spans="2:24" ht="29" x14ac:dyDescent="0.35">
      <c r="B2443" s="146"/>
      <c r="C2443" s="31" t="s">
        <v>4691</v>
      </c>
      <c r="D2443" s="31"/>
      <c r="E2443" s="44" t="s">
        <v>3284</v>
      </c>
      <c r="F2443" s="43" t="s">
        <v>41</v>
      </c>
      <c r="G2443" s="84" t="s">
        <v>3249</v>
      </c>
      <c r="H2443" s="31" t="s">
        <v>6805</v>
      </c>
      <c r="I2443" s="207" t="s">
        <v>3338</v>
      </c>
      <c r="J2443" s="84" t="s">
        <v>3270</v>
      </c>
      <c r="K2443" s="31" t="s">
        <v>41</v>
      </c>
      <c r="L2443" s="31"/>
      <c r="M2443" s="169"/>
      <c r="N2443" s="148"/>
      <c r="O2443" s="106" t="s">
        <v>3284</v>
      </c>
      <c r="P2443" s="43" t="s">
        <v>6805</v>
      </c>
      <c r="Q2443" s="207" t="s">
        <v>3338</v>
      </c>
      <c r="R2443" s="84" t="s">
        <v>3270</v>
      </c>
      <c r="S2443" s="31" t="s">
        <v>41</v>
      </c>
      <c r="T2443" s="31"/>
      <c r="U2443" s="169"/>
      <c r="V2443" s="150"/>
      <c r="W2443" s="141" t="str" cm="1">
        <f t="array" ref="W2443">IF(SUM(LEN(B2443:V2443))=0,"",IF(OR(OR(ISBLANK(F2443),SUM(LEN(C2443),LEN(D2443))=0),AND(NOT(E2443="Unknown"),ISBLANK(J2443)),AND(NOT(O2443="Unknown"),ISBLANK(R2443))),"Missing Information", INDEX(Table15[Entire Service Line Classification], MATCH(SUMIFS(Table15[Unique ID],Table15[System-Owned Portion],E2443,Table15[If Material Anything Other than "Lead" in Column E,Was Material Ever Previously Lead?],G2443,Table15[Customer-Owned Portion],O2443),Table15[Unique ID],0),0)))</f>
        <v>Non-lead</v>
      </c>
      <c r="X2443"/>
    </row>
    <row r="2444" spans="2:24" ht="29" x14ac:dyDescent="0.35">
      <c r="B2444" s="146"/>
      <c r="C2444" s="31" t="s">
        <v>1163</v>
      </c>
      <c r="D2444" s="31"/>
      <c r="E2444" s="44" t="s">
        <v>3284</v>
      </c>
      <c r="F2444" s="43" t="s">
        <v>41</v>
      </c>
      <c r="G2444" s="84" t="s">
        <v>3249</v>
      </c>
      <c r="H2444" s="31">
        <v>2013</v>
      </c>
      <c r="I2444" s="207" t="s">
        <v>3338</v>
      </c>
      <c r="J2444" s="84" t="s">
        <v>3270</v>
      </c>
      <c r="K2444" s="31" t="s">
        <v>41</v>
      </c>
      <c r="L2444" s="31"/>
      <c r="M2444" s="169"/>
      <c r="N2444" s="148"/>
      <c r="O2444" s="106" t="s">
        <v>3284</v>
      </c>
      <c r="P2444" s="43">
        <v>2013</v>
      </c>
      <c r="Q2444" s="207" t="s">
        <v>3338</v>
      </c>
      <c r="R2444" s="84" t="s">
        <v>3270</v>
      </c>
      <c r="S2444" s="31" t="s">
        <v>41</v>
      </c>
      <c r="T2444" s="31"/>
      <c r="U2444" s="169"/>
      <c r="V2444" s="150"/>
      <c r="W2444" s="141" t="str" cm="1">
        <f t="array" ref="W2444">IF(SUM(LEN(B2444:V2444))=0,"",IF(OR(OR(ISBLANK(F2444),SUM(LEN(C2444),LEN(D2444))=0),AND(NOT(E2444="Unknown"),ISBLANK(J2444)),AND(NOT(O2444="Unknown"),ISBLANK(R2444))),"Missing Information", INDEX(Table15[Entire Service Line Classification], MATCH(SUMIFS(Table15[Unique ID],Table15[System-Owned Portion],E2444,Table15[If Material Anything Other than "Lead" in Column E,Was Material Ever Previously Lead?],G2444,Table15[Customer-Owned Portion],O2444),Table15[Unique ID],0),0)))</f>
        <v>Non-lead</v>
      </c>
      <c r="X2444"/>
    </row>
    <row r="2445" spans="2:24" ht="29" x14ac:dyDescent="0.35">
      <c r="B2445" s="146"/>
      <c r="C2445" s="31" t="s">
        <v>1164</v>
      </c>
      <c r="D2445" s="31"/>
      <c r="E2445" s="44" t="s">
        <v>3284</v>
      </c>
      <c r="F2445" s="43" t="s">
        <v>41</v>
      </c>
      <c r="G2445" s="84" t="s">
        <v>3249</v>
      </c>
      <c r="H2445" s="31">
        <v>2007</v>
      </c>
      <c r="I2445" s="207" t="s">
        <v>3338</v>
      </c>
      <c r="J2445" s="84" t="s">
        <v>3270</v>
      </c>
      <c r="K2445" s="31" t="s">
        <v>41</v>
      </c>
      <c r="L2445" s="31"/>
      <c r="M2445" s="169"/>
      <c r="N2445" s="148"/>
      <c r="O2445" s="106" t="s">
        <v>3284</v>
      </c>
      <c r="P2445" s="43">
        <v>2007</v>
      </c>
      <c r="Q2445" s="207" t="s">
        <v>3338</v>
      </c>
      <c r="R2445" s="84" t="s">
        <v>3270</v>
      </c>
      <c r="S2445" s="31" t="s">
        <v>41</v>
      </c>
      <c r="T2445" s="31"/>
      <c r="U2445" s="169"/>
      <c r="V2445" s="150"/>
      <c r="W2445" s="141" t="str" cm="1">
        <f t="array" ref="W2445">IF(SUM(LEN(B2445:V2445))=0,"",IF(OR(OR(ISBLANK(F2445),SUM(LEN(C2445),LEN(D2445))=0),AND(NOT(E2445="Unknown"),ISBLANK(J2445)),AND(NOT(O2445="Unknown"),ISBLANK(R2445))),"Missing Information", INDEX(Table15[Entire Service Line Classification], MATCH(SUMIFS(Table15[Unique ID],Table15[System-Owned Portion],E2445,Table15[If Material Anything Other than "Lead" in Column E,Was Material Ever Previously Lead?],G2445,Table15[Customer-Owned Portion],O2445),Table15[Unique ID],0),0)))</f>
        <v>Non-lead</v>
      </c>
      <c r="X2445"/>
    </row>
    <row r="2446" spans="2:24" ht="29" x14ac:dyDescent="0.35">
      <c r="B2446" s="146"/>
      <c r="C2446" s="31" t="s">
        <v>1165</v>
      </c>
      <c r="D2446" s="31"/>
      <c r="E2446" s="44" t="s">
        <v>3284</v>
      </c>
      <c r="F2446" s="43" t="s">
        <v>41</v>
      </c>
      <c r="G2446" s="84" t="s">
        <v>3249</v>
      </c>
      <c r="H2446" s="31">
        <v>2007</v>
      </c>
      <c r="I2446" s="207" t="s">
        <v>3338</v>
      </c>
      <c r="J2446" s="84" t="s">
        <v>3270</v>
      </c>
      <c r="K2446" s="31" t="s">
        <v>41</v>
      </c>
      <c r="L2446" s="31"/>
      <c r="M2446" s="169"/>
      <c r="N2446" s="148"/>
      <c r="O2446" s="106" t="s">
        <v>3284</v>
      </c>
      <c r="P2446" s="43">
        <v>2007</v>
      </c>
      <c r="Q2446" s="207" t="s">
        <v>3338</v>
      </c>
      <c r="R2446" s="84" t="s">
        <v>3270</v>
      </c>
      <c r="S2446" s="31" t="s">
        <v>41</v>
      </c>
      <c r="T2446" s="31"/>
      <c r="U2446" s="169"/>
      <c r="V2446" s="150"/>
      <c r="W2446" s="141" t="str" cm="1">
        <f t="array" ref="W2446">IF(SUM(LEN(B2446:V2446))=0,"",IF(OR(OR(ISBLANK(F2446),SUM(LEN(C2446),LEN(D2446))=0),AND(NOT(E2446="Unknown"),ISBLANK(J2446)),AND(NOT(O2446="Unknown"),ISBLANK(R2446))),"Missing Information", INDEX(Table15[Entire Service Line Classification], MATCH(SUMIFS(Table15[Unique ID],Table15[System-Owned Portion],E2446,Table15[If Material Anything Other than "Lead" in Column E,Was Material Ever Previously Lead?],G2446,Table15[Customer-Owned Portion],O2446),Table15[Unique ID],0),0)))</f>
        <v>Non-lead</v>
      </c>
      <c r="X2446"/>
    </row>
    <row r="2447" spans="2:24" ht="29" x14ac:dyDescent="0.35">
      <c r="B2447" s="146"/>
      <c r="C2447" s="31" t="s">
        <v>1166</v>
      </c>
      <c r="D2447" s="31"/>
      <c r="E2447" s="44" t="s">
        <v>3284</v>
      </c>
      <c r="F2447" s="43" t="s">
        <v>41</v>
      </c>
      <c r="G2447" s="84" t="s">
        <v>3249</v>
      </c>
      <c r="H2447" s="31">
        <v>2013</v>
      </c>
      <c r="I2447" s="207" t="s">
        <v>3338</v>
      </c>
      <c r="J2447" s="84" t="s">
        <v>3270</v>
      </c>
      <c r="K2447" s="31" t="s">
        <v>41</v>
      </c>
      <c r="L2447" s="31"/>
      <c r="M2447" s="169"/>
      <c r="N2447" s="148"/>
      <c r="O2447" s="106" t="s">
        <v>3284</v>
      </c>
      <c r="P2447" s="43">
        <v>2013</v>
      </c>
      <c r="Q2447" s="207" t="s">
        <v>3338</v>
      </c>
      <c r="R2447" s="84" t="s">
        <v>3270</v>
      </c>
      <c r="S2447" s="31" t="s">
        <v>41</v>
      </c>
      <c r="T2447" s="31"/>
      <c r="U2447" s="169"/>
      <c r="V2447" s="150"/>
      <c r="W2447" s="141" t="str" cm="1">
        <f t="array" ref="W2447">IF(SUM(LEN(B2447:V2447))=0,"",IF(OR(OR(ISBLANK(F2447),SUM(LEN(C2447),LEN(D2447))=0),AND(NOT(E2447="Unknown"),ISBLANK(J2447)),AND(NOT(O2447="Unknown"),ISBLANK(R2447))),"Missing Information", INDEX(Table15[Entire Service Line Classification], MATCH(SUMIFS(Table15[Unique ID],Table15[System-Owned Portion],E2447,Table15[If Material Anything Other than "Lead" in Column E,Was Material Ever Previously Lead?],G2447,Table15[Customer-Owned Portion],O2447),Table15[Unique ID],0),0)))</f>
        <v>Non-lead</v>
      </c>
      <c r="X2447"/>
    </row>
    <row r="2448" spans="2:24" ht="29" x14ac:dyDescent="0.35">
      <c r="B2448" s="146"/>
      <c r="C2448" s="31" t="s">
        <v>4692</v>
      </c>
      <c r="D2448" s="31"/>
      <c r="E2448" s="44" t="s">
        <v>3284</v>
      </c>
      <c r="F2448" s="43" t="s">
        <v>41</v>
      </c>
      <c r="G2448" s="84" t="s">
        <v>3249</v>
      </c>
      <c r="H2448" s="31">
        <v>2008</v>
      </c>
      <c r="I2448" s="207" t="s">
        <v>3338</v>
      </c>
      <c r="J2448" s="84" t="s">
        <v>3270</v>
      </c>
      <c r="K2448" s="31" t="s">
        <v>41</v>
      </c>
      <c r="L2448" s="31"/>
      <c r="M2448" s="169"/>
      <c r="N2448" s="148"/>
      <c r="O2448" s="106" t="s">
        <v>3284</v>
      </c>
      <c r="P2448" s="43">
        <v>2008</v>
      </c>
      <c r="Q2448" s="207" t="s">
        <v>3338</v>
      </c>
      <c r="R2448" s="84" t="s">
        <v>3270</v>
      </c>
      <c r="S2448" s="31" t="s">
        <v>41</v>
      </c>
      <c r="T2448" s="31"/>
      <c r="U2448" s="169"/>
      <c r="V2448" s="150"/>
      <c r="W2448" s="141" t="str" cm="1">
        <f t="array" ref="W2448">IF(SUM(LEN(B2448:V2448))=0,"",IF(OR(OR(ISBLANK(F2448),SUM(LEN(C2448),LEN(D2448))=0),AND(NOT(E2448="Unknown"),ISBLANK(J2448)),AND(NOT(O2448="Unknown"),ISBLANK(R2448))),"Missing Information", INDEX(Table15[Entire Service Line Classification], MATCH(SUMIFS(Table15[Unique ID],Table15[System-Owned Portion],E2448,Table15[If Material Anything Other than "Lead" in Column E,Was Material Ever Previously Lead?],G2448,Table15[Customer-Owned Portion],O2448),Table15[Unique ID],0),0)))</f>
        <v>Non-lead</v>
      </c>
      <c r="X2448"/>
    </row>
    <row r="2449" spans="2:24" ht="29" x14ac:dyDescent="0.35">
      <c r="B2449" s="146"/>
      <c r="C2449" s="31" t="s">
        <v>4693</v>
      </c>
      <c r="D2449" s="31"/>
      <c r="E2449" s="44" t="s">
        <v>3284</v>
      </c>
      <c r="F2449" s="43" t="s">
        <v>41</v>
      </c>
      <c r="G2449" s="84" t="s">
        <v>3249</v>
      </c>
      <c r="H2449" s="31">
        <v>2013</v>
      </c>
      <c r="I2449" s="207" t="s">
        <v>3338</v>
      </c>
      <c r="J2449" s="84" t="s">
        <v>3270</v>
      </c>
      <c r="K2449" s="31" t="s">
        <v>41</v>
      </c>
      <c r="L2449" s="31"/>
      <c r="M2449" s="169"/>
      <c r="N2449" s="148"/>
      <c r="O2449" s="106" t="s">
        <v>3284</v>
      </c>
      <c r="P2449" s="43">
        <v>2013</v>
      </c>
      <c r="Q2449" s="207" t="s">
        <v>3338</v>
      </c>
      <c r="R2449" s="84" t="s">
        <v>3270</v>
      </c>
      <c r="S2449" s="31" t="s">
        <v>41</v>
      </c>
      <c r="T2449" s="31"/>
      <c r="U2449" s="169"/>
      <c r="V2449" s="150"/>
      <c r="W2449" s="141" t="str" cm="1">
        <f t="array" ref="W2449">IF(SUM(LEN(B2449:V2449))=0,"",IF(OR(OR(ISBLANK(F2449),SUM(LEN(C2449),LEN(D2449))=0),AND(NOT(E2449="Unknown"),ISBLANK(J2449)),AND(NOT(O2449="Unknown"),ISBLANK(R2449))),"Missing Information", INDEX(Table15[Entire Service Line Classification], MATCH(SUMIFS(Table15[Unique ID],Table15[System-Owned Portion],E2449,Table15[If Material Anything Other than "Lead" in Column E,Was Material Ever Previously Lead?],G2449,Table15[Customer-Owned Portion],O2449),Table15[Unique ID],0),0)))</f>
        <v>Non-lead</v>
      </c>
      <c r="X2449"/>
    </row>
    <row r="2450" spans="2:24" ht="29" x14ac:dyDescent="0.35">
      <c r="B2450" s="146"/>
      <c r="C2450" s="31" t="s">
        <v>4694</v>
      </c>
      <c r="D2450" s="31"/>
      <c r="E2450" s="44" t="s">
        <v>3284</v>
      </c>
      <c r="F2450" s="43" t="s">
        <v>41</v>
      </c>
      <c r="G2450" s="84" t="s">
        <v>3249</v>
      </c>
      <c r="H2450" s="31">
        <v>2008</v>
      </c>
      <c r="I2450" s="207" t="s">
        <v>3338</v>
      </c>
      <c r="J2450" s="84" t="s">
        <v>3270</v>
      </c>
      <c r="K2450" s="31" t="s">
        <v>41</v>
      </c>
      <c r="L2450" s="31"/>
      <c r="M2450" s="169"/>
      <c r="N2450" s="148"/>
      <c r="O2450" s="106" t="s">
        <v>3284</v>
      </c>
      <c r="P2450" s="43">
        <v>2008</v>
      </c>
      <c r="Q2450" s="207" t="s">
        <v>3338</v>
      </c>
      <c r="R2450" s="84" t="s">
        <v>3270</v>
      </c>
      <c r="S2450" s="31" t="s">
        <v>41</v>
      </c>
      <c r="T2450" s="31"/>
      <c r="U2450" s="169"/>
      <c r="V2450" s="150"/>
      <c r="W2450" s="141" t="str" cm="1">
        <f t="array" ref="W2450">IF(SUM(LEN(B2450:V2450))=0,"",IF(OR(OR(ISBLANK(F2450),SUM(LEN(C2450),LEN(D2450))=0),AND(NOT(E2450="Unknown"),ISBLANK(J2450)),AND(NOT(O2450="Unknown"),ISBLANK(R2450))),"Missing Information", INDEX(Table15[Entire Service Line Classification], MATCH(SUMIFS(Table15[Unique ID],Table15[System-Owned Portion],E2450,Table15[If Material Anything Other than "Lead" in Column E,Was Material Ever Previously Lead?],G2450,Table15[Customer-Owned Portion],O2450),Table15[Unique ID],0),0)))</f>
        <v>Non-lead</v>
      </c>
      <c r="X2450"/>
    </row>
    <row r="2451" spans="2:24" x14ac:dyDescent="0.35">
      <c r="B2451" s="146"/>
      <c r="C2451" s="31" t="s">
        <v>4695</v>
      </c>
      <c r="D2451" s="31"/>
      <c r="E2451" s="44" t="s">
        <v>3203</v>
      </c>
      <c r="F2451" s="43" t="s">
        <v>3283</v>
      </c>
      <c r="G2451" s="84" t="s">
        <v>3249</v>
      </c>
      <c r="H2451" s="31">
        <v>1967</v>
      </c>
      <c r="I2451" s="207" t="s">
        <v>3337</v>
      </c>
      <c r="J2451" s="84"/>
      <c r="K2451" s="31" t="s">
        <v>41</v>
      </c>
      <c r="L2451" s="31"/>
      <c r="M2451" s="169"/>
      <c r="N2451" s="148"/>
      <c r="O2451" s="106" t="s">
        <v>3203</v>
      </c>
      <c r="P2451" s="43">
        <v>1967</v>
      </c>
      <c r="Q2451" s="207" t="s">
        <v>3337</v>
      </c>
      <c r="R2451" s="84" t="s">
        <v>3203</v>
      </c>
      <c r="S2451" s="31" t="s">
        <v>41</v>
      </c>
      <c r="T2451" s="31"/>
      <c r="U2451" s="169"/>
      <c r="V2451" s="150"/>
      <c r="W2451" s="141" t="str" cm="1">
        <f t="array" ref="W2451">IF(SUM(LEN(B2451:V2451))=0,"",IF(OR(OR(ISBLANK(F2451),SUM(LEN(C2451),LEN(D2451))=0),AND(NOT(E2451="Unknown"),ISBLANK(J2451)),AND(NOT(O2451="Unknown"),ISBLANK(R2451))),"Missing Information", INDEX(Table15[Entire Service Line Classification], MATCH(SUMIFS(Table15[Unique ID],Table15[System-Owned Portion],E2451,Table15[If Material Anything Other than "Lead" in Column E,Was Material Ever Previously Lead?],G2451,Table15[Customer-Owned Portion],O2451),Table15[Unique ID],0),0)))</f>
        <v>Lead Status Unknown</v>
      </c>
      <c r="X2451"/>
    </row>
    <row r="2452" spans="2:24" ht="29" x14ac:dyDescent="0.35">
      <c r="B2452" s="146"/>
      <c r="C2452" s="31" t="s">
        <v>4696</v>
      </c>
      <c r="D2452" s="31"/>
      <c r="E2452" s="44" t="s">
        <v>3284</v>
      </c>
      <c r="F2452" s="43" t="s">
        <v>41</v>
      </c>
      <c r="G2452" s="84" t="s">
        <v>3249</v>
      </c>
      <c r="H2452" s="31">
        <v>2012</v>
      </c>
      <c r="I2452" s="207" t="s">
        <v>3338</v>
      </c>
      <c r="J2452" s="84" t="s">
        <v>3270</v>
      </c>
      <c r="K2452" s="31" t="s">
        <v>41</v>
      </c>
      <c r="L2452" s="31"/>
      <c r="M2452" s="169"/>
      <c r="N2452" s="148"/>
      <c r="O2452" s="106" t="s">
        <v>3284</v>
      </c>
      <c r="P2452" s="43">
        <v>2012</v>
      </c>
      <c r="Q2452" s="207" t="s">
        <v>3338</v>
      </c>
      <c r="R2452" s="84" t="s">
        <v>3270</v>
      </c>
      <c r="S2452" s="31" t="s">
        <v>41</v>
      </c>
      <c r="T2452" s="31"/>
      <c r="U2452" s="169"/>
      <c r="V2452" s="150"/>
      <c r="W2452" s="141" t="str" cm="1">
        <f t="array" ref="W2452">IF(SUM(LEN(B2452:V2452))=0,"",IF(OR(OR(ISBLANK(F2452),SUM(LEN(C2452),LEN(D2452))=0),AND(NOT(E2452="Unknown"),ISBLANK(J2452)),AND(NOT(O2452="Unknown"),ISBLANK(R2452))),"Missing Information", INDEX(Table15[Entire Service Line Classification], MATCH(SUMIFS(Table15[Unique ID],Table15[System-Owned Portion],E2452,Table15[If Material Anything Other than "Lead" in Column E,Was Material Ever Previously Lead?],G2452,Table15[Customer-Owned Portion],O2452),Table15[Unique ID],0),0)))</f>
        <v>Non-lead</v>
      </c>
      <c r="X2452"/>
    </row>
    <row r="2453" spans="2:24" ht="29" x14ac:dyDescent="0.35">
      <c r="B2453" s="146"/>
      <c r="C2453" s="31" t="s">
        <v>4697</v>
      </c>
      <c r="D2453" s="31"/>
      <c r="E2453" s="44" t="s">
        <v>3284</v>
      </c>
      <c r="F2453" s="43" t="s">
        <v>41</v>
      </c>
      <c r="G2453" s="84" t="s">
        <v>3249</v>
      </c>
      <c r="H2453" s="31">
        <v>2008</v>
      </c>
      <c r="I2453" s="207" t="s">
        <v>3338</v>
      </c>
      <c r="J2453" s="84" t="s">
        <v>3270</v>
      </c>
      <c r="K2453" s="31" t="s">
        <v>41</v>
      </c>
      <c r="L2453" s="31"/>
      <c r="M2453" s="169"/>
      <c r="N2453" s="148"/>
      <c r="O2453" s="106" t="s">
        <v>3284</v>
      </c>
      <c r="P2453" s="43">
        <v>2008</v>
      </c>
      <c r="Q2453" s="207" t="s">
        <v>3338</v>
      </c>
      <c r="R2453" s="84" t="s">
        <v>3270</v>
      </c>
      <c r="S2453" s="31" t="s">
        <v>41</v>
      </c>
      <c r="T2453" s="31"/>
      <c r="U2453" s="169"/>
      <c r="V2453" s="150"/>
      <c r="W2453" s="141" t="str" cm="1">
        <f t="array" ref="W2453">IF(SUM(LEN(B2453:V2453))=0,"",IF(OR(OR(ISBLANK(F2453),SUM(LEN(C2453),LEN(D2453))=0),AND(NOT(E2453="Unknown"),ISBLANK(J2453)),AND(NOT(O2453="Unknown"),ISBLANK(R2453))),"Missing Information", INDEX(Table15[Entire Service Line Classification], MATCH(SUMIFS(Table15[Unique ID],Table15[System-Owned Portion],E2453,Table15[If Material Anything Other than "Lead" in Column E,Was Material Ever Previously Lead?],G2453,Table15[Customer-Owned Portion],O2453),Table15[Unique ID],0),0)))</f>
        <v>Non-lead</v>
      </c>
      <c r="X2453"/>
    </row>
    <row r="2454" spans="2:24" ht="29" x14ac:dyDescent="0.35">
      <c r="B2454" s="146"/>
      <c r="C2454" s="31" t="s">
        <v>4698</v>
      </c>
      <c r="D2454" s="31"/>
      <c r="E2454" s="44" t="s">
        <v>3284</v>
      </c>
      <c r="F2454" s="43" t="s">
        <v>41</v>
      </c>
      <c r="G2454" s="84" t="s">
        <v>3249</v>
      </c>
      <c r="H2454" s="31">
        <v>2013</v>
      </c>
      <c r="I2454" s="207" t="s">
        <v>3338</v>
      </c>
      <c r="J2454" s="84" t="s">
        <v>3270</v>
      </c>
      <c r="K2454" s="31" t="s">
        <v>41</v>
      </c>
      <c r="L2454" s="31"/>
      <c r="M2454" s="169"/>
      <c r="N2454" s="148"/>
      <c r="O2454" s="106" t="s">
        <v>3284</v>
      </c>
      <c r="P2454" s="43">
        <v>2013</v>
      </c>
      <c r="Q2454" s="207" t="s">
        <v>3338</v>
      </c>
      <c r="R2454" s="84" t="s">
        <v>3270</v>
      </c>
      <c r="S2454" s="31" t="s">
        <v>41</v>
      </c>
      <c r="T2454" s="31"/>
      <c r="U2454" s="169"/>
      <c r="V2454" s="150"/>
      <c r="W2454" s="141" t="str" cm="1">
        <f t="array" ref="W2454">IF(SUM(LEN(B2454:V2454))=0,"",IF(OR(OR(ISBLANK(F2454),SUM(LEN(C2454),LEN(D2454))=0),AND(NOT(E2454="Unknown"),ISBLANK(J2454)),AND(NOT(O2454="Unknown"),ISBLANK(R2454))),"Missing Information", INDEX(Table15[Entire Service Line Classification], MATCH(SUMIFS(Table15[Unique ID],Table15[System-Owned Portion],E2454,Table15[If Material Anything Other than "Lead" in Column E,Was Material Ever Previously Lead?],G2454,Table15[Customer-Owned Portion],O2454),Table15[Unique ID],0),0)))</f>
        <v>Non-lead</v>
      </c>
      <c r="X2454"/>
    </row>
    <row r="2455" spans="2:24" ht="29" x14ac:dyDescent="0.35">
      <c r="B2455" s="146"/>
      <c r="C2455" s="31" t="s">
        <v>4699</v>
      </c>
      <c r="D2455" s="31"/>
      <c r="E2455" s="44" t="s">
        <v>3284</v>
      </c>
      <c r="F2455" s="43" t="s">
        <v>41</v>
      </c>
      <c r="G2455" s="84" t="s">
        <v>3249</v>
      </c>
      <c r="H2455" s="31">
        <v>2013</v>
      </c>
      <c r="I2455" s="207" t="s">
        <v>3338</v>
      </c>
      <c r="J2455" s="84" t="s">
        <v>3270</v>
      </c>
      <c r="K2455" s="31" t="s">
        <v>41</v>
      </c>
      <c r="L2455" s="31"/>
      <c r="M2455" s="169"/>
      <c r="N2455" s="148"/>
      <c r="O2455" s="106" t="s">
        <v>3284</v>
      </c>
      <c r="P2455" s="43">
        <v>2013</v>
      </c>
      <c r="Q2455" s="207" t="s">
        <v>3338</v>
      </c>
      <c r="R2455" s="84" t="s">
        <v>3270</v>
      </c>
      <c r="S2455" s="31" t="s">
        <v>41</v>
      </c>
      <c r="T2455" s="31"/>
      <c r="U2455" s="169"/>
      <c r="V2455" s="150"/>
      <c r="W2455" s="141" t="str" cm="1">
        <f t="array" ref="W2455">IF(SUM(LEN(B2455:V2455))=0,"",IF(OR(OR(ISBLANK(F2455),SUM(LEN(C2455),LEN(D2455))=0),AND(NOT(E2455="Unknown"),ISBLANK(J2455)),AND(NOT(O2455="Unknown"),ISBLANK(R2455))),"Missing Information", INDEX(Table15[Entire Service Line Classification], MATCH(SUMIFS(Table15[Unique ID],Table15[System-Owned Portion],E2455,Table15[If Material Anything Other than "Lead" in Column E,Was Material Ever Previously Lead?],G2455,Table15[Customer-Owned Portion],O2455),Table15[Unique ID],0),0)))</f>
        <v>Non-lead</v>
      </c>
      <c r="X2455"/>
    </row>
    <row r="2456" spans="2:24" ht="29" x14ac:dyDescent="0.35">
      <c r="B2456" s="146"/>
      <c r="C2456" s="31" t="s">
        <v>4700</v>
      </c>
      <c r="D2456" s="31"/>
      <c r="E2456" s="44" t="s">
        <v>3284</v>
      </c>
      <c r="F2456" s="43" t="s">
        <v>41</v>
      </c>
      <c r="G2456" s="84" t="s">
        <v>3249</v>
      </c>
      <c r="H2456" s="31">
        <v>2012</v>
      </c>
      <c r="I2456" s="207" t="s">
        <v>3338</v>
      </c>
      <c r="J2456" s="84" t="s">
        <v>3270</v>
      </c>
      <c r="K2456" s="31" t="s">
        <v>41</v>
      </c>
      <c r="L2456" s="31"/>
      <c r="M2456" s="169"/>
      <c r="N2456" s="148"/>
      <c r="O2456" s="106" t="s">
        <v>3284</v>
      </c>
      <c r="P2456" s="43">
        <v>2012</v>
      </c>
      <c r="Q2456" s="207" t="s">
        <v>3338</v>
      </c>
      <c r="R2456" s="84" t="s">
        <v>3270</v>
      </c>
      <c r="S2456" s="31" t="s">
        <v>41</v>
      </c>
      <c r="T2456" s="31"/>
      <c r="U2456" s="169"/>
      <c r="V2456" s="150"/>
      <c r="W2456" s="141" t="str" cm="1">
        <f t="array" ref="W2456">IF(SUM(LEN(B2456:V2456))=0,"",IF(OR(OR(ISBLANK(F2456),SUM(LEN(C2456),LEN(D2456))=0),AND(NOT(E2456="Unknown"),ISBLANK(J2456)),AND(NOT(O2456="Unknown"),ISBLANK(R2456))),"Missing Information", INDEX(Table15[Entire Service Line Classification], MATCH(SUMIFS(Table15[Unique ID],Table15[System-Owned Portion],E2456,Table15[If Material Anything Other than "Lead" in Column E,Was Material Ever Previously Lead?],G2456,Table15[Customer-Owned Portion],O2456),Table15[Unique ID],0),0)))</f>
        <v>Non-lead</v>
      </c>
      <c r="X2456"/>
    </row>
    <row r="2457" spans="2:24" ht="29" x14ac:dyDescent="0.35">
      <c r="B2457" s="146"/>
      <c r="C2457" s="31" t="s">
        <v>4701</v>
      </c>
      <c r="D2457" s="31"/>
      <c r="E2457" s="44" t="s">
        <v>3284</v>
      </c>
      <c r="F2457" s="43" t="s">
        <v>41</v>
      </c>
      <c r="G2457" s="84" t="s">
        <v>3249</v>
      </c>
      <c r="H2457" s="31">
        <v>2008</v>
      </c>
      <c r="I2457" s="207" t="s">
        <v>3338</v>
      </c>
      <c r="J2457" s="84" t="s">
        <v>3270</v>
      </c>
      <c r="K2457" s="31" t="s">
        <v>41</v>
      </c>
      <c r="L2457" s="31"/>
      <c r="M2457" s="169"/>
      <c r="N2457" s="148"/>
      <c r="O2457" s="106" t="s">
        <v>3284</v>
      </c>
      <c r="P2457" s="43">
        <v>2008</v>
      </c>
      <c r="Q2457" s="207" t="s">
        <v>3338</v>
      </c>
      <c r="R2457" s="84" t="s">
        <v>3270</v>
      </c>
      <c r="S2457" s="31" t="s">
        <v>41</v>
      </c>
      <c r="T2457" s="31"/>
      <c r="U2457" s="169"/>
      <c r="V2457" s="150"/>
      <c r="W2457" s="141" t="str" cm="1">
        <f t="array" ref="W2457">IF(SUM(LEN(B2457:V2457))=0,"",IF(OR(OR(ISBLANK(F2457),SUM(LEN(C2457),LEN(D2457))=0),AND(NOT(E2457="Unknown"),ISBLANK(J2457)),AND(NOT(O2457="Unknown"),ISBLANK(R2457))),"Missing Information", INDEX(Table15[Entire Service Line Classification], MATCH(SUMIFS(Table15[Unique ID],Table15[System-Owned Portion],E2457,Table15[If Material Anything Other than "Lead" in Column E,Was Material Ever Previously Lead?],G2457,Table15[Customer-Owned Portion],O2457),Table15[Unique ID],0),0)))</f>
        <v>Non-lead</v>
      </c>
      <c r="X2457"/>
    </row>
    <row r="2458" spans="2:24" ht="29" x14ac:dyDescent="0.35">
      <c r="B2458" s="146"/>
      <c r="C2458" s="31" t="s">
        <v>4702</v>
      </c>
      <c r="D2458" s="31"/>
      <c r="E2458" s="44" t="s">
        <v>3284</v>
      </c>
      <c r="F2458" s="43" t="s">
        <v>41</v>
      </c>
      <c r="G2458" s="84" t="s">
        <v>3249</v>
      </c>
      <c r="H2458" s="31">
        <v>2008</v>
      </c>
      <c r="I2458" s="207" t="s">
        <v>3338</v>
      </c>
      <c r="J2458" s="84" t="s">
        <v>3270</v>
      </c>
      <c r="K2458" s="31" t="s">
        <v>41</v>
      </c>
      <c r="L2458" s="31"/>
      <c r="M2458" s="169"/>
      <c r="N2458" s="148"/>
      <c r="O2458" s="106" t="s">
        <v>3284</v>
      </c>
      <c r="P2458" s="43">
        <v>2008</v>
      </c>
      <c r="Q2458" s="207" t="s">
        <v>3338</v>
      </c>
      <c r="R2458" s="84" t="s">
        <v>3270</v>
      </c>
      <c r="S2458" s="31" t="s">
        <v>41</v>
      </c>
      <c r="T2458" s="31"/>
      <c r="U2458" s="169"/>
      <c r="V2458" s="150"/>
      <c r="W2458" s="141" t="str" cm="1">
        <f t="array" ref="W2458">IF(SUM(LEN(B2458:V2458))=0,"",IF(OR(OR(ISBLANK(F2458),SUM(LEN(C2458),LEN(D2458))=0),AND(NOT(E2458="Unknown"),ISBLANK(J2458)),AND(NOT(O2458="Unknown"),ISBLANK(R2458))),"Missing Information", INDEX(Table15[Entire Service Line Classification], MATCH(SUMIFS(Table15[Unique ID],Table15[System-Owned Portion],E2458,Table15[If Material Anything Other than "Lead" in Column E,Was Material Ever Previously Lead?],G2458,Table15[Customer-Owned Portion],O2458),Table15[Unique ID],0),0)))</f>
        <v>Non-lead</v>
      </c>
      <c r="X2458"/>
    </row>
    <row r="2459" spans="2:24" ht="29" x14ac:dyDescent="0.35">
      <c r="B2459" s="146"/>
      <c r="C2459" s="31" t="s">
        <v>4703</v>
      </c>
      <c r="D2459" s="31"/>
      <c r="E2459" s="44" t="s">
        <v>3284</v>
      </c>
      <c r="F2459" s="43" t="s">
        <v>41</v>
      </c>
      <c r="G2459" s="84" t="s">
        <v>3249</v>
      </c>
      <c r="H2459" s="31">
        <v>2013</v>
      </c>
      <c r="I2459" s="207" t="s">
        <v>3338</v>
      </c>
      <c r="J2459" s="84" t="s">
        <v>3270</v>
      </c>
      <c r="K2459" s="31" t="s">
        <v>41</v>
      </c>
      <c r="L2459" s="31"/>
      <c r="M2459" s="169"/>
      <c r="N2459" s="148"/>
      <c r="O2459" s="106" t="s">
        <v>3284</v>
      </c>
      <c r="P2459" s="43">
        <v>2013</v>
      </c>
      <c r="Q2459" s="207" t="s">
        <v>3338</v>
      </c>
      <c r="R2459" s="84" t="s">
        <v>3270</v>
      </c>
      <c r="S2459" s="31" t="s">
        <v>41</v>
      </c>
      <c r="T2459" s="31"/>
      <c r="U2459" s="169"/>
      <c r="V2459" s="150"/>
      <c r="W2459" s="141" t="str" cm="1">
        <f t="array" ref="W2459">IF(SUM(LEN(B2459:V2459))=0,"",IF(OR(OR(ISBLANK(F2459),SUM(LEN(C2459),LEN(D2459))=0),AND(NOT(E2459="Unknown"),ISBLANK(J2459)),AND(NOT(O2459="Unknown"),ISBLANK(R2459))),"Missing Information", INDEX(Table15[Entire Service Line Classification], MATCH(SUMIFS(Table15[Unique ID],Table15[System-Owned Portion],E2459,Table15[If Material Anything Other than "Lead" in Column E,Was Material Ever Previously Lead?],G2459,Table15[Customer-Owned Portion],O2459),Table15[Unique ID],0),0)))</f>
        <v>Non-lead</v>
      </c>
      <c r="X2459"/>
    </row>
    <row r="2460" spans="2:24" ht="29" x14ac:dyDescent="0.35">
      <c r="B2460" s="146"/>
      <c r="C2460" s="31" t="s">
        <v>4704</v>
      </c>
      <c r="D2460" s="31"/>
      <c r="E2460" s="44" t="s">
        <v>3284</v>
      </c>
      <c r="F2460" s="43" t="s">
        <v>41</v>
      </c>
      <c r="G2460" s="84" t="s">
        <v>3249</v>
      </c>
      <c r="H2460" s="31">
        <v>2013</v>
      </c>
      <c r="I2460" s="207" t="s">
        <v>3338</v>
      </c>
      <c r="J2460" s="84" t="s">
        <v>3270</v>
      </c>
      <c r="K2460" s="31" t="s">
        <v>41</v>
      </c>
      <c r="L2460" s="31"/>
      <c r="M2460" s="169"/>
      <c r="N2460" s="148"/>
      <c r="O2460" s="106" t="s">
        <v>3284</v>
      </c>
      <c r="P2460" s="43">
        <v>2013</v>
      </c>
      <c r="Q2460" s="207" t="s">
        <v>3338</v>
      </c>
      <c r="R2460" s="84" t="s">
        <v>3270</v>
      </c>
      <c r="S2460" s="31" t="s">
        <v>41</v>
      </c>
      <c r="T2460" s="31"/>
      <c r="U2460" s="169"/>
      <c r="V2460" s="150"/>
      <c r="W2460" s="141" t="str" cm="1">
        <f t="array" ref="W2460">IF(SUM(LEN(B2460:V2460))=0,"",IF(OR(OR(ISBLANK(F2460),SUM(LEN(C2460),LEN(D2460))=0),AND(NOT(E2460="Unknown"),ISBLANK(J2460)),AND(NOT(O2460="Unknown"),ISBLANK(R2460))),"Missing Information", INDEX(Table15[Entire Service Line Classification], MATCH(SUMIFS(Table15[Unique ID],Table15[System-Owned Portion],E2460,Table15[If Material Anything Other than "Lead" in Column E,Was Material Ever Previously Lead?],G2460,Table15[Customer-Owned Portion],O2460),Table15[Unique ID],0),0)))</f>
        <v>Non-lead</v>
      </c>
      <c r="X2460"/>
    </row>
    <row r="2461" spans="2:24" ht="29" x14ac:dyDescent="0.35">
      <c r="B2461" s="146"/>
      <c r="C2461" s="31" t="s">
        <v>4705</v>
      </c>
      <c r="D2461" s="31"/>
      <c r="E2461" s="44" t="s">
        <v>3284</v>
      </c>
      <c r="F2461" s="43" t="s">
        <v>41</v>
      </c>
      <c r="G2461" s="84" t="s">
        <v>3249</v>
      </c>
      <c r="H2461" s="31">
        <v>2013</v>
      </c>
      <c r="I2461" s="207" t="s">
        <v>3338</v>
      </c>
      <c r="J2461" s="84" t="s">
        <v>3270</v>
      </c>
      <c r="K2461" s="31" t="s">
        <v>41</v>
      </c>
      <c r="L2461" s="31"/>
      <c r="M2461" s="169"/>
      <c r="N2461" s="148"/>
      <c r="O2461" s="106" t="s">
        <v>3284</v>
      </c>
      <c r="P2461" s="43">
        <v>2013</v>
      </c>
      <c r="Q2461" s="207" t="s">
        <v>3338</v>
      </c>
      <c r="R2461" s="84" t="s">
        <v>3270</v>
      </c>
      <c r="S2461" s="31" t="s">
        <v>41</v>
      </c>
      <c r="T2461" s="31"/>
      <c r="U2461" s="169"/>
      <c r="V2461" s="150"/>
      <c r="W2461" s="141" t="str" cm="1">
        <f t="array" ref="W2461">IF(SUM(LEN(B2461:V2461))=0,"",IF(OR(OR(ISBLANK(F2461),SUM(LEN(C2461),LEN(D2461))=0),AND(NOT(E2461="Unknown"),ISBLANK(J2461)),AND(NOT(O2461="Unknown"),ISBLANK(R2461))),"Missing Information", INDEX(Table15[Entire Service Line Classification], MATCH(SUMIFS(Table15[Unique ID],Table15[System-Owned Portion],E2461,Table15[If Material Anything Other than "Lead" in Column E,Was Material Ever Previously Lead?],G2461,Table15[Customer-Owned Portion],O2461),Table15[Unique ID],0),0)))</f>
        <v>Non-lead</v>
      </c>
      <c r="X2461"/>
    </row>
    <row r="2462" spans="2:24" x14ac:dyDescent="0.35">
      <c r="B2462" s="146"/>
      <c r="C2462" s="31" t="s">
        <v>4706</v>
      </c>
      <c r="D2462" s="31"/>
      <c r="E2462" s="44" t="s">
        <v>3203</v>
      </c>
      <c r="F2462" s="43" t="s">
        <v>3283</v>
      </c>
      <c r="G2462" s="84" t="s">
        <v>3249</v>
      </c>
      <c r="H2462" s="31">
        <v>1962</v>
      </c>
      <c r="I2462" s="207" t="s">
        <v>3338</v>
      </c>
      <c r="J2462" s="84"/>
      <c r="K2462" s="31" t="s">
        <v>41</v>
      </c>
      <c r="L2462" s="31"/>
      <c r="M2462" s="169"/>
      <c r="N2462" s="148"/>
      <c r="O2462" s="106" t="s">
        <v>3203</v>
      </c>
      <c r="P2462" s="43">
        <v>1962</v>
      </c>
      <c r="Q2462" s="207" t="s">
        <v>3338</v>
      </c>
      <c r="R2462" s="84" t="s">
        <v>3203</v>
      </c>
      <c r="S2462" s="31" t="s">
        <v>41</v>
      </c>
      <c r="T2462" s="31"/>
      <c r="U2462" s="169"/>
      <c r="V2462" s="150"/>
      <c r="W2462" s="141" t="str" cm="1">
        <f t="array" ref="W2462">IF(SUM(LEN(B2462:V2462))=0,"",IF(OR(OR(ISBLANK(F2462),SUM(LEN(C2462),LEN(D2462))=0),AND(NOT(E2462="Unknown"),ISBLANK(J2462)),AND(NOT(O2462="Unknown"),ISBLANK(R2462))),"Missing Information", INDEX(Table15[Entire Service Line Classification], MATCH(SUMIFS(Table15[Unique ID],Table15[System-Owned Portion],E2462,Table15[If Material Anything Other than "Lead" in Column E,Was Material Ever Previously Lead?],G2462,Table15[Customer-Owned Portion],O2462),Table15[Unique ID],0),0)))</f>
        <v>Lead Status Unknown</v>
      </c>
      <c r="X2462"/>
    </row>
    <row r="2463" spans="2:24" ht="29" x14ac:dyDescent="0.35">
      <c r="B2463" s="146"/>
      <c r="C2463" s="31" t="s">
        <v>4707</v>
      </c>
      <c r="D2463" s="31"/>
      <c r="E2463" s="44" t="s">
        <v>3284</v>
      </c>
      <c r="F2463" s="43" t="s">
        <v>41</v>
      </c>
      <c r="G2463" s="84" t="s">
        <v>3249</v>
      </c>
      <c r="H2463" s="31">
        <v>2013</v>
      </c>
      <c r="I2463" s="207" t="s">
        <v>3338</v>
      </c>
      <c r="J2463" s="84" t="s">
        <v>3270</v>
      </c>
      <c r="K2463" s="31" t="s">
        <v>41</v>
      </c>
      <c r="L2463" s="31"/>
      <c r="M2463" s="169"/>
      <c r="N2463" s="148"/>
      <c r="O2463" s="106" t="s">
        <v>3284</v>
      </c>
      <c r="P2463" s="43">
        <v>2013</v>
      </c>
      <c r="Q2463" s="207" t="s">
        <v>3338</v>
      </c>
      <c r="R2463" s="84" t="s">
        <v>3270</v>
      </c>
      <c r="S2463" s="31" t="s">
        <v>41</v>
      </c>
      <c r="T2463" s="31"/>
      <c r="U2463" s="169"/>
      <c r="V2463" s="150"/>
      <c r="W2463" s="141" t="str" cm="1">
        <f t="array" ref="W2463">IF(SUM(LEN(B2463:V2463))=0,"",IF(OR(OR(ISBLANK(F2463),SUM(LEN(C2463),LEN(D2463))=0),AND(NOT(E2463="Unknown"),ISBLANK(J2463)),AND(NOT(O2463="Unknown"),ISBLANK(R2463))),"Missing Information", INDEX(Table15[Entire Service Line Classification], MATCH(SUMIFS(Table15[Unique ID],Table15[System-Owned Portion],E2463,Table15[If Material Anything Other than "Lead" in Column E,Was Material Ever Previously Lead?],G2463,Table15[Customer-Owned Portion],O2463),Table15[Unique ID],0),0)))</f>
        <v>Non-lead</v>
      </c>
      <c r="X2463"/>
    </row>
    <row r="2464" spans="2:24" ht="29" x14ac:dyDescent="0.35">
      <c r="B2464" s="146"/>
      <c r="C2464" s="31" t="s">
        <v>4708</v>
      </c>
      <c r="D2464" s="31"/>
      <c r="E2464" s="44" t="s">
        <v>3284</v>
      </c>
      <c r="F2464" s="43" t="s">
        <v>41</v>
      </c>
      <c r="G2464" s="84" t="s">
        <v>3249</v>
      </c>
      <c r="H2464" s="31">
        <v>2013</v>
      </c>
      <c r="I2464" s="207" t="s">
        <v>3338</v>
      </c>
      <c r="J2464" s="84" t="s">
        <v>3270</v>
      </c>
      <c r="K2464" s="31" t="s">
        <v>41</v>
      </c>
      <c r="L2464" s="31"/>
      <c r="M2464" s="169"/>
      <c r="N2464" s="148"/>
      <c r="O2464" s="106" t="s">
        <v>3284</v>
      </c>
      <c r="P2464" s="43">
        <v>2013</v>
      </c>
      <c r="Q2464" s="207" t="s">
        <v>3338</v>
      </c>
      <c r="R2464" s="84" t="s">
        <v>3270</v>
      </c>
      <c r="S2464" s="31" t="s">
        <v>41</v>
      </c>
      <c r="T2464" s="31"/>
      <c r="U2464" s="169"/>
      <c r="V2464" s="150"/>
      <c r="W2464" s="141" t="str" cm="1">
        <f t="array" ref="W2464">IF(SUM(LEN(B2464:V2464))=0,"",IF(OR(OR(ISBLANK(F2464),SUM(LEN(C2464),LEN(D2464))=0),AND(NOT(E2464="Unknown"),ISBLANK(J2464)),AND(NOT(O2464="Unknown"),ISBLANK(R2464))),"Missing Information", INDEX(Table15[Entire Service Line Classification], MATCH(SUMIFS(Table15[Unique ID],Table15[System-Owned Portion],E2464,Table15[If Material Anything Other than "Lead" in Column E,Was Material Ever Previously Lead?],G2464,Table15[Customer-Owned Portion],O2464),Table15[Unique ID],0),0)))</f>
        <v>Non-lead</v>
      </c>
      <c r="X2464"/>
    </row>
    <row r="2465" spans="2:24" ht="29" x14ac:dyDescent="0.35">
      <c r="B2465" s="146"/>
      <c r="C2465" s="31" t="s">
        <v>4709</v>
      </c>
      <c r="D2465" s="31"/>
      <c r="E2465" s="44" t="s">
        <v>3284</v>
      </c>
      <c r="F2465" s="43" t="s">
        <v>41</v>
      </c>
      <c r="G2465" s="84" t="s">
        <v>3249</v>
      </c>
      <c r="H2465" s="31">
        <v>2013</v>
      </c>
      <c r="I2465" s="207" t="s">
        <v>3338</v>
      </c>
      <c r="J2465" s="84" t="s">
        <v>3270</v>
      </c>
      <c r="K2465" s="31" t="s">
        <v>41</v>
      </c>
      <c r="L2465" s="31"/>
      <c r="M2465" s="169"/>
      <c r="N2465" s="148"/>
      <c r="O2465" s="106" t="s">
        <v>3284</v>
      </c>
      <c r="P2465" s="43">
        <v>2013</v>
      </c>
      <c r="Q2465" s="207" t="s">
        <v>3338</v>
      </c>
      <c r="R2465" s="84" t="s">
        <v>3270</v>
      </c>
      <c r="S2465" s="31" t="s">
        <v>41</v>
      </c>
      <c r="T2465" s="31"/>
      <c r="U2465" s="169"/>
      <c r="V2465" s="150"/>
      <c r="W2465" s="141" t="str" cm="1">
        <f t="array" ref="W2465">IF(SUM(LEN(B2465:V2465))=0,"",IF(OR(OR(ISBLANK(F2465),SUM(LEN(C2465),LEN(D2465))=0),AND(NOT(E2465="Unknown"),ISBLANK(J2465)),AND(NOT(O2465="Unknown"),ISBLANK(R2465))),"Missing Information", INDEX(Table15[Entire Service Line Classification], MATCH(SUMIFS(Table15[Unique ID],Table15[System-Owned Portion],E2465,Table15[If Material Anything Other than "Lead" in Column E,Was Material Ever Previously Lead?],G2465,Table15[Customer-Owned Portion],O2465),Table15[Unique ID],0),0)))</f>
        <v>Non-lead</v>
      </c>
      <c r="X2465"/>
    </row>
    <row r="2466" spans="2:24" ht="29" x14ac:dyDescent="0.35">
      <c r="B2466" s="146"/>
      <c r="C2466" s="31" t="s">
        <v>4710</v>
      </c>
      <c r="D2466" s="31"/>
      <c r="E2466" s="44" t="s">
        <v>3284</v>
      </c>
      <c r="F2466" s="43" t="s">
        <v>41</v>
      </c>
      <c r="G2466" s="84" t="s">
        <v>3249</v>
      </c>
      <c r="H2466" s="31">
        <v>2013</v>
      </c>
      <c r="I2466" s="207" t="s">
        <v>3338</v>
      </c>
      <c r="J2466" s="84" t="s">
        <v>3270</v>
      </c>
      <c r="K2466" s="31" t="s">
        <v>41</v>
      </c>
      <c r="L2466" s="31"/>
      <c r="M2466" s="169"/>
      <c r="N2466" s="148"/>
      <c r="O2466" s="106" t="s">
        <v>3284</v>
      </c>
      <c r="P2466" s="43">
        <v>2013</v>
      </c>
      <c r="Q2466" s="207" t="s">
        <v>3338</v>
      </c>
      <c r="R2466" s="84" t="s">
        <v>3270</v>
      </c>
      <c r="S2466" s="31" t="s">
        <v>41</v>
      </c>
      <c r="T2466" s="31"/>
      <c r="U2466" s="169"/>
      <c r="V2466" s="150"/>
      <c r="W2466" s="141" t="str" cm="1">
        <f t="array" ref="W2466">IF(SUM(LEN(B2466:V2466))=0,"",IF(OR(OR(ISBLANK(F2466),SUM(LEN(C2466),LEN(D2466))=0),AND(NOT(E2466="Unknown"),ISBLANK(J2466)),AND(NOT(O2466="Unknown"),ISBLANK(R2466))),"Missing Information", INDEX(Table15[Entire Service Line Classification], MATCH(SUMIFS(Table15[Unique ID],Table15[System-Owned Portion],E2466,Table15[If Material Anything Other than "Lead" in Column E,Was Material Ever Previously Lead?],G2466,Table15[Customer-Owned Portion],O2466),Table15[Unique ID],0),0)))</f>
        <v>Non-lead</v>
      </c>
      <c r="X2466"/>
    </row>
    <row r="2467" spans="2:24" ht="29" x14ac:dyDescent="0.35">
      <c r="B2467" s="146"/>
      <c r="C2467" s="31" t="s">
        <v>4711</v>
      </c>
      <c r="D2467" s="31"/>
      <c r="E2467" s="44" t="s">
        <v>3284</v>
      </c>
      <c r="F2467" s="43" t="s">
        <v>41</v>
      </c>
      <c r="G2467" s="84" t="s">
        <v>3249</v>
      </c>
      <c r="H2467" s="31">
        <v>2013</v>
      </c>
      <c r="I2467" s="207" t="s">
        <v>3338</v>
      </c>
      <c r="J2467" s="84" t="s">
        <v>3270</v>
      </c>
      <c r="K2467" s="31" t="s">
        <v>41</v>
      </c>
      <c r="L2467" s="31"/>
      <c r="M2467" s="169"/>
      <c r="N2467" s="148"/>
      <c r="O2467" s="106" t="s">
        <v>3284</v>
      </c>
      <c r="P2467" s="43">
        <v>2013</v>
      </c>
      <c r="Q2467" s="207" t="s">
        <v>3338</v>
      </c>
      <c r="R2467" s="84" t="s">
        <v>3270</v>
      </c>
      <c r="S2467" s="31" t="s">
        <v>41</v>
      </c>
      <c r="T2467" s="31"/>
      <c r="U2467" s="169"/>
      <c r="V2467" s="150"/>
      <c r="W2467" s="141" t="str" cm="1">
        <f t="array" ref="W2467">IF(SUM(LEN(B2467:V2467))=0,"",IF(OR(OR(ISBLANK(F2467),SUM(LEN(C2467),LEN(D2467))=0),AND(NOT(E2467="Unknown"),ISBLANK(J2467)),AND(NOT(O2467="Unknown"),ISBLANK(R2467))),"Missing Information", INDEX(Table15[Entire Service Line Classification], MATCH(SUMIFS(Table15[Unique ID],Table15[System-Owned Portion],E2467,Table15[If Material Anything Other than "Lead" in Column E,Was Material Ever Previously Lead?],G2467,Table15[Customer-Owned Portion],O2467),Table15[Unique ID],0),0)))</f>
        <v>Non-lead</v>
      </c>
      <c r="X2467"/>
    </row>
    <row r="2468" spans="2:24" ht="29" x14ac:dyDescent="0.35">
      <c r="B2468" s="146"/>
      <c r="C2468" s="31" t="s">
        <v>4712</v>
      </c>
      <c r="D2468" s="31"/>
      <c r="E2468" s="44" t="s">
        <v>3284</v>
      </c>
      <c r="F2468" s="43" t="s">
        <v>41</v>
      </c>
      <c r="G2468" s="84" t="s">
        <v>3249</v>
      </c>
      <c r="H2468" s="31">
        <v>2013</v>
      </c>
      <c r="I2468" s="207" t="s">
        <v>3338</v>
      </c>
      <c r="J2468" s="84" t="s">
        <v>3270</v>
      </c>
      <c r="K2468" s="31" t="s">
        <v>41</v>
      </c>
      <c r="L2468" s="31"/>
      <c r="M2468" s="169"/>
      <c r="N2468" s="148"/>
      <c r="O2468" s="106" t="s">
        <v>3284</v>
      </c>
      <c r="P2468" s="43">
        <v>2013</v>
      </c>
      <c r="Q2468" s="207" t="s">
        <v>3338</v>
      </c>
      <c r="R2468" s="84" t="s">
        <v>3270</v>
      </c>
      <c r="S2468" s="31" t="s">
        <v>41</v>
      </c>
      <c r="T2468" s="31"/>
      <c r="U2468" s="169"/>
      <c r="V2468" s="150"/>
      <c r="W2468" s="141" t="str" cm="1">
        <f t="array" ref="W2468">IF(SUM(LEN(B2468:V2468))=0,"",IF(OR(OR(ISBLANK(F2468),SUM(LEN(C2468),LEN(D2468))=0),AND(NOT(E2468="Unknown"),ISBLANK(J2468)),AND(NOT(O2468="Unknown"),ISBLANK(R2468))),"Missing Information", INDEX(Table15[Entire Service Line Classification], MATCH(SUMIFS(Table15[Unique ID],Table15[System-Owned Portion],E2468,Table15[If Material Anything Other than "Lead" in Column E,Was Material Ever Previously Lead?],G2468,Table15[Customer-Owned Portion],O2468),Table15[Unique ID],0),0)))</f>
        <v>Non-lead</v>
      </c>
      <c r="X2468"/>
    </row>
    <row r="2469" spans="2:24" ht="29" x14ac:dyDescent="0.35">
      <c r="B2469" s="146"/>
      <c r="C2469" s="31" t="s">
        <v>4713</v>
      </c>
      <c r="D2469" s="31"/>
      <c r="E2469" s="44" t="s">
        <v>3284</v>
      </c>
      <c r="F2469" s="43" t="s">
        <v>41</v>
      </c>
      <c r="G2469" s="84" t="s">
        <v>3249</v>
      </c>
      <c r="H2469" s="31">
        <v>2013</v>
      </c>
      <c r="I2469" s="207" t="s">
        <v>3338</v>
      </c>
      <c r="J2469" s="84" t="s">
        <v>3270</v>
      </c>
      <c r="K2469" s="31" t="s">
        <v>41</v>
      </c>
      <c r="L2469" s="31"/>
      <c r="M2469" s="169"/>
      <c r="N2469" s="148"/>
      <c r="O2469" s="106" t="s">
        <v>3284</v>
      </c>
      <c r="P2469" s="43">
        <v>2013</v>
      </c>
      <c r="Q2469" s="207" t="s">
        <v>3338</v>
      </c>
      <c r="R2469" s="84" t="s">
        <v>3270</v>
      </c>
      <c r="S2469" s="31" t="s">
        <v>41</v>
      </c>
      <c r="T2469" s="31"/>
      <c r="U2469" s="169"/>
      <c r="V2469" s="150"/>
      <c r="W2469" s="141" t="str" cm="1">
        <f t="array" ref="W2469">IF(SUM(LEN(B2469:V2469))=0,"",IF(OR(OR(ISBLANK(F2469),SUM(LEN(C2469),LEN(D2469))=0),AND(NOT(E2469="Unknown"),ISBLANK(J2469)),AND(NOT(O2469="Unknown"),ISBLANK(R2469))),"Missing Information", INDEX(Table15[Entire Service Line Classification], MATCH(SUMIFS(Table15[Unique ID],Table15[System-Owned Portion],E2469,Table15[If Material Anything Other than "Lead" in Column E,Was Material Ever Previously Lead?],G2469,Table15[Customer-Owned Portion],O2469),Table15[Unique ID],0),0)))</f>
        <v>Non-lead</v>
      </c>
      <c r="X2469"/>
    </row>
    <row r="2470" spans="2:24" ht="29" x14ac:dyDescent="0.35">
      <c r="B2470" s="146"/>
      <c r="C2470" s="31" t="s">
        <v>4714</v>
      </c>
      <c r="D2470" s="31"/>
      <c r="E2470" s="44" t="s">
        <v>3284</v>
      </c>
      <c r="F2470" s="43" t="s">
        <v>41</v>
      </c>
      <c r="G2470" s="84" t="s">
        <v>3249</v>
      </c>
      <c r="H2470" s="31">
        <v>2013</v>
      </c>
      <c r="I2470" s="207" t="s">
        <v>3338</v>
      </c>
      <c r="J2470" s="84" t="s">
        <v>3270</v>
      </c>
      <c r="K2470" s="31" t="s">
        <v>41</v>
      </c>
      <c r="L2470" s="31"/>
      <c r="M2470" s="169"/>
      <c r="N2470" s="148"/>
      <c r="O2470" s="106" t="s">
        <v>3284</v>
      </c>
      <c r="P2470" s="43">
        <v>2013</v>
      </c>
      <c r="Q2470" s="207" t="s">
        <v>3338</v>
      </c>
      <c r="R2470" s="84" t="s">
        <v>3270</v>
      </c>
      <c r="S2470" s="31" t="s">
        <v>41</v>
      </c>
      <c r="T2470" s="31"/>
      <c r="U2470" s="169"/>
      <c r="V2470" s="150"/>
      <c r="W2470" s="141" t="str" cm="1">
        <f t="array" ref="W2470">IF(SUM(LEN(B2470:V2470))=0,"",IF(OR(OR(ISBLANK(F2470),SUM(LEN(C2470),LEN(D2470))=0),AND(NOT(E2470="Unknown"),ISBLANK(J2470)),AND(NOT(O2470="Unknown"),ISBLANK(R2470))),"Missing Information", INDEX(Table15[Entire Service Line Classification], MATCH(SUMIFS(Table15[Unique ID],Table15[System-Owned Portion],E2470,Table15[If Material Anything Other than "Lead" in Column E,Was Material Ever Previously Lead?],G2470,Table15[Customer-Owned Portion],O2470),Table15[Unique ID],0),0)))</f>
        <v>Non-lead</v>
      </c>
      <c r="X2470"/>
    </row>
    <row r="2471" spans="2:24" ht="29" x14ac:dyDescent="0.35">
      <c r="B2471" s="146"/>
      <c r="C2471" s="31" t="s">
        <v>4715</v>
      </c>
      <c r="D2471" s="31"/>
      <c r="E2471" s="44" t="s">
        <v>3284</v>
      </c>
      <c r="F2471" s="43" t="s">
        <v>41</v>
      </c>
      <c r="G2471" s="84" t="s">
        <v>3249</v>
      </c>
      <c r="H2471" s="31">
        <v>2013</v>
      </c>
      <c r="I2471" s="207" t="s">
        <v>3338</v>
      </c>
      <c r="J2471" s="84" t="s">
        <v>3270</v>
      </c>
      <c r="K2471" s="31" t="s">
        <v>41</v>
      </c>
      <c r="L2471" s="31"/>
      <c r="M2471" s="169"/>
      <c r="N2471" s="148"/>
      <c r="O2471" s="106" t="s">
        <v>3284</v>
      </c>
      <c r="P2471" s="43">
        <v>2013</v>
      </c>
      <c r="Q2471" s="207" t="s">
        <v>3338</v>
      </c>
      <c r="R2471" s="84" t="s">
        <v>3270</v>
      </c>
      <c r="S2471" s="31" t="s">
        <v>41</v>
      </c>
      <c r="T2471" s="31"/>
      <c r="U2471" s="169"/>
      <c r="V2471" s="150"/>
      <c r="W2471" s="141" t="str" cm="1">
        <f t="array" ref="W2471">IF(SUM(LEN(B2471:V2471))=0,"",IF(OR(OR(ISBLANK(F2471),SUM(LEN(C2471),LEN(D2471))=0),AND(NOT(E2471="Unknown"),ISBLANK(J2471)),AND(NOT(O2471="Unknown"),ISBLANK(R2471))),"Missing Information", INDEX(Table15[Entire Service Line Classification], MATCH(SUMIFS(Table15[Unique ID],Table15[System-Owned Portion],E2471,Table15[If Material Anything Other than "Lead" in Column E,Was Material Ever Previously Lead?],G2471,Table15[Customer-Owned Portion],O2471),Table15[Unique ID],0),0)))</f>
        <v>Non-lead</v>
      </c>
      <c r="X2471"/>
    </row>
    <row r="2472" spans="2:24" ht="29" x14ac:dyDescent="0.35">
      <c r="B2472" s="146"/>
      <c r="C2472" s="31" t="s">
        <v>4716</v>
      </c>
      <c r="D2472" s="31"/>
      <c r="E2472" s="44" t="s">
        <v>3284</v>
      </c>
      <c r="F2472" s="43" t="s">
        <v>41</v>
      </c>
      <c r="G2472" s="84" t="s">
        <v>3249</v>
      </c>
      <c r="H2472" s="31">
        <v>2013</v>
      </c>
      <c r="I2472" s="207" t="s">
        <v>3338</v>
      </c>
      <c r="J2472" s="84" t="s">
        <v>3270</v>
      </c>
      <c r="K2472" s="31" t="s">
        <v>41</v>
      </c>
      <c r="L2472" s="31"/>
      <c r="M2472" s="169"/>
      <c r="N2472" s="148"/>
      <c r="O2472" s="106" t="s">
        <v>3284</v>
      </c>
      <c r="P2472" s="43">
        <v>2013</v>
      </c>
      <c r="Q2472" s="207" t="s">
        <v>3338</v>
      </c>
      <c r="R2472" s="84" t="s">
        <v>3270</v>
      </c>
      <c r="S2472" s="31" t="s">
        <v>41</v>
      </c>
      <c r="T2472" s="31"/>
      <c r="U2472" s="169"/>
      <c r="V2472" s="150"/>
      <c r="W2472" s="141" t="str" cm="1">
        <f t="array" ref="W2472">IF(SUM(LEN(B2472:V2472))=0,"",IF(OR(OR(ISBLANK(F2472),SUM(LEN(C2472),LEN(D2472))=0),AND(NOT(E2472="Unknown"),ISBLANK(J2472)),AND(NOT(O2472="Unknown"),ISBLANK(R2472))),"Missing Information", INDEX(Table15[Entire Service Line Classification], MATCH(SUMIFS(Table15[Unique ID],Table15[System-Owned Portion],E2472,Table15[If Material Anything Other than "Lead" in Column E,Was Material Ever Previously Lead?],G2472,Table15[Customer-Owned Portion],O2472),Table15[Unique ID],0),0)))</f>
        <v>Non-lead</v>
      </c>
      <c r="X2472"/>
    </row>
    <row r="2473" spans="2:24" x14ac:dyDescent="0.35">
      <c r="B2473" s="146"/>
      <c r="C2473" s="31" t="s">
        <v>4717</v>
      </c>
      <c r="D2473" s="31"/>
      <c r="E2473" s="44" t="s">
        <v>3203</v>
      </c>
      <c r="F2473" s="43" t="s">
        <v>3283</v>
      </c>
      <c r="G2473" s="84" t="s">
        <v>3249</v>
      </c>
      <c r="H2473" s="31">
        <v>1970</v>
      </c>
      <c r="I2473" s="207" t="s">
        <v>3341</v>
      </c>
      <c r="J2473" s="84"/>
      <c r="K2473" s="31" t="s">
        <v>41</v>
      </c>
      <c r="L2473" s="31"/>
      <c r="M2473" s="169"/>
      <c r="N2473" s="148"/>
      <c r="O2473" s="106" t="s">
        <v>3203</v>
      </c>
      <c r="P2473" s="43">
        <v>1970</v>
      </c>
      <c r="Q2473" s="207" t="s">
        <v>3341</v>
      </c>
      <c r="R2473" s="84" t="s">
        <v>3203</v>
      </c>
      <c r="S2473" s="31" t="s">
        <v>41</v>
      </c>
      <c r="T2473" s="31"/>
      <c r="U2473" s="169"/>
      <c r="V2473" s="150"/>
      <c r="W2473" s="141" t="str" cm="1">
        <f t="array" ref="W2473">IF(SUM(LEN(B2473:V2473))=0,"",IF(OR(OR(ISBLANK(F2473),SUM(LEN(C2473),LEN(D2473))=0),AND(NOT(E2473="Unknown"),ISBLANK(J2473)),AND(NOT(O2473="Unknown"),ISBLANK(R2473))),"Missing Information", INDEX(Table15[Entire Service Line Classification], MATCH(SUMIFS(Table15[Unique ID],Table15[System-Owned Portion],E2473,Table15[If Material Anything Other than "Lead" in Column E,Was Material Ever Previously Lead?],G2473,Table15[Customer-Owned Portion],O2473),Table15[Unique ID],0),0)))</f>
        <v>Lead Status Unknown</v>
      </c>
      <c r="X2473"/>
    </row>
    <row r="2474" spans="2:24" ht="29" x14ac:dyDescent="0.35">
      <c r="B2474" s="146"/>
      <c r="C2474" s="31" t="s">
        <v>4718</v>
      </c>
      <c r="D2474" s="31"/>
      <c r="E2474" s="44" t="s">
        <v>3284</v>
      </c>
      <c r="F2474" s="43" t="s">
        <v>41</v>
      </c>
      <c r="G2474" s="84" t="s">
        <v>3249</v>
      </c>
      <c r="H2474" s="31">
        <v>2013</v>
      </c>
      <c r="I2474" s="207" t="s">
        <v>3338</v>
      </c>
      <c r="J2474" s="84" t="s">
        <v>3270</v>
      </c>
      <c r="K2474" s="31" t="s">
        <v>41</v>
      </c>
      <c r="L2474" s="31"/>
      <c r="M2474" s="169"/>
      <c r="N2474" s="148"/>
      <c r="O2474" s="106" t="s">
        <v>3284</v>
      </c>
      <c r="P2474" s="43">
        <v>2013</v>
      </c>
      <c r="Q2474" s="207" t="s">
        <v>3338</v>
      </c>
      <c r="R2474" s="84" t="s">
        <v>3270</v>
      </c>
      <c r="S2474" s="31" t="s">
        <v>41</v>
      </c>
      <c r="T2474" s="31"/>
      <c r="U2474" s="169"/>
      <c r="V2474" s="150"/>
      <c r="W2474" s="141" t="str" cm="1">
        <f t="array" ref="W2474">IF(SUM(LEN(B2474:V2474))=0,"",IF(OR(OR(ISBLANK(F2474),SUM(LEN(C2474),LEN(D2474))=0),AND(NOT(E2474="Unknown"),ISBLANK(J2474)),AND(NOT(O2474="Unknown"),ISBLANK(R2474))),"Missing Information", INDEX(Table15[Entire Service Line Classification], MATCH(SUMIFS(Table15[Unique ID],Table15[System-Owned Portion],E2474,Table15[If Material Anything Other than "Lead" in Column E,Was Material Ever Previously Lead?],G2474,Table15[Customer-Owned Portion],O2474),Table15[Unique ID],0),0)))</f>
        <v>Non-lead</v>
      </c>
      <c r="X2474"/>
    </row>
    <row r="2475" spans="2:24" ht="29" x14ac:dyDescent="0.35">
      <c r="B2475" s="146"/>
      <c r="C2475" s="31" t="s">
        <v>4719</v>
      </c>
      <c r="D2475" s="31"/>
      <c r="E2475" s="44" t="s">
        <v>3284</v>
      </c>
      <c r="F2475" s="43" t="s">
        <v>41</v>
      </c>
      <c r="G2475" s="84" t="s">
        <v>3249</v>
      </c>
      <c r="H2475" s="31">
        <v>2013</v>
      </c>
      <c r="I2475" s="207" t="s">
        <v>3338</v>
      </c>
      <c r="J2475" s="84" t="s">
        <v>3270</v>
      </c>
      <c r="K2475" s="31" t="s">
        <v>41</v>
      </c>
      <c r="L2475" s="31"/>
      <c r="M2475" s="169"/>
      <c r="N2475" s="148"/>
      <c r="O2475" s="106" t="s">
        <v>3284</v>
      </c>
      <c r="P2475" s="43">
        <v>2013</v>
      </c>
      <c r="Q2475" s="207" t="s">
        <v>3338</v>
      </c>
      <c r="R2475" s="84" t="s">
        <v>3270</v>
      </c>
      <c r="S2475" s="31" t="s">
        <v>41</v>
      </c>
      <c r="T2475" s="31"/>
      <c r="U2475" s="169"/>
      <c r="V2475" s="150"/>
      <c r="W2475" s="141" t="str" cm="1">
        <f t="array" ref="W2475">IF(SUM(LEN(B2475:V2475))=0,"",IF(OR(OR(ISBLANK(F2475),SUM(LEN(C2475),LEN(D2475))=0),AND(NOT(E2475="Unknown"),ISBLANK(J2475)),AND(NOT(O2475="Unknown"),ISBLANK(R2475))),"Missing Information", INDEX(Table15[Entire Service Line Classification], MATCH(SUMIFS(Table15[Unique ID],Table15[System-Owned Portion],E2475,Table15[If Material Anything Other than "Lead" in Column E,Was Material Ever Previously Lead?],G2475,Table15[Customer-Owned Portion],O2475),Table15[Unique ID],0),0)))</f>
        <v>Non-lead</v>
      </c>
      <c r="X2475"/>
    </row>
    <row r="2476" spans="2:24" ht="29" x14ac:dyDescent="0.35">
      <c r="B2476" s="146"/>
      <c r="C2476" s="31" t="s">
        <v>4720</v>
      </c>
      <c r="D2476" s="31"/>
      <c r="E2476" s="44" t="s">
        <v>3284</v>
      </c>
      <c r="F2476" s="43" t="s">
        <v>41</v>
      </c>
      <c r="G2476" s="84" t="s">
        <v>3249</v>
      </c>
      <c r="H2476" s="31">
        <v>2013</v>
      </c>
      <c r="I2476" s="207" t="s">
        <v>3338</v>
      </c>
      <c r="J2476" s="84" t="s">
        <v>3270</v>
      </c>
      <c r="K2476" s="31" t="s">
        <v>41</v>
      </c>
      <c r="L2476" s="31"/>
      <c r="M2476" s="169"/>
      <c r="N2476" s="148"/>
      <c r="O2476" s="106" t="s">
        <v>3284</v>
      </c>
      <c r="P2476" s="43">
        <v>2013</v>
      </c>
      <c r="Q2476" s="207" t="s">
        <v>3338</v>
      </c>
      <c r="R2476" s="84" t="s">
        <v>3270</v>
      </c>
      <c r="S2476" s="31" t="s">
        <v>41</v>
      </c>
      <c r="T2476" s="31"/>
      <c r="U2476" s="169"/>
      <c r="V2476" s="150"/>
      <c r="W2476" s="141" t="str" cm="1">
        <f t="array" ref="W2476">IF(SUM(LEN(B2476:V2476))=0,"",IF(OR(OR(ISBLANK(F2476),SUM(LEN(C2476),LEN(D2476))=0),AND(NOT(E2476="Unknown"),ISBLANK(J2476)),AND(NOT(O2476="Unknown"),ISBLANK(R2476))),"Missing Information", INDEX(Table15[Entire Service Line Classification], MATCH(SUMIFS(Table15[Unique ID],Table15[System-Owned Portion],E2476,Table15[If Material Anything Other than "Lead" in Column E,Was Material Ever Previously Lead?],G2476,Table15[Customer-Owned Portion],O2476),Table15[Unique ID],0),0)))</f>
        <v>Non-lead</v>
      </c>
      <c r="X2476"/>
    </row>
    <row r="2477" spans="2:24" ht="29" x14ac:dyDescent="0.35">
      <c r="B2477" s="146"/>
      <c r="C2477" s="31" t="s">
        <v>4721</v>
      </c>
      <c r="D2477" s="31"/>
      <c r="E2477" s="44" t="s">
        <v>3284</v>
      </c>
      <c r="F2477" s="43" t="s">
        <v>41</v>
      </c>
      <c r="G2477" s="84" t="s">
        <v>3249</v>
      </c>
      <c r="H2477" s="31">
        <v>2013</v>
      </c>
      <c r="I2477" s="207" t="s">
        <v>3338</v>
      </c>
      <c r="J2477" s="84" t="s">
        <v>3270</v>
      </c>
      <c r="K2477" s="31" t="s">
        <v>41</v>
      </c>
      <c r="L2477" s="31"/>
      <c r="M2477" s="169"/>
      <c r="N2477" s="148"/>
      <c r="O2477" s="106" t="s">
        <v>3284</v>
      </c>
      <c r="P2477" s="43">
        <v>2013</v>
      </c>
      <c r="Q2477" s="207" t="s">
        <v>3338</v>
      </c>
      <c r="R2477" s="84" t="s">
        <v>3270</v>
      </c>
      <c r="S2477" s="31" t="s">
        <v>41</v>
      </c>
      <c r="T2477" s="31"/>
      <c r="U2477" s="169"/>
      <c r="V2477" s="150"/>
      <c r="W2477" s="141" t="str" cm="1">
        <f t="array" ref="W2477">IF(SUM(LEN(B2477:V2477))=0,"",IF(OR(OR(ISBLANK(F2477),SUM(LEN(C2477),LEN(D2477))=0),AND(NOT(E2477="Unknown"),ISBLANK(J2477)),AND(NOT(O2477="Unknown"),ISBLANK(R2477))),"Missing Information", INDEX(Table15[Entire Service Line Classification], MATCH(SUMIFS(Table15[Unique ID],Table15[System-Owned Portion],E2477,Table15[If Material Anything Other than "Lead" in Column E,Was Material Ever Previously Lead?],G2477,Table15[Customer-Owned Portion],O2477),Table15[Unique ID],0),0)))</f>
        <v>Non-lead</v>
      </c>
      <c r="X2477"/>
    </row>
    <row r="2478" spans="2:24" ht="29" x14ac:dyDescent="0.35">
      <c r="B2478" s="146"/>
      <c r="C2478" s="31" t="s">
        <v>4722</v>
      </c>
      <c r="D2478" s="31"/>
      <c r="E2478" s="44" t="s">
        <v>3284</v>
      </c>
      <c r="F2478" s="43" t="s">
        <v>41</v>
      </c>
      <c r="G2478" s="84" t="s">
        <v>3249</v>
      </c>
      <c r="H2478" s="31">
        <v>2013</v>
      </c>
      <c r="I2478" s="207" t="s">
        <v>3338</v>
      </c>
      <c r="J2478" s="84" t="s">
        <v>3270</v>
      </c>
      <c r="K2478" s="31" t="s">
        <v>41</v>
      </c>
      <c r="L2478" s="31"/>
      <c r="M2478" s="169"/>
      <c r="N2478" s="148"/>
      <c r="O2478" s="106" t="s">
        <v>3284</v>
      </c>
      <c r="P2478" s="43">
        <v>2013</v>
      </c>
      <c r="Q2478" s="207" t="s">
        <v>3338</v>
      </c>
      <c r="R2478" s="84" t="s">
        <v>3270</v>
      </c>
      <c r="S2478" s="31" t="s">
        <v>41</v>
      </c>
      <c r="T2478" s="31"/>
      <c r="U2478" s="169"/>
      <c r="V2478" s="150"/>
      <c r="W2478" s="141" t="str" cm="1">
        <f t="array" ref="W2478">IF(SUM(LEN(B2478:V2478))=0,"",IF(OR(OR(ISBLANK(F2478),SUM(LEN(C2478),LEN(D2478))=0),AND(NOT(E2478="Unknown"),ISBLANK(J2478)),AND(NOT(O2478="Unknown"),ISBLANK(R2478))),"Missing Information", INDEX(Table15[Entire Service Line Classification], MATCH(SUMIFS(Table15[Unique ID],Table15[System-Owned Portion],E2478,Table15[If Material Anything Other than "Lead" in Column E,Was Material Ever Previously Lead?],G2478,Table15[Customer-Owned Portion],O2478),Table15[Unique ID],0),0)))</f>
        <v>Non-lead</v>
      </c>
      <c r="X2478"/>
    </row>
    <row r="2479" spans="2:24" ht="29" x14ac:dyDescent="0.35">
      <c r="B2479" s="146"/>
      <c r="C2479" s="31" t="s">
        <v>4723</v>
      </c>
      <c r="D2479" s="31"/>
      <c r="E2479" s="44" t="s">
        <v>3284</v>
      </c>
      <c r="F2479" s="43" t="s">
        <v>41</v>
      </c>
      <c r="G2479" s="84" t="s">
        <v>3249</v>
      </c>
      <c r="H2479" s="31">
        <v>2013</v>
      </c>
      <c r="I2479" s="207" t="s">
        <v>3338</v>
      </c>
      <c r="J2479" s="84" t="s">
        <v>3270</v>
      </c>
      <c r="K2479" s="31" t="s">
        <v>41</v>
      </c>
      <c r="L2479" s="31"/>
      <c r="M2479" s="169"/>
      <c r="N2479" s="148"/>
      <c r="O2479" s="106" t="s">
        <v>3284</v>
      </c>
      <c r="P2479" s="43">
        <v>2013</v>
      </c>
      <c r="Q2479" s="207" t="s">
        <v>3338</v>
      </c>
      <c r="R2479" s="84" t="s">
        <v>3270</v>
      </c>
      <c r="S2479" s="31" t="s">
        <v>41</v>
      </c>
      <c r="T2479" s="31"/>
      <c r="U2479" s="169"/>
      <c r="V2479" s="150"/>
      <c r="W2479" s="141" t="str" cm="1">
        <f t="array" ref="W2479">IF(SUM(LEN(B2479:V2479))=0,"",IF(OR(OR(ISBLANK(F2479),SUM(LEN(C2479),LEN(D2479))=0),AND(NOT(E2479="Unknown"),ISBLANK(J2479)),AND(NOT(O2479="Unknown"),ISBLANK(R2479))),"Missing Information", INDEX(Table15[Entire Service Line Classification], MATCH(SUMIFS(Table15[Unique ID],Table15[System-Owned Portion],E2479,Table15[If Material Anything Other than "Lead" in Column E,Was Material Ever Previously Lead?],G2479,Table15[Customer-Owned Portion],O2479),Table15[Unique ID],0),0)))</f>
        <v>Non-lead</v>
      </c>
      <c r="X2479"/>
    </row>
    <row r="2480" spans="2:24" ht="29" x14ac:dyDescent="0.35">
      <c r="B2480" s="146"/>
      <c r="C2480" s="31" t="s">
        <v>4724</v>
      </c>
      <c r="D2480" s="31"/>
      <c r="E2480" s="44" t="s">
        <v>3284</v>
      </c>
      <c r="F2480" s="43" t="s">
        <v>41</v>
      </c>
      <c r="G2480" s="84" t="s">
        <v>3249</v>
      </c>
      <c r="H2480" s="31">
        <v>2013</v>
      </c>
      <c r="I2480" s="207" t="s">
        <v>3338</v>
      </c>
      <c r="J2480" s="84" t="s">
        <v>3270</v>
      </c>
      <c r="K2480" s="31" t="s">
        <v>41</v>
      </c>
      <c r="L2480" s="31"/>
      <c r="M2480" s="169"/>
      <c r="N2480" s="148"/>
      <c r="O2480" s="106" t="s">
        <v>3284</v>
      </c>
      <c r="P2480" s="43">
        <v>2013</v>
      </c>
      <c r="Q2480" s="207" t="s">
        <v>3338</v>
      </c>
      <c r="R2480" s="84" t="s">
        <v>3270</v>
      </c>
      <c r="S2480" s="31" t="s">
        <v>41</v>
      </c>
      <c r="T2480" s="31"/>
      <c r="U2480" s="169"/>
      <c r="V2480" s="150"/>
      <c r="W2480" s="141" t="str" cm="1">
        <f t="array" ref="W2480">IF(SUM(LEN(B2480:V2480))=0,"",IF(OR(OR(ISBLANK(F2480),SUM(LEN(C2480),LEN(D2480))=0),AND(NOT(E2480="Unknown"),ISBLANK(J2480)),AND(NOT(O2480="Unknown"),ISBLANK(R2480))),"Missing Information", INDEX(Table15[Entire Service Line Classification], MATCH(SUMIFS(Table15[Unique ID],Table15[System-Owned Portion],E2480,Table15[If Material Anything Other than "Lead" in Column E,Was Material Ever Previously Lead?],G2480,Table15[Customer-Owned Portion],O2480),Table15[Unique ID],0),0)))</f>
        <v>Non-lead</v>
      </c>
      <c r="X2480"/>
    </row>
    <row r="2481" spans="2:24" ht="29" x14ac:dyDescent="0.35">
      <c r="B2481" s="146"/>
      <c r="C2481" s="31" t="s">
        <v>4725</v>
      </c>
      <c r="D2481" s="31"/>
      <c r="E2481" s="44" t="s">
        <v>3284</v>
      </c>
      <c r="F2481" s="43" t="s">
        <v>41</v>
      </c>
      <c r="G2481" s="84" t="s">
        <v>3249</v>
      </c>
      <c r="H2481" s="31">
        <v>2014</v>
      </c>
      <c r="I2481" s="207" t="s">
        <v>3338</v>
      </c>
      <c r="J2481" s="84" t="s">
        <v>3270</v>
      </c>
      <c r="K2481" s="31" t="s">
        <v>41</v>
      </c>
      <c r="L2481" s="31"/>
      <c r="M2481" s="169"/>
      <c r="N2481" s="148"/>
      <c r="O2481" s="106" t="s">
        <v>3284</v>
      </c>
      <c r="P2481" s="43">
        <v>2014</v>
      </c>
      <c r="Q2481" s="207" t="s">
        <v>3338</v>
      </c>
      <c r="R2481" s="84" t="s">
        <v>3270</v>
      </c>
      <c r="S2481" s="31" t="s">
        <v>41</v>
      </c>
      <c r="T2481" s="31"/>
      <c r="U2481" s="169"/>
      <c r="V2481" s="150"/>
      <c r="W2481" s="141" t="str" cm="1">
        <f t="array" ref="W2481">IF(SUM(LEN(B2481:V2481))=0,"",IF(OR(OR(ISBLANK(F2481),SUM(LEN(C2481),LEN(D2481))=0),AND(NOT(E2481="Unknown"),ISBLANK(J2481)),AND(NOT(O2481="Unknown"),ISBLANK(R2481))),"Missing Information", INDEX(Table15[Entire Service Line Classification], MATCH(SUMIFS(Table15[Unique ID],Table15[System-Owned Portion],E2481,Table15[If Material Anything Other than "Lead" in Column E,Was Material Ever Previously Lead?],G2481,Table15[Customer-Owned Portion],O2481),Table15[Unique ID],0),0)))</f>
        <v>Non-lead</v>
      </c>
      <c r="X2481"/>
    </row>
    <row r="2482" spans="2:24" ht="29" x14ac:dyDescent="0.35">
      <c r="B2482" s="146"/>
      <c r="C2482" s="31" t="s">
        <v>1167</v>
      </c>
      <c r="D2482" s="31"/>
      <c r="E2482" s="44" t="s">
        <v>3284</v>
      </c>
      <c r="F2482" s="43" t="s">
        <v>41</v>
      </c>
      <c r="G2482" s="84" t="s">
        <v>3249</v>
      </c>
      <c r="H2482" s="31">
        <v>2013</v>
      </c>
      <c r="I2482" s="207" t="s">
        <v>3338</v>
      </c>
      <c r="J2482" s="84" t="s">
        <v>3270</v>
      </c>
      <c r="K2482" s="31" t="s">
        <v>41</v>
      </c>
      <c r="L2482" s="31"/>
      <c r="M2482" s="169"/>
      <c r="N2482" s="148"/>
      <c r="O2482" s="106" t="s">
        <v>3284</v>
      </c>
      <c r="P2482" s="43">
        <v>2013</v>
      </c>
      <c r="Q2482" s="207" t="s">
        <v>3338</v>
      </c>
      <c r="R2482" s="84" t="s">
        <v>3270</v>
      </c>
      <c r="S2482" s="31" t="s">
        <v>41</v>
      </c>
      <c r="T2482" s="31"/>
      <c r="U2482" s="169"/>
      <c r="V2482" s="150"/>
      <c r="W2482" s="141" t="str" cm="1">
        <f t="array" ref="W2482">IF(SUM(LEN(B2482:V2482))=0,"",IF(OR(OR(ISBLANK(F2482),SUM(LEN(C2482),LEN(D2482))=0),AND(NOT(E2482="Unknown"),ISBLANK(J2482)),AND(NOT(O2482="Unknown"),ISBLANK(R2482))),"Missing Information", INDEX(Table15[Entire Service Line Classification], MATCH(SUMIFS(Table15[Unique ID],Table15[System-Owned Portion],E2482,Table15[If Material Anything Other than "Lead" in Column E,Was Material Ever Previously Lead?],G2482,Table15[Customer-Owned Portion],O2482),Table15[Unique ID],0),0)))</f>
        <v>Non-lead</v>
      </c>
      <c r="X2482"/>
    </row>
    <row r="2483" spans="2:24" ht="29" x14ac:dyDescent="0.35">
      <c r="B2483" s="146"/>
      <c r="C2483" s="31" t="s">
        <v>1168</v>
      </c>
      <c r="D2483" s="31"/>
      <c r="E2483" s="44" t="s">
        <v>3284</v>
      </c>
      <c r="F2483" s="43" t="s">
        <v>41</v>
      </c>
      <c r="G2483" s="84" t="s">
        <v>3249</v>
      </c>
      <c r="H2483" s="31">
        <v>2013</v>
      </c>
      <c r="I2483" s="207" t="s">
        <v>3338</v>
      </c>
      <c r="J2483" s="84" t="s">
        <v>3270</v>
      </c>
      <c r="K2483" s="31" t="s">
        <v>41</v>
      </c>
      <c r="L2483" s="31"/>
      <c r="M2483" s="169"/>
      <c r="N2483" s="148"/>
      <c r="O2483" s="106" t="s">
        <v>3284</v>
      </c>
      <c r="P2483" s="43">
        <v>2013</v>
      </c>
      <c r="Q2483" s="207" t="s">
        <v>3338</v>
      </c>
      <c r="R2483" s="84" t="s">
        <v>3270</v>
      </c>
      <c r="S2483" s="31" t="s">
        <v>41</v>
      </c>
      <c r="T2483" s="31"/>
      <c r="U2483" s="169"/>
      <c r="V2483" s="150"/>
      <c r="W2483" s="141" t="str" cm="1">
        <f t="array" ref="W2483">IF(SUM(LEN(B2483:V2483))=0,"",IF(OR(OR(ISBLANK(F2483),SUM(LEN(C2483),LEN(D2483))=0),AND(NOT(E2483="Unknown"),ISBLANK(J2483)),AND(NOT(O2483="Unknown"),ISBLANK(R2483))),"Missing Information", INDEX(Table15[Entire Service Line Classification], MATCH(SUMIFS(Table15[Unique ID],Table15[System-Owned Portion],E2483,Table15[If Material Anything Other than "Lead" in Column E,Was Material Ever Previously Lead?],G2483,Table15[Customer-Owned Portion],O2483),Table15[Unique ID],0),0)))</f>
        <v>Non-lead</v>
      </c>
      <c r="X2483"/>
    </row>
    <row r="2484" spans="2:24" ht="29" x14ac:dyDescent="0.35">
      <c r="B2484" s="146"/>
      <c r="C2484" s="31" t="s">
        <v>1169</v>
      </c>
      <c r="D2484" s="31"/>
      <c r="E2484" s="44" t="s">
        <v>3284</v>
      </c>
      <c r="F2484" s="43" t="s">
        <v>41</v>
      </c>
      <c r="G2484" s="84" t="s">
        <v>3249</v>
      </c>
      <c r="H2484" s="31">
        <v>2014</v>
      </c>
      <c r="I2484" s="207" t="s">
        <v>3338</v>
      </c>
      <c r="J2484" s="84" t="s">
        <v>3270</v>
      </c>
      <c r="K2484" s="31" t="s">
        <v>41</v>
      </c>
      <c r="L2484" s="31"/>
      <c r="M2484" s="169"/>
      <c r="N2484" s="148"/>
      <c r="O2484" s="106" t="s">
        <v>3284</v>
      </c>
      <c r="P2484" s="43">
        <v>2014</v>
      </c>
      <c r="Q2484" s="207" t="s">
        <v>3338</v>
      </c>
      <c r="R2484" s="84" t="s">
        <v>3270</v>
      </c>
      <c r="S2484" s="31" t="s">
        <v>41</v>
      </c>
      <c r="T2484" s="31"/>
      <c r="U2484" s="169"/>
      <c r="V2484" s="150"/>
      <c r="W2484" s="141" t="str" cm="1">
        <f t="array" ref="W2484">IF(SUM(LEN(B2484:V2484))=0,"",IF(OR(OR(ISBLANK(F2484),SUM(LEN(C2484),LEN(D2484))=0),AND(NOT(E2484="Unknown"),ISBLANK(J2484)),AND(NOT(O2484="Unknown"),ISBLANK(R2484))),"Missing Information", INDEX(Table15[Entire Service Line Classification], MATCH(SUMIFS(Table15[Unique ID],Table15[System-Owned Portion],E2484,Table15[If Material Anything Other than "Lead" in Column E,Was Material Ever Previously Lead?],G2484,Table15[Customer-Owned Portion],O2484),Table15[Unique ID],0),0)))</f>
        <v>Non-lead</v>
      </c>
      <c r="X2484"/>
    </row>
    <row r="2485" spans="2:24" ht="29" x14ac:dyDescent="0.35">
      <c r="B2485" s="146"/>
      <c r="C2485" s="31" t="s">
        <v>1170</v>
      </c>
      <c r="D2485" s="31"/>
      <c r="E2485" s="44" t="s">
        <v>3284</v>
      </c>
      <c r="F2485" s="43" t="s">
        <v>41</v>
      </c>
      <c r="G2485" s="84" t="s">
        <v>3249</v>
      </c>
      <c r="H2485" s="31">
        <v>2014</v>
      </c>
      <c r="I2485" s="207" t="s">
        <v>3338</v>
      </c>
      <c r="J2485" s="84" t="s">
        <v>3270</v>
      </c>
      <c r="K2485" s="31" t="s">
        <v>41</v>
      </c>
      <c r="L2485" s="31"/>
      <c r="M2485" s="169"/>
      <c r="N2485" s="148"/>
      <c r="O2485" s="106" t="s">
        <v>3284</v>
      </c>
      <c r="P2485" s="43">
        <v>2014</v>
      </c>
      <c r="Q2485" s="207" t="s">
        <v>3338</v>
      </c>
      <c r="R2485" s="84" t="s">
        <v>3270</v>
      </c>
      <c r="S2485" s="31" t="s">
        <v>41</v>
      </c>
      <c r="T2485" s="31"/>
      <c r="U2485" s="169"/>
      <c r="V2485" s="150"/>
      <c r="W2485" s="141" t="str" cm="1">
        <f t="array" ref="W2485">IF(SUM(LEN(B2485:V2485))=0,"",IF(OR(OR(ISBLANK(F2485),SUM(LEN(C2485),LEN(D2485))=0),AND(NOT(E2485="Unknown"),ISBLANK(J2485)),AND(NOT(O2485="Unknown"),ISBLANK(R2485))),"Missing Information", INDEX(Table15[Entire Service Line Classification], MATCH(SUMIFS(Table15[Unique ID],Table15[System-Owned Portion],E2485,Table15[If Material Anything Other than "Lead" in Column E,Was Material Ever Previously Lead?],G2485,Table15[Customer-Owned Portion],O2485),Table15[Unique ID],0),0)))</f>
        <v>Non-lead</v>
      </c>
      <c r="X2485"/>
    </row>
    <row r="2486" spans="2:24" ht="29" x14ac:dyDescent="0.35">
      <c r="B2486" s="146"/>
      <c r="C2486" s="31" t="s">
        <v>1171</v>
      </c>
      <c r="D2486" s="31"/>
      <c r="E2486" s="44" t="s">
        <v>3284</v>
      </c>
      <c r="F2486" s="43" t="s">
        <v>41</v>
      </c>
      <c r="G2486" s="84" t="s">
        <v>3249</v>
      </c>
      <c r="H2486" s="31">
        <v>2013</v>
      </c>
      <c r="I2486" s="207" t="s">
        <v>3338</v>
      </c>
      <c r="J2486" s="84" t="s">
        <v>3270</v>
      </c>
      <c r="K2486" s="31" t="s">
        <v>41</v>
      </c>
      <c r="L2486" s="31"/>
      <c r="M2486" s="169"/>
      <c r="N2486" s="148"/>
      <c r="O2486" s="106" t="s">
        <v>3284</v>
      </c>
      <c r="P2486" s="43">
        <v>2013</v>
      </c>
      <c r="Q2486" s="207" t="s">
        <v>3338</v>
      </c>
      <c r="R2486" s="84" t="s">
        <v>3270</v>
      </c>
      <c r="S2486" s="31" t="s">
        <v>41</v>
      </c>
      <c r="T2486" s="31"/>
      <c r="U2486" s="169"/>
      <c r="V2486" s="150"/>
      <c r="W2486" s="141" t="str" cm="1">
        <f t="array" ref="W2486">IF(SUM(LEN(B2486:V2486))=0,"",IF(OR(OR(ISBLANK(F2486),SUM(LEN(C2486),LEN(D2486))=0),AND(NOT(E2486="Unknown"),ISBLANK(J2486)),AND(NOT(O2486="Unknown"),ISBLANK(R2486))),"Missing Information", INDEX(Table15[Entire Service Line Classification], MATCH(SUMIFS(Table15[Unique ID],Table15[System-Owned Portion],E2486,Table15[If Material Anything Other than "Lead" in Column E,Was Material Ever Previously Lead?],G2486,Table15[Customer-Owned Portion],O2486),Table15[Unique ID],0),0)))</f>
        <v>Non-lead</v>
      </c>
      <c r="X2486"/>
    </row>
    <row r="2487" spans="2:24" ht="29" x14ac:dyDescent="0.35">
      <c r="B2487" s="146"/>
      <c r="C2487" s="31" t="s">
        <v>1172</v>
      </c>
      <c r="D2487" s="31"/>
      <c r="E2487" s="44" t="s">
        <v>3284</v>
      </c>
      <c r="F2487" s="43" t="s">
        <v>41</v>
      </c>
      <c r="G2487" s="84" t="s">
        <v>3249</v>
      </c>
      <c r="H2487" s="31">
        <v>2014</v>
      </c>
      <c r="I2487" s="207" t="s">
        <v>3338</v>
      </c>
      <c r="J2487" s="84" t="s">
        <v>3270</v>
      </c>
      <c r="K2487" s="31" t="s">
        <v>41</v>
      </c>
      <c r="L2487" s="31"/>
      <c r="M2487" s="169"/>
      <c r="N2487" s="148"/>
      <c r="O2487" s="106" t="s">
        <v>3284</v>
      </c>
      <c r="P2487" s="43">
        <v>2014</v>
      </c>
      <c r="Q2487" s="207" t="s">
        <v>3338</v>
      </c>
      <c r="R2487" s="84" t="s">
        <v>3270</v>
      </c>
      <c r="S2487" s="31" t="s">
        <v>41</v>
      </c>
      <c r="T2487" s="31"/>
      <c r="U2487" s="169"/>
      <c r="V2487" s="150"/>
      <c r="W2487" s="141" t="str" cm="1">
        <f t="array" ref="W2487">IF(SUM(LEN(B2487:V2487))=0,"",IF(OR(OR(ISBLANK(F2487),SUM(LEN(C2487),LEN(D2487))=0),AND(NOT(E2487="Unknown"),ISBLANK(J2487)),AND(NOT(O2487="Unknown"),ISBLANK(R2487))),"Missing Information", INDEX(Table15[Entire Service Line Classification], MATCH(SUMIFS(Table15[Unique ID],Table15[System-Owned Portion],E2487,Table15[If Material Anything Other than "Lead" in Column E,Was Material Ever Previously Lead?],G2487,Table15[Customer-Owned Portion],O2487),Table15[Unique ID],0),0)))</f>
        <v>Non-lead</v>
      </c>
      <c r="X2487"/>
    </row>
    <row r="2488" spans="2:24" ht="29" x14ac:dyDescent="0.35">
      <c r="B2488" s="146"/>
      <c r="C2488" s="31" t="s">
        <v>1173</v>
      </c>
      <c r="D2488" s="31"/>
      <c r="E2488" s="44" t="s">
        <v>3284</v>
      </c>
      <c r="F2488" s="43" t="s">
        <v>41</v>
      </c>
      <c r="G2488" s="84" t="s">
        <v>3249</v>
      </c>
      <c r="H2488" s="31">
        <v>2013</v>
      </c>
      <c r="I2488" s="207" t="s">
        <v>3338</v>
      </c>
      <c r="J2488" s="84" t="s">
        <v>3270</v>
      </c>
      <c r="K2488" s="31" t="s">
        <v>41</v>
      </c>
      <c r="L2488" s="31"/>
      <c r="M2488" s="169"/>
      <c r="N2488" s="148"/>
      <c r="O2488" s="106" t="s">
        <v>3284</v>
      </c>
      <c r="P2488" s="43">
        <v>2013</v>
      </c>
      <c r="Q2488" s="207" t="s">
        <v>3338</v>
      </c>
      <c r="R2488" s="84" t="s">
        <v>3270</v>
      </c>
      <c r="S2488" s="31" t="s">
        <v>41</v>
      </c>
      <c r="T2488" s="31"/>
      <c r="U2488" s="169"/>
      <c r="V2488" s="150"/>
      <c r="W2488" s="141" t="str" cm="1">
        <f t="array" ref="W2488">IF(SUM(LEN(B2488:V2488))=0,"",IF(OR(OR(ISBLANK(F2488),SUM(LEN(C2488),LEN(D2488))=0),AND(NOT(E2488="Unknown"),ISBLANK(J2488)),AND(NOT(O2488="Unknown"),ISBLANK(R2488))),"Missing Information", INDEX(Table15[Entire Service Line Classification], MATCH(SUMIFS(Table15[Unique ID],Table15[System-Owned Portion],E2488,Table15[If Material Anything Other than "Lead" in Column E,Was Material Ever Previously Lead?],G2488,Table15[Customer-Owned Portion],O2488),Table15[Unique ID],0),0)))</f>
        <v>Non-lead</v>
      </c>
      <c r="X2488"/>
    </row>
    <row r="2489" spans="2:24" ht="29" x14ac:dyDescent="0.35">
      <c r="B2489" s="146"/>
      <c r="C2489" s="31" t="s">
        <v>1174</v>
      </c>
      <c r="D2489" s="31"/>
      <c r="E2489" s="44" t="s">
        <v>3284</v>
      </c>
      <c r="F2489" s="43" t="s">
        <v>41</v>
      </c>
      <c r="G2489" s="84" t="s">
        <v>3249</v>
      </c>
      <c r="H2489" s="31">
        <v>2014</v>
      </c>
      <c r="I2489" s="207" t="s">
        <v>3338</v>
      </c>
      <c r="J2489" s="84" t="s">
        <v>3270</v>
      </c>
      <c r="K2489" s="31" t="s">
        <v>41</v>
      </c>
      <c r="L2489" s="31"/>
      <c r="M2489" s="169"/>
      <c r="N2489" s="148"/>
      <c r="O2489" s="106" t="s">
        <v>3284</v>
      </c>
      <c r="P2489" s="43">
        <v>2014</v>
      </c>
      <c r="Q2489" s="207" t="s">
        <v>3338</v>
      </c>
      <c r="R2489" s="84" t="s">
        <v>3270</v>
      </c>
      <c r="S2489" s="31" t="s">
        <v>41</v>
      </c>
      <c r="T2489" s="31"/>
      <c r="U2489" s="169"/>
      <c r="V2489" s="150"/>
      <c r="W2489" s="141" t="str" cm="1">
        <f t="array" ref="W2489">IF(SUM(LEN(B2489:V2489))=0,"",IF(OR(OR(ISBLANK(F2489),SUM(LEN(C2489),LEN(D2489))=0),AND(NOT(E2489="Unknown"),ISBLANK(J2489)),AND(NOT(O2489="Unknown"),ISBLANK(R2489))),"Missing Information", INDEX(Table15[Entire Service Line Classification], MATCH(SUMIFS(Table15[Unique ID],Table15[System-Owned Portion],E2489,Table15[If Material Anything Other than "Lead" in Column E,Was Material Ever Previously Lead?],G2489,Table15[Customer-Owned Portion],O2489),Table15[Unique ID],0),0)))</f>
        <v>Non-lead</v>
      </c>
      <c r="X2489"/>
    </row>
    <row r="2490" spans="2:24" x14ac:dyDescent="0.35">
      <c r="B2490" s="146"/>
      <c r="C2490" s="31" t="s">
        <v>4726</v>
      </c>
      <c r="D2490" s="31"/>
      <c r="E2490" s="44" t="s">
        <v>3203</v>
      </c>
      <c r="F2490" s="43" t="s">
        <v>3283</v>
      </c>
      <c r="G2490" s="84" t="s">
        <v>3249</v>
      </c>
      <c r="H2490" s="31">
        <v>1970</v>
      </c>
      <c r="I2490" s="207" t="s">
        <v>3337</v>
      </c>
      <c r="J2490" s="84"/>
      <c r="K2490" s="31" t="s">
        <v>41</v>
      </c>
      <c r="L2490" s="31"/>
      <c r="M2490" s="169"/>
      <c r="N2490" s="148"/>
      <c r="O2490" s="106" t="s">
        <v>3203</v>
      </c>
      <c r="P2490" s="43">
        <v>1970</v>
      </c>
      <c r="Q2490" s="207" t="s">
        <v>3337</v>
      </c>
      <c r="R2490" s="84" t="s">
        <v>3203</v>
      </c>
      <c r="S2490" s="31" t="s">
        <v>41</v>
      </c>
      <c r="T2490" s="31"/>
      <c r="U2490" s="169"/>
      <c r="V2490" s="150"/>
      <c r="W2490" s="141" t="str" cm="1">
        <f t="array" ref="W2490">IF(SUM(LEN(B2490:V2490))=0,"",IF(OR(OR(ISBLANK(F2490),SUM(LEN(C2490),LEN(D2490))=0),AND(NOT(E2490="Unknown"),ISBLANK(J2490)),AND(NOT(O2490="Unknown"),ISBLANK(R2490))),"Missing Information", INDEX(Table15[Entire Service Line Classification], MATCH(SUMIFS(Table15[Unique ID],Table15[System-Owned Portion],E2490,Table15[If Material Anything Other than "Lead" in Column E,Was Material Ever Previously Lead?],G2490,Table15[Customer-Owned Portion],O2490),Table15[Unique ID],0),0)))</f>
        <v>Lead Status Unknown</v>
      </c>
      <c r="X2490"/>
    </row>
    <row r="2491" spans="2:24" ht="29" x14ac:dyDescent="0.35">
      <c r="B2491" s="146"/>
      <c r="C2491" s="31" t="s">
        <v>4727</v>
      </c>
      <c r="D2491" s="31"/>
      <c r="E2491" s="44" t="s">
        <v>3284</v>
      </c>
      <c r="F2491" s="43" t="s">
        <v>41</v>
      </c>
      <c r="G2491" s="84" t="s">
        <v>3249</v>
      </c>
      <c r="H2491" s="31">
        <v>2014</v>
      </c>
      <c r="I2491" s="207" t="s">
        <v>3338</v>
      </c>
      <c r="J2491" s="84" t="s">
        <v>3270</v>
      </c>
      <c r="K2491" s="31" t="s">
        <v>41</v>
      </c>
      <c r="L2491" s="31"/>
      <c r="M2491" s="169"/>
      <c r="N2491" s="148"/>
      <c r="O2491" s="106" t="s">
        <v>3284</v>
      </c>
      <c r="P2491" s="43">
        <v>2014</v>
      </c>
      <c r="Q2491" s="207" t="s">
        <v>3338</v>
      </c>
      <c r="R2491" s="84" t="s">
        <v>3270</v>
      </c>
      <c r="S2491" s="31" t="s">
        <v>41</v>
      </c>
      <c r="T2491" s="31"/>
      <c r="U2491" s="169"/>
      <c r="V2491" s="150"/>
      <c r="W2491" s="141" t="str" cm="1">
        <f t="array" ref="W2491">IF(SUM(LEN(B2491:V2491))=0,"",IF(OR(OR(ISBLANK(F2491),SUM(LEN(C2491),LEN(D2491))=0),AND(NOT(E2491="Unknown"),ISBLANK(J2491)),AND(NOT(O2491="Unknown"),ISBLANK(R2491))),"Missing Information", INDEX(Table15[Entire Service Line Classification], MATCH(SUMIFS(Table15[Unique ID],Table15[System-Owned Portion],E2491,Table15[If Material Anything Other than "Lead" in Column E,Was Material Ever Previously Lead?],G2491,Table15[Customer-Owned Portion],O2491),Table15[Unique ID],0),0)))</f>
        <v>Non-lead</v>
      </c>
      <c r="X2491"/>
    </row>
    <row r="2492" spans="2:24" ht="29" x14ac:dyDescent="0.35">
      <c r="B2492" s="146"/>
      <c r="C2492" s="31" t="s">
        <v>4728</v>
      </c>
      <c r="D2492" s="31"/>
      <c r="E2492" s="44" t="s">
        <v>3284</v>
      </c>
      <c r="F2492" s="43" t="s">
        <v>41</v>
      </c>
      <c r="G2492" s="84" t="s">
        <v>3249</v>
      </c>
      <c r="H2492" s="31">
        <v>2014</v>
      </c>
      <c r="I2492" s="207" t="s">
        <v>3338</v>
      </c>
      <c r="J2492" s="84" t="s">
        <v>3270</v>
      </c>
      <c r="K2492" s="31" t="s">
        <v>41</v>
      </c>
      <c r="L2492" s="31"/>
      <c r="M2492" s="169"/>
      <c r="N2492" s="148"/>
      <c r="O2492" s="106" t="s">
        <v>3284</v>
      </c>
      <c r="P2492" s="43">
        <v>2014</v>
      </c>
      <c r="Q2492" s="207" t="s">
        <v>3338</v>
      </c>
      <c r="R2492" s="84" t="s">
        <v>3270</v>
      </c>
      <c r="S2492" s="31" t="s">
        <v>41</v>
      </c>
      <c r="T2492" s="31"/>
      <c r="U2492" s="169"/>
      <c r="V2492" s="150"/>
      <c r="W2492" s="141" t="str" cm="1">
        <f t="array" ref="W2492">IF(SUM(LEN(B2492:V2492))=0,"",IF(OR(OR(ISBLANK(F2492),SUM(LEN(C2492),LEN(D2492))=0),AND(NOT(E2492="Unknown"),ISBLANK(J2492)),AND(NOT(O2492="Unknown"),ISBLANK(R2492))),"Missing Information", INDEX(Table15[Entire Service Line Classification], MATCH(SUMIFS(Table15[Unique ID],Table15[System-Owned Portion],E2492,Table15[If Material Anything Other than "Lead" in Column E,Was Material Ever Previously Lead?],G2492,Table15[Customer-Owned Portion],O2492),Table15[Unique ID],0),0)))</f>
        <v>Non-lead</v>
      </c>
      <c r="X2492"/>
    </row>
    <row r="2493" spans="2:24" ht="29" x14ac:dyDescent="0.35">
      <c r="B2493" s="146"/>
      <c r="C2493" s="31" t="s">
        <v>4729</v>
      </c>
      <c r="D2493" s="31"/>
      <c r="E2493" s="44" t="s">
        <v>3284</v>
      </c>
      <c r="F2493" s="43" t="s">
        <v>41</v>
      </c>
      <c r="G2493" s="84" t="s">
        <v>3249</v>
      </c>
      <c r="H2493" s="31">
        <v>2014</v>
      </c>
      <c r="I2493" s="207" t="s">
        <v>3338</v>
      </c>
      <c r="J2493" s="84" t="s">
        <v>3270</v>
      </c>
      <c r="K2493" s="31" t="s">
        <v>41</v>
      </c>
      <c r="L2493" s="31"/>
      <c r="M2493" s="169"/>
      <c r="N2493" s="148"/>
      <c r="O2493" s="106" t="s">
        <v>3284</v>
      </c>
      <c r="P2493" s="43">
        <v>2014</v>
      </c>
      <c r="Q2493" s="207" t="s">
        <v>3338</v>
      </c>
      <c r="R2493" s="84" t="s">
        <v>3270</v>
      </c>
      <c r="S2493" s="31" t="s">
        <v>41</v>
      </c>
      <c r="T2493" s="31"/>
      <c r="U2493" s="169"/>
      <c r="V2493" s="150"/>
      <c r="W2493" s="141" t="str" cm="1">
        <f t="array" ref="W2493">IF(SUM(LEN(B2493:V2493))=0,"",IF(OR(OR(ISBLANK(F2493),SUM(LEN(C2493),LEN(D2493))=0),AND(NOT(E2493="Unknown"),ISBLANK(J2493)),AND(NOT(O2493="Unknown"),ISBLANK(R2493))),"Missing Information", INDEX(Table15[Entire Service Line Classification], MATCH(SUMIFS(Table15[Unique ID],Table15[System-Owned Portion],E2493,Table15[If Material Anything Other than "Lead" in Column E,Was Material Ever Previously Lead?],G2493,Table15[Customer-Owned Portion],O2493),Table15[Unique ID],0),0)))</f>
        <v>Non-lead</v>
      </c>
      <c r="X2493"/>
    </row>
    <row r="2494" spans="2:24" ht="29" x14ac:dyDescent="0.35">
      <c r="B2494" s="146"/>
      <c r="C2494" s="31" t="s">
        <v>4730</v>
      </c>
      <c r="D2494" s="31"/>
      <c r="E2494" s="44" t="s">
        <v>3284</v>
      </c>
      <c r="F2494" s="43" t="s">
        <v>41</v>
      </c>
      <c r="G2494" s="84" t="s">
        <v>3249</v>
      </c>
      <c r="H2494" s="31">
        <v>2013</v>
      </c>
      <c r="I2494" s="207" t="s">
        <v>3338</v>
      </c>
      <c r="J2494" s="84" t="s">
        <v>3270</v>
      </c>
      <c r="K2494" s="31" t="s">
        <v>41</v>
      </c>
      <c r="L2494" s="31"/>
      <c r="M2494" s="169"/>
      <c r="N2494" s="148"/>
      <c r="O2494" s="106" t="s">
        <v>3284</v>
      </c>
      <c r="P2494" s="43">
        <v>2013</v>
      </c>
      <c r="Q2494" s="207" t="s">
        <v>3338</v>
      </c>
      <c r="R2494" s="84" t="s">
        <v>3270</v>
      </c>
      <c r="S2494" s="31" t="s">
        <v>41</v>
      </c>
      <c r="T2494" s="31"/>
      <c r="U2494" s="169"/>
      <c r="V2494" s="150"/>
      <c r="W2494" s="141" t="str" cm="1">
        <f t="array" ref="W2494">IF(SUM(LEN(B2494:V2494))=0,"",IF(OR(OR(ISBLANK(F2494),SUM(LEN(C2494),LEN(D2494))=0),AND(NOT(E2494="Unknown"),ISBLANK(J2494)),AND(NOT(O2494="Unknown"),ISBLANK(R2494))),"Missing Information", INDEX(Table15[Entire Service Line Classification], MATCH(SUMIFS(Table15[Unique ID],Table15[System-Owned Portion],E2494,Table15[If Material Anything Other than "Lead" in Column E,Was Material Ever Previously Lead?],G2494,Table15[Customer-Owned Portion],O2494),Table15[Unique ID],0),0)))</f>
        <v>Non-lead</v>
      </c>
      <c r="X2494"/>
    </row>
    <row r="2495" spans="2:24" ht="29" x14ac:dyDescent="0.35">
      <c r="B2495" s="146"/>
      <c r="C2495" s="31" t="s">
        <v>4731</v>
      </c>
      <c r="D2495" s="31"/>
      <c r="E2495" s="44" t="s">
        <v>3284</v>
      </c>
      <c r="F2495" s="43" t="s">
        <v>41</v>
      </c>
      <c r="G2495" s="84" t="s">
        <v>3249</v>
      </c>
      <c r="H2495" s="31">
        <v>2014</v>
      </c>
      <c r="I2495" s="207" t="s">
        <v>3338</v>
      </c>
      <c r="J2495" s="84" t="s">
        <v>3270</v>
      </c>
      <c r="K2495" s="31" t="s">
        <v>41</v>
      </c>
      <c r="L2495" s="31"/>
      <c r="M2495" s="169"/>
      <c r="N2495" s="148"/>
      <c r="O2495" s="106" t="s">
        <v>3284</v>
      </c>
      <c r="P2495" s="43">
        <v>2014</v>
      </c>
      <c r="Q2495" s="207" t="s">
        <v>3338</v>
      </c>
      <c r="R2495" s="84" t="s">
        <v>3270</v>
      </c>
      <c r="S2495" s="31" t="s">
        <v>41</v>
      </c>
      <c r="T2495" s="31"/>
      <c r="U2495" s="169"/>
      <c r="V2495" s="150"/>
      <c r="W2495" s="141" t="str" cm="1">
        <f t="array" ref="W2495">IF(SUM(LEN(B2495:V2495))=0,"",IF(OR(OR(ISBLANK(F2495),SUM(LEN(C2495),LEN(D2495))=0),AND(NOT(E2495="Unknown"),ISBLANK(J2495)),AND(NOT(O2495="Unknown"),ISBLANK(R2495))),"Missing Information", INDEX(Table15[Entire Service Line Classification], MATCH(SUMIFS(Table15[Unique ID],Table15[System-Owned Portion],E2495,Table15[If Material Anything Other than "Lead" in Column E,Was Material Ever Previously Lead?],G2495,Table15[Customer-Owned Portion],O2495),Table15[Unique ID],0),0)))</f>
        <v>Non-lead</v>
      </c>
      <c r="X2495"/>
    </row>
    <row r="2496" spans="2:24" ht="29" x14ac:dyDescent="0.35">
      <c r="B2496" s="146"/>
      <c r="C2496" s="31" t="s">
        <v>4732</v>
      </c>
      <c r="D2496" s="31"/>
      <c r="E2496" s="44" t="s">
        <v>3284</v>
      </c>
      <c r="F2496" s="43" t="s">
        <v>41</v>
      </c>
      <c r="G2496" s="84" t="s">
        <v>3249</v>
      </c>
      <c r="H2496" s="31">
        <v>2014</v>
      </c>
      <c r="I2496" s="207" t="s">
        <v>3338</v>
      </c>
      <c r="J2496" s="84" t="s">
        <v>3270</v>
      </c>
      <c r="K2496" s="31" t="s">
        <v>41</v>
      </c>
      <c r="L2496" s="31"/>
      <c r="M2496" s="169"/>
      <c r="N2496" s="148"/>
      <c r="O2496" s="106" t="s">
        <v>3284</v>
      </c>
      <c r="P2496" s="43">
        <v>2014</v>
      </c>
      <c r="Q2496" s="207" t="s">
        <v>3338</v>
      </c>
      <c r="R2496" s="84" t="s">
        <v>3270</v>
      </c>
      <c r="S2496" s="31" t="s">
        <v>41</v>
      </c>
      <c r="T2496" s="31"/>
      <c r="U2496" s="169"/>
      <c r="V2496" s="150"/>
      <c r="W2496" s="141" t="str" cm="1">
        <f t="array" ref="W2496">IF(SUM(LEN(B2496:V2496))=0,"",IF(OR(OR(ISBLANK(F2496),SUM(LEN(C2496),LEN(D2496))=0),AND(NOT(E2496="Unknown"),ISBLANK(J2496)),AND(NOT(O2496="Unknown"),ISBLANK(R2496))),"Missing Information", INDEX(Table15[Entire Service Line Classification], MATCH(SUMIFS(Table15[Unique ID],Table15[System-Owned Portion],E2496,Table15[If Material Anything Other than "Lead" in Column E,Was Material Ever Previously Lead?],G2496,Table15[Customer-Owned Portion],O2496),Table15[Unique ID],0),0)))</f>
        <v>Non-lead</v>
      </c>
      <c r="X2496"/>
    </row>
    <row r="2497" spans="2:24" ht="29" x14ac:dyDescent="0.35">
      <c r="B2497" s="146"/>
      <c r="C2497" s="31" t="s">
        <v>4733</v>
      </c>
      <c r="D2497" s="31"/>
      <c r="E2497" s="44" t="s">
        <v>3284</v>
      </c>
      <c r="F2497" s="43" t="s">
        <v>41</v>
      </c>
      <c r="G2497" s="84" t="s">
        <v>3249</v>
      </c>
      <c r="H2497" s="31">
        <v>2014</v>
      </c>
      <c r="I2497" s="207" t="s">
        <v>3338</v>
      </c>
      <c r="J2497" s="84" t="s">
        <v>3270</v>
      </c>
      <c r="K2497" s="31" t="s">
        <v>41</v>
      </c>
      <c r="L2497" s="31"/>
      <c r="M2497" s="169"/>
      <c r="N2497" s="148"/>
      <c r="O2497" s="106" t="s">
        <v>3284</v>
      </c>
      <c r="P2497" s="43">
        <v>2014</v>
      </c>
      <c r="Q2497" s="207" t="s">
        <v>3338</v>
      </c>
      <c r="R2497" s="84" t="s">
        <v>3270</v>
      </c>
      <c r="S2497" s="31" t="s">
        <v>41</v>
      </c>
      <c r="T2497" s="31"/>
      <c r="U2497" s="169"/>
      <c r="V2497" s="150"/>
      <c r="W2497" s="141" t="str" cm="1">
        <f t="array" ref="W2497">IF(SUM(LEN(B2497:V2497))=0,"",IF(OR(OR(ISBLANK(F2497),SUM(LEN(C2497),LEN(D2497))=0),AND(NOT(E2497="Unknown"),ISBLANK(J2497)),AND(NOT(O2497="Unknown"),ISBLANK(R2497))),"Missing Information", INDEX(Table15[Entire Service Line Classification], MATCH(SUMIFS(Table15[Unique ID],Table15[System-Owned Portion],E2497,Table15[If Material Anything Other than "Lead" in Column E,Was Material Ever Previously Lead?],G2497,Table15[Customer-Owned Portion],O2497),Table15[Unique ID],0),0)))</f>
        <v>Non-lead</v>
      </c>
      <c r="X2497"/>
    </row>
    <row r="2498" spans="2:24" ht="29" x14ac:dyDescent="0.35">
      <c r="B2498" s="146"/>
      <c r="C2498" s="31" t="s">
        <v>4734</v>
      </c>
      <c r="D2498" s="31"/>
      <c r="E2498" s="44" t="s">
        <v>3284</v>
      </c>
      <c r="F2498" s="43" t="s">
        <v>41</v>
      </c>
      <c r="G2498" s="84" t="s">
        <v>3249</v>
      </c>
      <c r="H2498" s="31">
        <v>2014</v>
      </c>
      <c r="I2498" s="207" t="s">
        <v>3338</v>
      </c>
      <c r="J2498" s="84" t="s">
        <v>3270</v>
      </c>
      <c r="K2498" s="31" t="s">
        <v>41</v>
      </c>
      <c r="L2498" s="31"/>
      <c r="M2498" s="169"/>
      <c r="N2498" s="148"/>
      <c r="O2498" s="106" t="s">
        <v>3284</v>
      </c>
      <c r="P2498" s="43">
        <v>2014</v>
      </c>
      <c r="Q2498" s="207" t="s">
        <v>3338</v>
      </c>
      <c r="R2498" s="84" t="s">
        <v>3270</v>
      </c>
      <c r="S2498" s="31" t="s">
        <v>41</v>
      </c>
      <c r="T2498" s="31"/>
      <c r="U2498" s="169"/>
      <c r="V2498" s="150"/>
      <c r="W2498" s="141" t="str" cm="1">
        <f t="array" ref="W2498">IF(SUM(LEN(B2498:V2498))=0,"",IF(OR(OR(ISBLANK(F2498),SUM(LEN(C2498),LEN(D2498))=0),AND(NOT(E2498="Unknown"),ISBLANK(J2498)),AND(NOT(O2498="Unknown"),ISBLANK(R2498))),"Missing Information", INDEX(Table15[Entire Service Line Classification], MATCH(SUMIFS(Table15[Unique ID],Table15[System-Owned Portion],E2498,Table15[If Material Anything Other than "Lead" in Column E,Was Material Ever Previously Lead?],G2498,Table15[Customer-Owned Portion],O2498),Table15[Unique ID],0),0)))</f>
        <v>Non-lead</v>
      </c>
      <c r="X2498"/>
    </row>
    <row r="2499" spans="2:24" ht="29" x14ac:dyDescent="0.35">
      <c r="B2499" s="146"/>
      <c r="C2499" s="31" t="s">
        <v>4735</v>
      </c>
      <c r="D2499" s="31"/>
      <c r="E2499" s="44" t="s">
        <v>3284</v>
      </c>
      <c r="F2499" s="43" t="s">
        <v>41</v>
      </c>
      <c r="G2499" s="84" t="s">
        <v>3249</v>
      </c>
      <c r="H2499" s="31">
        <v>2014</v>
      </c>
      <c r="I2499" s="207" t="s">
        <v>3338</v>
      </c>
      <c r="J2499" s="84" t="s">
        <v>3270</v>
      </c>
      <c r="K2499" s="31" t="s">
        <v>41</v>
      </c>
      <c r="L2499" s="31"/>
      <c r="M2499" s="169"/>
      <c r="N2499" s="148"/>
      <c r="O2499" s="106" t="s">
        <v>3284</v>
      </c>
      <c r="P2499" s="43">
        <v>2014</v>
      </c>
      <c r="Q2499" s="207" t="s">
        <v>3338</v>
      </c>
      <c r="R2499" s="84" t="s">
        <v>3270</v>
      </c>
      <c r="S2499" s="31" t="s">
        <v>41</v>
      </c>
      <c r="T2499" s="31"/>
      <c r="U2499" s="169"/>
      <c r="V2499" s="150"/>
      <c r="W2499" s="141" t="str" cm="1">
        <f t="array" ref="W2499">IF(SUM(LEN(B2499:V2499))=0,"",IF(OR(OR(ISBLANK(F2499),SUM(LEN(C2499),LEN(D2499))=0),AND(NOT(E2499="Unknown"),ISBLANK(J2499)),AND(NOT(O2499="Unknown"),ISBLANK(R2499))),"Missing Information", INDEX(Table15[Entire Service Line Classification], MATCH(SUMIFS(Table15[Unique ID],Table15[System-Owned Portion],E2499,Table15[If Material Anything Other than "Lead" in Column E,Was Material Ever Previously Lead?],G2499,Table15[Customer-Owned Portion],O2499),Table15[Unique ID],0),0)))</f>
        <v>Non-lead</v>
      </c>
      <c r="X2499"/>
    </row>
    <row r="2500" spans="2:24" ht="29" x14ac:dyDescent="0.35">
      <c r="B2500" s="146"/>
      <c r="C2500" s="31" t="s">
        <v>4736</v>
      </c>
      <c r="D2500" s="31"/>
      <c r="E2500" s="44" t="s">
        <v>3284</v>
      </c>
      <c r="F2500" s="43" t="s">
        <v>41</v>
      </c>
      <c r="G2500" s="84" t="s">
        <v>3249</v>
      </c>
      <c r="H2500" s="31">
        <v>2014</v>
      </c>
      <c r="I2500" s="207" t="s">
        <v>3338</v>
      </c>
      <c r="J2500" s="84" t="s">
        <v>3270</v>
      </c>
      <c r="K2500" s="31" t="s">
        <v>41</v>
      </c>
      <c r="L2500" s="31"/>
      <c r="M2500" s="169"/>
      <c r="N2500" s="148"/>
      <c r="O2500" s="106" t="s">
        <v>3284</v>
      </c>
      <c r="P2500" s="43">
        <v>2014</v>
      </c>
      <c r="Q2500" s="207" t="s">
        <v>3338</v>
      </c>
      <c r="R2500" s="84" t="s">
        <v>3270</v>
      </c>
      <c r="S2500" s="31" t="s">
        <v>41</v>
      </c>
      <c r="T2500" s="31"/>
      <c r="U2500" s="169"/>
      <c r="V2500" s="150"/>
      <c r="W2500" s="141" t="str" cm="1">
        <f t="array" ref="W2500">IF(SUM(LEN(B2500:V2500))=0,"",IF(OR(OR(ISBLANK(F2500),SUM(LEN(C2500),LEN(D2500))=0),AND(NOT(E2500="Unknown"),ISBLANK(J2500)),AND(NOT(O2500="Unknown"),ISBLANK(R2500))),"Missing Information", INDEX(Table15[Entire Service Line Classification], MATCH(SUMIFS(Table15[Unique ID],Table15[System-Owned Portion],E2500,Table15[If Material Anything Other than "Lead" in Column E,Was Material Ever Previously Lead?],G2500,Table15[Customer-Owned Portion],O2500),Table15[Unique ID],0),0)))</f>
        <v>Non-lead</v>
      </c>
      <c r="X2500"/>
    </row>
    <row r="2501" spans="2:24" x14ac:dyDescent="0.35">
      <c r="B2501" s="146"/>
      <c r="C2501" s="31" t="s">
        <v>4737</v>
      </c>
      <c r="D2501" s="31"/>
      <c r="E2501" s="44" t="s">
        <v>3203</v>
      </c>
      <c r="F2501" s="43" t="s">
        <v>3283</v>
      </c>
      <c r="G2501" s="84" t="s">
        <v>3249</v>
      </c>
      <c r="H2501" s="31">
        <v>1971</v>
      </c>
      <c r="I2501" s="207" t="s">
        <v>3337</v>
      </c>
      <c r="J2501" s="84"/>
      <c r="K2501" s="31" t="s">
        <v>41</v>
      </c>
      <c r="L2501" s="31"/>
      <c r="M2501" s="169"/>
      <c r="N2501" s="148"/>
      <c r="O2501" s="106" t="s">
        <v>3203</v>
      </c>
      <c r="P2501" s="43">
        <v>1971</v>
      </c>
      <c r="Q2501" s="207" t="s">
        <v>3337</v>
      </c>
      <c r="R2501" s="84" t="s">
        <v>3203</v>
      </c>
      <c r="S2501" s="31" t="s">
        <v>41</v>
      </c>
      <c r="T2501" s="31"/>
      <c r="U2501" s="169"/>
      <c r="V2501" s="150"/>
      <c r="W2501" s="141" t="str" cm="1">
        <f t="array" ref="W2501">IF(SUM(LEN(B2501:V2501))=0,"",IF(OR(OR(ISBLANK(F2501),SUM(LEN(C2501),LEN(D2501))=0),AND(NOT(E2501="Unknown"),ISBLANK(J2501)),AND(NOT(O2501="Unknown"),ISBLANK(R2501))),"Missing Information", INDEX(Table15[Entire Service Line Classification], MATCH(SUMIFS(Table15[Unique ID],Table15[System-Owned Portion],E2501,Table15[If Material Anything Other than "Lead" in Column E,Was Material Ever Previously Lead?],G2501,Table15[Customer-Owned Portion],O2501),Table15[Unique ID],0),0)))</f>
        <v>Lead Status Unknown</v>
      </c>
      <c r="X2501"/>
    </row>
    <row r="2502" spans="2:24" ht="29" x14ac:dyDescent="0.35">
      <c r="B2502" s="146"/>
      <c r="C2502" s="31" t="s">
        <v>4738</v>
      </c>
      <c r="D2502" s="31"/>
      <c r="E2502" s="44" t="s">
        <v>3284</v>
      </c>
      <c r="F2502" s="43" t="s">
        <v>41</v>
      </c>
      <c r="G2502" s="84" t="s">
        <v>3249</v>
      </c>
      <c r="H2502" s="31">
        <v>2014</v>
      </c>
      <c r="I2502" s="207" t="s">
        <v>3338</v>
      </c>
      <c r="J2502" s="84" t="s">
        <v>3270</v>
      </c>
      <c r="K2502" s="31" t="s">
        <v>41</v>
      </c>
      <c r="L2502" s="31"/>
      <c r="M2502" s="169"/>
      <c r="N2502" s="148"/>
      <c r="O2502" s="106" t="s">
        <v>3284</v>
      </c>
      <c r="P2502" s="43">
        <v>2014</v>
      </c>
      <c r="Q2502" s="207" t="s">
        <v>3338</v>
      </c>
      <c r="R2502" s="84" t="s">
        <v>3270</v>
      </c>
      <c r="S2502" s="31" t="s">
        <v>41</v>
      </c>
      <c r="T2502" s="31"/>
      <c r="U2502" s="169"/>
      <c r="V2502" s="150"/>
      <c r="W2502" s="141" t="str" cm="1">
        <f t="array" ref="W2502">IF(SUM(LEN(B2502:V2502))=0,"",IF(OR(OR(ISBLANK(F2502),SUM(LEN(C2502),LEN(D2502))=0),AND(NOT(E2502="Unknown"),ISBLANK(J2502)),AND(NOT(O2502="Unknown"),ISBLANK(R2502))),"Missing Information", INDEX(Table15[Entire Service Line Classification], MATCH(SUMIFS(Table15[Unique ID],Table15[System-Owned Portion],E2502,Table15[If Material Anything Other than "Lead" in Column E,Was Material Ever Previously Lead?],G2502,Table15[Customer-Owned Portion],O2502),Table15[Unique ID],0),0)))</f>
        <v>Non-lead</v>
      </c>
      <c r="X2502"/>
    </row>
    <row r="2503" spans="2:24" ht="29" x14ac:dyDescent="0.35">
      <c r="B2503" s="146"/>
      <c r="C2503" s="31" t="s">
        <v>4739</v>
      </c>
      <c r="D2503" s="31"/>
      <c r="E2503" s="44" t="s">
        <v>3284</v>
      </c>
      <c r="F2503" s="43" t="s">
        <v>41</v>
      </c>
      <c r="G2503" s="84" t="s">
        <v>3249</v>
      </c>
      <c r="H2503" s="31">
        <v>2016</v>
      </c>
      <c r="I2503" s="207" t="s">
        <v>3338</v>
      </c>
      <c r="J2503" s="84" t="s">
        <v>3270</v>
      </c>
      <c r="K2503" s="31" t="s">
        <v>41</v>
      </c>
      <c r="L2503" s="31"/>
      <c r="M2503" s="169"/>
      <c r="N2503" s="148"/>
      <c r="O2503" s="106" t="s">
        <v>3284</v>
      </c>
      <c r="P2503" s="43">
        <v>2016</v>
      </c>
      <c r="Q2503" s="207" t="s">
        <v>3338</v>
      </c>
      <c r="R2503" s="84" t="s">
        <v>3270</v>
      </c>
      <c r="S2503" s="31" t="s">
        <v>41</v>
      </c>
      <c r="T2503" s="31"/>
      <c r="U2503" s="169"/>
      <c r="V2503" s="150"/>
      <c r="W2503" s="141" t="str" cm="1">
        <f t="array" ref="W2503">IF(SUM(LEN(B2503:V2503))=0,"",IF(OR(OR(ISBLANK(F2503),SUM(LEN(C2503),LEN(D2503))=0),AND(NOT(E2503="Unknown"),ISBLANK(J2503)),AND(NOT(O2503="Unknown"),ISBLANK(R2503))),"Missing Information", INDEX(Table15[Entire Service Line Classification], MATCH(SUMIFS(Table15[Unique ID],Table15[System-Owned Portion],E2503,Table15[If Material Anything Other than "Lead" in Column E,Was Material Ever Previously Lead?],G2503,Table15[Customer-Owned Portion],O2503),Table15[Unique ID],0),0)))</f>
        <v>Non-lead</v>
      </c>
      <c r="X2503"/>
    </row>
    <row r="2504" spans="2:24" ht="29" x14ac:dyDescent="0.35">
      <c r="B2504" s="146"/>
      <c r="C2504" s="31" t="s">
        <v>4740</v>
      </c>
      <c r="D2504" s="31"/>
      <c r="E2504" s="44" t="s">
        <v>3284</v>
      </c>
      <c r="F2504" s="43" t="s">
        <v>41</v>
      </c>
      <c r="G2504" s="84" t="s">
        <v>3249</v>
      </c>
      <c r="H2504" s="31">
        <v>2015</v>
      </c>
      <c r="I2504" s="207" t="s">
        <v>3338</v>
      </c>
      <c r="J2504" s="84" t="s">
        <v>3270</v>
      </c>
      <c r="K2504" s="31" t="s">
        <v>41</v>
      </c>
      <c r="L2504" s="31"/>
      <c r="M2504" s="169"/>
      <c r="N2504" s="148"/>
      <c r="O2504" s="106" t="s">
        <v>3284</v>
      </c>
      <c r="P2504" s="43">
        <v>2015</v>
      </c>
      <c r="Q2504" s="207" t="s">
        <v>3338</v>
      </c>
      <c r="R2504" s="84" t="s">
        <v>3270</v>
      </c>
      <c r="S2504" s="31" t="s">
        <v>41</v>
      </c>
      <c r="T2504" s="31"/>
      <c r="U2504" s="169"/>
      <c r="V2504" s="150"/>
      <c r="W2504" s="141" t="str" cm="1">
        <f t="array" ref="W2504">IF(SUM(LEN(B2504:V2504))=0,"",IF(OR(OR(ISBLANK(F2504),SUM(LEN(C2504),LEN(D2504))=0),AND(NOT(E2504="Unknown"),ISBLANK(J2504)),AND(NOT(O2504="Unknown"),ISBLANK(R2504))),"Missing Information", INDEX(Table15[Entire Service Line Classification], MATCH(SUMIFS(Table15[Unique ID],Table15[System-Owned Portion],E2504,Table15[If Material Anything Other than "Lead" in Column E,Was Material Ever Previously Lead?],G2504,Table15[Customer-Owned Portion],O2504),Table15[Unique ID],0),0)))</f>
        <v>Non-lead</v>
      </c>
      <c r="X2504"/>
    </row>
    <row r="2505" spans="2:24" ht="29" x14ac:dyDescent="0.35">
      <c r="B2505" s="146"/>
      <c r="C2505" s="31" t="s">
        <v>4741</v>
      </c>
      <c r="D2505" s="31"/>
      <c r="E2505" s="44" t="s">
        <v>3284</v>
      </c>
      <c r="F2505" s="43" t="s">
        <v>41</v>
      </c>
      <c r="G2505" s="84" t="s">
        <v>3249</v>
      </c>
      <c r="H2505" s="31">
        <v>2015</v>
      </c>
      <c r="I2505" s="207" t="s">
        <v>3338</v>
      </c>
      <c r="J2505" s="84" t="s">
        <v>3270</v>
      </c>
      <c r="K2505" s="31" t="s">
        <v>41</v>
      </c>
      <c r="L2505" s="31"/>
      <c r="M2505" s="169"/>
      <c r="N2505" s="148"/>
      <c r="O2505" s="106" t="s">
        <v>3284</v>
      </c>
      <c r="P2505" s="43">
        <v>2015</v>
      </c>
      <c r="Q2505" s="207" t="s">
        <v>3338</v>
      </c>
      <c r="R2505" s="84" t="s">
        <v>3270</v>
      </c>
      <c r="S2505" s="31" t="s">
        <v>41</v>
      </c>
      <c r="T2505" s="31"/>
      <c r="U2505" s="169"/>
      <c r="V2505" s="150"/>
      <c r="W2505" s="141" t="str" cm="1">
        <f t="array" ref="W2505">IF(SUM(LEN(B2505:V2505))=0,"",IF(OR(OR(ISBLANK(F2505),SUM(LEN(C2505),LEN(D2505))=0),AND(NOT(E2505="Unknown"),ISBLANK(J2505)),AND(NOT(O2505="Unknown"),ISBLANK(R2505))),"Missing Information", INDEX(Table15[Entire Service Line Classification], MATCH(SUMIFS(Table15[Unique ID],Table15[System-Owned Portion],E2505,Table15[If Material Anything Other than "Lead" in Column E,Was Material Ever Previously Lead?],G2505,Table15[Customer-Owned Portion],O2505),Table15[Unique ID],0),0)))</f>
        <v>Non-lead</v>
      </c>
      <c r="X2505"/>
    </row>
    <row r="2506" spans="2:24" ht="29" x14ac:dyDescent="0.35">
      <c r="B2506" s="146"/>
      <c r="C2506" s="31" t="s">
        <v>4742</v>
      </c>
      <c r="D2506" s="31"/>
      <c r="E2506" s="44" t="s">
        <v>3284</v>
      </c>
      <c r="F2506" s="43" t="s">
        <v>41</v>
      </c>
      <c r="G2506" s="84" t="s">
        <v>3249</v>
      </c>
      <c r="H2506" s="31">
        <v>2008</v>
      </c>
      <c r="I2506" s="207" t="s">
        <v>3338</v>
      </c>
      <c r="J2506" s="84" t="s">
        <v>3270</v>
      </c>
      <c r="K2506" s="31" t="s">
        <v>41</v>
      </c>
      <c r="L2506" s="31"/>
      <c r="M2506" s="169"/>
      <c r="N2506" s="148"/>
      <c r="O2506" s="106" t="s">
        <v>3284</v>
      </c>
      <c r="P2506" s="43">
        <v>2008</v>
      </c>
      <c r="Q2506" s="207" t="s">
        <v>3338</v>
      </c>
      <c r="R2506" s="84" t="s">
        <v>3270</v>
      </c>
      <c r="S2506" s="31" t="s">
        <v>41</v>
      </c>
      <c r="T2506" s="31"/>
      <c r="U2506" s="169"/>
      <c r="V2506" s="150"/>
      <c r="W2506" s="141" t="str" cm="1">
        <f t="array" ref="W2506">IF(SUM(LEN(B2506:V2506))=0,"",IF(OR(OR(ISBLANK(F2506),SUM(LEN(C2506),LEN(D2506))=0),AND(NOT(E2506="Unknown"),ISBLANK(J2506)),AND(NOT(O2506="Unknown"),ISBLANK(R2506))),"Missing Information", INDEX(Table15[Entire Service Line Classification], MATCH(SUMIFS(Table15[Unique ID],Table15[System-Owned Portion],E2506,Table15[If Material Anything Other than "Lead" in Column E,Was Material Ever Previously Lead?],G2506,Table15[Customer-Owned Portion],O2506),Table15[Unique ID],0),0)))</f>
        <v>Non-lead</v>
      </c>
      <c r="X2506"/>
    </row>
    <row r="2507" spans="2:24" ht="29" x14ac:dyDescent="0.35">
      <c r="B2507" s="146"/>
      <c r="C2507" s="31" t="s">
        <v>4743</v>
      </c>
      <c r="D2507" s="31"/>
      <c r="E2507" s="44" t="s">
        <v>3284</v>
      </c>
      <c r="F2507" s="43" t="s">
        <v>41</v>
      </c>
      <c r="G2507" s="84" t="s">
        <v>3249</v>
      </c>
      <c r="H2507" s="31">
        <v>2013</v>
      </c>
      <c r="I2507" s="207" t="s">
        <v>3338</v>
      </c>
      <c r="J2507" s="84" t="s">
        <v>3270</v>
      </c>
      <c r="K2507" s="31" t="s">
        <v>41</v>
      </c>
      <c r="L2507" s="31"/>
      <c r="M2507" s="169"/>
      <c r="N2507" s="148"/>
      <c r="O2507" s="106" t="s">
        <v>3284</v>
      </c>
      <c r="P2507" s="43">
        <v>2013</v>
      </c>
      <c r="Q2507" s="207" t="s">
        <v>3338</v>
      </c>
      <c r="R2507" s="84" t="s">
        <v>3270</v>
      </c>
      <c r="S2507" s="31" t="s">
        <v>41</v>
      </c>
      <c r="T2507" s="31"/>
      <c r="U2507" s="169"/>
      <c r="V2507" s="150"/>
      <c r="W2507" s="141" t="str" cm="1">
        <f t="array" ref="W2507">IF(SUM(LEN(B2507:V2507))=0,"",IF(OR(OR(ISBLANK(F2507),SUM(LEN(C2507),LEN(D2507))=0),AND(NOT(E2507="Unknown"),ISBLANK(J2507)),AND(NOT(O2507="Unknown"),ISBLANK(R2507))),"Missing Information", INDEX(Table15[Entire Service Line Classification], MATCH(SUMIFS(Table15[Unique ID],Table15[System-Owned Portion],E2507,Table15[If Material Anything Other than "Lead" in Column E,Was Material Ever Previously Lead?],G2507,Table15[Customer-Owned Portion],O2507),Table15[Unique ID],0),0)))</f>
        <v>Non-lead</v>
      </c>
      <c r="X2507"/>
    </row>
    <row r="2508" spans="2:24" ht="29" x14ac:dyDescent="0.35">
      <c r="B2508" s="146"/>
      <c r="C2508" s="31" t="s">
        <v>4744</v>
      </c>
      <c r="D2508" s="31"/>
      <c r="E2508" s="44" t="s">
        <v>3284</v>
      </c>
      <c r="F2508" s="43" t="s">
        <v>41</v>
      </c>
      <c r="G2508" s="84" t="s">
        <v>3249</v>
      </c>
      <c r="H2508" s="31">
        <v>2013</v>
      </c>
      <c r="I2508" s="207" t="s">
        <v>3338</v>
      </c>
      <c r="J2508" s="84" t="s">
        <v>3270</v>
      </c>
      <c r="K2508" s="31" t="s">
        <v>41</v>
      </c>
      <c r="L2508" s="31"/>
      <c r="M2508" s="169"/>
      <c r="N2508" s="148"/>
      <c r="O2508" s="106" t="s">
        <v>3284</v>
      </c>
      <c r="P2508" s="43">
        <v>2013</v>
      </c>
      <c r="Q2508" s="207" t="s">
        <v>3338</v>
      </c>
      <c r="R2508" s="84" t="s">
        <v>3270</v>
      </c>
      <c r="S2508" s="31" t="s">
        <v>41</v>
      </c>
      <c r="T2508" s="31"/>
      <c r="U2508" s="169"/>
      <c r="V2508" s="150"/>
      <c r="W2508" s="141" t="str" cm="1">
        <f t="array" ref="W2508">IF(SUM(LEN(B2508:V2508))=0,"",IF(OR(OR(ISBLANK(F2508),SUM(LEN(C2508),LEN(D2508))=0),AND(NOT(E2508="Unknown"),ISBLANK(J2508)),AND(NOT(O2508="Unknown"),ISBLANK(R2508))),"Missing Information", INDEX(Table15[Entire Service Line Classification], MATCH(SUMIFS(Table15[Unique ID],Table15[System-Owned Portion],E2508,Table15[If Material Anything Other than "Lead" in Column E,Was Material Ever Previously Lead?],G2508,Table15[Customer-Owned Portion],O2508),Table15[Unique ID],0),0)))</f>
        <v>Non-lead</v>
      </c>
      <c r="X2508"/>
    </row>
    <row r="2509" spans="2:24" ht="29" x14ac:dyDescent="0.35">
      <c r="B2509" s="146"/>
      <c r="C2509" s="31" t="s">
        <v>4745</v>
      </c>
      <c r="D2509" s="31"/>
      <c r="E2509" s="44" t="s">
        <v>3284</v>
      </c>
      <c r="F2509" s="43" t="s">
        <v>41</v>
      </c>
      <c r="G2509" s="84" t="s">
        <v>3249</v>
      </c>
      <c r="H2509" s="31">
        <v>2008</v>
      </c>
      <c r="I2509" s="207" t="s">
        <v>3338</v>
      </c>
      <c r="J2509" s="84" t="s">
        <v>3270</v>
      </c>
      <c r="K2509" s="31" t="s">
        <v>41</v>
      </c>
      <c r="L2509" s="31"/>
      <c r="M2509" s="169"/>
      <c r="N2509" s="148"/>
      <c r="O2509" s="106" t="s">
        <v>3284</v>
      </c>
      <c r="P2509" s="43">
        <v>2008</v>
      </c>
      <c r="Q2509" s="207" t="s">
        <v>3338</v>
      </c>
      <c r="R2509" s="84" t="s">
        <v>3270</v>
      </c>
      <c r="S2509" s="31" t="s">
        <v>41</v>
      </c>
      <c r="T2509" s="31"/>
      <c r="U2509" s="169"/>
      <c r="V2509" s="150"/>
      <c r="W2509" s="141" t="str" cm="1">
        <f t="array" ref="W2509">IF(SUM(LEN(B2509:V2509))=0,"",IF(OR(OR(ISBLANK(F2509),SUM(LEN(C2509),LEN(D2509))=0),AND(NOT(E2509="Unknown"),ISBLANK(J2509)),AND(NOT(O2509="Unknown"),ISBLANK(R2509))),"Missing Information", INDEX(Table15[Entire Service Line Classification], MATCH(SUMIFS(Table15[Unique ID],Table15[System-Owned Portion],E2509,Table15[If Material Anything Other than "Lead" in Column E,Was Material Ever Previously Lead?],G2509,Table15[Customer-Owned Portion],O2509),Table15[Unique ID],0),0)))</f>
        <v>Non-lead</v>
      </c>
      <c r="X2509"/>
    </row>
    <row r="2510" spans="2:24" ht="29" x14ac:dyDescent="0.35">
      <c r="B2510" s="146"/>
      <c r="C2510" s="31" t="s">
        <v>4746</v>
      </c>
      <c r="D2510" s="31"/>
      <c r="E2510" s="44" t="s">
        <v>3284</v>
      </c>
      <c r="F2510" s="43" t="s">
        <v>41</v>
      </c>
      <c r="G2510" s="84" t="s">
        <v>3249</v>
      </c>
      <c r="H2510" s="31">
        <v>2013</v>
      </c>
      <c r="I2510" s="207" t="s">
        <v>3338</v>
      </c>
      <c r="J2510" s="84" t="s">
        <v>3270</v>
      </c>
      <c r="K2510" s="31" t="s">
        <v>41</v>
      </c>
      <c r="L2510" s="31"/>
      <c r="M2510" s="169"/>
      <c r="N2510" s="148"/>
      <c r="O2510" s="106" t="s">
        <v>3284</v>
      </c>
      <c r="P2510" s="43">
        <v>2013</v>
      </c>
      <c r="Q2510" s="207" t="s">
        <v>3338</v>
      </c>
      <c r="R2510" s="84" t="s">
        <v>3270</v>
      </c>
      <c r="S2510" s="31" t="s">
        <v>41</v>
      </c>
      <c r="T2510" s="31"/>
      <c r="U2510" s="169"/>
      <c r="V2510" s="150"/>
      <c r="W2510" s="141" t="str" cm="1">
        <f t="array" ref="W2510">IF(SUM(LEN(B2510:V2510))=0,"",IF(OR(OR(ISBLANK(F2510),SUM(LEN(C2510),LEN(D2510))=0),AND(NOT(E2510="Unknown"),ISBLANK(J2510)),AND(NOT(O2510="Unknown"),ISBLANK(R2510))),"Missing Information", INDEX(Table15[Entire Service Line Classification], MATCH(SUMIFS(Table15[Unique ID],Table15[System-Owned Portion],E2510,Table15[If Material Anything Other than "Lead" in Column E,Was Material Ever Previously Lead?],G2510,Table15[Customer-Owned Portion],O2510),Table15[Unique ID],0),0)))</f>
        <v>Non-lead</v>
      </c>
      <c r="X2510"/>
    </row>
    <row r="2511" spans="2:24" ht="29" x14ac:dyDescent="0.35">
      <c r="B2511" s="146"/>
      <c r="C2511" s="31" t="s">
        <v>4747</v>
      </c>
      <c r="D2511" s="31"/>
      <c r="E2511" s="44" t="s">
        <v>3284</v>
      </c>
      <c r="F2511" s="43" t="s">
        <v>41</v>
      </c>
      <c r="G2511" s="84" t="s">
        <v>3249</v>
      </c>
      <c r="H2511" s="31">
        <v>2013</v>
      </c>
      <c r="I2511" s="207" t="s">
        <v>3338</v>
      </c>
      <c r="J2511" s="84" t="s">
        <v>3270</v>
      </c>
      <c r="K2511" s="31" t="s">
        <v>41</v>
      </c>
      <c r="L2511" s="31"/>
      <c r="M2511" s="169"/>
      <c r="N2511" s="148"/>
      <c r="O2511" s="106" t="s">
        <v>3284</v>
      </c>
      <c r="P2511" s="43">
        <v>2013</v>
      </c>
      <c r="Q2511" s="207" t="s">
        <v>3338</v>
      </c>
      <c r="R2511" s="84" t="s">
        <v>3270</v>
      </c>
      <c r="S2511" s="31" t="s">
        <v>41</v>
      </c>
      <c r="T2511" s="31"/>
      <c r="U2511" s="169"/>
      <c r="V2511" s="150"/>
      <c r="W2511" s="141" t="str" cm="1">
        <f t="array" ref="W2511">IF(SUM(LEN(B2511:V2511))=0,"",IF(OR(OR(ISBLANK(F2511),SUM(LEN(C2511),LEN(D2511))=0),AND(NOT(E2511="Unknown"),ISBLANK(J2511)),AND(NOT(O2511="Unknown"),ISBLANK(R2511))),"Missing Information", INDEX(Table15[Entire Service Line Classification], MATCH(SUMIFS(Table15[Unique ID],Table15[System-Owned Portion],E2511,Table15[If Material Anything Other than "Lead" in Column E,Was Material Ever Previously Lead?],G2511,Table15[Customer-Owned Portion],O2511),Table15[Unique ID],0),0)))</f>
        <v>Non-lead</v>
      </c>
      <c r="X2511"/>
    </row>
    <row r="2512" spans="2:24" x14ac:dyDescent="0.35">
      <c r="B2512" s="146"/>
      <c r="C2512" s="31" t="s">
        <v>4748</v>
      </c>
      <c r="D2512" s="31"/>
      <c r="E2512" s="44" t="s">
        <v>3203</v>
      </c>
      <c r="F2512" s="43" t="s">
        <v>3283</v>
      </c>
      <c r="G2512" s="84" t="s">
        <v>3249</v>
      </c>
      <c r="H2512" s="31">
        <v>1947</v>
      </c>
      <c r="I2512" s="207" t="s">
        <v>3338</v>
      </c>
      <c r="J2512" s="84"/>
      <c r="K2512" s="31" t="s">
        <v>41</v>
      </c>
      <c r="L2512" s="31"/>
      <c r="M2512" s="169"/>
      <c r="N2512" s="148"/>
      <c r="O2512" s="106" t="s">
        <v>3203</v>
      </c>
      <c r="P2512" s="43">
        <v>1947</v>
      </c>
      <c r="Q2512" s="207" t="s">
        <v>3338</v>
      </c>
      <c r="R2512" s="84" t="s">
        <v>3203</v>
      </c>
      <c r="S2512" s="31" t="s">
        <v>41</v>
      </c>
      <c r="T2512" s="31"/>
      <c r="U2512" s="169"/>
      <c r="V2512" s="150"/>
      <c r="W2512" s="141" t="str" cm="1">
        <f t="array" ref="W2512">IF(SUM(LEN(B2512:V2512))=0,"",IF(OR(OR(ISBLANK(F2512),SUM(LEN(C2512),LEN(D2512))=0),AND(NOT(E2512="Unknown"),ISBLANK(J2512)),AND(NOT(O2512="Unknown"),ISBLANK(R2512))),"Missing Information", INDEX(Table15[Entire Service Line Classification], MATCH(SUMIFS(Table15[Unique ID],Table15[System-Owned Portion],E2512,Table15[If Material Anything Other than "Lead" in Column E,Was Material Ever Previously Lead?],G2512,Table15[Customer-Owned Portion],O2512),Table15[Unique ID],0),0)))</f>
        <v>Lead Status Unknown</v>
      </c>
      <c r="X2512"/>
    </row>
    <row r="2513" spans="2:24" ht="29" x14ac:dyDescent="0.35">
      <c r="B2513" s="146"/>
      <c r="C2513" s="31" t="s">
        <v>1175</v>
      </c>
      <c r="D2513" s="31"/>
      <c r="E2513" s="44" t="s">
        <v>3284</v>
      </c>
      <c r="F2513" s="43" t="s">
        <v>41</v>
      </c>
      <c r="G2513" s="84" t="s">
        <v>3249</v>
      </c>
      <c r="H2513" s="31">
        <v>1992</v>
      </c>
      <c r="I2513" s="207" t="s">
        <v>3338</v>
      </c>
      <c r="J2513" s="84" t="s">
        <v>3270</v>
      </c>
      <c r="K2513" s="31" t="s">
        <v>41</v>
      </c>
      <c r="L2513" s="31"/>
      <c r="M2513" s="169"/>
      <c r="N2513" s="148"/>
      <c r="O2513" s="106" t="s">
        <v>3284</v>
      </c>
      <c r="P2513" s="43">
        <v>1992</v>
      </c>
      <c r="Q2513" s="207" t="s">
        <v>3338</v>
      </c>
      <c r="R2513" s="84" t="s">
        <v>3270</v>
      </c>
      <c r="S2513" s="31" t="s">
        <v>41</v>
      </c>
      <c r="T2513" s="31"/>
      <c r="U2513" s="169"/>
      <c r="V2513" s="150"/>
      <c r="W2513" s="141" t="str" cm="1">
        <f t="array" ref="W2513">IF(SUM(LEN(B2513:V2513))=0,"",IF(OR(OR(ISBLANK(F2513),SUM(LEN(C2513),LEN(D2513))=0),AND(NOT(E2513="Unknown"),ISBLANK(J2513)),AND(NOT(O2513="Unknown"),ISBLANK(R2513))),"Missing Information", INDEX(Table15[Entire Service Line Classification], MATCH(SUMIFS(Table15[Unique ID],Table15[System-Owned Portion],E2513,Table15[If Material Anything Other than "Lead" in Column E,Was Material Ever Previously Lead?],G2513,Table15[Customer-Owned Portion],O2513),Table15[Unique ID],0),0)))</f>
        <v>Non-lead</v>
      </c>
      <c r="X2513"/>
    </row>
    <row r="2514" spans="2:24" ht="29" x14ac:dyDescent="0.35">
      <c r="B2514" s="146"/>
      <c r="C2514" s="31" t="s">
        <v>4749</v>
      </c>
      <c r="D2514" s="31"/>
      <c r="E2514" s="44" t="s">
        <v>3284</v>
      </c>
      <c r="F2514" s="43" t="s">
        <v>41</v>
      </c>
      <c r="G2514" s="84" t="s">
        <v>3249</v>
      </c>
      <c r="H2514" s="31">
        <v>2008</v>
      </c>
      <c r="I2514" s="207" t="s">
        <v>3338</v>
      </c>
      <c r="J2514" s="84" t="s">
        <v>3270</v>
      </c>
      <c r="K2514" s="31" t="s">
        <v>41</v>
      </c>
      <c r="L2514" s="31"/>
      <c r="M2514" s="169"/>
      <c r="N2514" s="148"/>
      <c r="O2514" s="106" t="s">
        <v>3284</v>
      </c>
      <c r="P2514" s="43">
        <v>2008</v>
      </c>
      <c r="Q2514" s="207" t="s">
        <v>3338</v>
      </c>
      <c r="R2514" s="84" t="s">
        <v>3270</v>
      </c>
      <c r="S2514" s="31" t="s">
        <v>41</v>
      </c>
      <c r="T2514" s="31"/>
      <c r="U2514" s="169"/>
      <c r="V2514" s="150"/>
      <c r="W2514" s="141" t="str" cm="1">
        <f t="array" ref="W2514">IF(SUM(LEN(B2514:V2514))=0,"",IF(OR(OR(ISBLANK(F2514),SUM(LEN(C2514),LEN(D2514))=0),AND(NOT(E2514="Unknown"),ISBLANK(J2514)),AND(NOT(O2514="Unknown"),ISBLANK(R2514))),"Missing Information", INDEX(Table15[Entire Service Line Classification], MATCH(SUMIFS(Table15[Unique ID],Table15[System-Owned Portion],E2514,Table15[If Material Anything Other than "Lead" in Column E,Was Material Ever Previously Lead?],G2514,Table15[Customer-Owned Portion],O2514),Table15[Unique ID],0),0)))</f>
        <v>Non-lead</v>
      </c>
      <c r="X2514"/>
    </row>
    <row r="2515" spans="2:24" ht="29" x14ac:dyDescent="0.35">
      <c r="B2515" s="146"/>
      <c r="C2515" s="31" t="s">
        <v>4750</v>
      </c>
      <c r="D2515" s="31"/>
      <c r="E2515" s="44" t="s">
        <v>3284</v>
      </c>
      <c r="F2515" s="43" t="s">
        <v>41</v>
      </c>
      <c r="G2515" s="84" t="s">
        <v>3249</v>
      </c>
      <c r="H2515" s="31">
        <v>2013</v>
      </c>
      <c r="I2515" s="207" t="s">
        <v>3338</v>
      </c>
      <c r="J2515" s="84" t="s">
        <v>3270</v>
      </c>
      <c r="K2515" s="31" t="s">
        <v>41</v>
      </c>
      <c r="L2515" s="31"/>
      <c r="M2515" s="169"/>
      <c r="N2515" s="148"/>
      <c r="O2515" s="106" t="s">
        <v>3284</v>
      </c>
      <c r="P2515" s="43">
        <v>2013</v>
      </c>
      <c r="Q2515" s="207" t="s">
        <v>3338</v>
      </c>
      <c r="R2515" s="84" t="s">
        <v>3270</v>
      </c>
      <c r="S2515" s="31" t="s">
        <v>41</v>
      </c>
      <c r="T2515" s="31"/>
      <c r="U2515" s="169"/>
      <c r="V2515" s="150"/>
      <c r="W2515" s="141" t="str" cm="1">
        <f t="array" ref="W2515">IF(SUM(LEN(B2515:V2515))=0,"",IF(OR(OR(ISBLANK(F2515),SUM(LEN(C2515),LEN(D2515))=0),AND(NOT(E2515="Unknown"),ISBLANK(J2515)),AND(NOT(O2515="Unknown"),ISBLANK(R2515))),"Missing Information", INDEX(Table15[Entire Service Line Classification], MATCH(SUMIFS(Table15[Unique ID],Table15[System-Owned Portion],E2515,Table15[If Material Anything Other than "Lead" in Column E,Was Material Ever Previously Lead?],G2515,Table15[Customer-Owned Portion],O2515),Table15[Unique ID],0),0)))</f>
        <v>Non-lead</v>
      </c>
      <c r="X2515"/>
    </row>
    <row r="2516" spans="2:24" ht="29" x14ac:dyDescent="0.35">
      <c r="B2516" s="146"/>
      <c r="C2516" s="31" t="s">
        <v>4751</v>
      </c>
      <c r="D2516" s="31"/>
      <c r="E2516" s="44" t="s">
        <v>3284</v>
      </c>
      <c r="F2516" s="43" t="s">
        <v>41</v>
      </c>
      <c r="G2516" s="84" t="s">
        <v>3249</v>
      </c>
      <c r="H2516" s="31">
        <v>2012</v>
      </c>
      <c r="I2516" s="207" t="s">
        <v>3338</v>
      </c>
      <c r="J2516" s="84" t="s">
        <v>3270</v>
      </c>
      <c r="K2516" s="31" t="s">
        <v>41</v>
      </c>
      <c r="L2516" s="31"/>
      <c r="M2516" s="169"/>
      <c r="N2516" s="148"/>
      <c r="O2516" s="106" t="s">
        <v>3284</v>
      </c>
      <c r="P2516" s="43">
        <v>2012</v>
      </c>
      <c r="Q2516" s="207" t="s">
        <v>3338</v>
      </c>
      <c r="R2516" s="84" t="s">
        <v>3270</v>
      </c>
      <c r="S2516" s="31" t="s">
        <v>41</v>
      </c>
      <c r="T2516" s="31"/>
      <c r="U2516" s="169"/>
      <c r="V2516" s="150"/>
      <c r="W2516" s="141" t="str" cm="1">
        <f t="array" ref="W2516">IF(SUM(LEN(B2516:V2516))=0,"",IF(OR(OR(ISBLANK(F2516),SUM(LEN(C2516),LEN(D2516))=0),AND(NOT(E2516="Unknown"),ISBLANK(J2516)),AND(NOT(O2516="Unknown"),ISBLANK(R2516))),"Missing Information", INDEX(Table15[Entire Service Line Classification], MATCH(SUMIFS(Table15[Unique ID],Table15[System-Owned Portion],E2516,Table15[If Material Anything Other than "Lead" in Column E,Was Material Ever Previously Lead?],G2516,Table15[Customer-Owned Portion],O2516),Table15[Unique ID],0),0)))</f>
        <v>Non-lead</v>
      </c>
      <c r="X2516"/>
    </row>
    <row r="2517" spans="2:24" ht="29" x14ac:dyDescent="0.35">
      <c r="B2517" s="146"/>
      <c r="C2517" s="31" t="s">
        <v>4752</v>
      </c>
      <c r="D2517" s="31"/>
      <c r="E2517" s="44" t="s">
        <v>3284</v>
      </c>
      <c r="F2517" s="43" t="s">
        <v>41</v>
      </c>
      <c r="G2517" s="84" t="s">
        <v>3249</v>
      </c>
      <c r="H2517" s="31">
        <v>2008</v>
      </c>
      <c r="I2517" s="207" t="s">
        <v>3338</v>
      </c>
      <c r="J2517" s="84" t="s">
        <v>3270</v>
      </c>
      <c r="K2517" s="31" t="s">
        <v>41</v>
      </c>
      <c r="L2517" s="31"/>
      <c r="M2517" s="169"/>
      <c r="N2517" s="148"/>
      <c r="O2517" s="106" t="s">
        <v>3284</v>
      </c>
      <c r="P2517" s="43">
        <v>2008</v>
      </c>
      <c r="Q2517" s="207" t="s">
        <v>3338</v>
      </c>
      <c r="R2517" s="84" t="s">
        <v>3270</v>
      </c>
      <c r="S2517" s="31" t="s">
        <v>41</v>
      </c>
      <c r="T2517" s="31"/>
      <c r="U2517" s="169"/>
      <c r="V2517" s="150"/>
      <c r="W2517" s="141" t="str" cm="1">
        <f t="array" ref="W2517">IF(SUM(LEN(B2517:V2517))=0,"",IF(OR(OR(ISBLANK(F2517),SUM(LEN(C2517),LEN(D2517))=0),AND(NOT(E2517="Unknown"),ISBLANK(J2517)),AND(NOT(O2517="Unknown"),ISBLANK(R2517))),"Missing Information", INDEX(Table15[Entire Service Line Classification], MATCH(SUMIFS(Table15[Unique ID],Table15[System-Owned Portion],E2517,Table15[If Material Anything Other than "Lead" in Column E,Was Material Ever Previously Lead?],G2517,Table15[Customer-Owned Portion],O2517),Table15[Unique ID],0),0)))</f>
        <v>Non-lead</v>
      </c>
      <c r="X2517"/>
    </row>
    <row r="2518" spans="2:24" ht="29" x14ac:dyDescent="0.35">
      <c r="B2518" s="146"/>
      <c r="C2518" s="31" t="s">
        <v>4753</v>
      </c>
      <c r="D2518" s="31"/>
      <c r="E2518" s="44" t="s">
        <v>3284</v>
      </c>
      <c r="F2518" s="43" t="s">
        <v>41</v>
      </c>
      <c r="G2518" s="84" t="s">
        <v>3249</v>
      </c>
      <c r="H2518" s="31">
        <v>2008</v>
      </c>
      <c r="I2518" s="207" t="s">
        <v>3338</v>
      </c>
      <c r="J2518" s="84" t="s">
        <v>3270</v>
      </c>
      <c r="K2518" s="31" t="s">
        <v>41</v>
      </c>
      <c r="L2518" s="31"/>
      <c r="M2518" s="169"/>
      <c r="N2518" s="148"/>
      <c r="O2518" s="106" t="s">
        <v>3284</v>
      </c>
      <c r="P2518" s="43">
        <v>2008</v>
      </c>
      <c r="Q2518" s="207" t="s">
        <v>3338</v>
      </c>
      <c r="R2518" s="84" t="s">
        <v>3270</v>
      </c>
      <c r="S2518" s="31" t="s">
        <v>41</v>
      </c>
      <c r="T2518" s="31"/>
      <c r="U2518" s="169"/>
      <c r="V2518" s="150"/>
      <c r="W2518" s="141" t="str" cm="1">
        <f t="array" ref="W2518">IF(SUM(LEN(B2518:V2518))=0,"",IF(OR(OR(ISBLANK(F2518),SUM(LEN(C2518),LEN(D2518))=0),AND(NOT(E2518="Unknown"),ISBLANK(J2518)),AND(NOT(O2518="Unknown"),ISBLANK(R2518))),"Missing Information", INDEX(Table15[Entire Service Line Classification], MATCH(SUMIFS(Table15[Unique ID],Table15[System-Owned Portion],E2518,Table15[If Material Anything Other than "Lead" in Column E,Was Material Ever Previously Lead?],G2518,Table15[Customer-Owned Portion],O2518),Table15[Unique ID],0),0)))</f>
        <v>Non-lead</v>
      </c>
      <c r="X2518"/>
    </row>
    <row r="2519" spans="2:24" ht="29" x14ac:dyDescent="0.35">
      <c r="B2519" s="146"/>
      <c r="C2519" s="31" t="s">
        <v>1176</v>
      </c>
      <c r="D2519" s="31"/>
      <c r="E2519" s="44" t="s">
        <v>3284</v>
      </c>
      <c r="F2519" s="43" t="s">
        <v>41</v>
      </c>
      <c r="G2519" s="84" t="s">
        <v>3249</v>
      </c>
      <c r="H2519" s="31">
        <v>2013</v>
      </c>
      <c r="I2519" s="207" t="s">
        <v>3338</v>
      </c>
      <c r="J2519" s="84" t="s">
        <v>3270</v>
      </c>
      <c r="K2519" s="31" t="s">
        <v>41</v>
      </c>
      <c r="L2519" s="31"/>
      <c r="M2519" s="169"/>
      <c r="N2519" s="148"/>
      <c r="O2519" s="106" t="s">
        <v>3284</v>
      </c>
      <c r="P2519" s="43">
        <v>2013</v>
      </c>
      <c r="Q2519" s="207" t="s">
        <v>3338</v>
      </c>
      <c r="R2519" s="84" t="s">
        <v>3270</v>
      </c>
      <c r="S2519" s="31" t="s">
        <v>41</v>
      </c>
      <c r="T2519" s="31"/>
      <c r="U2519" s="169"/>
      <c r="V2519" s="150"/>
      <c r="W2519" s="141" t="str" cm="1">
        <f t="array" ref="W2519">IF(SUM(LEN(B2519:V2519))=0,"",IF(OR(OR(ISBLANK(F2519),SUM(LEN(C2519),LEN(D2519))=0),AND(NOT(E2519="Unknown"),ISBLANK(J2519)),AND(NOT(O2519="Unknown"),ISBLANK(R2519))),"Missing Information", INDEX(Table15[Entire Service Line Classification], MATCH(SUMIFS(Table15[Unique ID],Table15[System-Owned Portion],E2519,Table15[If Material Anything Other than "Lead" in Column E,Was Material Ever Previously Lead?],G2519,Table15[Customer-Owned Portion],O2519),Table15[Unique ID],0),0)))</f>
        <v>Non-lead</v>
      </c>
      <c r="X2519"/>
    </row>
    <row r="2520" spans="2:24" ht="29" x14ac:dyDescent="0.35">
      <c r="B2520" s="146"/>
      <c r="C2520" s="31" t="s">
        <v>4754</v>
      </c>
      <c r="D2520" s="31"/>
      <c r="E2520" s="44" t="s">
        <v>3284</v>
      </c>
      <c r="F2520" s="43" t="s">
        <v>41</v>
      </c>
      <c r="G2520" s="84" t="s">
        <v>3249</v>
      </c>
      <c r="H2520" s="31">
        <v>2008</v>
      </c>
      <c r="I2520" s="207" t="s">
        <v>3338</v>
      </c>
      <c r="J2520" s="84" t="s">
        <v>3270</v>
      </c>
      <c r="K2520" s="31" t="s">
        <v>41</v>
      </c>
      <c r="L2520" s="31"/>
      <c r="M2520" s="169"/>
      <c r="N2520" s="148"/>
      <c r="O2520" s="106" t="s">
        <v>3284</v>
      </c>
      <c r="P2520" s="43">
        <v>2008</v>
      </c>
      <c r="Q2520" s="207" t="s">
        <v>3338</v>
      </c>
      <c r="R2520" s="84" t="s">
        <v>3270</v>
      </c>
      <c r="S2520" s="31" t="s">
        <v>41</v>
      </c>
      <c r="T2520" s="31"/>
      <c r="U2520" s="169"/>
      <c r="V2520" s="150"/>
      <c r="W2520" s="141" t="str" cm="1">
        <f t="array" ref="W2520">IF(SUM(LEN(B2520:V2520))=0,"",IF(OR(OR(ISBLANK(F2520),SUM(LEN(C2520),LEN(D2520))=0),AND(NOT(E2520="Unknown"),ISBLANK(J2520)),AND(NOT(O2520="Unknown"),ISBLANK(R2520))),"Missing Information", INDEX(Table15[Entire Service Line Classification], MATCH(SUMIFS(Table15[Unique ID],Table15[System-Owned Portion],E2520,Table15[If Material Anything Other than "Lead" in Column E,Was Material Ever Previously Lead?],G2520,Table15[Customer-Owned Portion],O2520),Table15[Unique ID],0),0)))</f>
        <v>Non-lead</v>
      </c>
      <c r="X2520"/>
    </row>
    <row r="2521" spans="2:24" ht="29" x14ac:dyDescent="0.35">
      <c r="B2521" s="146"/>
      <c r="C2521" s="31" t="s">
        <v>4755</v>
      </c>
      <c r="D2521" s="31"/>
      <c r="E2521" s="44" t="s">
        <v>3284</v>
      </c>
      <c r="F2521" s="43" t="s">
        <v>41</v>
      </c>
      <c r="G2521" s="84" t="s">
        <v>3249</v>
      </c>
      <c r="H2521" s="31">
        <v>2008</v>
      </c>
      <c r="I2521" s="207" t="s">
        <v>3338</v>
      </c>
      <c r="J2521" s="84" t="s">
        <v>3270</v>
      </c>
      <c r="K2521" s="31" t="s">
        <v>41</v>
      </c>
      <c r="L2521" s="31"/>
      <c r="M2521" s="169"/>
      <c r="N2521" s="148"/>
      <c r="O2521" s="106" t="s">
        <v>3284</v>
      </c>
      <c r="P2521" s="43">
        <v>2008</v>
      </c>
      <c r="Q2521" s="207" t="s">
        <v>3338</v>
      </c>
      <c r="R2521" s="84" t="s">
        <v>3270</v>
      </c>
      <c r="S2521" s="31" t="s">
        <v>41</v>
      </c>
      <c r="T2521" s="31"/>
      <c r="U2521" s="169"/>
      <c r="V2521" s="150"/>
      <c r="W2521" s="141" t="str" cm="1">
        <f t="array" ref="W2521">IF(SUM(LEN(B2521:V2521))=0,"",IF(OR(OR(ISBLANK(F2521),SUM(LEN(C2521),LEN(D2521))=0),AND(NOT(E2521="Unknown"),ISBLANK(J2521)),AND(NOT(O2521="Unknown"),ISBLANK(R2521))),"Missing Information", INDEX(Table15[Entire Service Line Classification], MATCH(SUMIFS(Table15[Unique ID],Table15[System-Owned Portion],E2521,Table15[If Material Anything Other than "Lead" in Column E,Was Material Ever Previously Lead?],G2521,Table15[Customer-Owned Portion],O2521),Table15[Unique ID],0),0)))</f>
        <v>Non-lead</v>
      </c>
      <c r="X2521"/>
    </row>
    <row r="2522" spans="2:24" ht="29" x14ac:dyDescent="0.35">
      <c r="B2522" s="146"/>
      <c r="C2522" s="31" t="s">
        <v>4756</v>
      </c>
      <c r="D2522" s="31"/>
      <c r="E2522" s="44" t="s">
        <v>3284</v>
      </c>
      <c r="F2522" s="43" t="s">
        <v>41</v>
      </c>
      <c r="G2522" s="84" t="s">
        <v>3249</v>
      </c>
      <c r="H2522" s="31">
        <v>2008</v>
      </c>
      <c r="I2522" s="207" t="s">
        <v>3338</v>
      </c>
      <c r="J2522" s="84" t="s">
        <v>3270</v>
      </c>
      <c r="K2522" s="31" t="s">
        <v>41</v>
      </c>
      <c r="L2522" s="31"/>
      <c r="M2522" s="169"/>
      <c r="N2522" s="148"/>
      <c r="O2522" s="106" t="s">
        <v>3284</v>
      </c>
      <c r="P2522" s="43">
        <v>2008</v>
      </c>
      <c r="Q2522" s="207" t="s">
        <v>3338</v>
      </c>
      <c r="R2522" s="84" t="s">
        <v>3270</v>
      </c>
      <c r="S2522" s="31" t="s">
        <v>41</v>
      </c>
      <c r="T2522" s="31"/>
      <c r="U2522" s="169"/>
      <c r="V2522" s="150"/>
      <c r="W2522" s="141" t="str" cm="1">
        <f t="array" ref="W2522">IF(SUM(LEN(B2522:V2522))=0,"",IF(OR(OR(ISBLANK(F2522),SUM(LEN(C2522),LEN(D2522))=0),AND(NOT(E2522="Unknown"),ISBLANK(J2522)),AND(NOT(O2522="Unknown"),ISBLANK(R2522))),"Missing Information", INDEX(Table15[Entire Service Line Classification], MATCH(SUMIFS(Table15[Unique ID],Table15[System-Owned Portion],E2522,Table15[If Material Anything Other than "Lead" in Column E,Was Material Ever Previously Lead?],G2522,Table15[Customer-Owned Portion],O2522),Table15[Unique ID],0),0)))</f>
        <v>Non-lead</v>
      </c>
      <c r="X2522"/>
    </row>
    <row r="2523" spans="2:24" ht="29" x14ac:dyDescent="0.35">
      <c r="B2523" s="146"/>
      <c r="C2523" s="31" t="s">
        <v>4757</v>
      </c>
      <c r="D2523" s="31"/>
      <c r="E2523" s="44" t="s">
        <v>3284</v>
      </c>
      <c r="F2523" s="43" t="s">
        <v>41</v>
      </c>
      <c r="G2523" s="84" t="s">
        <v>3249</v>
      </c>
      <c r="H2523" s="31">
        <v>2013</v>
      </c>
      <c r="I2523" s="207" t="s">
        <v>3338</v>
      </c>
      <c r="J2523" s="84" t="s">
        <v>3270</v>
      </c>
      <c r="K2523" s="31" t="s">
        <v>41</v>
      </c>
      <c r="L2523" s="31"/>
      <c r="M2523" s="169"/>
      <c r="N2523" s="148"/>
      <c r="O2523" s="106" t="s">
        <v>3284</v>
      </c>
      <c r="P2523" s="43">
        <v>2013</v>
      </c>
      <c r="Q2523" s="207" t="s">
        <v>3338</v>
      </c>
      <c r="R2523" s="84" t="s">
        <v>3270</v>
      </c>
      <c r="S2523" s="31" t="s">
        <v>41</v>
      </c>
      <c r="T2523" s="31"/>
      <c r="U2523" s="169"/>
      <c r="V2523" s="150"/>
      <c r="W2523" s="141" t="str" cm="1">
        <f t="array" ref="W2523">IF(SUM(LEN(B2523:V2523))=0,"",IF(OR(OR(ISBLANK(F2523),SUM(LEN(C2523),LEN(D2523))=0),AND(NOT(E2523="Unknown"),ISBLANK(J2523)),AND(NOT(O2523="Unknown"),ISBLANK(R2523))),"Missing Information", INDEX(Table15[Entire Service Line Classification], MATCH(SUMIFS(Table15[Unique ID],Table15[System-Owned Portion],E2523,Table15[If Material Anything Other than "Lead" in Column E,Was Material Ever Previously Lead?],G2523,Table15[Customer-Owned Portion],O2523),Table15[Unique ID],0),0)))</f>
        <v>Non-lead</v>
      </c>
      <c r="X2523"/>
    </row>
    <row r="2524" spans="2:24" x14ac:dyDescent="0.35">
      <c r="B2524" s="146"/>
      <c r="C2524" s="31" t="s">
        <v>4758</v>
      </c>
      <c r="D2524" s="31"/>
      <c r="E2524" s="44" t="s">
        <v>3203</v>
      </c>
      <c r="F2524" s="43" t="s">
        <v>3283</v>
      </c>
      <c r="G2524" s="84" t="s">
        <v>3249</v>
      </c>
      <c r="H2524" s="31">
        <v>1983</v>
      </c>
      <c r="I2524" s="207" t="s">
        <v>3338</v>
      </c>
      <c r="J2524" s="84"/>
      <c r="K2524" s="31" t="s">
        <v>41</v>
      </c>
      <c r="L2524" s="31"/>
      <c r="M2524" s="169"/>
      <c r="N2524" s="148"/>
      <c r="O2524" s="106" t="s">
        <v>3203</v>
      </c>
      <c r="P2524" s="43">
        <v>1983</v>
      </c>
      <c r="Q2524" s="207" t="s">
        <v>3338</v>
      </c>
      <c r="R2524" s="84" t="s">
        <v>3203</v>
      </c>
      <c r="S2524" s="31" t="s">
        <v>41</v>
      </c>
      <c r="T2524" s="31"/>
      <c r="U2524" s="169"/>
      <c r="V2524" s="150"/>
      <c r="W2524" s="141" t="str" cm="1">
        <f t="array" ref="W2524">IF(SUM(LEN(B2524:V2524))=0,"",IF(OR(OR(ISBLANK(F2524),SUM(LEN(C2524),LEN(D2524))=0),AND(NOT(E2524="Unknown"),ISBLANK(J2524)),AND(NOT(O2524="Unknown"),ISBLANK(R2524))),"Missing Information", INDEX(Table15[Entire Service Line Classification], MATCH(SUMIFS(Table15[Unique ID],Table15[System-Owned Portion],E2524,Table15[If Material Anything Other than "Lead" in Column E,Was Material Ever Previously Lead?],G2524,Table15[Customer-Owned Portion],O2524),Table15[Unique ID],0),0)))</f>
        <v>Lead Status Unknown</v>
      </c>
      <c r="X2524"/>
    </row>
    <row r="2525" spans="2:24" ht="29" x14ac:dyDescent="0.35">
      <c r="B2525" s="146"/>
      <c r="C2525" s="31" t="s">
        <v>4759</v>
      </c>
      <c r="D2525" s="31"/>
      <c r="E2525" s="44" t="s">
        <v>3284</v>
      </c>
      <c r="F2525" s="43" t="s">
        <v>41</v>
      </c>
      <c r="G2525" s="84" t="s">
        <v>3249</v>
      </c>
      <c r="H2525" s="31">
        <v>2013</v>
      </c>
      <c r="I2525" s="207" t="s">
        <v>3338</v>
      </c>
      <c r="J2525" s="84" t="s">
        <v>3270</v>
      </c>
      <c r="K2525" s="31" t="s">
        <v>41</v>
      </c>
      <c r="L2525" s="31"/>
      <c r="M2525" s="169"/>
      <c r="N2525" s="148"/>
      <c r="O2525" s="106" t="s">
        <v>3284</v>
      </c>
      <c r="P2525" s="43">
        <v>2013</v>
      </c>
      <c r="Q2525" s="207" t="s">
        <v>3338</v>
      </c>
      <c r="R2525" s="84" t="s">
        <v>3270</v>
      </c>
      <c r="S2525" s="31" t="s">
        <v>41</v>
      </c>
      <c r="T2525" s="31"/>
      <c r="U2525" s="169"/>
      <c r="V2525" s="150"/>
      <c r="W2525" s="141" t="str" cm="1">
        <f t="array" ref="W2525">IF(SUM(LEN(B2525:V2525))=0,"",IF(OR(OR(ISBLANK(F2525),SUM(LEN(C2525),LEN(D2525))=0),AND(NOT(E2525="Unknown"),ISBLANK(J2525)),AND(NOT(O2525="Unknown"),ISBLANK(R2525))),"Missing Information", INDEX(Table15[Entire Service Line Classification], MATCH(SUMIFS(Table15[Unique ID],Table15[System-Owned Portion],E2525,Table15[If Material Anything Other than "Lead" in Column E,Was Material Ever Previously Lead?],G2525,Table15[Customer-Owned Portion],O2525),Table15[Unique ID],0),0)))</f>
        <v>Non-lead</v>
      </c>
      <c r="X2525"/>
    </row>
    <row r="2526" spans="2:24" ht="29" x14ac:dyDescent="0.35">
      <c r="B2526" s="146"/>
      <c r="C2526" s="31" t="s">
        <v>4760</v>
      </c>
      <c r="D2526" s="31"/>
      <c r="E2526" s="44" t="s">
        <v>3284</v>
      </c>
      <c r="F2526" s="43" t="s">
        <v>41</v>
      </c>
      <c r="G2526" s="84" t="s">
        <v>3249</v>
      </c>
      <c r="H2526" s="31">
        <v>2008</v>
      </c>
      <c r="I2526" s="207" t="s">
        <v>3338</v>
      </c>
      <c r="J2526" s="84" t="s">
        <v>3270</v>
      </c>
      <c r="K2526" s="31" t="s">
        <v>41</v>
      </c>
      <c r="L2526" s="31"/>
      <c r="M2526" s="169"/>
      <c r="N2526" s="148"/>
      <c r="O2526" s="106" t="s">
        <v>3284</v>
      </c>
      <c r="P2526" s="43">
        <v>2008</v>
      </c>
      <c r="Q2526" s="207" t="s">
        <v>3338</v>
      </c>
      <c r="R2526" s="84" t="s">
        <v>3270</v>
      </c>
      <c r="S2526" s="31" t="s">
        <v>41</v>
      </c>
      <c r="T2526" s="31"/>
      <c r="U2526" s="169"/>
      <c r="V2526" s="150"/>
      <c r="W2526" s="141" t="str" cm="1">
        <f t="array" ref="W2526">IF(SUM(LEN(B2526:V2526))=0,"",IF(OR(OR(ISBLANK(F2526),SUM(LEN(C2526),LEN(D2526))=0),AND(NOT(E2526="Unknown"),ISBLANK(J2526)),AND(NOT(O2526="Unknown"),ISBLANK(R2526))),"Missing Information", INDEX(Table15[Entire Service Line Classification], MATCH(SUMIFS(Table15[Unique ID],Table15[System-Owned Portion],E2526,Table15[If Material Anything Other than "Lead" in Column E,Was Material Ever Previously Lead?],G2526,Table15[Customer-Owned Portion],O2526),Table15[Unique ID],0),0)))</f>
        <v>Non-lead</v>
      </c>
      <c r="X2526"/>
    </row>
    <row r="2527" spans="2:24" ht="29" x14ac:dyDescent="0.35">
      <c r="B2527" s="146"/>
      <c r="C2527" s="31" t="s">
        <v>4761</v>
      </c>
      <c r="D2527" s="31"/>
      <c r="E2527" s="44" t="s">
        <v>3284</v>
      </c>
      <c r="F2527" s="43" t="s">
        <v>41</v>
      </c>
      <c r="G2527" s="84" t="s">
        <v>3249</v>
      </c>
      <c r="H2527" s="31">
        <v>2008</v>
      </c>
      <c r="I2527" s="207" t="s">
        <v>3338</v>
      </c>
      <c r="J2527" s="84" t="s">
        <v>3270</v>
      </c>
      <c r="K2527" s="31" t="s">
        <v>41</v>
      </c>
      <c r="L2527" s="31"/>
      <c r="M2527" s="169"/>
      <c r="N2527" s="148"/>
      <c r="O2527" s="106" t="s">
        <v>3284</v>
      </c>
      <c r="P2527" s="43">
        <v>2008</v>
      </c>
      <c r="Q2527" s="207" t="s">
        <v>3338</v>
      </c>
      <c r="R2527" s="84" t="s">
        <v>3270</v>
      </c>
      <c r="S2527" s="31" t="s">
        <v>41</v>
      </c>
      <c r="T2527" s="31"/>
      <c r="U2527" s="169"/>
      <c r="V2527" s="150"/>
      <c r="W2527" s="141" t="str" cm="1">
        <f t="array" ref="W2527">IF(SUM(LEN(B2527:V2527))=0,"",IF(OR(OR(ISBLANK(F2527),SUM(LEN(C2527),LEN(D2527))=0),AND(NOT(E2527="Unknown"),ISBLANK(J2527)),AND(NOT(O2527="Unknown"),ISBLANK(R2527))),"Missing Information", INDEX(Table15[Entire Service Line Classification], MATCH(SUMIFS(Table15[Unique ID],Table15[System-Owned Portion],E2527,Table15[If Material Anything Other than "Lead" in Column E,Was Material Ever Previously Lead?],G2527,Table15[Customer-Owned Portion],O2527),Table15[Unique ID],0),0)))</f>
        <v>Non-lead</v>
      </c>
      <c r="X2527"/>
    </row>
    <row r="2528" spans="2:24" ht="29" x14ac:dyDescent="0.35">
      <c r="B2528" s="146"/>
      <c r="C2528" s="31" t="s">
        <v>4762</v>
      </c>
      <c r="D2528" s="31"/>
      <c r="E2528" s="44" t="s">
        <v>3284</v>
      </c>
      <c r="F2528" s="43" t="s">
        <v>41</v>
      </c>
      <c r="G2528" s="84" t="s">
        <v>3249</v>
      </c>
      <c r="H2528" s="31">
        <v>2013</v>
      </c>
      <c r="I2528" s="207" t="s">
        <v>3338</v>
      </c>
      <c r="J2528" s="84" t="s">
        <v>3270</v>
      </c>
      <c r="K2528" s="31" t="s">
        <v>41</v>
      </c>
      <c r="L2528" s="31"/>
      <c r="M2528" s="169"/>
      <c r="N2528" s="148"/>
      <c r="O2528" s="106" t="s">
        <v>3284</v>
      </c>
      <c r="P2528" s="43">
        <v>2013</v>
      </c>
      <c r="Q2528" s="207" t="s">
        <v>3338</v>
      </c>
      <c r="R2528" s="84" t="s">
        <v>3270</v>
      </c>
      <c r="S2528" s="31" t="s">
        <v>41</v>
      </c>
      <c r="T2528" s="31"/>
      <c r="U2528" s="169"/>
      <c r="V2528" s="150"/>
      <c r="W2528" s="141" t="str" cm="1">
        <f t="array" ref="W2528">IF(SUM(LEN(B2528:V2528))=0,"",IF(OR(OR(ISBLANK(F2528),SUM(LEN(C2528),LEN(D2528))=0),AND(NOT(E2528="Unknown"),ISBLANK(J2528)),AND(NOT(O2528="Unknown"),ISBLANK(R2528))),"Missing Information", INDEX(Table15[Entire Service Line Classification], MATCH(SUMIFS(Table15[Unique ID],Table15[System-Owned Portion],E2528,Table15[If Material Anything Other than "Lead" in Column E,Was Material Ever Previously Lead?],G2528,Table15[Customer-Owned Portion],O2528),Table15[Unique ID],0),0)))</f>
        <v>Non-lead</v>
      </c>
      <c r="X2528"/>
    </row>
    <row r="2529" spans="2:24" ht="29" x14ac:dyDescent="0.35">
      <c r="B2529" s="146"/>
      <c r="C2529" s="31" t="s">
        <v>4763</v>
      </c>
      <c r="D2529" s="31"/>
      <c r="E2529" s="44" t="s">
        <v>3284</v>
      </c>
      <c r="F2529" s="43" t="s">
        <v>41</v>
      </c>
      <c r="G2529" s="84" t="s">
        <v>3249</v>
      </c>
      <c r="H2529" s="31">
        <v>2012</v>
      </c>
      <c r="I2529" s="207" t="s">
        <v>3338</v>
      </c>
      <c r="J2529" s="84" t="s">
        <v>3270</v>
      </c>
      <c r="K2529" s="31" t="s">
        <v>41</v>
      </c>
      <c r="L2529" s="31"/>
      <c r="M2529" s="169"/>
      <c r="N2529" s="148"/>
      <c r="O2529" s="106" t="s">
        <v>3284</v>
      </c>
      <c r="P2529" s="43">
        <v>2012</v>
      </c>
      <c r="Q2529" s="207" t="s">
        <v>3338</v>
      </c>
      <c r="R2529" s="84" t="s">
        <v>3270</v>
      </c>
      <c r="S2529" s="31" t="s">
        <v>41</v>
      </c>
      <c r="T2529" s="31"/>
      <c r="U2529" s="169"/>
      <c r="V2529" s="150"/>
      <c r="W2529" s="141" t="str" cm="1">
        <f t="array" ref="W2529">IF(SUM(LEN(B2529:V2529))=0,"",IF(OR(OR(ISBLANK(F2529),SUM(LEN(C2529),LEN(D2529))=0),AND(NOT(E2529="Unknown"),ISBLANK(J2529)),AND(NOT(O2529="Unknown"),ISBLANK(R2529))),"Missing Information", INDEX(Table15[Entire Service Line Classification], MATCH(SUMIFS(Table15[Unique ID],Table15[System-Owned Portion],E2529,Table15[If Material Anything Other than "Lead" in Column E,Was Material Ever Previously Lead?],G2529,Table15[Customer-Owned Portion],O2529),Table15[Unique ID],0),0)))</f>
        <v>Non-lead</v>
      </c>
      <c r="X2529"/>
    </row>
    <row r="2530" spans="2:24" ht="29" x14ac:dyDescent="0.35">
      <c r="B2530" s="146"/>
      <c r="C2530" s="31" t="s">
        <v>4764</v>
      </c>
      <c r="D2530" s="31"/>
      <c r="E2530" s="44" t="s">
        <v>3284</v>
      </c>
      <c r="F2530" s="43" t="s">
        <v>41</v>
      </c>
      <c r="G2530" s="84" t="s">
        <v>3249</v>
      </c>
      <c r="H2530" s="31">
        <v>2012</v>
      </c>
      <c r="I2530" s="207" t="s">
        <v>3338</v>
      </c>
      <c r="J2530" s="84" t="s">
        <v>3270</v>
      </c>
      <c r="K2530" s="31" t="s">
        <v>41</v>
      </c>
      <c r="L2530" s="31"/>
      <c r="M2530" s="169"/>
      <c r="N2530" s="148"/>
      <c r="O2530" s="106" t="s">
        <v>3284</v>
      </c>
      <c r="P2530" s="43">
        <v>2012</v>
      </c>
      <c r="Q2530" s="207" t="s">
        <v>3338</v>
      </c>
      <c r="R2530" s="84" t="s">
        <v>3270</v>
      </c>
      <c r="S2530" s="31" t="s">
        <v>41</v>
      </c>
      <c r="T2530" s="31"/>
      <c r="U2530" s="169"/>
      <c r="V2530" s="150"/>
      <c r="W2530" s="141" t="str" cm="1">
        <f t="array" ref="W2530">IF(SUM(LEN(B2530:V2530))=0,"",IF(OR(OR(ISBLANK(F2530),SUM(LEN(C2530),LEN(D2530))=0),AND(NOT(E2530="Unknown"),ISBLANK(J2530)),AND(NOT(O2530="Unknown"),ISBLANK(R2530))),"Missing Information", INDEX(Table15[Entire Service Line Classification], MATCH(SUMIFS(Table15[Unique ID],Table15[System-Owned Portion],E2530,Table15[If Material Anything Other than "Lead" in Column E,Was Material Ever Previously Lead?],G2530,Table15[Customer-Owned Portion],O2530),Table15[Unique ID],0),0)))</f>
        <v>Non-lead</v>
      </c>
      <c r="X2530"/>
    </row>
    <row r="2531" spans="2:24" ht="29" x14ac:dyDescent="0.35">
      <c r="B2531" s="146"/>
      <c r="C2531" s="31" t="s">
        <v>4765</v>
      </c>
      <c r="D2531" s="31"/>
      <c r="E2531" s="44" t="s">
        <v>3284</v>
      </c>
      <c r="F2531" s="43" t="s">
        <v>41</v>
      </c>
      <c r="G2531" s="84" t="s">
        <v>3249</v>
      </c>
      <c r="H2531" s="31">
        <v>2014</v>
      </c>
      <c r="I2531" s="207" t="s">
        <v>3338</v>
      </c>
      <c r="J2531" s="84" t="s">
        <v>3270</v>
      </c>
      <c r="K2531" s="31" t="s">
        <v>41</v>
      </c>
      <c r="L2531" s="31"/>
      <c r="M2531" s="169"/>
      <c r="N2531" s="148"/>
      <c r="O2531" s="106" t="s">
        <v>3284</v>
      </c>
      <c r="P2531" s="43">
        <v>2014</v>
      </c>
      <c r="Q2531" s="207" t="s">
        <v>3338</v>
      </c>
      <c r="R2531" s="84" t="s">
        <v>3270</v>
      </c>
      <c r="S2531" s="31" t="s">
        <v>41</v>
      </c>
      <c r="T2531" s="31"/>
      <c r="U2531" s="169"/>
      <c r="V2531" s="150"/>
      <c r="W2531" s="141" t="str" cm="1">
        <f t="array" ref="W2531">IF(SUM(LEN(B2531:V2531))=0,"",IF(OR(OR(ISBLANK(F2531),SUM(LEN(C2531),LEN(D2531))=0),AND(NOT(E2531="Unknown"),ISBLANK(J2531)),AND(NOT(O2531="Unknown"),ISBLANK(R2531))),"Missing Information", INDEX(Table15[Entire Service Line Classification], MATCH(SUMIFS(Table15[Unique ID],Table15[System-Owned Portion],E2531,Table15[If Material Anything Other than "Lead" in Column E,Was Material Ever Previously Lead?],G2531,Table15[Customer-Owned Portion],O2531),Table15[Unique ID],0),0)))</f>
        <v>Non-lead</v>
      </c>
      <c r="X2531"/>
    </row>
    <row r="2532" spans="2:24" ht="29" x14ac:dyDescent="0.35">
      <c r="B2532" s="146"/>
      <c r="C2532" s="31" t="s">
        <v>4766</v>
      </c>
      <c r="D2532" s="31"/>
      <c r="E2532" s="44" t="s">
        <v>3284</v>
      </c>
      <c r="F2532" s="43" t="s">
        <v>41</v>
      </c>
      <c r="G2532" s="84" t="s">
        <v>3249</v>
      </c>
      <c r="H2532" s="31">
        <v>2012</v>
      </c>
      <c r="I2532" s="207" t="s">
        <v>3338</v>
      </c>
      <c r="J2532" s="84" t="s">
        <v>3270</v>
      </c>
      <c r="K2532" s="31" t="s">
        <v>41</v>
      </c>
      <c r="L2532" s="31"/>
      <c r="M2532" s="169"/>
      <c r="N2532" s="148"/>
      <c r="O2532" s="106" t="s">
        <v>3284</v>
      </c>
      <c r="P2532" s="43">
        <v>2012</v>
      </c>
      <c r="Q2532" s="207" t="s">
        <v>3338</v>
      </c>
      <c r="R2532" s="84" t="s">
        <v>3270</v>
      </c>
      <c r="S2532" s="31" t="s">
        <v>41</v>
      </c>
      <c r="T2532" s="31"/>
      <c r="U2532" s="169"/>
      <c r="V2532" s="150"/>
      <c r="W2532" s="141" t="str" cm="1">
        <f t="array" ref="W2532">IF(SUM(LEN(B2532:V2532))=0,"",IF(OR(OR(ISBLANK(F2532),SUM(LEN(C2532),LEN(D2532))=0),AND(NOT(E2532="Unknown"),ISBLANK(J2532)),AND(NOT(O2532="Unknown"),ISBLANK(R2532))),"Missing Information", INDEX(Table15[Entire Service Line Classification], MATCH(SUMIFS(Table15[Unique ID],Table15[System-Owned Portion],E2532,Table15[If Material Anything Other than "Lead" in Column E,Was Material Ever Previously Lead?],G2532,Table15[Customer-Owned Portion],O2532),Table15[Unique ID],0),0)))</f>
        <v>Non-lead</v>
      </c>
      <c r="X2532"/>
    </row>
    <row r="2533" spans="2:24" ht="29" x14ac:dyDescent="0.35">
      <c r="B2533" s="146"/>
      <c r="C2533" s="31" t="s">
        <v>4767</v>
      </c>
      <c r="D2533" s="31"/>
      <c r="E2533" s="44" t="s">
        <v>3284</v>
      </c>
      <c r="F2533" s="43" t="s">
        <v>41</v>
      </c>
      <c r="G2533" s="84" t="s">
        <v>3249</v>
      </c>
      <c r="H2533" s="31">
        <v>2012</v>
      </c>
      <c r="I2533" s="207" t="s">
        <v>3338</v>
      </c>
      <c r="J2533" s="84" t="s">
        <v>3270</v>
      </c>
      <c r="K2533" s="31" t="s">
        <v>41</v>
      </c>
      <c r="L2533" s="31"/>
      <c r="M2533" s="169"/>
      <c r="N2533" s="148"/>
      <c r="O2533" s="106" t="s">
        <v>3284</v>
      </c>
      <c r="P2533" s="43">
        <v>2012</v>
      </c>
      <c r="Q2533" s="207" t="s">
        <v>3338</v>
      </c>
      <c r="R2533" s="84" t="s">
        <v>3270</v>
      </c>
      <c r="S2533" s="31" t="s">
        <v>41</v>
      </c>
      <c r="T2533" s="31"/>
      <c r="U2533" s="169"/>
      <c r="V2533" s="150"/>
      <c r="W2533" s="141" t="str" cm="1">
        <f t="array" ref="W2533">IF(SUM(LEN(B2533:V2533))=0,"",IF(OR(OR(ISBLANK(F2533),SUM(LEN(C2533),LEN(D2533))=0),AND(NOT(E2533="Unknown"),ISBLANK(J2533)),AND(NOT(O2533="Unknown"),ISBLANK(R2533))),"Missing Information", INDEX(Table15[Entire Service Line Classification], MATCH(SUMIFS(Table15[Unique ID],Table15[System-Owned Portion],E2533,Table15[If Material Anything Other than "Lead" in Column E,Was Material Ever Previously Lead?],G2533,Table15[Customer-Owned Portion],O2533),Table15[Unique ID],0),0)))</f>
        <v>Non-lead</v>
      </c>
      <c r="X2533"/>
    </row>
    <row r="2534" spans="2:24" x14ac:dyDescent="0.35">
      <c r="B2534" s="146"/>
      <c r="C2534" s="31" t="s">
        <v>4768</v>
      </c>
      <c r="D2534" s="31"/>
      <c r="E2534" s="44" t="s">
        <v>3203</v>
      </c>
      <c r="F2534" s="43" t="s">
        <v>3283</v>
      </c>
      <c r="G2534" s="84" t="s">
        <v>3249</v>
      </c>
      <c r="H2534" s="31">
        <v>1928</v>
      </c>
      <c r="I2534" s="207" t="s">
        <v>3338</v>
      </c>
      <c r="J2534" s="84"/>
      <c r="K2534" s="31" t="s">
        <v>41</v>
      </c>
      <c r="L2534" s="31"/>
      <c r="M2534" s="169"/>
      <c r="N2534" s="148"/>
      <c r="O2534" s="106" t="s">
        <v>3203</v>
      </c>
      <c r="P2534" s="43">
        <v>1928</v>
      </c>
      <c r="Q2534" s="207" t="s">
        <v>3338</v>
      </c>
      <c r="R2534" s="84" t="s">
        <v>3203</v>
      </c>
      <c r="S2534" s="31" t="s">
        <v>41</v>
      </c>
      <c r="T2534" s="31"/>
      <c r="U2534" s="169"/>
      <c r="V2534" s="150"/>
      <c r="W2534" s="141" t="str" cm="1">
        <f t="array" ref="W2534">IF(SUM(LEN(B2534:V2534))=0,"",IF(OR(OR(ISBLANK(F2534),SUM(LEN(C2534),LEN(D2534))=0),AND(NOT(E2534="Unknown"),ISBLANK(J2534)),AND(NOT(O2534="Unknown"),ISBLANK(R2534))),"Missing Information", INDEX(Table15[Entire Service Line Classification], MATCH(SUMIFS(Table15[Unique ID],Table15[System-Owned Portion],E2534,Table15[If Material Anything Other than "Lead" in Column E,Was Material Ever Previously Lead?],G2534,Table15[Customer-Owned Portion],O2534),Table15[Unique ID],0),0)))</f>
        <v>Lead Status Unknown</v>
      </c>
      <c r="X2534"/>
    </row>
    <row r="2535" spans="2:24" ht="29" x14ac:dyDescent="0.35">
      <c r="B2535" s="146"/>
      <c r="C2535" s="31" t="s">
        <v>4769</v>
      </c>
      <c r="D2535" s="31"/>
      <c r="E2535" s="44" t="s">
        <v>3284</v>
      </c>
      <c r="F2535" s="43" t="s">
        <v>41</v>
      </c>
      <c r="G2535" s="84" t="s">
        <v>3249</v>
      </c>
      <c r="H2535" s="31">
        <v>2012</v>
      </c>
      <c r="I2535" s="207" t="s">
        <v>3338</v>
      </c>
      <c r="J2535" s="84" t="s">
        <v>3270</v>
      </c>
      <c r="K2535" s="31" t="s">
        <v>41</v>
      </c>
      <c r="L2535" s="31"/>
      <c r="M2535" s="169"/>
      <c r="N2535" s="148"/>
      <c r="O2535" s="106" t="s">
        <v>3284</v>
      </c>
      <c r="P2535" s="43">
        <v>2012</v>
      </c>
      <c r="Q2535" s="207" t="s">
        <v>3338</v>
      </c>
      <c r="R2535" s="84" t="s">
        <v>3270</v>
      </c>
      <c r="S2535" s="31" t="s">
        <v>41</v>
      </c>
      <c r="T2535" s="31"/>
      <c r="U2535" s="169"/>
      <c r="V2535" s="150"/>
      <c r="W2535" s="141" t="str" cm="1">
        <f t="array" ref="W2535">IF(SUM(LEN(B2535:V2535))=0,"",IF(OR(OR(ISBLANK(F2535),SUM(LEN(C2535),LEN(D2535))=0),AND(NOT(E2535="Unknown"),ISBLANK(J2535)),AND(NOT(O2535="Unknown"),ISBLANK(R2535))),"Missing Information", INDEX(Table15[Entire Service Line Classification], MATCH(SUMIFS(Table15[Unique ID],Table15[System-Owned Portion],E2535,Table15[If Material Anything Other than "Lead" in Column E,Was Material Ever Previously Lead?],G2535,Table15[Customer-Owned Portion],O2535),Table15[Unique ID],0),0)))</f>
        <v>Non-lead</v>
      </c>
      <c r="X2535"/>
    </row>
    <row r="2536" spans="2:24" ht="29" x14ac:dyDescent="0.35">
      <c r="B2536" s="146"/>
      <c r="C2536" s="31" t="s">
        <v>4770</v>
      </c>
      <c r="D2536" s="31"/>
      <c r="E2536" s="44" t="s">
        <v>3284</v>
      </c>
      <c r="F2536" s="43" t="s">
        <v>41</v>
      </c>
      <c r="G2536" s="84" t="s">
        <v>3249</v>
      </c>
      <c r="H2536" s="31">
        <v>2012</v>
      </c>
      <c r="I2536" s="207" t="s">
        <v>3338</v>
      </c>
      <c r="J2536" s="84" t="s">
        <v>3270</v>
      </c>
      <c r="K2536" s="31" t="s">
        <v>41</v>
      </c>
      <c r="L2536" s="31"/>
      <c r="M2536" s="169"/>
      <c r="N2536" s="148"/>
      <c r="O2536" s="106" t="s">
        <v>3284</v>
      </c>
      <c r="P2536" s="43">
        <v>2012</v>
      </c>
      <c r="Q2536" s="207" t="s">
        <v>3338</v>
      </c>
      <c r="R2536" s="84" t="s">
        <v>3270</v>
      </c>
      <c r="S2536" s="31" t="s">
        <v>41</v>
      </c>
      <c r="T2536" s="31"/>
      <c r="U2536" s="169"/>
      <c r="V2536" s="150"/>
      <c r="W2536" s="141" t="str" cm="1">
        <f t="array" ref="W2536">IF(SUM(LEN(B2536:V2536))=0,"",IF(OR(OR(ISBLANK(F2536),SUM(LEN(C2536),LEN(D2536))=0),AND(NOT(E2536="Unknown"),ISBLANK(J2536)),AND(NOT(O2536="Unknown"),ISBLANK(R2536))),"Missing Information", INDEX(Table15[Entire Service Line Classification], MATCH(SUMIFS(Table15[Unique ID],Table15[System-Owned Portion],E2536,Table15[If Material Anything Other than "Lead" in Column E,Was Material Ever Previously Lead?],G2536,Table15[Customer-Owned Portion],O2536),Table15[Unique ID],0),0)))</f>
        <v>Non-lead</v>
      </c>
      <c r="X2536"/>
    </row>
    <row r="2537" spans="2:24" ht="29" x14ac:dyDescent="0.35">
      <c r="B2537" s="146"/>
      <c r="C2537" s="31" t="s">
        <v>4771</v>
      </c>
      <c r="D2537" s="31"/>
      <c r="E2537" s="44" t="s">
        <v>3284</v>
      </c>
      <c r="F2537" s="43" t="s">
        <v>41</v>
      </c>
      <c r="G2537" s="84" t="s">
        <v>3249</v>
      </c>
      <c r="H2537" s="31">
        <v>2012</v>
      </c>
      <c r="I2537" s="207" t="s">
        <v>3338</v>
      </c>
      <c r="J2537" s="84" t="s">
        <v>3270</v>
      </c>
      <c r="K2537" s="31" t="s">
        <v>41</v>
      </c>
      <c r="L2537" s="31"/>
      <c r="M2537" s="169"/>
      <c r="N2537" s="148"/>
      <c r="O2537" s="106" t="s">
        <v>3284</v>
      </c>
      <c r="P2537" s="43">
        <v>2012</v>
      </c>
      <c r="Q2537" s="207" t="s">
        <v>3338</v>
      </c>
      <c r="R2537" s="84" t="s">
        <v>3270</v>
      </c>
      <c r="S2537" s="31" t="s">
        <v>41</v>
      </c>
      <c r="T2537" s="31"/>
      <c r="U2537" s="169"/>
      <c r="V2537" s="150"/>
      <c r="W2537" s="141" t="str" cm="1">
        <f t="array" ref="W2537">IF(SUM(LEN(B2537:V2537))=0,"",IF(OR(OR(ISBLANK(F2537),SUM(LEN(C2537),LEN(D2537))=0),AND(NOT(E2537="Unknown"),ISBLANK(J2537)),AND(NOT(O2537="Unknown"),ISBLANK(R2537))),"Missing Information", INDEX(Table15[Entire Service Line Classification], MATCH(SUMIFS(Table15[Unique ID],Table15[System-Owned Portion],E2537,Table15[If Material Anything Other than "Lead" in Column E,Was Material Ever Previously Lead?],G2537,Table15[Customer-Owned Portion],O2537),Table15[Unique ID],0),0)))</f>
        <v>Non-lead</v>
      </c>
      <c r="X2537"/>
    </row>
    <row r="2538" spans="2:24" ht="29" x14ac:dyDescent="0.35">
      <c r="B2538" s="146"/>
      <c r="C2538" s="31" t="s">
        <v>4772</v>
      </c>
      <c r="D2538" s="31"/>
      <c r="E2538" s="44" t="s">
        <v>3284</v>
      </c>
      <c r="F2538" s="43" t="s">
        <v>41</v>
      </c>
      <c r="G2538" s="84" t="s">
        <v>3249</v>
      </c>
      <c r="H2538" s="31">
        <v>2012</v>
      </c>
      <c r="I2538" s="207" t="s">
        <v>3338</v>
      </c>
      <c r="J2538" s="84" t="s">
        <v>3270</v>
      </c>
      <c r="K2538" s="31" t="s">
        <v>41</v>
      </c>
      <c r="L2538" s="31"/>
      <c r="M2538" s="169"/>
      <c r="N2538" s="148"/>
      <c r="O2538" s="106" t="s">
        <v>3284</v>
      </c>
      <c r="P2538" s="43">
        <v>2012</v>
      </c>
      <c r="Q2538" s="207" t="s">
        <v>3338</v>
      </c>
      <c r="R2538" s="84" t="s">
        <v>3270</v>
      </c>
      <c r="S2538" s="31" t="s">
        <v>41</v>
      </c>
      <c r="T2538" s="31"/>
      <c r="U2538" s="169"/>
      <c r="V2538" s="150"/>
      <c r="W2538" s="141" t="str" cm="1">
        <f t="array" ref="W2538">IF(SUM(LEN(B2538:V2538))=0,"",IF(OR(OR(ISBLANK(F2538),SUM(LEN(C2538),LEN(D2538))=0),AND(NOT(E2538="Unknown"),ISBLANK(J2538)),AND(NOT(O2538="Unknown"),ISBLANK(R2538))),"Missing Information", INDEX(Table15[Entire Service Line Classification], MATCH(SUMIFS(Table15[Unique ID],Table15[System-Owned Portion],E2538,Table15[If Material Anything Other than "Lead" in Column E,Was Material Ever Previously Lead?],G2538,Table15[Customer-Owned Portion],O2538),Table15[Unique ID],0),0)))</f>
        <v>Non-lead</v>
      </c>
      <c r="X2538"/>
    </row>
    <row r="2539" spans="2:24" ht="29" x14ac:dyDescent="0.35">
      <c r="B2539" s="146"/>
      <c r="C2539" s="31" t="s">
        <v>4773</v>
      </c>
      <c r="D2539" s="31"/>
      <c r="E2539" s="44" t="s">
        <v>3284</v>
      </c>
      <c r="F2539" s="43" t="s">
        <v>41</v>
      </c>
      <c r="G2539" s="84" t="s">
        <v>3249</v>
      </c>
      <c r="H2539" s="31">
        <v>2012</v>
      </c>
      <c r="I2539" s="207" t="s">
        <v>3338</v>
      </c>
      <c r="J2539" s="84" t="s">
        <v>3270</v>
      </c>
      <c r="K2539" s="31" t="s">
        <v>41</v>
      </c>
      <c r="L2539" s="31"/>
      <c r="M2539" s="169"/>
      <c r="N2539" s="148"/>
      <c r="O2539" s="106" t="s">
        <v>3284</v>
      </c>
      <c r="P2539" s="43">
        <v>2012</v>
      </c>
      <c r="Q2539" s="207" t="s">
        <v>3338</v>
      </c>
      <c r="R2539" s="84" t="s">
        <v>3270</v>
      </c>
      <c r="S2539" s="31" t="s">
        <v>41</v>
      </c>
      <c r="T2539" s="31"/>
      <c r="U2539" s="169"/>
      <c r="V2539" s="150"/>
      <c r="W2539" s="141" t="str" cm="1">
        <f t="array" ref="W2539">IF(SUM(LEN(B2539:V2539))=0,"",IF(OR(OR(ISBLANK(F2539),SUM(LEN(C2539),LEN(D2539))=0),AND(NOT(E2539="Unknown"),ISBLANK(J2539)),AND(NOT(O2539="Unknown"),ISBLANK(R2539))),"Missing Information", INDEX(Table15[Entire Service Line Classification], MATCH(SUMIFS(Table15[Unique ID],Table15[System-Owned Portion],E2539,Table15[If Material Anything Other than "Lead" in Column E,Was Material Ever Previously Lead?],G2539,Table15[Customer-Owned Portion],O2539),Table15[Unique ID],0),0)))</f>
        <v>Non-lead</v>
      </c>
      <c r="X2539"/>
    </row>
    <row r="2540" spans="2:24" ht="29" x14ac:dyDescent="0.35">
      <c r="B2540" s="146"/>
      <c r="C2540" s="31" t="s">
        <v>4774</v>
      </c>
      <c r="D2540" s="31"/>
      <c r="E2540" s="44" t="s">
        <v>3284</v>
      </c>
      <c r="F2540" s="43" t="s">
        <v>41</v>
      </c>
      <c r="G2540" s="84" t="s">
        <v>3249</v>
      </c>
      <c r="H2540" s="31">
        <v>2012</v>
      </c>
      <c r="I2540" s="207" t="s">
        <v>3338</v>
      </c>
      <c r="J2540" s="84" t="s">
        <v>3270</v>
      </c>
      <c r="K2540" s="31" t="s">
        <v>41</v>
      </c>
      <c r="L2540" s="31"/>
      <c r="M2540" s="169"/>
      <c r="N2540" s="148"/>
      <c r="O2540" s="106" t="s">
        <v>3284</v>
      </c>
      <c r="P2540" s="43">
        <v>2012</v>
      </c>
      <c r="Q2540" s="207" t="s">
        <v>3338</v>
      </c>
      <c r="R2540" s="84" t="s">
        <v>3270</v>
      </c>
      <c r="S2540" s="31" t="s">
        <v>41</v>
      </c>
      <c r="T2540" s="31"/>
      <c r="U2540" s="169"/>
      <c r="V2540" s="150"/>
      <c r="W2540" s="141" t="str" cm="1">
        <f t="array" ref="W2540">IF(SUM(LEN(B2540:V2540))=0,"",IF(OR(OR(ISBLANK(F2540),SUM(LEN(C2540),LEN(D2540))=0),AND(NOT(E2540="Unknown"),ISBLANK(J2540)),AND(NOT(O2540="Unknown"),ISBLANK(R2540))),"Missing Information", INDEX(Table15[Entire Service Line Classification], MATCH(SUMIFS(Table15[Unique ID],Table15[System-Owned Portion],E2540,Table15[If Material Anything Other than "Lead" in Column E,Was Material Ever Previously Lead?],G2540,Table15[Customer-Owned Portion],O2540),Table15[Unique ID],0),0)))</f>
        <v>Non-lead</v>
      </c>
      <c r="X2540"/>
    </row>
    <row r="2541" spans="2:24" ht="29" x14ac:dyDescent="0.35">
      <c r="B2541" s="146"/>
      <c r="C2541" s="31" t="s">
        <v>4775</v>
      </c>
      <c r="D2541" s="31"/>
      <c r="E2541" s="44" t="s">
        <v>3284</v>
      </c>
      <c r="F2541" s="43" t="s">
        <v>41</v>
      </c>
      <c r="G2541" s="84" t="s">
        <v>3249</v>
      </c>
      <c r="H2541" s="31">
        <v>2012</v>
      </c>
      <c r="I2541" s="207" t="s">
        <v>3338</v>
      </c>
      <c r="J2541" s="84" t="s">
        <v>3270</v>
      </c>
      <c r="K2541" s="31" t="s">
        <v>41</v>
      </c>
      <c r="L2541" s="31"/>
      <c r="M2541" s="169"/>
      <c r="N2541" s="148"/>
      <c r="O2541" s="106" t="s">
        <v>3284</v>
      </c>
      <c r="P2541" s="43">
        <v>2012</v>
      </c>
      <c r="Q2541" s="207" t="s">
        <v>3338</v>
      </c>
      <c r="R2541" s="84" t="s">
        <v>3270</v>
      </c>
      <c r="S2541" s="31" t="s">
        <v>41</v>
      </c>
      <c r="T2541" s="31"/>
      <c r="U2541" s="169"/>
      <c r="V2541" s="150"/>
      <c r="W2541" s="141" t="str" cm="1">
        <f t="array" ref="W2541">IF(SUM(LEN(B2541:V2541))=0,"",IF(OR(OR(ISBLANK(F2541),SUM(LEN(C2541),LEN(D2541))=0),AND(NOT(E2541="Unknown"),ISBLANK(J2541)),AND(NOT(O2541="Unknown"),ISBLANK(R2541))),"Missing Information", INDEX(Table15[Entire Service Line Classification], MATCH(SUMIFS(Table15[Unique ID],Table15[System-Owned Portion],E2541,Table15[If Material Anything Other than "Lead" in Column E,Was Material Ever Previously Lead?],G2541,Table15[Customer-Owned Portion],O2541),Table15[Unique ID],0),0)))</f>
        <v>Non-lead</v>
      </c>
      <c r="X2541"/>
    </row>
    <row r="2542" spans="2:24" ht="29" x14ac:dyDescent="0.35">
      <c r="B2542" s="146"/>
      <c r="C2542" s="31" t="s">
        <v>4776</v>
      </c>
      <c r="D2542" s="31"/>
      <c r="E2542" s="44" t="s">
        <v>3284</v>
      </c>
      <c r="F2542" s="43" t="s">
        <v>41</v>
      </c>
      <c r="G2542" s="84" t="s">
        <v>3249</v>
      </c>
      <c r="H2542" s="31">
        <v>2012</v>
      </c>
      <c r="I2542" s="207" t="s">
        <v>3338</v>
      </c>
      <c r="J2542" s="84" t="s">
        <v>3270</v>
      </c>
      <c r="K2542" s="31" t="s">
        <v>41</v>
      </c>
      <c r="L2542" s="31"/>
      <c r="M2542" s="169"/>
      <c r="N2542" s="148"/>
      <c r="O2542" s="106" t="s">
        <v>3284</v>
      </c>
      <c r="P2542" s="43">
        <v>2012</v>
      </c>
      <c r="Q2542" s="207" t="s">
        <v>3338</v>
      </c>
      <c r="R2542" s="84" t="s">
        <v>3270</v>
      </c>
      <c r="S2542" s="31" t="s">
        <v>41</v>
      </c>
      <c r="T2542" s="31"/>
      <c r="U2542" s="169"/>
      <c r="V2542" s="150"/>
      <c r="W2542" s="141" t="str" cm="1">
        <f t="array" ref="W2542">IF(SUM(LEN(B2542:V2542))=0,"",IF(OR(OR(ISBLANK(F2542),SUM(LEN(C2542),LEN(D2542))=0),AND(NOT(E2542="Unknown"),ISBLANK(J2542)),AND(NOT(O2542="Unknown"),ISBLANK(R2542))),"Missing Information", INDEX(Table15[Entire Service Line Classification], MATCH(SUMIFS(Table15[Unique ID],Table15[System-Owned Portion],E2542,Table15[If Material Anything Other than "Lead" in Column E,Was Material Ever Previously Lead?],G2542,Table15[Customer-Owned Portion],O2542),Table15[Unique ID],0),0)))</f>
        <v>Non-lead</v>
      </c>
      <c r="X2542"/>
    </row>
    <row r="2543" spans="2:24" ht="29" x14ac:dyDescent="0.35">
      <c r="B2543" s="146"/>
      <c r="C2543" s="31" t="s">
        <v>4777</v>
      </c>
      <c r="D2543" s="31"/>
      <c r="E2543" s="44" t="s">
        <v>3284</v>
      </c>
      <c r="F2543" s="43" t="s">
        <v>41</v>
      </c>
      <c r="G2543" s="84" t="s">
        <v>3249</v>
      </c>
      <c r="H2543" s="31">
        <v>2012</v>
      </c>
      <c r="I2543" s="207" t="s">
        <v>3338</v>
      </c>
      <c r="J2543" s="84" t="s">
        <v>3270</v>
      </c>
      <c r="K2543" s="31" t="s">
        <v>41</v>
      </c>
      <c r="L2543" s="31"/>
      <c r="M2543" s="169"/>
      <c r="N2543" s="148"/>
      <c r="O2543" s="106" t="s">
        <v>3284</v>
      </c>
      <c r="P2543" s="43">
        <v>2012</v>
      </c>
      <c r="Q2543" s="207" t="s">
        <v>3338</v>
      </c>
      <c r="R2543" s="84" t="s">
        <v>3270</v>
      </c>
      <c r="S2543" s="31" t="s">
        <v>41</v>
      </c>
      <c r="T2543" s="31"/>
      <c r="U2543" s="169"/>
      <c r="V2543" s="150"/>
      <c r="W2543" s="141" t="str" cm="1">
        <f t="array" ref="W2543">IF(SUM(LEN(B2543:V2543))=0,"",IF(OR(OR(ISBLANK(F2543),SUM(LEN(C2543),LEN(D2543))=0),AND(NOT(E2543="Unknown"),ISBLANK(J2543)),AND(NOT(O2543="Unknown"),ISBLANK(R2543))),"Missing Information", INDEX(Table15[Entire Service Line Classification], MATCH(SUMIFS(Table15[Unique ID],Table15[System-Owned Portion],E2543,Table15[If Material Anything Other than "Lead" in Column E,Was Material Ever Previously Lead?],G2543,Table15[Customer-Owned Portion],O2543),Table15[Unique ID],0),0)))</f>
        <v>Non-lead</v>
      </c>
      <c r="X2543"/>
    </row>
    <row r="2544" spans="2:24" ht="29" x14ac:dyDescent="0.35">
      <c r="B2544" s="146"/>
      <c r="C2544" s="31" t="s">
        <v>4778</v>
      </c>
      <c r="D2544" s="31"/>
      <c r="E2544" s="44" t="s">
        <v>3284</v>
      </c>
      <c r="F2544" s="43" t="s">
        <v>41</v>
      </c>
      <c r="G2544" s="84" t="s">
        <v>3249</v>
      </c>
      <c r="H2544" s="31">
        <v>2012</v>
      </c>
      <c r="I2544" s="207" t="s">
        <v>3338</v>
      </c>
      <c r="J2544" s="84" t="s">
        <v>3270</v>
      </c>
      <c r="K2544" s="31" t="s">
        <v>41</v>
      </c>
      <c r="L2544" s="31"/>
      <c r="M2544" s="169"/>
      <c r="N2544" s="148"/>
      <c r="O2544" s="106" t="s">
        <v>3284</v>
      </c>
      <c r="P2544" s="43">
        <v>2012</v>
      </c>
      <c r="Q2544" s="207" t="s">
        <v>3338</v>
      </c>
      <c r="R2544" s="84" t="s">
        <v>3270</v>
      </c>
      <c r="S2544" s="31" t="s">
        <v>41</v>
      </c>
      <c r="T2544" s="31"/>
      <c r="U2544" s="169"/>
      <c r="V2544" s="150"/>
      <c r="W2544" s="141" t="str" cm="1">
        <f t="array" ref="W2544">IF(SUM(LEN(B2544:V2544))=0,"",IF(OR(OR(ISBLANK(F2544),SUM(LEN(C2544),LEN(D2544))=0),AND(NOT(E2544="Unknown"),ISBLANK(J2544)),AND(NOT(O2544="Unknown"),ISBLANK(R2544))),"Missing Information", INDEX(Table15[Entire Service Line Classification], MATCH(SUMIFS(Table15[Unique ID],Table15[System-Owned Portion],E2544,Table15[If Material Anything Other than "Lead" in Column E,Was Material Ever Previously Lead?],G2544,Table15[Customer-Owned Portion],O2544),Table15[Unique ID],0),0)))</f>
        <v>Non-lead</v>
      </c>
      <c r="X2544"/>
    </row>
    <row r="2545" spans="2:24" ht="29" x14ac:dyDescent="0.35">
      <c r="B2545" s="146"/>
      <c r="C2545" s="31" t="s">
        <v>4779</v>
      </c>
      <c r="D2545" s="31"/>
      <c r="E2545" s="44" t="s">
        <v>3284</v>
      </c>
      <c r="F2545" s="43" t="s">
        <v>41</v>
      </c>
      <c r="G2545" s="84" t="s">
        <v>3249</v>
      </c>
      <c r="H2545" s="31">
        <v>2012</v>
      </c>
      <c r="I2545" s="207" t="s">
        <v>3338</v>
      </c>
      <c r="J2545" s="84" t="s">
        <v>3270</v>
      </c>
      <c r="K2545" s="31" t="s">
        <v>41</v>
      </c>
      <c r="L2545" s="31"/>
      <c r="M2545" s="169"/>
      <c r="N2545" s="148"/>
      <c r="O2545" s="106" t="s">
        <v>3284</v>
      </c>
      <c r="P2545" s="43">
        <v>2012</v>
      </c>
      <c r="Q2545" s="207" t="s">
        <v>3338</v>
      </c>
      <c r="R2545" s="84" t="s">
        <v>3270</v>
      </c>
      <c r="S2545" s="31" t="s">
        <v>41</v>
      </c>
      <c r="T2545" s="31"/>
      <c r="U2545" s="169"/>
      <c r="V2545" s="150"/>
      <c r="W2545" s="141" t="str" cm="1">
        <f t="array" ref="W2545">IF(SUM(LEN(B2545:V2545))=0,"",IF(OR(OR(ISBLANK(F2545),SUM(LEN(C2545),LEN(D2545))=0),AND(NOT(E2545="Unknown"),ISBLANK(J2545)),AND(NOT(O2545="Unknown"),ISBLANK(R2545))),"Missing Information", INDEX(Table15[Entire Service Line Classification], MATCH(SUMIFS(Table15[Unique ID],Table15[System-Owned Portion],E2545,Table15[If Material Anything Other than "Lead" in Column E,Was Material Ever Previously Lead?],G2545,Table15[Customer-Owned Portion],O2545),Table15[Unique ID],0),0)))</f>
        <v>Non-lead</v>
      </c>
      <c r="X2545"/>
    </row>
    <row r="2546" spans="2:24" ht="29" x14ac:dyDescent="0.35">
      <c r="B2546" s="146"/>
      <c r="C2546" s="31" t="s">
        <v>4780</v>
      </c>
      <c r="D2546" s="31"/>
      <c r="E2546" s="44" t="s">
        <v>3284</v>
      </c>
      <c r="F2546" s="43" t="s">
        <v>41</v>
      </c>
      <c r="G2546" s="84" t="s">
        <v>3249</v>
      </c>
      <c r="H2546" s="31">
        <v>2012</v>
      </c>
      <c r="I2546" s="207" t="s">
        <v>3338</v>
      </c>
      <c r="J2546" s="84" t="s">
        <v>3270</v>
      </c>
      <c r="K2546" s="31" t="s">
        <v>41</v>
      </c>
      <c r="L2546" s="31"/>
      <c r="M2546" s="169"/>
      <c r="N2546" s="148"/>
      <c r="O2546" s="106" t="s">
        <v>3284</v>
      </c>
      <c r="P2546" s="43">
        <v>2012</v>
      </c>
      <c r="Q2546" s="207" t="s">
        <v>3338</v>
      </c>
      <c r="R2546" s="84" t="s">
        <v>3270</v>
      </c>
      <c r="S2546" s="31" t="s">
        <v>41</v>
      </c>
      <c r="T2546" s="31"/>
      <c r="U2546" s="169"/>
      <c r="V2546" s="150"/>
      <c r="W2546" s="141" t="str" cm="1">
        <f t="array" ref="W2546">IF(SUM(LEN(B2546:V2546))=0,"",IF(OR(OR(ISBLANK(F2546),SUM(LEN(C2546),LEN(D2546))=0),AND(NOT(E2546="Unknown"),ISBLANK(J2546)),AND(NOT(O2546="Unknown"),ISBLANK(R2546))),"Missing Information", INDEX(Table15[Entire Service Line Classification], MATCH(SUMIFS(Table15[Unique ID],Table15[System-Owned Portion],E2546,Table15[If Material Anything Other than "Lead" in Column E,Was Material Ever Previously Lead?],G2546,Table15[Customer-Owned Portion],O2546),Table15[Unique ID],0),0)))</f>
        <v>Non-lead</v>
      </c>
      <c r="X2546"/>
    </row>
    <row r="2547" spans="2:24" ht="29" x14ac:dyDescent="0.35">
      <c r="B2547" s="146"/>
      <c r="C2547" s="31" t="s">
        <v>4781</v>
      </c>
      <c r="D2547" s="31"/>
      <c r="E2547" s="44" t="s">
        <v>3284</v>
      </c>
      <c r="F2547" s="43" t="s">
        <v>41</v>
      </c>
      <c r="G2547" s="84" t="s">
        <v>3249</v>
      </c>
      <c r="H2547" s="31">
        <v>2012</v>
      </c>
      <c r="I2547" s="207" t="s">
        <v>3338</v>
      </c>
      <c r="J2547" s="84" t="s">
        <v>3270</v>
      </c>
      <c r="K2547" s="31" t="s">
        <v>41</v>
      </c>
      <c r="L2547" s="31"/>
      <c r="M2547" s="169"/>
      <c r="N2547" s="148"/>
      <c r="O2547" s="106" t="s">
        <v>3284</v>
      </c>
      <c r="P2547" s="43">
        <v>2012</v>
      </c>
      <c r="Q2547" s="207" t="s">
        <v>3338</v>
      </c>
      <c r="R2547" s="84" t="s">
        <v>3270</v>
      </c>
      <c r="S2547" s="31" t="s">
        <v>41</v>
      </c>
      <c r="T2547" s="31"/>
      <c r="U2547" s="169"/>
      <c r="V2547" s="150"/>
      <c r="W2547" s="141" t="str" cm="1">
        <f t="array" ref="W2547">IF(SUM(LEN(B2547:V2547))=0,"",IF(OR(OR(ISBLANK(F2547),SUM(LEN(C2547),LEN(D2547))=0),AND(NOT(E2547="Unknown"),ISBLANK(J2547)),AND(NOT(O2547="Unknown"),ISBLANK(R2547))),"Missing Information", INDEX(Table15[Entire Service Line Classification], MATCH(SUMIFS(Table15[Unique ID],Table15[System-Owned Portion],E2547,Table15[If Material Anything Other than "Lead" in Column E,Was Material Ever Previously Lead?],G2547,Table15[Customer-Owned Portion],O2547),Table15[Unique ID],0),0)))</f>
        <v>Non-lead</v>
      </c>
      <c r="X2547"/>
    </row>
    <row r="2548" spans="2:24" ht="29" x14ac:dyDescent="0.35">
      <c r="B2548" s="146"/>
      <c r="C2548" s="31" t="s">
        <v>4782</v>
      </c>
      <c r="D2548" s="31"/>
      <c r="E2548" s="44" t="s">
        <v>3284</v>
      </c>
      <c r="F2548" s="43" t="s">
        <v>41</v>
      </c>
      <c r="G2548" s="84" t="s">
        <v>3249</v>
      </c>
      <c r="H2548" s="31">
        <v>2012</v>
      </c>
      <c r="I2548" s="207" t="s">
        <v>3338</v>
      </c>
      <c r="J2548" s="84" t="s">
        <v>3270</v>
      </c>
      <c r="K2548" s="31" t="s">
        <v>41</v>
      </c>
      <c r="L2548" s="31"/>
      <c r="M2548" s="169"/>
      <c r="N2548" s="148"/>
      <c r="O2548" s="106" t="s">
        <v>3284</v>
      </c>
      <c r="P2548" s="43">
        <v>2012</v>
      </c>
      <c r="Q2548" s="207" t="s">
        <v>3338</v>
      </c>
      <c r="R2548" s="84" t="s">
        <v>3270</v>
      </c>
      <c r="S2548" s="31" t="s">
        <v>41</v>
      </c>
      <c r="T2548" s="31"/>
      <c r="U2548" s="169"/>
      <c r="V2548" s="150"/>
      <c r="W2548" s="141" t="str" cm="1">
        <f t="array" ref="W2548">IF(SUM(LEN(B2548:V2548))=0,"",IF(OR(OR(ISBLANK(F2548),SUM(LEN(C2548),LEN(D2548))=0),AND(NOT(E2548="Unknown"),ISBLANK(J2548)),AND(NOT(O2548="Unknown"),ISBLANK(R2548))),"Missing Information", INDEX(Table15[Entire Service Line Classification], MATCH(SUMIFS(Table15[Unique ID],Table15[System-Owned Portion],E2548,Table15[If Material Anything Other than "Lead" in Column E,Was Material Ever Previously Lead?],G2548,Table15[Customer-Owned Portion],O2548),Table15[Unique ID],0),0)))</f>
        <v>Non-lead</v>
      </c>
      <c r="X2548"/>
    </row>
    <row r="2549" spans="2:24" ht="29" x14ac:dyDescent="0.35">
      <c r="B2549" s="146"/>
      <c r="C2549" s="31" t="s">
        <v>4783</v>
      </c>
      <c r="D2549" s="31"/>
      <c r="E2549" s="44" t="s">
        <v>3284</v>
      </c>
      <c r="F2549" s="43" t="s">
        <v>41</v>
      </c>
      <c r="G2549" s="84" t="s">
        <v>3249</v>
      </c>
      <c r="H2549" s="31">
        <v>2012</v>
      </c>
      <c r="I2549" s="207" t="s">
        <v>3338</v>
      </c>
      <c r="J2549" s="84" t="s">
        <v>3270</v>
      </c>
      <c r="K2549" s="31" t="s">
        <v>41</v>
      </c>
      <c r="L2549" s="31"/>
      <c r="M2549" s="169"/>
      <c r="N2549" s="148"/>
      <c r="O2549" s="106" t="s">
        <v>3284</v>
      </c>
      <c r="P2549" s="43">
        <v>2012</v>
      </c>
      <c r="Q2549" s="207" t="s">
        <v>3338</v>
      </c>
      <c r="R2549" s="84" t="s">
        <v>3270</v>
      </c>
      <c r="S2549" s="31" t="s">
        <v>41</v>
      </c>
      <c r="T2549" s="31"/>
      <c r="U2549" s="169"/>
      <c r="V2549" s="150"/>
      <c r="W2549" s="141" t="str" cm="1">
        <f t="array" ref="W2549">IF(SUM(LEN(B2549:V2549))=0,"",IF(OR(OR(ISBLANK(F2549),SUM(LEN(C2549),LEN(D2549))=0),AND(NOT(E2549="Unknown"),ISBLANK(J2549)),AND(NOT(O2549="Unknown"),ISBLANK(R2549))),"Missing Information", INDEX(Table15[Entire Service Line Classification], MATCH(SUMIFS(Table15[Unique ID],Table15[System-Owned Portion],E2549,Table15[If Material Anything Other than "Lead" in Column E,Was Material Ever Previously Lead?],G2549,Table15[Customer-Owned Portion],O2549),Table15[Unique ID],0),0)))</f>
        <v>Non-lead</v>
      </c>
      <c r="X2549"/>
    </row>
    <row r="2550" spans="2:24" ht="29" x14ac:dyDescent="0.35">
      <c r="B2550" s="146"/>
      <c r="C2550" s="31" t="s">
        <v>4784</v>
      </c>
      <c r="D2550" s="31"/>
      <c r="E2550" s="44" t="s">
        <v>3284</v>
      </c>
      <c r="F2550" s="43" t="s">
        <v>41</v>
      </c>
      <c r="G2550" s="84" t="s">
        <v>3249</v>
      </c>
      <c r="H2550" s="31">
        <v>2012</v>
      </c>
      <c r="I2550" s="207" t="s">
        <v>3338</v>
      </c>
      <c r="J2550" s="84" t="s">
        <v>3270</v>
      </c>
      <c r="K2550" s="31" t="s">
        <v>41</v>
      </c>
      <c r="L2550" s="31"/>
      <c r="M2550" s="169"/>
      <c r="N2550" s="148"/>
      <c r="O2550" s="106" t="s">
        <v>3284</v>
      </c>
      <c r="P2550" s="43">
        <v>2012</v>
      </c>
      <c r="Q2550" s="207" t="s">
        <v>3338</v>
      </c>
      <c r="R2550" s="84" t="s">
        <v>3270</v>
      </c>
      <c r="S2550" s="31" t="s">
        <v>41</v>
      </c>
      <c r="T2550" s="31"/>
      <c r="U2550" s="169"/>
      <c r="V2550" s="150"/>
      <c r="W2550" s="141" t="str" cm="1">
        <f t="array" ref="W2550">IF(SUM(LEN(B2550:V2550))=0,"",IF(OR(OR(ISBLANK(F2550),SUM(LEN(C2550),LEN(D2550))=0),AND(NOT(E2550="Unknown"),ISBLANK(J2550)),AND(NOT(O2550="Unknown"),ISBLANK(R2550))),"Missing Information", INDEX(Table15[Entire Service Line Classification], MATCH(SUMIFS(Table15[Unique ID],Table15[System-Owned Portion],E2550,Table15[If Material Anything Other than "Lead" in Column E,Was Material Ever Previously Lead?],G2550,Table15[Customer-Owned Portion],O2550),Table15[Unique ID],0),0)))</f>
        <v>Non-lead</v>
      </c>
      <c r="X2550"/>
    </row>
    <row r="2551" spans="2:24" ht="29" x14ac:dyDescent="0.35">
      <c r="B2551" s="146"/>
      <c r="C2551" s="31" t="s">
        <v>4785</v>
      </c>
      <c r="D2551" s="31"/>
      <c r="E2551" s="44" t="s">
        <v>3284</v>
      </c>
      <c r="F2551" s="43" t="s">
        <v>41</v>
      </c>
      <c r="G2551" s="84" t="s">
        <v>3249</v>
      </c>
      <c r="H2551" s="31">
        <v>2013</v>
      </c>
      <c r="I2551" s="207" t="s">
        <v>3338</v>
      </c>
      <c r="J2551" s="84" t="s">
        <v>3270</v>
      </c>
      <c r="K2551" s="31" t="s">
        <v>41</v>
      </c>
      <c r="L2551" s="31"/>
      <c r="M2551" s="169"/>
      <c r="N2551" s="148"/>
      <c r="O2551" s="106" t="s">
        <v>3284</v>
      </c>
      <c r="P2551" s="43">
        <v>2013</v>
      </c>
      <c r="Q2551" s="207" t="s">
        <v>3338</v>
      </c>
      <c r="R2551" s="84" t="s">
        <v>3270</v>
      </c>
      <c r="S2551" s="31" t="s">
        <v>41</v>
      </c>
      <c r="T2551" s="31"/>
      <c r="U2551" s="169"/>
      <c r="V2551" s="150"/>
      <c r="W2551" s="141" t="str" cm="1">
        <f t="array" ref="W2551">IF(SUM(LEN(B2551:V2551))=0,"",IF(OR(OR(ISBLANK(F2551),SUM(LEN(C2551),LEN(D2551))=0),AND(NOT(E2551="Unknown"),ISBLANK(J2551)),AND(NOT(O2551="Unknown"),ISBLANK(R2551))),"Missing Information", INDEX(Table15[Entire Service Line Classification], MATCH(SUMIFS(Table15[Unique ID],Table15[System-Owned Portion],E2551,Table15[If Material Anything Other than "Lead" in Column E,Was Material Ever Previously Lead?],G2551,Table15[Customer-Owned Portion],O2551),Table15[Unique ID],0),0)))</f>
        <v>Non-lead</v>
      </c>
      <c r="X2551"/>
    </row>
    <row r="2552" spans="2:24" ht="29" x14ac:dyDescent="0.35">
      <c r="B2552" s="146"/>
      <c r="C2552" s="31" t="s">
        <v>4786</v>
      </c>
      <c r="D2552" s="31"/>
      <c r="E2552" s="44" t="s">
        <v>3284</v>
      </c>
      <c r="F2552" s="43" t="s">
        <v>41</v>
      </c>
      <c r="G2552" s="84" t="s">
        <v>3249</v>
      </c>
      <c r="H2552" s="31">
        <v>2013</v>
      </c>
      <c r="I2552" s="207" t="s">
        <v>3338</v>
      </c>
      <c r="J2552" s="84" t="s">
        <v>3270</v>
      </c>
      <c r="K2552" s="31" t="s">
        <v>41</v>
      </c>
      <c r="L2552" s="31"/>
      <c r="M2552" s="169"/>
      <c r="N2552" s="148"/>
      <c r="O2552" s="106" t="s">
        <v>3284</v>
      </c>
      <c r="P2552" s="43">
        <v>2013</v>
      </c>
      <c r="Q2552" s="207" t="s">
        <v>3338</v>
      </c>
      <c r="R2552" s="84" t="s">
        <v>3270</v>
      </c>
      <c r="S2552" s="31" t="s">
        <v>41</v>
      </c>
      <c r="T2552" s="31"/>
      <c r="U2552" s="169"/>
      <c r="V2552" s="150"/>
      <c r="W2552" s="141" t="str" cm="1">
        <f t="array" ref="W2552">IF(SUM(LEN(B2552:V2552))=0,"",IF(OR(OR(ISBLANK(F2552),SUM(LEN(C2552),LEN(D2552))=0),AND(NOT(E2552="Unknown"),ISBLANK(J2552)),AND(NOT(O2552="Unknown"),ISBLANK(R2552))),"Missing Information", INDEX(Table15[Entire Service Line Classification], MATCH(SUMIFS(Table15[Unique ID],Table15[System-Owned Portion],E2552,Table15[If Material Anything Other than "Lead" in Column E,Was Material Ever Previously Lead?],G2552,Table15[Customer-Owned Portion],O2552),Table15[Unique ID],0),0)))</f>
        <v>Non-lead</v>
      </c>
      <c r="X2552"/>
    </row>
    <row r="2553" spans="2:24" ht="29" x14ac:dyDescent="0.35">
      <c r="B2553" s="146"/>
      <c r="C2553" s="31" t="s">
        <v>4787</v>
      </c>
      <c r="D2553" s="31"/>
      <c r="E2553" s="44" t="s">
        <v>3284</v>
      </c>
      <c r="F2553" s="43" t="s">
        <v>41</v>
      </c>
      <c r="G2553" s="84" t="s">
        <v>3249</v>
      </c>
      <c r="H2553" s="31">
        <v>2013</v>
      </c>
      <c r="I2553" s="207" t="s">
        <v>3338</v>
      </c>
      <c r="J2553" s="84" t="s">
        <v>3270</v>
      </c>
      <c r="K2553" s="31" t="s">
        <v>41</v>
      </c>
      <c r="L2553" s="31"/>
      <c r="M2553" s="169"/>
      <c r="N2553" s="148"/>
      <c r="O2553" s="106" t="s">
        <v>3284</v>
      </c>
      <c r="P2553" s="43">
        <v>2013</v>
      </c>
      <c r="Q2553" s="207" t="s">
        <v>3338</v>
      </c>
      <c r="R2553" s="84" t="s">
        <v>3270</v>
      </c>
      <c r="S2553" s="31" t="s">
        <v>41</v>
      </c>
      <c r="T2553" s="31"/>
      <c r="U2553" s="169"/>
      <c r="V2553" s="150"/>
      <c r="W2553" s="141" t="str" cm="1">
        <f t="array" ref="W2553">IF(SUM(LEN(B2553:V2553))=0,"",IF(OR(OR(ISBLANK(F2553),SUM(LEN(C2553),LEN(D2553))=0),AND(NOT(E2553="Unknown"),ISBLANK(J2553)),AND(NOT(O2553="Unknown"),ISBLANK(R2553))),"Missing Information", INDEX(Table15[Entire Service Line Classification], MATCH(SUMIFS(Table15[Unique ID],Table15[System-Owned Portion],E2553,Table15[If Material Anything Other than "Lead" in Column E,Was Material Ever Previously Lead?],G2553,Table15[Customer-Owned Portion],O2553),Table15[Unique ID],0),0)))</f>
        <v>Non-lead</v>
      </c>
      <c r="X2553"/>
    </row>
    <row r="2554" spans="2:24" ht="29" x14ac:dyDescent="0.35">
      <c r="B2554" s="146"/>
      <c r="C2554" s="31" t="s">
        <v>4788</v>
      </c>
      <c r="D2554" s="31"/>
      <c r="E2554" s="44" t="s">
        <v>3284</v>
      </c>
      <c r="F2554" s="43" t="s">
        <v>41</v>
      </c>
      <c r="G2554" s="84" t="s">
        <v>3249</v>
      </c>
      <c r="H2554" s="31">
        <v>2013</v>
      </c>
      <c r="I2554" s="207" t="s">
        <v>3338</v>
      </c>
      <c r="J2554" s="84" t="s">
        <v>3270</v>
      </c>
      <c r="K2554" s="31" t="s">
        <v>41</v>
      </c>
      <c r="L2554" s="31"/>
      <c r="M2554" s="169"/>
      <c r="N2554" s="148"/>
      <c r="O2554" s="106" t="s">
        <v>3284</v>
      </c>
      <c r="P2554" s="43">
        <v>2013</v>
      </c>
      <c r="Q2554" s="207" t="s">
        <v>3338</v>
      </c>
      <c r="R2554" s="84" t="s">
        <v>3270</v>
      </c>
      <c r="S2554" s="31" t="s">
        <v>41</v>
      </c>
      <c r="T2554" s="31"/>
      <c r="U2554" s="169"/>
      <c r="V2554" s="150"/>
      <c r="W2554" s="141" t="str" cm="1">
        <f t="array" ref="W2554">IF(SUM(LEN(B2554:V2554))=0,"",IF(OR(OR(ISBLANK(F2554),SUM(LEN(C2554),LEN(D2554))=0),AND(NOT(E2554="Unknown"),ISBLANK(J2554)),AND(NOT(O2554="Unknown"),ISBLANK(R2554))),"Missing Information", INDEX(Table15[Entire Service Line Classification], MATCH(SUMIFS(Table15[Unique ID],Table15[System-Owned Portion],E2554,Table15[If Material Anything Other than "Lead" in Column E,Was Material Ever Previously Lead?],G2554,Table15[Customer-Owned Portion],O2554),Table15[Unique ID],0),0)))</f>
        <v>Non-lead</v>
      </c>
      <c r="X2554"/>
    </row>
    <row r="2555" spans="2:24" ht="29" x14ac:dyDescent="0.35">
      <c r="B2555" s="146"/>
      <c r="C2555" s="31" t="s">
        <v>4789</v>
      </c>
      <c r="D2555" s="31"/>
      <c r="E2555" s="44" t="s">
        <v>3284</v>
      </c>
      <c r="F2555" s="43" t="s">
        <v>41</v>
      </c>
      <c r="G2555" s="84" t="s">
        <v>3249</v>
      </c>
      <c r="H2555" s="31">
        <v>2009</v>
      </c>
      <c r="I2555" s="207" t="s">
        <v>3338</v>
      </c>
      <c r="J2555" s="84" t="s">
        <v>3270</v>
      </c>
      <c r="K2555" s="31" t="s">
        <v>41</v>
      </c>
      <c r="L2555" s="31"/>
      <c r="M2555" s="169"/>
      <c r="N2555" s="148"/>
      <c r="O2555" s="106" t="s">
        <v>3284</v>
      </c>
      <c r="P2555" s="43">
        <v>2009</v>
      </c>
      <c r="Q2555" s="207" t="s">
        <v>3338</v>
      </c>
      <c r="R2555" s="84" t="s">
        <v>3270</v>
      </c>
      <c r="S2555" s="31" t="s">
        <v>41</v>
      </c>
      <c r="T2555" s="31"/>
      <c r="U2555" s="169"/>
      <c r="V2555" s="150"/>
      <c r="W2555" s="141" t="str" cm="1">
        <f t="array" ref="W2555">IF(SUM(LEN(B2555:V2555))=0,"",IF(OR(OR(ISBLANK(F2555),SUM(LEN(C2555),LEN(D2555))=0),AND(NOT(E2555="Unknown"),ISBLANK(J2555)),AND(NOT(O2555="Unknown"),ISBLANK(R2555))),"Missing Information", INDEX(Table15[Entire Service Line Classification], MATCH(SUMIFS(Table15[Unique ID],Table15[System-Owned Portion],E2555,Table15[If Material Anything Other than "Lead" in Column E,Was Material Ever Previously Lead?],G2555,Table15[Customer-Owned Portion],O2555),Table15[Unique ID],0),0)))</f>
        <v>Non-lead</v>
      </c>
      <c r="X2555"/>
    </row>
    <row r="2556" spans="2:24" ht="29" x14ac:dyDescent="0.35">
      <c r="B2556" s="146"/>
      <c r="C2556" s="31" t="s">
        <v>4790</v>
      </c>
      <c r="D2556" s="31"/>
      <c r="E2556" s="44" t="s">
        <v>3284</v>
      </c>
      <c r="F2556" s="43" t="s">
        <v>41</v>
      </c>
      <c r="G2556" s="84" t="s">
        <v>3249</v>
      </c>
      <c r="H2556" s="31" t="s">
        <v>6805</v>
      </c>
      <c r="I2556" s="207" t="s">
        <v>3338</v>
      </c>
      <c r="J2556" s="84" t="s">
        <v>3270</v>
      </c>
      <c r="K2556" s="31" t="s">
        <v>41</v>
      </c>
      <c r="L2556" s="31"/>
      <c r="M2556" s="169"/>
      <c r="N2556" s="148"/>
      <c r="O2556" s="106" t="s">
        <v>3284</v>
      </c>
      <c r="P2556" s="43" t="s">
        <v>6805</v>
      </c>
      <c r="Q2556" s="207" t="s">
        <v>3338</v>
      </c>
      <c r="R2556" s="84" t="s">
        <v>3270</v>
      </c>
      <c r="S2556" s="31" t="s">
        <v>41</v>
      </c>
      <c r="T2556" s="31"/>
      <c r="U2556" s="169"/>
      <c r="V2556" s="150"/>
      <c r="W2556" s="141" t="str" cm="1">
        <f t="array" ref="W2556">IF(SUM(LEN(B2556:V2556))=0,"",IF(OR(OR(ISBLANK(F2556),SUM(LEN(C2556),LEN(D2556))=0),AND(NOT(E2556="Unknown"),ISBLANK(J2556)),AND(NOT(O2556="Unknown"),ISBLANK(R2556))),"Missing Information", INDEX(Table15[Entire Service Line Classification], MATCH(SUMIFS(Table15[Unique ID],Table15[System-Owned Portion],E2556,Table15[If Material Anything Other than "Lead" in Column E,Was Material Ever Previously Lead?],G2556,Table15[Customer-Owned Portion],O2556),Table15[Unique ID],0),0)))</f>
        <v>Non-lead</v>
      </c>
      <c r="X2556"/>
    </row>
    <row r="2557" spans="2:24" ht="29" x14ac:dyDescent="0.35">
      <c r="B2557" s="146"/>
      <c r="C2557" s="31" t="s">
        <v>4791</v>
      </c>
      <c r="D2557" s="31"/>
      <c r="E2557" s="44" t="s">
        <v>3284</v>
      </c>
      <c r="F2557" s="43" t="s">
        <v>41</v>
      </c>
      <c r="G2557" s="84" t="s">
        <v>3249</v>
      </c>
      <c r="H2557" s="31" t="s">
        <v>6805</v>
      </c>
      <c r="I2557" s="207" t="s">
        <v>3338</v>
      </c>
      <c r="J2557" s="84" t="s">
        <v>3270</v>
      </c>
      <c r="K2557" s="31" t="s">
        <v>41</v>
      </c>
      <c r="L2557" s="31"/>
      <c r="M2557" s="169"/>
      <c r="N2557" s="148"/>
      <c r="O2557" s="106" t="s">
        <v>3284</v>
      </c>
      <c r="P2557" s="43" t="s">
        <v>6805</v>
      </c>
      <c r="Q2557" s="207" t="s">
        <v>3338</v>
      </c>
      <c r="R2557" s="84" t="s">
        <v>3270</v>
      </c>
      <c r="S2557" s="31" t="s">
        <v>41</v>
      </c>
      <c r="T2557" s="31"/>
      <c r="U2557" s="169"/>
      <c r="V2557" s="150"/>
      <c r="W2557" s="141" t="str" cm="1">
        <f t="array" ref="W2557">IF(SUM(LEN(B2557:V2557))=0,"",IF(OR(OR(ISBLANK(F2557),SUM(LEN(C2557),LEN(D2557))=0),AND(NOT(E2557="Unknown"),ISBLANK(J2557)),AND(NOT(O2557="Unknown"),ISBLANK(R2557))),"Missing Information", INDEX(Table15[Entire Service Line Classification], MATCH(SUMIFS(Table15[Unique ID],Table15[System-Owned Portion],E2557,Table15[If Material Anything Other than "Lead" in Column E,Was Material Ever Previously Lead?],G2557,Table15[Customer-Owned Portion],O2557),Table15[Unique ID],0),0)))</f>
        <v>Non-lead</v>
      </c>
      <c r="X2557"/>
    </row>
    <row r="2558" spans="2:24" ht="29" x14ac:dyDescent="0.35">
      <c r="B2558" s="146"/>
      <c r="C2558" s="31" t="s">
        <v>4792</v>
      </c>
      <c r="D2558" s="31"/>
      <c r="E2558" s="44" t="s">
        <v>3284</v>
      </c>
      <c r="F2558" s="43" t="s">
        <v>41</v>
      </c>
      <c r="G2558" s="84" t="s">
        <v>3249</v>
      </c>
      <c r="H2558" s="31">
        <v>2013</v>
      </c>
      <c r="I2558" s="207" t="s">
        <v>3338</v>
      </c>
      <c r="J2558" s="84" t="s">
        <v>3270</v>
      </c>
      <c r="K2558" s="31" t="s">
        <v>41</v>
      </c>
      <c r="L2558" s="31"/>
      <c r="M2558" s="169"/>
      <c r="N2558" s="148"/>
      <c r="O2558" s="106" t="s">
        <v>3284</v>
      </c>
      <c r="P2558" s="43">
        <v>2013</v>
      </c>
      <c r="Q2558" s="207" t="s">
        <v>3338</v>
      </c>
      <c r="R2558" s="84" t="s">
        <v>3270</v>
      </c>
      <c r="S2558" s="31" t="s">
        <v>41</v>
      </c>
      <c r="T2558" s="31"/>
      <c r="U2558" s="169"/>
      <c r="V2558" s="150"/>
      <c r="W2558" s="141" t="str" cm="1">
        <f t="array" ref="W2558">IF(SUM(LEN(B2558:V2558))=0,"",IF(OR(OR(ISBLANK(F2558),SUM(LEN(C2558),LEN(D2558))=0),AND(NOT(E2558="Unknown"),ISBLANK(J2558)),AND(NOT(O2558="Unknown"),ISBLANK(R2558))),"Missing Information", INDEX(Table15[Entire Service Line Classification], MATCH(SUMIFS(Table15[Unique ID],Table15[System-Owned Portion],E2558,Table15[If Material Anything Other than "Lead" in Column E,Was Material Ever Previously Lead?],G2558,Table15[Customer-Owned Portion],O2558),Table15[Unique ID],0),0)))</f>
        <v>Non-lead</v>
      </c>
      <c r="X2558"/>
    </row>
    <row r="2559" spans="2:24" ht="29" x14ac:dyDescent="0.35">
      <c r="B2559" s="146"/>
      <c r="C2559" s="31" t="s">
        <v>4793</v>
      </c>
      <c r="D2559" s="31"/>
      <c r="E2559" s="44" t="s">
        <v>3284</v>
      </c>
      <c r="F2559" s="43" t="s">
        <v>41</v>
      </c>
      <c r="G2559" s="84" t="s">
        <v>3249</v>
      </c>
      <c r="H2559" s="31">
        <v>2012</v>
      </c>
      <c r="I2559" s="207" t="s">
        <v>3338</v>
      </c>
      <c r="J2559" s="84" t="s">
        <v>3270</v>
      </c>
      <c r="K2559" s="31" t="s">
        <v>41</v>
      </c>
      <c r="L2559" s="31"/>
      <c r="M2559" s="169"/>
      <c r="N2559" s="148"/>
      <c r="O2559" s="106" t="s">
        <v>3284</v>
      </c>
      <c r="P2559" s="43">
        <v>2012</v>
      </c>
      <c r="Q2559" s="207" t="s">
        <v>3338</v>
      </c>
      <c r="R2559" s="84" t="s">
        <v>3270</v>
      </c>
      <c r="S2559" s="31" t="s">
        <v>41</v>
      </c>
      <c r="T2559" s="31"/>
      <c r="U2559" s="169"/>
      <c r="V2559" s="150"/>
      <c r="W2559" s="141" t="str" cm="1">
        <f t="array" ref="W2559">IF(SUM(LEN(B2559:V2559))=0,"",IF(OR(OR(ISBLANK(F2559),SUM(LEN(C2559),LEN(D2559))=0),AND(NOT(E2559="Unknown"),ISBLANK(J2559)),AND(NOT(O2559="Unknown"),ISBLANK(R2559))),"Missing Information", INDEX(Table15[Entire Service Line Classification], MATCH(SUMIFS(Table15[Unique ID],Table15[System-Owned Portion],E2559,Table15[If Material Anything Other than "Lead" in Column E,Was Material Ever Previously Lead?],G2559,Table15[Customer-Owned Portion],O2559),Table15[Unique ID],0),0)))</f>
        <v>Non-lead</v>
      </c>
      <c r="X2559"/>
    </row>
    <row r="2560" spans="2:24" ht="29" x14ac:dyDescent="0.35">
      <c r="B2560" s="146"/>
      <c r="C2560" s="31" t="s">
        <v>4794</v>
      </c>
      <c r="D2560" s="31"/>
      <c r="E2560" s="44" t="s">
        <v>3284</v>
      </c>
      <c r="F2560" s="43" t="s">
        <v>41</v>
      </c>
      <c r="G2560" s="84" t="s">
        <v>3249</v>
      </c>
      <c r="H2560" s="31">
        <v>2013</v>
      </c>
      <c r="I2560" s="207" t="s">
        <v>3338</v>
      </c>
      <c r="J2560" s="84" t="s">
        <v>3270</v>
      </c>
      <c r="K2560" s="31" t="s">
        <v>41</v>
      </c>
      <c r="L2560" s="31"/>
      <c r="M2560" s="169"/>
      <c r="N2560" s="148"/>
      <c r="O2560" s="106" t="s">
        <v>3284</v>
      </c>
      <c r="P2560" s="43">
        <v>2013</v>
      </c>
      <c r="Q2560" s="207" t="s">
        <v>3338</v>
      </c>
      <c r="R2560" s="84" t="s">
        <v>3270</v>
      </c>
      <c r="S2560" s="31" t="s">
        <v>41</v>
      </c>
      <c r="T2560" s="31"/>
      <c r="U2560" s="169"/>
      <c r="V2560" s="150"/>
      <c r="W2560" s="141" t="str" cm="1">
        <f t="array" ref="W2560">IF(SUM(LEN(B2560:V2560))=0,"",IF(OR(OR(ISBLANK(F2560),SUM(LEN(C2560),LEN(D2560))=0),AND(NOT(E2560="Unknown"),ISBLANK(J2560)),AND(NOT(O2560="Unknown"),ISBLANK(R2560))),"Missing Information", INDEX(Table15[Entire Service Line Classification], MATCH(SUMIFS(Table15[Unique ID],Table15[System-Owned Portion],E2560,Table15[If Material Anything Other than "Lead" in Column E,Was Material Ever Previously Lead?],G2560,Table15[Customer-Owned Portion],O2560),Table15[Unique ID],0),0)))</f>
        <v>Non-lead</v>
      </c>
      <c r="X2560"/>
    </row>
    <row r="2561" spans="2:24" ht="29" x14ac:dyDescent="0.35">
      <c r="B2561" s="146"/>
      <c r="C2561" s="31" t="s">
        <v>4795</v>
      </c>
      <c r="D2561" s="31"/>
      <c r="E2561" s="44" t="s">
        <v>3284</v>
      </c>
      <c r="F2561" s="43" t="s">
        <v>41</v>
      </c>
      <c r="G2561" s="84" t="s">
        <v>3249</v>
      </c>
      <c r="H2561" s="31">
        <v>2012</v>
      </c>
      <c r="I2561" s="207" t="s">
        <v>3338</v>
      </c>
      <c r="J2561" s="84" t="s">
        <v>3270</v>
      </c>
      <c r="K2561" s="31" t="s">
        <v>41</v>
      </c>
      <c r="L2561" s="31"/>
      <c r="M2561" s="169"/>
      <c r="N2561" s="148"/>
      <c r="O2561" s="106" t="s">
        <v>3284</v>
      </c>
      <c r="P2561" s="43">
        <v>2012</v>
      </c>
      <c r="Q2561" s="207" t="s">
        <v>3338</v>
      </c>
      <c r="R2561" s="84" t="s">
        <v>3270</v>
      </c>
      <c r="S2561" s="31" t="s">
        <v>41</v>
      </c>
      <c r="T2561" s="31"/>
      <c r="U2561" s="169"/>
      <c r="V2561" s="150"/>
      <c r="W2561" s="141" t="str" cm="1">
        <f t="array" ref="W2561">IF(SUM(LEN(B2561:V2561))=0,"",IF(OR(OR(ISBLANK(F2561),SUM(LEN(C2561),LEN(D2561))=0),AND(NOT(E2561="Unknown"),ISBLANK(J2561)),AND(NOT(O2561="Unknown"),ISBLANK(R2561))),"Missing Information", INDEX(Table15[Entire Service Line Classification], MATCH(SUMIFS(Table15[Unique ID],Table15[System-Owned Portion],E2561,Table15[If Material Anything Other than "Lead" in Column E,Was Material Ever Previously Lead?],G2561,Table15[Customer-Owned Portion],O2561),Table15[Unique ID],0),0)))</f>
        <v>Non-lead</v>
      </c>
      <c r="X2561"/>
    </row>
    <row r="2562" spans="2:24" ht="29" x14ac:dyDescent="0.35">
      <c r="B2562" s="146"/>
      <c r="C2562" s="31" t="s">
        <v>4796</v>
      </c>
      <c r="D2562" s="31"/>
      <c r="E2562" s="44" t="s">
        <v>3284</v>
      </c>
      <c r="F2562" s="43" t="s">
        <v>41</v>
      </c>
      <c r="G2562" s="84" t="s">
        <v>3249</v>
      </c>
      <c r="H2562" s="31">
        <v>2013</v>
      </c>
      <c r="I2562" s="207" t="s">
        <v>3338</v>
      </c>
      <c r="J2562" s="84" t="s">
        <v>3270</v>
      </c>
      <c r="K2562" s="31" t="s">
        <v>41</v>
      </c>
      <c r="L2562" s="31"/>
      <c r="M2562" s="169"/>
      <c r="N2562" s="148"/>
      <c r="O2562" s="106" t="s">
        <v>3284</v>
      </c>
      <c r="P2562" s="43">
        <v>2013</v>
      </c>
      <c r="Q2562" s="207" t="s">
        <v>3338</v>
      </c>
      <c r="R2562" s="84" t="s">
        <v>3270</v>
      </c>
      <c r="S2562" s="31" t="s">
        <v>41</v>
      </c>
      <c r="T2562" s="31"/>
      <c r="U2562" s="169"/>
      <c r="V2562" s="150"/>
      <c r="W2562" s="141" t="str" cm="1">
        <f t="array" ref="W2562">IF(SUM(LEN(B2562:V2562))=0,"",IF(OR(OR(ISBLANK(F2562),SUM(LEN(C2562),LEN(D2562))=0),AND(NOT(E2562="Unknown"),ISBLANK(J2562)),AND(NOT(O2562="Unknown"),ISBLANK(R2562))),"Missing Information", INDEX(Table15[Entire Service Line Classification], MATCH(SUMIFS(Table15[Unique ID],Table15[System-Owned Portion],E2562,Table15[If Material Anything Other than "Lead" in Column E,Was Material Ever Previously Lead?],G2562,Table15[Customer-Owned Portion],O2562),Table15[Unique ID],0),0)))</f>
        <v>Non-lead</v>
      </c>
      <c r="X2562"/>
    </row>
    <row r="2563" spans="2:24" ht="29" x14ac:dyDescent="0.35">
      <c r="B2563" s="146"/>
      <c r="C2563" s="31" t="s">
        <v>4797</v>
      </c>
      <c r="D2563" s="31"/>
      <c r="E2563" s="44" t="s">
        <v>3284</v>
      </c>
      <c r="F2563" s="43" t="s">
        <v>41</v>
      </c>
      <c r="G2563" s="84" t="s">
        <v>3249</v>
      </c>
      <c r="H2563" s="31">
        <v>2014</v>
      </c>
      <c r="I2563" s="207" t="s">
        <v>3338</v>
      </c>
      <c r="J2563" s="84" t="s">
        <v>3270</v>
      </c>
      <c r="K2563" s="31" t="s">
        <v>41</v>
      </c>
      <c r="L2563" s="31"/>
      <c r="M2563" s="169"/>
      <c r="N2563" s="148"/>
      <c r="O2563" s="106" t="s">
        <v>3284</v>
      </c>
      <c r="P2563" s="43">
        <v>2014</v>
      </c>
      <c r="Q2563" s="207" t="s">
        <v>3338</v>
      </c>
      <c r="R2563" s="84" t="s">
        <v>3270</v>
      </c>
      <c r="S2563" s="31" t="s">
        <v>41</v>
      </c>
      <c r="T2563" s="31"/>
      <c r="U2563" s="169"/>
      <c r="V2563" s="150"/>
      <c r="W2563" s="141" t="str" cm="1">
        <f t="array" ref="W2563">IF(SUM(LEN(B2563:V2563))=0,"",IF(OR(OR(ISBLANK(F2563),SUM(LEN(C2563),LEN(D2563))=0),AND(NOT(E2563="Unknown"),ISBLANK(J2563)),AND(NOT(O2563="Unknown"),ISBLANK(R2563))),"Missing Information", INDEX(Table15[Entire Service Line Classification], MATCH(SUMIFS(Table15[Unique ID],Table15[System-Owned Portion],E2563,Table15[If Material Anything Other than "Lead" in Column E,Was Material Ever Previously Lead?],G2563,Table15[Customer-Owned Portion],O2563),Table15[Unique ID],0),0)))</f>
        <v>Non-lead</v>
      </c>
      <c r="X2563"/>
    </row>
    <row r="2564" spans="2:24" ht="29" x14ac:dyDescent="0.35">
      <c r="B2564" s="146"/>
      <c r="C2564" s="31" t="s">
        <v>4798</v>
      </c>
      <c r="D2564" s="31"/>
      <c r="E2564" s="44" t="s">
        <v>3284</v>
      </c>
      <c r="F2564" s="43" t="s">
        <v>41</v>
      </c>
      <c r="G2564" s="84" t="s">
        <v>3249</v>
      </c>
      <c r="H2564" s="31">
        <v>2014</v>
      </c>
      <c r="I2564" s="207" t="s">
        <v>3338</v>
      </c>
      <c r="J2564" s="84" t="s">
        <v>3270</v>
      </c>
      <c r="K2564" s="31" t="s">
        <v>41</v>
      </c>
      <c r="L2564" s="31"/>
      <c r="M2564" s="169"/>
      <c r="N2564" s="148"/>
      <c r="O2564" s="106" t="s">
        <v>3284</v>
      </c>
      <c r="P2564" s="43">
        <v>2014</v>
      </c>
      <c r="Q2564" s="207" t="s">
        <v>3338</v>
      </c>
      <c r="R2564" s="84" t="s">
        <v>3270</v>
      </c>
      <c r="S2564" s="31" t="s">
        <v>41</v>
      </c>
      <c r="T2564" s="31"/>
      <c r="U2564" s="169"/>
      <c r="V2564" s="150"/>
      <c r="W2564" s="141" t="str" cm="1">
        <f t="array" ref="W2564">IF(SUM(LEN(B2564:V2564))=0,"",IF(OR(OR(ISBLANK(F2564),SUM(LEN(C2564),LEN(D2564))=0),AND(NOT(E2564="Unknown"),ISBLANK(J2564)),AND(NOT(O2564="Unknown"),ISBLANK(R2564))),"Missing Information", INDEX(Table15[Entire Service Line Classification], MATCH(SUMIFS(Table15[Unique ID],Table15[System-Owned Portion],E2564,Table15[If Material Anything Other than "Lead" in Column E,Was Material Ever Previously Lead?],G2564,Table15[Customer-Owned Portion],O2564),Table15[Unique ID],0),0)))</f>
        <v>Non-lead</v>
      </c>
      <c r="X2564"/>
    </row>
    <row r="2565" spans="2:24" ht="29" x14ac:dyDescent="0.35">
      <c r="B2565" s="146"/>
      <c r="C2565" s="31" t="s">
        <v>4799</v>
      </c>
      <c r="D2565" s="31"/>
      <c r="E2565" s="44" t="s">
        <v>3284</v>
      </c>
      <c r="F2565" s="43" t="s">
        <v>41</v>
      </c>
      <c r="G2565" s="84" t="s">
        <v>3249</v>
      </c>
      <c r="H2565" s="31">
        <v>2014</v>
      </c>
      <c r="I2565" s="207" t="s">
        <v>3338</v>
      </c>
      <c r="J2565" s="84" t="s">
        <v>3270</v>
      </c>
      <c r="K2565" s="31" t="s">
        <v>41</v>
      </c>
      <c r="L2565" s="31"/>
      <c r="M2565" s="169"/>
      <c r="N2565" s="148"/>
      <c r="O2565" s="106" t="s">
        <v>3284</v>
      </c>
      <c r="P2565" s="43">
        <v>2014</v>
      </c>
      <c r="Q2565" s="207" t="s">
        <v>3338</v>
      </c>
      <c r="R2565" s="84" t="s">
        <v>3270</v>
      </c>
      <c r="S2565" s="31" t="s">
        <v>41</v>
      </c>
      <c r="T2565" s="31"/>
      <c r="U2565" s="169"/>
      <c r="V2565" s="150"/>
      <c r="W2565" s="141" t="str" cm="1">
        <f t="array" ref="W2565">IF(SUM(LEN(B2565:V2565))=0,"",IF(OR(OR(ISBLANK(F2565),SUM(LEN(C2565),LEN(D2565))=0),AND(NOT(E2565="Unknown"),ISBLANK(J2565)),AND(NOT(O2565="Unknown"),ISBLANK(R2565))),"Missing Information", INDEX(Table15[Entire Service Line Classification], MATCH(SUMIFS(Table15[Unique ID],Table15[System-Owned Portion],E2565,Table15[If Material Anything Other than "Lead" in Column E,Was Material Ever Previously Lead?],G2565,Table15[Customer-Owned Portion],O2565),Table15[Unique ID],0),0)))</f>
        <v>Non-lead</v>
      </c>
      <c r="X2565"/>
    </row>
    <row r="2566" spans="2:24" x14ac:dyDescent="0.35">
      <c r="B2566" s="146"/>
      <c r="C2566" s="31" t="s">
        <v>4800</v>
      </c>
      <c r="D2566" s="31"/>
      <c r="E2566" s="44" t="s">
        <v>3203</v>
      </c>
      <c r="F2566" s="43" t="s">
        <v>3283</v>
      </c>
      <c r="G2566" s="84" t="s">
        <v>3249</v>
      </c>
      <c r="H2566" s="31">
        <v>1950</v>
      </c>
      <c r="I2566" s="207" t="s">
        <v>3337</v>
      </c>
      <c r="J2566" s="84"/>
      <c r="K2566" s="31" t="s">
        <v>41</v>
      </c>
      <c r="L2566" s="31"/>
      <c r="M2566" s="169"/>
      <c r="N2566" s="148"/>
      <c r="O2566" s="106" t="s">
        <v>3203</v>
      </c>
      <c r="P2566" s="43">
        <v>1950</v>
      </c>
      <c r="Q2566" s="207" t="s">
        <v>3337</v>
      </c>
      <c r="R2566" s="84" t="s">
        <v>3203</v>
      </c>
      <c r="S2566" s="31" t="s">
        <v>41</v>
      </c>
      <c r="T2566" s="31"/>
      <c r="U2566" s="169"/>
      <c r="V2566" s="150"/>
      <c r="W2566" s="141" t="str" cm="1">
        <f t="array" ref="W2566">IF(SUM(LEN(B2566:V2566))=0,"",IF(OR(OR(ISBLANK(F2566),SUM(LEN(C2566),LEN(D2566))=0),AND(NOT(E2566="Unknown"),ISBLANK(J2566)),AND(NOT(O2566="Unknown"),ISBLANK(R2566))),"Missing Information", INDEX(Table15[Entire Service Line Classification], MATCH(SUMIFS(Table15[Unique ID],Table15[System-Owned Portion],E2566,Table15[If Material Anything Other than "Lead" in Column E,Was Material Ever Previously Lead?],G2566,Table15[Customer-Owned Portion],O2566),Table15[Unique ID],0),0)))</f>
        <v>Lead Status Unknown</v>
      </c>
      <c r="X2566"/>
    </row>
    <row r="2567" spans="2:24" ht="29" x14ac:dyDescent="0.35">
      <c r="B2567" s="146"/>
      <c r="C2567" s="31" t="s">
        <v>4801</v>
      </c>
      <c r="D2567" s="31"/>
      <c r="E2567" s="44" t="s">
        <v>3284</v>
      </c>
      <c r="F2567" s="43" t="s">
        <v>41</v>
      </c>
      <c r="G2567" s="84" t="s">
        <v>3249</v>
      </c>
      <c r="H2567" s="31">
        <v>2014</v>
      </c>
      <c r="I2567" s="207" t="s">
        <v>3338</v>
      </c>
      <c r="J2567" s="84" t="s">
        <v>3270</v>
      </c>
      <c r="K2567" s="31" t="s">
        <v>41</v>
      </c>
      <c r="L2567" s="31"/>
      <c r="M2567" s="169"/>
      <c r="N2567" s="148"/>
      <c r="O2567" s="106" t="s">
        <v>3284</v>
      </c>
      <c r="P2567" s="43">
        <v>2014</v>
      </c>
      <c r="Q2567" s="207" t="s">
        <v>3338</v>
      </c>
      <c r="R2567" s="84" t="s">
        <v>3270</v>
      </c>
      <c r="S2567" s="31" t="s">
        <v>41</v>
      </c>
      <c r="T2567" s="31"/>
      <c r="U2567" s="169"/>
      <c r="V2567" s="150"/>
      <c r="W2567" s="141" t="str" cm="1">
        <f t="array" ref="W2567">IF(SUM(LEN(B2567:V2567))=0,"",IF(OR(OR(ISBLANK(F2567),SUM(LEN(C2567),LEN(D2567))=0),AND(NOT(E2567="Unknown"),ISBLANK(J2567)),AND(NOT(O2567="Unknown"),ISBLANK(R2567))),"Missing Information", INDEX(Table15[Entire Service Line Classification], MATCH(SUMIFS(Table15[Unique ID],Table15[System-Owned Portion],E2567,Table15[If Material Anything Other than "Lead" in Column E,Was Material Ever Previously Lead?],G2567,Table15[Customer-Owned Portion],O2567),Table15[Unique ID],0),0)))</f>
        <v>Non-lead</v>
      </c>
      <c r="X2567"/>
    </row>
    <row r="2568" spans="2:24" ht="29" x14ac:dyDescent="0.35">
      <c r="B2568" s="146"/>
      <c r="C2568" s="31" t="s">
        <v>4802</v>
      </c>
      <c r="D2568" s="31"/>
      <c r="E2568" s="44" t="s">
        <v>3284</v>
      </c>
      <c r="F2568" s="43" t="s">
        <v>41</v>
      </c>
      <c r="G2568" s="84" t="s">
        <v>3249</v>
      </c>
      <c r="H2568" s="31">
        <v>2013</v>
      </c>
      <c r="I2568" s="207" t="s">
        <v>3338</v>
      </c>
      <c r="J2568" s="84" t="s">
        <v>3270</v>
      </c>
      <c r="K2568" s="31" t="s">
        <v>41</v>
      </c>
      <c r="L2568" s="31"/>
      <c r="M2568" s="169"/>
      <c r="N2568" s="148"/>
      <c r="O2568" s="106" t="s">
        <v>3284</v>
      </c>
      <c r="P2568" s="43">
        <v>2013</v>
      </c>
      <c r="Q2568" s="207" t="s">
        <v>3338</v>
      </c>
      <c r="R2568" s="84" t="s">
        <v>3270</v>
      </c>
      <c r="S2568" s="31" t="s">
        <v>41</v>
      </c>
      <c r="T2568" s="31"/>
      <c r="U2568" s="169"/>
      <c r="V2568" s="150"/>
      <c r="W2568" s="141" t="str" cm="1">
        <f t="array" ref="W2568">IF(SUM(LEN(B2568:V2568))=0,"",IF(OR(OR(ISBLANK(F2568),SUM(LEN(C2568),LEN(D2568))=0),AND(NOT(E2568="Unknown"),ISBLANK(J2568)),AND(NOT(O2568="Unknown"),ISBLANK(R2568))),"Missing Information", INDEX(Table15[Entire Service Line Classification], MATCH(SUMIFS(Table15[Unique ID],Table15[System-Owned Portion],E2568,Table15[If Material Anything Other than "Lead" in Column E,Was Material Ever Previously Lead?],G2568,Table15[Customer-Owned Portion],O2568),Table15[Unique ID],0),0)))</f>
        <v>Non-lead</v>
      </c>
      <c r="X2568"/>
    </row>
    <row r="2569" spans="2:24" ht="29" x14ac:dyDescent="0.35">
      <c r="B2569" s="146"/>
      <c r="C2569" s="31" t="s">
        <v>4803</v>
      </c>
      <c r="D2569" s="31"/>
      <c r="E2569" s="44" t="s">
        <v>3284</v>
      </c>
      <c r="F2569" s="43" t="s">
        <v>41</v>
      </c>
      <c r="G2569" s="84" t="s">
        <v>3249</v>
      </c>
      <c r="H2569" s="31">
        <v>2012</v>
      </c>
      <c r="I2569" s="207" t="s">
        <v>3338</v>
      </c>
      <c r="J2569" s="84" t="s">
        <v>3270</v>
      </c>
      <c r="K2569" s="31" t="s">
        <v>41</v>
      </c>
      <c r="L2569" s="31"/>
      <c r="M2569" s="169"/>
      <c r="N2569" s="148"/>
      <c r="O2569" s="106" t="s">
        <v>3284</v>
      </c>
      <c r="P2569" s="43">
        <v>2012</v>
      </c>
      <c r="Q2569" s="207" t="s">
        <v>3338</v>
      </c>
      <c r="R2569" s="84" t="s">
        <v>3270</v>
      </c>
      <c r="S2569" s="31" t="s">
        <v>41</v>
      </c>
      <c r="T2569" s="31"/>
      <c r="U2569" s="169"/>
      <c r="V2569" s="150"/>
      <c r="W2569" s="141" t="str" cm="1">
        <f t="array" ref="W2569">IF(SUM(LEN(B2569:V2569))=0,"",IF(OR(OR(ISBLANK(F2569),SUM(LEN(C2569),LEN(D2569))=0),AND(NOT(E2569="Unknown"),ISBLANK(J2569)),AND(NOT(O2569="Unknown"),ISBLANK(R2569))),"Missing Information", INDEX(Table15[Entire Service Line Classification], MATCH(SUMIFS(Table15[Unique ID],Table15[System-Owned Portion],E2569,Table15[If Material Anything Other than "Lead" in Column E,Was Material Ever Previously Lead?],G2569,Table15[Customer-Owned Portion],O2569),Table15[Unique ID],0),0)))</f>
        <v>Non-lead</v>
      </c>
      <c r="X2569"/>
    </row>
    <row r="2570" spans="2:24" ht="29" x14ac:dyDescent="0.35">
      <c r="B2570" s="146"/>
      <c r="C2570" s="31" t="s">
        <v>4804</v>
      </c>
      <c r="D2570" s="31"/>
      <c r="E2570" s="44" t="s">
        <v>3284</v>
      </c>
      <c r="F2570" s="43" t="s">
        <v>41</v>
      </c>
      <c r="G2570" s="84" t="s">
        <v>3249</v>
      </c>
      <c r="H2570" s="31">
        <v>2013</v>
      </c>
      <c r="I2570" s="207" t="s">
        <v>3338</v>
      </c>
      <c r="J2570" s="84" t="s">
        <v>3270</v>
      </c>
      <c r="K2570" s="31" t="s">
        <v>41</v>
      </c>
      <c r="L2570" s="31"/>
      <c r="M2570" s="169"/>
      <c r="N2570" s="148"/>
      <c r="O2570" s="106" t="s">
        <v>3284</v>
      </c>
      <c r="P2570" s="43">
        <v>2013</v>
      </c>
      <c r="Q2570" s="207" t="s">
        <v>3338</v>
      </c>
      <c r="R2570" s="84" t="s">
        <v>3270</v>
      </c>
      <c r="S2570" s="31" t="s">
        <v>41</v>
      </c>
      <c r="T2570" s="31"/>
      <c r="U2570" s="169"/>
      <c r="V2570" s="150"/>
      <c r="W2570" s="141" t="str" cm="1">
        <f t="array" ref="W2570">IF(SUM(LEN(B2570:V2570))=0,"",IF(OR(OR(ISBLANK(F2570),SUM(LEN(C2570),LEN(D2570))=0),AND(NOT(E2570="Unknown"),ISBLANK(J2570)),AND(NOT(O2570="Unknown"),ISBLANK(R2570))),"Missing Information", INDEX(Table15[Entire Service Line Classification], MATCH(SUMIFS(Table15[Unique ID],Table15[System-Owned Portion],E2570,Table15[If Material Anything Other than "Lead" in Column E,Was Material Ever Previously Lead?],G2570,Table15[Customer-Owned Portion],O2570),Table15[Unique ID],0),0)))</f>
        <v>Non-lead</v>
      </c>
      <c r="X2570"/>
    </row>
    <row r="2571" spans="2:24" ht="29" x14ac:dyDescent="0.35">
      <c r="B2571" s="146"/>
      <c r="C2571" s="31" t="s">
        <v>4805</v>
      </c>
      <c r="D2571" s="31"/>
      <c r="E2571" s="44" t="s">
        <v>3284</v>
      </c>
      <c r="F2571" s="43" t="s">
        <v>41</v>
      </c>
      <c r="G2571" s="84" t="s">
        <v>3249</v>
      </c>
      <c r="H2571" s="31">
        <v>2013</v>
      </c>
      <c r="I2571" s="207" t="s">
        <v>3338</v>
      </c>
      <c r="J2571" s="84" t="s">
        <v>3270</v>
      </c>
      <c r="K2571" s="31" t="s">
        <v>41</v>
      </c>
      <c r="L2571" s="31"/>
      <c r="M2571" s="169"/>
      <c r="N2571" s="148"/>
      <c r="O2571" s="106" t="s">
        <v>3284</v>
      </c>
      <c r="P2571" s="43">
        <v>2013</v>
      </c>
      <c r="Q2571" s="207" t="s">
        <v>3338</v>
      </c>
      <c r="R2571" s="84" t="s">
        <v>3270</v>
      </c>
      <c r="S2571" s="31" t="s">
        <v>41</v>
      </c>
      <c r="T2571" s="31"/>
      <c r="U2571" s="169"/>
      <c r="V2571" s="150"/>
      <c r="W2571" s="141" t="str" cm="1">
        <f t="array" ref="W2571">IF(SUM(LEN(B2571:V2571))=0,"",IF(OR(OR(ISBLANK(F2571),SUM(LEN(C2571),LEN(D2571))=0),AND(NOT(E2571="Unknown"),ISBLANK(J2571)),AND(NOT(O2571="Unknown"),ISBLANK(R2571))),"Missing Information", INDEX(Table15[Entire Service Line Classification], MATCH(SUMIFS(Table15[Unique ID],Table15[System-Owned Portion],E2571,Table15[If Material Anything Other than "Lead" in Column E,Was Material Ever Previously Lead?],G2571,Table15[Customer-Owned Portion],O2571),Table15[Unique ID],0),0)))</f>
        <v>Non-lead</v>
      </c>
      <c r="X2571"/>
    </row>
    <row r="2572" spans="2:24" ht="29" x14ac:dyDescent="0.35">
      <c r="B2572" s="146"/>
      <c r="C2572" s="31" t="s">
        <v>4806</v>
      </c>
      <c r="D2572" s="31"/>
      <c r="E2572" s="44" t="s">
        <v>3284</v>
      </c>
      <c r="F2572" s="43" t="s">
        <v>41</v>
      </c>
      <c r="G2572" s="84" t="s">
        <v>3249</v>
      </c>
      <c r="H2572" s="31">
        <v>2013</v>
      </c>
      <c r="I2572" s="207" t="s">
        <v>3338</v>
      </c>
      <c r="J2572" s="84" t="s">
        <v>3270</v>
      </c>
      <c r="K2572" s="31" t="s">
        <v>41</v>
      </c>
      <c r="L2572" s="31"/>
      <c r="M2572" s="169"/>
      <c r="N2572" s="148"/>
      <c r="O2572" s="106" t="s">
        <v>3284</v>
      </c>
      <c r="P2572" s="43">
        <v>2013</v>
      </c>
      <c r="Q2572" s="207" t="s">
        <v>3338</v>
      </c>
      <c r="R2572" s="84" t="s">
        <v>3270</v>
      </c>
      <c r="S2572" s="31" t="s">
        <v>41</v>
      </c>
      <c r="T2572" s="31"/>
      <c r="U2572" s="169"/>
      <c r="V2572" s="150"/>
      <c r="W2572" s="141" t="str" cm="1">
        <f t="array" ref="W2572">IF(SUM(LEN(B2572:V2572))=0,"",IF(OR(OR(ISBLANK(F2572),SUM(LEN(C2572),LEN(D2572))=0),AND(NOT(E2572="Unknown"),ISBLANK(J2572)),AND(NOT(O2572="Unknown"),ISBLANK(R2572))),"Missing Information", INDEX(Table15[Entire Service Line Classification], MATCH(SUMIFS(Table15[Unique ID],Table15[System-Owned Portion],E2572,Table15[If Material Anything Other than "Lead" in Column E,Was Material Ever Previously Lead?],G2572,Table15[Customer-Owned Portion],O2572),Table15[Unique ID],0),0)))</f>
        <v>Non-lead</v>
      </c>
      <c r="X2572"/>
    </row>
    <row r="2573" spans="2:24" ht="29" x14ac:dyDescent="0.35">
      <c r="B2573" s="146"/>
      <c r="C2573" s="31" t="s">
        <v>4807</v>
      </c>
      <c r="D2573" s="31"/>
      <c r="E2573" s="44" t="s">
        <v>3284</v>
      </c>
      <c r="F2573" s="43" t="s">
        <v>41</v>
      </c>
      <c r="G2573" s="84" t="s">
        <v>3249</v>
      </c>
      <c r="H2573" s="31">
        <v>2013</v>
      </c>
      <c r="I2573" s="207" t="s">
        <v>3338</v>
      </c>
      <c r="J2573" s="84" t="s">
        <v>3270</v>
      </c>
      <c r="K2573" s="31" t="s">
        <v>41</v>
      </c>
      <c r="L2573" s="31"/>
      <c r="M2573" s="169"/>
      <c r="N2573" s="148"/>
      <c r="O2573" s="106" t="s">
        <v>3284</v>
      </c>
      <c r="P2573" s="43">
        <v>2013</v>
      </c>
      <c r="Q2573" s="207" t="s">
        <v>3338</v>
      </c>
      <c r="R2573" s="84" t="s">
        <v>3270</v>
      </c>
      <c r="S2573" s="31" t="s">
        <v>41</v>
      </c>
      <c r="T2573" s="31"/>
      <c r="U2573" s="169"/>
      <c r="V2573" s="150"/>
      <c r="W2573" s="141" t="str" cm="1">
        <f t="array" ref="W2573">IF(SUM(LEN(B2573:V2573))=0,"",IF(OR(OR(ISBLANK(F2573),SUM(LEN(C2573),LEN(D2573))=0),AND(NOT(E2573="Unknown"),ISBLANK(J2573)),AND(NOT(O2573="Unknown"),ISBLANK(R2573))),"Missing Information", INDEX(Table15[Entire Service Line Classification], MATCH(SUMIFS(Table15[Unique ID],Table15[System-Owned Portion],E2573,Table15[If Material Anything Other than "Lead" in Column E,Was Material Ever Previously Lead?],G2573,Table15[Customer-Owned Portion],O2573),Table15[Unique ID],0),0)))</f>
        <v>Non-lead</v>
      </c>
      <c r="X2573"/>
    </row>
    <row r="2574" spans="2:24" ht="29" x14ac:dyDescent="0.35">
      <c r="B2574" s="146"/>
      <c r="C2574" s="31" t="s">
        <v>4808</v>
      </c>
      <c r="D2574" s="31"/>
      <c r="E2574" s="44" t="s">
        <v>3284</v>
      </c>
      <c r="F2574" s="43" t="s">
        <v>41</v>
      </c>
      <c r="G2574" s="84" t="s">
        <v>3249</v>
      </c>
      <c r="H2574" s="31">
        <v>2013</v>
      </c>
      <c r="I2574" s="207" t="s">
        <v>3338</v>
      </c>
      <c r="J2574" s="84" t="s">
        <v>3270</v>
      </c>
      <c r="K2574" s="31" t="s">
        <v>41</v>
      </c>
      <c r="L2574" s="31"/>
      <c r="M2574" s="169"/>
      <c r="N2574" s="148"/>
      <c r="O2574" s="106" t="s">
        <v>3284</v>
      </c>
      <c r="P2574" s="43">
        <v>2013</v>
      </c>
      <c r="Q2574" s="207" t="s">
        <v>3338</v>
      </c>
      <c r="R2574" s="84" t="s">
        <v>3270</v>
      </c>
      <c r="S2574" s="31" t="s">
        <v>41</v>
      </c>
      <c r="T2574" s="31"/>
      <c r="U2574" s="169"/>
      <c r="V2574" s="150"/>
      <c r="W2574" s="141" t="str" cm="1">
        <f t="array" ref="W2574">IF(SUM(LEN(B2574:V2574))=0,"",IF(OR(OR(ISBLANK(F2574),SUM(LEN(C2574),LEN(D2574))=0),AND(NOT(E2574="Unknown"),ISBLANK(J2574)),AND(NOT(O2574="Unknown"),ISBLANK(R2574))),"Missing Information", INDEX(Table15[Entire Service Line Classification], MATCH(SUMIFS(Table15[Unique ID],Table15[System-Owned Portion],E2574,Table15[If Material Anything Other than "Lead" in Column E,Was Material Ever Previously Lead?],G2574,Table15[Customer-Owned Portion],O2574),Table15[Unique ID],0),0)))</f>
        <v>Non-lead</v>
      </c>
      <c r="X2574"/>
    </row>
    <row r="2575" spans="2:24" ht="29" x14ac:dyDescent="0.35">
      <c r="B2575" s="146"/>
      <c r="C2575" s="31" t="s">
        <v>4809</v>
      </c>
      <c r="D2575" s="31"/>
      <c r="E2575" s="44" t="s">
        <v>3284</v>
      </c>
      <c r="F2575" s="43" t="s">
        <v>41</v>
      </c>
      <c r="G2575" s="84" t="s">
        <v>3249</v>
      </c>
      <c r="H2575" s="31">
        <v>2008</v>
      </c>
      <c r="I2575" s="207" t="s">
        <v>3338</v>
      </c>
      <c r="J2575" s="84" t="s">
        <v>3270</v>
      </c>
      <c r="K2575" s="31" t="s">
        <v>41</v>
      </c>
      <c r="L2575" s="31"/>
      <c r="M2575" s="169"/>
      <c r="N2575" s="148"/>
      <c r="O2575" s="106" t="s">
        <v>3284</v>
      </c>
      <c r="P2575" s="43">
        <v>2008</v>
      </c>
      <c r="Q2575" s="207" t="s">
        <v>3338</v>
      </c>
      <c r="R2575" s="84" t="s">
        <v>3270</v>
      </c>
      <c r="S2575" s="31" t="s">
        <v>41</v>
      </c>
      <c r="T2575" s="31"/>
      <c r="U2575" s="169"/>
      <c r="V2575" s="150"/>
      <c r="W2575" s="141" t="str" cm="1">
        <f t="array" ref="W2575">IF(SUM(LEN(B2575:V2575))=0,"",IF(OR(OR(ISBLANK(F2575),SUM(LEN(C2575),LEN(D2575))=0),AND(NOT(E2575="Unknown"),ISBLANK(J2575)),AND(NOT(O2575="Unknown"),ISBLANK(R2575))),"Missing Information", INDEX(Table15[Entire Service Line Classification], MATCH(SUMIFS(Table15[Unique ID],Table15[System-Owned Portion],E2575,Table15[If Material Anything Other than "Lead" in Column E,Was Material Ever Previously Lead?],G2575,Table15[Customer-Owned Portion],O2575),Table15[Unique ID],0),0)))</f>
        <v>Non-lead</v>
      </c>
      <c r="X2575"/>
    </row>
    <row r="2576" spans="2:24" ht="29" x14ac:dyDescent="0.35">
      <c r="B2576" s="146"/>
      <c r="C2576" s="31" t="s">
        <v>4810</v>
      </c>
      <c r="D2576" s="31"/>
      <c r="E2576" s="44" t="s">
        <v>3284</v>
      </c>
      <c r="F2576" s="43" t="s">
        <v>41</v>
      </c>
      <c r="G2576" s="84" t="s">
        <v>3249</v>
      </c>
      <c r="H2576" s="31">
        <v>2013</v>
      </c>
      <c r="I2576" s="207" t="s">
        <v>3338</v>
      </c>
      <c r="J2576" s="84" t="s">
        <v>3270</v>
      </c>
      <c r="K2576" s="31" t="s">
        <v>41</v>
      </c>
      <c r="L2576" s="31"/>
      <c r="M2576" s="169"/>
      <c r="N2576" s="148"/>
      <c r="O2576" s="106" t="s">
        <v>3284</v>
      </c>
      <c r="P2576" s="43">
        <v>2013</v>
      </c>
      <c r="Q2576" s="207" t="s">
        <v>3338</v>
      </c>
      <c r="R2576" s="84" t="s">
        <v>3270</v>
      </c>
      <c r="S2576" s="31" t="s">
        <v>41</v>
      </c>
      <c r="T2576" s="31"/>
      <c r="U2576" s="169"/>
      <c r="V2576" s="150"/>
      <c r="W2576" s="141" t="str" cm="1">
        <f t="array" ref="W2576">IF(SUM(LEN(B2576:V2576))=0,"",IF(OR(OR(ISBLANK(F2576),SUM(LEN(C2576),LEN(D2576))=0),AND(NOT(E2576="Unknown"),ISBLANK(J2576)),AND(NOT(O2576="Unknown"),ISBLANK(R2576))),"Missing Information", INDEX(Table15[Entire Service Line Classification], MATCH(SUMIFS(Table15[Unique ID],Table15[System-Owned Portion],E2576,Table15[If Material Anything Other than "Lead" in Column E,Was Material Ever Previously Lead?],G2576,Table15[Customer-Owned Portion],O2576),Table15[Unique ID],0),0)))</f>
        <v>Non-lead</v>
      </c>
      <c r="X2576"/>
    </row>
    <row r="2577" spans="2:24" x14ac:dyDescent="0.35">
      <c r="B2577" s="146"/>
      <c r="C2577" s="31" t="s">
        <v>4811</v>
      </c>
      <c r="D2577" s="31"/>
      <c r="E2577" s="44" t="s">
        <v>3203</v>
      </c>
      <c r="F2577" s="43" t="s">
        <v>3283</v>
      </c>
      <c r="G2577" s="84" t="s">
        <v>3249</v>
      </c>
      <c r="H2577" s="31">
        <v>1946</v>
      </c>
      <c r="I2577" s="207" t="s">
        <v>3338</v>
      </c>
      <c r="J2577" s="84"/>
      <c r="K2577" s="31" t="s">
        <v>41</v>
      </c>
      <c r="L2577" s="31"/>
      <c r="M2577" s="169"/>
      <c r="N2577" s="148"/>
      <c r="O2577" s="106" t="s">
        <v>3203</v>
      </c>
      <c r="P2577" s="43">
        <v>1946</v>
      </c>
      <c r="Q2577" s="207" t="s">
        <v>3338</v>
      </c>
      <c r="R2577" s="84" t="s">
        <v>3203</v>
      </c>
      <c r="S2577" s="31" t="s">
        <v>41</v>
      </c>
      <c r="T2577" s="31"/>
      <c r="U2577" s="169"/>
      <c r="V2577" s="150"/>
      <c r="W2577" s="141" t="str" cm="1">
        <f t="array" ref="W2577">IF(SUM(LEN(B2577:V2577))=0,"",IF(OR(OR(ISBLANK(F2577),SUM(LEN(C2577),LEN(D2577))=0),AND(NOT(E2577="Unknown"),ISBLANK(J2577)),AND(NOT(O2577="Unknown"),ISBLANK(R2577))),"Missing Information", INDEX(Table15[Entire Service Line Classification], MATCH(SUMIFS(Table15[Unique ID],Table15[System-Owned Portion],E2577,Table15[If Material Anything Other than "Lead" in Column E,Was Material Ever Previously Lead?],G2577,Table15[Customer-Owned Portion],O2577),Table15[Unique ID],0),0)))</f>
        <v>Lead Status Unknown</v>
      </c>
      <c r="X2577"/>
    </row>
    <row r="2578" spans="2:24" ht="29" x14ac:dyDescent="0.35">
      <c r="B2578" s="146"/>
      <c r="C2578" s="31" t="s">
        <v>4812</v>
      </c>
      <c r="D2578" s="31"/>
      <c r="E2578" s="44" t="s">
        <v>3284</v>
      </c>
      <c r="F2578" s="43" t="s">
        <v>41</v>
      </c>
      <c r="G2578" s="84" t="s">
        <v>3249</v>
      </c>
      <c r="H2578" s="31">
        <v>2013</v>
      </c>
      <c r="I2578" s="207" t="s">
        <v>3338</v>
      </c>
      <c r="J2578" s="84" t="s">
        <v>3270</v>
      </c>
      <c r="K2578" s="31" t="s">
        <v>41</v>
      </c>
      <c r="L2578" s="31"/>
      <c r="M2578" s="169"/>
      <c r="N2578" s="148"/>
      <c r="O2578" s="106" t="s">
        <v>3284</v>
      </c>
      <c r="P2578" s="43">
        <v>2013</v>
      </c>
      <c r="Q2578" s="207" t="s">
        <v>3338</v>
      </c>
      <c r="R2578" s="84" t="s">
        <v>3270</v>
      </c>
      <c r="S2578" s="31" t="s">
        <v>41</v>
      </c>
      <c r="T2578" s="31"/>
      <c r="U2578" s="169"/>
      <c r="V2578" s="150"/>
      <c r="W2578" s="141" t="str" cm="1">
        <f t="array" ref="W2578">IF(SUM(LEN(B2578:V2578))=0,"",IF(OR(OR(ISBLANK(F2578),SUM(LEN(C2578),LEN(D2578))=0),AND(NOT(E2578="Unknown"),ISBLANK(J2578)),AND(NOT(O2578="Unknown"),ISBLANK(R2578))),"Missing Information", INDEX(Table15[Entire Service Line Classification], MATCH(SUMIFS(Table15[Unique ID],Table15[System-Owned Portion],E2578,Table15[If Material Anything Other than "Lead" in Column E,Was Material Ever Previously Lead?],G2578,Table15[Customer-Owned Portion],O2578),Table15[Unique ID],0),0)))</f>
        <v>Non-lead</v>
      </c>
      <c r="X2578"/>
    </row>
    <row r="2579" spans="2:24" ht="29" x14ac:dyDescent="0.35">
      <c r="B2579" s="146"/>
      <c r="C2579" s="31" t="s">
        <v>4813</v>
      </c>
      <c r="D2579" s="31"/>
      <c r="E2579" s="44" t="s">
        <v>3284</v>
      </c>
      <c r="F2579" s="43" t="s">
        <v>41</v>
      </c>
      <c r="G2579" s="84" t="s">
        <v>3249</v>
      </c>
      <c r="H2579" s="31">
        <v>2008</v>
      </c>
      <c r="I2579" s="207" t="s">
        <v>3338</v>
      </c>
      <c r="J2579" s="84" t="s">
        <v>3270</v>
      </c>
      <c r="K2579" s="31" t="s">
        <v>41</v>
      </c>
      <c r="L2579" s="31"/>
      <c r="M2579" s="169"/>
      <c r="N2579" s="148"/>
      <c r="O2579" s="106" t="s">
        <v>3284</v>
      </c>
      <c r="P2579" s="43">
        <v>2008</v>
      </c>
      <c r="Q2579" s="207" t="s">
        <v>3338</v>
      </c>
      <c r="R2579" s="84" t="s">
        <v>3270</v>
      </c>
      <c r="S2579" s="31" t="s">
        <v>41</v>
      </c>
      <c r="T2579" s="31"/>
      <c r="U2579" s="169"/>
      <c r="V2579" s="150"/>
      <c r="W2579" s="141" t="str" cm="1">
        <f t="array" ref="W2579">IF(SUM(LEN(B2579:V2579))=0,"",IF(OR(OR(ISBLANK(F2579),SUM(LEN(C2579),LEN(D2579))=0),AND(NOT(E2579="Unknown"),ISBLANK(J2579)),AND(NOT(O2579="Unknown"),ISBLANK(R2579))),"Missing Information", INDEX(Table15[Entire Service Line Classification], MATCH(SUMIFS(Table15[Unique ID],Table15[System-Owned Portion],E2579,Table15[If Material Anything Other than "Lead" in Column E,Was Material Ever Previously Lead?],G2579,Table15[Customer-Owned Portion],O2579),Table15[Unique ID],0),0)))</f>
        <v>Non-lead</v>
      </c>
      <c r="X2579"/>
    </row>
    <row r="2580" spans="2:24" ht="29" x14ac:dyDescent="0.35">
      <c r="B2580" s="146"/>
      <c r="C2580" s="31" t="s">
        <v>4814</v>
      </c>
      <c r="D2580" s="31"/>
      <c r="E2580" s="44" t="s">
        <v>3203</v>
      </c>
      <c r="F2580" s="43" t="s">
        <v>3283</v>
      </c>
      <c r="G2580" s="84" t="s">
        <v>3249</v>
      </c>
      <c r="H2580" s="31">
        <v>1948</v>
      </c>
      <c r="I2580" s="207" t="s">
        <v>3338</v>
      </c>
      <c r="J2580" s="84"/>
      <c r="K2580" s="31" t="s">
        <v>41</v>
      </c>
      <c r="L2580" s="31"/>
      <c r="M2580" s="169"/>
      <c r="N2580" s="148"/>
      <c r="O2580" s="106" t="s">
        <v>3203</v>
      </c>
      <c r="P2580" s="43">
        <v>1948</v>
      </c>
      <c r="Q2580" s="207" t="s">
        <v>3338</v>
      </c>
      <c r="R2580" s="84" t="s">
        <v>3203</v>
      </c>
      <c r="S2580" s="31" t="s">
        <v>41</v>
      </c>
      <c r="T2580" s="31"/>
      <c r="U2580" s="169"/>
      <c r="V2580" s="150"/>
      <c r="W2580" s="141" t="str" cm="1">
        <f t="array" ref="W2580">IF(SUM(LEN(B2580:V2580))=0,"",IF(OR(OR(ISBLANK(F2580),SUM(LEN(C2580),LEN(D2580))=0),AND(NOT(E2580="Unknown"),ISBLANK(J2580)),AND(NOT(O2580="Unknown"),ISBLANK(R2580))),"Missing Information", INDEX(Table15[Entire Service Line Classification], MATCH(SUMIFS(Table15[Unique ID],Table15[System-Owned Portion],E2580,Table15[If Material Anything Other than "Lead" in Column E,Was Material Ever Previously Lead?],G2580,Table15[Customer-Owned Portion],O2580),Table15[Unique ID],0),0)))</f>
        <v>Lead Status Unknown</v>
      </c>
      <c r="X2580"/>
    </row>
    <row r="2581" spans="2:24" ht="29" x14ac:dyDescent="0.35">
      <c r="B2581" s="146"/>
      <c r="C2581" s="31" t="s">
        <v>4815</v>
      </c>
      <c r="D2581" s="31"/>
      <c r="E2581" s="44" t="s">
        <v>3284</v>
      </c>
      <c r="F2581" s="43" t="s">
        <v>41</v>
      </c>
      <c r="G2581" s="84" t="s">
        <v>3249</v>
      </c>
      <c r="H2581" s="31">
        <v>1991</v>
      </c>
      <c r="I2581" s="207" t="s">
        <v>3338</v>
      </c>
      <c r="J2581" s="84" t="s">
        <v>3270</v>
      </c>
      <c r="K2581" s="31" t="s">
        <v>41</v>
      </c>
      <c r="L2581" s="31"/>
      <c r="M2581" s="169"/>
      <c r="N2581" s="148"/>
      <c r="O2581" s="106" t="s">
        <v>3284</v>
      </c>
      <c r="P2581" s="43">
        <v>1991</v>
      </c>
      <c r="Q2581" s="207" t="s">
        <v>3338</v>
      </c>
      <c r="R2581" s="84" t="s">
        <v>3270</v>
      </c>
      <c r="S2581" s="31" t="s">
        <v>41</v>
      </c>
      <c r="T2581" s="31"/>
      <c r="U2581" s="169"/>
      <c r="V2581" s="150"/>
      <c r="W2581" s="141" t="str" cm="1">
        <f t="array" ref="W2581">IF(SUM(LEN(B2581:V2581))=0,"",IF(OR(OR(ISBLANK(F2581),SUM(LEN(C2581),LEN(D2581))=0),AND(NOT(E2581="Unknown"),ISBLANK(J2581)),AND(NOT(O2581="Unknown"),ISBLANK(R2581))),"Missing Information", INDEX(Table15[Entire Service Line Classification], MATCH(SUMIFS(Table15[Unique ID],Table15[System-Owned Portion],E2581,Table15[If Material Anything Other than "Lead" in Column E,Was Material Ever Previously Lead?],G2581,Table15[Customer-Owned Portion],O2581),Table15[Unique ID],0),0)))</f>
        <v>Non-lead</v>
      </c>
      <c r="X2581"/>
    </row>
    <row r="2582" spans="2:24" ht="29" x14ac:dyDescent="0.35">
      <c r="B2582" s="146"/>
      <c r="C2582" s="31" t="s">
        <v>4816</v>
      </c>
      <c r="D2582" s="31"/>
      <c r="E2582" s="44" t="s">
        <v>3284</v>
      </c>
      <c r="F2582" s="43" t="s">
        <v>41</v>
      </c>
      <c r="G2582" s="84" t="s">
        <v>3249</v>
      </c>
      <c r="H2582" s="31">
        <v>2015</v>
      </c>
      <c r="I2582" s="207" t="s">
        <v>3338</v>
      </c>
      <c r="J2582" s="84" t="s">
        <v>3270</v>
      </c>
      <c r="K2582" s="31" t="s">
        <v>41</v>
      </c>
      <c r="L2582" s="31"/>
      <c r="M2582" s="169"/>
      <c r="N2582" s="148"/>
      <c r="O2582" s="106" t="s">
        <v>3284</v>
      </c>
      <c r="P2582" s="43">
        <v>2015</v>
      </c>
      <c r="Q2582" s="207" t="s">
        <v>3338</v>
      </c>
      <c r="R2582" s="84" t="s">
        <v>3270</v>
      </c>
      <c r="S2582" s="31" t="s">
        <v>41</v>
      </c>
      <c r="T2582" s="31"/>
      <c r="U2582" s="169"/>
      <c r="V2582" s="150"/>
      <c r="W2582" s="141" t="str" cm="1">
        <f t="array" ref="W2582">IF(SUM(LEN(B2582:V2582))=0,"",IF(OR(OR(ISBLANK(F2582),SUM(LEN(C2582),LEN(D2582))=0),AND(NOT(E2582="Unknown"),ISBLANK(J2582)),AND(NOT(O2582="Unknown"),ISBLANK(R2582))),"Missing Information", INDEX(Table15[Entire Service Line Classification], MATCH(SUMIFS(Table15[Unique ID],Table15[System-Owned Portion],E2582,Table15[If Material Anything Other than "Lead" in Column E,Was Material Ever Previously Lead?],G2582,Table15[Customer-Owned Portion],O2582),Table15[Unique ID],0),0)))</f>
        <v>Non-lead</v>
      </c>
      <c r="X2582"/>
    </row>
    <row r="2583" spans="2:24" ht="29" x14ac:dyDescent="0.35">
      <c r="B2583" s="146"/>
      <c r="C2583" s="31" t="s">
        <v>4817</v>
      </c>
      <c r="D2583" s="31"/>
      <c r="E2583" s="44" t="s">
        <v>3284</v>
      </c>
      <c r="F2583" s="43" t="s">
        <v>41</v>
      </c>
      <c r="G2583" s="84" t="s">
        <v>3249</v>
      </c>
      <c r="H2583" s="31">
        <v>2015</v>
      </c>
      <c r="I2583" s="207" t="s">
        <v>3338</v>
      </c>
      <c r="J2583" s="84" t="s">
        <v>3270</v>
      </c>
      <c r="K2583" s="31" t="s">
        <v>41</v>
      </c>
      <c r="L2583" s="31"/>
      <c r="M2583" s="169"/>
      <c r="N2583" s="148"/>
      <c r="O2583" s="106" t="s">
        <v>3284</v>
      </c>
      <c r="P2583" s="43">
        <v>2015</v>
      </c>
      <c r="Q2583" s="207" t="s">
        <v>3338</v>
      </c>
      <c r="R2583" s="84" t="s">
        <v>3270</v>
      </c>
      <c r="S2583" s="31" t="s">
        <v>41</v>
      </c>
      <c r="T2583" s="31"/>
      <c r="U2583" s="169"/>
      <c r="V2583" s="150"/>
      <c r="W2583" s="141" t="str" cm="1">
        <f t="array" ref="W2583">IF(SUM(LEN(B2583:V2583))=0,"",IF(OR(OR(ISBLANK(F2583),SUM(LEN(C2583),LEN(D2583))=0),AND(NOT(E2583="Unknown"),ISBLANK(J2583)),AND(NOT(O2583="Unknown"),ISBLANK(R2583))),"Missing Information", INDEX(Table15[Entire Service Line Classification], MATCH(SUMIFS(Table15[Unique ID],Table15[System-Owned Portion],E2583,Table15[If Material Anything Other than "Lead" in Column E,Was Material Ever Previously Lead?],G2583,Table15[Customer-Owned Portion],O2583),Table15[Unique ID],0),0)))</f>
        <v>Non-lead</v>
      </c>
      <c r="X2583"/>
    </row>
    <row r="2584" spans="2:24" ht="29" x14ac:dyDescent="0.35">
      <c r="B2584" s="146"/>
      <c r="C2584" s="31" t="s">
        <v>4818</v>
      </c>
      <c r="D2584" s="31"/>
      <c r="E2584" s="44" t="s">
        <v>3284</v>
      </c>
      <c r="F2584" s="43" t="s">
        <v>41</v>
      </c>
      <c r="G2584" s="84" t="s">
        <v>3249</v>
      </c>
      <c r="H2584" s="31">
        <v>2015</v>
      </c>
      <c r="I2584" s="207" t="s">
        <v>3338</v>
      </c>
      <c r="J2584" s="84" t="s">
        <v>3270</v>
      </c>
      <c r="K2584" s="31" t="s">
        <v>41</v>
      </c>
      <c r="L2584" s="31"/>
      <c r="M2584" s="169"/>
      <c r="N2584" s="148"/>
      <c r="O2584" s="106" t="s">
        <v>3284</v>
      </c>
      <c r="P2584" s="43">
        <v>2015</v>
      </c>
      <c r="Q2584" s="207" t="s">
        <v>3338</v>
      </c>
      <c r="R2584" s="84" t="s">
        <v>3270</v>
      </c>
      <c r="S2584" s="31" t="s">
        <v>41</v>
      </c>
      <c r="T2584" s="31"/>
      <c r="U2584" s="169"/>
      <c r="V2584" s="150"/>
      <c r="W2584" s="141" t="str" cm="1">
        <f t="array" ref="W2584">IF(SUM(LEN(B2584:V2584))=0,"",IF(OR(OR(ISBLANK(F2584),SUM(LEN(C2584),LEN(D2584))=0),AND(NOT(E2584="Unknown"),ISBLANK(J2584)),AND(NOT(O2584="Unknown"),ISBLANK(R2584))),"Missing Information", INDEX(Table15[Entire Service Line Classification], MATCH(SUMIFS(Table15[Unique ID],Table15[System-Owned Portion],E2584,Table15[If Material Anything Other than "Lead" in Column E,Was Material Ever Previously Lead?],G2584,Table15[Customer-Owned Portion],O2584),Table15[Unique ID],0),0)))</f>
        <v>Non-lead</v>
      </c>
      <c r="X2584"/>
    </row>
    <row r="2585" spans="2:24" ht="29" x14ac:dyDescent="0.35">
      <c r="B2585" s="146"/>
      <c r="C2585" s="31" t="s">
        <v>4819</v>
      </c>
      <c r="D2585" s="31"/>
      <c r="E2585" s="44" t="s">
        <v>3284</v>
      </c>
      <c r="F2585" s="43" t="s">
        <v>41</v>
      </c>
      <c r="G2585" s="84" t="s">
        <v>3249</v>
      </c>
      <c r="H2585" s="31" t="s">
        <v>6805</v>
      </c>
      <c r="I2585" s="207" t="s">
        <v>3338</v>
      </c>
      <c r="J2585" s="84" t="s">
        <v>3270</v>
      </c>
      <c r="K2585" s="31" t="s">
        <v>41</v>
      </c>
      <c r="L2585" s="31"/>
      <c r="M2585" s="169"/>
      <c r="N2585" s="148"/>
      <c r="O2585" s="106" t="s">
        <v>3284</v>
      </c>
      <c r="P2585" s="43" t="s">
        <v>6805</v>
      </c>
      <c r="Q2585" s="207" t="s">
        <v>3338</v>
      </c>
      <c r="R2585" s="84" t="s">
        <v>3270</v>
      </c>
      <c r="S2585" s="31" t="s">
        <v>41</v>
      </c>
      <c r="T2585" s="31"/>
      <c r="U2585" s="169"/>
      <c r="V2585" s="150"/>
      <c r="W2585" s="141" t="str" cm="1">
        <f t="array" ref="W2585">IF(SUM(LEN(B2585:V2585))=0,"",IF(OR(OR(ISBLANK(F2585),SUM(LEN(C2585),LEN(D2585))=0),AND(NOT(E2585="Unknown"),ISBLANK(J2585)),AND(NOT(O2585="Unknown"),ISBLANK(R2585))),"Missing Information", INDEX(Table15[Entire Service Line Classification], MATCH(SUMIFS(Table15[Unique ID],Table15[System-Owned Portion],E2585,Table15[If Material Anything Other than "Lead" in Column E,Was Material Ever Previously Lead?],G2585,Table15[Customer-Owned Portion],O2585),Table15[Unique ID],0),0)))</f>
        <v>Non-lead</v>
      </c>
      <c r="X2585"/>
    </row>
    <row r="2586" spans="2:24" ht="29" x14ac:dyDescent="0.35">
      <c r="B2586" s="146"/>
      <c r="C2586" s="31" t="s">
        <v>4820</v>
      </c>
      <c r="D2586" s="31"/>
      <c r="E2586" s="44" t="s">
        <v>3284</v>
      </c>
      <c r="F2586" s="43" t="s">
        <v>41</v>
      </c>
      <c r="G2586" s="84" t="s">
        <v>3249</v>
      </c>
      <c r="H2586" s="31">
        <v>2010</v>
      </c>
      <c r="I2586" s="207" t="s">
        <v>3338</v>
      </c>
      <c r="J2586" s="84" t="s">
        <v>3270</v>
      </c>
      <c r="K2586" s="31" t="s">
        <v>41</v>
      </c>
      <c r="L2586" s="31"/>
      <c r="M2586" s="169"/>
      <c r="N2586" s="148"/>
      <c r="O2586" s="106" t="s">
        <v>3284</v>
      </c>
      <c r="P2586" s="43">
        <v>2010</v>
      </c>
      <c r="Q2586" s="207" t="s">
        <v>3338</v>
      </c>
      <c r="R2586" s="84" t="s">
        <v>3270</v>
      </c>
      <c r="S2586" s="31" t="s">
        <v>41</v>
      </c>
      <c r="T2586" s="31"/>
      <c r="U2586" s="169"/>
      <c r="V2586" s="150"/>
      <c r="W2586" s="141" t="str" cm="1">
        <f t="array" ref="W2586">IF(SUM(LEN(B2586:V2586))=0,"",IF(OR(OR(ISBLANK(F2586),SUM(LEN(C2586),LEN(D2586))=0),AND(NOT(E2586="Unknown"),ISBLANK(J2586)),AND(NOT(O2586="Unknown"),ISBLANK(R2586))),"Missing Information", INDEX(Table15[Entire Service Line Classification], MATCH(SUMIFS(Table15[Unique ID],Table15[System-Owned Portion],E2586,Table15[If Material Anything Other than "Lead" in Column E,Was Material Ever Previously Lead?],G2586,Table15[Customer-Owned Portion],O2586),Table15[Unique ID],0),0)))</f>
        <v>Non-lead</v>
      </c>
      <c r="X2586"/>
    </row>
    <row r="2587" spans="2:24" ht="29" x14ac:dyDescent="0.35">
      <c r="B2587" s="146"/>
      <c r="C2587" s="31" t="s">
        <v>4821</v>
      </c>
      <c r="D2587" s="31"/>
      <c r="E2587" s="44" t="s">
        <v>3284</v>
      </c>
      <c r="F2587" s="43" t="s">
        <v>41</v>
      </c>
      <c r="G2587" s="84" t="s">
        <v>3249</v>
      </c>
      <c r="H2587" s="31">
        <v>2011</v>
      </c>
      <c r="I2587" s="207" t="s">
        <v>3338</v>
      </c>
      <c r="J2587" s="84" t="s">
        <v>3270</v>
      </c>
      <c r="K2587" s="31" t="s">
        <v>41</v>
      </c>
      <c r="L2587" s="31"/>
      <c r="M2587" s="169"/>
      <c r="N2587" s="148"/>
      <c r="O2587" s="106" t="s">
        <v>3284</v>
      </c>
      <c r="P2587" s="43">
        <v>2011</v>
      </c>
      <c r="Q2587" s="207" t="s">
        <v>3338</v>
      </c>
      <c r="R2587" s="84" t="s">
        <v>3270</v>
      </c>
      <c r="S2587" s="31" t="s">
        <v>41</v>
      </c>
      <c r="T2587" s="31"/>
      <c r="U2587" s="169"/>
      <c r="V2587" s="150"/>
      <c r="W2587" s="141" t="str" cm="1">
        <f t="array" ref="W2587">IF(SUM(LEN(B2587:V2587))=0,"",IF(OR(OR(ISBLANK(F2587),SUM(LEN(C2587),LEN(D2587))=0),AND(NOT(E2587="Unknown"),ISBLANK(J2587)),AND(NOT(O2587="Unknown"),ISBLANK(R2587))),"Missing Information", INDEX(Table15[Entire Service Line Classification], MATCH(SUMIFS(Table15[Unique ID],Table15[System-Owned Portion],E2587,Table15[If Material Anything Other than "Lead" in Column E,Was Material Ever Previously Lead?],G2587,Table15[Customer-Owned Portion],O2587),Table15[Unique ID],0),0)))</f>
        <v>Non-lead</v>
      </c>
      <c r="X2587"/>
    </row>
    <row r="2588" spans="2:24" ht="29" x14ac:dyDescent="0.35">
      <c r="B2588" s="146"/>
      <c r="C2588" s="31" t="s">
        <v>4822</v>
      </c>
      <c r="D2588" s="31"/>
      <c r="E2588" s="44" t="s">
        <v>3284</v>
      </c>
      <c r="F2588" s="43" t="s">
        <v>41</v>
      </c>
      <c r="G2588" s="84" t="s">
        <v>3249</v>
      </c>
      <c r="H2588" s="31" t="s">
        <v>6805</v>
      </c>
      <c r="I2588" s="207" t="s">
        <v>3338</v>
      </c>
      <c r="J2588" s="84" t="s">
        <v>3270</v>
      </c>
      <c r="K2588" s="31" t="s">
        <v>41</v>
      </c>
      <c r="L2588" s="31"/>
      <c r="M2588" s="169"/>
      <c r="N2588" s="148"/>
      <c r="O2588" s="106" t="s">
        <v>3284</v>
      </c>
      <c r="P2588" s="43" t="s">
        <v>6805</v>
      </c>
      <c r="Q2588" s="207" t="s">
        <v>3338</v>
      </c>
      <c r="R2588" s="84" t="s">
        <v>3270</v>
      </c>
      <c r="S2588" s="31" t="s">
        <v>41</v>
      </c>
      <c r="T2588" s="31"/>
      <c r="U2588" s="169"/>
      <c r="V2588" s="150"/>
      <c r="W2588" s="141" t="str" cm="1">
        <f t="array" ref="W2588">IF(SUM(LEN(B2588:V2588))=0,"",IF(OR(OR(ISBLANK(F2588),SUM(LEN(C2588),LEN(D2588))=0),AND(NOT(E2588="Unknown"),ISBLANK(J2588)),AND(NOT(O2588="Unknown"),ISBLANK(R2588))),"Missing Information", INDEX(Table15[Entire Service Line Classification], MATCH(SUMIFS(Table15[Unique ID],Table15[System-Owned Portion],E2588,Table15[If Material Anything Other than "Lead" in Column E,Was Material Ever Previously Lead?],G2588,Table15[Customer-Owned Portion],O2588),Table15[Unique ID],0),0)))</f>
        <v>Non-lead</v>
      </c>
      <c r="X2588"/>
    </row>
    <row r="2589" spans="2:24" ht="29" x14ac:dyDescent="0.35">
      <c r="B2589" s="146"/>
      <c r="C2589" s="31" t="s">
        <v>4823</v>
      </c>
      <c r="D2589" s="31"/>
      <c r="E2589" s="44" t="s">
        <v>3284</v>
      </c>
      <c r="F2589" s="43" t="s">
        <v>41</v>
      </c>
      <c r="G2589" s="84" t="s">
        <v>3249</v>
      </c>
      <c r="H2589" s="31">
        <v>2013</v>
      </c>
      <c r="I2589" s="207" t="s">
        <v>3338</v>
      </c>
      <c r="J2589" s="84" t="s">
        <v>3270</v>
      </c>
      <c r="K2589" s="31" t="s">
        <v>41</v>
      </c>
      <c r="L2589" s="31"/>
      <c r="M2589" s="169"/>
      <c r="N2589" s="148"/>
      <c r="O2589" s="106" t="s">
        <v>3284</v>
      </c>
      <c r="P2589" s="43">
        <v>2013</v>
      </c>
      <c r="Q2589" s="207" t="s">
        <v>3338</v>
      </c>
      <c r="R2589" s="84" t="s">
        <v>3270</v>
      </c>
      <c r="S2589" s="31" t="s">
        <v>41</v>
      </c>
      <c r="T2589" s="31"/>
      <c r="U2589" s="169"/>
      <c r="V2589" s="150"/>
      <c r="W2589" s="141" t="str" cm="1">
        <f t="array" ref="W2589">IF(SUM(LEN(B2589:V2589))=0,"",IF(OR(OR(ISBLANK(F2589),SUM(LEN(C2589),LEN(D2589))=0),AND(NOT(E2589="Unknown"),ISBLANK(J2589)),AND(NOT(O2589="Unknown"),ISBLANK(R2589))),"Missing Information", INDEX(Table15[Entire Service Line Classification], MATCH(SUMIFS(Table15[Unique ID],Table15[System-Owned Portion],E2589,Table15[If Material Anything Other than "Lead" in Column E,Was Material Ever Previously Lead?],G2589,Table15[Customer-Owned Portion],O2589),Table15[Unique ID],0),0)))</f>
        <v>Non-lead</v>
      </c>
      <c r="X2589"/>
    </row>
    <row r="2590" spans="2:24" ht="29" x14ac:dyDescent="0.35">
      <c r="B2590" s="146"/>
      <c r="C2590" s="31" t="s">
        <v>4824</v>
      </c>
      <c r="D2590" s="31"/>
      <c r="E2590" s="44" t="s">
        <v>3284</v>
      </c>
      <c r="F2590" s="43" t="s">
        <v>41</v>
      </c>
      <c r="G2590" s="84" t="s">
        <v>3249</v>
      </c>
      <c r="H2590" s="31">
        <v>2006</v>
      </c>
      <c r="I2590" s="207" t="s">
        <v>3338</v>
      </c>
      <c r="J2590" s="84" t="s">
        <v>3270</v>
      </c>
      <c r="K2590" s="31" t="s">
        <v>41</v>
      </c>
      <c r="L2590" s="31"/>
      <c r="M2590" s="169"/>
      <c r="N2590" s="148"/>
      <c r="O2590" s="106" t="s">
        <v>3284</v>
      </c>
      <c r="P2590" s="43">
        <v>2006</v>
      </c>
      <c r="Q2590" s="207" t="s">
        <v>3338</v>
      </c>
      <c r="R2590" s="84" t="s">
        <v>3270</v>
      </c>
      <c r="S2590" s="31" t="s">
        <v>41</v>
      </c>
      <c r="T2590" s="31"/>
      <c r="U2590" s="169"/>
      <c r="V2590" s="150"/>
      <c r="W2590" s="141" t="str" cm="1">
        <f t="array" ref="W2590">IF(SUM(LEN(B2590:V2590))=0,"",IF(OR(OR(ISBLANK(F2590),SUM(LEN(C2590),LEN(D2590))=0),AND(NOT(E2590="Unknown"),ISBLANK(J2590)),AND(NOT(O2590="Unknown"),ISBLANK(R2590))),"Missing Information", INDEX(Table15[Entire Service Line Classification], MATCH(SUMIFS(Table15[Unique ID],Table15[System-Owned Portion],E2590,Table15[If Material Anything Other than "Lead" in Column E,Was Material Ever Previously Lead?],G2590,Table15[Customer-Owned Portion],O2590),Table15[Unique ID],0),0)))</f>
        <v>Non-lead</v>
      </c>
      <c r="X2590"/>
    </row>
    <row r="2591" spans="2:24" ht="29" x14ac:dyDescent="0.35">
      <c r="B2591" s="146"/>
      <c r="C2591" s="31" t="s">
        <v>4825</v>
      </c>
      <c r="D2591" s="31"/>
      <c r="E2591" s="44" t="s">
        <v>3284</v>
      </c>
      <c r="F2591" s="43" t="s">
        <v>41</v>
      </c>
      <c r="G2591" s="84" t="s">
        <v>3249</v>
      </c>
      <c r="H2591" s="31">
        <v>2006</v>
      </c>
      <c r="I2591" s="207" t="s">
        <v>3338</v>
      </c>
      <c r="J2591" s="84" t="s">
        <v>3270</v>
      </c>
      <c r="K2591" s="31" t="s">
        <v>41</v>
      </c>
      <c r="L2591" s="31"/>
      <c r="M2591" s="169"/>
      <c r="N2591" s="148"/>
      <c r="O2591" s="106" t="s">
        <v>3284</v>
      </c>
      <c r="P2591" s="43">
        <v>2006</v>
      </c>
      <c r="Q2591" s="207" t="s">
        <v>3338</v>
      </c>
      <c r="R2591" s="84" t="s">
        <v>3270</v>
      </c>
      <c r="S2591" s="31" t="s">
        <v>41</v>
      </c>
      <c r="T2591" s="31"/>
      <c r="U2591" s="169"/>
      <c r="V2591" s="150"/>
      <c r="W2591" s="141" t="str" cm="1">
        <f t="array" ref="W2591">IF(SUM(LEN(B2591:V2591))=0,"",IF(OR(OR(ISBLANK(F2591),SUM(LEN(C2591),LEN(D2591))=0),AND(NOT(E2591="Unknown"),ISBLANK(J2591)),AND(NOT(O2591="Unknown"),ISBLANK(R2591))),"Missing Information", INDEX(Table15[Entire Service Line Classification], MATCH(SUMIFS(Table15[Unique ID],Table15[System-Owned Portion],E2591,Table15[If Material Anything Other than "Lead" in Column E,Was Material Ever Previously Lead?],G2591,Table15[Customer-Owned Portion],O2591),Table15[Unique ID],0),0)))</f>
        <v>Non-lead</v>
      </c>
      <c r="X2591"/>
    </row>
    <row r="2592" spans="2:24" x14ac:dyDescent="0.35">
      <c r="B2592" s="146"/>
      <c r="C2592" s="31" t="s">
        <v>4826</v>
      </c>
      <c r="D2592" s="31"/>
      <c r="E2592" s="44" t="s">
        <v>3203</v>
      </c>
      <c r="F2592" s="43" t="s">
        <v>3283</v>
      </c>
      <c r="G2592" s="84" t="s">
        <v>3249</v>
      </c>
      <c r="H2592" s="31">
        <v>1950</v>
      </c>
      <c r="I2592" s="207" t="s">
        <v>3337</v>
      </c>
      <c r="J2592" s="84"/>
      <c r="K2592" s="31" t="s">
        <v>41</v>
      </c>
      <c r="L2592" s="31"/>
      <c r="M2592" s="169"/>
      <c r="N2592" s="148"/>
      <c r="O2592" s="106" t="s">
        <v>3203</v>
      </c>
      <c r="P2592" s="43">
        <v>1950</v>
      </c>
      <c r="Q2592" s="207" t="s">
        <v>3337</v>
      </c>
      <c r="R2592" s="84" t="s">
        <v>3203</v>
      </c>
      <c r="S2592" s="31" t="s">
        <v>41</v>
      </c>
      <c r="T2592" s="31"/>
      <c r="U2592" s="169"/>
      <c r="V2592" s="150"/>
      <c r="W2592" s="141" t="str" cm="1">
        <f t="array" ref="W2592">IF(SUM(LEN(B2592:V2592))=0,"",IF(OR(OR(ISBLANK(F2592),SUM(LEN(C2592),LEN(D2592))=0),AND(NOT(E2592="Unknown"),ISBLANK(J2592)),AND(NOT(O2592="Unknown"),ISBLANK(R2592))),"Missing Information", INDEX(Table15[Entire Service Line Classification], MATCH(SUMIFS(Table15[Unique ID],Table15[System-Owned Portion],E2592,Table15[If Material Anything Other than "Lead" in Column E,Was Material Ever Previously Lead?],G2592,Table15[Customer-Owned Portion],O2592),Table15[Unique ID],0),0)))</f>
        <v>Lead Status Unknown</v>
      </c>
      <c r="X2592"/>
    </row>
    <row r="2593" spans="2:24" ht="29" x14ac:dyDescent="0.35">
      <c r="B2593" s="146"/>
      <c r="C2593" s="31" t="s">
        <v>4827</v>
      </c>
      <c r="D2593" s="31"/>
      <c r="E2593" s="44" t="s">
        <v>3284</v>
      </c>
      <c r="F2593" s="43" t="s">
        <v>41</v>
      </c>
      <c r="G2593" s="84" t="s">
        <v>3249</v>
      </c>
      <c r="H2593" s="31">
        <v>2006</v>
      </c>
      <c r="I2593" s="207" t="s">
        <v>3338</v>
      </c>
      <c r="J2593" s="84" t="s">
        <v>3270</v>
      </c>
      <c r="K2593" s="31" t="s">
        <v>41</v>
      </c>
      <c r="L2593" s="31"/>
      <c r="M2593" s="169"/>
      <c r="N2593" s="148"/>
      <c r="O2593" s="106" t="s">
        <v>3284</v>
      </c>
      <c r="P2593" s="43">
        <v>2006</v>
      </c>
      <c r="Q2593" s="207" t="s">
        <v>3338</v>
      </c>
      <c r="R2593" s="84" t="s">
        <v>3270</v>
      </c>
      <c r="S2593" s="31" t="s">
        <v>41</v>
      </c>
      <c r="T2593" s="31"/>
      <c r="U2593" s="169"/>
      <c r="V2593" s="150"/>
      <c r="W2593" s="141" t="str" cm="1">
        <f t="array" ref="W2593">IF(SUM(LEN(B2593:V2593))=0,"",IF(OR(OR(ISBLANK(F2593),SUM(LEN(C2593),LEN(D2593))=0),AND(NOT(E2593="Unknown"),ISBLANK(J2593)),AND(NOT(O2593="Unknown"),ISBLANK(R2593))),"Missing Information", INDEX(Table15[Entire Service Line Classification], MATCH(SUMIFS(Table15[Unique ID],Table15[System-Owned Portion],E2593,Table15[If Material Anything Other than "Lead" in Column E,Was Material Ever Previously Lead?],G2593,Table15[Customer-Owned Portion],O2593),Table15[Unique ID],0),0)))</f>
        <v>Non-lead</v>
      </c>
      <c r="X2593"/>
    </row>
    <row r="2594" spans="2:24" ht="29" x14ac:dyDescent="0.35">
      <c r="B2594" s="146"/>
      <c r="C2594" s="31" t="s">
        <v>4828</v>
      </c>
      <c r="D2594" s="31"/>
      <c r="E2594" s="44" t="s">
        <v>3284</v>
      </c>
      <c r="F2594" s="43" t="s">
        <v>41</v>
      </c>
      <c r="G2594" s="84" t="s">
        <v>3249</v>
      </c>
      <c r="H2594" s="31">
        <v>2006</v>
      </c>
      <c r="I2594" s="207" t="s">
        <v>3338</v>
      </c>
      <c r="J2594" s="84" t="s">
        <v>3270</v>
      </c>
      <c r="K2594" s="31" t="s">
        <v>41</v>
      </c>
      <c r="L2594" s="31"/>
      <c r="M2594" s="169"/>
      <c r="N2594" s="148"/>
      <c r="O2594" s="106" t="s">
        <v>3284</v>
      </c>
      <c r="P2594" s="43">
        <v>2006</v>
      </c>
      <c r="Q2594" s="207" t="s">
        <v>3338</v>
      </c>
      <c r="R2594" s="84" t="s">
        <v>3270</v>
      </c>
      <c r="S2594" s="31" t="s">
        <v>41</v>
      </c>
      <c r="T2594" s="31"/>
      <c r="U2594" s="169"/>
      <c r="V2594" s="150"/>
      <c r="W2594" s="141" t="str" cm="1">
        <f t="array" ref="W2594">IF(SUM(LEN(B2594:V2594))=0,"",IF(OR(OR(ISBLANK(F2594),SUM(LEN(C2594),LEN(D2594))=0),AND(NOT(E2594="Unknown"),ISBLANK(J2594)),AND(NOT(O2594="Unknown"),ISBLANK(R2594))),"Missing Information", INDEX(Table15[Entire Service Line Classification], MATCH(SUMIFS(Table15[Unique ID],Table15[System-Owned Portion],E2594,Table15[If Material Anything Other than "Lead" in Column E,Was Material Ever Previously Lead?],G2594,Table15[Customer-Owned Portion],O2594),Table15[Unique ID],0),0)))</f>
        <v>Non-lead</v>
      </c>
      <c r="X2594"/>
    </row>
    <row r="2595" spans="2:24" ht="29" x14ac:dyDescent="0.35">
      <c r="B2595" s="146"/>
      <c r="C2595" s="31" t="s">
        <v>4829</v>
      </c>
      <c r="D2595" s="31"/>
      <c r="E2595" s="44" t="s">
        <v>3284</v>
      </c>
      <c r="F2595" s="43" t="s">
        <v>41</v>
      </c>
      <c r="G2595" s="84" t="s">
        <v>3249</v>
      </c>
      <c r="H2595" s="31">
        <v>2006</v>
      </c>
      <c r="I2595" s="207" t="s">
        <v>3338</v>
      </c>
      <c r="J2595" s="84" t="s">
        <v>3270</v>
      </c>
      <c r="K2595" s="31" t="s">
        <v>41</v>
      </c>
      <c r="L2595" s="31"/>
      <c r="M2595" s="169"/>
      <c r="N2595" s="148"/>
      <c r="O2595" s="106" t="s">
        <v>3284</v>
      </c>
      <c r="P2595" s="43">
        <v>2006</v>
      </c>
      <c r="Q2595" s="207" t="s">
        <v>3338</v>
      </c>
      <c r="R2595" s="84" t="s">
        <v>3270</v>
      </c>
      <c r="S2595" s="31" t="s">
        <v>41</v>
      </c>
      <c r="T2595" s="31"/>
      <c r="U2595" s="169"/>
      <c r="V2595" s="150"/>
      <c r="W2595" s="141" t="str" cm="1">
        <f t="array" ref="W2595">IF(SUM(LEN(B2595:V2595))=0,"",IF(OR(OR(ISBLANK(F2595),SUM(LEN(C2595),LEN(D2595))=0),AND(NOT(E2595="Unknown"),ISBLANK(J2595)),AND(NOT(O2595="Unknown"),ISBLANK(R2595))),"Missing Information", INDEX(Table15[Entire Service Line Classification], MATCH(SUMIFS(Table15[Unique ID],Table15[System-Owned Portion],E2595,Table15[If Material Anything Other than "Lead" in Column E,Was Material Ever Previously Lead?],G2595,Table15[Customer-Owned Portion],O2595),Table15[Unique ID],0),0)))</f>
        <v>Non-lead</v>
      </c>
      <c r="X2595"/>
    </row>
    <row r="2596" spans="2:24" ht="29" x14ac:dyDescent="0.35">
      <c r="B2596" s="146"/>
      <c r="C2596" s="31" t="s">
        <v>4830</v>
      </c>
      <c r="D2596" s="31"/>
      <c r="E2596" s="44" t="s">
        <v>3284</v>
      </c>
      <c r="F2596" s="43" t="s">
        <v>41</v>
      </c>
      <c r="G2596" s="84" t="s">
        <v>3249</v>
      </c>
      <c r="H2596" s="31">
        <v>2006</v>
      </c>
      <c r="I2596" s="207" t="s">
        <v>3338</v>
      </c>
      <c r="J2596" s="84" t="s">
        <v>3270</v>
      </c>
      <c r="K2596" s="31" t="s">
        <v>41</v>
      </c>
      <c r="L2596" s="31"/>
      <c r="M2596" s="169"/>
      <c r="N2596" s="148"/>
      <c r="O2596" s="106" t="s">
        <v>3284</v>
      </c>
      <c r="P2596" s="43">
        <v>2006</v>
      </c>
      <c r="Q2596" s="207" t="s">
        <v>3338</v>
      </c>
      <c r="R2596" s="84" t="s">
        <v>3270</v>
      </c>
      <c r="S2596" s="31" t="s">
        <v>41</v>
      </c>
      <c r="T2596" s="31"/>
      <c r="U2596" s="169"/>
      <c r="V2596" s="150"/>
      <c r="W2596" s="141" t="str" cm="1">
        <f t="array" ref="W2596">IF(SUM(LEN(B2596:V2596))=0,"",IF(OR(OR(ISBLANK(F2596),SUM(LEN(C2596),LEN(D2596))=0),AND(NOT(E2596="Unknown"),ISBLANK(J2596)),AND(NOT(O2596="Unknown"),ISBLANK(R2596))),"Missing Information", INDEX(Table15[Entire Service Line Classification], MATCH(SUMIFS(Table15[Unique ID],Table15[System-Owned Portion],E2596,Table15[If Material Anything Other than "Lead" in Column E,Was Material Ever Previously Lead?],G2596,Table15[Customer-Owned Portion],O2596),Table15[Unique ID],0),0)))</f>
        <v>Non-lead</v>
      </c>
      <c r="X2596"/>
    </row>
    <row r="2597" spans="2:24" ht="29" x14ac:dyDescent="0.35">
      <c r="B2597" s="146"/>
      <c r="C2597" s="31" t="s">
        <v>4831</v>
      </c>
      <c r="D2597" s="31"/>
      <c r="E2597" s="44" t="s">
        <v>3284</v>
      </c>
      <c r="F2597" s="43" t="s">
        <v>41</v>
      </c>
      <c r="G2597" s="84" t="s">
        <v>3249</v>
      </c>
      <c r="H2597" s="31">
        <v>2006</v>
      </c>
      <c r="I2597" s="207" t="s">
        <v>3338</v>
      </c>
      <c r="J2597" s="84" t="s">
        <v>3270</v>
      </c>
      <c r="K2597" s="31" t="s">
        <v>41</v>
      </c>
      <c r="L2597" s="31"/>
      <c r="M2597" s="169"/>
      <c r="N2597" s="148"/>
      <c r="O2597" s="106" t="s">
        <v>3284</v>
      </c>
      <c r="P2597" s="43">
        <v>2006</v>
      </c>
      <c r="Q2597" s="207" t="s">
        <v>3338</v>
      </c>
      <c r="R2597" s="84" t="s">
        <v>3270</v>
      </c>
      <c r="S2597" s="31" t="s">
        <v>41</v>
      </c>
      <c r="T2597" s="31"/>
      <c r="U2597" s="169"/>
      <c r="V2597" s="150"/>
      <c r="W2597" s="141" t="str" cm="1">
        <f t="array" ref="W2597">IF(SUM(LEN(B2597:V2597))=0,"",IF(OR(OR(ISBLANK(F2597),SUM(LEN(C2597),LEN(D2597))=0),AND(NOT(E2597="Unknown"),ISBLANK(J2597)),AND(NOT(O2597="Unknown"),ISBLANK(R2597))),"Missing Information", INDEX(Table15[Entire Service Line Classification], MATCH(SUMIFS(Table15[Unique ID],Table15[System-Owned Portion],E2597,Table15[If Material Anything Other than "Lead" in Column E,Was Material Ever Previously Lead?],G2597,Table15[Customer-Owned Portion],O2597),Table15[Unique ID],0),0)))</f>
        <v>Non-lead</v>
      </c>
      <c r="X2597"/>
    </row>
    <row r="2598" spans="2:24" ht="29" x14ac:dyDescent="0.35">
      <c r="B2598" s="146"/>
      <c r="C2598" s="31" t="s">
        <v>4832</v>
      </c>
      <c r="D2598" s="31"/>
      <c r="E2598" s="44" t="s">
        <v>3284</v>
      </c>
      <c r="F2598" s="43" t="s">
        <v>41</v>
      </c>
      <c r="G2598" s="84" t="s">
        <v>3249</v>
      </c>
      <c r="H2598" s="31">
        <v>2006</v>
      </c>
      <c r="I2598" s="207" t="s">
        <v>3338</v>
      </c>
      <c r="J2598" s="84" t="s">
        <v>3270</v>
      </c>
      <c r="K2598" s="31" t="s">
        <v>41</v>
      </c>
      <c r="L2598" s="31"/>
      <c r="M2598" s="169"/>
      <c r="N2598" s="148"/>
      <c r="O2598" s="106" t="s">
        <v>3284</v>
      </c>
      <c r="P2598" s="43">
        <v>2006</v>
      </c>
      <c r="Q2598" s="207" t="s">
        <v>3338</v>
      </c>
      <c r="R2598" s="84" t="s">
        <v>3270</v>
      </c>
      <c r="S2598" s="31" t="s">
        <v>41</v>
      </c>
      <c r="T2598" s="31"/>
      <c r="U2598" s="169"/>
      <c r="V2598" s="150"/>
      <c r="W2598" s="141" t="str" cm="1">
        <f t="array" ref="W2598">IF(SUM(LEN(B2598:V2598))=0,"",IF(OR(OR(ISBLANK(F2598),SUM(LEN(C2598),LEN(D2598))=0),AND(NOT(E2598="Unknown"),ISBLANK(J2598)),AND(NOT(O2598="Unknown"),ISBLANK(R2598))),"Missing Information", INDEX(Table15[Entire Service Line Classification], MATCH(SUMIFS(Table15[Unique ID],Table15[System-Owned Portion],E2598,Table15[If Material Anything Other than "Lead" in Column E,Was Material Ever Previously Lead?],G2598,Table15[Customer-Owned Portion],O2598),Table15[Unique ID],0),0)))</f>
        <v>Non-lead</v>
      </c>
      <c r="X2598"/>
    </row>
    <row r="2599" spans="2:24" ht="29" x14ac:dyDescent="0.35">
      <c r="B2599" s="146"/>
      <c r="C2599" s="31" t="s">
        <v>4833</v>
      </c>
      <c r="D2599" s="31"/>
      <c r="E2599" s="44" t="s">
        <v>3284</v>
      </c>
      <c r="F2599" s="43" t="s">
        <v>41</v>
      </c>
      <c r="G2599" s="84" t="s">
        <v>3249</v>
      </c>
      <c r="H2599" s="31">
        <v>2006</v>
      </c>
      <c r="I2599" s="207" t="s">
        <v>3338</v>
      </c>
      <c r="J2599" s="84" t="s">
        <v>3270</v>
      </c>
      <c r="K2599" s="31" t="s">
        <v>41</v>
      </c>
      <c r="L2599" s="31"/>
      <c r="M2599" s="169"/>
      <c r="N2599" s="148"/>
      <c r="O2599" s="106" t="s">
        <v>3284</v>
      </c>
      <c r="P2599" s="43">
        <v>2006</v>
      </c>
      <c r="Q2599" s="207" t="s">
        <v>3338</v>
      </c>
      <c r="R2599" s="84" t="s">
        <v>3270</v>
      </c>
      <c r="S2599" s="31" t="s">
        <v>41</v>
      </c>
      <c r="T2599" s="31"/>
      <c r="U2599" s="169"/>
      <c r="V2599" s="150"/>
      <c r="W2599" s="141" t="str" cm="1">
        <f t="array" ref="W2599">IF(SUM(LEN(B2599:V2599))=0,"",IF(OR(OR(ISBLANK(F2599),SUM(LEN(C2599),LEN(D2599))=0),AND(NOT(E2599="Unknown"),ISBLANK(J2599)),AND(NOT(O2599="Unknown"),ISBLANK(R2599))),"Missing Information", INDEX(Table15[Entire Service Line Classification], MATCH(SUMIFS(Table15[Unique ID],Table15[System-Owned Portion],E2599,Table15[If Material Anything Other than "Lead" in Column E,Was Material Ever Previously Lead?],G2599,Table15[Customer-Owned Portion],O2599),Table15[Unique ID],0),0)))</f>
        <v>Non-lead</v>
      </c>
      <c r="X2599"/>
    </row>
    <row r="2600" spans="2:24" ht="29" x14ac:dyDescent="0.35">
      <c r="B2600" s="146"/>
      <c r="C2600" s="31" t="s">
        <v>4834</v>
      </c>
      <c r="D2600" s="31"/>
      <c r="E2600" s="44" t="s">
        <v>3284</v>
      </c>
      <c r="F2600" s="43" t="s">
        <v>41</v>
      </c>
      <c r="G2600" s="84" t="s">
        <v>3249</v>
      </c>
      <c r="H2600" s="31">
        <v>2006</v>
      </c>
      <c r="I2600" s="207" t="s">
        <v>3338</v>
      </c>
      <c r="J2600" s="84" t="s">
        <v>3270</v>
      </c>
      <c r="K2600" s="31" t="s">
        <v>41</v>
      </c>
      <c r="L2600" s="31"/>
      <c r="M2600" s="169"/>
      <c r="N2600" s="148"/>
      <c r="O2600" s="106" t="s">
        <v>3284</v>
      </c>
      <c r="P2600" s="43">
        <v>2006</v>
      </c>
      <c r="Q2600" s="207" t="s">
        <v>3338</v>
      </c>
      <c r="R2600" s="84" t="s">
        <v>3270</v>
      </c>
      <c r="S2600" s="31" t="s">
        <v>41</v>
      </c>
      <c r="T2600" s="31"/>
      <c r="U2600" s="169"/>
      <c r="V2600" s="150"/>
      <c r="W2600" s="141" t="str" cm="1">
        <f t="array" ref="W2600">IF(SUM(LEN(B2600:V2600))=0,"",IF(OR(OR(ISBLANK(F2600),SUM(LEN(C2600),LEN(D2600))=0),AND(NOT(E2600="Unknown"),ISBLANK(J2600)),AND(NOT(O2600="Unknown"),ISBLANK(R2600))),"Missing Information", INDEX(Table15[Entire Service Line Classification], MATCH(SUMIFS(Table15[Unique ID],Table15[System-Owned Portion],E2600,Table15[If Material Anything Other than "Lead" in Column E,Was Material Ever Previously Lead?],G2600,Table15[Customer-Owned Portion],O2600),Table15[Unique ID],0),0)))</f>
        <v>Non-lead</v>
      </c>
      <c r="X2600"/>
    </row>
    <row r="2601" spans="2:24" ht="29" x14ac:dyDescent="0.35">
      <c r="B2601" s="146"/>
      <c r="C2601" s="31" t="s">
        <v>4835</v>
      </c>
      <c r="D2601" s="31"/>
      <c r="E2601" s="44" t="s">
        <v>3284</v>
      </c>
      <c r="F2601" s="43" t="s">
        <v>41</v>
      </c>
      <c r="G2601" s="84" t="s">
        <v>3249</v>
      </c>
      <c r="H2601" s="31">
        <v>2006</v>
      </c>
      <c r="I2601" s="207" t="s">
        <v>3338</v>
      </c>
      <c r="J2601" s="84" t="s">
        <v>3270</v>
      </c>
      <c r="K2601" s="31" t="s">
        <v>41</v>
      </c>
      <c r="L2601" s="31"/>
      <c r="M2601" s="169"/>
      <c r="N2601" s="148"/>
      <c r="O2601" s="106" t="s">
        <v>3284</v>
      </c>
      <c r="P2601" s="43">
        <v>2006</v>
      </c>
      <c r="Q2601" s="207" t="s">
        <v>3338</v>
      </c>
      <c r="R2601" s="84" t="s">
        <v>3270</v>
      </c>
      <c r="S2601" s="31" t="s">
        <v>41</v>
      </c>
      <c r="T2601" s="31"/>
      <c r="U2601" s="169"/>
      <c r="V2601" s="150"/>
      <c r="W2601" s="141" t="str" cm="1">
        <f t="array" ref="W2601">IF(SUM(LEN(B2601:V2601))=0,"",IF(OR(OR(ISBLANK(F2601),SUM(LEN(C2601),LEN(D2601))=0),AND(NOT(E2601="Unknown"),ISBLANK(J2601)),AND(NOT(O2601="Unknown"),ISBLANK(R2601))),"Missing Information", INDEX(Table15[Entire Service Line Classification], MATCH(SUMIFS(Table15[Unique ID],Table15[System-Owned Portion],E2601,Table15[If Material Anything Other than "Lead" in Column E,Was Material Ever Previously Lead?],G2601,Table15[Customer-Owned Portion],O2601),Table15[Unique ID],0),0)))</f>
        <v>Non-lead</v>
      </c>
      <c r="X2601"/>
    </row>
    <row r="2602" spans="2:24" ht="29" x14ac:dyDescent="0.35">
      <c r="B2602" s="146"/>
      <c r="C2602" s="31" t="s">
        <v>4836</v>
      </c>
      <c r="D2602" s="31"/>
      <c r="E2602" s="44" t="s">
        <v>3284</v>
      </c>
      <c r="F2602" s="43" t="s">
        <v>41</v>
      </c>
      <c r="G2602" s="84" t="s">
        <v>3249</v>
      </c>
      <c r="H2602" s="31">
        <v>2006</v>
      </c>
      <c r="I2602" s="207" t="s">
        <v>3338</v>
      </c>
      <c r="J2602" s="84" t="s">
        <v>3270</v>
      </c>
      <c r="K2602" s="31" t="s">
        <v>41</v>
      </c>
      <c r="L2602" s="31"/>
      <c r="M2602" s="169"/>
      <c r="N2602" s="148"/>
      <c r="O2602" s="106" t="s">
        <v>3284</v>
      </c>
      <c r="P2602" s="43">
        <v>2006</v>
      </c>
      <c r="Q2602" s="207" t="s">
        <v>3338</v>
      </c>
      <c r="R2602" s="84" t="s">
        <v>3270</v>
      </c>
      <c r="S2602" s="31" t="s">
        <v>41</v>
      </c>
      <c r="T2602" s="31"/>
      <c r="U2602" s="169"/>
      <c r="V2602" s="150"/>
      <c r="W2602" s="141" t="str" cm="1">
        <f t="array" ref="W2602">IF(SUM(LEN(B2602:V2602))=0,"",IF(OR(OR(ISBLANK(F2602),SUM(LEN(C2602),LEN(D2602))=0),AND(NOT(E2602="Unknown"),ISBLANK(J2602)),AND(NOT(O2602="Unknown"),ISBLANK(R2602))),"Missing Information", INDEX(Table15[Entire Service Line Classification], MATCH(SUMIFS(Table15[Unique ID],Table15[System-Owned Portion],E2602,Table15[If Material Anything Other than "Lead" in Column E,Was Material Ever Previously Lead?],G2602,Table15[Customer-Owned Portion],O2602),Table15[Unique ID],0),0)))</f>
        <v>Non-lead</v>
      </c>
      <c r="X2602"/>
    </row>
    <row r="2603" spans="2:24" ht="29" x14ac:dyDescent="0.35">
      <c r="B2603" s="146"/>
      <c r="C2603" s="31" t="s">
        <v>4837</v>
      </c>
      <c r="D2603" s="31"/>
      <c r="E2603" s="44" t="s">
        <v>3284</v>
      </c>
      <c r="F2603" s="43" t="s">
        <v>41</v>
      </c>
      <c r="G2603" s="84" t="s">
        <v>3249</v>
      </c>
      <c r="H2603" s="31">
        <v>2006</v>
      </c>
      <c r="I2603" s="207" t="s">
        <v>3338</v>
      </c>
      <c r="J2603" s="84" t="s">
        <v>3270</v>
      </c>
      <c r="K2603" s="31" t="s">
        <v>41</v>
      </c>
      <c r="L2603" s="31"/>
      <c r="M2603" s="169"/>
      <c r="N2603" s="148"/>
      <c r="O2603" s="106" t="s">
        <v>3284</v>
      </c>
      <c r="P2603" s="43">
        <v>2006</v>
      </c>
      <c r="Q2603" s="207" t="s">
        <v>3338</v>
      </c>
      <c r="R2603" s="84" t="s">
        <v>3270</v>
      </c>
      <c r="S2603" s="31" t="s">
        <v>41</v>
      </c>
      <c r="T2603" s="31"/>
      <c r="U2603" s="169"/>
      <c r="V2603" s="150"/>
      <c r="W2603" s="141" t="str" cm="1">
        <f t="array" ref="W2603">IF(SUM(LEN(B2603:V2603))=0,"",IF(OR(OR(ISBLANK(F2603),SUM(LEN(C2603),LEN(D2603))=0),AND(NOT(E2603="Unknown"),ISBLANK(J2603)),AND(NOT(O2603="Unknown"),ISBLANK(R2603))),"Missing Information", INDEX(Table15[Entire Service Line Classification], MATCH(SUMIFS(Table15[Unique ID],Table15[System-Owned Portion],E2603,Table15[If Material Anything Other than "Lead" in Column E,Was Material Ever Previously Lead?],G2603,Table15[Customer-Owned Portion],O2603),Table15[Unique ID],0),0)))</f>
        <v>Non-lead</v>
      </c>
      <c r="X2603"/>
    </row>
    <row r="2604" spans="2:24" ht="29" x14ac:dyDescent="0.35">
      <c r="B2604" s="146"/>
      <c r="C2604" s="31" t="s">
        <v>1177</v>
      </c>
      <c r="D2604" s="31"/>
      <c r="E2604" s="44" t="s">
        <v>3284</v>
      </c>
      <c r="F2604" s="43" t="s">
        <v>41</v>
      </c>
      <c r="G2604" s="84" t="s">
        <v>3249</v>
      </c>
      <c r="H2604" s="31">
        <v>2006</v>
      </c>
      <c r="I2604" s="207" t="s">
        <v>3338</v>
      </c>
      <c r="J2604" s="84" t="s">
        <v>3270</v>
      </c>
      <c r="K2604" s="31" t="s">
        <v>41</v>
      </c>
      <c r="L2604" s="31"/>
      <c r="M2604" s="169"/>
      <c r="N2604" s="148"/>
      <c r="O2604" s="106" t="s">
        <v>3284</v>
      </c>
      <c r="P2604" s="43">
        <v>2006</v>
      </c>
      <c r="Q2604" s="207" t="s">
        <v>3338</v>
      </c>
      <c r="R2604" s="84" t="s">
        <v>3270</v>
      </c>
      <c r="S2604" s="31" t="s">
        <v>41</v>
      </c>
      <c r="T2604" s="31"/>
      <c r="U2604" s="169"/>
      <c r="V2604" s="150"/>
      <c r="W2604" s="141" t="str" cm="1">
        <f t="array" ref="W2604">IF(SUM(LEN(B2604:V2604))=0,"",IF(OR(OR(ISBLANK(F2604),SUM(LEN(C2604),LEN(D2604))=0),AND(NOT(E2604="Unknown"),ISBLANK(J2604)),AND(NOT(O2604="Unknown"),ISBLANK(R2604))),"Missing Information", INDEX(Table15[Entire Service Line Classification], MATCH(SUMIFS(Table15[Unique ID],Table15[System-Owned Portion],E2604,Table15[If Material Anything Other than "Lead" in Column E,Was Material Ever Previously Lead?],G2604,Table15[Customer-Owned Portion],O2604),Table15[Unique ID],0),0)))</f>
        <v>Non-lead</v>
      </c>
      <c r="X2604"/>
    </row>
    <row r="2605" spans="2:24" ht="29" x14ac:dyDescent="0.35">
      <c r="B2605" s="146"/>
      <c r="C2605" s="31" t="s">
        <v>1178</v>
      </c>
      <c r="D2605" s="31"/>
      <c r="E2605" s="44" t="s">
        <v>3284</v>
      </c>
      <c r="F2605" s="43" t="s">
        <v>41</v>
      </c>
      <c r="G2605" s="84" t="s">
        <v>3249</v>
      </c>
      <c r="H2605" s="31">
        <v>2006</v>
      </c>
      <c r="I2605" s="207" t="s">
        <v>3338</v>
      </c>
      <c r="J2605" s="84" t="s">
        <v>3270</v>
      </c>
      <c r="K2605" s="31" t="s">
        <v>41</v>
      </c>
      <c r="L2605" s="31"/>
      <c r="M2605" s="169"/>
      <c r="N2605" s="148"/>
      <c r="O2605" s="106" t="s">
        <v>3284</v>
      </c>
      <c r="P2605" s="43">
        <v>2006</v>
      </c>
      <c r="Q2605" s="207" t="s">
        <v>3338</v>
      </c>
      <c r="R2605" s="84" t="s">
        <v>3270</v>
      </c>
      <c r="S2605" s="31" t="s">
        <v>41</v>
      </c>
      <c r="T2605" s="31"/>
      <c r="U2605" s="169"/>
      <c r="V2605" s="150"/>
      <c r="W2605" s="141" t="str" cm="1">
        <f t="array" ref="W2605">IF(SUM(LEN(B2605:V2605))=0,"",IF(OR(OR(ISBLANK(F2605),SUM(LEN(C2605),LEN(D2605))=0),AND(NOT(E2605="Unknown"),ISBLANK(J2605)),AND(NOT(O2605="Unknown"),ISBLANK(R2605))),"Missing Information", INDEX(Table15[Entire Service Line Classification], MATCH(SUMIFS(Table15[Unique ID],Table15[System-Owned Portion],E2605,Table15[If Material Anything Other than "Lead" in Column E,Was Material Ever Previously Lead?],G2605,Table15[Customer-Owned Portion],O2605),Table15[Unique ID],0),0)))</f>
        <v>Non-lead</v>
      </c>
      <c r="X2605"/>
    </row>
    <row r="2606" spans="2:24" ht="29" x14ac:dyDescent="0.35">
      <c r="B2606" s="146"/>
      <c r="C2606" s="31" t="s">
        <v>1179</v>
      </c>
      <c r="D2606" s="31"/>
      <c r="E2606" s="44" t="s">
        <v>3284</v>
      </c>
      <c r="F2606" s="43" t="s">
        <v>41</v>
      </c>
      <c r="G2606" s="84" t="s">
        <v>3249</v>
      </c>
      <c r="H2606" s="31">
        <v>2006</v>
      </c>
      <c r="I2606" s="207" t="s">
        <v>3338</v>
      </c>
      <c r="J2606" s="84" t="s">
        <v>3270</v>
      </c>
      <c r="K2606" s="31" t="s">
        <v>41</v>
      </c>
      <c r="L2606" s="31"/>
      <c r="M2606" s="169"/>
      <c r="N2606" s="148"/>
      <c r="O2606" s="106" t="s">
        <v>3284</v>
      </c>
      <c r="P2606" s="43">
        <v>2006</v>
      </c>
      <c r="Q2606" s="207" t="s">
        <v>3338</v>
      </c>
      <c r="R2606" s="84" t="s">
        <v>3270</v>
      </c>
      <c r="S2606" s="31" t="s">
        <v>41</v>
      </c>
      <c r="T2606" s="31"/>
      <c r="U2606" s="169"/>
      <c r="V2606" s="150"/>
      <c r="W2606" s="141" t="str" cm="1">
        <f t="array" ref="W2606">IF(SUM(LEN(B2606:V2606))=0,"",IF(OR(OR(ISBLANK(F2606),SUM(LEN(C2606),LEN(D2606))=0),AND(NOT(E2606="Unknown"),ISBLANK(J2606)),AND(NOT(O2606="Unknown"),ISBLANK(R2606))),"Missing Information", INDEX(Table15[Entire Service Line Classification], MATCH(SUMIFS(Table15[Unique ID],Table15[System-Owned Portion],E2606,Table15[If Material Anything Other than "Lead" in Column E,Was Material Ever Previously Lead?],G2606,Table15[Customer-Owned Portion],O2606),Table15[Unique ID],0),0)))</f>
        <v>Non-lead</v>
      </c>
      <c r="X2606"/>
    </row>
    <row r="2607" spans="2:24" ht="29" x14ac:dyDescent="0.35">
      <c r="B2607" s="146"/>
      <c r="C2607" s="31" t="s">
        <v>1180</v>
      </c>
      <c r="D2607" s="31"/>
      <c r="E2607" s="44" t="s">
        <v>3284</v>
      </c>
      <c r="F2607" s="43" t="s">
        <v>41</v>
      </c>
      <c r="G2607" s="84" t="s">
        <v>3249</v>
      </c>
      <c r="H2607" s="31">
        <v>2006</v>
      </c>
      <c r="I2607" s="207" t="s">
        <v>3338</v>
      </c>
      <c r="J2607" s="84" t="s">
        <v>3270</v>
      </c>
      <c r="K2607" s="31" t="s">
        <v>41</v>
      </c>
      <c r="L2607" s="31"/>
      <c r="M2607" s="169"/>
      <c r="N2607" s="148"/>
      <c r="O2607" s="106" t="s">
        <v>3284</v>
      </c>
      <c r="P2607" s="43">
        <v>2006</v>
      </c>
      <c r="Q2607" s="207" t="s">
        <v>3338</v>
      </c>
      <c r="R2607" s="84" t="s">
        <v>3270</v>
      </c>
      <c r="S2607" s="31" t="s">
        <v>41</v>
      </c>
      <c r="T2607" s="31"/>
      <c r="U2607" s="169"/>
      <c r="V2607" s="150"/>
      <c r="W2607" s="141" t="str" cm="1">
        <f t="array" ref="W2607">IF(SUM(LEN(B2607:V2607))=0,"",IF(OR(OR(ISBLANK(F2607),SUM(LEN(C2607),LEN(D2607))=0),AND(NOT(E2607="Unknown"),ISBLANK(J2607)),AND(NOT(O2607="Unknown"),ISBLANK(R2607))),"Missing Information", INDEX(Table15[Entire Service Line Classification], MATCH(SUMIFS(Table15[Unique ID],Table15[System-Owned Portion],E2607,Table15[If Material Anything Other than "Lead" in Column E,Was Material Ever Previously Lead?],G2607,Table15[Customer-Owned Portion],O2607),Table15[Unique ID],0),0)))</f>
        <v>Non-lead</v>
      </c>
      <c r="X2607"/>
    </row>
    <row r="2608" spans="2:24" ht="29" x14ac:dyDescent="0.35">
      <c r="B2608" s="146"/>
      <c r="C2608" s="31" t="s">
        <v>1181</v>
      </c>
      <c r="D2608" s="31"/>
      <c r="E2608" s="44" t="s">
        <v>3284</v>
      </c>
      <c r="F2608" s="43" t="s">
        <v>41</v>
      </c>
      <c r="G2608" s="84" t="s">
        <v>3249</v>
      </c>
      <c r="H2608" s="31">
        <v>2006</v>
      </c>
      <c r="I2608" s="207" t="s">
        <v>3338</v>
      </c>
      <c r="J2608" s="84" t="s">
        <v>3270</v>
      </c>
      <c r="K2608" s="31" t="s">
        <v>41</v>
      </c>
      <c r="L2608" s="31"/>
      <c r="M2608" s="169"/>
      <c r="N2608" s="148"/>
      <c r="O2608" s="106" t="s">
        <v>3284</v>
      </c>
      <c r="P2608" s="43">
        <v>2006</v>
      </c>
      <c r="Q2608" s="207" t="s">
        <v>3338</v>
      </c>
      <c r="R2608" s="84" t="s">
        <v>3270</v>
      </c>
      <c r="S2608" s="31" t="s">
        <v>41</v>
      </c>
      <c r="T2608" s="31"/>
      <c r="U2608" s="169"/>
      <c r="V2608" s="150"/>
      <c r="W2608" s="141" t="str" cm="1">
        <f t="array" ref="W2608">IF(SUM(LEN(B2608:V2608))=0,"",IF(OR(OR(ISBLANK(F2608),SUM(LEN(C2608),LEN(D2608))=0),AND(NOT(E2608="Unknown"),ISBLANK(J2608)),AND(NOT(O2608="Unknown"),ISBLANK(R2608))),"Missing Information", INDEX(Table15[Entire Service Line Classification], MATCH(SUMIFS(Table15[Unique ID],Table15[System-Owned Portion],E2608,Table15[If Material Anything Other than "Lead" in Column E,Was Material Ever Previously Lead?],G2608,Table15[Customer-Owned Portion],O2608),Table15[Unique ID],0),0)))</f>
        <v>Non-lead</v>
      </c>
      <c r="X2608"/>
    </row>
    <row r="2609" spans="2:24" ht="29" x14ac:dyDescent="0.35">
      <c r="B2609" s="146"/>
      <c r="C2609" s="31" t="s">
        <v>1182</v>
      </c>
      <c r="D2609" s="31"/>
      <c r="E2609" s="44" t="s">
        <v>3284</v>
      </c>
      <c r="F2609" s="43" t="s">
        <v>41</v>
      </c>
      <c r="G2609" s="84" t="s">
        <v>3249</v>
      </c>
      <c r="H2609" s="31">
        <v>2007</v>
      </c>
      <c r="I2609" s="207" t="s">
        <v>3338</v>
      </c>
      <c r="J2609" s="84" t="s">
        <v>3270</v>
      </c>
      <c r="K2609" s="31" t="s">
        <v>41</v>
      </c>
      <c r="L2609" s="31"/>
      <c r="M2609" s="169"/>
      <c r="N2609" s="148"/>
      <c r="O2609" s="106" t="s">
        <v>3284</v>
      </c>
      <c r="P2609" s="43">
        <v>2007</v>
      </c>
      <c r="Q2609" s="207" t="s">
        <v>3338</v>
      </c>
      <c r="R2609" s="84" t="s">
        <v>3270</v>
      </c>
      <c r="S2609" s="31" t="s">
        <v>41</v>
      </c>
      <c r="T2609" s="31"/>
      <c r="U2609" s="169"/>
      <c r="V2609" s="150"/>
      <c r="W2609" s="141" t="str" cm="1">
        <f t="array" ref="W2609">IF(SUM(LEN(B2609:V2609))=0,"",IF(OR(OR(ISBLANK(F2609),SUM(LEN(C2609),LEN(D2609))=0),AND(NOT(E2609="Unknown"),ISBLANK(J2609)),AND(NOT(O2609="Unknown"),ISBLANK(R2609))),"Missing Information", INDEX(Table15[Entire Service Line Classification], MATCH(SUMIFS(Table15[Unique ID],Table15[System-Owned Portion],E2609,Table15[If Material Anything Other than "Lead" in Column E,Was Material Ever Previously Lead?],G2609,Table15[Customer-Owned Portion],O2609),Table15[Unique ID],0),0)))</f>
        <v>Non-lead</v>
      </c>
      <c r="X2609"/>
    </row>
    <row r="2610" spans="2:24" ht="29" x14ac:dyDescent="0.35">
      <c r="B2610" s="146"/>
      <c r="C2610" s="31" t="s">
        <v>1183</v>
      </c>
      <c r="D2610" s="31"/>
      <c r="E2610" s="44" t="s">
        <v>3284</v>
      </c>
      <c r="F2610" s="43" t="s">
        <v>41</v>
      </c>
      <c r="G2610" s="84" t="s">
        <v>3249</v>
      </c>
      <c r="H2610" s="31">
        <v>2007</v>
      </c>
      <c r="I2610" s="207" t="s">
        <v>3338</v>
      </c>
      <c r="J2610" s="84" t="s">
        <v>3270</v>
      </c>
      <c r="K2610" s="31" t="s">
        <v>41</v>
      </c>
      <c r="L2610" s="31"/>
      <c r="M2610" s="169"/>
      <c r="N2610" s="148"/>
      <c r="O2610" s="106" t="s">
        <v>3284</v>
      </c>
      <c r="P2610" s="43">
        <v>2007</v>
      </c>
      <c r="Q2610" s="207" t="s">
        <v>3338</v>
      </c>
      <c r="R2610" s="84" t="s">
        <v>3270</v>
      </c>
      <c r="S2610" s="31" t="s">
        <v>41</v>
      </c>
      <c r="T2610" s="31"/>
      <c r="U2610" s="169"/>
      <c r="V2610" s="150"/>
      <c r="W2610" s="141" t="str" cm="1">
        <f t="array" ref="W2610">IF(SUM(LEN(B2610:V2610))=0,"",IF(OR(OR(ISBLANK(F2610),SUM(LEN(C2610),LEN(D2610))=0),AND(NOT(E2610="Unknown"),ISBLANK(J2610)),AND(NOT(O2610="Unknown"),ISBLANK(R2610))),"Missing Information", INDEX(Table15[Entire Service Line Classification], MATCH(SUMIFS(Table15[Unique ID],Table15[System-Owned Portion],E2610,Table15[If Material Anything Other than "Lead" in Column E,Was Material Ever Previously Lead?],G2610,Table15[Customer-Owned Portion],O2610),Table15[Unique ID],0),0)))</f>
        <v>Non-lead</v>
      </c>
      <c r="X2610"/>
    </row>
    <row r="2611" spans="2:24" ht="29" x14ac:dyDescent="0.35">
      <c r="B2611" s="146"/>
      <c r="C2611" s="31" t="s">
        <v>1184</v>
      </c>
      <c r="D2611" s="31"/>
      <c r="E2611" s="44" t="s">
        <v>3284</v>
      </c>
      <c r="F2611" s="43" t="s">
        <v>41</v>
      </c>
      <c r="G2611" s="84" t="s">
        <v>3249</v>
      </c>
      <c r="H2611" s="31">
        <v>2007</v>
      </c>
      <c r="I2611" s="207" t="s">
        <v>3338</v>
      </c>
      <c r="J2611" s="84" t="s">
        <v>3270</v>
      </c>
      <c r="K2611" s="31" t="s">
        <v>41</v>
      </c>
      <c r="L2611" s="31"/>
      <c r="M2611" s="169"/>
      <c r="N2611" s="148"/>
      <c r="O2611" s="106" t="s">
        <v>3284</v>
      </c>
      <c r="P2611" s="43">
        <v>2007</v>
      </c>
      <c r="Q2611" s="207" t="s">
        <v>3338</v>
      </c>
      <c r="R2611" s="84" t="s">
        <v>3270</v>
      </c>
      <c r="S2611" s="31" t="s">
        <v>41</v>
      </c>
      <c r="T2611" s="31"/>
      <c r="U2611" s="169"/>
      <c r="V2611" s="150"/>
      <c r="W2611" s="141" t="str" cm="1">
        <f t="array" ref="W2611">IF(SUM(LEN(B2611:V2611))=0,"",IF(OR(OR(ISBLANK(F2611),SUM(LEN(C2611),LEN(D2611))=0),AND(NOT(E2611="Unknown"),ISBLANK(J2611)),AND(NOT(O2611="Unknown"),ISBLANK(R2611))),"Missing Information", INDEX(Table15[Entire Service Line Classification], MATCH(SUMIFS(Table15[Unique ID],Table15[System-Owned Portion],E2611,Table15[If Material Anything Other than "Lead" in Column E,Was Material Ever Previously Lead?],G2611,Table15[Customer-Owned Portion],O2611),Table15[Unique ID],0),0)))</f>
        <v>Non-lead</v>
      </c>
      <c r="X2611"/>
    </row>
    <row r="2612" spans="2:24" ht="29" x14ac:dyDescent="0.35">
      <c r="B2612" s="146"/>
      <c r="C2612" s="31" t="s">
        <v>1185</v>
      </c>
      <c r="D2612" s="31"/>
      <c r="E2612" s="44" t="s">
        <v>3284</v>
      </c>
      <c r="F2612" s="43" t="s">
        <v>41</v>
      </c>
      <c r="G2612" s="84" t="s">
        <v>3249</v>
      </c>
      <c r="H2612" s="31">
        <v>2007</v>
      </c>
      <c r="I2612" s="207" t="s">
        <v>3338</v>
      </c>
      <c r="J2612" s="84" t="s">
        <v>3270</v>
      </c>
      <c r="K2612" s="31" t="s">
        <v>41</v>
      </c>
      <c r="L2612" s="31"/>
      <c r="M2612" s="169"/>
      <c r="N2612" s="148"/>
      <c r="O2612" s="106" t="s">
        <v>3284</v>
      </c>
      <c r="P2612" s="43">
        <v>2007</v>
      </c>
      <c r="Q2612" s="207" t="s">
        <v>3338</v>
      </c>
      <c r="R2612" s="84" t="s">
        <v>3270</v>
      </c>
      <c r="S2612" s="31" t="s">
        <v>41</v>
      </c>
      <c r="T2612" s="31"/>
      <c r="U2612" s="169"/>
      <c r="V2612" s="150"/>
      <c r="W2612" s="141" t="str" cm="1">
        <f t="array" ref="W2612">IF(SUM(LEN(B2612:V2612))=0,"",IF(OR(OR(ISBLANK(F2612),SUM(LEN(C2612),LEN(D2612))=0),AND(NOT(E2612="Unknown"),ISBLANK(J2612)),AND(NOT(O2612="Unknown"),ISBLANK(R2612))),"Missing Information", INDEX(Table15[Entire Service Line Classification], MATCH(SUMIFS(Table15[Unique ID],Table15[System-Owned Portion],E2612,Table15[If Material Anything Other than "Lead" in Column E,Was Material Ever Previously Lead?],G2612,Table15[Customer-Owned Portion],O2612),Table15[Unique ID],0),0)))</f>
        <v>Non-lead</v>
      </c>
      <c r="X2612"/>
    </row>
    <row r="2613" spans="2:24" ht="29" x14ac:dyDescent="0.35">
      <c r="B2613" s="146"/>
      <c r="C2613" s="31" t="s">
        <v>1186</v>
      </c>
      <c r="D2613" s="31"/>
      <c r="E2613" s="44" t="s">
        <v>3284</v>
      </c>
      <c r="F2613" s="43" t="s">
        <v>41</v>
      </c>
      <c r="G2613" s="84" t="s">
        <v>3249</v>
      </c>
      <c r="H2613" s="31">
        <v>1993</v>
      </c>
      <c r="I2613" s="207" t="s">
        <v>3338</v>
      </c>
      <c r="J2613" s="84" t="s">
        <v>3270</v>
      </c>
      <c r="K2613" s="31" t="s">
        <v>41</v>
      </c>
      <c r="L2613" s="31"/>
      <c r="M2613" s="169"/>
      <c r="N2613" s="148"/>
      <c r="O2613" s="106" t="s">
        <v>3284</v>
      </c>
      <c r="P2613" s="43">
        <v>1993</v>
      </c>
      <c r="Q2613" s="207" t="s">
        <v>3338</v>
      </c>
      <c r="R2613" s="84" t="s">
        <v>3270</v>
      </c>
      <c r="S2613" s="31" t="s">
        <v>41</v>
      </c>
      <c r="T2613" s="31"/>
      <c r="U2613" s="169"/>
      <c r="V2613" s="150"/>
      <c r="W2613" s="141" t="str" cm="1">
        <f t="array" ref="W2613">IF(SUM(LEN(B2613:V2613))=0,"",IF(OR(OR(ISBLANK(F2613),SUM(LEN(C2613),LEN(D2613))=0),AND(NOT(E2613="Unknown"),ISBLANK(J2613)),AND(NOT(O2613="Unknown"),ISBLANK(R2613))),"Missing Information", INDEX(Table15[Entire Service Line Classification], MATCH(SUMIFS(Table15[Unique ID],Table15[System-Owned Portion],E2613,Table15[If Material Anything Other than "Lead" in Column E,Was Material Ever Previously Lead?],G2613,Table15[Customer-Owned Portion],O2613),Table15[Unique ID],0),0)))</f>
        <v>Non-lead</v>
      </c>
      <c r="X2613"/>
    </row>
    <row r="2614" spans="2:24" ht="29" x14ac:dyDescent="0.35">
      <c r="B2614" s="146"/>
      <c r="C2614" s="31" t="s">
        <v>4838</v>
      </c>
      <c r="D2614" s="31"/>
      <c r="E2614" s="44" t="s">
        <v>3284</v>
      </c>
      <c r="F2614" s="43" t="s">
        <v>41</v>
      </c>
      <c r="G2614" s="84" t="s">
        <v>3249</v>
      </c>
      <c r="H2614" s="31">
        <v>2007</v>
      </c>
      <c r="I2614" s="207" t="s">
        <v>3338</v>
      </c>
      <c r="J2614" s="84" t="s">
        <v>3270</v>
      </c>
      <c r="K2614" s="31" t="s">
        <v>41</v>
      </c>
      <c r="L2614" s="31"/>
      <c r="M2614" s="169"/>
      <c r="N2614" s="148"/>
      <c r="O2614" s="106" t="s">
        <v>3284</v>
      </c>
      <c r="P2614" s="43">
        <v>2007</v>
      </c>
      <c r="Q2614" s="207" t="s">
        <v>3338</v>
      </c>
      <c r="R2614" s="84" t="s">
        <v>3270</v>
      </c>
      <c r="S2614" s="31" t="s">
        <v>41</v>
      </c>
      <c r="T2614" s="31"/>
      <c r="U2614" s="169"/>
      <c r="V2614" s="150"/>
      <c r="W2614" s="141" t="str" cm="1">
        <f t="array" ref="W2614">IF(SUM(LEN(B2614:V2614))=0,"",IF(OR(OR(ISBLANK(F2614),SUM(LEN(C2614),LEN(D2614))=0),AND(NOT(E2614="Unknown"),ISBLANK(J2614)),AND(NOT(O2614="Unknown"),ISBLANK(R2614))),"Missing Information", INDEX(Table15[Entire Service Line Classification], MATCH(SUMIFS(Table15[Unique ID],Table15[System-Owned Portion],E2614,Table15[If Material Anything Other than "Lead" in Column E,Was Material Ever Previously Lead?],G2614,Table15[Customer-Owned Portion],O2614),Table15[Unique ID],0),0)))</f>
        <v>Non-lead</v>
      </c>
      <c r="X2614"/>
    </row>
    <row r="2615" spans="2:24" ht="29" x14ac:dyDescent="0.35">
      <c r="B2615" s="146"/>
      <c r="C2615" s="31" t="s">
        <v>4839</v>
      </c>
      <c r="D2615" s="31"/>
      <c r="E2615" s="44" t="s">
        <v>3284</v>
      </c>
      <c r="F2615" s="43" t="s">
        <v>41</v>
      </c>
      <c r="G2615" s="84" t="s">
        <v>3249</v>
      </c>
      <c r="H2615" s="31">
        <v>2007</v>
      </c>
      <c r="I2615" s="207" t="s">
        <v>3338</v>
      </c>
      <c r="J2615" s="84" t="s">
        <v>3270</v>
      </c>
      <c r="K2615" s="31" t="s">
        <v>41</v>
      </c>
      <c r="L2615" s="31"/>
      <c r="M2615" s="169"/>
      <c r="N2615" s="148"/>
      <c r="O2615" s="106" t="s">
        <v>3284</v>
      </c>
      <c r="P2615" s="43">
        <v>2007</v>
      </c>
      <c r="Q2615" s="207" t="s">
        <v>3338</v>
      </c>
      <c r="R2615" s="84" t="s">
        <v>3270</v>
      </c>
      <c r="S2615" s="31" t="s">
        <v>41</v>
      </c>
      <c r="T2615" s="31"/>
      <c r="U2615" s="169"/>
      <c r="V2615" s="150"/>
      <c r="W2615" s="141" t="str" cm="1">
        <f t="array" ref="W2615">IF(SUM(LEN(B2615:V2615))=0,"",IF(OR(OR(ISBLANK(F2615),SUM(LEN(C2615),LEN(D2615))=0),AND(NOT(E2615="Unknown"),ISBLANK(J2615)),AND(NOT(O2615="Unknown"),ISBLANK(R2615))),"Missing Information", INDEX(Table15[Entire Service Line Classification], MATCH(SUMIFS(Table15[Unique ID],Table15[System-Owned Portion],E2615,Table15[If Material Anything Other than "Lead" in Column E,Was Material Ever Previously Lead?],G2615,Table15[Customer-Owned Portion],O2615),Table15[Unique ID],0),0)))</f>
        <v>Non-lead</v>
      </c>
      <c r="X2615"/>
    </row>
    <row r="2616" spans="2:24" ht="29" x14ac:dyDescent="0.35">
      <c r="B2616" s="146"/>
      <c r="C2616" s="31" t="s">
        <v>4840</v>
      </c>
      <c r="D2616" s="31"/>
      <c r="E2616" s="44" t="s">
        <v>3284</v>
      </c>
      <c r="F2616" s="43" t="s">
        <v>41</v>
      </c>
      <c r="G2616" s="84" t="s">
        <v>3249</v>
      </c>
      <c r="H2616" s="31">
        <v>2007</v>
      </c>
      <c r="I2616" s="207" t="s">
        <v>3338</v>
      </c>
      <c r="J2616" s="84" t="s">
        <v>3270</v>
      </c>
      <c r="K2616" s="31" t="s">
        <v>41</v>
      </c>
      <c r="L2616" s="31"/>
      <c r="M2616" s="169"/>
      <c r="N2616" s="148"/>
      <c r="O2616" s="106" t="s">
        <v>3284</v>
      </c>
      <c r="P2616" s="43">
        <v>2007</v>
      </c>
      <c r="Q2616" s="207" t="s">
        <v>3338</v>
      </c>
      <c r="R2616" s="84" t="s">
        <v>3270</v>
      </c>
      <c r="S2616" s="31" t="s">
        <v>41</v>
      </c>
      <c r="T2616" s="31"/>
      <c r="U2616" s="169"/>
      <c r="V2616" s="150"/>
      <c r="W2616" s="141" t="str" cm="1">
        <f t="array" ref="W2616">IF(SUM(LEN(B2616:V2616))=0,"",IF(OR(OR(ISBLANK(F2616),SUM(LEN(C2616),LEN(D2616))=0),AND(NOT(E2616="Unknown"),ISBLANK(J2616)),AND(NOT(O2616="Unknown"),ISBLANK(R2616))),"Missing Information", INDEX(Table15[Entire Service Line Classification], MATCH(SUMIFS(Table15[Unique ID],Table15[System-Owned Portion],E2616,Table15[If Material Anything Other than "Lead" in Column E,Was Material Ever Previously Lead?],G2616,Table15[Customer-Owned Portion],O2616),Table15[Unique ID],0),0)))</f>
        <v>Non-lead</v>
      </c>
      <c r="X2616"/>
    </row>
    <row r="2617" spans="2:24" ht="29" x14ac:dyDescent="0.35">
      <c r="B2617" s="146"/>
      <c r="C2617" s="31" t="s">
        <v>4841</v>
      </c>
      <c r="D2617" s="31"/>
      <c r="E2617" s="44" t="s">
        <v>3284</v>
      </c>
      <c r="F2617" s="43" t="s">
        <v>41</v>
      </c>
      <c r="G2617" s="84" t="s">
        <v>3249</v>
      </c>
      <c r="H2617" s="31">
        <v>2008</v>
      </c>
      <c r="I2617" s="207" t="s">
        <v>3338</v>
      </c>
      <c r="J2617" s="84" t="s">
        <v>3270</v>
      </c>
      <c r="K2617" s="31" t="s">
        <v>41</v>
      </c>
      <c r="L2617" s="31"/>
      <c r="M2617" s="169"/>
      <c r="N2617" s="148"/>
      <c r="O2617" s="106" t="s">
        <v>3284</v>
      </c>
      <c r="P2617" s="43">
        <v>2008</v>
      </c>
      <c r="Q2617" s="207" t="s">
        <v>3338</v>
      </c>
      <c r="R2617" s="84" t="s">
        <v>3270</v>
      </c>
      <c r="S2617" s="31" t="s">
        <v>41</v>
      </c>
      <c r="T2617" s="31"/>
      <c r="U2617" s="169"/>
      <c r="V2617" s="150"/>
      <c r="W2617" s="141" t="str" cm="1">
        <f t="array" ref="W2617">IF(SUM(LEN(B2617:V2617))=0,"",IF(OR(OR(ISBLANK(F2617),SUM(LEN(C2617),LEN(D2617))=0),AND(NOT(E2617="Unknown"),ISBLANK(J2617)),AND(NOT(O2617="Unknown"),ISBLANK(R2617))),"Missing Information", INDEX(Table15[Entire Service Line Classification], MATCH(SUMIFS(Table15[Unique ID],Table15[System-Owned Portion],E2617,Table15[If Material Anything Other than "Lead" in Column E,Was Material Ever Previously Lead?],G2617,Table15[Customer-Owned Portion],O2617),Table15[Unique ID],0),0)))</f>
        <v>Non-lead</v>
      </c>
      <c r="X2617"/>
    </row>
    <row r="2618" spans="2:24" ht="29" x14ac:dyDescent="0.35">
      <c r="B2618" s="146"/>
      <c r="C2618" s="31" t="s">
        <v>4842</v>
      </c>
      <c r="D2618" s="31"/>
      <c r="E2618" s="44" t="s">
        <v>3284</v>
      </c>
      <c r="F2618" s="43" t="s">
        <v>41</v>
      </c>
      <c r="G2618" s="84" t="s">
        <v>3249</v>
      </c>
      <c r="H2618" s="31">
        <v>2007</v>
      </c>
      <c r="I2618" s="207" t="s">
        <v>3338</v>
      </c>
      <c r="J2618" s="84" t="s">
        <v>3270</v>
      </c>
      <c r="K2618" s="31" t="s">
        <v>41</v>
      </c>
      <c r="L2618" s="31"/>
      <c r="M2618" s="169"/>
      <c r="N2618" s="148"/>
      <c r="O2618" s="106" t="s">
        <v>3284</v>
      </c>
      <c r="P2618" s="43">
        <v>2007</v>
      </c>
      <c r="Q2618" s="207" t="s">
        <v>3338</v>
      </c>
      <c r="R2618" s="84" t="s">
        <v>3270</v>
      </c>
      <c r="S2618" s="31" t="s">
        <v>41</v>
      </c>
      <c r="T2618" s="31"/>
      <c r="U2618" s="169"/>
      <c r="V2618" s="150"/>
      <c r="W2618" s="141" t="str" cm="1">
        <f t="array" ref="W2618">IF(SUM(LEN(B2618:V2618))=0,"",IF(OR(OR(ISBLANK(F2618),SUM(LEN(C2618),LEN(D2618))=0),AND(NOT(E2618="Unknown"),ISBLANK(J2618)),AND(NOT(O2618="Unknown"),ISBLANK(R2618))),"Missing Information", INDEX(Table15[Entire Service Line Classification], MATCH(SUMIFS(Table15[Unique ID],Table15[System-Owned Portion],E2618,Table15[If Material Anything Other than "Lead" in Column E,Was Material Ever Previously Lead?],G2618,Table15[Customer-Owned Portion],O2618),Table15[Unique ID],0),0)))</f>
        <v>Non-lead</v>
      </c>
      <c r="X2618"/>
    </row>
    <row r="2619" spans="2:24" ht="29" x14ac:dyDescent="0.35">
      <c r="B2619" s="146"/>
      <c r="C2619" s="31" t="s">
        <v>4843</v>
      </c>
      <c r="D2619" s="31"/>
      <c r="E2619" s="44" t="s">
        <v>3284</v>
      </c>
      <c r="F2619" s="43" t="s">
        <v>41</v>
      </c>
      <c r="G2619" s="84" t="s">
        <v>3249</v>
      </c>
      <c r="H2619" s="31">
        <v>2007</v>
      </c>
      <c r="I2619" s="207" t="s">
        <v>3338</v>
      </c>
      <c r="J2619" s="84" t="s">
        <v>3270</v>
      </c>
      <c r="K2619" s="31" t="s">
        <v>41</v>
      </c>
      <c r="L2619" s="31"/>
      <c r="M2619" s="169"/>
      <c r="N2619" s="148"/>
      <c r="O2619" s="106" t="s">
        <v>3284</v>
      </c>
      <c r="P2619" s="43">
        <v>2007</v>
      </c>
      <c r="Q2619" s="207" t="s">
        <v>3338</v>
      </c>
      <c r="R2619" s="84" t="s">
        <v>3270</v>
      </c>
      <c r="S2619" s="31" t="s">
        <v>41</v>
      </c>
      <c r="T2619" s="31"/>
      <c r="U2619" s="169"/>
      <c r="V2619" s="150"/>
      <c r="W2619" s="141" t="str" cm="1">
        <f t="array" ref="W2619">IF(SUM(LEN(B2619:V2619))=0,"",IF(OR(OR(ISBLANK(F2619),SUM(LEN(C2619),LEN(D2619))=0),AND(NOT(E2619="Unknown"),ISBLANK(J2619)),AND(NOT(O2619="Unknown"),ISBLANK(R2619))),"Missing Information", INDEX(Table15[Entire Service Line Classification], MATCH(SUMIFS(Table15[Unique ID],Table15[System-Owned Portion],E2619,Table15[If Material Anything Other than "Lead" in Column E,Was Material Ever Previously Lead?],G2619,Table15[Customer-Owned Portion],O2619),Table15[Unique ID],0),0)))</f>
        <v>Non-lead</v>
      </c>
      <c r="X2619"/>
    </row>
    <row r="2620" spans="2:24" ht="29" x14ac:dyDescent="0.35">
      <c r="B2620" s="146"/>
      <c r="C2620" s="31" t="s">
        <v>4844</v>
      </c>
      <c r="D2620" s="31"/>
      <c r="E2620" s="44" t="s">
        <v>3284</v>
      </c>
      <c r="F2620" s="43" t="s">
        <v>41</v>
      </c>
      <c r="G2620" s="84" t="s">
        <v>3249</v>
      </c>
      <c r="H2620" s="31">
        <v>2008</v>
      </c>
      <c r="I2620" s="207" t="s">
        <v>3338</v>
      </c>
      <c r="J2620" s="84" t="s">
        <v>3270</v>
      </c>
      <c r="K2620" s="31" t="s">
        <v>41</v>
      </c>
      <c r="L2620" s="31"/>
      <c r="M2620" s="169"/>
      <c r="N2620" s="148"/>
      <c r="O2620" s="106" t="s">
        <v>3284</v>
      </c>
      <c r="P2620" s="43">
        <v>2008</v>
      </c>
      <c r="Q2620" s="207" t="s">
        <v>3338</v>
      </c>
      <c r="R2620" s="84" t="s">
        <v>3270</v>
      </c>
      <c r="S2620" s="31" t="s">
        <v>41</v>
      </c>
      <c r="T2620" s="31"/>
      <c r="U2620" s="169"/>
      <c r="V2620" s="150"/>
      <c r="W2620" s="141" t="str" cm="1">
        <f t="array" ref="W2620">IF(SUM(LEN(B2620:V2620))=0,"",IF(OR(OR(ISBLANK(F2620),SUM(LEN(C2620),LEN(D2620))=0),AND(NOT(E2620="Unknown"),ISBLANK(J2620)),AND(NOT(O2620="Unknown"),ISBLANK(R2620))),"Missing Information", INDEX(Table15[Entire Service Line Classification], MATCH(SUMIFS(Table15[Unique ID],Table15[System-Owned Portion],E2620,Table15[If Material Anything Other than "Lead" in Column E,Was Material Ever Previously Lead?],G2620,Table15[Customer-Owned Portion],O2620),Table15[Unique ID],0),0)))</f>
        <v>Non-lead</v>
      </c>
      <c r="X2620"/>
    </row>
    <row r="2621" spans="2:24" ht="29" x14ac:dyDescent="0.35">
      <c r="B2621" s="146"/>
      <c r="C2621" s="31" t="s">
        <v>4845</v>
      </c>
      <c r="D2621" s="31"/>
      <c r="E2621" s="44" t="s">
        <v>3284</v>
      </c>
      <c r="F2621" s="43" t="s">
        <v>41</v>
      </c>
      <c r="G2621" s="84" t="s">
        <v>3249</v>
      </c>
      <c r="H2621" s="31">
        <v>2008</v>
      </c>
      <c r="I2621" s="207" t="s">
        <v>3338</v>
      </c>
      <c r="J2621" s="84" t="s">
        <v>3270</v>
      </c>
      <c r="K2621" s="31" t="s">
        <v>41</v>
      </c>
      <c r="L2621" s="31"/>
      <c r="M2621" s="169"/>
      <c r="N2621" s="148"/>
      <c r="O2621" s="106" t="s">
        <v>3284</v>
      </c>
      <c r="P2621" s="43">
        <v>2008</v>
      </c>
      <c r="Q2621" s="207" t="s">
        <v>3338</v>
      </c>
      <c r="R2621" s="84" t="s">
        <v>3270</v>
      </c>
      <c r="S2621" s="31" t="s">
        <v>41</v>
      </c>
      <c r="T2621" s="31"/>
      <c r="U2621" s="169"/>
      <c r="V2621" s="150"/>
      <c r="W2621" s="141" t="str" cm="1">
        <f t="array" ref="W2621">IF(SUM(LEN(B2621:V2621))=0,"",IF(OR(OR(ISBLANK(F2621),SUM(LEN(C2621),LEN(D2621))=0),AND(NOT(E2621="Unknown"),ISBLANK(J2621)),AND(NOT(O2621="Unknown"),ISBLANK(R2621))),"Missing Information", INDEX(Table15[Entire Service Line Classification], MATCH(SUMIFS(Table15[Unique ID],Table15[System-Owned Portion],E2621,Table15[If Material Anything Other than "Lead" in Column E,Was Material Ever Previously Lead?],G2621,Table15[Customer-Owned Portion],O2621),Table15[Unique ID],0),0)))</f>
        <v>Non-lead</v>
      </c>
      <c r="X2621"/>
    </row>
    <row r="2622" spans="2:24" ht="29" x14ac:dyDescent="0.35">
      <c r="B2622" s="146"/>
      <c r="C2622" s="31" t="s">
        <v>4846</v>
      </c>
      <c r="D2622" s="31"/>
      <c r="E2622" s="44" t="s">
        <v>3284</v>
      </c>
      <c r="F2622" s="43" t="s">
        <v>41</v>
      </c>
      <c r="G2622" s="84" t="s">
        <v>3249</v>
      </c>
      <c r="H2622" s="31">
        <v>2008</v>
      </c>
      <c r="I2622" s="207" t="s">
        <v>3338</v>
      </c>
      <c r="J2622" s="84" t="s">
        <v>3270</v>
      </c>
      <c r="K2622" s="31" t="s">
        <v>41</v>
      </c>
      <c r="L2622" s="31"/>
      <c r="M2622" s="169"/>
      <c r="N2622" s="148"/>
      <c r="O2622" s="106" t="s">
        <v>3284</v>
      </c>
      <c r="P2622" s="43">
        <v>2008</v>
      </c>
      <c r="Q2622" s="207" t="s">
        <v>3338</v>
      </c>
      <c r="R2622" s="84" t="s">
        <v>3270</v>
      </c>
      <c r="S2622" s="31" t="s">
        <v>41</v>
      </c>
      <c r="T2622" s="31"/>
      <c r="U2622" s="169"/>
      <c r="V2622" s="150"/>
      <c r="W2622" s="141" t="str" cm="1">
        <f t="array" ref="W2622">IF(SUM(LEN(B2622:V2622))=0,"",IF(OR(OR(ISBLANK(F2622),SUM(LEN(C2622),LEN(D2622))=0),AND(NOT(E2622="Unknown"),ISBLANK(J2622)),AND(NOT(O2622="Unknown"),ISBLANK(R2622))),"Missing Information", INDEX(Table15[Entire Service Line Classification], MATCH(SUMIFS(Table15[Unique ID],Table15[System-Owned Portion],E2622,Table15[If Material Anything Other than "Lead" in Column E,Was Material Ever Previously Lead?],G2622,Table15[Customer-Owned Portion],O2622),Table15[Unique ID],0),0)))</f>
        <v>Non-lead</v>
      </c>
      <c r="X2622"/>
    </row>
    <row r="2623" spans="2:24" ht="29" x14ac:dyDescent="0.35">
      <c r="B2623" s="146"/>
      <c r="C2623" s="31" t="s">
        <v>4847</v>
      </c>
      <c r="D2623" s="31"/>
      <c r="E2623" s="44" t="s">
        <v>3284</v>
      </c>
      <c r="F2623" s="43" t="s">
        <v>41</v>
      </c>
      <c r="G2623" s="84" t="s">
        <v>3249</v>
      </c>
      <c r="H2623" s="31">
        <v>2008</v>
      </c>
      <c r="I2623" s="207" t="s">
        <v>3338</v>
      </c>
      <c r="J2623" s="84" t="s">
        <v>3270</v>
      </c>
      <c r="K2623" s="31" t="s">
        <v>41</v>
      </c>
      <c r="L2623" s="31"/>
      <c r="M2623" s="169"/>
      <c r="N2623" s="148"/>
      <c r="O2623" s="106" t="s">
        <v>3284</v>
      </c>
      <c r="P2623" s="43">
        <v>2008</v>
      </c>
      <c r="Q2623" s="207" t="s">
        <v>3338</v>
      </c>
      <c r="R2623" s="84" t="s">
        <v>3270</v>
      </c>
      <c r="S2623" s="31" t="s">
        <v>41</v>
      </c>
      <c r="T2623" s="31"/>
      <c r="U2623" s="169"/>
      <c r="V2623" s="150"/>
      <c r="W2623" s="141" t="str" cm="1">
        <f t="array" ref="W2623">IF(SUM(LEN(B2623:V2623))=0,"",IF(OR(OR(ISBLANK(F2623),SUM(LEN(C2623),LEN(D2623))=0),AND(NOT(E2623="Unknown"),ISBLANK(J2623)),AND(NOT(O2623="Unknown"),ISBLANK(R2623))),"Missing Information", INDEX(Table15[Entire Service Line Classification], MATCH(SUMIFS(Table15[Unique ID],Table15[System-Owned Portion],E2623,Table15[If Material Anything Other than "Lead" in Column E,Was Material Ever Previously Lead?],G2623,Table15[Customer-Owned Portion],O2623),Table15[Unique ID],0),0)))</f>
        <v>Non-lead</v>
      </c>
      <c r="X2623"/>
    </row>
    <row r="2624" spans="2:24" x14ac:dyDescent="0.35">
      <c r="B2624" s="146"/>
      <c r="C2624" s="31" t="s">
        <v>1187</v>
      </c>
      <c r="D2624" s="31"/>
      <c r="E2624" s="44" t="s">
        <v>3203</v>
      </c>
      <c r="F2624" s="43" t="s">
        <v>3283</v>
      </c>
      <c r="G2624" s="84" t="s">
        <v>3249</v>
      </c>
      <c r="H2624" s="31">
        <v>1978</v>
      </c>
      <c r="I2624" s="207" t="s">
        <v>3337</v>
      </c>
      <c r="J2624" s="84"/>
      <c r="K2624" s="31" t="s">
        <v>41</v>
      </c>
      <c r="L2624" s="31"/>
      <c r="M2624" s="169"/>
      <c r="N2624" s="148"/>
      <c r="O2624" s="106" t="s">
        <v>3203</v>
      </c>
      <c r="P2624" s="43">
        <v>1978</v>
      </c>
      <c r="Q2624" s="207" t="s">
        <v>3337</v>
      </c>
      <c r="R2624" s="84" t="s">
        <v>3203</v>
      </c>
      <c r="S2624" s="31" t="s">
        <v>41</v>
      </c>
      <c r="T2624" s="31"/>
      <c r="U2624" s="169"/>
      <c r="V2624" s="150"/>
      <c r="W2624" s="141" t="str" cm="1">
        <f t="array" ref="W2624">IF(SUM(LEN(B2624:V2624))=0,"",IF(OR(OR(ISBLANK(F2624),SUM(LEN(C2624),LEN(D2624))=0),AND(NOT(E2624="Unknown"),ISBLANK(J2624)),AND(NOT(O2624="Unknown"),ISBLANK(R2624))),"Missing Information", INDEX(Table15[Entire Service Line Classification], MATCH(SUMIFS(Table15[Unique ID],Table15[System-Owned Portion],E2624,Table15[If Material Anything Other than "Lead" in Column E,Was Material Ever Previously Lead?],G2624,Table15[Customer-Owned Portion],O2624),Table15[Unique ID],0),0)))</f>
        <v>Lead Status Unknown</v>
      </c>
      <c r="X2624"/>
    </row>
    <row r="2625" spans="2:24" ht="29" x14ac:dyDescent="0.35">
      <c r="B2625" s="146"/>
      <c r="C2625" s="31" t="s">
        <v>4848</v>
      </c>
      <c r="D2625" s="31"/>
      <c r="E2625" s="44" t="s">
        <v>3284</v>
      </c>
      <c r="F2625" s="43" t="s">
        <v>41</v>
      </c>
      <c r="G2625" s="84" t="s">
        <v>3249</v>
      </c>
      <c r="H2625" s="31">
        <v>2008</v>
      </c>
      <c r="I2625" s="207" t="s">
        <v>3338</v>
      </c>
      <c r="J2625" s="84" t="s">
        <v>3270</v>
      </c>
      <c r="K2625" s="31" t="s">
        <v>41</v>
      </c>
      <c r="L2625" s="31"/>
      <c r="M2625" s="169"/>
      <c r="N2625" s="148"/>
      <c r="O2625" s="106" t="s">
        <v>3284</v>
      </c>
      <c r="P2625" s="43">
        <v>2008</v>
      </c>
      <c r="Q2625" s="207" t="s">
        <v>3338</v>
      </c>
      <c r="R2625" s="84" t="s">
        <v>3270</v>
      </c>
      <c r="S2625" s="31" t="s">
        <v>41</v>
      </c>
      <c r="T2625" s="31"/>
      <c r="U2625" s="169"/>
      <c r="V2625" s="150"/>
      <c r="W2625" s="141" t="str" cm="1">
        <f t="array" ref="W2625">IF(SUM(LEN(B2625:V2625))=0,"",IF(OR(OR(ISBLANK(F2625),SUM(LEN(C2625),LEN(D2625))=0),AND(NOT(E2625="Unknown"),ISBLANK(J2625)),AND(NOT(O2625="Unknown"),ISBLANK(R2625))),"Missing Information", INDEX(Table15[Entire Service Line Classification], MATCH(SUMIFS(Table15[Unique ID],Table15[System-Owned Portion],E2625,Table15[If Material Anything Other than "Lead" in Column E,Was Material Ever Previously Lead?],G2625,Table15[Customer-Owned Portion],O2625),Table15[Unique ID],0),0)))</f>
        <v>Non-lead</v>
      </c>
      <c r="X2625"/>
    </row>
    <row r="2626" spans="2:24" ht="29" x14ac:dyDescent="0.35">
      <c r="B2626" s="146"/>
      <c r="C2626" s="31" t="s">
        <v>4849</v>
      </c>
      <c r="D2626" s="31"/>
      <c r="E2626" s="44" t="s">
        <v>3284</v>
      </c>
      <c r="F2626" s="43" t="s">
        <v>41</v>
      </c>
      <c r="G2626" s="84" t="s">
        <v>3249</v>
      </c>
      <c r="H2626" s="31">
        <v>2008</v>
      </c>
      <c r="I2626" s="207" t="s">
        <v>3338</v>
      </c>
      <c r="J2626" s="84" t="s">
        <v>3270</v>
      </c>
      <c r="K2626" s="31" t="s">
        <v>41</v>
      </c>
      <c r="L2626" s="31"/>
      <c r="M2626" s="169"/>
      <c r="N2626" s="148"/>
      <c r="O2626" s="106" t="s">
        <v>3284</v>
      </c>
      <c r="P2626" s="43">
        <v>2008</v>
      </c>
      <c r="Q2626" s="207" t="s">
        <v>3338</v>
      </c>
      <c r="R2626" s="84" t="s">
        <v>3270</v>
      </c>
      <c r="S2626" s="31" t="s">
        <v>41</v>
      </c>
      <c r="T2626" s="31"/>
      <c r="U2626" s="169"/>
      <c r="V2626" s="150"/>
      <c r="W2626" s="141" t="str" cm="1">
        <f t="array" ref="W2626">IF(SUM(LEN(B2626:V2626))=0,"",IF(OR(OR(ISBLANK(F2626),SUM(LEN(C2626),LEN(D2626))=0),AND(NOT(E2626="Unknown"),ISBLANK(J2626)),AND(NOT(O2626="Unknown"),ISBLANK(R2626))),"Missing Information", INDEX(Table15[Entire Service Line Classification], MATCH(SUMIFS(Table15[Unique ID],Table15[System-Owned Portion],E2626,Table15[If Material Anything Other than "Lead" in Column E,Was Material Ever Previously Lead?],G2626,Table15[Customer-Owned Portion],O2626),Table15[Unique ID],0),0)))</f>
        <v>Non-lead</v>
      </c>
      <c r="X2626"/>
    </row>
    <row r="2627" spans="2:24" ht="29" x14ac:dyDescent="0.35">
      <c r="B2627" s="146"/>
      <c r="C2627" s="31" t="s">
        <v>4850</v>
      </c>
      <c r="D2627" s="31"/>
      <c r="E2627" s="44" t="s">
        <v>3284</v>
      </c>
      <c r="F2627" s="43" t="s">
        <v>41</v>
      </c>
      <c r="G2627" s="84" t="s">
        <v>3249</v>
      </c>
      <c r="H2627" s="31">
        <v>2014</v>
      </c>
      <c r="I2627" s="207" t="s">
        <v>3338</v>
      </c>
      <c r="J2627" s="84" t="s">
        <v>3270</v>
      </c>
      <c r="K2627" s="31" t="s">
        <v>41</v>
      </c>
      <c r="L2627" s="31"/>
      <c r="M2627" s="169"/>
      <c r="N2627" s="148"/>
      <c r="O2627" s="106" t="s">
        <v>3284</v>
      </c>
      <c r="P2627" s="43">
        <v>2014</v>
      </c>
      <c r="Q2627" s="207" t="s">
        <v>3338</v>
      </c>
      <c r="R2627" s="84" t="s">
        <v>3270</v>
      </c>
      <c r="S2627" s="31" t="s">
        <v>41</v>
      </c>
      <c r="T2627" s="31"/>
      <c r="U2627" s="169"/>
      <c r="V2627" s="150"/>
      <c r="W2627" s="141" t="str" cm="1">
        <f t="array" ref="W2627">IF(SUM(LEN(B2627:V2627))=0,"",IF(OR(OR(ISBLANK(F2627),SUM(LEN(C2627),LEN(D2627))=0),AND(NOT(E2627="Unknown"),ISBLANK(J2627)),AND(NOT(O2627="Unknown"),ISBLANK(R2627))),"Missing Information", INDEX(Table15[Entire Service Line Classification], MATCH(SUMIFS(Table15[Unique ID],Table15[System-Owned Portion],E2627,Table15[If Material Anything Other than "Lead" in Column E,Was Material Ever Previously Lead?],G2627,Table15[Customer-Owned Portion],O2627),Table15[Unique ID],0),0)))</f>
        <v>Non-lead</v>
      </c>
      <c r="X2627"/>
    </row>
    <row r="2628" spans="2:24" ht="29" x14ac:dyDescent="0.35">
      <c r="B2628" s="146"/>
      <c r="C2628" s="31" t="s">
        <v>4851</v>
      </c>
      <c r="D2628" s="31"/>
      <c r="E2628" s="44" t="s">
        <v>3284</v>
      </c>
      <c r="F2628" s="43" t="s">
        <v>41</v>
      </c>
      <c r="G2628" s="84" t="s">
        <v>3249</v>
      </c>
      <c r="H2628" s="31">
        <v>2014</v>
      </c>
      <c r="I2628" s="207" t="s">
        <v>3338</v>
      </c>
      <c r="J2628" s="84" t="s">
        <v>3270</v>
      </c>
      <c r="K2628" s="31" t="s">
        <v>41</v>
      </c>
      <c r="L2628" s="31"/>
      <c r="M2628" s="169"/>
      <c r="N2628" s="148"/>
      <c r="O2628" s="106" t="s">
        <v>3284</v>
      </c>
      <c r="P2628" s="43">
        <v>2014</v>
      </c>
      <c r="Q2628" s="207" t="s">
        <v>3338</v>
      </c>
      <c r="R2628" s="84" t="s">
        <v>3270</v>
      </c>
      <c r="S2628" s="31" t="s">
        <v>41</v>
      </c>
      <c r="T2628" s="31"/>
      <c r="U2628" s="169"/>
      <c r="V2628" s="150"/>
      <c r="W2628" s="141" t="str" cm="1">
        <f t="array" ref="W2628">IF(SUM(LEN(B2628:V2628))=0,"",IF(OR(OR(ISBLANK(F2628),SUM(LEN(C2628),LEN(D2628))=0),AND(NOT(E2628="Unknown"),ISBLANK(J2628)),AND(NOT(O2628="Unknown"),ISBLANK(R2628))),"Missing Information", INDEX(Table15[Entire Service Line Classification], MATCH(SUMIFS(Table15[Unique ID],Table15[System-Owned Portion],E2628,Table15[If Material Anything Other than "Lead" in Column E,Was Material Ever Previously Lead?],G2628,Table15[Customer-Owned Portion],O2628),Table15[Unique ID],0),0)))</f>
        <v>Non-lead</v>
      </c>
      <c r="X2628"/>
    </row>
    <row r="2629" spans="2:24" ht="29" x14ac:dyDescent="0.35">
      <c r="B2629" s="146"/>
      <c r="C2629" s="31" t="s">
        <v>4852</v>
      </c>
      <c r="D2629" s="31"/>
      <c r="E2629" s="44" t="s">
        <v>3284</v>
      </c>
      <c r="F2629" s="43" t="s">
        <v>41</v>
      </c>
      <c r="G2629" s="84" t="s">
        <v>3249</v>
      </c>
      <c r="H2629" s="31">
        <v>2014</v>
      </c>
      <c r="I2629" s="207" t="s">
        <v>3338</v>
      </c>
      <c r="J2629" s="84" t="s">
        <v>3270</v>
      </c>
      <c r="K2629" s="31" t="s">
        <v>41</v>
      </c>
      <c r="L2629" s="31"/>
      <c r="M2629" s="169"/>
      <c r="N2629" s="148"/>
      <c r="O2629" s="106" t="s">
        <v>3284</v>
      </c>
      <c r="P2629" s="43">
        <v>2014</v>
      </c>
      <c r="Q2629" s="207" t="s">
        <v>3338</v>
      </c>
      <c r="R2629" s="84" t="s">
        <v>3270</v>
      </c>
      <c r="S2629" s="31" t="s">
        <v>41</v>
      </c>
      <c r="T2629" s="31"/>
      <c r="U2629" s="169"/>
      <c r="V2629" s="150"/>
      <c r="W2629" s="141" t="str" cm="1">
        <f t="array" ref="W2629">IF(SUM(LEN(B2629:V2629))=0,"",IF(OR(OR(ISBLANK(F2629),SUM(LEN(C2629),LEN(D2629))=0),AND(NOT(E2629="Unknown"),ISBLANK(J2629)),AND(NOT(O2629="Unknown"),ISBLANK(R2629))),"Missing Information", INDEX(Table15[Entire Service Line Classification], MATCH(SUMIFS(Table15[Unique ID],Table15[System-Owned Portion],E2629,Table15[If Material Anything Other than "Lead" in Column E,Was Material Ever Previously Lead?],G2629,Table15[Customer-Owned Portion],O2629),Table15[Unique ID],0),0)))</f>
        <v>Non-lead</v>
      </c>
      <c r="X2629"/>
    </row>
    <row r="2630" spans="2:24" ht="29" x14ac:dyDescent="0.35">
      <c r="B2630" s="146"/>
      <c r="C2630" s="31" t="s">
        <v>4853</v>
      </c>
      <c r="D2630" s="31"/>
      <c r="E2630" s="44" t="s">
        <v>3284</v>
      </c>
      <c r="F2630" s="43" t="s">
        <v>41</v>
      </c>
      <c r="G2630" s="84" t="s">
        <v>3249</v>
      </c>
      <c r="H2630" s="31">
        <v>2014</v>
      </c>
      <c r="I2630" s="207" t="s">
        <v>3338</v>
      </c>
      <c r="J2630" s="84" t="s">
        <v>3270</v>
      </c>
      <c r="K2630" s="31" t="s">
        <v>41</v>
      </c>
      <c r="L2630" s="31"/>
      <c r="M2630" s="169"/>
      <c r="N2630" s="148"/>
      <c r="O2630" s="106" t="s">
        <v>3284</v>
      </c>
      <c r="P2630" s="43">
        <v>2014</v>
      </c>
      <c r="Q2630" s="207" t="s">
        <v>3338</v>
      </c>
      <c r="R2630" s="84" t="s">
        <v>3270</v>
      </c>
      <c r="S2630" s="31" t="s">
        <v>41</v>
      </c>
      <c r="T2630" s="31"/>
      <c r="U2630" s="169"/>
      <c r="V2630" s="150"/>
      <c r="W2630" s="141" t="str" cm="1">
        <f t="array" ref="W2630">IF(SUM(LEN(B2630:V2630))=0,"",IF(OR(OR(ISBLANK(F2630),SUM(LEN(C2630),LEN(D2630))=0),AND(NOT(E2630="Unknown"),ISBLANK(J2630)),AND(NOT(O2630="Unknown"),ISBLANK(R2630))),"Missing Information", INDEX(Table15[Entire Service Line Classification], MATCH(SUMIFS(Table15[Unique ID],Table15[System-Owned Portion],E2630,Table15[If Material Anything Other than "Lead" in Column E,Was Material Ever Previously Lead?],G2630,Table15[Customer-Owned Portion],O2630),Table15[Unique ID],0),0)))</f>
        <v>Non-lead</v>
      </c>
      <c r="X2630"/>
    </row>
    <row r="2631" spans="2:24" ht="29" x14ac:dyDescent="0.35">
      <c r="B2631" s="146"/>
      <c r="C2631" s="31" t="s">
        <v>4854</v>
      </c>
      <c r="D2631" s="31"/>
      <c r="E2631" s="44" t="s">
        <v>3284</v>
      </c>
      <c r="F2631" s="43" t="s">
        <v>41</v>
      </c>
      <c r="G2631" s="84" t="s">
        <v>3249</v>
      </c>
      <c r="H2631" s="31">
        <v>2006</v>
      </c>
      <c r="I2631" s="207" t="s">
        <v>3338</v>
      </c>
      <c r="J2631" s="84" t="s">
        <v>3270</v>
      </c>
      <c r="K2631" s="31" t="s">
        <v>41</v>
      </c>
      <c r="L2631" s="31"/>
      <c r="M2631" s="169"/>
      <c r="N2631" s="148"/>
      <c r="O2631" s="106" t="s">
        <v>3284</v>
      </c>
      <c r="P2631" s="43">
        <v>2006</v>
      </c>
      <c r="Q2631" s="207" t="s">
        <v>3338</v>
      </c>
      <c r="R2631" s="84" t="s">
        <v>3270</v>
      </c>
      <c r="S2631" s="31" t="s">
        <v>41</v>
      </c>
      <c r="T2631" s="31"/>
      <c r="U2631" s="169"/>
      <c r="V2631" s="150"/>
      <c r="W2631" s="141" t="str" cm="1">
        <f t="array" ref="W2631">IF(SUM(LEN(B2631:V2631))=0,"",IF(OR(OR(ISBLANK(F2631),SUM(LEN(C2631),LEN(D2631))=0),AND(NOT(E2631="Unknown"),ISBLANK(J2631)),AND(NOT(O2631="Unknown"),ISBLANK(R2631))),"Missing Information", INDEX(Table15[Entire Service Line Classification], MATCH(SUMIFS(Table15[Unique ID],Table15[System-Owned Portion],E2631,Table15[If Material Anything Other than "Lead" in Column E,Was Material Ever Previously Lead?],G2631,Table15[Customer-Owned Portion],O2631),Table15[Unique ID],0),0)))</f>
        <v>Non-lead</v>
      </c>
      <c r="X2631"/>
    </row>
    <row r="2632" spans="2:24" ht="29" x14ac:dyDescent="0.35">
      <c r="B2632" s="146"/>
      <c r="C2632" s="31" t="s">
        <v>4855</v>
      </c>
      <c r="D2632" s="31"/>
      <c r="E2632" s="44" t="s">
        <v>3284</v>
      </c>
      <c r="F2632" s="43" t="s">
        <v>41</v>
      </c>
      <c r="G2632" s="84" t="s">
        <v>3249</v>
      </c>
      <c r="H2632" s="31">
        <v>2006</v>
      </c>
      <c r="I2632" s="207" t="s">
        <v>3338</v>
      </c>
      <c r="J2632" s="84" t="s">
        <v>3270</v>
      </c>
      <c r="K2632" s="31" t="s">
        <v>41</v>
      </c>
      <c r="L2632" s="31"/>
      <c r="M2632" s="169"/>
      <c r="N2632" s="148"/>
      <c r="O2632" s="106" t="s">
        <v>3284</v>
      </c>
      <c r="P2632" s="43">
        <v>2006</v>
      </c>
      <c r="Q2632" s="207" t="s">
        <v>3338</v>
      </c>
      <c r="R2632" s="84" t="s">
        <v>3270</v>
      </c>
      <c r="S2632" s="31" t="s">
        <v>41</v>
      </c>
      <c r="T2632" s="31"/>
      <c r="U2632" s="169"/>
      <c r="V2632" s="150"/>
      <c r="W2632" s="141" t="str" cm="1">
        <f t="array" ref="W2632">IF(SUM(LEN(B2632:V2632))=0,"",IF(OR(OR(ISBLANK(F2632),SUM(LEN(C2632),LEN(D2632))=0),AND(NOT(E2632="Unknown"),ISBLANK(J2632)),AND(NOT(O2632="Unknown"),ISBLANK(R2632))),"Missing Information", INDEX(Table15[Entire Service Line Classification], MATCH(SUMIFS(Table15[Unique ID],Table15[System-Owned Portion],E2632,Table15[If Material Anything Other than "Lead" in Column E,Was Material Ever Previously Lead?],G2632,Table15[Customer-Owned Portion],O2632),Table15[Unique ID],0),0)))</f>
        <v>Non-lead</v>
      </c>
      <c r="X2632"/>
    </row>
    <row r="2633" spans="2:24" ht="29" x14ac:dyDescent="0.35">
      <c r="B2633" s="146"/>
      <c r="C2633" s="31" t="s">
        <v>4856</v>
      </c>
      <c r="D2633" s="31"/>
      <c r="E2633" s="44" t="s">
        <v>3284</v>
      </c>
      <c r="F2633" s="43" t="s">
        <v>41</v>
      </c>
      <c r="G2633" s="84" t="s">
        <v>3249</v>
      </c>
      <c r="H2633" s="31">
        <v>2006</v>
      </c>
      <c r="I2633" s="207" t="s">
        <v>3338</v>
      </c>
      <c r="J2633" s="84" t="s">
        <v>3270</v>
      </c>
      <c r="K2633" s="31" t="s">
        <v>41</v>
      </c>
      <c r="L2633" s="31"/>
      <c r="M2633" s="169"/>
      <c r="N2633" s="148"/>
      <c r="O2633" s="106" t="s">
        <v>3284</v>
      </c>
      <c r="P2633" s="43">
        <v>2006</v>
      </c>
      <c r="Q2633" s="207" t="s">
        <v>3338</v>
      </c>
      <c r="R2633" s="84" t="s">
        <v>3270</v>
      </c>
      <c r="S2633" s="31" t="s">
        <v>41</v>
      </c>
      <c r="T2633" s="31"/>
      <c r="U2633" s="169"/>
      <c r="V2633" s="150"/>
      <c r="W2633" s="141" t="str" cm="1">
        <f t="array" ref="W2633">IF(SUM(LEN(B2633:V2633))=0,"",IF(OR(OR(ISBLANK(F2633),SUM(LEN(C2633),LEN(D2633))=0),AND(NOT(E2633="Unknown"),ISBLANK(J2633)),AND(NOT(O2633="Unknown"),ISBLANK(R2633))),"Missing Information", INDEX(Table15[Entire Service Line Classification], MATCH(SUMIFS(Table15[Unique ID],Table15[System-Owned Portion],E2633,Table15[If Material Anything Other than "Lead" in Column E,Was Material Ever Previously Lead?],G2633,Table15[Customer-Owned Portion],O2633),Table15[Unique ID],0),0)))</f>
        <v>Non-lead</v>
      </c>
      <c r="X2633"/>
    </row>
    <row r="2634" spans="2:24" ht="29" x14ac:dyDescent="0.35">
      <c r="B2634" s="146"/>
      <c r="C2634" s="31" t="s">
        <v>4857</v>
      </c>
      <c r="D2634" s="31"/>
      <c r="E2634" s="44" t="s">
        <v>3284</v>
      </c>
      <c r="F2634" s="43" t="s">
        <v>41</v>
      </c>
      <c r="G2634" s="84" t="s">
        <v>3249</v>
      </c>
      <c r="H2634" s="31">
        <v>2006</v>
      </c>
      <c r="I2634" s="207" t="s">
        <v>3338</v>
      </c>
      <c r="J2634" s="84" t="s">
        <v>3270</v>
      </c>
      <c r="K2634" s="31" t="s">
        <v>41</v>
      </c>
      <c r="L2634" s="31"/>
      <c r="M2634" s="169"/>
      <c r="N2634" s="148"/>
      <c r="O2634" s="106" t="s">
        <v>3284</v>
      </c>
      <c r="P2634" s="43">
        <v>2006</v>
      </c>
      <c r="Q2634" s="207" t="s">
        <v>3338</v>
      </c>
      <c r="R2634" s="84" t="s">
        <v>3270</v>
      </c>
      <c r="S2634" s="31" t="s">
        <v>41</v>
      </c>
      <c r="T2634" s="31"/>
      <c r="U2634" s="169"/>
      <c r="V2634" s="150"/>
      <c r="W2634" s="141" t="str" cm="1">
        <f t="array" ref="W2634">IF(SUM(LEN(B2634:V2634))=0,"",IF(OR(OR(ISBLANK(F2634),SUM(LEN(C2634),LEN(D2634))=0),AND(NOT(E2634="Unknown"),ISBLANK(J2634)),AND(NOT(O2634="Unknown"),ISBLANK(R2634))),"Missing Information", INDEX(Table15[Entire Service Line Classification], MATCH(SUMIFS(Table15[Unique ID],Table15[System-Owned Portion],E2634,Table15[If Material Anything Other than "Lead" in Column E,Was Material Ever Previously Lead?],G2634,Table15[Customer-Owned Portion],O2634),Table15[Unique ID],0),0)))</f>
        <v>Non-lead</v>
      </c>
      <c r="X2634"/>
    </row>
    <row r="2635" spans="2:24" ht="29" x14ac:dyDescent="0.35">
      <c r="B2635" s="146"/>
      <c r="C2635" s="31" t="s">
        <v>1188</v>
      </c>
      <c r="D2635" s="31"/>
      <c r="E2635" s="44" t="s">
        <v>3284</v>
      </c>
      <c r="F2635" s="43" t="s">
        <v>41</v>
      </c>
      <c r="G2635" s="84" t="s">
        <v>3249</v>
      </c>
      <c r="H2635" s="31">
        <v>2006</v>
      </c>
      <c r="I2635" s="207" t="s">
        <v>3338</v>
      </c>
      <c r="J2635" s="84" t="s">
        <v>3270</v>
      </c>
      <c r="K2635" s="31" t="s">
        <v>41</v>
      </c>
      <c r="L2635" s="31"/>
      <c r="M2635" s="169"/>
      <c r="N2635" s="148"/>
      <c r="O2635" s="106" t="s">
        <v>3284</v>
      </c>
      <c r="P2635" s="43">
        <v>2006</v>
      </c>
      <c r="Q2635" s="207" t="s">
        <v>3338</v>
      </c>
      <c r="R2635" s="84" t="s">
        <v>3270</v>
      </c>
      <c r="S2635" s="31" t="s">
        <v>41</v>
      </c>
      <c r="T2635" s="31"/>
      <c r="U2635" s="169"/>
      <c r="V2635" s="150"/>
      <c r="W2635" s="141" t="str" cm="1">
        <f t="array" ref="W2635">IF(SUM(LEN(B2635:V2635))=0,"",IF(OR(OR(ISBLANK(F2635),SUM(LEN(C2635),LEN(D2635))=0),AND(NOT(E2635="Unknown"),ISBLANK(J2635)),AND(NOT(O2635="Unknown"),ISBLANK(R2635))),"Missing Information", INDEX(Table15[Entire Service Line Classification], MATCH(SUMIFS(Table15[Unique ID],Table15[System-Owned Portion],E2635,Table15[If Material Anything Other than "Lead" in Column E,Was Material Ever Previously Lead?],G2635,Table15[Customer-Owned Portion],O2635),Table15[Unique ID],0),0)))</f>
        <v>Non-lead</v>
      </c>
      <c r="X2635"/>
    </row>
    <row r="2636" spans="2:24" ht="29" x14ac:dyDescent="0.35">
      <c r="B2636" s="146"/>
      <c r="C2636" s="31" t="s">
        <v>1189</v>
      </c>
      <c r="D2636" s="31"/>
      <c r="E2636" s="44" t="s">
        <v>3284</v>
      </c>
      <c r="F2636" s="43" t="s">
        <v>41</v>
      </c>
      <c r="G2636" s="84" t="s">
        <v>3249</v>
      </c>
      <c r="H2636" s="31">
        <v>2006</v>
      </c>
      <c r="I2636" s="207" t="s">
        <v>3338</v>
      </c>
      <c r="J2636" s="84" t="s">
        <v>3270</v>
      </c>
      <c r="K2636" s="31" t="s">
        <v>41</v>
      </c>
      <c r="L2636" s="31"/>
      <c r="M2636" s="169"/>
      <c r="N2636" s="148"/>
      <c r="O2636" s="106" t="s">
        <v>3284</v>
      </c>
      <c r="P2636" s="43">
        <v>2006</v>
      </c>
      <c r="Q2636" s="207" t="s">
        <v>3338</v>
      </c>
      <c r="R2636" s="84" t="s">
        <v>3270</v>
      </c>
      <c r="S2636" s="31" t="s">
        <v>41</v>
      </c>
      <c r="T2636" s="31"/>
      <c r="U2636" s="169"/>
      <c r="V2636" s="150"/>
      <c r="W2636" s="141" t="str" cm="1">
        <f t="array" ref="W2636">IF(SUM(LEN(B2636:V2636))=0,"",IF(OR(OR(ISBLANK(F2636),SUM(LEN(C2636),LEN(D2636))=0),AND(NOT(E2636="Unknown"),ISBLANK(J2636)),AND(NOT(O2636="Unknown"),ISBLANK(R2636))),"Missing Information", INDEX(Table15[Entire Service Line Classification], MATCH(SUMIFS(Table15[Unique ID],Table15[System-Owned Portion],E2636,Table15[If Material Anything Other than "Lead" in Column E,Was Material Ever Previously Lead?],G2636,Table15[Customer-Owned Portion],O2636),Table15[Unique ID],0),0)))</f>
        <v>Non-lead</v>
      </c>
      <c r="X2636"/>
    </row>
    <row r="2637" spans="2:24" ht="29" x14ac:dyDescent="0.35">
      <c r="B2637" s="146"/>
      <c r="C2637" s="31" t="s">
        <v>1190</v>
      </c>
      <c r="D2637" s="31"/>
      <c r="E2637" s="44" t="s">
        <v>3284</v>
      </c>
      <c r="F2637" s="43" t="s">
        <v>41</v>
      </c>
      <c r="G2637" s="84" t="s">
        <v>3249</v>
      </c>
      <c r="H2637" s="31">
        <v>2006</v>
      </c>
      <c r="I2637" s="207" t="s">
        <v>3338</v>
      </c>
      <c r="J2637" s="84" t="s">
        <v>3270</v>
      </c>
      <c r="K2637" s="31" t="s">
        <v>41</v>
      </c>
      <c r="L2637" s="31"/>
      <c r="M2637" s="169"/>
      <c r="N2637" s="148"/>
      <c r="O2637" s="106" t="s">
        <v>3284</v>
      </c>
      <c r="P2637" s="43">
        <v>2006</v>
      </c>
      <c r="Q2637" s="207" t="s">
        <v>3338</v>
      </c>
      <c r="R2637" s="84" t="s">
        <v>3270</v>
      </c>
      <c r="S2637" s="31" t="s">
        <v>41</v>
      </c>
      <c r="T2637" s="31"/>
      <c r="U2637" s="169"/>
      <c r="V2637" s="150"/>
      <c r="W2637" s="141" t="str" cm="1">
        <f t="array" ref="W2637">IF(SUM(LEN(B2637:V2637))=0,"",IF(OR(OR(ISBLANK(F2637),SUM(LEN(C2637),LEN(D2637))=0),AND(NOT(E2637="Unknown"),ISBLANK(J2637)),AND(NOT(O2637="Unknown"),ISBLANK(R2637))),"Missing Information", INDEX(Table15[Entire Service Line Classification], MATCH(SUMIFS(Table15[Unique ID],Table15[System-Owned Portion],E2637,Table15[If Material Anything Other than "Lead" in Column E,Was Material Ever Previously Lead?],G2637,Table15[Customer-Owned Portion],O2637),Table15[Unique ID],0),0)))</f>
        <v>Non-lead</v>
      </c>
      <c r="X2637"/>
    </row>
    <row r="2638" spans="2:24" ht="29" x14ac:dyDescent="0.35">
      <c r="B2638" s="146"/>
      <c r="C2638" s="31" t="s">
        <v>1191</v>
      </c>
      <c r="D2638" s="31"/>
      <c r="E2638" s="44" t="s">
        <v>3284</v>
      </c>
      <c r="F2638" s="43" t="s">
        <v>41</v>
      </c>
      <c r="G2638" s="84" t="s">
        <v>3249</v>
      </c>
      <c r="H2638" s="31">
        <v>2006</v>
      </c>
      <c r="I2638" s="207" t="s">
        <v>3338</v>
      </c>
      <c r="J2638" s="84" t="s">
        <v>3270</v>
      </c>
      <c r="K2638" s="31" t="s">
        <v>41</v>
      </c>
      <c r="L2638" s="31"/>
      <c r="M2638" s="169"/>
      <c r="N2638" s="148"/>
      <c r="O2638" s="106" t="s">
        <v>3284</v>
      </c>
      <c r="P2638" s="43">
        <v>2006</v>
      </c>
      <c r="Q2638" s="207" t="s">
        <v>3338</v>
      </c>
      <c r="R2638" s="84" t="s">
        <v>3270</v>
      </c>
      <c r="S2638" s="31" t="s">
        <v>41</v>
      </c>
      <c r="T2638" s="31"/>
      <c r="U2638" s="169"/>
      <c r="V2638" s="150"/>
      <c r="W2638" s="141" t="str" cm="1">
        <f t="array" ref="W2638">IF(SUM(LEN(B2638:V2638))=0,"",IF(OR(OR(ISBLANK(F2638),SUM(LEN(C2638),LEN(D2638))=0),AND(NOT(E2638="Unknown"),ISBLANK(J2638)),AND(NOT(O2638="Unknown"),ISBLANK(R2638))),"Missing Information", INDEX(Table15[Entire Service Line Classification], MATCH(SUMIFS(Table15[Unique ID],Table15[System-Owned Portion],E2638,Table15[If Material Anything Other than "Lead" in Column E,Was Material Ever Previously Lead?],G2638,Table15[Customer-Owned Portion],O2638),Table15[Unique ID],0),0)))</f>
        <v>Non-lead</v>
      </c>
      <c r="X2638"/>
    </row>
    <row r="2639" spans="2:24" ht="29" x14ac:dyDescent="0.35">
      <c r="B2639" s="146"/>
      <c r="C2639" s="31" t="s">
        <v>1192</v>
      </c>
      <c r="D2639" s="31"/>
      <c r="E2639" s="44" t="s">
        <v>3284</v>
      </c>
      <c r="F2639" s="43" t="s">
        <v>41</v>
      </c>
      <c r="G2639" s="84" t="s">
        <v>3249</v>
      </c>
      <c r="H2639" s="31">
        <v>2006</v>
      </c>
      <c r="I2639" s="207" t="s">
        <v>3338</v>
      </c>
      <c r="J2639" s="84" t="s">
        <v>3270</v>
      </c>
      <c r="K2639" s="31" t="s">
        <v>41</v>
      </c>
      <c r="L2639" s="31"/>
      <c r="M2639" s="169"/>
      <c r="N2639" s="148"/>
      <c r="O2639" s="106" t="s">
        <v>3284</v>
      </c>
      <c r="P2639" s="43">
        <v>2006</v>
      </c>
      <c r="Q2639" s="207" t="s">
        <v>3338</v>
      </c>
      <c r="R2639" s="84" t="s">
        <v>3270</v>
      </c>
      <c r="S2639" s="31" t="s">
        <v>41</v>
      </c>
      <c r="T2639" s="31"/>
      <c r="U2639" s="169"/>
      <c r="V2639" s="150"/>
      <c r="W2639" s="141" t="str" cm="1">
        <f t="array" ref="W2639">IF(SUM(LEN(B2639:V2639))=0,"",IF(OR(OR(ISBLANK(F2639),SUM(LEN(C2639),LEN(D2639))=0),AND(NOT(E2639="Unknown"),ISBLANK(J2639)),AND(NOT(O2639="Unknown"),ISBLANK(R2639))),"Missing Information", INDEX(Table15[Entire Service Line Classification], MATCH(SUMIFS(Table15[Unique ID],Table15[System-Owned Portion],E2639,Table15[If Material Anything Other than "Lead" in Column E,Was Material Ever Previously Lead?],G2639,Table15[Customer-Owned Portion],O2639),Table15[Unique ID],0),0)))</f>
        <v>Non-lead</v>
      </c>
      <c r="X2639"/>
    </row>
    <row r="2640" spans="2:24" ht="29" x14ac:dyDescent="0.35">
      <c r="B2640" s="146"/>
      <c r="C2640" s="31" t="s">
        <v>1193</v>
      </c>
      <c r="D2640" s="31"/>
      <c r="E2640" s="44" t="s">
        <v>3284</v>
      </c>
      <c r="F2640" s="43" t="s">
        <v>41</v>
      </c>
      <c r="G2640" s="84" t="s">
        <v>3249</v>
      </c>
      <c r="H2640" s="31">
        <v>1997</v>
      </c>
      <c r="I2640" s="207" t="s">
        <v>3338</v>
      </c>
      <c r="J2640" s="84" t="s">
        <v>3270</v>
      </c>
      <c r="K2640" s="31" t="s">
        <v>41</v>
      </c>
      <c r="L2640" s="31"/>
      <c r="M2640" s="169"/>
      <c r="N2640" s="148"/>
      <c r="O2640" s="106" t="s">
        <v>3284</v>
      </c>
      <c r="P2640" s="43">
        <v>1997</v>
      </c>
      <c r="Q2640" s="207" t="s">
        <v>3338</v>
      </c>
      <c r="R2640" s="84" t="s">
        <v>3270</v>
      </c>
      <c r="S2640" s="31" t="s">
        <v>41</v>
      </c>
      <c r="T2640" s="31"/>
      <c r="U2640" s="169"/>
      <c r="V2640" s="150"/>
      <c r="W2640" s="141" t="str" cm="1">
        <f t="array" ref="W2640">IF(SUM(LEN(B2640:V2640))=0,"",IF(OR(OR(ISBLANK(F2640),SUM(LEN(C2640),LEN(D2640))=0),AND(NOT(E2640="Unknown"),ISBLANK(J2640)),AND(NOT(O2640="Unknown"),ISBLANK(R2640))),"Missing Information", INDEX(Table15[Entire Service Line Classification], MATCH(SUMIFS(Table15[Unique ID],Table15[System-Owned Portion],E2640,Table15[If Material Anything Other than "Lead" in Column E,Was Material Ever Previously Lead?],G2640,Table15[Customer-Owned Portion],O2640),Table15[Unique ID],0),0)))</f>
        <v>Non-lead</v>
      </c>
      <c r="X2640"/>
    </row>
    <row r="2641" spans="2:24" ht="29" x14ac:dyDescent="0.35">
      <c r="B2641" s="146"/>
      <c r="C2641" s="31" t="s">
        <v>1194</v>
      </c>
      <c r="D2641" s="31"/>
      <c r="E2641" s="44" t="s">
        <v>3284</v>
      </c>
      <c r="F2641" s="43" t="s">
        <v>41</v>
      </c>
      <c r="G2641" s="84" t="s">
        <v>3249</v>
      </c>
      <c r="H2641" s="31">
        <v>2006</v>
      </c>
      <c r="I2641" s="207" t="s">
        <v>3338</v>
      </c>
      <c r="J2641" s="84" t="s">
        <v>3270</v>
      </c>
      <c r="K2641" s="31" t="s">
        <v>41</v>
      </c>
      <c r="L2641" s="31"/>
      <c r="M2641" s="169"/>
      <c r="N2641" s="148"/>
      <c r="O2641" s="106" t="s">
        <v>3284</v>
      </c>
      <c r="P2641" s="43">
        <v>2006</v>
      </c>
      <c r="Q2641" s="207" t="s">
        <v>3338</v>
      </c>
      <c r="R2641" s="84" t="s">
        <v>3270</v>
      </c>
      <c r="S2641" s="31" t="s">
        <v>41</v>
      </c>
      <c r="T2641" s="31"/>
      <c r="U2641" s="169"/>
      <c r="V2641" s="150"/>
      <c r="W2641" s="141" t="str" cm="1">
        <f t="array" ref="W2641">IF(SUM(LEN(B2641:V2641))=0,"",IF(OR(OR(ISBLANK(F2641),SUM(LEN(C2641),LEN(D2641))=0),AND(NOT(E2641="Unknown"),ISBLANK(J2641)),AND(NOT(O2641="Unknown"),ISBLANK(R2641))),"Missing Information", INDEX(Table15[Entire Service Line Classification], MATCH(SUMIFS(Table15[Unique ID],Table15[System-Owned Portion],E2641,Table15[If Material Anything Other than "Lead" in Column E,Was Material Ever Previously Lead?],G2641,Table15[Customer-Owned Portion],O2641),Table15[Unique ID],0),0)))</f>
        <v>Non-lead</v>
      </c>
      <c r="X2641"/>
    </row>
    <row r="2642" spans="2:24" ht="29" x14ac:dyDescent="0.35">
      <c r="B2642" s="146"/>
      <c r="C2642" s="31" t="s">
        <v>1195</v>
      </c>
      <c r="D2642" s="31"/>
      <c r="E2642" s="44" t="s">
        <v>3284</v>
      </c>
      <c r="F2642" s="43" t="s">
        <v>41</v>
      </c>
      <c r="G2642" s="84" t="s">
        <v>3249</v>
      </c>
      <c r="H2642" s="31">
        <v>2006</v>
      </c>
      <c r="I2642" s="207" t="s">
        <v>3338</v>
      </c>
      <c r="J2642" s="84" t="s">
        <v>3270</v>
      </c>
      <c r="K2642" s="31" t="s">
        <v>41</v>
      </c>
      <c r="L2642" s="31"/>
      <c r="M2642" s="169"/>
      <c r="N2642" s="148"/>
      <c r="O2642" s="106" t="s">
        <v>3284</v>
      </c>
      <c r="P2642" s="43">
        <v>2006</v>
      </c>
      <c r="Q2642" s="207" t="s">
        <v>3338</v>
      </c>
      <c r="R2642" s="84" t="s">
        <v>3270</v>
      </c>
      <c r="S2642" s="31" t="s">
        <v>41</v>
      </c>
      <c r="T2642" s="31"/>
      <c r="U2642" s="169"/>
      <c r="V2642" s="150"/>
      <c r="W2642" s="141" t="str" cm="1">
        <f t="array" ref="W2642">IF(SUM(LEN(B2642:V2642))=0,"",IF(OR(OR(ISBLANK(F2642),SUM(LEN(C2642),LEN(D2642))=0),AND(NOT(E2642="Unknown"),ISBLANK(J2642)),AND(NOT(O2642="Unknown"),ISBLANK(R2642))),"Missing Information", INDEX(Table15[Entire Service Line Classification], MATCH(SUMIFS(Table15[Unique ID],Table15[System-Owned Portion],E2642,Table15[If Material Anything Other than "Lead" in Column E,Was Material Ever Previously Lead?],G2642,Table15[Customer-Owned Portion],O2642),Table15[Unique ID],0),0)))</f>
        <v>Non-lead</v>
      </c>
      <c r="X2642"/>
    </row>
    <row r="2643" spans="2:24" ht="29" x14ac:dyDescent="0.35">
      <c r="B2643" s="146"/>
      <c r="C2643" s="31" t="s">
        <v>1196</v>
      </c>
      <c r="D2643" s="31"/>
      <c r="E2643" s="44" t="s">
        <v>3284</v>
      </c>
      <c r="F2643" s="43" t="s">
        <v>41</v>
      </c>
      <c r="G2643" s="84" t="s">
        <v>3249</v>
      </c>
      <c r="H2643" s="31">
        <v>2006</v>
      </c>
      <c r="I2643" s="207" t="s">
        <v>3338</v>
      </c>
      <c r="J2643" s="84" t="s">
        <v>3270</v>
      </c>
      <c r="K2643" s="31" t="s">
        <v>41</v>
      </c>
      <c r="L2643" s="31"/>
      <c r="M2643" s="169"/>
      <c r="N2643" s="148"/>
      <c r="O2643" s="106" t="s">
        <v>3284</v>
      </c>
      <c r="P2643" s="43">
        <v>2006</v>
      </c>
      <c r="Q2643" s="207" t="s">
        <v>3338</v>
      </c>
      <c r="R2643" s="84" t="s">
        <v>3270</v>
      </c>
      <c r="S2643" s="31" t="s">
        <v>41</v>
      </c>
      <c r="T2643" s="31"/>
      <c r="U2643" s="169"/>
      <c r="V2643" s="150"/>
      <c r="W2643" s="141" t="str" cm="1">
        <f t="array" ref="W2643">IF(SUM(LEN(B2643:V2643))=0,"",IF(OR(OR(ISBLANK(F2643),SUM(LEN(C2643),LEN(D2643))=0),AND(NOT(E2643="Unknown"),ISBLANK(J2643)),AND(NOT(O2643="Unknown"),ISBLANK(R2643))),"Missing Information", INDEX(Table15[Entire Service Line Classification], MATCH(SUMIFS(Table15[Unique ID],Table15[System-Owned Portion],E2643,Table15[If Material Anything Other than "Lead" in Column E,Was Material Ever Previously Lead?],G2643,Table15[Customer-Owned Portion],O2643),Table15[Unique ID],0),0)))</f>
        <v>Non-lead</v>
      </c>
      <c r="X2643"/>
    </row>
    <row r="2644" spans="2:24" ht="29" x14ac:dyDescent="0.35">
      <c r="B2644" s="146"/>
      <c r="C2644" s="31" t="s">
        <v>1197</v>
      </c>
      <c r="D2644" s="31"/>
      <c r="E2644" s="44" t="s">
        <v>3284</v>
      </c>
      <c r="F2644" s="43" t="s">
        <v>41</v>
      </c>
      <c r="G2644" s="84" t="s">
        <v>3249</v>
      </c>
      <c r="H2644" s="31">
        <v>2006</v>
      </c>
      <c r="I2644" s="207" t="s">
        <v>3338</v>
      </c>
      <c r="J2644" s="84" t="s">
        <v>3270</v>
      </c>
      <c r="K2644" s="31" t="s">
        <v>41</v>
      </c>
      <c r="L2644" s="31"/>
      <c r="M2644" s="169"/>
      <c r="N2644" s="148"/>
      <c r="O2644" s="106" t="s">
        <v>3284</v>
      </c>
      <c r="P2644" s="43">
        <v>2006</v>
      </c>
      <c r="Q2644" s="207" t="s">
        <v>3338</v>
      </c>
      <c r="R2644" s="84" t="s">
        <v>3270</v>
      </c>
      <c r="S2644" s="31" t="s">
        <v>41</v>
      </c>
      <c r="T2644" s="31"/>
      <c r="U2644" s="169"/>
      <c r="V2644" s="150"/>
      <c r="W2644" s="141" t="str" cm="1">
        <f t="array" ref="W2644">IF(SUM(LEN(B2644:V2644))=0,"",IF(OR(OR(ISBLANK(F2644),SUM(LEN(C2644),LEN(D2644))=0),AND(NOT(E2644="Unknown"),ISBLANK(J2644)),AND(NOT(O2644="Unknown"),ISBLANK(R2644))),"Missing Information", INDEX(Table15[Entire Service Line Classification], MATCH(SUMIFS(Table15[Unique ID],Table15[System-Owned Portion],E2644,Table15[If Material Anything Other than "Lead" in Column E,Was Material Ever Previously Lead?],G2644,Table15[Customer-Owned Portion],O2644),Table15[Unique ID],0),0)))</f>
        <v>Non-lead</v>
      </c>
      <c r="X2644"/>
    </row>
    <row r="2645" spans="2:24" x14ac:dyDescent="0.35">
      <c r="B2645" s="146"/>
      <c r="C2645" s="31" t="s">
        <v>1198</v>
      </c>
      <c r="D2645" s="31"/>
      <c r="E2645" s="44" t="s">
        <v>3203</v>
      </c>
      <c r="F2645" s="43" t="s">
        <v>3283</v>
      </c>
      <c r="G2645" s="84" t="s">
        <v>3249</v>
      </c>
      <c r="H2645" s="31">
        <v>1978</v>
      </c>
      <c r="I2645" s="207" t="s">
        <v>3338</v>
      </c>
      <c r="J2645" s="84"/>
      <c r="K2645" s="31" t="s">
        <v>41</v>
      </c>
      <c r="L2645" s="31"/>
      <c r="M2645" s="169"/>
      <c r="N2645" s="148"/>
      <c r="O2645" s="106" t="s">
        <v>3203</v>
      </c>
      <c r="P2645" s="43">
        <v>1978</v>
      </c>
      <c r="Q2645" s="207" t="s">
        <v>3338</v>
      </c>
      <c r="R2645" s="84" t="s">
        <v>3203</v>
      </c>
      <c r="S2645" s="31" t="s">
        <v>41</v>
      </c>
      <c r="T2645" s="31"/>
      <c r="U2645" s="169"/>
      <c r="V2645" s="150"/>
      <c r="W2645" s="141" t="str" cm="1">
        <f t="array" ref="W2645">IF(SUM(LEN(B2645:V2645))=0,"",IF(OR(OR(ISBLANK(F2645),SUM(LEN(C2645),LEN(D2645))=0),AND(NOT(E2645="Unknown"),ISBLANK(J2645)),AND(NOT(O2645="Unknown"),ISBLANK(R2645))),"Missing Information", INDEX(Table15[Entire Service Line Classification], MATCH(SUMIFS(Table15[Unique ID],Table15[System-Owned Portion],E2645,Table15[If Material Anything Other than "Lead" in Column E,Was Material Ever Previously Lead?],G2645,Table15[Customer-Owned Portion],O2645),Table15[Unique ID],0),0)))</f>
        <v>Lead Status Unknown</v>
      </c>
      <c r="X2645"/>
    </row>
    <row r="2646" spans="2:24" ht="29" x14ac:dyDescent="0.35">
      <c r="B2646" s="146"/>
      <c r="C2646" s="31" t="s">
        <v>1199</v>
      </c>
      <c r="D2646" s="31"/>
      <c r="E2646" s="44" t="s">
        <v>3284</v>
      </c>
      <c r="F2646" s="43" t="s">
        <v>41</v>
      </c>
      <c r="G2646" s="84" t="s">
        <v>3249</v>
      </c>
      <c r="H2646" s="31">
        <v>2007</v>
      </c>
      <c r="I2646" s="207" t="s">
        <v>3338</v>
      </c>
      <c r="J2646" s="84" t="s">
        <v>3270</v>
      </c>
      <c r="K2646" s="31" t="s">
        <v>41</v>
      </c>
      <c r="L2646" s="31"/>
      <c r="M2646" s="169"/>
      <c r="N2646" s="148"/>
      <c r="O2646" s="106" t="s">
        <v>3284</v>
      </c>
      <c r="P2646" s="43">
        <v>2007</v>
      </c>
      <c r="Q2646" s="207" t="s">
        <v>3338</v>
      </c>
      <c r="R2646" s="84" t="s">
        <v>3270</v>
      </c>
      <c r="S2646" s="31" t="s">
        <v>41</v>
      </c>
      <c r="T2646" s="31"/>
      <c r="U2646" s="169"/>
      <c r="V2646" s="150"/>
      <c r="W2646" s="141" t="str" cm="1">
        <f t="array" ref="W2646">IF(SUM(LEN(B2646:V2646))=0,"",IF(OR(OR(ISBLANK(F2646),SUM(LEN(C2646),LEN(D2646))=0),AND(NOT(E2646="Unknown"),ISBLANK(J2646)),AND(NOT(O2646="Unknown"),ISBLANK(R2646))),"Missing Information", INDEX(Table15[Entire Service Line Classification], MATCH(SUMIFS(Table15[Unique ID],Table15[System-Owned Portion],E2646,Table15[If Material Anything Other than "Lead" in Column E,Was Material Ever Previously Lead?],G2646,Table15[Customer-Owned Portion],O2646),Table15[Unique ID],0),0)))</f>
        <v>Non-lead</v>
      </c>
      <c r="X2646"/>
    </row>
    <row r="2647" spans="2:24" ht="29" x14ac:dyDescent="0.35">
      <c r="B2647" s="146"/>
      <c r="C2647" s="31" t="s">
        <v>1200</v>
      </c>
      <c r="D2647" s="31"/>
      <c r="E2647" s="44" t="s">
        <v>3284</v>
      </c>
      <c r="F2647" s="43" t="s">
        <v>41</v>
      </c>
      <c r="G2647" s="84" t="s">
        <v>3249</v>
      </c>
      <c r="H2647" s="31">
        <v>2007</v>
      </c>
      <c r="I2647" s="207" t="s">
        <v>3338</v>
      </c>
      <c r="J2647" s="84" t="s">
        <v>3270</v>
      </c>
      <c r="K2647" s="31" t="s">
        <v>41</v>
      </c>
      <c r="L2647" s="31"/>
      <c r="M2647" s="169"/>
      <c r="N2647" s="148"/>
      <c r="O2647" s="106" t="s">
        <v>3284</v>
      </c>
      <c r="P2647" s="43">
        <v>2007</v>
      </c>
      <c r="Q2647" s="207" t="s">
        <v>3338</v>
      </c>
      <c r="R2647" s="84" t="s">
        <v>3270</v>
      </c>
      <c r="S2647" s="31" t="s">
        <v>41</v>
      </c>
      <c r="T2647" s="31"/>
      <c r="U2647" s="169"/>
      <c r="V2647" s="150"/>
      <c r="W2647" s="141" t="str" cm="1">
        <f t="array" ref="W2647">IF(SUM(LEN(B2647:V2647))=0,"",IF(OR(OR(ISBLANK(F2647),SUM(LEN(C2647),LEN(D2647))=0),AND(NOT(E2647="Unknown"),ISBLANK(J2647)),AND(NOT(O2647="Unknown"),ISBLANK(R2647))),"Missing Information", INDEX(Table15[Entire Service Line Classification], MATCH(SUMIFS(Table15[Unique ID],Table15[System-Owned Portion],E2647,Table15[If Material Anything Other than "Lead" in Column E,Was Material Ever Previously Lead?],G2647,Table15[Customer-Owned Portion],O2647),Table15[Unique ID],0),0)))</f>
        <v>Non-lead</v>
      </c>
      <c r="X2647"/>
    </row>
    <row r="2648" spans="2:24" ht="29" x14ac:dyDescent="0.35">
      <c r="B2648" s="146"/>
      <c r="C2648" s="31" t="s">
        <v>4858</v>
      </c>
      <c r="D2648" s="31"/>
      <c r="E2648" s="44" t="s">
        <v>3203</v>
      </c>
      <c r="F2648" s="43" t="s">
        <v>3283</v>
      </c>
      <c r="G2648" s="84" t="s">
        <v>3249</v>
      </c>
      <c r="H2648" s="31"/>
      <c r="I2648" s="207" t="s">
        <v>3336</v>
      </c>
      <c r="J2648" s="84"/>
      <c r="K2648" s="31" t="s">
        <v>41</v>
      </c>
      <c r="L2648" s="31"/>
      <c r="M2648" s="169"/>
      <c r="N2648" s="148"/>
      <c r="O2648" s="106" t="s">
        <v>3203</v>
      </c>
      <c r="P2648" s="43"/>
      <c r="Q2648" s="207" t="s">
        <v>3336</v>
      </c>
      <c r="R2648" s="84" t="s">
        <v>3203</v>
      </c>
      <c r="S2648" s="31" t="s">
        <v>41</v>
      </c>
      <c r="T2648" s="31"/>
      <c r="U2648" s="169"/>
      <c r="V2648" s="150"/>
      <c r="W2648" s="141" t="str" cm="1">
        <f t="array" ref="W2648">IF(SUM(LEN(B2648:V2648))=0,"",IF(OR(OR(ISBLANK(F2648),SUM(LEN(C2648),LEN(D2648))=0),AND(NOT(E2648="Unknown"),ISBLANK(J2648)),AND(NOT(O2648="Unknown"),ISBLANK(R2648))),"Missing Information", INDEX(Table15[Entire Service Line Classification], MATCH(SUMIFS(Table15[Unique ID],Table15[System-Owned Portion],E2648,Table15[If Material Anything Other than "Lead" in Column E,Was Material Ever Previously Lead?],G2648,Table15[Customer-Owned Portion],O2648),Table15[Unique ID],0),0)))</f>
        <v>Lead Status Unknown</v>
      </c>
      <c r="X2648"/>
    </row>
    <row r="2649" spans="2:24" ht="29" x14ac:dyDescent="0.35">
      <c r="B2649" s="146"/>
      <c r="C2649" s="31" t="s">
        <v>4859</v>
      </c>
      <c r="D2649" s="31"/>
      <c r="E2649" s="44" t="s">
        <v>3203</v>
      </c>
      <c r="F2649" s="43" t="s">
        <v>3283</v>
      </c>
      <c r="G2649" s="84" t="s">
        <v>3249</v>
      </c>
      <c r="H2649" s="31">
        <v>1960</v>
      </c>
      <c r="I2649" s="207" t="s">
        <v>3338</v>
      </c>
      <c r="J2649" s="84"/>
      <c r="K2649" s="31" t="s">
        <v>41</v>
      </c>
      <c r="L2649" s="31"/>
      <c r="M2649" s="169"/>
      <c r="N2649" s="148"/>
      <c r="O2649" s="106" t="s">
        <v>3203</v>
      </c>
      <c r="P2649" s="43">
        <v>1960</v>
      </c>
      <c r="Q2649" s="207" t="s">
        <v>3338</v>
      </c>
      <c r="R2649" s="84" t="s">
        <v>3203</v>
      </c>
      <c r="S2649" s="31" t="s">
        <v>41</v>
      </c>
      <c r="T2649" s="31"/>
      <c r="U2649" s="169"/>
      <c r="V2649" s="150"/>
      <c r="W2649" s="141" t="str" cm="1">
        <f t="array" ref="W2649">IF(SUM(LEN(B2649:V2649))=0,"",IF(OR(OR(ISBLANK(F2649),SUM(LEN(C2649),LEN(D2649))=0),AND(NOT(E2649="Unknown"),ISBLANK(J2649)),AND(NOT(O2649="Unknown"),ISBLANK(R2649))),"Missing Information", INDEX(Table15[Entire Service Line Classification], MATCH(SUMIFS(Table15[Unique ID],Table15[System-Owned Portion],E2649,Table15[If Material Anything Other than "Lead" in Column E,Was Material Ever Previously Lead?],G2649,Table15[Customer-Owned Portion],O2649),Table15[Unique ID],0),0)))</f>
        <v>Lead Status Unknown</v>
      </c>
      <c r="X2649"/>
    </row>
    <row r="2650" spans="2:24" ht="29" x14ac:dyDescent="0.35">
      <c r="B2650" s="146"/>
      <c r="C2650" s="31" t="s">
        <v>4860</v>
      </c>
      <c r="D2650" s="31"/>
      <c r="E2650" s="44" t="s">
        <v>3284</v>
      </c>
      <c r="F2650" s="43" t="s">
        <v>41</v>
      </c>
      <c r="G2650" s="84" t="s">
        <v>3249</v>
      </c>
      <c r="H2650" s="31">
        <v>2006</v>
      </c>
      <c r="I2650" s="207" t="s">
        <v>3338</v>
      </c>
      <c r="J2650" s="84" t="s">
        <v>3270</v>
      </c>
      <c r="K2650" s="31" t="s">
        <v>41</v>
      </c>
      <c r="L2650" s="31"/>
      <c r="M2650" s="169"/>
      <c r="N2650" s="148"/>
      <c r="O2650" s="106" t="s">
        <v>3284</v>
      </c>
      <c r="P2650" s="43">
        <v>2006</v>
      </c>
      <c r="Q2650" s="207" t="s">
        <v>3338</v>
      </c>
      <c r="R2650" s="84" t="s">
        <v>3270</v>
      </c>
      <c r="S2650" s="31" t="s">
        <v>41</v>
      </c>
      <c r="T2650" s="31"/>
      <c r="U2650" s="169"/>
      <c r="V2650" s="150"/>
      <c r="W2650" s="141" t="str" cm="1">
        <f t="array" ref="W2650">IF(SUM(LEN(B2650:V2650))=0,"",IF(OR(OR(ISBLANK(F2650),SUM(LEN(C2650),LEN(D2650))=0),AND(NOT(E2650="Unknown"),ISBLANK(J2650)),AND(NOT(O2650="Unknown"),ISBLANK(R2650))),"Missing Information", INDEX(Table15[Entire Service Line Classification], MATCH(SUMIFS(Table15[Unique ID],Table15[System-Owned Portion],E2650,Table15[If Material Anything Other than "Lead" in Column E,Was Material Ever Previously Lead?],G2650,Table15[Customer-Owned Portion],O2650),Table15[Unique ID],0),0)))</f>
        <v>Non-lead</v>
      </c>
      <c r="X2650"/>
    </row>
    <row r="2651" spans="2:24" ht="29" x14ac:dyDescent="0.35">
      <c r="B2651" s="146"/>
      <c r="C2651" s="31" t="s">
        <v>4861</v>
      </c>
      <c r="D2651" s="31"/>
      <c r="E2651" s="44" t="s">
        <v>3284</v>
      </c>
      <c r="F2651" s="43" t="s">
        <v>41</v>
      </c>
      <c r="G2651" s="84" t="s">
        <v>3249</v>
      </c>
      <c r="H2651" s="31">
        <v>2006</v>
      </c>
      <c r="I2651" s="207" t="s">
        <v>3338</v>
      </c>
      <c r="J2651" s="84" t="s">
        <v>3270</v>
      </c>
      <c r="K2651" s="31" t="s">
        <v>41</v>
      </c>
      <c r="L2651" s="31"/>
      <c r="M2651" s="169"/>
      <c r="N2651" s="148"/>
      <c r="O2651" s="106" t="s">
        <v>3284</v>
      </c>
      <c r="P2651" s="43">
        <v>2006</v>
      </c>
      <c r="Q2651" s="207" t="s">
        <v>3338</v>
      </c>
      <c r="R2651" s="84" t="s">
        <v>3270</v>
      </c>
      <c r="S2651" s="31" t="s">
        <v>41</v>
      </c>
      <c r="T2651" s="31"/>
      <c r="U2651" s="169"/>
      <c r="V2651" s="150"/>
      <c r="W2651" s="141" t="str" cm="1">
        <f t="array" ref="W2651">IF(SUM(LEN(B2651:V2651))=0,"",IF(OR(OR(ISBLANK(F2651),SUM(LEN(C2651),LEN(D2651))=0),AND(NOT(E2651="Unknown"),ISBLANK(J2651)),AND(NOT(O2651="Unknown"),ISBLANK(R2651))),"Missing Information", INDEX(Table15[Entire Service Line Classification], MATCH(SUMIFS(Table15[Unique ID],Table15[System-Owned Portion],E2651,Table15[If Material Anything Other than "Lead" in Column E,Was Material Ever Previously Lead?],G2651,Table15[Customer-Owned Portion],O2651),Table15[Unique ID],0),0)))</f>
        <v>Non-lead</v>
      </c>
      <c r="X2651"/>
    </row>
    <row r="2652" spans="2:24" ht="29" x14ac:dyDescent="0.35">
      <c r="B2652" s="146"/>
      <c r="C2652" s="31" t="s">
        <v>4862</v>
      </c>
      <c r="D2652" s="31"/>
      <c r="E2652" s="44" t="s">
        <v>3284</v>
      </c>
      <c r="F2652" s="43" t="s">
        <v>41</v>
      </c>
      <c r="G2652" s="84" t="s">
        <v>3249</v>
      </c>
      <c r="H2652" s="31">
        <v>2006</v>
      </c>
      <c r="I2652" s="207" t="s">
        <v>3338</v>
      </c>
      <c r="J2652" s="84" t="s">
        <v>3270</v>
      </c>
      <c r="K2652" s="31" t="s">
        <v>41</v>
      </c>
      <c r="L2652" s="31"/>
      <c r="M2652" s="169"/>
      <c r="N2652" s="148"/>
      <c r="O2652" s="106" t="s">
        <v>3284</v>
      </c>
      <c r="P2652" s="43">
        <v>2006</v>
      </c>
      <c r="Q2652" s="207" t="s">
        <v>3338</v>
      </c>
      <c r="R2652" s="84" t="s">
        <v>3270</v>
      </c>
      <c r="S2652" s="31" t="s">
        <v>41</v>
      </c>
      <c r="T2652" s="31"/>
      <c r="U2652" s="169"/>
      <c r="V2652" s="150"/>
      <c r="W2652" s="141" t="str" cm="1">
        <f t="array" ref="W2652">IF(SUM(LEN(B2652:V2652))=0,"",IF(OR(OR(ISBLANK(F2652),SUM(LEN(C2652),LEN(D2652))=0),AND(NOT(E2652="Unknown"),ISBLANK(J2652)),AND(NOT(O2652="Unknown"),ISBLANK(R2652))),"Missing Information", INDEX(Table15[Entire Service Line Classification], MATCH(SUMIFS(Table15[Unique ID],Table15[System-Owned Portion],E2652,Table15[If Material Anything Other than "Lead" in Column E,Was Material Ever Previously Lead?],G2652,Table15[Customer-Owned Portion],O2652),Table15[Unique ID],0),0)))</f>
        <v>Non-lead</v>
      </c>
      <c r="X2652"/>
    </row>
    <row r="2653" spans="2:24" x14ac:dyDescent="0.35">
      <c r="B2653" s="146"/>
      <c r="C2653" s="31" t="s">
        <v>1201</v>
      </c>
      <c r="D2653" s="31"/>
      <c r="E2653" s="44" t="s">
        <v>3203</v>
      </c>
      <c r="F2653" s="43" t="s">
        <v>3283</v>
      </c>
      <c r="G2653" s="84" t="s">
        <v>3249</v>
      </c>
      <c r="H2653" s="31">
        <v>1976</v>
      </c>
      <c r="I2653" s="207" t="s">
        <v>3338</v>
      </c>
      <c r="J2653" s="84"/>
      <c r="K2653" s="31" t="s">
        <v>41</v>
      </c>
      <c r="L2653" s="31"/>
      <c r="M2653" s="169"/>
      <c r="N2653" s="148"/>
      <c r="O2653" s="106" t="s">
        <v>3203</v>
      </c>
      <c r="P2653" s="43">
        <v>1976</v>
      </c>
      <c r="Q2653" s="207" t="s">
        <v>3338</v>
      </c>
      <c r="R2653" s="84" t="s">
        <v>3203</v>
      </c>
      <c r="S2653" s="31" t="s">
        <v>41</v>
      </c>
      <c r="T2653" s="31"/>
      <c r="U2653" s="169"/>
      <c r="V2653" s="150"/>
      <c r="W2653" s="141" t="str" cm="1">
        <f t="array" ref="W2653">IF(SUM(LEN(B2653:V2653))=0,"",IF(OR(OR(ISBLANK(F2653),SUM(LEN(C2653),LEN(D2653))=0),AND(NOT(E2653="Unknown"),ISBLANK(J2653)),AND(NOT(O2653="Unknown"),ISBLANK(R2653))),"Missing Information", INDEX(Table15[Entire Service Line Classification], MATCH(SUMIFS(Table15[Unique ID],Table15[System-Owned Portion],E2653,Table15[If Material Anything Other than "Lead" in Column E,Was Material Ever Previously Lead?],G2653,Table15[Customer-Owned Portion],O2653),Table15[Unique ID],0),0)))</f>
        <v>Lead Status Unknown</v>
      </c>
      <c r="X2653"/>
    </row>
    <row r="2654" spans="2:24" ht="29" x14ac:dyDescent="0.35">
      <c r="B2654" s="146"/>
      <c r="C2654" s="31" t="s">
        <v>4863</v>
      </c>
      <c r="D2654" s="31"/>
      <c r="E2654" s="44" t="s">
        <v>3284</v>
      </c>
      <c r="F2654" s="43" t="s">
        <v>41</v>
      </c>
      <c r="G2654" s="84" t="s">
        <v>3249</v>
      </c>
      <c r="H2654" s="31">
        <v>2006</v>
      </c>
      <c r="I2654" s="207" t="s">
        <v>3338</v>
      </c>
      <c r="J2654" s="84" t="s">
        <v>3270</v>
      </c>
      <c r="K2654" s="31" t="s">
        <v>41</v>
      </c>
      <c r="L2654" s="31"/>
      <c r="M2654" s="169"/>
      <c r="N2654" s="148"/>
      <c r="O2654" s="106" t="s">
        <v>3284</v>
      </c>
      <c r="P2654" s="43">
        <v>2006</v>
      </c>
      <c r="Q2654" s="207" t="s">
        <v>3338</v>
      </c>
      <c r="R2654" s="84" t="s">
        <v>3270</v>
      </c>
      <c r="S2654" s="31" t="s">
        <v>41</v>
      </c>
      <c r="T2654" s="31"/>
      <c r="U2654" s="169"/>
      <c r="V2654" s="150"/>
      <c r="W2654" s="141" t="str" cm="1">
        <f t="array" ref="W2654">IF(SUM(LEN(B2654:V2654))=0,"",IF(OR(OR(ISBLANK(F2654),SUM(LEN(C2654),LEN(D2654))=0),AND(NOT(E2654="Unknown"),ISBLANK(J2654)),AND(NOT(O2654="Unknown"),ISBLANK(R2654))),"Missing Information", INDEX(Table15[Entire Service Line Classification], MATCH(SUMIFS(Table15[Unique ID],Table15[System-Owned Portion],E2654,Table15[If Material Anything Other than "Lead" in Column E,Was Material Ever Previously Lead?],G2654,Table15[Customer-Owned Portion],O2654),Table15[Unique ID],0),0)))</f>
        <v>Non-lead</v>
      </c>
      <c r="X2654"/>
    </row>
    <row r="2655" spans="2:24" ht="29" x14ac:dyDescent="0.35">
      <c r="B2655" s="146"/>
      <c r="C2655" s="31" t="s">
        <v>4864</v>
      </c>
      <c r="D2655" s="31"/>
      <c r="E2655" s="44" t="s">
        <v>3284</v>
      </c>
      <c r="F2655" s="43" t="s">
        <v>41</v>
      </c>
      <c r="G2655" s="84" t="s">
        <v>3249</v>
      </c>
      <c r="H2655" s="31">
        <v>2006</v>
      </c>
      <c r="I2655" s="207" t="s">
        <v>3338</v>
      </c>
      <c r="J2655" s="84" t="s">
        <v>3270</v>
      </c>
      <c r="K2655" s="31" t="s">
        <v>41</v>
      </c>
      <c r="L2655" s="31"/>
      <c r="M2655" s="169"/>
      <c r="N2655" s="148"/>
      <c r="O2655" s="106" t="s">
        <v>3284</v>
      </c>
      <c r="P2655" s="43">
        <v>2006</v>
      </c>
      <c r="Q2655" s="207" t="s">
        <v>3338</v>
      </c>
      <c r="R2655" s="84" t="s">
        <v>3270</v>
      </c>
      <c r="S2655" s="31" t="s">
        <v>41</v>
      </c>
      <c r="T2655" s="31"/>
      <c r="U2655" s="169"/>
      <c r="V2655" s="150"/>
      <c r="W2655" s="141" t="str" cm="1">
        <f t="array" ref="W2655">IF(SUM(LEN(B2655:V2655))=0,"",IF(OR(OR(ISBLANK(F2655),SUM(LEN(C2655),LEN(D2655))=0),AND(NOT(E2655="Unknown"),ISBLANK(J2655)),AND(NOT(O2655="Unknown"),ISBLANK(R2655))),"Missing Information", INDEX(Table15[Entire Service Line Classification], MATCH(SUMIFS(Table15[Unique ID],Table15[System-Owned Portion],E2655,Table15[If Material Anything Other than "Lead" in Column E,Was Material Ever Previously Lead?],G2655,Table15[Customer-Owned Portion],O2655),Table15[Unique ID],0),0)))</f>
        <v>Non-lead</v>
      </c>
      <c r="X2655"/>
    </row>
    <row r="2656" spans="2:24" x14ac:dyDescent="0.35">
      <c r="B2656" s="146"/>
      <c r="C2656" s="31" t="s">
        <v>4865</v>
      </c>
      <c r="D2656" s="31"/>
      <c r="E2656" s="44" t="s">
        <v>3203</v>
      </c>
      <c r="F2656" s="43" t="s">
        <v>3283</v>
      </c>
      <c r="G2656" s="84" t="s">
        <v>3249</v>
      </c>
      <c r="H2656" s="31">
        <v>1940</v>
      </c>
      <c r="I2656" s="207" t="s">
        <v>3338</v>
      </c>
      <c r="J2656" s="84"/>
      <c r="K2656" s="31" t="s">
        <v>41</v>
      </c>
      <c r="L2656" s="31"/>
      <c r="M2656" s="169"/>
      <c r="N2656" s="148"/>
      <c r="O2656" s="106" t="s">
        <v>3203</v>
      </c>
      <c r="P2656" s="43">
        <v>1940</v>
      </c>
      <c r="Q2656" s="207" t="s">
        <v>3338</v>
      </c>
      <c r="R2656" s="84" t="s">
        <v>3203</v>
      </c>
      <c r="S2656" s="31" t="s">
        <v>41</v>
      </c>
      <c r="T2656" s="31"/>
      <c r="U2656" s="169"/>
      <c r="V2656" s="150"/>
      <c r="W2656" s="141" t="str" cm="1">
        <f t="array" ref="W2656">IF(SUM(LEN(B2656:V2656))=0,"",IF(OR(OR(ISBLANK(F2656),SUM(LEN(C2656),LEN(D2656))=0),AND(NOT(E2656="Unknown"),ISBLANK(J2656)),AND(NOT(O2656="Unknown"),ISBLANK(R2656))),"Missing Information", INDEX(Table15[Entire Service Line Classification], MATCH(SUMIFS(Table15[Unique ID],Table15[System-Owned Portion],E2656,Table15[If Material Anything Other than "Lead" in Column E,Was Material Ever Previously Lead?],G2656,Table15[Customer-Owned Portion],O2656),Table15[Unique ID],0),0)))</f>
        <v>Lead Status Unknown</v>
      </c>
      <c r="X2656"/>
    </row>
    <row r="2657" spans="2:24" x14ac:dyDescent="0.35">
      <c r="B2657" s="146"/>
      <c r="C2657" s="31" t="s">
        <v>1202</v>
      </c>
      <c r="D2657" s="31"/>
      <c r="E2657" s="44" t="s">
        <v>3203</v>
      </c>
      <c r="F2657" s="43" t="s">
        <v>3283</v>
      </c>
      <c r="G2657" s="84" t="s">
        <v>3249</v>
      </c>
      <c r="H2657" s="31">
        <v>1970</v>
      </c>
      <c r="I2657" s="207" t="s">
        <v>3338</v>
      </c>
      <c r="J2657" s="84"/>
      <c r="K2657" s="31" t="s">
        <v>41</v>
      </c>
      <c r="L2657" s="31"/>
      <c r="M2657" s="169"/>
      <c r="N2657" s="148"/>
      <c r="O2657" s="106" t="s">
        <v>3203</v>
      </c>
      <c r="P2657" s="43">
        <v>1970</v>
      </c>
      <c r="Q2657" s="207" t="s">
        <v>3338</v>
      </c>
      <c r="R2657" s="84" t="s">
        <v>3203</v>
      </c>
      <c r="S2657" s="31" t="s">
        <v>41</v>
      </c>
      <c r="T2657" s="31"/>
      <c r="U2657" s="169"/>
      <c r="V2657" s="150"/>
      <c r="W2657" s="141" t="str" cm="1">
        <f t="array" ref="W2657">IF(SUM(LEN(B2657:V2657))=0,"",IF(OR(OR(ISBLANK(F2657),SUM(LEN(C2657),LEN(D2657))=0),AND(NOT(E2657="Unknown"),ISBLANK(J2657)),AND(NOT(O2657="Unknown"),ISBLANK(R2657))),"Missing Information", INDEX(Table15[Entire Service Line Classification], MATCH(SUMIFS(Table15[Unique ID],Table15[System-Owned Portion],E2657,Table15[If Material Anything Other than "Lead" in Column E,Was Material Ever Previously Lead?],G2657,Table15[Customer-Owned Portion],O2657),Table15[Unique ID],0),0)))</f>
        <v>Lead Status Unknown</v>
      </c>
      <c r="X2657"/>
    </row>
    <row r="2658" spans="2:24" x14ac:dyDescent="0.35">
      <c r="B2658" s="146"/>
      <c r="C2658" s="31" t="s">
        <v>1203</v>
      </c>
      <c r="D2658" s="31"/>
      <c r="E2658" s="44" t="s">
        <v>3203</v>
      </c>
      <c r="F2658" s="43" t="s">
        <v>3283</v>
      </c>
      <c r="G2658" s="84" t="s">
        <v>3249</v>
      </c>
      <c r="H2658" s="31">
        <v>1977</v>
      </c>
      <c r="I2658" s="207" t="s">
        <v>3338</v>
      </c>
      <c r="J2658" s="84"/>
      <c r="K2658" s="31" t="s">
        <v>41</v>
      </c>
      <c r="L2658" s="31"/>
      <c r="M2658" s="169"/>
      <c r="N2658" s="148"/>
      <c r="O2658" s="106" t="s">
        <v>3203</v>
      </c>
      <c r="P2658" s="43">
        <v>1977</v>
      </c>
      <c r="Q2658" s="207" t="s">
        <v>3338</v>
      </c>
      <c r="R2658" s="84" t="s">
        <v>3203</v>
      </c>
      <c r="S2658" s="31" t="s">
        <v>41</v>
      </c>
      <c r="T2658" s="31"/>
      <c r="U2658" s="169"/>
      <c r="V2658" s="150"/>
      <c r="W2658" s="141" t="str" cm="1">
        <f t="array" ref="W2658">IF(SUM(LEN(B2658:V2658))=0,"",IF(OR(OR(ISBLANK(F2658),SUM(LEN(C2658),LEN(D2658))=0),AND(NOT(E2658="Unknown"),ISBLANK(J2658)),AND(NOT(O2658="Unknown"),ISBLANK(R2658))),"Missing Information", INDEX(Table15[Entire Service Line Classification], MATCH(SUMIFS(Table15[Unique ID],Table15[System-Owned Portion],E2658,Table15[If Material Anything Other than "Lead" in Column E,Was Material Ever Previously Lead?],G2658,Table15[Customer-Owned Portion],O2658),Table15[Unique ID],0),0)))</f>
        <v>Lead Status Unknown</v>
      </c>
      <c r="X2658"/>
    </row>
    <row r="2659" spans="2:24" x14ac:dyDescent="0.35">
      <c r="B2659" s="146"/>
      <c r="C2659" s="31" t="s">
        <v>1204</v>
      </c>
      <c r="D2659" s="31"/>
      <c r="E2659" s="44" t="s">
        <v>3203</v>
      </c>
      <c r="F2659" s="43" t="s">
        <v>3283</v>
      </c>
      <c r="G2659" s="84" t="s">
        <v>3249</v>
      </c>
      <c r="H2659" s="31">
        <v>1974</v>
      </c>
      <c r="I2659" s="207" t="s">
        <v>3338</v>
      </c>
      <c r="J2659" s="84"/>
      <c r="K2659" s="31" t="s">
        <v>41</v>
      </c>
      <c r="L2659" s="31"/>
      <c r="M2659" s="169"/>
      <c r="N2659" s="148"/>
      <c r="O2659" s="106" t="s">
        <v>3203</v>
      </c>
      <c r="P2659" s="43">
        <v>1974</v>
      </c>
      <c r="Q2659" s="207" t="s">
        <v>3338</v>
      </c>
      <c r="R2659" s="84" t="s">
        <v>3203</v>
      </c>
      <c r="S2659" s="31" t="s">
        <v>41</v>
      </c>
      <c r="T2659" s="31"/>
      <c r="U2659" s="169"/>
      <c r="V2659" s="150"/>
      <c r="W2659" s="141" t="str" cm="1">
        <f t="array" ref="W2659">IF(SUM(LEN(B2659:V2659))=0,"",IF(OR(OR(ISBLANK(F2659),SUM(LEN(C2659),LEN(D2659))=0),AND(NOT(E2659="Unknown"),ISBLANK(J2659)),AND(NOT(O2659="Unknown"),ISBLANK(R2659))),"Missing Information", INDEX(Table15[Entire Service Line Classification], MATCH(SUMIFS(Table15[Unique ID],Table15[System-Owned Portion],E2659,Table15[If Material Anything Other than "Lead" in Column E,Was Material Ever Previously Lead?],G2659,Table15[Customer-Owned Portion],O2659),Table15[Unique ID],0),0)))</f>
        <v>Lead Status Unknown</v>
      </c>
      <c r="X2659"/>
    </row>
    <row r="2660" spans="2:24" x14ac:dyDescent="0.35">
      <c r="B2660" s="146"/>
      <c r="C2660" s="31" t="s">
        <v>1205</v>
      </c>
      <c r="D2660" s="31"/>
      <c r="E2660" s="44" t="s">
        <v>3203</v>
      </c>
      <c r="F2660" s="43" t="s">
        <v>3283</v>
      </c>
      <c r="G2660" s="84" t="s">
        <v>3249</v>
      </c>
      <c r="H2660" s="31">
        <v>1907</v>
      </c>
      <c r="I2660" s="207" t="s">
        <v>3338</v>
      </c>
      <c r="J2660" s="84"/>
      <c r="K2660" s="31" t="s">
        <v>41</v>
      </c>
      <c r="L2660" s="31"/>
      <c r="M2660" s="169"/>
      <c r="N2660" s="148"/>
      <c r="O2660" s="106" t="s">
        <v>3203</v>
      </c>
      <c r="P2660" s="43">
        <v>1907</v>
      </c>
      <c r="Q2660" s="207" t="s">
        <v>3338</v>
      </c>
      <c r="R2660" s="84" t="s">
        <v>3203</v>
      </c>
      <c r="S2660" s="31" t="s">
        <v>41</v>
      </c>
      <c r="T2660" s="31"/>
      <c r="U2660" s="169"/>
      <c r="V2660" s="150"/>
      <c r="W2660" s="141" t="str" cm="1">
        <f t="array" ref="W2660">IF(SUM(LEN(B2660:V2660))=0,"",IF(OR(OR(ISBLANK(F2660),SUM(LEN(C2660),LEN(D2660))=0),AND(NOT(E2660="Unknown"),ISBLANK(J2660)),AND(NOT(O2660="Unknown"),ISBLANK(R2660))),"Missing Information", INDEX(Table15[Entire Service Line Classification], MATCH(SUMIFS(Table15[Unique ID],Table15[System-Owned Portion],E2660,Table15[If Material Anything Other than "Lead" in Column E,Was Material Ever Previously Lead?],G2660,Table15[Customer-Owned Portion],O2660),Table15[Unique ID],0),0)))</f>
        <v>Lead Status Unknown</v>
      </c>
      <c r="X2660"/>
    </row>
    <row r="2661" spans="2:24" ht="29" x14ac:dyDescent="0.35">
      <c r="B2661" s="146"/>
      <c r="C2661" s="31" t="s">
        <v>4866</v>
      </c>
      <c r="D2661" s="31"/>
      <c r="E2661" s="44" t="s">
        <v>3284</v>
      </c>
      <c r="F2661" s="43" t="s">
        <v>41</v>
      </c>
      <c r="G2661" s="84" t="s">
        <v>3249</v>
      </c>
      <c r="H2661" s="31" t="s">
        <v>6805</v>
      </c>
      <c r="I2661" s="207" t="s">
        <v>3336</v>
      </c>
      <c r="J2661" s="84" t="s">
        <v>3270</v>
      </c>
      <c r="K2661" s="31" t="s">
        <v>41</v>
      </c>
      <c r="L2661" s="31"/>
      <c r="M2661" s="169"/>
      <c r="N2661" s="148"/>
      <c r="O2661" s="106" t="s">
        <v>3284</v>
      </c>
      <c r="P2661" s="43" t="s">
        <v>6805</v>
      </c>
      <c r="Q2661" s="207" t="s">
        <v>3336</v>
      </c>
      <c r="R2661" s="84" t="s">
        <v>3270</v>
      </c>
      <c r="S2661" s="31" t="s">
        <v>41</v>
      </c>
      <c r="T2661" s="31"/>
      <c r="U2661" s="169"/>
      <c r="V2661" s="150"/>
      <c r="W2661" s="141" t="str" cm="1">
        <f t="array" ref="W2661">IF(SUM(LEN(B2661:V2661))=0,"",IF(OR(OR(ISBLANK(F2661),SUM(LEN(C2661),LEN(D2661))=0),AND(NOT(E2661="Unknown"),ISBLANK(J2661)),AND(NOT(O2661="Unknown"),ISBLANK(R2661))),"Missing Information", INDEX(Table15[Entire Service Line Classification], MATCH(SUMIFS(Table15[Unique ID],Table15[System-Owned Portion],E2661,Table15[If Material Anything Other than "Lead" in Column E,Was Material Ever Previously Lead?],G2661,Table15[Customer-Owned Portion],O2661),Table15[Unique ID],0),0)))</f>
        <v>Non-lead</v>
      </c>
      <c r="X2661"/>
    </row>
    <row r="2662" spans="2:24" ht="29" x14ac:dyDescent="0.35">
      <c r="B2662" s="146"/>
      <c r="C2662" s="31" t="s">
        <v>4867</v>
      </c>
      <c r="D2662" s="31"/>
      <c r="E2662" s="44" t="s">
        <v>3284</v>
      </c>
      <c r="F2662" s="43" t="s">
        <v>41</v>
      </c>
      <c r="G2662" s="84" t="s">
        <v>3249</v>
      </c>
      <c r="H2662" s="31">
        <v>2008</v>
      </c>
      <c r="I2662" s="207" t="s">
        <v>3338</v>
      </c>
      <c r="J2662" s="84" t="s">
        <v>3270</v>
      </c>
      <c r="K2662" s="31" t="s">
        <v>41</v>
      </c>
      <c r="L2662" s="31"/>
      <c r="M2662" s="169"/>
      <c r="N2662" s="148"/>
      <c r="O2662" s="106" t="s">
        <v>3284</v>
      </c>
      <c r="P2662" s="43">
        <v>2008</v>
      </c>
      <c r="Q2662" s="207" t="s">
        <v>3338</v>
      </c>
      <c r="R2662" s="84" t="s">
        <v>3270</v>
      </c>
      <c r="S2662" s="31" t="s">
        <v>41</v>
      </c>
      <c r="T2662" s="31"/>
      <c r="U2662" s="169"/>
      <c r="V2662" s="150"/>
      <c r="W2662" s="141" t="str" cm="1">
        <f t="array" ref="W2662">IF(SUM(LEN(B2662:V2662))=0,"",IF(OR(OR(ISBLANK(F2662),SUM(LEN(C2662),LEN(D2662))=0),AND(NOT(E2662="Unknown"),ISBLANK(J2662)),AND(NOT(O2662="Unknown"),ISBLANK(R2662))),"Missing Information", INDEX(Table15[Entire Service Line Classification], MATCH(SUMIFS(Table15[Unique ID],Table15[System-Owned Portion],E2662,Table15[If Material Anything Other than "Lead" in Column E,Was Material Ever Previously Lead?],G2662,Table15[Customer-Owned Portion],O2662),Table15[Unique ID],0),0)))</f>
        <v>Non-lead</v>
      </c>
      <c r="X2662"/>
    </row>
    <row r="2663" spans="2:24" ht="29" x14ac:dyDescent="0.35">
      <c r="B2663" s="146"/>
      <c r="C2663" s="31" t="s">
        <v>1206</v>
      </c>
      <c r="D2663" s="31"/>
      <c r="E2663" s="44" t="s">
        <v>3284</v>
      </c>
      <c r="F2663" s="43" t="s">
        <v>41</v>
      </c>
      <c r="G2663" s="84" t="s">
        <v>3249</v>
      </c>
      <c r="H2663" s="31">
        <v>2006</v>
      </c>
      <c r="I2663" s="207" t="s">
        <v>3338</v>
      </c>
      <c r="J2663" s="84" t="s">
        <v>3270</v>
      </c>
      <c r="K2663" s="31" t="s">
        <v>41</v>
      </c>
      <c r="L2663" s="31"/>
      <c r="M2663" s="169"/>
      <c r="N2663" s="148"/>
      <c r="O2663" s="106" t="s">
        <v>3284</v>
      </c>
      <c r="P2663" s="43">
        <v>2006</v>
      </c>
      <c r="Q2663" s="207" t="s">
        <v>3338</v>
      </c>
      <c r="R2663" s="84" t="s">
        <v>3270</v>
      </c>
      <c r="S2663" s="31" t="s">
        <v>41</v>
      </c>
      <c r="T2663" s="31"/>
      <c r="U2663" s="169"/>
      <c r="V2663" s="150"/>
      <c r="W2663" s="141" t="str" cm="1">
        <f t="array" ref="W2663">IF(SUM(LEN(B2663:V2663))=0,"",IF(OR(OR(ISBLANK(F2663),SUM(LEN(C2663),LEN(D2663))=0),AND(NOT(E2663="Unknown"),ISBLANK(J2663)),AND(NOT(O2663="Unknown"),ISBLANK(R2663))),"Missing Information", INDEX(Table15[Entire Service Line Classification], MATCH(SUMIFS(Table15[Unique ID],Table15[System-Owned Portion],E2663,Table15[If Material Anything Other than "Lead" in Column E,Was Material Ever Previously Lead?],G2663,Table15[Customer-Owned Portion],O2663),Table15[Unique ID],0),0)))</f>
        <v>Non-lead</v>
      </c>
      <c r="X2663"/>
    </row>
    <row r="2664" spans="2:24" x14ac:dyDescent="0.35">
      <c r="B2664" s="146"/>
      <c r="C2664" s="31" t="s">
        <v>1207</v>
      </c>
      <c r="D2664" s="31"/>
      <c r="E2664" s="44" t="s">
        <v>3203</v>
      </c>
      <c r="F2664" s="43" t="s">
        <v>3283</v>
      </c>
      <c r="G2664" s="84" t="s">
        <v>3249</v>
      </c>
      <c r="H2664" s="31">
        <v>1976</v>
      </c>
      <c r="I2664" s="207" t="s">
        <v>3338</v>
      </c>
      <c r="J2664" s="84"/>
      <c r="K2664" s="31" t="s">
        <v>41</v>
      </c>
      <c r="L2664" s="31"/>
      <c r="M2664" s="169"/>
      <c r="N2664" s="148"/>
      <c r="O2664" s="106" t="s">
        <v>3203</v>
      </c>
      <c r="P2664" s="43">
        <v>1976</v>
      </c>
      <c r="Q2664" s="207" t="s">
        <v>3338</v>
      </c>
      <c r="R2664" s="84" t="s">
        <v>3203</v>
      </c>
      <c r="S2664" s="31" t="s">
        <v>41</v>
      </c>
      <c r="T2664" s="31"/>
      <c r="U2664" s="169"/>
      <c r="V2664" s="150"/>
      <c r="W2664" s="141" t="str" cm="1">
        <f t="array" ref="W2664">IF(SUM(LEN(B2664:V2664))=0,"",IF(OR(OR(ISBLANK(F2664),SUM(LEN(C2664),LEN(D2664))=0),AND(NOT(E2664="Unknown"),ISBLANK(J2664)),AND(NOT(O2664="Unknown"),ISBLANK(R2664))),"Missing Information", INDEX(Table15[Entire Service Line Classification], MATCH(SUMIFS(Table15[Unique ID],Table15[System-Owned Portion],E2664,Table15[If Material Anything Other than "Lead" in Column E,Was Material Ever Previously Lead?],G2664,Table15[Customer-Owned Portion],O2664),Table15[Unique ID],0),0)))</f>
        <v>Lead Status Unknown</v>
      </c>
      <c r="X2664"/>
    </row>
    <row r="2665" spans="2:24" ht="29" x14ac:dyDescent="0.35">
      <c r="B2665" s="146"/>
      <c r="C2665" s="31" t="s">
        <v>4868</v>
      </c>
      <c r="D2665" s="31"/>
      <c r="E2665" s="44" t="s">
        <v>3284</v>
      </c>
      <c r="F2665" s="43" t="s">
        <v>41</v>
      </c>
      <c r="G2665" s="84" t="s">
        <v>3249</v>
      </c>
      <c r="H2665" s="31" t="s">
        <v>6805</v>
      </c>
      <c r="I2665" s="207" t="s">
        <v>3336</v>
      </c>
      <c r="J2665" s="84" t="s">
        <v>3270</v>
      </c>
      <c r="K2665" s="31" t="s">
        <v>41</v>
      </c>
      <c r="L2665" s="31"/>
      <c r="M2665" s="169"/>
      <c r="N2665" s="148"/>
      <c r="O2665" s="106" t="s">
        <v>3284</v>
      </c>
      <c r="P2665" s="43" t="s">
        <v>6805</v>
      </c>
      <c r="Q2665" s="207" t="s">
        <v>3336</v>
      </c>
      <c r="R2665" s="84" t="s">
        <v>3270</v>
      </c>
      <c r="S2665" s="31" t="s">
        <v>41</v>
      </c>
      <c r="T2665" s="31"/>
      <c r="U2665" s="169"/>
      <c r="V2665" s="150"/>
      <c r="W2665" s="141" t="str" cm="1">
        <f t="array" ref="W2665">IF(SUM(LEN(B2665:V2665))=0,"",IF(OR(OR(ISBLANK(F2665),SUM(LEN(C2665),LEN(D2665))=0),AND(NOT(E2665="Unknown"),ISBLANK(J2665)),AND(NOT(O2665="Unknown"),ISBLANK(R2665))),"Missing Information", INDEX(Table15[Entire Service Line Classification], MATCH(SUMIFS(Table15[Unique ID],Table15[System-Owned Portion],E2665,Table15[If Material Anything Other than "Lead" in Column E,Was Material Ever Previously Lead?],G2665,Table15[Customer-Owned Portion],O2665),Table15[Unique ID],0),0)))</f>
        <v>Non-lead</v>
      </c>
      <c r="X2665"/>
    </row>
    <row r="2666" spans="2:24" x14ac:dyDescent="0.35">
      <c r="B2666" s="146"/>
      <c r="C2666" s="31" t="s">
        <v>4609</v>
      </c>
      <c r="D2666" s="31"/>
      <c r="E2666" s="44" t="s">
        <v>3203</v>
      </c>
      <c r="F2666" s="43" t="s">
        <v>3283</v>
      </c>
      <c r="G2666" s="84" t="s">
        <v>3249</v>
      </c>
      <c r="H2666" s="31">
        <v>1962</v>
      </c>
      <c r="I2666" s="207" t="s">
        <v>3337</v>
      </c>
      <c r="J2666" s="84"/>
      <c r="K2666" s="31" t="s">
        <v>41</v>
      </c>
      <c r="L2666" s="31"/>
      <c r="M2666" s="169"/>
      <c r="N2666" s="148"/>
      <c r="O2666" s="106" t="s">
        <v>3203</v>
      </c>
      <c r="P2666" s="43">
        <v>1962</v>
      </c>
      <c r="Q2666" s="207" t="s">
        <v>3337</v>
      </c>
      <c r="R2666" s="84" t="s">
        <v>3203</v>
      </c>
      <c r="S2666" s="31" t="s">
        <v>41</v>
      </c>
      <c r="T2666" s="31"/>
      <c r="U2666" s="169"/>
      <c r="V2666" s="150"/>
      <c r="W2666" s="141" t="str" cm="1">
        <f t="array" ref="W2666">IF(SUM(LEN(B2666:V2666))=0,"",IF(OR(OR(ISBLANK(F2666),SUM(LEN(C2666),LEN(D2666))=0),AND(NOT(E2666="Unknown"),ISBLANK(J2666)),AND(NOT(O2666="Unknown"),ISBLANK(R2666))),"Missing Information", INDEX(Table15[Entire Service Line Classification], MATCH(SUMIFS(Table15[Unique ID],Table15[System-Owned Portion],E2666,Table15[If Material Anything Other than "Lead" in Column E,Was Material Ever Previously Lead?],G2666,Table15[Customer-Owned Portion],O2666),Table15[Unique ID],0),0)))</f>
        <v>Lead Status Unknown</v>
      </c>
      <c r="X2666"/>
    </row>
    <row r="2667" spans="2:24" ht="29" x14ac:dyDescent="0.35">
      <c r="B2667" s="146"/>
      <c r="C2667" s="31" t="s">
        <v>4869</v>
      </c>
      <c r="D2667" s="31"/>
      <c r="E2667" s="44" t="s">
        <v>3284</v>
      </c>
      <c r="F2667" s="43" t="s">
        <v>41</v>
      </c>
      <c r="G2667" s="84" t="s">
        <v>3249</v>
      </c>
      <c r="H2667" s="31">
        <v>2006</v>
      </c>
      <c r="I2667" s="207" t="s">
        <v>3339</v>
      </c>
      <c r="J2667" s="84" t="s">
        <v>3270</v>
      </c>
      <c r="K2667" s="31" t="s">
        <v>41</v>
      </c>
      <c r="L2667" s="31"/>
      <c r="M2667" s="169"/>
      <c r="N2667" s="148"/>
      <c r="O2667" s="106" t="s">
        <v>3284</v>
      </c>
      <c r="P2667" s="43">
        <v>2006</v>
      </c>
      <c r="Q2667" s="207" t="s">
        <v>3339</v>
      </c>
      <c r="R2667" s="84" t="s">
        <v>3270</v>
      </c>
      <c r="S2667" s="31" t="s">
        <v>41</v>
      </c>
      <c r="T2667" s="31"/>
      <c r="U2667" s="169"/>
      <c r="V2667" s="150"/>
      <c r="W2667" s="141" t="str" cm="1">
        <f t="array" ref="W2667">IF(SUM(LEN(B2667:V2667))=0,"",IF(OR(OR(ISBLANK(F2667),SUM(LEN(C2667),LEN(D2667))=0),AND(NOT(E2667="Unknown"),ISBLANK(J2667)),AND(NOT(O2667="Unknown"),ISBLANK(R2667))),"Missing Information", INDEX(Table15[Entire Service Line Classification], MATCH(SUMIFS(Table15[Unique ID],Table15[System-Owned Portion],E2667,Table15[If Material Anything Other than "Lead" in Column E,Was Material Ever Previously Lead?],G2667,Table15[Customer-Owned Portion],O2667),Table15[Unique ID],0),0)))</f>
        <v>Non-lead</v>
      </c>
      <c r="X2667"/>
    </row>
    <row r="2668" spans="2:24" x14ac:dyDescent="0.35">
      <c r="B2668" s="146"/>
      <c r="C2668" s="31" t="s">
        <v>1208</v>
      </c>
      <c r="D2668" s="31"/>
      <c r="E2668" s="44" t="s">
        <v>3203</v>
      </c>
      <c r="F2668" s="43" t="s">
        <v>3283</v>
      </c>
      <c r="G2668" s="84" t="s">
        <v>3249</v>
      </c>
      <c r="H2668" s="31">
        <v>1929</v>
      </c>
      <c r="I2668" s="207" t="s">
        <v>3338</v>
      </c>
      <c r="J2668" s="84"/>
      <c r="K2668" s="31" t="s">
        <v>41</v>
      </c>
      <c r="L2668" s="31"/>
      <c r="M2668" s="169"/>
      <c r="N2668" s="148"/>
      <c r="O2668" s="106" t="s">
        <v>3203</v>
      </c>
      <c r="P2668" s="43">
        <v>1929</v>
      </c>
      <c r="Q2668" s="207" t="s">
        <v>3338</v>
      </c>
      <c r="R2668" s="84" t="s">
        <v>3203</v>
      </c>
      <c r="S2668" s="31" t="s">
        <v>41</v>
      </c>
      <c r="T2668" s="31"/>
      <c r="U2668" s="169"/>
      <c r="V2668" s="150"/>
      <c r="W2668" s="141" t="str" cm="1">
        <f t="array" ref="W2668">IF(SUM(LEN(B2668:V2668))=0,"",IF(OR(OR(ISBLANK(F2668),SUM(LEN(C2668),LEN(D2668))=0),AND(NOT(E2668="Unknown"),ISBLANK(J2668)),AND(NOT(O2668="Unknown"),ISBLANK(R2668))),"Missing Information", INDEX(Table15[Entire Service Line Classification], MATCH(SUMIFS(Table15[Unique ID],Table15[System-Owned Portion],E2668,Table15[If Material Anything Other than "Lead" in Column E,Was Material Ever Previously Lead?],G2668,Table15[Customer-Owned Portion],O2668),Table15[Unique ID],0),0)))</f>
        <v>Lead Status Unknown</v>
      </c>
      <c r="X2668"/>
    </row>
    <row r="2669" spans="2:24" ht="29" x14ac:dyDescent="0.35">
      <c r="B2669" s="146"/>
      <c r="C2669" s="31" t="s">
        <v>4870</v>
      </c>
      <c r="D2669" s="31"/>
      <c r="E2669" s="44" t="s">
        <v>3284</v>
      </c>
      <c r="F2669" s="43" t="s">
        <v>41</v>
      </c>
      <c r="G2669" s="84" t="s">
        <v>3249</v>
      </c>
      <c r="H2669" s="31">
        <v>2007</v>
      </c>
      <c r="I2669" s="207" t="s">
        <v>3338</v>
      </c>
      <c r="J2669" s="84" t="s">
        <v>3270</v>
      </c>
      <c r="K2669" s="31" t="s">
        <v>41</v>
      </c>
      <c r="L2669" s="31"/>
      <c r="M2669" s="169"/>
      <c r="N2669" s="148"/>
      <c r="O2669" s="106" t="s">
        <v>3284</v>
      </c>
      <c r="P2669" s="43">
        <v>2007</v>
      </c>
      <c r="Q2669" s="207" t="s">
        <v>3338</v>
      </c>
      <c r="R2669" s="84" t="s">
        <v>3270</v>
      </c>
      <c r="S2669" s="31" t="s">
        <v>41</v>
      </c>
      <c r="T2669" s="31"/>
      <c r="U2669" s="169"/>
      <c r="V2669" s="150"/>
      <c r="W2669" s="141" t="str" cm="1">
        <f t="array" ref="W2669">IF(SUM(LEN(B2669:V2669))=0,"",IF(OR(OR(ISBLANK(F2669),SUM(LEN(C2669),LEN(D2669))=0),AND(NOT(E2669="Unknown"),ISBLANK(J2669)),AND(NOT(O2669="Unknown"),ISBLANK(R2669))),"Missing Information", INDEX(Table15[Entire Service Line Classification], MATCH(SUMIFS(Table15[Unique ID],Table15[System-Owned Portion],E2669,Table15[If Material Anything Other than "Lead" in Column E,Was Material Ever Previously Lead?],G2669,Table15[Customer-Owned Portion],O2669),Table15[Unique ID],0),0)))</f>
        <v>Non-lead</v>
      </c>
      <c r="X2669"/>
    </row>
    <row r="2670" spans="2:24" ht="29" x14ac:dyDescent="0.35">
      <c r="B2670" s="146"/>
      <c r="C2670" s="31" t="s">
        <v>4871</v>
      </c>
      <c r="D2670" s="31"/>
      <c r="E2670" s="44" t="s">
        <v>3284</v>
      </c>
      <c r="F2670" s="43" t="s">
        <v>41</v>
      </c>
      <c r="G2670" s="84" t="s">
        <v>3249</v>
      </c>
      <c r="H2670" s="31">
        <v>2007</v>
      </c>
      <c r="I2670" s="207" t="s">
        <v>3338</v>
      </c>
      <c r="J2670" s="84" t="s">
        <v>3270</v>
      </c>
      <c r="K2670" s="31" t="s">
        <v>41</v>
      </c>
      <c r="L2670" s="31"/>
      <c r="M2670" s="169"/>
      <c r="N2670" s="148"/>
      <c r="O2670" s="106" t="s">
        <v>3284</v>
      </c>
      <c r="P2670" s="43">
        <v>2007</v>
      </c>
      <c r="Q2670" s="207" t="s">
        <v>3338</v>
      </c>
      <c r="R2670" s="84" t="s">
        <v>3270</v>
      </c>
      <c r="S2670" s="31" t="s">
        <v>41</v>
      </c>
      <c r="T2670" s="31"/>
      <c r="U2670" s="169"/>
      <c r="V2670" s="150"/>
      <c r="W2670" s="141" t="str" cm="1">
        <f t="array" ref="W2670">IF(SUM(LEN(B2670:V2670))=0,"",IF(OR(OR(ISBLANK(F2670),SUM(LEN(C2670),LEN(D2670))=0),AND(NOT(E2670="Unknown"),ISBLANK(J2670)),AND(NOT(O2670="Unknown"),ISBLANK(R2670))),"Missing Information", INDEX(Table15[Entire Service Line Classification], MATCH(SUMIFS(Table15[Unique ID],Table15[System-Owned Portion],E2670,Table15[If Material Anything Other than "Lead" in Column E,Was Material Ever Previously Lead?],G2670,Table15[Customer-Owned Portion],O2670),Table15[Unique ID],0),0)))</f>
        <v>Non-lead</v>
      </c>
      <c r="X2670"/>
    </row>
    <row r="2671" spans="2:24" x14ac:dyDescent="0.35">
      <c r="B2671" s="146"/>
      <c r="C2671" s="31" t="s">
        <v>1209</v>
      </c>
      <c r="D2671" s="31"/>
      <c r="E2671" s="44" t="s">
        <v>3203</v>
      </c>
      <c r="F2671" s="43" t="s">
        <v>3283</v>
      </c>
      <c r="G2671" s="84" t="s">
        <v>3249</v>
      </c>
      <c r="H2671" s="31">
        <v>1976</v>
      </c>
      <c r="I2671" s="207" t="s">
        <v>3338</v>
      </c>
      <c r="J2671" s="84"/>
      <c r="K2671" s="31" t="s">
        <v>41</v>
      </c>
      <c r="L2671" s="31"/>
      <c r="M2671" s="169"/>
      <c r="N2671" s="148"/>
      <c r="O2671" s="106" t="s">
        <v>3203</v>
      </c>
      <c r="P2671" s="43">
        <v>1976</v>
      </c>
      <c r="Q2671" s="207" t="s">
        <v>3338</v>
      </c>
      <c r="R2671" s="84" t="s">
        <v>3203</v>
      </c>
      <c r="S2671" s="31" t="s">
        <v>41</v>
      </c>
      <c r="T2671" s="31"/>
      <c r="U2671" s="169"/>
      <c r="V2671" s="150"/>
      <c r="W2671" s="141" t="str" cm="1">
        <f t="array" ref="W2671">IF(SUM(LEN(B2671:V2671))=0,"",IF(OR(OR(ISBLANK(F2671),SUM(LEN(C2671),LEN(D2671))=0),AND(NOT(E2671="Unknown"),ISBLANK(J2671)),AND(NOT(O2671="Unknown"),ISBLANK(R2671))),"Missing Information", INDEX(Table15[Entire Service Line Classification], MATCH(SUMIFS(Table15[Unique ID],Table15[System-Owned Portion],E2671,Table15[If Material Anything Other than "Lead" in Column E,Was Material Ever Previously Lead?],G2671,Table15[Customer-Owned Portion],O2671),Table15[Unique ID],0),0)))</f>
        <v>Lead Status Unknown</v>
      </c>
      <c r="X2671"/>
    </row>
    <row r="2672" spans="2:24" x14ac:dyDescent="0.35">
      <c r="B2672" s="146"/>
      <c r="C2672" s="31" t="s">
        <v>1210</v>
      </c>
      <c r="D2672" s="31"/>
      <c r="E2672" s="44" t="s">
        <v>3203</v>
      </c>
      <c r="F2672" s="43" t="s">
        <v>3283</v>
      </c>
      <c r="G2672" s="84" t="s">
        <v>3249</v>
      </c>
      <c r="H2672" s="31">
        <v>1976</v>
      </c>
      <c r="I2672" s="207" t="s">
        <v>3338</v>
      </c>
      <c r="J2672" s="84"/>
      <c r="K2672" s="31" t="s">
        <v>41</v>
      </c>
      <c r="L2672" s="31"/>
      <c r="M2672" s="169"/>
      <c r="N2672" s="148"/>
      <c r="O2672" s="106" t="s">
        <v>3203</v>
      </c>
      <c r="P2672" s="43">
        <v>1976</v>
      </c>
      <c r="Q2672" s="207" t="s">
        <v>3338</v>
      </c>
      <c r="R2672" s="84" t="s">
        <v>3203</v>
      </c>
      <c r="S2672" s="31" t="s">
        <v>41</v>
      </c>
      <c r="T2672" s="31"/>
      <c r="U2672" s="169"/>
      <c r="V2672" s="150"/>
      <c r="W2672" s="141" t="str" cm="1">
        <f t="array" ref="W2672">IF(SUM(LEN(B2672:V2672))=0,"",IF(OR(OR(ISBLANK(F2672),SUM(LEN(C2672),LEN(D2672))=0),AND(NOT(E2672="Unknown"),ISBLANK(J2672)),AND(NOT(O2672="Unknown"),ISBLANK(R2672))),"Missing Information", INDEX(Table15[Entire Service Line Classification], MATCH(SUMIFS(Table15[Unique ID],Table15[System-Owned Portion],E2672,Table15[If Material Anything Other than "Lead" in Column E,Was Material Ever Previously Lead?],G2672,Table15[Customer-Owned Portion],O2672),Table15[Unique ID],0),0)))</f>
        <v>Lead Status Unknown</v>
      </c>
      <c r="X2672"/>
    </row>
    <row r="2673" spans="2:24" x14ac:dyDescent="0.35">
      <c r="B2673" s="146"/>
      <c r="C2673" s="31" t="s">
        <v>4872</v>
      </c>
      <c r="D2673" s="31"/>
      <c r="E2673" s="44" t="s">
        <v>3203</v>
      </c>
      <c r="F2673" s="43" t="s">
        <v>3283</v>
      </c>
      <c r="G2673" s="84" t="s">
        <v>3249</v>
      </c>
      <c r="H2673" s="31"/>
      <c r="I2673" s="207" t="s">
        <v>3336</v>
      </c>
      <c r="J2673" s="84"/>
      <c r="K2673" s="31" t="s">
        <v>41</v>
      </c>
      <c r="L2673" s="31"/>
      <c r="M2673" s="169"/>
      <c r="N2673" s="148"/>
      <c r="O2673" s="106" t="s">
        <v>3203</v>
      </c>
      <c r="P2673" s="43"/>
      <c r="Q2673" s="207" t="s">
        <v>3336</v>
      </c>
      <c r="R2673" s="84" t="s">
        <v>3203</v>
      </c>
      <c r="S2673" s="31" t="s">
        <v>41</v>
      </c>
      <c r="T2673" s="31"/>
      <c r="U2673" s="169"/>
      <c r="V2673" s="150"/>
      <c r="W2673" s="141" t="str" cm="1">
        <f t="array" ref="W2673">IF(SUM(LEN(B2673:V2673))=0,"",IF(OR(OR(ISBLANK(F2673),SUM(LEN(C2673),LEN(D2673))=0),AND(NOT(E2673="Unknown"),ISBLANK(J2673)),AND(NOT(O2673="Unknown"),ISBLANK(R2673))),"Missing Information", INDEX(Table15[Entire Service Line Classification], MATCH(SUMIFS(Table15[Unique ID],Table15[System-Owned Portion],E2673,Table15[If Material Anything Other than "Lead" in Column E,Was Material Ever Previously Lead?],G2673,Table15[Customer-Owned Portion],O2673),Table15[Unique ID],0),0)))</f>
        <v>Lead Status Unknown</v>
      </c>
      <c r="X2673"/>
    </row>
    <row r="2674" spans="2:24" x14ac:dyDescent="0.35">
      <c r="B2674" s="146"/>
      <c r="C2674" s="31" t="s">
        <v>4873</v>
      </c>
      <c r="D2674" s="31"/>
      <c r="E2674" s="44" t="s">
        <v>3203</v>
      </c>
      <c r="F2674" s="43" t="s">
        <v>3283</v>
      </c>
      <c r="G2674" s="84" t="s">
        <v>3249</v>
      </c>
      <c r="H2674" s="31"/>
      <c r="I2674" s="207" t="s">
        <v>3336</v>
      </c>
      <c r="J2674" s="84"/>
      <c r="K2674" s="31" t="s">
        <v>41</v>
      </c>
      <c r="L2674" s="31"/>
      <c r="M2674" s="169"/>
      <c r="N2674" s="148"/>
      <c r="O2674" s="106" t="s">
        <v>3203</v>
      </c>
      <c r="P2674" s="43"/>
      <c r="Q2674" s="207" t="s">
        <v>3336</v>
      </c>
      <c r="R2674" s="84" t="s">
        <v>3203</v>
      </c>
      <c r="S2674" s="31" t="s">
        <v>41</v>
      </c>
      <c r="T2674" s="31"/>
      <c r="U2674" s="169"/>
      <c r="V2674" s="150"/>
      <c r="W2674" s="141" t="str" cm="1">
        <f t="array" ref="W2674">IF(SUM(LEN(B2674:V2674))=0,"",IF(OR(OR(ISBLANK(F2674),SUM(LEN(C2674),LEN(D2674))=0),AND(NOT(E2674="Unknown"),ISBLANK(J2674)),AND(NOT(O2674="Unknown"),ISBLANK(R2674))),"Missing Information", INDEX(Table15[Entire Service Line Classification], MATCH(SUMIFS(Table15[Unique ID],Table15[System-Owned Portion],E2674,Table15[If Material Anything Other than "Lead" in Column E,Was Material Ever Previously Lead?],G2674,Table15[Customer-Owned Portion],O2674),Table15[Unique ID],0),0)))</f>
        <v>Lead Status Unknown</v>
      </c>
      <c r="X2674"/>
    </row>
    <row r="2675" spans="2:24" x14ac:dyDescent="0.35">
      <c r="B2675" s="146"/>
      <c r="C2675" s="31" t="s">
        <v>1211</v>
      </c>
      <c r="D2675" s="31"/>
      <c r="E2675" s="44" t="s">
        <v>3203</v>
      </c>
      <c r="F2675" s="43" t="s">
        <v>3283</v>
      </c>
      <c r="G2675" s="84" t="s">
        <v>3249</v>
      </c>
      <c r="H2675" s="31">
        <v>1975</v>
      </c>
      <c r="I2675" s="207" t="s">
        <v>3338</v>
      </c>
      <c r="J2675" s="84"/>
      <c r="K2675" s="31" t="s">
        <v>41</v>
      </c>
      <c r="L2675" s="31"/>
      <c r="M2675" s="169"/>
      <c r="N2675" s="148"/>
      <c r="O2675" s="106" t="s">
        <v>3203</v>
      </c>
      <c r="P2675" s="43">
        <v>1975</v>
      </c>
      <c r="Q2675" s="207" t="s">
        <v>3338</v>
      </c>
      <c r="R2675" s="84" t="s">
        <v>3203</v>
      </c>
      <c r="S2675" s="31" t="s">
        <v>41</v>
      </c>
      <c r="T2675" s="31"/>
      <c r="U2675" s="169"/>
      <c r="V2675" s="150"/>
      <c r="W2675" s="141" t="str" cm="1">
        <f t="array" ref="W2675">IF(SUM(LEN(B2675:V2675))=0,"",IF(OR(OR(ISBLANK(F2675),SUM(LEN(C2675),LEN(D2675))=0),AND(NOT(E2675="Unknown"),ISBLANK(J2675)),AND(NOT(O2675="Unknown"),ISBLANK(R2675))),"Missing Information", INDEX(Table15[Entire Service Line Classification], MATCH(SUMIFS(Table15[Unique ID],Table15[System-Owned Portion],E2675,Table15[If Material Anything Other than "Lead" in Column E,Was Material Ever Previously Lead?],G2675,Table15[Customer-Owned Portion],O2675),Table15[Unique ID],0),0)))</f>
        <v>Lead Status Unknown</v>
      </c>
      <c r="X2675"/>
    </row>
    <row r="2676" spans="2:24" ht="29" x14ac:dyDescent="0.35">
      <c r="B2676" s="146"/>
      <c r="C2676" s="31" t="s">
        <v>1212</v>
      </c>
      <c r="D2676" s="31"/>
      <c r="E2676" s="44" t="s">
        <v>3284</v>
      </c>
      <c r="F2676" s="43" t="s">
        <v>41</v>
      </c>
      <c r="G2676" s="84" t="s">
        <v>3249</v>
      </c>
      <c r="H2676" s="31">
        <v>1993</v>
      </c>
      <c r="I2676" s="207" t="s">
        <v>3338</v>
      </c>
      <c r="J2676" s="84" t="s">
        <v>3270</v>
      </c>
      <c r="K2676" s="31" t="s">
        <v>41</v>
      </c>
      <c r="L2676" s="31"/>
      <c r="M2676" s="169"/>
      <c r="N2676" s="148"/>
      <c r="O2676" s="106" t="s">
        <v>3284</v>
      </c>
      <c r="P2676" s="43">
        <v>1993</v>
      </c>
      <c r="Q2676" s="207" t="s">
        <v>3338</v>
      </c>
      <c r="R2676" s="84" t="s">
        <v>3270</v>
      </c>
      <c r="S2676" s="31" t="s">
        <v>41</v>
      </c>
      <c r="T2676" s="31"/>
      <c r="U2676" s="169"/>
      <c r="V2676" s="150"/>
      <c r="W2676" s="141" t="str" cm="1">
        <f t="array" ref="W2676">IF(SUM(LEN(B2676:V2676))=0,"",IF(OR(OR(ISBLANK(F2676),SUM(LEN(C2676),LEN(D2676))=0),AND(NOT(E2676="Unknown"),ISBLANK(J2676)),AND(NOT(O2676="Unknown"),ISBLANK(R2676))),"Missing Information", INDEX(Table15[Entire Service Line Classification], MATCH(SUMIFS(Table15[Unique ID],Table15[System-Owned Portion],E2676,Table15[If Material Anything Other than "Lead" in Column E,Was Material Ever Previously Lead?],G2676,Table15[Customer-Owned Portion],O2676),Table15[Unique ID],0),0)))</f>
        <v>Non-lead</v>
      </c>
      <c r="X2676"/>
    </row>
    <row r="2677" spans="2:24" ht="29" x14ac:dyDescent="0.35">
      <c r="B2677" s="146"/>
      <c r="C2677" s="31" t="s">
        <v>4874</v>
      </c>
      <c r="D2677" s="31"/>
      <c r="E2677" s="44" t="s">
        <v>3284</v>
      </c>
      <c r="F2677" s="43" t="s">
        <v>41</v>
      </c>
      <c r="G2677" s="84" t="s">
        <v>3249</v>
      </c>
      <c r="H2677" s="31">
        <v>2007</v>
      </c>
      <c r="I2677" s="207" t="s">
        <v>3338</v>
      </c>
      <c r="J2677" s="84" t="s">
        <v>3270</v>
      </c>
      <c r="K2677" s="31" t="s">
        <v>41</v>
      </c>
      <c r="L2677" s="31"/>
      <c r="M2677" s="169"/>
      <c r="N2677" s="148"/>
      <c r="O2677" s="106" t="s">
        <v>3284</v>
      </c>
      <c r="P2677" s="43">
        <v>2007</v>
      </c>
      <c r="Q2677" s="207" t="s">
        <v>3338</v>
      </c>
      <c r="R2677" s="84" t="s">
        <v>3270</v>
      </c>
      <c r="S2677" s="31" t="s">
        <v>41</v>
      </c>
      <c r="T2677" s="31"/>
      <c r="U2677" s="169"/>
      <c r="V2677" s="150"/>
      <c r="W2677" s="141" t="str" cm="1">
        <f t="array" ref="W2677">IF(SUM(LEN(B2677:V2677))=0,"",IF(OR(OR(ISBLANK(F2677),SUM(LEN(C2677),LEN(D2677))=0),AND(NOT(E2677="Unknown"),ISBLANK(J2677)),AND(NOT(O2677="Unknown"),ISBLANK(R2677))),"Missing Information", INDEX(Table15[Entire Service Line Classification], MATCH(SUMIFS(Table15[Unique ID],Table15[System-Owned Portion],E2677,Table15[If Material Anything Other than "Lead" in Column E,Was Material Ever Previously Lead?],G2677,Table15[Customer-Owned Portion],O2677),Table15[Unique ID],0),0)))</f>
        <v>Non-lead</v>
      </c>
      <c r="X2677"/>
    </row>
    <row r="2678" spans="2:24" ht="29" x14ac:dyDescent="0.35">
      <c r="B2678" s="146"/>
      <c r="C2678" s="31" t="s">
        <v>4875</v>
      </c>
      <c r="D2678" s="31"/>
      <c r="E2678" s="44" t="s">
        <v>3284</v>
      </c>
      <c r="F2678" s="43" t="s">
        <v>41</v>
      </c>
      <c r="G2678" s="84" t="s">
        <v>3249</v>
      </c>
      <c r="H2678" s="31">
        <v>2007</v>
      </c>
      <c r="I2678" s="207" t="s">
        <v>3338</v>
      </c>
      <c r="J2678" s="84" t="s">
        <v>3270</v>
      </c>
      <c r="K2678" s="31" t="s">
        <v>41</v>
      </c>
      <c r="L2678" s="31"/>
      <c r="M2678" s="169"/>
      <c r="N2678" s="148"/>
      <c r="O2678" s="106" t="s">
        <v>3284</v>
      </c>
      <c r="P2678" s="43">
        <v>2007</v>
      </c>
      <c r="Q2678" s="207" t="s">
        <v>3338</v>
      </c>
      <c r="R2678" s="84" t="s">
        <v>3270</v>
      </c>
      <c r="S2678" s="31" t="s">
        <v>41</v>
      </c>
      <c r="T2678" s="31"/>
      <c r="U2678" s="169"/>
      <c r="V2678" s="150"/>
      <c r="W2678" s="141" t="str" cm="1">
        <f t="array" ref="W2678">IF(SUM(LEN(B2678:V2678))=0,"",IF(OR(OR(ISBLANK(F2678),SUM(LEN(C2678),LEN(D2678))=0),AND(NOT(E2678="Unknown"),ISBLANK(J2678)),AND(NOT(O2678="Unknown"),ISBLANK(R2678))),"Missing Information", INDEX(Table15[Entire Service Line Classification], MATCH(SUMIFS(Table15[Unique ID],Table15[System-Owned Portion],E2678,Table15[If Material Anything Other than "Lead" in Column E,Was Material Ever Previously Lead?],G2678,Table15[Customer-Owned Portion],O2678),Table15[Unique ID],0),0)))</f>
        <v>Non-lead</v>
      </c>
      <c r="X2678"/>
    </row>
    <row r="2679" spans="2:24" x14ac:dyDescent="0.35">
      <c r="B2679" s="146"/>
      <c r="C2679" s="31" t="s">
        <v>4876</v>
      </c>
      <c r="D2679" s="31"/>
      <c r="E2679" s="44" t="s">
        <v>3203</v>
      </c>
      <c r="F2679" s="43" t="s">
        <v>3283</v>
      </c>
      <c r="G2679" s="84" t="s">
        <v>3249</v>
      </c>
      <c r="H2679" s="31">
        <v>1977</v>
      </c>
      <c r="I2679" s="207" t="s">
        <v>3338</v>
      </c>
      <c r="J2679" s="84"/>
      <c r="K2679" s="31" t="s">
        <v>41</v>
      </c>
      <c r="L2679" s="31"/>
      <c r="M2679" s="169"/>
      <c r="N2679" s="148"/>
      <c r="O2679" s="106" t="s">
        <v>3203</v>
      </c>
      <c r="P2679" s="43">
        <v>1977</v>
      </c>
      <c r="Q2679" s="207" t="s">
        <v>3338</v>
      </c>
      <c r="R2679" s="84" t="s">
        <v>3203</v>
      </c>
      <c r="S2679" s="31" t="s">
        <v>41</v>
      </c>
      <c r="T2679" s="31"/>
      <c r="U2679" s="169"/>
      <c r="V2679" s="150"/>
      <c r="W2679" s="141" t="str" cm="1">
        <f t="array" ref="W2679">IF(SUM(LEN(B2679:V2679))=0,"",IF(OR(OR(ISBLANK(F2679),SUM(LEN(C2679),LEN(D2679))=0),AND(NOT(E2679="Unknown"),ISBLANK(J2679)),AND(NOT(O2679="Unknown"),ISBLANK(R2679))),"Missing Information", INDEX(Table15[Entire Service Line Classification], MATCH(SUMIFS(Table15[Unique ID],Table15[System-Owned Portion],E2679,Table15[If Material Anything Other than "Lead" in Column E,Was Material Ever Previously Lead?],G2679,Table15[Customer-Owned Portion],O2679),Table15[Unique ID],0),0)))</f>
        <v>Lead Status Unknown</v>
      </c>
      <c r="X2679"/>
    </row>
    <row r="2680" spans="2:24" x14ac:dyDescent="0.35">
      <c r="B2680" s="146"/>
      <c r="C2680" s="31" t="s">
        <v>1213</v>
      </c>
      <c r="D2680" s="31"/>
      <c r="E2680" s="44" t="s">
        <v>3203</v>
      </c>
      <c r="F2680" s="43" t="s">
        <v>3283</v>
      </c>
      <c r="G2680" s="84" t="s">
        <v>3249</v>
      </c>
      <c r="H2680" s="31">
        <v>1976</v>
      </c>
      <c r="I2680" s="207" t="s">
        <v>3338</v>
      </c>
      <c r="J2680" s="84"/>
      <c r="K2680" s="31" t="s">
        <v>41</v>
      </c>
      <c r="L2680" s="31"/>
      <c r="M2680" s="169"/>
      <c r="N2680" s="148"/>
      <c r="O2680" s="106" t="s">
        <v>3203</v>
      </c>
      <c r="P2680" s="43">
        <v>1976</v>
      </c>
      <c r="Q2680" s="207" t="s">
        <v>3338</v>
      </c>
      <c r="R2680" s="84" t="s">
        <v>3203</v>
      </c>
      <c r="S2680" s="31" t="s">
        <v>41</v>
      </c>
      <c r="T2680" s="31"/>
      <c r="U2680" s="169"/>
      <c r="V2680" s="150"/>
      <c r="W2680" s="141" t="str" cm="1">
        <f t="array" ref="W2680">IF(SUM(LEN(B2680:V2680))=0,"",IF(OR(OR(ISBLANK(F2680),SUM(LEN(C2680),LEN(D2680))=0),AND(NOT(E2680="Unknown"),ISBLANK(J2680)),AND(NOT(O2680="Unknown"),ISBLANK(R2680))),"Missing Information", INDEX(Table15[Entire Service Line Classification], MATCH(SUMIFS(Table15[Unique ID],Table15[System-Owned Portion],E2680,Table15[If Material Anything Other than "Lead" in Column E,Was Material Ever Previously Lead?],G2680,Table15[Customer-Owned Portion],O2680),Table15[Unique ID],0),0)))</f>
        <v>Lead Status Unknown</v>
      </c>
      <c r="X2680"/>
    </row>
    <row r="2681" spans="2:24" ht="29" x14ac:dyDescent="0.35">
      <c r="B2681" s="146"/>
      <c r="C2681" s="31" t="s">
        <v>4877</v>
      </c>
      <c r="D2681" s="31"/>
      <c r="E2681" s="44" t="s">
        <v>3203</v>
      </c>
      <c r="F2681" s="43" t="s">
        <v>3283</v>
      </c>
      <c r="G2681" s="84" t="s">
        <v>3249</v>
      </c>
      <c r="H2681" s="31">
        <v>1947</v>
      </c>
      <c r="I2681" s="207" t="s">
        <v>3338</v>
      </c>
      <c r="J2681" s="84"/>
      <c r="K2681" s="31" t="s">
        <v>41</v>
      </c>
      <c r="L2681" s="31"/>
      <c r="M2681" s="169"/>
      <c r="N2681" s="148"/>
      <c r="O2681" s="106" t="s">
        <v>3203</v>
      </c>
      <c r="P2681" s="43">
        <v>1947</v>
      </c>
      <c r="Q2681" s="207" t="s">
        <v>3338</v>
      </c>
      <c r="R2681" s="84" t="s">
        <v>3203</v>
      </c>
      <c r="S2681" s="31" t="s">
        <v>41</v>
      </c>
      <c r="T2681" s="31"/>
      <c r="U2681" s="169"/>
      <c r="V2681" s="150"/>
      <c r="W2681" s="141" t="str" cm="1">
        <f t="array" ref="W2681">IF(SUM(LEN(B2681:V2681))=0,"",IF(OR(OR(ISBLANK(F2681),SUM(LEN(C2681),LEN(D2681))=0),AND(NOT(E2681="Unknown"),ISBLANK(J2681)),AND(NOT(O2681="Unknown"),ISBLANK(R2681))),"Missing Information", INDEX(Table15[Entire Service Line Classification], MATCH(SUMIFS(Table15[Unique ID],Table15[System-Owned Portion],E2681,Table15[If Material Anything Other than "Lead" in Column E,Was Material Ever Previously Lead?],G2681,Table15[Customer-Owned Portion],O2681),Table15[Unique ID],0),0)))</f>
        <v>Lead Status Unknown</v>
      </c>
      <c r="X2681"/>
    </row>
    <row r="2682" spans="2:24" ht="29" x14ac:dyDescent="0.35">
      <c r="B2682" s="146"/>
      <c r="C2682" s="31" t="s">
        <v>4878</v>
      </c>
      <c r="D2682" s="31"/>
      <c r="E2682" s="44" t="s">
        <v>3284</v>
      </c>
      <c r="F2682" s="43" t="s">
        <v>41</v>
      </c>
      <c r="G2682" s="84" t="s">
        <v>3249</v>
      </c>
      <c r="H2682" s="31" t="s">
        <v>6805</v>
      </c>
      <c r="I2682" s="207" t="s">
        <v>3336</v>
      </c>
      <c r="J2682" s="84" t="s">
        <v>3270</v>
      </c>
      <c r="K2682" s="31" t="s">
        <v>41</v>
      </c>
      <c r="L2682" s="31"/>
      <c r="M2682" s="169"/>
      <c r="N2682" s="148"/>
      <c r="O2682" s="106" t="s">
        <v>3284</v>
      </c>
      <c r="P2682" s="43" t="s">
        <v>6805</v>
      </c>
      <c r="Q2682" s="207" t="s">
        <v>3336</v>
      </c>
      <c r="R2682" s="84" t="s">
        <v>3270</v>
      </c>
      <c r="S2682" s="31" t="s">
        <v>41</v>
      </c>
      <c r="T2682" s="31"/>
      <c r="U2682" s="169"/>
      <c r="V2682" s="150"/>
      <c r="W2682" s="141" t="str" cm="1">
        <f t="array" ref="W2682">IF(SUM(LEN(B2682:V2682))=0,"",IF(OR(OR(ISBLANK(F2682),SUM(LEN(C2682),LEN(D2682))=0),AND(NOT(E2682="Unknown"),ISBLANK(J2682)),AND(NOT(O2682="Unknown"),ISBLANK(R2682))),"Missing Information", INDEX(Table15[Entire Service Line Classification], MATCH(SUMIFS(Table15[Unique ID],Table15[System-Owned Portion],E2682,Table15[If Material Anything Other than "Lead" in Column E,Was Material Ever Previously Lead?],G2682,Table15[Customer-Owned Portion],O2682),Table15[Unique ID],0),0)))</f>
        <v>Non-lead</v>
      </c>
      <c r="X2682"/>
    </row>
    <row r="2683" spans="2:24" ht="29" x14ac:dyDescent="0.35">
      <c r="B2683" s="146"/>
      <c r="C2683" s="31" t="s">
        <v>4879</v>
      </c>
      <c r="D2683" s="31"/>
      <c r="E2683" s="44" t="s">
        <v>3284</v>
      </c>
      <c r="F2683" s="43" t="s">
        <v>41</v>
      </c>
      <c r="G2683" s="84" t="s">
        <v>3249</v>
      </c>
      <c r="H2683" s="31">
        <v>2006</v>
      </c>
      <c r="I2683" s="207" t="s">
        <v>3336</v>
      </c>
      <c r="J2683" s="84" t="s">
        <v>3270</v>
      </c>
      <c r="K2683" s="31" t="s">
        <v>41</v>
      </c>
      <c r="L2683" s="31"/>
      <c r="M2683" s="169"/>
      <c r="N2683" s="148"/>
      <c r="O2683" s="106" t="s">
        <v>3284</v>
      </c>
      <c r="P2683" s="43">
        <v>2006</v>
      </c>
      <c r="Q2683" s="207" t="s">
        <v>3336</v>
      </c>
      <c r="R2683" s="84" t="s">
        <v>3270</v>
      </c>
      <c r="S2683" s="31" t="s">
        <v>41</v>
      </c>
      <c r="T2683" s="31"/>
      <c r="U2683" s="169"/>
      <c r="V2683" s="150"/>
      <c r="W2683" s="141" t="str" cm="1">
        <f t="array" ref="W2683">IF(SUM(LEN(B2683:V2683))=0,"",IF(OR(OR(ISBLANK(F2683),SUM(LEN(C2683),LEN(D2683))=0),AND(NOT(E2683="Unknown"),ISBLANK(J2683)),AND(NOT(O2683="Unknown"),ISBLANK(R2683))),"Missing Information", INDEX(Table15[Entire Service Line Classification], MATCH(SUMIFS(Table15[Unique ID],Table15[System-Owned Portion],E2683,Table15[If Material Anything Other than "Lead" in Column E,Was Material Ever Previously Lead?],G2683,Table15[Customer-Owned Portion],O2683),Table15[Unique ID],0),0)))</f>
        <v>Non-lead</v>
      </c>
      <c r="X2683"/>
    </row>
    <row r="2684" spans="2:24" x14ac:dyDescent="0.35">
      <c r="B2684" s="146"/>
      <c r="C2684" s="31" t="s">
        <v>1214</v>
      </c>
      <c r="D2684" s="31"/>
      <c r="E2684" s="44" t="s">
        <v>3203</v>
      </c>
      <c r="F2684" s="43" t="s">
        <v>3283</v>
      </c>
      <c r="G2684" s="84" t="s">
        <v>3249</v>
      </c>
      <c r="H2684" s="31">
        <v>1977</v>
      </c>
      <c r="I2684" s="207" t="s">
        <v>3338</v>
      </c>
      <c r="J2684" s="84"/>
      <c r="K2684" s="31" t="s">
        <v>41</v>
      </c>
      <c r="L2684" s="31"/>
      <c r="M2684" s="169"/>
      <c r="N2684" s="148"/>
      <c r="O2684" s="106" t="s">
        <v>3203</v>
      </c>
      <c r="P2684" s="43">
        <v>1977</v>
      </c>
      <c r="Q2684" s="207" t="s">
        <v>3338</v>
      </c>
      <c r="R2684" s="84" t="s">
        <v>3203</v>
      </c>
      <c r="S2684" s="31" t="s">
        <v>41</v>
      </c>
      <c r="T2684" s="31"/>
      <c r="U2684" s="169"/>
      <c r="V2684" s="150"/>
      <c r="W2684" s="141" t="str" cm="1">
        <f t="array" ref="W2684">IF(SUM(LEN(B2684:V2684))=0,"",IF(OR(OR(ISBLANK(F2684),SUM(LEN(C2684),LEN(D2684))=0),AND(NOT(E2684="Unknown"),ISBLANK(J2684)),AND(NOT(O2684="Unknown"),ISBLANK(R2684))),"Missing Information", INDEX(Table15[Entire Service Line Classification], MATCH(SUMIFS(Table15[Unique ID],Table15[System-Owned Portion],E2684,Table15[If Material Anything Other than "Lead" in Column E,Was Material Ever Previously Lead?],G2684,Table15[Customer-Owned Portion],O2684),Table15[Unique ID],0),0)))</f>
        <v>Lead Status Unknown</v>
      </c>
      <c r="X2684"/>
    </row>
    <row r="2685" spans="2:24" ht="29" x14ac:dyDescent="0.35">
      <c r="B2685" s="146"/>
      <c r="C2685" s="31" t="s">
        <v>1215</v>
      </c>
      <c r="D2685" s="31"/>
      <c r="E2685" s="44" t="s">
        <v>3284</v>
      </c>
      <c r="F2685" s="43" t="s">
        <v>41</v>
      </c>
      <c r="G2685" s="84" t="s">
        <v>3249</v>
      </c>
      <c r="H2685" s="31">
        <v>2006</v>
      </c>
      <c r="I2685" s="207" t="s">
        <v>3338</v>
      </c>
      <c r="J2685" s="84" t="s">
        <v>3270</v>
      </c>
      <c r="K2685" s="31" t="s">
        <v>41</v>
      </c>
      <c r="L2685" s="31"/>
      <c r="M2685" s="169"/>
      <c r="N2685" s="148"/>
      <c r="O2685" s="106" t="s">
        <v>3284</v>
      </c>
      <c r="P2685" s="43">
        <v>2006</v>
      </c>
      <c r="Q2685" s="207" t="s">
        <v>3338</v>
      </c>
      <c r="R2685" s="84" t="s">
        <v>3270</v>
      </c>
      <c r="S2685" s="31" t="s">
        <v>41</v>
      </c>
      <c r="T2685" s="31"/>
      <c r="U2685" s="169"/>
      <c r="V2685" s="150"/>
      <c r="W2685" s="141" t="str" cm="1">
        <f t="array" ref="W2685">IF(SUM(LEN(B2685:V2685))=0,"",IF(OR(OR(ISBLANK(F2685),SUM(LEN(C2685),LEN(D2685))=0),AND(NOT(E2685="Unknown"),ISBLANK(J2685)),AND(NOT(O2685="Unknown"),ISBLANK(R2685))),"Missing Information", INDEX(Table15[Entire Service Line Classification], MATCH(SUMIFS(Table15[Unique ID],Table15[System-Owned Portion],E2685,Table15[If Material Anything Other than "Lead" in Column E,Was Material Ever Previously Lead?],G2685,Table15[Customer-Owned Portion],O2685),Table15[Unique ID],0),0)))</f>
        <v>Non-lead</v>
      </c>
      <c r="X2685"/>
    </row>
    <row r="2686" spans="2:24" ht="29" x14ac:dyDescent="0.35">
      <c r="B2686" s="146"/>
      <c r="C2686" s="31" t="s">
        <v>1216</v>
      </c>
      <c r="D2686" s="31"/>
      <c r="E2686" s="44" t="s">
        <v>3284</v>
      </c>
      <c r="F2686" s="43" t="s">
        <v>41</v>
      </c>
      <c r="G2686" s="84" t="s">
        <v>3249</v>
      </c>
      <c r="H2686" s="31">
        <v>2006</v>
      </c>
      <c r="I2686" s="207" t="s">
        <v>3338</v>
      </c>
      <c r="J2686" s="84" t="s">
        <v>3270</v>
      </c>
      <c r="K2686" s="31" t="s">
        <v>41</v>
      </c>
      <c r="L2686" s="31"/>
      <c r="M2686" s="169"/>
      <c r="N2686" s="148"/>
      <c r="O2686" s="106" t="s">
        <v>3284</v>
      </c>
      <c r="P2686" s="43">
        <v>2006</v>
      </c>
      <c r="Q2686" s="207" t="s">
        <v>3338</v>
      </c>
      <c r="R2686" s="84" t="s">
        <v>3270</v>
      </c>
      <c r="S2686" s="31" t="s">
        <v>41</v>
      </c>
      <c r="T2686" s="31"/>
      <c r="U2686" s="169"/>
      <c r="V2686" s="150"/>
      <c r="W2686" s="141" t="str" cm="1">
        <f t="array" ref="W2686">IF(SUM(LEN(B2686:V2686))=0,"",IF(OR(OR(ISBLANK(F2686),SUM(LEN(C2686),LEN(D2686))=0),AND(NOT(E2686="Unknown"),ISBLANK(J2686)),AND(NOT(O2686="Unknown"),ISBLANK(R2686))),"Missing Information", INDEX(Table15[Entire Service Line Classification], MATCH(SUMIFS(Table15[Unique ID],Table15[System-Owned Portion],E2686,Table15[If Material Anything Other than "Lead" in Column E,Was Material Ever Previously Lead?],G2686,Table15[Customer-Owned Portion],O2686),Table15[Unique ID],0),0)))</f>
        <v>Non-lead</v>
      </c>
      <c r="X2686"/>
    </row>
    <row r="2687" spans="2:24" ht="29" x14ac:dyDescent="0.35">
      <c r="B2687" s="146"/>
      <c r="C2687" s="31" t="s">
        <v>1217</v>
      </c>
      <c r="D2687" s="31"/>
      <c r="E2687" s="44" t="s">
        <v>3284</v>
      </c>
      <c r="F2687" s="43" t="s">
        <v>41</v>
      </c>
      <c r="G2687" s="84" t="s">
        <v>3249</v>
      </c>
      <c r="H2687" s="31">
        <v>2006</v>
      </c>
      <c r="I2687" s="207" t="s">
        <v>3338</v>
      </c>
      <c r="J2687" s="84" t="s">
        <v>3270</v>
      </c>
      <c r="K2687" s="31" t="s">
        <v>41</v>
      </c>
      <c r="L2687" s="31"/>
      <c r="M2687" s="169"/>
      <c r="N2687" s="148"/>
      <c r="O2687" s="106" t="s">
        <v>3284</v>
      </c>
      <c r="P2687" s="43">
        <v>2006</v>
      </c>
      <c r="Q2687" s="207" t="s">
        <v>3338</v>
      </c>
      <c r="R2687" s="84" t="s">
        <v>3270</v>
      </c>
      <c r="S2687" s="31" t="s">
        <v>41</v>
      </c>
      <c r="T2687" s="31"/>
      <c r="U2687" s="169"/>
      <c r="V2687" s="150"/>
      <c r="W2687" s="141" t="str" cm="1">
        <f t="array" ref="W2687">IF(SUM(LEN(B2687:V2687))=0,"",IF(OR(OR(ISBLANK(F2687),SUM(LEN(C2687),LEN(D2687))=0),AND(NOT(E2687="Unknown"),ISBLANK(J2687)),AND(NOT(O2687="Unknown"),ISBLANK(R2687))),"Missing Information", INDEX(Table15[Entire Service Line Classification], MATCH(SUMIFS(Table15[Unique ID],Table15[System-Owned Portion],E2687,Table15[If Material Anything Other than "Lead" in Column E,Was Material Ever Previously Lead?],G2687,Table15[Customer-Owned Portion],O2687),Table15[Unique ID],0),0)))</f>
        <v>Non-lead</v>
      </c>
      <c r="X2687"/>
    </row>
    <row r="2688" spans="2:24" ht="29" x14ac:dyDescent="0.35">
      <c r="B2688" s="146"/>
      <c r="C2688" s="31" t="s">
        <v>1218</v>
      </c>
      <c r="D2688" s="31"/>
      <c r="E2688" s="44" t="s">
        <v>3284</v>
      </c>
      <c r="F2688" s="43" t="s">
        <v>41</v>
      </c>
      <c r="G2688" s="84" t="s">
        <v>3249</v>
      </c>
      <c r="H2688" s="31">
        <v>2007</v>
      </c>
      <c r="I2688" s="207" t="s">
        <v>3338</v>
      </c>
      <c r="J2688" s="84" t="s">
        <v>3270</v>
      </c>
      <c r="K2688" s="31" t="s">
        <v>41</v>
      </c>
      <c r="L2688" s="31"/>
      <c r="M2688" s="169"/>
      <c r="N2688" s="148"/>
      <c r="O2688" s="106" t="s">
        <v>3284</v>
      </c>
      <c r="P2688" s="43">
        <v>2007</v>
      </c>
      <c r="Q2688" s="207" t="s">
        <v>3338</v>
      </c>
      <c r="R2688" s="84" t="s">
        <v>3270</v>
      </c>
      <c r="S2688" s="31" t="s">
        <v>41</v>
      </c>
      <c r="T2688" s="31"/>
      <c r="U2688" s="169"/>
      <c r="V2688" s="150"/>
      <c r="W2688" s="141" t="str" cm="1">
        <f t="array" ref="W2688">IF(SUM(LEN(B2688:V2688))=0,"",IF(OR(OR(ISBLANK(F2688),SUM(LEN(C2688),LEN(D2688))=0),AND(NOT(E2688="Unknown"),ISBLANK(J2688)),AND(NOT(O2688="Unknown"),ISBLANK(R2688))),"Missing Information", INDEX(Table15[Entire Service Line Classification], MATCH(SUMIFS(Table15[Unique ID],Table15[System-Owned Portion],E2688,Table15[If Material Anything Other than "Lead" in Column E,Was Material Ever Previously Lead?],G2688,Table15[Customer-Owned Portion],O2688),Table15[Unique ID],0),0)))</f>
        <v>Non-lead</v>
      </c>
      <c r="X2688"/>
    </row>
    <row r="2689" spans="2:24" ht="29" x14ac:dyDescent="0.35">
      <c r="B2689" s="146"/>
      <c r="C2689" s="31" t="s">
        <v>1219</v>
      </c>
      <c r="D2689" s="31"/>
      <c r="E2689" s="44" t="s">
        <v>3284</v>
      </c>
      <c r="F2689" s="43" t="s">
        <v>41</v>
      </c>
      <c r="G2689" s="84" t="s">
        <v>3249</v>
      </c>
      <c r="H2689" s="31">
        <v>2009</v>
      </c>
      <c r="I2689" s="207" t="s">
        <v>3338</v>
      </c>
      <c r="J2689" s="84" t="s">
        <v>3270</v>
      </c>
      <c r="K2689" s="31" t="s">
        <v>41</v>
      </c>
      <c r="L2689" s="31"/>
      <c r="M2689" s="169"/>
      <c r="N2689" s="148"/>
      <c r="O2689" s="106" t="s">
        <v>3284</v>
      </c>
      <c r="P2689" s="43">
        <v>2009</v>
      </c>
      <c r="Q2689" s="207" t="s">
        <v>3338</v>
      </c>
      <c r="R2689" s="84" t="s">
        <v>3270</v>
      </c>
      <c r="S2689" s="31" t="s">
        <v>41</v>
      </c>
      <c r="T2689" s="31"/>
      <c r="U2689" s="169"/>
      <c r="V2689" s="150"/>
      <c r="W2689" s="141" t="str" cm="1">
        <f t="array" ref="W2689">IF(SUM(LEN(B2689:V2689))=0,"",IF(OR(OR(ISBLANK(F2689),SUM(LEN(C2689),LEN(D2689))=0),AND(NOT(E2689="Unknown"),ISBLANK(J2689)),AND(NOT(O2689="Unknown"),ISBLANK(R2689))),"Missing Information", INDEX(Table15[Entire Service Line Classification], MATCH(SUMIFS(Table15[Unique ID],Table15[System-Owned Portion],E2689,Table15[If Material Anything Other than "Lead" in Column E,Was Material Ever Previously Lead?],G2689,Table15[Customer-Owned Portion],O2689),Table15[Unique ID],0),0)))</f>
        <v>Non-lead</v>
      </c>
      <c r="X2689"/>
    </row>
    <row r="2690" spans="2:24" ht="29" x14ac:dyDescent="0.35">
      <c r="B2690" s="146"/>
      <c r="C2690" s="31" t="s">
        <v>1220</v>
      </c>
      <c r="D2690" s="31"/>
      <c r="E2690" s="44" t="s">
        <v>3284</v>
      </c>
      <c r="F2690" s="43" t="s">
        <v>41</v>
      </c>
      <c r="G2690" s="84" t="s">
        <v>3249</v>
      </c>
      <c r="H2690" s="31">
        <v>2007</v>
      </c>
      <c r="I2690" s="207" t="s">
        <v>3338</v>
      </c>
      <c r="J2690" s="84" t="s">
        <v>3270</v>
      </c>
      <c r="K2690" s="31" t="s">
        <v>41</v>
      </c>
      <c r="L2690" s="31"/>
      <c r="M2690" s="169"/>
      <c r="N2690" s="148"/>
      <c r="O2690" s="106" t="s">
        <v>3284</v>
      </c>
      <c r="P2690" s="43">
        <v>2007</v>
      </c>
      <c r="Q2690" s="207" t="s">
        <v>3338</v>
      </c>
      <c r="R2690" s="84" t="s">
        <v>3270</v>
      </c>
      <c r="S2690" s="31" t="s">
        <v>41</v>
      </c>
      <c r="T2690" s="31"/>
      <c r="U2690" s="169"/>
      <c r="V2690" s="150"/>
      <c r="W2690" s="141" t="str" cm="1">
        <f t="array" ref="W2690">IF(SUM(LEN(B2690:V2690))=0,"",IF(OR(OR(ISBLANK(F2690),SUM(LEN(C2690),LEN(D2690))=0),AND(NOT(E2690="Unknown"),ISBLANK(J2690)),AND(NOT(O2690="Unknown"),ISBLANK(R2690))),"Missing Information", INDEX(Table15[Entire Service Line Classification], MATCH(SUMIFS(Table15[Unique ID],Table15[System-Owned Portion],E2690,Table15[If Material Anything Other than "Lead" in Column E,Was Material Ever Previously Lead?],G2690,Table15[Customer-Owned Portion],O2690),Table15[Unique ID],0),0)))</f>
        <v>Non-lead</v>
      </c>
      <c r="X2690"/>
    </row>
    <row r="2691" spans="2:24" x14ac:dyDescent="0.35">
      <c r="B2691" s="146"/>
      <c r="C2691" s="31" t="s">
        <v>1221</v>
      </c>
      <c r="D2691" s="31"/>
      <c r="E2691" s="44" t="s">
        <v>3203</v>
      </c>
      <c r="F2691" s="43" t="s">
        <v>3283</v>
      </c>
      <c r="G2691" s="84" t="s">
        <v>3249</v>
      </c>
      <c r="H2691" s="31">
        <v>1976</v>
      </c>
      <c r="I2691" s="207" t="s">
        <v>3338</v>
      </c>
      <c r="J2691" s="84"/>
      <c r="K2691" s="31" t="s">
        <v>41</v>
      </c>
      <c r="L2691" s="31"/>
      <c r="M2691" s="169"/>
      <c r="N2691" s="148"/>
      <c r="O2691" s="106" t="s">
        <v>3203</v>
      </c>
      <c r="P2691" s="43">
        <v>1976</v>
      </c>
      <c r="Q2691" s="207" t="s">
        <v>3338</v>
      </c>
      <c r="R2691" s="84" t="s">
        <v>3203</v>
      </c>
      <c r="S2691" s="31" t="s">
        <v>41</v>
      </c>
      <c r="T2691" s="31"/>
      <c r="U2691" s="169"/>
      <c r="V2691" s="150"/>
      <c r="W2691" s="141" t="str" cm="1">
        <f t="array" ref="W2691">IF(SUM(LEN(B2691:V2691))=0,"",IF(OR(OR(ISBLANK(F2691),SUM(LEN(C2691),LEN(D2691))=0),AND(NOT(E2691="Unknown"),ISBLANK(J2691)),AND(NOT(O2691="Unknown"),ISBLANK(R2691))),"Missing Information", INDEX(Table15[Entire Service Line Classification], MATCH(SUMIFS(Table15[Unique ID],Table15[System-Owned Portion],E2691,Table15[If Material Anything Other than "Lead" in Column E,Was Material Ever Previously Lead?],G2691,Table15[Customer-Owned Portion],O2691),Table15[Unique ID],0),0)))</f>
        <v>Lead Status Unknown</v>
      </c>
      <c r="X2691"/>
    </row>
    <row r="2692" spans="2:24" ht="29" x14ac:dyDescent="0.35">
      <c r="B2692" s="146"/>
      <c r="C2692" s="31" t="s">
        <v>4880</v>
      </c>
      <c r="D2692" s="31"/>
      <c r="E2692" s="44" t="s">
        <v>3284</v>
      </c>
      <c r="F2692" s="43" t="s">
        <v>41</v>
      </c>
      <c r="G2692" s="84" t="s">
        <v>3249</v>
      </c>
      <c r="H2692" s="31">
        <v>2005</v>
      </c>
      <c r="I2692" s="207" t="s">
        <v>3336</v>
      </c>
      <c r="J2692" s="84" t="s">
        <v>3270</v>
      </c>
      <c r="K2692" s="31" t="s">
        <v>41</v>
      </c>
      <c r="L2692" s="31"/>
      <c r="M2692" s="169"/>
      <c r="N2692" s="148"/>
      <c r="O2692" s="106" t="s">
        <v>3284</v>
      </c>
      <c r="P2692" s="43">
        <v>2005</v>
      </c>
      <c r="Q2692" s="207" t="s">
        <v>3336</v>
      </c>
      <c r="R2692" s="84" t="s">
        <v>3270</v>
      </c>
      <c r="S2692" s="31" t="s">
        <v>41</v>
      </c>
      <c r="T2692" s="31"/>
      <c r="U2692" s="169"/>
      <c r="V2692" s="150"/>
      <c r="W2692" s="141" t="str" cm="1">
        <f t="array" ref="W2692">IF(SUM(LEN(B2692:V2692))=0,"",IF(OR(OR(ISBLANK(F2692),SUM(LEN(C2692),LEN(D2692))=0),AND(NOT(E2692="Unknown"),ISBLANK(J2692)),AND(NOT(O2692="Unknown"),ISBLANK(R2692))),"Missing Information", INDEX(Table15[Entire Service Line Classification], MATCH(SUMIFS(Table15[Unique ID],Table15[System-Owned Portion],E2692,Table15[If Material Anything Other than "Lead" in Column E,Was Material Ever Previously Lead?],G2692,Table15[Customer-Owned Portion],O2692),Table15[Unique ID],0),0)))</f>
        <v>Non-lead</v>
      </c>
      <c r="X2692"/>
    </row>
    <row r="2693" spans="2:24" x14ac:dyDescent="0.35">
      <c r="B2693" s="146"/>
      <c r="C2693" s="31" t="s">
        <v>4881</v>
      </c>
      <c r="D2693" s="31"/>
      <c r="E2693" s="44" t="s">
        <v>3203</v>
      </c>
      <c r="F2693" s="43" t="s">
        <v>3283</v>
      </c>
      <c r="G2693" s="84" t="s">
        <v>3249</v>
      </c>
      <c r="H2693" s="31">
        <v>1900</v>
      </c>
      <c r="I2693" s="207" t="s">
        <v>3338</v>
      </c>
      <c r="J2693" s="84"/>
      <c r="K2693" s="31" t="s">
        <v>41</v>
      </c>
      <c r="L2693" s="31"/>
      <c r="M2693" s="169"/>
      <c r="N2693" s="148"/>
      <c r="O2693" s="106" t="s">
        <v>3203</v>
      </c>
      <c r="P2693" s="43">
        <v>1900</v>
      </c>
      <c r="Q2693" s="207" t="s">
        <v>3338</v>
      </c>
      <c r="R2693" s="84" t="s">
        <v>3203</v>
      </c>
      <c r="S2693" s="31" t="s">
        <v>41</v>
      </c>
      <c r="T2693" s="31"/>
      <c r="U2693" s="169"/>
      <c r="V2693" s="150"/>
      <c r="W2693" s="141" t="str" cm="1">
        <f t="array" ref="W2693">IF(SUM(LEN(B2693:V2693))=0,"",IF(OR(OR(ISBLANK(F2693),SUM(LEN(C2693),LEN(D2693))=0),AND(NOT(E2693="Unknown"),ISBLANK(J2693)),AND(NOT(O2693="Unknown"),ISBLANK(R2693))),"Missing Information", INDEX(Table15[Entire Service Line Classification], MATCH(SUMIFS(Table15[Unique ID],Table15[System-Owned Portion],E2693,Table15[If Material Anything Other than "Lead" in Column E,Was Material Ever Previously Lead?],G2693,Table15[Customer-Owned Portion],O2693),Table15[Unique ID],0),0)))</f>
        <v>Lead Status Unknown</v>
      </c>
      <c r="X2693"/>
    </row>
    <row r="2694" spans="2:24" ht="29" x14ac:dyDescent="0.35">
      <c r="B2694" s="146"/>
      <c r="C2694" s="31" t="s">
        <v>4882</v>
      </c>
      <c r="D2694" s="31"/>
      <c r="E2694" s="44" t="s">
        <v>3284</v>
      </c>
      <c r="F2694" s="43" t="s">
        <v>41</v>
      </c>
      <c r="G2694" s="84" t="s">
        <v>3249</v>
      </c>
      <c r="H2694" s="31">
        <v>2006</v>
      </c>
      <c r="I2694" s="207" t="s">
        <v>3338</v>
      </c>
      <c r="J2694" s="84" t="s">
        <v>3270</v>
      </c>
      <c r="K2694" s="31" t="s">
        <v>41</v>
      </c>
      <c r="L2694" s="31"/>
      <c r="M2694" s="169"/>
      <c r="N2694" s="148"/>
      <c r="O2694" s="106" t="s">
        <v>3284</v>
      </c>
      <c r="P2694" s="43">
        <v>2006</v>
      </c>
      <c r="Q2694" s="207" t="s">
        <v>3338</v>
      </c>
      <c r="R2694" s="84" t="s">
        <v>3270</v>
      </c>
      <c r="S2694" s="31" t="s">
        <v>41</v>
      </c>
      <c r="T2694" s="31"/>
      <c r="U2694" s="169"/>
      <c r="V2694" s="150"/>
      <c r="W2694" s="141" t="str" cm="1">
        <f t="array" ref="W2694">IF(SUM(LEN(B2694:V2694))=0,"",IF(OR(OR(ISBLANK(F2694),SUM(LEN(C2694),LEN(D2694))=0),AND(NOT(E2694="Unknown"),ISBLANK(J2694)),AND(NOT(O2694="Unknown"),ISBLANK(R2694))),"Missing Information", INDEX(Table15[Entire Service Line Classification], MATCH(SUMIFS(Table15[Unique ID],Table15[System-Owned Portion],E2694,Table15[If Material Anything Other than "Lead" in Column E,Was Material Ever Previously Lead?],G2694,Table15[Customer-Owned Portion],O2694),Table15[Unique ID],0),0)))</f>
        <v>Non-lead</v>
      </c>
      <c r="X2694"/>
    </row>
    <row r="2695" spans="2:24" x14ac:dyDescent="0.35">
      <c r="B2695" s="146"/>
      <c r="C2695" s="31" t="s">
        <v>1222</v>
      </c>
      <c r="D2695" s="31"/>
      <c r="E2695" s="44" t="s">
        <v>3203</v>
      </c>
      <c r="F2695" s="43" t="s">
        <v>3283</v>
      </c>
      <c r="G2695" s="84" t="s">
        <v>3249</v>
      </c>
      <c r="H2695" s="31">
        <v>1977</v>
      </c>
      <c r="I2695" s="207" t="s">
        <v>3338</v>
      </c>
      <c r="J2695" s="84"/>
      <c r="K2695" s="31" t="s">
        <v>41</v>
      </c>
      <c r="L2695" s="31"/>
      <c r="M2695" s="169"/>
      <c r="N2695" s="148"/>
      <c r="O2695" s="106" t="s">
        <v>3203</v>
      </c>
      <c r="P2695" s="43">
        <v>1977</v>
      </c>
      <c r="Q2695" s="207" t="s">
        <v>3338</v>
      </c>
      <c r="R2695" s="84" t="s">
        <v>3203</v>
      </c>
      <c r="S2695" s="31" t="s">
        <v>41</v>
      </c>
      <c r="T2695" s="31"/>
      <c r="U2695" s="169"/>
      <c r="V2695" s="150"/>
      <c r="W2695" s="141" t="str" cm="1">
        <f t="array" ref="W2695">IF(SUM(LEN(B2695:V2695))=0,"",IF(OR(OR(ISBLANK(F2695),SUM(LEN(C2695),LEN(D2695))=0),AND(NOT(E2695="Unknown"),ISBLANK(J2695)),AND(NOT(O2695="Unknown"),ISBLANK(R2695))),"Missing Information", INDEX(Table15[Entire Service Line Classification], MATCH(SUMIFS(Table15[Unique ID],Table15[System-Owned Portion],E2695,Table15[If Material Anything Other than "Lead" in Column E,Was Material Ever Previously Lead?],G2695,Table15[Customer-Owned Portion],O2695),Table15[Unique ID],0),0)))</f>
        <v>Lead Status Unknown</v>
      </c>
      <c r="X2695"/>
    </row>
    <row r="2696" spans="2:24" ht="29" x14ac:dyDescent="0.35">
      <c r="B2696" s="146"/>
      <c r="C2696" s="31" t="s">
        <v>4883</v>
      </c>
      <c r="D2696" s="31"/>
      <c r="E2696" s="44" t="s">
        <v>3284</v>
      </c>
      <c r="F2696" s="43" t="s">
        <v>41</v>
      </c>
      <c r="G2696" s="84" t="s">
        <v>3249</v>
      </c>
      <c r="H2696" s="31">
        <v>2007</v>
      </c>
      <c r="I2696" s="207" t="s">
        <v>3338</v>
      </c>
      <c r="J2696" s="84" t="s">
        <v>3270</v>
      </c>
      <c r="K2696" s="31" t="s">
        <v>41</v>
      </c>
      <c r="L2696" s="31"/>
      <c r="M2696" s="169"/>
      <c r="N2696" s="148"/>
      <c r="O2696" s="106" t="s">
        <v>3284</v>
      </c>
      <c r="P2696" s="43">
        <v>2007</v>
      </c>
      <c r="Q2696" s="207" t="s">
        <v>3338</v>
      </c>
      <c r="R2696" s="84" t="s">
        <v>3270</v>
      </c>
      <c r="S2696" s="31" t="s">
        <v>41</v>
      </c>
      <c r="T2696" s="31"/>
      <c r="U2696" s="169"/>
      <c r="V2696" s="150"/>
      <c r="W2696" s="141" t="str" cm="1">
        <f t="array" ref="W2696">IF(SUM(LEN(B2696:V2696))=0,"",IF(OR(OR(ISBLANK(F2696),SUM(LEN(C2696),LEN(D2696))=0),AND(NOT(E2696="Unknown"),ISBLANK(J2696)),AND(NOT(O2696="Unknown"),ISBLANK(R2696))),"Missing Information", INDEX(Table15[Entire Service Line Classification], MATCH(SUMIFS(Table15[Unique ID],Table15[System-Owned Portion],E2696,Table15[If Material Anything Other than "Lead" in Column E,Was Material Ever Previously Lead?],G2696,Table15[Customer-Owned Portion],O2696),Table15[Unique ID],0),0)))</f>
        <v>Non-lead</v>
      </c>
      <c r="X2696"/>
    </row>
    <row r="2697" spans="2:24" x14ac:dyDescent="0.35">
      <c r="B2697" s="146"/>
      <c r="C2697" s="31" t="s">
        <v>1223</v>
      </c>
      <c r="D2697" s="31"/>
      <c r="E2697" s="44" t="s">
        <v>3203</v>
      </c>
      <c r="F2697" s="43" t="s">
        <v>3283</v>
      </c>
      <c r="G2697" s="84" t="s">
        <v>3249</v>
      </c>
      <c r="H2697" s="31">
        <v>1973</v>
      </c>
      <c r="I2697" s="207" t="s">
        <v>3338</v>
      </c>
      <c r="J2697" s="84"/>
      <c r="K2697" s="31" t="s">
        <v>41</v>
      </c>
      <c r="L2697" s="31"/>
      <c r="M2697" s="169"/>
      <c r="N2697" s="148"/>
      <c r="O2697" s="106" t="s">
        <v>3203</v>
      </c>
      <c r="P2697" s="43">
        <v>1973</v>
      </c>
      <c r="Q2697" s="207" t="s">
        <v>3338</v>
      </c>
      <c r="R2697" s="84" t="s">
        <v>3203</v>
      </c>
      <c r="S2697" s="31" t="s">
        <v>41</v>
      </c>
      <c r="T2697" s="31"/>
      <c r="U2697" s="169"/>
      <c r="V2697" s="150"/>
      <c r="W2697" s="141" t="str" cm="1">
        <f t="array" ref="W2697">IF(SUM(LEN(B2697:V2697))=0,"",IF(OR(OR(ISBLANK(F2697),SUM(LEN(C2697),LEN(D2697))=0),AND(NOT(E2697="Unknown"),ISBLANK(J2697)),AND(NOT(O2697="Unknown"),ISBLANK(R2697))),"Missing Information", INDEX(Table15[Entire Service Line Classification], MATCH(SUMIFS(Table15[Unique ID],Table15[System-Owned Portion],E2697,Table15[If Material Anything Other than "Lead" in Column E,Was Material Ever Previously Lead?],G2697,Table15[Customer-Owned Portion],O2697),Table15[Unique ID],0),0)))</f>
        <v>Lead Status Unknown</v>
      </c>
      <c r="X2697"/>
    </row>
    <row r="2698" spans="2:24" ht="29" x14ac:dyDescent="0.35">
      <c r="B2698" s="146"/>
      <c r="C2698" s="31" t="s">
        <v>4884</v>
      </c>
      <c r="D2698" s="31"/>
      <c r="E2698" s="44" t="s">
        <v>3284</v>
      </c>
      <c r="F2698" s="43" t="s">
        <v>41</v>
      </c>
      <c r="G2698" s="84" t="s">
        <v>3249</v>
      </c>
      <c r="H2698" s="31" t="s">
        <v>6805</v>
      </c>
      <c r="I2698" s="207" t="s">
        <v>3339</v>
      </c>
      <c r="J2698" s="84" t="s">
        <v>3270</v>
      </c>
      <c r="K2698" s="31" t="s">
        <v>41</v>
      </c>
      <c r="L2698" s="31"/>
      <c r="M2698" s="169"/>
      <c r="N2698" s="148"/>
      <c r="O2698" s="106" t="s">
        <v>3284</v>
      </c>
      <c r="P2698" s="43" t="s">
        <v>6805</v>
      </c>
      <c r="Q2698" s="207" t="s">
        <v>3339</v>
      </c>
      <c r="R2698" s="84" t="s">
        <v>3270</v>
      </c>
      <c r="S2698" s="31" t="s">
        <v>41</v>
      </c>
      <c r="T2698" s="31"/>
      <c r="U2698" s="169"/>
      <c r="V2698" s="150"/>
      <c r="W2698" s="141" t="str" cm="1">
        <f t="array" ref="W2698">IF(SUM(LEN(B2698:V2698))=0,"",IF(OR(OR(ISBLANK(F2698),SUM(LEN(C2698),LEN(D2698))=0),AND(NOT(E2698="Unknown"),ISBLANK(J2698)),AND(NOT(O2698="Unknown"),ISBLANK(R2698))),"Missing Information", INDEX(Table15[Entire Service Line Classification], MATCH(SUMIFS(Table15[Unique ID],Table15[System-Owned Portion],E2698,Table15[If Material Anything Other than "Lead" in Column E,Was Material Ever Previously Lead?],G2698,Table15[Customer-Owned Portion],O2698),Table15[Unique ID],0),0)))</f>
        <v>Non-lead</v>
      </c>
      <c r="X2698"/>
    </row>
    <row r="2699" spans="2:24" x14ac:dyDescent="0.35">
      <c r="B2699" s="146"/>
      <c r="C2699" s="31" t="s">
        <v>1224</v>
      </c>
      <c r="D2699" s="31"/>
      <c r="E2699" s="44" t="s">
        <v>3203</v>
      </c>
      <c r="F2699" s="43" t="s">
        <v>3283</v>
      </c>
      <c r="G2699" s="84" t="s">
        <v>3249</v>
      </c>
      <c r="H2699" s="31">
        <v>1985</v>
      </c>
      <c r="I2699" s="207" t="s">
        <v>3338</v>
      </c>
      <c r="J2699" s="84"/>
      <c r="K2699" s="31" t="s">
        <v>41</v>
      </c>
      <c r="L2699" s="31"/>
      <c r="M2699" s="169"/>
      <c r="N2699" s="148"/>
      <c r="O2699" s="106" t="s">
        <v>3203</v>
      </c>
      <c r="P2699" s="43">
        <v>1985</v>
      </c>
      <c r="Q2699" s="207" t="s">
        <v>3338</v>
      </c>
      <c r="R2699" s="84" t="s">
        <v>3203</v>
      </c>
      <c r="S2699" s="31" t="s">
        <v>41</v>
      </c>
      <c r="T2699" s="31"/>
      <c r="U2699" s="169"/>
      <c r="V2699" s="150"/>
      <c r="W2699" s="141" t="str" cm="1">
        <f t="array" ref="W2699">IF(SUM(LEN(B2699:V2699))=0,"",IF(OR(OR(ISBLANK(F2699),SUM(LEN(C2699),LEN(D2699))=0),AND(NOT(E2699="Unknown"),ISBLANK(J2699)),AND(NOT(O2699="Unknown"),ISBLANK(R2699))),"Missing Information", INDEX(Table15[Entire Service Line Classification], MATCH(SUMIFS(Table15[Unique ID],Table15[System-Owned Portion],E2699,Table15[If Material Anything Other than "Lead" in Column E,Was Material Ever Previously Lead?],G2699,Table15[Customer-Owned Portion],O2699),Table15[Unique ID],0),0)))</f>
        <v>Lead Status Unknown</v>
      </c>
      <c r="X2699"/>
    </row>
    <row r="2700" spans="2:24" x14ac:dyDescent="0.35">
      <c r="B2700" s="146"/>
      <c r="C2700" s="31" t="s">
        <v>1225</v>
      </c>
      <c r="D2700" s="31"/>
      <c r="E2700" s="44" t="s">
        <v>3203</v>
      </c>
      <c r="F2700" s="43" t="s">
        <v>3283</v>
      </c>
      <c r="G2700" s="84" t="s">
        <v>3249</v>
      </c>
      <c r="H2700" s="31">
        <v>1964</v>
      </c>
      <c r="I2700" s="207" t="s">
        <v>3338</v>
      </c>
      <c r="J2700" s="84"/>
      <c r="K2700" s="31" t="s">
        <v>41</v>
      </c>
      <c r="L2700" s="31"/>
      <c r="M2700" s="169"/>
      <c r="N2700" s="148"/>
      <c r="O2700" s="106" t="s">
        <v>3203</v>
      </c>
      <c r="P2700" s="43">
        <v>1964</v>
      </c>
      <c r="Q2700" s="207" t="s">
        <v>3338</v>
      </c>
      <c r="R2700" s="84" t="s">
        <v>3203</v>
      </c>
      <c r="S2700" s="31" t="s">
        <v>41</v>
      </c>
      <c r="T2700" s="31"/>
      <c r="U2700" s="169"/>
      <c r="V2700" s="150"/>
      <c r="W2700" s="141" t="str" cm="1">
        <f t="array" ref="W2700">IF(SUM(LEN(B2700:V2700))=0,"",IF(OR(OR(ISBLANK(F2700),SUM(LEN(C2700),LEN(D2700))=0),AND(NOT(E2700="Unknown"),ISBLANK(J2700)),AND(NOT(O2700="Unknown"),ISBLANK(R2700))),"Missing Information", INDEX(Table15[Entire Service Line Classification], MATCH(SUMIFS(Table15[Unique ID],Table15[System-Owned Portion],E2700,Table15[If Material Anything Other than "Lead" in Column E,Was Material Ever Previously Lead?],G2700,Table15[Customer-Owned Portion],O2700),Table15[Unique ID],0),0)))</f>
        <v>Lead Status Unknown</v>
      </c>
      <c r="X2700"/>
    </row>
    <row r="2701" spans="2:24" x14ac:dyDescent="0.35">
      <c r="B2701" s="146"/>
      <c r="C2701" s="31" t="s">
        <v>4885</v>
      </c>
      <c r="D2701" s="31"/>
      <c r="E2701" s="44" t="s">
        <v>3203</v>
      </c>
      <c r="F2701" s="43" t="s">
        <v>3283</v>
      </c>
      <c r="G2701" s="84" t="s">
        <v>3249</v>
      </c>
      <c r="H2701" s="31">
        <v>1940</v>
      </c>
      <c r="I2701" s="207" t="s">
        <v>3338</v>
      </c>
      <c r="J2701" s="84"/>
      <c r="K2701" s="31" t="s">
        <v>41</v>
      </c>
      <c r="L2701" s="31"/>
      <c r="M2701" s="169"/>
      <c r="N2701" s="148"/>
      <c r="O2701" s="106" t="s">
        <v>3203</v>
      </c>
      <c r="P2701" s="43">
        <v>1940</v>
      </c>
      <c r="Q2701" s="207" t="s">
        <v>3338</v>
      </c>
      <c r="R2701" s="84" t="s">
        <v>3203</v>
      </c>
      <c r="S2701" s="31" t="s">
        <v>41</v>
      </c>
      <c r="T2701" s="31"/>
      <c r="U2701" s="169"/>
      <c r="V2701" s="150"/>
      <c r="W2701" s="141" t="str" cm="1">
        <f t="array" ref="W2701">IF(SUM(LEN(B2701:V2701))=0,"",IF(OR(OR(ISBLANK(F2701),SUM(LEN(C2701),LEN(D2701))=0),AND(NOT(E2701="Unknown"),ISBLANK(J2701)),AND(NOT(O2701="Unknown"),ISBLANK(R2701))),"Missing Information", INDEX(Table15[Entire Service Line Classification], MATCH(SUMIFS(Table15[Unique ID],Table15[System-Owned Portion],E2701,Table15[If Material Anything Other than "Lead" in Column E,Was Material Ever Previously Lead?],G2701,Table15[Customer-Owned Portion],O2701),Table15[Unique ID],0),0)))</f>
        <v>Lead Status Unknown</v>
      </c>
      <c r="X2701"/>
    </row>
    <row r="2702" spans="2:24" ht="29" x14ac:dyDescent="0.35">
      <c r="B2702" s="146"/>
      <c r="C2702" s="31" t="s">
        <v>4886</v>
      </c>
      <c r="D2702" s="31"/>
      <c r="E2702" s="44" t="s">
        <v>3284</v>
      </c>
      <c r="F2702" s="43" t="s">
        <v>41</v>
      </c>
      <c r="G2702" s="84" t="s">
        <v>3249</v>
      </c>
      <c r="H2702" s="31">
        <v>2007</v>
      </c>
      <c r="I2702" s="207" t="s">
        <v>3338</v>
      </c>
      <c r="J2702" s="84" t="s">
        <v>3270</v>
      </c>
      <c r="K2702" s="31" t="s">
        <v>41</v>
      </c>
      <c r="L2702" s="31"/>
      <c r="M2702" s="169"/>
      <c r="N2702" s="148"/>
      <c r="O2702" s="106" t="s">
        <v>3284</v>
      </c>
      <c r="P2702" s="43">
        <v>2007</v>
      </c>
      <c r="Q2702" s="207" t="s">
        <v>3338</v>
      </c>
      <c r="R2702" s="84" t="s">
        <v>3270</v>
      </c>
      <c r="S2702" s="31" t="s">
        <v>41</v>
      </c>
      <c r="T2702" s="31"/>
      <c r="U2702" s="169"/>
      <c r="V2702" s="150"/>
      <c r="W2702" s="141" t="str" cm="1">
        <f t="array" ref="W2702">IF(SUM(LEN(B2702:V2702))=0,"",IF(OR(OR(ISBLANK(F2702),SUM(LEN(C2702),LEN(D2702))=0),AND(NOT(E2702="Unknown"),ISBLANK(J2702)),AND(NOT(O2702="Unknown"),ISBLANK(R2702))),"Missing Information", INDEX(Table15[Entire Service Line Classification], MATCH(SUMIFS(Table15[Unique ID],Table15[System-Owned Portion],E2702,Table15[If Material Anything Other than "Lead" in Column E,Was Material Ever Previously Lead?],G2702,Table15[Customer-Owned Portion],O2702),Table15[Unique ID],0),0)))</f>
        <v>Non-lead</v>
      </c>
      <c r="X2702"/>
    </row>
    <row r="2703" spans="2:24" ht="29" x14ac:dyDescent="0.35">
      <c r="B2703" s="146"/>
      <c r="C2703" s="31" t="s">
        <v>4887</v>
      </c>
      <c r="D2703" s="31"/>
      <c r="E2703" s="44" t="s">
        <v>3284</v>
      </c>
      <c r="F2703" s="43" t="s">
        <v>41</v>
      </c>
      <c r="G2703" s="84" t="s">
        <v>3249</v>
      </c>
      <c r="H2703" s="31">
        <v>2007</v>
      </c>
      <c r="I2703" s="207" t="s">
        <v>3338</v>
      </c>
      <c r="J2703" s="84" t="s">
        <v>3270</v>
      </c>
      <c r="K2703" s="31" t="s">
        <v>41</v>
      </c>
      <c r="L2703" s="31"/>
      <c r="M2703" s="169"/>
      <c r="N2703" s="148"/>
      <c r="O2703" s="106" t="s">
        <v>3284</v>
      </c>
      <c r="P2703" s="43">
        <v>2007</v>
      </c>
      <c r="Q2703" s="207" t="s">
        <v>3338</v>
      </c>
      <c r="R2703" s="84" t="s">
        <v>3270</v>
      </c>
      <c r="S2703" s="31" t="s">
        <v>41</v>
      </c>
      <c r="T2703" s="31"/>
      <c r="U2703" s="169"/>
      <c r="V2703" s="150"/>
      <c r="W2703" s="141" t="str" cm="1">
        <f t="array" ref="W2703">IF(SUM(LEN(B2703:V2703))=0,"",IF(OR(OR(ISBLANK(F2703),SUM(LEN(C2703),LEN(D2703))=0),AND(NOT(E2703="Unknown"),ISBLANK(J2703)),AND(NOT(O2703="Unknown"),ISBLANK(R2703))),"Missing Information", INDEX(Table15[Entire Service Line Classification], MATCH(SUMIFS(Table15[Unique ID],Table15[System-Owned Portion],E2703,Table15[If Material Anything Other than "Lead" in Column E,Was Material Ever Previously Lead?],G2703,Table15[Customer-Owned Portion],O2703),Table15[Unique ID],0),0)))</f>
        <v>Non-lead</v>
      </c>
      <c r="X2703"/>
    </row>
    <row r="2704" spans="2:24" ht="29" x14ac:dyDescent="0.35">
      <c r="B2704" s="146"/>
      <c r="C2704" s="31" t="s">
        <v>4888</v>
      </c>
      <c r="D2704" s="31"/>
      <c r="E2704" s="44" t="s">
        <v>3284</v>
      </c>
      <c r="F2704" s="43" t="s">
        <v>41</v>
      </c>
      <c r="G2704" s="84" t="s">
        <v>3249</v>
      </c>
      <c r="H2704" s="31">
        <v>2008</v>
      </c>
      <c r="I2704" s="207" t="s">
        <v>3336</v>
      </c>
      <c r="J2704" s="84" t="s">
        <v>3270</v>
      </c>
      <c r="K2704" s="31" t="s">
        <v>41</v>
      </c>
      <c r="L2704" s="31"/>
      <c r="M2704" s="169"/>
      <c r="N2704" s="148"/>
      <c r="O2704" s="106" t="s">
        <v>3284</v>
      </c>
      <c r="P2704" s="43">
        <v>2008</v>
      </c>
      <c r="Q2704" s="207" t="s">
        <v>3336</v>
      </c>
      <c r="R2704" s="84" t="s">
        <v>3270</v>
      </c>
      <c r="S2704" s="31" t="s">
        <v>41</v>
      </c>
      <c r="T2704" s="31"/>
      <c r="U2704" s="169"/>
      <c r="V2704" s="150"/>
      <c r="W2704" s="141" t="str" cm="1">
        <f t="array" ref="W2704">IF(SUM(LEN(B2704:V2704))=0,"",IF(OR(OR(ISBLANK(F2704),SUM(LEN(C2704),LEN(D2704))=0),AND(NOT(E2704="Unknown"),ISBLANK(J2704)),AND(NOT(O2704="Unknown"),ISBLANK(R2704))),"Missing Information", INDEX(Table15[Entire Service Line Classification], MATCH(SUMIFS(Table15[Unique ID],Table15[System-Owned Portion],E2704,Table15[If Material Anything Other than "Lead" in Column E,Was Material Ever Previously Lead?],G2704,Table15[Customer-Owned Portion],O2704),Table15[Unique ID],0),0)))</f>
        <v>Non-lead</v>
      </c>
      <c r="X2704"/>
    </row>
    <row r="2705" spans="2:24" ht="29" x14ac:dyDescent="0.35">
      <c r="B2705" s="146"/>
      <c r="C2705" s="31" t="s">
        <v>4866</v>
      </c>
      <c r="D2705" s="31"/>
      <c r="E2705" s="44" t="s">
        <v>3284</v>
      </c>
      <c r="F2705" s="43" t="s">
        <v>41</v>
      </c>
      <c r="G2705" s="84" t="s">
        <v>3249</v>
      </c>
      <c r="H2705" s="31" t="s">
        <v>6805</v>
      </c>
      <c r="I2705" s="207" t="s">
        <v>3340</v>
      </c>
      <c r="J2705" s="84" t="s">
        <v>3270</v>
      </c>
      <c r="K2705" s="31" t="s">
        <v>41</v>
      </c>
      <c r="L2705" s="31"/>
      <c r="M2705" s="169"/>
      <c r="N2705" s="148"/>
      <c r="O2705" s="106" t="s">
        <v>3284</v>
      </c>
      <c r="P2705" s="43" t="s">
        <v>6805</v>
      </c>
      <c r="Q2705" s="207" t="s">
        <v>3340</v>
      </c>
      <c r="R2705" s="84" t="s">
        <v>3270</v>
      </c>
      <c r="S2705" s="31" t="s">
        <v>41</v>
      </c>
      <c r="T2705" s="31"/>
      <c r="U2705" s="169"/>
      <c r="V2705" s="150"/>
      <c r="W2705" s="141" t="str" cm="1">
        <f t="array" ref="W2705">IF(SUM(LEN(B2705:V2705))=0,"",IF(OR(OR(ISBLANK(F2705),SUM(LEN(C2705),LEN(D2705))=0),AND(NOT(E2705="Unknown"),ISBLANK(J2705)),AND(NOT(O2705="Unknown"),ISBLANK(R2705))),"Missing Information", INDEX(Table15[Entire Service Line Classification], MATCH(SUMIFS(Table15[Unique ID],Table15[System-Owned Portion],E2705,Table15[If Material Anything Other than "Lead" in Column E,Was Material Ever Previously Lead?],G2705,Table15[Customer-Owned Portion],O2705),Table15[Unique ID],0),0)))</f>
        <v>Non-lead</v>
      </c>
      <c r="X2705"/>
    </row>
    <row r="2706" spans="2:24" x14ac:dyDescent="0.35">
      <c r="B2706" s="146"/>
      <c r="C2706" s="31" t="s">
        <v>1226</v>
      </c>
      <c r="D2706" s="31"/>
      <c r="E2706" s="44" t="s">
        <v>3203</v>
      </c>
      <c r="F2706" s="43" t="s">
        <v>3283</v>
      </c>
      <c r="G2706" s="84" t="s">
        <v>3249</v>
      </c>
      <c r="H2706" s="31">
        <v>1977</v>
      </c>
      <c r="I2706" s="207" t="s">
        <v>3338</v>
      </c>
      <c r="J2706" s="84"/>
      <c r="K2706" s="31" t="s">
        <v>41</v>
      </c>
      <c r="L2706" s="31"/>
      <c r="M2706" s="169"/>
      <c r="N2706" s="148"/>
      <c r="O2706" s="106" t="s">
        <v>3203</v>
      </c>
      <c r="P2706" s="43">
        <v>1977</v>
      </c>
      <c r="Q2706" s="207" t="s">
        <v>3338</v>
      </c>
      <c r="R2706" s="84" t="s">
        <v>3203</v>
      </c>
      <c r="S2706" s="31" t="s">
        <v>41</v>
      </c>
      <c r="T2706" s="31"/>
      <c r="U2706" s="169"/>
      <c r="V2706" s="150"/>
      <c r="W2706" s="141" t="str" cm="1">
        <f t="array" ref="W2706">IF(SUM(LEN(B2706:V2706))=0,"",IF(OR(OR(ISBLANK(F2706),SUM(LEN(C2706),LEN(D2706))=0),AND(NOT(E2706="Unknown"),ISBLANK(J2706)),AND(NOT(O2706="Unknown"),ISBLANK(R2706))),"Missing Information", INDEX(Table15[Entire Service Line Classification], MATCH(SUMIFS(Table15[Unique ID],Table15[System-Owned Portion],E2706,Table15[If Material Anything Other than "Lead" in Column E,Was Material Ever Previously Lead?],G2706,Table15[Customer-Owned Portion],O2706),Table15[Unique ID],0),0)))</f>
        <v>Lead Status Unknown</v>
      </c>
      <c r="X2706"/>
    </row>
    <row r="2707" spans="2:24" x14ac:dyDescent="0.35">
      <c r="B2707" s="146"/>
      <c r="C2707" s="31" t="s">
        <v>1227</v>
      </c>
      <c r="D2707" s="31"/>
      <c r="E2707" s="44" t="s">
        <v>3203</v>
      </c>
      <c r="F2707" s="43" t="s">
        <v>3283</v>
      </c>
      <c r="G2707" s="84" t="s">
        <v>3249</v>
      </c>
      <c r="H2707" s="31"/>
      <c r="I2707" s="207" t="s">
        <v>3336</v>
      </c>
      <c r="J2707" s="84"/>
      <c r="K2707" s="31" t="s">
        <v>41</v>
      </c>
      <c r="L2707" s="31"/>
      <c r="M2707" s="169"/>
      <c r="N2707" s="148"/>
      <c r="O2707" s="106" t="s">
        <v>3203</v>
      </c>
      <c r="P2707" s="43"/>
      <c r="Q2707" s="207" t="s">
        <v>3336</v>
      </c>
      <c r="R2707" s="84" t="s">
        <v>3203</v>
      </c>
      <c r="S2707" s="31" t="s">
        <v>41</v>
      </c>
      <c r="T2707" s="31"/>
      <c r="U2707" s="169"/>
      <c r="V2707" s="150"/>
      <c r="W2707" s="141" t="str" cm="1">
        <f t="array" ref="W2707">IF(SUM(LEN(B2707:V2707))=0,"",IF(OR(OR(ISBLANK(F2707),SUM(LEN(C2707),LEN(D2707))=0),AND(NOT(E2707="Unknown"),ISBLANK(J2707)),AND(NOT(O2707="Unknown"),ISBLANK(R2707))),"Missing Information", INDEX(Table15[Entire Service Line Classification], MATCH(SUMIFS(Table15[Unique ID],Table15[System-Owned Portion],E2707,Table15[If Material Anything Other than "Lead" in Column E,Was Material Ever Previously Lead?],G2707,Table15[Customer-Owned Portion],O2707),Table15[Unique ID],0),0)))</f>
        <v>Lead Status Unknown</v>
      </c>
      <c r="X2707"/>
    </row>
    <row r="2708" spans="2:24" ht="29" x14ac:dyDescent="0.35">
      <c r="B2708" s="146"/>
      <c r="C2708" s="31" t="s">
        <v>4889</v>
      </c>
      <c r="D2708" s="31"/>
      <c r="E2708" s="44" t="s">
        <v>3284</v>
      </c>
      <c r="F2708" s="43" t="s">
        <v>41</v>
      </c>
      <c r="G2708" s="84" t="s">
        <v>3249</v>
      </c>
      <c r="H2708" s="31">
        <v>2007</v>
      </c>
      <c r="I2708" s="207" t="s">
        <v>3336</v>
      </c>
      <c r="J2708" s="84" t="s">
        <v>3270</v>
      </c>
      <c r="K2708" s="31" t="s">
        <v>41</v>
      </c>
      <c r="L2708" s="31"/>
      <c r="M2708" s="169"/>
      <c r="N2708" s="148"/>
      <c r="O2708" s="106" t="s">
        <v>3284</v>
      </c>
      <c r="P2708" s="43">
        <v>2007</v>
      </c>
      <c r="Q2708" s="207" t="s">
        <v>3336</v>
      </c>
      <c r="R2708" s="84" t="s">
        <v>3270</v>
      </c>
      <c r="S2708" s="31" t="s">
        <v>41</v>
      </c>
      <c r="T2708" s="31"/>
      <c r="U2708" s="169"/>
      <c r="V2708" s="150"/>
      <c r="W2708" s="141" t="str" cm="1">
        <f t="array" ref="W2708">IF(SUM(LEN(B2708:V2708))=0,"",IF(OR(OR(ISBLANK(F2708),SUM(LEN(C2708),LEN(D2708))=0),AND(NOT(E2708="Unknown"),ISBLANK(J2708)),AND(NOT(O2708="Unknown"),ISBLANK(R2708))),"Missing Information", INDEX(Table15[Entire Service Line Classification], MATCH(SUMIFS(Table15[Unique ID],Table15[System-Owned Portion],E2708,Table15[If Material Anything Other than "Lead" in Column E,Was Material Ever Previously Lead?],G2708,Table15[Customer-Owned Portion],O2708),Table15[Unique ID],0),0)))</f>
        <v>Non-lead</v>
      </c>
      <c r="X2708"/>
    </row>
    <row r="2709" spans="2:24" ht="29" x14ac:dyDescent="0.35">
      <c r="B2709" s="146"/>
      <c r="C2709" s="31" t="s">
        <v>4890</v>
      </c>
      <c r="D2709" s="31"/>
      <c r="E2709" s="44" t="s">
        <v>3284</v>
      </c>
      <c r="F2709" s="43" t="s">
        <v>41</v>
      </c>
      <c r="G2709" s="84" t="s">
        <v>3249</v>
      </c>
      <c r="H2709" s="31">
        <v>2006</v>
      </c>
      <c r="I2709" s="207" t="s">
        <v>3336</v>
      </c>
      <c r="J2709" s="84" t="s">
        <v>3270</v>
      </c>
      <c r="K2709" s="31" t="s">
        <v>41</v>
      </c>
      <c r="L2709" s="31"/>
      <c r="M2709" s="169"/>
      <c r="N2709" s="148"/>
      <c r="O2709" s="106" t="s">
        <v>3284</v>
      </c>
      <c r="P2709" s="43">
        <v>2006</v>
      </c>
      <c r="Q2709" s="207" t="s">
        <v>3336</v>
      </c>
      <c r="R2709" s="84" t="s">
        <v>3270</v>
      </c>
      <c r="S2709" s="31" t="s">
        <v>41</v>
      </c>
      <c r="T2709" s="31"/>
      <c r="U2709" s="169"/>
      <c r="V2709" s="150"/>
      <c r="W2709" s="141" t="str" cm="1">
        <f t="array" ref="W2709">IF(SUM(LEN(B2709:V2709))=0,"",IF(OR(OR(ISBLANK(F2709),SUM(LEN(C2709),LEN(D2709))=0),AND(NOT(E2709="Unknown"),ISBLANK(J2709)),AND(NOT(O2709="Unknown"),ISBLANK(R2709))),"Missing Information", INDEX(Table15[Entire Service Line Classification], MATCH(SUMIFS(Table15[Unique ID],Table15[System-Owned Portion],E2709,Table15[If Material Anything Other than "Lead" in Column E,Was Material Ever Previously Lead?],G2709,Table15[Customer-Owned Portion],O2709),Table15[Unique ID],0),0)))</f>
        <v>Non-lead</v>
      </c>
      <c r="X2709"/>
    </row>
    <row r="2710" spans="2:24" ht="29" x14ac:dyDescent="0.35">
      <c r="B2710" s="146"/>
      <c r="C2710" s="31" t="s">
        <v>1228</v>
      </c>
      <c r="D2710" s="31"/>
      <c r="E2710" s="44" t="s">
        <v>3284</v>
      </c>
      <c r="F2710" s="43" t="s">
        <v>41</v>
      </c>
      <c r="G2710" s="84" t="s">
        <v>3249</v>
      </c>
      <c r="H2710" s="31">
        <v>2007</v>
      </c>
      <c r="I2710" s="207" t="s">
        <v>3338</v>
      </c>
      <c r="J2710" s="84" t="s">
        <v>3270</v>
      </c>
      <c r="K2710" s="31" t="s">
        <v>41</v>
      </c>
      <c r="L2710" s="31"/>
      <c r="M2710" s="169"/>
      <c r="N2710" s="148"/>
      <c r="O2710" s="106" t="s">
        <v>3284</v>
      </c>
      <c r="P2710" s="43">
        <v>2007</v>
      </c>
      <c r="Q2710" s="207" t="s">
        <v>3338</v>
      </c>
      <c r="R2710" s="84" t="s">
        <v>3270</v>
      </c>
      <c r="S2710" s="31" t="s">
        <v>41</v>
      </c>
      <c r="T2710" s="31"/>
      <c r="U2710" s="169"/>
      <c r="V2710" s="150"/>
      <c r="W2710" s="141" t="str" cm="1">
        <f t="array" ref="W2710">IF(SUM(LEN(B2710:V2710))=0,"",IF(OR(OR(ISBLANK(F2710),SUM(LEN(C2710),LEN(D2710))=0),AND(NOT(E2710="Unknown"),ISBLANK(J2710)),AND(NOT(O2710="Unknown"),ISBLANK(R2710))),"Missing Information", INDEX(Table15[Entire Service Line Classification], MATCH(SUMIFS(Table15[Unique ID],Table15[System-Owned Portion],E2710,Table15[If Material Anything Other than "Lead" in Column E,Was Material Ever Previously Lead?],G2710,Table15[Customer-Owned Portion],O2710),Table15[Unique ID],0),0)))</f>
        <v>Non-lead</v>
      </c>
      <c r="X2710"/>
    </row>
    <row r="2711" spans="2:24" ht="29" x14ac:dyDescent="0.35">
      <c r="B2711" s="146"/>
      <c r="C2711" s="31" t="s">
        <v>1229</v>
      </c>
      <c r="D2711" s="31"/>
      <c r="E2711" s="44" t="s">
        <v>3284</v>
      </c>
      <c r="F2711" s="43" t="s">
        <v>41</v>
      </c>
      <c r="G2711" s="84" t="s">
        <v>3249</v>
      </c>
      <c r="H2711" s="31">
        <v>1997</v>
      </c>
      <c r="I2711" s="207" t="s">
        <v>3338</v>
      </c>
      <c r="J2711" s="84" t="s">
        <v>3270</v>
      </c>
      <c r="K2711" s="31" t="s">
        <v>41</v>
      </c>
      <c r="L2711" s="31"/>
      <c r="M2711" s="169"/>
      <c r="N2711" s="148"/>
      <c r="O2711" s="106" t="s">
        <v>3284</v>
      </c>
      <c r="P2711" s="43">
        <v>1997</v>
      </c>
      <c r="Q2711" s="207" t="s">
        <v>3338</v>
      </c>
      <c r="R2711" s="84" t="s">
        <v>3270</v>
      </c>
      <c r="S2711" s="31" t="s">
        <v>41</v>
      </c>
      <c r="T2711" s="31"/>
      <c r="U2711" s="169"/>
      <c r="V2711" s="150"/>
      <c r="W2711" s="141" t="str" cm="1">
        <f t="array" ref="W2711">IF(SUM(LEN(B2711:V2711))=0,"",IF(OR(OR(ISBLANK(F2711),SUM(LEN(C2711),LEN(D2711))=0),AND(NOT(E2711="Unknown"),ISBLANK(J2711)),AND(NOT(O2711="Unknown"),ISBLANK(R2711))),"Missing Information", INDEX(Table15[Entire Service Line Classification], MATCH(SUMIFS(Table15[Unique ID],Table15[System-Owned Portion],E2711,Table15[If Material Anything Other than "Lead" in Column E,Was Material Ever Previously Lead?],G2711,Table15[Customer-Owned Portion],O2711),Table15[Unique ID],0),0)))</f>
        <v>Non-lead</v>
      </c>
      <c r="X2711"/>
    </row>
    <row r="2712" spans="2:24" ht="29" x14ac:dyDescent="0.35">
      <c r="B2712" s="146"/>
      <c r="C2712" s="31" t="s">
        <v>1230</v>
      </c>
      <c r="D2712" s="31"/>
      <c r="E2712" s="44" t="s">
        <v>3284</v>
      </c>
      <c r="F2712" s="43" t="s">
        <v>41</v>
      </c>
      <c r="G2712" s="84" t="s">
        <v>3249</v>
      </c>
      <c r="H2712" s="31">
        <v>2007</v>
      </c>
      <c r="I2712" s="207" t="s">
        <v>3338</v>
      </c>
      <c r="J2712" s="84" t="s">
        <v>3270</v>
      </c>
      <c r="K2712" s="31" t="s">
        <v>41</v>
      </c>
      <c r="L2712" s="31"/>
      <c r="M2712" s="169"/>
      <c r="N2712" s="148"/>
      <c r="O2712" s="106" t="s">
        <v>3284</v>
      </c>
      <c r="P2712" s="43">
        <v>2007</v>
      </c>
      <c r="Q2712" s="207" t="s">
        <v>3338</v>
      </c>
      <c r="R2712" s="84" t="s">
        <v>3270</v>
      </c>
      <c r="S2712" s="31" t="s">
        <v>41</v>
      </c>
      <c r="T2712" s="31"/>
      <c r="U2712" s="169"/>
      <c r="V2712" s="150"/>
      <c r="W2712" s="141" t="str" cm="1">
        <f t="array" ref="W2712">IF(SUM(LEN(B2712:V2712))=0,"",IF(OR(OR(ISBLANK(F2712),SUM(LEN(C2712),LEN(D2712))=0),AND(NOT(E2712="Unknown"),ISBLANK(J2712)),AND(NOT(O2712="Unknown"),ISBLANK(R2712))),"Missing Information", INDEX(Table15[Entire Service Line Classification], MATCH(SUMIFS(Table15[Unique ID],Table15[System-Owned Portion],E2712,Table15[If Material Anything Other than "Lead" in Column E,Was Material Ever Previously Lead?],G2712,Table15[Customer-Owned Portion],O2712),Table15[Unique ID],0),0)))</f>
        <v>Non-lead</v>
      </c>
      <c r="X2712"/>
    </row>
    <row r="2713" spans="2:24" ht="29" x14ac:dyDescent="0.35">
      <c r="B2713" s="146"/>
      <c r="C2713" s="31" t="s">
        <v>1231</v>
      </c>
      <c r="D2713" s="31"/>
      <c r="E2713" s="44" t="s">
        <v>3284</v>
      </c>
      <c r="F2713" s="43" t="s">
        <v>41</v>
      </c>
      <c r="G2713" s="84" t="s">
        <v>3249</v>
      </c>
      <c r="H2713" s="31">
        <v>2018</v>
      </c>
      <c r="I2713" s="207" t="s">
        <v>3338</v>
      </c>
      <c r="J2713" s="84" t="s">
        <v>3270</v>
      </c>
      <c r="K2713" s="31" t="s">
        <v>41</v>
      </c>
      <c r="L2713" s="31"/>
      <c r="M2713" s="169"/>
      <c r="N2713" s="148"/>
      <c r="O2713" s="106" t="s">
        <v>3284</v>
      </c>
      <c r="P2713" s="43">
        <v>2018</v>
      </c>
      <c r="Q2713" s="207" t="s">
        <v>3338</v>
      </c>
      <c r="R2713" s="84" t="s">
        <v>3270</v>
      </c>
      <c r="S2713" s="31" t="s">
        <v>41</v>
      </c>
      <c r="T2713" s="31"/>
      <c r="U2713" s="169"/>
      <c r="V2713" s="150"/>
      <c r="W2713" s="141" t="str" cm="1">
        <f t="array" ref="W2713">IF(SUM(LEN(B2713:V2713))=0,"",IF(OR(OR(ISBLANK(F2713),SUM(LEN(C2713),LEN(D2713))=0),AND(NOT(E2713="Unknown"),ISBLANK(J2713)),AND(NOT(O2713="Unknown"),ISBLANK(R2713))),"Missing Information", INDEX(Table15[Entire Service Line Classification], MATCH(SUMIFS(Table15[Unique ID],Table15[System-Owned Portion],E2713,Table15[If Material Anything Other than "Lead" in Column E,Was Material Ever Previously Lead?],G2713,Table15[Customer-Owned Portion],O2713),Table15[Unique ID],0),0)))</f>
        <v>Non-lead</v>
      </c>
      <c r="X2713"/>
    </row>
    <row r="2714" spans="2:24" ht="29" x14ac:dyDescent="0.35">
      <c r="B2714" s="146"/>
      <c r="C2714" s="31" t="s">
        <v>1232</v>
      </c>
      <c r="D2714" s="31"/>
      <c r="E2714" s="44" t="s">
        <v>3284</v>
      </c>
      <c r="F2714" s="43" t="s">
        <v>41</v>
      </c>
      <c r="G2714" s="84" t="s">
        <v>3249</v>
      </c>
      <c r="H2714" s="31">
        <v>2020</v>
      </c>
      <c r="I2714" s="207" t="s">
        <v>3338</v>
      </c>
      <c r="J2714" s="84" t="s">
        <v>3270</v>
      </c>
      <c r="K2714" s="31" t="s">
        <v>41</v>
      </c>
      <c r="L2714" s="31"/>
      <c r="M2714" s="169"/>
      <c r="N2714" s="148"/>
      <c r="O2714" s="106" t="s">
        <v>3284</v>
      </c>
      <c r="P2714" s="43">
        <v>2020</v>
      </c>
      <c r="Q2714" s="207" t="s">
        <v>3338</v>
      </c>
      <c r="R2714" s="84" t="s">
        <v>3270</v>
      </c>
      <c r="S2714" s="31" t="s">
        <v>41</v>
      </c>
      <c r="T2714" s="31"/>
      <c r="U2714" s="169"/>
      <c r="V2714" s="150"/>
      <c r="W2714" s="141" t="str" cm="1">
        <f t="array" ref="W2714">IF(SUM(LEN(B2714:V2714))=0,"",IF(OR(OR(ISBLANK(F2714),SUM(LEN(C2714),LEN(D2714))=0),AND(NOT(E2714="Unknown"),ISBLANK(J2714)),AND(NOT(O2714="Unknown"),ISBLANK(R2714))),"Missing Information", INDEX(Table15[Entire Service Line Classification], MATCH(SUMIFS(Table15[Unique ID],Table15[System-Owned Portion],E2714,Table15[If Material Anything Other than "Lead" in Column E,Was Material Ever Previously Lead?],G2714,Table15[Customer-Owned Portion],O2714),Table15[Unique ID],0),0)))</f>
        <v>Non-lead</v>
      </c>
      <c r="X2714"/>
    </row>
    <row r="2715" spans="2:24" ht="29" x14ac:dyDescent="0.35">
      <c r="B2715" s="146"/>
      <c r="C2715" s="31" t="s">
        <v>1233</v>
      </c>
      <c r="D2715" s="31"/>
      <c r="E2715" s="44" t="s">
        <v>3284</v>
      </c>
      <c r="F2715" s="43" t="s">
        <v>41</v>
      </c>
      <c r="G2715" s="84" t="s">
        <v>3249</v>
      </c>
      <c r="H2715" s="31">
        <v>2006</v>
      </c>
      <c r="I2715" s="207" t="s">
        <v>3338</v>
      </c>
      <c r="J2715" s="84" t="s">
        <v>3270</v>
      </c>
      <c r="K2715" s="31" t="s">
        <v>41</v>
      </c>
      <c r="L2715" s="31"/>
      <c r="M2715" s="169"/>
      <c r="N2715" s="148"/>
      <c r="O2715" s="106" t="s">
        <v>3284</v>
      </c>
      <c r="P2715" s="43">
        <v>2006</v>
      </c>
      <c r="Q2715" s="207" t="s">
        <v>3338</v>
      </c>
      <c r="R2715" s="84" t="s">
        <v>3270</v>
      </c>
      <c r="S2715" s="31" t="s">
        <v>41</v>
      </c>
      <c r="T2715" s="31"/>
      <c r="U2715" s="169"/>
      <c r="V2715" s="150"/>
      <c r="W2715" s="141" t="str" cm="1">
        <f t="array" ref="W2715">IF(SUM(LEN(B2715:V2715))=0,"",IF(OR(OR(ISBLANK(F2715),SUM(LEN(C2715),LEN(D2715))=0),AND(NOT(E2715="Unknown"),ISBLANK(J2715)),AND(NOT(O2715="Unknown"),ISBLANK(R2715))),"Missing Information", INDEX(Table15[Entire Service Line Classification], MATCH(SUMIFS(Table15[Unique ID],Table15[System-Owned Portion],E2715,Table15[If Material Anything Other than "Lead" in Column E,Was Material Ever Previously Lead?],G2715,Table15[Customer-Owned Portion],O2715),Table15[Unique ID],0),0)))</f>
        <v>Non-lead</v>
      </c>
      <c r="X2715"/>
    </row>
    <row r="2716" spans="2:24" ht="29" x14ac:dyDescent="0.35">
      <c r="B2716" s="146"/>
      <c r="C2716" s="31" t="s">
        <v>1234</v>
      </c>
      <c r="D2716" s="31"/>
      <c r="E2716" s="44" t="s">
        <v>3284</v>
      </c>
      <c r="F2716" s="43" t="s">
        <v>41</v>
      </c>
      <c r="G2716" s="84" t="s">
        <v>3249</v>
      </c>
      <c r="H2716" s="31">
        <v>2011</v>
      </c>
      <c r="I2716" s="207" t="s">
        <v>3338</v>
      </c>
      <c r="J2716" s="84" t="s">
        <v>3270</v>
      </c>
      <c r="K2716" s="31" t="s">
        <v>41</v>
      </c>
      <c r="L2716" s="31"/>
      <c r="M2716" s="169"/>
      <c r="N2716" s="148"/>
      <c r="O2716" s="106" t="s">
        <v>3284</v>
      </c>
      <c r="P2716" s="43">
        <v>2011</v>
      </c>
      <c r="Q2716" s="207" t="s">
        <v>3338</v>
      </c>
      <c r="R2716" s="84" t="s">
        <v>3270</v>
      </c>
      <c r="S2716" s="31" t="s">
        <v>41</v>
      </c>
      <c r="T2716" s="31"/>
      <c r="U2716" s="169"/>
      <c r="V2716" s="150"/>
      <c r="W2716" s="141" t="str" cm="1">
        <f t="array" ref="W2716">IF(SUM(LEN(B2716:V2716))=0,"",IF(OR(OR(ISBLANK(F2716),SUM(LEN(C2716),LEN(D2716))=0),AND(NOT(E2716="Unknown"),ISBLANK(J2716)),AND(NOT(O2716="Unknown"),ISBLANK(R2716))),"Missing Information", INDEX(Table15[Entire Service Line Classification], MATCH(SUMIFS(Table15[Unique ID],Table15[System-Owned Portion],E2716,Table15[If Material Anything Other than "Lead" in Column E,Was Material Ever Previously Lead?],G2716,Table15[Customer-Owned Portion],O2716),Table15[Unique ID],0),0)))</f>
        <v>Non-lead</v>
      </c>
      <c r="X2716"/>
    </row>
    <row r="2717" spans="2:24" ht="29" x14ac:dyDescent="0.35">
      <c r="B2717" s="146"/>
      <c r="C2717" s="31" t="s">
        <v>1235</v>
      </c>
      <c r="D2717" s="31"/>
      <c r="E2717" s="44" t="s">
        <v>3284</v>
      </c>
      <c r="F2717" s="43" t="s">
        <v>41</v>
      </c>
      <c r="G2717" s="84" t="s">
        <v>3249</v>
      </c>
      <c r="H2717" s="31">
        <v>2008</v>
      </c>
      <c r="I2717" s="207" t="s">
        <v>3338</v>
      </c>
      <c r="J2717" s="84" t="s">
        <v>3270</v>
      </c>
      <c r="K2717" s="31" t="s">
        <v>41</v>
      </c>
      <c r="L2717" s="31"/>
      <c r="M2717" s="169"/>
      <c r="N2717" s="148"/>
      <c r="O2717" s="106" t="s">
        <v>3284</v>
      </c>
      <c r="P2717" s="43">
        <v>2008</v>
      </c>
      <c r="Q2717" s="207" t="s">
        <v>3338</v>
      </c>
      <c r="R2717" s="84" t="s">
        <v>3270</v>
      </c>
      <c r="S2717" s="31" t="s">
        <v>41</v>
      </c>
      <c r="T2717" s="31"/>
      <c r="U2717" s="169"/>
      <c r="V2717" s="150"/>
      <c r="W2717" s="141" t="str" cm="1">
        <f t="array" ref="W2717">IF(SUM(LEN(B2717:V2717))=0,"",IF(OR(OR(ISBLANK(F2717),SUM(LEN(C2717),LEN(D2717))=0),AND(NOT(E2717="Unknown"),ISBLANK(J2717)),AND(NOT(O2717="Unknown"),ISBLANK(R2717))),"Missing Information", INDEX(Table15[Entire Service Line Classification], MATCH(SUMIFS(Table15[Unique ID],Table15[System-Owned Portion],E2717,Table15[If Material Anything Other than "Lead" in Column E,Was Material Ever Previously Lead?],G2717,Table15[Customer-Owned Portion],O2717),Table15[Unique ID],0),0)))</f>
        <v>Non-lead</v>
      </c>
      <c r="X2717"/>
    </row>
    <row r="2718" spans="2:24" ht="29" x14ac:dyDescent="0.35">
      <c r="B2718" s="146"/>
      <c r="C2718" s="31" t="s">
        <v>1236</v>
      </c>
      <c r="D2718" s="31"/>
      <c r="E2718" s="44" t="s">
        <v>3284</v>
      </c>
      <c r="F2718" s="43" t="s">
        <v>41</v>
      </c>
      <c r="G2718" s="84" t="s">
        <v>3249</v>
      </c>
      <c r="H2718" s="31">
        <v>1986</v>
      </c>
      <c r="I2718" s="207" t="s">
        <v>3338</v>
      </c>
      <c r="J2718" s="84" t="s">
        <v>3270</v>
      </c>
      <c r="K2718" s="31" t="s">
        <v>41</v>
      </c>
      <c r="L2718" s="31"/>
      <c r="M2718" s="169"/>
      <c r="N2718" s="148"/>
      <c r="O2718" s="106" t="s">
        <v>3284</v>
      </c>
      <c r="P2718" s="43">
        <v>1986</v>
      </c>
      <c r="Q2718" s="207" t="s">
        <v>3338</v>
      </c>
      <c r="R2718" s="84" t="s">
        <v>3270</v>
      </c>
      <c r="S2718" s="31" t="s">
        <v>41</v>
      </c>
      <c r="T2718" s="31"/>
      <c r="U2718" s="169"/>
      <c r="V2718" s="150"/>
      <c r="W2718" s="141" t="str" cm="1">
        <f t="array" ref="W2718">IF(SUM(LEN(B2718:V2718))=0,"",IF(OR(OR(ISBLANK(F2718),SUM(LEN(C2718),LEN(D2718))=0),AND(NOT(E2718="Unknown"),ISBLANK(J2718)),AND(NOT(O2718="Unknown"),ISBLANK(R2718))),"Missing Information", INDEX(Table15[Entire Service Line Classification], MATCH(SUMIFS(Table15[Unique ID],Table15[System-Owned Portion],E2718,Table15[If Material Anything Other than "Lead" in Column E,Was Material Ever Previously Lead?],G2718,Table15[Customer-Owned Portion],O2718),Table15[Unique ID],0),0)))</f>
        <v>Non-lead</v>
      </c>
      <c r="X2718"/>
    </row>
    <row r="2719" spans="2:24" ht="29" x14ac:dyDescent="0.35">
      <c r="B2719" s="146"/>
      <c r="C2719" s="31" t="s">
        <v>1237</v>
      </c>
      <c r="D2719" s="31"/>
      <c r="E2719" s="44" t="s">
        <v>3284</v>
      </c>
      <c r="F2719" s="43" t="s">
        <v>41</v>
      </c>
      <c r="G2719" s="84" t="s">
        <v>3249</v>
      </c>
      <c r="H2719" s="31">
        <v>1993</v>
      </c>
      <c r="I2719" s="207" t="s">
        <v>3338</v>
      </c>
      <c r="J2719" s="84" t="s">
        <v>3270</v>
      </c>
      <c r="K2719" s="31" t="s">
        <v>41</v>
      </c>
      <c r="L2719" s="31"/>
      <c r="M2719" s="169"/>
      <c r="N2719" s="148"/>
      <c r="O2719" s="106" t="s">
        <v>3284</v>
      </c>
      <c r="P2719" s="43">
        <v>1993</v>
      </c>
      <c r="Q2719" s="207" t="s">
        <v>3338</v>
      </c>
      <c r="R2719" s="84" t="s">
        <v>3270</v>
      </c>
      <c r="S2719" s="31" t="s">
        <v>41</v>
      </c>
      <c r="T2719" s="31"/>
      <c r="U2719" s="169"/>
      <c r="V2719" s="150"/>
      <c r="W2719" s="141" t="str" cm="1">
        <f t="array" ref="W2719">IF(SUM(LEN(B2719:V2719))=0,"",IF(OR(OR(ISBLANK(F2719),SUM(LEN(C2719),LEN(D2719))=0),AND(NOT(E2719="Unknown"),ISBLANK(J2719)),AND(NOT(O2719="Unknown"),ISBLANK(R2719))),"Missing Information", INDEX(Table15[Entire Service Line Classification], MATCH(SUMIFS(Table15[Unique ID],Table15[System-Owned Portion],E2719,Table15[If Material Anything Other than "Lead" in Column E,Was Material Ever Previously Lead?],G2719,Table15[Customer-Owned Portion],O2719),Table15[Unique ID],0),0)))</f>
        <v>Non-lead</v>
      </c>
      <c r="X2719"/>
    </row>
    <row r="2720" spans="2:24" ht="29" x14ac:dyDescent="0.35">
      <c r="B2720" s="146"/>
      <c r="C2720" s="31" t="s">
        <v>1238</v>
      </c>
      <c r="D2720" s="31"/>
      <c r="E2720" s="44" t="s">
        <v>3284</v>
      </c>
      <c r="F2720" s="43" t="s">
        <v>41</v>
      </c>
      <c r="G2720" s="84" t="s">
        <v>3249</v>
      </c>
      <c r="H2720" s="31">
        <v>2006</v>
      </c>
      <c r="I2720" s="207" t="s">
        <v>3338</v>
      </c>
      <c r="J2720" s="84" t="s">
        <v>3270</v>
      </c>
      <c r="K2720" s="31" t="s">
        <v>41</v>
      </c>
      <c r="L2720" s="31"/>
      <c r="M2720" s="169"/>
      <c r="N2720" s="148"/>
      <c r="O2720" s="106" t="s">
        <v>3284</v>
      </c>
      <c r="P2720" s="43">
        <v>2006</v>
      </c>
      <c r="Q2720" s="207" t="s">
        <v>3338</v>
      </c>
      <c r="R2720" s="84" t="s">
        <v>3270</v>
      </c>
      <c r="S2720" s="31" t="s">
        <v>41</v>
      </c>
      <c r="T2720" s="31"/>
      <c r="U2720" s="169"/>
      <c r="V2720" s="150"/>
      <c r="W2720" s="141" t="str" cm="1">
        <f t="array" ref="W2720">IF(SUM(LEN(B2720:V2720))=0,"",IF(OR(OR(ISBLANK(F2720),SUM(LEN(C2720),LEN(D2720))=0),AND(NOT(E2720="Unknown"),ISBLANK(J2720)),AND(NOT(O2720="Unknown"),ISBLANK(R2720))),"Missing Information", INDEX(Table15[Entire Service Line Classification], MATCH(SUMIFS(Table15[Unique ID],Table15[System-Owned Portion],E2720,Table15[If Material Anything Other than "Lead" in Column E,Was Material Ever Previously Lead?],G2720,Table15[Customer-Owned Portion],O2720),Table15[Unique ID],0),0)))</f>
        <v>Non-lead</v>
      </c>
      <c r="X2720"/>
    </row>
    <row r="2721" spans="2:24" ht="29" x14ac:dyDescent="0.35">
      <c r="B2721" s="146"/>
      <c r="C2721" s="31" t="s">
        <v>1239</v>
      </c>
      <c r="D2721" s="31"/>
      <c r="E2721" s="44" t="s">
        <v>3284</v>
      </c>
      <c r="F2721" s="43" t="s">
        <v>41</v>
      </c>
      <c r="G2721" s="84" t="s">
        <v>3249</v>
      </c>
      <c r="H2721" s="31">
        <v>2007</v>
      </c>
      <c r="I2721" s="207" t="s">
        <v>3338</v>
      </c>
      <c r="J2721" s="84" t="s">
        <v>3270</v>
      </c>
      <c r="K2721" s="31" t="s">
        <v>41</v>
      </c>
      <c r="L2721" s="31"/>
      <c r="M2721" s="169"/>
      <c r="N2721" s="148"/>
      <c r="O2721" s="106" t="s">
        <v>3284</v>
      </c>
      <c r="P2721" s="43">
        <v>2007</v>
      </c>
      <c r="Q2721" s="207" t="s">
        <v>3338</v>
      </c>
      <c r="R2721" s="84" t="s">
        <v>3270</v>
      </c>
      <c r="S2721" s="31" t="s">
        <v>41</v>
      </c>
      <c r="T2721" s="31"/>
      <c r="U2721" s="169"/>
      <c r="V2721" s="150"/>
      <c r="W2721" s="141" t="str" cm="1">
        <f t="array" ref="W2721">IF(SUM(LEN(B2721:V2721))=0,"",IF(OR(OR(ISBLANK(F2721),SUM(LEN(C2721),LEN(D2721))=0),AND(NOT(E2721="Unknown"),ISBLANK(J2721)),AND(NOT(O2721="Unknown"),ISBLANK(R2721))),"Missing Information", INDEX(Table15[Entire Service Line Classification], MATCH(SUMIFS(Table15[Unique ID],Table15[System-Owned Portion],E2721,Table15[If Material Anything Other than "Lead" in Column E,Was Material Ever Previously Lead?],G2721,Table15[Customer-Owned Portion],O2721),Table15[Unique ID],0),0)))</f>
        <v>Non-lead</v>
      </c>
      <c r="X2721"/>
    </row>
    <row r="2722" spans="2:24" ht="29" x14ac:dyDescent="0.35">
      <c r="B2722" s="146"/>
      <c r="C2722" s="31" t="s">
        <v>1240</v>
      </c>
      <c r="D2722" s="31"/>
      <c r="E2722" s="44" t="s">
        <v>3284</v>
      </c>
      <c r="F2722" s="43" t="s">
        <v>41</v>
      </c>
      <c r="G2722" s="84" t="s">
        <v>3249</v>
      </c>
      <c r="H2722" s="31">
        <v>2007</v>
      </c>
      <c r="I2722" s="207" t="s">
        <v>3338</v>
      </c>
      <c r="J2722" s="84" t="s">
        <v>3270</v>
      </c>
      <c r="K2722" s="31" t="s">
        <v>41</v>
      </c>
      <c r="L2722" s="31"/>
      <c r="M2722" s="169"/>
      <c r="N2722" s="148"/>
      <c r="O2722" s="106" t="s">
        <v>3284</v>
      </c>
      <c r="P2722" s="43">
        <v>2007</v>
      </c>
      <c r="Q2722" s="207" t="s">
        <v>3338</v>
      </c>
      <c r="R2722" s="84" t="s">
        <v>3270</v>
      </c>
      <c r="S2722" s="31" t="s">
        <v>41</v>
      </c>
      <c r="T2722" s="31"/>
      <c r="U2722" s="169"/>
      <c r="V2722" s="150"/>
      <c r="W2722" s="141" t="str" cm="1">
        <f t="array" ref="W2722">IF(SUM(LEN(B2722:V2722))=0,"",IF(OR(OR(ISBLANK(F2722),SUM(LEN(C2722),LEN(D2722))=0),AND(NOT(E2722="Unknown"),ISBLANK(J2722)),AND(NOT(O2722="Unknown"),ISBLANK(R2722))),"Missing Information", INDEX(Table15[Entire Service Line Classification], MATCH(SUMIFS(Table15[Unique ID],Table15[System-Owned Portion],E2722,Table15[If Material Anything Other than "Lead" in Column E,Was Material Ever Previously Lead?],G2722,Table15[Customer-Owned Portion],O2722),Table15[Unique ID],0),0)))</f>
        <v>Non-lead</v>
      </c>
      <c r="X2722"/>
    </row>
    <row r="2723" spans="2:24" ht="29" x14ac:dyDescent="0.35">
      <c r="B2723" s="146"/>
      <c r="C2723" s="31" t="s">
        <v>1241</v>
      </c>
      <c r="D2723" s="31"/>
      <c r="E2723" s="44" t="s">
        <v>3284</v>
      </c>
      <c r="F2723" s="43" t="s">
        <v>41</v>
      </c>
      <c r="G2723" s="84" t="s">
        <v>3249</v>
      </c>
      <c r="H2723" s="31">
        <v>2007</v>
      </c>
      <c r="I2723" s="207" t="s">
        <v>3338</v>
      </c>
      <c r="J2723" s="84" t="s">
        <v>3270</v>
      </c>
      <c r="K2723" s="31" t="s">
        <v>41</v>
      </c>
      <c r="L2723" s="31"/>
      <c r="M2723" s="169"/>
      <c r="N2723" s="148"/>
      <c r="O2723" s="106" t="s">
        <v>3284</v>
      </c>
      <c r="P2723" s="43">
        <v>2007</v>
      </c>
      <c r="Q2723" s="207" t="s">
        <v>3338</v>
      </c>
      <c r="R2723" s="84" t="s">
        <v>3270</v>
      </c>
      <c r="S2723" s="31" t="s">
        <v>41</v>
      </c>
      <c r="T2723" s="31"/>
      <c r="U2723" s="169"/>
      <c r="V2723" s="150"/>
      <c r="W2723" s="141" t="str" cm="1">
        <f t="array" ref="W2723">IF(SUM(LEN(B2723:V2723))=0,"",IF(OR(OR(ISBLANK(F2723),SUM(LEN(C2723),LEN(D2723))=0),AND(NOT(E2723="Unknown"),ISBLANK(J2723)),AND(NOT(O2723="Unknown"),ISBLANK(R2723))),"Missing Information", INDEX(Table15[Entire Service Line Classification], MATCH(SUMIFS(Table15[Unique ID],Table15[System-Owned Portion],E2723,Table15[If Material Anything Other than "Lead" in Column E,Was Material Ever Previously Lead?],G2723,Table15[Customer-Owned Portion],O2723),Table15[Unique ID],0),0)))</f>
        <v>Non-lead</v>
      </c>
      <c r="X2723"/>
    </row>
    <row r="2724" spans="2:24" ht="29" x14ac:dyDescent="0.35">
      <c r="B2724" s="146"/>
      <c r="C2724" s="31" t="s">
        <v>1242</v>
      </c>
      <c r="D2724" s="31"/>
      <c r="E2724" s="44" t="s">
        <v>3284</v>
      </c>
      <c r="F2724" s="43" t="s">
        <v>41</v>
      </c>
      <c r="G2724" s="84" t="s">
        <v>3249</v>
      </c>
      <c r="H2724" s="31">
        <v>2007</v>
      </c>
      <c r="I2724" s="207" t="s">
        <v>3338</v>
      </c>
      <c r="J2724" s="84" t="s">
        <v>3270</v>
      </c>
      <c r="K2724" s="31" t="s">
        <v>41</v>
      </c>
      <c r="L2724" s="31"/>
      <c r="M2724" s="169"/>
      <c r="N2724" s="148"/>
      <c r="O2724" s="106" t="s">
        <v>3284</v>
      </c>
      <c r="P2724" s="43">
        <v>2007</v>
      </c>
      <c r="Q2724" s="207" t="s">
        <v>3338</v>
      </c>
      <c r="R2724" s="84" t="s">
        <v>3270</v>
      </c>
      <c r="S2724" s="31" t="s">
        <v>41</v>
      </c>
      <c r="T2724" s="31"/>
      <c r="U2724" s="169"/>
      <c r="V2724" s="150"/>
      <c r="W2724" s="141" t="str" cm="1">
        <f t="array" ref="W2724">IF(SUM(LEN(B2724:V2724))=0,"",IF(OR(OR(ISBLANK(F2724),SUM(LEN(C2724),LEN(D2724))=0),AND(NOT(E2724="Unknown"),ISBLANK(J2724)),AND(NOT(O2724="Unknown"),ISBLANK(R2724))),"Missing Information", INDEX(Table15[Entire Service Line Classification], MATCH(SUMIFS(Table15[Unique ID],Table15[System-Owned Portion],E2724,Table15[If Material Anything Other than "Lead" in Column E,Was Material Ever Previously Lead?],G2724,Table15[Customer-Owned Portion],O2724),Table15[Unique ID],0),0)))</f>
        <v>Non-lead</v>
      </c>
      <c r="X2724"/>
    </row>
    <row r="2725" spans="2:24" ht="29" x14ac:dyDescent="0.35">
      <c r="B2725" s="146"/>
      <c r="C2725" s="31" t="s">
        <v>1243</v>
      </c>
      <c r="D2725" s="31"/>
      <c r="E2725" s="44" t="s">
        <v>3284</v>
      </c>
      <c r="F2725" s="43" t="s">
        <v>41</v>
      </c>
      <c r="G2725" s="84" t="s">
        <v>3249</v>
      </c>
      <c r="H2725" s="31">
        <v>2007</v>
      </c>
      <c r="I2725" s="207" t="s">
        <v>3338</v>
      </c>
      <c r="J2725" s="84" t="s">
        <v>3270</v>
      </c>
      <c r="K2725" s="31" t="s">
        <v>41</v>
      </c>
      <c r="L2725" s="31"/>
      <c r="M2725" s="169"/>
      <c r="N2725" s="148"/>
      <c r="O2725" s="106" t="s">
        <v>3284</v>
      </c>
      <c r="P2725" s="43">
        <v>2007</v>
      </c>
      <c r="Q2725" s="207" t="s">
        <v>3338</v>
      </c>
      <c r="R2725" s="84" t="s">
        <v>3270</v>
      </c>
      <c r="S2725" s="31" t="s">
        <v>41</v>
      </c>
      <c r="T2725" s="31"/>
      <c r="U2725" s="169"/>
      <c r="V2725" s="150"/>
      <c r="W2725" s="141" t="str" cm="1">
        <f t="array" ref="W2725">IF(SUM(LEN(B2725:V2725))=0,"",IF(OR(OR(ISBLANK(F2725),SUM(LEN(C2725),LEN(D2725))=0),AND(NOT(E2725="Unknown"),ISBLANK(J2725)),AND(NOT(O2725="Unknown"),ISBLANK(R2725))),"Missing Information", INDEX(Table15[Entire Service Line Classification], MATCH(SUMIFS(Table15[Unique ID],Table15[System-Owned Portion],E2725,Table15[If Material Anything Other than "Lead" in Column E,Was Material Ever Previously Lead?],G2725,Table15[Customer-Owned Portion],O2725),Table15[Unique ID],0),0)))</f>
        <v>Non-lead</v>
      </c>
      <c r="X2725"/>
    </row>
    <row r="2726" spans="2:24" ht="29" x14ac:dyDescent="0.35">
      <c r="B2726" s="146"/>
      <c r="C2726" s="31" t="s">
        <v>1244</v>
      </c>
      <c r="D2726" s="31"/>
      <c r="E2726" s="44" t="s">
        <v>3284</v>
      </c>
      <c r="F2726" s="43" t="s">
        <v>41</v>
      </c>
      <c r="G2726" s="84" t="s">
        <v>3249</v>
      </c>
      <c r="H2726" s="31">
        <v>2007</v>
      </c>
      <c r="I2726" s="207" t="s">
        <v>3338</v>
      </c>
      <c r="J2726" s="84" t="s">
        <v>3270</v>
      </c>
      <c r="K2726" s="31" t="s">
        <v>41</v>
      </c>
      <c r="L2726" s="31"/>
      <c r="M2726" s="169"/>
      <c r="N2726" s="148"/>
      <c r="O2726" s="106" t="s">
        <v>3284</v>
      </c>
      <c r="P2726" s="43">
        <v>2007</v>
      </c>
      <c r="Q2726" s="207" t="s">
        <v>3338</v>
      </c>
      <c r="R2726" s="84" t="s">
        <v>3270</v>
      </c>
      <c r="S2726" s="31" t="s">
        <v>41</v>
      </c>
      <c r="T2726" s="31"/>
      <c r="U2726" s="169"/>
      <c r="V2726" s="150"/>
      <c r="W2726" s="141" t="str" cm="1">
        <f t="array" ref="W2726">IF(SUM(LEN(B2726:V2726))=0,"",IF(OR(OR(ISBLANK(F2726),SUM(LEN(C2726),LEN(D2726))=0),AND(NOT(E2726="Unknown"),ISBLANK(J2726)),AND(NOT(O2726="Unknown"),ISBLANK(R2726))),"Missing Information", INDEX(Table15[Entire Service Line Classification], MATCH(SUMIFS(Table15[Unique ID],Table15[System-Owned Portion],E2726,Table15[If Material Anything Other than "Lead" in Column E,Was Material Ever Previously Lead?],G2726,Table15[Customer-Owned Portion],O2726),Table15[Unique ID],0),0)))</f>
        <v>Non-lead</v>
      </c>
      <c r="X2726"/>
    </row>
    <row r="2727" spans="2:24" ht="29" x14ac:dyDescent="0.35">
      <c r="B2727" s="146"/>
      <c r="C2727" s="31" t="s">
        <v>1245</v>
      </c>
      <c r="D2727" s="31"/>
      <c r="E2727" s="44" t="s">
        <v>3284</v>
      </c>
      <c r="F2727" s="43" t="s">
        <v>41</v>
      </c>
      <c r="G2727" s="84" t="s">
        <v>3249</v>
      </c>
      <c r="H2727" s="31">
        <v>2007</v>
      </c>
      <c r="I2727" s="207" t="s">
        <v>3338</v>
      </c>
      <c r="J2727" s="84" t="s">
        <v>3270</v>
      </c>
      <c r="K2727" s="31" t="s">
        <v>41</v>
      </c>
      <c r="L2727" s="31"/>
      <c r="M2727" s="169"/>
      <c r="N2727" s="148"/>
      <c r="O2727" s="106" t="s">
        <v>3284</v>
      </c>
      <c r="P2727" s="43">
        <v>2007</v>
      </c>
      <c r="Q2727" s="207" t="s">
        <v>3338</v>
      </c>
      <c r="R2727" s="84" t="s">
        <v>3270</v>
      </c>
      <c r="S2727" s="31" t="s">
        <v>41</v>
      </c>
      <c r="T2727" s="31"/>
      <c r="U2727" s="169"/>
      <c r="V2727" s="150"/>
      <c r="W2727" s="141" t="str" cm="1">
        <f t="array" ref="W2727">IF(SUM(LEN(B2727:V2727))=0,"",IF(OR(OR(ISBLANK(F2727),SUM(LEN(C2727),LEN(D2727))=0),AND(NOT(E2727="Unknown"),ISBLANK(J2727)),AND(NOT(O2727="Unknown"),ISBLANK(R2727))),"Missing Information", INDEX(Table15[Entire Service Line Classification], MATCH(SUMIFS(Table15[Unique ID],Table15[System-Owned Portion],E2727,Table15[If Material Anything Other than "Lead" in Column E,Was Material Ever Previously Lead?],G2727,Table15[Customer-Owned Portion],O2727),Table15[Unique ID],0),0)))</f>
        <v>Non-lead</v>
      </c>
      <c r="X2727"/>
    </row>
    <row r="2728" spans="2:24" x14ac:dyDescent="0.35">
      <c r="B2728" s="146"/>
      <c r="C2728" s="31" t="s">
        <v>1246</v>
      </c>
      <c r="D2728" s="31"/>
      <c r="E2728" s="44" t="s">
        <v>3203</v>
      </c>
      <c r="F2728" s="43" t="s">
        <v>3283</v>
      </c>
      <c r="G2728" s="84" t="s">
        <v>3249</v>
      </c>
      <c r="H2728" s="31">
        <v>1978</v>
      </c>
      <c r="I2728" s="207" t="s">
        <v>3338</v>
      </c>
      <c r="J2728" s="84"/>
      <c r="K2728" s="31" t="s">
        <v>41</v>
      </c>
      <c r="L2728" s="31"/>
      <c r="M2728" s="169"/>
      <c r="N2728" s="148"/>
      <c r="O2728" s="106" t="s">
        <v>3203</v>
      </c>
      <c r="P2728" s="43">
        <v>1978</v>
      </c>
      <c r="Q2728" s="207" t="s">
        <v>3338</v>
      </c>
      <c r="R2728" s="84" t="s">
        <v>3203</v>
      </c>
      <c r="S2728" s="31" t="s">
        <v>41</v>
      </c>
      <c r="T2728" s="31"/>
      <c r="U2728" s="169"/>
      <c r="V2728" s="150"/>
      <c r="W2728" s="141" t="str" cm="1">
        <f t="array" ref="W2728">IF(SUM(LEN(B2728:V2728))=0,"",IF(OR(OR(ISBLANK(F2728),SUM(LEN(C2728),LEN(D2728))=0),AND(NOT(E2728="Unknown"),ISBLANK(J2728)),AND(NOT(O2728="Unknown"),ISBLANK(R2728))),"Missing Information", INDEX(Table15[Entire Service Line Classification], MATCH(SUMIFS(Table15[Unique ID],Table15[System-Owned Portion],E2728,Table15[If Material Anything Other than "Lead" in Column E,Was Material Ever Previously Lead?],G2728,Table15[Customer-Owned Portion],O2728),Table15[Unique ID],0),0)))</f>
        <v>Lead Status Unknown</v>
      </c>
      <c r="X2728"/>
    </row>
    <row r="2729" spans="2:24" ht="29" x14ac:dyDescent="0.35">
      <c r="B2729" s="146"/>
      <c r="C2729" s="31" t="s">
        <v>4891</v>
      </c>
      <c r="D2729" s="31"/>
      <c r="E2729" s="44" t="s">
        <v>3284</v>
      </c>
      <c r="F2729" s="43" t="s">
        <v>41</v>
      </c>
      <c r="G2729" s="84" t="s">
        <v>3249</v>
      </c>
      <c r="H2729" s="31">
        <v>2007</v>
      </c>
      <c r="I2729" s="207" t="s">
        <v>3338</v>
      </c>
      <c r="J2729" s="84" t="s">
        <v>3270</v>
      </c>
      <c r="K2729" s="31" t="s">
        <v>41</v>
      </c>
      <c r="L2729" s="31"/>
      <c r="M2729" s="169"/>
      <c r="N2729" s="148"/>
      <c r="O2729" s="106" t="s">
        <v>3284</v>
      </c>
      <c r="P2729" s="43">
        <v>2007</v>
      </c>
      <c r="Q2729" s="207" t="s">
        <v>3338</v>
      </c>
      <c r="R2729" s="84" t="s">
        <v>3270</v>
      </c>
      <c r="S2729" s="31" t="s">
        <v>41</v>
      </c>
      <c r="T2729" s="31"/>
      <c r="U2729" s="169"/>
      <c r="V2729" s="150"/>
      <c r="W2729" s="141" t="str" cm="1">
        <f t="array" ref="W2729">IF(SUM(LEN(B2729:V2729))=0,"",IF(OR(OR(ISBLANK(F2729),SUM(LEN(C2729),LEN(D2729))=0),AND(NOT(E2729="Unknown"),ISBLANK(J2729)),AND(NOT(O2729="Unknown"),ISBLANK(R2729))),"Missing Information", INDEX(Table15[Entire Service Line Classification], MATCH(SUMIFS(Table15[Unique ID],Table15[System-Owned Portion],E2729,Table15[If Material Anything Other than "Lead" in Column E,Was Material Ever Previously Lead?],G2729,Table15[Customer-Owned Portion],O2729),Table15[Unique ID],0),0)))</f>
        <v>Non-lead</v>
      </c>
      <c r="X2729"/>
    </row>
    <row r="2730" spans="2:24" ht="29" x14ac:dyDescent="0.35">
      <c r="B2730" s="146"/>
      <c r="C2730" s="31" t="s">
        <v>4892</v>
      </c>
      <c r="D2730" s="31"/>
      <c r="E2730" s="44" t="s">
        <v>3284</v>
      </c>
      <c r="F2730" s="43" t="s">
        <v>41</v>
      </c>
      <c r="G2730" s="84" t="s">
        <v>3249</v>
      </c>
      <c r="H2730" s="31">
        <v>2007</v>
      </c>
      <c r="I2730" s="207" t="s">
        <v>3338</v>
      </c>
      <c r="J2730" s="84" t="s">
        <v>3270</v>
      </c>
      <c r="K2730" s="31" t="s">
        <v>41</v>
      </c>
      <c r="L2730" s="31"/>
      <c r="M2730" s="169"/>
      <c r="N2730" s="148"/>
      <c r="O2730" s="106" t="s">
        <v>3284</v>
      </c>
      <c r="P2730" s="43">
        <v>2007</v>
      </c>
      <c r="Q2730" s="207" t="s">
        <v>3338</v>
      </c>
      <c r="R2730" s="84" t="s">
        <v>3270</v>
      </c>
      <c r="S2730" s="31" t="s">
        <v>41</v>
      </c>
      <c r="T2730" s="31"/>
      <c r="U2730" s="169"/>
      <c r="V2730" s="150"/>
      <c r="W2730" s="141" t="str" cm="1">
        <f t="array" ref="W2730">IF(SUM(LEN(B2730:V2730))=0,"",IF(OR(OR(ISBLANK(F2730),SUM(LEN(C2730),LEN(D2730))=0),AND(NOT(E2730="Unknown"),ISBLANK(J2730)),AND(NOT(O2730="Unknown"),ISBLANK(R2730))),"Missing Information", INDEX(Table15[Entire Service Line Classification], MATCH(SUMIFS(Table15[Unique ID],Table15[System-Owned Portion],E2730,Table15[If Material Anything Other than "Lead" in Column E,Was Material Ever Previously Lead?],G2730,Table15[Customer-Owned Portion],O2730),Table15[Unique ID],0),0)))</f>
        <v>Non-lead</v>
      </c>
      <c r="X2730"/>
    </row>
    <row r="2731" spans="2:24" ht="29" x14ac:dyDescent="0.35">
      <c r="B2731" s="146"/>
      <c r="C2731" s="31" t="s">
        <v>4893</v>
      </c>
      <c r="D2731" s="31"/>
      <c r="E2731" s="44" t="s">
        <v>3284</v>
      </c>
      <c r="F2731" s="43" t="s">
        <v>41</v>
      </c>
      <c r="G2731" s="84" t="s">
        <v>3249</v>
      </c>
      <c r="H2731" s="31">
        <v>2007</v>
      </c>
      <c r="I2731" s="207" t="s">
        <v>3338</v>
      </c>
      <c r="J2731" s="84" t="s">
        <v>3270</v>
      </c>
      <c r="K2731" s="31" t="s">
        <v>41</v>
      </c>
      <c r="L2731" s="31"/>
      <c r="M2731" s="169"/>
      <c r="N2731" s="148"/>
      <c r="O2731" s="106" t="s">
        <v>3284</v>
      </c>
      <c r="P2731" s="43">
        <v>2007</v>
      </c>
      <c r="Q2731" s="207" t="s">
        <v>3338</v>
      </c>
      <c r="R2731" s="84" t="s">
        <v>3270</v>
      </c>
      <c r="S2731" s="31" t="s">
        <v>41</v>
      </c>
      <c r="T2731" s="31"/>
      <c r="U2731" s="169"/>
      <c r="V2731" s="150"/>
      <c r="W2731" s="141" t="str" cm="1">
        <f t="array" ref="W2731">IF(SUM(LEN(B2731:V2731))=0,"",IF(OR(OR(ISBLANK(F2731),SUM(LEN(C2731),LEN(D2731))=0),AND(NOT(E2731="Unknown"),ISBLANK(J2731)),AND(NOT(O2731="Unknown"),ISBLANK(R2731))),"Missing Information", INDEX(Table15[Entire Service Line Classification], MATCH(SUMIFS(Table15[Unique ID],Table15[System-Owned Portion],E2731,Table15[If Material Anything Other than "Lead" in Column E,Was Material Ever Previously Lead?],G2731,Table15[Customer-Owned Portion],O2731),Table15[Unique ID],0),0)))</f>
        <v>Non-lead</v>
      </c>
      <c r="X2731"/>
    </row>
    <row r="2732" spans="2:24" ht="29" x14ac:dyDescent="0.35">
      <c r="B2732" s="146"/>
      <c r="C2732" s="31" t="s">
        <v>4894</v>
      </c>
      <c r="D2732" s="31"/>
      <c r="E2732" s="44" t="s">
        <v>3284</v>
      </c>
      <c r="F2732" s="43" t="s">
        <v>41</v>
      </c>
      <c r="G2732" s="84" t="s">
        <v>3249</v>
      </c>
      <c r="H2732" s="31">
        <v>2007</v>
      </c>
      <c r="I2732" s="207" t="s">
        <v>3338</v>
      </c>
      <c r="J2732" s="84" t="s">
        <v>3270</v>
      </c>
      <c r="K2732" s="31" t="s">
        <v>41</v>
      </c>
      <c r="L2732" s="31"/>
      <c r="M2732" s="169"/>
      <c r="N2732" s="148"/>
      <c r="O2732" s="106" t="s">
        <v>3284</v>
      </c>
      <c r="P2732" s="43">
        <v>2007</v>
      </c>
      <c r="Q2732" s="207" t="s">
        <v>3338</v>
      </c>
      <c r="R2732" s="84" t="s">
        <v>3270</v>
      </c>
      <c r="S2732" s="31" t="s">
        <v>41</v>
      </c>
      <c r="T2732" s="31"/>
      <c r="U2732" s="169"/>
      <c r="V2732" s="150"/>
      <c r="W2732" s="141" t="str" cm="1">
        <f t="array" ref="W2732">IF(SUM(LEN(B2732:V2732))=0,"",IF(OR(OR(ISBLANK(F2732),SUM(LEN(C2732),LEN(D2732))=0),AND(NOT(E2732="Unknown"),ISBLANK(J2732)),AND(NOT(O2732="Unknown"),ISBLANK(R2732))),"Missing Information", INDEX(Table15[Entire Service Line Classification], MATCH(SUMIFS(Table15[Unique ID],Table15[System-Owned Portion],E2732,Table15[If Material Anything Other than "Lead" in Column E,Was Material Ever Previously Lead?],G2732,Table15[Customer-Owned Portion],O2732),Table15[Unique ID],0),0)))</f>
        <v>Non-lead</v>
      </c>
      <c r="X2732"/>
    </row>
    <row r="2733" spans="2:24" ht="29" x14ac:dyDescent="0.35">
      <c r="B2733" s="146"/>
      <c r="C2733" s="31" t="s">
        <v>4895</v>
      </c>
      <c r="D2733" s="31"/>
      <c r="E2733" s="44" t="s">
        <v>3284</v>
      </c>
      <c r="F2733" s="43" t="s">
        <v>41</v>
      </c>
      <c r="G2733" s="84" t="s">
        <v>3249</v>
      </c>
      <c r="H2733" s="31">
        <v>2007</v>
      </c>
      <c r="I2733" s="207" t="s">
        <v>3338</v>
      </c>
      <c r="J2733" s="84" t="s">
        <v>3270</v>
      </c>
      <c r="K2733" s="31" t="s">
        <v>41</v>
      </c>
      <c r="L2733" s="31"/>
      <c r="M2733" s="169"/>
      <c r="N2733" s="148"/>
      <c r="O2733" s="106" t="s">
        <v>3284</v>
      </c>
      <c r="P2733" s="43">
        <v>2007</v>
      </c>
      <c r="Q2733" s="207" t="s">
        <v>3338</v>
      </c>
      <c r="R2733" s="84" t="s">
        <v>3270</v>
      </c>
      <c r="S2733" s="31" t="s">
        <v>41</v>
      </c>
      <c r="T2733" s="31"/>
      <c r="U2733" s="169"/>
      <c r="V2733" s="150"/>
      <c r="W2733" s="141" t="str" cm="1">
        <f t="array" ref="W2733">IF(SUM(LEN(B2733:V2733))=0,"",IF(OR(OR(ISBLANK(F2733),SUM(LEN(C2733),LEN(D2733))=0),AND(NOT(E2733="Unknown"),ISBLANK(J2733)),AND(NOT(O2733="Unknown"),ISBLANK(R2733))),"Missing Information", INDEX(Table15[Entire Service Line Classification], MATCH(SUMIFS(Table15[Unique ID],Table15[System-Owned Portion],E2733,Table15[If Material Anything Other than "Lead" in Column E,Was Material Ever Previously Lead?],G2733,Table15[Customer-Owned Portion],O2733),Table15[Unique ID],0),0)))</f>
        <v>Non-lead</v>
      </c>
      <c r="X2733"/>
    </row>
    <row r="2734" spans="2:24" x14ac:dyDescent="0.35">
      <c r="B2734" s="146"/>
      <c r="C2734" s="31" t="s">
        <v>1247</v>
      </c>
      <c r="D2734" s="31"/>
      <c r="E2734" s="44" t="s">
        <v>3203</v>
      </c>
      <c r="F2734" s="43" t="s">
        <v>3283</v>
      </c>
      <c r="G2734" s="84" t="s">
        <v>3249</v>
      </c>
      <c r="H2734" s="31">
        <v>1985</v>
      </c>
      <c r="I2734" s="207" t="s">
        <v>3338</v>
      </c>
      <c r="J2734" s="84"/>
      <c r="K2734" s="31" t="s">
        <v>41</v>
      </c>
      <c r="L2734" s="31"/>
      <c r="M2734" s="169"/>
      <c r="N2734" s="148"/>
      <c r="O2734" s="106" t="s">
        <v>3203</v>
      </c>
      <c r="P2734" s="43">
        <v>1985</v>
      </c>
      <c r="Q2734" s="207" t="s">
        <v>3338</v>
      </c>
      <c r="R2734" s="84" t="s">
        <v>3203</v>
      </c>
      <c r="S2734" s="31" t="s">
        <v>41</v>
      </c>
      <c r="T2734" s="31"/>
      <c r="U2734" s="169"/>
      <c r="V2734" s="150"/>
      <c r="W2734" s="141" t="str" cm="1">
        <f t="array" ref="W2734">IF(SUM(LEN(B2734:V2734))=0,"",IF(OR(OR(ISBLANK(F2734),SUM(LEN(C2734),LEN(D2734))=0),AND(NOT(E2734="Unknown"),ISBLANK(J2734)),AND(NOT(O2734="Unknown"),ISBLANK(R2734))),"Missing Information", INDEX(Table15[Entire Service Line Classification], MATCH(SUMIFS(Table15[Unique ID],Table15[System-Owned Portion],E2734,Table15[If Material Anything Other than "Lead" in Column E,Was Material Ever Previously Lead?],G2734,Table15[Customer-Owned Portion],O2734),Table15[Unique ID],0),0)))</f>
        <v>Lead Status Unknown</v>
      </c>
      <c r="X2734"/>
    </row>
    <row r="2735" spans="2:24" ht="29" x14ac:dyDescent="0.35">
      <c r="B2735" s="146"/>
      <c r="C2735" s="31" t="s">
        <v>4896</v>
      </c>
      <c r="D2735" s="31"/>
      <c r="E2735" s="44" t="s">
        <v>3284</v>
      </c>
      <c r="F2735" s="43" t="s">
        <v>41</v>
      </c>
      <c r="G2735" s="84" t="s">
        <v>3249</v>
      </c>
      <c r="H2735" s="31">
        <v>2007</v>
      </c>
      <c r="I2735" s="207" t="s">
        <v>3338</v>
      </c>
      <c r="J2735" s="84" t="s">
        <v>3270</v>
      </c>
      <c r="K2735" s="31" t="s">
        <v>41</v>
      </c>
      <c r="L2735" s="31"/>
      <c r="M2735" s="169"/>
      <c r="N2735" s="148"/>
      <c r="O2735" s="106" t="s">
        <v>3284</v>
      </c>
      <c r="P2735" s="43">
        <v>2007</v>
      </c>
      <c r="Q2735" s="207" t="s">
        <v>3338</v>
      </c>
      <c r="R2735" s="84" t="s">
        <v>3270</v>
      </c>
      <c r="S2735" s="31" t="s">
        <v>41</v>
      </c>
      <c r="T2735" s="31"/>
      <c r="U2735" s="169"/>
      <c r="V2735" s="150"/>
      <c r="W2735" s="141" t="str" cm="1">
        <f t="array" ref="W2735">IF(SUM(LEN(B2735:V2735))=0,"",IF(OR(OR(ISBLANK(F2735),SUM(LEN(C2735),LEN(D2735))=0),AND(NOT(E2735="Unknown"),ISBLANK(J2735)),AND(NOT(O2735="Unknown"),ISBLANK(R2735))),"Missing Information", INDEX(Table15[Entire Service Line Classification], MATCH(SUMIFS(Table15[Unique ID],Table15[System-Owned Portion],E2735,Table15[If Material Anything Other than "Lead" in Column E,Was Material Ever Previously Lead?],G2735,Table15[Customer-Owned Portion],O2735),Table15[Unique ID],0),0)))</f>
        <v>Non-lead</v>
      </c>
      <c r="X2735"/>
    </row>
    <row r="2736" spans="2:24" ht="29" x14ac:dyDescent="0.35">
      <c r="B2736" s="146"/>
      <c r="C2736" s="31" t="s">
        <v>4897</v>
      </c>
      <c r="D2736" s="31"/>
      <c r="E2736" s="44" t="s">
        <v>3284</v>
      </c>
      <c r="F2736" s="43" t="s">
        <v>41</v>
      </c>
      <c r="G2736" s="84" t="s">
        <v>3249</v>
      </c>
      <c r="H2736" s="31">
        <v>2007</v>
      </c>
      <c r="I2736" s="207" t="s">
        <v>3338</v>
      </c>
      <c r="J2736" s="84" t="s">
        <v>3270</v>
      </c>
      <c r="K2736" s="31" t="s">
        <v>41</v>
      </c>
      <c r="L2736" s="31"/>
      <c r="M2736" s="169"/>
      <c r="N2736" s="148"/>
      <c r="O2736" s="106" t="s">
        <v>3284</v>
      </c>
      <c r="P2736" s="43">
        <v>2007</v>
      </c>
      <c r="Q2736" s="207" t="s">
        <v>3338</v>
      </c>
      <c r="R2736" s="84" t="s">
        <v>3270</v>
      </c>
      <c r="S2736" s="31" t="s">
        <v>41</v>
      </c>
      <c r="T2736" s="31"/>
      <c r="U2736" s="169"/>
      <c r="V2736" s="150"/>
      <c r="W2736" s="141" t="str" cm="1">
        <f t="array" ref="W2736">IF(SUM(LEN(B2736:V2736))=0,"",IF(OR(OR(ISBLANK(F2736),SUM(LEN(C2736),LEN(D2736))=0),AND(NOT(E2736="Unknown"),ISBLANK(J2736)),AND(NOT(O2736="Unknown"),ISBLANK(R2736))),"Missing Information", INDEX(Table15[Entire Service Line Classification], MATCH(SUMIFS(Table15[Unique ID],Table15[System-Owned Portion],E2736,Table15[If Material Anything Other than "Lead" in Column E,Was Material Ever Previously Lead?],G2736,Table15[Customer-Owned Portion],O2736),Table15[Unique ID],0),0)))</f>
        <v>Non-lead</v>
      </c>
      <c r="X2736"/>
    </row>
    <row r="2737" spans="2:24" ht="29" x14ac:dyDescent="0.35">
      <c r="B2737" s="146"/>
      <c r="C2737" s="31" t="s">
        <v>4898</v>
      </c>
      <c r="D2737" s="31"/>
      <c r="E2737" s="44" t="s">
        <v>3284</v>
      </c>
      <c r="F2737" s="43" t="s">
        <v>41</v>
      </c>
      <c r="G2737" s="84" t="s">
        <v>3249</v>
      </c>
      <c r="H2737" s="31">
        <v>2007</v>
      </c>
      <c r="I2737" s="207" t="s">
        <v>3338</v>
      </c>
      <c r="J2737" s="84" t="s">
        <v>3270</v>
      </c>
      <c r="K2737" s="31" t="s">
        <v>41</v>
      </c>
      <c r="L2737" s="31"/>
      <c r="M2737" s="169"/>
      <c r="N2737" s="148"/>
      <c r="O2737" s="106" t="s">
        <v>3284</v>
      </c>
      <c r="P2737" s="43">
        <v>2007</v>
      </c>
      <c r="Q2737" s="207" t="s">
        <v>3338</v>
      </c>
      <c r="R2737" s="84" t="s">
        <v>3270</v>
      </c>
      <c r="S2737" s="31" t="s">
        <v>41</v>
      </c>
      <c r="T2737" s="31"/>
      <c r="U2737" s="169"/>
      <c r="V2737" s="150"/>
      <c r="W2737" s="141" t="str" cm="1">
        <f t="array" ref="W2737">IF(SUM(LEN(B2737:V2737))=0,"",IF(OR(OR(ISBLANK(F2737),SUM(LEN(C2737),LEN(D2737))=0),AND(NOT(E2737="Unknown"),ISBLANK(J2737)),AND(NOT(O2737="Unknown"),ISBLANK(R2737))),"Missing Information", INDEX(Table15[Entire Service Line Classification], MATCH(SUMIFS(Table15[Unique ID],Table15[System-Owned Portion],E2737,Table15[If Material Anything Other than "Lead" in Column E,Was Material Ever Previously Lead?],G2737,Table15[Customer-Owned Portion],O2737),Table15[Unique ID],0),0)))</f>
        <v>Non-lead</v>
      </c>
      <c r="X2737"/>
    </row>
    <row r="2738" spans="2:24" ht="29" x14ac:dyDescent="0.35">
      <c r="B2738" s="146"/>
      <c r="C2738" s="31" t="s">
        <v>4899</v>
      </c>
      <c r="D2738" s="31"/>
      <c r="E2738" s="44" t="s">
        <v>3284</v>
      </c>
      <c r="F2738" s="43" t="s">
        <v>41</v>
      </c>
      <c r="G2738" s="84" t="s">
        <v>3249</v>
      </c>
      <c r="H2738" s="31">
        <v>2007</v>
      </c>
      <c r="I2738" s="207" t="s">
        <v>3341</v>
      </c>
      <c r="J2738" s="84" t="s">
        <v>3270</v>
      </c>
      <c r="K2738" s="31" t="s">
        <v>41</v>
      </c>
      <c r="L2738" s="31"/>
      <c r="M2738" s="169"/>
      <c r="N2738" s="148"/>
      <c r="O2738" s="106" t="s">
        <v>3284</v>
      </c>
      <c r="P2738" s="43">
        <v>2007</v>
      </c>
      <c r="Q2738" s="207" t="s">
        <v>3341</v>
      </c>
      <c r="R2738" s="84" t="s">
        <v>3270</v>
      </c>
      <c r="S2738" s="31" t="s">
        <v>41</v>
      </c>
      <c r="T2738" s="31"/>
      <c r="U2738" s="169"/>
      <c r="V2738" s="150"/>
      <c r="W2738" s="141" t="str" cm="1">
        <f t="array" ref="W2738">IF(SUM(LEN(B2738:V2738))=0,"",IF(OR(OR(ISBLANK(F2738),SUM(LEN(C2738),LEN(D2738))=0),AND(NOT(E2738="Unknown"),ISBLANK(J2738)),AND(NOT(O2738="Unknown"),ISBLANK(R2738))),"Missing Information", INDEX(Table15[Entire Service Line Classification], MATCH(SUMIFS(Table15[Unique ID],Table15[System-Owned Portion],E2738,Table15[If Material Anything Other than "Lead" in Column E,Was Material Ever Previously Lead?],G2738,Table15[Customer-Owned Portion],O2738),Table15[Unique ID],0),0)))</f>
        <v>Non-lead</v>
      </c>
      <c r="X2738"/>
    </row>
    <row r="2739" spans="2:24" ht="29" x14ac:dyDescent="0.35">
      <c r="B2739" s="146"/>
      <c r="C2739" s="31" t="s">
        <v>4900</v>
      </c>
      <c r="D2739" s="31"/>
      <c r="E2739" s="44" t="s">
        <v>3284</v>
      </c>
      <c r="F2739" s="43" t="s">
        <v>41</v>
      </c>
      <c r="G2739" s="84" t="s">
        <v>3249</v>
      </c>
      <c r="H2739" s="31">
        <v>2007</v>
      </c>
      <c r="I2739" s="207" t="s">
        <v>3338</v>
      </c>
      <c r="J2739" s="84" t="s">
        <v>3270</v>
      </c>
      <c r="K2739" s="31" t="s">
        <v>41</v>
      </c>
      <c r="L2739" s="31"/>
      <c r="M2739" s="169"/>
      <c r="N2739" s="148"/>
      <c r="O2739" s="106" t="s">
        <v>3284</v>
      </c>
      <c r="P2739" s="43">
        <v>2007</v>
      </c>
      <c r="Q2739" s="207" t="s">
        <v>3338</v>
      </c>
      <c r="R2739" s="84" t="s">
        <v>3270</v>
      </c>
      <c r="S2739" s="31" t="s">
        <v>41</v>
      </c>
      <c r="T2739" s="31"/>
      <c r="U2739" s="169"/>
      <c r="V2739" s="150"/>
      <c r="W2739" s="141" t="str" cm="1">
        <f t="array" ref="W2739">IF(SUM(LEN(B2739:V2739))=0,"",IF(OR(OR(ISBLANK(F2739),SUM(LEN(C2739),LEN(D2739))=0),AND(NOT(E2739="Unknown"),ISBLANK(J2739)),AND(NOT(O2739="Unknown"),ISBLANK(R2739))),"Missing Information", INDEX(Table15[Entire Service Line Classification], MATCH(SUMIFS(Table15[Unique ID],Table15[System-Owned Portion],E2739,Table15[If Material Anything Other than "Lead" in Column E,Was Material Ever Previously Lead?],G2739,Table15[Customer-Owned Portion],O2739),Table15[Unique ID],0),0)))</f>
        <v>Non-lead</v>
      </c>
      <c r="X2739"/>
    </row>
    <row r="2740" spans="2:24" x14ac:dyDescent="0.35">
      <c r="B2740" s="146"/>
      <c r="C2740" s="31" t="s">
        <v>1248</v>
      </c>
      <c r="D2740" s="31"/>
      <c r="E2740" s="44" t="s">
        <v>3203</v>
      </c>
      <c r="F2740" s="43" t="s">
        <v>3283</v>
      </c>
      <c r="G2740" s="84" t="s">
        <v>3249</v>
      </c>
      <c r="H2740" s="31">
        <v>1977</v>
      </c>
      <c r="I2740" s="207" t="s">
        <v>3338</v>
      </c>
      <c r="J2740" s="84"/>
      <c r="K2740" s="31" t="s">
        <v>41</v>
      </c>
      <c r="L2740" s="31"/>
      <c r="M2740" s="169"/>
      <c r="N2740" s="148"/>
      <c r="O2740" s="106" t="s">
        <v>3203</v>
      </c>
      <c r="P2740" s="43">
        <v>1977</v>
      </c>
      <c r="Q2740" s="207" t="s">
        <v>3338</v>
      </c>
      <c r="R2740" s="84" t="s">
        <v>3203</v>
      </c>
      <c r="S2740" s="31" t="s">
        <v>41</v>
      </c>
      <c r="T2740" s="31"/>
      <c r="U2740" s="169"/>
      <c r="V2740" s="150"/>
      <c r="W2740" s="141" t="str" cm="1">
        <f t="array" ref="W2740">IF(SUM(LEN(B2740:V2740))=0,"",IF(OR(OR(ISBLANK(F2740),SUM(LEN(C2740),LEN(D2740))=0),AND(NOT(E2740="Unknown"),ISBLANK(J2740)),AND(NOT(O2740="Unknown"),ISBLANK(R2740))),"Missing Information", INDEX(Table15[Entire Service Line Classification], MATCH(SUMIFS(Table15[Unique ID],Table15[System-Owned Portion],E2740,Table15[If Material Anything Other than "Lead" in Column E,Was Material Ever Previously Lead?],G2740,Table15[Customer-Owned Portion],O2740),Table15[Unique ID],0),0)))</f>
        <v>Lead Status Unknown</v>
      </c>
      <c r="X2740"/>
    </row>
    <row r="2741" spans="2:24" ht="29" x14ac:dyDescent="0.35">
      <c r="B2741" s="146"/>
      <c r="C2741" s="31" t="s">
        <v>1249</v>
      </c>
      <c r="D2741" s="31"/>
      <c r="E2741" s="44" t="s">
        <v>3284</v>
      </c>
      <c r="F2741" s="43" t="s">
        <v>41</v>
      </c>
      <c r="G2741" s="84" t="s">
        <v>3249</v>
      </c>
      <c r="H2741" s="31">
        <v>2007</v>
      </c>
      <c r="I2741" s="207" t="s">
        <v>3341</v>
      </c>
      <c r="J2741" s="84" t="s">
        <v>3270</v>
      </c>
      <c r="K2741" s="31" t="s">
        <v>41</v>
      </c>
      <c r="L2741" s="31"/>
      <c r="M2741" s="169"/>
      <c r="N2741" s="148"/>
      <c r="O2741" s="106" t="s">
        <v>3284</v>
      </c>
      <c r="P2741" s="43">
        <v>2007</v>
      </c>
      <c r="Q2741" s="207" t="s">
        <v>3341</v>
      </c>
      <c r="R2741" s="84" t="s">
        <v>3270</v>
      </c>
      <c r="S2741" s="31" t="s">
        <v>41</v>
      </c>
      <c r="T2741" s="31"/>
      <c r="U2741" s="169"/>
      <c r="V2741" s="150"/>
      <c r="W2741" s="141" t="str" cm="1">
        <f t="array" ref="W2741">IF(SUM(LEN(B2741:V2741))=0,"",IF(OR(OR(ISBLANK(F2741),SUM(LEN(C2741),LEN(D2741))=0),AND(NOT(E2741="Unknown"),ISBLANK(J2741)),AND(NOT(O2741="Unknown"),ISBLANK(R2741))),"Missing Information", INDEX(Table15[Entire Service Line Classification], MATCH(SUMIFS(Table15[Unique ID],Table15[System-Owned Portion],E2741,Table15[If Material Anything Other than "Lead" in Column E,Was Material Ever Previously Lead?],G2741,Table15[Customer-Owned Portion],O2741),Table15[Unique ID],0),0)))</f>
        <v>Non-lead</v>
      </c>
      <c r="X2741"/>
    </row>
    <row r="2742" spans="2:24" x14ac:dyDescent="0.35">
      <c r="B2742" s="146"/>
      <c r="C2742" s="31" t="s">
        <v>1250</v>
      </c>
      <c r="D2742" s="31"/>
      <c r="E2742" s="44" t="s">
        <v>3203</v>
      </c>
      <c r="F2742" s="43" t="s">
        <v>3283</v>
      </c>
      <c r="G2742" s="84" t="s">
        <v>3249</v>
      </c>
      <c r="H2742" s="31">
        <v>1978</v>
      </c>
      <c r="I2742" s="207" t="s">
        <v>3338</v>
      </c>
      <c r="J2742" s="84"/>
      <c r="K2742" s="31" t="s">
        <v>41</v>
      </c>
      <c r="L2742" s="31"/>
      <c r="M2742" s="169"/>
      <c r="N2742" s="148"/>
      <c r="O2742" s="106" t="s">
        <v>3203</v>
      </c>
      <c r="P2742" s="43">
        <v>1978</v>
      </c>
      <c r="Q2742" s="207" t="s">
        <v>3338</v>
      </c>
      <c r="R2742" s="84" t="s">
        <v>3203</v>
      </c>
      <c r="S2742" s="31" t="s">
        <v>41</v>
      </c>
      <c r="T2742" s="31"/>
      <c r="U2742" s="169"/>
      <c r="V2742" s="150"/>
      <c r="W2742" s="141" t="str" cm="1">
        <f t="array" ref="W2742">IF(SUM(LEN(B2742:V2742))=0,"",IF(OR(OR(ISBLANK(F2742),SUM(LEN(C2742),LEN(D2742))=0),AND(NOT(E2742="Unknown"),ISBLANK(J2742)),AND(NOT(O2742="Unknown"),ISBLANK(R2742))),"Missing Information", INDEX(Table15[Entire Service Line Classification], MATCH(SUMIFS(Table15[Unique ID],Table15[System-Owned Portion],E2742,Table15[If Material Anything Other than "Lead" in Column E,Was Material Ever Previously Lead?],G2742,Table15[Customer-Owned Portion],O2742),Table15[Unique ID],0),0)))</f>
        <v>Lead Status Unknown</v>
      </c>
      <c r="X2742"/>
    </row>
    <row r="2743" spans="2:24" ht="29" x14ac:dyDescent="0.35">
      <c r="B2743" s="146"/>
      <c r="C2743" s="31" t="s">
        <v>4901</v>
      </c>
      <c r="D2743" s="31"/>
      <c r="E2743" s="44" t="s">
        <v>3284</v>
      </c>
      <c r="F2743" s="43" t="s">
        <v>41</v>
      </c>
      <c r="G2743" s="84" t="s">
        <v>3249</v>
      </c>
      <c r="H2743" s="31">
        <v>2008</v>
      </c>
      <c r="I2743" s="207" t="s">
        <v>3338</v>
      </c>
      <c r="J2743" s="84" t="s">
        <v>3270</v>
      </c>
      <c r="K2743" s="31" t="s">
        <v>41</v>
      </c>
      <c r="L2743" s="31"/>
      <c r="M2743" s="169"/>
      <c r="N2743" s="148"/>
      <c r="O2743" s="106" t="s">
        <v>3284</v>
      </c>
      <c r="P2743" s="43">
        <v>2008</v>
      </c>
      <c r="Q2743" s="207" t="s">
        <v>3338</v>
      </c>
      <c r="R2743" s="84" t="s">
        <v>3270</v>
      </c>
      <c r="S2743" s="31" t="s">
        <v>41</v>
      </c>
      <c r="T2743" s="31"/>
      <c r="U2743" s="169"/>
      <c r="V2743" s="150"/>
      <c r="W2743" s="141" t="str" cm="1">
        <f t="array" ref="W2743">IF(SUM(LEN(B2743:V2743))=0,"",IF(OR(OR(ISBLANK(F2743),SUM(LEN(C2743),LEN(D2743))=0),AND(NOT(E2743="Unknown"),ISBLANK(J2743)),AND(NOT(O2743="Unknown"),ISBLANK(R2743))),"Missing Information", INDEX(Table15[Entire Service Line Classification], MATCH(SUMIFS(Table15[Unique ID],Table15[System-Owned Portion],E2743,Table15[If Material Anything Other than "Lead" in Column E,Was Material Ever Previously Lead?],G2743,Table15[Customer-Owned Portion],O2743),Table15[Unique ID],0),0)))</f>
        <v>Non-lead</v>
      </c>
      <c r="X2743"/>
    </row>
    <row r="2744" spans="2:24" ht="29" x14ac:dyDescent="0.35">
      <c r="B2744" s="146"/>
      <c r="C2744" s="31" t="s">
        <v>1251</v>
      </c>
      <c r="D2744" s="31"/>
      <c r="E2744" s="44" t="s">
        <v>3284</v>
      </c>
      <c r="F2744" s="43" t="s">
        <v>41</v>
      </c>
      <c r="G2744" s="84" t="s">
        <v>3249</v>
      </c>
      <c r="H2744" s="31">
        <v>2009</v>
      </c>
      <c r="I2744" s="207" t="s">
        <v>3338</v>
      </c>
      <c r="J2744" s="84" t="s">
        <v>3270</v>
      </c>
      <c r="K2744" s="31" t="s">
        <v>41</v>
      </c>
      <c r="L2744" s="31"/>
      <c r="M2744" s="169"/>
      <c r="N2744" s="148"/>
      <c r="O2744" s="106" t="s">
        <v>3284</v>
      </c>
      <c r="P2744" s="43">
        <v>2009</v>
      </c>
      <c r="Q2744" s="207" t="s">
        <v>3338</v>
      </c>
      <c r="R2744" s="84" t="s">
        <v>3270</v>
      </c>
      <c r="S2744" s="31" t="s">
        <v>41</v>
      </c>
      <c r="T2744" s="31"/>
      <c r="U2744" s="169"/>
      <c r="V2744" s="150"/>
      <c r="W2744" s="141" t="str" cm="1">
        <f t="array" ref="W2744">IF(SUM(LEN(B2744:V2744))=0,"",IF(OR(OR(ISBLANK(F2744),SUM(LEN(C2744),LEN(D2744))=0),AND(NOT(E2744="Unknown"),ISBLANK(J2744)),AND(NOT(O2744="Unknown"),ISBLANK(R2744))),"Missing Information", INDEX(Table15[Entire Service Line Classification], MATCH(SUMIFS(Table15[Unique ID],Table15[System-Owned Portion],E2744,Table15[If Material Anything Other than "Lead" in Column E,Was Material Ever Previously Lead?],G2744,Table15[Customer-Owned Portion],O2744),Table15[Unique ID],0),0)))</f>
        <v>Non-lead</v>
      </c>
      <c r="X2744"/>
    </row>
    <row r="2745" spans="2:24" ht="29" x14ac:dyDescent="0.35">
      <c r="B2745" s="146"/>
      <c r="C2745" s="31" t="s">
        <v>1252</v>
      </c>
      <c r="D2745" s="31"/>
      <c r="E2745" s="44" t="s">
        <v>3284</v>
      </c>
      <c r="F2745" s="43" t="s">
        <v>41</v>
      </c>
      <c r="G2745" s="84" t="s">
        <v>3249</v>
      </c>
      <c r="H2745" s="31">
        <v>2009</v>
      </c>
      <c r="I2745" s="207" t="s">
        <v>3338</v>
      </c>
      <c r="J2745" s="84" t="s">
        <v>3270</v>
      </c>
      <c r="K2745" s="31" t="s">
        <v>41</v>
      </c>
      <c r="L2745" s="31"/>
      <c r="M2745" s="169"/>
      <c r="N2745" s="148"/>
      <c r="O2745" s="106" t="s">
        <v>3284</v>
      </c>
      <c r="P2745" s="43">
        <v>2009</v>
      </c>
      <c r="Q2745" s="207" t="s">
        <v>3338</v>
      </c>
      <c r="R2745" s="84" t="s">
        <v>3270</v>
      </c>
      <c r="S2745" s="31" t="s">
        <v>41</v>
      </c>
      <c r="T2745" s="31"/>
      <c r="U2745" s="169"/>
      <c r="V2745" s="150"/>
      <c r="W2745" s="141" t="str" cm="1">
        <f t="array" ref="W2745">IF(SUM(LEN(B2745:V2745))=0,"",IF(OR(OR(ISBLANK(F2745),SUM(LEN(C2745),LEN(D2745))=0),AND(NOT(E2745="Unknown"),ISBLANK(J2745)),AND(NOT(O2745="Unknown"),ISBLANK(R2745))),"Missing Information", INDEX(Table15[Entire Service Line Classification], MATCH(SUMIFS(Table15[Unique ID],Table15[System-Owned Portion],E2745,Table15[If Material Anything Other than "Lead" in Column E,Was Material Ever Previously Lead?],G2745,Table15[Customer-Owned Portion],O2745),Table15[Unique ID],0),0)))</f>
        <v>Non-lead</v>
      </c>
      <c r="X2745"/>
    </row>
    <row r="2746" spans="2:24" ht="29" x14ac:dyDescent="0.35">
      <c r="B2746" s="146"/>
      <c r="C2746" s="31" t="s">
        <v>1253</v>
      </c>
      <c r="D2746" s="31"/>
      <c r="E2746" s="44" t="s">
        <v>3284</v>
      </c>
      <c r="F2746" s="43" t="s">
        <v>41</v>
      </c>
      <c r="G2746" s="84" t="s">
        <v>3249</v>
      </c>
      <c r="H2746" s="31">
        <v>2009</v>
      </c>
      <c r="I2746" s="207" t="s">
        <v>3338</v>
      </c>
      <c r="J2746" s="84" t="s">
        <v>3270</v>
      </c>
      <c r="K2746" s="31" t="s">
        <v>41</v>
      </c>
      <c r="L2746" s="31"/>
      <c r="M2746" s="169"/>
      <c r="N2746" s="148"/>
      <c r="O2746" s="106" t="s">
        <v>3284</v>
      </c>
      <c r="P2746" s="43">
        <v>2009</v>
      </c>
      <c r="Q2746" s="207" t="s">
        <v>3338</v>
      </c>
      <c r="R2746" s="84" t="s">
        <v>3270</v>
      </c>
      <c r="S2746" s="31" t="s">
        <v>41</v>
      </c>
      <c r="T2746" s="31"/>
      <c r="U2746" s="169"/>
      <c r="V2746" s="150"/>
      <c r="W2746" s="141" t="str" cm="1">
        <f t="array" ref="W2746">IF(SUM(LEN(B2746:V2746))=0,"",IF(OR(OR(ISBLANK(F2746),SUM(LEN(C2746),LEN(D2746))=0),AND(NOT(E2746="Unknown"),ISBLANK(J2746)),AND(NOT(O2746="Unknown"),ISBLANK(R2746))),"Missing Information", INDEX(Table15[Entire Service Line Classification], MATCH(SUMIFS(Table15[Unique ID],Table15[System-Owned Portion],E2746,Table15[If Material Anything Other than "Lead" in Column E,Was Material Ever Previously Lead?],G2746,Table15[Customer-Owned Portion],O2746),Table15[Unique ID],0),0)))</f>
        <v>Non-lead</v>
      </c>
      <c r="X2746"/>
    </row>
    <row r="2747" spans="2:24" ht="29" x14ac:dyDescent="0.35">
      <c r="B2747" s="146"/>
      <c r="C2747" s="31" t="s">
        <v>1254</v>
      </c>
      <c r="D2747" s="31"/>
      <c r="E2747" s="44" t="s">
        <v>3284</v>
      </c>
      <c r="F2747" s="43" t="s">
        <v>41</v>
      </c>
      <c r="G2747" s="84" t="s">
        <v>3249</v>
      </c>
      <c r="H2747" s="31">
        <v>2009</v>
      </c>
      <c r="I2747" s="207" t="s">
        <v>3338</v>
      </c>
      <c r="J2747" s="84" t="s">
        <v>3270</v>
      </c>
      <c r="K2747" s="31" t="s">
        <v>41</v>
      </c>
      <c r="L2747" s="31"/>
      <c r="M2747" s="169"/>
      <c r="N2747" s="148"/>
      <c r="O2747" s="106" t="s">
        <v>3284</v>
      </c>
      <c r="P2747" s="43">
        <v>2009</v>
      </c>
      <c r="Q2747" s="207" t="s">
        <v>3338</v>
      </c>
      <c r="R2747" s="84" t="s">
        <v>3270</v>
      </c>
      <c r="S2747" s="31" t="s">
        <v>41</v>
      </c>
      <c r="T2747" s="31"/>
      <c r="U2747" s="169"/>
      <c r="V2747" s="150"/>
      <c r="W2747" s="141" t="str" cm="1">
        <f t="array" ref="W2747">IF(SUM(LEN(B2747:V2747))=0,"",IF(OR(OR(ISBLANK(F2747),SUM(LEN(C2747),LEN(D2747))=0),AND(NOT(E2747="Unknown"),ISBLANK(J2747)),AND(NOT(O2747="Unknown"),ISBLANK(R2747))),"Missing Information", INDEX(Table15[Entire Service Line Classification], MATCH(SUMIFS(Table15[Unique ID],Table15[System-Owned Portion],E2747,Table15[If Material Anything Other than "Lead" in Column E,Was Material Ever Previously Lead?],G2747,Table15[Customer-Owned Portion],O2747),Table15[Unique ID],0),0)))</f>
        <v>Non-lead</v>
      </c>
      <c r="X2747"/>
    </row>
    <row r="2748" spans="2:24" ht="29" x14ac:dyDescent="0.35">
      <c r="B2748" s="146"/>
      <c r="C2748" s="31" t="s">
        <v>1255</v>
      </c>
      <c r="D2748" s="31"/>
      <c r="E2748" s="44" t="s">
        <v>3284</v>
      </c>
      <c r="F2748" s="43" t="s">
        <v>41</v>
      </c>
      <c r="G2748" s="84" t="s">
        <v>3249</v>
      </c>
      <c r="H2748" s="31">
        <v>2009</v>
      </c>
      <c r="I2748" s="207" t="s">
        <v>3338</v>
      </c>
      <c r="J2748" s="84" t="s">
        <v>3270</v>
      </c>
      <c r="K2748" s="31" t="s">
        <v>41</v>
      </c>
      <c r="L2748" s="31"/>
      <c r="M2748" s="169"/>
      <c r="N2748" s="148"/>
      <c r="O2748" s="106" t="s">
        <v>3284</v>
      </c>
      <c r="P2748" s="43">
        <v>2009</v>
      </c>
      <c r="Q2748" s="207" t="s">
        <v>3338</v>
      </c>
      <c r="R2748" s="84" t="s">
        <v>3270</v>
      </c>
      <c r="S2748" s="31" t="s">
        <v>41</v>
      </c>
      <c r="T2748" s="31"/>
      <c r="U2748" s="169"/>
      <c r="V2748" s="150"/>
      <c r="W2748" s="141" t="str" cm="1">
        <f t="array" ref="W2748">IF(SUM(LEN(B2748:V2748))=0,"",IF(OR(OR(ISBLANK(F2748),SUM(LEN(C2748),LEN(D2748))=0),AND(NOT(E2748="Unknown"),ISBLANK(J2748)),AND(NOT(O2748="Unknown"),ISBLANK(R2748))),"Missing Information", INDEX(Table15[Entire Service Line Classification], MATCH(SUMIFS(Table15[Unique ID],Table15[System-Owned Portion],E2748,Table15[If Material Anything Other than "Lead" in Column E,Was Material Ever Previously Lead?],G2748,Table15[Customer-Owned Portion],O2748),Table15[Unique ID],0),0)))</f>
        <v>Non-lead</v>
      </c>
      <c r="X2748"/>
    </row>
    <row r="2749" spans="2:24" ht="29" x14ac:dyDescent="0.35">
      <c r="B2749" s="146"/>
      <c r="C2749" s="31" t="s">
        <v>1256</v>
      </c>
      <c r="D2749" s="31"/>
      <c r="E2749" s="44" t="s">
        <v>3284</v>
      </c>
      <c r="F2749" s="43" t="s">
        <v>41</v>
      </c>
      <c r="G2749" s="84" t="s">
        <v>3249</v>
      </c>
      <c r="H2749" s="31">
        <v>2007</v>
      </c>
      <c r="I2749" s="207" t="s">
        <v>3338</v>
      </c>
      <c r="J2749" s="84" t="s">
        <v>3270</v>
      </c>
      <c r="K2749" s="31" t="s">
        <v>41</v>
      </c>
      <c r="L2749" s="31"/>
      <c r="M2749" s="169"/>
      <c r="N2749" s="148"/>
      <c r="O2749" s="106" t="s">
        <v>3284</v>
      </c>
      <c r="P2749" s="43">
        <v>2007</v>
      </c>
      <c r="Q2749" s="207" t="s">
        <v>3338</v>
      </c>
      <c r="R2749" s="84" t="s">
        <v>3270</v>
      </c>
      <c r="S2749" s="31" t="s">
        <v>41</v>
      </c>
      <c r="T2749" s="31"/>
      <c r="U2749" s="169"/>
      <c r="V2749" s="150"/>
      <c r="W2749" s="141" t="str" cm="1">
        <f t="array" ref="W2749">IF(SUM(LEN(B2749:V2749))=0,"",IF(OR(OR(ISBLANK(F2749),SUM(LEN(C2749),LEN(D2749))=0),AND(NOT(E2749="Unknown"),ISBLANK(J2749)),AND(NOT(O2749="Unknown"),ISBLANK(R2749))),"Missing Information", INDEX(Table15[Entire Service Line Classification], MATCH(SUMIFS(Table15[Unique ID],Table15[System-Owned Portion],E2749,Table15[If Material Anything Other than "Lead" in Column E,Was Material Ever Previously Lead?],G2749,Table15[Customer-Owned Portion],O2749),Table15[Unique ID],0),0)))</f>
        <v>Non-lead</v>
      </c>
      <c r="X2749"/>
    </row>
    <row r="2750" spans="2:24" ht="29" x14ac:dyDescent="0.35">
      <c r="B2750" s="146"/>
      <c r="C2750" s="31" t="s">
        <v>1257</v>
      </c>
      <c r="D2750" s="31"/>
      <c r="E2750" s="44" t="s">
        <v>3284</v>
      </c>
      <c r="F2750" s="43" t="s">
        <v>41</v>
      </c>
      <c r="G2750" s="84" t="s">
        <v>3249</v>
      </c>
      <c r="H2750" s="31">
        <v>2009</v>
      </c>
      <c r="I2750" s="207" t="s">
        <v>3338</v>
      </c>
      <c r="J2750" s="84" t="s">
        <v>3270</v>
      </c>
      <c r="K2750" s="31" t="s">
        <v>41</v>
      </c>
      <c r="L2750" s="31"/>
      <c r="M2750" s="169"/>
      <c r="N2750" s="148"/>
      <c r="O2750" s="106" t="s">
        <v>3284</v>
      </c>
      <c r="P2750" s="43">
        <v>2009</v>
      </c>
      <c r="Q2750" s="207" t="s">
        <v>3338</v>
      </c>
      <c r="R2750" s="84" t="s">
        <v>3270</v>
      </c>
      <c r="S2750" s="31" t="s">
        <v>41</v>
      </c>
      <c r="T2750" s="31"/>
      <c r="U2750" s="169"/>
      <c r="V2750" s="150"/>
      <c r="W2750" s="141" t="str" cm="1">
        <f t="array" ref="W2750">IF(SUM(LEN(B2750:V2750))=0,"",IF(OR(OR(ISBLANK(F2750),SUM(LEN(C2750),LEN(D2750))=0),AND(NOT(E2750="Unknown"),ISBLANK(J2750)),AND(NOT(O2750="Unknown"),ISBLANK(R2750))),"Missing Information", INDEX(Table15[Entire Service Line Classification], MATCH(SUMIFS(Table15[Unique ID],Table15[System-Owned Portion],E2750,Table15[If Material Anything Other than "Lead" in Column E,Was Material Ever Previously Lead?],G2750,Table15[Customer-Owned Portion],O2750),Table15[Unique ID],0),0)))</f>
        <v>Non-lead</v>
      </c>
      <c r="X2750"/>
    </row>
    <row r="2751" spans="2:24" x14ac:dyDescent="0.35">
      <c r="B2751" s="146"/>
      <c r="C2751" s="31" t="s">
        <v>1258</v>
      </c>
      <c r="D2751" s="31"/>
      <c r="E2751" s="44" t="s">
        <v>3203</v>
      </c>
      <c r="F2751" s="43" t="s">
        <v>3283</v>
      </c>
      <c r="G2751" s="84" t="s">
        <v>3249</v>
      </c>
      <c r="H2751" s="31">
        <v>1985</v>
      </c>
      <c r="I2751" s="207" t="s">
        <v>3338</v>
      </c>
      <c r="J2751" s="84"/>
      <c r="K2751" s="31" t="s">
        <v>41</v>
      </c>
      <c r="L2751" s="31"/>
      <c r="M2751" s="169"/>
      <c r="N2751" s="148"/>
      <c r="O2751" s="106" t="s">
        <v>3203</v>
      </c>
      <c r="P2751" s="43">
        <v>1985</v>
      </c>
      <c r="Q2751" s="207" t="s">
        <v>3338</v>
      </c>
      <c r="R2751" s="84" t="s">
        <v>3203</v>
      </c>
      <c r="S2751" s="31" t="s">
        <v>41</v>
      </c>
      <c r="T2751" s="31"/>
      <c r="U2751" s="169"/>
      <c r="V2751" s="150"/>
      <c r="W2751" s="141" t="str" cm="1">
        <f t="array" ref="W2751">IF(SUM(LEN(B2751:V2751))=0,"",IF(OR(OR(ISBLANK(F2751),SUM(LEN(C2751),LEN(D2751))=0),AND(NOT(E2751="Unknown"),ISBLANK(J2751)),AND(NOT(O2751="Unknown"),ISBLANK(R2751))),"Missing Information", INDEX(Table15[Entire Service Line Classification], MATCH(SUMIFS(Table15[Unique ID],Table15[System-Owned Portion],E2751,Table15[If Material Anything Other than "Lead" in Column E,Was Material Ever Previously Lead?],G2751,Table15[Customer-Owned Portion],O2751),Table15[Unique ID],0),0)))</f>
        <v>Lead Status Unknown</v>
      </c>
      <c r="X2751"/>
    </row>
    <row r="2752" spans="2:24" x14ac:dyDescent="0.35">
      <c r="B2752" s="146"/>
      <c r="C2752" s="31" t="s">
        <v>4669</v>
      </c>
      <c r="D2752" s="31"/>
      <c r="E2752" s="44" t="s">
        <v>3203</v>
      </c>
      <c r="F2752" s="43" t="s">
        <v>3283</v>
      </c>
      <c r="G2752" s="84" t="s">
        <v>3249</v>
      </c>
      <c r="H2752" s="31"/>
      <c r="I2752" s="207" t="s">
        <v>3336</v>
      </c>
      <c r="J2752" s="84"/>
      <c r="K2752" s="31" t="s">
        <v>41</v>
      </c>
      <c r="L2752" s="31"/>
      <c r="M2752" s="169"/>
      <c r="N2752" s="148"/>
      <c r="O2752" s="106" t="s">
        <v>3203</v>
      </c>
      <c r="P2752" s="43"/>
      <c r="Q2752" s="207" t="s">
        <v>3336</v>
      </c>
      <c r="R2752" s="84" t="s">
        <v>3203</v>
      </c>
      <c r="S2752" s="31" t="s">
        <v>41</v>
      </c>
      <c r="T2752" s="31"/>
      <c r="U2752" s="169"/>
      <c r="V2752" s="150"/>
      <c r="W2752" s="141" t="str" cm="1">
        <f t="array" ref="W2752">IF(SUM(LEN(B2752:V2752))=0,"",IF(OR(OR(ISBLANK(F2752),SUM(LEN(C2752),LEN(D2752))=0),AND(NOT(E2752="Unknown"),ISBLANK(J2752)),AND(NOT(O2752="Unknown"),ISBLANK(R2752))),"Missing Information", INDEX(Table15[Entire Service Line Classification], MATCH(SUMIFS(Table15[Unique ID],Table15[System-Owned Portion],E2752,Table15[If Material Anything Other than "Lead" in Column E,Was Material Ever Previously Lead?],G2752,Table15[Customer-Owned Portion],O2752),Table15[Unique ID],0),0)))</f>
        <v>Lead Status Unknown</v>
      </c>
      <c r="X2752"/>
    </row>
    <row r="2753" spans="2:24" ht="29" x14ac:dyDescent="0.35">
      <c r="B2753" s="146"/>
      <c r="C2753" s="31" t="s">
        <v>4902</v>
      </c>
      <c r="D2753" s="31"/>
      <c r="E2753" s="44" t="s">
        <v>3203</v>
      </c>
      <c r="F2753" s="43" t="s">
        <v>3283</v>
      </c>
      <c r="G2753" s="84" t="s">
        <v>3249</v>
      </c>
      <c r="H2753" s="31">
        <v>1924</v>
      </c>
      <c r="I2753" s="207" t="s">
        <v>3338</v>
      </c>
      <c r="J2753" s="84"/>
      <c r="K2753" s="31" t="s">
        <v>41</v>
      </c>
      <c r="L2753" s="31"/>
      <c r="M2753" s="169"/>
      <c r="N2753" s="148"/>
      <c r="O2753" s="106" t="s">
        <v>3203</v>
      </c>
      <c r="P2753" s="43">
        <v>1924</v>
      </c>
      <c r="Q2753" s="207" t="s">
        <v>3338</v>
      </c>
      <c r="R2753" s="84" t="s">
        <v>3203</v>
      </c>
      <c r="S2753" s="31" t="s">
        <v>41</v>
      </c>
      <c r="T2753" s="31"/>
      <c r="U2753" s="169"/>
      <c r="V2753" s="150"/>
      <c r="W2753" s="141" t="str" cm="1">
        <f t="array" ref="W2753">IF(SUM(LEN(B2753:V2753))=0,"",IF(OR(OR(ISBLANK(F2753),SUM(LEN(C2753),LEN(D2753))=0),AND(NOT(E2753="Unknown"),ISBLANK(J2753)),AND(NOT(O2753="Unknown"),ISBLANK(R2753))),"Missing Information", INDEX(Table15[Entire Service Line Classification], MATCH(SUMIFS(Table15[Unique ID],Table15[System-Owned Portion],E2753,Table15[If Material Anything Other than "Lead" in Column E,Was Material Ever Previously Lead?],G2753,Table15[Customer-Owned Portion],O2753),Table15[Unique ID],0),0)))</f>
        <v>Lead Status Unknown</v>
      </c>
      <c r="X2753"/>
    </row>
    <row r="2754" spans="2:24" ht="29" x14ac:dyDescent="0.35">
      <c r="B2754" s="146"/>
      <c r="C2754" s="31" t="s">
        <v>1259</v>
      </c>
      <c r="D2754" s="31"/>
      <c r="E2754" s="44" t="s">
        <v>3284</v>
      </c>
      <c r="F2754" s="43" t="s">
        <v>41</v>
      </c>
      <c r="G2754" s="84" t="s">
        <v>3249</v>
      </c>
      <c r="H2754" s="31">
        <v>2020</v>
      </c>
      <c r="I2754" s="207" t="s">
        <v>3338</v>
      </c>
      <c r="J2754" s="84" t="s">
        <v>3270</v>
      </c>
      <c r="K2754" s="31" t="s">
        <v>41</v>
      </c>
      <c r="L2754" s="31"/>
      <c r="M2754" s="169"/>
      <c r="N2754" s="148"/>
      <c r="O2754" s="106" t="s">
        <v>3284</v>
      </c>
      <c r="P2754" s="43">
        <v>2020</v>
      </c>
      <c r="Q2754" s="207" t="s">
        <v>3338</v>
      </c>
      <c r="R2754" s="84" t="s">
        <v>3270</v>
      </c>
      <c r="S2754" s="31" t="s">
        <v>41</v>
      </c>
      <c r="T2754" s="31"/>
      <c r="U2754" s="169"/>
      <c r="V2754" s="150"/>
      <c r="W2754" s="141" t="str" cm="1">
        <f t="array" ref="W2754">IF(SUM(LEN(B2754:V2754))=0,"",IF(OR(OR(ISBLANK(F2754),SUM(LEN(C2754),LEN(D2754))=0),AND(NOT(E2754="Unknown"),ISBLANK(J2754)),AND(NOT(O2754="Unknown"),ISBLANK(R2754))),"Missing Information", INDEX(Table15[Entire Service Line Classification], MATCH(SUMIFS(Table15[Unique ID],Table15[System-Owned Portion],E2754,Table15[If Material Anything Other than "Lead" in Column E,Was Material Ever Previously Lead?],G2754,Table15[Customer-Owned Portion],O2754),Table15[Unique ID],0),0)))</f>
        <v>Non-lead</v>
      </c>
      <c r="X2754"/>
    </row>
    <row r="2755" spans="2:24" ht="29" x14ac:dyDescent="0.35">
      <c r="B2755" s="146"/>
      <c r="C2755" s="31" t="s">
        <v>4903</v>
      </c>
      <c r="D2755" s="31"/>
      <c r="E2755" s="44" t="s">
        <v>3284</v>
      </c>
      <c r="F2755" s="43" t="s">
        <v>41</v>
      </c>
      <c r="G2755" s="84" t="s">
        <v>3249</v>
      </c>
      <c r="H2755" s="31">
        <v>2010</v>
      </c>
      <c r="I2755" s="207" t="s">
        <v>3337</v>
      </c>
      <c r="J2755" s="84" t="s">
        <v>3270</v>
      </c>
      <c r="K2755" s="31" t="s">
        <v>41</v>
      </c>
      <c r="L2755" s="31"/>
      <c r="M2755" s="169"/>
      <c r="N2755" s="148"/>
      <c r="O2755" s="106" t="s">
        <v>3284</v>
      </c>
      <c r="P2755" s="43">
        <v>2010</v>
      </c>
      <c r="Q2755" s="207" t="s">
        <v>3337</v>
      </c>
      <c r="R2755" s="84" t="s">
        <v>3270</v>
      </c>
      <c r="S2755" s="31" t="s">
        <v>41</v>
      </c>
      <c r="T2755" s="31"/>
      <c r="U2755" s="169"/>
      <c r="V2755" s="150"/>
      <c r="W2755" s="141" t="str" cm="1">
        <f t="array" ref="W2755">IF(SUM(LEN(B2755:V2755))=0,"",IF(OR(OR(ISBLANK(F2755),SUM(LEN(C2755),LEN(D2755))=0),AND(NOT(E2755="Unknown"),ISBLANK(J2755)),AND(NOT(O2755="Unknown"),ISBLANK(R2755))),"Missing Information", INDEX(Table15[Entire Service Line Classification], MATCH(SUMIFS(Table15[Unique ID],Table15[System-Owned Portion],E2755,Table15[If Material Anything Other than "Lead" in Column E,Was Material Ever Previously Lead?],G2755,Table15[Customer-Owned Portion],O2755),Table15[Unique ID],0),0)))</f>
        <v>Non-lead</v>
      </c>
      <c r="X2755"/>
    </row>
    <row r="2756" spans="2:24" x14ac:dyDescent="0.35">
      <c r="B2756" s="146"/>
      <c r="C2756" s="31" t="s">
        <v>1260</v>
      </c>
      <c r="D2756" s="31"/>
      <c r="E2756" s="44" t="s">
        <v>3203</v>
      </c>
      <c r="F2756" s="43" t="s">
        <v>3283</v>
      </c>
      <c r="G2756" s="84" t="s">
        <v>3249</v>
      </c>
      <c r="H2756" s="31">
        <v>1981</v>
      </c>
      <c r="I2756" s="207" t="s">
        <v>3338</v>
      </c>
      <c r="J2756" s="84"/>
      <c r="K2756" s="31" t="s">
        <v>41</v>
      </c>
      <c r="L2756" s="31"/>
      <c r="M2756" s="169"/>
      <c r="N2756" s="148"/>
      <c r="O2756" s="106" t="s">
        <v>3203</v>
      </c>
      <c r="P2756" s="43">
        <v>1981</v>
      </c>
      <c r="Q2756" s="207" t="s">
        <v>3338</v>
      </c>
      <c r="R2756" s="84" t="s">
        <v>3203</v>
      </c>
      <c r="S2756" s="31" t="s">
        <v>41</v>
      </c>
      <c r="T2756" s="31"/>
      <c r="U2756" s="169"/>
      <c r="V2756" s="150"/>
      <c r="W2756" s="141" t="str" cm="1">
        <f t="array" ref="W2756">IF(SUM(LEN(B2756:V2756))=0,"",IF(OR(OR(ISBLANK(F2756),SUM(LEN(C2756),LEN(D2756))=0),AND(NOT(E2756="Unknown"),ISBLANK(J2756)),AND(NOT(O2756="Unknown"),ISBLANK(R2756))),"Missing Information", INDEX(Table15[Entire Service Line Classification], MATCH(SUMIFS(Table15[Unique ID],Table15[System-Owned Portion],E2756,Table15[If Material Anything Other than "Lead" in Column E,Was Material Ever Previously Lead?],G2756,Table15[Customer-Owned Portion],O2756),Table15[Unique ID],0),0)))</f>
        <v>Lead Status Unknown</v>
      </c>
      <c r="X2756"/>
    </row>
    <row r="2757" spans="2:24" ht="29" x14ac:dyDescent="0.35">
      <c r="B2757" s="146"/>
      <c r="C2757" s="31" t="s">
        <v>1261</v>
      </c>
      <c r="D2757" s="31"/>
      <c r="E2757" s="44" t="s">
        <v>3284</v>
      </c>
      <c r="F2757" s="43" t="s">
        <v>41</v>
      </c>
      <c r="G2757" s="84" t="s">
        <v>3249</v>
      </c>
      <c r="H2757" s="31">
        <v>2007</v>
      </c>
      <c r="I2757" s="207" t="s">
        <v>3338</v>
      </c>
      <c r="J2757" s="84" t="s">
        <v>3270</v>
      </c>
      <c r="K2757" s="31" t="s">
        <v>41</v>
      </c>
      <c r="L2757" s="31"/>
      <c r="M2757" s="169"/>
      <c r="N2757" s="148"/>
      <c r="O2757" s="106" t="s">
        <v>3284</v>
      </c>
      <c r="P2757" s="43">
        <v>2007</v>
      </c>
      <c r="Q2757" s="207" t="s">
        <v>3338</v>
      </c>
      <c r="R2757" s="84" t="s">
        <v>3270</v>
      </c>
      <c r="S2757" s="31" t="s">
        <v>41</v>
      </c>
      <c r="T2757" s="31"/>
      <c r="U2757" s="169"/>
      <c r="V2757" s="150"/>
      <c r="W2757" s="141" t="str" cm="1">
        <f t="array" ref="W2757">IF(SUM(LEN(B2757:V2757))=0,"",IF(OR(OR(ISBLANK(F2757),SUM(LEN(C2757),LEN(D2757))=0),AND(NOT(E2757="Unknown"),ISBLANK(J2757)),AND(NOT(O2757="Unknown"),ISBLANK(R2757))),"Missing Information", INDEX(Table15[Entire Service Line Classification], MATCH(SUMIFS(Table15[Unique ID],Table15[System-Owned Portion],E2757,Table15[If Material Anything Other than "Lead" in Column E,Was Material Ever Previously Lead?],G2757,Table15[Customer-Owned Portion],O2757),Table15[Unique ID],0),0)))</f>
        <v>Non-lead</v>
      </c>
      <c r="X2757"/>
    </row>
    <row r="2758" spans="2:24" ht="29" x14ac:dyDescent="0.35">
      <c r="B2758" s="146"/>
      <c r="C2758" s="31" t="s">
        <v>1262</v>
      </c>
      <c r="D2758" s="31"/>
      <c r="E2758" s="44" t="s">
        <v>3284</v>
      </c>
      <c r="F2758" s="43" t="s">
        <v>41</v>
      </c>
      <c r="G2758" s="84" t="s">
        <v>3249</v>
      </c>
      <c r="H2758" s="31">
        <v>2007</v>
      </c>
      <c r="I2758" s="207" t="s">
        <v>3338</v>
      </c>
      <c r="J2758" s="84" t="s">
        <v>3270</v>
      </c>
      <c r="K2758" s="31" t="s">
        <v>41</v>
      </c>
      <c r="L2758" s="31"/>
      <c r="M2758" s="169"/>
      <c r="N2758" s="148"/>
      <c r="O2758" s="106" t="s">
        <v>3284</v>
      </c>
      <c r="P2758" s="43">
        <v>2007</v>
      </c>
      <c r="Q2758" s="207" t="s">
        <v>3338</v>
      </c>
      <c r="R2758" s="84" t="s">
        <v>3270</v>
      </c>
      <c r="S2758" s="31" t="s">
        <v>41</v>
      </c>
      <c r="T2758" s="31"/>
      <c r="U2758" s="169"/>
      <c r="V2758" s="150"/>
      <c r="W2758" s="141" t="str" cm="1">
        <f t="array" ref="W2758">IF(SUM(LEN(B2758:V2758))=0,"",IF(OR(OR(ISBLANK(F2758),SUM(LEN(C2758),LEN(D2758))=0),AND(NOT(E2758="Unknown"),ISBLANK(J2758)),AND(NOT(O2758="Unknown"),ISBLANK(R2758))),"Missing Information", INDEX(Table15[Entire Service Line Classification], MATCH(SUMIFS(Table15[Unique ID],Table15[System-Owned Portion],E2758,Table15[If Material Anything Other than "Lead" in Column E,Was Material Ever Previously Lead?],G2758,Table15[Customer-Owned Portion],O2758),Table15[Unique ID],0),0)))</f>
        <v>Non-lead</v>
      </c>
      <c r="X2758"/>
    </row>
    <row r="2759" spans="2:24" ht="29" x14ac:dyDescent="0.35">
      <c r="B2759" s="146"/>
      <c r="C2759" s="31" t="s">
        <v>1263</v>
      </c>
      <c r="D2759" s="31"/>
      <c r="E2759" s="44" t="s">
        <v>3284</v>
      </c>
      <c r="F2759" s="43" t="s">
        <v>41</v>
      </c>
      <c r="G2759" s="84" t="s">
        <v>3249</v>
      </c>
      <c r="H2759" s="31">
        <v>2007</v>
      </c>
      <c r="I2759" s="207" t="s">
        <v>3338</v>
      </c>
      <c r="J2759" s="84" t="s">
        <v>3270</v>
      </c>
      <c r="K2759" s="31" t="s">
        <v>41</v>
      </c>
      <c r="L2759" s="31"/>
      <c r="M2759" s="169"/>
      <c r="N2759" s="148"/>
      <c r="O2759" s="106" t="s">
        <v>3284</v>
      </c>
      <c r="P2759" s="43">
        <v>2007</v>
      </c>
      <c r="Q2759" s="207" t="s">
        <v>3338</v>
      </c>
      <c r="R2759" s="84" t="s">
        <v>3270</v>
      </c>
      <c r="S2759" s="31" t="s">
        <v>41</v>
      </c>
      <c r="T2759" s="31"/>
      <c r="U2759" s="169"/>
      <c r="V2759" s="150"/>
      <c r="W2759" s="141" t="str" cm="1">
        <f t="array" ref="W2759">IF(SUM(LEN(B2759:V2759))=0,"",IF(OR(OR(ISBLANK(F2759),SUM(LEN(C2759),LEN(D2759))=0),AND(NOT(E2759="Unknown"),ISBLANK(J2759)),AND(NOT(O2759="Unknown"),ISBLANK(R2759))),"Missing Information", INDEX(Table15[Entire Service Line Classification], MATCH(SUMIFS(Table15[Unique ID],Table15[System-Owned Portion],E2759,Table15[If Material Anything Other than "Lead" in Column E,Was Material Ever Previously Lead?],G2759,Table15[Customer-Owned Portion],O2759),Table15[Unique ID],0),0)))</f>
        <v>Non-lead</v>
      </c>
      <c r="X2759"/>
    </row>
    <row r="2760" spans="2:24" x14ac:dyDescent="0.35">
      <c r="B2760" s="146"/>
      <c r="C2760" s="31" t="s">
        <v>1264</v>
      </c>
      <c r="D2760" s="31"/>
      <c r="E2760" s="44" t="s">
        <v>3203</v>
      </c>
      <c r="F2760" s="43" t="s">
        <v>3283</v>
      </c>
      <c r="G2760" s="84" t="s">
        <v>3249</v>
      </c>
      <c r="H2760" s="31">
        <v>1977</v>
      </c>
      <c r="I2760" s="207" t="s">
        <v>3338</v>
      </c>
      <c r="J2760" s="84"/>
      <c r="K2760" s="31" t="s">
        <v>41</v>
      </c>
      <c r="L2760" s="31"/>
      <c r="M2760" s="169"/>
      <c r="N2760" s="148"/>
      <c r="O2760" s="106" t="s">
        <v>3203</v>
      </c>
      <c r="P2760" s="43">
        <v>1977</v>
      </c>
      <c r="Q2760" s="207" t="s">
        <v>3338</v>
      </c>
      <c r="R2760" s="84" t="s">
        <v>3203</v>
      </c>
      <c r="S2760" s="31" t="s">
        <v>41</v>
      </c>
      <c r="T2760" s="31"/>
      <c r="U2760" s="169"/>
      <c r="V2760" s="150"/>
      <c r="W2760" s="141" t="str" cm="1">
        <f t="array" ref="W2760">IF(SUM(LEN(B2760:V2760))=0,"",IF(OR(OR(ISBLANK(F2760),SUM(LEN(C2760),LEN(D2760))=0),AND(NOT(E2760="Unknown"),ISBLANK(J2760)),AND(NOT(O2760="Unknown"),ISBLANK(R2760))),"Missing Information", INDEX(Table15[Entire Service Line Classification], MATCH(SUMIFS(Table15[Unique ID],Table15[System-Owned Portion],E2760,Table15[If Material Anything Other than "Lead" in Column E,Was Material Ever Previously Lead?],G2760,Table15[Customer-Owned Portion],O2760),Table15[Unique ID],0),0)))</f>
        <v>Lead Status Unknown</v>
      </c>
      <c r="X2760"/>
    </row>
    <row r="2761" spans="2:24" ht="29" x14ac:dyDescent="0.35">
      <c r="B2761" s="146"/>
      <c r="C2761" s="31" t="s">
        <v>4904</v>
      </c>
      <c r="D2761" s="31"/>
      <c r="E2761" s="44" t="s">
        <v>3284</v>
      </c>
      <c r="F2761" s="43" t="s">
        <v>41</v>
      </c>
      <c r="G2761" s="84" t="s">
        <v>3249</v>
      </c>
      <c r="H2761" s="31">
        <v>2011</v>
      </c>
      <c r="I2761" s="207" t="s">
        <v>3338</v>
      </c>
      <c r="J2761" s="84" t="s">
        <v>3270</v>
      </c>
      <c r="K2761" s="31" t="s">
        <v>41</v>
      </c>
      <c r="L2761" s="31"/>
      <c r="M2761" s="169"/>
      <c r="N2761" s="148"/>
      <c r="O2761" s="106" t="s">
        <v>3284</v>
      </c>
      <c r="P2761" s="43">
        <v>2011</v>
      </c>
      <c r="Q2761" s="207" t="s">
        <v>3338</v>
      </c>
      <c r="R2761" s="84" t="s">
        <v>3270</v>
      </c>
      <c r="S2761" s="31" t="s">
        <v>41</v>
      </c>
      <c r="T2761" s="31"/>
      <c r="U2761" s="169"/>
      <c r="V2761" s="150"/>
      <c r="W2761" s="141" t="str" cm="1">
        <f t="array" ref="W2761">IF(SUM(LEN(B2761:V2761))=0,"",IF(OR(OR(ISBLANK(F2761),SUM(LEN(C2761),LEN(D2761))=0),AND(NOT(E2761="Unknown"),ISBLANK(J2761)),AND(NOT(O2761="Unknown"),ISBLANK(R2761))),"Missing Information", INDEX(Table15[Entire Service Line Classification], MATCH(SUMIFS(Table15[Unique ID],Table15[System-Owned Portion],E2761,Table15[If Material Anything Other than "Lead" in Column E,Was Material Ever Previously Lead?],G2761,Table15[Customer-Owned Portion],O2761),Table15[Unique ID],0),0)))</f>
        <v>Non-lead</v>
      </c>
      <c r="X2761"/>
    </row>
    <row r="2762" spans="2:24" ht="29" x14ac:dyDescent="0.35">
      <c r="B2762" s="146"/>
      <c r="C2762" s="31" t="s">
        <v>4905</v>
      </c>
      <c r="D2762" s="31"/>
      <c r="E2762" s="44" t="s">
        <v>3284</v>
      </c>
      <c r="F2762" s="43" t="s">
        <v>41</v>
      </c>
      <c r="G2762" s="84" t="s">
        <v>3249</v>
      </c>
      <c r="H2762" s="31">
        <v>2011</v>
      </c>
      <c r="I2762" s="207" t="s">
        <v>3338</v>
      </c>
      <c r="J2762" s="84" t="s">
        <v>3270</v>
      </c>
      <c r="K2762" s="31" t="s">
        <v>41</v>
      </c>
      <c r="L2762" s="31"/>
      <c r="M2762" s="169"/>
      <c r="N2762" s="148"/>
      <c r="O2762" s="106" t="s">
        <v>3284</v>
      </c>
      <c r="P2762" s="43">
        <v>2011</v>
      </c>
      <c r="Q2762" s="207" t="s">
        <v>3338</v>
      </c>
      <c r="R2762" s="84" t="s">
        <v>3270</v>
      </c>
      <c r="S2762" s="31" t="s">
        <v>41</v>
      </c>
      <c r="T2762" s="31"/>
      <c r="U2762" s="169"/>
      <c r="V2762" s="150"/>
      <c r="W2762" s="141" t="str" cm="1">
        <f t="array" ref="W2762">IF(SUM(LEN(B2762:V2762))=0,"",IF(OR(OR(ISBLANK(F2762),SUM(LEN(C2762),LEN(D2762))=0),AND(NOT(E2762="Unknown"),ISBLANK(J2762)),AND(NOT(O2762="Unknown"),ISBLANK(R2762))),"Missing Information", INDEX(Table15[Entire Service Line Classification], MATCH(SUMIFS(Table15[Unique ID],Table15[System-Owned Portion],E2762,Table15[If Material Anything Other than "Lead" in Column E,Was Material Ever Previously Lead?],G2762,Table15[Customer-Owned Portion],O2762),Table15[Unique ID],0),0)))</f>
        <v>Non-lead</v>
      </c>
      <c r="X2762"/>
    </row>
    <row r="2763" spans="2:24" ht="29" x14ac:dyDescent="0.35">
      <c r="B2763" s="146"/>
      <c r="C2763" s="31" t="s">
        <v>4906</v>
      </c>
      <c r="D2763" s="31"/>
      <c r="E2763" s="44" t="s">
        <v>3284</v>
      </c>
      <c r="F2763" s="43" t="s">
        <v>41</v>
      </c>
      <c r="G2763" s="84" t="s">
        <v>3249</v>
      </c>
      <c r="H2763" s="31">
        <v>2011</v>
      </c>
      <c r="I2763" s="207" t="s">
        <v>3338</v>
      </c>
      <c r="J2763" s="84" t="s">
        <v>3270</v>
      </c>
      <c r="K2763" s="31" t="s">
        <v>41</v>
      </c>
      <c r="L2763" s="31"/>
      <c r="M2763" s="169"/>
      <c r="N2763" s="148"/>
      <c r="O2763" s="106" t="s">
        <v>3284</v>
      </c>
      <c r="P2763" s="43">
        <v>2011</v>
      </c>
      <c r="Q2763" s="207" t="s">
        <v>3338</v>
      </c>
      <c r="R2763" s="84" t="s">
        <v>3270</v>
      </c>
      <c r="S2763" s="31" t="s">
        <v>41</v>
      </c>
      <c r="T2763" s="31"/>
      <c r="U2763" s="169"/>
      <c r="V2763" s="150"/>
      <c r="W2763" s="141" t="str" cm="1">
        <f t="array" ref="W2763">IF(SUM(LEN(B2763:V2763))=0,"",IF(OR(OR(ISBLANK(F2763),SUM(LEN(C2763),LEN(D2763))=0),AND(NOT(E2763="Unknown"),ISBLANK(J2763)),AND(NOT(O2763="Unknown"),ISBLANK(R2763))),"Missing Information", INDEX(Table15[Entire Service Line Classification], MATCH(SUMIFS(Table15[Unique ID],Table15[System-Owned Portion],E2763,Table15[If Material Anything Other than "Lead" in Column E,Was Material Ever Previously Lead?],G2763,Table15[Customer-Owned Portion],O2763),Table15[Unique ID],0),0)))</f>
        <v>Non-lead</v>
      </c>
      <c r="X2763"/>
    </row>
    <row r="2764" spans="2:24" ht="29" x14ac:dyDescent="0.35">
      <c r="B2764" s="146"/>
      <c r="C2764" s="31" t="s">
        <v>4907</v>
      </c>
      <c r="D2764" s="31"/>
      <c r="E2764" s="44" t="s">
        <v>3284</v>
      </c>
      <c r="F2764" s="43" t="s">
        <v>41</v>
      </c>
      <c r="G2764" s="84" t="s">
        <v>3249</v>
      </c>
      <c r="H2764" s="31">
        <v>2011</v>
      </c>
      <c r="I2764" s="207" t="s">
        <v>3338</v>
      </c>
      <c r="J2764" s="84" t="s">
        <v>3270</v>
      </c>
      <c r="K2764" s="31" t="s">
        <v>41</v>
      </c>
      <c r="L2764" s="31"/>
      <c r="M2764" s="169"/>
      <c r="N2764" s="148"/>
      <c r="O2764" s="106" t="s">
        <v>3284</v>
      </c>
      <c r="P2764" s="43">
        <v>2011</v>
      </c>
      <c r="Q2764" s="207" t="s">
        <v>3338</v>
      </c>
      <c r="R2764" s="84" t="s">
        <v>3270</v>
      </c>
      <c r="S2764" s="31" t="s">
        <v>41</v>
      </c>
      <c r="T2764" s="31"/>
      <c r="U2764" s="169"/>
      <c r="V2764" s="150"/>
      <c r="W2764" s="141" t="str" cm="1">
        <f t="array" ref="W2764">IF(SUM(LEN(B2764:V2764))=0,"",IF(OR(OR(ISBLANK(F2764),SUM(LEN(C2764),LEN(D2764))=0),AND(NOT(E2764="Unknown"),ISBLANK(J2764)),AND(NOT(O2764="Unknown"),ISBLANK(R2764))),"Missing Information", INDEX(Table15[Entire Service Line Classification], MATCH(SUMIFS(Table15[Unique ID],Table15[System-Owned Portion],E2764,Table15[If Material Anything Other than "Lead" in Column E,Was Material Ever Previously Lead?],G2764,Table15[Customer-Owned Portion],O2764),Table15[Unique ID],0),0)))</f>
        <v>Non-lead</v>
      </c>
      <c r="X2764"/>
    </row>
    <row r="2765" spans="2:24" ht="29" x14ac:dyDescent="0.35">
      <c r="B2765" s="146"/>
      <c r="C2765" s="31" t="s">
        <v>4908</v>
      </c>
      <c r="D2765" s="31"/>
      <c r="E2765" s="44" t="s">
        <v>3284</v>
      </c>
      <c r="F2765" s="43" t="s">
        <v>41</v>
      </c>
      <c r="G2765" s="84" t="s">
        <v>3249</v>
      </c>
      <c r="H2765" s="31">
        <v>2011</v>
      </c>
      <c r="I2765" s="207" t="s">
        <v>3338</v>
      </c>
      <c r="J2765" s="84" t="s">
        <v>3270</v>
      </c>
      <c r="K2765" s="31" t="s">
        <v>41</v>
      </c>
      <c r="L2765" s="31"/>
      <c r="M2765" s="169"/>
      <c r="N2765" s="148"/>
      <c r="O2765" s="106" t="s">
        <v>3284</v>
      </c>
      <c r="P2765" s="43">
        <v>2011</v>
      </c>
      <c r="Q2765" s="207" t="s">
        <v>3338</v>
      </c>
      <c r="R2765" s="84" t="s">
        <v>3270</v>
      </c>
      <c r="S2765" s="31" t="s">
        <v>41</v>
      </c>
      <c r="T2765" s="31"/>
      <c r="U2765" s="169"/>
      <c r="V2765" s="150"/>
      <c r="W2765" s="141" t="str" cm="1">
        <f t="array" ref="W2765">IF(SUM(LEN(B2765:V2765))=0,"",IF(OR(OR(ISBLANK(F2765),SUM(LEN(C2765),LEN(D2765))=0),AND(NOT(E2765="Unknown"),ISBLANK(J2765)),AND(NOT(O2765="Unknown"),ISBLANK(R2765))),"Missing Information", INDEX(Table15[Entire Service Line Classification], MATCH(SUMIFS(Table15[Unique ID],Table15[System-Owned Portion],E2765,Table15[If Material Anything Other than "Lead" in Column E,Was Material Ever Previously Lead?],G2765,Table15[Customer-Owned Portion],O2765),Table15[Unique ID],0),0)))</f>
        <v>Non-lead</v>
      </c>
      <c r="X2765"/>
    </row>
    <row r="2766" spans="2:24" ht="29" x14ac:dyDescent="0.35">
      <c r="B2766" s="146"/>
      <c r="C2766" s="31" t="s">
        <v>4909</v>
      </c>
      <c r="D2766" s="31"/>
      <c r="E2766" s="44" t="s">
        <v>3284</v>
      </c>
      <c r="F2766" s="43" t="s">
        <v>41</v>
      </c>
      <c r="G2766" s="84" t="s">
        <v>3249</v>
      </c>
      <c r="H2766" s="31">
        <v>2011</v>
      </c>
      <c r="I2766" s="207" t="s">
        <v>3338</v>
      </c>
      <c r="J2766" s="84" t="s">
        <v>3270</v>
      </c>
      <c r="K2766" s="31" t="s">
        <v>41</v>
      </c>
      <c r="L2766" s="31"/>
      <c r="M2766" s="169"/>
      <c r="N2766" s="148"/>
      <c r="O2766" s="106" t="s">
        <v>3284</v>
      </c>
      <c r="P2766" s="43">
        <v>2011</v>
      </c>
      <c r="Q2766" s="207" t="s">
        <v>3338</v>
      </c>
      <c r="R2766" s="84" t="s">
        <v>3270</v>
      </c>
      <c r="S2766" s="31" t="s">
        <v>41</v>
      </c>
      <c r="T2766" s="31"/>
      <c r="U2766" s="169"/>
      <c r="V2766" s="150"/>
      <c r="W2766" s="141" t="str" cm="1">
        <f t="array" ref="W2766">IF(SUM(LEN(B2766:V2766))=0,"",IF(OR(OR(ISBLANK(F2766),SUM(LEN(C2766),LEN(D2766))=0),AND(NOT(E2766="Unknown"),ISBLANK(J2766)),AND(NOT(O2766="Unknown"),ISBLANK(R2766))),"Missing Information", INDEX(Table15[Entire Service Line Classification], MATCH(SUMIFS(Table15[Unique ID],Table15[System-Owned Portion],E2766,Table15[If Material Anything Other than "Lead" in Column E,Was Material Ever Previously Lead?],G2766,Table15[Customer-Owned Portion],O2766),Table15[Unique ID],0),0)))</f>
        <v>Non-lead</v>
      </c>
      <c r="X2766"/>
    </row>
    <row r="2767" spans="2:24" ht="29" x14ac:dyDescent="0.35">
      <c r="B2767" s="146"/>
      <c r="C2767" s="31" t="s">
        <v>4910</v>
      </c>
      <c r="D2767" s="31"/>
      <c r="E2767" s="44" t="s">
        <v>3284</v>
      </c>
      <c r="F2767" s="43" t="s">
        <v>41</v>
      </c>
      <c r="G2767" s="84" t="s">
        <v>3249</v>
      </c>
      <c r="H2767" s="31">
        <v>2011</v>
      </c>
      <c r="I2767" s="207" t="s">
        <v>3338</v>
      </c>
      <c r="J2767" s="84" t="s">
        <v>3270</v>
      </c>
      <c r="K2767" s="31" t="s">
        <v>41</v>
      </c>
      <c r="L2767" s="31"/>
      <c r="M2767" s="169"/>
      <c r="N2767" s="148"/>
      <c r="O2767" s="106" t="s">
        <v>3284</v>
      </c>
      <c r="P2767" s="43">
        <v>2011</v>
      </c>
      <c r="Q2767" s="207" t="s">
        <v>3338</v>
      </c>
      <c r="R2767" s="84" t="s">
        <v>3270</v>
      </c>
      <c r="S2767" s="31" t="s">
        <v>41</v>
      </c>
      <c r="T2767" s="31"/>
      <c r="U2767" s="169"/>
      <c r="V2767" s="150"/>
      <c r="W2767" s="141" t="str" cm="1">
        <f t="array" ref="W2767">IF(SUM(LEN(B2767:V2767))=0,"",IF(OR(OR(ISBLANK(F2767),SUM(LEN(C2767),LEN(D2767))=0),AND(NOT(E2767="Unknown"),ISBLANK(J2767)),AND(NOT(O2767="Unknown"),ISBLANK(R2767))),"Missing Information", INDEX(Table15[Entire Service Line Classification], MATCH(SUMIFS(Table15[Unique ID],Table15[System-Owned Portion],E2767,Table15[If Material Anything Other than "Lead" in Column E,Was Material Ever Previously Lead?],G2767,Table15[Customer-Owned Portion],O2767),Table15[Unique ID],0),0)))</f>
        <v>Non-lead</v>
      </c>
      <c r="X2767"/>
    </row>
    <row r="2768" spans="2:24" ht="29" x14ac:dyDescent="0.35">
      <c r="B2768" s="146"/>
      <c r="C2768" s="31" t="s">
        <v>4911</v>
      </c>
      <c r="D2768" s="31"/>
      <c r="E2768" s="44" t="s">
        <v>3284</v>
      </c>
      <c r="F2768" s="43" t="s">
        <v>41</v>
      </c>
      <c r="G2768" s="84" t="s">
        <v>3249</v>
      </c>
      <c r="H2768" s="31">
        <v>2011</v>
      </c>
      <c r="I2768" s="207" t="s">
        <v>3338</v>
      </c>
      <c r="J2768" s="84" t="s">
        <v>3270</v>
      </c>
      <c r="K2768" s="31" t="s">
        <v>41</v>
      </c>
      <c r="L2768" s="31"/>
      <c r="M2768" s="169"/>
      <c r="N2768" s="148"/>
      <c r="O2768" s="106" t="s">
        <v>3284</v>
      </c>
      <c r="P2768" s="43">
        <v>2011</v>
      </c>
      <c r="Q2768" s="207" t="s">
        <v>3338</v>
      </c>
      <c r="R2768" s="84" t="s">
        <v>3270</v>
      </c>
      <c r="S2768" s="31" t="s">
        <v>41</v>
      </c>
      <c r="T2768" s="31"/>
      <c r="U2768" s="169"/>
      <c r="V2768" s="150"/>
      <c r="W2768" s="141" t="str" cm="1">
        <f t="array" ref="W2768">IF(SUM(LEN(B2768:V2768))=0,"",IF(OR(OR(ISBLANK(F2768),SUM(LEN(C2768),LEN(D2768))=0),AND(NOT(E2768="Unknown"),ISBLANK(J2768)),AND(NOT(O2768="Unknown"),ISBLANK(R2768))),"Missing Information", INDEX(Table15[Entire Service Line Classification], MATCH(SUMIFS(Table15[Unique ID],Table15[System-Owned Portion],E2768,Table15[If Material Anything Other than "Lead" in Column E,Was Material Ever Previously Lead?],G2768,Table15[Customer-Owned Portion],O2768),Table15[Unique ID],0),0)))</f>
        <v>Non-lead</v>
      </c>
      <c r="X2768"/>
    </row>
    <row r="2769" spans="2:24" ht="29" x14ac:dyDescent="0.35">
      <c r="B2769" s="146"/>
      <c r="C2769" s="31" t="s">
        <v>4912</v>
      </c>
      <c r="D2769" s="31"/>
      <c r="E2769" s="44" t="s">
        <v>3284</v>
      </c>
      <c r="F2769" s="43" t="s">
        <v>41</v>
      </c>
      <c r="G2769" s="84" t="s">
        <v>3249</v>
      </c>
      <c r="H2769" s="31">
        <v>2011</v>
      </c>
      <c r="I2769" s="207" t="s">
        <v>3338</v>
      </c>
      <c r="J2769" s="84" t="s">
        <v>3270</v>
      </c>
      <c r="K2769" s="31" t="s">
        <v>41</v>
      </c>
      <c r="L2769" s="31"/>
      <c r="M2769" s="169"/>
      <c r="N2769" s="148"/>
      <c r="O2769" s="106" t="s">
        <v>3284</v>
      </c>
      <c r="P2769" s="43">
        <v>2011</v>
      </c>
      <c r="Q2769" s="207" t="s">
        <v>3338</v>
      </c>
      <c r="R2769" s="84" t="s">
        <v>3270</v>
      </c>
      <c r="S2769" s="31" t="s">
        <v>41</v>
      </c>
      <c r="T2769" s="31"/>
      <c r="U2769" s="169"/>
      <c r="V2769" s="150"/>
      <c r="W2769" s="141" t="str" cm="1">
        <f t="array" ref="W2769">IF(SUM(LEN(B2769:V2769))=0,"",IF(OR(OR(ISBLANK(F2769),SUM(LEN(C2769),LEN(D2769))=0),AND(NOT(E2769="Unknown"),ISBLANK(J2769)),AND(NOT(O2769="Unknown"),ISBLANK(R2769))),"Missing Information", INDEX(Table15[Entire Service Line Classification], MATCH(SUMIFS(Table15[Unique ID],Table15[System-Owned Portion],E2769,Table15[If Material Anything Other than "Lead" in Column E,Was Material Ever Previously Lead?],G2769,Table15[Customer-Owned Portion],O2769),Table15[Unique ID],0),0)))</f>
        <v>Non-lead</v>
      </c>
      <c r="X2769"/>
    </row>
    <row r="2770" spans="2:24" ht="29" x14ac:dyDescent="0.35">
      <c r="B2770" s="146"/>
      <c r="C2770" s="31" t="s">
        <v>4913</v>
      </c>
      <c r="D2770" s="31"/>
      <c r="E2770" s="44" t="s">
        <v>3284</v>
      </c>
      <c r="F2770" s="43" t="s">
        <v>41</v>
      </c>
      <c r="G2770" s="84" t="s">
        <v>3249</v>
      </c>
      <c r="H2770" s="31">
        <v>2011</v>
      </c>
      <c r="I2770" s="207" t="s">
        <v>3338</v>
      </c>
      <c r="J2770" s="84" t="s">
        <v>3270</v>
      </c>
      <c r="K2770" s="31" t="s">
        <v>41</v>
      </c>
      <c r="L2770" s="31"/>
      <c r="M2770" s="169"/>
      <c r="N2770" s="148"/>
      <c r="O2770" s="106" t="s">
        <v>3284</v>
      </c>
      <c r="P2770" s="43">
        <v>2011</v>
      </c>
      <c r="Q2770" s="207" t="s">
        <v>3338</v>
      </c>
      <c r="R2770" s="84" t="s">
        <v>3270</v>
      </c>
      <c r="S2770" s="31" t="s">
        <v>41</v>
      </c>
      <c r="T2770" s="31"/>
      <c r="U2770" s="169"/>
      <c r="V2770" s="150"/>
      <c r="W2770" s="141" t="str" cm="1">
        <f t="array" ref="W2770">IF(SUM(LEN(B2770:V2770))=0,"",IF(OR(OR(ISBLANK(F2770),SUM(LEN(C2770),LEN(D2770))=0),AND(NOT(E2770="Unknown"),ISBLANK(J2770)),AND(NOT(O2770="Unknown"),ISBLANK(R2770))),"Missing Information", INDEX(Table15[Entire Service Line Classification], MATCH(SUMIFS(Table15[Unique ID],Table15[System-Owned Portion],E2770,Table15[If Material Anything Other than "Lead" in Column E,Was Material Ever Previously Lead?],G2770,Table15[Customer-Owned Portion],O2770),Table15[Unique ID],0),0)))</f>
        <v>Non-lead</v>
      </c>
      <c r="X2770"/>
    </row>
    <row r="2771" spans="2:24" x14ac:dyDescent="0.35">
      <c r="B2771" s="146"/>
      <c r="C2771" s="31" t="s">
        <v>1265</v>
      </c>
      <c r="D2771" s="31"/>
      <c r="E2771" s="44" t="s">
        <v>3203</v>
      </c>
      <c r="F2771" s="43" t="s">
        <v>3283</v>
      </c>
      <c r="G2771" s="84" t="s">
        <v>3249</v>
      </c>
      <c r="H2771" s="31">
        <v>1981</v>
      </c>
      <c r="I2771" s="207" t="s">
        <v>3338</v>
      </c>
      <c r="J2771" s="84"/>
      <c r="K2771" s="31" t="s">
        <v>41</v>
      </c>
      <c r="L2771" s="31"/>
      <c r="M2771" s="169"/>
      <c r="N2771" s="148"/>
      <c r="O2771" s="106" t="s">
        <v>3203</v>
      </c>
      <c r="P2771" s="43">
        <v>1981</v>
      </c>
      <c r="Q2771" s="207" t="s">
        <v>3338</v>
      </c>
      <c r="R2771" s="84" t="s">
        <v>3203</v>
      </c>
      <c r="S2771" s="31" t="s">
        <v>41</v>
      </c>
      <c r="T2771" s="31"/>
      <c r="U2771" s="169"/>
      <c r="V2771" s="150"/>
      <c r="W2771" s="141" t="str" cm="1">
        <f t="array" ref="W2771">IF(SUM(LEN(B2771:V2771))=0,"",IF(OR(OR(ISBLANK(F2771),SUM(LEN(C2771),LEN(D2771))=0),AND(NOT(E2771="Unknown"),ISBLANK(J2771)),AND(NOT(O2771="Unknown"),ISBLANK(R2771))),"Missing Information", INDEX(Table15[Entire Service Line Classification], MATCH(SUMIFS(Table15[Unique ID],Table15[System-Owned Portion],E2771,Table15[If Material Anything Other than "Lead" in Column E,Was Material Ever Previously Lead?],G2771,Table15[Customer-Owned Portion],O2771),Table15[Unique ID],0),0)))</f>
        <v>Lead Status Unknown</v>
      </c>
      <c r="X2771"/>
    </row>
    <row r="2772" spans="2:24" ht="29" x14ac:dyDescent="0.35">
      <c r="B2772" s="146"/>
      <c r="C2772" s="31" t="s">
        <v>4914</v>
      </c>
      <c r="D2772" s="31"/>
      <c r="E2772" s="44" t="s">
        <v>3284</v>
      </c>
      <c r="F2772" s="43" t="s">
        <v>41</v>
      </c>
      <c r="G2772" s="84" t="s">
        <v>3249</v>
      </c>
      <c r="H2772" s="31">
        <v>2011</v>
      </c>
      <c r="I2772" s="207" t="s">
        <v>3338</v>
      </c>
      <c r="J2772" s="84" t="s">
        <v>3270</v>
      </c>
      <c r="K2772" s="31" t="s">
        <v>41</v>
      </c>
      <c r="L2772" s="31"/>
      <c r="M2772" s="169"/>
      <c r="N2772" s="148"/>
      <c r="O2772" s="106" t="s">
        <v>3284</v>
      </c>
      <c r="P2772" s="43">
        <v>2011</v>
      </c>
      <c r="Q2772" s="207" t="s">
        <v>3338</v>
      </c>
      <c r="R2772" s="84" t="s">
        <v>3270</v>
      </c>
      <c r="S2772" s="31" t="s">
        <v>41</v>
      </c>
      <c r="T2772" s="31"/>
      <c r="U2772" s="169"/>
      <c r="V2772" s="150"/>
      <c r="W2772" s="141" t="str" cm="1">
        <f t="array" ref="W2772">IF(SUM(LEN(B2772:V2772))=0,"",IF(OR(OR(ISBLANK(F2772),SUM(LEN(C2772),LEN(D2772))=0),AND(NOT(E2772="Unknown"),ISBLANK(J2772)),AND(NOT(O2772="Unknown"),ISBLANK(R2772))),"Missing Information", INDEX(Table15[Entire Service Line Classification], MATCH(SUMIFS(Table15[Unique ID],Table15[System-Owned Portion],E2772,Table15[If Material Anything Other than "Lead" in Column E,Was Material Ever Previously Lead?],G2772,Table15[Customer-Owned Portion],O2772),Table15[Unique ID],0),0)))</f>
        <v>Non-lead</v>
      </c>
      <c r="X2772"/>
    </row>
    <row r="2773" spans="2:24" ht="29" x14ac:dyDescent="0.35">
      <c r="B2773" s="146"/>
      <c r="C2773" s="31" t="s">
        <v>4915</v>
      </c>
      <c r="D2773" s="31"/>
      <c r="E2773" s="44" t="s">
        <v>3284</v>
      </c>
      <c r="F2773" s="43" t="s">
        <v>41</v>
      </c>
      <c r="G2773" s="84" t="s">
        <v>3249</v>
      </c>
      <c r="H2773" s="31">
        <v>2011</v>
      </c>
      <c r="I2773" s="207" t="s">
        <v>3338</v>
      </c>
      <c r="J2773" s="84" t="s">
        <v>3270</v>
      </c>
      <c r="K2773" s="31" t="s">
        <v>41</v>
      </c>
      <c r="L2773" s="31"/>
      <c r="M2773" s="169"/>
      <c r="N2773" s="148"/>
      <c r="O2773" s="106" t="s">
        <v>3284</v>
      </c>
      <c r="P2773" s="43">
        <v>2011</v>
      </c>
      <c r="Q2773" s="207" t="s">
        <v>3338</v>
      </c>
      <c r="R2773" s="84" t="s">
        <v>3270</v>
      </c>
      <c r="S2773" s="31" t="s">
        <v>41</v>
      </c>
      <c r="T2773" s="31"/>
      <c r="U2773" s="169"/>
      <c r="V2773" s="150"/>
      <c r="W2773" s="141" t="str" cm="1">
        <f t="array" ref="W2773">IF(SUM(LEN(B2773:V2773))=0,"",IF(OR(OR(ISBLANK(F2773),SUM(LEN(C2773),LEN(D2773))=0),AND(NOT(E2773="Unknown"),ISBLANK(J2773)),AND(NOT(O2773="Unknown"),ISBLANK(R2773))),"Missing Information", INDEX(Table15[Entire Service Line Classification], MATCH(SUMIFS(Table15[Unique ID],Table15[System-Owned Portion],E2773,Table15[If Material Anything Other than "Lead" in Column E,Was Material Ever Previously Lead?],G2773,Table15[Customer-Owned Portion],O2773),Table15[Unique ID],0),0)))</f>
        <v>Non-lead</v>
      </c>
      <c r="X2773"/>
    </row>
    <row r="2774" spans="2:24" ht="29" x14ac:dyDescent="0.35">
      <c r="B2774" s="146"/>
      <c r="C2774" s="31" t="s">
        <v>1266</v>
      </c>
      <c r="D2774" s="31"/>
      <c r="E2774" s="44" t="s">
        <v>3284</v>
      </c>
      <c r="F2774" s="43" t="s">
        <v>41</v>
      </c>
      <c r="G2774" s="84" t="s">
        <v>3249</v>
      </c>
      <c r="H2774" s="31">
        <v>2007</v>
      </c>
      <c r="I2774" s="207" t="s">
        <v>3338</v>
      </c>
      <c r="J2774" s="84" t="s">
        <v>3270</v>
      </c>
      <c r="K2774" s="31" t="s">
        <v>41</v>
      </c>
      <c r="L2774" s="31"/>
      <c r="M2774" s="169"/>
      <c r="N2774" s="148"/>
      <c r="O2774" s="106" t="s">
        <v>3284</v>
      </c>
      <c r="P2774" s="43">
        <v>2007</v>
      </c>
      <c r="Q2774" s="207" t="s">
        <v>3338</v>
      </c>
      <c r="R2774" s="84" t="s">
        <v>3270</v>
      </c>
      <c r="S2774" s="31" t="s">
        <v>41</v>
      </c>
      <c r="T2774" s="31"/>
      <c r="U2774" s="169"/>
      <c r="V2774" s="150"/>
      <c r="W2774" s="141" t="str" cm="1">
        <f t="array" ref="W2774">IF(SUM(LEN(B2774:V2774))=0,"",IF(OR(OR(ISBLANK(F2774),SUM(LEN(C2774),LEN(D2774))=0),AND(NOT(E2774="Unknown"),ISBLANK(J2774)),AND(NOT(O2774="Unknown"),ISBLANK(R2774))),"Missing Information", INDEX(Table15[Entire Service Line Classification], MATCH(SUMIFS(Table15[Unique ID],Table15[System-Owned Portion],E2774,Table15[If Material Anything Other than "Lead" in Column E,Was Material Ever Previously Lead?],G2774,Table15[Customer-Owned Portion],O2774),Table15[Unique ID],0),0)))</f>
        <v>Non-lead</v>
      </c>
      <c r="X2774"/>
    </row>
    <row r="2775" spans="2:24" ht="29" x14ac:dyDescent="0.35">
      <c r="B2775" s="146"/>
      <c r="C2775" s="31" t="s">
        <v>1267</v>
      </c>
      <c r="D2775" s="31"/>
      <c r="E2775" s="44" t="s">
        <v>3284</v>
      </c>
      <c r="F2775" s="43" t="s">
        <v>41</v>
      </c>
      <c r="G2775" s="84" t="s">
        <v>3249</v>
      </c>
      <c r="H2775" s="31">
        <v>2007</v>
      </c>
      <c r="I2775" s="207" t="s">
        <v>3338</v>
      </c>
      <c r="J2775" s="84" t="s">
        <v>3270</v>
      </c>
      <c r="K2775" s="31" t="s">
        <v>41</v>
      </c>
      <c r="L2775" s="31"/>
      <c r="M2775" s="169"/>
      <c r="N2775" s="148"/>
      <c r="O2775" s="106" t="s">
        <v>3284</v>
      </c>
      <c r="P2775" s="43">
        <v>2007</v>
      </c>
      <c r="Q2775" s="207" t="s">
        <v>3338</v>
      </c>
      <c r="R2775" s="84" t="s">
        <v>3270</v>
      </c>
      <c r="S2775" s="31" t="s">
        <v>41</v>
      </c>
      <c r="T2775" s="31"/>
      <c r="U2775" s="169"/>
      <c r="V2775" s="150"/>
      <c r="W2775" s="141" t="str" cm="1">
        <f t="array" ref="W2775">IF(SUM(LEN(B2775:V2775))=0,"",IF(OR(OR(ISBLANK(F2775),SUM(LEN(C2775),LEN(D2775))=0),AND(NOT(E2775="Unknown"),ISBLANK(J2775)),AND(NOT(O2775="Unknown"),ISBLANK(R2775))),"Missing Information", INDEX(Table15[Entire Service Line Classification], MATCH(SUMIFS(Table15[Unique ID],Table15[System-Owned Portion],E2775,Table15[If Material Anything Other than "Lead" in Column E,Was Material Ever Previously Lead?],G2775,Table15[Customer-Owned Portion],O2775),Table15[Unique ID],0),0)))</f>
        <v>Non-lead</v>
      </c>
      <c r="X2775"/>
    </row>
    <row r="2776" spans="2:24" ht="29" x14ac:dyDescent="0.35">
      <c r="B2776" s="146"/>
      <c r="C2776" s="31" t="s">
        <v>1268</v>
      </c>
      <c r="D2776" s="31"/>
      <c r="E2776" s="44" t="s">
        <v>3284</v>
      </c>
      <c r="F2776" s="43" t="s">
        <v>41</v>
      </c>
      <c r="G2776" s="84" t="s">
        <v>3249</v>
      </c>
      <c r="H2776" s="31">
        <v>2007</v>
      </c>
      <c r="I2776" s="207" t="s">
        <v>3338</v>
      </c>
      <c r="J2776" s="84" t="s">
        <v>3270</v>
      </c>
      <c r="K2776" s="31" t="s">
        <v>41</v>
      </c>
      <c r="L2776" s="31"/>
      <c r="M2776" s="169"/>
      <c r="N2776" s="148"/>
      <c r="O2776" s="106" t="s">
        <v>3284</v>
      </c>
      <c r="P2776" s="43">
        <v>2007</v>
      </c>
      <c r="Q2776" s="207" t="s">
        <v>3338</v>
      </c>
      <c r="R2776" s="84" t="s">
        <v>3270</v>
      </c>
      <c r="S2776" s="31" t="s">
        <v>41</v>
      </c>
      <c r="T2776" s="31"/>
      <c r="U2776" s="169"/>
      <c r="V2776" s="150"/>
      <c r="W2776" s="141" t="str" cm="1">
        <f t="array" ref="W2776">IF(SUM(LEN(B2776:V2776))=0,"",IF(OR(OR(ISBLANK(F2776),SUM(LEN(C2776),LEN(D2776))=0),AND(NOT(E2776="Unknown"),ISBLANK(J2776)),AND(NOT(O2776="Unknown"),ISBLANK(R2776))),"Missing Information", INDEX(Table15[Entire Service Line Classification], MATCH(SUMIFS(Table15[Unique ID],Table15[System-Owned Portion],E2776,Table15[If Material Anything Other than "Lead" in Column E,Was Material Ever Previously Lead?],G2776,Table15[Customer-Owned Portion],O2776),Table15[Unique ID],0),0)))</f>
        <v>Non-lead</v>
      </c>
      <c r="X2776"/>
    </row>
    <row r="2777" spans="2:24" ht="29" x14ac:dyDescent="0.35">
      <c r="B2777" s="146"/>
      <c r="C2777" s="31" t="s">
        <v>4916</v>
      </c>
      <c r="D2777" s="31"/>
      <c r="E2777" s="44" t="s">
        <v>3284</v>
      </c>
      <c r="F2777" s="43" t="s">
        <v>41</v>
      </c>
      <c r="G2777" s="84" t="s">
        <v>3249</v>
      </c>
      <c r="H2777" s="31">
        <v>2011</v>
      </c>
      <c r="I2777" s="207" t="s">
        <v>3338</v>
      </c>
      <c r="J2777" s="84" t="s">
        <v>3270</v>
      </c>
      <c r="K2777" s="31" t="s">
        <v>41</v>
      </c>
      <c r="L2777" s="31"/>
      <c r="M2777" s="169"/>
      <c r="N2777" s="148"/>
      <c r="O2777" s="106" t="s">
        <v>3284</v>
      </c>
      <c r="P2777" s="43">
        <v>2011</v>
      </c>
      <c r="Q2777" s="207" t="s">
        <v>3338</v>
      </c>
      <c r="R2777" s="84" t="s">
        <v>3270</v>
      </c>
      <c r="S2777" s="31" t="s">
        <v>41</v>
      </c>
      <c r="T2777" s="31"/>
      <c r="U2777" s="169"/>
      <c r="V2777" s="150"/>
      <c r="W2777" s="141" t="str" cm="1">
        <f t="array" ref="W2777">IF(SUM(LEN(B2777:V2777))=0,"",IF(OR(OR(ISBLANK(F2777),SUM(LEN(C2777),LEN(D2777))=0),AND(NOT(E2777="Unknown"),ISBLANK(J2777)),AND(NOT(O2777="Unknown"),ISBLANK(R2777))),"Missing Information", INDEX(Table15[Entire Service Line Classification], MATCH(SUMIFS(Table15[Unique ID],Table15[System-Owned Portion],E2777,Table15[If Material Anything Other than "Lead" in Column E,Was Material Ever Previously Lead?],G2777,Table15[Customer-Owned Portion],O2777),Table15[Unique ID],0),0)))</f>
        <v>Non-lead</v>
      </c>
      <c r="X2777"/>
    </row>
    <row r="2778" spans="2:24" ht="29" x14ac:dyDescent="0.35">
      <c r="B2778" s="146"/>
      <c r="C2778" s="31" t="s">
        <v>4917</v>
      </c>
      <c r="D2778" s="31"/>
      <c r="E2778" s="44" t="s">
        <v>3284</v>
      </c>
      <c r="F2778" s="43" t="s">
        <v>41</v>
      </c>
      <c r="G2778" s="84" t="s">
        <v>3249</v>
      </c>
      <c r="H2778" s="31">
        <v>2011</v>
      </c>
      <c r="I2778" s="207" t="s">
        <v>3338</v>
      </c>
      <c r="J2778" s="84" t="s">
        <v>3270</v>
      </c>
      <c r="K2778" s="31" t="s">
        <v>41</v>
      </c>
      <c r="L2778" s="31"/>
      <c r="M2778" s="169"/>
      <c r="N2778" s="148"/>
      <c r="O2778" s="106" t="s">
        <v>3284</v>
      </c>
      <c r="P2778" s="43">
        <v>2011</v>
      </c>
      <c r="Q2778" s="207" t="s">
        <v>3338</v>
      </c>
      <c r="R2778" s="84" t="s">
        <v>3270</v>
      </c>
      <c r="S2778" s="31" t="s">
        <v>41</v>
      </c>
      <c r="T2778" s="31"/>
      <c r="U2778" s="169"/>
      <c r="V2778" s="150"/>
      <c r="W2778" s="141" t="str" cm="1">
        <f t="array" ref="W2778">IF(SUM(LEN(B2778:V2778))=0,"",IF(OR(OR(ISBLANK(F2778),SUM(LEN(C2778),LEN(D2778))=0),AND(NOT(E2778="Unknown"),ISBLANK(J2778)),AND(NOT(O2778="Unknown"),ISBLANK(R2778))),"Missing Information", INDEX(Table15[Entire Service Line Classification], MATCH(SUMIFS(Table15[Unique ID],Table15[System-Owned Portion],E2778,Table15[If Material Anything Other than "Lead" in Column E,Was Material Ever Previously Lead?],G2778,Table15[Customer-Owned Portion],O2778),Table15[Unique ID],0),0)))</f>
        <v>Non-lead</v>
      </c>
      <c r="X2778"/>
    </row>
    <row r="2779" spans="2:24" ht="29" x14ac:dyDescent="0.35">
      <c r="B2779" s="146"/>
      <c r="C2779" s="31" t="s">
        <v>4918</v>
      </c>
      <c r="D2779" s="31"/>
      <c r="E2779" s="44" t="s">
        <v>3284</v>
      </c>
      <c r="F2779" s="43" t="s">
        <v>41</v>
      </c>
      <c r="G2779" s="84" t="s">
        <v>3249</v>
      </c>
      <c r="H2779" s="31">
        <v>2011</v>
      </c>
      <c r="I2779" s="207" t="s">
        <v>3338</v>
      </c>
      <c r="J2779" s="84" t="s">
        <v>3270</v>
      </c>
      <c r="K2779" s="31" t="s">
        <v>41</v>
      </c>
      <c r="L2779" s="31"/>
      <c r="M2779" s="169"/>
      <c r="N2779" s="148"/>
      <c r="O2779" s="106" t="s">
        <v>3284</v>
      </c>
      <c r="P2779" s="43">
        <v>2011</v>
      </c>
      <c r="Q2779" s="207" t="s">
        <v>3338</v>
      </c>
      <c r="R2779" s="84" t="s">
        <v>3270</v>
      </c>
      <c r="S2779" s="31" t="s">
        <v>41</v>
      </c>
      <c r="T2779" s="31"/>
      <c r="U2779" s="169"/>
      <c r="V2779" s="150"/>
      <c r="W2779" s="141" t="str" cm="1">
        <f t="array" ref="W2779">IF(SUM(LEN(B2779:V2779))=0,"",IF(OR(OR(ISBLANK(F2779),SUM(LEN(C2779),LEN(D2779))=0),AND(NOT(E2779="Unknown"),ISBLANK(J2779)),AND(NOT(O2779="Unknown"),ISBLANK(R2779))),"Missing Information", INDEX(Table15[Entire Service Line Classification], MATCH(SUMIFS(Table15[Unique ID],Table15[System-Owned Portion],E2779,Table15[If Material Anything Other than "Lead" in Column E,Was Material Ever Previously Lead?],G2779,Table15[Customer-Owned Portion],O2779),Table15[Unique ID],0),0)))</f>
        <v>Non-lead</v>
      </c>
      <c r="X2779"/>
    </row>
    <row r="2780" spans="2:24" ht="29" x14ac:dyDescent="0.35">
      <c r="B2780" s="146"/>
      <c r="C2780" s="31" t="s">
        <v>4919</v>
      </c>
      <c r="D2780" s="31"/>
      <c r="E2780" s="44" t="s">
        <v>3284</v>
      </c>
      <c r="F2780" s="43" t="s">
        <v>41</v>
      </c>
      <c r="G2780" s="84" t="s">
        <v>3249</v>
      </c>
      <c r="H2780" s="31">
        <v>2011</v>
      </c>
      <c r="I2780" s="207" t="s">
        <v>3338</v>
      </c>
      <c r="J2780" s="84" t="s">
        <v>3270</v>
      </c>
      <c r="K2780" s="31" t="s">
        <v>41</v>
      </c>
      <c r="L2780" s="31"/>
      <c r="M2780" s="169"/>
      <c r="N2780" s="148"/>
      <c r="O2780" s="106" t="s">
        <v>3284</v>
      </c>
      <c r="P2780" s="43">
        <v>2011</v>
      </c>
      <c r="Q2780" s="207" t="s">
        <v>3338</v>
      </c>
      <c r="R2780" s="84" t="s">
        <v>3270</v>
      </c>
      <c r="S2780" s="31" t="s">
        <v>41</v>
      </c>
      <c r="T2780" s="31"/>
      <c r="U2780" s="169"/>
      <c r="V2780" s="150"/>
      <c r="W2780" s="141" t="str" cm="1">
        <f t="array" ref="W2780">IF(SUM(LEN(B2780:V2780))=0,"",IF(OR(OR(ISBLANK(F2780),SUM(LEN(C2780),LEN(D2780))=0),AND(NOT(E2780="Unknown"),ISBLANK(J2780)),AND(NOT(O2780="Unknown"),ISBLANK(R2780))),"Missing Information", INDEX(Table15[Entire Service Line Classification], MATCH(SUMIFS(Table15[Unique ID],Table15[System-Owned Portion],E2780,Table15[If Material Anything Other than "Lead" in Column E,Was Material Ever Previously Lead?],G2780,Table15[Customer-Owned Portion],O2780),Table15[Unique ID],0),0)))</f>
        <v>Non-lead</v>
      </c>
      <c r="X2780"/>
    </row>
    <row r="2781" spans="2:24" ht="29" x14ac:dyDescent="0.35">
      <c r="B2781" s="146"/>
      <c r="C2781" s="31" t="s">
        <v>4920</v>
      </c>
      <c r="D2781" s="31"/>
      <c r="E2781" s="44" t="s">
        <v>3284</v>
      </c>
      <c r="F2781" s="43" t="s">
        <v>41</v>
      </c>
      <c r="G2781" s="84" t="s">
        <v>3249</v>
      </c>
      <c r="H2781" s="31">
        <v>2011</v>
      </c>
      <c r="I2781" s="207" t="s">
        <v>3338</v>
      </c>
      <c r="J2781" s="84" t="s">
        <v>3270</v>
      </c>
      <c r="K2781" s="31" t="s">
        <v>41</v>
      </c>
      <c r="L2781" s="31"/>
      <c r="M2781" s="169"/>
      <c r="N2781" s="148"/>
      <c r="O2781" s="106" t="s">
        <v>3284</v>
      </c>
      <c r="P2781" s="43">
        <v>2011</v>
      </c>
      <c r="Q2781" s="207" t="s">
        <v>3338</v>
      </c>
      <c r="R2781" s="84" t="s">
        <v>3270</v>
      </c>
      <c r="S2781" s="31" t="s">
        <v>41</v>
      </c>
      <c r="T2781" s="31"/>
      <c r="U2781" s="169"/>
      <c r="V2781" s="150"/>
      <c r="W2781" s="141" t="str" cm="1">
        <f t="array" ref="W2781">IF(SUM(LEN(B2781:V2781))=0,"",IF(OR(OR(ISBLANK(F2781),SUM(LEN(C2781),LEN(D2781))=0),AND(NOT(E2781="Unknown"),ISBLANK(J2781)),AND(NOT(O2781="Unknown"),ISBLANK(R2781))),"Missing Information", INDEX(Table15[Entire Service Line Classification], MATCH(SUMIFS(Table15[Unique ID],Table15[System-Owned Portion],E2781,Table15[If Material Anything Other than "Lead" in Column E,Was Material Ever Previously Lead?],G2781,Table15[Customer-Owned Portion],O2781),Table15[Unique ID],0),0)))</f>
        <v>Non-lead</v>
      </c>
      <c r="X2781"/>
    </row>
    <row r="2782" spans="2:24" x14ac:dyDescent="0.35">
      <c r="B2782" s="146"/>
      <c r="C2782" s="31" t="s">
        <v>1269</v>
      </c>
      <c r="D2782" s="31"/>
      <c r="E2782" s="44" t="s">
        <v>3203</v>
      </c>
      <c r="F2782" s="43" t="s">
        <v>3283</v>
      </c>
      <c r="G2782" s="84" t="s">
        <v>3249</v>
      </c>
      <c r="H2782" s="31">
        <v>1977</v>
      </c>
      <c r="I2782" s="207" t="s">
        <v>3338</v>
      </c>
      <c r="J2782" s="84"/>
      <c r="K2782" s="31" t="s">
        <v>41</v>
      </c>
      <c r="L2782" s="31"/>
      <c r="M2782" s="169"/>
      <c r="N2782" s="148"/>
      <c r="O2782" s="106" t="s">
        <v>3203</v>
      </c>
      <c r="P2782" s="43">
        <v>1977</v>
      </c>
      <c r="Q2782" s="207" t="s">
        <v>3338</v>
      </c>
      <c r="R2782" s="84" t="s">
        <v>3203</v>
      </c>
      <c r="S2782" s="31" t="s">
        <v>41</v>
      </c>
      <c r="T2782" s="31"/>
      <c r="U2782" s="169"/>
      <c r="V2782" s="150"/>
      <c r="W2782" s="141" t="str" cm="1">
        <f t="array" ref="W2782">IF(SUM(LEN(B2782:V2782))=0,"",IF(OR(OR(ISBLANK(F2782),SUM(LEN(C2782),LEN(D2782))=0),AND(NOT(E2782="Unknown"),ISBLANK(J2782)),AND(NOT(O2782="Unknown"),ISBLANK(R2782))),"Missing Information", INDEX(Table15[Entire Service Line Classification], MATCH(SUMIFS(Table15[Unique ID],Table15[System-Owned Portion],E2782,Table15[If Material Anything Other than "Lead" in Column E,Was Material Ever Previously Lead?],G2782,Table15[Customer-Owned Portion],O2782),Table15[Unique ID],0),0)))</f>
        <v>Lead Status Unknown</v>
      </c>
      <c r="X2782"/>
    </row>
    <row r="2783" spans="2:24" ht="29" x14ac:dyDescent="0.35">
      <c r="B2783" s="146"/>
      <c r="C2783" s="31" t="s">
        <v>4921</v>
      </c>
      <c r="D2783" s="31"/>
      <c r="E2783" s="44" t="s">
        <v>3284</v>
      </c>
      <c r="F2783" s="43" t="s">
        <v>41</v>
      </c>
      <c r="G2783" s="84" t="s">
        <v>3249</v>
      </c>
      <c r="H2783" s="31">
        <v>2011</v>
      </c>
      <c r="I2783" s="207" t="s">
        <v>3338</v>
      </c>
      <c r="J2783" s="84" t="s">
        <v>3270</v>
      </c>
      <c r="K2783" s="31" t="s">
        <v>41</v>
      </c>
      <c r="L2783" s="31"/>
      <c r="M2783" s="169"/>
      <c r="N2783" s="148"/>
      <c r="O2783" s="106" t="s">
        <v>3284</v>
      </c>
      <c r="P2783" s="43">
        <v>2011</v>
      </c>
      <c r="Q2783" s="207" t="s">
        <v>3338</v>
      </c>
      <c r="R2783" s="84" t="s">
        <v>3270</v>
      </c>
      <c r="S2783" s="31" t="s">
        <v>41</v>
      </c>
      <c r="T2783" s="31"/>
      <c r="U2783" s="169"/>
      <c r="V2783" s="150"/>
      <c r="W2783" s="141" t="str" cm="1">
        <f t="array" ref="W2783">IF(SUM(LEN(B2783:V2783))=0,"",IF(OR(OR(ISBLANK(F2783),SUM(LEN(C2783),LEN(D2783))=0),AND(NOT(E2783="Unknown"),ISBLANK(J2783)),AND(NOT(O2783="Unknown"),ISBLANK(R2783))),"Missing Information", INDEX(Table15[Entire Service Line Classification], MATCH(SUMIFS(Table15[Unique ID],Table15[System-Owned Portion],E2783,Table15[If Material Anything Other than "Lead" in Column E,Was Material Ever Previously Lead?],G2783,Table15[Customer-Owned Portion],O2783),Table15[Unique ID],0),0)))</f>
        <v>Non-lead</v>
      </c>
      <c r="X2783"/>
    </row>
    <row r="2784" spans="2:24" ht="29" x14ac:dyDescent="0.35">
      <c r="B2784" s="146"/>
      <c r="C2784" s="31" t="s">
        <v>4922</v>
      </c>
      <c r="D2784" s="31"/>
      <c r="E2784" s="44" t="s">
        <v>3284</v>
      </c>
      <c r="F2784" s="43" t="s">
        <v>41</v>
      </c>
      <c r="G2784" s="84" t="s">
        <v>3249</v>
      </c>
      <c r="H2784" s="31">
        <v>2011</v>
      </c>
      <c r="I2784" s="207" t="s">
        <v>3338</v>
      </c>
      <c r="J2784" s="84" t="s">
        <v>3270</v>
      </c>
      <c r="K2784" s="31" t="s">
        <v>41</v>
      </c>
      <c r="L2784" s="31"/>
      <c r="M2784" s="169"/>
      <c r="N2784" s="148"/>
      <c r="O2784" s="106" t="s">
        <v>3284</v>
      </c>
      <c r="P2784" s="43">
        <v>2011</v>
      </c>
      <c r="Q2784" s="207" t="s">
        <v>3338</v>
      </c>
      <c r="R2784" s="84" t="s">
        <v>3270</v>
      </c>
      <c r="S2784" s="31" t="s">
        <v>41</v>
      </c>
      <c r="T2784" s="31"/>
      <c r="U2784" s="169"/>
      <c r="V2784" s="150"/>
      <c r="W2784" s="141" t="str" cm="1">
        <f t="array" ref="W2784">IF(SUM(LEN(B2784:V2784))=0,"",IF(OR(OR(ISBLANK(F2784),SUM(LEN(C2784),LEN(D2784))=0),AND(NOT(E2784="Unknown"),ISBLANK(J2784)),AND(NOT(O2784="Unknown"),ISBLANK(R2784))),"Missing Information", INDEX(Table15[Entire Service Line Classification], MATCH(SUMIFS(Table15[Unique ID],Table15[System-Owned Portion],E2784,Table15[If Material Anything Other than "Lead" in Column E,Was Material Ever Previously Lead?],G2784,Table15[Customer-Owned Portion],O2784),Table15[Unique ID],0),0)))</f>
        <v>Non-lead</v>
      </c>
      <c r="X2784"/>
    </row>
    <row r="2785" spans="2:24" ht="29" x14ac:dyDescent="0.35">
      <c r="B2785" s="146"/>
      <c r="C2785" s="31" t="s">
        <v>4923</v>
      </c>
      <c r="D2785" s="31"/>
      <c r="E2785" s="44" t="s">
        <v>3284</v>
      </c>
      <c r="F2785" s="43" t="s">
        <v>41</v>
      </c>
      <c r="G2785" s="84" t="s">
        <v>3249</v>
      </c>
      <c r="H2785" s="31">
        <v>2011</v>
      </c>
      <c r="I2785" s="207" t="s">
        <v>3338</v>
      </c>
      <c r="J2785" s="84" t="s">
        <v>3270</v>
      </c>
      <c r="K2785" s="31" t="s">
        <v>41</v>
      </c>
      <c r="L2785" s="31"/>
      <c r="M2785" s="169"/>
      <c r="N2785" s="148"/>
      <c r="O2785" s="106" t="s">
        <v>3284</v>
      </c>
      <c r="P2785" s="43">
        <v>2011</v>
      </c>
      <c r="Q2785" s="207" t="s">
        <v>3338</v>
      </c>
      <c r="R2785" s="84" t="s">
        <v>3270</v>
      </c>
      <c r="S2785" s="31" t="s">
        <v>41</v>
      </c>
      <c r="T2785" s="31"/>
      <c r="U2785" s="169"/>
      <c r="V2785" s="150"/>
      <c r="W2785" s="141" t="str" cm="1">
        <f t="array" ref="W2785">IF(SUM(LEN(B2785:V2785))=0,"",IF(OR(OR(ISBLANK(F2785),SUM(LEN(C2785),LEN(D2785))=0),AND(NOT(E2785="Unknown"),ISBLANK(J2785)),AND(NOT(O2785="Unknown"),ISBLANK(R2785))),"Missing Information", INDEX(Table15[Entire Service Line Classification], MATCH(SUMIFS(Table15[Unique ID],Table15[System-Owned Portion],E2785,Table15[If Material Anything Other than "Lead" in Column E,Was Material Ever Previously Lead?],G2785,Table15[Customer-Owned Portion],O2785),Table15[Unique ID],0),0)))</f>
        <v>Non-lead</v>
      </c>
      <c r="X2785"/>
    </row>
    <row r="2786" spans="2:24" ht="29" x14ac:dyDescent="0.35">
      <c r="B2786" s="146"/>
      <c r="C2786" s="31" t="s">
        <v>4924</v>
      </c>
      <c r="D2786" s="31"/>
      <c r="E2786" s="44" t="s">
        <v>3284</v>
      </c>
      <c r="F2786" s="43" t="s">
        <v>41</v>
      </c>
      <c r="G2786" s="84" t="s">
        <v>3249</v>
      </c>
      <c r="H2786" s="31">
        <v>2011</v>
      </c>
      <c r="I2786" s="207" t="s">
        <v>3338</v>
      </c>
      <c r="J2786" s="84" t="s">
        <v>3270</v>
      </c>
      <c r="K2786" s="31" t="s">
        <v>41</v>
      </c>
      <c r="L2786" s="31"/>
      <c r="M2786" s="169"/>
      <c r="N2786" s="148"/>
      <c r="O2786" s="106" t="s">
        <v>3284</v>
      </c>
      <c r="P2786" s="43">
        <v>2011</v>
      </c>
      <c r="Q2786" s="207" t="s">
        <v>3338</v>
      </c>
      <c r="R2786" s="84" t="s">
        <v>3270</v>
      </c>
      <c r="S2786" s="31" t="s">
        <v>41</v>
      </c>
      <c r="T2786" s="31"/>
      <c r="U2786" s="169"/>
      <c r="V2786" s="150"/>
      <c r="W2786" s="141" t="str" cm="1">
        <f t="array" ref="W2786">IF(SUM(LEN(B2786:V2786))=0,"",IF(OR(OR(ISBLANK(F2786),SUM(LEN(C2786),LEN(D2786))=0),AND(NOT(E2786="Unknown"),ISBLANK(J2786)),AND(NOT(O2786="Unknown"),ISBLANK(R2786))),"Missing Information", INDEX(Table15[Entire Service Line Classification], MATCH(SUMIFS(Table15[Unique ID],Table15[System-Owned Portion],E2786,Table15[If Material Anything Other than "Lead" in Column E,Was Material Ever Previously Lead?],G2786,Table15[Customer-Owned Portion],O2786),Table15[Unique ID],0),0)))</f>
        <v>Non-lead</v>
      </c>
      <c r="X2786"/>
    </row>
    <row r="2787" spans="2:24" ht="29" x14ac:dyDescent="0.35">
      <c r="B2787" s="146"/>
      <c r="C2787" s="31" t="s">
        <v>4925</v>
      </c>
      <c r="D2787" s="31"/>
      <c r="E2787" s="44" t="s">
        <v>3284</v>
      </c>
      <c r="F2787" s="43" t="s">
        <v>41</v>
      </c>
      <c r="G2787" s="84" t="s">
        <v>3249</v>
      </c>
      <c r="H2787" s="31">
        <v>2011</v>
      </c>
      <c r="I2787" s="207" t="s">
        <v>3338</v>
      </c>
      <c r="J2787" s="84" t="s">
        <v>3270</v>
      </c>
      <c r="K2787" s="31" t="s">
        <v>41</v>
      </c>
      <c r="L2787" s="31"/>
      <c r="M2787" s="169"/>
      <c r="N2787" s="148"/>
      <c r="O2787" s="106" t="s">
        <v>3284</v>
      </c>
      <c r="P2787" s="43">
        <v>2011</v>
      </c>
      <c r="Q2787" s="207" t="s">
        <v>3338</v>
      </c>
      <c r="R2787" s="84" t="s">
        <v>3270</v>
      </c>
      <c r="S2787" s="31" t="s">
        <v>41</v>
      </c>
      <c r="T2787" s="31"/>
      <c r="U2787" s="169"/>
      <c r="V2787" s="150"/>
      <c r="W2787" s="141" t="str" cm="1">
        <f t="array" ref="W2787">IF(SUM(LEN(B2787:V2787))=0,"",IF(OR(OR(ISBLANK(F2787),SUM(LEN(C2787),LEN(D2787))=0),AND(NOT(E2787="Unknown"),ISBLANK(J2787)),AND(NOT(O2787="Unknown"),ISBLANK(R2787))),"Missing Information", INDEX(Table15[Entire Service Line Classification], MATCH(SUMIFS(Table15[Unique ID],Table15[System-Owned Portion],E2787,Table15[If Material Anything Other than "Lead" in Column E,Was Material Ever Previously Lead?],G2787,Table15[Customer-Owned Portion],O2787),Table15[Unique ID],0),0)))</f>
        <v>Non-lead</v>
      </c>
      <c r="X2787"/>
    </row>
    <row r="2788" spans="2:24" ht="29" x14ac:dyDescent="0.35">
      <c r="B2788" s="146"/>
      <c r="C2788" s="31" t="s">
        <v>4926</v>
      </c>
      <c r="D2788" s="31"/>
      <c r="E2788" s="44" t="s">
        <v>3284</v>
      </c>
      <c r="F2788" s="43" t="s">
        <v>41</v>
      </c>
      <c r="G2788" s="84" t="s">
        <v>3249</v>
      </c>
      <c r="H2788" s="31">
        <v>2011</v>
      </c>
      <c r="I2788" s="207" t="s">
        <v>3338</v>
      </c>
      <c r="J2788" s="84" t="s">
        <v>3270</v>
      </c>
      <c r="K2788" s="31" t="s">
        <v>41</v>
      </c>
      <c r="L2788" s="31"/>
      <c r="M2788" s="169"/>
      <c r="N2788" s="148"/>
      <c r="O2788" s="106" t="s">
        <v>3284</v>
      </c>
      <c r="P2788" s="43">
        <v>2011</v>
      </c>
      <c r="Q2788" s="207" t="s">
        <v>3338</v>
      </c>
      <c r="R2788" s="84" t="s">
        <v>3270</v>
      </c>
      <c r="S2788" s="31" t="s">
        <v>41</v>
      </c>
      <c r="T2788" s="31"/>
      <c r="U2788" s="169"/>
      <c r="V2788" s="150"/>
      <c r="W2788" s="141" t="str" cm="1">
        <f t="array" ref="W2788">IF(SUM(LEN(B2788:V2788))=0,"",IF(OR(OR(ISBLANK(F2788),SUM(LEN(C2788),LEN(D2788))=0),AND(NOT(E2788="Unknown"),ISBLANK(J2788)),AND(NOT(O2788="Unknown"),ISBLANK(R2788))),"Missing Information", INDEX(Table15[Entire Service Line Classification], MATCH(SUMIFS(Table15[Unique ID],Table15[System-Owned Portion],E2788,Table15[If Material Anything Other than "Lead" in Column E,Was Material Ever Previously Lead?],G2788,Table15[Customer-Owned Portion],O2788),Table15[Unique ID],0),0)))</f>
        <v>Non-lead</v>
      </c>
      <c r="X2788"/>
    </row>
    <row r="2789" spans="2:24" ht="29" x14ac:dyDescent="0.35">
      <c r="B2789" s="146"/>
      <c r="C2789" s="31" t="s">
        <v>4927</v>
      </c>
      <c r="D2789" s="31"/>
      <c r="E2789" s="44" t="s">
        <v>3284</v>
      </c>
      <c r="F2789" s="43" t="s">
        <v>41</v>
      </c>
      <c r="G2789" s="84" t="s">
        <v>3249</v>
      </c>
      <c r="H2789" s="31">
        <v>2011</v>
      </c>
      <c r="I2789" s="207" t="s">
        <v>3338</v>
      </c>
      <c r="J2789" s="84" t="s">
        <v>3270</v>
      </c>
      <c r="K2789" s="31" t="s">
        <v>41</v>
      </c>
      <c r="L2789" s="31"/>
      <c r="M2789" s="169"/>
      <c r="N2789" s="148"/>
      <c r="O2789" s="106" t="s">
        <v>3284</v>
      </c>
      <c r="P2789" s="43">
        <v>2011</v>
      </c>
      <c r="Q2789" s="207" t="s">
        <v>3338</v>
      </c>
      <c r="R2789" s="84" t="s">
        <v>3270</v>
      </c>
      <c r="S2789" s="31" t="s">
        <v>41</v>
      </c>
      <c r="T2789" s="31"/>
      <c r="U2789" s="169"/>
      <c r="V2789" s="150"/>
      <c r="W2789" s="141" t="str" cm="1">
        <f t="array" ref="W2789">IF(SUM(LEN(B2789:V2789))=0,"",IF(OR(OR(ISBLANK(F2789),SUM(LEN(C2789),LEN(D2789))=0),AND(NOT(E2789="Unknown"),ISBLANK(J2789)),AND(NOT(O2789="Unknown"),ISBLANK(R2789))),"Missing Information", INDEX(Table15[Entire Service Line Classification], MATCH(SUMIFS(Table15[Unique ID],Table15[System-Owned Portion],E2789,Table15[If Material Anything Other than "Lead" in Column E,Was Material Ever Previously Lead?],G2789,Table15[Customer-Owned Portion],O2789),Table15[Unique ID],0),0)))</f>
        <v>Non-lead</v>
      </c>
      <c r="X2789"/>
    </row>
    <row r="2790" spans="2:24" ht="29" x14ac:dyDescent="0.35">
      <c r="B2790" s="146"/>
      <c r="C2790" s="31" t="s">
        <v>4928</v>
      </c>
      <c r="D2790" s="31"/>
      <c r="E2790" s="44" t="s">
        <v>3284</v>
      </c>
      <c r="F2790" s="43" t="s">
        <v>41</v>
      </c>
      <c r="G2790" s="84" t="s">
        <v>3249</v>
      </c>
      <c r="H2790" s="31">
        <v>2011</v>
      </c>
      <c r="I2790" s="207" t="s">
        <v>3338</v>
      </c>
      <c r="J2790" s="84" t="s">
        <v>3270</v>
      </c>
      <c r="K2790" s="31" t="s">
        <v>41</v>
      </c>
      <c r="L2790" s="31"/>
      <c r="M2790" s="169"/>
      <c r="N2790" s="148"/>
      <c r="O2790" s="106" t="s">
        <v>3284</v>
      </c>
      <c r="P2790" s="43">
        <v>2011</v>
      </c>
      <c r="Q2790" s="207" t="s">
        <v>3338</v>
      </c>
      <c r="R2790" s="84" t="s">
        <v>3270</v>
      </c>
      <c r="S2790" s="31" t="s">
        <v>41</v>
      </c>
      <c r="T2790" s="31"/>
      <c r="U2790" s="169"/>
      <c r="V2790" s="150"/>
      <c r="W2790" s="141" t="str" cm="1">
        <f t="array" ref="W2790">IF(SUM(LEN(B2790:V2790))=0,"",IF(OR(OR(ISBLANK(F2790),SUM(LEN(C2790),LEN(D2790))=0),AND(NOT(E2790="Unknown"),ISBLANK(J2790)),AND(NOT(O2790="Unknown"),ISBLANK(R2790))),"Missing Information", INDEX(Table15[Entire Service Line Classification], MATCH(SUMIFS(Table15[Unique ID],Table15[System-Owned Portion],E2790,Table15[If Material Anything Other than "Lead" in Column E,Was Material Ever Previously Lead?],G2790,Table15[Customer-Owned Portion],O2790),Table15[Unique ID],0),0)))</f>
        <v>Non-lead</v>
      </c>
      <c r="X2790"/>
    </row>
    <row r="2791" spans="2:24" ht="29" x14ac:dyDescent="0.35">
      <c r="B2791" s="146"/>
      <c r="C2791" s="31" t="s">
        <v>4929</v>
      </c>
      <c r="D2791" s="31"/>
      <c r="E2791" s="44" t="s">
        <v>3284</v>
      </c>
      <c r="F2791" s="43" t="s">
        <v>41</v>
      </c>
      <c r="G2791" s="84" t="s">
        <v>3249</v>
      </c>
      <c r="H2791" s="31">
        <v>2011</v>
      </c>
      <c r="I2791" s="207" t="s">
        <v>3338</v>
      </c>
      <c r="J2791" s="84" t="s">
        <v>3270</v>
      </c>
      <c r="K2791" s="31" t="s">
        <v>41</v>
      </c>
      <c r="L2791" s="31"/>
      <c r="M2791" s="169"/>
      <c r="N2791" s="148"/>
      <c r="O2791" s="106" t="s">
        <v>3284</v>
      </c>
      <c r="P2791" s="43">
        <v>2011</v>
      </c>
      <c r="Q2791" s="207" t="s">
        <v>3338</v>
      </c>
      <c r="R2791" s="84" t="s">
        <v>3270</v>
      </c>
      <c r="S2791" s="31" t="s">
        <v>41</v>
      </c>
      <c r="T2791" s="31"/>
      <c r="U2791" s="169"/>
      <c r="V2791" s="150"/>
      <c r="W2791" s="141" t="str" cm="1">
        <f t="array" ref="W2791">IF(SUM(LEN(B2791:V2791))=0,"",IF(OR(OR(ISBLANK(F2791),SUM(LEN(C2791),LEN(D2791))=0),AND(NOT(E2791="Unknown"),ISBLANK(J2791)),AND(NOT(O2791="Unknown"),ISBLANK(R2791))),"Missing Information", INDEX(Table15[Entire Service Line Classification], MATCH(SUMIFS(Table15[Unique ID],Table15[System-Owned Portion],E2791,Table15[If Material Anything Other than "Lead" in Column E,Was Material Ever Previously Lead?],G2791,Table15[Customer-Owned Portion],O2791),Table15[Unique ID],0),0)))</f>
        <v>Non-lead</v>
      </c>
      <c r="X2791"/>
    </row>
    <row r="2792" spans="2:24" ht="29" x14ac:dyDescent="0.35">
      <c r="B2792" s="146"/>
      <c r="C2792" s="31" t="s">
        <v>4930</v>
      </c>
      <c r="D2792" s="31"/>
      <c r="E2792" s="44" t="s">
        <v>3284</v>
      </c>
      <c r="F2792" s="43" t="s">
        <v>41</v>
      </c>
      <c r="G2792" s="84" t="s">
        <v>3249</v>
      </c>
      <c r="H2792" s="31">
        <v>2011</v>
      </c>
      <c r="I2792" s="207" t="s">
        <v>3338</v>
      </c>
      <c r="J2792" s="84" t="s">
        <v>3270</v>
      </c>
      <c r="K2792" s="31" t="s">
        <v>41</v>
      </c>
      <c r="L2792" s="31"/>
      <c r="M2792" s="169"/>
      <c r="N2792" s="148"/>
      <c r="O2792" s="106" t="s">
        <v>3284</v>
      </c>
      <c r="P2792" s="43">
        <v>2011</v>
      </c>
      <c r="Q2792" s="207" t="s">
        <v>3338</v>
      </c>
      <c r="R2792" s="84" t="s">
        <v>3270</v>
      </c>
      <c r="S2792" s="31" t="s">
        <v>41</v>
      </c>
      <c r="T2792" s="31"/>
      <c r="U2792" s="169"/>
      <c r="V2792" s="150"/>
      <c r="W2792" s="141" t="str" cm="1">
        <f t="array" ref="W2792">IF(SUM(LEN(B2792:V2792))=0,"",IF(OR(OR(ISBLANK(F2792),SUM(LEN(C2792),LEN(D2792))=0),AND(NOT(E2792="Unknown"),ISBLANK(J2792)),AND(NOT(O2792="Unknown"),ISBLANK(R2792))),"Missing Information", INDEX(Table15[Entire Service Line Classification], MATCH(SUMIFS(Table15[Unique ID],Table15[System-Owned Portion],E2792,Table15[If Material Anything Other than "Lead" in Column E,Was Material Ever Previously Lead?],G2792,Table15[Customer-Owned Portion],O2792),Table15[Unique ID],0),0)))</f>
        <v>Non-lead</v>
      </c>
      <c r="X2792"/>
    </row>
    <row r="2793" spans="2:24" ht="29" x14ac:dyDescent="0.35">
      <c r="B2793" s="146"/>
      <c r="C2793" s="31" t="s">
        <v>1270</v>
      </c>
      <c r="D2793" s="31"/>
      <c r="E2793" s="44" t="s">
        <v>3284</v>
      </c>
      <c r="F2793" s="43" t="s">
        <v>41</v>
      </c>
      <c r="G2793" s="84" t="s">
        <v>3249</v>
      </c>
      <c r="H2793" s="31">
        <v>1992</v>
      </c>
      <c r="I2793" s="207" t="s">
        <v>3338</v>
      </c>
      <c r="J2793" s="84" t="s">
        <v>3270</v>
      </c>
      <c r="K2793" s="31" t="s">
        <v>41</v>
      </c>
      <c r="L2793" s="31"/>
      <c r="M2793" s="169"/>
      <c r="N2793" s="148"/>
      <c r="O2793" s="106" t="s">
        <v>3284</v>
      </c>
      <c r="P2793" s="43">
        <v>1992</v>
      </c>
      <c r="Q2793" s="207" t="s">
        <v>3338</v>
      </c>
      <c r="R2793" s="84" t="s">
        <v>3270</v>
      </c>
      <c r="S2793" s="31" t="s">
        <v>41</v>
      </c>
      <c r="T2793" s="31"/>
      <c r="U2793" s="169"/>
      <c r="V2793" s="150"/>
      <c r="W2793" s="141" t="str" cm="1">
        <f t="array" ref="W2793">IF(SUM(LEN(B2793:V2793))=0,"",IF(OR(OR(ISBLANK(F2793),SUM(LEN(C2793),LEN(D2793))=0),AND(NOT(E2793="Unknown"),ISBLANK(J2793)),AND(NOT(O2793="Unknown"),ISBLANK(R2793))),"Missing Information", INDEX(Table15[Entire Service Line Classification], MATCH(SUMIFS(Table15[Unique ID],Table15[System-Owned Portion],E2793,Table15[If Material Anything Other than "Lead" in Column E,Was Material Ever Previously Lead?],G2793,Table15[Customer-Owned Portion],O2793),Table15[Unique ID],0),0)))</f>
        <v>Non-lead</v>
      </c>
      <c r="X2793"/>
    </row>
    <row r="2794" spans="2:24" ht="29" x14ac:dyDescent="0.35">
      <c r="B2794" s="146"/>
      <c r="C2794" s="31" t="s">
        <v>1271</v>
      </c>
      <c r="D2794" s="31"/>
      <c r="E2794" s="44" t="s">
        <v>3284</v>
      </c>
      <c r="F2794" s="43" t="s">
        <v>41</v>
      </c>
      <c r="G2794" s="84" t="s">
        <v>3249</v>
      </c>
      <c r="H2794" s="31">
        <v>1993</v>
      </c>
      <c r="I2794" s="207" t="s">
        <v>3338</v>
      </c>
      <c r="J2794" s="84" t="s">
        <v>3270</v>
      </c>
      <c r="K2794" s="31" t="s">
        <v>41</v>
      </c>
      <c r="L2794" s="31"/>
      <c r="M2794" s="169"/>
      <c r="N2794" s="148"/>
      <c r="O2794" s="106" t="s">
        <v>3284</v>
      </c>
      <c r="P2794" s="43">
        <v>1993</v>
      </c>
      <c r="Q2794" s="207" t="s">
        <v>3338</v>
      </c>
      <c r="R2794" s="84" t="s">
        <v>3270</v>
      </c>
      <c r="S2794" s="31" t="s">
        <v>41</v>
      </c>
      <c r="T2794" s="31"/>
      <c r="U2794" s="169"/>
      <c r="V2794" s="150"/>
      <c r="W2794" s="141" t="str" cm="1">
        <f t="array" ref="W2794">IF(SUM(LEN(B2794:V2794))=0,"",IF(OR(OR(ISBLANK(F2794),SUM(LEN(C2794),LEN(D2794))=0),AND(NOT(E2794="Unknown"),ISBLANK(J2794)),AND(NOT(O2794="Unknown"),ISBLANK(R2794))),"Missing Information", INDEX(Table15[Entire Service Line Classification], MATCH(SUMIFS(Table15[Unique ID],Table15[System-Owned Portion],E2794,Table15[If Material Anything Other than "Lead" in Column E,Was Material Ever Previously Lead?],G2794,Table15[Customer-Owned Portion],O2794),Table15[Unique ID],0),0)))</f>
        <v>Non-lead</v>
      </c>
      <c r="X2794"/>
    </row>
    <row r="2795" spans="2:24" ht="29" x14ac:dyDescent="0.35">
      <c r="B2795" s="146"/>
      <c r="C2795" s="31" t="s">
        <v>4931</v>
      </c>
      <c r="D2795" s="31"/>
      <c r="E2795" s="44" t="s">
        <v>3284</v>
      </c>
      <c r="F2795" s="43" t="s">
        <v>41</v>
      </c>
      <c r="G2795" s="84" t="s">
        <v>3249</v>
      </c>
      <c r="H2795" s="31">
        <v>2011</v>
      </c>
      <c r="I2795" s="207" t="s">
        <v>3338</v>
      </c>
      <c r="J2795" s="84" t="s">
        <v>3270</v>
      </c>
      <c r="K2795" s="31" t="s">
        <v>41</v>
      </c>
      <c r="L2795" s="31"/>
      <c r="M2795" s="169"/>
      <c r="N2795" s="148"/>
      <c r="O2795" s="106" t="s">
        <v>3284</v>
      </c>
      <c r="P2795" s="43">
        <v>2011</v>
      </c>
      <c r="Q2795" s="207" t="s">
        <v>3338</v>
      </c>
      <c r="R2795" s="84" t="s">
        <v>3270</v>
      </c>
      <c r="S2795" s="31" t="s">
        <v>41</v>
      </c>
      <c r="T2795" s="31"/>
      <c r="U2795" s="169"/>
      <c r="V2795" s="150"/>
      <c r="W2795" s="141" t="str" cm="1">
        <f t="array" ref="W2795">IF(SUM(LEN(B2795:V2795))=0,"",IF(OR(OR(ISBLANK(F2795),SUM(LEN(C2795),LEN(D2795))=0),AND(NOT(E2795="Unknown"),ISBLANK(J2795)),AND(NOT(O2795="Unknown"),ISBLANK(R2795))),"Missing Information", INDEX(Table15[Entire Service Line Classification], MATCH(SUMIFS(Table15[Unique ID],Table15[System-Owned Portion],E2795,Table15[If Material Anything Other than "Lead" in Column E,Was Material Ever Previously Lead?],G2795,Table15[Customer-Owned Portion],O2795),Table15[Unique ID],0),0)))</f>
        <v>Non-lead</v>
      </c>
      <c r="X2795"/>
    </row>
    <row r="2796" spans="2:24" ht="29" x14ac:dyDescent="0.35">
      <c r="B2796" s="146"/>
      <c r="C2796" s="31" t="s">
        <v>1272</v>
      </c>
      <c r="D2796" s="31"/>
      <c r="E2796" s="44" t="s">
        <v>3284</v>
      </c>
      <c r="F2796" s="43" t="s">
        <v>41</v>
      </c>
      <c r="G2796" s="84" t="s">
        <v>3249</v>
      </c>
      <c r="H2796" s="31">
        <v>2011</v>
      </c>
      <c r="I2796" s="207" t="s">
        <v>3338</v>
      </c>
      <c r="J2796" s="84" t="s">
        <v>3270</v>
      </c>
      <c r="K2796" s="31" t="s">
        <v>41</v>
      </c>
      <c r="L2796" s="31"/>
      <c r="M2796" s="169"/>
      <c r="N2796" s="148"/>
      <c r="O2796" s="106" t="s">
        <v>3284</v>
      </c>
      <c r="P2796" s="43">
        <v>2011</v>
      </c>
      <c r="Q2796" s="207" t="s">
        <v>3338</v>
      </c>
      <c r="R2796" s="84" t="s">
        <v>3270</v>
      </c>
      <c r="S2796" s="31" t="s">
        <v>41</v>
      </c>
      <c r="T2796" s="31"/>
      <c r="U2796" s="169"/>
      <c r="V2796" s="150"/>
      <c r="W2796" s="141" t="str" cm="1">
        <f t="array" ref="W2796">IF(SUM(LEN(B2796:V2796))=0,"",IF(OR(OR(ISBLANK(F2796),SUM(LEN(C2796),LEN(D2796))=0),AND(NOT(E2796="Unknown"),ISBLANK(J2796)),AND(NOT(O2796="Unknown"),ISBLANK(R2796))),"Missing Information", INDEX(Table15[Entire Service Line Classification], MATCH(SUMIFS(Table15[Unique ID],Table15[System-Owned Portion],E2796,Table15[If Material Anything Other than "Lead" in Column E,Was Material Ever Previously Lead?],G2796,Table15[Customer-Owned Portion],O2796),Table15[Unique ID],0),0)))</f>
        <v>Non-lead</v>
      </c>
      <c r="X2796"/>
    </row>
    <row r="2797" spans="2:24" ht="29" x14ac:dyDescent="0.35">
      <c r="B2797" s="146"/>
      <c r="C2797" s="31" t="s">
        <v>1273</v>
      </c>
      <c r="D2797" s="31"/>
      <c r="E2797" s="44" t="s">
        <v>3284</v>
      </c>
      <c r="F2797" s="43" t="s">
        <v>41</v>
      </c>
      <c r="G2797" s="84" t="s">
        <v>3249</v>
      </c>
      <c r="H2797" s="31">
        <v>2011</v>
      </c>
      <c r="I2797" s="207" t="s">
        <v>3338</v>
      </c>
      <c r="J2797" s="84" t="s">
        <v>3270</v>
      </c>
      <c r="K2797" s="31" t="s">
        <v>41</v>
      </c>
      <c r="L2797" s="31"/>
      <c r="M2797" s="169"/>
      <c r="N2797" s="148"/>
      <c r="O2797" s="106" t="s">
        <v>3284</v>
      </c>
      <c r="P2797" s="43">
        <v>2011</v>
      </c>
      <c r="Q2797" s="207" t="s">
        <v>3338</v>
      </c>
      <c r="R2797" s="84" t="s">
        <v>3270</v>
      </c>
      <c r="S2797" s="31" t="s">
        <v>41</v>
      </c>
      <c r="T2797" s="31"/>
      <c r="U2797" s="169"/>
      <c r="V2797" s="150"/>
      <c r="W2797" s="141" t="str" cm="1">
        <f t="array" ref="W2797">IF(SUM(LEN(B2797:V2797))=0,"",IF(OR(OR(ISBLANK(F2797),SUM(LEN(C2797),LEN(D2797))=0),AND(NOT(E2797="Unknown"),ISBLANK(J2797)),AND(NOT(O2797="Unknown"),ISBLANK(R2797))),"Missing Information", INDEX(Table15[Entire Service Line Classification], MATCH(SUMIFS(Table15[Unique ID],Table15[System-Owned Portion],E2797,Table15[If Material Anything Other than "Lead" in Column E,Was Material Ever Previously Lead?],G2797,Table15[Customer-Owned Portion],O2797),Table15[Unique ID],0),0)))</f>
        <v>Non-lead</v>
      </c>
      <c r="X2797"/>
    </row>
    <row r="2798" spans="2:24" ht="29" x14ac:dyDescent="0.35">
      <c r="B2798" s="146"/>
      <c r="C2798" s="31" t="s">
        <v>1274</v>
      </c>
      <c r="D2798" s="31"/>
      <c r="E2798" s="44" t="s">
        <v>3284</v>
      </c>
      <c r="F2798" s="43" t="s">
        <v>41</v>
      </c>
      <c r="G2798" s="84" t="s">
        <v>3249</v>
      </c>
      <c r="H2798" s="31">
        <v>2011</v>
      </c>
      <c r="I2798" s="207" t="s">
        <v>3338</v>
      </c>
      <c r="J2798" s="84" t="s">
        <v>3270</v>
      </c>
      <c r="K2798" s="31" t="s">
        <v>41</v>
      </c>
      <c r="L2798" s="31"/>
      <c r="M2798" s="169"/>
      <c r="N2798" s="148"/>
      <c r="O2798" s="106" t="s">
        <v>3284</v>
      </c>
      <c r="P2798" s="43">
        <v>2011</v>
      </c>
      <c r="Q2798" s="207" t="s">
        <v>3338</v>
      </c>
      <c r="R2798" s="84" t="s">
        <v>3270</v>
      </c>
      <c r="S2798" s="31" t="s">
        <v>41</v>
      </c>
      <c r="T2798" s="31"/>
      <c r="U2798" s="169"/>
      <c r="V2798" s="150"/>
      <c r="W2798" s="141" t="str" cm="1">
        <f t="array" ref="W2798">IF(SUM(LEN(B2798:V2798))=0,"",IF(OR(OR(ISBLANK(F2798),SUM(LEN(C2798),LEN(D2798))=0),AND(NOT(E2798="Unknown"),ISBLANK(J2798)),AND(NOT(O2798="Unknown"),ISBLANK(R2798))),"Missing Information", INDEX(Table15[Entire Service Line Classification], MATCH(SUMIFS(Table15[Unique ID],Table15[System-Owned Portion],E2798,Table15[If Material Anything Other than "Lead" in Column E,Was Material Ever Previously Lead?],G2798,Table15[Customer-Owned Portion],O2798),Table15[Unique ID],0),0)))</f>
        <v>Non-lead</v>
      </c>
      <c r="X2798"/>
    </row>
    <row r="2799" spans="2:24" ht="29" x14ac:dyDescent="0.35">
      <c r="B2799" s="146"/>
      <c r="C2799" s="31" t="s">
        <v>1275</v>
      </c>
      <c r="D2799" s="31"/>
      <c r="E2799" s="44" t="s">
        <v>3284</v>
      </c>
      <c r="F2799" s="43" t="s">
        <v>41</v>
      </c>
      <c r="G2799" s="84" t="s">
        <v>3249</v>
      </c>
      <c r="H2799" s="31">
        <v>2011</v>
      </c>
      <c r="I2799" s="207" t="s">
        <v>3338</v>
      </c>
      <c r="J2799" s="84" t="s">
        <v>3270</v>
      </c>
      <c r="K2799" s="31" t="s">
        <v>41</v>
      </c>
      <c r="L2799" s="31"/>
      <c r="M2799" s="169"/>
      <c r="N2799" s="148"/>
      <c r="O2799" s="106" t="s">
        <v>3284</v>
      </c>
      <c r="P2799" s="43">
        <v>2011</v>
      </c>
      <c r="Q2799" s="207" t="s">
        <v>3338</v>
      </c>
      <c r="R2799" s="84" t="s">
        <v>3270</v>
      </c>
      <c r="S2799" s="31" t="s">
        <v>41</v>
      </c>
      <c r="T2799" s="31"/>
      <c r="U2799" s="169"/>
      <c r="V2799" s="150"/>
      <c r="W2799" s="141" t="str" cm="1">
        <f t="array" ref="W2799">IF(SUM(LEN(B2799:V2799))=0,"",IF(OR(OR(ISBLANK(F2799),SUM(LEN(C2799),LEN(D2799))=0),AND(NOT(E2799="Unknown"),ISBLANK(J2799)),AND(NOT(O2799="Unknown"),ISBLANK(R2799))),"Missing Information", INDEX(Table15[Entire Service Line Classification], MATCH(SUMIFS(Table15[Unique ID],Table15[System-Owned Portion],E2799,Table15[If Material Anything Other than "Lead" in Column E,Was Material Ever Previously Lead?],G2799,Table15[Customer-Owned Portion],O2799),Table15[Unique ID],0),0)))</f>
        <v>Non-lead</v>
      </c>
      <c r="X2799"/>
    </row>
    <row r="2800" spans="2:24" ht="29" x14ac:dyDescent="0.35">
      <c r="B2800" s="146"/>
      <c r="C2800" s="31" t="s">
        <v>1276</v>
      </c>
      <c r="D2800" s="31"/>
      <c r="E2800" s="44" t="s">
        <v>3284</v>
      </c>
      <c r="F2800" s="43" t="s">
        <v>41</v>
      </c>
      <c r="G2800" s="84" t="s">
        <v>3249</v>
      </c>
      <c r="H2800" s="31">
        <v>2011</v>
      </c>
      <c r="I2800" s="207" t="s">
        <v>3338</v>
      </c>
      <c r="J2800" s="84" t="s">
        <v>3270</v>
      </c>
      <c r="K2800" s="31" t="s">
        <v>41</v>
      </c>
      <c r="L2800" s="31"/>
      <c r="M2800" s="169"/>
      <c r="N2800" s="148"/>
      <c r="O2800" s="106" t="s">
        <v>3284</v>
      </c>
      <c r="P2800" s="43">
        <v>2011</v>
      </c>
      <c r="Q2800" s="207" t="s">
        <v>3338</v>
      </c>
      <c r="R2800" s="84" t="s">
        <v>3270</v>
      </c>
      <c r="S2800" s="31" t="s">
        <v>41</v>
      </c>
      <c r="T2800" s="31"/>
      <c r="U2800" s="169"/>
      <c r="V2800" s="150"/>
      <c r="W2800" s="141" t="str" cm="1">
        <f t="array" ref="W2800">IF(SUM(LEN(B2800:V2800))=0,"",IF(OR(OR(ISBLANK(F2800),SUM(LEN(C2800),LEN(D2800))=0),AND(NOT(E2800="Unknown"),ISBLANK(J2800)),AND(NOT(O2800="Unknown"),ISBLANK(R2800))),"Missing Information", INDEX(Table15[Entire Service Line Classification], MATCH(SUMIFS(Table15[Unique ID],Table15[System-Owned Portion],E2800,Table15[If Material Anything Other than "Lead" in Column E,Was Material Ever Previously Lead?],G2800,Table15[Customer-Owned Portion],O2800),Table15[Unique ID],0),0)))</f>
        <v>Non-lead</v>
      </c>
      <c r="X2800"/>
    </row>
    <row r="2801" spans="2:24" ht="29" x14ac:dyDescent="0.35">
      <c r="B2801" s="146"/>
      <c r="C2801" s="31" t="s">
        <v>1277</v>
      </c>
      <c r="D2801" s="31"/>
      <c r="E2801" s="44" t="s">
        <v>3284</v>
      </c>
      <c r="F2801" s="43" t="s">
        <v>41</v>
      </c>
      <c r="G2801" s="84" t="s">
        <v>3249</v>
      </c>
      <c r="H2801" s="31">
        <v>2011</v>
      </c>
      <c r="I2801" s="207" t="s">
        <v>3338</v>
      </c>
      <c r="J2801" s="84" t="s">
        <v>3270</v>
      </c>
      <c r="K2801" s="31" t="s">
        <v>41</v>
      </c>
      <c r="L2801" s="31"/>
      <c r="M2801" s="169"/>
      <c r="N2801" s="148"/>
      <c r="O2801" s="106" t="s">
        <v>3284</v>
      </c>
      <c r="P2801" s="43">
        <v>2011</v>
      </c>
      <c r="Q2801" s="207" t="s">
        <v>3338</v>
      </c>
      <c r="R2801" s="84" t="s">
        <v>3270</v>
      </c>
      <c r="S2801" s="31" t="s">
        <v>41</v>
      </c>
      <c r="T2801" s="31"/>
      <c r="U2801" s="169"/>
      <c r="V2801" s="150"/>
      <c r="W2801" s="141" t="str" cm="1">
        <f t="array" ref="W2801">IF(SUM(LEN(B2801:V2801))=0,"",IF(OR(OR(ISBLANK(F2801),SUM(LEN(C2801),LEN(D2801))=0),AND(NOT(E2801="Unknown"),ISBLANK(J2801)),AND(NOT(O2801="Unknown"),ISBLANK(R2801))),"Missing Information", INDEX(Table15[Entire Service Line Classification], MATCH(SUMIFS(Table15[Unique ID],Table15[System-Owned Portion],E2801,Table15[If Material Anything Other than "Lead" in Column E,Was Material Ever Previously Lead?],G2801,Table15[Customer-Owned Portion],O2801),Table15[Unique ID],0),0)))</f>
        <v>Non-lead</v>
      </c>
      <c r="X2801"/>
    </row>
    <row r="2802" spans="2:24" ht="29" x14ac:dyDescent="0.35">
      <c r="B2802" s="146"/>
      <c r="C2802" s="31" t="s">
        <v>1278</v>
      </c>
      <c r="D2802" s="31"/>
      <c r="E2802" s="44" t="s">
        <v>3284</v>
      </c>
      <c r="F2802" s="43" t="s">
        <v>41</v>
      </c>
      <c r="G2802" s="84" t="s">
        <v>3249</v>
      </c>
      <c r="H2802" s="31">
        <v>2011</v>
      </c>
      <c r="I2802" s="207" t="s">
        <v>3338</v>
      </c>
      <c r="J2802" s="84" t="s">
        <v>3270</v>
      </c>
      <c r="K2802" s="31" t="s">
        <v>41</v>
      </c>
      <c r="L2802" s="31"/>
      <c r="M2802" s="169"/>
      <c r="N2802" s="148"/>
      <c r="O2802" s="106" t="s">
        <v>3284</v>
      </c>
      <c r="P2802" s="43">
        <v>2011</v>
      </c>
      <c r="Q2802" s="207" t="s">
        <v>3338</v>
      </c>
      <c r="R2802" s="84" t="s">
        <v>3270</v>
      </c>
      <c r="S2802" s="31" t="s">
        <v>41</v>
      </c>
      <c r="T2802" s="31"/>
      <c r="U2802" s="169"/>
      <c r="V2802" s="150"/>
      <c r="W2802" s="141" t="str" cm="1">
        <f t="array" ref="W2802">IF(SUM(LEN(B2802:V2802))=0,"",IF(OR(OR(ISBLANK(F2802),SUM(LEN(C2802),LEN(D2802))=0),AND(NOT(E2802="Unknown"),ISBLANK(J2802)),AND(NOT(O2802="Unknown"),ISBLANK(R2802))),"Missing Information", INDEX(Table15[Entire Service Line Classification], MATCH(SUMIFS(Table15[Unique ID],Table15[System-Owned Portion],E2802,Table15[If Material Anything Other than "Lead" in Column E,Was Material Ever Previously Lead?],G2802,Table15[Customer-Owned Portion],O2802),Table15[Unique ID],0),0)))</f>
        <v>Non-lead</v>
      </c>
      <c r="X2802"/>
    </row>
    <row r="2803" spans="2:24" ht="29" x14ac:dyDescent="0.35">
      <c r="B2803" s="146"/>
      <c r="C2803" s="31" t="s">
        <v>4932</v>
      </c>
      <c r="D2803" s="31"/>
      <c r="E2803" s="44" t="s">
        <v>3284</v>
      </c>
      <c r="F2803" s="43" t="s">
        <v>41</v>
      </c>
      <c r="G2803" s="84" t="s">
        <v>3249</v>
      </c>
      <c r="H2803" s="31">
        <v>2011</v>
      </c>
      <c r="I2803" s="207" t="s">
        <v>3338</v>
      </c>
      <c r="J2803" s="84" t="s">
        <v>3270</v>
      </c>
      <c r="K2803" s="31" t="s">
        <v>41</v>
      </c>
      <c r="L2803" s="31"/>
      <c r="M2803" s="169"/>
      <c r="N2803" s="148"/>
      <c r="O2803" s="106" t="s">
        <v>3284</v>
      </c>
      <c r="P2803" s="43">
        <v>2011</v>
      </c>
      <c r="Q2803" s="207" t="s">
        <v>3338</v>
      </c>
      <c r="R2803" s="84" t="s">
        <v>3270</v>
      </c>
      <c r="S2803" s="31" t="s">
        <v>41</v>
      </c>
      <c r="T2803" s="31"/>
      <c r="U2803" s="169"/>
      <c r="V2803" s="150"/>
      <c r="W2803" s="141" t="str" cm="1">
        <f t="array" ref="W2803">IF(SUM(LEN(B2803:V2803))=0,"",IF(OR(OR(ISBLANK(F2803),SUM(LEN(C2803),LEN(D2803))=0),AND(NOT(E2803="Unknown"),ISBLANK(J2803)),AND(NOT(O2803="Unknown"),ISBLANK(R2803))),"Missing Information", INDEX(Table15[Entire Service Line Classification], MATCH(SUMIFS(Table15[Unique ID],Table15[System-Owned Portion],E2803,Table15[If Material Anything Other than "Lead" in Column E,Was Material Ever Previously Lead?],G2803,Table15[Customer-Owned Portion],O2803),Table15[Unique ID],0),0)))</f>
        <v>Non-lead</v>
      </c>
      <c r="X2803"/>
    </row>
    <row r="2804" spans="2:24" ht="29" x14ac:dyDescent="0.35">
      <c r="B2804" s="146"/>
      <c r="C2804" s="31" t="s">
        <v>4933</v>
      </c>
      <c r="D2804" s="31"/>
      <c r="E2804" s="44" t="s">
        <v>3284</v>
      </c>
      <c r="F2804" s="43" t="s">
        <v>41</v>
      </c>
      <c r="G2804" s="84" t="s">
        <v>3249</v>
      </c>
      <c r="H2804" s="31">
        <v>2011</v>
      </c>
      <c r="I2804" s="207" t="s">
        <v>3338</v>
      </c>
      <c r="J2804" s="84" t="s">
        <v>3270</v>
      </c>
      <c r="K2804" s="31" t="s">
        <v>41</v>
      </c>
      <c r="L2804" s="31"/>
      <c r="M2804" s="169"/>
      <c r="N2804" s="148"/>
      <c r="O2804" s="106" t="s">
        <v>3284</v>
      </c>
      <c r="P2804" s="43">
        <v>2011</v>
      </c>
      <c r="Q2804" s="207" t="s">
        <v>3338</v>
      </c>
      <c r="R2804" s="84" t="s">
        <v>3270</v>
      </c>
      <c r="S2804" s="31" t="s">
        <v>41</v>
      </c>
      <c r="T2804" s="31"/>
      <c r="U2804" s="169"/>
      <c r="V2804" s="150"/>
      <c r="W2804" s="141" t="str" cm="1">
        <f t="array" ref="W2804">IF(SUM(LEN(B2804:V2804))=0,"",IF(OR(OR(ISBLANK(F2804),SUM(LEN(C2804),LEN(D2804))=0),AND(NOT(E2804="Unknown"),ISBLANK(J2804)),AND(NOT(O2804="Unknown"),ISBLANK(R2804))),"Missing Information", INDEX(Table15[Entire Service Line Classification], MATCH(SUMIFS(Table15[Unique ID],Table15[System-Owned Portion],E2804,Table15[If Material Anything Other than "Lead" in Column E,Was Material Ever Previously Lead?],G2804,Table15[Customer-Owned Portion],O2804),Table15[Unique ID],0),0)))</f>
        <v>Non-lead</v>
      </c>
      <c r="X2804"/>
    </row>
    <row r="2805" spans="2:24" x14ac:dyDescent="0.35">
      <c r="B2805" s="146"/>
      <c r="C2805" s="31" t="s">
        <v>1279</v>
      </c>
      <c r="D2805" s="31"/>
      <c r="E2805" s="44" t="s">
        <v>3203</v>
      </c>
      <c r="F2805" s="43" t="s">
        <v>3283</v>
      </c>
      <c r="G2805" s="84" t="s">
        <v>3249</v>
      </c>
      <c r="H2805" s="31">
        <v>1978</v>
      </c>
      <c r="I2805" s="207" t="s">
        <v>3338</v>
      </c>
      <c r="J2805" s="84"/>
      <c r="K2805" s="31" t="s">
        <v>41</v>
      </c>
      <c r="L2805" s="31"/>
      <c r="M2805" s="169"/>
      <c r="N2805" s="148"/>
      <c r="O2805" s="106" t="s">
        <v>3203</v>
      </c>
      <c r="P2805" s="43">
        <v>1978</v>
      </c>
      <c r="Q2805" s="207" t="s">
        <v>3338</v>
      </c>
      <c r="R2805" s="84" t="s">
        <v>3203</v>
      </c>
      <c r="S2805" s="31" t="s">
        <v>41</v>
      </c>
      <c r="T2805" s="31"/>
      <c r="U2805" s="169"/>
      <c r="V2805" s="150"/>
      <c r="W2805" s="141" t="str" cm="1">
        <f t="array" ref="W2805">IF(SUM(LEN(B2805:V2805))=0,"",IF(OR(OR(ISBLANK(F2805),SUM(LEN(C2805),LEN(D2805))=0),AND(NOT(E2805="Unknown"),ISBLANK(J2805)),AND(NOT(O2805="Unknown"),ISBLANK(R2805))),"Missing Information", INDEX(Table15[Entire Service Line Classification], MATCH(SUMIFS(Table15[Unique ID],Table15[System-Owned Portion],E2805,Table15[If Material Anything Other than "Lead" in Column E,Was Material Ever Previously Lead?],G2805,Table15[Customer-Owned Portion],O2805),Table15[Unique ID],0),0)))</f>
        <v>Lead Status Unknown</v>
      </c>
      <c r="X2805"/>
    </row>
    <row r="2806" spans="2:24" ht="29" x14ac:dyDescent="0.35">
      <c r="B2806" s="146"/>
      <c r="C2806" s="31" t="s">
        <v>4934</v>
      </c>
      <c r="D2806" s="31"/>
      <c r="E2806" s="44" t="s">
        <v>3284</v>
      </c>
      <c r="F2806" s="43" t="s">
        <v>41</v>
      </c>
      <c r="G2806" s="84" t="s">
        <v>3249</v>
      </c>
      <c r="H2806" s="31">
        <v>2011</v>
      </c>
      <c r="I2806" s="207" t="s">
        <v>3338</v>
      </c>
      <c r="J2806" s="84" t="s">
        <v>3270</v>
      </c>
      <c r="K2806" s="31" t="s">
        <v>41</v>
      </c>
      <c r="L2806" s="31"/>
      <c r="M2806" s="169"/>
      <c r="N2806" s="148"/>
      <c r="O2806" s="106" t="s">
        <v>3284</v>
      </c>
      <c r="P2806" s="43">
        <v>2011</v>
      </c>
      <c r="Q2806" s="207" t="s">
        <v>3338</v>
      </c>
      <c r="R2806" s="84" t="s">
        <v>3270</v>
      </c>
      <c r="S2806" s="31" t="s">
        <v>41</v>
      </c>
      <c r="T2806" s="31"/>
      <c r="U2806" s="169"/>
      <c r="V2806" s="150"/>
      <c r="W2806" s="141" t="str" cm="1">
        <f t="array" ref="W2806">IF(SUM(LEN(B2806:V2806))=0,"",IF(OR(OR(ISBLANK(F2806),SUM(LEN(C2806),LEN(D2806))=0),AND(NOT(E2806="Unknown"),ISBLANK(J2806)),AND(NOT(O2806="Unknown"),ISBLANK(R2806))),"Missing Information", INDEX(Table15[Entire Service Line Classification], MATCH(SUMIFS(Table15[Unique ID],Table15[System-Owned Portion],E2806,Table15[If Material Anything Other than "Lead" in Column E,Was Material Ever Previously Lead?],G2806,Table15[Customer-Owned Portion],O2806),Table15[Unique ID],0),0)))</f>
        <v>Non-lead</v>
      </c>
      <c r="X2806"/>
    </row>
    <row r="2807" spans="2:24" ht="29" x14ac:dyDescent="0.35">
      <c r="B2807" s="146"/>
      <c r="C2807" s="31" t="s">
        <v>1280</v>
      </c>
      <c r="D2807" s="31"/>
      <c r="E2807" s="44" t="s">
        <v>3284</v>
      </c>
      <c r="F2807" s="43" t="s">
        <v>41</v>
      </c>
      <c r="G2807" s="84" t="s">
        <v>3249</v>
      </c>
      <c r="H2807" s="31">
        <v>2011</v>
      </c>
      <c r="I2807" s="207" t="s">
        <v>3338</v>
      </c>
      <c r="J2807" s="84" t="s">
        <v>3270</v>
      </c>
      <c r="K2807" s="31" t="s">
        <v>41</v>
      </c>
      <c r="L2807" s="31"/>
      <c r="M2807" s="169"/>
      <c r="N2807" s="148"/>
      <c r="O2807" s="106" t="s">
        <v>3284</v>
      </c>
      <c r="P2807" s="43">
        <v>2011</v>
      </c>
      <c r="Q2807" s="207" t="s">
        <v>3338</v>
      </c>
      <c r="R2807" s="84" t="s">
        <v>3270</v>
      </c>
      <c r="S2807" s="31" t="s">
        <v>41</v>
      </c>
      <c r="T2807" s="31"/>
      <c r="U2807" s="169"/>
      <c r="V2807" s="150"/>
      <c r="W2807" s="141" t="str" cm="1">
        <f t="array" ref="W2807">IF(SUM(LEN(B2807:V2807))=0,"",IF(OR(OR(ISBLANK(F2807),SUM(LEN(C2807),LEN(D2807))=0),AND(NOT(E2807="Unknown"),ISBLANK(J2807)),AND(NOT(O2807="Unknown"),ISBLANK(R2807))),"Missing Information", INDEX(Table15[Entire Service Line Classification], MATCH(SUMIFS(Table15[Unique ID],Table15[System-Owned Portion],E2807,Table15[If Material Anything Other than "Lead" in Column E,Was Material Ever Previously Lead?],G2807,Table15[Customer-Owned Portion],O2807),Table15[Unique ID],0),0)))</f>
        <v>Non-lead</v>
      </c>
      <c r="X2807"/>
    </row>
    <row r="2808" spans="2:24" ht="29" x14ac:dyDescent="0.35">
      <c r="B2808" s="146"/>
      <c r="C2808" s="31" t="s">
        <v>1281</v>
      </c>
      <c r="D2808" s="31"/>
      <c r="E2808" s="44" t="s">
        <v>3284</v>
      </c>
      <c r="F2808" s="43" t="s">
        <v>41</v>
      </c>
      <c r="G2808" s="84" t="s">
        <v>3249</v>
      </c>
      <c r="H2808" s="31">
        <v>2010</v>
      </c>
      <c r="I2808" s="207" t="s">
        <v>3338</v>
      </c>
      <c r="J2808" s="84" t="s">
        <v>3270</v>
      </c>
      <c r="K2808" s="31" t="s">
        <v>41</v>
      </c>
      <c r="L2808" s="31"/>
      <c r="M2808" s="169"/>
      <c r="N2808" s="148"/>
      <c r="O2808" s="106" t="s">
        <v>3284</v>
      </c>
      <c r="P2808" s="43">
        <v>2010</v>
      </c>
      <c r="Q2808" s="207" t="s">
        <v>3338</v>
      </c>
      <c r="R2808" s="84" t="s">
        <v>3270</v>
      </c>
      <c r="S2808" s="31" t="s">
        <v>41</v>
      </c>
      <c r="T2808" s="31"/>
      <c r="U2808" s="169"/>
      <c r="V2808" s="150"/>
      <c r="W2808" s="141" t="str" cm="1">
        <f t="array" ref="W2808">IF(SUM(LEN(B2808:V2808))=0,"",IF(OR(OR(ISBLANK(F2808),SUM(LEN(C2808),LEN(D2808))=0),AND(NOT(E2808="Unknown"),ISBLANK(J2808)),AND(NOT(O2808="Unknown"),ISBLANK(R2808))),"Missing Information", INDEX(Table15[Entire Service Line Classification], MATCH(SUMIFS(Table15[Unique ID],Table15[System-Owned Portion],E2808,Table15[If Material Anything Other than "Lead" in Column E,Was Material Ever Previously Lead?],G2808,Table15[Customer-Owned Portion],O2808),Table15[Unique ID],0),0)))</f>
        <v>Non-lead</v>
      </c>
      <c r="X2808"/>
    </row>
    <row r="2809" spans="2:24" ht="29" x14ac:dyDescent="0.35">
      <c r="B2809" s="146"/>
      <c r="C2809" s="31" t="s">
        <v>1282</v>
      </c>
      <c r="D2809" s="31"/>
      <c r="E2809" s="44" t="s">
        <v>3284</v>
      </c>
      <c r="F2809" s="43" t="s">
        <v>41</v>
      </c>
      <c r="G2809" s="84" t="s">
        <v>3249</v>
      </c>
      <c r="H2809" s="31">
        <v>2011</v>
      </c>
      <c r="I2809" s="207" t="s">
        <v>3338</v>
      </c>
      <c r="J2809" s="84" t="s">
        <v>3270</v>
      </c>
      <c r="K2809" s="31" t="s">
        <v>41</v>
      </c>
      <c r="L2809" s="31"/>
      <c r="M2809" s="169"/>
      <c r="N2809" s="148"/>
      <c r="O2809" s="106" t="s">
        <v>3284</v>
      </c>
      <c r="P2809" s="43">
        <v>2011</v>
      </c>
      <c r="Q2809" s="207" t="s">
        <v>3338</v>
      </c>
      <c r="R2809" s="84" t="s">
        <v>3270</v>
      </c>
      <c r="S2809" s="31" t="s">
        <v>41</v>
      </c>
      <c r="T2809" s="31"/>
      <c r="U2809" s="169"/>
      <c r="V2809" s="150"/>
      <c r="W2809" s="141" t="str" cm="1">
        <f t="array" ref="W2809">IF(SUM(LEN(B2809:V2809))=0,"",IF(OR(OR(ISBLANK(F2809),SUM(LEN(C2809),LEN(D2809))=0),AND(NOT(E2809="Unknown"),ISBLANK(J2809)),AND(NOT(O2809="Unknown"),ISBLANK(R2809))),"Missing Information", INDEX(Table15[Entire Service Line Classification], MATCH(SUMIFS(Table15[Unique ID],Table15[System-Owned Portion],E2809,Table15[If Material Anything Other than "Lead" in Column E,Was Material Ever Previously Lead?],G2809,Table15[Customer-Owned Portion],O2809),Table15[Unique ID],0),0)))</f>
        <v>Non-lead</v>
      </c>
      <c r="X2809"/>
    </row>
    <row r="2810" spans="2:24" ht="29" x14ac:dyDescent="0.35">
      <c r="B2810" s="146"/>
      <c r="C2810" s="31" t="s">
        <v>1283</v>
      </c>
      <c r="D2810" s="31"/>
      <c r="E2810" s="44" t="s">
        <v>3284</v>
      </c>
      <c r="F2810" s="43" t="s">
        <v>41</v>
      </c>
      <c r="G2810" s="84" t="s">
        <v>3249</v>
      </c>
      <c r="H2810" s="31">
        <v>2010</v>
      </c>
      <c r="I2810" s="207" t="s">
        <v>3338</v>
      </c>
      <c r="J2810" s="84" t="s">
        <v>3270</v>
      </c>
      <c r="K2810" s="31" t="s">
        <v>41</v>
      </c>
      <c r="L2810" s="31"/>
      <c r="M2810" s="169"/>
      <c r="N2810" s="148"/>
      <c r="O2810" s="106" t="s">
        <v>3284</v>
      </c>
      <c r="P2810" s="43">
        <v>2010</v>
      </c>
      <c r="Q2810" s="207" t="s">
        <v>3338</v>
      </c>
      <c r="R2810" s="84" t="s">
        <v>3270</v>
      </c>
      <c r="S2810" s="31" t="s">
        <v>41</v>
      </c>
      <c r="T2810" s="31"/>
      <c r="U2810" s="169"/>
      <c r="V2810" s="150"/>
      <c r="W2810" s="141" t="str" cm="1">
        <f t="array" ref="W2810">IF(SUM(LEN(B2810:V2810))=0,"",IF(OR(OR(ISBLANK(F2810),SUM(LEN(C2810),LEN(D2810))=0),AND(NOT(E2810="Unknown"),ISBLANK(J2810)),AND(NOT(O2810="Unknown"),ISBLANK(R2810))),"Missing Information", INDEX(Table15[Entire Service Line Classification], MATCH(SUMIFS(Table15[Unique ID],Table15[System-Owned Portion],E2810,Table15[If Material Anything Other than "Lead" in Column E,Was Material Ever Previously Lead?],G2810,Table15[Customer-Owned Portion],O2810),Table15[Unique ID],0),0)))</f>
        <v>Non-lead</v>
      </c>
      <c r="X2810"/>
    </row>
    <row r="2811" spans="2:24" ht="29" x14ac:dyDescent="0.35">
      <c r="B2811" s="146"/>
      <c r="C2811" s="31" t="s">
        <v>1284</v>
      </c>
      <c r="D2811" s="31"/>
      <c r="E2811" s="44" t="s">
        <v>3284</v>
      </c>
      <c r="F2811" s="43" t="s">
        <v>41</v>
      </c>
      <c r="G2811" s="84" t="s">
        <v>3249</v>
      </c>
      <c r="H2811" s="31">
        <v>2011</v>
      </c>
      <c r="I2811" s="207" t="s">
        <v>3338</v>
      </c>
      <c r="J2811" s="84" t="s">
        <v>3270</v>
      </c>
      <c r="K2811" s="31" t="s">
        <v>41</v>
      </c>
      <c r="L2811" s="31"/>
      <c r="M2811" s="169"/>
      <c r="N2811" s="148"/>
      <c r="O2811" s="106" t="s">
        <v>3284</v>
      </c>
      <c r="P2811" s="43">
        <v>2011</v>
      </c>
      <c r="Q2811" s="207" t="s">
        <v>3338</v>
      </c>
      <c r="R2811" s="84" t="s">
        <v>3270</v>
      </c>
      <c r="S2811" s="31" t="s">
        <v>41</v>
      </c>
      <c r="T2811" s="31"/>
      <c r="U2811" s="169"/>
      <c r="V2811" s="150"/>
      <c r="W2811" s="141" t="str" cm="1">
        <f t="array" ref="W2811">IF(SUM(LEN(B2811:V2811))=0,"",IF(OR(OR(ISBLANK(F2811),SUM(LEN(C2811),LEN(D2811))=0),AND(NOT(E2811="Unknown"),ISBLANK(J2811)),AND(NOT(O2811="Unknown"),ISBLANK(R2811))),"Missing Information", INDEX(Table15[Entire Service Line Classification], MATCH(SUMIFS(Table15[Unique ID],Table15[System-Owned Portion],E2811,Table15[If Material Anything Other than "Lead" in Column E,Was Material Ever Previously Lead?],G2811,Table15[Customer-Owned Portion],O2811),Table15[Unique ID],0),0)))</f>
        <v>Non-lead</v>
      </c>
      <c r="X2811"/>
    </row>
    <row r="2812" spans="2:24" ht="29" x14ac:dyDescent="0.35">
      <c r="B2812" s="146"/>
      <c r="C2812" s="31" t="s">
        <v>1285</v>
      </c>
      <c r="D2812" s="31"/>
      <c r="E2812" s="44" t="s">
        <v>3284</v>
      </c>
      <c r="F2812" s="43" t="s">
        <v>41</v>
      </c>
      <c r="G2812" s="84" t="s">
        <v>3249</v>
      </c>
      <c r="H2812" s="31">
        <v>2011</v>
      </c>
      <c r="I2812" s="207" t="s">
        <v>3338</v>
      </c>
      <c r="J2812" s="84" t="s">
        <v>3270</v>
      </c>
      <c r="K2812" s="31" t="s">
        <v>41</v>
      </c>
      <c r="L2812" s="31"/>
      <c r="M2812" s="169"/>
      <c r="N2812" s="148"/>
      <c r="O2812" s="106" t="s">
        <v>3284</v>
      </c>
      <c r="P2812" s="43">
        <v>2011</v>
      </c>
      <c r="Q2812" s="207" t="s">
        <v>3338</v>
      </c>
      <c r="R2812" s="84" t="s">
        <v>3270</v>
      </c>
      <c r="S2812" s="31" t="s">
        <v>41</v>
      </c>
      <c r="T2812" s="31"/>
      <c r="U2812" s="169"/>
      <c r="V2812" s="150"/>
      <c r="W2812" s="141" t="str" cm="1">
        <f t="array" ref="W2812">IF(SUM(LEN(B2812:V2812))=0,"",IF(OR(OR(ISBLANK(F2812),SUM(LEN(C2812),LEN(D2812))=0),AND(NOT(E2812="Unknown"),ISBLANK(J2812)),AND(NOT(O2812="Unknown"),ISBLANK(R2812))),"Missing Information", INDEX(Table15[Entire Service Line Classification], MATCH(SUMIFS(Table15[Unique ID],Table15[System-Owned Portion],E2812,Table15[If Material Anything Other than "Lead" in Column E,Was Material Ever Previously Lead?],G2812,Table15[Customer-Owned Portion],O2812),Table15[Unique ID],0),0)))</f>
        <v>Non-lead</v>
      </c>
      <c r="X2812"/>
    </row>
    <row r="2813" spans="2:24" ht="29" x14ac:dyDescent="0.35">
      <c r="B2813" s="146"/>
      <c r="C2813" s="31" t="s">
        <v>1286</v>
      </c>
      <c r="D2813" s="31"/>
      <c r="E2813" s="44" t="s">
        <v>3284</v>
      </c>
      <c r="F2813" s="43" t="s">
        <v>41</v>
      </c>
      <c r="G2813" s="84" t="s">
        <v>3249</v>
      </c>
      <c r="H2813" s="31">
        <v>2011</v>
      </c>
      <c r="I2813" s="207" t="s">
        <v>3338</v>
      </c>
      <c r="J2813" s="84" t="s">
        <v>3270</v>
      </c>
      <c r="K2813" s="31" t="s">
        <v>41</v>
      </c>
      <c r="L2813" s="31"/>
      <c r="M2813" s="169"/>
      <c r="N2813" s="148"/>
      <c r="O2813" s="106" t="s">
        <v>3284</v>
      </c>
      <c r="P2813" s="43">
        <v>2011</v>
      </c>
      <c r="Q2813" s="207" t="s">
        <v>3338</v>
      </c>
      <c r="R2813" s="84" t="s">
        <v>3270</v>
      </c>
      <c r="S2813" s="31" t="s">
        <v>41</v>
      </c>
      <c r="T2813" s="31"/>
      <c r="U2813" s="169"/>
      <c r="V2813" s="150"/>
      <c r="W2813" s="141" t="str" cm="1">
        <f t="array" ref="W2813">IF(SUM(LEN(B2813:V2813))=0,"",IF(OR(OR(ISBLANK(F2813),SUM(LEN(C2813),LEN(D2813))=0),AND(NOT(E2813="Unknown"),ISBLANK(J2813)),AND(NOT(O2813="Unknown"),ISBLANK(R2813))),"Missing Information", INDEX(Table15[Entire Service Line Classification], MATCH(SUMIFS(Table15[Unique ID],Table15[System-Owned Portion],E2813,Table15[If Material Anything Other than "Lead" in Column E,Was Material Ever Previously Lead?],G2813,Table15[Customer-Owned Portion],O2813),Table15[Unique ID],0),0)))</f>
        <v>Non-lead</v>
      </c>
      <c r="X2813"/>
    </row>
    <row r="2814" spans="2:24" ht="29" x14ac:dyDescent="0.35">
      <c r="B2814" s="146"/>
      <c r="C2814" s="31" t="s">
        <v>1287</v>
      </c>
      <c r="D2814" s="31"/>
      <c r="E2814" s="44" t="s">
        <v>3284</v>
      </c>
      <c r="F2814" s="43" t="s">
        <v>41</v>
      </c>
      <c r="G2814" s="84" t="s">
        <v>3249</v>
      </c>
      <c r="H2814" s="31">
        <v>2010</v>
      </c>
      <c r="I2814" s="207" t="s">
        <v>3338</v>
      </c>
      <c r="J2814" s="84" t="s">
        <v>3270</v>
      </c>
      <c r="K2814" s="31" t="s">
        <v>41</v>
      </c>
      <c r="L2814" s="31"/>
      <c r="M2814" s="169"/>
      <c r="N2814" s="148"/>
      <c r="O2814" s="106" t="s">
        <v>3284</v>
      </c>
      <c r="P2814" s="43">
        <v>2010</v>
      </c>
      <c r="Q2814" s="207" t="s">
        <v>3338</v>
      </c>
      <c r="R2814" s="84" t="s">
        <v>3270</v>
      </c>
      <c r="S2814" s="31" t="s">
        <v>41</v>
      </c>
      <c r="T2814" s="31"/>
      <c r="U2814" s="169"/>
      <c r="V2814" s="150"/>
      <c r="W2814" s="141" t="str" cm="1">
        <f t="array" ref="W2814">IF(SUM(LEN(B2814:V2814))=0,"",IF(OR(OR(ISBLANK(F2814),SUM(LEN(C2814),LEN(D2814))=0),AND(NOT(E2814="Unknown"),ISBLANK(J2814)),AND(NOT(O2814="Unknown"),ISBLANK(R2814))),"Missing Information", INDEX(Table15[Entire Service Line Classification], MATCH(SUMIFS(Table15[Unique ID],Table15[System-Owned Portion],E2814,Table15[If Material Anything Other than "Lead" in Column E,Was Material Ever Previously Lead?],G2814,Table15[Customer-Owned Portion],O2814),Table15[Unique ID],0),0)))</f>
        <v>Non-lead</v>
      </c>
      <c r="X2814"/>
    </row>
    <row r="2815" spans="2:24" ht="29" x14ac:dyDescent="0.35">
      <c r="B2815" s="146"/>
      <c r="C2815" s="31" t="s">
        <v>1288</v>
      </c>
      <c r="D2815" s="31"/>
      <c r="E2815" s="44" t="s">
        <v>3284</v>
      </c>
      <c r="F2815" s="43" t="s">
        <v>41</v>
      </c>
      <c r="G2815" s="84" t="s">
        <v>3249</v>
      </c>
      <c r="H2815" s="31">
        <v>2011</v>
      </c>
      <c r="I2815" s="207" t="s">
        <v>3338</v>
      </c>
      <c r="J2815" s="84" t="s">
        <v>3270</v>
      </c>
      <c r="K2815" s="31" t="s">
        <v>41</v>
      </c>
      <c r="L2815" s="31"/>
      <c r="M2815" s="169"/>
      <c r="N2815" s="148"/>
      <c r="O2815" s="106" t="s">
        <v>3284</v>
      </c>
      <c r="P2815" s="43">
        <v>2011</v>
      </c>
      <c r="Q2815" s="207" t="s">
        <v>3338</v>
      </c>
      <c r="R2815" s="84" t="s">
        <v>3270</v>
      </c>
      <c r="S2815" s="31" t="s">
        <v>41</v>
      </c>
      <c r="T2815" s="31"/>
      <c r="U2815" s="169"/>
      <c r="V2815" s="150"/>
      <c r="W2815" s="141" t="str" cm="1">
        <f t="array" ref="W2815">IF(SUM(LEN(B2815:V2815))=0,"",IF(OR(OR(ISBLANK(F2815),SUM(LEN(C2815),LEN(D2815))=0),AND(NOT(E2815="Unknown"),ISBLANK(J2815)),AND(NOT(O2815="Unknown"),ISBLANK(R2815))),"Missing Information", INDEX(Table15[Entire Service Line Classification], MATCH(SUMIFS(Table15[Unique ID],Table15[System-Owned Portion],E2815,Table15[If Material Anything Other than "Lead" in Column E,Was Material Ever Previously Lead?],G2815,Table15[Customer-Owned Portion],O2815),Table15[Unique ID],0),0)))</f>
        <v>Non-lead</v>
      </c>
      <c r="X2815"/>
    </row>
    <row r="2816" spans="2:24" x14ac:dyDescent="0.35">
      <c r="B2816" s="146"/>
      <c r="C2816" s="31" t="s">
        <v>1289</v>
      </c>
      <c r="D2816" s="31"/>
      <c r="E2816" s="44" t="s">
        <v>3203</v>
      </c>
      <c r="F2816" s="43" t="s">
        <v>3283</v>
      </c>
      <c r="G2816" s="84" t="s">
        <v>3249</v>
      </c>
      <c r="H2816" s="31">
        <v>1978</v>
      </c>
      <c r="I2816" s="207" t="s">
        <v>3338</v>
      </c>
      <c r="J2816" s="84"/>
      <c r="K2816" s="31" t="s">
        <v>41</v>
      </c>
      <c r="L2816" s="31"/>
      <c r="M2816" s="169"/>
      <c r="N2816" s="148"/>
      <c r="O2816" s="106" t="s">
        <v>3203</v>
      </c>
      <c r="P2816" s="43">
        <v>1978</v>
      </c>
      <c r="Q2816" s="207" t="s">
        <v>3338</v>
      </c>
      <c r="R2816" s="84" t="s">
        <v>3203</v>
      </c>
      <c r="S2816" s="31" t="s">
        <v>41</v>
      </c>
      <c r="T2816" s="31"/>
      <c r="U2816" s="169"/>
      <c r="V2816" s="150"/>
      <c r="W2816" s="141" t="str" cm="1">
        <f t="array" ref="W2816">IF(SUM(LEN(B2816:V2816))=0,"",IF(OR(OR(ISBLANK(F2816),SUM(LEN(C2816),LEN(D2816))=0),AND(NOT(E2816="Unknown"),ISBLANK(J2816)),AND(NOT(O2816="Unknown"),ISBLANK(R2816))),"Missing Information", INDEX(Table15[Entire Service Line Classification], MATCH(SUMIFS(Table15[Unique ID],Table15[System-Owned Portion],E2816,Table15[If Material Anything Other than "Lead" in Column E,Was Material Ever Previously Lead?],G2816,Table15[Customer-Owned Portion],O2816),Table15[Unique ID],0),0)))</f>
        <v>Lead Status Unknown</v>
      </c>
      <c r="X2816"/>
    </row>
    <row r="2817" spans="2:24" ht="29" x14ac:dyDescent="0.35">
      <c r="B2817" s="146"/>
      <c r="C2817" s="31" t="s">
        <v>1290</v>
      </c>
      <c r="D2817" s="31"/>
      <c r="E2817" s="44" t="s">
        <v>3284</v>
      </c>
      <c r="F2817" s="43" t="s">
        <v>41</v>
      </c>
      <c r="G2817" s="84" t="s">
        <v>3249</v>
      </c>
      <c r="H2817" s="31">
        <v>2010</v>
      </c>
      <c r="I2817" s="207" t="s">
        <v>3338</v>
      </c>
      <c r="J2817" s="84" t="s">
        <v>3270</v>
      </c>
      <c r="K2817" s="31" t="s">
        <v>41</v>
      </c>
      <c r="L2817" s="31"/>
      <c r="M2817" s="169"/>
      <c r="N2817" s="148"/>
      <c r="O2817" s="106" t="s">
        <v>3284</v>
      </c>
      <c r="P2817" s="43">
        <v>2010</v>
      </c>
      <c r="Q2817" s="207" t="s">
        <v>3338</v>
      </c>
      <c r="R2817" s="84" t="s">
        <v>3270</v>
      </c>
      <c r="S2817" s="31" t="s">
        <v>41</v>
      </c>
      <c r="T2817" s="31"/>
      <c r="U2817" s="169"/>
      <c r="V2817" s="150"/>
      <c r="W2817" s="141" t="str" cm="1">
        <f t="array" ref="W2817">IF(SUM(LEN(B2817:V2817))=0,"",IF(OR(OR(ISBLANK(F2817),SUM(LEN(C2817),LEN(D2817))=0),AND(NOT(E2817="Unknown"),ISBLANK(J2817)),AND(NOT(O2817="Unknown"),ISBLANK(R2817))),"Missing Information", INDEX(Table15[Entire Service Line Classification], MATCH(SUMIFS(Table15[Unique ID],Table15[System-Owned Portion],E2817,Table15[If Material Anything Other than "Lead" in Column E,Was Material Ever Previously Lead?],G2817,Table15[Customer-Owned Portion],O2817),Table15[Unique ID],0),0)))</f>
        <v>Non-lead</v>
      </c>
      <c r="X2817"/>
    </row>
    <row r="2818" spans="2:24" ht="29" x14ac:dyDescent="0.35">
      <c r="B2818" s="146"/>
      <c r="C2818" s="31" t="s">
        <v>1291</v>
      </c>
      <c r="D2818" s="31"/>
      <c r="E2818" s="44" t="s">
        <v>3284</v>
      </c>
      <c r="F2818" s="43" t="s">
        <v>41</v>
      </c>
      <c r="G2818" s="84" t="s">
        <v>3249</v>
      </c>
      <c r="H2818" s="31">
        <v>2010</v>
      </c>
      <c r="I2818" s="207" t="s">
        <v>3338</v>
      </c>
      <c r="J2818" s="84" t="s">
        <v>3270</v>
      </c>
      <c r="K2818" s="31" t="s">
        <v>41</v>
      </c>
      <c r="L2818" s="31"/>
      <c r="M2818" s="169"/>
      <c r="N2818" s="148"/>
      <c r="O2818" s="106" t="s">
        <v>3284</v>
      </c>
      <c r="P2818" s="43">
        <v>2010</v>
      </c>
      <c r="Q2818" s="207" t="s">
        <v>3338</v>
      </c>
      <c r="R2818" s="84" t="s">
        <v>3270</v>
      </c>
      <c r="S2818" s="31" t="s">
        <v>41</v>
      </c>
      <c r="T2818" s="31"/>
      <c r="U2818" s="169"/>
      <c r="V2818" s="150"/>
      <c r="W2818" s="141" t="str" cm="1">
        <f t="array" ref="W2818">IF(SUM(LEN(B2818:V2818))=0,"",IF(OR(OR(ISBLANK(F2818),SUM(LEN(C2818),LEN(D2818))=0),AND(NOT(E2818="Unknown"),ISBLANK(J2818)),AND(NOT(O2818="Unknown"),ISBLANK(R2818))),"Missing Information", INDEX(Table15[Entire Service Line Classification], MATCH(SUMIFS(Table15[Unique ID],Table15[System-Owned Portion],E2818,Table15[If Material Anything Other than "Lead" in Column E,Was Material Ever Previously Lead?],G2818,Table15[Customer-Owned Portion],O2818),Table15[Unique ID],0),0)))</f>
        <v>Non-lead</v>
      </c>
      <c r="X2818"/>
    </row>
    <row r="2819" spans="2:24" ht="29" x14ac:dyDescent="0.35">
      <c r="B2819" s="146"/>
      <c r="C2819" s="31" t="s">
        <v>1292</v>
      </c>
      <c r="D2819" s="31"/>
      <c r="E2819" s="44" t="s">
        <v>3284</v>
      </c>
      <c r="F2819" s="43" t="s">
        <v>41</v>
      </c>
      <c r="G2819" s="84" t="s">
        <v>3249</v>
      </c>
      <c r="H2819" s="31">
        <v>2010</v>
      </c>
      <c r="I2819" s="207" t="s">
        <v>3338</v>
      </c>
      <c r="J2819" s="84" t="s">
        <v>3270</v>
      </c>
      <c r="K2819" s="31" t="s">
        <v>41</v>
      </c>
      <c r="L2819" s="31"/>
      <c r="M2819" s="169"/>
      <c r="N2819" s="148"/>
      <c r="O2819" s="106" t="s">
        <v>3284</v>
      </c>
      <c r="P2819" s="43">
        <v>2010</v>
      </c>
      <c r="Q2819" s="207" t="s">
        <v>3338</v>
      </c>
      <c r="R2819" s="84" t="s">
        <v>3270</v>
      </c>
      <c r="S2819" s="31" t="s">
        <v>41</v>
      </c>
      <c r="T2819" s="31"/>
      <c r="U2819" s="169"/>
      <c r="V2819" s="150"/>
      <c r="W2819" s="141" t="str" cm="1">
        <f t="array" ref="W2819">IF(SUM(LEN(B2819:V2819))=0,"",IF(OR(OR(ISBLANK(F2819),SUM(LEN(C2819),LEN(D2819))=0),AND(NOT(E2819="Unknown"),ISBLANK(J2819)),AND(NOT(O2819="Unknown"),ISBLANK(R2819))),"Missing Information", INDEX(Table15[Entire Service Line Classification], MATCH(SUMIFS(Table15[Unique ID],Table15[System-Owned Portion],E2819,Table15[If Material Anything Other than "Lead" in Column E,Was Material Ever Previously Lead?],G2819,Table15[Customer-Owned Portion],O2819),Table15[Unique ID],0),0)))</f>
        <v>Non-lead</v>
      </c>
      <c r="X2819"/>
    </row>
    <row r="2820" spans="2:24" ht="29" x14ac:dyDescent="0.35">
      <c r="B2820" s="146"/>
      <c r="C2820" s="31" t="s">
        <v>1293</v>
      </c>
      <c r="D2820" s="31"/>
      <c r="E2820" s="44" t="s">
        <v>3284</v>
      </c>
      <c r="F2820" s="43" t="s">
        <v>41</v>
      </c>
      <c r="G2820" s="84" t="s">
        <v>3249</v>
      </c>
      <c r="H2820" s="31">
        <v>2011</v>
      </c>
      <c r="I2820" s="207" t="s">
        <v>3338</v>
      </c>
      <c r="J2820" s="84" t="s">
        <v>3270</v>
      </c>
      <c r="K2820" s="31" t="s">
        <v>41</v>
      </c>
      <c r="L2820" s="31"/>
      <c r="M2820" s="169"/>
      <c r="N2820" s="148"/>
      <c r="O2820" s="106" t="s">
        <v>3284</v>
      </c>
      <c r="P2820" s="43">
        <v>2011</v>
      </c>
      <c r="Q2820" s="207" t="s">
        <v>3338</v>
      </c>
      <c r="R2820" s="84" t="s">
        <v>3270</v>
      </c>
      <c r="S2820" s="31" t="s">
        <v>41</v>
      </c>
      <c r="T2820" s="31"/>
      <c r="U2820" s="169"/>
      <c r="V2820" s="150"/>
      <c r="W2820" s="141" t="str" cm="1">
        <f t="array" ref="W2820">IF(SUM(LEN(B2820:V2820))=0,"",IF(OR(OR(ISBLANK(F2820),SUM(LEN(C2820),LEN(D2820))=0),AND(NOT(E2820="Unknown"),ISBLANK(J2820)),AND(NOT(O2820="Unknown"),ISBLANK(R2820))),"Missing Information", INDEX(Table15[Entire Service Line Classification], MATCH(SUMIFS(Table15[Unique ID],Table15[System-Owned Portion],E2820,Table15[If Material Anything Other than "Lead" in Column E,Was Material Ever Previously Lead?],G2820,Table15[Customer-Owned Portion],O2820),Table15[Unique ID],0),0)))</f>
        <v>Non-lead</v>
      </c>
      <c r="X2820"/>
    </row>
    <row r="2821" spans="2:24" ht="29" x14ac:dyDescent="0.35">
      <c r="B2821" s="146"/>
      <c r="C2821" s="31" t="s">
        <v>1294</v>
      </c>
      <c r="D2821" s="31"/>
      <c r="E2821" s="44" t="s">
        <v>3284</v>
      </c>
      <c r="F2821" s="43" t="s">
        <v>41</v>
      </c>
      <c r="G2821" s="84" t="s">
        <v>3249</v>
      </c>
      <c r="H2821" s="31">
        <v>2011</v>
      </c>
      <c r="I2821" s="207" t="s">
        <v>3338</v>
      </c>
      <c r="J2821" s="84" t="s">
        <v>3270</v>
      </c>
      <c r="K2821" s="31" t="s">
        <v>41</v>
      </c>
      <c r="L2821" s="31"/>
      <c r="M2821" s="169"/>
      <c r="N2821" s="148"/>
      <c r="O2821" s="106" t="s">
        <v>3284</v>
      </c>
      <c r="P2821" s="43">
        <v>2011</v>
      </c>
      <c r="Q2821" s="207" t="s">
        <v>3338</v>
      </c>
      <c r="R2821" s="84" t="s">
        <v>3270</v>
      </c>
      <c r="S2821" s="31" t="s">
        <v>41</v>
      </c>
      <c r="T2821" s="31"/>
      <c r="U2821" s="169"/>
      <c r="V2821" s="150"/>
      <c r="W2821" s="141" t="str" cm="1">
        <f t="array" ref="W2821">IF(SUM(LEN(B2821:V2821))=0,"",IF(OR(OR(ISBLANK(F2821),SUM(LEN(C2821),LEN(D2821))=0),AND(NOT(E2821="Unknown"),ISBLANK(J2821)),AND(NOT(O2821="Unknown"),ISBLANK(R2821))),"Missing Information", INDEX(Table15[Entire Service Line Classification], MATCH(SUMIFS(Table15[Unique ID],Table15[System-Owned Portion],E2821,Table15[If Material Anything Other than "Lead" in Column E,Was Material Ever Previously Lead?],G2821,Table15[Customer-Owned Portion],O2821),Table15[Unique ID],0),0)))</f>
        <v>Non-lead</v>
      </c>
      <c r="X2821"/>
    </row>
    <row r="2822" spans="2:24" ht="29" x14ac:dyDescent="0.35">
      <c r="B2822" s="146"/>
      <c r="C2822" s="31" t="s">
        <v>1295</v>
      </c>
      <c r="D2822" s="31"/>
      <c r="E2822" s="44" t="s">
        <v>3284</v>
      </c>
      <c r="F2822" s="43" t="s">
        <v>41</v>
      </c>
      <c r="G2822" s="84" t="s">
        <v>3249</v>
      </c>
      <c r="H2822" s="31">
        <v>2011</v>
      </c>
      <c r="I2822" s="207" t="s">
        <v>3338</v>
      </c>
      <c r="J2822" s="84" t="s">
        <v>3270</v>
      </c>
      <c r="K2822" s="31" t="s">
        <v>41</v>
      </c>
      <c r="L2822" s="31"/>
      <c r="M2822" s="169"/>
      <c r="N2822" s="148"/>
      <c r="O2822" s="106" t="s">
        <v>3284</v>
      </c>
      <c r="P2822" s="43">
        <v>2011</v>
      </c>
      <c r="Q2822" s="207" t="s">
        <v>3338</v>
      </c>
      <c r="R2822" s="84" t="s">
        <v>3270</v>
      </c>
      <c r="S2822" s="31" t="s">
        <v>41</v>
      </c>
      <c r="T2822" s="31"/>
      <c r="U2822" s="169"/>
      <c r="V2822" s="150"/>
      <c r="W2822" s="141" t="str" cm="1">
        <f t="array" ref="W2822">IF(SUM(LEN(B2822:V2822))=0,"",IF(OR(OR(ISBLANK(F2822),SUM(LEN(C2822),LEN(D2822))=0),AND(NOT(E2822="Unknown"),ISBLANK(J2822)),AND(NOT(O2822="Unknown"),ISBLANK(R2822))),"Missing Information", INDEX(Table15[Entire Service Line Classification], MATCH(SUMIFS(Table15[Unique ID],Table15[System-Owned Portion],E2822,Table15[If Material Anything Other than "Lead" in Column E,Was Material Ever Previously Lead?],G2822,Table15[Customer-Owned Portion],O2822),Table15[Unique ID],0),0)))</f>
        <v>Non-lead</v>
      </c>
      <c r="X2822"/>
    </row>
    <row r="2823" spans="2:24" ht="29" x14ac:dyDescent="0.35">
      <c r="B2823" s="146"/>
      <c r="C2823" s="31" t="s">
        <v>1296</v>
      </c>
      <c r="D2823" s="31"/>
      <c r="E2823" s="44" t="s">
        <v>3284</v>
      </c>
      <c r="F2823" s="43" t="s">
        <v>41</v>
      </c>
      <c r="G2823" s="84" t="s">
        <v>3249</v>
      </c>
      <c r="H2823" s="31">
        <v>2011</v>
      </c>
      <c r="I2823" s="207" t="s">
        <v>3338</v>
      </c>
      <c r="J2823" s="84" t="s">
        <v>3270</v>
      </c>
      <c r="K2823" s="31" t="s">
        <v>41</v>
      </c>
      <c r="L2823" s="31"/>
      <c r="M2823" s="169"/>
      <c r="N2823" s="148"/>
      <c r="O2823" s="106" t="s">
        <v>3284</v>
      </c>
      <c r="P2823" s="43">
        <v>2011</v>
      </c>
      <c r="Q2823" s="207" t="s">
        <v>3338</v>
      </c>
      <c r="R2823" s="84" t="s">
        <v>3270</v>
      </c>
      <c r="S2823" s="31" t="s">
        <v>41</v>
      </c>
      <c r="T2823" s="31"/>
      <c r="U2823" s="169"/>
      <c r="V2823" s="150"/>
      <c r="W2823" s="141" t="str" cm="1">
        <f t="array" ref="W2823">IF(SUM(LEN(B2823:V2823))=0,"",IF(OR(OR(ISBLANK(F2823),SUM(LEN(C2823),LEN(D2823))=0),AND(NOT(E2823="Unknown"),ISBLANK(J2823)),AND(NOT(O2823="Unknown"),ISBLANK(R2823))),"Missing Information", INDEX(Table15[Entire Service Line Classification], MATCH(SUMIFS(Table15[Unique ID],Table15[System-Owned Portion],E2823,Table15[If Material Anything Other than "Lead" in Column E,Was Material Ever Previously Lead?],G2823,Table15[Customer-Owned Portion],O2823),Table15[Unique ID],0),0)))</f>
        <v>Non-lead</v>
      </c>
      <c r="X2823"/>
    </row>
    <row r="2824" spans="2:24" ht="29" x14ac:dyDescent="0.35">
      <c r="B2824" s="146"/>
      <c r="C2824" s="31" t="s">
        <v>1297</v>
      </c>
      <c r="D2824" s="31"/>
      <c r="E2824" s="44" t="s">
        <v>3284</v>
      </c>
      <c r="F2824" s="43" t="s">
        <v>41</v>
      </c>
      <c r="G2824" s="84" t="s">
        <v>3249</v>
      </c>
      <c r="H2824" s="31">
        <v>2011</v>
      </c>
      <c r="I2824" s="207" t="s">
        <v>3338</v>
      </c>
      <c r="J2824" s="84" t="s">
        <v>3270</v>
      </c>
      <c r="K2824" s="31" t="s">
        <v>41</v>
      </c>
      <c r="L2824" s="31"/>
      <c r="M2824" s="169"/>
      <c r="N2824" s="148"/>
      <c r="O2824" s="106" t="s">
        <v>3284</v>
      </c>
      <c r="P2824" s="43">
        <v>2011</v>
      </c>
      <c r="Q2824" s="207" t="s">
        <v>3338</v>
      </c>
      <c r="R2824" s="84" t="s">
        <v>3270</v>
      </c>
      <c r="S2824" s="31" t="s">
        <v>41</v>
      </c>
      <c r="T2824" s="31"/>
      <c r="U2824" s="169"/>
      <c r="V2824" s="150"/>
      <c r="W2824" s="141" t="str" cm="1">
        <f t="array" ref="W2824">IF(SUM(LEN(B2824:V2824))=0,"",IF(OR(OR(ISBLANK(F2824),SUM(LEN(C2824),LEN(D2824))=0),AND(NOT(E2824="Unknown"),ISBLANK(J2824)),AND(NOT(O2824="Unknown"),ISBLANK(R2824))),"Missing Information", INDEX(Table15[Entire Service Line Classification], MATCH(SUMIFS(Table15[Unique ID],Table15[System-Owned Portion],E2824,Table15[If Material Anything Other than "Lead" in Column E,Was Material Ever Previously Lead?],G2824,Table15[Customer-Owned Portion],O2824),Table15[Unique ID],0),0)))</f>
        <v>Non-lead</v>
      </c>
      <c r="X2824"/>
    </row>
    <row r="2825" spans="2:24" ht="29" x14ac:dyDescent="0.35">
      <c r="B2825" s="146"/>
      <c r="C2825" s="31" t="s">
        <v>1298</v>
      </c>
      <c r="D2825" s="31"/>
      <c r="E2825" s="44" t="s">
        <v>3284</v>
      </c>
      <c r="F2825" s="43" t="s">
        <v>41</v>
      </c>
      <c r="G2825" s="84" t="s">
        <v>3249</v>
      </c>
      <c r="H2825" s="31">
        <v>2011</v>
      </c>
      <c r="I2825" s="207" t="s">
        <v>3338</v>
      </c>
      <c r="J2825" s="84" t="s">
        <v>3270</v>
      </c>
      <c r="K2825" s="31" t="s">
        <v>41</v>
      </c>
      <c r="L2825" s="31"/>
      <c r="M2825" s="169"/>
      <c r="N2825" s="148"/>
      <c r="O2825" s="106" t="s">
        <v>3284</v>
      </c>
      <c r="P2825" s="43">
        <v>2011</v>
      </c>
      <c r="Q2825" s="207" t="s">
        <v>3338</v>
      </c>
      <c r="R2825" s="84" t="s">
        <v>3270</v>
      </c>
      <c r="S2825" s="31" t="s">
        <v>41</v>
      </c>
      <c r="T2825" s="31"/>
      <c r="U2825" s="169"/>
      <c r="V2825" s="150"/>
      <c r="W2825" s="141" t="str" cm="1">
        <f t="array" ref="W2825">IF(SUM(LEN(B2825:V2825))=0,"",IF(OR(OR(ISBLANK(F2825),SUM(LEN(C2825),LEN(D2825))=0),AND(NOT(E2825="Unknown"),ISBLANK(J2825)),AND(NOT(O2825="Unknown"),ISBLANK(R2825))),"Missing Information", INDEX(Table15[Entire Service Line Classification], MATCH(SUMIFS(Table15[Unique ID],Table15[System-Owned Portion],E2825,Table15[If Material Anything Other than "Lead" in Column E,Was Material Ever Previously Lead?],G2825,Table15[Customer-Owned Portion],O2825),Table15[Unique ID],0),0)))</f>
        <v>Non-lead</v>
      </c>
      <c r="X2825"/>
    </row>
    <row r="2826" spans="2:24" ht="29" x14ac:dyDescent="0.35">
      <c r="B2826" s="146"/>
      <c r="C2826" s="31" t="s">
        <v>4935</v>
      </c>
      <c r="D2826" s="31"/>
      <c r="E2826" s="44" t="s">
        <v>3284</v>
      </c>
      <c r="F2826" s="43" t="s">
        <v>41</v>
      </c>
      <c r="G2826" s="84" t="s">
        <v>3249</v>
      </c>
      <c r="H2826" s="31">
        <v>2011</v>
      </c>
      <c r="I2826" s="207" t="s">
        <v>3338</v>
      </c>
      <c r="J2826" s="84" t="s">
        <v>3270</v>
      </c>
      <c r="K2826" s="31" t="s">
        <v>41</v>
      </c>
      <c r="L2826" s="31"/>
      <c r="M2826" s="169"/>
      <c r="N2826" s="148"/>
      <c r="O2826" s="106" t="s">
        <v>3284</v>
      </c>
      <c r="P2826" s="43">
        <v>2011</v>
      </c>
      <c r="Q2826" s="207" t="s">
        <v>3338</v>
      </c>
      <c r="R2826" s="84" t="s">
        <v>3270</v>
      </c>
      <c r="S2826" s="31" t="s">
        <v>41</v>
      </c>
      <c r="T2826" s="31"/>
      <c r="U2826" s="169"/>
      <c r="V2826" s="150"/>
      <c r="W2826" s="141" t="str" cm="1">
        <f t="array" ref="W2826">IF(SUM(LEN(B2826:V2826))=0,"",IF(OR(OR(ISBLANK(F2826),SUM(LEN(C2826),LEN(D2826))=0),AND(NOT(E2826="Unknown"),ISBLANK(J2826)),AND(NOT(O2826="Unknown"),ISBLANK(R2826))),"Missing Information", INDEX(Table15[Entire Service Line Classification], MATCH(SUMIFS(Table15[Unique ID],Table15[System-Owned Portion],E2826,Table15[If Material Anything Other than "Lead" in Column E,Was Material Ever Previously Lead?],G2826,Table15[Customer-Owned Portion],O2826),Table15[Unique ID],0),0)))</f>
        <v>Non-lead</v>
      </c>
      <c r="X2826"/>
    </row>
    <row r="2827" spans="2:24" ht="29" x14ac:dyDescent="0.35">
      <c r="B2827" s="146"/>
      <c r="C2827" s="31" t="s">
        <v>1299</v>
      </c>
      <c r="D2827" s="31"/>
      <c r="E2827" s="44" t="s">
        <v>3284</v>
      </c>
      <c r="F2827" s="43" t="s">
        <v>41</v>
      </c>
      <c r="G2827" s="84" t="s">
        <v>3249</v>
      </c>
      <c r="H2827" s="31">
        <v>1991</v>
      </c>
      <c r="I2827" s="207" t="s">
        <v>3338</v>
      </c>
      <c r="J2827" s="84" t="s">
        <v>3270</v>
      </c>
      <c r="K2827" s="31" t="s">
        <v>41</v>
      </c>
      <c r="L2827" s="31"/>
      <c r="M2827" s="169"/>
      <c r="N2827" s="148"/>
      <c r="O2827" s="106" t="s">
        <v>3284</v>
      </c>
      <c r="P2827" s="43">
        <v>1991</v>
      </c>
      <c r="Q2827" s="207" t="s">
        <v>3338</v>
      </c>
      <c r="R2827" s="84" t="s">
        <v>3270</v>
      </c>
      <c r="S2827" s="31" t="s">
        <v>41</v>
      </c>
      <c r="T2827" s="31"/>
      <c r="U2827" s="169"/>
      <c r="V2827" s="150"/>
      <c r="W2827" s="141" t="str" cm="1">
        <f t="array" ref="W2827">IF(SUM(LEN(B2827:V2827))=0,"",IF(OR(OR(ISBLANK(F2827),SUM(LEN(C2827),LEN(D2827))=0),AND(NOT(E2827="Unknown"),ISBLANK(J2827)),AND(NOT(O2827="Unknown"),ISBLANK(R2827))),"Missing Information", INDEX(Table15[Entire Service Line Classification], MATCH(SUMIFS(Table15[Unique ID],Table15[System-Owned Portion],E2827,Table15[If Material Anything Other than "Lead" in Column E,Was Material Ever Previously Lead?],G2827,Table15[Customer-Owned Portion],O2827),Table15[Unique ID],0),0)))</f>
        <v>Non-lead</v>
      </c>
      <c r="X2827"/>
    </row>
    <row r="2828" spans="2:24" ht="29" x14ac:dyDescent="0.35">
      <c r="B2828" s="146"/>
      <c r="C2828" s="31" t="s">
        <v>1300</v>
      </c>
      <c r="D2828" s="31"/>
      <c r="E2828" s="44" t="s">
        <v>3284</v>
      </c>
      <c r="F2828" s="43" t="s">
        <v>41</v>
      </c>
      <c r="G2828" s="84" t="s">
        <v>3249</v>
      </c>
      <c r="H2828" s="31">
        <v>2011</v>
      </c>
      <c r="I2828" s="207" t="s">
        <v>3338</v>
      </c>
      <c r="J2828" s="84" t="s">
        <v>3270</v>
      </c>
      <c r="K2828" s="31" t="s">
        <v>41</v>
      </c>
      <c r="L2828" s="31"/>
      <c r="M2828" s="169"/>
      <c r="N2828" s="148"/>
      <c r="O2828" s="106" t="s">
        <v>3284</v>
      </c>
      <c r="P2828" s="43">
        <v>2011</v>
      </c>
      <c r="Q2828" s="207" t="s">
        <v>3338</v>
      </c>
      <c r="R2828" s="84" t="s">
        <v>3270</v>
      </c>
      <c r="S2828" s="31" t="s">
        <v>41</v>
      </c>
      <c r="T2828" s="31"/>
      <c r="U2828" s="169"/>
      <c r="V2828" s="150"/>
      <c r="W2828" s="141" t="str" cm="1">
        <f t="array" ref="W2828">IF(SUM(LEN(B2828:V2828))=0,"",IF(OR(OR(ISBLANK(F2828),SUM(LEN(C2828),LEN(D2828))=0),AND(NOT(E2828="Unknown"),ISBLANK(J2828)),AND(NOT(O2828="Unknown"),ISBLANK(R2828))),"Missing Information", INDEX(Table15[Entire Service Line Classification], MATCH(SUMIFS(Table15[Unique ID],Table15[System-Owned Portion],E2828,Table15[If Material Anything Other than "Lead" in Column E,Was Material Ever Previously Lead?],G2828,Table15[Customer-Owned Portion],O2828),Table15[Unique ID],0),0)))</f>
        <v>Non-lead</v>
      </c>
      <c r="X2828"/>
    </row>
    <row r="2829" spans="2:24" ht="29" x14ac:dyDescent="0.35">
      <c r="B2829" s="146"/>
      <c r="C2829" s="31" t="s">
        <v>1301</v>
      </c>
      <c r="D2829" s="31"/>
      <c r="E2829" s="44" t="s">
        <v>3284</v>
      </c>
      <c r="F2829" s="43" t="s">
        <v>41</v>
      </c>
      <c r="G2829" s="84" t="s">
        <v>3249</v>
      </c>
      <c r="H2829" s="31">
        <v>2011</v>
      </c>
      <c r="I2829" s="207" t="s">
        <v>3338</v>
      </c>
      <c r="J2829" s="84" t="s">
        <v>3270</v>
      </c>
      <c r="K2829" s="31" t="s">
        <v>41</v>
      </c>
      <c r="L2829" s="31"/>
      <c r="M2829" s="169"/>
      <c r="N2829" s="148"/>
      <c r="O2829" s="106" t="s">
        <v>3284</v>
      </c>
      <c r="P2829" s="43">
        <v>2011</v>
      </c>
      <c r="Q2829" s="207" t="s">
        <v>3338</v>
      </c>
      <c r="R2829" s="84" t="s">
        <v>3270</v>
      </c>
      <c r="S2829" s="31" t="s">
        <v>41</v>
      </c>
      <c r="T2829" s="31"/>
      <c r="U2829" s="169"/>
      <c r="V2829" s="150"/>
      <c r="W2829" s="141" t="str" cm="1">
        <f t="array" ref="W2829">IF(SUM(LEN(B2829:V2829))=0,"",IF(OR(OR(ISBLANK(F2829),SUM(LEN(C2829),LEN(D2829))=0),AND(NOT(E2829="Unknown"),ISBLANK(J2829)),AND(NOT(O2829="Unknown"),ISBLANK(R2829))),"Missing Information", INDEX(Table15[Entire Service Line Classification], MATCH(SUMIFS(Table15[Unique ID],Table15[System-Owned Portion],E2829,Table15[If Material Anything Other than "Lead" in Column E,Was Material Ever Previously Lead?],G2829,Table15[Customer-Owned Portion],O2829),Table15[Unique ID],0),0)))</f>
        <v>Non-lead</v>
      </c>
      <c r="X2829"/>
    </row>
    <row r="2830" spans="2:24" ht="29" x14ac:dyDescent="0.35">
      <c r="B2830" s="146"/>
      <c r="C2830" s="31" t="s">
        <v>1302</v>
      </c>
      <c r="D2830" s="31"/>
      <c r="E2830" s="44" t="s">
        <v>3284</v>
      </c>
      <c r="F2830" s="43" t="s">
        <v>41</v>
      </c>
      <c r="G2830" s="84" t="s">
        <v>3249</v>
      </c>
      <c r="H2830" s="31">
        <v>2011</v>
      </c>
      <c r="I2830" s="207" t="s">
        <v>3338</v>
      </c>
      <c r="J2830" s="84" t="s">
        <v>3270</v>
      </c>
      <c r="K2830" s="31" t="s">
        <v>41</v>
      </c>
      <c r="L2830" s="31"/>
      <c r="M2830" s="169"/>
      <c r="N2830" s="148"/>
      <c r="O2830" s="106" t="s">
        <v>3284</v>
      </c>
      <c r="P2830" s="43">
        <v>2011</v>
      </c>
      <c r="Q2830" s="207" t="s">
        <v>3338</v>
      </c>
      <c r="R2830" s="84" t="s">
        <v>3270</v>
      </c>
      <c r="S2830" s="31" t="s">
        <v>41</v>
      </c>
      <c r="T2830" s="31"/>
      <c r="U2830" s="169"/>
      <c r="V2830" s="150"/>
      <c r="W2830" s="141" t="str" cm="1">
        <f t="array" ref="W2830">IF(SUM(LEN(B2830:V2830))=0,"",IF(OR(OR(ISBLANK(F2830),SUM(LEN(C2830),LEN(D2830))=0),AND(NOT(E2830="Unknown"),ISBLANK(J2830)),AND(NOT(O2830="Unknown"),ISBLANK(R2830))),"Missing Information", INDEX(Table15[Entire Service Line Classification], MATCH(SUMIFS(Table15[Unique ID],Table15[System-Owned Portion],E2830,Table15[If Material Anything Other than "Lead" in Column E,Was Material Ever Previously Lead?],G2830,Table15[Customer-Owned Portion],O2830),Table15[Unique ID],0),0)))</f>
        <v>Non-lead</v>
      </c>
      <c r="X2830"/>
    </row>
    <row r="2831" spans="2:24" ht="29" x14ac:dyDescent="0.35">
      <c r="B2831" s="146"/>
      <c r="C2831" s="31" t="s">
        <v>1303</v>
      </c>
      <c r="D2831" s="31"/>
      <c r="E2831" s="44" t="s">
        <v>3284</v>
      </c>
      <c r="F2831" s="43" t="s">
        <v>41</v>
      </c>
      <c r="G2831" s="84" t="s">
        <v>3249</v>
      </c>
      <c r="H2831" s="31">
        <v>2011</v>
      </c>
      <c r="I2831" s="207" t="s">
        <v>3338</v>
      </c>
      <c r="J2831" s="84" t="s">
        <v>3270</v>
      </c>
      <c r="K2831" s="31" t="s">
        <v>41</v>
      </c>
      <c r="L2831" s="31"/>
      <c r="M2831" s="169"/>
      <c r="N2831" s="148"/>
      <c r="O2831" s="106" t="s">
        <v>3284</v>
      </c>
      <c r="P2831" s="43">
        <v>2011</v>
      </c>
      <c r="Q2831" s="207" t="s">
        <v>3338</v>
      </c>
      <c r="R2831" s="84" t="s">
        <v>3270</v>
      </c>
      <c r="S2831" s="31" t="s">
        <v>41</v>
      </c>
      <c r="T2831" s="31"/>
      <c r="U2831" s="169"/>
      <c r="V2831" s="150"/>
      <c r="W2831" s="141" t="str" cm="1">
        <f t="array" ref="W2831">IF(SUM(LEN(B2831:V2831))=0,"",IF(OR(OR(ISBLANK(F2831),SUM(LEN(C2831),LEN(D2831))=0),AND(NOT(E2831="Unknown"),ISBLANK(J2831)),AND(NOT(O2831="Unknown"),ISBLANK(R2831))),"Missing Information", INDEX(Table15[Entire Service Line Classification], MATCH(SUMIFS(Table15[Unique ID],Table15[System-Owned Portion],E2831,Table15[If Material Anything Other than "Lead" in Column E,Was Material Ever Previously Lead?],G2831,Table15[Customer-Owned Portion],O2831),Table15[Unique ID],0),0)))</f>
        <v>Non-lead</v>
      </c>
      <c r="X2831"/>
    </row>
    <row r="2832" spans="2:24" ht="29" x14ac:dyDescent="0.35">
      <c r="B2832" s="146"/>
      <c r="C2832" s="31" t="s">
        <v>1304</v>
      </c>
      <c r="D2832" s="31"/>
      <c r="E2832" s="44" t="s">
        <v>3284</v>
      </c>
      <c r="F2832" s="43" t="s">
        <v>41</v>
      </c>
      <c r="G2832" s="84" t="s">
        <v>3249</v>
      </c>
      <c r="H2832" s="31">
        <v>2011</v>
      </c>
      <c r="I2832" s="207" t="s">
        <v>3338</v>
      </c>
      <c r="J2832" s="84" t="s">
        <v>3270</v>
      </c>
      <c r="K2832" s="31" t="s">
        <v>41</v>
      </c>
      <c r="L2832" s="31"/>
      <c r="M2832" s="169"/>
      <c r="N2832" s="148"/>
      <c r="O2832" s="106" t="s">
        <v>3284</v>
      </c>
      <c r="P2832" s="43">
        <v>2011</v>
      </c>
      <c r="Q2832" s="207" t="s">
        <v>3338</v>
      </c>
      <c r="R2832" s="84" t="s">
        <v>3270</v>
      </c>
      <c r="S2832" s="31" t="s">
        <v>41</v>
      </c>
      <c r="T2832" s="31"/>
      <c r="U2832" s="169"/>
      <c r="V2832" s="150"/>
      <c r="W2832" s="141" t="str" cm="1">
        <f t="array" ref="W2832">IF(SUM(LEN(B2832:V2832))=0,"",IF(OR(OR(ISBLANK(F2832),SUM(LEN(C2832),LEN(D2832))=0),AND(NOT(E2832="Unknown"),ISBLANK(J2832)),AND(NOT(O2832="Unknown"),ISBLANK(R2832))),"Missing Information", INDEX(Table15[Entire Service Line Classification], MATCH(SUMIFS(Table15[Unique ID],Table15[System-Owned Portion],E2832,Table15[If Material Anything Other than "Lead" in Column E,Was Material Ever Previously Lead?],G2832,Table15[Customer-Owned Portion],O2832),Table15[Unique ID],0),0)))</f>
        <v>Non-lead</v>
      </c>
      <c r="X2832"/>
    </row>
    <row r="2833" spans="2:24" ht="29" x14ac:dyDescent="0.35">
      <c r="B2833" s="146"/>
      <c r="C2833" s="31" t="s">
        <v>1305</v>
      </c>
      <c r="D2833" s="31"/>
      <c r="E2833" s="44" t="s">
        <v>3284</v>
      </c>
      <c r="F2833" s="43" t="s">
        <v>41</v>
      </c>
      <c r="G2833" s="84" t="s">
        <v>3249</v>
      </c>
      <c r="H2833" s="31">
        <v>2011</v>
      </c>
      <c r="I2833" s="207" t="s">
        <v>3338</v>
      </c>
      <c r="J2833" s="84" t="s">
        <v>3270</v>
      </c>
      <c r="K2833" s="31" t="s">
        <v>41</v>
      </c>
      <c r="L2833" s="31"/>
      <c r="M2833" s="169"/>
      <c r="N2833" s="148"/>
      <c r="O2833" s="106" t="s">
        <v>3284</v>
      </c>
      <c r="P2833" s="43">
        <v>2011</v>
      </c>
      <c r="Q2833" s="207" t="s">
        <v>3338</v>
      </c>
      <c r="R2833" s="84" t="s">
        <v>3270</v>
      </c>
      <c r="S2833" s="31" t="s">
        <v>41</v>
      </c>
      <c r="T2833" s="31"/>
      <c r="U2833" s="169"/>
      <c r="V2833" s="150"/>
      <c r="W2833" s="141" t="str" cm="1">
        <f t="array" ref="W2833">IF(SUM(LEN(B2833:V2833))=0,"",IF(OR(OR(ISBLANK(F2833),SUM(LEN(C2833),LEN(D2833))=0),AND(NOT(E2833="Unknown"),ISBLANK(J2833)),AND(NOT(O2833="Unknown"),ISBLANK(R2833))),"Missing Information", INDEX(Table15[Entire Service Line Classification], MATCH(SUMIFS(Table15[Unique ID],Table15[System-Owned Portion],E2833,Table15[If Material Anything Other than "Lead" in Column E,Was Material Ever Previously Lead?],G2833,Table15[Customer-Owned Portion],O2833),Table15[Unique ID],0),0)))</f>
        <v>Non-lead</v>
      </c>
      <c r="X2833"/>
    </row>
    <row r="2834" spans="2:24" x14ac:dyDescent="0.35">
      <c r="B2834" s="146"/>
      <c r="C2834" s="31" t="s">
        <v>1306</v>
      </c>
      <c r="D2834" s="31"/>
      <c r="E2834" s="44" t="s">
        <v>3203</v>
      </c>
      <c r="F2834" s="43" t="s">
        <v>3283</v>
      </c>
      <c r="G2834" s="84" t="s">
        <v>3249</v>
      </c>
      <c r="H2834" s="31">
        <v>1978</v>
      </c>
      <c r="I2834" s="207" t="s">
        <v>3338</v>
      </c>
      <c r="J2834" s="84"/>
      <c r="K2834" s="31" t="s">
        <v>41</v>
      </c>
      <c r="L2834" s="31"/>
      <c r="M2834" s="169"/>
      <c r="N2834" s="148"/>
      <c r="O2834" s="106" t="s">
        <v>3203</v>
      </c>
      <c r="P2834" s="43">
        <v>1978</v>
      </c>
      <c r="Q2834" s="207" t="s">
        <v>3338</v>
      </c>
      <c r="R2834" s="84" t="s">
        <v>3203</v>
      </c>
      <c r="S2834" s="31" t="s">
        <v>41</v>
      </c>
      <c r="T2834" s="31"/>
      <c r="U2834" s="169"/>
      <c r="V2834" s="150"/>
      <c r="W2834" s="141" t="str" cm="1">
        <f t="array" ref="W2834">IF(SUM(LEN(B2834:V2834))=0,"",IF(OR(OR(ISBLANK(F2834),SUM(LEN(C2834),LEN(D2834))=0),AND(NOT(E2834="Unknown"),ISBLANK(J2834)),AND(NOT(O2834="Unknown"),ISBLANK(R2834))),"Missing Information", INDEX(Table15[Entire Service Line Classification], MATCH(SUMIFS(Table15[Unique ID],Table15[System-Owned Portion],E2834,Table15[If Material Anything Other than "Lead" in Column E,Was Material Ever Previously Lead?],G2834,Table15[Customer-Owned Portion],O2834),Table15[Unique ID],0),0)))</f>
        <v>Lead Status Unknown</v>
      </c>
      <c r="X2834"/>
    </row>
    <row r="2835" spans="2:24" ht="29" x14ac:dyDescent="0.35">
      <c r="B2835" s="146"/>
      <c r="C2835" s="31" t="s">
        <v>1307</v>
      </c>
      <c r="D2835" s="31"/>
      <c r="E2835" s="44" t="s">
        <v>3284</v>
      </c>
      <c r="F2835" s="43" t="s">
        <v>41</v>
      </c>
      <c r="G2835" s="84" t="s">
        <v>3249</v>
      </c>
      <c r="H2835" s="31">
        <v>2011</v>
      </c>
      <c r="I2835" s="207" t="s">
        <v>3338</v>
      </c>
      <c r="J2835" s="84" t="s">
        <v>3270</v>
      </c>
      <c r="K2835" s="31" t="s">
        <v>41</v>
      </c>
      <c r="L2835" s="31"/>
      <c r="M2835" s="169"/>
      <c r="N2835" s="148"/>
      <c r="O2835" s="106" t="s">
        <v>3284</v>
      </c>
      <c r="P2835" s="43">
        <v>2011</v>
      </c>
      <c r="Q2835" s="207" t="s">
        <v>3338</v>
      </c>
      <c r="R2835" s="84" t="s">
        <v>3270</v>
      </c>
      <c r="S2835" s="31" t="s">
        <v>41</v>
      </c>
      <c r="T2835" s="31"/>
      <c r="U2835" s="169"/>
      <c r="V2835" s="150"/>
      <c r="W2835" s="141" t="str" cm="1">
        <f t="array" ref="W2835">IF(SUM(LEN(B2835:V2835))=0,"",IF(OR(OR(ISBLANK(F2835),SUM(LEN(C2835),LEN(D2835))=0),AND(NOT(E2835="Unknown"),ISBLANK(J2835)),AND(NOT(O2835="Unknown"),ISBLANK(R2835))),"Missing Information", INDEX(Table15[Entire Service Line Classification], MATCH(SUMIFS(Table15[Unique ID],Table15[System-Owned Portion],E2835,Table15[If Material Anything Other than "Lead" in Column E,Was Material Ever Previously Lead?],G2835,Table15[Customer-Owned Portion],O2835),Table15[Unique ID],0),0)))</f>
        <v>Non-lead</v>
      </c>
      <c r="X2835"/>
    </row>
    <row r="2836" spans="2:24" ht="29" x14ac:dyDescent="0.35">
      <c r="B2836" s="146"/>
      <c r="C2836" s="31" t="s">
        <v>1308</v>
      </c>
      <c r="D2836" s="31"/>
      <c r="E2836" s="44" t="s">
        <v>3284</v>
      </c>
      <c r="F2836" s="43" t="s">
        <v>41</v>
      </c>
      <c r="G2836" s="84" t="s">
        <v>3249</v>
      </c>
      <c r="H2836" s="31">
        <v>2010</v>
      </c>
      <c r="I2836" s="207" t="s">
        <v>3338</v>
      </c>
      <c r="J2836" s="84" t="s">
        <v>3270</v>
      </c>
      <c r="K2836" s="31" t="s">
        <v>41</v>
      </c>
      <c r="L2836" s="31"/>
      <c r="M2836" s="169"/>
      <c r="N2836" s="148"/>
      <c r="O2836" s="106" t="s">
        <v>3284</v>
      </c>
      <c r="P2836" s="43">
        <v>2010</v>
      </c>
      <c r="Q2836" s="207" t="s">
        <v>3338</v>
      </c>
      <c r="R2836" s="84" t="s">
        <v>3270</v>
      </c>
      <c r="S2836" s="31" t="s">
        <v>41</v>
      </c>
      <c r="T2836" s="31"/>
      <c r="U2836" s="169"/>
      <c r="V2836" s="150"/>
      <c r="W2836" s="141" t="str" cm="1">
        <f t="array" ref="W2836">IF(SUM(LEN(B2836:V2836))=0,"",IF(OR(OR(ISBLANK(F2836),SUM(LEN(C2836),LEN(D2836))=0),AND(NOT(E2836="Unknown"),ISBLANK(J2836)),AND(NOT(O2836="Unknown"),ISBLANK(R2836))),"Missing Information", INDEX(Table15[Entire Service Line Classification], MATCH(SUMIFS(Table15[Unique ID],Table15[System-Owned Portion],E2836,Table15[If Material Anything Other than "Lead" in Column E,Was Material Ever Previously Lead?],G2836,Table15[Customer-Owned Portion],O2836),Table15[Unique ID],0),0)))</f>
        <v>Non-lead</v>
      </c>
      <c r="X2836"/>
    </row>
    <row r="2837" spans="2:24" ht="29" x14ac:dyDescent="0.35">
      <c r="B2837" s="146"/>
      <c r="C2837" s="31" t="s">
        <v>1309</v>
      </c>
      <c r="D2837" s="31"/>
      <c r="E2837" s="44" t="s">
        <v>3284</v>
      </c>
      <c r="F2837" s="43" t="s">
        <v>41</v>
      </c>
      <c r="G2837" s="84" t="s">
        <v>3249</v>
      </c>
      <c r="H2837" s="31">
        <v>2010</v>
      </c>
      <c r="I2837" s="207" t="s">
        <v>3338</v>
      </c>
      <c r="J2837" s="84" t="s">
        <v>3270</v>
      </c>
      <c r="K2837" s="31" t="s">
        <v>41</v>
      </c>
      <c r="L2837" s="31"/>
      <c r="M2837" s="169"/>
      <c r="N2837" s="148"/>
      <c r="O2837" s="106" t="s">
        <v>3284</v>
      </c>
      <c r="P2837" s="43">
        <v>2010</v>
      </c>
      <c r="Q2837" s="207" t="s">
        <v>3338</v>
      </c>
      <c r="R2837" s="84" t="s">
        <v>3270</v>
      </c>
      <c r="S2837" s="31" t="s">
        <v>41</v>
      </c>
      <c r="T2837" s="31"/>
      <c r="U2837" s="169"/>
      <c r="V2837" s="150"/>
      <c r="W2837" s="141" t="str" cm="1">
        <f t="array" ref="W2837">IF(SUM(LEN(B2837:V2837))=0,"",IF(OR(OR(ISBLANK(F2837),SUM(LEN(C2837),LEN(D2837))=0),AND(NOT(E2837="Unknown"),ISBLANK(J2837)),AND(NOT(O2837="Unknown"),ISBLANK(R2837))),"Missing Information", INDEX(Table15[Entire Service Line Classification], MATCH(SUMIFS(Table15[Unique ID],Table15[System-Owned Portion],E2837,Table15[If Material Anything Other than "Lead" in Column E,Was Material Ever Previously Lead?],G2837,Table15[Customer-Owned Portion],O2837),Table15[Unique ID],0),0)))</f>
        <v>Non-lead</v>
      </c>
      <c r="X2837"/>
    </row>
    <row r="2838" spans="2:24" ht="29" x14ac:dyDescent="0.35">
      <c r="B2838" s="146"/>
      <c r="C2838" s="31" t="s">
        <v>1310</v>
      </c>
      <c r="D2838" s="31"/>
      <c r="E2838" s="44" t="s">
        <v>3284</v>
      </c>
      <c r="F2838" s="43" t="s">
        <v>41</v>
      </c>
      <c r="G2838" s="84" t="s">
        <v>3249</v>
      </c>
      <c r="H2838" s="31">
        <v>2010</v>
      </c>
      <c r="I2838" s="207" t="s">
        <v>3338</v>
      </c>
      <c r="J2838" s="84" t="s">
        <v>3270</v>
      </c>
      <c r="K2838" s="31" t="s">
        <v>41</v>
      </c>
      <c r="L2838" s="31"/>
      <c r="M2838" s="169"/>
      <c r="N2838" s="148"/>
      <c r="O2838" s="106" t="s">
        <v>3284</v>
      </c>
      <c r="P2838" s="43">
        <v>2010</v>
      </c>
      <c r="Q2838" s="207" t="s">
        <v>3338</v>
      </c>
      <c r="R2838" s="84" t="s">
        <v>3270</v>
      </c>
      <c r="S2838" s="31" t="s">
        <v>41</v>
      </c>
      <c r="T2838" s="31"/>
      <c r="U2838" s="169"/>
      <c r="V2838" s="150"/>
      <c r="W2838" s="141" t="str" cm="1">
        <f t="array" ref="W2838">IF(SUM(LEN(B2838:V2838))=0,"",IF(OR(OR(ISBLANK(F2838),SUM(LEN(C2838),LEN(D2838))=0),AND(NOT(E2838="Unknown"),ISBLANK(J2838)),AND(NOT(O2838="Unknown"),ISBLANK(R2838))),"Missing Information", INDEX(Table15[Entire Service Line Classification], MATCH(SUMIFS(Table15[Unique ID],Table15[System-Owned Portion],E2838,Table15[If Material Anything Other than "Lead" in Column E,Was Material Ever Previously Lead?],G2838,Table15[Customer-Owned Portion],O2838),Table15[Unique ID],0),0)))</f>
        <v>Non-lead</v>
      </c>
      <c r="X2838"/>
    </row>
    <row r="2839" spans="2:24" ht="29" x14ac:dyDescent="0.35">
      <c r="B2839" s="146"/>
      <c r="C2839" s="31" t="s">
        <v>1311</v>
      </c>
      <c r="D2839" s="31"/>
      <c r="E2839" s="44" t="s">
        <v>3284</v>
      </c>
      <c r="F2839" s="43" t="s">
        <v>41</v>
      </c>
      <c r="G2839" s="84" t="s">
        <v>3249</v>
      </c>
      <c r="H2839" s="31">
        <v>2011</v>
      </c>
      <c r="I2839" s="207" t="s">
        <v>3338</v>
      </c>
      <c r="J2839" s="84" t="s">
        <v>3270</v>
      </c>
      <c r="K2839" s="31" t="s">
        <v>41</v>
      </c>
      <c r="L2839" s="31"/>
      <c r="M2839" s="169"/>
      <c r="N2839" s="148"/>
      <c r="O2839" s="106" t="s">
        <v>3284</v>
      </c>
      <c r="P2839" s="43">
        <v>2011</v>
      </c>
      <c r="Q2839" s="207" t="s">
        <v>3338</v>
      </c>
      <c r="R2839" s="84" t="s">
        <v>3270</v>
      </c>
      <c r="S2839" s="31" t="s">
        <v>41</v>
      </c>
      <c r="T2839" s="31"/>
      <c r="U2839" s="169"/>
      <c r="V2839" s="150"/>
      <c r="W2839" s="141" t="str" cm="1">
        <f t="array" ref="W2839">IF(SUM(LEN(B2839:V2839))=0,"",IF(OR(OR(ISBLANK(F2839),SUM(LEN(C2839),LEN(D2839))=0),AND(NOT(E2839="Unknown"),ISBLANK(J2839)),AND(NOT(O2839="Unknown"),ISBLANK(R2839))),"Missing Information", INDEX(Table15[Entire Service Line Classification], MATCH(SUMIFS(Table15[Unique ID],Table15[System-Owned Portion],E2839,Table15[If Material Anything Other than "Lead" in Column E,Was Material Ever Previously Lead?],G2839,Table15[Customer-Owned Portion],O2839),Table15[Unique ID],0),0)))</f>
        <v>Non-lead</v>
      </c>
      <c r="X2839"/>
    </row>
    <row r="2840" spans="2:24" ht="29" x14ac:dyDescent="0.35">
      <c r="B2840" s="146"/>
      <c r="C2840" s="31" t="s">
        <v>1312</v>
      </c>
      <c r="D2840" s="31"/>
      <c r="E2840" s="44" t="s">
        <v>3284</v>
      </c>
      <c r="F2840" s="43" t="s">
        <v>41</v>
      </c>
      <c r="G2840" s="84" t="s">
        <v>3249</v>
      </c>
      <c r="H2840" s="31">
        <v>2011</v>
      </c>
      <c r="I2840" s="207" t="s">
        <v>3338</v>
      </c>
      <c r="J2840" s="84" t="s">
        <v>3270</v>
      </c>
      <c r="K2840" s="31" t="s">
        <v>41</v>
      </c>
      <c r="L2840" s="31"/>
      <c r="M2840" s="169"/>
      <c r="N2840" s="148"/>
      <c r="O2840" s="106" t="s">
        <v>3284</v>
      </c>
      <c r="P2840" s="43">
        <v>2011</v>
      </c>
      <c r="Q2840" s="207" t="s">
        <v>3338</v>
      </c>
      <c r="R2840" s="84" t="s">
        <v>3270</v>
      </c>
      <c r="S2840" s="31" t="s">
        <v>41</v>
      </c>
      <c r="T2840" s="31"/>
      <c r="U2840" s="169"/>
      <c r="V2840" s="150"/>
      <c r="W2840" s="141" t="str" cm="1">
        <f t="array" ref="W2840">IF(SUM(LEN(B2840:V2840))=0,"",IF(OR(OR(ISBLANK(F2840),SUM(LEN(C2840),LEN(D2840))=0),AND(NOT(E2840="Unknown"),ISBLANK(J2840)),AND(NOT(O2840="Unknown"),ISBLANK(R2840))),"Missing Information", INDEX(Table15[Entire Service Line Classification], MATCH(SUMIFS(Table15[Unique ID],Table15[System-Owned Portion],E2840,Table15[If Material Anything Other than "Lead" in Column E,Was Material Ever Previously Lead?],G2840,Table15[Customer-Owned Portion],O2840),Table15[Unique ID],0),0)))</f>
        <v>Non-lead</v>
      </c>
      <c r="X2840"/>
    </row>
    <row r="2841" spans="2:24" ht="29" x14ac:dyDescent="0.35">
      <c r="B2841" s="146"/>
      <c r="C2841" s="31" t="s">
        <v>1313</v>
      </c>
      <c r="D2841" s="31"/>
      <c r="E2841" s="44" t="s">
        <v>3284</v>
      </c>
      <c r="F2841" s="43" t="s">
        <v>41</v>
      </c>
      <c r="G2841" s="84" t="s">
        <v>3249</v>
      </c>
      <c r="H2841" s="31">
        <v>2011</v>
      </c>
      <c r="I2841" s="207" t="s">
        <v>3338</v>
      </c>
      <c r="J2841" s="84" t="s">
        <v>3270</v>
      </c>
      <c r="K2841" s="31" t="s">
        <v>41</v>
      </c>
      <c r="L2841" s="31"/>
      <c r="M2841" s="169"/>
      <c r="N2841" s="148"/>
      <c r="O2841" s="106" t="s">
        <v>3284</v>
      </c>
      <c r="P2841" s="43">
        <v>2011</v>
      </c>
      <c r="Q2841" s="207" t="s">
        <v>3338</v>
      </c>
      <c r="R2841" s="84" t="s">
        <v>3270</v>
      </c>
      <c r="S2841" s="31" t="s">
        <v>41</v>
      </c>
      <c r="T2841" s="31"/>
      <c r="U2841" s="169"/>
      <c r="V2841" s="150"/>
      <c r="W2841" s="141" t="str" cm="1">
        <f t="array" ref="W2841">IF(SUM(LEN(B2841:V2841))=0,"",IF(OR(OR(ISBLANK(F2841),SUM(LEN(C2841),LEN(D2841))=0),AND(NOT(E2841="Unknown"),ISBLANK(J2841)),AND(NOT(O2841="Unknown"),ISBLANK(R2841))),"Missing Information", INDEX(Table15[Entire Service Line Classification], MATCH(SUMIFS(Table15[Unique ID],Table15[System-Owned Portion],E2841,Table15[If Material Anything Other than "Lead" in Column E,Was Material Ever Previously Lead?],G2841,Table15[Customer-Owned Portion],O2841),Table15[Unique ID],0),0)))</f>
        <v>Non-lead</v>
      </c>
      <c r="X2841"/>
    </row>
    <row r="2842" spans="2:24" ht="29" x14ac:dyDescent="0.35">
      <c r="B2842" s="146"/>
      <c r="C2842" s="31" t="s">
        <v>1314</v>
      </c>
      <c r="D2842" s="31"/>
      <c r="E2842" s="44" t="s">
        <v>3284</v>
      </c>
      <c r="F2842" s="43" t="s">
        <v>41</v>
      </c>
      <c r="G2842" s="84" t="s">
        <v>3249</v>
      </c>
      <c r="H2842" s="31">
        <v>2011</v>
      </c>
      <c r="I2842" s="207" t="s">
        <v>3338</v>
      </c>
      <c r="J2842" s="84" t="s">
        <v>3270</v>
      </c>
      <c r="K2842" s="31" t="s">
        <v>41</v>
      </c>
      <c r="L2842" s="31"/>
      <c r="M2842" s="169"/>
      <c r="N2842" s="148"/>
      <c r="O2842" s="106" t="s">
        <v>3284</v>
      </c>
      <c r="P2842" s="43">
        <v>2011</v>
      </c>
      <c r="Q2842" s="207" t="s">
        <v>3338</v>
      </c>
      <c r="R2842" s="84" t="s">
        <v>3270</v>
      </c>
      <c r="S2842" s="31" t="s">
        <v>41</v>
      </c>
      <c r="T2842" s="31"/>
      <c r="U2842" s="169"/>
      <c r="V2842" s="150"/>
      <c r="W2842" s="141" t="str" cm="1">
        <f t="array" ref="W2842">IF(SUM(LEN(B2842:V2842))=0,"",IF(OR(OR(ISBLANK(F2842),SUM(LEN(C2842),LEN(D2842))=0),AND(NOT(E2842="Unknown"),ISBLANK(J2842)),AND(NOT(O2842="Unknown"),ISBLANK(R2842))),"Missing Information", INDEX(Table15[Entire Service Line Classification], MATCH(SUMIFS(Table15[Unique ID],Table15[System-Owned Portion],E2842,Table15[If Material Anything Other than "Lead" in Column E,Was Material Ever Previously Lead?],G2842,Table15[Customer-Owned Portion],O2842),Table15[Unique ID],0),0)))</f>
        <v>Non-lead</v>
      </c>
      <c r="X2842"/>
    </row>
    <row r="2843" spans="2:24" ht="29" x14ac:dyDescent="0.35">
      <c r="B2843" s="146"/>
      <c r="C2843" s="31" t="s">
        <v>1315</v>
      </c>
      <c r="D2843" s="31"/>
      <c r="E2843" s="44" t="s">
        <v>3284</v>
      </c>
      <c r="F2843" s="43" t="s">
        <v>41</v>
      </c>
      <c r="G2843" s="84" t="s">
        <v>3249</v>
      </c>
      <c r="H2843" s="31">
        <v>2011</v>
      </c>
      <c r="I2843" s="207" t="s">
        <v>3338</v>
      </c>
      <c r="J2843" s="84" t="s">
        <v>3270</v>
      </c>
      <c r="K2843" s="31" t="s">
        <v>41</v>
      </c>
      <c r="L2843" s="31"/>
      <c r="M2843" s="169"/>
      <c r="N2843" s="148"/>
      <c r="O2843" s="106" t="s">
        <v>3284</v>
      </c>
      <c r="P2843" s="43">
        <v>2011</v>
      </c>
      <c r="Q2843" s="207" t="s">
        <v>3338</v>
      </c>
      <c r="R2843" s="84" t="s">
        <v>3270</v>
      </c>
      <c r="S2843" s="31" t="s">
        <v>41</v>
      </c>
      <c r="T2843" s="31"/>
      <c r="U2843" s="169"/>
      <c r="V2843" s="150"/>
      <c r="W2843" s="141" t="str" cm="1">
        <f t="array" ref="W2843">IF(SUM(LEN(B2843:V2843))=0,"",IF(OR(OR(ISBLANK(F2843),SUM(LEN(C2843),LEN(D2843))=0),AND(NOT(E2843="Unknown"),ISBLANK(J2843)),AND(NOT(O2843="Unknown"),ISBLANK(R2843))),"Missing Information", INDEX(Table15[Entire Service Line Classification], MATCH(SUMIFS(Table15[Unique ID],Table15[System-Owned Portion],E2843,Table15[If Material Anything Other than "Lead" in Column E,Was Material Ever Previously Lead?],G2843,Table15[Customer-Owned Portion],O2843),Table15[Unique ID],0),0)))</f>
        <v>Non-lead</v>
      </c>
      <c r="X2843"/>
    </row>
    <row r="2844" spans="2:24" ht="29" x14ac:dyDescent="0.35">
      <c r="B2844" s="146"/>
      <c r="C2844" s="31" t="s">
        <v>1316</v>
      </c>
      <c r="D2844" s="31"/>
      <c r="E2844" s="44" t="s">
        <v>3284</v>
      </c>
      <c r="F2844" s="43" t="s">
        <v>41</v>
      </c>
      <c r="G2844" s="84" t="s">
        <v>3249</v>
      </c>
      <c r="H2844" s="31">
        <v>2011</v>
      </c>
      <c r="I2844" s="207" t="s">
        <v>3338</v>
      </c>
      <c r="J2844" s="84" t="s">
        <v>3270</v>
      </c>
      <c r="K2844" s="31" t="s">
        <v>41</v>
      </c>
      <c r="L2844" s="31"/>
      <c r="M2844" s="169"/>
      <c r="N2844" s="148"/>
      <c r="O2844" s="106" t="s">
        <v>3284</v>
      </c>
      <c r="P2844" s="43">
        <v>2011</v>
      </c>
      <c r="Q2844" s="207" t="s">
        <v>3338</v>
      </c>
      <c r="R2844" s="84" t="s">
        <v>3270</v>
      </c>
      <c r="S2844" s="31" t="s">
        <v>41</v>
      </c>
      <c r="T2844" s="31"/>
      <c r="U2844" s="169"/>
      <c r="V2844" s="150"/>
      <c r="W2844" s="141" t="str" cm="1">
        <f t="array" ref="W2844">IF(SUM(LEN(B2844:V2844))=0,"",IF(OR(OR(ISBLANK(F2844),SUM(LEN(C2844),LEN(D2844))=0),AND(NOT(E2844="Unknown"),ISBLANK(J2844)),AND(NOT(O2844="Unknown"),ISBLANK(R2844))),"Missing Information", INDEX(Table15[Entire Service Line Classification], MATCH(SUMIFS(Table15[Unique ID],Table15[System-Owned Portion],E2844,Table15[If Material Anything Other than "Lead" in Column E,Was Material Ever Previously Lead?],G2844,Table15[Customer-Owned Portion],O2844),Table15[Unique ID],0),0)))</f>
        <v>Non-lead</v>
      </c>
      <c r="X2844"/>
    </row>
    <row r="2845" spans="2:24" ht="29" x14ac:dyDescent="0.35">
      <c r="B2845" s="146"/>
      <c r="C2845" s="31" t="s">
        <v>1317</v>
      </c>
      <c r="D2845" s="31"/>
      <c r="E2845" s="44" t="s">
        <v>3284</v>
      </c>
      <c r="F2845" s="43" t="s">
        <v>41</v>
      </c>
      <c r="G2845" s="84" t="s">
        <v>3249</v>
      </c>
      <c r="H2845" s="31">
        <v>1987</v>
      </c>
      <c r="I2845" s="207" t="s">
        <v>3338</v>
      </c>
      <c r="J2845" s="84" t="s">
        <v>3270</v>
      </c>
      <c r="K2845" s="31" t="s">
        <v>41</v>
      </c>
      <c r="L2845" s="31"/>
      <c r="M2845" s="169"/>
      <c r="N2845" s="148"/>
      <c r="O2845" s="106" t="s">
        <v>3284</v>
      </c>
      <c r="P2845" s="43">
        <v>1987</v>
      </c>
      <c r="Q2845" s="207" t="s">
        <v>3338</v>
      </c>
      <c r="R2845" s="84" t="s">
        <v>3270</v>
      </c>
      <c r="S2845" s="31" t="s">
        <v>41</v>
      </c>
      <c r="T2845" s="31"/>
      <c r="U2845" s="169"/>
      <c r="V2845" s="150"/>
      <c r="W2845" s="141" t="str" cm="1">
        <f t="array" ref="W2845">IF(SUM(LEN(B2845:V2845))=0,"",IF(OR(OR(ISBLANK(F2845),SUM(LEN(C2845),LEN(D2845))=0),AND(NOT(E2845="Unknown"),ISBLANK(J2845)),AND(NOT(O2845="Unknown"),ISBLANK(R2845))),"Missing Information", INDEX(Table15[Entire Service Line Classification], MATCH(SUMIFS(Table15[Unique ID],Table15[System-Owned Portion],E2845,Table15[If Material Anything Other than "Lead" in Column E,Was Material Ever Previously Lead?],G2845,Table15[Customer-Owned Portion],O2845),Table15[Unique ID],0),0)))</f>
        <v>Non-lead</v>
      </c>
      <c r="X2845"/>
    </row>
    <row r="2846" spans="2:24" ht="29" x14ac:dyDescent="0.35">
      <c r="B2846" s="146"/>
      <c r="C2846" s="31" t="s">
        <v>1318</v>
      </c>
      <c r="D2846" s="31"/>
      <c r="E2846" s="44" t="s">
        <v>3284</v>
      </c>
      <c r="F2846" s="43" t="s">
        <v>41</v>
      </c>
      <c r="G2846" s="84" t="s">
        <v>3249</v>
      </c>
      <c r="H2846" s="31">
        <v>2011</v>
      </c>
      <c r="I2846" s="207" t="s">
        <v>3338</v>
      </c>
      <c r="J2846" s="84" t="s">
        <v>3270</v>
      </c>
      <c r="K2846" s="31" t="s">
        <v>41</v>
      </c>
      <c r="L2846" s="31"/>
      <c r="M2846" s="169"/>
      <c r="N2846" s="148"/>
      <c r="O2846" s="106" t="s">
        <v>3284</v>
      </c>
      <c r="P2846" s="43">
        <v>2011</v>
      </c>
      <c r="Q2846" s="207" t="s">
        <v>3338</v>
      </c>
      <c r="R2846" s="84" t="s">
        <v>3270</v>
      </c>
      <c r="S2846" s="31" t="s">
        <v>41</v>
      </c>
      <c r="T2846" s="31"/>
      <c r="U2846" s="169"/>
      <c r="V2846" s="150"/>
      <c r="W2846" s="141" t="str" cm="1">
        <f t="array" ref="W2846">IF(SUM(LEN(B2846:V2846))=0,"",IF(OR(OR(ISBLANK(F2846),SUM(LEN(C2846),LEN(D2846))=0),AND(NOT(E2846="Unknown"),ISBLANK(J2846)),AND(NOT(O2846="Unknown"),ISBLANK(R2846))),"Missing Information", INDEX(Table15[Entire Service Line Classification], MATCH(SUMIFS(Table15[Unique ID],Table15[System-Owned Portion],E2846,Table15[If Material Anything Other than "Lead" in Column E,Was Material Ever Previously Lead?],G2846,Table15[Customer-Owned Portion],O2846),Table15[Unique ID],0),0)))</f>
        <v>Non-lead</v>
      </c>
      <c r="X2846"/>
    </row>
    <row r="2847" spans="2:24" ht="29" x14ac:dyDescent="0.35">
      <c r="B2847" s="146"/>
      <c r="C2847" s="31" t="s">
        <v>1319</v>
      </c>
      <c r="D2847" s="31"/>
      <c r="E2847" s="44" t="s">
        <v>3284</v>
      </c>
      <c r="F2847" s="43" t="s">
        <v>41</v>
      </c>
      <c r="G2847" s="84" t="s">
        <v>3249</v>
      </c>
      <c r="H2847" s="31">
        <v>2011</v>
      </c>
      <c r="I2847" s="207" t="s">
        <v>3338</v>
      </c>
      <c r="J2847" s="84" t="s">
        <v>3270</v>
      </c>
      <c r="K2847" s="31" t="s">
        <v>41</v>
      </c>
      <c r="L2847" s="31"/>
      <c r="M2847" s="169"/>
      <c r="N2847" s="148"/>
      <c r="O2847" s="106" t="s">
        <v>3284</v>
      </c>
      <c r="P2847" s="43">
        <v>2011</v>
      </c>
      <c r="Q2847" s="207" t="s">
        <v>3338</v>
      </c>
      <c r="R2847" s="84" t="s">
        <v>3270</v>
      </c>
      <c r="S2847" s="31" t="s">
        <v>41</v>
      </c>
      <c r="T2847" s="31"/>
      <c r="U2847" s="169"/>
      <c r="V2847" s="150"/>
      <c r="W2847" s="141" t="str" cm="1">
        <f t="array" ref="W2847">IF(SUM(LEN(B2847:V2847))=0,"",IF(OR(OR(ISBLANK(F2847),SUM(LEN(C2847),LEN(D2847))=0),AND(NOT(E2847="Unknown"),ISBLANK(J2847)),AND(NOT(O2847="Unknown"),ISBLANK(R2847))),"Missing Information", INDEX(Table15[Entire Service Line Classification], MATCH(SUMIFS(Table15[Unique ID],Table15[System-Owned Portion],E2847,Table15[If Material Anything Other than "Lead" in Column E,Was Material Ever Previously Lead?],G2847,Table15[Customer-Owned Portion],O2847),Table15[Unique ID],0),0)))</f>
        <v>Non-lead</v>
      </c>
      <c r="X2847"/>
    </row>
    <row r="2848" spans="2:24" ht="29" x14ac:dyDescent="0.35">
      <c r="B2848" s="146"/>
      <c r="C2848" s="31" t="s">
        <v>4936</v>
      </c>
      <c r="D2848" s="31"/>
      <c r="E2848" s="44" t="s">
        <v>3284</v>
      </c>
      <c r="F2848" s="43" t="s">
        <v>41</v>
      </c>
      <c r="G2848" s="84" t="s">
        <v>3249</v>
      </c>
      <c r="H2848" s="31">
        <v>2011</v>
      </c>
      <c r="I2848" s="207" t="s">
        <v>3338</v>
      </c>
      <c r="J2848" s="84" t="s">
        <v>3270</v>
      </c>
      <c r="K2848" s="31" t="s">
        <v>41</v>
      </c>
      <c r="L2848" s="31"/>
      <c r="M2848" s="169"/>
      <c r="N2848" s="148"/>
      <c r="O2848" s="106" t="s">
        <v>3284</v>
      </c>
      <c r="P2848" s="43">
        <v>2011</v>
      </c>
      <c r="Q2848" s="207" t="s">
        <v>3338</v>
      </c>
      <c r="R2848" s="84" t="s">
        <v>3270</v>
      </c>
      <c r="S2848" s="31" t="s">
        <v>41</v>
      </c>
      <c r="T2848" s="31"/>
      <c r="U2848" s="169"/>
      <c r="V2848" s="150"/>
      <c r="W2848" s="141" t="str" cm="1">
        <f t="array" ref="W2848">IF(SUM(LEN(B2848:V2848))=0,"",IF(OR(OR(ISBLANK(F2848),SUM(LEN(C2848),LEN(D2848))=0),AND(NOT(E2848="Unknown"),ISBLANK(J2848)),AND(NOT(O2848="Unknown"),ISBLANK(R2848))),"Missing Information", INDEX(Table15[Entire Service Line Classification], MATCH(SUMIFS(Table15[Unique ID],Table15[System-Owned Portion],E2848,Table15[If Material Anything Other than "Lead" in Column E,Was Material Ever Previously Lead?],G2848,Table15[Customer-Owned Portion],O2848),Table15[Unique ID],0),0)))</f>
        <v>Non-lead</v>
      </c>
      <c r="X2848"/>
    </row>
    <row r="2849" spans="2:24" ht="29" x14ac:dyDescent="0.35">
      <c r="B2849" s="146"/>
      <c r="C2849" s="31" t="s">
        <v>4937</v>
      </c>
      <c r="D2849" s="31"/>
      <c r="E2849" s="44" t="s">
        <v>3284</v>
      </c>
      <c r="F2849" s="43" t="s">
        <v>41</v>
      </c>
      <c r="G2849" s="84" t="s">
        <v>3249</v>
      </c>
      <c r="H2849" s="31">
        <v>2011</v>
      </c>
      <c r="I2849" s="207" t="s">
        <v>3338</v>
      </c>
      <c r="J2849" s="84" t="s">
        <v>3270</v>
      </c>
      <c r="K2849" s="31" t="s">
        <v>41</v>
      </c>
      <c r="L2849" s="31"/>
      <c r="M2849" s="169"/>
      <c r="N2849" s="148"/>
      <c r="O2849" s="106" t="s">
        <v>3284</v>
      </c>
      <c r="P2849" s="43">
        <v>2011</v>
      </c>
      <c r="Q2849" s="207" t="s">
        <v>3338</v>
      </c>
      <c r="R2849" s="84" t="s">
        <v>3270</v>
      </c>
      <c r="S2849" s="31" t="s">
        <v>41</v>
      </c>
      <c r="T2849" s="31"/>
      <c r="U2849" s="169"/>
      <c r="V2849" s="150"/>
      <c r="W2849" s="141" t="str" cm="1">
        <f t="array" ref="W2849">IF(SUM(LEN(B2849:V2849))=0,"",IF(OR(OR(ISBLANK(F2849),SUM(LEN(C2849),LEN(D2849))=0),AND(NOT(E2849="Unknown"),ISBLANK(J2849)),AND(NOT(O2849="Unknown"),ISBLANK(R2849))),"Missing Information", INDEX(Table15[Entire Service Line Classification], MATCH(SUMIFS(Table15[Unique ID],Table15[System-Owned Portion],E2849,Table15[If Material Anything Other than "Lead" in Column E,Was Material Ever Previously Lead?],G2849,Table15[Customer-Owned Portion],O2849),Table15[Unique ID],0),0)))</f>
        <v>Non-lead</v>
      </c>
      <c r="X2849"/>
    </row>
    <row r="2850" spans="2:24" ht="29" x14ac:dyDescent="0.35">
      <c r="B2850" s="146"/>
      <c r="C2850" s="31" t="s">
        <v>4938</v>
      </c>
      <c r="D2850" s="31"/>
      <c r="E2850" s="44" t="s">
        <v>3284</v>
      </c>
      <c r="F2850" s="43" t="s">
        <v>41</v>
      </c>
      <c r="G2850" s="84" t="s">
        <v>3249</v>
      </c>
      <c r="H2850" s="31">
        <v>2011</v>
      </c>
      <c r="I2850" s="207" t="s">
        <v>3338</v>
      </c>
      <c r="J2850" s="84" t="s">
        <v>3270</v>
      </c>
      <c r="K2850" s="31" t="s">
        <v>41</v>
      </c>
      <c r="L2850" s="31"/>
      <c r="M2850" s="169"/>
      <c r="N2850" s="148"/>
      <c r="O2850" s="106" t="s">
        <v>3284</v>
      </c>
      <c r="P2850" s="43">
        <v>2011</v>
      </c>
      <c r="Q2850" s="207" t="s">
        <v>3338</v>
      </c>
      <c r="R2850" s="84" t="s">
        <v>3270</v>
      </c>
      <c r="S2850" s="31" t="s">
        <v>41</v>
      </c>
      <c r="T2850" s="31"/>
      <c r="U2850" s="169"/>
      <c r="V2850" s="150"/>
      <c r="W2850" s="141" t="str" cm="1">
        <f t="array" ref="W2850">IF(SUM(LEN(B2850:V2850))=0,"",IF(OR(OR(ISBLANK(F2850),SUM(LEN(C2850),LEN(D2850))=0),AND(NOT(E2850="Unknown"),ISBLANK(J2850)),AND(NOT(O2850="Unknown"),ISBLANK(R2850))),"Missing Information", INDEX(Table15[Entire Service Line Classification], MATCH(SUMIFS(Table15[Unique ID],Table15[System-Owned Portion],E2850,Table15[If Material Anything Other than "Lead" in Column E,Was Material Ever Previously Lead?],G2850,Table15[Customer-Owned Portion],O2850),Table15[Unique ID],0),0)))</f>
        <v>Non-lead</v>
      </c>
      <c r="X2850"/>
    </row>
    <row r="2851" spans="2:24" ht="29" x14ac:dyDescent="0.35">
      <c r="B2851" s="146"/>
      <c r="C2851" s="31" t="s">
        <v>4939</v>
      </c>
      <c r="D2851" s="31"/>
      <c r="E2851" s="44" t="s">
        <v>3284</v>
      </c>
      <c r="F2851" s="43" t="s">
        <v>41</v>
      </c>
      <c r="G2851" s="84" t="s">
        <v>3249</v>
      </c>
      <c r="H2851" s="31">
        <v>2011</v>
      </c>
      <c r="I2851" s="207" t="s">
        <v>3338</v>
      </c>
      <c r="J2851" s="84" t="s">
        <v>3270</v>
      </c>
      <c r="K2851" s="31" t="s">
        <v>41</v>
      </c>
      <c r="L2851" s="31"/>
      <c r="M2851" s="169"/>
      <c r="N2851" s="148"/>
      <c r="O2851" s="106" t="s">
        <v>3284</v>
      </c>
      <c r="P2851" s="43">
        <v>2011</v>
      </c>
      <c r="Q2851" s="207" t="s">
        <v>3338</v>
      </c>
      <c r="R2851" s="84" t="s">
        <v>3270</v>
      </c>
      <c r="S2851" s="31" t="s">
        <v>41</v>
      </c>
      <c r="T2851" s="31"/>
      <c r="U2851" s="169"/>
      <c r="V2851" s="150"/>
      <c r="W2851" s="141" t="str" cm="1">
        <f t="array" ref="W2851">IF(SUM(LEN(B2851:V2851))=0,"",IF(OR(OR(ISBLANK(F2851),SUM(LEN(C2851),LEN(D2851))=0),AND(NOT(E2851="Unknown"),ISBLANK(J2851)),AND(NOT(O2851="Unknown"),ISBLANK(R2851))),"Missing Information", INDEX(Table15[Entire Service Line Classification], MATCH(SUMIFS(Table15[Unique ID],Table15[System-Owned Portion],E2851,Table15[If Material Anything Other than "Lead" in Column E,Was Material Ever Previously Lead?],G2851,Table15[Customer-Owned Portion],O2851),Table15[Unique ID],0),0)))</f>
        <v>Non-lead</v>
      </c>
      <c r="X2851"/>
    </row>
    <row r="2852" spans="2:24" ht="29" x14ac:dyDescent="0.35">
      <c r="B2852" s="146"/>
      <c r="C2852" s="31" t="s">
        <v>4940</v>
      </c>
      <c r="D2852" s="31"/>
      <c r="E2852" s="44" t="s">
        <v>3284</v>
      </c>
      <c r="F2852" s="43" t="s">
        <v>41</v>
      </c>
      <c r="G2852" s="84" t="s">
        <v>3249</v>
      </c>
      <c r="H2852" s="31">
        <v>2011</v>
      </c>
      <c r="I2852" s="207" t="s">
        <v>3338</v>
      </c>
      <c r="J2852" s="84" t="s">
        <v>3270</v>
      </c>
      <c r="K2852" s="31" t="s">
        <v>41</v>
      </c>
      <c r="L2852" s="31"/>
      <c r="M2852" s="169"/>
      <c r="N2852" s="148"/>
      <c r="O2852" s="106" t="s">
        <v>3284</v>
      </c>
      <c r="P2852" s="43">
        <v>2011</v>
      </c>
      <c r="Q2852" s="207" t="s">
        <v>3338</v>
      </c>
      <c r="R2852" s="84" t="s">
        <v>3270</v>
      </c>
      <c r="S2852" s="31" t="s">
        <v>41</v>
      </c>
      <c r="T2852" s="31"/>
      <c r="U2852" s="169"/>
      <c r="V2852" s="150"/>
      <c r="W2852" s="141" t="str" cm="1">
        <f t="array" ref="W2852">IF(SUM(LEN(B2852:V2852))=0,"",IF(OR(OR(ISBLANK(F2852),SUM(LEN(C2852),LEN(D2852))=0),AND(NOT(E2852="Unknown"),ISBLANK(J2852)),AND(NOT(O2852="Unknown"),ISBLANK(R2852))),"Missing Information", INDEX(Table15[Entire Service Line Classification], MATCH(SUMIFS(Table15[Unique ID],Table15[System-Owned Portion],E2852,Table15[If Material Anything Other than "Lead" in Column E,Was Material Ever Previously Lead?],G2852,Table15[Customer-Owned Portion],O2852),Table15[Unique ID],0),0)))</f>
        <v>Non-lead</v>
      </c>
      <c r="X2852"/>
    </row>
    <row r="2853" spans="2:24" ht="29" x14ac:dyDescent="0.35">
      <c r="B2853" s="146"/>
      <c r="C2853" s="31" t="s">
        <v>4941</v>
      </c>
      <c r="D2853" s="31"/>
      <c r="E2853" s="44" t="s">
        <v>3284</v>
      </c>
      <c r="F2853" s="43" t="s">
        <v>41</v>
      </c>
      <c r="G2853" s="84" t="s">
        <v>3249</v>
      </c>
      <c r="H2853" s="31">
        <v>2011</v>
      </c>
      <c r="I2853" s="207" t="s">
        <v>3338</v>
      </c>
      <c r="J2853" s="84" t="s">
        <v>3270</v>
      </c>
      <c r="K2853" s="31" t="s">
        <v>41</v>
      </c>
      <c r="L2853" s="31"/>
      <c r="M2853" s="169"/>
      <c r="N2853" s="148"/>
      <c r="O2853" s="106" t="s">
        <v>3284</v>
      </c>
      <c r="P2853" s="43">
        <v>2011</v>
      </c>
      <c r="Q2853" s="207" t="s">
        <v>3338</v>
      </c>
      <c r="R2853" s="84" t="s">
        <v>3270</v>
      </c>
      <c r="S2853" s="31" t="s">
        <v>41</v>
      </c>
      <c r="T2853" s="31"/>
      <c r="U2853" s="169"/>
      <c r="V2853" s="150"/>
      <c r="W2853" s="141" t="str" cm="1">
        <f t="array" ref="W2853">IF(SUM(LEN(B2853:V2853))=0,"",IF(OR(OR(ISBLANK(F2853),SUM(LEN(C2853),LEN(D2853))=0),AND(NOT(E2853="Unknown"),ISBLANK(J2853)),AND(NOT(O2853="Unknown"),ISBLANK(R2853))),"Missing Information", INDEX(Table15[Entire Service Line Classification], MATCH(SUMIFS(Table15[Unique ID],Table15[System-Owned Portion],E2853,Table15[If Material Anything Other than "Lead" in Column E,Was Material Ever Previously Lead?],G2853,Table15[Customer-Owned Portion],O2853),Table15[Unique ID],0),0)))</f>
        <v>Non-lead</v>
      </c>
      <c r="X2853"/>
    </row>
    <row r="2854" spans="2:24" ht="29" x14ac:dyDescent="0.35">
      <c r="B2854" s="146"/>
      <c r="C2854" s="31" t="s">
        <v>4942</v>
      </c>
      <c r="D2854" s="31"/>
      <c r="E2854" s="44" t="s">
        <v>3284</v>
      </c>
      <c r="F2854" s="43" t="s">
        <v>41</v>
      </c>
      <c r="G2854" s="84" t="s">
        <v>3249</v>
      </c>
      <c r="H2854" s="31">
        <v>2011</v>
      </c>
      <c r="I2854" s="207" t="s">
        <v>3338</v>
      </c>
      <c r="J2854" s="84" t="s">
        <v>3270</v>
      </c>
      <c r="K2854" s="31" t="s">
        <v>41</v>
      </c>
      <c r="L2854" s="31"/>
      <c r="M2854" s="169"/>
      <c r="N2854" s="148"/>
      <c r="O2854" s="106" t="s">
        <v>3284</v>
      </c>
      <c r="P2854" s="43">
        <v>2011</v>
      </c>
      <c r="Q2854" s="207" t="s">
        <v>3338</v>
      </c>
      <c r="R2854" s="84" t="s">
        <v>3270</v>
      </c>
      <c r="S2854" s="31" t="s">
        <v>41</v>
      </c>
      <c r="T2854" s="31"/>
      <c r="U2854" s="169"/>
      <c r="V2854" s="150"/>
      <c r="W2854" s="141" t="str" cm="1">
        <f t="array" ref="W2854">IF(SUM(LEN(B2854:V2854))=0,"",IF(OR(OR(ISBLANK(F2854),SUM(LEN(C2854),LEN(D2854))=0),AND(NOT(E2854="Unknown"),ISBLANK(J2854)),AND(NOT(O2854="Unknown"),ISBLANK(R2854))),"Missing Information", INDEX(Table15[Entire Service Line Classification], MATCH(SUMIFS(Table15[Unique ID],Table15[System-Owned Portion],E2854,Table15[If Material Anything Other than "Lead" in Column E,Was Material Ever Previously Lead?],G2854,Table15[Customer-Owned Portion],O2854),Table15[Unique ID],0),0)))</f>
        <v>Non-lead</v>
      </c>
      <c r="X2854"/>
    </row>
    <row r="2855" spans="2:24" ht="29" x14ac:dyDescent="0.35">
      <c r="B2855" s="146"/>
      <c r="C2855" s="31" t="s">
        <v>4943</v>
      </c>
      <c r="D2855" s="31"/>
      <c r="E2855" s="44" t="s">
        <v>3284</v>
      </c>
      <c r="F2855" s="43" t="s">
        <v>41</v>
      </c>
      <c r="G2855" s="84" t="s">
        <v>3249</v>
      </c>
      <c r="H2855" s="31">
        <v>2011</v>
      </c>
      <c r="I2855" s="207" t="s">
        <v>3338</v>
      </c>
      <c r="J2855" s="84" t="s">
        <v>3270</v>
      </c>
      <c r="K2855" s="31" t="s">
        <v>41</v>
      </c>
      <c r="L2855" s="31"/>
      <c r="M2855" s="169"/>
      <c r="N2855" s="148"/>
      <c r="O2855" s="106" t="s">
        <v>3284</v>
      </c>
      <c r="P2855" s="43">
        <v>2011</v>
      </c>
      <c r="Q2855" s="207" t="s">
        <v>3338</v>
      </c>
      <c r="R2855" s="84" t="s">
        <v>3270</v>
      </c>
      <c r="S2855" s="31" t="s">
        <v>41</v>
      </c>
      <c r="T2855" s="31"/>
      <c r="U2855" s="169"/>
      <c r="V2855" s="150"/>
      <c r="W2855" s="141" t="str" cm="1">
        <f t="array" ref="W2855">IF(SUM(LEN(B2855:V2855))=0,"",IF(OR(OR(ISBLANK(F2855),SUM(LEN(C2855),LEN(D2855))=0),AND(NOT(E2855="Unknown"),ISBLANK(J2855)),AND(NOT(O2855="Unknown"),ISBLANK(R2855))),"Missing Information", INDEX(Table15[Entire Service Line Classification], MATCH(SUMIFS(Table15[Unique ID],Table15[System-Owned Portion],E2855,Table15[If Material Anything Other than "Lead" in Column E,Was Material Ever Previously Lead?],G2855,Table15[Customer-Owned Portion],O2855),Table15[Unique ID],0),0)))</f>
        <v>Non-lead</v>
      </c>
      <c r="X2855"/>
    </row>
    <row r="2856" spans="2:24" x14ac:dyDescent="0.35">
      <c r="B2856" s="146"/>
      <c r="C2856" s="31" t="s">
        <v>1320</v>
      </c>
      <c r="D2856" s="31"/>
      <c r="E2856" s="44" t="s">
        <v>3203</v>
      </c>
      <c r="F2856" s="43" t="s">
        <v>3283</v>
      </c>
      <c r="G2856" s="84" t="s">
        <v>3249</v>
      </c>
      <c r="H2856" s="31">
        <v>1978</v>
      </c>
      <c r="I2856" s="207" t="s">
        <v>3338</v>
      </c>
      <c r="J2856" s="84"/>
      <c r="K2856" s="31" t="s">
        <v>41</v>
      </c>
      <c r="L2856" s="31"/>
      <c r="M2856" s="169"/>
      <c r="N2856" s="148"/>
      <c r="O2856" s="106" t="s">
        <v>3203</v>
      </c>
      <c r="P2856" s="43">
        <v>1978</v>
      </c>
      <c r="Q2856" s="207" t="s">
        <v>3338</v>
      </c>
      <c r="R2856" s="84" t="s">
        <v>3203</v>
      </c>
      <c r="S2856" s="31" t="s">
        <v>41</v>
      </c>
      <c r="T2856" s="31"/>
      <c r="U2856" s="169"/>
      <c r="V2856" s="150"/>
      <c r="W2856" s="141" t="str" cm="1">
        <f t="array" ref="W2856">IF(SUM(LEN(B2856:V2856))=0,"",IF(OR(OR(ISBLANK(F2856),SUM(LEN(C2856),LEN(D2856))=0),AND(NOT(E2856="Unknown"),ISBLANK(J2856)),AND(NOT(O2856="Unknown"),ISBLANK(R2856))),"Missing Information", INDEX(Table15[Entire Service Line Classification], MATCH(SUMIFS(Table15[Unique ID],Table15[System-Owned Portion],E2856,Table15[If Material Anything Other than "Lead" in Column E,Was Material Ever Previously Lead?],G2856,Table15[Customer-Owned Portion],O2856),Table15[Unique ID],0),0)))</f>
        <v>Lead Status Unknown</v>
      </c>
      <c r="X2856"/>
    </row>
    <row r="2857" spans="2:24" ht="29" x14ac:dyDescent="0.35">
      <c r="B2857" s="146"/>
      <c r="C2857" s="31" t="s">
        <v>4944</v>
      </c>
      <c r="D2857" s="31"/>
      <c r="E2857" s="44" t="s">
        <v>3284</v>
      </c>
      <c r="F2857" s="43" t="s">
        <v>41</v>
      </c>
      <c r="G2857" s="84" t="s">
        <v>3249</v>
      </c>
      <c r="H2857" s="31">
        <v>2011</v>
      </c>
      <c r="I2857" s="207" t="s">
        <v>3338</v>
      </c>
      <c r="J2857" s="84" t="s">
        <v>3270</v>
      </c>
      <c r="K2857" s="31" t="s">
        <v>41</v>
      </c>
      <c r="L2857" s="31"/>
      <c r="M2857" s="169"/>
      <c r="N2857" s="148"/>
      <c r="O2857" s="106" t="s">
        <v>3284</v>
      </c>
      <c r="P2857" s="43">
        <v>2011</v>
      </c>
      <c r="Q2857" s="207" t="s">
        <v>3338</v>
      </c>
      <c r="R2857" s="84" t="s">
        <v>3270</v>
      </c>
      <c r="S2857" s="31" t="s">
        <v>41</v>
      </c>
      <c r="T2857" s="31"/>
      <c r="U2857" s="169"/>
      <c r="V2857" s="150"/>
      <c r="W2857" s="141" t="str" cm="1">
        <f t="array" ref="W2857">IF(SUM(LEN(B2857:V2857))=0,"",IF(OR(OR(ISBLANK(F2857),SUM(LEN(C2857),LEN(D2857))=0),AND(NOT(E2857="Unknown"),ISBLANK(J2857)),AND(NOT(O2857="Unknown"),ISBLANK(R2857))),"Missing Information", INDEX(Table15[Entire Service Line Classification], MATCH(SUMIFS(Table15[Unique ID],Table15[System-Owned Portion],E2857,Table15[If Material Anything Other than "Lead" in Column E,Was Material Ever Previously Lead?],G2857,Table15[Customer-Owned Portion],O2857),Table15[Unique ID],0),0)))</f>
        <v>Non-lead</v>
      </c>
      <c r="X2857"/>
    </row>
    <row r="2858" spans="2:24" ht="29" x14ac:dyDescent="0.35">
      <c r="B2858" s="146"/>
      <c r="C2858" s="31" t="s">
        <v>4945</v>
      </c>
      <c r="D2858" s="31"/>
      <c r="E2858" s="44" t="s">
        <v>3284</v>
      </c>
      <c r="F2858" s="43" t="s">
        <v>41</v>
      </c>
      <c r="G2858" s="84" t="s">
        <v>3249</v>
      </c>
      <c r="H2858" s="31">
        <v>2011</v>
      </c>
      <c r="I2858" s="207" t="s">
        <v>3338</v>
      </c>
      <c r="J2858" s="84" t="s">
        <v>3270</v>
      </c>
      <c r="K2858" s="31" t="s">
        <v>41</v>
      </c>
      <c r="L2858" s="31"/>
      <c r="M2858" s="169"/>
      <c r="N2858" s="148"/>
      <c r="O2858" s="106" t="s">
        <v>3284</v>
      </c>
      <c r="P2858" s="43">
        <v>2011</v>
      </c>
      <c r="Q2858" s="207" t="s">
        <v>3338</v>
      </c>
      <c r="R2858" s="84" t="s">
        <v>3270</v>
      </c>
      <c r="S2858" s="31" t="s">
        <v>41</v>
      </c>
      <c r="T2858" s="31"/>
      <c r="U2858" s="169"/>
      <c r="V2858" s="150"/>
      <c r="W2858" s="141" t="str" cm="1">
        <f t="array" ref="W2858">IF(SUM(LEN(B2858:V2858))=0,"",IF(OR(OR(ISBLANK(F2858),SUM(LEN(C2858),LEN(D2858))=0),AND(NOT(E2858="Unknown"),ISBLANK(J2858)),AND(NOT(O2858="Unknown"),ISBLANK(R2858))),"Missing Information", INDEX(Table15[Entire Service Line Classification], MATCH(SUMIFS(Table15[Unique ID],Table15[System-Owned Portion],E2858,Table15[If Material Anything Other than "Lead" in Column E,Was Material Ever Previously Lead?],G2858,Table15[Customer-Owned Portion],O2858),Table15[Unique ID],0),0)))</f>
        <v>Non-lead</v>
      </c>
      <c r="X2858"/>
    </row>
    <row r="2859" spans="2:24" ht="29" x14ac:dyDescent="0.35">
      <c r="B2859" s="146"/>
      <c r="C2859" s="31" t="s">
        <v>4946</v>
      </c>
      <c r="D2859" s="31"/>
      <c r="E2859" s="44" t="s">
        <v>3284</v>
      </c>
      <c r="F2859" s="43" t="s">
        <v>41</v>
      </c>
      <c r="G2859" s="84" t="s">
        <v>3249</v>
      </c>
      <c r="H2859" s="31">
        <v>2011</v>
      </c>
      <c r="I2859" s="207" t="s">
        <v>3338</v>
      </c>
      <c r="J2859" s="84" t="s">
        <v>3270</v>
      </c>
      <c r="K2859" s="31" t="s">
        <v>41</v>
      </c>
      <c r="L2859" s="31"/>
      <c r="M2859" s="169"/>
      <c r="N2859" s="148"/>
      <c r="O2859" s="106" t="s">
        <v>3284</v>
      </c>
      <c r="P2859" s="43">
        <v>2011</v>
      </c>
      <c r="Q2859" s="207" t="s">
        <v>3338</v>
      </c>
      <c r="R2859" s="84" t="s">
        <v>3270</v>
      </c>
      <c r="S2859" s="31" t="s">
        <v>41</v>
      </c>
      <c r="T2859" s="31"/>
      <c r="U2859" s="169"/>
      <c r="V2859" s="150"/>
      <c r="W2859" s="141" t="str" cm="1">
        <f t="array" ref="W2859">IF(SUM(LEN(B2859:V2859))=0,"",IF(OR(OR(ISBLANK(F2859),SUM(LEN(C2859),LEN(D2859))=0),AND(NOT(E2859="Unknown"),ISBLANK(J2859)),AND(NOT(O2859="Unknown"),ISBLANK(R2859))),"Missing Information", INDEX(Table15[Entire Service Line Classification], MATCH(SUMIFS(Table15[Unique ID],Table15[System-Owned Portion],E2859,Table15[If Material Anything Other than "Lead" in Column E,Was Material Ever Previously Lead?],G2859,Table15[Customer-Owned Portion],O2859),Table15[Unique ID],0),0)))</f>
        <v>Non-lead</v>
      </c>
      <c r="X2859"/>
    </row>
    <row r="2860" spans="2:24" ht="29" x14ac:dyDescent="0.35">
      <c r="B2860" s="146"/>
      <c r="C2860" s="31" t="s">
        <v>4947</v>
      </c>
      <c r="D2860" s="31"/>
      <c r="E2860" s="44" t="s">
        <v>3284</v>
      </c>
      <c r="F2860" s="43" t="s">
        <v>41</v>
      </c>
      <c r="G2860" s="84" t="s">
        <v>3249</v>
      </c>
      <c r="H2860" s="31">
        <v>2011</v>
      </c>
      <c r="I2860" s="207" t="s">
        <v>3338</v>
      </c>
      <c r="J2860" s="84" t="s">
        <v>3270</v>
      </c>
      <c r="K2860" s="31" t="s">
        <v>41</v>
      </c>
      <c r="L2860" s="31"/>
      <c r="M2860" s="169"/>
      <c r="N2860" s="148"/>
      <c r="O2860" s="106" t="s">
        <v>3284</v>
      </c>
      <c r="P2860" s="43">
        <v>2011</v>
      </c>
      <c r="Q2860" s="207" t="s">
        <v>3338</v>
      </c>
      <c r="R2860" s="84" t="s">
        <v>3270</v>
      </c>
      <c r="S2860" s="31" t="s">
        <v>41</v>
      </c>
      <c r="T2860" s="31"/>
      <c r="U2860" s="169"/>
      <c r="V2860" s="150"/>
      <c r="W2860" s="141" t="str" cm="1">
        <f t="array" ref="W2860">IF(SUM(LEN(B2860:V2860))=0,"",IF(OR(OR(ISBLANK(F2860),SUM(LEN(C2860),LEN(D2860))=0),AND(NOT(E2860="Unknown"),ISBLANK(J2860)),AND(NOT(O2860="Unknown"),ISBLANK(R2860))),"Missing Information", INDEX(Table15[Entire Service Line Classification], MATCH(SUMIFS(Table15[Unique ID],Table15[System-Owned Portion],E2860,Table15[If Material Anything Other than "Lead" in Column E,Was Material Ever Previously Lead?],G2860,Table15[Customer-Owned Portion],O2860),Table15[Unique ID],0),0)))</f>
        <v>Non-lead</v>
      </c>
      <c r="X2860"/>
    </row>
    <row r="2861" spans="2:24" ht="29" x14ac:dyDescent="0.35">
      <c r="B2861" s="146"/>
      <c r="C2861" s="31" t="s">
        <v>4948</v>
      </c>
      <c r="D2861" s="31"/>
      <c r="E2861" s="44" t="s">
        <v>3284</v>
      </c>
      <c r="F2861" s="43" t="s">
        <v>41</v>
      </c>
      <c r="G2861" s="84" t="s">
        <v>3249</v>
      </c>
      <c r="H2861" s="31">
        <v>2011</v>
      </c>
      <c r="I2861" s="207" t="s">
        <v>3338</v>
      </c>
      <c r="J2861" s="84" t="s">
        <v>3270</v>
      </c>
      <c r="K2861" s="31" t="s">
        <v>41</v>
      </c>
      <c r="L2861" s="31"/>
      <c r="M2861" s="169"/>
      <c r="N2861" s="148"/>
      <c r="O2861" s="106" t="s">
        <v>3284</v>
      </c>
      <c r="P2861" s="43">
        <v>2011</v>
      </c>
      <c r="Q2861" s="207" t="s">
        <v>3338</v>
      </c>
      <c r="R2861" s="84" t="s">
        <v>3270</v>
      </c>
      <c r="S2861" s="31" t="s">
        <v>41</v>
      </c>
      <c r="T2861" s="31"/>
      <c r="U2861" s="169"/>
      <c r="V2861" s="150"/>
      <c r="W2861" s="141" t="str" cm="1">
        <f t="array" ref="W2861">IF(SUM(LEN(B2861:V2861))=0,"",IF(OR(OR(ISBLANK(F2861),SUM(LEN(C2861),LEN(D2861))=0),AND(NOT(E2861="Unknown"),ISBLANK(J2861)),AND(NOT(O2861="Unknown"),ISBLANK(R2861))),"Missing Information", INDEX(Table15[Entire Service Line Classification], MATCH(SUMIFS(Table15[Unique ID],Table15[System-Owned Portion],E2861,Table15[If Material Anything Other than "Lead" in Column E,Was Material Ever Previously Lead?],G2861,Table15[Customer-Owned Portion],O2861),Table15[Unique ID],0),0)))</f>
        <v>Non-lead</v>
      </c>
      <c r="X2861"/>
    </row>
    <row r="2862" spans="2:24" ht="29" x14ac:dyDescent="0.35">
      <c r="B2862" s="146"/>
      <c r="C2862" s="31" t="s">
        <v>4949</v>
      </c>
      <c r="D2862" s="31"/>
      <c r="E2862" s="44" t="s">
        <v>3284</v>
      </c>
      <c r="F2862" s="43" t="s">
        <v>41</v>
      </c>
      <c r="G2862" s="84" t="s">
        <v>3249</v>
      </c>
      <c r="H2862" s="31">
        <v>2011</v>
      </c>
      <c r="I2862" s="207" t="s">
        <v>3338</v>
      </c>
      <c r="J2862" s="84" t="s">
        <v>3270</v>
      </c>
      <c r="K2862" s="31" t="s">
        <v>41</v>
      </c>
      <c r="L2862" s="31"/>
      <c r="M2862" s="169"/>
      <c r="N2862" s="148"/>
      <c r="O2862" s="106" t="s">
        <v>3284</v>
      </c>
      <c r="P2862" s="43">
        <v>2011</v>
      </c>
      <c r="Q2862" s="207" t="s">
        <v>3338</v>
      </c>
      <c r="R2862" s="84" t="s">
        <v>3270</v>
      </c>
      <c r="S2862" s="31" t="s">
        <v>41</v>
      </c>
      <c r="T2862" s="31"/>
      <c r="U2862" s="169"/>
      <c r="V2862" s="150"/>
      <c r="W2862" s="141" t="str" cm="1">
        <f t="array" ref="W2862">IF(SUM(LEN(B2862:V2862))=0,"",IF(OR(OR(ISBLANK(F2862),SUM(LEN(C2862),LEN(D2862))=0),AND(NOT(E2862="Unknown"),ISBLANK(J2862)),AND(NOT(O2862="Unknown"),ISBLANK(R2862))),"Missing Information", INDEX(Table15[Entire Service Line Classification], MATCH(SUMIFS(Table15[Unique ID],Table15[System-Owned Portion],E2862,Table15[If Material Anything Other than "Lead" in Column E,Was Material Ever Previously Lead?],G2862,Table15[Customer-Owned Portion],O2862),Table15[Unique ID],0),0)))</f>
        <v>Non-lead</v>
      </c>
      <c r="X2862"/>
    </row>
    <row r="2863" spans="2:24" ht="29" x14ac:dyDescent="0.35">
      <c r="B2863" s="146"/>
      <c r="C2863" s="31" t="s">
        <v>4950</v>
      </c>
      <c r="D2863" s="31"/>
      <c r="E2863" s="44" t="s">
        <v>3284</v>
      </c>
      <c r="F2863" s="43" t="s">
        <v>41</v>
      </c>
      <c r="G2863" s="84" t="s">
        <v>3249</v>
      </c>
      <c r="H2863" s="31">
        <v>2011</v>
      </c>
      <c r="I2863" s="207" t="s">
        <v>3338</v>
      </c>
      <c r="J2863" s="84" t="s">
        <v>3270</v>
      </c>
      <c r="K2863" s="31" t="s">
        <v>41</v>
      </c>
      <c r="L2863" s="31"/>
      <c r="M2863" s="169"/>
      <c r="N2863" s="148"/>
      <c r="O2863" s="106" t="s">
        <v>3284</v>
      </c>
      <c r="P2863" s="43">
        <v>2011</v>
      </c>
      <c r="Q2863" s="207" t="s">
        <v>3338</v>
      </c>
      <c r="R2863" s="84" t="s">
        <v>3270</v>
      </c>
      <c r="S2863" s="31" t="s">
        <v>41</v>
      </c>
      <c r="T2863" s="31"/>
      <c r="U2863" s="169"/>
      <c r="V2863" s="150"/>
      <c r="W2863" s="141" t="str" cm="1">
        <f t="array" ref="W2863">IF(SUM(LEN(B2863:V2863))=0,"",IF(OR(OR(ISBLANK(F2863),SUM(LEN(C2863),LEN(D2863))=0),AND(NOT(E2863="Unknown"),ISBLANK(J2863)),AND(NOT(O2863="Unknown"),ISBLANK(R2863))),"Missing Information", INDEX(Table15[Entire Service Line Classification], MATCH(SUMIFS(Table15[Unique ID],Table15[System-Owned Portion],E2863,Table15[If Material Anything Other than "Lead" in Column E,Was Material Ever Previously Lead?],G2863,Table15[Customer-Owned Portion],O2863),Table15[Unique ID],0),0)))</f>
        <v>Non-lead</v>
      </c>
      <c r="X2863"/>
    </row>
    <row r="2864" spans="2:24" ht="29" x14ac:dyDescent="0.35">
      <c r="B2864" s="146"/>
      <c r="C2864" s="31" t="s">
        <v>4951</v>
      </c>
      <c r="D2864" s="31"/>
      <c r="E2864" s="44" t="s">
        <v>3284</v>
      </c>
      <c r="F2864" s="43" t="s">
        <v>41</v>
      </c>
      <c r="G2864" s="84" t="s">
        <v>3249</v>
      </c>
      <c r="H2864" s="31">
        <v>2011</v>
      </c>
      <c r="I2864" s="207" t="s">
        <v>3338</v>
      </c>
      <c r="J2864" s="84" t="s">
        <v>3270</v>
      </c>
      <c r="K2864" s="31" t="s">
        <v>41</v>
      </c>
      <c r="L2864" s="31"/>
      <c r="M2864" s="169"/>
      <c r="N2864" s="148"/>
      <c r="O2864" s="106" t="s">
        <v>3284</v>
      </c>
      <c r="P2864" s="43">
        <v>2011</v>
      </c>
      <c r="Q2864" s="207" t="s">
        <v>3338</v>
      </c>
      <c r="R2864" s="84" t="s">
        <v>3270</v>
      </c>
      <c r="S2864" s="31" t="s">
        <v>41</v>
      </c>
      <c r="T2864" s="31"/>
      <c r="U2864" s="169"/>
      <c r="V2864" s="150"/>
      <c r="W2864" s="141" t="str" cm="1">
        <f t="array" ref="W2864">IF(SUM(LEN(B2864:V2864))=0,"",IF(OR(OR(ISBLANK(F2864),SUM(LEN(C2864),LEN(D2864))=0),AND(NOT(E2864="Unknown"),ISBLANK(J2864)),AND(NOT(O2864="Unknown"),ISBLANK(R2864))),"Missing Information", INDEX(Table15[Entire Service Line Classification], MATCH(SUMIFS(Table15[Unique ID],Table15[System-Owned Portion],E2864,Table15[If Material Anything Other than "Lead" in Column E,Was Material Ever Previously Lead?],G2864,Table15[Customer-Owned Portion],O2864),Table15[Unique ID],0),0)))</f>
        <v>Non-lead</v>
      </c>
      <c r="X2864"/>
    </row>
    <row r="2865" spans="2:24" ht="29" x14ac:dyDescent="0.35">
      <c r="B2865" s="146"/>
      <c r="C2865" s="31" t="s">
        <v>4952</v>
      </c>
      <c r="D2865" s="31"/>
      <c r="E2865" s="44" t="s">
        <v>3284</v>
      </c>
      <c r="F2865" s="43" t="s">
        <v>41</v>
      </c>
      <c r="G2865" s="84" t="s">
        <v>3249</v>
      </c>
      <c r="H2865" s="31">
        <v>2011</v>
      </c>
      <c r="I2865" s="207" t="s">
        <v>3338</v>
      </c>
      <c r="J2865" s="84" t="s">
        <v>3270</v>
      </c>
      <c r="K2865" s="31" t="s">
        <v>41</v>
      </c>
      <c r="L2865" s="31"/>
      <c r="M2865" s="169"/>
      <c r="N2865" s="148"/>
      <c r="O2865" s="106" t="s">
        <v>3284</v>
      </c>
      <c r="P2865" s="43">
        <v>2011</v>
      </c>
      <c r="Q2865" s="207" t="s">
        <v>3338</v>
      </c>
      <c r="R2865" s="84" t="s">
        <v>3270</v>
      </c>
      <c r="S2865" s="31" t="s">
        <v>41</v>
      </c>
      <c r="T2865" s="31"/>
      <c r="U2865" s="169"/>
      <c r="V2865" s="150"/>
      <c r="W2865" s="141" t="str" cm="1">
        <f t="array" ref="W2865">IF(SUM(LEN(B2865:V2865))=0,"",IF(OR(OR(ISBLANK(F2865),SUM(LEN(C2865),LEN(D2865))=0),AND(NOT(E2865="Unknown"),ISBLANK(J2865)),AND(NOT(O2865="Unknown"),ISBLANK(R2865))),"Missing Information", INDEX(Table15[Entire Service Line Classification], MATCH(SUMIFS(Table15[Unique ID],Table15[System-Owned Portion],E2865,Table15[If Material Anything Other than "Lead" in Column E,Was Material Ever Previously Lead?],G2865,Table15[Customer-Owned Portion],O2865),Table15[Unique ID],0),0)))</f>
        <v>Non-lead</v>
      </c>
      <c r="X2865"/>
    </row>
    <row r="2866" spans="2:24" x14ac:dyDescent="0.35">
      <c r="B2866" s="146"/>
      <c r="C2866" s="31" t="s">
        <v>1321</v>
      </c>
      <c r="D2866" s="31"/>
      <c r="E2866" s="44" t="s">
        <v>3203</v>
      </c>
      <c r="F2866" s="43" t="s">
        <v>3283</v>
      </c>
      <c r="G2866" s="84" t="s">
        <v>3249</v>
      </c>
      <c r="H2866" s="31">
        <v>1985</v>
      </c>
      <c r="I2866" s="207" t="s">
        <v>3338</v>
      </c>
      <c r="J2866" s="84"/>
      <c r="K2866" s="31" t="s">
        <v>41</v>
      </c>
      <c r="L2866" s="31"/>
      <c r="M2866" s="169"/>
      <c r="N2866" s="148"/>
      <c r="O2866" s="106" t="s">
        <v>3203</v>
      </c>
      <c r="P2866" s="43">
        <v>1985</v>
      </c>
      <c r="Q2866" s="207" t="s">
        <v>3338</v>
      </c>
      <c r="R2866" s="84" t="s">
        <v>3203</v>
      </c>
      <c r="S2866" s="31" t="s">
        <v>41</v>
      </c>
      <c r="T2866" s="31"/>
      <c r="U2866" s="169"/>
      <c r="V2866" s="150"/>
      <c r="W2866" s="141" t="str" cm="1">
        <f t="array" ref="W2866">IF(SUM(LEN(B2866:V2866))=0,"",IF(OR(OR(ISBLANK(F2866),SUM(LEN(C2866),LEN(D2866))=0),AND(NOT(E2866="Unknown"),ISBLANK(J2866)),AND(NOT(O2866="Unknown"),ISBLANK(R2866))),"Missing Information", INDEX(Table15[Entire Service Line Classification], MATCH(SUMIFS(Table15[Unique ID],Table15[System-Owned Portion],E2866,Table15[If Material Anything Other than "Lead" in Column E,Was Material Ever Previously Lead?],G2866,Table15[Customer-Owned Portion],O2866),Table15[Unique ID],0),0)))</f>
        <v>Lead Status Unknown</v>
      </c>
      <c r="X2866"/>
    </row>
    <row r="2867" spans="2:24" ht="29" x14ac:dyDescent="0.35">
      <c r="B2867" s="146"/>
      <c r="C2867" s="31" t="s">
        <v>4953</v>
      </c>
      <c r="D2867" s="31"/>
      <c r="E2867" s="44" t="s">
        <v>3284</v>
      </c>
      <c r="F2867" s="43" t="s">
        <v>41</v>
      </c>
      <c r="G2867" s="84" t="s">
        <v>3249</v>
      </c>
      <c r="H2867" s="31">
        <v>2011</v>
      </c>
      <c r="I2867" s="207" t="s">
        <v>3338</v>
      </c>
      <c r="J2867" s="84" t="s">
        <v>3270</v>
      </c>
      <c r="K2867" s="31" t="s">
        <v>41</v>
      </c>
      <c r="L2867" s="31"/>
      <c r="M2867" s="169"/>
      <c r="N2867" s="148"/>
      <c r="O2867" s="106" t="s">
        <v>3284</v>
      </c>
      <c r="P2867" s="43">
        <v>2011</v>
      </c>
      <c r="Q2867" s="207" t="s">
        <v>3338</v>
      </c>
      <c r="R2867" s="84" t="s">
        <v>3270</v>
      </c>
      <c r="S2867" s="31" t="s">
        <v>41</v>
      </c>
      <c r="T2867" s="31"/>
      <c r="U2867" s="169"/>
      <c r="V2867" s="150"/>
      <c r="W2867" s="141" t="str" cm="1">
        <f t="array" ref="W2867">IF(SUM(LEN(B2867:V2867))=0,"",IF(OR(OR(ISBLANK(F2867),SUM(LEN(C2867),LEN(D2867))=0),AND(NOT(E2867="Unknown"),ISBLANK(J2867)),AND(NOT(O2867="Unknown"),ISBLANK(R2867))),"Missing Information", INDEX(Table15[Entire Service Line Classification], MATCH(SUMIFS(Table15[Unique ID],Table15[System-Owned Portion],E2867,Table15[If Material Anything Other than "Lead" in Column E,Was Material Ever Previously Lead?],G2867,Table15[Customer-Owned Portion],O2867),Table15[Unique ID],0),0)))</f>
        <v>Non-lead</v>
      </c>
      <c r="X2867"/>
    </row>
    <row r="2868" spans="2:24" ht="29" x14ac:dyDescent="0.35">
      <c r="B2868" s="146"/>
      <c r="C2868" s="31" t="s">
        <v>4954</v>
      </c>
      <c r="D2868" s="31"/>
      <c r="E2868" s="44" t="s">
        <v>3284</v>
      </c>
      <c r="F2868" s="43" t="s">
        <v>41</v>
      </c>
      <c r="G2868" s="84" t="s">
        <v>3249</v>
      </c>
      <c r="H2868" s="31">
        <v>2011</v>
      </c>
      <c r="I2868" s="207" t="s">
        <v>3338</v>
      </c>
      <c r="J2868" s="84" t="s">
        <v>3270</v>
      </c>
      <c r="K2868" s="31" t="s">
        <v>41</v>
      </c>
      <c r="L2868" s="31"/>
      <c r="M2868" s="169"/>
      <c r="N2868" s="148"/>
      <c r="O2868" s="106" t="s">
        <v>3284</v>
      </c>
      <c r="P2868" s="43">
        <v>2011</v>
      </c>
      <c r="Q2868" s="207" t="s">
        <v>3338</v>
      </c>
      <c r="R2868" s="84" t="s">
        <v>3270</v>
      </c>
      <c r="S2868" s="31" t="s">
        <v>41</v>
      </c>
      <c r="T2868" s="31"/>
      <c r="U2868" s="169"/>
      <c r="V2868" s="150"/>
      <c r="W2868" s="141" t="str" cm="1">
        <f t="array" ref="W2868">IF(SUM(LEN(B2868:V2868))=0,"",IF(OR(OR(ISBLANK(F2868),SUM(LEN(C2868),LEN(D2868))=0),AND(NOT(E2868="Unknown"),ISBLANK(J2868)),AND(NOT(O2868="Unknown"),ISBLANK(R2868))),"Missing Information", INDEX(Table15[Entire Service Line Classification], MATCH(SUMIFS(Table15[Unique ID],Table15[System-Owned Portion],E2868,Table15[If Material Anything Other than "Lead" in Column E,Was Material Ever Previously Lead?],G2868,Table15[Customer-Owned Portion],O2868),Table15[Unique ID],0),0)))</f>
        <v>Non-lead</v>
      </c>
      <c r="X2868"/>
    </row>
    <row r="2869" spans="2:24" ht="29" x14ac:dyDescent="0.35">
      <c r="B2869" s="146"/>
      <c r="C2869" s="31" t="s">
        <v>1322</v>
      </c>
      <c r="D2869" s="31"/>
      <c r="E2869" s="44" t="s">
        <v>3284</v>
      </c>
      <c r="F2869" s="43" t="s">
        <v>41</v>
      </c>
      <c r="G2869" s="84" t="s">
        <v>3249</v>
      </c>
      <c r="H2869" s="31">
        <v>2011</v>
      </c>
      <c r="I2869" s="207" t="s">
        <v>3338</v>
      </c>
      <c r="J2869" s="84" t="s">
        <v>3270</v>
      </c>
      <c r="K2869" s="31" t="s">
        <v>41</v>
      </c>
      <c r="L2869" s="31"/>
      <c r="M2869" s="169"/>
      <c r="N2869" s="148"/>
      <c r="O2869" s="106" t="s">
        <v>3284</v>
      </c>
      <c r="P2869" s="43">
        <v>2011</v>
      </c>
      <c r="Q2869" s="207" t="s">
        <v>3338</v>
      </c>
      <c r="R2869" s="84" t="s">
        <v>3270</v>
      </c>
      <c r="S2869" s="31" t="s">
        <v>41</v>
      </c>
      <c r="T2869" s="31"/>
      <c r="U2869" s="169"/>
      <c r="V2869" s="150"/>
      <c r="W2869" s="141" t="str" cm="1">
        <f t="array" ref="W2869">IF(SUM(LEN(B2869:V2869))=0,"",IF(OR(OR(ISBLANK(F2869),SUM(LEN(C2869),LEN(D2869))=0),AND(NOT(E2869="Unknown"),ISBLANK(J2869)),AND(NOT(O2869="Unknown"),ISBLANK(R2869))),"Missing Information", INDEX(Table15[Entire Service Line Classification], MATCH(SUMIFS(Table15[Unique ID],Table15[System-Owned Portion],E2869,Table15[If Material Anything Other than "Lead" in Column E,Was Material Ever Previously Lead?],G2869,Table15[Customer-Owned Portion],O2869),Table15[Unique ID],0),0)))</f>
        <v>Non-lead</v>
      </c>
      <c r="X2869"/>
    </row>
    <row r="2870" spans="2:24" ht="29" x14ac:dyDescent="0.35">
      <c r="B2870" s="146"/>
      <c r="C2870" s="31" t="s">
        <v>1323</v>
      </c>
      <c r="D2870" s="31"/>
      <c r="E2870" s="44" t="s">
        <v>3284</v>
      </c>
      <c r="F2870" s="43" t="s">
        <v>41</v>
      </c>
      <c r="G2870" s="84" t="s">
        <v>3249</v>
      </c>
      <c r="H2870" s="31">
        <v>2010</v>
      </c>
      <c r="I2870" s="207" t="s">
        <v>3338</v>
      </c>
      <c r="J2870" s="84" t="s">
        <v>3270</v>
      </c>
      <c r="K2870" s="31" t="s">
        <v>41</v>
      </c>
      <c r="L2870" s="31"/>
      <c r="M2870" s="169"/>
      <c r="N2870" s="148"/>
      <c r="O2870" s="106" t="s">
        <v>3284</v>
      </c>
      <c r="P2870" s="43">
        <v>2010</v>
      </c>
      <c r="Q2870" s="207" t="s">
        <v>3338</v>
      </c>
      <c r="R2870" s="84" t="s">
        <v>3270</v>
      </c>
      <c r="S2870" s="31" t="s">
        <v>41</v>
      </c>
      <c r="T2870" s="31"/>
      <c r="U2870" s="169"/>
      <c r="V2870" s="150"/>
      <c r="W2870" s="141" t="str" cm="1">
        <f t="array" ref="W2870">IF(SUM(LEN(B2870:V2870))=0,"",IF(OR(OR(ISBLANK(F2870),SUM(LEN(C2870),LEN(D2870))=0),AND(NOT(E2870="Unknown"),ISBLANK(J2870)),AND(NOT(O2870="Unknown"),ISBLANK(R2870))),"Missing Information", INDEX(Table15[Entire Service Line Classification], MATCH(SUMIFS(Table15[Unique ID],Table15[System-Owned Portion],E2870,Table15[If Material Anything Other than "Lead" in Column E,Was Material Ever Previously Lead?],G2870,Table15[Customer-Owned Portion],O2870),Table15[Unique ID],0),0)))</f>
        <v>Non-lead</v>
      </c>
      <c r="X2870"/>
    </row>
    <row r="2871" spans="2:24" ht="29" x14ac:dyDescent="0.35">
      <c r="B2871" s="146"/>
      <c r="C2871" s="31" t="s">
        <v>1324</v>
      </c>
      <c r="D2871" s="31"/>
      <c r="E2871" s="44" t="s">
        <v>3284</v>
      </c>
      <c r="F2871" s="43" t="s">
        <v>41</v>
      </c>
      <c r="G2871" s="84" t="s">
        <v>3249</v>
      </c>
      <c r="H2871" s="31">
        <v>2010</v>
      </c>
      <c r="I2871" s="207" t="s">
        <v>3338</v>
      </c>
      <c r="J2871" s="84" t="s">
        <v>3270</v>
      </c>
      <c r="K2871" s="31" t="s">
        <v>41</v>
      </c>
      <c r="L2871" s="31"/>
      <c r="M2871" s="169"/>
      <c r="N2871" s="148"/>
      <c r="O2871" s="106" t="s">
        <v>3284</v>
      </c>
      <c r="P2871" s="43">
        <v>2010</v>
      </c>
      <c r="Q2871" s="207" t="s">
        <v>3338</v>
      </c>
      <c r="R2871" s="84" t="s">
        <v>3270</v>
      </c>
      <c r="S2871" s="31" t="s">
        <v>41</v>
      </c>
      <c r="T2871" s="31"/>
      <c r="U2871" s="169"/>
      <c r="V2871" s="150"/>
      <c r="W2871" s="141" t="str" cm="1">
        <f t="array" ref="W2871">IF(SUM(LEN(B2871:V2871))=0,"",IF(OR(OR(ISBLANK(F2871),SUM(LEN(C2871),LEN(D2871))=0),AND(NOT(E2871="Unknown"),ISBLANK(J2871)),AND(NOT(O2871="Unknown"),ISBLANK(R2871))),"Missing Information", INDEX(Table15[Entire Service Line Classification], MATCH(SUMIFS(Table15[Unique ID],Table15[System-Owned Portion],E2871,Table15[If Material Anything Other than "Lead" in Column E,Was Material Ever Previously Lead?],G2871,Table15[Customer-Owned Portion],O2871),Table15[Unique ID],0),0)))</f>
        <v>Non-lead</v>
      </c>
      <c r="X2871"/>
    </row>
    <row r="2872" spans="2:24" ht="29" x14ac:dyDescent="0.35">
      <c r="B2872" s="146"/>
      <c r="C2872" s="31" t="s">
        <v>1325</v>
      </c>
      <c r="D2872" s="31"/>
      <c r="E2872" s="44" t="s">
        <v>3284</v>
      </c>
      <c r="F2872" s="43" t="s">
        <v>41</v>
      </c>
      <c r="G2872" s="84" t="s">
        <v>3249</v>
      </c>
      <c r="H2872" s="31">
        <v>2011</v>
      </c>
      <c r="I2872" s="207" t="s">
        <v>3338</v>
      </c>
      <c r="J2872" s="84" t="s">
        <v>3270</v>
      </c>
      <c r="K2872" s="31" t="s">
        <v>41</v>
      </c>
      <c r="L2872" s="31"/>
      <c r="M2872" s="169"/>
      <c r="N2872" s="148"/>
      <c r="O2872" s="106" t="s">
        <v>3284</v>
      </c>
      <c r="P2872" s="43">
        <v>2011</v>
      </c>
      <c r="Q2872" s="207" t="s">
        <v>3338</v>
      </c>
      <c r="R2872" s="84" t="s">
        <v>3270</v>
      </c>
      <c r="S2872" s="31" t="s">
        <v>41</v>
      </c>
      <c r="T2872" s="31"/>
      <c r="U2872" s="169"/>
      <c r="V2872" s="150"/>
      <c r="W2872" s="141" t="str" cm="1">
        <f t="array" ref="W2872">IF(SUM(LEN(B2872:V2872))=0,"",IF(OR(OR(ISBLANK(F2872),SUM(LEN(C2872),LEN(D2872))=0),AND(NOT(E2872="Unknown"),ISBLANK(J2872)),AND(NOT(O2872="Unknown"),ISBLANK(R2872))),"Missing Information", INDEX(Table15[Entire Service Line Classification], MATCH(SUMIFS(Table15[Unique ID],Table15[System-Owned Portion],E2872,Table15[If Material Anything Other than "Lead" in Column E,Was Material Ever Previously Lead?],G2872,Table15[Customer-Owned Portion],O2872),Table15[Unique ID],0),0)))</f>
        <v>Non-lead</v>
      </c>
      <c r="X2872"/>
    </row>
    <row r="2873" spans="2:24" ht="29" x14ac:dyDescent="0.35">
      <c r="B2873" s="146"/>
      <c r="C2873" s="31" t="s">
        <v>1326</v>
      </c>
      <c r="D2873" s="31"/>
      <c r="E2873" s="44" t="s">
        <v>3284</v>
      </c>
      <c r="F2873" s="43" t="s">
        <v>41</v>
      </c>
      <c r="G2873" s="84" t="s">
        <v>3249</v>
      </c>
      <c r="H2873" s="31">
        <v>2011</v>
      </c>
      <c r="I2873" s="207" t="s">
        <v>3338</v>
      </c>
      <c r="J2873" s="84" t="s">
        <v>3270</v>
      </c>
      <c r="K2873" s="31" t="s">
        <v>41</v>
      </c>
      <c r="L2873" s="31"/>
      <c r="M2873" s="169"/>
      <c r="N2873" s="148"/>
      <c r="O2873" s="106" t="s">
        <v>3284</v>
      </c>
      <c r="P2873" s="43">
        <v>2011</v>
      </c>
      <c r="Q2873" s="207" t="s">
        <v>3338</v>
      </c>
      <c r="R2873" s="84" t="s">
        <v>3270</v>
      </c>
      <c r="S2873" s="31" t="s">
        <v>41</v>
      </c>
      <c r="T2873" s="31"/>
      <c r="U2873" s="169"/>
      <c r="V2873" s="150"/>
      <c r="W2873" s="141" t="str" cm="1">
        <f t="array" ref="W2873">IF(SUM(LEN(B2873:V2873))=0,"",IF(OR(OR(ISBLANK(F2873),SUM(LEN(C2873),LEN(D2873))=0),AND(NOT(E2873="Unknown"),ISBLANK(J2873)),AND(NOT(O2873="Unknown"),ISBLANK(R2873))),"Missing Information", INDEX(Table15[Entire Service Line Classification], MATCH(SUMIFS(Table15[Unique ID],Table15[System-Owned Portion],E2873,Table15[If Material Anything Other than "Lead" in Column E,Was Material Ever Previously Lead?],G2873,Table15[Customer-Owned Portion],O2873),Table15[Unique ID],0),0)))</f>
        <v>Non-lead</v>
      </c>
      <c r="X2873"/>
    </row>
    <row r="2874" spans="2:24" ht="29" x14ac:dyDescent="0.35">
      <c r="B2874" s="146"/>
      <c r="C2874" s="31" t="s">
        <v>1327</v>
      </c>
      <c r="D2874" s="31"/>
      <c r="E2874" s="44" t="s">
        <v>3284</v>
      </c>
      <c r="F2874" s="43" t="s">
        <v>41</v>
      </c>
      <c r="G2874" s="84" t="s">
        <v>3249</v>
      </c>
      <c r="H2874" s="31">
        <v>2011</v>
      </c>
      <c r="I2874" s="207" t="s">
        <v>3338</v>
      </c>
      <c r="J2874" s="84" t="s">
        <v>3270</v>
      </c>
      <c r="K2874" s="31" t="s">
        <v>41</v>
      </c>
      <c r="L2874" s="31"/>
      <c r="M2874" s="169"/>
      <c r="N2874" s="148"/>
      <c r="O2874" s="106" t="s">
        <v>3284</v>
      </c>
      <c r="P2874" s="43">
        <v>2011</v>
      </c>
      <c r="Q2874" s="207" t="s">
        <v>3338</v>
      </c>
      <c r="R2874" s="84" t="s">
        <v>3270</v>
      </c>
      <c r="S2874" s="31" t="s">
        <v>41</v>
      </c>
      <c r="T2874" s="31"/>
      <c r="U2874" s="169"/>
      <c r="V2874" s="150"/>
      <c r="W2874" s="141" t="str" cm="1">
        <f t="array" ref="W2874">IF(SUM(LEN(B2874:V2874))=0,"",IF(OR(OR(ISBLANK(F2874),SUM(LEN(C2874),LEN(D2874))=0),AND(NOT(E2874="Unknown"),ISBLANK(J2874)),AND(NOT(O2874="Unknown"),ISBLANK(R2874))),"Missing Information", INDEX(Table15[Entire Service Line Classification], MATCH(SUMIFS(Table15[Unique ID],Table15[System-Owned Portion],E2874,Table15[If Material Anything Other than "Lead" in Column E,Was Material Ever Previously Lead?],G2874,Table15[Customer-Owned Portion],O2874),Table15[Unique ID],0),0)))</f>
        <v>Non-lead</v>
      </c>
      <c r="X2874"/>
    </row>
    <row r="2875" spans="2:24" ht="29" x14ac:dyDescent="0.35">
      <c r="B2875" s="146"/>
      <c r="C2875" s="31" t="s">
        <v>1328</v>
      </c>
      <c r="D2875" s="31"/>
      <c r="E2875" s="44" t="s">
        <v>3284</v>
      </c>
      <c r="F2875" s="43" t="s">
        <v>41</v>
      </c>
      <c r="G2875" s="84" t="s">
        <v>3249</v>
      </c>
      <c r="H2875" s="31">
        <v>2011</v>
      </c>
      <c r="I2875" s="207" t="s">
        <v>3338</v>
      </c>
      <c r="J2875" s="84" t="s">
        <v>3270</v>
      </c>
      <c r="K2875" s="31" t="s">
        <v>41</v>
      </c>
      <c r="L2875" s="31"/>
      <c r="M2875" s="169"/>
      <c r="N2875" s="148"/>
      <c r="O2875" s="106" t="s">
        <v>3284</v>
      </c>
      <c r="P2875" s="43">
        <v>2011</v>
      </c>
      <c r="Q2875" s="207" t="s">
        <v>3338</v>
      </c>
      <c r="R2875" s="84" t="s">
        <v>3270</v>
      </c>
      <c r="S2875" s="31" t="s">
        <v>41</v>
      </c>
      <c r="T2875" s="31"/>
      <c r="U2875" s="169"/>
      <c r="V2875" s="150"/>
      <c r="W2875" s="141" t="str" cm="1">
        <f t="array" ref="W2875">IF(SUM(LEN(B2875:V2875))=0,"",IF(OR(OR(ISBLANK(F2875),SUM(LEN(C2875),LEN(D2875))=0),AND(NOT(E2875="Unknown"),ISBLANK(J2875)),AND(NOT(O2875="Unknown"),ISBLANK(R2875))),"Missing Information", INDEX(Table15[Entire Service Line Classification], MATCH(SUMIFS(Table15[Unique ID],Table15[System-Owned Portion],E2875,Table15[If Material Anything Other than "Lead" in Column E,Was Material Ever Previously Lead?],G2875,Table15[Customer-Owned Portion],O2875),Table15[Unique ID],0),0)))</f>
        <v>Non-lead</v>
      </c>
      <c r="X2875"/>
    </row>
    <row r="2876" spans="2:24" ht="29" x14ac:dyDescent="0.35">
      <c r="B2876" s="146"/>
      <c r="C2876" s="31" t="s">
        <v>1329</v>
      </c>
      <c r="D2876" s="31"/>
      <c r="E2876" s="44" t="s">
        <v>3284</v>
      </c>
      <c r="F2876" s="43" t="s">
        <v>41</v>
      </c>
      <c r="G2876" s="84" t="s">
        <v>3249</v>
      </c>
      <c r="H2876" s="31">
        <v>2010</v>
      </c>
      <c r="I2876" s="207" t="s">
        <v>3338</v>
      </c>
      <c r="J2876" s="84" t="s">
        <v>3270</v>
      </c>
      <c r="K2876" s="31" t="s">
        <v>41</v>
      </c>
      <c r="L2876" s="31"/>
      <c r="M2876" s="169"/>
      <c r="N2876" s="148"/>
      <c r="O2876" s="106" t="s">
        <v>3284</v>
      </c>
      <c r="P2876" s="43">
        <v>2010</v>
      </c>
      <c r="Q2876" s="207" t="s">
        <v>3338</v>
      </c>
      <c r="R2876" s="84" t="s">
        <v>3270</v>
      </c>
      <c r="S2876" s="31" t="s">
        <v>41</v>
      </c>
      <c r="T2876" s="31"/>
      <c r="U2876" s="169"/>
      <c r="V2876" s="150"/>
      <c r="W2876" s="141" t="str" cm="1">
        <f t="array" ref="W2876">IF(SUM(LEN(B2876:V2876))=0,"",IF(OR(OR(ISBLANK(F2876),SUM(LEN(C2876),LEN(D2876))=0),AND(NOT(E2876="Unknown"),ISBLANK(J2876)),AND(NOT(O2876="Unknown"),ISBLANK(R2876))),"Missing Information", INDEX(Table15[Entire Service Line Classification], MATCH(SUMIFS(Table15[Unique ID],Table15[System-Owned Portion],E2876,Table15[If Material Anything Other than "Lead" in Column E,Was Material Ever Previously Lead?],G2876,Table15[Customer-Owned Portion],O2876),Table15[Unique ID],0),0)))</f>
        <v>Non-lead</v>
      </c>
      <c r="X2876"/>
    </row>
    <row r="2877" spans="2:24" x14ac:dyDescent="0.35">
      <c r="B2877" s="146"/>
      <c r="C2877" s="31" t="s">
        <v>1330</v>
      </c>
      <c r="D2877" s="31"/>
      <c r="E2877" s="44" t="s">
        <v>3203</v>
      </c>
      <c r="F2877" s="43" t="s">
        <v>3283</v>
      </c>
      <c r="G2877" s="84" t="s">
        <v>3249</v>
      </c>
      <c r="H2877" s="31">
        <v>1979</v>
      </c>
      <c r="I2877" s="207" t="s">
        <v>3338</v>
      </c>
      <c r="J2877" s="84"/>
      <c r="K2877" s="31" t="s">
        <v>41</v>
      </c>
      <c r="L2877" s="31"/>
      <c r="M2877" s="169"/>
      <c r="N2877" s="148"/>
      <c r="O2877" s="106" t="s">
        <v>3203</v>
      </c>
      <c r="P2877" s="43">
        <v>1979</v>
      </c>
      <c r="Q2877" s="207" t="s">
        <v>3338</v>
      </c>
      <c r="R2877" s="84" t="s">
        <v>3203</v>
      </c>
      <c r="S2877" s="31" t="s">
        <v>41</v>
      </c>
      <c r="T2877" s="31"/>
      <c r="U2877" s="169"/>
      <c r="V2877" s="150"/>
      <c r="W2877" s="141" t="str" cm="1">
        <f t="array" ref="W2877">IF(SUM(LEN(B2877:V2877))=0,"",IF(OR(OR(ISBLANK(F2877),SUM(LEN(C2877),LEN(D2877))=0),AND(NOT(E2877="Unknown"),ISBLANK(J2877)),AND(NOT(O2877="Unknown"),ISBLANK(R2877))),"Missing Information", INDEX(Table15[Entire Service Line Classification], MATCH(SUMIFS(Table15[Unique ID],Table15[System-Owned Portion],E2877,Table15[If Material Anything Other than "Lead" in Column E,Was Material Ever Previously Lead?],G2877,Table15[Customer-Owned Portion],O2877),Table15[Unique ID],0),0)))</f>
        <v>Lead Status Unknown</v>
      </c>
      <c r="X2877"/>
    </row>
    <row r="2878" spans="2:24" ht="29" x14ac:dyDescent="0.35">
      <c r="B2878" s="146"/>
      <c r="C2878" s="31" t="s">
        <v>1331</v>
      </c>
      <c r="D2878" s="31"/>
      <c r="E2878" s="44" t="s">
        <v>3284</v>
      </c>
      <c r="F2878" s="43" t="s">
        <v>41</v>
      </c>
      <c r="G2878" s="84" t="s">
        <v>3249</v>
      </c>
      <c r="H2878" s="31">
        <v>2010</v>
      </c>
      <c r="I2878" s="207" t="s">
        <v>3338</v>
      </c>
      <c r="J2878" s="84" t="s">
        <v>3270</v>
      </c>
      <c r="K2878" s="31" t="s">
        <v>41</v>
      </c>
      <c r="L2878" s="31"/>
      <c r="M2878" s="169"/>
      <c r="N2878" s="148"/>
      <c r="O2878" s="106" t="s">
        <v>3284</v>
      </c>
      <c r="P2878" s="43">
        <v>2010</v>
      </c>
      <c r="Q2878" s="207" t="s">
        <v>3338</v>
      </c>
      <c r="R2878" s="84" t="s">
        <v>3270</v>
      </c>
      <c r="S2878" s="31" t="s">
        <v>41</v>
      </c>
      <c r="T2878" s="31"/>
      <c r="U2878" s="169"/>
      <c r="V2878" s="150"/>
      <c r="W2878" s="141" t="str" cm="1">
        <f t="array" ref="W2878">IF(SUM(LEN(B2878:V2878))=0,"",IF(OR(OR(ISBLANK(F2878),SUM(LEN(C2878),LEN(D2878))=0),AND(NOT(E2878="Unknown"),ISBLANK(J2878)),AND(NOT(O2878="Unknown"),ISBLANK(R2878))),"Missing Information", INDEX(Table15[Entire Service Line Classification], MATCH(SUMIFS(Table15[Unique ID],Table15[System-Owned Portion],E2878,Table15[If Material Anything Other than "Lead" in Column E,Was Material Ever Previously Lead?],G2878,Table15[Customer-Owned Portion],O2878),Table15[Unique ID],0),0)))</f>
        <v>Non-lead</v>
      </c>
      <c r="X2878"/>
    </row>
    <row r="2879" spans="2:24" ht="29" x14ac:dyDescent="0.35">
      <c r="B2879" s="146"/>
      <c r="C2879" s="31" t="s">
        <v>1332</v>
      </c>
      <c r="D2879" s="31"/>
      <c r="E2879" s="44" t="s">
        <v>3284</v>
      </c>
      <c r="F2879" s="43" t="s">
        <v>41</v>
      </c>
      <c r="G2879" s="84" t="s">
        <v>3249</v>
      </c>
      <c r="H2879" s="31">
        <v>2010</v>
      </c>
      <c r="I2879" s="207" t="s">
        <v>3338</v>
      </c>
      <c r="J2879" s="84" t="s">
        <v>3270</v>
      </c>
      <c r="K2879" s="31" t="s">
        <v>41</v>
      </c>
      <c r="L2879" s="31"/>
      <c r="M2879" s="169"/>
      <c r="N2879" s="148"/>
      <c r="O2879" s="106" t="s">
        <v>3284</v>
      </c>
      <c r="P2879" s="43">
        <v>2010</v>
      </c>
      <c r="Q2879" s="207" t="s">
        <v>3338</v>
      </c>
      <c r="R2879" s="84" t="s">
        <v>3270</v>
      </c>
      <c r="S2879" s="31" t="s">
        <v>41</v>
      </c>
      <c r="T2879" s="31"/>
      <c r="U2879" s="169"/>
      <c r="V2879" s="150"/>
      <c r="W2879" s="141" t="str" cm="1">
        <f t="array" ref="W2879">IF(SUM(LEN(B2879:V2879))=0,"",IF(OR(OR(ISBLANK(F2879),SUM(LEN(C2879),LEN(D2879))=0),AND(NOT(E2879="Unknown"),ISBLANK(J2879)),AND(NOT(O2879="Unknown"),ISBLANK(R2879))),"Missing Information", INDEX(Table15[Entire Service Line Classification], MATCH(SUMIFS(Table15[Unique ID],Table15[System-Owned Portion],E2879,Table15[If Material Anything Other than "Lead" in Column E,Was Material Ever Previously Lead?],G2879,Table15[Customer-Owned Portion],O2879),Table15[Unique ID],0),0)))</f>
        <v>Non-lead</v>
      </c>
      <c r="X2879"/>
    </row>
    <row r="2880" spans="2:24" ht="29" x14ac:dyDescent="0.35">
      <c r="B2880" s="146"/>
      <c r="C2880" s="31" t="s">
        <v>1333</v>
      </c>
      <c r="D2880" s="31"/>
      <c r="E2880" s="44" t="s">
        <v>3284</v>
      </c>
      <c r="F2880" s="43" t="s">
        <v>41</v>
      </c>
      <c r="G2880" s="84" t="s">
        <v>3249</v>
      </c>
      <c r="H2880" s="31">
        <v>2010</v>
      </c>
      <c r="I2880" s="207" t="s">
        <v>3338</v>
      </c>
      <c r="J2880" s="84" t="s">
        <v>3270</v>
      </c>
      <c r="K2880" s="31" t="s">
        <v>41</v>
      </c>
      <c r="L2880" s="31"/>
      <c r="M2880" s="169"/>
      <c r="N2880" s="148"/>
      <c r="O2880" s="106" t="s">
        <v>3284</v>
      </c>
      <c r="P2880" s="43">
        <v>2010</v>
      </c>
      <c r="Q2880" s="207" t="s">
        <v>3338</v>
      </c>
      <c r="R2880" s="84" t="s">
        <v>3270</v>
      </c>
      <c r="S2880" s="31" t="s">
        <v>41</v>
      </c>
      <c r="T2880" s="31"/>
      <c r="U2880" s="169"/>
      <c r="V2880" s="150"/>
      <c r="W2880" s="141" t="str" cm="1">
        <f t="array" ref="W2880">IF(SUM(LEN(B2880:V2880))=0,"",IF(OR(OR(ISBLANK(F2880),SUM(LEN(C2880),LEN(D2880))=0),AND(NOT(E2880="Unknown"),ISBLANK(J2880)),AND(NOT(O2880="Unknown"),ISBLANK(R2880))),"Missing Information", INDEX(Table15[Entire Service Line Classification], MATCH(SUMIFS(Table15[Unique ID],Table15[System-Owned Portion],E2880,Table15[If Material Anything Other than "Lead" in Column E,Was Material Ever Previously Lead?],G2880,Table15[Customer-Owned Portion],O2880),Table15[Unique ID],0),0)))</f>
        <v>Non-lead</v>
      </c>
      <c r="X2880"/>
    </row>
    <row r="2881" spans="2:24" ht="29" x14ac:dyDescent="0.35">
      <c r="B2881" s="146"/>
      <c r="C2881" s="31" t="s">
        <v>1334</v>
      </c>
      <c r="D2881" s="31"/>
      <c r="E2881" s="44" t="s">
        <v>3284</v>
      </c>
      <c r="F2881" s="43" t="s">
        <v>41</v>
      </c>
      <c r="G2881" s="84" t="s">
        <v>3249</v>
      </c>
      <c r="H2881" s="31">
        <v>2010</v>
      </c>
      <c r="I2881" s="207" t="s">
        <v>3338</v>
      </c>
      <c r="J2881" s="84" t="s">
        <v>3270</v>
      </c>
      <c r="K2881" s="31" t="s">
        <v>41</v>
      </c>
      <c r="L2881" s="31"/>
      <c r="M2881" s="169"/>
      <c r="N2881" s="148"/>
      <c r="O2881" s="106" t="s">
        <v>3284</v>
      </c>
      <c r="P2881" s="43">
        <v>2010</v>
      </c>
      <c r="Q2881" s="207" t="s">
        <v>3338</v>
      </c>
      <c r="R2881" s="84" t="s">
        <v>3270</v>
      </c>
      <c r="S2881" s="31" t="s">
        <v>41</v>
      </c>
      <c r="T2881" s="31"/>
      <c r="U2881" s="169"/>
      <c r="V2881" s="150"/>
      <c r="W2881" s="141" t="str" cm="1">
        <f t="array" ref="W2881">IF(SUM(LEN(B2881:V2881))=0,"",IF(OR(OR(ISBLANK(F2881),SUM(LEN(C2881),LEN(D2881))=0),AND(NOT(E2881="Unknown"),ISBLANK(J2881)),AND(NOT(O2881="Unknown"),ISBLANK(R2881))),"Missing Information", INDEX(Table15[Entire Service Line Classification], MATCH(SUMIFS(Table15[Unique ID],Table15[System-Owned Portion],E2881,Table15[If Material Anything Other than "Lead" in Column E,Was Material Ever Previously Lead?],G2881,Table15[Customer-Owned Portion],O2881),Table15[Unique ID],0),0)))</f>
        <v>Non-lead</v>
      </c>
      <c r="X2881"/>
    </row>
    <row r="2882" spans="2:24" ht="29" x14ac:dyDescent="0.35">
      <c r="B2882" s="146"/>
      <c r="C2882" s="31" t="s">
        <v>1335</v>
      </c>
      <c r="D2882" s="31"/>
      <c r="E2882" s="44" t="s">
        <v>3284</v>
      </c>
      <c r="F2882" s="43" t="s">
        <v>41</v>
      </c>
      <c r="G2882" s="84" t="s">
        <v>3249</v>
      </c>
      <c r="H2882" s="31">
        <v>2010</v>
      </c>
      <c r="I2882" s="207" t="s">
        <v>3338</v>
      </c>
      <c r="J2882" s="84" t="s">
        <v>3270</v>
      </c>
      <c r="K2882" s="31" t="s">
        <v>41</v>
      </c>
      <c r="L2882" s="31"/>
      <c r="M2882" s="169"/>
      <c r="N2882" s="148"/>
      <c r="O2882" s="106" t="s">
        <v>3284</v>
      </c>
      <c r="P2882" s="43">
        <v>2010</v>
      </c>
      <c r="Q2882" s="207" t="s">
        <v>3338</v>
      </c>
      <c r="R2882" s="84" t="s">
        <v>3270</v>
      </c>
      <c r="S2882" s="31" t="s">
        <v>41</v>
      </c>
      <c r="T2882" s="31"/>
      <c r="U2882" s="169"/>
      <c r="V2882" s="150"/>
      <c r="W2882" s="141" t="str" cm="1">
        <f t="array" ref="W2882">IF(SUM(LEN(B2882:V2882))=0,"",IF(OR(OR(ISBLANK(F2882),SUM(LEN(C2882),LEN(D2882))=0),AND(NOT(E2882="Unknown"),ISBLANK(J2882)),AND(NOT(O2882="Unknown"),ISBLANK(R2882))),"Missing Information", INDEX(Table15[Entire Service Line Classification], MATCH(SUMIFS(Table15[Unique ID],Table15[System-Owned Portion],E2882,Table15[If Material Anything Other than "Lead" in Column E,Was Material Ever Previously Lead?],G2882,Table15[Customer-Owned Portion],O2882),Table15[Unique ID],0),0)))</f>
        <v>Non-lead</v>
      </c>
      <c r="X2882"/>
    </row>
    <row r="2883" spans="2:24" ht="29" x14ac:dyDescent="0.35">
      <c r="B2883" s="146"/>
      <c r="C2883" s="31" t="s">
        <v>1336</v>
      </c>
      <c r="D2883" s="31"/>
      <c r="E2883" s="44" t="s">
        <v>3284</v>
      </c>
      <c r="F2883" s="43" t="s">
        <v>41</v>
      </c>
      <c r="G2883" s="84" t="s">
        <v>3249</v>
      </c>
      <c r="H2883" s="31">
        <v>2011</v>
      </c>
      <c r="I2883" s="207" t="s">
        <v>3338</v>
      </c>
      <c r="J2883" s="84" t="s">
        <v>3270</v>
      </c>
      <c r="K2883" s="31" t="s">
        <v>41</v>
      </c>
      <c r="L2883" s="31"/>
      <c r="M2883" s="169"/>
      <c r="N2883" s="148"/>
      <c r="O2883" s="106" t="s">
        <v>3284</v>
      </c>
      <c r="P2883" s="43">
        <v>2011</v>
      </c>
      <c r="Q2883" s="207" t="s">
        <v>3338</v>
      </c>
      <c r="R2883" s="84" t="s">
        <v>3270</v>
      </c>
      <c r="S2883" s="31" t="s">
        <v>41</v>
      </c>
      <c r="T2883" s="31"/>
      <c r="U2883" s="169"/>
      <c r="V2883" s="150"/>
      <c r="W2883" s="141" t="str" cm="1">
        <f t="array" ref="W2883">IF(SUM(LEN(B2883:V2883))=0,"",IF(OR(OR(ISBLANK(F2883),SUM(LEN(C2883),LEN(D2883))=0),AND(NOT(E2883="Unknown"),ISBLANK(J2883)),AND(NOT(O2883="Unknown"),ISBLANK(R2883))),"Missing Information", INDEX(Table15[Entire Service Line Classification], MATCH(SUMIFS(Table15[Unique ID],Table15[System-Owned Portion],E2883,Table15[If Material Anything Other than "Lead" in Column E,Was Material Ever Previously Lead?],G2883,Table15[Customer-Owned Portion],O2883),Table15[Unique ID],0),0)))</f>
        <v>Non-lead</v>
      </c>
      <c r="X2883"/>
    </row>
    <row r="2884" spans="2:24" ht="29" x14ac:dyDescent="0.35">
      <c r="B2884" s="146"/>
      <c r="C2884" s="31" t="s">
        <v>1337</v>
      </c>
      <c r="D2884" s="31"/>
      <c r="E2884" s="44" t="s">
        <v>3284</v>
      </c>
      <c r="F2884" s="43" t="s">
        <v>41</v>
      </c>
      <c r="G2884" s="84" t="s">
        <v>3249</v>
      </c>
      <c r="H2884" s="31">
        <v>2010</v>
      </c>
      <c r="I2884" s="207" t="s">
        <v>3338</v>
      </c>
      <c r="J2884" s="84" t="s">
        <v>3270</v>
      </c>
      <c r="K2884" s="31" t="s">
        <v>41</v>
      </c>
      <c r="L2884" s="31"/>
      <c r="M2884" s="169"/>
      <c r="N2884" s="148"/>
      <c r="O2884" s="106" t="s">
        <v>3284</v>
      </c>
      <c r="P2884" s="43">
        <v>2010</v>
      </c>
      <c r="Q2884" s="207" t="s">
        <v>3338</v>
      </c>
      <c r="R2884" s="84" t="s">
        <v>3270</v>
      </c>
      <c r="S2884" s="31" t="s">
        <v>41</v>
      </c>
      <c r="T2884" s="31"/>
      <c r="U2884" s="169"/>
      <c r="V2884" s="150"/>
      <c r="W2884" s="141" t="str" cm="1">
        <f t="array" ref="W2884">IF(SUM(LEN(B2884:V2884))=0,"",IF(OR(OR(ISBLANK(F2884),SUM(LEN(C2884),LEN(D2884))=0),AND(NOT(E2884="Unknown"),ISBLANK(J2884)),AND(NOT(O2884="Unknown"),ISBLANK(R2884))),"Missing Information", INDEX(Table15[Entire Service Line Classification], MATCH(SUMIFS(Table15[Unique ID],Table15[System-Owned Portion],E2884,Table15[If Material Anything Other than "Lead" in Column E,Was Material Ever Previously Lead?],G2884,Table15[Customer-Owned Portion],O2884),Table15[Unique ID],0),0)))</f>
        <v>Non-lead</v>
      </c>
      <c r="X2884"/>
    </row>
    <row r="2885" spans="2:24" ht="29" x14ac:dyDescent="0.35">
      <c r="B2885" s="146"/>
      <c r="C2885" s="31" t="s">
        <v>4955</v>
      </c>
      <c r="D2885" s="31"/>
      <c r="E2885" s="44" t="s">
        <v>3284</v>
      </c>
      <c r="F2885" s="43" t="s">
        <v>41</v>
      </c>
      <c r="G2885" s="84" t="s">
        <v>3249</v>
      </c>
      <c r="H2885" s="31">
        <v>2010</v>
      </c>
      <c r="I2885" s="207" t="s">
        <v>3338</v>
      </c>
      <c r="J2885" s="84" t="s">
        <v>3270</v>
      </c>
      <c r="K2885" s="31" t="s">
        <v>41</v>
      </c>
      <c r="L2885" s="31"/>
      <c r="M2885" s="169"/>
      <c r="N2885" s="148"/>
      <c r="O2885" s="106" t="s">
        <v>3284</v>
      </c>
      <c r="P2885" s="43">
        <v>2010</v>
      </c>
      <c r="Q2885" s="207" t="s">
        <v>3338</v>
      </c>
      <c r="R2885" s="84" t="s">
        <v>3270</v>
      </c>
      <c r="S2885" s="31" t="s">
        <v>41</v>
      </c>
      <c r="T2885" s="31"/>
      <c r="U2885" s="169"/>
      <c r="V2885" s="150"/>
      <c r="W2885" s="141" t="str" cm="1">
        <f t="array" ref="W2885">IF(SUM(LEN(B2885:V2885))=0,"",IF(OR(OR(ISBLANK(F2885),SUM(LEN(C2885),LEN(D2885))=0),AND(NOT(E2885="Unknown"),ISBLANK(J2885)),AND(NOT(O2885="Unknown"),ISBLANK(R2885))),"Missing Information", INDEX(Table15[Entire Service Line Classification], MATCH(SUMIFS(Table15[Unique ID],Table15[System-Owned Portion],E2885,Table15[If Material Anything Other than "Lead" in Column E,Was Material Ever Previously Lead?],G2885,Table15[Customer-Owned Portion],O2885),Table15[Unique ID],0),0)))</f>
        <v>Non-lead</v>
      </c>
      <c r="X2885"/>
    </row>
    <row r="2886" spans="2:24" x14ac:dyDescent="0.35">
      <c r="B2886" s="146"/>
      <c r="C2886" s="31" t="s">
        <v>1338</v>
      </c>
      <c r="D2886" s="31"/>
      <c r="E2886" s="44" t="s">
        <v>3203</v>
      </c>
      <c r="F2886" s="43" t="s">
        <v>3283</v>
      </c>
      <c r="G2886" s="84" t="s">
        <v>3249</v>
      </c>
      <c r="H2886" s="31">
        <v>1978</v>
      </c>
      <c r="I2886" s="207" t="s">
        <v>3338</v>
      </c>
      <c r="J2886" s="84"/>
      <c r="K2886" s="31" t="s">
        <v>41</v>
      </c>
      <c r="L2886" s="31"/>
      <c r="M2886" s="169"/>
      <c r="N2886" s="148"/>
      <c r="O2886" s="106" t="s">
        <v>3203</v>
      </c>
      <c r="P2886" s="43">
        <v>1978</v>
      </c>
      <c r="Q2886" s="207" t="s">
        <v>3338</v>
      </c>
      <c r="R2886" s="84" t="s">
        <v>3203</v>
      </c>
      <c r="S2886" s="31" t="s">
        <v>41</v>
      </c>
      <c r="T2886" s="31"/>
      <c r="U2886" s="169"/>
      <c r="V2886" s="150"/>
      <c r="W2886" s="141" t="str" cm="1">
        <f t="array" ref="W2886">IF(SUM(LEN(B2886:V2886))=0,"",IF(OR(OR(ISBLANK(F2886),SUM(LEN(C2886),LEN(D2886))=0),AND(NOT(E2886="Unknown"),ISBLANK(J2886)),AND(NOT(O2886="Unknown"),ISBLANK(R2886))),"Missing Information", INDEX(Table15[Entire Service Line Classification], MATCH(SUMIFS(Table15[Unique ID],Table15[System-Owned Portion],E2886,Table15[If Material Anything Other than "Lead" in Column E,Was Material Ever Previously Lead?],G2886,Table15[Customer-Owned Portion],O2886),Table15[Unique ID],0),0)))</f>
        <v>Lead Status Unknown</v>
      </c>
      <c r="X2886"/>
    </row>
    <row r="2887" spans="2:24" ht="29" x14ac:dyDescent="0.35">
      <c r="B2887" s="146"/>
      <c r="C2887" s="31" t="s">
        <v>1339</v>
      </c>
      <c r="D2887" s="31"/>
      <c r="E2887" s="44" t="s">
        <v>3284</v>
      </c>
      <c r="F2887" s="43" t="s">
        <v>41</v>
      </c>
      <c r="G2887" s="84" t="s">
        <v>3249</v>
      </c>
      <c r="H2887" s="31">
        <v>2010</v>
      </c>
      <c r="I2887" s="207" t="s">
        <v>3338</v>
      </c>
      <c r="J2887" s="84" t="s">
        <v>3270</v>
      </c>
      <c r="K2887" s="31" t="s">
        <v>41</v>
      </c>
      <c r="L2887" s="31"/>
      <c r="M2887" s="169"/>
      <c r="N2887" s="148"/>
      <c r="O2887" s="106" t="s">
        <v>3284</v>
      </c>
      <c r="P2887" s="43">
        <v>2010</v>
      </c>
      <c r="Q2887" s="207" t="s">
        <v>3338</v>
      </c>
      <c r="R2887" s="84" t="s">
        <v>3270</v>
      </c>
      <c r="S2887" s="31" t="s">
        <v>41</v>
      </c>
      <c r="T2887" s="31"/>
      <c r="U2887" s="169"/>
      <c r="V2887" s="150"/>
      <c r="W2887" s="141" t="str" cm="1">
        <f t="array" ref="W2887">IF(SUM(LEN(B2887:V2887))=0,"",IF(OR(OR(ISBLANK(F2887),SUM(LEN(C2887),LEN(D2887))=0),AND(NOT(E2887="Unknown"),ISBLANK(J2887)),AND(NOT(O2887="Unknown"),ISBLANK(R2887))),"Missing Information", INDEX(Table15[Entire Service Line Classification], MATCH(SUMIFS(Table15[Unique ID],Table15[System-Owned Portion],E2887,Table15[If Material Anything Other than "Lead" in Column E,Was Material Ever Previously Lead?],G2887,Table15[Customer-Owned Portion],O2887),Table15[Unique ID],0),0)))</f>
        <v>Non-lead</v>
      </c>
      <c r="X2887"/>
    </row>
    <row r="2888" spans="2:24" ht="29" x14ac:dyDescent="0.35">
      <c r="B2888" s="146"/>
      <c r="C2888" s="31" t="s">
        <v>1340</v>
      </c>
      <c r="D2888" s="31"/>
      <c r="E2888" s="44" t="s">
        <v>3284</v>
      </c>
      <c r="F2888" s="43" t="s">
        <v>41</v>
      </c>
      <c r="G2888" s="84" t="s">
        <v>3249</v>
      </c>
      <c r="H2888" s="31">
        <v>2010</v>
      </c>
      <c r="I2888" s="207" t="s">
        <v>3338</v>
      </c>
      <c r="J2888" s="84" t="s">
        <v>3270</v>
      </c>
      <c r="K2888" s="31" t="s">
        <v>41</v>
      </c>
      <c r="L2888" s="31"/>
      <c r="M2888" s="169"/>
      <c r="N2888" s="148"/>
      <c r="O2888" s="106" t="s">
        <v>3284</v>
      </c>
      <c r="P2888" s="43">
        <v>2010</v>
      </c>
      <c r="Q2888" s="207" t="s">
        <v>3338</v>
      </c>
      <c r="R2888" s="84" t="s">
        <v>3270</v>
      </c>
      <c r="S2888" s="31" t="s">
        <v>41</v>
      </c>
      <c r="T2888" s="31"/>
      <c r="U2888" s="169"/>
      <c r="V2888" s="150"/>
      <c r="W2888" s="141" t="str" cm="1">
        <f t="array" ref="W2888">IF(SUM(LEN(B2888:V2888))=0,"",IF(OR(OR(ISBLANK(F2888),SUM(LEN(C2888),LEN(D2888))=0),AND(NOT(E2888="Unknown"),ISBLANK(J2888)),AND(NOT(O2888="Unknown"),ISBLANK(R2888))),"Missing Information", INDEX(Table15[Entire Service Line Classification], MATCH(SUMIFS(Table15[Unique ID],Table15[System-Owned Portion],E2888,Table15[If Material Anything Other than "Lead" in Column E,Was Material Ever Previously Lead?],G2888,Table15[Customer-Owned Portion],O2888),Table15[Unique ID],0),0)))</f>
        <v>Non-lead</v>
      </c>
      <c r="X2888"/>
    </row>
    <row r="2889" spans="2:24" ht="29" x14ac:dyDescent="0.35">
      <c r="B2889" s="146"/>
      <c r="C2889" s="31" t="s">
        <v>1341</v>
      </c>
      <c r="D2889" s="31"/>
      <c r="E2889" s="44" t="s">
        <v>3284</v>
      </c>
      <c r="F2889" s="43" t="s">
        <v>41</v>
      </c>
      <c r="G2889" s="84" t="s">
        <v>3249</v>
      </c>
      <c r="H2889" s="31">
        <v>2010</v>
      </c>
      <c r="I2889" s="207" t="s">
        <v>3338</v>
      </c>
      <c r="J2889" s="84" t="s">
        <v>3270</v>
      </c>
      <c r="K2889" s="31" t="s">
        <v>41</v>
      </c>
      <c r="L2889" s="31"/>
      <c r="M2889" s="169"/>
      <c r="N2889" s="148"/>
      <c r="O2889" s="106" t="s">
        <v>3284</v>
      </c>
      <c r="P2889" s="43">
        <v>2010</v>
      </c>
      <c r="Q2889" s="207" t="s">
        <v>3338</v>
      </c>
      <c r="R2889" s="84" t="s">
        <v>3270</v>
      </c>
      <c r="S2889" s="31" t="s">
        <v>41</v>
      </c>
      <c r="T2889" s="31"/>
      <c r="U2889" s="169"/>
      <c r="V2889" s="150"/>
      <c r="W2889" s="141" t="str" cm="1">
        <f t="array" ref="W2889">IF(SUM(LEN(B2889:V2889))=0,"",IF(OR(OR(ISBLANK(F2889),SUM(LEN(C2889),LEN(D2889))=0),AND(NOT(E2889="Unknown"),ISBLANK(J2889)),AND(NOT(O2889="Unknown"),ISBLANK(R2889))),"Missing Information", INDEX(Table15[Entire Service Line Classification], MATCH(SUMIFS(Table15[Unique ID],Table15[System-Owned Portion],E2889,Table15[If Material Anything Other than "Lead" in Column E,Was Material Ever Previously Lead?],G2889,Table15[Customer-Owned Portion],O2889),Table15[Unique ID],0),0)))</f>
        <v>Non-lead</v>
      </c>
      <c r="X2889"/>
    </row>
    <row r="2890" spans="2:24" ht="29" x14ac:dyDescent="0.35">
      <c r="B2890" s="146"/>
      <c r="C2890" s="31" t="s">
        <v>1342</v>
      </c>
      <c r="D2890" s="31"/>
      <c r="E2890" s="44" t="s">
        <v>3284</v>
      </c>
      <c r="F2890" s="43" t="s">
        <v>41</v>
      </c>
      <c r="G2890" s="84" t="s">
        <v>3249</v>
      </c>
      <c r="H2890" s="31">
        <v>2010</v>
      </c>
      <c r="I2890" s="207" t="s">
        <v>3338</v>
      </c>
      <c r="J2890" s="84" t="s">
        <v>3270</v>
      </c>
      <c r="K2890" s="31" t="s">
        <v>41</v>
      </c>
      <c r="L2890" s="31"/>
      <c r="M2890" s="169"/>
      <c r="N2890" s="148"/>
      <c r="O2890" s="106" t="s">
        <v>3284</v>
      </c>
      <c r="P2890" s="43">
        <v>2010</v>
      </c>
      <c r="Q2890" s="207" t="s">
        <v>3338</v>
      </c>
      <c r="R2890" s="84" t="s">
        <v>3270</v>
      </c>
      <c r="S2890" s="31" t="s">
        <v>41</v>
      </c>
      <c r="T2890" s="31"/>
      <c r="U2890" s="169"/>
      <c r="V2890" s="150"/>
      <c r="W2890" s="141" t="str" cm="1">
        <f t="array" ref="W2890">IF(SUM(LEN(B2890:V2890))=0,"",IF(OR(OR(ISBLANK(F2890),SUM(LEN(C2890),LEN(D2890))=0),AND(NOT(E2890="Unknown"),ISBLANK(J2890)),AND(NOT(O2890="Unknown"),ISBLANK(R2890))),"Missing Information", INDEX(Table15[Entire Service Line Classification], MATCH(SUMIFS(Table15[Unique ID],Table15[System-Owned Portion],E2890,Table15[If Material Anything Other than "Lead" in Column E,Was Material Ever Previously Lead?],G2890,Table15[Customer-Owned Portion],O2890),Table15[Unique ID],0),0)))</f>
        <v>Non-lead</v>
      </c>
      <c r="X2890"/>
    </row>
    <row r="2891" spans="2:24" ht="29" x14ac:dyDescent="0.35">
      <c r="B2891" s="146"/>
      <c r="C2891" s="31" t="s">
        <v>1343</v>
      </c>
      <c r="D2891" s="31"/>
      <c r="E2891" s="44" t="s">
        <v>3284</v>
      </c>
      <c r="F2891" s="43" t="s">
        <v>41</v>
      </c>
      <c r="G2891" s="84" t="s">
        <v>3249</v>
      </c>
      <c r="H2891" s="31">
        <v>2010</v>
      </c>
      <c r="I2891" s="207" t="s">
        <v>3338</v>
      </c>
      <c r="J2891" s="84" t="s">
        <v>3270</v>
      </c>
      <c r="K2891" s="31" t="s">
        <v>41</v>
      </c>
      <c r="L2891" s="31"/>
      <c r="M2891" s="169"/>
      <c r="N2891" s="148"/>
      <c r="O2891" s="106" t="s">
        <v>3284</v>
      </c>
      <c r="P2891" s="43">
        <v>2010</v>
      </c>
      <c r="Q2891" s="207" t="s">
        <v>3338</v>
      </c>
      <c r="R2891" s="84" t="s">
        <v>3270</v>
      </c>
      <c r="S2891" s="31" t="s">
        <v>41</v>
      </c>
      <c r="T2891" s="31"/>
      <c r="U2891" s="169"/>
      <c r="V2891" s="150"/>
      <c r="W2891" s="141" t="str" cm="1">
        <f t="array" ref="W2891">IF(SUM(LEN(B2891:V2891))=0,"",IF(OR(OR(ISBLANK(F2891),SUM(LEN(C2891),LEN(D2891))=0),AND(NOT(E2891="Unknown"),ISBLANK(J2891)),AND(NOT(O2891="Unknown"),ISBLANK(R2891))),"Missing Information", INDEX(Table15[Entire Service Line Classification], MATCH(SUMIFS(Table15[Unique ID],Table15[System-Owned Portion],E2891,Table15[If Material Anything Other than "Lead" in Column E,Was Material Ever Previously Lead?],G2891,Table15[Customer-Owned Portion],O2891),Table15[Unique ID],0),0)))</f>
        <v>Non-lead</v>
      </c>
      <c r="X2891"/>
    </row>
    <row r="2892" spans="2:24" ht="29" x14ac:dyDescent="0.35">
      <c r="B2892" s="146"/>
      <c r="C2892" s="31" t="s">
        <v>1344</v>
      </c>
      <c r="D2892" s="31"/>
      <c r="E2892" s="44" t="s">
        <v>3284</v>
      </c>
      <c r="F2892" s="43" t="s">
        <v>41</v>
      </c>
      <c r="G2892" s="84" t="s">
        <v>3249</v>
      </c>
      <c r="H2892" s="31">
        <v>2010</v>
      </c>
      <c r="I2892" s="207" t="s">
        <v>3338</v>
      </c>
      <c r="J2892" s="84" t="s">
        <v>3270</v>
      </c>
      <c r="K2892" s="31" t="s">
        <v>41</v>
      </c>
      <c r="L2892" s="31"/>
      <c r="M2892" s="169"/>
      <c r="N2892" s="148"/>
      <c r="O2892" s="106" t="s">
        <v>3284</v>
      </c>
      <c r="P2892" s="43">
        <v>2010</v>
      </c>
      <c r="Q2892" s="207" t="s">
        <v>3338</v>
      </c>
      <c r="R2892" s="84" t="s">
        <v>3270</v>
      </c>
      <c r="S2892" s="31" t="s">
        <v>41</v>
      </c>
      <c r="T2892" s="31"/>
      <c r="U2892" s="169"/>
      <c r="V2892" s="150"/>
      <c r="W2892" s="141" t="str" cm="1">
        <f t="array" ref="W2892">IF(SUM(LEN(B2892:V2892))=0,"",IF(OR(OR(ISBLANK(F2892),SUM(LEN(C2892),LEN(D2892))=0),AND(NOT(E2892="Unknown"),ISBLANK(J2892)),AND(NOT(O2892="Unknown"),ISBLANK(R2892))),"Missing Information", INDEX(Table15[Entire Service Line Classification], MATCH(SUMIFS(Table15[Unique ID],Table15[System-Owned Portion],E2892,Table15[If Material Anything Other than "Lead" in Column E,Was Material Ever Previously Lead?],G2892,Table15[Customer-Owned Portion],O2892),Table15[Unique ID],0),0)))</f>
        <v>Non-lead</v>
      </c>
      <c r="X2892"/>
    </row>
    <row r="2893" spans="2:24" ht="29" x14ac:dyDescent="0.35">
      <c r="B2893" s="146"/>
      <c r="C2893" s="31" t="s">
        <v>1345</v>
      </c>
      <c r="D2893" s="31"/>
      <c r="E2893" s="44" t="s">
        <v>3284</v>
      </c>
      <c r="F2893" s="43" t="s">
        <v>41</v>
      </c>
      <c r="G2893" s="84" t="s">
        <v>3249</v>
      </c>
      <c r="H2893" s="31">
        <v>2010</v>
      </c>
      <c r="I2893" s="207" t="s">
        <v>3338</v>
      </c>
      <c r="J2893" s="84" t="s">
        <v>3270</v>
      </c>
      <c r="K2893" s="31" t="s">
        <v>41</v>
      </c>
      <c r="L2893" s="31"/>
      <c r="M2893" s="169"/>
      <c r="N2893" s="148"/>
      <c r="O2893" s="106" t="s">
        <v>3284</v>
      </c>
      <c r="P2893" s="43">
        <v>2010</v>
      </c>
      <c r="Q2893" s="207" t="s">
        <v>3338</v>
      </c>
      <c r="R2893" s="84" t="s">
        <v>3270</v>
      </c>
      <c r="S2893" s="31" t="s">
        <v>41</v>
      </c>
      <c r="T2893" s="31"/>
      <c r="U2893" s="169"/>
      <c r="V2893" s="150"/>
      <c r="W2893" s="141" t="str" cm="1">
        <f t="array" ref="W2893">IF(SUM(LEN(B2893:V2893))=0,"",IF(OR(OR(ISBLANK(F2893),SUM(LEN(C2893),LEN(D2893))=0),AND(NOT(E2893="Unknown"),ISBLANK(J2893)),AND(NOT(O2893="Unknown"),ISBLANK(R2893))),"Missing Information", INDEX(Table15[Entire Service Line Classification], MATCH(SUMIFS(Table15[Unique ID],Table15[System-Owned Portion],E2893,Table15[If Material Anything Other than "Lead" in Column E,Was Material Ever Previously Lead?],G2893,Table15[Customer-Owned Portion],O2893),Table15[Unique ID],0),0)))</f>
        <v>Non-lead</v>
      </c>
      <c r="X2893"/>
    </row>
    <row r="2894" spans="2:24" ht="29" x14ac:dyDescent="0.35">
      <c r="B2894" s="146"/>
      <c r="C2894" s="31" t="s">
        <v>1346</v>
      </c>
      <c r="D2894" s="31"/>
      <c r="E2894" s="44" t="s">
        <v>3284</v>
      </c>
      <c r="F2894" s="43" t="s">
        <v>41</v>
      </c>
      <c r="G2894" s="84" t="s">
        <v>3249</v>
      </c>
      <c r="H2894" s="31">
        <v>2010</v>
      </c>
      <c r="I2894" s="207" t="s">
        <v>3338</v>
      </c>
      <c r="J2894" s="84" t="s">
        <v>3270</v>
      </c>
      <c r="K2894" s="31" t="s">
        <v>41</v>
      </c>
      <c r="L2894" s="31"/>
      <c r="M2894" s="169"/>
      <c r="N2894" s="148"/>
      <c r="O2894" s="106" t="s">
        <v>3284</v>
      </c>
      <c r="P2894" s="43">
        <v>2010</v>
      </c>
      <c r="Q2894" s="207" t="s">
        <v>3338</v>
      </c>
      <c r="R2894" s="84" t="s">
        <v>3270</v>
      </c>
      <c r="S2894" s="31" t="s">
        <v>41</v>
      </c>
      <c r="T2894" s="31"/>
      <c r="U2894" s="169"/>
      <c r="V2894" s="150"/>
      <c r="W2894" s="141" t="str" cm="1">
        <f t="array" ref="W2894">IF(SUM(LEN(B2894:V2894))=0,"",IF(OR(OR(ISBLANK(F2894),SUM(LEN(C2894),LEN(D2894))=0),AND(NOT(E2894="Unknown"),ISBLANK(J2894)),AND(NOT(O2894="Unknown"),ISBLANK(R2894))),"Missing Information", INDEX(Table15[Entire Service Line Classification], MATCH(SUMIFS(Table15[Unique ID],Table15[System-Owned Portion],E2894,Table15[If Material Anything Other than "Lead" in Column E,Was Material Ever Previously Lead?],G2894,Table15[Customer-Owned Portion],O2894),Table15[Unique ID],0),0)))</f>
        <v>Non-lead</v>
      </c>
      <c r="X2894"/>
    </row>
    <row r="2895" spans="2:24" ht="29" x14ac:dyDescent="0.35">
      <c r="B2895" s="146"/>
      <c r="C2895" s="31" t="s">
        <v>1347</v>
      </c>
      <c r="D2895" s="31"/>
      <c r="E2895" s="44" t="s">
        <v>3284</v>
      </c>
      <c r="F2895" s="43" t="s">
        <v>41</v>
      </c>
      <c r="G2895" s="84" t="s">
        <v>3249</v>
      </c>
      <c r="H2895" s="31">
        <v>2010</v>
      </c>
      <c r="I2895" s="207" t="s">
        <v>3338</v>
      </c>
      <c r="J2895" s="84" t="s">
        <v>3270</v>
      </c>
      <c r="K2895" s="31" t="s">
        <v>41</v>
      </c>
      <c r="L2895" s="31"/>
      <c r="M2895" s="169"/>
      <c r="N2895" s="148"/>
      <c r="O2895" s="106" t="s">
        <v>3284</v>
      </c>
      <c r="P2895" s="43">
        <v>2010</v>
      </c>
      <c r="Q2895" s="207" t="s">
        <v>3338</v>
      </c>
      <c r="R2895" s="84" t="s">
        <v>3270</v>
      </c>
      <c r="S2895" s="31" t="s">
        <v>41</v>
      </c>
      <c r="T2895" s="31"/>
      <c r="U2895" s="169"/>
      <c r="V2895" s="150"/>
      <c r="W2895" s="141" t="str" cm="1">
        <f t="array" ref="W2895">IF(SUM(LEN(B2895:V2895))=0,"",IF(OR(OR(ISBLANK(F2895),SUM(LEN(C2895),LEN(D2895))=0),AND(NOT(E2895="Unknown"),ISBLANK(J2895)),AND(NOT(O2895="Unknown"),ISBLANK(R2895))),"Missing Information", INDEX(Table15[Entire Service Line Classification], MATCH(SUMIFS(Table15[Unique ID],Table15[System-Owned Portion],E2895,Table15[If Material Anything Other than "Lead" in Column E,Was Material Ever Previously Lead?],G2895,Table15[Customer-Owned Portion],O2895),Table15[Unique ID],0),0)))</f>
        <v>Non-lead</v>
      </c>
      <c r="X2895"/>
    </row>
    <row r="2896" spans="2:24" ht="29" x14ac:dyDescent="0.35">
      <c r="B2896" s="146"/>
      <c r="C2896" s="31" t="s">
        <v>1348</v>
      </c>
      <c r="D2896" s="31"/>
      <c r="E2896" s="44" t="s">
        <v>3284</v>
      </c>
      <c r="F2896" s="43" t="s">
        <v>41</v>
      </c>
      <c r="G2896" s="84" t="s">
        <v>3249</v>
      </c>
      <c r="H2896" s="31">
        <v>2012</v>
      </c>
      <c r="I2896" s="207" t="s">
        <v>3338</v>
      </c>
      <c r="J2896" s="84" t="s">
        <v>3270</v>
      </c>
      <c r="K2896" s="31" t="s">
        <v>41</v>
      </c>
      <c r="L2896" s="31"/>
      <c r="M2896" s="169"/>
      <c r="N2896" s="148"/>
      <c r="O2896" s="106" t="s">
        <v>3284</v>
      </c>
      <c r="P2896" s="43">
        <v>2012</v>
      </c>
      <c r="Q2896" s="207" t="s">
        <v>3338</v>
      </c>
      <c r="R2896" s="84" t="s">
        <v>3270</v>
      </c>
      <c r="S2896" s="31" t="s">
        <v>41</v>
      </c>
      <c r="T2896" s="31"/>
      <c r="U2896" s="169"/>
      <c r="V2896" s="150"/>
      <c r="W2896" s="141" t="str" cm="1">
        <f t="array" ref="W2896">IF(SUM(LEN(B2896:V2896))=0,"",IF(OR(OR(ISBLANK(F2896),SUM(LEN(C2896),LEN(D2896))=0),AND(NOT(E2896="Unknown"),ISBLANK(J2896)),AND(NOT(O2896="Unknown"),ISBLANK(R2896))),"Missing Information", INDEX(Table15[Entire Service Line Classification], MATCH(SUMIFS(Table15[Unique ID],Table15[System-Owned Portion],E2896,Table15[If Material Anything Other than "Lead" in Column E,Was Material Ever Previously Lead?],G2896,Table15[Customer-Owned Portion],O2896),Table15[Unique ID],0),0)))</f>
        <v>Non-lead</v>
      </c>
      <c r="X2896"/>
    </row>
    <row r="2897" spans="2:24" x14ac:dyDescent="0.35">
      <c r="B2897" s="146"/>
      <c r="C2897" s="31" t="s">
        <v>1349</v>
      </c>
      <c r="D2897" s="31"/>
      <c r="E2897" s="44" t="s">
        <v>3203</v>
      </c>
      <c r="F2897" s="43" t="s">
        <v>3283</v>
      </c>
      <c r="G2897" s="84" t="s">
        <v>3249</v>
      </c>
      <c r="H2897" s="31">
        <v>1980</v>
      </c>
      <c r="I2897" s="207" t="s">
        <v>3338</v>
      </c>
      <c r="J2897" s="84"/>
      <c r="K2897" s="31" t="s">
        <v>41</v>
      </c>
      <c r="L2897" s="31"/>
      <c r="M2897" s="169"/>
      <c r="N2897" s="148"/>
      <c r="O2897" s="106" t="s">
        <v>3203</v>
      </c>
      <c r="P2897" s="43">
        <v>1980</v>
      </c>
      <c r="Q2897" s="207" t="s">
        <v>3338</v>
      </c>
      <c r="R2897" s="84" t="s">
        <v>3203</v>
      </c>
      <c r="S2897" s="31" t="s">
        <v>41</v>
      </c>
      <c r="T2897" s="31"/>
      <c r="U2897" s="169"/>
      <c r="V2897" s="150"/>
      <c r="W2897" s="141" t="str" cm="1">
        <f t="array" ref="W2897">IF(SUM(LEN(B2897:V2897))=0,"",IF(OR(OR(ISBLANK(F2897),SUM(LEN(C2897),LEN(D2897))=0),AND(NOT(E2897="Unknown"),ISBLANK(J2897)),AND(NOT(O2897="Unknown"),ISBLANK(R2897))),"Missing Information", INDEX(Table15[Entire Service Line Classification], MATCH(SUMIFS(Table15[Unique ID],Table15[System-Owned Portion],E2897,Table15[If Material Anything Other than "Lead" in Column E,Was Material Ever Previously Lead?],G2897,Table15[Customer-Owned Portion],O2897),Table15[Unique ID],0),0)))</f>
        <v>Lead Status Unknown</v>
      </c>
      <c r="X2897"/>
    </row>
    <row r="2898" spans="2:24" ht="29" x14ac:dyDescent="0.35">
      <c r="B2898" s="146"/>
      <c r="C2898" s="31" t="s">
        <v>1350</v>
      </c>
      <c r="D2898" s="31"/>
      <c r="E2898" s="44" t="s">
        <v>3284</v>
      </c>
      <c r="F2898" s="43" t="s">
        <v>41</v>
      </c>
      <c r="G2898" s="84" t="s">
        <v>3249</v>
      </c>
      <c r="H2898" s="31">
        <v>1993</v>
      </c>
      <c r="I2898" s="207" t="s">
        <v>3338</v>
      </c>
      <c r="J2898" s="84" t="s">
        <v>3270</v>
      </c>
      <c r="K2898" s="31" t="s">
        <v>41</v>
      </c>
      <c r="L2898" s="31"/>
      <c r="M2898" s="169"/>
      <c r="N2898" s="148"/>
      <c r="O2898" s="106" t="s">
        <v>3284</v>
      </c>
      <c r="P2898" s="43">
        <v>1993</v>
      </c>
      <c r="Q2898" s="207" t="s">
        <v>3338</v>
      </c>
      <c r="R2898" s="84" t="s">
        <v>3270</v>
      </c>
      <c r="S2898" s="31" t="s">
        <v>41</v>
      </c>
      <c r="T2898" s="31"/>
      <c r="U2898" s="169"/>
      <c r="V2898" s="150"/>
      <c r="W2898" s="141" t="str" cm="1">
        <f t="array" ref="W2898">IF(SUM(LEN(B2898:V2898))=0,"",IF(OR(OR(ISBLANK(F2898),SUM(LEN(C2898),LEN(D2898))=0),AND(NOT(E2898="Unknown"),ISBLANK(J2898)),AND(NOT(O2898="Unknown"),ISBLANK(R2898))),"Missing Information", INDEX(Table15[Entire Service Line Classification], MATCH(SUMIFS(Table15[Unique ID],Table15[System-Owned Portion],E2898,Table15[If Material Anything Other than "Lead" in Column E,Was Material Ever Previously Lead?],G2898,Table15[Customer-Owned Portion],O2898),Table15[Unique ID],0),0)))</f>
        <v>Non-lead</v>
      </c>
      <c r="X2898"/>
    </row>
    <row r="2899" spans="2:24" ht="29" x14ac:dyDescent="0.35">
      <c r="B2899" s="146"/>
      <c r="C2899" s="31" t="s">
        <v>1351</v>
      </c>
      <c r="D2899" s="31"/>
      <c r="E2899" s="44" t="s">
        <v>3284</v>
      </c>
      <c r="F2899" s="43" t="s">
        <v>41</v>
      </c>
      <c r="G2899" s="84" t="s">
        <v>3249</v>
      </c>
      <c r="H2899" s="31">
        <v>2012</v>
      </c>
      <c r="I2899" s="207" t="s">
        <v>3338</v>
      </c>
      <c r="J2899" s="84" t="s">
        <v>3270</v>
      </c>
      <c r="K2899" s="31" t="s">
        <v>41</v>
      </c>
      <c r="L2899" s="31"/>
      <c r="M2899" s="169"/>
      <c r="N2899" s="148"/>
      <c r="O2899" s="106" t="s">
        <v>3284</v>
      </c>
      <c r="P2899" s="43">
        <v>2012</v>
      </c>
      <c r="Q2899" s="207" t="s">
        <v>3338</v>
      </c>
      <c r="R2899" s="84" t="s">
        <v>3270</v>
      </c>
      <c r="S2899" s="31" t="s">
        <v>41</v>
      </c>
      <c r="T2899" s="31"/>
      <c r="U2899" s="169"/>
      <c r="V2899" s="150"/>
      <c r="W2899" s="141" t="str" cm="1">
        <f t="array" ref="W2899">IF(SUM(LEN(B2899:V2899))=0,"",IF(OR(OR(ISBLANK(F2899),SUM(LEN(C2899),LEN(D2899))=0),AND(NOT(E2899="Unknown"),ISBLANK(J2899)),AND(NOT(O2899="Unknown"),ISBLANK(R2899))),"Missing Information", INDEX(Table15[Entire Service Line Classification], MATCH(SUMIFS(Table15[Unique ID],Table15[System-Owned Portion],E2899,Table15[If Material Anything Other than "Lead" in Column E,Was Material Ever Previously Lead?],G2899,Table15[Customer-Owned Portion],O2899),Table15[Unique ID],0),0)))</f>
        <v>Non-lead</v>
      </c>
      <c r="X2899"/>
    </row>
    <row r="2900" spans="2:24" ht="29" x14ac:dyDescent="0.35">
      <c r="B2900" s="146"/>
      <c r="C2900" s="31" t="s">
        <v>1352</v>
      </c>
      <c r="D2900" s="31"/>
      <c r="E2900" s="44" t="s">
        <v>3284</v>
      </c>
      <c r="F2900" s="43" t="s">
        <v>41</v>
      </c>
      <c r="G2900" s="84" t="s">
        <v>3249</v>
      </c>
      <c r="H2900" s="31">
        <v>2011</v>
      </c>
      <c r="I2900" s="207" t="s">
        <v>3338</v>
      </c>
      <c r="J2900" s="84" t="s">
        <v>3270</v>
      </c>
      <c r="K2900" s="31" t="s">
        <v>41</v>
      </c>
      <c r="L2900" s="31"/>
      <c r="M2900" s="169"/>
      <c r="N2900" s="148"/>
      <c r="O2900" s="106" t="s">
        <v>3284</v>
      </c>
      <c r="P2900" s="43">
        <v>2011</v>
      </c>
      <c r="Q2900" s="207" t="s">
        <v>3338</v>
      </c>
      <c r="R2900" s="84" t="s">
        <v>3270</v>
      </c>
      <c r="S2900" s="31" t="s">
        <v>41</v>
      </c>
      <c r="T2900" s="31"/>
      <c r="U2900" s="169"/>
      <c r="V2900" s="150"/>
      <c r="W2900" s="141" t="str" cm="1">
        <f t="array" ref="W2900">IF(SUM(LEN(B2900:V2900))=0,"",IF(OR(OR(ISBLANK(F2900),SUM(LEN(C2900),LEN(D2900))=0),AND(NOT(E2900="Unknown"),ISBLANK(J2900)),AND(NOT(O2900="Unknown"),ISBLANK(R2900))),"Missing Information", INDEX(Table15[Entire Service Line Classification], MATCH(SUMIFS(Table15[Unique ID],Table15[System-Owned Portion],E2900,Table15[If Material Anything Other than "Lead" in Column E,Was Material Ever Previously Lead?],G2900,Table15[Customer-Owned Portion],O2900),Table15[Unique ID],0),0)))</f>
        <v>Non-lead</v>
      </c>
      <c r="X2900"/>
    </row>
    <row r="2901" spans="2:24" ht="29" x14ac:dyDescent="0.35">
      <c r="B2901" s="146"/>
      <c r="C2901" s="31" t="s">
        <v>1353</v>
      </c>
      <c r="D2901" s="31"/>
      <c r="E2901" s="44" t="s">
        <v>3284</v>
      </c>
      <c r="F2901" s="43" t="s">
        <v>41</v>
      </c>
      <c r="G2901" s="84" t="s">
        <v>3249</v>
      </c>
      <c r="H2901" s="31">
        <v>2011</v>
      </c>
      <c r="I2901" s="207" t="s">
        <v>3338</v>
      </c>
      <c r="J2901" s="84" t="s">
        <v>3270</v>
      </c>
      <c r="K2901" s="31" t="s">
        <v>41</v>
      </c>
      <c r="L2901" s="31"/>
      <c r="M2901" s="169"/>
      <c r="N2901" s="148"/>
      <c r="O2901" s="106" t="s">
        <v>3284</v>
      </c>
      <c r="P2901" s="43">
        <v>2011</v>
      </c>
      <c r="Q2901" s="207" t="s">
        <v>3338</v>
      </c>
      <c r="R2901" s="84" t="s">
        <v>3270</v>
      </c>
      <c r="S2901" s="31" t="s">
        <v>41</v>
      </c>
      <c r="T2901" s="31"/>
      <c r="U2901" s="169"/>
      <c r="V2901" s="150"/>
      <c r="W2901" s="141" t="str" cm="1">
        <f t="array" ref="W2901">IF(SUM(LEN(B2901:V2901))=0,"",IF(OR(OR(ISBLANK(F2901),SUM(LEN(C2901),LEN(D2901))=0),AND(NOT(E2901="Unknown"),ISBLANK(J2901)),AND(NOT(O2901="Unknown"),ISBLANK(R2901))),"Missing Information", INDEX(Table15[Entire Service Line Classification], MATCH(SUMIFS(Table15[Unique ID],Table15[System-Owned Portion],E2901,Table15[If Material Anything Other than "Lead" in Column E,Was Material Ever Previously Lead?],G2901,Table15[Customer-Owned Portion],O2901),Table15[Unique ID],0),0)))</f>
        <v>Non-lead</v>
      </c>
      <c r="X2901"/>
    </row>
    <row r="2902" spans="2:24" ht="29" x14ac:dyDescent="0.35">
      <c r="B2902" s="146"/>
      <c r="C2902" s="31" t="s">
        <v>1354</v>
      </c>
      <c r="D2902" s="31"/>
      <c r="E2902" s="44" t="s">
        <v>3284</v>
      </c>
      <c r="F2902" s="43" t="s">
        <v>41</v>
      </c>
      <c r="G2902" s="84" t="s">
        <v>3249</v>
      </c>
      <c r="H2902" s="31">
        <v>2011</v>
      </c>
      <c r="I2902" s="207" t="s">
        <v>3338</v>
      </c>
      <c r="J2902" s="84" t="s">
        <v>3270</v>
      </c>
      <c r="K2902" s="31" t="s">
        <v>41</v>
      </c>
      <c r="L2902" s="31"/>
      <c r="M2902" s="169"/>
      <c r="N2902" s="148"/>
      <c r="O2902" s="106" t="s">
        <v>3284</v>
      </c>
      <c r="P2902" s="43">
        <v>2011</v>
      </c>
      <c r="Q2902" s="207" t="s">
        <v>3338</v>
      </c>
      <c r="R2902" s="84" t="s">
        <v>3270</v>
      </c>
      <c r="S2902" s="31" t="s">
        <v>41</v>
      </c>
      <c r="T2902" s="31"/>
      <c r="U2902" s="169"/>
      <c r="V2902" s="150"/>
      <c r="W2902" s="141" t="str" cm="1">
        <f t="array" ref="W2902">IF(SUM(LEN(B2902:V2902))=0,"",IF(OR(OR(ISBLANK(F2902),SUM(LEN(C2902),LEN(D2902))=0),AND(NOT(E2902="Unknown"),ISBLANK(J2902)),AND(NOT(O2902="Unknown"),ISBLANK(R2902))),"Missing Information", INDEX(Table15[Entire Service Line Classification], MATCH(SUMIFS(Table15[Unique ID],Table15[System-Owned Portion],E2902,Table15[If Material Anything Other than "Lead" in Column E,Was Material Ever Previously Lead?],G2902,Table15[Customer-Owned Portion],O2902),Table15[Unique ID],0),0)))</f>
        <v>Non-lead</v>
      </c>
      <c r="X2902"/>
    </row>
    <row r="2903" spans="2:24" ht="29" x14ac:dyDescent="0.35">
      <c r="B2903" s="146"/>
      <c r="C2903" s="31" t="s">
        <v>1355</v>
      </c>
      <c r="D2903" s="31"/>
      <c r="E2903" s="44" t="s">
        <v>3284</v>
      </c>
      <c r="F2903" s="43" t="s">
        <v>41</v>
      </c>
      <c r="G2903" s="84" t="s">
        <v>3249</v>
      </c>
      <c r="H2903" s="31">
        <v>2011</v>
      </c>
      <c r="I2903" s="207" t="s">
        <v>3338</v>
      </c>
      <c r="J2903" s="84" t="s">
        <v>3270</v>
      </c>
      <c r="K2903" s="31" t="s">
        <v>41</v>
      </c>
      <c r="L2903" s="31"/>
      <c r="M2903" s="169"/>
      <c r="N2903" s="148"/>
      <c r="O2903" s="106" t="s">
        <v>3284</v>
      </c>
      <c r="P2903" s="43">
        <v>2011</v>
      </c>
      <c r="Q2903" s="207" t="s">
        <v>3338</v>
      </c>
      <c r="R2903" s="84" t="s">
        <v>3270</v>
      </c>
      <c r="S2903" s="31" t="s">
        <v>41</v>
      </c>
      <c r="T2903" s="31"/>
      <c r="U2903" s="169"/>
      <c r="V2903" s="150"/>
      <c r="W2903" s="141" t="str" cm="1">
        <f t="array" ref="W2903">IF(SUM(LEN(B2903:V2903))=0,"",IF(OR(OR(ISBLANK(F2903),SUM(LEN(C2903),LEN(D2903))=0),AND(NOT(E2903="Unknown"),ISBLANK(J2903)),AND(NOT(O2903="Unknown"),ISBLANK(R2903))),"Missing Information", INDEX(Table15[Entire Service Line Classification], MATCH(SUMIFS(Table15[Unique ID],Table15[System-Owned Portion],E2903,Table15[If Material Anything Other than "Lead" in Column E,Was Material Ever Previously Lead?],G2903,Table15[Customer-Owned Portion],O2903),Table15[Unique ID],0),0)))</f>
        <v>Non-lead</v>
      </c>
      <c r="X2903"/>
    </row>
    <row r="2904" spans="2:24" ht="29" x14ac:dyDescent="0.35">
      <c r="B2904" s="146"/>
      <c r="C2904" s="31" t="s">
        <v>4956</v>
      </c>
      <c r="D2904" s="31"/>
      <c r="E2904" s="44" t="s">
        <v>3284</v>
      </c>
      <c r="F2904" s="43" t="s">
        <v>41</v>
      </c>
      <c r="G2904" s="84" t="s">
        <v>3249</v>
      </c>
      <c r="H2904" s="31">
        <v>2010</v>
      </c>
      <c r="I2904" s="207" t="s">
        <v>3338</v>
      </c>
      <c r="J2904" s="84" t="s">
        <v>3270</v>
      </c>
      <c r="K2904" s="31" t="s">
        <v>41</v>
      </c>
      <c r="L2904" s="31"/>
      <c r="M2904" s="169"/>
      <c r="N2904" s="148"/>
      <c r="O2904" s="106" t="s">
        <v>3284</v>
      </c>
      <c r="P2904" s="43">
        <v>2010</v>
      </c>
      <c r="Q2904" s="207" t="s">
        <v>3338</v>
      </c>
      <c r="R2904" s="84" t="s">
        <v>3270</v>
      </c>
      <c r="S2904" s="31" t="s">
        <v>41</v>
      </c>
      <c r="T2904" s="31"/>
      <c r="U2904" s="169"/>
      <c r="V2904" s="150"/>
      <c r="W2904" s="141" t="str" cm="1">
        <f t="array" ref="W2904">IF(SUM(LEN(B2904:V2904))=0,"",IF(OR(OR(ISBLANK(F2904),SUM(LEN(C2904),LEN(D2904))=0),AND(NOT(E2904="Unknown"),ISBLANK(J2904)),AND(NOT(O2904="Unknown"),ISBLANK(R2904))),"Missing Information", INDEX(Table15[Entire Service Line Classification], MATCH(SUMIFS(Table15[Unique ID],Table15[System-Owned Portion],E2904,Table15[If Material Anything Other than "Lead" in Column E,Was Material Ever Previously Lead?],G2904,Table15[Customer-Owned Portion],O2904),Table15[Unique ID],0),0)))</f>
        <v>Non-lead</v>
      </c>
      <c r="X2904"/>
    </row>
    <row r="2905" spans="2:24" ht="29" x14ac:dyDescent="0.35">
      <c r="B2905" s="146"/>
      <c r="C2905" s="31" t="s">
        <v>4957</v>
      </c>
      <c r="D2905" s="31"/>
      <c r="E2905" s="44" t="s">
        <v>3284</v>
      </c>
      <c r="F2905" s="43" t="s">
        <v>41</v>
      </c>
      <c r="G2905" s="84" t="s">
        <v>3249</v>
      </c>
      <c r="H2905" s="31">
        <v>2010</v>
      </c>
      <c r="I2905" s="207" t="s">
        <v>3338</v>
      </c>
      <c r="J2905" s="84" t="s">
        <v>3270</v>
      </c>
      <c r="K2905" s="31" t="s">
        <v>41</v>
      </c>
      <c r="L2905" s="31"/>
      <c r="M2905" s="169"/>
      <c r="N2905" s="148"/>
      <c r="O2905" s="106" t="s">
        <v>3284</v>
      </c>
      <c r="P2905" s="43">
        <v>2010</v>
      </c>
      <c r="Q2905" s="207" t="s">
        <v>3338</v>
      </c>
      <c r="R2905" s="84" t="s">
        <v>3270</v>
      </c>
      <c r="S2905" s="31" t="s">
        <v>41</v>
      </c>
      <c r="T2905" s="31"/>
      <c r="U2905" s="169"/>
      <c r="V2905" s="150"/>
      <c r="W2905" s="141" t="str" cm="1">
        <f t="array" ref="W2905">IF(SUM(LEN(B2905:V2905))=0,"",IF(OR(OR(ISBLANK(F2905),SUM(LEN(C2905),LEN(D2905))=0),AND(NOT(E2905="Unknown"),ISBLANK(J2905)),AND(NOT(O2905="Unknown"),ISBLANK(R2905))),"Missing Information", INDEX(Table15[Entire Service Line Classification], MATCH(SUMIFS(Table15[Unique ID],Table15[System-Owned Portion],E2905,Table15[If Material Anything Other than "Lead" in Column E,Was Material Ever Previously Lead?],G2905,Table15[Customer-Owned Portion],O2905),Table15[Unique ID],0),0)))</f>
        <v>Non-lead</v>
      </c>
      <c r="X2905"/>
    </row>
    <row r="2906" spans="2:24" ht="29" x14ac:dyDescent="0.35">
      <c r="B2906" s="146"/>
      <c r="C2906" s="31" t="s">
        <v>4958</v>
      </c>
      <c r="D2906" s="31"/>
      <c r="E2906" s="44" t="s">
        <v>3284</v>
      </c>
      <c r="F2906" s="43" t="s">
        <v>41</v>
      </c>
      <c r="G2906" s="84" t="s">
        <v>3249</v>
      </c>
      <c r="H2906" s="31">
        <v>2010</v>
      </c>
      <c r="I2906" s="207" t="s">
        <v>3338</v>
      </c>
      <c r="J2906" s="84" t="s">
        <v>3270</v>
      </c>
      <c r="K2906" s="31" t="s">
        <v>41</v>
      </c>
      <c r="L2906" s="31"/>
      <c r="M2906" s="169"/>
      <c r="N2906" s="148"/>
      <c r="O2906" s="106" t="s">
        <v>3284</v>
      </c>
      <c r="P2906" s="43">
        <v>2010</v>
      </c>
      <c r="Q2906" s="207" t="s">
        <v>3338</v>
      </c>
      <c r="R2906" s="84" t="s">
        <v>3270</v>
      </c>
      <c r="S2906" s="31" t="s">
        <v>41</v>
      </c>
      <c r="T2906" s="31"/>
      <c r="U2906" s="169"/>
      <c r="V2906" s="150"/>
      <c r="W2906" s="141" t="str" cm="1">
        <f t="array" ref="W2906">IF(SUM(LEN(B2906:V2906))=0,"",IF(OR(OR(ISBLANK(F2906),SUM(LEN(C2906),LEN(D2906))=0),AND(NOT(E2906="Unknown"),ISBLANK(J2906)),AND(NOT(O2906="Unknown"),ISBLANK(R2906))),"Missing Information", INDEX(Table15[Entire Service Line Classification], MATCH(SUMIFS(Table15[Unique ID],Table15[System-Owned Portion],E2906,Table15[If Material Anything Other than "Lead" in Column E,Was Material Ever Previously Lead?],G2906,Table15[Customer-Owned Portion],O2906),Table15[Unique ID],0),0)))</f>
        <v>Non-lead</v>
      </c>
      <c r="X2906"/>
    </row>
    <row r="2907" spans="2:24" ht="29" x14ac:dyDescent="0.35">
      <c r="B2907" s="146"/>
      <c r="C2907" s="31" t="s">
        <v>4959</v>
      </c>
      <c r="D2907" s="31"/>
      <c r="E2907" s="44" t="s">
        <v>3284</v>
      </c>
      <c r="F2907" s="43" t="s">
        <v>41</v>
      </c>
      <c r="G2907" s="84" t="s">
        <v>3249</v>
      </c>
      <c r="H2907" s="31">
        <v>2010</v>
      </c>
      <c r="I2907" s="207" t="s">
        <v>3338</v>
      </c>
      <c r="J2907" s="84" t="s">
        <v>3270</v>
      </c>
      <c r="K2907" s="31" t="s">
        <v>41</v>
      </c>
      <c r="L2907" s="31"/>
      <c r="M2907" s="169"/>
      <c r="N2907" s="148"/>
      <c r="O2907" s="106" t="s">
        <v>3284</v>
      </c>
      <c r="P2907" s="43">
        <v>2010</v>
      </c>
      <c r="Q2907" s="207" t="s">
        <v>3338</v>
      </c>
      <c r="R2907" s="84" t="s">
        <v>3270</v>
      </c>
      <c r="S2907" s="31" t="s">
        <v>41</v>
      </c>
      <c r="T2907" s="31"/>
      <c r="U2907" s="169"/>
      <c r="V2907" s="150"/>
      <c r="W2907" s="141" t="str" cm="1">
        <f t="array" ref="W2907">IF(SUM(LEN(B2907:V2907))=0,"",IF(OR(OR(ISBLANK(F2907),SUM(LEN(C2907),LEN(D2907))=0),AND(NOT(E2907="Unknown"),ISBLANK(J2907)),AND(NOT(O2907="Unknown"),ISBLANK(R2907))),"Missing Information", INDEX(Table15[Entire Service Line Classification], MATCH(SUMIFS(Table15[Unique ID],Table15[System-Owned Portion],E2907,Table15[If Material Anything Other than "Lead" in Column E,Was Material Ever Previously Lead?],G2907,Table15[Customer-Owned Portion],O2907),Table15[Unique ID],0),0)))</f>
        <v>Non-lead</v>
      </c>
      <c r="X2907"/>
    </row>
    <row r="2908" spans="2:24" ht="29" x14ac:dyDescent="0.35">
      <c r="B2908" s="146"/>
      <c r="C2908" s="31" t="s">
        <v>4960</v>
      </c>
      <c r="D2908" s="31"/>
      <c r="E2908" s="44" t="s">
        <v>3284</v>
      </c>
      <c r="F2908" s="43" t="s">
        <v>41</v>
      </c>
      <c r="G2908" s="84" t="s">
        <v>3249</v>
      </c>
      <c r="H2908" s="31">
        <v>2008</v>
      </c>
      <c r="I2908" s="207" t="s">
        <v>3338</v>
      </c>
      <c r="J2908" s="84" t="s">
        <v>3270</v>
      </c>
      <c r="K2908" s="31" t="s">
        <v>41</v>
      </c>
      <c r="L2908" s="31"/>
      <c r="M2908" s="169"/>
      <c r="N2908" s="148"/>
      <c r="O2908" s="106" t="s">
        <v>3284</v>
      </c>
      <c r="P2908" s="43">
        <v>2008</v>
      </c>
      <c r="Q2908" s="207" t="s">
        <v>3338</v>
      </c>
      <c r="R2908" s="84" t="s">
        <v>3270</v>
      </c>
      <c r="S2908" s="31" t="s">
        <v>41</v>
      </c>
      <c r="T2908" s="31"/>
      <c r="U2908" s="169"/>
      <c r="V2908" s="150"/>
      <c r="W2908" s="141" t="str" cm="1">
        <f t="array" ref="W2908">IF(SUM(LEN(B2908:V2908))=0,"",IF(OR(OR(ISBLANK(F2908),SUM(LEN(C2908),LEN(D2908))=0),AND(NOT(E2908="Unknown"),ISBLANK(J2908)),AND(NOT(O2908="Unknown"),ISBLANK(R2908))),"Missing Information", INDEX(Table15[Entire Service Line Classification], MATCH(SUMIFS(Table15[Unique ID],Table15[System-Owned Portion],E2908,Table15[If Material Anything Other than "Lead" in Column E,Was Material Ever Previously Lead?],G2908,Table15[Customer-Owned Portion],O2908),Table15[Unique ID],0),0)))</f>
        <v>Non-lead</v>
      </c>
      <c r="X2908"/>
    </row>
    <row r="2909" spans="2:24" x14ac:dyDescent="0.35">
      <c r="B2909" s="146"/>
      <c r="C2909" s="31" t="s">
        <v>4961</v>
      </c>
      <c r="D2909" s="31"/>
      <c r="E2909" s="44" t="s">
        <v>3203</v>
      </c>
      <c r="F2909" s="43" t="s">
        <v>3283</v>
      </c>
      <c r="G2909" s="84" t="s">
        <v>3249</v>
      </c>
      <c r="H2909" s="31">
        <v>1970</v>
      </c>
      <c r="I2909" s="207" t="s">
        <v>3336</v>
      </c>
      <c r="J2909" s="84"/>
      <c r="K2909" s="31" t="s">
        <v>41</v>
      </c>
      <c r="L2909" s="31"/>
      <c r="M2909" s="169"/>
      <c r="N2909" s="148"/>
      <c r="O2909" s="106" t="s">
        <v>3203</v>
      </c>
      <c r="P2909" s="43">
        <v>1970</v>
      </c>
      <c r="Q2909" s="207" t="s">
        <v>3336</v>
      </c>
      <c r="R2909" s="84" t="s">
        <v>3203</v>
      </c>
      <c r="S2909" s="31" t="s">
        <v>41</v>
      </c>
      <c r="T2909" s="31"/>
      <c r="U2909" s="169"/>
      <c r="V2909" s="150"/>
      <c r="W2909" s="141" t="str" cm="1">
        <f t="array" ref="W2909">IF(SUM(LEN(B2909:V2909))=0,"",IF(OR(OR(ISBLANK(F2909),SUM(LEN(C2909),LEN(D2909))=0),AND(NOT(E2909="Unknown"),ISBLANK(J2909)),AND(NOT(O2909="Unknown"),ISBLANK(R2909))),"Missing Information", INDEX(Table15[Entire Service Line Classification], MATCH(SUMIFS(Table15[Unique ID],Table15[System-Owned Portion],E2909,Table15[If Material Anything Other than "Lead" in Column E,Was Material Ever Previously Lead?],G2909,Table15[Customer-Owned Portion],O2909),Table15[Unique ID],0),0)))</f>
        <v>Lead Status Unknown</v>
      </c>
      <c r="X2909"/>
    </row>
    <row r="2910" spans="2:24" ht="29" x14ac:dyDescent="0.35">
      <c r="B2910" s="146"/>
      <c r="C2910" s="31" t="s">
        <v>4962</v>
      </c>
      <c r="D2910" s="31"/>
      <c r="E2910" s="44" t="s">
        <v>3284</v>
      </c>
      <c r="F2910" s="43" t="s">
        <v>41</v>
      </c>
      <c r="G2910" s="84" t="s">
        <v>3249</v>
      </c>
      <c r="H2910" s="31">
        <v>2008</v>
      </c>
      <c r="I2910" s="207" t="s">
        <v>3338</v>
      </c>
      <c r="J2910" s="84" t="s">
        <v>3270</v>
      </c>
      <c r="K2910" s="31" t="s">
        <v>41</v>
      </c>
      <c r="L2910" s="31"/>
      <c r="M2910" s="169"/>
      <c r="N2910" s="148"/>
      <c r="O2910" s="106" t="s">
        <v>3284</v>
      </c>
      <c r="P2910" s="43">
        <v>2008</v>
      </c>
      <c r="Q2910" s="207" t="s">
        <v>3338</v>
      </c>
      <c r="R2910" s="84" t="s">
        <v>3270</v>
      </c>
      <c r="S2910" s="31" t="s">
        <v>41</v>
      </c>
      <c r="T2910" s="31"/>
      <c r="U2910" s="169"/>
      <c r="V2910" s="150"/>
      <c r="W2910" s="141" t="str" cm="1">
        <f t="array" ref="W2910">IF(SUM(LEN(B2910:V2910))=0,"",IF(OR(OR(ISBLANK(F2910),SUM(LEN(C2910),LEN(D2910))=0),AND(NOT(E2910="Unknown"),ISBLANK(J2910)),AND(NOT(O2910="Unknown"),ISBLANK(R2910))),"Missing Information", INDEX(Table15[Entire Service Line Classification], MATCH(SUMIFS(Table15[Unique ID],Table15[System-Owned Portion],E2910,Table15[If Material Anything Other than "Lead" in Column E,Was Material Ever Previously Lead?],G2910,Table15[Customer-Owned Portion],O2910),Table15[Unique ID],0),0)))</f>
        <v>Non-lead</v>
      </c>
      <c r="X2910"/>
    </row>
    <row r="2911" spans="2:24" ht="29" x14ac:dyDescent="0.35">
      <c r="B2911" s="146"/>
      <c r="C2911" s="31" t="s">
        <v>4963</v>
      </c>
      <c r="D2911" s="31"/>
      <c r="E2911" s="44" t="s">
        <v>3284</v>
      </c>
      <c r="F2911" s="43" t="s">
        <v>41</v>
      </c>
      <c r="G2911" s="84" t="s">
        <v>3249</v>
      </c>
      <c r="H2911" s="31">
        <v>2008</v>
      </c>
      <c r="I2911" s="207" t="s">
        <v>3338</v>
      </c>
      <c r="J2911" s="84" t="s">
        <v>3270</v>
      </c>
      <c r="K2911" s="31" t="s">
        <v>41</v>
      </c>
      <c r="L2911" s="31"/>
      <c r="M2911" s="169"/>
      <c r="N2911" s="148"/>
      <c r="O2911" s="106" t="s">
        <v>3284</v>
      </c>
      <c r="P2911" s="43">
        <v>2008</v>
      </c>
      <c r="Q2911" s="207" t="s">
        <v>3338</v>
      </c>
      <c r="R2911" s="84" t="s">
        <v>3270</v>
      </c>
      <c r="S2911" s="31" t="s">
        <v>41</v>
      </c>
      <c r="T2911" s="31"/>
      <c r="U2911" s="169"/>
      <c r="V2911" s="150"/>
      <c r="W2911" s="141" t="str" cm="1">
        <f t="array" ref="W2911">IF(SUM(LEN(B2911:V2911))=0,"",IF(OR(OR(ISBLANK(F2911),SUM(LEN(C2911),LEN(D2911))=0),AND(NOT(E2911="Unknown"),ISBLANK(J2911)),AND(NOT(O2911="Unknown"),ISBLANK(R2911))),"Missing Information", INDEX(Table15[Entire Service Line Classification], MATCH(SUMIFS(Table15[Unique ID],Table15[System-Owned Portion],E2911,Table15[If Material Anything Other than "Lead" in Column E,Was Material Ever Previously Lead?],G2911,Table15[Customer-Owned Portion],O2911),Table15[Unique ID],0),0)))</f>
        <v>Non-lead</v>
      </c>
      <c r="X2911"/>
    </row>
    <row r="2912" spans="2:24" ht="29" x14ac:dyDescent="0.35">
      <c r="B2912" s="146"/>
      <c r="C2912" s="31" t="s">
        <v>4964</v>
      </c>
      <c r="D2912" s="31"/>
      <c r="E2912" s="44" t="s">
        <v>3284</v>
      </c>
      <c r="F2912" s="43" t="s">
        <v>41</v>
      </c>
      <c r="G2912" s="84" t="s">
        <v>3249</v>
      </c>
      <c r="H2912" s="31">
        <v>2008</v>
      </c>
      <c r="I2912" s="207" t="s">
        <v>3338</v>
      </c>
      <c r="J2912" s="84" t="s">
        <v>3270</v>
      </c>
      <c r="K2912" s="31" t="s">
        <v>41</v>
      </c>
      <c r="L2912" s="31"/>
      <c r="M2912" s="169"/>
      <c r="N2912" s="148"/>
      <c r="O2912" s="106" t="s">
        <v>3284</v>
      </c>
      <c r="P2912" s="43">
        <v>2008</v>
      </c>
      <c r="Q2912" s="207" t="s">
        <v>3338</v>
      </c>
      <c r="R2912" s="84" t="s">
        <v>3270</v>
      </c>
      <c r="S2912" s="31" t="s">
        <v>41</v>
      </c>
      <c r="T2912" s="31"/>
      <c r="U2912" s="169"/>
      <c r="V2912" s="150"/>
      <c r="W2912" s="141" t="str" cm="1">
        <f t="array" ref="W2912">IF(SUM(LEN(B2912:V2912))=0,"",IF(OR(OR(ISBLANK(F2912),SUM(LEN(C2912),LEN(D2912))=0),AND(NOT(E2912="Unknown"),ISBLANK(J2912)),AND(NOT(O2912="Unknown"),ISBLANK(R2912))),"Missing Information", INDEX(Table15[Entire Service Line Classification], MATCH(SUMIFS(Table15[Unique ID],Table15[System-Owned Portion],E2912,Table15[If Material Anything Other than "Lead" in Column E,Was Material Ever Previously Lead?],G2912,Table15[Customer-Owned Portion],O2912),Table15[Unique ID],0),0)))</f>
        <v>Non-lead</v>
      </c>
      <c r="X2912"/>
    </row>
    <row r="2913" spans="2:24" ht="29" x14ac:dyDescent="0.35">
      <c r="B2913" s="146"/>
      <c r="C2913" s="31" t="s">
        <v>4965</v>
      </c>
      <c r="D2913" s="31"/>
      <c r="E2913" s="44" t="s">
        <v>3284</v>
      </c>
      <c r="F2913" s="43" t="s">
        <v>41</v>
      </c>
      <c r="G2913" s="84" t="s">
        <v>3249</v>
      </c>
      <c r="H2913" s="31">
        <v>2008</v>
      </c>
      <c r="I2913" s="207" t="s">
        <v>3338</v>
      </c>
      <c r="J2913" s="84" t="s">
        <v>3270</v>
      </c>
      <c r="K2913" s="31" t="s">
        <v>41</v>
      </c>
      <c r="L2913" s="31"/>
      <c r="M2913" s="169"/>
      <c r="N2913" s="148"/>
      <c r="O2913" s="106" t="s">
        <v>3284</v>
      </c>
      <c r="P2913" s="43">
        <v>2008</v>
      </c>
      <c r="Q2913" s="207" t="s">
        <v>3338</v>
      </c>
      <c r="R2913" s="84" t="s">
        <v>3270</v>
      </c>
      <c r="S2913" s="31" t="s">
        <v>41</v>
      </c>
      <c r="T2913" s="31"/>
      <c r="U2913" s="169"/>
      <c r="V2913" s="150"/>
      <c r="W2913" s="141" t="str" cm="1">
        <f t="array" ref="W2913">IF(SUM(LEN(B2913:V2913))=0,"",IF(OR(OR(ISBLANK(F2913),SUM(LEN(C2913),LEN(D2913))=0),AND(NOT(E2913="Unknown"),ISBLANK(J2913)),AND(NOT(O2913="Unknown"),ISBLANK(R2913))),"Missing Information", INDEX(Table15[Entire Service Line Classification], MATCH(SUMIFS(Table15[Unique ID],Table15[System-Owned Portion],E2913,Table15[If Material Anything Other than "Lead" in Column E,Was Material Ever Previously Lead?],G2913,Table15[Customer-Owned Portion],O2913),Table15[Unique ID],0),0)))</f>
        <v>Non-lead</v>
      </c>
      <c r="X2913"/>
    </row>
    <row r="2914" spans="2:24" ht="29" x14ac:dyDescent="0.35">
      <c r="B2914" s="146"/>
      <c r="C2914" s="31" t="s">
        <v>4966</v>
      </c>
      <c r="D2914" s="31"/>
      <c r="E2914" s="44" t="s">
        <v>3284</v>
      </c>
      <c r="F2914" s="43" t="s">
        <v>41</v>
      </c>
      <c r="G2914" s="84" t="s">
        <v>3249</v>
      </c>
      <c r="H2914" s="31">
        <v>2008</v>
      </c>
      <c r="I2914" s="207" t="s">
        <v>3338</v>
      </c>
      <c r="J2914" s="84" t="s">
        <v>3270</v>
      </c>
      <c r="K2914" s="31" t="s">
        <v>41</v>
      </c>
      <c r="L2914" s="31"/>
      <c r="M2914" s="169"/>
      <c r="N2914" s="148"/>
      <c r="O2914" s="106" t="s">
        <v>3284</v>
      </c>
      <c r="P2914" s="43">
        <v>2008</v>
      </c>
      <c r="Q2914" s="207" t="s">
        <v>3338</v>
      </c>
      <c r="R2914" s="84" t="s">
        <v>3270</v>
      </c>
      <c r="S2914" s="31" t="s">
        <v>41</v>
      </c>
      <c r="T2914" s="31"/>
      <c r="U2914" s="169"/>
      <c r="V2914" s="150"/>
      <c r="W2914" s="141" t="str" cm="1">
        <f t="array" ref="W2914">IF(SUM(LEN(B2914:V2914))=0,"",IF(OR(OR(ISBLANK(F2914),SUM(LEN(C2914),LEN(D2914))=0),AND(NOT(E2914="Unknown"),ISBLANK(J2914)),AND(NOT(O2914="Unknown"),ISBLANK(R2914))),"Missing Information", INDEX(Table15[Entire Service Line Classification], MATCH(SUMIFS(Table15[Unique ID],Table15[System-Owned Portion],E2914,Table15[If Material Anything Other than "Lead" in Column E,Was Material Ever Previously Lead?],G2914,Table15[Customer-Owned Portion],O2914),Table15[Unique ID],0),0)))</f>
        <v>Non-lead</v>
      </c>
      <c r="X2914"/>
    </row>
    <row r="2915" spans="2:24" ht="29" x14ac:dyDescent="0.35">
      <c r="B2915" s="146"/>
      <c r="C2915" s="31" t="s">
        <v>1356</v>
      </c>
      <c r="D2915" s="31"/>
      <c r="E2915" s="44" t="s">
        <v>3284</v>
      </c>
      <c r="F2915" s="43" t="s">
        <v>41</v>
      </c>
      <c r="G2915" s="84" t="s">
        <v>3249</v>
      </c>
      <c r="H2915" s="31">
        <v>2010</v>
      </c>
      <c r="I2915" s="207" t="s">
        <v>3338</v>
      </c>
      <c r="J2915" s="84" t="s">
        <v>3270</v>
      </c>
      <c r="K2915" s="31" t="s">
        <v>41</v>
      </c>
      <c r="L2915" s="31"/>
      <c r="M2915" s="169"/>
      <c r="N2915" s="148"/>
      <c r="O2915" s="106" t="s">
        <v>3284</v>
      </c>
      <c r="P2915" s="43">
        <v>2010</v>
      </c>
      <c r="Q2915" s="207" t="s">
        <v>3338</v>
      </c>
      <c r="R2915" s="84" t="s">
        <v>3270</v>
      </c>
      <c r="S2915" s="31" t="s">
        <v>41</v>
      </c>
      <c r="T2915" s="31"/>
      <c r="U2915" s="169"/>
      <c r="V2915" s="150"/>
      <c r="W2915" s="141" t="str" cm="1">
        <f t="array" ref="W2915">IF(SUM(LEN(B2915:V2915))=0,"",IF(OR(OR(ISBLANK(F2915),SUM(LEN(C2915),LEN(D2915))=0),AND(NOT(E2915="Unknown"),ISBLANK(J2915)),AND(NOT(O2915="Unknown"),ISBLANK(R2915))),"Missing Information", INDEX(Table15[Entire Service Line Classification], MATCH(SUMIFS(Table15[Unique ID],Table15[System-Owned Portion],E2915,Table15[If Material Anything Other than "Lead" in Column E,Was Material Ever Previously Lead?],G2915,Table15[Customer-Owned Portion],O2915),Table15[Unique ID],0),0)))</f>
        <v>Non-lead</v>
      </c>
      <c r="X2915"/>
    </row>
    <row r="2916" spans="2:24" ht="29" x14ac:dyDescent="0.35">
      <c r="B2916" s="146"/>
      <c r="C2916" s="31" t="s">
        <v>1357</v>
      </c>
      <c r="D2916" s="31"/>
      <c r="E2916" s="44" t="s">
        <v>3284</v>
      </c>
      <c r="F2916" s="43" t="s">
        <v>41</v>
      </c>
      <c r="G2916" s="84" t="s">
        <v>3249</v>
      </c>
      <c r="H2916" s="31">
        <v>2010</v>
      </c>
      <c r="I2916" s="207" t="s">
        <v>3338</v>
      </c>
      <c r="J2916" s="84" t="s">
        <v>3270</v>
      </c>
      <c r="K2916" s="31" t="s">
        <v>41</v>
      </c>
      <c r="L2916" s="31"/>
      <c r="M2916" s="169"/>
      <c r="N2916" s="148"/>
      <c r="O2916" s="106" t="s">
        <v>3284</v>
      </c>
      <c r="P2916" s="43">
        <v>2010</v>
      </c>
      <c r="Q2916" s="207" t="s">
        <v>3338</v>
      </c>
      <c r="R2916" s="84" t="s">
        <v>3270</v>
      </c>
      <c r="S2916" s="31" t="s">
        <v>41</v>
      </c>
      <c r="T2916" s="31"/>
      <c r="U2916" s="169"/>
      <c r="V2916" s="150"/>
      <c r="W2916" s="141" t="str" cm="1">
        <f t="array" ref="W2916">IF(SUM(LEN(B2916:V2916))=0,"",IF(OR(OR(ISBLANK(F2916),SUM(LEN(C2916),LEN(D2916))=0),AND(NOT(E2916="Unknown"),ISBLANK(J2916)),AND(NOT(O2916="Unknown"),ISBLANK(R2916))),"Missing Information", INDEX(Table15[Entire Service Line Classification], MATCH(SUMIFS(Table15[Unique ID],Table15[System-Owned Portion],E2916,Table15[If Material Anything Other than "Lead" in Column E,Was Material Ever Previously Lead?],G2916,Table15[Customer-Owned Portion],O2916),Table15[Unique ID],0),0)))</f>
        <v>Non-lead</v>
      </c>
      <c r="X2916"/>
    </row>
    <row r="2917" spans="2:24" ht="29" x14ac:dyDescent="0.35">
      <c r="B2917" s="146"/>
      <c r="C2917" s="31" t="s">
        <v>1358</v>
      </c>
      <c r="D2917" s="31"/>
      <c r="E2917" s="44" t="s">
        <v>3284</v>
      </c>
      <c r="F2917" s="43" t="s">
        <v>41</v>
      </c>
      <c r="G2917" s="84" t="s">
        <v>3249</v>
      </c>
      <c r="H2917" s="31">
        <v>2010</v>
      </c>
      <c r="I2917" s="207" t="s">
        <v>3338</v>
      </c>
      <c r="J2917" s="84" t="s">
        <v>3270</v>
      </c>
      <c r="K2917" s="31" t="s">
        <v>41</v>
      </c>
      <c r="L2917" s="31"/>
      <c r="M2917" s="169"/>
      <c r="N2917" s="148"/>
      <c r="O2917" s="106" t="s">
        <v>3284</v>
      </c>
      <c r="P2917" s="43">
        <v>2010</v>
      </c>
      <c r="Q2917" s="207" t="s">
        <v>3338</v>
      </c>
      <c r="R2917" s="84" t="s">
        <v>3270</v>
      </c>
      <c r="S2917" s="31" t="s">
        <v>41</v>
      </c>
      <c r="T2917" s="31"/>
      <c r="U2917" s="169"/>
      <c r="V2917" s="150"/>
      <c r="W2917" s="141" t="str" cm="1">
        <f t="array" ref="W2917">IF(SUM(LEN(B2917:V2917))=0,"",IF(OR(OR(ISBLANK(F2917),SUM(LEN(C2917),LEN(D2917))=0),AND(NOT(E2917="Unknown"),ISBLANK(J2917)),AND(NOT(O2917="Unknown"),ISBLANK(R2917))),"Missing Information", INDEX(Table15[Entire Service Line Classification], MATCH(SUMIFS(Table15[Unique ID],Table15[System-Owned Portion],E2917,Table15[If Material Anything Other than "Lead" in Column E,Was Material Ever Previously Lead?],G2917,Table15[Customer-Owned Portion],O2917),Table15[Unique ID],0),0)))</f>
        <v>Non-lead</v>
      </c>
      <c r="X2917"/>
    </row>
    <row r="2918" spans="2:24" x14ac:dyDescent="0.35">
      <c r="B2918" s="146"/>
      <c r="C2918" s="31" t="s">
        <v>1359</v>
      </c>
      <c r="D2918" s="31"/>
      <c r="E2918" s="44" t="s">
        <v>3203</v>
      </c>
      <c r="F2918" s="43" t="s">
        <v>3283</v>
      </c>
      <c r="G2918" s="84" t="s">
        <v>3249</v>
      </c>
      <c r="H2918" s="31">
        <v>1940</v>
      </c>
      <c r="I2918" s="207" t="s">
        <v>3337</v>
      </c>
      <c r="J2918" s="84"/>
      <c r="K2918" s="31" t="s">
        <v>41</v>
      </c>
      <c r="L2918" s="31"/>
      <c r="M2918" s="169"/>
      <c r="N2918" s="148"/>
      <c r="O2918" s="106" t="s">
        <v>3203</v>
      </c>
      <c r="P2918" s="43">
        <v>1940</v>
      </c>
      <c r="Q2918" s="207" t="s">
        <v>3337</v>
      </c>
      <c r="R2918" s="84" t="s">
        <v>3203</v>
      </c>
      <c r="S2918" s="31" t="s">
        <v>41</v>
      </c>
      <c r="T2918" s="31"/>
      <c r="U2918" s="169"/>
      <c r="V2918" s="150"/>
      <c r="W2918" s="141" t="str" cm="1">
        <f t="array" ref="W2918">IF(SUM(LEN(B2918:V2918))=0,"",IF(OR(OR(ISBLANK(F2918),SUM(LEN(C2918),LEN(D2918))=0),AND(NOT(E2918="Unknown"),ISBLANK(J2918)),AND(NOT(O2918="Unknown"),ISBLANK(R2918))),"Missing Information", INDEX(Table15[Entire Service Line Classification], MATCH(SUMIFS(Table15[Unique ID],Table15[System-Owned Portion],E2918,Table15[If Material Anything Other than "Lead" in Column E,Was Material Ever Previously Lead?],G2918,Table15[Customer-Owned Portion],O2918),Table15[Unique ID],0),0)))</f>
        <v>Lead Status Unknown</v>
      </c>
      <c r="X2918"/>
    </row>
    <row r="2919" spans="2:24" ht="29" x14ac:dyDescent="0.35">
      <c r="B2919" s="146"/>
      <c r="C2919" s="31" t="s">
        <v>1360</v>
      </c>
      <c r="D2919" s="31"/>
      <c r="E2919" s="44" t="s">
        <v>3284</v>
      </c>
      <c r="F2919" s="43" t="s">
        <v>41</v>
      </c>
      <c r="G2919" s="84" t="s">
        <v>3249</v>
      </c>
      <c r="H2919" s="31">
        <v>2010</v>
      </c>
      <c r="I2919" s="207" t="s">
        <v>3338</v>
      </c>
      <c r="J2919" s="84" t="s">
        <v>3270</v>
      </c>
      <c r="K2919" s="31" t="s">
        <v>41</v>
      </c>
      <c r="L2919" s="31"/>
      <c r="M2919" s="169"/>
      <c r="N2919" s="148"/>
      <c r="O2919" s="106" t="s">
        <v>3284</v>
      </c>
      <c r="P2919" s="43">
        <v>2010</v>
      </c>
      <c r="Q2919" s="207" t="s">
        <v>3338</v>
      </c>
      <c r="R2919" s="84" t="s">
        <v>3270</v>
      </c>
      <c r="S2919" s="31" t="s">
        <v>41</v>
      </c>
      <c r="T2919" s="31"/>
      <c r="U2919" s="169"/>
      <c r="V2919" s="150"/>
      <c r="W2919" s="141" t="str" cm="1">
        <f t="array" ref="W2919">IF(SUM(LEN(B2919:V2919))=0,"",IF(OR(OR(ISBLANK(F2919),SUM(LEN(C2919),LEN(D2919))=0),AND(NOT(E2919="Unknown"),ISBLANK(J2919)),AND(NOT(O2919="Unknown"),ISBLANK(R2919))),"Missing Information", INDEX(Table15[Entire Service Line Classification], MATCH(SUMIFS(Table15[Unique ID],Table15[System-Owned Portion],E2919,Table15[If Material Anything Other than "Lead" in Column E,Was Material Ever Previously Lead?],G2919,Table15[Customer-Owned Portion],O2919),Table15[Unique ID],0),0)))</f>
        <v>Non-lead</v>
      </c>
      <c r="X2919"/>
    </row>
    <row r="2920" spans="2:24" ht="29" x14ac:dyDescent="0.35">
      <c r="B2920" s="146"/>
      <c r="C2920" s="31" t="s">
        <v>1361</v>
      </c>
      <c r="D2920" s="31"/>
      <c r="E2920" s="44" t="s">
        <v>3284</v>
      </c>
      <c r="F2920" s="43" t="s">
        <v>41</v>
      </c>
      <c r="G2920" s="84" t="s">
        <v>3249</v>
      </c>
      <c r="H2920" s="31">
        <v>2010</v>
      </c>
      <c r="I2920" s="207" t="s">
        <v>3338</v>
      </c>
      <c r="J2920" s="84" t="s">
        <v>3270</v>
      </c>
      <c r="K2920" s="31" t="s">
        <v>41</v>
      </c>
      <c r="L2920" s="31"/>
      <c r="M2920" s="169"/>
      <c r="N2920" s="148"/>
      <c r="O2920" s="106" t="s">
        <v>3284</v>
      </c>
      <c r="P2920" s="43">
        <v>2010</v>
      </c>
      <c r="Q2920" s="207" t="s">
        <v>3338</v>
      </c>
      <c r="R2920" s="84" t="s">
        <v>3270</v>
      </c>
      <c r="S2920" s="31" t="s">
        <v>41</v>
      </c>
      <c r="T2920" s="31"/>
      <c r="U2920" s="169"/>
      <c r="V2920" s="150"/>
      <c r="W2920" s="141" t="str" cm="1">
        <f t="array" ref="W2920">IF(SUM(LEN(B2920:V2920))=0,"",IF(OR(OR(ISBLANK(F2920),SUM(LEN(C2920),LEN(D2920))=0),AND(NOT(E2920="Unknown"),ISBLANK(J2920)),AND(NOT(O2920="Unknown"),ISBLANK(R2920))),"Missing Information", INDEX(Table15[Entire Service Line Classification], MATCH(SUMIFS(Table15[Unique ID],Table15[System-Owned Portion],E2920,Table15[If Material Anything Other than "Lead" in Column E,Was Material Ever Previously Lead?],G2920,Table15[Customer-Owned Portion],O2920),Table15[Unique ID],0),0)))</f>
        <v>Non-lead</v>
      </c>
      <c r="X2920"/>
    </row>
    <row r="2921" spans="2:24" ht="29" x14ac:dyDescent="0.35">
      <c r="B2921" s="146"/>
      <c r="C2921" s="31" t="s">
        <v>1362</v>
      </c>
      <c r="D2921" s="31"/>
      <c r="E2921" s="44" t="s">
        <v>3284</v>
      </c>
      <c r="F2921" s="43" t="s">
        <v>41</v>
      </c>
      <c r="G2921" s="84" t="s">
        <v>3249</v>
      </c>
      <c r="H2921" s="31">
        <v>2010</v>
      </c>
      <c r="I2921" s="207" t="s">
        <v>3338</v>
      </c>
      <c r="J2921" s="84" t="s">
        <v>3270</v>
      </c>
      <c r="K2921" s="31" t="s">
        <v>41</v>
      </c>
      <c r="L2921" s="31"/>
      <c r="M2921" s="169"/>
      <c r="N2921" s="148"/>
      <c r="O2921" s="106" t="s">
        <v>3284</v>
      </c>
      <c r="P2921" s="43">
        <v>2010</v>
      </c>
      <c r="Q2921" s="207" t="s">
        <v>3338</v>
      </c>
      <c r="R2921" s="84" t="s">
        <v>3270</v>
      </c>
      <c r="S2921" s="31" t="s">
        <v>41</v>
      </c>
      <c r="T2921" s="31"/>
      <c r="U2921" s="169"/>
      <c r="V2921" s="150"/>
      <c r="W2921" s="141" t="str" cm="1">
        <f t="array" ref="W2921">IF(SUM(LEN(B2921:V2921))=0,"",IF(OR(OR(ISBLANK(F2921),SUM(LEN(C2921),LEN(D2921))=0),AND(NOT(E2921="Unknown"),ISBLANK(J2921)),AND(NOT(O2921="Unknown"),ISBLANK(R2921))),"Missing Information", INDEX(Table15[Entire Service Line Classification], MATCH(SUMIFS(Table15[Unique ID],Table15[System-Owned Portion],E2921,Table15[If Material Anything Other than "Lead" in Column E,Was Material Ever Previously Lead?],G2921,Table15[Customer-Owned Portion],O2921),Table15[Unique ID],0),0)))</f>
        <v>Non-lead</v>
      </c>
      <c r="X2921"/>
    </row>
    <row r="2922" spans="2:24" ht="29" x14ac:dyDescent="0.35">
      <c r="B2922" s="146"/>
      <c r="C2922" s="31" t="s">
        <v>1363</v>
      </c>
      <c r="D2922" s="31"/>
      <c r="E2922" s="44" t="s">
        <v>3284</v>
      </c>
      <c r="F2922" s="43" t="s">
        <v>41</v>
      </c>
      <c r="G2922" s="84" t="s">
        <v>3249</v>
      </c>
      <c r="H2922" s="31">
        <v>2010</v>
      </c>
      <c r="I2922" s="207" t="s">
        <v>3338</v>
      </c>
      <c r="J2922" s="84" t="s">
        <v>3270</v>
      </c>
      <c r="K2922" s="31" t="s">
        <v>41</v>
      </c>
      <c r="L2922" s="31"/>
      <c r="M2922" s="169"/>
      <c r="N2922" s="148"/>
      <c r="O2922" s="106" t="s">
        <v>3284</v>
      </c>
      <c r="P2922" s="43">
        <v>2010</v>
      </c>
      <c r="Q2922" s="207" t="s">
        <v>3338</v>
      </c>
      <c r="R2922" s="84" t="s">
        <v>3270</v>
      </c>
      <c r="S2922" s="31" t="s">
        <v>41</v>
      </c>
      <c r="T2922" s="31"/>
      <c r="U2922" s="169"/>
      <c r="V2922" s="150"/>
      <c r="W2922" s="141" t="str" cm="1">
        <f t="array" ref="W2922">IF(SUM(LEN(B2922:V2922))=0,"",IF(OR(OR(ISBLANK(F2922),SUM(LEN(C2922),LEN(D2922))=0),AND(NOT(E2922="Unknown"),ISBLANK(J2922)),AND(NOT(O2922="Unknown"),ISBLANK(R2922))),"Missing Information", INDEX(Table15[Entire Service Line Classification], MATCH(SUMIFS(Table15[Unique ID],Table15[System-Owned Portion],E2922,Table15[If Material Anything Other than "Lead" in Column E,Was Material Ever Previously Lead?],G2922,Table15[Customer-Owned Portion],O2922),Table15[Unique ID],0),0)))</f>
        <v>Non-lead</v>
      </c>
      <c r="X2922"/>
    </row>
    <row r="2923" spans="2:24" ht="29" x14ac:dyDescent="0.35">
      <c r="B2923" s="146"/>
      <c r="C2923" s="31" t="s">
        <v>1364</v>
      </c>
      <c r="D2923" s="31"/>
      <c r="E2923" s="44" t="s">
        <v>3284</v>
      </c>
      <c r="F2923" s="43" t="s">
        <v>41</v>
      </c>
      <c r="G2923" s="84" t="s">
        <v>3249</v>
      </c>
      <c r="H2923" s="31">
        <v>2010</v>
      </c>
      <c r="I2923" s="207" t="s">
        <v>3338</v>
      </c>
      <c r="J2923" s="84" t="s">
        <v>3270</v>
      </c>
      <c r="K2923" s="31" t="s">
        <v>41</v>
      </c>
      <c r="L2923" s="31"/>
      <c r="M2923" s="169"/>
      <c r="N2923" s="148"/>
      <c r="O2923" s="106" t="s">
        <v>3284</v>
      </c>
      <c r="P2923" s="43">
        <v>2010</v>
      </c>
      <c r="Q2923" s="207" t="s">
        <v>3338</v>
      </c>
      <c r="R2923" s="84" t="s">
        <v>3270</v>
      </c>
      <c r="S2923" s="31" t="s">
        <v>41</v>
      </c>
      <c r="T2923" s="31"/>
      <c r="U2923" s="169"/>
      <c r="V2923" s="150"/>
      <c r="W2923" s="141" t="str" cm="1">
        <f t="array" ref="W2923">IF(SUM(LEN(B2923:V2923))=0,"",IF(OR(OR(ISBLANK(F2923),SUM(LEN(C2923),LEN(D2923))=0),AND(NOT(E2923="Unknown"),ISBLANK(J2923)),AND(NOT(O2923="Unknown"),ISBLANK(R2923))),"Missing Information", INDEX(Table15[Entire Service Line Classification], MATCH(SUMIFS(Table15[Unique ID],Table15[System-Owned Portion],E2923,Table15[If Material Anything Other than "Lead" in Column E,Was Material Ever Previously Lead?],G2923,Table15[Customer-Owned Portion],O2923),Table15[Unique ID],0),0)))</f>
        <v>Non-lead</v>
      </c>
      <c r="X2923"/>
    </row>
    <row r="2924" spans="2:24" ht="29" x14ac:dyDescent="0.35">
      <c r="B2924" s="146"/>
      <c r="C2924" s="31" t="s">
        <v>4967</v>
      </c>
      <c r="D2924" s="31"/>
      <c r="E2924" s="44" t="s">
        <v>3284</v>
      </c>
      <c r="F2924" s="43" t="s">
        <v>41</v>
      </c>
      <c r="G2924" s="84" t="s">
        <v>3249</v>
      </c>
      <c r="H2924" s="31">
        <v>2010</v>
      </c>
      <c r="I2924" s="207" t="s">
        <v>3338</v>
      </c>
      <c r="J2924" s="84" t="s">
        <v>3270</v>
      </c>
      <c r="K2924" s="31" t="s">
        <v>41</v>
      </c>
      <c r="L2924" s="31"/>
      <c r="M2924" s="169"/>
      <c r="N2924" s="148"/>
      <c r="O2924" s="106" t="s">
        <v>3284</v>
      </c>
      <c r="P2924" s="43">
        <v>2010</v>
      </c>
      <c r="Q2924" s="207" t="s">
        <v>3338</v>
      </c>
      <c r="R2924" s="84" t="s">
        <v>3270</v>
      </c>
      <c r="S2924" s="31" t="s">
        <v>41</v>
      </c>
      <c r="T2924" s="31"/>
      <c r="U2924" s="169"/>
      <c r="V2924" s="150"/>
      <c r="W2924" s="141" t="str" cm="1">
        <f t="array" ref="W2924">IF(SUM(LEN(B2924:V2924))=0,"",IF(OR(OR(ISBLANK(F2924),SUM(LEN(C2924),LEN(D2924))=0),AND(NOT(E2924="Unknown"),ISBLANK(J2924)),AND(NOT(O2924="Unknown"),ISBLANK(R2924))),"Missing Information", INDEX(Table15[Entire Service Line Classification], MATCH(SUMIFS(Table15[Unique ID],Table15[System-Owned Portion],E2924,Table15[If Material Anything Other than "Lead" in Column E,Was Material Ever Previously Lead?],G2924,Table15[Customer-Owned Portion],O2924),Table15[Unique ID],0),0)))</f>
        <v>Non-lead</v>
      </c>
      <c r="X2924"/>
    </row>
    <row r="2925" spans="2:24" ht="29" x14ac:dyDescent="0.35">
      <c r="B2925" s="146"/>
      <c r="C2925" s="31" t="s">
        <v>4968</v>
      </c>
      <c r="D2925" s="31"/>
      <c r="E2925" s="44" t="s">
        <v>3284</v>
      </c>
      <c r="F2925" s="43" t="s">
        <v>41</v>
      </c>
      <c r="G2925" s="84" t="s">
        <v>3249</v>
      </c>
      <c r="H2925" s="31">
        <v>2010</v>
      </c>
      <c r="I2925" s="207" t="s">
        <v>3338</v>
      </c>
      <c r="J2925" s="84" t="s">
        <v>3270</v>
      </c>
      <c r="K2925" s="31" t="s">
        <v>41</v>
      </c>
      <c r="L2925" s="31"/>
      <c r="M2925" s="169"/>
      <c r="N2925" s="148"/>
      <c r="O2925" s="106" t="s">
        <v>3284</v>
      </c>
      <c r="P2925" s="43">
        <v>2010</v>
      </c>
      <c r="Q2925" s="207" t="s">
        <v>3338</v>
      </c>
      <c r="R2925" s="84" t="s">
        <v>3270</v>
      </c>
      <c r="S2925" s="31" t="s">
        <v>41</v>
      </c>
      <c r="T2925" s="31"/>
      <c r="U2925" s="169"/>
      <c r="V2925" s="150"/>
      <c r="W2925" s="141" t="str" cm="1">
        <f t="array" ref="W2925">IF(SUM(LEN(B2925:V2925))=0,"",IF(OR(OR(ISBLANK(F2925),SUM(LEN(C2925),LEN(D2925))=0),AND(NOT(E2925="Unknown"),ISBLANK(J2925)),AND(NOT(O2925="Unknown"),ISBLANK(R2925))),"Missing Information", INDEX(Table15[Entire Service Line Classification], MATCH(SUMIFS(Table15[Unique ID],Table15[System-Owned Portion],E2925,Table15[If Material Anything Other than "Lead" in Column E,Was Material Ever Previously Lead?],G2925,Table15[Customer-Owned Portion],O2925),Table15[Unique ID],0),0)))</f>
        <v>Non-lead</v>
      </c>
      <c r="X2925"/>
    </row>
    <row r="2926" spans="2:24" ht="29" x14ac:dyDescent="0.35">
      <c r="B2926" s="146"/>
      <c r="C2926" s="31" t="s">
        <v>4969</v>
      </c>
      <c r="D2926" s="31"/>
      <c r="E2926" s="44" t="s">
        <v>3284</v>
      </c>
      <c r="F2926" s="43" t="s">
        <v>41</v>
      </c>
      <c r="G2926" s="84" t="s">
        <v>3249</v>
      </c>
      <c r="H2926" s="31">
        <v>2010</v>
      </c>
      <c r="I2926" s="207" t="s">
        <v>3338</v>
      </c>
      <c r="J2926" s="84" t="s">
        <v>3270</v>
      </c>
      <c r="K2926" s="31" t="s">
        <v>41</v>
      </c>
      <c r="L2926" s="31"/>
      <c r="M2926" s="169"/>
      <c r="N2926" s="148"/>
      <c r="O2926" s="106" t="s">
        <v>3284</v>
      </c>
      <c r="P2926" s="43">
        <v>2010</v>
      </c>
      <c r="Q2926" s="207" t="s">
        <v>3338</v>
      </c>
      <c r="R2926" s="84" t="s">
        <v>3270</v>
      </c>
      <c r="S2926" s="31" t="s">
        <v>41</v>
      </c>
      <c r="T2926" s="31"/>
      <c r="U2926" s="169"/>
      <c r="V2926" s="150"/>
      <c r="W2926" s="141" t="str" cm="1">
        <f t="array" ref="W2926">IF(SUM(LEN(B2926:V2926))=0,"",IF(OR(OR(ISBLANK(F2926),SUM(LEN(C2926),LEN(D2926))=0),AND(NOT(E2926="Unknown"),ISBLANK(J2926)),AND(NOT(O2926="Unknown"),ISBLANK(R2926))),"Missing Information", INDEX(Table15[Entire Service Line Classification], MATCH(SUMIFS(Table15[Unique ID],Table15[System-Owned Portion],E2926,Table15[If Material Anything Other than "Lead" in Column E,Was Material Ever Previously Lead?],G2926,Table15[Customer-Owned Portion],O2926),Table15[Unique ID],0),0)))</f>
        <v>Non-lead</v>
      </c>
      <c r="X2926"/>
    </row>
    <row r="2927" spans="2:24" x14ac:dyDescent="0.35">
      <c r="B2927" s="146"/>
      <c r="C2927" s="31" t="s">
        <v>1365</v>
      </c>
      <c r="D2927" s="31"/>
      <c r="E2927" s="44" t="s">
        <v>3203</v>
      </c>
      <c r="F2927" s="43" t="s">
        <v>3283</v>
      </c>
      <c r="G2927" s="84" t="s">
        <v>3249</v>
      </c>
      <c r="H2927" s="31">
        <v>1949</v>
      </c>
      <c r="I2927" s="207" t="s">
        <v>3338</v>
      </c>
      <c r="J2927" s="84"/>
      <c r="K2927" s="31" t="s">
        <v>41</v>
      </c>
      <c r="L2927" s="31"/>
      <c r="M2927" s="169"/>
      <c r="N2927" s="148"/>
      <c r="O2927" s="106" t="s">
        <v>3203</v>
      </c>
      <c r="P2927" s="43">
        <v>1949</v>
      </c>
      <c r="Q2927" s="207" t="s">
        <v>3338</v>
      </c>
      <c r="R2927" s="84" t="s">
        <v>3203</v>
      </c>
      <c r="S2927" s="31" t="s">
        <v>41</v>
      </c>
      <c r="T2927" s="31"/>
      <c r="U2927" s="169"/>
      <c r="V2927" s="150"/>
      <c r="W2927" s="141" t="str" cm="1">
        <f t="array" ref="W2927">IF(SUM(LEN(B2927:V2927))=0,"",IF(OR(OR(ISBLANK(F2927),SUM(LEN(C2927),LEN(D2927))=0),AND(NOT(E2927="Unknown"),ISBLANK(J2927)),AND(NOT(O2927="Unknown"),ISBLANK(R2927))),"Missing Information", INDEX(Table15[Entire Service Line Classification], MATCH(SUMIFS(Table15[Unique ID],Table15[System-Owned Portion],E2927,Table15[If Material Anything Other than "Lead" in Column E,Was Material Ever Previously Lead?],G2927,Table15[Customer-Owned Portion],O2927),Table15[Unique ID],0),0)))</f>
        <v>Lead Status Unknown</v>
      </c>
      <c r="X2927"/>
    </row>
    <row r="2928" spans="2:24" ht="29" x14ac:dyDescent="0.35">
      <c r="B2928" s="146"/>
      <c r="C2928" s="31" t="s">
        <v>4970</v>
      </c>
      <c r="D2928" s="31"/>
      <c r="E2928" s="44" t="s">
        <v>3284</v>
      </c>
      <c r="F2928" s="43" t="s">
        <v>41</v>
      </c>
      <c r="G2928" s="84" t="s">
        <v>3249</v>
      </c>
      <c r="H2928" s="31">
        <v>2010</v>
      </c>
      <c r="I2928" s="207" t="s">
        <v>3338</v>
      </c>
      <c r="J2928" s="84" t="s">
        <v>3270</v>
      </c>
      <c r="K2928" s="31" t="s">
        <v>41</v>
      </c>
      <c r="L2928" s="31"/>
      <c r="M2928" s="169"/>
      <c r="N2928" s="148"/>
      <c r="O2928" s="106" t="s">
        <v>3284</v>
      </c>
      <c r="P2928" s="43">
        <v>2010</v>
      </c>
      <c r="Q2928" s="207" t="s">
        <v>3338</v>
      </c>
      <c r="R2928" s="84" t="s">
        <v>3270</v>
      </c>
      <c r="S2928" s="31" t="s">
        <v>41</v>
      </c>
      <c r="T2928" s="31"/>
      <c r="U2928" s="169"/>
      <c r="V2928" s="150"/>
      <c r="W2928" s="141" t="str" cm="1">
        <f t="array" ref="W2928">IF(SUM(LEN(B2928:V2928))=0,"",IF(OR(OR(ISBLANK(F2928),SUM(LEN(C2928),LEN(D2928))=0),AND(NOT(E2928="Unknown"),ISBLANK(J2928)),AND(NOT(O2928="Unknown"),ISBLANK(R2928))),"Missing Information", INDEX(Table15[Entire Service Line Classification], MATCH(SUMIFS(Table15[Unique ID],Table15[System-Owned Portion],E2928,Table15[If Material Anything Other than "Lead" in Column E,Was Material Ever Previously Lead?],G2928,Table15[Customer-Owned Portion],O2928),Table15[Unique ID],0),0)))</f>
        <v>Non-lead</v>
      </c>
      <c r="X2928"/>
    </row>
    <row r="2929" spans="2:24" ht="29" x14ac:dyDescent="0.35">
      <c r="B2929" s="146"/>
      <c r="C2929" s="31" t="s">
        <v>4971</v>
      </c>
      <c r="D2929" s="31"/>
      <c r="E2929" s="44" t="s">
        <v>3284</v>
      </c>
      <c r="F2929" s="43" t="s">
        <v>41</v>
      </c>
      <c r="G2929" s="84" t="s">
        <v>3249</v>
      </c>
      <c r="H2929" s="31">
        <v>2010</v>
      </c>
      <c r="I2929" s="207" t="s">
        <v>3338</v>
      </c>
      <c r="J2929" s="84" t="s">
        <v>3270</v>
      </c>
      <c r="K2929" s="31" t="s">
        <v>41</v>
      </c>
      <c r="L2929" s="31"/>
      <c r="M2929" s="169"/>
      <c r="N2929" s="148"/>
      <c r="O2929" s="106" t="s">
        <v>3284</v>
      </c>
      <c r="P2929" s="43">
        <v>2010</v>
      </c>
      <c r="Q2929" s="207" t="s">
        <v>3338</v>
      </c>
      <c r="R2929" s="84" t="s">
        <v>3270</v>
      </c>
      <c r="S2929" s="31" t="s">
        <v>41</v>
      </c>
      <c r="T2929" s="31"/>
      <c r="U2929" s="169"/>
      <c r="V2929" s="150"/>
      <c r="W2929" s="141" t="str" cm="1">
        <f t="array" ref="W2929">IF(SUM(LEN(B2929:V2929))=0,"",IF(OR(OR(ISBLANK(F2929),SUM(LEN(C2929),LEN(D2929))=0),AND(NOT(E2929="Unknown"),ISBLANK(J2929)),AND(NOT(O2929="Unknown"),ISBLANK(R2929))),"Missing Information", INDEX(Table15[Entire Service Line Classification], MATCH(SUMIFS(Table15[Unique ID],Table15[System-Owned Portion],E2929,Table15[If Material Anything Other than "Lead" in Column E,Was Material Ever Previously Lead?],G2929,Table15[Customer-Owned Portion],O2929),Table15[Unique ID],0),0)))</f>
        <v>Non-lead</v>
      </c>
      <c r="X2929"/>
    </row>
    <row r="2930" spans="2:24" ht="29" x14ac:dyDescent="0.35">
      <c r="B2930" s="146"/>
      <c r="C2930" s="31" t="s">
        <v>4972</v>
      </c>
      <c r="D2930" s="31"/>
      <c r="E2930" s="44" t="s">
        <v>3284</v>
      </c>
      <c r="F2930" s="43" t="s">
        <v>41</v>
      </c>
      <c r="G2930" s="84" t="s">
        <v>3249</v>
      </c>
      <c r="H2930" s="31">
        <v>2010</v>
      </c>
      <c r="I2930" s="207" t="s">
        <v>3338</v>
      </c>
      <c r="J2930" s="84" t="s">
        <v>3270</v>
      </c>
      <c r="K2930" s="31" t="s">
        <v>41</v>
      </c>
      <c r="L2930" s="31"/>
      <c r="M2930" s="169"/>
      <c r="N2930" s="148"/>
      <c r="O2930" s="106" t="s">
        <v>3284</v>
      </c>
      <c r="P2930" s="43">
        <v>2010</v>
      </c>
      <c r="Q2930" s="207" t="s">
        <v>3338</v>
      </c>
      <c r="R2930" s="84" t="s">
        <v>3270</v>
      </c>
      <c r="S2930" s="31" t="s">
        <v>41</v>
      </c>
      <c r="T2930" s="31"/>
      <c r="U2930" s="169"/>
      <c r="V2930" s="150"/>
      <c r="W2930" s="141" t="str" cm="1">
        <f t="array" ref="W2930">IF(SUM(LEN(B2930:V2930))=0,"",IF(OR(OR(ISBLANK(F2930),SUM(LEN(C2930),LEN(D2930))=0),AND(NOT(E2930="Unknown"),ISBLANK(J2930)),AND(NOT(O2930="Unknown"),ISBLANK(R2930))),"Missing Information", INDEX(Table15[Entire Service Line Classification], MATCH(SUMIFS(Table15[Unique ID],Table15[System-Owned Portion],E2930,Table15[If Material Anything Other than "Lead" in Column E,Was Material Ever Previously Lead?],G2930,Table15[Customer-Owned Portion],O2930),Table15[Unique ID],0),0)))</f>
        <v>Non-lead</v>
      </c>
      <c r="X2930"/>
    </row>
    <row r="2931" spans="2:24" ht="29" x14ac:dyDescent="0.35">
      <c r="B2931" s="146"/>
      <c r="C2931" s="31" t="s">
        <v>4973</v>
      </c>
      <c r="D2931" s="31"/>
      <c r="E2931" s="44" t="s">
        <v>3284</v>
      </c>
      <c r="F2931" s="43" t="s">
        <v>41</v>
      </c>
      <c r="G2931" s="84" t="s">
        <v>3249</v>
      </c>
      <c r="H2931" s="31">
        <v>2010</v>
      </c>
      <c r="I2931" s="207" t="s">
        <v>3338</v>
      </c>
      <c r="J2931" s="84" t="s">
        <v>3270</v>
      </c>
      <c r="K2931" s="31" t="s">
        <v>41</v>
      </c>
      <c r="L2931" s="31"/>
      <c r="M2931" s="169"/>
      <c r="N2931" s="148"/>
      <c r="O2931" s="106" t="s">
        <v>3284</v>
      </c>
      <c r="P2931" s="43">
        <v>2010</v>
      </c>
      <c r="Q2931" s="207" t="s">
        <v>3338</v>
      </c>
      <c r="R2931" s="84" t="s">
        <v>3270</v>
      </c>
      <c r="S2931" s="31" t="s">
        <v>41</v>
      </c>
      <c r="T2931" s="31"/>
      <c r="U2931" s="169"/>
      <c r="V2931" s="150"/>
      <c r="W2931" s="141" t="str" cm="1">
        <f t="array" ref="W2931">IF(SUM(LEN(B2931:V2931))=0,"",IF(OR(OR(ISBLANK(F2931),SUM(LEN(C2931),LEN(D2931))=0),AND(NOT(E2931="Unknown"),ISBLANK(J2931)),AND(NOT(O2931="Unknown"),ISBLANK(R2931))),"Missing Information", INDEX(Table15[Entire Service Line Classification], MATCH(SUMIFS(Table15[Unique ID],Table15[System-Owned Portion],E2931,Table15[If Material Anything Other than "Lead" in Column E,Was Material Ever Previously Lead?],G2931,Table15[Customer-Owned Portion],O2931),Table15[Unique ID],0),0)))</f>
        <v>Non-lead</v>
      </c>
      <c r="X2931"/>
    </row>
    <row r="2932" spans="2:24" ht="29" x14ac:dyDescent="0.35">
      <c r="B2932" s="146"/>
      <c r="C2932" s="31" t="s">
        <v>4974</v>
      </c>
      <c r="D2932" s="31"/>
      <c r="E2932" s="44" t="s">
        <v>3284</v>
      </c>
      <c r="F2932" s="43" t="s">
        <v>41</v>
      </c>
      <c r="G2932" s="84" t="s">
        <v>3249</v>
      </c>
      <c r="H2932" s="31">
        <v>2010</v>
      </c>
      <c r="I2932" s="207" t="s">
        <v>3338</v>
      </c>
      <c r="J2932" s="84" t="s">
        <v>3270</v>
      </c>
      <c r="K2932" s="31" t="s">
        <v>41</v>
      </c>
      <c r="L2932" s="31"/>
      <c r="M2932" s="169"/>
      <c r="N2932" s="148"/>
      <c r="O2932" s="106" t="s">
        <v>3284</v>
      </c>
      <c r="P2932" s="43">
        <v>2010</v>
      </c>
      <c r="Q2932" s="207" t="s">
        <v>3338</v>
      </c>
      <c r="R2932" s="84" t="s">
        <v>3270</v>
      </c>
      <c r="S2932" s="31" t="s">
        <v>41</v>
      </c>
      <c r="T2932" s="31"/>
      <c r="U2932" s="169"/>
      <c r="V2932" s="150"/>
      <c r="W2932" s="141" t="str" cm="1">
        <f t="array" ref="W2932">IF(SUM(LEN(B2932:V2932))=0,"",IF(OR(OR(ISBLANK(F2932),SUM(LEN(C2932),LEN(D2932))=0),AND(NOT(E2932="Unknown"),ISBLANK(J2932)),AND(NOT(O2932="Unknown"),ISBLANK(R2932))),"Missing Information", INDEX(Table15[Entire Service Line Classification], MATCH(SUMIFS(Table15[Unique ID],Table15[System-Owned Portion],E2932,Table15[If Material Anything Other than "Lead" in Column E,Was Material Ever Previously Lead?],G2932,Table15[Customer-Owned Portion],O2932),Table15[Unique ID],0),0)))</f>
        <v>Non-lead</v>
      </c>
      <c r="X2932"/>
    </row>
    <row r="2933" spans="2:24" ht="29" x14ac:dyDescent="0.35">
      <c r="B2933" s="146"/>
      <c r="C2933" s="31" t="s">
        <v>4975</v>
      </c>
      <c r="D2933" s="31"/>
      <c r="E2933" s="44" t="s">
        <v>3284</v>
      </c>
      <c r="F2933" s="43" t="s">
        <v>41</v>
      </c>
      <c r="G2933" s="84" t="s">
        <v>3249</v>
      </c>
      <c r="H2933" s="31">
        <v>2010</v>
      </c>
      <c r="I2933" s="207" t="s">
        <v>3338</v>
      </c>
      <c r="J2933" s="84" t="s">
        <v>3270</v>
      </c>
      <c r="K2933" s="31" t="s">
        <v>41</v>
      </c>
      <c r="L2933" s="31"/>
      <c r="M2933" s="169"/>
      <c r="N2933" s="148"/>
      <c r="O2933" s="106" t="s">
        <v>3284</v>
      </c>
      <c r="P2933" s="43">
        <v>2010</v>
      </c>
      <c r="Q2933" s="207" t="s">
        <v>3338</v>
      </c>
      <c r="R2933" s="84" t="s">
        <v>3270</v>
      </c>
      <c r="S2933" s="31" t="s">
        <v>41</v>
      </c>
      <c r="T2933" s="31"/>
      <c r="U2933" s="169"/>
      <c r="V2933" s="150"/>
      <c r="W2933" s="141" t="str" cm="1">
        <f t="array" ref="W2933">IF(SUM(LEN(B2933:V2933))=0,"",IF(OR(OR(ISBLANK(F2933),SUM(LEN(C2933),LEN(D2933))=0),AND(NOT(E2933="Unknown"),ISBLANK(J2933)),AND(NOT(O2933="Unknown"),ISBLANK(R2933))),"Missing Information", INDEX(Table15[Entire Service Line Classification], MATCH(SUMIFS(Table15[Unique ID],Table15[System-Owned Portion],E2933,Table15[If Material Anything Other than "Lead" in Column E,Was Material Ever Previously Lead?],G2933,Table15[Customer-Owned Portion],O2933),Table15[Unique ID],0),0)))</f>
        <v>Non-lead</v>
      </c>
      <c r="X2933"/>
    </row>
    <row r="2934" spans="2:24" ht="29" x14ac:dyDescent="0.35">
      <c r="B2934" s="146"/>
      <c r="C2934" s="31" t="s">
        <v>4976</v>
      </c>
      <c r="D2934" s="31"/>
      <c r="E2934" s="44" t="s">
        <v>3284</v>
      </c>
      <c r="F2934" s="43" t="s">
        <v>41</v>
      </c>
      <c r="G2934" s="84" t="s">
        <v>3249</v>
      </c>
      <c r="H2934" s="31">
        <v>2010</v>
      </c>
      <c r="I2934" s="207" t="s">
        <v>3338</v>
      </c>
      <c r="J2934" s="84" t="s">
        <v>3270</v>
      </c>
      <c r="K2934" s="31" t="s">
        <v>41</v>
      </c>
      <c r="L2934" s="31"/>
      <c r="M2934" s="169"/>
      <c r="N2934" s="148"/>
      <c r="O2934" s="106" t="s">
        <v>3284</v>
      </c>
      <c r="P2934" s="43">
        <v>2010</v>
      </c>
      <c r="Q2934" s="207" t="s">
        <v>3338</v>
      </c>
      <c r="R2934" s="84" t="s">
        <v>3270</v>
      </c>
      <c r="S2934" s="31" t="s">
        <v>41</v>
      </c>
      <c r="T2934" s="31"/>
      <c r="U2934" s="169"/>
      <c r="V2934" s="150"/>
      <c r="W2934" s="141" t="str" cm="1">
        <f t="array" ref="W2934">IF(SUM(LEN(B2934:V2934))=0,"",IF(OR(OR(ISBLANK(F2934),SUM(LEN(C2934),LEN(D2934))=0),AND(NOT(E2934="Unknown"),ISBLANK(J2934)),AND(NOT(O2934="Unknown"),ISBLANK(R2934))),"Missing Information", INDEX(Table15[Entire Service Line Classification], MATCH(SUMIFS(Table15[Unique ID],Table15[System-Owned Portion],E2934,Table15[If Material Anything Other than "Lead" in Column E,Was Material Ever Previously Lead?],G2934,Table15[Customer-Owned Portion],O2934),Table15[Unique ID],0),0)))</f>
        <v>Non-lead</v>
      </c>
      <c r="X2934"/>
    </row>
    <row r="2935" spans="2:24" ht="29" x14ac:dyDescent="0.35">
      <c r="B2935" s="146"/>
      <c r="C2935" s="31" t="s">
        <v>4977</v>
      </c>
      <c r="D2935" s="31"/>
      <c r="E2935" s="44" t="s">
        <v>3284</v>
      </c>
      <c r="F2935" s="43" t="s">
        <v>41</v>
      </c>
      <c r="G2935" s="84" t="s">
        <v>3249</v>
      </c>
      <c r="H2935" s="31">
        <v>2010</v>
      </c>
      <c r="I2935" s="207" t="s">
        <v>3338</v>
      </c>
      <c r="J2935" s="84" t="s">
        <v>3270</v>
      </c>
      <c r="K2935" s="31" t="s">
        <v>41</v>
      </c>
      <c r="L2935" s="31"/>
      <c r="M2935" s="169"/>
      <c r="N2935" s="148"/>
      <c r="O2935" s="106" t="s">
        <v>3284</v>
      </c>
      <c r="P2935" s="43">
        <v>2010</v>
      </c>
      <c r="Q2935" s="207" t="s">
        <v>3338</v>
      </c>
      <c r="R2935" s="84" t="s">
        <v>3270</v>
      </c>
      <c r="S2935" s="31" t="s">
        <v>41</v>
      </c>
      <c r="T2935" s="31"/>
      <c r="U2935" s="169"/>
      <c r="V2935" s="150"/>
      <c r="W2935" s="141" t="str" cm="1">
        <f t="array" ref="W2935">IF(SUM(LEN(B2935:V2935))=0,"",IF(OR(OR(ISBLANK(F2935),SUM(LEN(C2935),LEN(D2935))=0),AND(NOT(E2935="Unknown"),ISBLANK(J2935)),AND(NOT(O2935="Unknown"),ISBLANK(R2935))),"Missing Information", INDEX(Table15[Entire Service Line Classification], MATCH(SUMIFS(Table15[Unique ID],Table15[System-Owned Portion],E2935,Table15[If Material Anything Other than "Lead" in Column E,Was Material Ever Previously Lead?],G2935,Table15[Customer-Owned Portion],O2935),Table15[Unique ID],0),0)))</f>
        <v>Non-lead</v>
      </c>
      <c r="X2935"/>
    </row>
    <row r="2936" spans="2:24" ht="29" x14ac:dyDescent="0.35">
      <c r="B2936" s="146"/>
      <c r="C2936" s="31" t="s">
        <v>4978</v>
      </c>
      <c r="D2936" s="31"/>
      <c r="E2936" s="44" t="s">
        <v>3284</v>
      </c>
      <c r="F2936" s="43" t="s">
        <v>41</v>
      </c>
      <c r="G2936" s="84" t="s">
        <v>3249</v>
      </c>
      <c r="H2936" s="31">
        <v>2010</v>
      </c>
      <c r="I2936" s="207" t="s">
        <v>3338</v>
      </c>
      <c r="J2936" s="84" t="s">
        <v>3270</v>
      </c>
      <c r="K2936" s="31" t="s">
        <v>41</v>
      </c>
      <c r="L2936" s="31"/>
      <c r="M2936" s="169"/>
      <c r="N2936" s="148"/>
      <c r="O2936" s="106" t="s">
        <v>3284</v>
      </c>
      <c r="P2936" s="43">
        <v>2010</v>
      </c>
      <c r="Q2936" s="207" t="s">
        <v>3338</v>
      </c>
      <c r="R2936" s="84" t="s">
        <v>3270</v>
      </c>
      <c r="S2936" s="31" t="s">
        <v>41</v>
      </c>
      <c r="T2936" s="31"/>
      <c r="U2936" s="169"/>
      <c r="V2936" s="150"/>
      <c r="W2936" s="141" t="str" cm="1">
        <f t="array" ref="W2936">IF(SUM(LEN(B2936:V2936))=0,"",IF(OR(OR(ISBLANK(F2936),SUM(LEN(C2936),LEN(D2936))=0),AND(NOT(E2936="Unknown"),ISBLANK(J2936)),AND(NOT(O2936="Unknown"),ISBLANK(R2936))),"Missing Information", INDEX(Table15[Entire Service Line Classification], MATCH(SUMIFS(Table15[Unique ID],Table15[System-Owned Portion],E2936,Table15[If Material Anything Other than "Lead" in Column E,Was Material Ever Previously Lead?],G2936,Table15[Customer-Owned Portion],O2936),Table15[Unique ID],0),0)))</f>
        <v>Non-lead</v>
      </c>
      <c r="X2936"/>
    </row>
    <row r="2937" spans="2:24" ht="29" x14ac:dyDescent="0.35">
      <c r="B2937" s="146"/>
      <c r="C2937" s="31" t="s">
        <v>4979</v>
      </c>
      <c r="D2937" s="31"/>
      <c r="E2937" s="44" t="s">
        <v>3284</v>
      </c>
      <c r="F2937" s="43" t="s">
        <v>41</v>
      </c>
      <c r="G2937" s="84" t="s">
        <v>3249</v>
      </c>
      <c r="H2937" s="31">
        <v>2010</v>
      </c>
      <c r="I2937" s="207" t="s">
        <v>3338</v>
      </c>
      <c r="J2937" s="84" t="s">
        <v>3270</v>
      </c>
      <c r="K2937" s="31" t="s">
        <v>41</v>
      </c>
      <c r="L2937" s="31"/>
      <c r="M2937" s="169"/>
      <c r="N2937" s="148"/>
      <c r="O2937" s="106" t="s">
        <v>3284</v>
      </c>
      <c r="P2937" s="43">
        <v>2010</v>
      </c>
      <c r="Q2937" s="207" t="s">
        <v>3338</v>
      </c>
      <c r="R2937" s="84" t="s">
        <v>3270</v>
      </c>
      <c r="S2937" s="31" t="s">
        <v>41</v>
      </c>
      <c r="T2937" s="31"/>
      <c r="U2937" s="169"/>
      <c r="V2937" s="150"/>
      <c r="W2937" s="141" t="str" cm="1">
        <f t="array" ref="W2937">IF(SUM(LEN(B2937:V2937))=0,"",IF(OR(OR(ISBLANK(F2937),SUM(LEN(C2937),LEN(D2937))=0),AND(NOT(E2937="Unknown"),ISBLANK(J2937)),AND(NOT(O2937="Unknown"),ISBLANK(R2937))),"Missing Information", INDEX(Table15[Entire Service Line Classification], MATCH(SUMIFS(Table15[Unique ID],Table15[System-Owned Portion],E2937,Table15[If Material Anything Other than "Lead" in Column E,Was Material Ever Previously Lead?],G2937,Table15[Customer-Owned Portion],O2937),Table15[Unique ID],0),0)))</f>
        <v>Non-lead</v>
      </c>
      <c r="X2937"/>
    </row>
    <row r="2938" spans="2:24" x14ac:dyDescent="0.35">
      <c r="B2938" s="146"/>
      <c r="C2938" s="31" t="s">
        <v>1366</v>
      </c>
      <c r="D2938" s="31"/>
      <c r="E2938" s="44" t="s">
        <v>3203</v>
      </c>
      <c r="F2938" s="43" t="s">
        <v>3283</v>
      </c>
      <c r="G2938" s="84" t="s">
        <v>3249</v>
      </c>
      <c r="H2938" s="31">
        <v>1941</v>
      </c>
      <c r="I2938" s="207" t="s">
        <v>3337</v>
      </c>
      <c r="J2938" s="84"/>
      <c r="K2938" s="31" t="s">
        <v>41</v>
      </c>
      <c r="L2938" s="31"/>
      <c r="M2938" s="169"/>
      <c r="N2938" s="148"/>
      <c r="O2938" s="106" t="s">
        <v>3203</v>
      </c>
      <c r="P2938" s="43">
        <v>1941</v>
      </c>
      <c r="Q2938" s="207" t="s">
        <v>3337</v>
      </c>
      <c r="R2938" s="84" t="s">
        <v>3203</v>
      </c>
      <c r="S2938" s="31" t="s">
        <v>41</v>
      </c>
      <c r="T2938" s="31"/>
      <c r="U2938" s="169"/>
      <c r="V2938" s="150"/>
      <c r="W2938" s="141" t="str" cm="1">
        <f t="array" ref="W2938">IF(SUM(LEN(B2938:V2938))=0,"",IF(OR(OR(ISBLANK(F2938),SUM(LEN(C2938),LEN(D2938))=0),AND(NOT(E2938="Unknown"),ISBLANK(J2938)),AND(NOT(O2938="Unknown"),ISBLANK(R2938))),"Missing Information", INDEX(Table15[Entire Service Line Classification], MATCH(SUMIFS(Table15[Unique ID],Table15[System-Owned Portion],E2938,Table15[If Material Anything Other than "Lead" in Column E,Was Material Ever Previously Lead?],G2938,Table15[Customer-Owned Portion],O2938),Table15[Unique ID],0),0)))</f>
        <v>Lead Status Unknown</v>
      </c>
      <c r="X2938"/>
    </row>
    <row r="2939" spans="2:24" ht="29" x14ac:dyDescent="0.35">
      <c r="B2939" s="146"/>
      <c r="C2939" s="31" t="s">
        <v>4980</v>
      </c>
      <c r="D2939" s="31"/>
      <c r="E2939" s="44" t="s">
        <v>3284</v>
      </c>
      <c r="F2939" s="43" t="s">
        <v>41</v>
      </c>
      <c r="G2939" s="84" t="s">
        <v>3249</v>
      </c>
      <c r="H2939" s="31">
        <v>2010</v>
      </c>
      <c r="I2939" s="207" t="s">
        <v>3338</v>
      </c>
      <c r="J2939" s="84" t="s">
        <v>3270</v>
      </c>
      <c r="K2939" s="31" t="s">
        <v>41</v>
      </c>
      <c r="L2939" s="31"/>
      <c r="M2939" s="169"/>
      <c r="N2939" s="148"/>
      <c r="O2939" s="106" t="s">
        <v>3284</v>
      </c>
      <c r="P2939" s="43">
        <v>2010</v>
      </c>
      <c r="Q2939" s="207" t="s">
        <v>3338</v>
      </c>
      <c r="R2939" s="84" t="s">
        <v>3270</v>
      </c>
      <c r="S2939" s="31" t="s">
        <v>41</v>
      </c>
      <c r="T2939" s="31"/>
      <c r="U2939" s="169"/>
      <c r="V2939" s="150"/>
      <c r="W2939" s="141" t="str" cm="1">
        <f t="array" ref="W2939">IF(SUM(LEN(B2939:V2939))=0,"",IF(OR(OR(ISBLANK(F2939),SUM(LEN(C2939),LEN(D2939))=0),AND(NOT(E2939="Unknown"),ISBLANK(J2939)),AND(NOT(O2939="Unknown"),ISBLANK(R2939))),"Missing Information", INDEX(Table15[Entire Service Line Classification], MATCH(SUMIFS(Table15[Unique ID],Table15[System-Owned Portion],E2939,Table15[If Material Anything Other than "Lead" in Column E,Was Material Ever Previously Lead?],G2939,Table15[Customer-Owned Portion],O2939),Table15[Unique ID],0),0)))</f>
        <v>Non-lead</v>
      </c>
      <c r="X2939"/>
    </row>
    <row r="2940" spans="2:24" ht="29" x14ac:dyDescent="0.35">
      <c r="B2940" s="146"/>
      <c r="C2940" s="31" t="s">
        <v>4981</v>
      </c>
      <c r="D2940" s="31"/>
      <c r="E2940" s="44" t="s">
        <v>3284</v>
      </c>
      <c r="F2940" s="43" t="s">
        <v>41</v>
      </c>
      <c r="G2940" s="84" t="s">
        <v>3249</v>
      </c>
      <c r="H2940" s="31">
        <v>2010</v>
      </c>
      <c r="I2940" s="207" t="s">
        <v>3338</v>
      </c>
      <c r="J2940" s="84" t="s">
        <v>3270</v>
      </c>
      <c r="K2940" s="31" t="s">
        <v>41</v>
      </c>
      <c r="L2940" s="31"/>
      <c r="M2940" s="169"/>
      <c r="N2940" s="148"/>
      <c r="O2940" s="106" t="s">
        <v>3284</v>
      </c>
      <c r="P2940" s="43">
        <v>2010</v>
      </c>
      <c r="Q2940" s="207" t="s">
        <v>3338</v>
      </c>
      <c r="R2940" s="84" t="s">
        <v>3270</v>
      </c>
      <c r="S2940" s="31" t="s">
        <v>41</v>
      </c>
      <c r="T2940" s="31"/>
      <c r="U2940" s="169"/>
      <c r="V2940" s="150"/>
      <c r="W2940" s="141" t="str" cm="1">
        <f t="array" ref="W2940">IF(SUM(LEN(B2940:V2940))=0,"",IF(OR(OR(ISBLANK(F2940),SUM(LEN(C2940),LEN(D2940))=0),AND(NOT(E2940="Unknown"),ISBLANK(J2940)),AND(NOT(O2940="Unknown"),ISBLANK(R2940))),"Missing Information", INDEX(Table15[Entire Service Line Classification], MATCH(SUMIFS(Table15[Unique ID],Table15[System-Owned Portion],E2940,Table15[If Material Anything Other than "Lead" in Column E,Was Material Ever Previously Lead?],G2940,Table15[Customer-Owned Portion],O2940),Table15[Unique ID],0),0)))</f>
        <v>Non-lead</v>
      </c>
      <c r="X2940"/>
    </row>
    <row r="2941" spans="2:24" ht="29" x14ac:dyDescent="0.35">
      <c r="B2941" s="146"/>
      <c r="C2941" s="31" t="s">
        <v>4982</v>
      </c>
      <c r="D2941" s="31"/>
      <c r="E2941" s="44" t="s">
        <v>3284</v>
      </c>
      <c r="F2941" s="43" t="s">
        <v>41</v>
      </c>
      <c r="G2941" s="84" t="s">
        <v>3249</v>
      </c>
      <c r="H2941" s="31">
        <v>2010</v>
      </c>
      <c r="I2941" s="207" t="s">
        <v>3338</v>
      </c>
      <c r="J2941" s="84" t="s">
        <v>3270</v>
      </c>
      <c r="K2941" s="31" t="s">
        <v>41</v>
      </c>
      <c r="L2941" s="31"/>
      <c r="M2941" s="169"/>
      <c r="N2941" s="148"/>
      <c r="O2941" s="106" t="s">
        <v>3284</v>
      </c>
      <c r="P2941" s="43">
        <v>2010</v>
      </c>
      <c r="Q2941" s="207" t="s">
        <v>3338</v>
      </c>
      <c r="R2941" s="84" t="s">
        <v>3270</v>
      </c>
      <c r="S2941" s="31" t="s">
        <v>41</v>
      </c>
      <c r="T2941" s="31"/>
      <c r="U2941" s="169"/>
      <c r="V2941" s="150"/>
      <c r="W2941" s="141" t="str" cm="1">
        <f t="array" ref="W2941">IF(SUM(LEN(B2941:V2941))=0,"",IF(OR(OR(ISBLANK(F2941),SUM(LEN(C2941),LEN(D2941))=0),AND(NOT(E2941="Unknown"),ISBLANK(J2941)),AND(NOT(O2941="Unknown"),ISBLANK(R2941))),"Missing Information", INDEX(Table15[Entire Service Line Classification], MATCH(SUMIFS(Table15[Unique ID],Table15[System-Owned Portion],E2941,Table15[If Material Anything Other than "Lead" in Column E,Was Material Ever Previously Lead?],G2941,Table15[Customer-Owned Portion],O2941),Table15[Unique ID],0),0)))</f>
        <v>Non-lead</v>
      </c>
      <c r="X2941"/>
    </row>
    <row r="2942" spans="2:24" ht="29" x14ac:dyDescent="0.35">
      <c r="B2942" s="146"/>
      <c r="C2942" s="31" t="s">
        <v>4983</v>
      </c>
      <c r="D2942" s="31"/>
      <c r="E2942" s="44" t="s">
        <v>3284</v>
      </c>
      <c r="F2942" s="43" t="s">
        <v>41</v>
      </c>
      <c r="G2942" s="84" t="s">
        <v>3249</v>
      </c>
      <c r="H2942" s="31">
        <v>2010</v>
      </c>
      <c r="I2942" s="207" t="s">
        <v>3338</v>
      </c>
      <c r="J2942" s="84" t="s">
        <v>3270</v>
      </c>
      <c r="K2942" s="31" t="s">
        <v>41</v>
      </c>
      <c r="L2942" s="31"/>
      <c r="M2942" s="169"/>
      <c r="N2942" s="148"/>
      <c r="O2942" s="106" t="s">
        <v>3284</v>
      </c>
      <c r="P2942" s="43">
        <v>2010</v>
      </c>
      <c r="Q2942" s="207" t="s">
        <v>3338</v>
      </c>
      <c r="R2942" s="84" t="s">
        <v>3270</v>
      </c>
      <c r="S2942" s="31" t="s">
        <v>41</v>
      </c>
      <c r="T2942" s="31"/>
      <c r="U2942" s="169"/>
      <c r="V2942" s="150"/>
      <c r="W2942" s="141" t="str" cm="1">
        <f t="array" ref="W2942">IF(SUM(LEN(B2942:V2942))=0,"",IF(OR(OR(ISBLANK(F2942),SUM(LEN(C2942),LEN(D2942))=0),AND(NOT(E2942="Unknown"),ISBLANK(J2942)),AND(NOT(O2942="Unknown"),ISBLANK(R2942))),"Missing Information", INDEX(Table15[Entire Service Line Classification], MATCH(SUMIFS(Table15[Unique ID],Table15[System-Owned Portion],E2942,Table15[If Material Anything Other than "Lead" in Column E,Was Material Ever Previously Lead?],G2942,Table15[Customer-Owned Portion],O2942),Table15[Unique ID],0),0)))</f>
        <v>Non-lead</v>
      </c>
      <c r="X2942"/>
    </row>
    <row r="2943" spans="2:24" ht="29" x14ac:dyDescent="0.35">
      <c r="B2943" s="146"/>
      <c r="C2943" s="31" t="s">
        <v>4984</v>
      </c>
      <c r="D2943" s="31"/>
      <c r="E2943" s="44" t="s">
        <v>3284</v>
      </c>
      <c r="F2943" s="43" t="s">
        <v>41</v>
      </c>
      <c r="G2943" s="84" t="s">
        <v>3249</v>
      </c>
      <c r="H2943" s="31">
        <v>2010</v>
      </c>
      <c r="I2943" s="207" t="s">
        <v>3338</v>
      </c>
      <c r="J2943" s="84" t="s">
        <v>3270</v>
      </c>
      <c r="K2943" s="31" t="s">
        <v>41</v>
      </c>
      <c r="L2943" s="31"/>
      <c r="M2943" s="169"/>
      <c r="N2943" s="148"/>
      <c r="O2943" s="106" t="s">
        <v>3284</v>
      </c>
      <c r="P2943" s="43">
        <v>2010</v>
      </c>
      <c r="Q2943" s="207" t="s">
        <v>3338</v>
      </c>
      <c r="R2943" s="84" t="s">
        <v>3270</v>
      </c>
      <c r="S2943" s="31" t="s">
        <v>41</v>
      </c>
      <c r="T2943" s="31"/>
      <c r="U2943" s="169"/>
      <c r="V2943" s="150"/>
      <c r="W2943" s="141" t="str" cm="1">
        <f t="array" ref="W2943">IF(SUM(LEN(B2943:V2943))=0,"",IF(OR(OR(ISBLANK(F2943),SUM(LEN(C2943),LEN(D2943))=0),AND(NOT(E2943="Unknown"),ISBLANK(J2943)),AND(NOT(O2943="Unknown"),ISBLANK(R2943))),"Missing Information", INDEX(Table15[Entire Service Line Classification], MATCH(SUMIFS(Table15[Unique ID],Table15[System-Owned Portion],E2943,Table15[If Material Anything Other than "Lead" in Column E,Was Material Ever Previously Lead?],G2943,Table15[Customer-Owned Portion],O2943),Table15[Unique ID],0),0)))</f>
        <v>Non-lead</v>
      </c>
      <c r="X2943"/>
    </row>
    <row r="2944" spans="2:24" ht="29" x14ac:dyDescent="0.35">
      <c r="B2944" s="146"/>
      <c r="C2944" s="31" t="s">
        <v>4985</v>
      </c>
      <c r="D2944" s="31"/>
      <c r="E2944" s="44" t="s">
        <v>3284</v>
      </c>
      <c r="F2944" s="43" t="s">
        <v>41</v>
      </c>
      <c r="G2944" s="84" t="s">
        <v>3249</v>
      </c>
      <c r="H2944" s="31">
        <v>2010</v>
      </c>
      <c r="I2944" s="207" t="s">
        <v>3338</v>
      </c>
      <c r="J2944" s="84" t="s">
        <v>3270</v>
      </c>
      <c r="K2944" s="31" t="s">
        <v>41</v>
      </c>
      <c r="L2944" s="31"/>
      <c r="M2944" s="169"/>
      <c r="N2944" s="148"/>
      <c r="O2944" s="106" t="s">
        <v>3284</v>
      </c>
      <c r="P2944" s="43">
        <v>2010</v>
      </c>
      <c r="Q2944" s="207" t="s">
        <v>3338</v>
      </c>
      <c r="R2944" s="84" t="s">
        <v>3270</v>
      </c>
      <c r="S2944" s="31" t="s">
        <v>41</v>
      </c>
      <c r="T2944" s="31"/>
      <c r="U2944" s="169"/>
      <c r="V2944" s="150"/>
      <c r="W2944" s="141" t="str" cm="1">
        <f t="array" ref="W2944">IF(SUM(LEN(B2944:V2944))=0,"",IF(OR(OR(ISBLANK(F2944),SUM(LEN(C2944),LEN(D2944))=0),AND(NOT(E2944="Unknown"),ISBLANK(J2944)),AND(NOT(O2944="Unknown"),ISBLANK(R2944))),"Missing Information", INDEX(Table15[Entire Service Line Classification], MATCH(SUMIFS(Table15[Unique ID],Table15[System-Owned Portion],E2944,Table15[If Material Anything Other than "Lead" in Column E,Was Material Ever Previously Lead?],G2944,Table15[Customer-Owned Portion],O2944),Table15[Unique ID],0),0)))</f>
        <v>Non-lead</v>
      </c>
      <c r="X2944"/>
    </row>
    <row r="2945" spans="2:24" ht="29" x14ac:dyDescent="0.35">
      <c r="B2945" s="146"/>
      <c r="C2945" s="31" t="s">
        <v>4986</v>
      </c>
      <c r="D2945" s="31"/>
      <c r="E2945" s="44" t="s">
        <v>3284</v>
      </c>
      <c r="F2945" s="43" t="s">
        <v>41</v>
      </c>
      <c r="G2945" s="84" t="s">
        <v>3249</v>
      </c>
      <c r="H2945" s="31">
        <v>2010</v>
      </c>
      <c r="I2945" s="207" t="s">
        <v>3338</v>
      </c>
      <c r="J2945" s="84" t="s">
        <v>3270</v>
      </c>
      <c r="K2945" s="31" t="s">
        <v>41</v>
      </c>
      <c r="L2945" s="31"/>
      <c r="M2945" s="169"/>
      <c r="N2945" s="148"/>
      <c r="O2945" s="106" t="s">
        <v>3284</v>
      </c>
      <c r="P2945" s="43">
        <v>2010</v>
      </c>
      <c r="Q2945" s="207" t="s">
        <v>3338</v>
      </c>
      <c r="R2945" s="84" t="s">
        <v>3270</v>
      </c>
      <c r="S2945" s="31" t="s">
        <v>41</v>
      </c>
      <c r="T2945" s="31"/>
      <c r="U2945" s="169"/>
      <c r="V2945" s="150"/>
      <c r="W2945" s="141" t="str" cm="1">
        <f t="array" ref="W2945">IF(SUM(LEN(B2945:V2945))=0,"",IF(OR(OR(ISBLANK(F2945),SUM(LEN(C2945),LEN(D2945))=0),AND(NOT(E2945="Unknown"),ISBLANK(J2945)),AND(NOT(O2945="Unknown"),ISBLANK(R2945))),"Missing Information", INDEX(Table15[Entire Service Line Classification], MATCH(SUMIFS(Table15[Unique ID],Table15[System-Owned Portion],E2945,Table15[If Material Anything Other than "Lead" in Column E,Was Material Ever Previously Lead?],G2945,Table15[Customer-Owned Portion],O2945),Table15[Unique ID],0),0)))</f>
        <v>Non-lead</v>
      </c>
      <c r="X2945"/>
    </row>
    <row r="2946" spans="2:24" ht="29" x14ac:dyDescent="0.35">
      <c r="B2946" s="146"/>
      <c r="C2946" s="31" t="s">
        <v>4987</v>
      </c>
      <c r="D2946" s="31"/>
      <c r="E2946" s="44" t="s">
        <v>3284</v>
      </c>
      <c r="F2946" s="43" t="s">
        <v>41</v>
      </c>
      <c r="G2946" s="84" t="s">
        <v>3249</v>
      </c>
      <c r="H2946" s="31">
        <v>2010</v>
      </c>
      <c r="I2946" s="207" t="s">
        <v>3338</v>
      </c>
      <c r="J2946" s="84" t="s">
        <v>3270</v>
      </c>
      <c r="K2946" s="31" t="s">
        <v>41</v>
      </c>
      <c r="L2946" s="31"/>
      <c r="M2946" s="169"/>
      <c r="N2946" s="148"/>
      <c r="O2946" s="106" t="s">
        <v>3284</v>
      </c>
      <c r="P2946" s="43">
        <v>2010</v>
      </c>
      <c r="Q2946" s="207" t="s">
        <v>3338</v>
      </c>
      <c r="R2946" s="84" t="s">
        <v>3270</v>
      </c>
      <c r="S2946" s="31" t="s">
        <v>41</v>
      </c>
      <c r="T2946" s="31"/>
      <c r="U2946" s="169"/>
      <c r="V2946" s="150"/>
      <c r="W2946" s="141" t="str" cm="1">
        <f t="array" ref="W2946">IF(SUM(LEN(B2946:V2946))=0,"",IF(OR(OR(ISBLANK(F2946),SUM(LEN(C2946),LEN(D2946))=0),AND(NOT(E2946="Unknown"),ISBLANK(J2946)),AND(NOT(O2946="Unknown"),ISBLANK(R2946))),"Missing Information", INDEX(Table15[Entire Service Line Classification], MATCH(SUMIFS(Table15[Unique ID],Table15[System-Owned Portion],E2946,Table15[If Material Anything Other than "Lead" in Column E,Was Material Ever Previously Lead?],G2946,Table15[Customer-Owned Portion],O2946),Table15[Unique ID],0),0)))</f>
        <v>Non-lead</v>
      </c>
      <c r="X2946"/>
    </row>
    <row r="2947" spans="2:24" ht="29" x14ac:dyDescent="0.35">
      <c r="B2947" s="146"/>
      <c r="C2947" s="31" t="s">
        <v>4988</v>
      </c>
      <c r="D2947" s="31"/>
      <c r="E2947" s="44" t="s">
        <v>3284</v>
      </c>
      <c r="F2947" s="43" t="s">
        <v>41</v>
      </c>
      <c r="G2947" s="84" t="s">
        <v>3249</v>
      </c>
      <c r="H2947" s="31">
        <v>2010</v>
      </c>
      <c r="I2947" s="207" t="s">
        <v>3338</v>
      </c>
      <c r="J2947" s="84" t="s">
        <v>3270</v>
      </c>
      <c r="K2947" s="31" t="s">
        <v>41</v>
      </c>
      <c r="L2947" s="31"/>
      <c r="M2947" s="169"/>
      <c r="N2947" s="148"/>
      <c r="O2947" s="106" t="s">
        <v>3284</v>
      </c>
      <c r="P2947" s="43">
        <v>2010</v>
      </c>
      <c r="Q2947" s="207" t="s">
        <v>3338</v>
      </c>
      <c r="R2947" s="84" t="s">
        <v>3270</v>
      </c>
      <c r="S2947" s="31" t="s">
        <v>41</v>
      </c>
      <c r="T2947" s="31"/>
      <c r="U2947" s="169"/>
      <c r="V2947" s="150"/>
      <c r="W2947" s="141" t="str" cm="1">
        <f t="array" ref="W2947">IF(SUM(LEN(B2947:V2947))=0,"",IF(OR(OR(ISBLANK(F2947),SUM(LEN(C2947),LEN(D2947))=0),AND(NOT(E2947="Unknown"),ISBLANK(J2947)),AND(NOT(O2947="Unknown"),ISBLANK(R2947))),"Missing Information", INDEX(Table15[Entire Service Line Classification], MATCH(SUMIFS(Table15[Unique ID],Table15[System-Owned Portion],E2947,Table15[If Material Anything Other than "Lead" in Column E,Was Material Ever Previously Lead?],G2947,Table15[Customer-Owned Portion],O2947),Table15[Unique ID],0),0)))</f>
        <v>Non-lead</v>
      </c>
      <c r="X2947"/>
    </row>
    <row r="2948" spans="2:24" ht="29" x14ac:dyDescent="0.35">
      <c r="B2948" s="146"/>
      <c r="C2948" s="31" t="s">
        <v>4989</v>
      </c>
      <c r="D2948" s="31"/>
      <c r="E2948" s="44" t="s">
        <v>3284</v>
      </c>
      <c r="F2948" s="43" t="s">
        <v>41</v>
      </c>
      <c r="G2948" s="84" t="s">
        <v>3249</v>
      </c>
      <c r="H2948" s="31">
        <v>2010</v>
      </c>
      <c r="I2948" s="207" t="s">
        <v>3338</v>
      </c>
      <c r="J2948" s="84" t="s">
        <v>3270</v>
      </c>
      <c r="K2948" s="31" t="s">
        <v>41</v>
      </c>
      <c r="L2948" s="31"/>
      <c r="M2948" s="169"/>
      <c r="N2948" s="148"/>
      <c r="O2948" s="106" t="s">
        <v>3284</v>
      </c>
      <c r="P2948" s="43">
        <v>2010</v>
      </c>
      <c r="Q2948" s="207" t="s">
        <v>3338</v>
      </c>
      <c r="R2948" s="84" t="s">
        <v>3270</v>
      </c>
      <c r="S2948" s="31" t="s">
        <v>41</v>
      </c>
      <c r="T2948" s="31"/>
      <c r="U2948" s="169"/>
      <c r="V2948" s="150"/>
      <c r="W2948" s="141" t="str" cm="1">
        <f t="array" ref="W2948">IF(SUM(LEN(B2948:V2948))=0,"",IF(OR(OR(ISBLANK(F2948),SUM(LEN(C2948),LEN(D2948))=0),AND(NOT(E2948="Unknown"),ISBLANK(J2948)),AND(NOT(O2948="Unknown"),ISBLANK(R2948))),"Missing Information", INDEX(Table15[Entire Service Line Classification], MATCH(SUMIFS(Table15[Unique ID],Table15[System-Owned Portion],E2948,Table15[If Material Anything Other than "Lead" in Column E,Was Material Ever Previously Lead?],G2948,Table15[Customer-Owned Portion],O2948),Table15[Unique ID],0),0)))</f>
        <v>Non-lead</v>
      </c>
      <c r="X2948"/>
    </row>
    <row r="2949" spans="2:24" x14ac:dyDescent="0.35">
      <c r="B2949" s="146"/>
      <c r="C2949" s="31" t="s">
        <v>4990</v>
      </c>
      <c r="D2949" s="31"/>
      <c r="E2949" s="44" t="s">
        <v>3284</v>
      </c>
      <c r="F2949" s="43" t="s">
        <v>41</v>
      </c>
      <c r="G2949" s="84" t="s">
        <v>41</v>
      </c>
      <c r="H2949" s="31">
        <v>1939</v>
      </c>
      <c r="I2949" s="207" t="s">
        <v>3339</v>
      </c>
      <c r="J2949" s="84" t="s">
        <v>3275</v>
      </c>
      <c r="K2949" s="31" t="s">
        <v>41</v>
      </c>
      <c r="L2949" s="31"/>
      <c r="M2949" s="169"/>
      <c r="N2949" s="148"/>
      <c r="O2949" s="106" t="s">
        <v>3284</v>
      </c>
      <c r="P2949" s="43">
        <v>1939</v>
      </c>
      <c r="Q2949" s="207" t="s">
        <v>3339</v>
      </c>
      <c r="R2949" s="84" t="s">
        <v>3275</v>
      </c>
      <c r="S2949" s="31" t="s">
        <v>41</v>
      </c>
      <c r="T2949" s="31"/>
      <c r="U2949" s="169"/>
      <c r="V2949" s="150"/>
      <c r="W2949" s="141" t="str" cm="1">
        <f t="array" ref="W2949">IF(SUM(LEN(B2949:V2949))=0,"",IF(OR(OR(ISBLANK(F2949),SUM(LEN(C2949),LEN(D2949))=0),AND(NOT(E2949="Unknown"),ISBLANK(J2949)),AND(NOT(O2949="Unknown"),ISBLANK(R2949))),"Missing Information", INDEX(Table15[Entire Service Line Classification], MATCH(SUMIFS(Table15[Unique ID],Table15[System-Owned Portion],E2949,Table15[If Material Anything Other than "Lead" in Column E,Was Material Ever Previously Lead?],G2949,Table15[Customer-Owned Portion],O2949),Table15[Unique ID],0),0)))</f>
        <v>Non-lead</v>
      </c>
      <c r="X2949"/>
    </row>
    <row r="2950" spans="2:24" ht="29" x14ac:dyDescent="0.35">
      <c r="B2950" s="146"/>
      <c r="C2950" s="31" t="s">
        <v>4991</v>
      </c>
      <c r="D2950" s="31"/>
      <c r="E2950" s="44" t="s">
        <v>3284</v>
      </c>
      <c r="F2950" s="43" t="s">
        <v>41</v>
      </c>
      <c r="G2950" s="84" t="s">
        <v>3249</v>
      </c>
      <c r="H2950" s="31">
        <v>2011</v>
      </c>
      <c r="I2950" s="207" t="s">
        <v>3338</v>
      </c>
      <c r="J2950" s="84" t="s">
        <v>3270</v>
      </c>
      <c r="K2950" s="31" t="s">
        <v>41</v>
      </c>
      <c r="L2950" s="31"/>
      <c r="M2950" s="169"/>
      <c r="N2950" s="148"/>
      <c r="O2950" s="106" t="s">
        <v>3284</v>
      </c>
      <c r="P2950" s="43">
        <v>2011</v>
      </c>
      <c r="Q2950" s="207" t="s">
        <v>3338</v>
      </c>
      <c r="R2950" s="84" t="s">
        <v>3270</v>
      </c>
      <c r="S2950" s="31" t="s">
        <v>41</v>
      </c>
      <c r="T2950" s="31"/>
      <c r="U2950" s="169"/>
      <c r="V2950" s="150"/>
      <c r="W2950" s="141" t="str" cm="1">
        <f t="array" ref="W2950">IF(SUM(LEN(B2950:V2950))=0,"",IF(OR(OR(ISBLANK(F2950),SUM(LEN(C2950),LEN(D2950))=0),AND(NOT(E2950="Unknown"),ISBLANK(J2950)),AND(NOT(O2950="Unknown"),ISBLANK(R2950))),"Missing Information", INDEX(Table15[Entire Service Line Classification], MATCH(SUMIFS(Table15[Unique ID],Table15[System-Owned Portion],E2950,Table15[If Material Anything Other than "Lead" in Column E,Was Material Ever Previously Lead?],G2950,Table15[Customer-Owned Portion],O2950),Table15[Unique ID],0),0)))</f>
        <v>Non-lead</v>
      </c>
      <c r="X2950"/>
    </row>
    <row r="2951" spans="2:24" ht="29" x14ac:dyDescent="0.35">
      <c r="B2951" s="146"/>
      <c r="C2951" s="31" t="s">
        <v>4992</v>
      </c>
      <c r="D2951" s="31"/>
      <c r="E2951" s="44" t="s">
        <v>3284</v>
      </c>
      <c r="F2951" s="43" t="s">
        <v>41</v>
      </c>
      <c r="G2951" s="84" t="s">
        <v>3249</v>
      </c>
      <c r="H2951" s="31">
        <v>2010</v>
      </c>
      <c r="I2951" s="207" t="s">
        <v>3338</v>
      </c>
      <c r="J2951" s="84" t="s">
        <v>3270</v>
      </c>
      <c r="K2951" s="31" t="s">
        <v>41</v>
      </c>
      <c r="L2951" s="31"/>
      <c r="M2951" s="169"/>
      <c r="N2951" s="148"/>
      <c r="O2951" s="106" t="s">
        <v>3284</v>
      </c>
      <c r="P2951" s="43">
        <v>2010</v>
      </c>
      <c r="Q2951" s="207" t="s">
        <v>3338</v>
      </c>
      <c r="R2951" s="84" t="s">
        <v>3270</v>
      </c>
      <c r="S2951" s="31" t="s">
        <v>41</v>
      </c>
      <c r="T2951" s="31"/>
      <c r="U2951" s="169"/>
      <c r="V2951" s="150"/>
      <c r="W2951" s="141" t="str" cm="1">
        <f t="array" ref="W2951">IF(SUM(LEN(B2951:V2951))=0,"",IF(OR(OR(ISBLANK(F2951),SUM(LEN(C2951),LEN(D2951))=0),AND(NOT(E2951="Unknown"),ISBLANK(J2951)),AND(NOT(O2951="Unknown"),ISBLANK(R2951))),"Missing Information", INDEX(Table15[Entire Service Line Classification], MATCH(SUMIFS(Table15[Unique ID],Table15[System-Owned Portion],E2951,Table15[If Material Anything Other than "Lead" in Column E,Was Material Ever Previously Lead?],G2951,Table15[Customer-Owned Portion],O2951),Table15[Unique ID],0),0)))</f>
        <v>Non-lead</v>
      </c>
      <c r="X2951"/>
    </row>
    <row r="2952" spans="2:24" ht="29" x14ac:dyDescent="0.35">
      <c r="B2952" s="146"/>
      <c r="C2952" s="31" t="s">
        <v>4993</v>
      </c>
      <c r="D2952" s="31"/>
      <c r="E2952" s="44" t="s">
        <v>3284</v>
      </c>
      <c r="F2952" s="43" t="s">
        <v>41</v>
      </c>
      <c r="G2952" s="84" t="s">
        <v>3249</v>
      </c>
      <c r="H2952" s="31">
        <v>2010</v>
      </c>
      <c r="I2952" s="207" t="s">
        <v>3338</v>
      </c>
      <c r="J2952" s="84" t="s">
        <v>3270</v>
      </c>
      <c r="K2952" s="31" t="s">
        <v>41</v>
      </c>
      <c r="L2952" s="31"/>
      <c r="M2952" s="169"/>
      <c r="N2952" s="148"/>
      <c r="O2952" s="106" t="s">
        <v>3284</v>
      </c>
      <c r="P2952" s="43">
        <v>2010</v>
      </c>
      <c r="Q2952" s="207" t="s">
        <v>3338</v>
      </c>
      <c r="R2952" s="84" t="s">
        <v>3270</v>
      </c>
      <c r="S2952" s="31" t="s">
        <v>41</v>
      </c>
      <c r="T2952" s="31"/>
      <c r="U2952" s="169"/>
      <c r="V2952" s="150"/>
      <c r="W2952" s="141" t="str" cm="1">
        <f t="array" ref="W2952">IF(SUM(LEN(B2952:V2952))=0,"",IF(OR(OR(ISBLANK(F2952),SUM(LEN(C2952),LEN(D2952))=0),AND(NOT(E2952="Unknown"),ISBLANK(J2952)),AND(NOT(O2952="Unknown"),ISBLANK(R2952))),"Missing Information", INDEX(Table15[Entire Service Line Classification], MATCH(SUMIFS(Table15[Unique ID],Table15[System-Owned Portion],E2952,Table15[If Material Anything Other than "Lead" in Column E,Was Material Ever Previously Lead?],G2952,Table15[Customer-Owned Portion],O2952),Table15[Unique ID],0),0)))</f>
        <v>Non-lead</v>
      </c>
      <c r="X2952"/>
    </row>
    <row r="2953" spans="2:24" ht="29" x14ac:dyDescent="0.35">
      <c r="B2953" s="146"/>
      <c r="C2953" s="31" t="s">
        <v>4994</v>
      </c>
      <c r="D2953" s="31"/>
      <c r="E2953" s="44" t="s">
        <v>3284</v>
      </c>
      <c r="F2953" s="43" t="s">
        <v>41</v>
      </c>
      <c r="G2953" s="84" t="s">
        <v>3249</v>
      </c>
      <c r="H2953" s="31">
        <v>2010</v>
      </c>
      <c r="I2953" s="207" t="s">
        <v>3338</v>
      </c>
      <c r="J2953" s="84" t="s">
        <v>3270</v>
      </c>
      <c r="K2953" s="31" t="s">
        <v>41</v>
      </c>
      <c r="L2953" s="31"/>
      <c r="M2953" s="169"/>
      <c r="N2953" s="148"/>
      <c r="O2953" s="106" t="s">
        <v>3284</v>
      </c>
      <c r="P2953" s="43">
        <v>2010</v>
      </c>
      <c r="Q2953" s="207" t="s">
        <v>3338</v>
      </c>
      <c r="R2953" s="84" t="s">
        <v>3270</v>
      </c>
      <c r="S2953" s="31" t="s">
        <v>41</v>
      </c>
      <c r="T2953" s="31"/>
      <c r="U2953" s="169"/>
      <c r="V2953" s="150"/>
      <c r="W2953" s="141" t="str" cm="1">
        <f t="array" ref="W2953">IF(SUM(LEN(B2953:V2953))=0,"",IF(OR(OR(ISBLANK(F2953),SUM(LEN(C2953),LEN(D2953))=0),AND(NOT(E2953="Unknown"),ISBLANK(J2953)),AND(NOT(O2953="Unknown"),ISBLANK(R2953))),"Missing Information", INDEX(Table15[Entire Service Line Classification], MATCH(SUMIFS(Table15[Unique ID],Table15[System-Owned Portion],E2953,Table15[If Material Anything Other than "Lead" in Column E,Was Material Ever Previously Lead?],G2953,Table15[Customer-Owned Portion],O2953),Table15[Unique ID],0),0)))</f>
        <v>Non-lead</v>
      </c>
      <c r="X2953"/>
    </row>
    <row r="2954" spans="2:24" ht="29" x14ac:dyDescent="0.35">
      <c r="B2954" s="146"/>
      <c r="C2954" s="31" t="s">
        <v>1367</v>
      </c>
      <c r="D2954" s="31"/>
      <c r="E2954" s="44" t="s">
        <v>3284</v>
      </c>
      <c r="F2954" s="43" t="s">
        <v>41</v>
      </c>
      <c r="G2954" s="84" t="s">
        <v>3249</v>
      </c>
      <c r="H2954" s="31">
        <v>2010</v>
      </c>
      <c r="I2954" s="207" t="s">
        <v>3338</v>
      </c>
      <c r="J2954" s="84" t="s">
        <v>3270</v>
      </c>
      <c r="K2954" s="31" t="s">
        <v>41</v>
      </c>
      <c r="L2954" s="31"/>
      <c r="M2954" s="169"/>
      <c r="N2954" s="148"/>
      <c r="O2954" s="106" t="s">
        <v>3284</v>
      </c>
      <c r="P2954" s="43">
        <v>2010</v>
      </c>
      <c r="Q2954" s="207" t="s">
        <v>3338</v>
      </c>
      <c r="R2954" s="84" t="s">
        <v>3270</v>
      </c>
      <c r="S2954" s="31" t="s">
        <v>41</v>
      </c>
      <c r="T2954" s="31"/>
      <c r="U2954" s="169"/>
      <c r="V2954" s="150"/>
      <c r="W2954" s="141" t="str" cm="1">
        <f t="array" ref="W2954">IF(SUM(LEN(B2954:V2954))=0,"",IF(OR(OR(ISBLANK(F2954),SUM(LEN(C2954),LEN(D2954))=0),AND(NOT(E2954="Unknown"),ISBLANK(J2954)),AND(NOT(O2954="Unknown"),ISBLANK(R2954))),"Missing Information", INDEX(Table15[Entire Service Line Classification], MATCH(SUMIFS(Table15[Unique ID],Table15[System-Owned Portion],E2954,Table15[If Material Anything Other than "Lead" in Column E,Was Material Ever Previously Lead?],G2954,Table15[Customer-Owned Portion],O2954),Table15[Unique ID],0),0)))</f>
        <v>Non-lead</v>
      </c>
      <c r="X2954"/>
    </row>
    <row r="2955" spans="2:24" ht="29" x14ac:dyDescent="0.35">
      <c r="B2955" s="146"/>
      <c r="C2955" s="31" t="s">
        <v>1368</v>
      </c>
      <c r="D2955" s="31"/>
      <c r="E2955" s="44" t="s">
        <v>3284</v>
      </c>
      <c r="F2955" s="43" t="s">
        <v>41</v>
      </c>
      <c r="G2955" s="84" t="s">
        <v>3249</v>
      </c>
      <c r="H2955" s="31">
        <v>2010</v>
      </c>
      <c r="I2955" s="207" t="s">
        <v>3338</v>
      </c>
      <c r="J2955" s="84" t="s">
        <v>3270</v>
      </c>
      <c r="K2955" s="31" t="s">
        <v>41</v>
      </c>
      <c r="L2955" s="31"/>
      <c r="M2955" s="169"/>
      <c r="N2955" s="148"/>
      <c r="O2955" s="106" t="s">
        <v>3284</v>
      </c>
      <c r="P2955" s="43">
        <v>2010</v>
      </c>
      <c r="Q2955" s="207" t="s">
        <v>3338</v>
      </c>
      <c r="R2955" s="84" t="s">
        <v>3270</v>
      </c>
      <c r="S2955" s="31" t="s">
        <v>41</v>
      </c>
      <c r="T2955" s="31"/>
      <c r="U2955" s="169"/>
      <c r="V2955" s="150"/>
      <c r="W2955" s="141" t="str" cm="1">
        <f t="array" ref="W2955">IF(SUM(LEN(B2955:V2955))=0,"",IF(OR(OR(ISBLANK(F2955),SUM(LEN(C2955),LEN(D2955))=0),AND(NOT(E2955="Unknown"),ISBLANK(J2955)),AND(NOT(O2955="Unknown"),ISBLANK(R2955))),"Missing Information", INDEX(Table15[Entire Service Line Classification], MATCH(SUMIFS(Table15[Unique ID],Table15[System-Owned Portion],E2955,Table15[If Material Anything Other than "Lead" in Column E,Was Material Ever Previously Lead?],G2955,Table15[Customer-Owned Portion],O2955),Table15[Unique ID],0),0)))</f>
        <v>Non-lead</v>
      </c>
      <c r="X2955"/>
    </row>
    <row r="2956" spans="2:24" ht="29" x14ac:dyDescent="0.35">
      <c r="B2956" s="146"/>
      <c r="C2956" s="31" t="s">
        <v>1369</v>
      </c>
      <c r="D2956" s="31"/>
      <c r="E2956" s="44" t="s">
        <v>3284</v>
      </c>
      <c r="F2956" s="43" t="s">
        <v>41</v>
      </c>
      <c r="G2956" s="84" t="s">
        <v>3249</v>
      </c>
      <c r="H2956" s="31">
        <v>2010</v>
      </c>
      <c r="I2956" s="207" t="s">
        <v>3338</v>
      </c>
      <c r="J2956" s="84" t="s">
        <v>3270</v>
      </c>
      <c r="K2956" s="31" t="s">
        <v>41</v>
      </c>
      <c r="L2956" s="31"/>
      <c r="M2956" s="169"/>
      <c r="N2956" s="148"/>
      <c r="O2956" s="106" t="s">
        <v>3284</v>
      </c>
      <c r="P2956" s="43">
        <v>2010</v>
      </c>
      <c r="Q2956" s="207" t="s">
        <v>3338</v>
      </c>
      <c r="R2956" s="84" t="s">
        <v>3270</v>
      </c>
      <c r="S2956" s="31" t="s">
        <v>41</v>
      </c>
      <c r="T2956" s="31"/>
      <c r="U2956" s="169"/>
      <c r="V2956" s="150"/>
      <c r="W2956" s="141" t="str" cm="1">
        <f t="array" ref="W2956">IF(SUM(LEN(B2956:V2956))=0,"",IF(OR(OR(ISBLANK(F2956),SUM(LEN(C2956),LEN(D2956))=0),AND(NOT(E2956="Unknown"),ISBLANK(J2956)),AND(NOT(O2956="Unknown"),ISBLANK(R2956))),"Missing Information", INDEX(Table15[Entire Service Line Classification], MATCH(SUMIFS(Table15[Unique ID],Table15[System-Owned Portion],E2956,Table15[If Material Anything Other than "Lead" in Column E,Was Material Ever Previously Lead?],G2956,Table15[Customer-Owned Portion],O2956),Table15[Unique ID],0),0)))</f>
        <v>Non-lead</v>
      </c>
      <c r="X2956"/>
    </row>
    <row r="2957" spans="2:24" ht="29" x14ac:dyDescent="0.35">
      <c r="B2957" s="146"/>
      <c r="C2957" s="31" t="s">
        <v>1370</v>
      </c>
      <c r="D2957" s="31"/>
      <c r="E2957" s="44" t="s">
        <v>3284</v>
      </c>
      <c r="F2957" s="43" t="s">
        <v>41</v>
      </c>
      <c r="G2957" s="84" t="s">
        <v>3249</v>
      </c>
      <c r="H2957" s="31">
        <v>2010</v>
      </c>
      <c r="I2957" s="207" t="s">
        <v>3338</v>
      </c>
      <c r="J2957" s="84" t="s">
        <v>3270</v>
      </c>
      <c r="K2957" s="31" t="s">
        <v>41</v>
      </c>
      <c r="L2957" s="31"/>
      <c r="M2957" s="169"/>
      <c r="N2957" s="148"/>
      <c r="O2957" s="106" t="s">
        <v>3284</v>
      </c>
      <c r="P2957" s="43">
        <v>2010</v>
      </c>
      <c r="Q2957" s="207" t="s">
        <v>3338</v>
      </c>
      <c r="R2957" s="84" t="s">
        <v>3270</v>
      </c>
      <c r="S2957" s="31" t="s">
        <v>41</v>
      </c>
      <c r="T2957" s="31"/>
      <c r="U2957" s="169"/>
      <c r="V2957" s="150"/>
      <c r="W2957" s="141" t="str" cm="1">
        <f t="array" ref="W2957">IF(SUM(LEN(B2957:V2957))=0,"",IF(OR(OR(ISBLANK(F2957),SUM(LEN(C2957),LEN(D2957))=0),AND(NOT(E2957="Unknown"),ISBLANK(J2957)),AND(NOT(O2957="Unknown"),ISBLANK(R2957))),"Missing Information", INDEX(Table15[Entire Service Line Classification], MATCH(SUMIFS(Table15[Unique ID],Table15[System-Owned Portion],E2957,Table15[If Material Anything Other than "Lead" in Column E,Was Material Ever Previously Lead?],G2957,Table15[Customer-Owned Portion],O2957),Table15[Unique ID],0),0)))</f>
        <v>Non-lead</v>
      </c>
      <c r="X2957"/>
    </row>
    <row r="2958" spans="2:24" ht="29" x14ac:dyDescent="0.35">
      <c r="B2958" s="146"/>
      <c r="C2958" s="31" t="s">
        <v>1371</v>
      </c>
      <c r="D2958" s="31"/>
      <c r="E2958" s="44" t="s">
        <v>3284</v>
      </c>
      <c r="F2958" s="43" t="s">
        <v>41</v>
      </c>
      <c r="G2958" s="84" t="s">
        <v>3249</v>
      </c>
      <c r="H2958" s="31">
        <v>2010</v>
      </c>
      <c r="I2958" s="207" t="s">
        <v>3338</v>
      </c>
      <c r="J2958" s="84" t="s">
        <v>3270</v>
      </c>
      <c r="K2958" s="31" t="s">
        <v>41</v>
      </c>
      <c r="L2958" s="31"/>
      <c r="M2958" s="169"/>
      <c r="N2958" s="148"/>
      <c r="O2958" s="106" t="s">
        <v>3284</v>
      </c>
      <c r="P2958" s="43">
        <v>2010</v>
      </c>
      <c r="Q2958" s="207" t="s">
        <v>3338</v>
      </c>
      <c r="R2958" s="84" t="s">
        <v>3270</v>
      </c>
      <c r="S2958" s="31" t="s">
        <v>41</v>
      </c>
      <c r="T2958" s="31"/>
      <c r="U2958" s="169"/>
      <c r="V2958" s="150"/>
      <c r="W2958" s="141" t="str" cm="1">
        <f t="array" ref="W2958">IF(SUM(LEN(B2958:V2958))=0,"",IF(OR(OR(ISBLANK(F2958),SUM(LEN(C2958),LEN(D2958))=0),AND(NOT(E2958="Unknown"),ISBLANK(J2958)),AND(NOT(O2958="Unknown"),ISBLANK(R2958))),"Missing Information", INDEX(Table15[Entire Service Line Classification], MATCH(SUMIFS(Table15[Unique ID],Table15[System-Owned Portion],E2958,Table15[If Material Anything Other than "Lead" in Column E,Was Material Ever Previously Lead?],G2958,Table15[Customer-Owned Portion],O2958),Table15[Unique ID],0),0)))</f>
        <v>Non-lead</v>
      </c>
      <c r="X2958"/>
    </row>
    <row r="2959" spans="2:24" ht="29" x14ac:dyDescent="0.35">
      <c r="B2959" s="146"/>
      <c r="C2959" s="31" t="s">
        <v>1372</v>
      </c>
      <c r="D2959" s="31"/>
      <c r="E2959" s="44" t="s">
        <v>3284</v>
      </c>
      <c r="F2959" s="43" t="s">
        <v>41</v>
      </c>
      <c r="G2959" s="84" t="s">
        <v>3249</v>
      </c>
      <c r="H2959" s="31">
        <v>2010</v>
      </c>
      <c r="I2959" s="207" t="s">
        <v>3338</v>
      </c>
      <c r="J2959" s="84" t="s">
        <v>3270</v>
      </c>
      <c r="K2959" s="31" t="s">
        <v>41</v>
      </c>
      <c r="L2959" s="31"/>
      <c r="M2959" s="169"/>
      <c r="N2959" s="148"/>
      <c r="O2959" s="106" t="s">
        <v>3284</v>
      </c>
      <c r="P2959" s="43">
        <v>2010</v>
      </c>
      <c r="Q2959" s="207" t="s">
        <v>3338</v>
      </c>
      <c r="R2959" s="84" t="s">
        <v>3270</v>
      </c>
      <c r="S2959" s="31" t="s">
        <v>41</v>
      </c>
      <c r="T2959" s="31"/>
      <c r="U2959" s="169"/>
      <c r="V2959" s="150"/>
      <c r="W2959" s="141" t="str" cm="1">
        <f t="array" ref="W2959">IF(SUM(LEN(B2959:V2959))=0,"",IF(OR(OR(ISBLANK(F2959),SUM(LEN(C2959),LEN(D2959))=0),AND(NOT(E2959="Unknown"),ISBLANK(J2959)),AND(NOT(O2959="Unknown"),ISBLANK(R2959))),"Missing Information", INDEX(Table15[Entire Service Line Classification], MATCH(SUMIFS(Table15[Unique ID],Table15[System-Owned Portion],E2959,Table15[If Material Anything Other than "Lead" in Column E,Was Material Ever Previously Lead?],G2959,Table15[Customer-Owned Portion],O2959),Table15[Unique ID],0),0)))</f>
        <v>Non-lead</v>
      </c>
      <c r="X2959"/>
    </row>
    <row r="2960" spans="2:24" x14ac:dyDescent="0.35">
      <c r="B2960" s="146"/>
      <c r="C2960" s="31" t="s">
        <v>4995</v>
      </c>
      <c r="D2960" s="31"/>
      <c r="E2960" s="44" t="s">
        <v>3203</v>
      </c>
      <c r="F2960" s="43" t="s">
        <v>3283</v>
      </c>
      <c r="G2960" s="84" t="s">
        <v>3249</v>
      </c>
      <c r="H2960" s="31">
        <v>1971</v>
      </c>
      <c r="I2960" s="207" t="s">
        <v>3337</v>
      </c>
      <c r="J2960" s="84"/>
      <c r="K2960" s="31" t="s">
        <v>41</v>
      </c>
      <c r="L2960" s="31"/>
      <c r="M2960" s="169"/>
      <c r="N2960" s="148"/>
      <c r="O2960" s="106" t="s">
        <v>3203</v>
      </c>
      <c r="P2960" s="43">
        <v>1971</v>
      </c>
      <c r="Q2960" s="207" t="s">
        <v>3337</v>
      </c>
      <c r="R2960" s="84" t="s">
        <v>3203</v>
      </c>
      <c r="S2960" s="31" t="s">
        <v>41</v>
      </c>
      <c r="T2960" s="31"/>
      <c r="U2960" s="169"/>
      <c r="V2960" s="150"/>
      <c r="W2960" s="141" t="str" cm="1">
        <f t="array" ref="W2960">IF(SUM(LEN(B2960:V2960))=0,"",IF(OR(OR(ISBLANK(F2960),SUM(LEN(C2960),LEN(D2960))=0),AND(NOT(E2960="Unknown"),ISBLANK(J2960)),AND(NOT(O2960="Unknown"),ISBLANK(R2960))),"Missing Information", INDEX(Table15[Entire Service Line Classification], MATCH(SUMIFS(Table15[Unique ID],Table15[System-Owned Portion],E2960,Table15[If Material Anything Other than "Lead" in Column E,Was Material Ever Previously Lead?],G2960,Table15[Customer-Owned Portion],O2960),Table15[Unique ID],0),0)))</f>
        <v>Lead Status Unknown</v>
      </c>
      <c r="X2960"/>
    </row>
    <row r="2961" spans="2:24" ht="29" x14ac:dyDescent="0.35">
      <c r="B2961" s="146"/>
      <c r="C2961" s="31" t="s">
        <v>1373</v>
      </c>
      <c r="D2961" s="31"/>
      <c r="E2961" s="44" t="s">
        <v>3284</v>
      </c>
      <c r="F2961" s="43" t="s">
        <v>41</v>
      </c>
      <c r="G2961" s="84" t="s">
        <v>3249</v>
      </c>
      <c r="H2961" s="31">
        <v>2010</v>
      </c>
      <c r="I2961" s="207" t="s">
        <v>3338</v>
      </c>
      <c r="J2961" s="84" t="s">
        <v>3270</v>
      </c>
      <c r="K2961" s="31" t="s">
        <v>41</v>
      </c>
      <c r="L2961" s="31"/>
      <c r="M2961" s="169"/>
      <c r="N2961" s="148"/>
      <c r="O2961" s="106" t="s">
        <v>3284</v>
      </c>
      <c r="P2961" s="43">
        <v>2010</v>
      </c>
      <c r="Q2961" s="207" t="s">
        <v>3338</v>
      </c>
      <c r="R2961" s="84" t="s">
        <v>3270</v>
      </c>
      <c r="S2961" s="31" t="s">
        <v>41</v>
      </c>
      <c r="T2961" s="31"/>
      <c r="U2961" s="169"/>
      <c r="V2961" s="150"/>
      <c r="W2961" s="141" t="str" cm="1">
        <f t="array" ref="W2961">IF(SUM(LEN(B2961:V2961))=0,"",IF(OR(OR(ISBLANK(F2961),SUM(LEN(C2961),LEN(D2961))=0),AND(NOT(E2961="Unknown"),ISBLANK(J2961)),AND(NOT(O2961="Unknown"),ISBLANK(R2961))),"Missing Information", INDEX(Table15[Entire Service Line Classification], MATCH(SUMIFS(Table15[Unique ID],Table15[System-Owned Portion],E2961,Table15[If Material Anything Other than "Lead" in Column E,Was Material Ever Previously Lead?],G2961,Table15[Customer-Owned Portion],O2961),Table15[Unique ID],0),0)))</f>
        <v>Non-lead</v>
      </c>
      <c r="X2961"/>
    </row>
    <row r="2962" spans="2:24" ht="29" x14ac:dyDescent="0.35">
      <c r="B2962" s="146"/>
      <c r="C2962" s="31" t="s">
        <v>1374</v>
      </c>
      <c r="D2962" s="31"/>
      <c r="E2962" s="44" t="s">
        <v>3284</v>
      </c>
      <c r="F2962" s="43" t="s">
        <v>41</v>
      </c>
      <c r="G2962" s="84" t="s">
        <v>3249</v>
      </c>
      <c r="H2962" s="31">
        <v>2010</v>
      </c>
      <c r="I2962" s="207" t="s">
        <v>3338</v>
      </c>
      <c r="J2962" s="84" t="s">
        <v>3270</v>
      </c>
      <c r="K2962" s="31" t="s">
        <v>41</v>
      </c>
      <c r="L2962" s="31"/>
      <c r="M2962" s="169"/>
      <c r="N2962" s="148"/>
      <c r="O2962" s="106" t="s">
        <v>3284</v>
      </c>
      <c r="P2962" s="43">
        <v>2010</v>
      </c>
      <c r="Q2962" s="207" t="s">
        <v>3338</v>
      </c>
      <c r="R2962" s="84" t="s">
        <v>3270</v>
      </c>
      <c r="S2962" s="31" t="s">
        <v>41</v>
      </c>
      <c r="T2962" s="31"/>
      <c r="U2962" s="169"/>
      <c r="V2962" s="150"/>
      <c r="W2962" s="141" t="str" cm="1">
        <f t="array" ref="W2962">IF(SUM(LEN(B2962:V2962))=0,"",IF(OR(OR(ISBLANK(F2962),SUM(LEN(C2962),LEN(D2962))=0),AND(NOT(E2962="Unknown"),ISBLANK(J2962)),AND(NOT(O2962="Unknown"),ISBLANK(R2962))),"Missing Information", INDEX(Table15[Entire Service Line Classification], MATCH(SUMIFS(Table15[Unique ID],Table15[System-Owned Portion],E2962,Table15[If Material Anything Other than "Lead" in Column E,Was Material Ever Previously Lead?],G2962,Table15[Customer-Owned Portion],O2962),Table15[Unique ID],0),0)))</f>
        <v>Non-lead</v>
      </c>
      <c r="X2962"/>
    </row>
    <row r="2963" spans="2:24" ht="29" x14ac:dyDescent="0.35">
      <c r="B2963" s="146"/>
      <c r="C2963" s="31" t="s">
        <v>1375</v>
      </c>
      <c r="D2963" s="31"/>
      <c r="E2963" s="44" t="s">
        <v>3284</v>
      </c>
      <c r="F2963" s="43" t="s">
        <v>41</v>
      </c>
      <c r="G2963" s="84" t="s">
        <v>3249</v>
      </c>
      <c r="H2963" s="31">
        <v>2010</v>
      </c>
      <c r="I2963" s="207" t="s">
        <v>3338</v>
      </c>
      <c r="J2963" s="84" t="s">
        <v>3270</v>
      </c>
      <c r="K2963" s="31" t="s">
        <v>41</v>
      </c>
      <c r="L2963" s="31"/>
      <c r="M2963" s="169"/>
      <c r="N2963" s="148"/>
      <c r="O2963" s="106" t="s">
        <v>3284</v>
      </c>
      <c r="P2963" s="43">
        <v>2010</v>
      </c>
      <c r="Q2963" s="207" t="s">
        <v>3338</v>
      </c>
      <c r="R2963" s="84" t="s">
        <v>3270</v>
      </c>
      <c r="S2963" s="31" t="s">
        <v>41</v>
      </c>
      <c r="T2963" s="31"/>
      <c r="U2963" s="169"/>
      <c r="V2963" s="150"/>
      <c r="W2963" s="141" t="str" cm="1">
        <f t="array" ref="W2963">IF(SUM(LEN(B2963:V2963))=0,"",IF(OR(OR(ISBLANK(F2963),SUM(LEN(C2963),LEN(D2963))=0),AND(NOT(E2963="Unknown"),ISBLANK(J2963)),AND(NOT(O2963="Unknown"),ISBLANK(R2963))),"Missing Information", INDEX(Table15[Entire Service Line Classification], MATCH(SUMIFS(Table15[Unique ID],Table15[System-Owned Portion],E2963,Table15[If Material Anything Other than "Lead" in Column E,Was Material Ever Previously Lead?],G2963,Table15[Customer-Owned Portion],O2963),Table15[Unique ID],0),0)))</f>
        <v>Non-lead</v>
      </c>
      <c r="X2963"/>
    </row>
    <row r="2964" spans="2:24" ht="29" x14ac:dyDescent="0.35">
      <c r="B2964" s="146"/>
      <c r="C2964" s="31" t="s">
        <v>1376</v>
      </c>
      <c r="D2964" s="31"/>
      <c r="E2964" s="44" t="s">
        <v>3284</v>
      </c>
      <c r="F2964" s="43" t="s">
        <v>41</v>
      </c>
      <c r="G2964" s="84" t="s">
        <v>3249</v>
      </c>
      <c r="H2964" s="31">
        <v>2010</v>
      </c>
      <c r="I2964" s="207" t="s">
        <v>3338</v>
      </c>
      <c r="J2964" s="84" t="s">
        <v>3270</v>
      </c>
      <c r="K2964" s="31" t="s">
        <v>41</v>
      </c>
      <c r="L2964" s="31"/>
      <c r="M2964" s="169"/>
      <c r="N2964" s="148"/>
      <c r="O2964" s="106" t="s">
        <v>3284</v>
      </c>
      <c r="P2964" s="43">
        <v>2010</v>
      </c>
      <c r="Q2964" s="207" t="s">
        <v>3338</v>
      </c>
      <c r="R2964" s="84" t="s">
        <v>3270</v>
      </c>
      <c r="S2964" s="31" t="s">
        <v>41</v>
      </c>
      <c r="T2964" s="31"/>
      <c r="U2964" s="169"/>
      <c r="V2964" s="150"/>
      <c r="W2964" s="141" t="str" cm="1">
        <f t="array" ref="W2964">IF(SUM(LEN(B2964:V2964))=0,"",IF(OR(OR(ISBLANK(F2964),SUM(LEN(C2964),LEN(D2964))=0),AND(NOT(E2964="Unknown"),ISBLANK(J2964)),AND(NOT(O2964="Unknown"),ISBLANK(R2964))),"Missing Information", INDEX(Table15[Entire Service Line Classification], MATCH(SUMIFS(Table15[Unique ID],Table15[System-Owned Portion],E2964,Table15[If Material Anything Other than "Lead" in Column E,Was Material Ever Previously Lead?],G2964,Table15[Customer-Owned Portion],O2964),Table15[Unique ID],0),0)))</f>
        <v>Non-lead</v>
      </c>
      <c r="X2964"/>
    </row>
    <row r="2965" spans="2:24" ht="29" x14ac:dyDescent="0.35">
      <c r="B2965" s="146"/>
      <c r="C2965" s="31" t="s">
        <v>4996</v>
      </c>
      <c r="D2965" s="31"/>
      <c r="E2965" s="44" t="s">
        <v>3284</v>
      </c>
      <c r="F2965" s="43" t="s">
        <v>41</v>
      </c>
      <c r="G2965" s="84" t="s">
        <v>3249</v>
      </c>
      <c r="H2965" s="31">
        <v>2010</v>
      </c>
      <c r="I2965" s="207" t="s">
        <v>3338</v>
      </c>
      <c r="J2965" s="84" t="s">
        <v>3270</v>
      </c>
      <c r="K2965" s="31" t="s">
        <v>41</v>
      </c>
      <c r="L2965" s="31"/>
      <c r="M2965" s="169"/>
      <c r="N2965" s="148"/>
      <c r="O2965" s="106" t="s">
        <v>3284</v>
      </c>
      <c r="P2965" s="43">
        <v>2010</v>
      </c>
      <c r="Q2965" s="207" t="s">
        <v>3338</v>
      </c>
      <c r="R2965" s="84" t="s">
        <v>3270</v>
      </c>
      <c r="S2965" s="31" t="s">
        <v>41</v>
      </c>
      <c r="T2965" s="31"/>
      <c r="U2965" s="169"/>
      <c r="V2965" s="150"/>
      <c r="W2965" s="141" t="str" cm="1">
        <f t="array" ref="W2965">IF(SUM(LEN(B2965:V2965))=0,"",IF(OR(OR(ISBLANK(F2965),SUM(LEN(C2965),LEN(D2965))=0),AND(NOT(E2965="Unknown"),ISBLANK(J2965)),AND(NOT(O2965="Unknown"),ISBLANK(R2965))),"Missing Information", INDEX(Table15[Entire Service Line Classification], MATCH(SUMIFS(Table15[Unique ID],Table15[System-Owned Portion],E2965,Table15[If Material Anything Other than "Lead" in Column E,Was Material Ever Previously Lead?],G2965,Table15[Customer-Owned Portion],O2965),Table15[Unique ID],0),0)))</f>
        <v>Non-lead</v>
      </c>
      <c r="X2965"/>
    </row>
    <row r="2966" spans="2:24" ht="29" x14ac:dyDescent="0.35">
      <c r="B2966" s="146"/>
      <c r="C2966" s="31" t="s">
        <v>1377</v>
      </c>
      <c r="D2966" s="31"/>
      <c r="E2966" s="44" t="s">
        <v>3284</v>
      </c>
      <c r="F2966" s="43" t="s">
        <v>41</v>
      </c>
      <c r="G2966" s="84" t="s">
        <v>3249</v>
      </c>
      <c r="H2966" s="31">
        <v>2010</v>
      </c>
      <c r="I2966" s="207" t="s">
        <v>3338</v>
      </c>
      <c r="J2966" s="84" t="s">
        <v>3270</v>
      </c>
      <c r="K2966" s="31" t="s">
        <v>41</v>
      </c>
      <c r="L2966" s="31"/>
      <c r="M2966" s="169"/>
      <c r="N2966" s="148"/>
      <c r="O2966" s="106" t="s">
        <v>3284</v>
      </c>
      <c r="P2966" s="43">
        <v>2010</v>
      </c>
      <c r="Q2966" s="207" t="s">
        <v>3338</v>
      </c>
      <c r="R2966" s="84" t="s">
        <v>3270</v>
      </c>
      <c r="S2966" s="31" t="s">
        <v>41</v>
      </c>
      <c r="T2966" s="31"/>
      <c r="U2966" s="169"/>
      <c r="V2966" s="150"/>
      <c r="W2966" s="141" t="str" cm="1">
        <f t="array" ref="W2966">IF(SUM(LEN(B2966:V2966))=0,"",IF(OR(OR(ISBLANK(F2966),SUM(LEN(C2966),LEN(D2966))=0),AND(NOT(E2966="Unknown"),ISBLANK(J2966)),AND(NOT(O2966="Unknown"),ISBLANK(R2966))),"Missing Information", INDEX(Table15[Entire Service Line Classification], MATCH(SUMIFS(Table15[Unique ID],Table15[System-Owned Portion],E2966,Table15[If Material Anything Other than "Lead" in Column E,Was Material Ever Previously Lead?],G2966,Table15[Customer-Owned Portion],O2966),Table15[Unique ID],0),0)))</f>
        <v>Non-lead</v>
      </c>
      <c r="X2966"/>
    </row>
    <row r="2967" spans="2:24" ht="29" x14ac:dyDescent="0.35">
      <c r="B2967" s="146"/>
      <c r="C2967" s="31" t="s">
        <v>1378</v>
      </c>
      <c r="D2967" s="31"/>
      <c r="E2967" s="44" t="s">
        <v>3284</v>
      </c>
      <c r="F2967" s="43" t="s">
        <v>41</v>
      </c>
      <c r="G2967" s="84" t="s">
        <v>3249</v>
      </c>
      <c r="H2967" s="31">
        <v>2010</v>
      </c>
      <c r="I2967" s="207" t="s">
        <v>3338</v>
      </c>
      <c r="J2967" s="84" t="s">
        <v>3270</v>
      </c>
      <c r="K2967" s="31" t="s">
        <v>41</v>
      </c>
      <c r="L2967" s="31"/>
      <c r="M2967" s="169"/>
      <c r="N2967" s="148"/>
      <c r="O2967" s="106" t="s">
        <v>3284</v>
      </c>
      <c r="P2967" s="43">
        <v>2010</v>
      </c>
      <c r="Q2967" s="207" t="s">
        <v>3338</v>
      </c>
      <c r="R2967" s="84" t="s">
        <v>3270</v>
      </c>
      <c r="S2967" s="31" t="s">
        <v>41</v>
      </c>
      <c r="T2967" s="31"/>
      <c r="U2967" s="169"/>
      <c r="V2967" s="150"/>
      <c r="W2967" s="141" t="str" cm="1">
        <f t="array" ref="W2967">IF(SUM(LEN(B2967:V2967))=0,"",IF(OR(OR(ISBLANK(F2967),SUM(LEN(C2967),LEN(D2967))=0),AND(NOT(E2967="Unknown"),ISBLANK(J2967)),AND(NOT(O2967="Unknown"),ISBLANK(R2967))),"Missing Information", INDEX(Table15[Entire Service Line Classification], MATCH(SUMIFS(Table15[Unique ID],Table15[System-Owned Portion],E2967,Table15[If Material Anything Other than "Lead" in Column E,Was Material Ever Previously Lead?],G2967,Table15[Customer-Owned Portion],O2967),Table15[Unique ID],0),0)))</f>
        <v>Non-lead</v>
      </c>
      <c r="X2967"/>
    </row>
    <row r="2968" spans="2:24" ht="29" x14ac:dyDescent="0.35">
      <c r="B2968" s="146"/>
      <c r="C2968" s="31" t="s">
        <v>1379</v>
      </c>
      <c r="D2968" s="31"/>
      <c r="E2968" s="44" t="s">
        <v>3284</v>
      </c>
      <c r="F2968" s="43" t="s">
        <v>41</v>
      </c>
      <c r="G2968" s="84" t="s">
        <v>3249</v>
      </c>
      <c r="H2968" s="31">
        <v>2010</v>
      </c>
      <c r="I2968" s="207" t="s">
        <v>3338</v>
      </c>
      <c r="J2968" s="84" t="s">
        <v>3270</v>
      </c>
      <c r="K2968" s="31" t="s">
        <v>41</v>
      </c>
      <c r="L2968" s="31"/>
      <c r="M2968" s="169"/>
      <c r="N2968" s="148"/>
      <c r="O2968" s="106" t="s">
        <v>3284</v>
      </c>
      <c r="P2968" s="43">
        <v>2010</v>
      </c>
      <c r="Q2968" s="207" t="s">
        <v>3338</v>
      </c>
      <c r="R2968" s="84" t="s">
        <v>3270</v>
      </c>
      <c r="S2968" s="31" t="s">
        <v>41</v>
      </c>
      <c r="T2968" s="31"/>
      <c r="U2968" s="169"/>
      <c r="V2968" s="150"/>
      <c r="W2968" s="141" t="str" cm="1">
        <f t="array" ref="W2968">IF(SUM(LEN(B2968:V2968))=0,"",IF(OR(OR(ISBLANK(F2968),SUM(LEN(C2968),LEN(D2968))=0),AND(NOT(E2968="Unknown"),ISBLANK(J2968)),AND(NOT(O2968="Unknown"),ISBLANK(R2968))),"Missing Information", INDEX(Table15[Entire Service Line Classification], MATCH(SUMIFS(Table15[Unique ID],Table15[System-Owned Portion],E2968,Table15[If Material Anything Other than "Lead" in Column E,Was Material Ever Previously Lead?],G2968,Table15[Customer-Owned Portion],O2968),Table15[Unique ID],0),0)))</f>
        <v>Non-lead</v>
      </c>
      <c r="X2968"/>
    </row>
    <row r="2969" spans="2:24" ht="29" x14ac:dyDescent="0.35">
      <c r="B2969" s="146"/>
      <c r="C2969" s="31" t="s">
        <v>1380</v>
      </c>
      <c r="D2969" s="31"/>
      <c r="E2969" s="44" t="s">
        <v>3284</v>
      </c>
      <c r="F2969" s="43" t="s">
        <v>41</v>
      </c>
      <c r="G2969" s="84" t="s">
        <v>3249</v>
      </c>
      <c r="H2969" s="31">
        <v>2010</v>
      </c>
      <c r="I2969" s="207" t="s">
        <v>3338</v>
      </c>
      <c r="J2969" s="84" t="s">
        <v>3270</v>
      </c>
      <c r="K2969" s="31" t="s">
        <v>41</v>
      </c>
      <c r="L2969" s="31"/>
      <c r="M2969" s="169"/>
      <c r="N2969" s="148"/>
      <c r="O2969" s="106" t="s">
        <v>3284</v>
      </c>
      <c r="P2969" s="43">
        <v>2010</v>
      </c>
      <c r="Q2969" s="207" t="s">
        <v>3338</v>
      </c>
      <c r="R2969" s="84" t="s">
        <v>3270</v>
      </c>
      <c r="S2969" s="31" t="s">
        <v>41</v>
      </c>
      <c r="T2969" s="31"/>
      <c r="U2969" s="169"/>
      <c r="V2969" s="150"/>
      <c r="W2969" s="141" t="str" cm="1">
        <f t="array" ref="W2969">IF(SUM(LEN(B2969:V2969))=0,"",IF(OR(OR(ISBLANK(F2969),SUM(LEN(C2969),LEN(D2969))=0),AND(NOT(E2969="Unknown"),ISBLANK(J2969)),AND(NOT(O2969="Unknown"),ISBLANK(R2969))),"Missing Information", INDEX(Table15[Entire Service Line Classification], MATCH(SUMIFS(Table15[Unique ID],Table15[System-Owned Portion],E2969,Table15[If Material Anything Other than "Lead" in Column E,Was Material Ever Previously Lead?],G2969,Table15[Customer-Owned Portion],O2969),Table15[Unique ID],0),0)))</f>
        <v>Non-lead</v>
      </c>
      <c r="X2969"/>
    </row>
    <row r="2970" spans="2:24" ht="29" x14ac:dyDescent="0.35">
      <c r="B2970" s="146"/>
      <c r="C2970" s="31" t="s">
        <v>1381</v>
      </c>
      <c r="D2970" s="31"/>
      <c r="E2970" s="44" t="s">
        <v>3284</v>
      </c>
      <c r="F2970" s="43" t="s">
        <v>41</v>
      </c>
      <c r="G2970" s="84" t="s">
        <v>3249</v>
      </c>
      <c r="H2970" s="31">
        <v>2010</v>
      </c>
      <c r="I2970" s="207" t="s">
        <v>3338</v>
      </c>
      <c r="J2970" s="84" t="s">
        <v>3270</v>
      </c>
      <c r="K2970" s="31" t="s">
        <v>41</v>
      </c>
      <c r="L2970" s="31"/>
      <c r="M2970" s="169"/>
      <c r="N2970" s="148"/>
      <c r="O2970" s="106" t="s">
        <v>3284</v>
      </c>
      <c r="P2970" s="43">
        <v>2010</v>
      </c>
      <c r="Q2970" s="207" t="s">
        <v>3338</v>
      </c>
      <c r="R2970" s="84" t="s">
        <v>3270</v>
      </c>
      <c r="S2970" s="31" t="s">
        <v>41</v>
      </c>
      <c r="T2970" s="31"/>
      <c r="U2970" s="169"/>
      <c r="V2970" s="150"/>
      <c r="W2970" s="141" t="str" cm="1">
        <f t="array" ref="W2970">IF(SUM(LEN(B2970:V2970))=0,"",IF(OR(OR(ISBLANK(F2970),SUM(LEN(C2970),LEN(D2970))=0),AND(NOT(E2970="Unknown"),ISBLANK(J2970)),AND(NOT(O2970="Unknown"),ISBLANK(R2970))),"Missing Information", INDEX(Table15[Entire Service Line Classification], MATCH(SUMIFS(Table15[Unique ID],Table15[System-Owned Portion],E2970,Table15[If Material Anything Other than "Lead" in Column E,Was Material Ever Previously Lead?],G2970,Table15[Customer-Owned Portion],O2970),Table15[Unique ID],0),0)))</f>
        <v>Non-lead</v>
      </c>
      <c r="X2970"/>
    </row>
    <row r="2971" spans="2:24" x14ac:dyDescent="0.35">
      <c r="B2971" s="146"/>
      <c r="C2971" s="31" t="s">
        <v>1382</v>
      </c>
      <c r="D2971" s="31"/>
      <c r="E2971" s="44" t="s">
        <v>3203</v>
      </c>
      <c r="F2971" s="43" t="s">
        <v>3283</v>
      </c>
      <c r="G2971" s="84" t="s">
        <v>3249</v>
      </c>
      <c r="H2971" s="31">
        <v>1963</v>
      </c>
      <c r="I2971" s="207" t="s">
        <v>3341</v>
      </c>
      <c r="J2971" s="84"/>
      <c r="K2971" s="31" t="s">
        <v>41</v>
      </c>
      <c r="L2971" s="31"/>
      <c r="M2971" s="169"/>
      <c r="N2971" s="148"/>
      <c r="O2971" s="106" t="s">
        <v>3203</v>
      </c>
      <c r="P2971" s="43">
        <v>1963</v>
      </c>
      <c r="Q2971" s="207" t="s">
        <v>3341</v>
      </c>
      <c r="R2971" s="84" t="s">
        <v>3203</v>
      </c>
      <c r="S2971" s="31" t="s">
        <v>41</v>
      </c>
      <c r="T2971" s="31"/>
      <c r="U2971" s="169"/>
      <c r="V2971" s="150"/>
      <c r="W2971" s="141" t="str" cm="1">
        <f t="array" ref="W2971">IF(SUM(LEN(B2971:V2971))=0,"",IF(OR(OR(ISBLANK(F2971),SUM(LEN(C2971),LEN(D2971))=0),AND(NOT(E2971="Unknown"),ISBLANK(J2971)),AND(NOT(O2971="Unknown"),ISBLANK(R2971))),"Missing Information", INDEX(Table15[Entire Service Line Classification], MATCH(SUMIFS(Table15[Unique ID],Table15[System-Owned Portion],E2971,Table15[If Material Anything Other than "Lead" in Column E,Was Material Ever Previously Lead?],G2971,Table15[Customer-Owned Portion],O2971),Table15[Unique ID],0),0)))</f>
        <v>Lead Status Unknown</v>
      </c>
      <c r="X2971"/>
    </row>
    <row r="2972" spans="2:24" ht="29" x14ac:dyDescent="0.35">
      <c r="B2972" s="146"/>
      <c r="C2972" s="31" t="s">
        <v>1383</v>
      </c>
      <c r="D2972" s="31"/>
      <c r="E2972" s="44" t="s">
        <v>3284</v>
      </c>
      <c r="F2972" s="43" t="s">
        <v>41</v>
      </c>
      <c r="G2972" s="84" t="s">
        <v>3249</v>
      </c>
      <c r="H2972" s="31">
        <v>2010</v>
      </c>
      <c r="I2972" s="207" t="s">
        <v>3338</v>
      </c>
      <c r="J2972" s="84" t="s">
        <v>3270</v>
      </c>
      <c r="K2972" s="31" t="s">
        <v>41</v>
      </c>
      <c r="L2972" s="31"/>
      <c r="M2972" s="169"/>
      <c r="N2972" s="148"/>
      <c r="O2972" s="106" t="s">
        <v>3284</v>
      </c>
      <c r="P2972" s="43">
        <v>2010</v>
      </c>
      <c r="Q2972" s="207" t="s">
        <v>3338</v>
      </c>
      <c r="R2972" s="84" t="s">
        <v>3270</v>
      </c>
      <c r="S2972" s="31" t="s">
        <v>41</v>
      </c>
      <c r="T2972" s="31"/>
      <c r="U2972" s="169"/>
      <c r="V2972" s="150"/>
      <c r="W2972" s="141" t="str" cm="1">
        <f t="array" ref="W2972">IF(SUM(LEN(B2972:V2972))=0,"",IF(OR(OR(ISBLANK(F2972),SUM(LEN(C2972),LEN(D2972))=0),AND(NOT(E2972="Unknown"),ISBLANK(J2972)),AND(NOT(O2972="Unknown"),ISBLANK(R2972))),"Missing Information", INDEX(Table15[Entire Service Line Classification], MATCH(SUMIFS(Table15[Unique ID],Table15[System-Owned Portion],E2972,Table15[If Material Anything Other than "Lead" in Column E,Was Material Ever Previously Lead?],G2972,Table15[Customer-Owned Portion],O2972),Table15[Unique ID],0),0)))</f>
        <v>Non-lead</v>
      </c>
      <c r="X2972"/>
    </row>
    <row r="2973" spans="2:24" ht="29" x14ac:dyDescent="0.35">
      <c r="B2973" s="146"/>
      <c r="C2973" s="31" t="s">
        <v>1384</v>
      </c>
      <c r="D2973" s="31"/>
      <c r="E2973" s="44" t="s">
        <v>3284</v>
      </c>
      <c r="F2973" s="43" t="s">
        <v>41</v>
      </c>
      <c r="G2973" s="84" t="s">
        <v>3249</v>
      </c>
      <c r="H2973" s="31">
        <v>2010</v>
      </c>
      <c r="I2973" s="207" t="s">
        <v>3338</v>
      </c>
      <c r="J2973" s="84" t="s">
        <v>3270</v>
      </c>
      <c r="K2973" s="31" t="s">
        <v>41</v>
      </c>
      <c r="L2973" s="31"/>
      <c r="M2973" s="169"/>
      <c r="N2973" s="148"/>
      <c r="O2973" s="106" t="s">
        <v>3284</v>
      </c>
      <c r="P2973" s="43">
        <v>2010</v>
      </c>
      <c r="Q2973" s="207" t="s">
        <v>3338</v>
      </c>
      <c r="R2973" s="84" t="s">
        <v>3270</v>
      </c>
      <c r="S2973" s="31" t="s">
        <v>41</v>
      </c>
      <c r="T2973" s="31"/>
      <c r="U2973" s="169"/>
      <c r="V2973" s="150"/>
      <c r="W2973" s="141" t="str" cm="1">
        <f t="array" ref="W2973">IF(SUM(LEN(B2973:V2973))=0,"",IF(OR(OR(ISBLANK(F2973),SUM(LEN(C2973),LEN(D2973))=0),AND(NOT(E2973="Unknown"),ISBLANK(J2973)),AND(NOT(O2973="Unknown"),ISBLANK(R2973))),"Missing Information", INDEX(Table15[Entire Service Line Classification], MATCH(SUMIFS(Table15[Unique ID],Table15[System-Owned Portion],E2973,Table15[If Material Anything Other than "Lead" in Column E,Was Material Ever Previously Lead?],G2973,Table15[Customer-Owned Portion],O2973),Table15[Unique ID],0),0)))</f>
        <v>Non-lead</v>
      </c>
      <c r="X2973"/>
    </row>
    <row r="2974" spans="2:24" ht="29" x14ac:dyDescent="0.35">
      <c r="B2974" s="146"/>
      <c r="C2974" s="31" t="s">
        <v>1385</v>
      </c>
      <c r="D2974" s="31"/>
      <c r="E2974" s="44" t="s">
        <v>3284</v>
      </c>
      <c r="F2974" s="43" t="s">
        <v>41</v>
      </c>
      <c r="G2974" s="84" t="s">
        <v>3249</v>
      </c>
      <c r="H2974" s="31">
        <v>2010</v>
      </c>
      <c r="I2974" s="207" t="s">
        <v>3338</v>
      </c>
      <c r="J2974" s="84" t="s">
        <v>3270</v>
      </c>
      <c r="K2974" s="31" t="s">
        <v>41</v>
      </c>
      <c r="L2974" s="31"/>
      <c r="M2974" s="169"/>
      <c r="N2974" s="148"/>
      <c r="O2974" s="106" t="s">
        <v>3284</v>
      </c>
      <c r="P2974" s="43">
        <v>2010</v>
      </c>
      <c r="Q2974" s="207" t="s">
        <v>3338</v>
      </c>
      <c r="R2974" s="84" t="s">
        <v>3270</v>
      </c>
      <c r="S2974" s="31" t="s">
        <v>41</v>
      </c>
      <c r="T2974" s="31"/>
      <c r="U2974" s="169"/>
      <c r="V2974" s="150"/>
      <c r="W2974" s="141" t="str" cm="1">
        <f t="array" ref="W2974">IF(SUM(LEN(B2974:V2974))=0,"",IF(OR(OR(ISBLANK(F2974),SUM(LEN(C2974),LEN(D2974))=0),AND(NOT(E2974="Unknown"),ISBLANK(J2974)),AND(NOT(O2974="Unknown"),ISBLANK(R2974))),"Missing Information", INDEX(Table15[Entire Service Line Classification], MATCH(SUMIFS(Table15[Unique ID],Table15[System-Owned Portion],E2974,Table15[If Material Anything Other than "Lead" in Column E,Was Material Ever Previously Lead?],G2974,Table15[Customer-Owned Portion],O2974),Table15[Unique ID],0),0)))</f>
        <v>Non-lead</v>
      </c>
      <c r="X2974"/>
    </row>
    <row r="2975" spans="2:24" ht="29" x14ac:dyDescent="0.35">
      <c r="B2975" s="146"/>
      <c r="C2975" s="31" t="s">
        <v>1386</v>
      </c>
      <c r="D2975" s="31"/>
      <c r="E2975" s="44" t="s">
        <v>3284</v>
      </c>
      <c r="F2975" s="43" t="s">
        <v>41</v>
      </c>
      <c r="G2975" s="84" t="s">
        <v>3249</v>
      </c>
      <c r="H2975" s="31">
        <v>2010</v>
      </c>
      <c r="I2975" s="207" t="s">
        <v>3338</v>
      </c>
      <c r="J2975" s="84" t="s">
        <v>3270</v>
      </c>
      <c r="K2975" s="31" t="s">
        <v>41</v>
      </c>
      <c r="L2975" s="31"/>
      <c r="M2975" s="169"/>
      <c r="N2975" s="148"/>
      <c r="O2975" s="106" t="s">
        <v>3284</v>
      </c>
      <c r="P2975" s="43">
        <v>2010</v>
      </c>
      <c r="Q2975" s="207" t="s">
        <v>3338</v>
      </c>
      <c r="R2975" s="84" t="s">
        <v>3270</v>
      </c>
      <c r="S2975" s="31" t="s">
        <v>41</v>
      </c>
      <c r="T2975" s="31"/>
      <c r="U2975" s="169"/>
      <c r="V2975" s="150"/>
      <c r="W2975" s="141" t="str" cm="1">
        <f t="array" ref="W2975">IF(SUM(LEN(B2975:V2975))=0,"",IF(OR(OR(ISBLANK(F2975),SUM(LEN(C2975),LEN(D2975))=0),AND(NOT(E2975="Unknown"),ISBLANK(J2975)),AND(NOT(O2975="Unknown"),ISBLANK(R2975))),"Missing Information", INDEX(Table15[Entire Service Line Classification], MATCH(SUMIFS(Table15[Unique ID],Table15[System-Owned Portion],E2975,Table15[If Material Anything Other than "Lead" in Column E,Was Material Ever Previously Lead?],G2975,Table15[Customer-Owned Portion],O2975),Table15[Unique ID],0),0)))</f>
        <v>Non-lead</v>
      </c>
      <c r="X2975"/>
    </row>
    <row r="2976" spans="2:24" ht="29" x14ac:dyDescent="0.35">
      <c r="B2976" s="146"/>
      <c r="C2976" s="31" t="s">
        <v>1387</v>
      </c>
      <c r="D2976" s="31"/>
      <c r="E2976" s="44" t="s">
        <v>3284</v>
      </c>
      <c r="F2976" s="43" t="s">
        <v>41</v>
      </c>
      <c r="G2976" s="84" t="s">
        <v>3249</v>
      </c>
      <c r="H2976" s="31">
        <v>2010</v>
      </c>
      <c r="I2976" s="207" t="s">
        <v>3338</v>
      </c>
      <c r="J2976" s="84" t="s">
        <v>3270</v>
      </c>
      <c r="K2976" s="31" t="s">
        <v>41</v>
      </c>
      <c r="L2976" s="31"/>
      <c r="M2976" s="169"/>
      <c r="N2976" s="148"/>
      <c r="O2976" s="106" t="s">
        <v>3284</v>
      </c>
      <c r="P2976" s="43">
        <v>2010</v>
      </c>
      <c r="Q2976" s="207" t="s">
        <v>3338</v>
      </c>
      <c r="R2976" s="84" t="s">
        <v>3270</v>
      </c>
      <c r="S2976" s="31" t="s">
        <v>41</v>
      </c>
      <c r="T2976" s="31"/>
      <c r="U2976" s="169"/>
      <c r="V2976" s="150"/>
      <c r="W2976" s="141" t="str" cm="1">
        <f t="array" ref="W2976">IF(SUM(LEN(B2976:V2976))=0,"",IF(OR(OR(ISBLANK(F2976),SUM(LEN(C2976),LEN(D2976))=0),AND(NOT(E2976="Unknown"),ISBLANK(J2976)),AND(NOT(O2976="Unknown"),ISBLANK(R2976))),"Missing Information", INDEX(Table15[Entire Service Line Classification], MATCH(SUMIFS(Table15[Unique ID],Table15[System-Owned Portion],E2976,Table15[If Material Anything Other than "Lead" in Column E,Was Material Ever Previously Lead?],G2976,Table15[Customer-Owned Portion],O2976),Table15[Unique ID],0),0)))</f>
        <v>Non-lead</v>
      </c>
      <c r="X2976"/>
    </row>
    <row r="2977" spans="2:24" ht="29" x14ac:dyDescent="0.35">
      <c r="B2977" s="146"/>
      <c r="C2977" s="31" t="s">
        <v>1388</v>
      </c>
      <c r="D2977" s="31"/>
      <c r="E2977" s="44" t="s">
        <v>3284</v>
      </c>
      <c r="F2977" s="43" t="s">
        <v>41</v>
      </c>
      <c r="G2977" s="84" t="s">
        <v>3249</v>
      </c>
      <c r="H2977" s="31">
        <v>2010</v>
      </c>
      <c r="I2977" s="207" t="s">
        <v>3338</v>
      </c>
      <c r="J2977" s="84" t="s">
        <v>3270</v>
      </c>
      <c r="K2977" s="31" t="s">
        <v>41</v>
      </c>
      <c r="L2977" s="31"/>
      <c r="M2977" s="169"/>
      <c r="N2977" s="148"/>
      <c r="O2977" s="106" t="s">
        <v>3284</v>
      </c>
      <c r="P2977" s="43">
        <v>2010</v>
      </c>
      <c r="Q2977" s="207" t="s">
        <v>3338</v>
      </c>
      <c r="R2977" s="84" t="s">
        <v>3270</v>
      </c>
      <c r="S2977" s="31" t="s">
        <v>41</v>
      </c>
      <c r="T2977" s="31"/>
      <c r="U2977" s="169"/>
      <c r="V2977" s="150"/>
      <c r="W2977" s="141" t="str" cm="1">
        <f t="array" ref="W2977">IF(SUM(LEN(B2977:V2977))=0,"",IF(OR(OR(ISBLANK(F2977),SUM(LEN(C2977),LEN(D2977))=0),AND(NOT(E2977="Unknown"),ISBLANK(J2977)),AND(NOT(O2977="Unknown"),ISBLANK(R2977))),"Missing Information", INDEX(Table15[Entire Service Line Classification], MATCH(SUMIFS(Table15[Unique ID],Table15[System-Owned Portion],E2977,Table15[If Material Anything Other than "Lead" in Column E,Was Material Ever Previously Lead?],G2977,Table15[Customer-Owned Portion],O2977),Table15[Unique ID],0),0)))</f>
        <v>Non-lead</v>
      </c>
      <c r="X2977"/>
    </row>
    <row r="2978" spans="2:24" ht="29" x14ac:dyDescent="0.35">
      <c r="B2978" s="146"/>
      <c r="C2978" s="31" t="s">
        <v>1389</v>
      </c>
      <c r="D2978" s="31"/>
      <c r="E2978" s="44" t="s">
        <v>3284</v>
      </c>
      <c r="F2978" s="43" t="s">
        <v>41</v>
      </c>
      <c r="G2978" s="84" t="s">
        <v>3249</v>
      </c>
      <c r="H2978" s="31">
        <v>2010</v>
      </c>
      <c r="I2978" s="207" t="s">
        <v>3338</v>
      </c>
      <c r="J2978" s="84" t="s">
        <v>3270</v>
      </c>
      <c r="K2978" s="31" t="s">
        <v>41</v>
      </c>
      <c r="L2978" s="31"/>
      <c r="M2978" s="169"/>
      <c r="N2978" s="148"/>
      <c r="O2978" s="106" t="s">
        <v>3284</v>
      </c>
      <c r="P2978" s="43">
        <v>2010</v>
      </c>
      <c r="Q2978" s="207" t="s">
        <v>3338</v>
      </c>
      <c r="R2978" s="84" t="s">
        <v>3270</v>
      </c>
      <c r="S2978" s="31" t="s">
        <v>41</v>
      </c>
      <c r="T2978" s="31"/>
      <c r="U2978" s="169"/>
      <c r="V2978" s="150"/>
      <c r="W2978" s="141" t="str" cm="1">
        <f t="array" ref="W2978">IF(SUM(LEN(B2978:V2978))=0,"",IF(OR(OR(ISBLANK(F2978),SUM(LEN(C2978),LEN(D2978))=0),AND(NOT(E2978="Unknown"),ISBLANK(J2978)),AND(NOT(O2978="Unknown"),ISBLANK(R2978))),"Missing Information", INDEX(Table15[Entire Service Line Classification], MATCH(SUMIFS(Table15[Unique ID],Table15[System-Owned Portion],E2978,Table15[If Material Anything Other than "Lead" in Column E,Was Material Ever Previously Lead?],G2978,Table15[Customer-Owned Portion],O2978),Table15[Unique ID],0),0)))</f>
        <v>Non-lead</v>
      </c>
      <c r="X2978"/>
    </row>
    <row r="2979" spans="2:24" ht="29" x14ac:dyDescent="0.35">
      <c r="B2979" s="146"/>
      <c r="C2979" s="31" t="s">
        <v>1390</v>
      </c>
      <c r="D2979" s="31"/>
      <c r="E2979" s="44" t="s">
        <v>3284</v>
      </c>
      <c r="F2979" s="43" t="s">
        <v>41</v>
      </c>
      <c r="G2979" s="84" t="s">
        <v>3249</v>
      </c>
      <c r="H2979" s="31">
        <v>2010</v>
      </c>
      <c r="I2979" s="207" t="s">
        <v>3338</v>
      </c>
      <c r="J2979" s="84" t="s">
        <v>3270</v>
      </c>
      <c r="K2979" s="31" t="s">
        <v>41</v>
      </c>
      <c r="L2979" s="31"/>
      <c r="M2979" s="169"/>
      <c r="N2979" s="148"/>
      <c r="O2979" s="106" t="s">
        <v>3284</v>
      </c>
      <c r="P2979" s="43">
        <v>2010</v>
      </c>
      <c r="Q2979" s="207" t="s">
        <v>3338</v>
      </c>
      <c r="R2979" s="84" t="s">
        <v>3270</v>
      </c>
      <c r="S2979" s="31" t="s">
        <v>41</v>
      </c>
      <c r="T2979" s="31"/>
      <c r="U2979" s="169"/>
      <c r="V2979" s="150"/>
      <c r="W2979" s="141" t="str" cm="1">
        <f t="array" ref="W2979">IF(SUM(LEN(B2979:V2979))=0,"",IF(OR(OR(ISBLANK(F2979),SUM(LEN(C2979),LEN(D2979))=0),AND(NOT(E2979="Unknown"),ISBLANK(J2979)),AND(NOT(O2979="Unknown"),ISBLANK(R2979))),"Missing Information", INDEX(Table15[Entire Service Line Classification], MATCH(SUMIFS(Table15[Unique ID],Table15[System-Owned Portion],E2979,Table15[If Material Anything Other than "Lead" in Column E,Was Material Ever Previously Lead?],G2979,Table15[Customer-Owned Portion],O2979),Table15[Unique ID],0),0)))</f>
        <v>Non-lead</v>
      </c>
      <c r="X2979"/>
    </row>
    <row r="2980" spans="2:24" ht="29" x14ac:dyDescent="0.35">
      <c r="B2980" s="146"/>
      <c r="C2980" s="31" t="s">
        <v>1391</v>
      </c>
      <c r="D2980" s="31"/>
      <c r="E2980" s="44" t="s">
        <v>3284</v>
      </c>
      <c r="F2980" s="43" t="s">
        <v>41</v>
      </c>
      <c r="G2980" s="84" t="s">
        <v>3249</v>
      </c>
      <c r="H2980" s="31">
        <v>2010</v>
      </c>
      <c r="I2980" s="207" t="s">
        <v>3338</v>
      </c>
      <c r="J2980" s="84" t="s">
        <v>3270</v>
      </c>
      <c r="K2980" s="31" t="s">
        <v>41</v>
      </c>
      <c r="L2980" s="31"/>
      <c r="M2980" s="169"/>
      <c r="N2980" s="148"/>
      <c r="O2980" s="106" t="s">
        <v>3284</v>
      </c>
      <c r="P2980" s="43">
        <v>2010</v>
      </c>
      <c r="Q2980" s="207" t="s">
        <v>3338</v>
      </c>
      <c r="R2980" s="84" t="s">
        <v>3270</v>
      </c>
      <c r="S2980" s="31" t="s">
        <v>41</v>
      </c>
      <c r="T2980" s="31"/>
      <c r="U2980" s="169"/>
      <c r="V2980" s="150"/>
      <c r="W2980" s="141" t="str" cm="1">
        <f t="array" ref="W2980">IF(SUM(LEN(B2980:V2980))=0,"",IF(OR(OR(ISBLANK(F2980),SUM(LEN(C2980),LEN(D2980))=0),AND(NOT(E2980="Unknown"),ISBLANK(J2980)),AND(NOT(O2980="Unknown"),ISBLANK(R2980))),"Missing Information", INDEX(Table15[Entire Service Line Classification], MATCH(SUMIFS(Table15[Unique ID],Table15[System-Owned Portion],E2980,Table15[If Material Anything Other than "Lead" in Column E,Was Material Ever Previously Lead?],G2980,Table15[Customer-Owned Portion],O2980),Table15[Unique ID],0),0)))</f>
        <v>Non-lead</v>
      </c>
      <c r="X2980"/>
    </row>
    <row r="2981" spans="2:24" ht="29" x14ac:dyDescent="0.35">
      <c r="B2981" s="146"/>
      <c r="C2981" s="31" t="s">
        <v>1392</v>
      </c>
      <c r="D2981" s="31"/>
      <c r="E2981" s="44" t="s">
        <v>3284</v>
      </c>
      <c r="F2981" s="43" t="s">
        <v>41</v>
      </c>
      <c r="G2981" s="84" t="s">
        <v>3249</v>
      </c>
      <c r="H2981" s="31">
        <v>2010</v>
      </c>
      <c r="I2981" s="207" t="s">
        <v>3338</v>
      </c>
      <c r="J2981" s="84" t="s">
        <v>3270</v>
      </c>
      <c r="K2981" s="31" t="s">
        <v>41</v>
      </c>
      <c r="L2981" s="31"/>
      <c r="M2981" s="169"/>
      <c r="N2981" s="148"/>
      <c r="O2981" s="106" t="s">
        <v>3284</v>
      </c>
      <c r="P2981" s="43">
        <v>2010</v>
      </c>
      <c r="Q2981" s="207" t="s">
        <v>3338</v>
      </c>
      <c r="R2981" s="84" t="s">
        <v>3270</v>
      </c>
      <c r="S2981" s="31" t="s">
        <v>41</v>
      </c>
      <c r="T2981" s="31"/>
      <c r="U2981" s="169"/>
      <c r="V2981" s="150"/>
      <c r="W2981" s="141" t="str" cm="1">
        <f t="array" ref="W2981">IF(SUM(LEN(B2981:V2981))=0,"",IF(OR(OR(ISBLANK(F2981),SUM(LEN(C2981),LEN(D2981))=0),AND(NOT(E2981="Unknown"),ISBLANK(J2981)),AND(NOT(O2981="Unknown"),ISBLANK(R2981))),"Missing Information", INDEX(Table15[Entire Service Line Classification], MATCH(SUMIFS(Table15[Unique ID],Table15[System-Owned Portion],E2981,Table15[If Material Anything Other than "Lead" in Column E,Was Material Ever Previously Lead?],G2981,Table15[Customer-Owned Portion],O2981),Table15[Unique ID],0),0)))</f>
        <v>Non-lead</v>
      </c>
      <c r="X2981"/>
    </row>
    <row r="2982" spans="2:24" x14ac:dyDescent="0.35">
      <c r="B2982" s="146"/>
      <c r="C2982" s="31" t="s">
        <v>4997</v>
      </c>
      <c r="D2982" s="31"/>
      <c r="E2982" s="44" t="s">
        <v>3203</v>
      </c>
      <c r="F2982" s="43" t="s">
        <v>3283</v>
      </c>
      <c r="G2982" s="84" t="s">
        <v>3249</v>
      </c>
      <c r="H2982" s="31">
        <v>1946</v>
      </c>
      <c r="I2982" s="207" t="s">
        <v>3337</v>
      </c>
      <c r="J2982" s="84"/>
      <c r="K2982" s="31" t="s">
        <v>41</v>
      </c>
      <c r="L2982" s="31"/>
      <c r="M2982" s="169"/>
      <c r="N2982" s="148"/>
      <c r="O2982" s="106" t="s">
        <v>3203</v>
      </c>
      <c r="P2982" s="43">
        <v>1946</v>
      </c>
      <c r="Q2982" s="207" t="s">
        <v>3337</v>
      </c>
      <c r="R2982" s="84" t="s">
        <v>3203</v>
      </c>
      <c r="S2982" s="31" t="s">
        <v>41</v>
      </c>
      <c r="T2982" s="31"/>
      <c r="U2982" s="169"/>
      <c r="V2982" s="150"/>
      <c r="W2982" s="141" t="str" cm="1">
        <f t="array" ref="W2982">IF(SUM(LEN(B2982:V2982))=0,"",IF(OR(OR(ISBLANK(F2982),SUM(LEN(C2982),LEN(D2982))=0),AND(NOT(E2982="Unknown"),ISBLANK(J2982)),AND(NOT(O2982="Unknown"),ISBLANK(R2982))),"Missing Information", INDEX(Table15[Entire Service Line Classification], MATCH(SUMIFS(Table15[Unique ID],Table15[System-Owned Portion],E2982,Table15[If Material Anything Other than "Lead" in Column E,Was Material Ever Previously Lead?],G2982,Table15[Customer-Owned Portion],O2982),Table15[Unique ID],0),0)))</f>
        <v>Lead Status Unknown</v>
      </c>
      <c r="X2982"/>
    </row>
    <row r="2983" spans="2:24" ht="29" x14ac:dyDescent="0.35">
      <c r="B2983" s="146"/>
      <c r="C2983" s="31" t="s">
        <v>1393</v>
      </c>
      <c r="D2983" s="31"/>
      <c r="E2983" s="44" t="s">
        <v>3284</v>
      </c>
      <c r="F2983" s="43" t="s">
        <v>41</v>
      </c>
      <c r="G2983" s="84" t="s">
        <v>3249</v>
      </c>
      <c r="H2983" s="31">
        <v>2008</v>
      </c>
      <c r="I2983" s="207" t="s">
        <v>3338</v>
      </c>
      <c r="J2983" s="84" t="s">
        <v>3270</v>
      </c>
      <c r="K2983" s="31" t="s">
        <v>41</v>
      </c>
      <c r="L2983" s="31"/>
      <c r="M2983" s="169"/>
      <c r="N2983" s="148"/>
      <c r="O2983" s="106" t="s">
        <v>3284</v>
      </c>
      <c r="P2983" s="43">
        <v>2008</v>
      </c>
      <c r="Q2983" s="207" t="s">
        <v>3338</v>
      </c>
      <c r="R2983" s="84" t="s">
        <v>3270</v>
      </c>
      <c r="S2983" s="31" t="s">
        <v>41</v>
      </c>
      <c r="T2983" s="31"/>
      <c r="U2983" s="169"/>
      <c r="V2983" s="150"/>
      <c r="W2983" s="141" t="str" cm="1">
        <f t="array" ref="W2983">IF(SUM(LEN(B2983:V2983))=0,"",IF(OR(OR(ISBLANK(F2983),SUM(LEN(C2983),LEN(D2983))=0),AND(NOT(E2983="Unknown"),ISBLANK(J2983)),AND(NOT(O2983="Unknown"),ISBLANK(R2983))),"Missing Information", INDEX(Table15[Entire Service Line Classification], MATCH(SUMIFS(Table15[Unique ID],Table15[System-Owned Portion],E2983,Table15[If Material Anything Other than "Lead" in Column E,Was Material Ever Previously Lead?],G2983,Table15[Customer-Owned Portion],O2983),Table15[Unique ID],0),0)))</f>
        <v>Non-lead</v>
      </c>
      <c r="X2983"/>
    </row>
    <row r="2984" spans="2:24" ht="29" x14ac:dyDescent="0.35">
      <c r="B2984" s="146"/>
      <c r="C2984" s="31" t="s">
        <v>1394</v>
      </c>
      <c r="D2984" s="31"/>
      <c r="E2984" s="44" t="s">
        <v>3284</v>
      </c>
      <c r="F2984" s="43" t="s">
        <v>41</v>
      </c>
      <c r="G2984" s="84" t="s">
        <v>3249</v>
      </c>
      <c r="H2984" s="31">
        <v>2008</v>
      </c>
      <c r="I2984" s="207" t="s">
        <v>3338</v>
      </c>
      <c r="J2984" s="84" t="s">
        <v>3270</v>
      </c>
      <c r="K2984" s="31" t="s">
        <v>41</v>
      </c>
      <c r="L2984" s="31"/>
      <c r="M2984" s="169"/>
      <c r="N2984" s="148"/>
      <c r="O2984" s="106" t="s">
        <v>3284</v>
      </c>
      <c r="P2984" s="43">
        <v>2008</v>
      </c>
      <c r="Q2984" s="207" t="s">
        <v>3338</v>
      </c>
      <c r="R2984" s="84" t="s">
        <v>3270</v>
      </c>
      <c r="S2984" s="31" t="s">
        <v>41</v>
      </c>
      <c r="T2984" s="31"/>
      <c r="U2984" s="169"/>
      <c r="V2984" s="150"/>
      <c r="W2984" s="141" t="str" cm="1">
        <f t="array" ref="W2984">IF(SUM(LEN(B2984:V2984))=0,"",IF(OR(OR(ISBLANK(F2984),SUM(LEN(C2984),LEN(D2984))=0),AND(NOT(E2984="Unknown"),ISBLANK(J2984)),AND(NOT(O2984="Unknown"),ISBLANK(R2984))),"Missing Information", INDEX(Table15[Entire Service Line Classification], MATCH(SUMIFS(Table15[Unique ID],Table15[System-Owned Portion],E2984,Table15[If Material Anything Other than "Lead" in Column E,Was Material Ever Previously Lead?],G2984,Table15[Customer-Owned Portion],O2984),Table15[Unique ID],0),0)))</f>
        <v>Non-lead</v>
      </c>
      <c r="X2984"/>
    </row>
    <row r="2985" spans="2:24" ht="29" x14ac:dyDescent="0.35">
      <c r="B2985" s="146"/>
      <c r="C2985" s="31" t="s">
        <v>1395</v>
      </c>
      <c r="D2985" s="31"/>
      <c r="E2985" s="44" t="s">
        <v>3284</v>
      </c>
      <c r="F2985" s="43" t="s">
        <v>41</v>
      </c>
      <c r="G2985" s="84" t="s">
        <v>3249</v>
      </c>
      <c r="H2985" s="31">
        <v>2009</v>
      </c>
      <c r="I2985" s="207" t="s">
        <v>3338</v>
      </c>
      <c r="J2985" s="84" t="s">
        <v>3270</v>
      </c>
      <c r="K2985" s="31" t="s">
        <v>41</v>
      </c>
      <c r="L2985" s="31"/>
      <c r="M2985" s="169"/>
      <c r="N2985" s="148"/>
      <c r="O2985" s="106" t="s">
        <v>3284</v>
      </c>
      <c r="P2985" s="43">
        <v>2009</v>
      </c>
      <c r="Q2985" s="207" t="s">
        <v>3338</v>
      </c>
      <c r="R2985" s="84" t="s">
        <v>3270</v>
      </c>
      <c r="S2985" s="31" t="s">
        <v>41</v>
      </c>
      <c r="T2985" s="31"/>
      <c r="U2985" s="169"/>
      <c r="V2985" s="150"/>
      <c r="W2985" s="141" t="str" cm="1">
        <f t="array" ref="W2985">IF(SUM(LEN(B2985:V2985))=0,"",IF(OR(OR(ISBLANK(F2985),SUM(LEN(C2985),LEN(D2985))=0),AND(NOT(E2985="Unknown"),ISBLANK(J2985)),AND(NOT(O2985="Unknown"),ISBLANK(R2985))),"Missing Information", INDEX(Table15[Entire Service Line Classification], MATCH(SUMIFS(Table15[Unique ID],Table15[System-Owned Portion],E2985,Table15[If Material Anything Other than "Lead" in Column E,Was Material Ever Previously Lead?],G2985,Table15[Customer-Owned Portion],O2985),Table15[Unique ID],0),0)))</f>
        <v>Non-lead</v>
      </c>
      <c r="X2985"/>
    </row>
    <row r="2986" spans="2:24" ht="29" x14ac:dyDescent="0.35">
      <c r="B2986" s="146"/>
      <c r="C2986" s="31" t="s">
        <v>1396</v>
      </c>
      <c r="D2986" s="31"/>
      <c r="E2986" s="44" t="s">
        <v>3284</v>
      </c>
      <c r="F2986" s="43" t="s">
        <v>41</v>
      </c>
      <c r="G2986" s="84" t="s">
        <v>3249</v>
      </c>
      <c r="H2986" s="31">
        <v>2010</v>
      </c>
      <c r="I2986" s="207" t="s">
        <v>3338</v>
      </c>
      <c r="J2986" s="84" t="s">
        <v>3270</v>
      </c>
      <c r="K2986" s="31" t="s">
        <v>41</v>
      </c>
      <c r="L2986" s="31"/>
      <c r="M2986" s="169"/>
      <c r="N2986" s="148"/>
      <c r="O2986" s="106" t="s">
        <v>3284</v>
      </c>
      <c r="P2986" s="43">
        <v>2010</v>
      </c>
      <c r="Q2986" s="207" t="s">
        <v>3338</v>
      </c>
      <c r="R2986" s="84" t="s">
        <v>3270</v>
      </c>
      <c r="S2986" s="31" t="s">
        <v>41</v>
      </c>
      <c r="T2986" s="31"/>
      <c r="U2986" s="169"/>
      <c r="V2986" s="150"/>
      <c r="W2986" s="141" t="str" cm="1">
        <f t="array" ref="W2986">IF(SUM(LEN(B2986:V2986))=0,"",IF(OR(OR(ISBLANK(F2986),SUM(LEN(C2986),LEN(D2986))=0),AND(NOT(E2986="Unknown"),ISBLANK(J2986)),AND(NOT(O2986="Unknown"),ISBLANK(R2986))),"Missing Information", INDEX(Table15[Entire Service Line Classification], MATCH(SUMIFS(Table15[Unique ID],Table15[System-Owned Portion],E2986,Table15[If Material Anything Other than "Lead" in Column E,Was Material Ever Previously Lead?],G2986,Table15[Customer-Owned Portion],O2986),Table15[Unique ID],0),0)))</f>
        <v>Non-lead</v>
      </c>
      <c r="X2986"/>
    </row>
    <row r="2987" spans="2:24" ht="29" x14ac:dyDescent="0.35">
      <c r="B2987" s="146"/>
      <c r="C2987" s="31" t="s">
        <v>1397</v>
      </c>
      <c r="D2987" s="31"/>
      <c r="E2987" s="44" t="s">
        <v>3284</v>
      </c>
      <c r="F2987" s="43" t="s">
        <v>41</v>
      </c>
      <c r="G2987" s="84" t="s">
        <v>3249</v>
      </c>
      <c r="H2987" s="31">
        <v>2011</v>
      </c>
      <c r="I2987" s="207" t="s">
        <v>3338</v>
      </c>
      <c r="J2987" s="84" t="s">
        <v>3270</v>
      </c>
      <c r="K2987" s="31" t="s">
        <v>41</v>
      </c>
      <c r="L2987" s="31"/>
      <c r="M2987" s="169"/>
      <c r="N2987" s="148"/>
      <c r="O2987" s="106" t="s">
        <v>3284</v>
      </c>
      <c r="P2987" s="43">
        <v>2011</v>
      </c>
      <c r="Q2987" s="207" t="s">
        <v>3338</v>
      </c>
      <c r="R2987" s="84" t="s">
        <v>3270</v>
      </c>
      <c r="S2987" s="31" t="s">
        <v>41</v>
      </c>
      <c r="T2987" s="31"/>
      <c r="U2987" s="169"/>
      <c r="V2987" s="150"/>
      <c r="W2987" s="141" t="str" cm="1">
        <f t="array" ref="W2987">IF(SUM(LEN(B2987:V2987))=0,"",IF(OR(OR(ISBLANK(F2987),SUM(LEN(C2987),LEN(D2987))=0),AND(NOT(E2987="Unknown"),ISBLANK(J2987)),AND(NOT(O2987="Unknown"),ISBLANK(R2987))),"Missing Information", INDEX(Table15[Entire Service Line Classification], MATCH(SUMIFS(Table15[Unique ID],Table15[System-Owned Portion],E2987,Table15[If Material Anything Other than "Lead" in Column E,Was Material Ever Previously Lead?],G2987,Table15[Customer-Owned Portion],O2987),Table15[Unique ID],0),0)))</f>
        <v>Non-lead</v>
      </c>
      <c r="X2987"/>
    </row>
    <row r="2988" spans="2:24" ht="29" x14ac:dyDescent="0.35">
      <c r="B2988" s="146"/>
      <c r="C2988" s="31" t="s">
        <v>1398</v>
      </c>
      <c r="D2988" s="31"/>
      <c r="E2988" s="44" t="s">
        <v>3284</v>
      </c>
      <c r="F2988" s="43" t="s">
        <v>41</v>
      </c>
      <c r="G2988" s="84" t="s">
        <v>3249</v>
      </c>
      <c r="H2988" s="31">
        <v>2016</v>
      </c>
      <c r="I2988" s="207" t="s">
        <v>3338</v>
      </c>
      <c r="J2988" s="84" t="s">
        <v>3270</v>
      </c>
      <c r="K2988" s="31" t="s">
        <v>41</v>
      </c>
      <c r="L2988" s="31"/>
      <c r="M2988" s="169"/>
      <c r="N2988" s="148"/>
      <c r="O2988" s="106" t="s">
        <v>3284</v>
      </c>
      <c r="P2988" s="43">
        <v>2016</v>
      </c>
      <c r="Q2988" s="207" t="s">
        <v>3338</v>
      </c>
      <c r="R2988" s="84" t="s">
        <v>3270</v>
      </c>
      <c r="S2988" s="31" t="s">
        <v>41</v>
      </c>
      <c r="T2988" s="31"/>
      <c r="U2988" s="169"/>
      <c r="V2988" s="150"/>
      <c r="W2988" s="141" t="str" cm="1">
        <f t="array" ref="W2988">IF(SUM(LEN(B2988:V2988))=0,"",IF(OR(OR(ISBLANK(F2988),SUM(LEN(C2988),LEN(D2988))=0),AND(NOT(E2988="Unknown"),ISBLANK(J2988)),AND(NOT(O2988="Unknown"),ISBLANK(R2988))),"Missing Information", INDEX(Table15[Entire Service Line Classification], MATCH(SUMIFS(Table15[Unique ID],Table15[System-Owned Portion],E2988,Table15[If Material Anything Other than "Lead" in Column E,Was Material Ever Previously Lead?],G2988,Table15[Customer-Owned Portion],O2988),Table15[Unique ID],0),0)))</f>
        <v>Non-lead</v>
      </c>
      <c r="X2988"/>
    </row>
    <row r="2989" spans="2:24" ht="29" x14ac:dyDescent="0.35">
      <c r="B2989" s="146"/>
      <c r="C2989" s="31" t="s">
        <v>4998</v>
      </c>
      <c r="D2989" s="31"/>
      <c r="E2989" s="44" t="s">
        <v>3284</v>
      </c>
      <c r="F2989" s="43" t="s">
        <v>41</v>
      </c>
      <c r="G2989" s="84" t="s">
        <v>3249</v>
      </c>
      <c r="H2989" s="31">
        <v>2016</v>
      </c>
      <c r="I2989" s="207" t="s">
        <v>3338</v>
      </c>
      <c r="J2989" s="84" t="s">
        <v>3270</v>
      </c>
      <c r="K2989" s="31" t="s">
        <v>41</v>
      </c>
      <c r="L2989" s="31"/>
      <c r="M2989" s="169"/>
      <c r="N2989" s="148"/>
      <c r="O2989" s="106" t="s">
        <v>3284</v>
      </c>
      <c r="P2989" s="43">
        <v>2016</v>
      </c>
      <c r="Q2989" s="207" t="s">
        <v>3338</v>
      </c>
      <c r="R2989" s="84" t="s">
        <v>3270</v>
      </c>
      <c r="S2989" s="31" t="s">
        <v>41</v>
      </c>
      <c r="T2989" s="31"/>
      <c r="U2989" s="169"/>
      <c r="V2989" s="150"/>
      <c r="W2989" s="141" t="str" cm="1">
        <f t="array" ref="W2989">IF(SUM(LEN(B2989:V2989))=0,"",IF(OR(OR(ISBLANK(F2989),SUM(LEN(C2989),LEN(D2989))=0),AND(NOT(E2989="Unknown"),ISBLANK(J2989)),AND(NOT(O2989="Unknown"),ISBLANK(R2989))),"Missing Information", INDEX(Table15[Entire Service Line Classification], MATCH(SUMIFS(Table15[Unique ID],Table15[System-Owned Portion],E2989,Table15[If Material Anything Other than "Lead" in Column E,Was Material Ever Previously Lead?],G2989,Table15[Customer-Owned Portion],O2989),Table15[Unique ID],0),0)))</f>
        <v>Non-lead</v>
      </c>
      <c r="X2989"/>
    </row>
    <row r="2990" spans="2:24" x14ac:dyDescent="0.35">
      <c r="B2990" s="146"/>
      <c r="C2990" s="31" t="s">
        <v>1399</v>
      </c>
      <c r="D2990" s="31"/>
      <c r="E2990" s="44" t="s">
        <v>3203</v>
      </c>
      <c r="F2990" s="43" t="s">
        <v>3283</v>
      </c>
      <c r="G2990" s="84" t="s">
        <v>3249</v>
      </c>
      <c r="H2990" s="31">
        <v>1950</v>
      </c>
      <c r="I2990" s="207" t="s">
        <v>3337</v>
      </c>
      <c r="J2990" s="84"/>
      <c r="K2990" s="31" t="s">
        <v>41</v>
      </c>
      <c r="L2990" s="31"/>
      <c r="M2990" s="169"/>
      <c r="N2990" s="148"/>
      <c r="O2990" s="106" t="s">
        <v>3203</v>
      </c>
      <c r="P2990" s="43">
        <v>1950</v>
      </c>
      <c r="Q2990" s="207" t="s">
        <v>3337</v>
      </c>
      <c r="R2990" s="84" t="s">
        <v>3203</v>
      </c>
      <c r="S2990" s="31" t="s">
        <v>41</v>
      </c>
      <c r="T2990" s="31"/>
      <c r="U2990" s="169"/>
      <c r="V2990" s="150"/>
      <c r="W2990" s="141" t="str" cm="1">
        <f t="array" ref="W2990">IF(SUM(LEN(B2990:V2990))=0,"",IF(OR(OR(ISBLANK(F2990),SUM(LEN(C2990),LEN(D2990))=0),AND(NOT(E2990="Unknown"),ISBLANK(J2990)),AND(NOT(O2990="Unknown"),ISBLANK(R2990))),"Missing Information", INDEX(Table15[Entire Service Line Classification], MATCH(SUMIFS(Table15[Unique ID],Table15[System-Owned Portion],E2990,Table15[If Material Anything Other than "Lead" in Column E,Was Material Ever Previously Lead?],G2990,Table15[Customer-Owned Portion],O2990),Table15[Unique ID],0),0)))</f>
        <v>Lead Status Unknown</v>
      </c>
      <c r="X2990"/>
    </row>
    <row r="2991" spans="2:24" ht="29" x14ac:dyDescent="0.35">
      <c r="B2991" s="146"/>
      <c r="C2991" s="31" t="s">
        <v>1400</v>
      </c>
      <c r="D2991" s="31"/>
      <c r="E2991" s="44" t="s">
        <v>3284</v>
      </c>
      <c r="F2991" s="43" t="s">
        <v>41</v>
      </c>
      <c r="G2991" s="84" t="s">
        <v>3249</v>
      </c>
      <c r="H2991" s="31">
        <v>2007</v>
      </c>
      <c r="I2991" s="207" t="s">
        <v>3338</v>
      </c>
      <c r="J2991" s="84" t="s">
        <v>3270</v>
      </c>
      <c r="K2991" s="31" t="s">
        <v>41</v>
      </c>
      <c r="L2991" s="31"/>
      <c r="M2991" s="169"/>
      <c r="N2991" s="148"/>
      <c r="O2991" s="106" t="s">
        <v>3284</v>
      </c>
      <c r="P2991" s="43">
        <v>2007</v>
      </c>
      <c r="Q2991" s="207" t="s">
        <v>3338</v>
      </c>
      <c r="R2991" s="84" t="s">
        <v>3270</v>
      </c>
      <c r="S2991" s="31" t="s">
        <v>41</v>
      </c>
      <c r="T2991" s="31"/>
      <c r="U2991" s="169"/>
      <c r="V2991" s="150"/>
      <c r="W2991" s="141" t="str" cm="1">
        <f t="array" ref="W2991">IF(SUM(LEN(B2991:V2991))=0,"",IF(OR(OR(ISBLANK(F2991),SUM(LEN(C2991),LEN(D2991))=0),AND(NOT(E2991="Unknown"),ISBLANK(J2991)),AND(NOT(O2991="Unknown"),ISBLANK(R2991))),"Missing Information", INDEX(Table15[Entire Service Line Classification], MATCH(SUMIFS(Table15[Unique ID],Table15[System-Owned Portion],E2991,Table15[If Material Anything Other than "Lead" in Column E,Was Material Ever Previously Lead?],G2991,Table15[Customer-Owned Portion],O2991),Table15[Unique ID],0),0)))</f>
        <v>Non-lead</v>
      </c>
      <c r="X2991"/>
    </row>
    <row r="2992" spans="2:24" ht="29" x14ac:dyDescent="0.35">
      <c r="B2992" s="146"/>
      <c r="C2992" s="31" t="s">
        <v>1401</v>
      </c>
      <c r="D2992" s="31"/>
      <c r="E2992" s="44" t="s">
        <v>3284</v>
      </c>
      <c r="F2992" s="43" t="s">
        <v>41</v>
      </c>
      <c r="G2992" s="84" t="s">
        <v>3249</v>
      </c>
      <c r="H2992" s="31">
        <v>2007</v>
      </c>
      <c r="I2992" s="207" t="s">
        <v>3338</v>
      </c>
      <c r="J2992" s="84" t="s">
        <v>3270</v>
      </c>
      <c r="K2992" s="31" t="s">
        <v>41</v>
      </c>
      <c r="L2992" s="31"/>
      <c r="M2992" s="169"/>
      <c r="N2992" s="148"/>
      <c r="O2992" s="106" t="s">
        <v>3284</v>
      </c>
      <c r="P2992" s="43">
        <v>2007</v>
      </c>
      <c r="Q2992" s="207" t="s">
        <v>3338</v>
      </c>
      <c r="R2992" s="84" t="s">
        <v>3270</v>
      </c>
      <c r="S2992" s="31" t="s">
        <v>41</v>
      </c>
      <c r="T2992" s="31"/>
      <c r="U2992" s="169"/>
      <c r="V2992" s="150"/>
      <c r="W2992" s="141" t="str" cm="1">
        <f t="array" ref="W2992">IF(SUM(LEN(B2992:V2992))=0,"",IF(OR(OR(ISBLANK(F2992),SUM(LEN(C2992),LEN(D2992))=0),AND(NOT(E2992="Unknown"),ISBLANK(J2992)),AND(NOT(O2992="Unknown"),ISBLANK(R2992))),"Missing Information", INDEX(Table15[Entire Service Line Classification], MATCH(SUMIFS(Table15[Unique ID],Table15[System-Owned Portion],E2992,Table15[If Material Anything Other than "Lead" in Column E,Was Material Ever Previously Lead?],G2992,Table15[Customer-Owned Portion],O2992),Table15[Unique ID],0),0)))</f>
        <v>Non-lead</v>
      </c>
      <c r="X2992"/>
    </row>
    <row r="2993" spans="2:24" x14ac:dyDescent="0.35">
      <c r="B2993" s="146"/>
      <c r="C2993" s="31" t="s">
        <v>1402</v>
      </c>
      <c r="D2993" s="31"/>
      <c r="E2993" s="44" t="s">
        <v>3203</v>
      </c>
      <c r="F2993" s="43" t="s">
        <v>3283</v>
      </c>
      <c r="G2993" s="84" t="s">
        <v>3249</v>
      </c>
      <c r="H2993" s="31">
        <v>1973</v>
      </c>
      <c r="I2993" s="207" t="s">
        <v>3338</v>
      </c>
      <c r="J2993" s="84"/>
      <c r="K2993" s="31" t="s">
        <v>41</v>
      </c>
      <c r="L2993" s="31"/>
      <c r="M2993" s="169"/>
      <c r="N2993" s="148"/>
      <c r="O2993" s="106" t="s">
        <v>3203</v>
      </c>
      <c r="P2993" s="43">
        <v>1973</v>
      </c>
      <c r="Q2993" s="207" t="s">
        <v>3338</v>
      </c>
      <c r="R2993" s="84" t="s">
        <v>3203</v>
      </c>
      <c r="S2993" s="31" t="s">
        <v>41</v>
      </c>
      <c r="T2993" s="31"/>
      <c r="U2993" s="169"/>
      <c r="V2993" s="150"/>
      <c r="W2993" s="141" t="str" cm="1">
        <f t="array" ref="W2993">IF(SUM(LEN(B2993:V2993))=0,"",IF(OR(OR(ISBLANK(F2993),SUM(LEN(C2993),LEN(D2993))=0),AND(NOT(E2993="Unknown"),ISBLANK(J2993)),AND(NOT(O2993="Unknown"),ISBLANK(R2993))),"Missing Information", INDEX(Table15[Entire Service Line Classification], MATCH(SUMIFS(Table15[Unique ID],Table15[System-Owned Portion],E2993,Table15[If Material Anything Other than "Lead" in Column E,Was Material Ever Previously Lead?],G2993,Table15[Customer-Owned Portion],O2993),Table15[Unique ID],0),0)))</f>
        <v>Lead Status Unknown</v>
      </c>
      <c r="X2993"/>
    </row>
    <row r="2994" spans="2:24" x14ac:dyDescent="0.35">
      <c r="B2994" s="146"/>
      <c r="C2994" s="31" t="s">
        <v>1403</v>
      </c>
      <c r="D2994" s="31"/>
      <c r="E2994" s="44" t="s">
        <v>3203</v>
      </c>
      <c r="F2994" s="43" t="s">
        <v>3283</v>
      </c>
      <c r="G2994" s="84" t="s">
        <v>3249</v>
      </c>
      <c r="H2994" s="31">
        <v>1935</v>
      </c>
      <c r="I2994" s="207" t="s">
        <v>3337</v>
      </c>
      <c r="J2994" s="84"/>
      <c r="K2994" s="31" t="s">
        <v>41</v>
      </c>
      <c r="L2994" s="31"/>
      <c r="M2994" s="169"/>
      <c r="N2994" s="148"/>
      <c r="O2994" s="106" t="s">
        <v>3203</v>
      </c>
      <c r="P2994" s="43">
        <v>1935</v>
      </c>
      <c r="Q2994" s="207" t="s">
        <v>3337</v>
      </c>
      <c r="R2994" s="84" t="s">
        <v>3203</v>
      </c>
      <c r="S2994" s="31" t="s">
        <v>41</v>
      </c>
      <c r="T2994" s="31"/>
      <c r="U2994" s="169"/>
      <c r="V2994" s="150"/>
      <c r="W2994" s="141" t="str" cm="1">
        <f t="array" ref="W2994">IF(SUM(LEN(B2994:V2994))=0,"",IF(OR(OR(ISBLANK(F2994),SUM(LEN(C2994),LEN(D2994))=0),AND(NOT(E2994="Unknown"),ISBLANK(J2994)),AND(NOT(O2994="Unknown"),ISBLANK(R2994))),"Missing Information", INDEX(Table15[Entire Service Line Classification], MATCH(SUMIFS(Table15[Unique ID],Table15[System-Owned Portion],E2994,Table15[If Material Anything Other than "Lead" in Column E,Was Material Ever Previously Lead?],G2994,Table15[Customer-Owned Portion],O2994),Table15[Unique ID],0),0)))</f>
        <v>Lead Status Unknown</v>
      </c>
      <c r="X2994"/>
    </row>
    <row r="2995" spans="2:24" ht="29" x14ac:dyDescent="0.35">
      <c r="B2995" s="146"/>
      <c r="C2995" s="31" t="s">
        <v>1404</v>
      </c>
      <c r="D2995" s="31"/>
      <c r="E2995" s="44" t="s">
        <v>3284</v>
      </c>
      <c r="F2995" s="43" t="s">
        <v>41</v>
      </c>
      <c r="G2995" s="84" t="s">
        <v>3249</v>
      </c>
      <c r="H2995" s="31">
        <v>1993</v>
      </c>
      <c r="I2995" s="207" t="s">
        <v>3338</v>
      </c>
      <c r="J2995" s="84" t="s">
        <v>3270</v>
      </c>
      <c r="K2995" s="31" t="s">
        <v>41</v>
      </c>
      <c r="L2995" s="31"/>
      <c r="M2995" s="169"/>
      <c r="N2995" s="148"/>
      <c r="O2995" s="106" t="s">
        <v>3284</v>
      </c>
      <c r="P2995" s="43">
        <v>1993</v>
      </c>
      <c r="Q2995" s="207" t="s">
        <v>3338</v>
      </c>
      <c r="R2995" s="84" t="s">
        <v>3270</v>
      </c>
      <c r="S2995" s="31" t="s">
        <v>41</v>
      </c>
      <c r="T2995" s="31"/>
      <c r="U2995" s="169"/>
      <c r="V2995" s="150"/>
      <c r="W2995" s="141" t="str" cm="1">
        <f t="array" ref="W2995">IF(SUM(LEN(B2995:V2995))=0,"",IF(OR(OR(ISBLANK(F2995),SUM(LEN(C2995),LEN(D2995))=0),AND(NOT(E2995="Unknown"),ISBLANK(J2995)),AND(NOT(O2995="Unknown"),ISBLANK(R2995))),"Missing Information", INDEX(Table15[Entire Service Line Classification], MATCH(SUMIFS(Table15[Unique ID],Table15[System-Owned Portion],E2995,Table15[If Material Anything Other than "Lead" in Column E,Was Material Ever Previously Lead?],G2995,Table15[Customer-Owned Portion],O2995),Table15[Unique ID],0),0)))</f>
        <v>Non-lead</v>
      </c>
      <c r="X2995"/>
    </row>
    <row r="2996" spans="2:24" ht="29" x14ac:dyDescent="0.35">
      <c r="B2996" s="146"/>
      <c r="C2996" s="31" t="s">
        <v>4999</v>
      </c>
      <c r="D2996" s="31"/>
      <c r="E2996" s="44" t="s">
        <v>3284</v>
      </c>
      <c r="F2996" s="43" t="s">
        <v>41</v>
      </c>
      <c r="G2996" s="84" t="s">
        <v>3249</v>
      </c>
      <c r="H2996" s="31">
        <v>2007</v>
      </c>
      <c r="I2996" s="207" t="s">
        <v>3338</v>
      </c>
      <c r="J2996" s="84" t="s">
        <v>3270</v>
      </c>
      <c r="K2996" s="31" t="s">
        <v>41</v>
      </c>
      <c r="L2996" s="31"/>
      <c r="M2996" s="169"/>
      <c r="N2996" s="148"/>
      <c r="O2996" s="106" t="s">
        <v>3284</v>
      </c>
      <c r="P2996" s="43">
        <v>2007</v>
      </c>
      <c r="Q2996" s="207" t="s">
        <v>3338</v>
      </c>
      <c r="R2996" s="84" t="s">
        <v>3270</v>
      </c>
      <c r="S2996" s="31" t="s">
        <v>41</v>
      </c>
      <c r="T2996" s="31"/>
      <c r="U2996" s="169"/>
      <c r="V2996" s="150"/>
      <c r="W2996" s="141" t="str" cm="1">
        <f t="array" ref="W2996">IF(SUM(LEN(B2996:V2996))=0,"",IF(OR(OR(ISBLANK(F2996),SUM(LEN(C2996),LEN(D2996))=0),AND(NOT(E2996="Unknown"),ISBLANK(J2996)),AND(NOT(O2996="Unknown"),ISBLANK(R2996))),"Missing Information", INDEX(Table15[Entire Service Line Classification], MATCH(SUMIFS(Table15[Unique ID],Table15[System-Owned Portion],E2996,Table15[If Material Anything Other than "Lead" in Column E,Was Material Ever Previously Lead?],G2996,Table15[Customer-Owned Portion],O2996),Table15[Unique ID],0),0)))</f>
        <v>Non-lead</v>
      </c>
      <c r="X2996"/>
    </row>
    <row r="2997" spans="2:24" ht="29" x14ac:dyDescent="0.35">
      <c r="B2997" s="146"/>
      <c r="C2997" s="31" t="s">
        <v>5000</v>
      </c>
      <c r="D2997" s="31"/>
      <c r="E2997" s="44" t="s">
        <v>3284</v>
      </c>
      <c r="F2997" s="43" t="s">
        <v>41</v>
      </c>
      <c r="G2997" s="84" t="s">
        <v>3249</v>
      </c>
      <c r="H2997" s="31">
        <v>2007</v>
      </c>
      <c r="I2997" s="207" t="s">
        <v>3338</v>
      </c>
      <c r="J2997" s="84" t="s">
        <v>3270</v>
      </c>
      <c r="K2997" s="31" t="s">
        <v>41</v>
      </c>
      <c r="L2997" s="31"/>
      <c r="M2997" s="169"/>
      <c r="N2997" s="148"/>
      <c r="O2997" s="106" t="s">
        <v>3284</v>
      </c>
      <c r="P2997" s="43">
        <v>2007</v>
      </c>
      <c r="Q2997" s="207" t="s">
        <v>3338</v>
      </c>
      <c r="R2997" s="84" t="s">
        <v>3270</v>
      </c>
      <c r="S2997" s="31" t="s">
        <v>41</v>
      </c>
      <c r="T2997" s="31"/>
      <c r="U2997" s="169"/>
      <c r="V2997" s="150"/>
      <c r="W2997" s="141" t="str" cm="1">
        <f t="array" ref="W2997">IF(SUM(LEN(B2997:V2997))=0,"",IF(OR(OR(ISBLANK(F2997),SUM(LEN(C2997),LEN(D2997))=0),AND(NOT(E2997="Unknown"),ISBLANK(J2997)),AND(NOT(O2997="Unknown"),ISBLANK(R2997))),"Missing Information", INDEX(Table15[Entire Service Line Classification], MATCH(SUMIFS(Table15[Unique ID],Table15[System-Owned Portion],E2997,Table15[If Material Anything Other than "Lead" in Column E,Was Material Ever Previously Lead?],G2997,Table15[Customer-Owned Portion],O2997),Table15[Unique ID],0),0)))</f>
        <v>Non-lead</v>
      </c>
      <c r="X2997"/>
    </row>
    <row r="2998" spans="2:24" ht="29" x14ac:dyDescent="0.35">
      <c r="B2998" s="146"/>
      <c r="C2998" s="31" t="s">
        <v>5001</v>
      </c>
      <c r="D2998" s="31"/>
      <c r="E2998" s="44" t="s">
        <v>3284</v>
      </c>
      <c r="F2998" s="43" t="s">
        <v>41</v>
      </c>
      <c r="G2998" s="84" t="s">
        <v>3249</v>
      </c>
      <c r="H2998" s="31">
        <v>2008</v>
      </c>
      <c r="I2998" s="207" t="s">
        <v>3338</v>
      </c>
      <c r="J2998" s="84" t="s">
        <v>3270</v>
      </c>
      <c r="K2998" s="31" t="s">
        <v>41</v>
      </c>
      <c r="L2998" s="31"/>
      <c r="M2998" s="169"/>
      <c r="N2998" s="148"/>
      <c r="O2998" s="106" t="s">
        <v>3284</v>
      </c>
      <c r="P2998" s="43">
        <v>2008</v>
      </c>
      <c r="Q2998" s="207" t="s">
        <v>3338</v>
      </c>
      <c r="R2998" s="84" t="s">
        <v>3270</v>
      </c>
      <c r="S2998" s="31" t="s">
        <v>41</v>
      </c>
      <c r="T2998" s="31"/>
      <c r="U2998" s="169"/>
      <c r="V2998" s="150"/>
      <c r="W2998" s="141" t="str" cm="1">
        <f t="array" ref="W2998">IF(SUM(LEN(B2998:V2998))=0,"",IF(OR(OR(ISBLANK(F2998),SUM(LEN(C2998),LEN(D2998))=0),AND(NOT(E2998="Unknown"),ISBLANK(J2998)),AND(NOT(O2998="Unknown"),ISBLANK(R2998))),"Missing Information", INDEX(Table15[Entire Service Line Classification], MATCH(SUMIFS(Table15[Unique ID],Table15[System-Owned Portion],E2998,Table15[If Material Anything Other than "Lead" in Column E,Was Material Ever Previously Lead?],G2998,Table15[Customer-Owned Portion],O2998),Table15[Unique ID],0),0)))</f>
        <v>Non-lead</v>
      </c>
      <c r="X2998"/>
    </row>
    <row r="2999" spans="2:24" ht="29" x14ac:dyDescent="0.35">
      <c r="B2999" s="146"/>
      <c r="C2999" s="31" t="s">
        <v>5002</v>
      </c>
      <c r="D2999" s="31"/>
      <c r="E2999" s="44" t="s">
        <v>3284</v>
      </c>
      <c r="F2999" s="43" t="s">
        <v>41</v>
      </c>
      <c r="G2999" s="84" t="s">
        <v>3249</v>
      </c>
      <c r="H2999" s="31">
        <v>2007</v>
      </c>
      <c r="I2999" s="207" t="s">
        <v>3338</v>
      </c>
      <c r="J2999" s="84" t="s">
        <v>3270</v>
      </c>
      <c r="K2999" s="31" t="s">
        <v>41</v>
      </c>
      <c r="L2999" s="31"/>
      <c r="M2999" s="169"/>
      <c r="N2999" s="148"/>
      <c r="O2999" s="106" t="s">
        <v>3284</v>
      </c>
      <c r="P2999" s="43">
        <v>2007</v>
      </c>
      <c r="Q2999" s="207" t="s">
        <v>3338</v>
      </c>
      <c r="R2999" s="84" t="s">
        <v>3270</v>
      </c>
      <c r="S2999" s="31" t="s">
        <v>41</v>
      </c>
      <c r="T2999" s="31"/>
      <c r="U2999" s="169"/>
      <c r="V2999" s="150"/>
      <c r="W2999" s="141" t="str" cm="1">
        <f t="array" ref="W2999">IF(SUM(LEN(B2999:V2999))=0,"",IF(OR(OR(ISBLANK(F2999),SUM(LEN(C2999),LEN(D2999))=0),AND(NOT(E2999="Unknown"),ISBLANK(J2999)),AND(NOT(O2999="Unknown"),ISBLANK(R2999))),"Missing Information", INDEX(Table15[Entire Service Line Classification], MATCH(SUMIFS(Table15[Unique ID],Table15[System-Owned Portion],E2999,Table15[If Material Anything Other than "Lead" in Column E,Was Material Ever Previously Lead?],G2999,Table15[Customer-Owned Portion],O2999),Table15[Unique ID],0),0)))</f>
        <v>Non-lead</v>
      </c>
      <c r="X2999"/>
    </row>
    <row r="3000" spans="2:24" x14ac:dyDescent="0.35">
      <c r="B3000" s="146"/>
      <c r="C3000" s="31" t="s">
        <v>1405</v>
      </c>
      <c r="D3000" s="31"/>
      <c r="E3000" s="44" t="s">
        <v>3203</v>
      </c>
      <c r="F3000" s="43" t="s">
        <v>3283</v>
      </c>
      <c r="G3000" s="84" t="s">
        <v>3249</v>
      </c>
      <c r="H3000" s="31">
        <v>1960</v>
      </c>
      <c r="I3000" s="207" t="s">
        <v>3338</v>
      </c>
      <c r="J3000" s="84"/>
      <c r="K3000" s="31" t="s">
        <v>41</v>
      </c>
      <c r="L3000" s="31"/>
      <c r="M3000" s="169"/>
      <c r="N3000" s="148"/>
      <c r="O3000" s="106" t="s">
        <v>3203</v>
      </c>
      <c r="P3000" s="43">
        <v>1960</v>
      </c>
      <c r="Q3000" s="207" t="s">
        <v>3338</v>
      </c>
      <c r="R3000" s="84" t="s">
        <v>3203</v>
      </c>
      <c r="S3000" s="31" t="s">
        <v>41</v>
      </c>
      <c r="T3000" s="31"/>
      <c r="U3000" s="169"/>
      <c r="V3000" s="150"/>
      <c r="W3000" s="141" t="str" cm="1">
        <f t="array" ref="W3000">IF(SUM(LEN(B3000:V3000))=0,"",IF(OR(OR(ISBLANK(F3000),SUM(LEN(C3000),LEN(D3000))=0),AND(NOT(E3000="Unknown"),ISBLANK(J3000)),AND(NOT(O3000="Unknown"),ISBLANK(R3000))),"Missing Information", INDEX(Table15[Entire Service Line Classification], MATCH(SUMIFS(Table15[Unique ID],Table15[System-Owned Portion],E3000,Table15[If Material Anything Other than "Lead" in Column E,Was Material Ever Previously Lead?],G3000,Table15[Customer-Owned Portion],O3000),Table15[Unique ID],0),0)))</f>
        <v>Lead Status Unknown</v>
      </c>
      <c r="X3000"/>
    </row>
    <row r="3001" spans="2:24" ht="29" x14ac:dyDescent="0.35">
      <c r="B3001" s="146"/>
      <c r="C3001" s="31" t="s">
        <v>5003</v>
      </c>
      <c r="D3001" s="31"/>
      <c r="E3001" s="44" t="s">
        <v>3284</v>
      </c>
      <c r="F3001" s="43" t="s">
        <v>41</v>
      </c>
      <c r="G3001" s="84" t="s">
        <v>3249</v>
      </c>
      <c r="H3001" s="31">
        <v>2012</v>
      </c>
      <c r="I3001" s="207" t="s">
        <v>3336</v>
      </c>
      <c r="J3001" s="84" t="s">
        <v>3270</v>
      </c>
      <c r="K3001" s="31" t="s">
        <v>41</v>
      </c>
      <c r="L3001" s="31"/>
      <c r="M3001" s="169"/>
      <c r="N3001" s="148"/>
      <c r="O3001" s="106" t="s">
        <v>3284</v>
      </c>
      <c r="P3001" s="43">
        <v>2012</v>
      </c>
      <c r="Q3001" s="207" t="s">
        <v>3336</v>
      </c>
      <c r="R3001" s="84" t="s">
        <v>3270</v>
      </c>
      <c r="S3001" s="31" t="s">
        <v>41</v>
      </c>
      <c r="T3001" s="31"/>
      <c r="U3001" s="169"/>
      <c r="V3001" s="150"/>
      <c r="W3001" s="141" t="str" cm="1">
        <f t="array" ref="W3001">IF(SUM(LEN(B3001:V3001))=0,"",IF(OR(OR(ISBLANK(F3001),SUM(LEN(C3001),LEN(D3001))=0),AND(NOT(E3001="Unknown"),ISBLANK(J3001)),AND(NOT(O3001="Unknown"),ISBLANK(R3001))),"Missing Information", INDEX(Table15[Entire Service Line Classification], MATCH(SUMIFS(Table15[Unique ID],Table15[System-Owned Portion],E3001,Table15[If Material Anything Other than "Lead" in Column E,Was Material Ever Previously Lead?],G3001,Table15[Customer-Owned Portion],O3001),Table15[Unique ID],0),0)))</f>
        <v>Non-lead</v>
      </c>
      <c r="X3001"/>
    </row>
    <row r="3002" spans="2:24" x14ac:dyDescent="0.35">
      <c r="B3002" s="146"/>
      <c r="C3002" s="31" t="s">
        <v>5004</v>
      </c>
      <c r="D3002" s="31"/>
      <c r="E3002" s="44" t="s">
        <v>3203</v>
      </c>
      <c r="F3002" s="43" t="s">
        <v>3283</v>
      </c>
      <c r="G3002" s="84" t="s">
        <v>3249</v>
      </c>
      <c r="H3002" s="31"/>
      <c r="I3002" s="207" t="s">
        <v>3336</v>
      </c>
      <c r="J3002" s="84"/>
      <c r="K3002" s="31" t="s">
        <v>41</v>
      </c>
      <c r="L3002" s="31"/>
      <c r="M3002" s="169"/>
      <c r="N3002" s="148"/>
      <c r="O3002" s="106" t="s">
        <v>3203</v>
      </c>
      <c r="P3002" s="43"/>
      <c r="Q3002" s="207" t="s">
        <v>3336</v>
      </c>
      <c r="R3002" s="84" t="s">
        <v>3203</v>
      </c>
      <c r="S3002" s="31" t="s">
        <v>41</v>
      </c>
      <c r="T3002" s="31"/>
      <c r="U3002" s="169"/>
      <c r="V3002" s="150"/>
      <c r="W3002" s="141" t="str" cm="1">
        <f t="array" ref="W3002">IF(SUM(LEN(B3002:V3002))=0,"",IF(OR(OR(ISBLANK(F3002),SUM(LEN(C3002),LEN(D3002))=0),AND(NOT(E3002="Unknown"),ISBLANK(J3002)),AND(NOT(O3002="Unknown"),ISBLANK(R3002))),"Missing Information", INDEX(Table15[Entire Service Line Classification], MATCH(SUMIFS(Table15[Unique ID],Table15[System-Owned Portion],E3002,Table15[If Material Anything Other than "Lead" in Column E,Was Material Ever Previously Lead?],G3002,Table15[Customer-Owned Portion],O3002),Table15[Unique ID],0),0)))</f>
        <v>Lead Status Unknown</v>
      </c>
      <c r="X3002"/>
    </row>
    <row r="3003" spans="2:24" ht="29" x14ac:dyDescent="0.35">
      <c r="B3003" s="146"/>
      <c r="C3003" s="31" t="s">
        <v>5005</v>
      </c>
      <c r="D3003" s="31"/>
      <c r="E3003" s="44" t="s">
        <v>3284</v>
      </c>
      <c r="F3003" s="43" t="s">
        <v>41</v>
      </c>
      <c r="G3003" s="84" t="s">
        <v>3249</v>
      </c>
      <c r="H3003" s="31">
        <v>2008</v>
      </c>
      <c r="I3003" s="207" t="s">
        <v>3338</v>
      </c>
      <c r="J3003" s="84" t="s">
        <v>3270</v>
      </c>
      <c r="K3003" s="31" t="s">
        <v>41</v>
      </c>
      <c r="L3003" s="31"/>
      <c r="M3003" s="169"/>
      <c r="N3003" s="148"/>
      <c r="O3003" s="106" t="s">
        <v>3284</v>
      </c>
      <c r="P3003" s="43">
        <v>2008</v>
      </c>
      <c r="Q3003" s="207" t="s">
        <v>3338</v>
      </c>
      <c r="R3003" s="84" t="s">
        <v>3270</v>
      </c>
      <c r="S3003" s="31" t="s">
        <v>41</v>
      </c>
      <c r="T3003" s="31"/>
      <c r="U3003" s="169"/>
      <c r="V3003" s="150"/>
      <c r="W3003" s="141" t="str" cm="1">
        <f t="array" ref="W3003">IF(SUM(LEN(B3003:V3003))=0,"",IF(OR(OR(ISBLANK(F3003),SUM(LEN(C3003),LEN(D3003))=0),AND(NOT(E3003="Unknown"),ISBLANK(J3003)),AND(NOT(O3003="Unknown"),ISBLANK(R3003))),"Missing Information", INDEX(Table15[Entire Service Line Classification], MATCH(SUMIFS(Table15[Unique ID],Table15[System-Owned Portion],E3003,Table15[If Material Anything Other than "Lead" in Column E,Was Material Ever Previously Lead?],G3003,Table15[Customer-Owned Portion],O3003),Table15[Unique ID],0),0)))</f>
        <v>Non-lead</v>
      </c>
      <c r="X3003"/>
    </row>
    <row r="3004" spans="2:24" ht="29" x14ac:dyDescent="0.35">
      <c r="B3004" s="146"/>
      <c r="C3004" s="31" t="s">
        <v>5006</v>
      </c>
      <c r="D3004" s="31"/>
      <c r="E3004" s="44" t="s">
        <v>3284</v>
      </c>
      <c r="F3004" s="43" t="s">
        <v>41</v>
      </c>
      <c r="G3004" s="84" t="s">
        <v>3249</v>
      </c>
      <c r="H3004" s="31" t="s">
        <v>6805</v>
      </c>
      <c r="I3004" s="207" t="s">
        <v>3343</v>
      </c>
      <c r="J3004" s="84" t="s">
        <v>3270</v>
      </c>
      <c r="K3004" s="31" t="s">
        <v>41</v>
      </c>
      <c r="L3004" s="31"/>
      <c r="M3004" s="169"/>
      <c r="N3004" s="148"/>
      <c r="O3004" s="106" t="s">
        <v>3284</v>
      </c>
      <c r="P3004" s="43" t="s">
        <v>6805</v>
      </c>
      <c r="Q3004" s="207" t="s">
        <v>3343</v>
      </c>
      <c r="R3004" s="84" t="s">
        <v>3270</v>
      </c>
      <c r="S3004" s="31" t="s">
        <v>41</v>
      </c>
      <c r="T3004" s="31"/>
      <c r="U3004" s="169"/>
      <c r="V3004" s="150"/>
      <c r="W3004" s="141" t="str" cm="1">
        <f t="array" ref="W3004">IF(SUM(LEN(B3004:V3004))=0,"",IF(OR(OR(ISBLANK(F3004),SUM(LEN(C3004),LEN(D3004))=0),AND(NOT(E3004="Unknown"),ISBLANK(J3004)),AND(NOT(O3004="Unknown"),ISBLANK(R3004))),"Missing Information", INDEX(Table15[Entire Service Line Classification], MATCH(SUMIFS(Table15[Unique ID],Table15[System-Owned Portion],E3004,Table15[If Material Anything Other than "Lead" in Column E,Was Material Ever Previously Lead?],G3004,Table15[Customer-Owned Portion],O3004),Table15[Unique ID],0),0)))</f>
        <v>Non-lead</v>
      </c>
      <c r="X3004"/>
    </row>
    <row r="3005" spans="2:24" ht="29" x14ac:dyDescent="0.35">
      <c r="B3005" s="146"/>
      <c r="C3005" s="31" t="s">
        <v>5007</v>
      </c>
      <c r="D3005" s="31"/>
      <c r="E3005" s="44" t="s">
        <v>3284</v>
      </c>
      <c r="F3005" s="43" t="s">
        <v>41</v>
      </c>
      <c r="G3005" s="84" t="s">
        <v>3249</v>
      </c>
      <c r="H3005" s="31">
        <v>2008</v>
      </c>
      <c r="I3005" s="207" t="s">
        <v>3338</v>
      </c>
      <c r="J3005" s="84" t="s">
        <v>3270</v>
      </c>
      <c r="K3005" s="31" t="s">
        <v>41</v>
      </c>
      <c r="L3005" s="31"/>
      <c r="M3005" s="169"/>
      <c r="N3005" s="148"/>
      <c r="O3005" s="106" t="s">
        <v>3284</v>
      </c>
      <c r="P3005" s="43">
        <v>2008</v>
      </c>
      <c r="Q3005" s="207" t="s">
        <v>3338</v>
      </c>
      <c r="R3005" s="84" t="s">
        <v>3270</v>
      </c>
      <c r="S3005" s="31" t="s">
        <v>41</v>
      </c>
      <c r="T3005" s="31"/>
      <c r="U3005" s="169"/>
      <c r="V3005" s="150"/>
      <c r="W3005" s="141" t="str" cm="1">
        <f t="array" ref="W3005">IF(SUM(LEN(B3005:V3005))=0,"",IF(OR(OR(ISBLANK(F3005),SUM(LEN(C3005),LEN(D3005))=0),AND(NOT(E3005="Unknown"),ISBLANK(J3005)),AND(NOT(O3005="Unknown"),ISBLANK(R3005))),"Missing Information", INDEX(Table15[Entire Service Line Classification], MATCH(SUMIFS(Table15[Unique ID],Table15[System-Owned Portion],E3005,Table15[If Material Anything Other than "Lead" in Column E,Was Material Ever Previously Lead?],G3005,Table15[Customer-Owned Portion],O3005),Table15[Unique ID],0),0)))</f>
        <v>Non-lead</v>
      </c>
      <c r="X3005"/>
    </row>
    <row r="3006" spans="2:24" ht="29" x14ac:dyDescent="0.35">
      <c r="B3006" s="146"/>
      <c r="C3006" s="31" t="s">
        <v>5008</v>
      </c>
      <c r="D3006" s="31"/>
      <c r="E3006" s="44" t="s">
        <v>3284</v>
      </c>
      <c r="F3006" s="43" t="s">
        <v>41</v>
      </c>
      <c r="G3006" s="84" t="s">
        <v>3249</v>
      </c>
      <c r="H3006" s="31">
        <v>2008</v>
      </c>
      <c r="I3006" s="207" t="s">
        <v>3338</v>
      </c>
      <c r="J3006" s="84" t="s">
        <v>3270</v>
      </c>
      <c r="K3006" s="31" t="s">
        <v>41</v>
      </c>
      <c r="L3006" s="31"/>
      <c r="M3006" s="169"/>
      <c r="N3006" s="148"/>
      <c r="O3006" s="106" t="s">
        <v>3284</v>
      </c>
      <c r="P3006" s="43">
        <v>2008</v>
      </c>
      <c r="Q3006" s="207" t="s">
        <v>3338</v>
      </c>
      <c r="R3006" s="84" t="s">
        <v>3270</v>
      </c>
      <c r="S3006" s="31" t="s">
        <v>41</v>
      </c>
      <c r="T3006" s="31"/>
      <c r="U3006" s="169"/>
      <c r="V3006" s="150"/>
      <c r="W3006" s="141" t="str" cm="1">
        <f t="array" ref="W3006">IF(SUM(LEN(B3006:V3006))=0,"",IF(OR(OR(ISBLANK(F3006),SUM(LEN(C3006),LEN(D3006))=0),AND(NOT(E3006="Unknown"),ISBLANK(J3006)),AND(NOT(O3006="Unknown"),ISBLANK(R3006))),"Missing Information", INDEX(Table15[Entire Service Line Classification], MATCH(SUMIFS(Table15[Unique ID],Table15[System-Owned Portion],E3006,Table15[If Material Anything Other than "Lead" in Column E,Was Material Ever Previously Lead?],G3006,Table15[Customer-Owned Portion],O3006),Table15[Unique ID],0),0)))</f>
        <v>Non-lead</v>
      </c>
      <c r="X3006"/>
    </row>
    <row r="3007" spans="2:24" ht="29" x14ac:dyDescent="0.35">
      <c r="B3007" s="146"/>
      <c r="C3007" s="31" t="s">
        <v>1406</v>
      </c>
      <c r="D3007" s="31"/>
      <c r="E3007" s="44" t="s">
        <v>3284</v>
      </c>
      <c r="F3007" s="43" t="s">
        <v>41</v>
      </c>
      <c r="G3007" s="84" t="s">
        <v>3249</v>
      </c>
      <c r="H3007" s="31">
        <v>2007</v>
      </c>
      <c r="I3007" s="207" t="s">
        <v>3338</v>
      </c>
      <c r="J3007" s="84" t="s">
        <v>3270</v>
      </c>
      <c r="K3007" s="31" t="s">
        <v>41</v>
      </c>
      <c r="L3007" s="31"/>
      <c r="M3007" s="169"/>
      <c r="N3007" s="148"/>
      <c r="O3007" s="106" t="s">
        <v>3284</v>
      </c>
      <c r="P3007" s="43">
        <v>2007</v>
      </c>
      <c r="Q3007" s="207" t="s">
        <v>3338</v>
      </c>
      <c r="R3007" s="84" t="s">
        <v>3270</v>
      </c>
      <c r="S3007" s="31" t="s">
        <v>41</v>
      </c>
      <c r="T3007" s="31"/>
      <c r="U3007" s="169"/>
      <c r="V3007" s="150"/>
      <c r="W3007" s="141" t="str" cm="1">
        <f t="array" ref="W3007">IF(SUM(LEN(B3007:V3007))=0,"",IF(OR(OR(ISBLANK(F3007),SUM(LEN(C3007),LEN(D3007))=0),AND(NOT(E3007="Unknown"),ISBLANK(J3007)),AND(NOT(O3007="Unknown"),ISBLANK(R3007))),"Missing Information", INDEX(Table15[Entire Service Line Classification], MATCH(SUMIFS(Table15[Unique ID],Table15[System-Owned Portion],E3007,Table15[If Material Anything Other than "Lead" in Column E,Was Material Ever Previously Lead?],G3007,Table15[Customer-Owned Portion],O3007),Table15[Unique ID],0),0)))</f>
        <v>Non-lead</v>
      </c>
      <c r="X3007"/>
    </row>
    <row r="3008" spans="2:24" x14ac:dyDescent="0.35">
      <c r="B3008" s="146"/>
      <c r="C3008" s="31" t="s">
        <v>1407</v>
      </c>
      <c r="D3008" s="31"/>
      <c r="E3008" s="44" t="s">
        <v>3203</v>
      </c>
      <c r="F3008" s="43" t="s">
        <v>3283</v>
      </c>
      <c r="G3008" s="84" t="s">
        <v>3249</v>
      </c>
      <c r="H3008" s="31">
        <v>1920</v>
      </c>
      <c r="I3008" s="207" t="s">
        <v>3338</v>
      </c>
      <c r="J3008" s="84"/>
      <c r="K3008" s="31" t="s">
        <v>41</v>
      </c>
      <c r="L3008" s="31"/>
      <c r="M3008" s="169"/>
      <c r="N3008" s="148"/>
      <c r="O3008" s="106" t="s">
        <v>3203</v>
      </c>
      <c r="P3008" s="43">
        <v>1920</v>
      </c>
      <c r="Q3008" s="207" t="s">
        <v>3338</v>
      </c>
      <c r="R3008" s="84" t="s">
        <v>3203</v>
      </c>
      <c r="S3008" s="31" t="s">
        <v>41</v>
      </c>
      <c r="T3008" s="31"/>
      <c r="U3008" s="169"/>
      <c r="V3008" s="150"/>
      <c r="W3008" s="141" t="str" cm="1">
        <f t="array" ref="W3008">IF(SUM(LEN(B3008:V3008))=0,"",IF(OR(OR(ISBLANK(F3008),SUM(LEN(C3008),LEN(D3008))=0),AND(NOT(E3008="Unknown"),ISBLANK(J3008)),AND(NOT(O3008="Unknown"),ISBLANK(R3008))),"Missing Information", INDEX(Table15[Entire Service Line Classification], MATCH(SUMIFS(Table15[Unique ID],Table15[System-Owned Portion],E3008,Table15[If Material Anything Other than "Lead" in Column E,Was Material Ever Previously Lead?],G3008,Table15[Customer-Owned Portion],O3008),Table15[Unique ID],0),0)))</f>
        <v>Lead Status Unknown</v>
      </c>
      <c r="X3008"/>
    </row>
    <row r="3009" spans="2:24" x14ac:dyDescent="0.35">
      <c r="B3009" s="146"/>
      <c r="C3009" s="31" t="s">
        <v>5009</v>
      </c>
      <c r="D3009" s="31"/>
      <c r="E3009" s="44" t="s">
        <v>3203</v>
      </c>
      <c r="F3009" s="43" t="s">
        <v>3283</v>
      </c>
      <c r="G3009" s="84" t="s">
        <v>3249</v>
      </c>
      <c r="H3009" s="31">
        <v>1900</v>
      </c>
      <c r="I3009" s="207" t="s">
        <v>3338</v>
      </c>
      <c r="J3009" s="84"/>
      <c r="K3009" s="31" t="s">
        <v>41</v>
      </c>
      <c r="L3009" s="31"/>
      <c r="M3009" s="169"/>
      <c r="N3009" s="148"/>
      <c r="O3009" s="106" t="s">
        <v>3203</v>
      </c>
      <c r="P3009" s="43">
        <v>1900</v>
      </c>
      <c r="Q3009" s="207" t="s">
        <v>3338</v>
      </c>
      <c r="R3009" s="84" t="s">
        <v>3203</v>
      </c>
      <c r="S3009" s="31" t="s">
        <v>41</v>
      </c>
      <c r="T3009" s="31"/>
      <c r="U3009" s="169"/>
      <c r="V3009" s="150"/>
      <c r="W3009" s="141" t="str" cm="1">
        <f t="array" ref="W3009">IF(SUM(LEN(B3009:V3009))=0,"",IF(OR(OR(ISBLANK(F3009),SUM(LEN(C3009),LEN(D3009))=0),AND(NOT(E3009="Unknown"),ISBLANK(J3009)),AND(NOT(O3009="Unknown"),ISBLANK(R3009))),"Missing Information", INDEX(Table15[Entire Service Line Classification], MATCH(SUMIFS(Table15[Unique ID],Table15[System-Owned Portion],E3009,Table15[If Material Anything Other than "Lead" in Column E,Was Material Ever Previously Lead?],G3009,Table15[Customer-Owned Portion],O3009),Table15[Unique ID],0),0)))</f>
        <v>Lead Status Unknown</v>
      </c>
      <c r="X3009"/>
    </row>
    <row r="3010" spans="2:24" ht="29" x14ac:dyDescent="0.35">
      <c r="B3010" s="146"/>
      <c r="C3010" s="31" t="s">
        <v>5010</v>
      </c>
      <c r="D3010" s="31"/>
      <c r="E3010" s="44" t="s">
        <v>3284</v>
      </c>
      <c r="F3010" s="43" t="s">
        <v>41</v>
      </c>
      <c r="G3010" s="84" t="s">
        <v>3249</v>
      </c>
      <c r="H3010" s="31">
        <v>1996</v>
      </c>
      <c r="I3010" s="207" t="s">
        <v>3338</v>
      </c>
      <c r="J3010" s="84" t="s">
        <v>3270</v>
      </c>
      <c r="K3010" s="31" t="s">
        <v>41</v>
      </c>
      <c r="L3010" s="31"/>
      <c r="M3010" s="169"/>
      <c r="N3010" s="148"/>
      <c r="O3010" s="106" t="s">
        <v>3284</v>
      </c>
      <c r="P3010" s="43">
        <v>1996</v>
      </c>
      <c r="Q3010" s="207" t="s">
        <v>3338</v>
      </c>
      <c r="R3010" s="84" t="s">
        <v>3270</v>
      </c>
      <c r="S3010" s="31" t="s">
        <v>41</v>
      </c>
      <c r="T3010" s="31"/>
      <c r="U3010" s="169"/>
      <c r="V3010" s="150"/>
      <c r="W3010" s="141" t="str" cm="1">
        <f t="array" ref="W3010">IF(SUM(LEN(B3010:V3010))=0,"",IF(OR(OR(ISBLANK(F3010),SUM(LEN(C3010),LEN(D3010))=0),AND(NOT(E3010="Unknown"),ISBLANK(J3010)),AND(NOT(O3010="Unknown"),ISBLANK(R3010))),"Missing Information", INDEX(Table15[Entire Service Line Classification], MATCH(SUMIFS(Table15[Unique ID],Table15[System-Owned Portion],E3010,Table15[If Material Anything Other than "Lead" in Column E,Was Material Ever Previously Lead?],G3010,Table15[Customer-Owned Portion],O3010),Table15[Unique ID],0),0)))</f>
        <v>Non-lead</v>
      </c>
      <c r="X3010"/>
    </row>
    <row r="3011" spans="2:24" ht="29" x14ac:dyDescent="0.35">
      <c r="B3011" s="146"/>
      <c r="C3011" s="31" t="s">
        <v>4869</v>
      </c>
      <c r="D3011" s="31"/>
      <c r="E3011" s="44" t="s">
        <v>3284</v>
      </c>
      <c r="F3011" s="43" t="s">
        <v>41</v>
      </c>
      <c r="G3011" s="84" t="s">
        <v>3249</v>
      </c>
      <c r="H3011" s="31">
        <v>2006</v>
      </c>
      <c r="I3011" s="207" t="s">
        <v>3337</v>
      </c>
      <c r="J3011" s="84" t="s">
        <v>3270</v>
      </c>
      <c r="K3011" s="31" t="s">
        <v>41</v>
      </c>
      <c r="L3011" s="31"/>
      <c r="M3011" s="169"/>
      <c r="N3011" s="148"/>
      <c r="O3011" s="106" t="s">
        <v>3284</v>
      </c>
      <c r="P3011" s="43">
        <v>2006</v>
      </c>
      <c r="Q3011" s="207" t="s">
        <v>3337</v>
      </c>
      <c r="R3011" s="84" t="s">
        <v>3270</v>
      </c>
      <c r="S3011" s="31" t="s">
        <v>41</v>
      </c>
      <c r="T3011" s="31"/>
      <c r="U3011" s="169"/>
      <c r="V3011" s="150"/>
      <c r="W3011" s="141" t="str" cm="1">
        <f t="array" ref="W3011">IF(SUM(LEN(B3011:V3011))=0,"",IF(OR(OR(ISBLANK(F3011),SUM(LEN(C3011),LEN(D3011))=0),AND(NOT(E3011="Unknown"),ISBLANK(J3011)),AND(NOT(O3011="Unknown"),ISBLANK(R3011))),"Missing Information", INDEX(Table15[Entire Service Line Classification], MATCH(SUMIFS(Table15[Unique ID],Table15[System-Owned Portion],E3011,Table15[If Material Anything Other than "Lead" in Column E,Was Material Ever Previously Lead?],G3011,Table15[Customer-Owned Portion],O3011),Table15[Unique ID],0),0)))</f>
        <v>Non-lead</v>
      </c>
      <c r="X3011"/>
    </row>
    <row r="3012" spans="2:24" ht="29" x14ac:dyDescent="0.35">
      <c r="B3012" s="146"/>
      <c r="C3012" s="31" t="s">
        <v>5011</v>
      </c>
      <c r="D3012" s="31"/>
      <c r="E3012" s="44" t="s">
        <v>3203</v>
      </c>
      <c r="F3012" s="43" t="s">
        <v>3283</v>
      </c>
      <c r="G3012" s="84" t="s">
        <v>3249</v>
      </c>
      <c r="H3012" s="31"/>
      <c r="I3012" s="207" t="s">
        <v>3336</v>
      </c>
      <c r="J3012" s="84"/>
      <c r="K3012" s="31" t="s">
        <v>41</v>
      </c>
      <c r="L3012" s="31"/>
      <c r="M3012" s="169"/>
      <c r="N3012" s="148"/>
      <c r="O3012" s="106" t="s">
        <v>3203</v>
      </c>
      <c r="P3012" s="43"/>
      <c r="Q3012" s="207" t="s">
        <v>3336</v>
      </c>
      <c r="R3012" s="84" t="s">
        <v>3203</v>
      </c>
      <c r="S3012" s="31" t="s">
        <v>41</v>
      </c>
      <c r="T3012" s="31"/>
      <c r="U3012" s="169"/>
      <c r="V3012" s="150"/>
      <c r="W3012" s="141" t="str" cm="1">
        <f t="array" ref="W3012">IF(SUM(LEN(B3012:V3012))=0,"",IF(OR(OR(ISBLANK(F3012),SUM(LEN(C3012),LEN(D3012))=0),AND(NOT(E3012="Unknown"),ISBLANK(J3012)),AND(NOT(O3012="Unknown"),ISBLANK(R3012))),"Missing Information", INDEX(Table15[Entire Service Line Classification], MATCH(SUMIFS(Table15[Unique ID],Table15[System-Owned Portion],E3012,Table15[If Material Anything Other than "Lead" in Column E,Was Material Ever Previously Lead?],G3012,Table15[Customer-Owned Portion],O3012),Table15[Unique ID],0),0)))</f>
        <v>Lead Status Unknown</v>
      </c>
      <c r="X3012"/>
    </row>
    <row r="3013" spans="2:24" ht="29" x14ac:dyDescent="0.35">
      <c r="B3013" s="146"/>
      <c r="C3013" s="31" t="s">
        <v>1408</v>
      </c>
      <c r="D3013" s="31"/>
      <c r="E3013" s="44" t="s">
        <v>3284</v>
      </c>
      <c r="F3013" s="43" t="s">
        <v>41</v>
      </c>
      <c r="G3013" s="84" t="s">
        <v>3249</v>
      </c>
      <c r="H3013" s="31">
        <v>2008</v>
      </c>
      <c r="I3013" s="207" t="s">
        <v>3338</v>
      </c>
      <c r="J3013" s="84" t="s">
        <v>3270</v>
      </c>
      <c r="K3013" s="31" t="s">
        <v>41</v>
      </c>
      <c r="L3013" s="31"/>
      <c r="M3013" s="169"/>
      <c r="N3013" s="148"/>
      <c r="O3013" s="106" t="s">
        <v>3284</v>
      </c>
      <c r="P3013" s="43">
        <v>2008</v>
      </c>
      <c r="Q3013" s="207" t="s">
        <v>3338</v>
      </c>
      <c r="R3013" s="84" t="s">
        <v>3270</v>
      </c>
      <c r="S3013" s="31" t="s">
        <v>41</v>
      </c>
      <c r="T3013" s="31"/>
      <c r="U3013" s="169"/>
      <c r="V3013" s="150"/>
      <c r="W3013" s="141" t="str" cm="1">
        <f t="array" ref="W3013">IF(SUM(LEN(B3013:V3013))=0,"",IF(OR(OR(ISBLANK(F3013),SUM(LEN(C3013),LEN(D3013))=0),AND(NOT(E3013="Unknown"),ISBLANK(J3013)),AND(NOT(O3013="Unknown"),ISBLANK(R3013))),"Missing Information", INDEX(Table15[Entire Service Line Classification], MATCH(SUMIFS(Table15[Unique ID],Table15[System-Owned Portion],E3013,Table15[If Material Anything Other than "Lead" in Column E,Was Material Ever Previously Lead?],G3013,Table15[Customer-Owned Portion],O3013),Table15[Unique ID],0),0)))</f>
        <v>Non-lead</v>
      </c>
      <c r="X3013"/>
    </row>
    <row r="3014" spans="2:24" ht="29" x14ac:dyDescent="0.35">
      <c r="B3014" s="146"/>
      <c r="C3014" s="31" t="s">
        <v>1409</v>
      </c>
      <c r="D3014" s="31"/>
      <c r="E3014" s="44" t="s">
        <v>3284</v>
      </c>
      <c r="F3014" s="43" t="s">
        <v>41</v>
      </c>
      <c r="G3014" s="84" t="s">
        <v>3249</v>
      </c>
      <c r="H3014" s="31">
        <v>2008</v>
      </c>
      <c r="I3014" s="207" t="s">
        <v>3338</v>
      </c>
      <c r="J3014" s="84" t="s">
        <v>3270</v>
      </c>
      <c r="K3014" s="31" t="s">
        <v>41</v>
      </c>
      <c r="L3014" s="31"/>
      <c r="M3014" s="169"/>
      <c r="N3014" s="148"/>
      <c r="O3014" s="106" t="s">
        <v>3284</v>
      </c>
      <c r="P3014" s="43">
        <v>2008</v>
      </c>
      <c r="Q3014" s="207" t="s">
        <v>3338</v>
      </c>
      <c r="R3014" s="84" t="s">
        <v>3270</v>
      </c>
      <c r="S3014" s="31" t="s">
        <v>41</v>
      </c>
      <c r="T3014" s="31"/>
      <c r="U3014" s="169"/>
      <c r="V3014" s="150"/>
      <c r="W3014" s="141" t="str" cm="1">
        <f t="array" ref="W3014">IF(SUM(LEN(B3014:V3014))=0,"",IF(OR(OR(ISBLANK(F3014),SUM(LEN(C3014),LEN(D3014))=0),AND(NOT(E3014="Unknown"),ISBLANK(J3014)),AND(NOT(O3014="Unknown"),ISBLANK(R3014))),"Missing Information", INDEX(Table15[Entire Service Line Classification], MATCH(SUMIFS(Table15[Unique ID],Table15[System-Owned Portion],E3014,Table15[If Material Anything Other than "Lead" in Column E,Was Material Ever Previously Lead?],G3014,Table15[Customer-Owned Portion],O3014),Table15[Unique ID],0),0)))</f>
        <v>Non-lead</v>
      </c>
      <c r="X3014"/>
    </row>
    <row r="3015" spans="2:24" ht="29" x14ac:dyDescent="0.35">
      <c r="B3015" s="146"/>
      <c r="C3015" s="31" t="s">
        <v>1410</v>
      </c>
      <c r="D3015" s="31"/>
      <c r="E3015" s="44" t="s">
        <v>3284</v>
      </c>
      <c r="F3015" s="43" t="s">
        <v>41</v>
      </c>
      <c r="G3015" s="84" t="s">
        <v>3249</v>
      </c>
      <c r="H3015" s="31">
        <v>2008</v>
      </c>
      <c r="I3015" s="207" t="s">
        <v>3338</v>
      </c>
      <c r="J3015" s="84" t="s">
        <v>3270</v>
      </c>
      <c r="K3015" s="31" t="s">
        <v>41</v>
      </c>
      <c r="L3015" s="31"/>
      <c r="M3015" s="169"/>
      <c r="N3015" s="148"/>
      <c r="O3015" s="106" t="s">
        <v>3284</v>
      </c>
      <c r="P3015" s="43">
        <v>2008</v>
      </c>
      <c r="Q3015" s="207" t="s">
        <v>3338</v>
      </c>
      <c r="R3015" s="84" t="s">
        <v>3270</v>
      </c>
      <c r="S3015" s="31" t="s">
        <v>41</v>
      </c>
      <c r="T3015" s="31"/>
      <c r="U3015" s="169"/>
      <c r="V3015" s="150"/>
      <c r="W3015" s="141" t="str" cm="1">
        <f t="array" ref="W3015">IF(SUM(LEN(B3015:V3015))=0,"",IF(OR(OR(ISBLANK(F3015),SUM(LEN(C3015),LEN(D3015))=0),AND(NOT(E3015="Unknown"),ISBLANK(J3015)),AND(NOT(O3015="Unknown"),ISBLANK(R3015))),"Missing Information", INDEX(Table15[Entire Service Line Classification], MATCH(SUMIFS(Table15[Unique ID],Table15[System-Owned Portion],E3015,Table15[If Material Anything Other than "Lead" in Column E,Was Material Ever Previously Lead?],G3015,Table15[Customer-Owned Portion],O3015),Table15[Unique ID],0),0)))</f>
        <v>Non-lead</v>
      </c>
      <c r="X3015"/>
    </row>
    <row r="3016" spans="2:24" ht="29" x14ac:dyDescent="0.35">
      <c r="B3016" s="146"/>
      <c r="C3016" s="31" t="s">
        <v>1411</v>
      </c>
      <c r="D3016" s="31"/>
      <c r="E3016" s="44" t="s">
        <v>3284</v>
      </c>
      <c r="F3016" s="43" t="s">
        <v>41</v>
      </c>
      <c r="G3016" s="84" t="s">
        <v>3249</v>
      </c>
      <c r="H3016" s="31">
        <v>2008</v>
      </c>
      <c r="I3016" s="207" t="s">
        <v>3338</v>
      </c>
      <c r="J3016" s="84" t="s">
        <v>3270</v>
      </c>
      <c r="K3016" s="31" t="s">
        <v>41</v>
      </c>
      <c r="L3016" s="31"/>
      <c r="M3016" s="169"/>
      <c r="N3016" s="148"/>
      <c r="O3016" s="106" t="s">
        <v>3284</v>
      </c>
      <c r="P3016" s="43">
        <v>2008</v>
      </c>
      <c r="Q3016" s="207" t="s">
        <v>3338</v>
      </c>
      <c r="R3016" s="84" t="s">
        <v>3270</v>
      </c>
      <c r="S3016" s="31" t="s">
        <v>41</v>
      </c>
      <c r="T3016" s="31"/>
      <c r="U3016" s="169"/>
      <c r="V3016" s="150"/>
      <c r="W3016" s="141" t="str" cm="1">
        <f t="array" ref="W3016">IF(SUM(LEN(B3016:V3016))=0,"",IF(OR(OR(ISBLANK(F3016),SUM(LEN(C3016),LEN(D3016))=0),AND(NOT(E3016="Unknown"),ISBLANK(J3016)),AND(NOT(O3016="Unknown"),ISBLANK(R3016))),"Missing Information", INDEX(Table15[Entire Service Line Classification], MATCH(SUMIFS(Table15[Unique ID],Table15[System-Owned Portion],E3016,Table15[If Material Anything Other than "Lead" in Column E,Was Material Ever Previously Lead?],G3016,Table15[Customer-Owned Portion],O3016),Table15[Unique ID],0),0)))</f>
        <v>Non-lead</v>
      </c>
      <c r="X3016"/>
    </row>
    <row r="3017" spans="2:24" ht="29" x14ac:dyDescent="0.35">
      <c r="B3017" s="146"/>
      <c r="C3017" s="31" t="s">
        <v>1412</v>
      </c>
      <c r="D3017" s="31"/>
      <c r="E3017" s="44" t="s">
        <v>3284</v>
      </c>
      <c r="F3017" s="43" t="s">
        <v>41</v>
      </c>
      <c r="G3017" s="84" t="s">
        <v>3249</v>
      </c>
      <c r="H3017" s="31">
        <v>2008</v>
      </c>
      <c r="I3017" s="207" t="s">
        <v>3338</v>
      </c>
      <c r="J3017" s="84" t="s">
        <v>3270</v>
      </c>
      <c r="K3017" s="31" t="s">
        <v>41</v>
      </c>
      <c r="L3017" s="31"/>
      <c r="M3017" s="169"/>
      <c r="N3017" s="148"/>
      <c r="O3017" s="106" t="s">
        <v>3284</v>
      </c>
      <c r="P3017" s="43">
        <v>2008</v>
      </c>
      <c r="Q3017" s="207" t="s">
        <v>3338</v>
      </c>
      <c r="R3017" s="84" t="s">
        <v>3270</v>
      </c>
      <c r="S3017" s="31" t="s">
        <v>41</v>
      </c>
      <c r="T3017" s="31"/>
      <c r="U3017" s="169"/>
      <c r="V3017" s="150"/>
      <c r="W3017" s="141" t="str" cm="1">
        <f t="array" ref="W3017">IF(SUM(LEN(B3017:V3017))=0,"",IF(OR(OR(ISBLANK(F3017),SUM(LEN(C3017),LEN(D3017))=0),AND(NOT(E3017="Unknown"),ISBLANK(J3017)),AND(NOT(O3017="Unknown"),ISBLANK(R3017))),"Missing Information", INDEX(Table15[Entire Service Line Classification], MATCH(SUMIFS(Table15[Unique ID],Table15[System-Owned Portion],E3017,Table15[If Material Anything Other than "Lead" in Column E,Was Material Ever Previously Lead?],G3017,Table15[Customer-Owned Portion],O3017),Table15[Unique ID],0),0)))</f>
        <v>Non-lead</v>
      </c>
      <c r="X3017"/>
    </row>
    <row r="3018" spans="2:24" ht="29" x14ac:dyDescent="0.35">
      <c r="B3018" s="146"/>
      <c r="C3018" s="31" t="s">
        <v>1413</v>
      </c>
      <c r="D3018" s="31"/>
      <c r="E3018" s="44" t="s">
        <v>3284</v>
      </c>
      <c r="F3018" s="43" t="s">
        <v>41</v>
      </c>
      <c r="G3018" s="84" t="s">
        <v>3249</v>
      </c>
      <c r="H3018" s="31">
        <v>2008</v>
      </c>
      <c r="I3018" s="207" t="s">
        <v>3338</v>
      </c>
      <c r="J3018" s="84" t="s">
        <v>3270</v>
      </c>
      <c r="K3018" s="31" t="s">
        <v>41</v>
      </c>
      <c r="L3018" s="31"/>
      <c r="M3018" s="169"/>
      <c r="N3018" s="148"/>
      <c r="O3018" s="106" t="s">
        <v>3284</v>
      </c>
      <c r="P3018" s="43">
        <v>2008</v>
      </c>
      <c r="Q3018" s="207" t="s">
        <v>3338</v>
      </c>
      <c r="R3018" s="84" t="s">
        <v>3270</v>
      </c>
      <c r="S3018" s="31" t="s">
        <v>41</v>
      </c>
      <c r="T3018" s="31"/>
      <c r="U3018" s="169"/>
      <c r="V3018" s="150"/>
      <c r="W3018" s="141" t="str" cm="1">
        <f t="array" ref="W3018">IF(SUM(LEN(B3018:V3018))=0,"",IF(OR(OR(ISBLANK(F3018),SUM(LEN(C3018),LEN(D3018))=0),AND(NOT(E3018="Unknown"),ISBLANK(J3018)),AND(NOT(O3018="Unknown"),ISBLANK(R3018))),"Missing Information", INDEX(Table15[Entire Service Line Classification], MATCH(SUMIFS(Table15[Unique ID],Table15[System-Owned Portion],E3018,Table15[If Material Anything Other than "Lead" in Column E,Was Material Ever Previously Lead?],G3018,Table15[Customer-Owned Portion],O3018),Table15[Unique ID],0),0)))</f>
        <v>Non-lead</v>
      </c>
      <c r="X3018"/>
    </row>
    <row r="3019" spans="2:24" x14ac:dyDescent="0.35">
      <c r="B3019" s="146"/>
      <c r="C3019" s="31" t="s">
        <v>5012</v>
      </c>
      <c r="D3019" s="31"/>
      <c r="E3019" s="44" t="s">
        <v>3203</v>
      </c>
      <c r="F3019" s="43" t="s">
        <v>3283</v>
      </c>
      <c r="G3019" s="84" t="s">
        <v>3249</v>
      </c>
      <c r="H3019" s="31">
        <v>1966</v>
      </c>
      <c r="I3019" s="207" t="s">
        <v>3338</v>
      </c>
      <c r="J3019" s="84"/>
      <c r="K3019" s="31" t="s">
        <v>41</v>
      </c>
      <c r="L3019" s="31"/>
      <c r="M3019" s="169"/>
      <c r="N3019" s="148"/>
      <c r="O3019" s="106" t="s">
        <v>3203</v>
      </c>
      <c r="P3019" s="43">
        <v>1966</v>
      </c>
      <c r="Q3019" s="207" t="s">
        <v>3338</v>
      </c>
      <c r="R3019" s="84" t="s">
        <v>3203</v>
      </c>
      <c r="S3019" s="31" t="s">
        <v>41</v>
      </c>
      <c r="T3019" s="31"/>
      <c r="U3019" s="169"/>
      <c r="V3019" s="150"/>
      <c r="W3019" s="141" t="str" cm="1">
        <f t="array" ref="W3019">IF(SUM(LEN(B3019:V3019))=0,"",IF(OR(OR(ISBLANK(F3019),SUM(LEN(C3019),LEN(D3019))=0),AND(NOT(E3019="Unknown"),ISBLANK(J3019)),AND(NOT(O3019="Unknown"),ISBLANK(R3019))),"Missing Information", INDEX(Table15[Entire Service Line Classification], MATCH(SUMIFS(Table15[Unique ID],Table15[System-Owned Portion],E3019,Table15[If Material Anything Other than "Lead" in Column E,Was Material Ever Previously Lead?],G3019,Table15[Customer-Owned Portion],O3019),Table15[Unique ID],0),0)))</f>
        <v>Lead Status Unknown</v>
      </c>
      <c r="X3019"/>
    </row>
    <row r="3020" spans="2:24" x14ac:dyDescent="0.35">
      <c r="B3020" s="146"/>
      <c r="C3020" s="31" t="s">
        <v>1414</v>
      </c>
      <c r="D3020" s="31"/>
      <c r="E3020" s="44" t="s">
        <v>3203</v>
      </c>
      <c r="F3020" s="43" t="s">
        <v>3283</v>
      </c>
      <c r="G3020" s="84" t="s">
        <v>3249</v>
      </c>
      <c r="H3020" s="31">
        <v>1954</v>
      </c>
      <c r="I3020" s="207" t="s">
        <v>3338</v>
      </c>
      <c r="J3020" s="84"/>
      <c r="K3020" s="31" t="s">
        <v>41</v>
      </c>
      <c r="L3020" s="31"/>
      <c r="M3020" s="169"/>
      <c r="N3020" s="148"/>
      <c r="O3020" s="106" t="s">
        <v>3203</v>
      </c>
      <c r="P3020" s="43">
        <v>1954</v>
      </c>
      <c r="Q3020" s="207" t="s">
        <v>3338</v>
      </c>
      <c r="R3020" s="84" t="s">
        <v>3203</v>
      </c>
      <c r="S3020" s="31" t="s">
        <v>41</v>
      </c>
      <c r="T3020" s="31"/>
      <c r="U3020" s="169"/>
      <c r="V3020" s="150"/>
      <c r="W3020" s="141" t="str" cm="1">
        <f t="array" ref="W3020">IF(SUM(LEN(B3020:V3020))=0,"",IF(OR(OR(ISBLANK(F3020),SUM(LEN(C3020),LEN(D3020))=0),AND(NOT(E3020="Unknown"),ISBLANK(J3020)),AND(NOT(O3020="Unknown"),ISBLANK(R3020))),"Missing Information", INDEX(Table15[Entire Service Line Classification], MATCH(SUMIFS(Table15[Unique ID],Table15[System-Owned Portion],E3020,Table15[If Material Anything Other than "Lead" in Column E,Was Material Ever Previously Lead?],G3020,Table15[Customer-Owned Portion],O3020),Table15[Unique ID],0),0)))</f>
        <v>Lead Status Unknown</v>
      </c>
      <c r="X3020"/>
    </row>
    <row r="3021" spans="2:24" x14ac:dyDescent="0.35">
      <c r="B3021" s="146"/>
      <c r="C3021" s="31" t="s">
        <v>1415</v>
      </c>
      <c r="D3021" s="31"/>
      <c r="E3021" s="44" t="s">
        <v>3203</v>
      </c>
      <c r="F3021" s="43" t="s">
        <v>3283</v>
      </c>
      <c r="G3021" s="84" t="s">
        <v>3249</v>
      </c>
      <c r="H3021" s="31">
        <v>1960</v>
      </c>
      <c r="I3021" s="207" t="s">
        <v>3341</v>
      </c>
      <c r="J3021" s="84"/>
      <c r="K3021" s="31" t="s">
        <v>41</v>
      </c>
      <c r="L3021" s="31"/>
      <c r="M3021" s="169"/>
      <c r="N3021" s="148"/>
      <c r="O3021" s="106" t="s">
        <v>3203</v>
      </c>
      <c r="P3021" s="43">
        <v>1960</v>
      </c>
      <c r="Q3021" s="207" t="s">
        <v>3341</v>
      </c>
      <c r="R3021" s="84" t="s">
        <v>3203</v>
      </c>
      <c r="S3021" s="31" t="s">
        <v>41</v>
      </c>
      <c r="T3021" s="31"/>
      <c r="U3021" s="169"/>
      <c r="V3021" s="150"/>
      <c r="W3021" s="141" t="str" cm="1">
        <f t="array" ref="W3021">IF(SUM(LEN(B3021:V3021))=0,"",IF(OR(OR(ISBLANK(F3021),SUM(LEN(C3021),LEN(D3021))=0),AND(NOT(E3021="Unknown"),ISBLANK(J3021)),AND(NOT(O3021="Unknown"),ISBLANK(R3021))),"Missing Information", INDEX(Table15[Entire Service Line Classification], MATCH(SUMIFS(Table15[Unique ID],Table15[System-Owned Portion],E3021,Table15[If Material Anything Other than "Lead" in Column E,Was Material Ever Previously Lead?],G3021,Table15[Customer-Owned Portion],O3021),Table15[Unique ID],0),0)))</f>
        <v>Lead Status Unknown</v>
      </c>
      <c r="X3021"/>
    </row>
    <row r="3022" spans="2:24" ht="29" x14ac:dyDescent="0.35">
      <c r="B3022" s="146"/>
      <c r="C3022" s="31" t="s">
        <v>1416</v>
      </c>
      <c r="D3022" s="31"/>
      <c r="E3022" s="44" t="s">
        <v>3284</v>
      </c>
      <c r="F3022" s="43" t="s">
        <v>41</v>
      </c>
      <c r="G3022" s="84" t="s">
        <v>3249</v>
      </c>
      <c r="H3022" s="31">
        <v>2008</v>
      </c>
      <c r="I3022" s="207" t="s">
        <v>3338</v>
      </c>
      <c r="J3022" s="84" t="s">
        <v>3270</v>
      </c>
      <c r="K3022" s="31" t="s">
        <v>41</v>
      </c>
      <c r="L3022" s="31"/>
      <c r="M3022" s="169"/>
      <c r="N3022" s="148"/>
      <c r="O3022" s="106" t="s">
        <v>3284</v>
      </c>
      <c r="P3022" s="43">
        <v>2008</v>
      </c>
      <c r="Q3022" s="207" t="s">
        <v>3338</v>
      </c>
      <c r="R3022" s="84" t="s">
        <v>3270</v>
      </c>
      <c r="S3022" s="31" t="s">
        <v>41</v>
      </c>
      <c r="T3022" s="31"/>
      <c r="U3022" s="169"/>
      <c r="V3022" s="150"/>
      <c r="W3022" s="141" t="str" cm="1">
        <f t="array" ref="W3022">IF(SUM(LEN(B3022:V3022))=0,"",IF(OR(OR(ISBLANK(F3022),SUM(LEN(C3022),LEN(D3022))=0),AND(NOT(E3022="Unknown"),ISBLANK(J3022)),AND(NOT(O3022="Unknown"),ISBLANK(R3022))),"Missing Information", INDEX(Table15[Entire Service Line Classification], MATCH(SUMIFS(Table15[Unique ID],Table15[System-Owned Portion],E3022,Table15[If Material Anything Other than "Lead" in Column E,Was Material Ever Previously Lead?],G3022,Table15[Customer-Owned Portion],O3022),Table15[Unique ID],0),0)))</f>
        <v>Non-lead</v>
      </c>
      <c r="X3022"/>
    </row>
    <row r="3023" spans="2:24" ht="29" x14ac:dyDescent="0.35">
      <c r="B3023" s="146"/>
      <c r="C3023" s="31" t="s">
        <v>1417</v>
      </c>
      <c r="D3023" s="31"/>
      <c r="E3023" s="44" t="s">
        <v>3284</v>
      </c>
      <c r="F3023" s="43" t="s">
        <v>41</v>
      </c>
      <c r="G3023" s="84" t="s">
        <v>3249</v>
      </c>
      <c r="H3023" s="31">
        <v>2008</v>
      </c>
      <c r="I3023" s="207" t="s">
        <v>3338</v>
      </c>
      <c r="J3023" s="84" t="s">
        <v>3270</v>
      </c>
      <c r="K3023" s="31" t="s">
        <v>41</v>
      </c>
      <c r="L3023" s="31"/>
      <c r="M3023" s="169"/>
      <c r="N3023" s="148"/>
      <c r="O3023" s="106" t="s">
        <v>3284</v>
      </c>
      <c r="P3023" s="43">
        <v>2008</v>
      </c>
      <c r="Q3023" s="207" t="s">
        <v>3338</v>
      </c>
      <c r="R3023" s="84" t="s">
        <v>3270</v>
      </c>
      <c r="S3023" s="31" t="s">
        <v>41</v>
      </c>
      <c r="T3023" s="31"/>
      <c r="U3023" s="169"/>
      <c r="V3023" s="150"/>
      <c r="W3023" s="141" t="str" cm="1">
        <f t="array" ref="W3023">IF(SUM(LEN(B3023:V3023))=0,"",IF(OR(OR(ISBLANK(F3023),SUM(LEN(C3023),LEN(D3023))=0),AND(NOT(E3023="Unknown"),ISBLANK(J3023)),AND(NOT(O3023="Unknown"),ISBLANK(R3023))),"Missing Information", INDEX(Table15[Entire Service Line Classification], MATCH(SUMIFS(Table15[Unique ID],Table15[System-Owned Portion],E3023,Table15[If Material Anything Other than "Lead" in Column E,Was Material Ever Previously Lead?],G3023,Table15[Customer-Owned Portion],O3023),Table15[Unique ID],0),0)))</f>
        <v>Non-lead</v>
      </c>
      <c r="X3023"/>
    </row>
    <row r="3024" spans="2:24" ht="29" x14ac:dyDescent="0.35">
      <c r="B3024" s="146"/>
      <c r="C3024" s="31" t="s">
        <v>1418</v>
      </c>
      <c r="D3024" s="31"/>
      <c r="E3024" s="44" t="s">
        <v>3284</v>
      </c>
      <c r="F3024" s="43" t="s">
        <v>41</v>
      </c>
      <c r="G3024" s="84" t="s">
        <v>3249</v>
      </c>
      <c r="H3024" s="31">
        <v>2008</v>
      </c>
      <c r="I3024" s="207" t="s">
        <v>3338</v>
      </c>
      <c r="J3024" s="84" t="s">
        <v>3270</v>
      </c>
      <c r="K3024" s="31" t="s">
        <v>41</v>
      </c>
      <c r="L3024" s="31"/>
      <c r="M3024" s="169"/>
      <c r="N3024" s="148"/>
      <c r="O3024" s="106" t="s">
        <v>3284</v>
      </c>
      <c r="P3024" s="43">
        <v>2008</v>
      </c>
      <c r="Q3024" s="207" t="s">
        <v>3338</v>
      </c>
      <c r="R3024" s="84" t="s">
        <v>3270</v>
      </c>
      <c r="S3024" s="31" t="s">
        <v>41</v>
      </c>
      <c r="T3024" s="31"/>
      <c r="U3024" s="169"/>
      <c r="V3024" s="150"/>
      <c r="W3024" s="141" t="str" cm="1">
        <f t="array" ref="W3024">IF(SUM(LEN(B3024:V3024))=0,"",IF(OR(OR(ISBLANK(F3024),SUM(LEN(C3024),LEN(D3024))=0),AND(NOT(E3024="Unknown"),ISBLANK(J3024)),AND(NOT(O3024="Unknown"),ISBLANK(R3024))),"Missing Information", INDEX(Table15[Entire Service Line Classification], MATCH(SUMIFS(Table15[Unique ID],Table15[System-Owned Portion],E3024,Table15[If Material Anything Other than "Lead" in Column E,Was Material Ever Previously Lead?],G3024,Table15[Customer-Owned Portion],O3024),Table15[Unique ID],0),0)))</f>
        <v>Non-lead</v>
      </c>
      <c r="X3024"/>
    </row>
    <row r="3025" spans="2:24" ht="29" x14ac:dyDescent="0.35">
      <c r="B3025" s="146"/>
      <c r="C3025" s="31" t="s">
        <v>1419</v>
      </c>
      <c r="D3025" s="31"/>
      <c r="E3025" s="44" t="s">
        <v>3284</v>
      </c>
      <c r="F3025" s="43" t="s">
        <v>41</v>
      </c>
      <c r="G3025" s="84" t="s">
        <v>3249</v>
      </c>
      <c r="H3025" s="31">
        <v>2008</v>
      </c>
      <c r="I3025" s="207" t="s">
        <v>3338</v>
      </c>
      <c r="J3025" s="84" t="s">
        <v>3270</v>
      </c>
      <c r="K3025" s="31" t="s">
        <v>41</v>
      </c>
      <c r="L3025" s="31"/>
      <c r="M3025" s="169"/>
      <c r="N3025" s="148"/>
      <c r="O3025" s="106" t="s">
        <v>3284</v>
      </c>
      <c r="P3025" s="43">
        <v>2008</v>
      </c>
      <c r="Q3025" s="207" t="s">
        <v>3338</v>
      </c>
      <c r="R3025" s="84" t="s">
        <v>3270</v>
      </c>
      <c r="S3025" s="31" t="s">
        <v>41</v>
      </c>
      <c r="T3025" s="31"/>
      <c r="U3025" s="169"/>
      <c r="V3025" s="150"/>
      <c r="W3025" s="141" t="str" cm="1">
        <f t="array" ref="W3025">IF(SUM(LEN(B3025:V3025))=0,"",IF(OR(OR(ISBLANK(F3025),SUM(LEN(C3025),LEN(D3025))=0),AND(NOT(E3025="Unknown"),ISBLANK(J3025)),AND(NOT(O3025="Unknown"),ISBLANK(R3025))),"Missing Information", INDEX(Table15[Entire Service Line Classification], MATCH(SUMIFS(Table15[Unique ID],Table15[System-Owned Portion],E3025,Table15[If Material Anything Other than "Lead" in Column E,Was Material Ever Previously Lead?],G3025,Table15[Customer-Owned Portion],O3025),Table15[Unique ID],0),0)))</f>
        <v>Non-lead</v>
      </c>
      <c r="X3025"/>
    </row>
    <row r="3026" spans="2:24" ht="29" x14ac:dyDescent="0.35">
      <c r="B3026" s="146"/>
      <c r="C3026" s="31" t="s">
        <v>1420</v>
      </c>
      <c r="D3026" s="31"/>
      <c r="E3026" s="44" t="s">
        <v>3284</v>
      </c>
      <c r="F3026" s="43" t="s">
        <v>41</v>
      </c>
      <c r="G3026" s="84" t="s">
        <v>3249</v>
      </c>
      <c r="H3026" s="31">
        <v>2008</v>
      </c>
      <c r="I3026" s="207" t="s">
        <v>3338</v>
      </c>
      <c r="J3026" s="84" t="s">
        <v>3270</v>
      </c>
      <c r="K3026" s="31" t="s">
        <v>41</v>
      </c>
      <c r="L3026" s="31"/>
      <c r="M3026" s="169"/>
      <c r="N3026" s="148"/>
      <c r="O3026" s="106" t="s">
        <v>3284</v>
      </c>
      <c r="P3026" s="43">
        <v>2008</v>
      </c>
      <c r="Q3026" s="207" t="s">
        <v>3338</v>
      </c>
      <c r="R3026" s="84" t="s">
        <v>3270</v>
      </c>
      <c r="S3026" s="31" t="s">
        <v>41</v>
      </c>
      <c r="T3026" s="31"/>
      <c r="U3026" s="169"/>
      <c r="V3026" s="150"/>
      <c r="W3026" s="141" t="str" cm="1">
        <f t="array" ref="W3026">IF(SUM(LEN(B3026:V3026))=0,"",IF(OR(OR(ISBLANK(F3026),SUM(LEN(C3026),LEN(D3026))=0),AND(NOT(E3026="Unknown"),ISBLANK(J3026)),AND(NOT(O3026="Unknown"),ISBLANK(R3026))),"Missing Information", INDEX(Table15[Entire Service Line Classification], MATCH(SUMIFS(Table15[Unique ID],Table15[System-Owned Portion],E3026,Table15[If Material Anything Other than "Lead" in Column E,Was Material Ever Previously Lead?],G3026,Table15[Customer-Owned Portion],O3026),Table15[Unique ID],0),0)))</f>
        <v>Non-lead</v>
      </c>
      <c r="X3026"/>
    </row>
    <row r="3027" spans="2:24" ht="29" x14ac:dyDescent="0.35">
      <c r="B3027" s="146"/>
      <c r="C3027" s="31" t="s">
        <v>1421</v>
      </c>
      <c r="D3027" s="31"/>
      <c r="E3027" s="44" t="s">
        <v>3284</v>
      </c>
      <c r="F3027" s="43" t="s">
        <v>41</v>
      </c>
      <c r="G3027" s="84" t="s">
        <v>3249</v>
      </c>
      <c r="H3027" s="31">
        <v>2008</v>
      </c>
      <c r="I3027" s="207" t="s">
        <v>3338</v>
      </c>
      <c r="J3027" s="84" t="s">
        <v>3270</v>
      </c>
      <c r="K3027" s="31" t="s">
        <v>41</v>
      </c>
      <c r="L3027" s="31"/>
      <c r="M3027" s="169"/>
      <c r="N3027" s="148"/>
      <c r="O3027" s="106" t="s">
        <v>3284</v>
      </c>
      <c r="P3027" s="43">
        <v>2008</v>
      </c>
      <c r="Q3027" s="207" t="s">
        <v>3338</v>
      </c>
      <c r="R3027" s="84" t="s">
        <v>3270</v>
      </c>
      <c r="S3027" s="31" t="s">
        <v>41</v>
      </c>
      <c r="T3027" s="31"/>
      <c r="U3027" s="169"/>
      <c r="V3027" s="150"/>
      <c r="W3027" s="141" t="str" cm="1">
        <f t="array" ref="W3027">IF(SUM(LEN(B3027:V3027))=0,"",IF(OR(OR(ISBLANK(F3027),SUM(LEN(C3027),LEN(D3027))=0),AND(NOT(E3027="Unknown"),ISBLANK(J3027)),AND(NOT(O3027="Unknown"),ISBLANK(R3027))),"Missing Information", INDEX(Table15[Entire Service Line Classification], MATCH(SUMIFS(Table15[Unique ID],Table15[System-Owned Portion],E3027,Table15[If Material Anything Other than "Lead" in Column E,Was Material Ever Previously Lead?],G3027,Table15[Customer-Owned Portion],O3027),Table15[Unique ID],0),0)))</f>
        <v>Non-lead</v>
      </c>
      <c r="X3027"/>
    </row>
    <row r="3028" spans="2:24" ht="29" x14ac:dyDescent="0.35">
      <c r="B3028" s="146"/>
      <c r="C3028" s="31" t="s">
        <v>5013</v>
      </c>
      <c r="D3028" s="31"/>
      <c r="E3028" s="44" t="s">
        <v>3284</v>
      </c>
      <c r="F3028" s="43" t="s">
        <v>41</v>
      </c>
      <c r="G3028" s="84" t="s">
        <v>3249</v>
      </c>
      <c r="H3028" s="31">
        <v>2008</v>
      </c>
      <c r="I3028" s="207" t="s">
        <v>3338</v>
      </c>
      <c r="J3028" s="84" t="s">
        <v>3270</v>
      </c>
      <c r="K3028" s="31" t="s">
        <v>41</v>
      </c>
      <c r="L3028" s="31"/>
      <c r="M3028" s="169"/>
      <c r="N3028" s="148"/>
      <c r="O3028" s="106" t="s">
        <v>3284</v>
      </c>
      <c r="P3028" s="43">
        <v>2008</v>
      </c>
      <c r="Q3028" s="207" t="s">
        <v>3338</v>
      </c>
      <c r="R3028" s="84" t="s">
        <v>3270</v>
      </c>
      <c r="S3028" s="31" t="s">
        <v>41</v>
      </c>
      <c r="T3028" s="31"/>
      <c r="U3028" s="169"/>
      <c r="V3028" s="150"/>
      <c r="W3028" s="141" t="str" cm="1">
        <f t="array" ref="W3028">IF(SUM(LEN(B3028:V3028))=0,"",IF(OR(OR(ISBLANK(F3028),SUM(LEN(C3028),LEN(D3028))=0),AND(NOT(E3028="Unknown"),ISBLANK(J3028)),AND(NOT(O3028="Unknown"),ISBLANK(R3028))),"Missing Information", INDEX(Table15[Entire Service Line Classification], MATCH(SUMIFS(Table15[Unique ID],Table15[System-Owned Portion],E3028,Table15[If Material Anything Other than "Lead" in Column E,Was Material Ever Previously Lead?],G3028,Table15[Customer-Owned Portion],O3028),Table15[Unique ID],0),0)))</f>
        <v>Non-lead</v>
      </c>
      <c r="X3028"/>
    </row>
    <row r="3029" spans="2:24" ht="29" x14ac:dyDescent="0.35">
      <c r="B3029" s="146"/>
      <c r="C3029" s="31" t="s">
        <v>1422</v>
      </c>
      <c r="D3029" s="31"/>
      <c r="E3029" s="44" t="s">
        <v>3284</v>
      </c>
      <c r="F3029" s="43" t="s">
        <v>41</v>
      </c>
      <c r="G3029" s="84" t="s">
        <v>3249</v>
      </c>
      <c r="H3029" s="31">
        <v>2008</v>
      </c>
      <c r="I3029" s="207" t="s">
        <v>3338</v>
      </c>
      <c r="J3029" s="84" t="s">
        <v>3270</v>
      </c>
      <c r="K3029" s="31" t="s">
        <v>41</v>
      </c>
      <c r="L3029" s="31"/>
      <c r="M3029" s="169"/>
      <c r="N3029" s="148"/>
      <c r="O3029" s="106" t="s">
        <v>3284</v>
      </c>
      <c r="P3029" s="43">
        <v>2008</v>
      </c>
      <c r="Q3029" s="207" t="s">
        <v>3338</v>
      </c>
      <c r="R3029" s="84" t="s">
        <v>3270</v>
      </c>
      <c r="S3029" s="31" t="s">
        <v>41</v>
      </c>
      <c r="T3029" s="31"/>
      <c r="U3029" s="169"/>
      <c r="V3029" s="150"/>
      <c r="W3029" s="141" t="str" cm="1">
        <f t="array" ref="W3029">IF(SUM(LEN(B3029:V3029))=0,"",IF(OR(OR(ISBLANK(F3029),SUM(LEN(C3029),LEN(D3029))=0),AND(NOT(E3029="Unknown"),ISBLANK(J3029)),AND(NOT(O3029="Unknown"),ISBLANK(R3029))),"Missing Information", INDEX(Table15[Entire Service Line Classification], MATCH(SUMIFS(Table15[Unique ID],Table15[System-Owned Portion],E3029,Table15[If Material Anything Other than "Lead" in Column E,Was Material Ever Previously Lead?],G3029,Table15[Customer-Owned Portion],O3029),Table15[Unique ID],0),0)))</f>
        <v>Non-lead</v>
      </c>
      <c r="X3029"/>
    </row>
    <row r="3030" spans="2:24" x14ac:dyDescent="0.35">
      <c r="B3030" s="146"/>
      <c r="C3030" s="31" t="s">
        <v>5014</v>
      </c>
      <c r="D3030" s="31"/>
      <c r="E3030" s="44" t="s">
        <v>3203</v>
      </c>
      <c r="F3030" s="43" t="s">
        <v>3283</v>
      </c>
      <c r="G3030" s="84" t="s">
        <v>3249</v>
      </c>
      <c r="H3030" s="31">
        <v>1960</v>
      </c>
      <c r="I3030" s="207" t="s">
        <v>3338</v>
      </c>
      <c r="J3030" s="84"/>
      <c r="K3030" s="31" t="s">
        <v>41</v>
      </c>
      <c r="L3030" s="31"/>
      <c r="M3030" s="169"/>
      <c r="N3030" s="148"/>
      <c r="O3030" s="106" t="s">
        <v>3203</v>
      </c>
      <c r="P3030" s="43">
        <v>1960</v>
      </c>
      <c r="Q3030" s="207" t="s">
        <v>3338</v>
      </c>
      <c r="R3030" s="84" t="s">
        <v>3203</v>
      </c>
      <c r="S3030" s="31" t="s">
        <v>41</v>
      </c>
      <c r="T3030" s="31"/>
      <c r="U3030" s="169"/>
      <c r="V3030" s="150"/>
      <c r="W3030" s="141" t="str" cm="1">
        <f t="array" ref="W3030">IF(SUM(LEN(B3030:V3030))=0,"",IF(OR(OR(ISBLANK(F3030),SUM(LEN(C3030),LEN(D3030))=0),AND(NOT(E3030="Unknown"),ISBLANK(J3030)),AND(NOT(O3030="Unknown"),ISBLANK(R3030))),"Missing Information", INDEX(Table15[Entire Service Line Classification], MATCH(SUMIFS(Table15[Unique ID],Table15[System-Owned Portion],E3030,Table15[If Material Anything Other than "Lead" in Column E,Was Material Ever Previously Lead?],G3030,Table15[Customer-Owned Portion],O3030),Table15[Unique ID],0),0)))</f>
        <v>Lead Status Unknown</v>
      </c>
      <c r="X3030"/>
    </row>
    <row r="3031" spans="2:24" ht="29" x14ac:dyDescent="0.35">
      <c r="B3031" s="146"/>
      <c r="C3031" s="31" t="s">
        <v>1423</v>
      </c>
      <c r="D3031" s="31"/>
      <c r="E3031" s="44" t="s">
        <v>3284</v>
      </c>
      <c r="F3031" s="43" t="s">
        <v>41</v>
      </c>
      <c r="G3031" s="84" t="s">
        <v>3249</v>
      </c>
      <c r="H3031" s="31">
        <v>2008</v>
      </c>
      <c r="I3031" s="207" t="s">
        <v>3338</v>
      </c>
      <c r="J3031" s="84" t="s">
        <v>3270</v>
      </c>
      <c r="K3031" s="31" t="s">
        <v>41</v>
      </c>
      <c r="L3031" s="31"/>
      <c r="M3031" s="169"/>
      <c r="N3031" s="148"/>
      <c r="O3031" s="106" t="s">
        <v>3284</v>
      </c>
      <c r="P3031" s="43">
        <v>2008</v>
      </c>
      <c r="Q3031" s="207" t="s">
        <v>3338</v>
      </c>
      <c r="R3031" s="84" t="s">
        <v>3270</v>
      </c>
      <c r="S3031" s="31" t="s">
        <v>41</v>
      </c>
      <c r="T3031" s="31"/>
      <c r="U3031" s="169"/>
      <c r="V3031" s="150"/>
      <c r="W3031" s="141" t="str" cm="1">
        <f t="array" ref="W3031">IF(SUM(LEN(B3031:V3031))=0,"",IF(OR(OR(ISBLANK(F3031),SUM(LEN(C3031),LEN(D3031))=0),AND(NOT(E3031="Unknown"),ISBLANK(J3031)),AND(NOT(O3031="Unknown"),ISBLANK(R3031))),"Missing Information", INDEX(Table15[Entire Service Line Classification], MATCH(SUMIFS(Table15[Unique ID],Table15[System-Owned Portion],E3031,Table15[If Material Anything Other than "Lead" in Column E,Was Material Ever Previously Lead?],G3031,Table15[Customer-Owned Portion],O3031),Table15[Unique ID],0),0)))</f>
        <v>Non-lead</v>
      </c>
      <c r="X3031"/>
    </row>
    <row r="3032" spans="2:24" ht="29" x14ac:dyDescent="0.35">
      <c r="B3032" s="146"/>
      <c r="C3032" s="31" t="s">
        <v>1424</v>
      </c>
      <c r="D3032" s="31"/>
      <c r="E3032" s="44" t="s">
        <v>3284</v>
      </c>
      <c r="F3032" s="43" t="s">
        <v>41</v>
      </c>
      <c r="G3032" s="84" t="s">
        <v>3249</v>
      </c>
      <c r="H3032" s="31">
        <v>2008</v>
      </c>
      <c r="I3032" s="207" t="s">
        <v>3338</v>
      </c>
      <c r="J3032" s="84" t="s">
        <v>3270</v>
      </c>
      <c r="K3032" s="31" t="s">
        <v>41</v>
      </c>
      <c r="L3032" s="31"/>
      <c r="M3032" s="169"/>
      <c r="N3032" s="148"/>
      <c r="O3032" s="106" t="s">
        <v>3284</v>
      </c>
      <c r="P3032" s="43">
        <v>2008</v>
      </c>
      <c r="Q3032" s="207" t="s">
        <v>3338</v>
      </c>
      <c r="R3032" s="84" t="s">
        <v>3270</v>
      </c>
      <c r="S3032" s="31" t="s">
        <v>41</v>
      </c>
      <c r="T3032" s="31"/>
      <c r="U3032" s="169"/>
      <c r="V3032" s="150"/>
      <c r="W3032" s="141" t="str" cm="1">
        <f t="array" ref="W3032">IF(SUM(LEN(B3032:V3032))=0,"",IF(OR(OR(ISBLANK(F3032),SUM(LEN(C3032),LEN(D3032))=0),AND(NOT(E3032="Unknown"),ISBLANK(J3032)),AND(NOT(O3032="Unknown"),ISBLANK(R3032))),"Missing Information", INDEX(Table15[Entire Service Line Classification], MATCH(SUMIFS(Table15[Unique ID],Table15[System-Owned Portion],E3032,Table15[If Material Anything Other than "Lead" in Column E,Was Material Ever Previously Lead?],G3032,Table15[Customer-Owned Portion],O3032),Table15[Unique ID],0),0)))</f>
        <v>Non-lead</v>
      </c>
      <c r="X3032"/>
    </row>
    <row r="3033" spans="2:24" ht="29" x14ac:dyDescent="0.35">
      <c r="B3033" s="146"/>
      <c r="C3033" s="31" t="s">
        <v>1425</v>
      </c>
      <c r="D3033" s="31"/>
      <c r="E3033" s="44" t="s">
        <v>3284</v>
      </c>
      <c r="F3033" s="43" t="s">
        <v>41</v>
      </c>
      <c r="G3033" s="84" t="s">
        <v>3249</v>
      </c>
      <c r="H3033" s="31">
        <v>2008</v>
      </c>
      <c r="I3033" s="207" t="s">
        <v>3338</v>
      </c>
      <c r="J3033" s="84" t="s">
        <v>3270</v>
      </c>
      <c r="K3033" s="31" t="s">
        <v>41</v>
      </c>
      <c r="L3033" s="31"/>
      <c r="M3033" s="169"/>
      <c r="N3033" s="148"/>
      <c r="O3033" s="106" t="s">
        <v>3284</v>
      </c>
      <c r="P3033" s="43">
        <v>2008</v>
      </c>
      <c r="Q3033" s="207" t="s">
        <v>3338</v>
      </c>
      <c r="R3033" s="84" t="s">
        <v>3270</v>
      </c>
      <c r="S3033" s="31" t="s">
        <v>41</v>
      </c>
      <c r="T3033" s="31"/>
      <c r="U3033" s="169"/>
      <c r="V3033" s="150"/>
      <c r="W3033" s="141" t="str" cm="1">
        <f t="array" ref="W3033">IF(SUM(LEN(B3033:V3033))=0,"",IF(OR(OR(ISBLANK(F3033),SUM(LEN(C3033),LEN(D3033))=0),AND(NOT(E3033="Unknown"),ISBLANK(J3033)),AND(NOT(O3033="Unknown"),ISBLANK(R3033))),"Missing Information", INDEX(Table15[Entire Service Line Classification], MATCH(SUMIFS(Table15[Unique ID],Table15[System-Owned Portion],E3033,Table15[If Material Anything Other than "Lead" in Column E,Was Material Ever Previously Lead?],G3033,Table15[Customer-Owned Portion],O3033),Table15[Unique ID],0),0)))</f>
        <v>Non-lead</v>
      </c>
      <c r="X3033"/>
    </row>
    <row r="3034" spans="2:24" ht="29" x14ac:dyDescent="0.35">
      <c r="B3034" s="146"/>
      <c r="C3034" s="31" t="s">
        <v>1426</v>
      </c>
      <c r="D3034" s="31"/>
      <c r="E3034" s="44" t="s">
        <v>3284</v>
      </c>
      <c r="F3034" s="43" t="s">
        <v>41</v>
      </c>
      <c r="G3034" s="84" t="s">
        <v>3249</v>
      </c>
      <c r="H3034" s="31">
        <v>2008</v>
      </c>
      <c r="I3034" s="207" t="s">
        <v>3338</v>
      </c>
      <c r="J3034" s="84" t="s">
        <v>3270</v>
      </c>
      <c r="K3034" s="31" t="s">
        <v>41</v>
      </c>
      <c r="L3034" s="31"/>
      <c r="M3034" s="169"/>
      <c r="N3034" s="148"/>
      <c r="O3034" s="106" t="s">
        <v>3284</v>
      </c>
      <c r="P3034" s="43">
        <v>2008</v>
      </c>
      <c r="Q3034" s="207" t="s">
        <v>3338</v>
      </c>
      <c r="R3034" s="84" t="s">
        <v>3270</v>
      </c>
      <c r="S3034" s="31" t="s">
        <v>41</v>
      </c>
      <c r="T3034" s="31"/>
      <c r="U3034" s="169"/>
      <c r="V3034" s="150"/>
      <c r="W3034" s="141" t="str" cm="1">
        <f t="array" ref="W3034">IF(SUM(LEN(B3034:V3034))=0,"",IF(OR(OR(ISBLANK(F3034),SUM(LEN(C3034),LEN(D3034))=0),AND(NOT(E3034="Unknown"),ISBLANK(J3034)),AND(NOT(O3034="Unknown"),ISBLANK(R3034))),"Missing Information", INDEX(Table15[Entire Service Line Classification], MATCH(SUMIFS(Table15[Unique ID],Table15[System-Owned Portion],E3034,Table15[If Material Anything Other than "Lead" in Column E,Was Material Ever Previously Lead?],G3034,Table15[Customer-Owned Portion],O3034),Table15[Unique ID],0),0)))</f>
        <v>Non-lead</v>
      </c>
      <c r="X3034"/>
    </row>
    <row r="3035" spans="2:24" ht="29" x14ac:dyDescent="0.35">
      <c r="B3035" s="146"/>
      <c r="C3035" s="31" t="s">
        <v>1427</v>
      </c>
      <c r="D3035" s="31"/>
      <c r="E3035" s="44" t="s">
        <v>3284</v>
      </c>
      <c r="F3035" s="43" t="s">
        <v>41</v>
      </c>
      <c r="G3035" s="84" t="s">
        <v>3249</v>
      </c>
      <c r="H3035" s="31">
        <v>2008</v>
      </c>
      <c r="I3035" s="207" t="s">
        <v>3338</v>
      </c>
      <c r="J3035" s="84" t="s">
        <v>3270</v>
      </c>
      <c r="K3035" s="31" t="s">
        <v>41</v>
      </c>
      <c r="L3035" s="31"/>
      <c r="M3035" s="169"/>
      <c r="N3035" s="148"/>
      <c r="O3035" s="106" t="s">
        <v>3284</v>
      </c>
      <c r="P3035" s="43">
        <v>2008</v>
      </c>
      <c r="Q3035" s="207" t="s">
        <v>3338</v>
      </c>
      <c r="R3035" s="84" t="s">
        <v>3270</v>
      </c>
      <c r="S3035" s="31" t="s">
        <v>41</v>
      </c>
      <c r="T3035" s="31"/>
      <c r="U3035" s="169"/>
      <c r="V3035" s="150"/>
      <c r="W3035" s="141" t="str" cm="1">
        <f t="array" ref="W3035">IF(SUM(LEN(B3035:V3035))=0,"",IF(OR(OR(ISBLANK(F3035),SUM(LEN(C3035),LEN(D3035))=0),AND(NOT(E3035="Unknown"),ISBLANK(J3035)),AND(NOT(O3035="Unknown"),ISBLANK(R3035))),"Missing Information", INDEX(Table15[Entire Service Line Classification], MATCH(SUMIFS(Table15[Unique ID],Table15[System-Owned Portion],E3035,Table15[If Material Anything Other than "Lead" in Column E,Was Material Ever Previously Lead?],G3035,Table15[Customer-Owned Portion],O3035),Table15[Unique ID],0),0)))</f>
        <v>Non-lead</v>
      </c>
      <c r="X3035"/>
    </row>
    <row r="3036" spans="2:24" ht="29" x14ac:dyDescent="0.35">
      <c r="B3036" s="146"/>
      <c r="C3036" s="31" t="s">
        <v>1428</v>
      </c>
      <c r="D3036" s="31"/>
      <c r="E3036" s="44" t="s">
        <v>3284</v>
      </c>
      <c r="F3036" s="43" t="s">
        <v>41</v>
      </c>
      <c r="G3036" s="84" t="s">
        <v>3249</v>
      </c>
      <c r="H3036" s="31">
        <v>2008</v>
      </c>
      <c r="I3036" s="207" t="s">
        <v>3338</v>
      </c>
      <c r="J3036" s="84" t="s">
        <v>3270</v>
      </c>
      <c r="K3036" s="31" t="s">
        <v>41</v>
      </c>
      <c r="L3036" s="31"/>
      <c r="M3036" s="169"/>
      <c r="N3036" s="148"/>
      <c r="O3036" s="106" t="s">
        <v>3284</v>
      </c>
      <c r="P3036" s="43">
        <v>2008</v>
      </c>
      <c r="Q3036" s="207" t="s">
        <v>3338</v>
      </c>
      <c r="R3036" s="84" t="s">
        <v>3270</v>
      </c>
      <c r="S3036" s="31" t="s">
        <v>41</v>
      </c>
      <c r="T3036" s="31"/>
      <c r="U3036" s="169"/>
      <c r="V3036" s="150"/>
      <c r="W3036" s="141" t="str" cm="1">
        <f t="array" ref="W3036">IF(SUM(LEN(B3036:V3036))=0,"",IF(OR(OR(ISBLANK(F3036),SUM(LEN(C3036),LEN(D3036))=0),AND(NOT(E3036="Unknown"),ISBLANK(J3036)),AND(NOT(O3036="Unknown"),ISBLANK(R3036))),"Missing Information", INDEX(Table15[Entire Service Line Classification], MATCH(SUMIFS(Table15[Unique ID],Table15[System-Owned Portion],E3036,Table15[If Material Anything Other than "Lead" in Column E,Was Material Ever Previously Lead?],G3036,Table15[Customer-Owned Portion],O3036),Table15[Unique ID],0),0)))</f>
        <v>Non-lead</v>
      </c>
      <c r="X3036"/>
    </row>
    <row r="3037" spans="2:24" x14ac:dyDescent="0.35">
      <c r="B3037" s="146"/>
      <c r="C3037" s="31" t="s">
        <v>5015</v>
      </c>
      <c r="D3037" s="31"/>
      <c r="E3037" s="44" t="s">
        <v>3203</v>
      </c>
      <c r="F3037" s="43" t="s">
        <v>3283</v>
      </c>
      <c r="G3037" s="84" t="s">
        <v>3249</v>
      </c>
      <c r="H3037" s="31">
        <v>1960</v>
      </c>
      <c r="I3037" s="207" t="s">
        <v>3338</v>
      </c>
      <c r="J3037" s="84"/>
      <c r="K3037" s="31" t="s">
        <v>41</v>
      </c>
      <c r="L3037" s="31"/>
      <c r="M3037" s="169"/>
      <c r="N3037" s="148"/>
      <c r="O3037" s="106" t="s">
        <v>3203</v>
      </c>
      <c r="P3037" s="43">
        <v>1960</v>
      </c>
      <c r="Q3037" s="207" t="s">
        <v>3338</v>
      </c>
      <c r="R3037" s="84" t="s">
        <v>3203</v>
      </c>
      <c r="S3037" s="31" t="s">
        <v>41</v>
      </c>
      <c r="T3037" s="31"/>
      <c r="U3037" s="169"/>
      <c r="V3037" s="150"/>
      <c r="W3037" s="141" t="str" cm="1">
        <f t="array" ref="W3037">IF(SUM(LEN(B3037:V3037))=0,"",IF(OR(OR(ISBLANK(F3037),SUM(LEN(C3037),LEN(D3037))=0),AND(NOT(E3037="Unknown"),ISBLANK(J3037)),AND(NOT(O3037="Unknown"),ISBLANK(R3037))),"Missing Information", INDEX(Table15[Entire Service Line Classification], MATCH(SUMIFS(Table15[Unique ID],Table15[System-Owned Portion],E3037,Table15[If Material Anything Other than "Lead" in Column E,Was Material Ever Previously Lead?],G3037,Table15[Customer-Owned Portion],O3037),Table15[Unique ID],0),0)))</f>
        <v>Lead Status Unknown</v>
      </c>
      <c r="X3037"/>
    </row>
    <row r="3038" spans="2:24" ht="29" x14ac:dyDescent="0.35">
      <c r="B3038" s="146"/>
      <c r="C3038" s="31" t="s">
        <v>1429</v>
      </c>
      <c r="D3038" s="31"/>
      <c r="E3038" s="44" t="s">
        <v>3284</v>
      </c>
      <c r="F3038" s="43" t="s">
        <v>41</v>
      </c>
      <c r="G3038" s="84" t="s">
        <v>3249</v>
      </c>
      <c r="H3038" s="31">
        <v>2008</v>
      </c>
      <c r="I3038" s="207" t="s">
        <v>3338</v>
      </c>
      <c r="J3038" s="84" t="s">
        <v>3270</v>
      </c>
      <c r="K3038" s="31" t="s">
        <v>41</v>
      </c>
      <c r="L3038" s="31"/>
      <c r="M3038" s="169"/>
      <c r="N3038" s="148"/>
      <c r="O3038" s="106" t="s">
        <v>3284</v>
      </c>
      <c r="P3038" s="43">
        <v>2008</v>
      </c>
      <c r="Q3038" s="207" t="s">
        <v>3338</v>
      </c>
      <c r="R3038" s="84" t="s">
        <v>3270</v>
      </c>
      <c r="S3038" s="31" t="s">
        <v>41</v>
      </c>
      <c r="T3038" s="31"/>
      <c r="U3038" s="169"/>
      <c r="V3038" s="150"/>
      <c r="W3038" s="141" t="str" cm="1">
        <f t="array" ref="W3038">IF(SUM(LEN(B3038:V3038))=0,"",IF(OR(OR(ISBLANK(F3038),SUM(LEN(C3038),LEN(D3038))=0),AND(NOT(E3038="Unknown"),ISBLANK(J3038)),AND(NOT(O3038="Unknown"),ISBLANK(R3038))),"Missing Information", INDEX(Table15[Entire Service Line Classification], MATCH(SUMIFS(Table15[Unique ID],Table15[System-Owned Portion],E3038,Table15[If Material Anything Other than "Lead" in Column E,Was Material Ever Previously Lead?],G3038,Table15[Customer-Owned Portion],O3038),Table15[Unique ID],0),0)))</f>
        <v>Non-lead</v>
      </c>
      <c r="X3038"/>
    </row>
    <row r="3039" spans="2:24" ht="29" x14ac:dyDescent="0.35">
      <c r="B3039" s="146"/>
      <c r="C3039" s="31" t="s">
        <v>1430</v>
      </c>
      <c r="D3039" s="31"/>
      <c r="E3039" s="44" t="s">
        <v>3284</v>
      </c>
      <c r="F3039" s="43" t="s">
        <v>41</v>
      </c>
      <c r="G3039" s="84" t="s">
        <v>3249</v>
      </c>
      <c r="H3039" s="31">
        <v>2008</v>
      </c>
      <c r="I3039" s="207" t="s">
        <v>3338</v>
      </c>
      <c r="J3039" s="84" t="s">
        <v>3270</v>
      </c>
      <c r="K3039" s="31" t="s">
        <v>41</v>
      </c>
      <c r="L3039" s="31"/>
      <c r="M3039" s="169"/>
      <c r="N3039" s="148"/>
      <c r="O3039" s="106" t="s">
        <v>3284</v>
      </c>
      <c r="P3039" s="43">
        <v>2008</v>
      </c>
      <c r="Q3039" s="207" t="s">
        <v>3338</v>
      </c>
      <c r="R3039" s="84" t="s">
        <v>3270</v>
      </c>
      <c r="S3039" s="31" t="s">
        <v>41</v>
      </c>
      <c r="T3039" s="31"/>
      <c r="U3039" s="169"/>
      <c r="V3039" s="150"/>
      <c r="W3039" s="141" t="str" cm="1">
        <f t="array" ref="W3039">IF(SUM(LEN(B3039:V3039))=0,"",IF(OR(OR(ISBLANK(F3039),SUM(LEN(C3039),LEN(D3039))=0),AND(NOT(E3039="Unknown"),ISBLANK(J3039)),AND(NOT(O3039="Unknown"),ISBLANK(R3039))),"Missing Information", INDEX(Table15[Entire Service Line Classification], MATCH(SUMIFS(Table15[Unique ID],Table15[System-Owned Portion],E3039,Table15[If Material Anything Other than "Lead" in Column E,Was Material Ever Previously Lead?],G3039,Table15[Customer-Owned Portion],O3039),Table15[Unique ID],0),0)))</f>
        <v>Non-lead</v>
      </c>
      <c r="X3039"/>
    </row>
    <row r="3040" spans="2:24" ht="29" x14ac:dyDescent="0.35">
      <c r="B3040" s="146"/>
      <c r="C3040" s="31" t="s">
        <v>1431</v>
      </c>
      <c r="D3040" s="31"/>
      <c r="E3040" s="44" t="s">
        <v>3284</v>
      </c>
      <c r="F3040" s="43" t="s">
        <v>41</v>
      </c>
      <c r="G3040" s="84" t="s">
        <v>3249</v>
      </c>
      <c r="H3040" s="31">
        <v>2008</v>
      </c>
      <c r="I3040" s="207" t="s">
        <v>3338</v>
      </c>
      <c r="J3040" s="84" t="s">
        <v>3270</v>
      </c>
      <c r="K3040" s="31" t="s">
        <v>41</v>
      </c>
      <c r="L3040" s="31"/>
      <c r="M3040" s="169"/>
      <c r="N3040" s="148"/>
      <c r="O3040" s="106" t="s">
        <v>3284</v>
      </c>
      <c r="P3040" s="43">
        <v>2008</v>
      </c>
      <c r="Q3040" s="207" t="s">
        <v>3338</v>
      </c>
      <c r="R3040" s="84" t="s">
        <v>3270</v>
      </c>
      <c r="S3040" s="31" t="s">
        <v>41</v>
      </c>
      <c r="T3040" s="31"/>
      <c r="U3040" s="169"/>
      <c r="V3040" s="150"/>
      <c r="W3040" s="141" t="str" cm="1">
        <f t="array" ref="W3040">IF(SUM(LEN(B3040:V3040))=0,"",IF(OR(OR(ISBLANK(F3040),SUM(LEN(C3040),LEN(D3040))=0),AND(NOT(E3040="Unknown"),ISBLANK(J3040)),AND(NOT(O3040="Unknown"),ISBLANK(R3040))),"Missing Information", INDEX(Table15[Entire Service Line Classification], MATCH(SUMIFS(Table15[Unique ID],Table15[System-Owned Portion],E3040,Table15[If Material Anything Other than "Lead" in Column E,Was Material Ever Previously Lead?],G3040,Table15[Customer-Owned Portion],O3040),Table15[Unique ID],0),0)))</f>
        <v>Non-lead</v>
      </c>
      <c r="X3040"/>
    </row>
    <row r="3041" spans="2:24" ht="29" x14ac:dyDescent="0.35">
      <c r="B3041" s="146"/>
      <c r="C3041" s="31" t="s">
        <v>1432</v>
      </c>
      <c r="D3041" s="31"/>
      <c r="E3041" s="44" t="s">
        <v>3284</v>
      </c>
      <c r="F3041" s="43" t="s">
        <v>41</v>
      </c>
      <c r="G3041" s="84" t="s">
        <v>3249</v>
      </c>
      <c r="H3041" s="31">
        <v>2008</v>
      </c>
      <c r="I3041" s="207" t="s">
        <v>3338</v>
      </c>
      <c r="J3041" s="84" t="s">
        <v>3270</v>
      </c>
      <c r="K3041" s="31" t="s">
        <v>41</v>
      </c>
      <c r="L3041" s="31"/>
      <c r="M3041" s="169"/>
      <c r="N3041" s="148"/>
      <c r="O3041" s="106" t="s">
        <v>3284</v>
      </c>
      <c r="P3041" s="43">
        <v>2008</v>
      </c>
      <c r="Q3041" s="207" t="s">
        <v>3338</v>
      </c>
      <c r="R3041" s="84" t="s">
        <v>3270</v>
      </c>
      <c r="S3041" s="31" t="s">
        <v>41</v>
      </c>
      <c r="T3041" s="31"/>
      <c r="U3041" s="169"/>
      <c r="V3041" s="150"/>
      <c r="W3041" s="141" t="str" cm="1">
        <f t="array" ref="W3041">IF(SUM(LEN(B3041:V3041))=0,"",IF(OR(OR(ISBLANK(F3041),SUM(LEN(C3041),LEN(D3041))=0),AND(NOT(E3041="Unknown"),ISBLANK(J3041)),AND(NOT(O3041="Unknown"),ISBLANK(R3041))),"Missing Information", INDEX(Table15[Entire Service Line Classification], MATCH(SUMIFS(Table15[Unique ID],Table15[System-Owned Portion],E3041,Table15[If Material Anything Other than "Lead" in Column E,Was Material Ever Previously Lead?],G3041,Table15[Customer-Owned Portion],O3041),Table15[Unique ID],0),0)))</f>
        <v>Non-lead</v>
      </c>
      <c r="X3041"/>
    </row>
    <row r="3042" spans="2:24" ht="29" x14ac:dyDescent="0.35">
      <c r="B3042" s="146"/>
      <c r="C3042" s="31" t="s">
        <v>5016</v>
      </c>
      <c r="D3042" s="31"/>
      <c r="E3042" s="44" t="s">
        <v>3284</v>
      </c>
      <c r="F3042" s="43" t="s">
        <v>41</v>
      </c>
      <c r="G3042" s="84" t="s">
        <v>3249</v>
      </c>
      <c r="H3042" s="31" t="s">
        <v>6805</v>
      </c>
      <c r="I3042" s="207" t="s">
        <v>3336</v>
      </c>
      <c r="J3042" s="84" t="s">
        <v>3270</v>
      </c>
      <c r="K3042" s="31" t="s">
        <v>41</v>
      </c>
      <c r="L3042" s="31"/>
      <c r="M3042" s="169"/>
      <c r="N3042" s="148"/>
      <c r="O3042" s="106" t="s">
        <v>3284</v>
      </c>
      <c r="P3042" s="43" t="s">
        <v>6805</v>
      </c>
      <c r="Q3042" s="207" t="s">
        <v>3336</v>
      </c>
      <c r="R3042" s="84" t="s">
        <v>3270</v>
      </c>
      <c r="S3042" s="31" t="s">
        <v>41</v>
      </c>
      <c r="T3042" s="31"/>
      <c r="U3042" s="169"/>
      <c r="V3042" s="150"/>
      <c r="W3042" s="141" t="str" cm="1">
        <f t="array" ref="W3042">IF(SUM(LEN(B3042:V3042))=0,"",IF(OR(OR(ISBLANK(F3042),SUM(LEN(C3042),LEN(D3042))=0),AND(NOT(E3042="Unknown"),ISBLANK(J3042)),AND(NOT(O3042="Unknown"),ISBLANK(R3042))),"Missing Information", INDEX(Table15[Entire Service Line Classification], MATCH(SUMIFS(Table15[Unique ID],Table15[System-Owned Portion],E3042,Table15[If Material Anything Other than "Lead" in Column E,Was Material Ever Previously Lead?],G3042,Table15[Customer-Owned Portion],O3042),Table15[Unique ID],0),0)))</f>
        <v>Non-lead</v>
      </c>
      <c r="X3042"/>
    </row>
    <row r="3043" spans="2:24" ht="29" x14ac:dyDescent="0.35">
      <c r="B3043" s="146"/>
      <c r="C3043" s="31" t="s">
        <v>5017</v>
      </c>
      <c r="D3043" s="31"/>
      <c r="E3043" s="44" t="s">
        <v>3203</v>
      </c>
      <c r="F3043" s="43" t="s">
        <v>3283</v>
      </c>
      <c r="G3043" s="84" t="s">
        <v>3249</v>
      </c>
      <c r="H3043" s="31"/>
      <c r="I3043" s="207" t="s">
        <v>3336</v>
      </c>
      <c r="J3043" s="84"/>
      <c r="K3043" s="31" t="s">
        <v>41</v>
      </c>
      <c r="L3043" s="31"/>
      <c r="M3043" s="169"/>
      <c r="N3043" s="148"/>
      <c r="O3043" s="106" t="s">
        <v>3203</v>
      </c>
      <c r="P3043" s="43"/>
      <c r="Q3043" s="207" t="s">
        <v>3336</v>
      </c>
      <c r="R3043" s="84" t="s">
        <v>3203</v>
      </c>
      <c r="S3043" s="31" t="s">
        <v>41</v>
      </c>
      <c r="T3043" s="31"/>
      <c r="U3043" s="169"/>
      <c r="V3043" s="150"/>
      <c r="W3043" s="141" t="str" cm="1">
        <f t="array" ref="W3043">IF(SUM(LEN(B3043:V3043))=0,"",IF(OR(OR(ISBLANK(F3043),SUM(LEN(C3043),LEN(D3043))=0),AND(NOT(E3043="Unknown"),ISBLANK(J3043)),AND(NOT(O3043="Unknown"),ISBLANK(R3043))),"Missing Information", INDEX(Table15[Entire Service Line Classification], MATCH(SUMIFS(Table15[Unique ID],Table15[System-Owned Portion],E3043,Table15[If Material Anything Other than "Lead" in Column E,Was Material Ever Previously Lead?],G3043,Table15[Customer-Owned Portion],O3043),Table15[Unique ID],0),0)))</f>
        <v>Lead Status Unknown</v>
      </c>
      <c r="X3043"/>
    </row>
    <row r="3044" spans="2:24" ht="29" x14ac:dyDescent="0.35">
      <c r="B3044" s="146"/>
      <c r="C3044" s="31" t="s">
        <v>1433</v>
      </c>
      <c r="D3044" s="31"/>
      <c r="E3044" s="44" t="s">
        <v>3284</v>
      </c>
      <c r="F3044" s="43" t="s">
        <v>41</v>
      </c>
      <c r="G3044" s="84" t="s">
        <v>3249</v>
      </c>
      <c r="H3044" s="31">
        <v>1993</v>
      </c>
      <c r="I3044" s="207" t="s">
        <v>3338</v>
      </c>
      <c r="J3044" s="84" t="s">
        <v>3270</v>
      </c>
      <c r="K3044" s="31" t="s">
        <v>41</v>
      </c>
      <c r="L3044" s="31"/>
      <c r="M3044" s="169"/>
      <c r="N3044" s="148"/>
      <c r="O3044" s="106" t="s">
        <v>3284</v>
      </c>
      <c r="P3044" s="43">
        <v>1993</v>
      </c>
      <c r="Q3044" s="207" t="s">
        <v>3338</v>
      </c>
      <c r="R3044" s="84" t="s">
        <v>3270</v>
      </c>
      <c r="S3044" s="31" t="s">
        <v>41</v>
      </c>
      <c r="T3044" s="31"/>
      <c r="U3044" s="169"/>
      <c r="V3044" s="150"/>
      <c r="W3044" s="141" t="str" cm="1">
        <f t="array" ref="W3044">IF(SUM(LEN(B3044:V3044))=0,"",IF(OR(OR(ISBLANK(F3044),SUM(LEN(C3044),LEN(D3044))=0),AND(NOT(E3044="Unknown"),ISBLANK(J3044)),AND(NOT(O3044="Unknown"),ISBLANK(R3044))),"Missing Information", INDEX(Table15[Entire Service Line Classification], MATCH(SUMIFS(Table15[Unique ID],Table15[System-Owned Portion],E3044,Table15[If Material Anything Other than "Lead" in Column E,Was Material Ever Previously Lead?],G3044,Table15[Customer-Owned Portion],O3044),Table15[Unique ID],0),0)))</f>
        <v>Non-lead</v>
      </c>
      <c r="X3044"/>
    </row>
    <row r="3045" spans="2:24" x14ac:dyDescent="0.35">
      <c r="B3045" s="146"/>
      <c r="C3045" s="31" t="s">
        <v>1434</v>
      </c>
      <c r="D3045" s="31"/>
      <c r="E3045" s="44" t="s">
        <v>3203</v>
      </c>
      <c r="F3045" s="43" t="s">
        <v>3283</v>
      </c>
      <c r="G3045" s="84" t="s">
        <v>3249</v>
      </c>
      <c r="H3045" s="31"/>
      <c r="I3045" s="207" t="s">
        <v>3340</v>
      </c>
      <c r="J3045" s="84"/>
      <c r="K3045" s="31" t="s">
        <v>41</v>
      </c>
      <c r="L3045" s="31"/>
      <c r="M3045" s="169"/>
      <c r="N3045" s="148"/>
      <c r="O3045" s="106" t="s">
        <v>3203</v>
      </c>
      <c r="P3045" s="43"/>
      <c r="Q3045" s="207" t="s">
        <v>3340</v>
      </c>
      <c r="R3045" s="84" t="s">
        <v>3203</v>
      </c>
      <c r="S3045" s="31" t="s">
        <v>41</v>
      </c>
      <c r="T3045" s="31"/>
      <c r="U3045" s="169"/>
      <c r="V3045" s="150"/>
      <c r="W3045" s="141" t="str" cm="1">
        <f t="array" ref="W3045">IF(SUM(LEN(B3045:V3045))=0,"",IF(OR(OR(ISBLANK(F3045),SUM(LEN(C3045),LEN(D3045))=0),AND(NOT(E3045="Unknown"),ISBLANK(J3045)),AND(NOT(O3045="Unknown"),ISBLANK(R3045))),"Missing Information", INDEX(Table15[Entire Service Line Classification], MATCH(SUMIFS(Table15[Unique ID],Table15[System-Owned Portion],E3045,Table15[If Material Anything Other than "Lead" in Column E,Was Material Ever Previously Lead?],G3045,Table15[Customer-Owned Portion],O3045),Table15[Unique ID],0),0)))</f>
        <v>Lead Status Unknown</v>
      </c>
      <c r="X3045"/>
    </row>
    <row r="3046" spans="2:24" x14ac:dyDescent="0.35">
      <c r="B3046" s="146"/>
      <c r="C3046" s="31" t="s">
        <v>1435</v>
      </c>
      <c r="D3046" s="31"/>
      <c r="E3046" s="44" t="s">
        <v>3203</v>
      </c>
      <c r="F3046" s="43" t="s">
        <v>3283</v>
      </c>
      <c r="G3046" s="84" t="s">
        <v>3249</v>
      </c>
      <c r="H3046" s="31"/>
      <c r="I3046" s="207" t="s">
        <v>3340</v>
      </c>
      <c r="J3046" s="84"/>
      <c r="K3046" s="31" t="s">
        <v>41</v>
      </c>
      <c r="L3046" s="31"/>
      <c r="M3046" s="169"/>
      <c r="N3046" s="148"/>
      <c r="O3046" s="106" t="s">
        <v>3203</v>
      </c>
      <c r="P3046" s="43"/>
      <c r="Q3046" s="207" t="s">
        <v>3340</v>
      </c>
      <c r="R3046" s="84" t="s">
        <v>3203</v>
      </c>
      <c r="S3046" s="31" t="s">
        <v>41</v>
      </c>
      <c r="T3046" s="31"/>
      <c r="U3046" s="169"/>
      <c r="V3046" s="150"/>
      <c r="W3046" s="141" t="str" cm="1">
        <f t="array" ref="W3046">IF(SUM(LEN(B3046:V3046))=0,"",IF(OR(OR(ISBLANK(F3046),SUM(LEN(C3046),LEN(D3046))=0),AND(NOT(E3046="Unknown"),ISBLANK(J3046)),AND(NOT(O3046="Unknown"),ISBLANK(R3046))),"Missing Information", INDEX(Table15[Entire Service Line Classification], MATCH(SUMIFS(Table15[Unique ID],Table15[System-Owned Portion],E3046,Table15[If Material Anything Other than "Lead" in Column E,Was Material Ever Previously Lead?],G3046,Table15[Customer-Owned Portion],O3046),Table15[Unique ID],0),0)))</f>
        <v>Lead Status Unknown</v>
      </c>
      <c r="X3046"/>
    </row>
    <row r="3047" spans="2:24" ht="29" x14ac:dyDescent="0.35">
      <c r="B3047" s="146"/>
      <c r="C3047" s="31" t="s">
        <v>5018</v>
      </c>
      <c r="D3047" s="31"/>
      <c r="E3047" s="44" t="s">
        <v>3284</v>
      </c>
      <c r="F3047" s="43" t="s">
        <v>41</v>
      </c>
      <c r="G3047" s="84" t="s">
        <v>3249</v>
      </c>
      <c r="H3047" s="31" t="s">
        <v>6805</v>
      </c>
      <c r="I3047" s="207" t="s">
        <v>3343</v>
      </c>
      <c r="J3047" s="84" t="s">
        <v>3270</v>
      </c>
      <c r="K3047" s="31" t="s">
        <v>41</v>
      </c>
      <c r="L3047" s="31"/>
      <c r="M3047" s="169"/>
      <c r="N3047" s="148"/>
      <c r="O3047" s="106" t="s">
        <v>3284</v>
      </c>
      <c r="P3047" s="43" t="s">
        <v>6805</v>
      </c>
      <c r="Q3047" s="207" t="s">
        <v>3343</v>
      </c>
      <c r="R3047" s="84" t="s">
        <v>3270</v>
      </c>
      <c r="S3047" s="31" t="s">
        <v>41</v>
      </c>
      <c r="T3047" s="31"/>
      <c r="U3047" s="169"/>
      <c r="V3047" s="150"/>
      <c r="W3047" s="141" t="str" cm="1">
        <f t="array" ref="W3047">IF(SUM(LEN(B3047:V3047))=0,"",IF(OR(OR(ISBLANK(F3047),SUM(LEN(C3047),LEN(D3047))=0),AND(NOT(E3047="Unknown"),ISBLANK(J3047)),AND(NOT(O3047="Unknown"),ISBLANK(R3047))),"Missing Information", INDEX(Table15[Entire Service Line Classification], MATCH(SUMIFS(Table15[Unique ID],Table15[System-Owned Portion],E3047,Table15[If Material Anything Other than "Lead" in Column E,Was Material Ever Previously Lead?],G3047,Table15[Customer-Owned Portion],O3047),Table15[Unique ID],0),0)))</f>
        <v>Non-lead</v>
      </c>
      <c r="X3047"/>
    </row>
    <row r="3048" spans="2:24" ht="29" x14ac:dyDescent="0.35">
      <c r="B3048" s="146"/>
      <c r="C3048" s="31" t="s">
        <v>5019</v>
      </c>
      <c r="D3048" s="31"/>
      <c r="E3048" s="44" t="s">
        <v>3284</v>
      </c>
      <c r="F3048" s="43" t="s">
        <v>41</v>
      </c>
      <c r="G3048" s="84" t="s">
        <v>3249</v>
      </c>
      <c r="H3048" s="31">
        <v>2007</v>
      </c>
      <c r="I3048" s="207" t="s">
        <v>3338</v>
      </c>
      <c r="J3048" s="84" t="s">
        <v>3270</v>
      </c>
      <c r="K3048" s="31" t="s">
        <v>41</v>
      </c>
      <c r="L3048" s="31"/>
      <c r="M3048" s="169"/>
      <c r="N3048" s="148"/>
      <c r="O3048" s="106" t="s">
        <v>3284</v>
      </c>
      <c r="P3048" s="43">
        <v>2007</v>
      </c>
      <c r="Q3048" s="207" t="s">
        <v>3338</v>
      </c>
      <c r="R3048" s="84" t="s">
        <v>3270</v>
      </c>
      <c r="S3048" s="31" t="s">
        <v>41</v>
      </c>
      <c r="T3048" s="31"/>
      <c r="U3048" s="169"/>
      <c r="V3048" s="150"/>
      <c r="W3048" s="141" t="str" cm="1">
        <f t="array" ref="W3048">IF(SUM(LEN(B3048:V3048))=0,"",IF(OR(OR(ISBLANK(F3048),SUM(LEN(C3048),LEN(D3048))=0),AND(NOT(E3048="Unknown"),ISBLANK(J3048)),AND(NOT(O3048="Unknown"),ISBLANK(R3048))),"Missing Information", INDEX(Table15[Entire Service Line Classification], MATCH(SUMIFS(Table15[Unique ID],Table15[System-Owned Portion],E3048,Table15[If Material Anything Other than "Lead" in Column E,Was Material Ever Previously Lead?],G3048,Table15[Customer-Owned Portion],O3048),Table15[Unique ID],0),0)))</f>
        <v>Non-lead</v>
      </c>
      <c r="X3048"/>
    </row>
    <row r="3049" spans="2:24" ht="29" x14ac:dyDescent="0.35">
      <c r="B3049" s="146"/>
      <c r="C3049" s="31" t="s">
        <v>5020</v>
      </c>
      <c r="D3049" s="31"/>
      <c r="E3049" s="44" t="s">
        <v>3284</v>
      </c>
      <c r="F3049" s="43" t="s">
        <v>41</v>
      </c>
      <c r="G3049" s="84" t="s">
        <v>3249</v>
      </c>
      <c r="H3049" s="31">
        <v>2007</v>
      </c>
      <c r="I3049" s="207" t="s">
        <v>3338</v>
      </c>
      <c r="J3049" s="84" t="s">
        <v>3270</v>
      </c>
      <c r="K3049" s="31" t="s">
        <v>41</v>
      </c>
      <c r="L3049" s="31"/>
      <c r="M3049" s="169"/>
      <c r="N3049" s="148"/>
      <c r="O3049" s="106" t="s">
        <v>3284</v>
      </c>
      <c r="P3049" s="43">
        <v>2007</v>
      </c>
      <c r="Q3049" s="207" t="s">
        <v>3338</v>
      </c>
      <c r="R3049" s="84" t="s">
        <v>3270</v>
      </c>
      <c r="S3049" s="31" t="s">
        <v>41</v>
      </c>
      <c r="T3049" s="31"/>
      <c r="U3049" s="169"/>
      <c r="V3049" s="150"/>
      <c r="W3049" s="141" t="str" cm="1">
        <f t="array" ref="W3049">IF(SUM(LEN(B3049:V3049))=0,"",IF(OR(OR(ISBLANK(F3049),SUM(LEN(C3049),LEN(D3049))=0),AND(NOT(E3049="Unknown"),ISBLANK(J3049)),AND(NOT(O3049="Unknown"),ISBLANK(R3049))),"Missing Information", INDEX(Table15[Entire Service Line Classification], MATCH(SUMIFS(Table15[Unique ID],Table15[System-Owned Portion],E3049,Table15[If Material Anything Other than "Lead" in Column E,Was Material Ever Previously Lead?],G3049,Table15[Customer-Owned Portion],O3049),Table15[Unique ID],0),0)))</f>
        <v>Non-lead</v>
      </c>
      <c r="X3049"/>
    </row>
    <row r="3050" spans="2:24" ht="29" x14ac:dyDescent="0.35">
      <c r="B3050" s="146"/>
      <c r="C3050" s="31" t="s">
        <v>5021</v>
      </c>
      <c r="D3050" s="31"/>
      <c r="E3050" s="44" t="s">
        <v>3284</v>
      </c>
      <c r="F3050" s="43" t="s">
        <v>41</v>
      </c>
      <c r="G3050" s="84" t="s">
        <v>3249</v>
      </c>
      <c r="H3050" s="31">
        <v>2007</v>
      </c>
      <c r="I3050" s="207" t="s">
        <v>3338</v>
      </c>
      <c r="J3050" s="84" t="s">
        <v>3270</v>
      </c>
      <c r="K3050" s="31" t="s">
        <v>41</v>
      </c>
      <c r="L3050" s="31"/>
      <c r="M3050" s="169"/>
      <c r="N3050" s="148"/>
      <c r="O3050" s="106" t="s">
        <v>3284</v>
      </c>
      <c r="P3050" s="43">
        <v>2007</v>
      </c>
      <c r="Q3050" s="207" t="s">
        <v>3338</v>
      </c>
      <c r="R3050" s="84" t="s">
        <v>3270</v>
      </c>
      <c r="S3050" s="31" t="s">
        <v>41</v>
      </c>
      <c r="T3050" s="31"/>
      <c r="U3050" s="169"/>
      <c r="V3050" s="150"/>
      <c r="W3050" s="141" t="str" cm="1">
        <f t="array" ref="W3050">IF(SUM(LEN(B3050:V3050))=0,"",IF(OR(OR(ISBLANK(F3050),SUM(LEN(C3050),LEN(D3050))=0),AND(NOT(E3050="Unknown"),ISBLANK(J3050)),AND(NOT(O3050="Unknown"),ISBLANK(R3050))),"Missing Information", INDEX(Table15[Entire Service Line Classification], MATCH(SUMIFS(Table15[Unique ID],Table15[System-Owned Portion],E3050,Table15[If Material Anything Other than "Lead" in Column E,Was Material Ever Previously Lead?],G3050,Table15[Customer-Owned Portion],O3050),Table15[Unique ID],0),0)))</f>
        <v>Non-lead</v>
      </c>
      <c r="X3050"/>
    </row>
    <row r="3051" spans="2:24" x14ac:dyDescent="0.35">
      <c r="B3051" s="146"/>
      <c r="C3051" s="31" t="s">
        <v>1436</v>
      </c>
      <c r="D3051" s="31"/>
      <c r="E3051" s="44" t="s">
        <v>3203</v>
      </c>
      <c r="F3051" s="43" t="s">
        <v>3283</v>
      </c>
      <c r="G3051" s="84" t="s">
        <v>3249</v>
      </c>
      <c r="H3051" s="31"/>
      <c r="I3051" s="207" t="s">
        <v>3336</v>
      </c>
      <c r="J3051" s="84"/>
      <c r="K3051" s="31" t="s">
        <v>41</v>
      </c>
      <c r="L3051" s="31"/>
      <c r="M3051" s="169"/>
      <c r="N3051" s="148"/>
      <c r="O3051" s="106" t="s">
        <v>3203</v>
      </c>
      <c r="P3051" s="43"/>
      <c r="Q3051" s="207" t="s">
        <v>3336</v>
      </c>
      <c r="R3051" s="84" t="s">
        <v>3203</v>
      </c>
      <c r="S3051" s="31" t="s">
        <v>41</v>
      </c>
      <c r="T3051" s="31"/>
      <c r="U3051" s="169"/>
      <c r="V3051" s="150"/>
      <c r="W3051" s="141" t="str" cm="1">
        <f t="array" ref="W3051">IF(SUM(LEN(B3051:V3051))=0,"",IF(OR(OR(ISBLANK(F3051),SUM(LEN(C3051),LEN(D3051))=0),AND(NOT(E3051="Unknown"),ISBLANK(J3051)),AND(NOT(O3051="Unknown"),ISBLANK(R3051))),"Missing Information", INDEX(Table15[Entire Service Line Classification], MATCH(SUMIFS(Table15[Unique ID],Table15[System-Owned Portion],E3051,Table15[If Material Anything Other than "Lead" in Column E,Was Material Ever Previously Lead?],G3051,Table15[Customer-Owned Portion],O3051),Table15[Unique ID],0),0)))</f>
        <v>Lead Status Unknown</v>
      </c>
      <c r="X3051"/>
    </row>
    <row r="3052" spans="2:24" ht="29" x14ac:dyDescent="0.35">
      <c r="B3052" s="146"/>
      <c r="C3052" s="31" t="s">
        <v>5022</v>
      </c>
      <c r="D3052" s="31"/>
      <c r="E3052" s="44" t="s">
        <v>3284</v>
      </c>
      <c r="F3052" s="43" t="s">
        <v>41</v>
      </c>
      <c r="G3052" s="84" t="s">
        <v>3249</v>
      </c>
      <c r="H3052" s="31">
        <v>2013</v>
      </c>
      <c r="I3052" s="207" t="s">
        <v>3338</v>
      </c>
      <c r="J3052" s="84" t="s">
        <v>3270</v>
      </c>
      <c r="K3052" s="31" t="s">
        <v>41</v>
      </c>
      <c r="L3052" s="31"/>
      <c r="M3052" s="169"/>
      <c r="N3052" s="148"/>
      <c r="O3052" s="106" t="s">
        <v>3284</v>
      </c>
      <c r="P3052" s="43">
        <v>2013</v>
      </c>
      <c r="Q3052" s="207" t="s">
        <v>3338</v>
      </c>
      <c r="R3052" s="84" t="s">
        <v>3270</v>
      </c>
      <c r="S3052" s="31" t="s">
        <v>41</v>
      </c>
      <c r="T3052" s="31"/>
      <c r="U3052" s="169"/>
      <c r="V3052" s="150"/>
      <c r="W3052" s="141" t="str" cm="1">
        <f t="array" ref="W3052">IF(SUM(LEN(B3052:V3052))=0,"",IF(OR(OR(ISBLANK(F3052),SUM(LEN(C3052),LEN(D3052))=0),AND(NOT(E3052="Unknown"),ISBLANK(J3052)),AND(NOT(O3052="Unknown"),ISBLANK(R3052))),"Missing Information", INDEX(Table15[Entire Service Line Classification], MATCH(SUMIFS(Table15[Unique ID],Table15[System-Owned Portion],E3052,Table15[If Material Anything Other than "Lead" in Column E,Was Material Ever Previously Lead?],G3052,Table15[Customer-Owned Portion],O3052),Table15[Unique ID],0),0)))</f>
        <v>Non-lead</v>
      </c>
      <c r="X3052"/>
    </row>
    <row r="3053" spans="2:24" ht="29" x14ac:dyDescent="0.35">
      <c r="B3053" s="146"/>
      <c r="C3053" s="31" t="s">
        <v>5023</v>
      </c>
      <c r="D3053" s="31"/>
      <c r="E3053" s="44" t="s">
        <v>3284</v>
      </c>
      <c r="F3053" s="43" t="s">
        <v>41</v>
      </c>
      <c r="G3053" s="84" t="s">
        <v>3249</v>
      </c>
      <c r="H3053" s="31">
        <v>2013</v>
      </c>
      <c r="I3053" s="207" t="s">
        <v>3338</v>
      </c>
      <c r="J3053" s="84" t="s">
        <v>3270</v>
      </c>
      <c r="K3053" s="31" t="s">
        <v>41</v>
      </c>
      <c r="L3053" s="31"/>
      <c r="M3053" s="169"/>
      <c r="N3053" s="148"/>
      <c r="O3053" s="106" t="s">
        <v>3284</v>
      </c>
      <c r="P3053" s="43">
        <v>2013</v>
      </c>
      <c r="Q3053" s="207" t="s">
        <v>3338</v>
      </c>
      <c r="R3053" s="84" t="s">
        <v>3270</v>
      </c>
      <c r="S3053" s="31" t="s">
        <v>41</v>
      </c>
      <c r="T3053" s="31"/>
      <c r="U3053" s="169"/>
      <c r="V3053" s="150"/>
      <c r="W3053" s="141" t="str" cm="1">
        <f t="array" ref="W3053">IF(SUM(LEN(B3053:V3053))=0,"",IF(OR(OR(ISBLANK(F3053),SUM(LEN(C3053),LEN(D3053))=0),AND(NOT(E3053="Unknown"),ISBLANK(J3053)),AND(NOT(O3053="Unknown"),ISBLANK(R3053))),"Missing Information", INDEX(Table15[Entire Service Line Classification], MATCH(SUMIFS(Table15[Unique ID],Table15[System-Owned Portion],E3053,Table15[If Material Anything Other than "Lead" in Column E,Was Material Ever Previously Lead?],G3053,Table15[Customer-Owned Portion],O3053),Table15[Unique ID],0),0)))</f>
        <v>Non-lead</v>
      </c>
      <c r="X3053"/>
    </row>
    <row r="3054" spans="2:24" ht="29" x14ac:dyDescent="0.35">
      <c r="B3054" s="146"/>
      <c r="C3054" s="31" t="s">
        <v>5024</v>
      </c>
      <c r="D3054" s="31"/>
      <c r="E3054" s="44" t="s">
        <v>3284</v>
      </c>
      <c r="F3054" s="43" t="s">
        <v>41</v>
      </c>
      <c r="G3054" s="84" t="s">
        <v>3249</v>
      </c>
      <c r="H3054" s="31">
        <v>2010</v>
      </c>
      <c r="I3054" s="207" t="s">
        <v>3338</v>
      </c>
      <c r="J3054" s="84" t="s">
        <v>3270</v>
      </c>
      <c r="K3054" s="31" t="s">
        <v>41</v>
      </c>
      <c r="L3054" s="31"/>
      <c r="M3054" s="169"/>
      <c r="N3054" s="148"/>
      <c r="O3054" s="106" t="s">
        <v>3284</v>
      </c>
      <c r="P3054" s="43">
        <v>2010</v>
      </c>
      <c r="Q3054" s="207" t="s">
        <v>3338</v>
      </c>
      <c r="R3054" s="84" t="s">
        <v>3270</v>
      </c>
      <c r="S3054" s="31" t="s">
        <v>41</v>
      </c>
      <c r="T3054" s="31"/>
      <c r="U3054" s="169"/>
      <c r="V3054" s="150"/>
      <c r="W3054" s="141" t="str" cm="1">
        <f t="array" ref="W3054">IF(SUM(LEN(B3054:V3054))=0,"",IF(OR(OR(ISBLANK(F3054),SUM(LEN(C3054),LEN(D3054))=0),AND(NOT(E3054="Unknown"),ISBLANK(J3054)),AND(NOT(O3054="Unknown"),ISBLANK(R3054))),"Missing Information", INDEX(Table15[Entire Service Line Classification], MATCH(SUMIFS(Table15[Unique ID],Table15[System-Owned Portion],E3054,Table15[If Material Anything Other than "Lead" in Column E,Was Material Ever Previously Lead?],G3054,Table15[Customer-Owned Portion],O3054),Table15[Unique ID],0),0)))</f>
        <v>Non-lead</v>
      </c>
      <c r="X3054"/>
    </row>
    <row r="3055" spans="2:24" ht="29" x14ac:dyDescent="0.35">
      <c r="B3055" s="146"/>
      <c r="C3055" s="31" t="s">
        <v>5025</v>
      </c>
      <c r="D3055" s="31"/>
      <c r="E3055" s="44" t="s">
        <v>3284</v>
      </c>
      <c r="F3055" s="43" t="s">
        <v>41</v>
      </c>
      <c r="G3055" s="84" t="s">
        <v>3249</v>
      </c>
      <c r="H3055" s="31">
        <v>2010</v>
      </c>
      <c r="I3055" s="207" t="s">
        <v>3338</v>
      </c>
      <c r="J3055" s="84" t="s">
        <v>3270</v>
      </c>
      <c r="K3055" s="31" t="s">
        <v>41</v>
      </c>
      <c r="L3055" s="31"/>
      <c r="M3055" s="169"/>
      <c r="N3055" s="148"/>
      <c r="O3055" s="106" t="s">
        <v>3284</v>
      </c>
      <c r="P3055" s="43">
        <v>2010</v>
      </c>
      <c r="Q3055" s="207" t="s">
        <v>3338</v>
      </c>
      <c r="R3055" s="84" t="s">
        <v>3270</v>
      </c>
      <c r="S3055" s="31" t="s">
        <v>41</v>
      </c>
      <c r="T3055" s="31"/>
      <c r="U3055" s="169"/>
      <c r="V3055" s="150"/>
      <c r="W3055" s="141" t="str" cm="1">
        <f t="array" ref="W3055">IF(SUM(LEN(B3055:V3055))=0,"",IF(OR(OR(ISBLANK(F3055),SUM(LEN(C3055),LEN(D3055))=0),AND(NOT(E3055="Unknown"),ISBLANK(J3055)),AND(NOT(O3055="Unknown"),ISBLANK(R3055))),"Missing Information", INDEX(Table15[Entire Service Line Classification], MATCH(SUMIFS(Table15[Unique ID],Table15[System-Owned Portion],E3055,Table15[If Material Anything Other than "Lead" in Column E,Was Material Ever Previously Lead?],G3055,Table15[Customer-Owned Portion],O3055),Table15[Unique ID],0),0)))</f>
        <v>Non-lead</v>
      </c>
      <c r="X3055"/>
    </row>
    <row r="3056" spans="2:24" x14ac:dyDescent="0.35">
      <c r="B3056" s="146"/>
      <c r="C3056" s="31" t="s">
        <v>1437</v>
      </c>
      <c r="D3056" s="31"/>
      <c r="E3056" s="44" t="s">
        <v>3203</v>
      </c>
      <c r="F3056" s="43" t="s">
        <v>3283</v>
      </c>
      <c r="G3056" s="84" t="s">
        <v>3249</v>
      </c>
      <c r="H3056" s="31">
        <v>1955</v>
      </c>
      <c r="I3056" s="207" t="s">
        <v>3337</v>
      </c>
      <c r="J3056" s="84"/>
      <c r="K3056" s="31" t="s">
        <v>41</v>
      </c>
      <c r="L3056" s="31"/>
      <c r="M3056" s="169"/>
      <c r="N3056" s="148"/>
      <c r="O3056" s="106" t="s">
        <v>3203</v>
      </c>
      <c r="P3056" s="43">
        <v>1955</v>
      </c>
      <c r="Q3056" s="207" t="s">
        <v>3337</v>
      </c>
      <c r="R3056" s="84" t="s">
        <v>3203</v>
      </c>
      <c r="S3056" s="31" t="s">
        <v>41</v>
      </c>
      <c r="T3056" s="31"/>
      <c r="U3056" s="169"/>
      <c r="V3056" s="150"/>
      <c r="W3056" s="141" t="str" cm="1">
        <f t="array" ref="W3056">IF(SUM(LEN(B3056:V3056))=0,"",IF(OR(OR(ISBLANK(F3056),SUM(LEN(C3056),LEN(D3056))=0),AND(NOT(E3056="Unknown"),ISBLANK(J3056)),AND(NOT(O3056="Unknown"),ISBLANK(R3056))),"Missing Information", INDEX(Table15[Entire Service Line Classification], MATCH(SUMIFS(Table15[Unique ID],Table15[System-Owned Portion],E3056,Table15[If Material Anything Other than "Lead" in Column E,Was Material Ever Previously Lead?],G3056,Table15[Customer-Owned Portion],O3056),Table15[Unique ID],0),0)))</f>
        <v>Lead Status Unknown</v>
      </c>
      <c r="X3056"/>
    </row>
    <row r="3057" spans="2:24" ht="29" x14ac:dyDescent="0.35">
      <c r="B3057" s="146"/>
      <c r="C3057" s="31" t="s">
        <v>1438</v>
      </c>
      <c r="D3057" s="31"/>
      <c r="E3057" s="44" t="s">
        <v>3284</v>
      </c>
      <c r="F3057" s="43" t="s">
        <v>41</v>
      </c>
      <c r="G3057" s="84" t="s">
        <v>3249</v>
      </c>
      <c r="H3057" s="31">
        <v>2008</v>
      </c>
      <c r="I3057" s="207" t="s">
        <v>3338</v>
      </c>
      <c r="J3057" s="84" t="s">
        <v>3270</v>
      </c>
      <c r="K3057" s="31" t="s">
        <v>41</v>
      </c>
      <c r="L3057" s="31"/>
      <c r="M3057" s="169"/>
      <c r="N3057" s="148"/>
      <c r="O3057" s="106" t="s">
        <v>3284</v>
      </c>
      <c r="P3057" s="43">
        <v>2008</v>
      </c>
      <c r="Q3057" s="207" t="s">
        <v>3338</v>
      </c>
      <c r="R3057" s="84" t="s">
        <v>3270</v>
      </c>
      <c r="S3057" s="31" t="s">
        <v>41</v>
      </c>
      <c r="T3057" s="31"/>
      <c r="U3057" s="169"/>
      <c r="V3057" s="150"/>
      <c r="W3057" s="141" t="str" cm="1">
        <f t="array" ref="W3057">IF(SUM(LEN(B3057:V3057))=0,"",IF(OR(OR(ISBLANK(F3057),SUM(LEN(C3057),LEN(D3057))=0),AND(NOT(E3057="Unknown"),ISBLANK(J3057)),AND(NOT(O3057="Unknown"),ISBLANK(R3057))),"Missing Information", INDEX(Table15[Entire Service Line Classification], MATCH(SUMIFS(Table15[Unique ID],Table15[System-Owned Portion],E3057,Table15[If Material Anything Other than "Lead" in Column E,Was Material Ever Previously Lead?],G3057,Table15[Customer-Owned Portion],O3057),Table15[Unique ID],0),0)))</f>
        <v>Non-lead</v>
      </c>
      <c r="X3057"/>
    </row>
    <row r="3058" spans="2:24" ht="29" x14ac:dyDescent="0.35">
      <c r="B3058" s="146"/>
      <c r="C3058" s="31" t="s">
        <v>1439</v>
      </c>
      <c r="D3058" s="31"/>
      <c r="E3058" s="44" t="s">
        <v>3284</v>
      </c>
      <c r="F3058" s="43" t="s">
        <v>41</v>
      </c>
      <c r="G3058" s="84" t="s">
        <v>3249</v>
      </c>
      <c r="H3058" s="31">
        <v>2008</v>
      </c>
      <c r="I3058" s="207" t="s">
        <v>3338</v>
      </c>
      <c r="J3058" s="84" t="s">
        <v>3270</v>
      </c>
      <c r="K3058" s="31" t="s">
        <v>41</v>
      </c>
      <c r="L3058" s="31"/>
      <c r="M3058" s="169"/>
      <c r="N3058" s="148"/>
      <c r="O3058" s="106" t="s">
        <v>3284</v>
      </c>
      <c r="P3058" s="43">
        <v>2008</v>
      </c>
      <c r="Q3058" s="207" t="s">
        <v>3338</v>
      </c>
      <c r="R3058" s="84" t="s">
        <v>3270</v>
      </c>
      <c r="S3058" s="31" t="s">
        <v>41</v>
      </c>
      <c r="T3058" s="31"/>
      <c r="U3058" s="169"/>
      <c r="V3058" s="150"/>
      <c r="W3058" s="141" t="str" cm="1">
        <f t="array" ref="W3058">IF(SUM(LEN(B3058:V3058))=0,"",IF(OR(OR(ISBLANK(F3058),SUM(LEN(C3058),LEN(D3058))=0),AND(NOT(E3058="Unknown"),ISBLANK(J3058)),AND(NOT(O3058="Unknown"),ISBLANK(R3058))),"Missing Information", INDEX(Table15[Entire Service Line Classification], MATCH(SUMIFS(Table15[Unique ID],Table15[System-Owned Portion],E3058,Table15[If Material Anything Other than "Lead" in Column E,Was Material Ever Previously Lead?],G3058,Table15[Customer-Owned Portion],O3058),Table15[Unique ID],0),0)))</f>
        <v>Non-lead</v>
      </c>
      <c r="X3058"/>
    </row>
    <row r="3059" spans="2:24" ht="29" x14ac:dyDescent="0.35">
      <c r="B3059" s="146"/>
      <c r="C3059" s="31" t="s">
        <v>1440</v>
      </c>
      <c r="D3059" s="31"/>
      <c r="E3059" s="44" t="s">
        <v>3284</v>
      </c>
      <c r="F3059" s="43" t="s">
        <v>41</v>
      </c>
      <c r="G3059" s="84" t="s">
        <v>3249</v>
      </c>
      <c r="H3059" s="31">
        <v>2008</v>
      </c>
      <c r="I3059" s="207" t="s">
        <v>3338</v>
      </c>
      <c r="J3059" s="84" t="s">
        <v>3270</v>
      </c>
      <c r="K3059" s="31" t="s">
        <v>41</v>
      </c>
      <c r="L3059" s="31"/>
      <c r="M3059" s="169"/>
      <c r="N3059" s="148"/>
      <c r="O3059" s="106" t="s">
        <v>3284</v>
      </c>
      <c r="P3059" s="43">
        <v>2008</v>
      </c>
      <c r="Q3059" s="207" t="s">
        <v>3338</v>
      </c>
      <c r="R3059" s="84" t="s">
        <v>3270</v>
      </c>
      <c r="S3059" s="31" t="s">
        <v>41</v>
      </c>
      <c r="T3059" s="31"/>
      <c r="U3059" s="169"/>
      <c r="V3059" s="150"/>
      <c r="W3059" s="141" t="str" cm="1">
        <f t="array" ref="W3059">IF(SUM(LEN(B3059:V3059))=0,"",IF(OR(OR(ISBLANK(F3059),SUM(LEN(C3059),LEN(D3059))=0),AND(NOT(E3059="Unknown"),ISBLANK(J3059)),AND(NOT(O3059="Unknown"),ISBLANK(R3059))),"Missing Information", INDEX(Table15[Entire Service Line Classification], MATCH(SUMIFS(Table15[Unique ID],Table15[System-Owned Portion],E3059,Table15[If Material Anything Other than "Lead" in Column E,Was Material Ever Previously Lead?],G3059,Table15[Customer-Owned Portion],O3059),Table15[Unique ID],0),0)))</f>
        <v>Non-lead</v>
      </c>
      <c r="X3059"/>
    </row>
    <row r="3060" spans="2:24" ht="29" x14ac:dyDescent="0.35">
      <c r="B3060" s="146"/>
      <c r="C3060" s="31" t="s">
        <v>1441</v>
      </c>
      <c r="D3060" s="31"/>
      <c r="E3060" s="44" t="s">
        <v>3284</v>
      </c>
      <c r="F3060" s="43" t="s">
        <v>41</v>
      </c>
      <c r="G3060" s="84" t="s">
        <v>3249</v>
      </c>
      <c r="H3060" s="31">
        <v>2008</v>
      </c>
      <c r="I3060" s="207" t="s">
        <v>3338</v>
      </c>
      <c r="J3060" s="84" t="s">
        <v>3270</v>
      </c>
      <c r="K3060" s="31" t="s">
        <v>41</v>
      </c>
      <c r="L3060" s="31"/>
      <c r="M3060" s="169"/>
      <c r="N3060" s="148"/>
      <c r="O3060" s="106" t="s">
        <v>3284</v>
      </c>
      <c r="P3060" s="43">
        <v>2008</v>
      </c>
      <c r="Q3060" s="207" t="s">
        <v>3338</v>
      </c>
      <c r="R3060" s="84" t="s">
        <v>3270</v>
      </c>
      <c r="S3060" s="31" t="s">
        <v>41</v>
      </c>
      <c r="T3060" s="31"/>
      <c r="U3060" s="169"/>
      <c r="V3060" s="150"/>
      <c r="W3060" s="141" t="str" cm="1">
        <f t="array" ref="W3060">IF(SUM(LEN(B3060:V3060))=0,"",IF(OR(OR(ISBLANK(F3060),SUM(LEN(C3060),LEN(D3060))=0),AND(NOT(E3060="Unknown"),ISBLANK(J3060)),AND(NOT(O3060="Unknown"),ISBLANK(R3060))),"Missing Information", INDEX(Table15[Entire Service Line Classification], MATCH(SUMIFS(Table15[Unique ID],Table15[System-Owned Portion],E3060,Table15[If Material Anything Other than "Lead" in Column E,Was Material Ever Previously Lead?],G3060,Table15[Customer-Owned Portion],O3060),Table15[Unique ID],0),0)))</f>
        <v>Non-lead</v>
      </c>
      <c r="X3060"/>
    </row>
    <row r="3061" spans="2:24" ht="29" x14ac:dyDescent="0.35">
      <c r="B3061" s="146"/>
      <c r="C3061" s="31" t="s">
        <v>1442</v>
      </c>
      <c r="D3061" s="31"/>
      <c r="E3061" s="44" t="s">
        <v>3284</v>
      </c>
      <c r="F3061" s="43" t="s">
        <v>41</v>
      </c>
      <c r="G3061" s="84" t="s">
        <v>3249</v>
      </c>
      <c r="H3061" s="31">
        <v>2009</v>
      </c>
      <c r="I3061" s="207" t="s">
        <v>3338</v>
      </c>
      <c r="J3061" s="84" t="s">
        <v>3270</v>
      </c>
      <c r="K3061" s="31" t="s">
        <v>41</v>
      </c>
      <c r="L3061" s="31"/>
      <c r="M3061" s="169"/>
      <c r="N3061" s="148"/>
      <c r="O3061" s="106" t="s">
        <v>3284</v>
      </c>
      <c r="P3061" s="43">
        <v>2009</v>
      </c>
      <c r="Q3061" s="207" t="s">
        <v>3338</v>
      </c>
      <c r="R3061" s="84" t="s">
        <v>3270</v>
      </c>
      <c r="S3061" s="31" t="s">
        <v>41</v>
      </c>
      <c r="T3061" s="31"/>
      <c r="U3061" s="169"/>
      <c r="V3061" s="150"/>
      <c r="W3061" s="141" t="str" cm="1">
        <f t="array" ref="W3061">IF(SUM(LEN(B3061:V3061))=0,"",IF(OR(OR(ISBLANK(F3061),SUM(LEN(C3061),LEN(D3061))=0),AND(NOT(E3061="Unknown"),ISBLANK(J3061)),AND(NOT(O3061="Unknown"),ISBLANK(R3061))),"Missing Information", INDEX(Table15[Entire Service Line Classification], MATCH(SUMIFS(Table15[Unique ID],Table15[System-Owned Portion],E3061,Table15[If Material Anything Other than "Lead" in Column E,Was Material Ever Previously Lead?],G3061,Table15[Customer-Owned Portion],O3061),Table15[Unique ID],0),0)))</f>
        <v>Non-lead</v>
      </c>
      <c r="X3061"/>
    </row>
    <row r="3062" spans="2:24" ht="29" x14ac:dyDescent="0.35">
      <c r="B3062" s="146"/>
      <c r="C3062" s="31" t="s">
        <v>1443</v>
      </c>
      <c r="D3062" s="31"/>
      <c r="E3062" s="44" t="s">
        <v>3284</v>
      </c>
      <c r="F3062" s="43" t="s">
        <v>41</v>
      </c>
      <c r="G3062" s="84" t="s">
        <v>3249</v>
      </c>
      <c r="H3062" s="31">
        <v>2008</v>
      </c>
      <c r="I3062" s="207" t="s">
        <v>3338</v>
      </c>
      <c r="J3062" s="84" t="s">
        <v>3270</v>
      </c>
      <c r="K3062" s="31" t="s">
        <v>41</v>
      </c>
      <c r="L3062" s="31"/>
      <c r="M3062" s="169"/>
      <c r="N3062" s="148"/>
      <c r="O3062" s="106" t="s">
        <v>3284</v>
      </c>
      <c r="P3062" s="43">
        <v>2008</v>
      </c>
      <c r="Q3062" s="207" t="s">
        <v>3338</v>
      </c>
      <c r="R3062" s="84" t="s">
        <v>3270</v>
      </c>
      <c r="S3062" s="31" t="s">
        <v>41</v>
      </c>
      <c r="T3062" s="31"/>
      <c r="U3062" s="169"/>
      <c r="V3062" s="150"/>
      <c r="W3062" s="141" t="str" cm="1">
        <f t="array" ref="W3062">IF(SUM(LEN(B3062:V3062))=0,"",IF(OR(OR(ISBLANK(F3062),SUM(LEN(C3062),LEN(D3062))=0),AND(NOT(E3062="Unknown"),ISBLANK(J3062)),AND(NOT(O3062="Unknown"),ISBLANK(R3062))),"Missing Information", INDEX(Table15[Entire Service Line Classification], MATCH(SUMIFS(Table15[Unique ID],Table15[System-Owned Portion],E3062,Table15[If Material Anything Other than "Lead" in Column E,Was Material Ever Previously Lead?],G3062,Table15[Customer-Owned Portion],O3062),Table15[Unique ID],0),0)))</f>
        <v>Non-lead</v>
      </c>
      <c r="X3062"/>
    </row>
    <row r="3063" spans="2:24" ht="29" x14ac:dyDescent="0.35">
      <c r="B3063" s="146"/>
      <c r="C3063" s="31" t="s">
        <v>1444</v>
      </c>
      <c r="D3063" s="31"/>
      <c r="E3063" s="44" t="s">
        <v>3284</v>
      </c>
      <c r="F3063" s="43" t="s">
        <v>41</v>
      </c>
      <c r="G3063" s="84" t="s">
        <v>3249</v>
      </c>
      <c r="H3063" s="31">
        <v>2009</v>
      </c>
      <c r="I3063" s="207" t="s">
        <v>3338</v>
      </c>
      <c r="J3063" s="84" t="s">
        <v>3270</v>
      </c>
      <c r="K3063" s="31" t="s">
        <v>41</v>
      </c>
      <c r="L3063" s="31"/>
      <c r="M3063" s="169"/>
      <c r="N3063" s="148"/>
      <c r="O3063" s="106" t="s">
        <v>3284</v>
      </c>
      <c r="P3063" s="43">
        <v>2009</v>
      </c>
      <c r="Q3063" s="207" t="s">
        <v>3338</v>
      </c>
      <c r="R3063" s="84" t="s">
        <v>3270</v>
      </c>
      <c r="S3063" s="31" t="s">
        <v>41</v>
      </c>
      <c r="T3063" s="31"/>
      <c r="U3063" s="169"/>
      <c r="V3063" s="150"/>
      <c r="W3063" s="141" t="str" cm="1">
        <f t="array" ref="W3063">IF(SUM(LEN(B3063:V3063))=0,"",IF(OR(OR(ISBLANK(F3063),SUM(LEN(C3063),LEN(D3063))=0),AND(NOT(E3063="Unknown"),ISBLANK(J3063)),AND(NOT(O3063="Unknown"),ISBLANK(R3063))),"Missing Information", INDEX(Table15[Entire Service Line Classification], MATCH(SUMIFS(Table15[Unique ID],Table15[System-Owned Portion],E3063,Table15[If Material Anything Other than "Lead" in Column E,Was Material Ever Previously Lead?],G3063,Table15[Customer-Owned Portion],O3063),Table15[Unique ID],0),0)))</f>
        <v>Non-lead</v>
      </c>
      <c r="X3063"/>
    </row>
    <row r="3064" spans="2:24" ht="29" x14ac:dyDescent="0.35">
      <c r="B3064" s="146"/>
      <c r="C3064" s="31" t="s">
        <v>1445</v>
      </c>
      <c r="D3064" s="31"/>
      <c r="E3064" s="44" t="s">
        <v>3284</v>
      </c>
      <c r="F3064" s="43" t="s">
        <v>41</v>
      </c>
      <c r="G3064" s="84" t="s">
        <v>3249</v>
      </c>
      <c r="H3064" s="31">
        <v>2008</v>
      </c>
      <c r="I3064" s="207" t="s">
        <v>3338</v>
      </c>
      <c r="J3064" s="84" t="s">
        <v>3270</v>
      </c>
      <c r="K3064" s="31" t="s">
        <v>41</v>
      </c>
      <c r="L3064" s="31"/>
      <c r="M3064" s="169"/>
      <c r="N3064" s="148"/>
      <c r="O3064" s="106" t="s">
        <v>3284</v>
      </c>
      <c r="P3064" s="43">
        <v>2008</v>
      </c>
      <c r="Q3064" s="207" t="s">
        <v>3338</v>
      </c>
      <c r="R3064" s="84" t="s">
        <v>3270</v>
      </c>
      <c r="S3064" s="31" t="s">
        <v>41</v>
      </c>
      <c r="T3064" s="31"/>
      <c r="U3064" s="169"/>
      <c r="V3064" s="150"/>
      <c r="W3064" s="141" t="str" cm="1">
        <f t="array" ref="W3064">IF(SUM(LEN(B3064:V3064))=0,"",IF(OR(OR(ISBLANK(F3064),SUM(LEN(C3064),LEN(D3064))=0),AND(NOT(E3064="Unknown"),ISBLANK(J3064)),AND(NOT(O3064="Unknown"),ISBLANK(R3064))),"Missing Information", INDEX(Table15[Entire Service Line Classification], MATCH(SUMIFS(Table15[Unique ID],Table15[System-Owned Portion],E3064,Table15[If Material Anything Other than "Lead" in Column E,Was Material Ever Previously Lead?],G3064,Table15[Customer-Owned Portion],O3064),Table15[Unique ID],0),0)))</f>
        <v>Non-lead</v>
      </c>
      <c r="X3064"/>
    </row>
    <row r="3065" spans="2:24" ht="29" x14ac:dyDescent="0.35">
      <c r="B3065" s="146"/>
      <c r="C3065" s="31" t="s">
        <v>1446</v>
      </c>
      <c r="D3065" s="31"/>
      <c r="E3065" s="44" t="s">
        <v>3284</v>
      </c>
      <c r="F3065" s="43" t="s">
        <v>41</v>
      </c>
      <c r="G3065" s="84" t="s">
        <v>3249</v>
      </c>
      <c r="H3065" s="31">
        <v>2008</v>
      </c>
      <c r="I3065" s="207" t="s">
        <v>3338</v>
      </c>
      <c r="J3065" s="84" t="s">
        <v>3270</v>
      </c>
      <c r="K3065" s="31" t="s">
        <v>41</v>
      </c>
      <c r="L3065" s="31"/>
      <c r="M3065" s="169"/>
      <c r="N3065" s="148"/>
      <c r="O3065" s="106" t="s">
        <v>3284</v>
      </c>
      <c r="P3065" s="43">
        <v>2008</v>
      </c>
      <c r="Q3065" s="207" t="s">
        <v>3338</v>
      </c>
      <c r="R3065" s="84" t="s">
        <v>3270</v>
      </c>
      <c r="S3065" s="31" t="s">
        <v>41</v>
      </c>
      <c r="T3065" s="31"/>
      <c r="U3065" s="169"/>
      <c r="V3065" s="150"/>
      <c r="W3065" s="141" t="str" cm="1">
        <f t="array" ref="W3065">IF(SUM(LEN(B3065:V3065))=0,"",IF(OR(OR(ISBLANK(F3065),SUM(LEN(C3065),LEN(D3065))=0),AND(NOT(E3065="Unknown"),ISBLANK(J3065)),AND(NOT(O3065="Unknown"),ISBLANK(R3065))),"Missing Information", INDEX(Table15[Entire Service Line Classification], MATCH(SUMIFS(Table15[Unique ID],Table15[System-Owned Portion],E3065,Table15[If Material Anything Other than "Lead" in Column E,Was Material Ever Previously Lead?],G3065,Table15[Customer-Owned Portion],O3065),Table15[Unique ID],0),0)))</f>
        <v>Non-lead</v>
      </c>
      <c r="X3065"/>
    </row>
    <row r="3066" spans="2:24" ht="29" x14ac:dyDescent="0.35">
      <c r="B3066" s="146"/>
      <c r="C3066" s="31" t="s">
        <v>1447</v>
      </c>
      <c r="D3066" s="31"/>
      <c r="E3066" s="44" t="s">
        <v>3284</v>
      </c>
      <c r="F3066" s="43" t="s">
        <v>41</v>
      </c>
      <c r="G3066" s="84" t="s">
        <v>3249</v>
      </c>
      <c r="H3066" s="31">
        <v>2008</v>
      </c>
      <c r="I3066" s="207" t="s">
        <v>3338</v>
      </c>
      <c r="J3066" s="84" t="s">
        <v>3270</v>
      </c>
      <c r="K3066" s="31" t="s">
        <v>41</v>
      </c>
      <c r="L3066" s="31"/>
      <c r="M3066" s="169"/>
      <c r="N3066" s="148"/>
      <c r="O3066" s="106" t="s">
        <v>3284</v>
      </c>
      <c r="P3066" s="43">
        <v>2008</v>
      </c>
      <c r="Q3066" s="207" t="s">
        <v>3338</v>
      </c>
      <c r="R3066" s="84" t="s">
        <v>3270</v>
      </c>
      <c r="S3066" s="31" t="s">
        <v>41</v>
      </c>
      <c r="T3066" s="31"/>
      <c r="U3066" s="169"/>
      <c r="V3066" s="150"/>
      <c r="W3066" s="141" t="str" cm="1">
        <f t="array" ref="W3066">IF(SUM(LEN(B3066:V3066))=0,"",IF(OR(OR(ISBLANK(F3066),SUM(LEN(C3066),LEN(D3066))=0),AND(NOT(E3066="Unknown"),ISBLANK(J3066)),AND(NOT(O3066="Unknown"),ISBLANK(R3066))),"Missing Information", INDEX(Table15[Entire Service Line Classification], MATCH(SUMIFS(Table15[Unique ID],Table15[System-Owned Portion],E3066,Table15[If Material Anything Other than "Lead" in Column E,Was Material Ever Previously Lead?],G3066,Table15[Customer-Owned Portion],O3066),Table15[Unique ID],0),0)))</f>
        <v>Non-lead</v>
      </c>
      <c r="X3066"/>
    </row>
    <row r="3067" spans="2:24" ht="29" x14ac:dyDescent="0.35">
      <c r="B3067" s="146"/>
      <c r="C3067" s="31" t="s">
        <v>1448</v>
      </c>
      <c r="D3067" s="31"/>
      <c r="E3067" s="44" t="s">
        <v>3284</v>
      </c>
      <c r="F3067" s="43" t="s">
        <v>41</v>
      </c>
      <c r="G3067" s="84" t="s">
        <v>3249</v>
      </c>
      <c r="H3067" s="31">
        <v>2013</v>
      </c>
      <c r="I3067" s="207" t="s">
        <v>3338</v>
      </c>
      <c r="J3067" s="84" t="s">
        <v>3270</v>
      </c>
      <c r="K3067" s="31" t="s">
        <v>41</v>
      </c>
      <c r="L3067" s="31"/>
      <c r="M3067" s="169"/>
      <c r="N3067" s="148"/>
      <c r="O3067" s="106" t="s">
        <v>3284</v>
      </c>
      <c r="P3067" s="43">
        <v>2013</v>
      </c>
      <c r="Q3067" s="207" t="s">
        <v>3338</v>
      </c>
      <c r="R3067" s="84" t="s">
        <v>3270</v>
      </c>
      <c r="S3067" s="31" t="s">
        <v>41</v>
      </c>
      <c r="T3067" s="31"/>
      <c r="U3067" s="169"/>
      <c r="V3067" s="150"/>
      <c r="W3067" s="141" t="str" cm="1">
        <f t="array" ref="W3067">IF(SUM(LEN(B3067:V3067))=0,"",IF(OR(OR(ISBLANK(F3067),SUM(LEN(C3067),LEN(D3067))=0),AND(NOT(E3067="Unknown"),ISBLANK(J3067)),AND(NOT(O3067="Unknown"),ISBLANK(R3067))),"Missing Information", INDEX(Table15[Entire Service Line Classification], MATCH(SUMIFS(Table15[Unique ID],Table15[System-Owned Portion],E3067,Table15[If Material Anything Other than "Lead" in Column E,Was Material Ever Previously Lead?],G3067,Table15[Customer-Owned Portion],O3067),Table15[Unique ID],0),0)))</f>
        <v>Non-lead</v>
      </c>
      <c r="X3067"/>
    </row>
    <row r="3068" spans="2:24" ht="29" x14ac:dyDescent="0.35">
      <c r="B3068" s="146"/>
      <c r="C3068" s="31" t="s">
        <v>1449</v>
      </c>
      <c r="D3068" s="31"/>
      <c r="E3068" s="44" t="s">
        <v>3284</v>
      </c>
      <c r="F3068" s="43" t="s">
        <v>41</v>
      </c>
      <c r="G3068" s="84" t="s">
        <v>3249</v>
      </c>
      <c r="H3068" s="31">
        <v>2008</v>
      </c>
      <c r="I3068" s="207" t="s">
        <v>3338</v>
      </c>
      <c r="J3068" s="84" t="s">
        <v>3270</v>
      </c>
      <c r="K3068" s="31" t="s">
        <v>41</v>
      </c>
      <c r="L3068" s="31"/>
      <c r="M3068" s="169"/>
      <c r="N3068" s="148"/>
      <c r="O3068" s="106" t="s">
        <v>3284</v>
      </c>
      <c r="P3068" s="43">
        <v>2008</v>
      </c>
      <c r="Q3068" s="207" t="s">
        <v>3338</v>
      </c>
      <c r="R3068" s="84" t="s">
        <v>3270</v>
      </c>
      <c r="S3068" s="31" t="s">
        <v>41</v>
      </c>
      <c r="T3068" s="31"/>
      <c r="U3068" s="169"/>
      <c r="V3068" s="150"/>
      <c r="W3068" s="141" t="str" cm="1">
        <f t="array" ref="W3068">IF(SUM(LEN(B3068:V3068))=0,"",IF(OR(OR(ISBLANK(F3068),SUM(LEN(C3068),LEN(D3068))=0),AND(NOT(E3068="Unknown"),ISBLANK(J3068)),AND(NOT(O3068="Unknown"),ISBLANK(R3068))),"Missing Information", INDEX(Table15[Entire Service Line Classification], MATCH(SUMIFS(Table15[Unique ID],Table15[System-Owned Portion],E3068,Table15[If Material Anything Other than "Lead" in Column E,Was Material Ever Previously Lead?],G3068,Table15[Customer-Owned Portion],O3068),Table15[Unique ID],0),0)))</f>
        <v>Non-lead</v>
      </c>
      <c r="X3068"/>
    </row>
    <row r="3069" spans="2:24" ht="29" x14ac:dyDescent="0.35">
      <c r="B3069" s="146"/>
      <c r="C3069" s="31" t="s">
        <v>1450</v>
      </c>
      <c r="D3069" s="31"/>
      <c r="E3069" s="44" t="s">
        <v>3284</v>
      </c>
      <c r="F3069" s="43" t="s">
        <v>41</v>
      </c>
      <c r="G3069" s="84" t="s">
        <v>3249</v>
      </c>
      <c r="H3069" s="31">
        <v>2013</v>
      </c>
      <c r="I3069" s="207" t="s">
        <v>3338</v>
      </c>
      <c r="J3069" s="84" t="s">
        <v>3270</v>
      </c>
      <c r="K3069" s="31" t="s">
        <v>41</v>
      </c>
      <c r="L3069" s="31"/>
      <c r="M3069" s="169"/>
      <c r="N3069" s="148"/>
      <c r="O3069" s="106" t="s">
        <v>3284</v>
      </c>
      <c r="P3069" s="43">
        <v>2013</v>
      </c>
      <c r="Q3069" s="207" t="s">
        <v>3338</v>
      </c>
      <c r="R3069" s="84" t="s">
        <v>3270</v>
      </c>
      <c r="S3069" s="31" t="s">
        <v>41</v>
      </c>
      <c r="T3069" s="31"/>
      <c r="U3069" s="169"/>
      <c r="V3069" s="150"/>
      <c r="W3069" s="141" t="str" cm="1">
        <f t="array" ref="W3069">IF(SUM(LEN(B3069:V3069))=0,"",IF(OR(OR(ISBLANK(F3069),SUM(LEN(C3069),LEN(D3069))=0),AND(NOT(E3069="Unknown"),ISBLANK(J3069)),AND(NOT(O3069="Unknown"),ISBLANK(R3069))),"Missing Information", INDEX(Table15[Entire Service Line Classification], MATCH(SUMIFS(Table15[Unique ID],Table15[System-Owned Portion],E3069,Table15[If Material Anything Other than "Lead" in Column E,Was Material Ever Previously Lead?],G3069,Table15[Customer-Owned Portion],O3069),Table15[Unique ID],0),0)))</f>
        <v>Non-lead</v>
      </c>
      <c r="X3069"/>
    </row>
    <row r="3070" spans="2:24" ht="29" x14ac:dyDescent="0.35">
      <c r="B3070" s="146"/>
      <c r="C3070" s="31" t="s">
        <v>1451</v>
      </c>
      <c r="D3070" s="31"/>
      <c r="E3070" s="44" t="s">
        <v>3284</v>
      </c>
      <c r="F3070" s="43" t="s">
        <v>41</v>
      </c>
      <c r="G3070" s="84" t="s">
        <v>3249</v>
      </c>
      <c r="H3070" s="31">
        <v>2013</v>
      </c>
      <c r="I3070" s="207" t="s">
        <v>3338</v>
      </c>
      <c r="J3070" s="84" t="s">
        <v>3270</v>
      </c>
      <c r="K3070" s="31" t="s">
        <v>41</v>
      </c>
      <c r="L3070" s="31"/>
      <c r="M3070" s="169"/>
      <c r="N3070" s="148"/>
      <c r="O3070" s="106" t="s">
        <v>3284</v>
      </c>
      <c r="P3070" s="43">
        <v>2013</v>
      </c>
      <c r="Q3070" s="207" t="s">
        <v>3338</v>
      </c>
      <c r="R3070" s="84" t="s">
        <v>3270</v>
      </c>
      <c r="S3070" s="31" t="s">
        <v>41</v>
      </c>
      <c r="T3070" s="31"/>
      <c r="U3070" s="169"/>
      <c r="V3070" s="150"/>
      <c r="W3070" s="141" t="str" cm="1">
        <f t="array" ref="W3070">IF(SUM(LEN(B3070:V3070))=0,"",IF(OR(OR(ISBLANK(F3070),SUM(LEN(C3070),LEN(D3070))=0),AND(NOT(E3070="Unknown"),ISBLANK(J3070)),AND(NOT(O3070="Unknown"),ISBLANK(R3070))),"Missing Information", INDEX(Table15[Entire Service Line Classification], MATCH(SUMIFS(Table15[Unique ID],Table15[System-Owned Portion],E3070,Table15[If Material Anything Other than "Lead" in Column E,Was Material Ever Previously Lead?],G3070,Table15[Customer-Owned Portion],O3070),Table15[Unique ID],0),0)))</f>
        <v>Non-lead</v>
      </c>
      <c r="X3070"/>
    </row>
    <row r="3071" spans="2:24" ht="29" x14ac:dyDescent="0.35">
      <c r="B3071" s="146"/>
      <c r="C3071" s="31" t="s">
        <v>1452</v>
      </c>
      <c r="D3071" s="31"/>
      <c r="E3071" s="44" t="s">
        <v>3284</v>
      </c>
      <c r="F3071" s="43" t="s">
        <v>41</v>
      </c>
      <c r="G3071" s="84" t="s">
        <v>3249</v>
      </c>
      <c r="H3071" s="31">
        <v>2013</v>
      </c>
      <c r="I3071" s="207" t="s">
        <v>3338</v>
      </c>
      <c r="J3071" s="84" t="s">
        <v>3270</v>
      </c>
      <c r="K3071" s="31" t="s">
        <v>41</v>
      </c>
      <c r="L3071" s="31"/>
      <c r="M3071" s="169"/>
      <c r="N3071" s="148"/>
      <c r="O3071" s="106" t="s">
        <v>3284</v>
      </c>
      <c r="P3071" s="43">
        <v>2013</v>
      </c>
      <c r="Q3071" s="207" t="s">
        <v>3338</v>
      </c>
      <c r="R3071" s="84" t="s">
        <v>3270</v>
      </c>
      <c r="S3071" s="31" t="s">
        <v>41</v>
      </c>
      <c r="T3071" s="31"/>
      <c r="U3071" s="169"/>
      <c r="V3071" s="150"/>
      <c r="W3071" s="141" t="str" cm="1">
        <f t="array" ref="W3071">IF(SUM(LEN(B3071:V3071))=0,"",IF(OR(OR(ISBLANK(F3071),SUM(LEN(C3071),LEN(D3071))=0),AND(NOT(E3071="Unknown"),ISBLANK(J3071)),AND(NOT(O3071="Unknown"),ISBLANK(R3071))),"Missing Information", INDEX(Table15[Entire Service Line Classification], MATCH(SUMIFS(Table15[Unique ID],Table15[System-Owned Portion],E3071,Table15[If Material Anything Other than "Lead" in Column E,Was Material Ever Previously Lead?],G3071,Table15[Customer-Owned Portion],O3071),Table15[Unique ID],0),0)))</f>
        <v>Non-lead</v>
      </c>
      <c r="X3071"/>
    </row>
    <row r="3072" spans="2:24" ht="29" x14ac:dyDescent="0.35">
      <c r="B3072" s="146"/>
      <c r="C3072" s="31" t="s">
        <v>1453</v>
      </c>
      <c r="D3072" s="31"/>
      <c r="E3072" s="44" t="s">
        <v>3284</v>
      </c>
      <c r="F3072" s="43" t="s">
        <v>41</v>
      </c>
      <c r="G3072" s="84" t="s">
        <v>3249</v>
      </c>
      <c r="H3072" s="31">
        <v>2010</v>
      </c>
      <c r="I3072" s="207" t="s">
        <v>3338</v>
      </c>
      <c r="J3072" s="84" t="s">
        <v>3270</v>
      </c>
      <c r="K3072" s="31" t="s">
        <v>41</v>
      </c>
      <c r="L3072" s="31"/>
      <c r="M3072" s="169"/>
      <c r="N3072" s="148"/>
      <c r="O3072" s="106" t="s">
        <v>3284</v>
      </c>
      <c r="P3072" s="43">
        <v>2010</v>
      </c>
      <c r="Q3072" s="207" t="s">
        <v>3338</v>
      </c>
      <c r="R3072" s="84" t="s">
        <v>3270</v>
      </c>
      <c r="S3072" s="31" t="s">
        <v>41</v>
      </c>
      <c r="T3072" s="31"/>
      <c r="U3072" s="169"/>
      <c r="V3072" s="150"/>
      <c r="W3072" s="141" t="str" cm="1">
        <f t="array" ref="W3072">IF(SUM(LEN(B3072:V3072))=0,"",IF(OR(OR(ISBLANK(F3072),SUM(LEN(C3072),LEN(D3072))=0),AND(NOT(E3072="Unknown"),ISBLANK(J3072)),AND(NOT(O3072="Unknown"),ISBLANK(R3072))),"Missing Information", INDEX(Table15[Entire Service Line Classification], MATCH(SUMIFS(Table15[Unique ID],Table15[System-Owned Portion],E3072,Table15[If Material Anything Other than "Lead" in Column E,Was Material Ever Previously Lead?],G3072,Table15[Customer-Owned Portion],O3072),Table15[Unique ID],0),0)))</f>
        <v>Non-lead</v>
      </c>
      <c r="X3072"/>
    </row>
    <row r="3073" spans="2:24" x14ac:dyDescent="0.35">
      <c r="B3073" s="146"/>
      <c r="C3073" s="31" t="s">
        <v>1454</v>
      </c>
      <c r="D3073" s="31"/>
      <c r="E3073" s="44" t="s">
        <v>3203</v>
      </c>
      <c r="F3073" s="43" t="s">
        <v>3283</v>
      </c>
      <c r="G3073" s="84" t="s">
        <v>3249</v>
      </c>
      <c r="H3073" s="31">
        <v>1955</v>
      </c>
      <c r="I3073" s="207" t="s">
        <v>3338</v>
      </c>
      <c r="J3073" s="84"/>
      <c r="K3073" s="31" t="s">
        <v>41</v>
      </c>
      <c r="L3073" s="31"/>
      <c r="M3073" s="169"/>
      <c r="N3073" s="148"/>
      <c r="O3073" s="106" t="s">
        <v>3203</v>
      </c>
      <c r="P3073" s="43">
        <v>1955</v>
      </c>
      <c r="Q3073" s="207" t="s">
        <v>3338</v>
      </c>
      <c r="R3073" s="84" t="s">
        <v>3203</v>
      </c>
      <c r="S3073" s="31" t="s">
        <v>41</v>
      </c>
      <c r="T3073" s="31"/>
      <c r="U3073" s="169"/>
      <c r="V3073" s="150"/>
      <c r="W3073" s="141" t="str" cm="1">
        <f t="array" ref="W3073">IF(SUM(LEN(B3073:V3073))=0,"",IF(OR(OR(ISBLANK(F3073),SUM(LEN(C3073),LEN(D3073))=0),AND(NOT(E3073="Unknown"),ISBLANK(J3073)),AND(NOT(O3073="Unknown"),ISBLANK(R3073))),"Missing Information", INDEX(Table15[Entire Service Line Classification], MATCH(SUMIFS(Table15[Unique ID],Table15[System-Owned Portion],E3073,Table15[If Material Anything Other than "Lead" in Column E,Was Material Ever Previously Lead?],G3073,Table15[Customer-Owned Portion],O3073),Table15[Unique ID],0),0)))</f>
        <v>Lead Status Unknown</v>
      </c>
      <c r="X3073"/>
    </row>
    <row r="3074" spans="2:24" ht="29" x14ac:dyDescent="0.35">
      <c r="B3074" s="146"/>
      <c r="C3074" s="31" t="s">
        <v>1455</v>
      </c>
      <c r="D3074" s="31"/>
      <c r="E3074" s="44" t="s">
        <v>3284</v>
      </c>
      <c r="F3074" s="43" t="s">
        <v>41</v>
      </c>
      <c r="G3074" s="84" t="s">
        <v>3249</v>
      </c>
      <c r="H3074" s="31">
        <v>2010</v>
      </c>
      <c r="I3074" s="207" t="s">
        <v>3338</v>
      </c>
      <c r="J3074" s="84" t="s">
        <v>3270</v>
      </c>
      <c r="K3074" s="31" t="s">
        <v>41</v>
      </c>
      <c r="L3074" s="31"/>
      <c r="M3074" s="169"/>
      <c r="N3074" s="148"/>
      <c r="O3074" s="106" t="s">
        <v>3284</v>
      </c>
      <c r="P3074" s="43">
        <v>2010</v>
      </c>
      <c r="Q3074" s="207" t="s">
        <v>3338</v>
      </c>
      <c r="R3074" s="84" t="s">
        <v>3270</v>
      </c>
      <c r="S3074" s="31" t="s">
        <v>41</v>
      </c>
      <c r="T3074" s="31"/>
      <c r="U3074" s="169"/>
      <c r="V3074" s="150"/>
      <c r="W3074" s="141" t="str" cm="1">
        <f t="array" ref="W3074">IF(SUM(LEN(B3074:V3074))=0,"",IF(OR(OR(ISBLANK(F3074),SUM(LEN(C3074),LEN(D3074))=0),AND(NOT(E3074="Unknown"),ISBLANK(J3074)),AND(NOT(O3074="Unknown"),ISBLANK(R3074))),"Missing Information", INDEX(Table15[Entire Service Line Classification], MATCH(SUMIFS(Table15[Unique ID],Table15[System-Owned Portion],E3074,Table15[If Material Anything Other than "Lead" in Column E,Was Material Ever Previously Lead?],G3074,Table15[Customer-Owned Portion],O3074),Table15[Unique ID],0),0)))</f>
        <v>Non-lead</v>
      </c>
      <c r="X3074"/>
    </row>
    <row r="3075" spans="2:24" ht="29" x14ac:dyDescent="0.35">
      <c r="B3075" s="146"/>
      <c r="C3075" s="31" t="s">
        <v>1456</v>
      </c>
      <c r="D3075" s="31"/>
      <c r="E3075" s="44" t="s">
        <v>3284</v>
      </c>
      <c r="F3075" s="43" t="s">
        <v>41</v>
      </c>
      <c r="G3075" s="84" t="s">
        <v>3249</v>
      </c>
      <c r="H3075" s="31">
        <v>2010</v>
      </c>
      <c r="I3075" s="207" t="s">
        <v>3338</v>
      </c>
      <c r="J3075" s="84" t="s">
        <v>3270</v>
      </c>
      <c r="K3075" s="31" t="s">
        <v>41</v>
      </c>
      <c r="L3075" s="31"/>
      <c r="M3075" s="169"/>
      <c r="N3075" s="148"/>
      <c r="O3075" s="106" t="s">
        <v>3284</v>
      </c>
      <c r="P3075" s="43">
        <v>2010</v>
      </c>
      <c r="Q3075" s="207" t="s">
        <v>3338</v>
      </c>
      <c r="R3075" s="84" t="s">
        <v>3270</v>
      </c>
      <c r="S3075" s="31" t="s">
        <v>41</v>
      </c>
      <c r="T3075" s="31"/>
      <c r="U3075" s="169"/>
      <c r="V3075" s="150"/>
      <c r="W3075" s="141" t="str" cm="1">
        <f t="array" ref="W3075">IF(SUM(LEN(B3075:V3075))=0,"",IF(OR(OR(ISBLANK(F3075),SUM(LEN(C3075),LEN(D3075))=0),AND(NOT(E3075="Unknown"),ISBLANK(J3075)),AND(NOT(O3075="Unknown"),ISBLANK(R3075))),"Missing Information", INDEX(Table15[Entire Service Line Classification], MATCH(SUMIFS(Table15[Unique ID],Table15[System-Owned Portion],E3075,Table15[If Material Anything Other than "Lead" in Column E,Was Material Ever Previously Lead?],G3075,Table15[Customer-Owned Portion],O3075),Table15[Unique ID],0),0)))</f>
        <v>Non-lead</v>
      </c>
      <c r="X3075"/>
    </row>
    <row r="3076" spans="2:24" ht="29" x14ac:dyDescent="0.35">
      <c r="B3076" s="146"/>
      <c r="C3076" s="31" t="s">
        <v>1457</v>
      </c>
      <c r="D3076" s="31"/>
      <c r="E3076" s="44" t="s">
        <v>3284</v>
      </c>
      <c r="F3076" s="43" t="s">
        <v>41</v>
      </c>
      <c r="G3076" s="84" t="s">
        <v>3249</v>
      </c>
      <c r="H3076" s="31">
        <v>2010</v>
      </c>
      <c r="I3076" s="207" t="s">
        <v>3338</v>
      </c>
      <c r="J3076" s="84" t="s">
        <v>3270</v>
      </c>
      <c r="K3076" s="31" t="s">
        <v>41</v>
      </c>
      <c r="L3076" s="31"/>
      <c r="M3076" s="169"/>
      <c r="N3076" s="148"/>
      <c r="O3076" s="106" t="s">
        <v>3284</v>
      </c>
      <c r="P3076" s="43">
        <v>2010</v>
      </c>
      <c r="Q3076" s="207" t="s">
        <v>3338</v>
      </c>
      <c r="R3076" s="84" t="s">
        <v>3270</v>
      </c>
      <c r="S3076" s="31" t="s">
        <v>41</v>
      </c>
      <c r="T3076" s="31"/>
      <c r="U3076" s="169"/>
      <c r="V3076" s="150"/>
      <c r="W3076" s="141" t="str" cm="1">
        <f t="array" ref="W3076">IF(SUM(LEN(B3076:V3076))=0,"",IF(OR(OR(ISBLANK(F3076),SUM(LEN(C3076),LEN(D3076))=0),AND(NOT(E3076="Unknown"),ISBLANK(J3076)),AND(NOT(O3076="Unknown"),ISBLANK(R3076))),"Missing Information", INDEX(Table15[Entire Service Line Classification], MATCH(SUMIFS(Table15[Unique ID],Table15[System-Owned Portion],E3076,Table15[If Material Anything Other than "Lead" in Column E,Was Material Ever Previously Lead?],G3076,Table15[Customer-Owned Portion],O3076),Table15[Unique ID],0),0)))</f>
        <v>Non-lead</v>
      </c>
      <c r="X3076"/>
    </row>
    <row r="3077" spans="2:24" ht="29" x14ac:dyDescent="0.35">
      <c r="B3077" s="146"/>
      <c r="C3077" s="31" t="s">
        <v>1458</v>
      </c>
      <c r="D3077" s="31"/>
      <c r="E3077" s="44" t="s">
        <v>3284</v>
      </c>
      <c r="F3077" s="43" t="s">
        <v>41</v>
      </c>
      <c r="G3077" s="84" t="s">
        <v>3249</v>
      </c>
      <c r="H3077" s="31">
        <v>2009</v>
      </c>
      <c r="I3077" s="207" t="s">
        <v>3338</v>
      </c>
      <c r="J3077" s="84" t="s">
        <v>3270</v>
      </c>
      <c r="K3077" s="31" t="s">
        <v>41</v>
      </c>
      <c r="L3077" s="31"/>
      <c r="M3077" s="169"/>
      <c r="N3077" s="148"/>
      <c r="O3077" s="106" t="s">
        <v>3284</v>
      </c>
      <c r="P3077" s="43">
        <v>2009</v>
      </c>
      <c r="Q3077" s="207" t="s">
        <v>3338</v>
      </c>
      <c r="R3077" s="84" t="s">
        <v>3270</v>
      </c>
      <c r="S3077" s="31" t="s">
        <v>41</v>
      </c>
      <c r="T3077" s="31"/>
      <c r="U3077" s="169"/>
      <c r="V3077" s="150"/>
      <c r="W3077" s="141" t="str" cm="1">
        <f t="array" ref="W3077">IF(SUM(LEN(B3077:V3077))=0,"",IF(OR(OR(ISBLANK(F3077),SUM(LEN(C3077),LEN(D3077))=0),AND(NOT(E3077="Unknown"),ISBLANK(J3077)),AND(NOT(O3077="Unknown"),ISBLANK(R3077))),"Missing Information", INDEX(Table15[Entire Service Line Classification], MATCH(SUMIFS(Table15[Unique ID],Table15[System-Owned Portion],E3077,Table15[If Material Anything Other than "Lead" in Column E,Was Material Ever Previously Lead?],G3077,Table15[Customer-Owned Portion],O3077),Table15[Unique ID],0),0)))</f>
        <v>Non-lead</v>
      </c>
      <c r="X3077"/>
    </row>
    <row r="3078" spans="2:24" ht="29" x14ac:dyDescent="0.35">
      <c r="B3078" s="146"/>
      <c r="C3078" s="31" t="s">
        <v>1459</v>
      </c>
      <c r="D3078" s="31"/>
      <c r="E3078" s="44" t="s">
        <v>3284</v>
      </c>
      <c r="F3078" s="43" t="s">
        <v>41</v>
      </c>
      <c r="G3078" s="84" t="s">
        <v>3249</v>
      </c>
      <c r="H3078" s="31">
        <v>2009</v>
      </c>
      <c r="I3078" s="207" t="s">
        <v>3338</v>
      </c>
      <c r="J3078" s="84" t="s">
        <v>3270</v>
      </c>
      <c r="K3078" s="31" t="s">
        <v>41</v>
      </c>
      <c r="L3078" s="31"/>
      <c r="M3078" s="169"/>
      <c r="N3078" s="148"/>
      <c r="O3078" s="106" t="s">
        <v>3284</v>
      </c>
      <c r="P3078" s="43">
        <v>2009</v>
      </c>
      <c r="Q3078" s="207" t="s">
        <v>3338</v>
      </c>
      <c r="R3078" s="84" t="s">
        <v>3270</v>
      </c>
      <c r="S3078" s="31" t="s">
        <v>41</v>
      </c>
      <c r="T3078" s="31"/>
      <c r="U3078" s="169"/>
      <c r="V3078" s="150"/>
      <c r="W3078" s="141" t="str" cm="1">
        <f t="array" ref="W3078">IF(SUM(LEN(B3078:V3078))=0,"",IF(OR(OR(ISBLANK(F3078),SUM(LEN(C3078),LEN(D3078))=0),AND(NOT(E3078="Unknown"),ISBLANK(J3078)),AND(NOT(O3078="Unknown"),ISBLANK(R3078))),"Missing Information", INDEX(Table15[Entire Service Line Classification], MATCH(SUMIFS(Table15[Unique ID],Table15[System-Owned Portion],E3078,Table15[If Material Anything Other than "Lead" in Column E,Was Material Ever Previously Lead?],G3078,Table15[Customer-Owned Portion],O3078),Table15[Unique ID],0),0)))</f>
        <v>Non-lead</v>
      </c>
      <c r="X3078"/>
    </row>
    <row r="3079" spans="2:24" ht="29" x14ac:dyDescent="0.35">
      <c r="B3079" s="146"/>
      <c r="C3079" s="31" t="s">
        <v>1460</v>
      </c>
      <c r="D3079" s="31"/>
      <c r="E3079" s="44" t="s">
        <v>3284</v>
      </c>
      <c r="F3079" s="43" t="s">
        <v>41</v>
      </c>
      <c r="G3079" s="84" t="s">
        <v>3249</v>
      </c>
      <c r="H3079" s="31">
        <v>2009</v>
      </c>
      <c r="I3079" s="207" t="s">
        <v>3338</v>
      </c>
      <c r="J3079" s="84" t="s">
        <v>3270</v>
      </c>
      <c r="K3079" s="31" t="s">
        <v>41</v>
      </c>
      <c r="L3079" s="31"/>
      <c r="M3079" s="169"/>
      <c r="N3079" s="148"/>
      <c r="O3079" s="106" t="s">
        <v>3284</v>
      </c>
      <c r="P3079" s="43">
        <v>2009</v>
      </c>
      <c r="Q3079" s="207" t="s">
        <v>3338</v>
      </c>
      <c r="R3079" s="84" t="s">
        <v>3270</v>
      </c>
      <c r="S3079" s="31" t="s">
        <v>41</v>
      </c>
      <c r="T3079" s="31"/>
      <c r="U3079" s="169"/>
      <c r="V3079" s="150"/>
      <c r="W3079" s="141" t="str" cm="1">
        <f t="array" ref="W3079">IF(SUM(LEN(B3079:V3079))=0,"",IF(OR(OR(ISBLANK(F3079),SUM(LEN(C3079),LEN(D3079))=0),AND(NOT(E3079="Unknown"),ISBLANK(J3079)),AND(NOT(O3079="Unknown"),ISBLANK(R3079))),"Missing Information", INDEX(Table15[Entire Service Line Classification], MATCH(SUMIFS(Table15[Unique ID],Table15[System-Owned Portion],E3079,Table15[If Material Anything Other than "Lead" in Column E,Was Material Ever Previously Lead?],G3079,Table15[Customer-Owned Portion],O3079),Table15[Unique ID],0),0)))</f>
        <v>Non-lead</v>
      </c>
      <c r="X3079"/>
    </row>
    <row r="3080" spans="2:24" ht="29" x14ac:dyDescent="0.35">
      <c r="B3080" s="146"/>
      <c r="C3080" s="31" t="s">
        <v>1461</v>
      </c>
      <c r="D3080" s="31"/>
      <c r="E3080" s="44" t="s">
        <v>3284</v>
      </c>
      <c r="F3080" s="43" t="s">
        <v>41</v>
      </c>
      <c r="G3080" s="84" t="s">
        <v>3249</v>
      </c>
      <c r="H3080" s="31">
        <v>2009</v>
      </c>
      <c r="I3080" s="207" t="s">
        <v>3338</v>
      </c>
      <c r="J3080" s="84" t="s">
        <v>3270</v>
      </c>
      <c r="K3080" s="31" t="s">
        <v>41</v>
      </c>
      <c r="L3080" s="31"/>
      <c r="M3080" s="169"/>
      <c r="N3080" s="148"/>
      <c r="O3080" s="106" t="s">
        <v>3284</v>
      </c>
      <c r="P3080" s="43">
        <v>2009</v>
      </c>
      <c r="Q3080" s="207" t="s">
        <v>3338</v>
      </c>
      <c r="R3080" s="84" t="s">
        <v>3270</v>
      </c>
      <c r="S3080" s="31" t="s">
        <v>41</v>
      </c>
      <c r="T3080" s="31"/>
      <c r="U3080" s="169"/>
      <c r="V3080" s="150"/>
      <c r="W3080" s="141" t="str" cm="1">
        <f t="array" ref="W3080">IF(SUM(LEN(B3080:V3080))=0,"",IF(OR(OR(ISBLANK(F3080),SUM(LEN(C3080),LEN(D3080))=0),AND(NOT(E3080="Unknown"),ISBLANK(J3080)),AND(NOT(O3080="Unknown"),ISBLANK(R3080))),"Missing Information", INDEX(Table15[Entire Service Line Classification], MATCH(SUMIFS(Table15[Unique ID],Table15[System-Owned Portion],E3080,Table15[If Material Anything Other than "Lead" in Column E,Was Material Ever Previously Lead?],G3080,Table15[Customer-Owned Portion],O3080),Table15[Unique ID],0),0)))</f>
        <v>Non-lead</v>
      </c>
      <c r="X3080"/>
    </row>
    <row r="3081" spans="2:24" ht="29" x14ac:dyDescent="0.35">
      <c r="B3081" s="146"/>
      <c r="C3081" s="31" t="s">
        <v>5011</v>
      </c>
      <c r="D3081" s="31"/>
      <c r="E3081" s="44" t="s">
        <v>3203</v>
      </c>
      <c r="F3081" s="43" t="s">
        <v>3283</v>
      </c>
      <c r="G3081" s="84" t="s">
        <v>3249</v>
      </c>
      <c r="H3081" s="31"/>
      <c r="I3081" s="207" t="s">
        <v>3336</v>
      </c>
      <c r="J3081" s="84"/>
      <c r="K3081" s="31" t="s">
        <v>41</v>
      </c>
      <c r="L3081" s="31"/>
      <c r="M3081" s="169"/>
      <c r="N3081" s="148"/>
      <c r="O3081" s="106" t="s">
        <v>3203</v>
      </c>
      <c r="P3081" s="43"/>
      <c r="Q3081" s="207" t="s">
        <v>3336</v>
      </c>
      <c r="R3081" s="84" t="s">
        <v>3203</v>
      </c>
      <c r="S3081" s="31" t="s">
        <v>41</v>
      </c>
      <c r="T3081" s="31"/>
      <c r="U3081" s="169"/>
      <c r="V3081" s="150"/>
      <c r="W3081" s="141" t="str" cm="1">
        <f t="array" ref="W3081">IF(SUM(LEN(B3081:V3081))=0,"",IF(OR(OR(ISBLANK(F3081),SUM(LEN(C3081),LEN(D3081))=0),AND(NOT(E3081="Unknown"),ISBLANK(J3081)),AND(NOT(O3081="Unknown"),ISBLANK(R3081))),"Missing Information", INDEX(Table15[Entire Service Line Classification], MATCH(SUMIFS(Table15[Unique ID],Table15[System-Owned Portion],E3081,Table15[If Material Anything Other than "Lead" in Column E,Was Material Ever Previously Lead?],G3081,Table15[Customer-Owned Portion],O3081),Table15[Unique ID],0),0)))</f>
        <v>Lead Status Unknown</v>
      </c>
      <c r="X3081"/>
    </row>
    <row r="3082" spans="2:24" ht="29" x14ac:dyDescent="0.35">
      <c r="B3082" s="146"/>
      <c r="C3082" s="31" t="s">
        <v>1462</v>
      </c>
      <c r="D3082" s="31"/>
      <c r="E3082" s="44" t="s">
        <v>3284</v>
      </c>
      <c r="F3082" s="43" t="s">
        <v>41</v>
      </c>
      <c r="G3082" s="84" t="s">
        <v>3249</v>
      </c>
      <c r="H3082" s="31">
        <v>2009</v>
      </c>
      <c r="I3082" s="207" t="s">
        <v>3338</v>
      </c>
      <c r="J3082" s="84" t="s">
        <v>3270</v>
      </c>
      <c r="K3082" s="31" t="s">
        <v>41</v>
      </c>
      <c r="L3082" s="31"/>
      <c r="M3082" s="169"/>
      <c r="N3082" s="148"/>
      <c r="O3082" s="106" t="s">
        <v>3284</v>
      </c>
      <c r="P3082" s="43">
        <v>2009</v>
      </c>
      <c r="Q3082" s="207" t="s">
        <v>3338</v>
      </c>
      <c r="R3082" s="84" t="s">
        <v>3270</v>
      </c>
      <c r="S3082" s="31" t="s">
        <v>41</v>
      </c>
      <c r="T3082" s="31"/>
      <c r="U3082" s="169"/>
      <c r="V3082" s="150"/>
      <c r="W3082" s="141" t="str" cm="1">
        <f t="array" ref="W3082">IF(SUM(LEN(B3082:V3082))=0,"",IF(OR(OR(ISBLANK(F3082),SUM(LEN(C3082),LEN(D3082))=0),AND(NOT(E3082="Unknown"),ISBLANK(J3082)),AND(NOT(O3082="Unknown"),ISBLANK(R3082))),"Missing Information", INDEX(Table15[Entire Service Line Classification], MATCH(SUMIFS(Table15[Unique ID],Table15[System-Owned Portion],E3082,Table15[If Material Anything Other than "Lead" in Column E,Was Material Ever Previously Lead?],G3082,Table15[Customer-Owned Portion],O3082),Table15[Unique ID],0),0)))</f>
        <v>Non-lead</v>
      </c>
      <c r="X3082"/>
    </row>
    <row r="3083" spans="2:24" ht="29" x14ac:dyDescent="0.35">
      <c r="B3083" s="146"/>
      <c r="C3083" s="31" t="s">
        <v>1463</v>
      </c>
      <c r="D3083" s="31"/>
      <c r="E3083" s="44" t="s">
        <v>3284</v>
      </c>
      <c r="F3083" s="43" t="s">
        <v>41</v>
      </c>
      <c r="G3083" s="84" t="s">
        <v>3249</v>
      </c>
      <c r="H3083" s="31">
        <v>2009</v>
      </c>
      <c r="I3083" s="207" t="s">
        <v>3338</v>
      </c>
      <c r="J3083" s="84" t="s">
        <v>3270</v>
      </c>
      <c r="K3083" s="31" t="s">
        <v>41</v>
      </c>
      <c r="L3083" s="31"/>
      <c r="M3083" s="169"/>
      <c r="N3083" s="148"/>
      <c r="O3083" s="106" t="s">
        <v>3284</v>
      </c>
      <c r="P3083" s="43">
        <v>2009</v>
      </c>
      <c r="Q3083" s="207" t="s">
        <v>3338</v>
      </c>
      <c r="R3083" s="84" t="s">
        <v>3270</v>
      </c>
      <c r="S3083" s="31" t="s">
        <v>41</v>
      </c>
      <c r="T3083" s="31"/>
      <c r="U3083" s="169"/>
      <c r="V3083" s="150"/>
      <c r="W3083" s="141" t="str" cm="1">
        <f t="array" ref="W3083">IF(SUM(LEN(B3083:V3083))=0,"",IF(OR(OR(ISBLANK(F3083),SUM(LEN(C3083),LEN(D3083))=0),AND(NOT(E3083="Unknown"),ISBLANK(J3083)),AND(NOT(O3083="Unknown"),ISBLANK(R3083))),"Missing Information", INDEX(Table15[Entire Service Line Classification], MATCH(SUMIFS(Table15[Unique ID],Table15[System-Owned Portion],E3083,Table15[If Material Anything Other than "Lead" in Column E,Was Material Ever Previously Lead?],G3083,Table15[Customer-Owned Portion],O3083),Table15[Unique ID],0),0)))</f>
        <v>Non-lead</v>
      </c>
      <c r="X3083"/>
    </row>
    <row r="3084" spans="2:24" ht="29" x14ac:dyDescent="0.35">
      <c r="B3084" s="146"/>
      <c r="C3084" s="31" t="s">
        <v>1464</v>
      </c>
      <c r="D3084" s="31"/>
      <c r="E3084" s="44" t="s">
        <v>3284</v>
      </c>
      <c r="F3084" s="43" t="s">
        <v>41</v>
      </c>
      <c r="G3084" s="84" t="s">
        <v>3249</v>
      </c>
      <c r="H3084" s="31">
        <v>2009</v>
      </c>
      <c r="I3084" s="207" t="s">
        <v>3338</v>
      </c>
      <c r="J3084" s="84" t="s">
        <v>3270</v>
      </c>
      <c r="K3084" s="31" t="s">
        <v>41</v>
      </c>
      <c r="L3084" s="31"/>
      <c r="M3084" s="169"/>
      <c r="N3084" s="148"/>
      <c r="O3084" s="106" t="s">
        <v>3284</v>
      </c>
      <c r="P3084" s="43">
        <v>2009</v>
      </c>
      <c r="Q3084" s="207" t="s">
        <v>3338</v>
      </c>
      <c r="R3084" s="84" t="s">
        <v>3270</v>
      </c>
      <c r="S3084" s="31" t="s">
        <v>41</v>
      </c>
      <c r="T3084" s="31"/>
      <c r="U3084" s="169"/>
      <c r="V3084" s="150"/>
      <c r="W3084" s="141" t="str" cm="1">
        <f t="array" ref="W3084">IF(SUM(LEN(B3084:V3084))=0,"",IF(OR(OR(ISBLANK(F3084),SUM(LEN(C3084),LEN(D3084))=0),AND(NOT(E3084="Unknown"),ISBLANK(J3084)),AND(NOT(O3084="Unknown"),ISBLANK(R3084))),"Missing Information", INDEX(Table15[Entire Service Line Classification], MATCH(SUMIFS(Table15[Unique ID],Table15[System-Owned Portion],E3084,Table15[If Material Anything Other than "Lead" in Column E,Was Material Ever Previously Lead?],G3084,Table15[Customer-Owned Portion],O3084),Table15[Unique ID],0),0)))</f>
        <v>Non-lead</v>
      </c>
      <c r="X3084"/>
    </row>
    <row r="3085" spans="2:24" x14ac:dyDescent="0.35">
      <c r="B3085" s="146"/>
      <c r="C3085" s="31" t="s">
        <v>1465</v>
      </c>
      <c r="D3085" s="31"/>
      <c r="E3085" s="44" t="s">
        <v>3203</v>
      </c>
      <c r="F3085" s="43" t="s">
        <v>3283</v>
      </c>
      <c r="G3085" s="84" t="s">
        <v>3249</v>
      </c>
      <c r="H3085" s="31">
        <v>1953</v>
      </c>
      <c r="I3085" s="207" t="s">
        <v>3337</v>
      </c>
      <c r="J3085" s="84"/>
      <c r="K3085" s="31" t="s">
        <v>41</v>
      </c>
      <c r="L3085" s="31"/>
      <c r="M3085" s="169"/>
      <c r="N3085" s="148"/>
      <c r="O3085" s="106" t="s">
        <v>3203</v>
      </c>
      <c r="P3085" s="43">
        <v>1953</v>
      </c>
      <c r="Q3085" s="207" t="s">
        <v>3337</v>
      </c>
      <c r="R3085" s="84" t="s">
        <v>3203</v>
      </c>
      <c r="S3085" s="31" t="s">
        <v>41</v>
      </c>
      <c r="T3085" s="31"/>
      <c r="U3085" s="169"/>
      <c r="V3085" s="150"/>
      <c r="W3085" s="141" t="str" cm="1">
        <f t="array" ref="W3085">IF(SUM(LEN(B3085:V3085))=0,"",IF(OR(OR(ISBLANK(F3085),SUM(LEN(C3085),LEN(D3085))=0),AND(NOT(E3085="Unknown"),ISBLANK(J3085)),AND(NOT(O3085="Unknown"),ISBLANK(R3085))),"Missing Information", INDEX(Table15[Entire Service Line Classification], MATCH(SUMIFS(Table15[Unique ID],Table15[System-Owned Portion],E3085,Table15[If Material Anything Other than "Lead" in Column E,Was Material Ever Previously Lead?],G3085,Table15[Customer-Owned Portion],O3085),Table15[Unique ID],0),0)))</f>
        <v>Lead Status Unknown</v>
      </c>
      <c r="X3085"/>
    </row>
    <row r="3086" spans="2:24" ht="29" x14ac:dyDescent="0.35">
      <c r="B3086" s="146"/>
      <c r="C3086" s="31" t="s">
        <v>1466</v>
      </c>
      <c r="D3086" s="31"/>
      <c r="E3086" s="44" t="s">
        <v>3284</v>
      </c>
      <c r="F3086" s="43" t="s">
        <v>41</v>
      </c>
      <c r="G3086" s="84" t="s">
        <v>3249</v>
      </c>
      <c r="H3086" s="31">
        <v>2008</v>
      </c>
      <c r="I3086" s="207" t="s">
        <v>3338</v>
      </c>
      <c r="J3086" s="84" t="s">
        <v>3270</v>
      </c>
      <c r="K3086" s="31" t="s">
        <v>41</v>
      </c>
      <c r="L3086" s="31"/>
      <c r="M3086" s="169"/>
      <c r="N3086" s="148"/>
      <c r="O3086" s="106" t="s">
        <v>3284</v>
      </c>
      <c r="P3086" s="43">
        <v>2008</v>
      </c>
      <c r="Q3086" s="207" t="s">
        <v>3338</v>
      </c>
      <c r="R3086" s="84" t="s">
        <v>3270</v>
      </c>
      <c r="S3086" s="31" t="s">
        <v>41</v>
      </c>
      <c r="T3086" s="31"/>
      <c r="U3086" s="169"/>
      <c r="V3086" s="150"/>
      <c r="W3086" s="141" t="str" cm="1">
        <f t="array" ref="W3086">IF(SUM(LEN(B3086:V3086))=0,"",IF(OR(OR(ISBLANK(F3086),SUM(LEN(C3086),LEN(D3086))=0),AND(NOT(E3086="Unknown"),ISBLANK(J3086)),AND(NOT(O3086="Unknown"),ISBLANK(R3086))),"Missing Information", INDEX(Table15[Entire Service Line Classification], MATCH(SUMIFS(Table15[Unique ID],Table15[System-Owned Portion],E3086,Table15[If Material Anything Other than "Lead" in Column E,Was Material Ever Previously Lead?],G3086,Table15[Customer-Owned Portion],O3086),Table15[Unique ID],0),0)))</f>
        <v>Non-lead</v>
      </c>
      <c r="X3086"/>
    </row>
    <row r="3087" spans="2:24" ht="29" x14ac:dyDescent="0.35">
      <c r="B3087" s="146"/>
      <c r="C3087" s="31" t="s">
        <v>1467</v>
      </c>
      <c r="D3087" s="31"/>
      <c r="E3087" s="44" t="s">
        <v>3284</v>
      </c>
      <c r="F3087" s="43" t="s">
        <v>41</v>
      </c>
      <c r="G3087" s="84" t="s">
        <v>3249</v>
      </c>
      <c r="H3087" s="31">
        <v>2008</v>
      </c>
      <c r="I3087" s="207" t="s">
        <v>3338</v>
      </c>
      <c r="J3087" s="84" t="s">
        <v>3270</v>
      </c>
      <c r="K3087" s="31" t="s">
        <v>41</v>
      </c>
      <c r="L3087" s="31"/>
      <c r="M3087" s="169"/>
      <c r="N3087" s="148"/>
      <c r="O3087" s="106" t="s">
        <v>3284</v>
      </c>
      <c r="P3087" s="43">
        <v>2008</v>
      </c>
      <c r="Q3087" s="207" t="s">
        <v>3338</v>
      </c>
      <c r="R3087" s="84" t="s">
        <v>3270</v>
      </c>
      <c r="S3087" s="31" t="s">
        <v>41</v>
      </c>
      <c r="T3087" s="31"/>
      <c r="U3087" s="169"/>
      <c r="V3087" s="150"/>
      <c r="W3087" s="141" t="str" cm="1">
        <f t="array" ref="W3087">IF(SUM(LEN(B3087:V3087))=0,"",IF(OR(OR(ISBLANK(F3087),SUM(LEN(C3087),LEN(D3087))=0),AND(NOT(E3087="Unknown"),ISBLANK(J3087)),AND(NOT(O3087="Unknown"),ISBLANK(R3087))),"Missing Information", INDEX(Table15[Entire Service Line Classification], MATCH(SUMIFS(Table15[Unique ID],Table15[System-Owned Portion],E3087,Table15[If Material Anything Other than "Lead" in Column E,Was Material Ever Previously Lead?],G3087,Table15[Customer-Owned Portion],O3087),Table15[Unique ID],0),0)))</f>
        <v>Non-lead</v>
      </c>
      <c r="X3087"/>
    </row>
    <row r="3088" spans="2:24" ht="29" x14ac:dyDescent="0.35">
      <c r="B3088" s="146"/>
      <c r="C3088" s="31" t="s">
        <v>1468</v>
      </c>
      <c r="D3088" s="31"/>
      <c r="E3088" s="44" t="s">
        <v>3284</v>
      </c>
      <c r="F3088" s="43" t="s">
        <v>41</v>
      </c>
      <c r="G3088" s="84" t="s">
        <v>3249</v>
      </c>
      <c r="H3088" s="31">
        <v>2009</v>
      </c>
      <c r="I3088" s="207" t="s">
        <v>3338</v>
      </c>
      <c r="J3088" s="84" t="s">
        <v>3270</v>
      </c>
      <c r="K3088" s="31" t="s">
        <v>41</v>
      </c>
      <c r="L3088" s="31"/>
      <c r="M3088" s="169"/>
      <c r="N3088" s="148"/>
      <c r="O3088" s="106" t="s">
        <v>3284</v>
      </c>
      <c r="P3088" s="43">
        <v>2009</v>
      </c>
      <c r="Q3088" s="207" t="s">
        <v>3338</v>
      </c>
      <c r="R3088" s="84" t="s">
        <v>3270</v>
      </c>
      <c r="S3088" s="31" t="s">
        <v>41</v>
      </c>
      <c r="T3088" s="31"/>
      <c r="U3088" s="169"/>
      <c r="V3088" s="150"/>
      <c r="W3088" s="141" t="str" cm="1">
        <f t="array" ref="W3088">IF(SUM(LEN(B3088:V3088))=0,"",IF(OR(OR(ISBLANK(F3088),SUM(LEN(C3088),LEN(D3088))=0),AND(NOT(E3088="Unknown"),ISBLANK(J3088)),AND(NOT(O3088="Unknown"),ISBLANK(R3088))),"Missing Information", INDEX(Table15[Entire Service Line Classification], MATCH(SUMIFS(Table15[Unique ID],Table15[System-Owned Portion],E3088,Table15[If Material Anything Other than "Lead" in Column E,Was Material Ever Previously Lead?],G3088,Table15[Customer-Owned Portion],O3088),Table15[Unique ID],0),0)))</f>
        <v>Non-lead</v>
      </c>
      <c r="X3088"/>
    </row>
    <row r="3089" spans="2:24" ht="29" x14ac:dyDescent="0.35">
      <c r="B3089" s="146"/>
      <c r="C3089" s="31" t="s">
        <v>1469</v>
      </c>
      <c r="D3089" s="31"/>
      <c r="E3089" s="44" t="s">
        <v>3284</v>
      </c>
      <c r="F3089" s="43" t="s">
        <v>41</v>
      </c>
      <c r="G3089" s="84" t="s">
        <v>3249</v>
      </c>
      <c r="H3089" s="31">
        <v>2009</v>
      </c>
      <c r="I3089" s="207" t="s">
        <v>3338</v>
      </c>
      <c r="J3089" s="84" t="s">
        <v>3270</v>
      </c>
      <c r="K3089" s="31" t="s">
        <v>41</v>
      </c>
      <c r="L3089" s="31"/>
      <c r="M3089" s="169"/>
      <c r="N3089" s="148"/>
      <c r="O3089" s="106" t="s">
        <v>3284</v>
      </c>
      <c r="P3089" s="43">
        <v>2009</v>
      </c>
      <c r="Q3089" s="207" t="s">
        <v>3338</v>
      </c>
      <c r="R3089" s="84" t="s">
        <v>3270</v>
      </c>
      <c r="S3089" s="31" t="s">
        <v>41</v>
      </c>
      <c r="T3089" s="31"/>
      <c r="U3089" s="169"/>
      <c r="V3089" s="150"/>
      <c r="W3089" s="141" t="str" cm="1">
        <f t="array" ref="W3089">IF(SUM(LEN(B3089:V3089))=0,"",IF(OR(OR(ISBLANK(F3089),SUM(LEN(C3089),LEN(D3089))=0),AND(NOT(E3089="Unknown"),ISBLANK(J3089)),AND(NOT(O3089="Unknown"),ISBLANK(R3089))),"Missing Information", INDEX(Table15[Entire Service Line Classification], MATCH(SUMIFS(Table15[Unique ID],Table15[System-Owned Portion],E3089,Table15[If Material Anything Other than "Lead" in Column E,Was Material Ever Previously Lead?],G3089,Table15[Customer-Owned Portion],O3089),Table15[Unique ID],0),0)))</f>
        <v>Non-lead</v>
      </c>
      <c r="X3089"/>
    </row>
    <row r="3090" spans="2:24" ht="29" x14ac:dyDescent="0.35">
      <c r="B3090" s="146"/>
      <c r="C3090" s="31" t="s">
        <v>1470</v>
      </c>
      <c r="D3090" s="31"/>
      <c r="E3090" s="44" t="s">
        <v>3284</v>
      </c>
      <c r="F3090" s="43" t="s">
        <v>41</v>
      </c>
      <c r="G3090" s="84" t="s">
        <v>3249</v>
      </c>
      <c r="H3090" s="31">
        <v>2009</v>
      </c>
      <c r="I3090" s="207" t="s">
        <v>3338</v>
      </c>
      <c r="J3090" s="84" t="s">
        <v>3270</v>
      </c>
      <c r="K3090" s="31" t="s">
        <v>41</v>
      </c>
      <c r="L3090" s="31"/>
      <c r="M3090" s="169"/>
      <c r="N3090" s="148"/>
      <c r="O3090" s="106" t="s">
        <v>3284</v>
      </c>
      <c r="P3090" s="43">
        <v>2009</v>
      </c>
      <c r="Q3090" s="207" t="s">
        <v>3338</v>
      </c>
      <c r="R3090" s="84" t="s">
        <v>3270</v>
      </c>
      <c r="S3090" s="31" t="s">
        <v>41</v>
      </c>
      <c r="T3090" s="31"/>
      <c r="U3090" s="169"/>
      <c r="V3090" s="150"/>
      <c r="W3090" s="141" t="str" cm="1">
        <f t="array" ref="W3090">IF(SUM(LEN(B3090:V3090))=0,"",IF(OR(OR(ISBLANK(F3090),SUM(LEN(C3090),LEN(D3090))=0),AND(NOT(E3090="Unknown"),ISBLANK(J3090)),AND(NOT(O3090="Unknown"),ISBLANK(R3090))),"Missing Information", INDEX(Table15[Entire Service Line Classification], MATCH(SUMIFS(Table15[Unique ID],Table15[System-Owned Portion],E3090,Table15[If Material Anything Other than "Lead" in Column E,Was Material Ever Previously Lead?],G3090,Table15[Customer-Owned Portion],O3090),Table15[Unique ID],0),0)))</f>
        <v>Non-lead</v>
      </c>
      <c r="X3090"/>
    </row>
    <row r="3091" spans="2:24" ht="29" x14ac:dyDescent="0.35">
      <c r="B3091" s="146"/>
      <c r="C3091" s="31" t="s">
        <v>1471</v>
      </c>
      <c r="D3091" s="31"/>
      <c r="E3091" s="44" t="s">
        <v>3284</v>
      </c>
      <c r="F3091" s="43" t="s">
        <v>41</v>
      </c>
      <c r="G3091" s="84" t="s">
        <v>3249</v>
      </c>
      <c r="H3091" s="31">
        <v>2009</v>
      </c>
      <c r="I3091" s="207" t="s">
        <v>3338</v>
      </c>
      <c r="J3091" s="84" t="s">
        <v>3270</v>
      </c>
      <c r="K3091" s="31" t="s">
        <v>41</v>
      </c>
      <c r="L3091" s="31"/>
      <c r="M3091" s="169"/>
      <c r="N3091" s="148"/>
      <c r="O3091" s="106" t="s">
        <v>3284</v>
      </c>
      <c r="P3091" s="43">
        <v>2009</v>
      </c>
      <c r="Q3091" s="207" t="s">
        <v>3338</v>
      </c>
      <c r="R3091" s="84" t="s">
        <v>3270</v>
      </c>
      <c r="S3091" s="31" t="s">
        <v>41</v>
      </c>
      <c r="T3091" s="31"/>
      <c r="U3091" s="169"/>
      <c r="V3091" s="150"/>
      <c r="W3091" s="141" t="str" cm="1">
        <f t="array" ref="W3091">IF(SUM(LEN(B3091:V3091))=0,"",IF(OR(OR(ISBLANK(F3091),SUM(LEN(C3091),LEN(D3091))=0),AND(NOT(E3091="Unknown"),ISBLANK(J3091)),AND(NOT(O3091="Unknown"),ISBLANK(R3091))),"Missing Information", INDEX(Table15[Entire Service Line Classification], MATCH(SUMIFS(Table15[Unique ID],Table15[System-Owned Portion],E3091,Table15[If Material Anything Other than "Lead" in Column E,Was Material Ever Previously Lead?],G3091,Table15[Customer-Owned Portion],O3091),Table15[Unique ID],0),0)))</f>
        <v>Non-lead</v>
      </c>
      <c r="X3091"/>
    </row>
    <row r="3092" spans="2:24" ht="29" x14ac:dyDescent="0.35">
      <c r="B3092" s="146"/>
      <c r="C3092" s="31" t="s">
        <v>1472</v>
      </c>
      <c r="D3092" s="31"/>
      <c r="E3092" s="44" t="s">
        <v>3284</v>
      </c>
      <c r="F3092" s="43" t="s">
        <v>41</v>
      </c>
      <c r="G3092" s="84" t="s">
        <v>3249</v>
      </c>
      <c r="H3092" s="31">
        <v>2009</v>
      </c>
      <c r="I3092" s="207" t="s">
        <v>3338</v>
      </c>
      <c r="J3092" s="84" t="s">
        <v>3270</v>
      </c>
      <c r="K3092" s="31" t="s">
        <v>41</v>
      </c>
      <c r="L3092" s="31"/>
      <c r="M3092" s="169"/>
      <c r="N3092" s="148"/>
      <c r="O3092" s="106" t="s">
        <v>3284</v>
      </c>
      <c r="P3092" s="43">
        <v>2009</v>
      </c>
      <c r="Q3092" s="207" t="s">
        <v>3338</v>
      </c>
      <c r="R3092" s="84" t="s">
        <v>3270</v>
      </c>
      <c r="S3092" s="31" t="s">
        <v>41</v>
      </c>
      <c r="T3092" s="31"/>
      <c r="U3092" s="169"/>
      <c r="V3092" s="150"/>
      <c r="W3092" s="141" t="str" cm="1">
        <f t="array" ref="W3092">IF(SUM(LEN(B3092:V3092))=0,"",IF(OR(OR(ISBLANK(F3092),SUM(LEN(C3092),LEN(D3092))=0),AND(NOT(E3092="Unknown"),ISBLANK(J3092)),AND(NOT(O3092="Unknown"),ISBLANK(R3092))),"Missing Information", INDEX(Table15[Entire Service Line Classification], MATCH(SUMIFS(Table15[Unique ID],Table15[System-Owned Portion],E3092,Table15[If Material Anything Other than "Lead" in Column E,Was Material Ever Previously Lead?],G3092,Table15[Customer-Owned Portion],O3092),Table15[Unique ID],0),0)))</f>
        <v>Non-lead</v>
      </c>
      <c r="X3092"/>
    </row>
    <row r="3093" spans="2:24" ht="29" x14ac:dyDescent="0.35">
      <c r="B3093" s="146"/>
      <c r="C3093" s="31" t="s">
        <v>1473</v>
      </c>
      <c r="D3093" s="31"/>
      <c r="E3093" s="44" t="s">
        <v>3284</v>
      </c>
      <c r="F3093" s="43" t="s">
        <v>41</v>
      </c>
      <c r="G3093" s="84" t="s">
        <v>3249</v>
      </c>
      <c r="H3093" s="31">
        <v>2009</v>
      </c>
      <c r="I3093" s="207" t="s">
        <v>3338</v>
      </c>
      <c r="J3093" s="84" t="s">
        <v>3270</v>
      </c>
      <c r="K3093" s="31" t="s">
        <v>41</v>
      </c>
      <c r="L3093" s="31"/>
      <c r="M3093" s="169"/>
      <c r="N3093" s="148"/>
      <c r="O3093" s="106" t="s">
        <v>3284</v>
      </c>
      <c r="P3093" s="43">
        <v>2009</v>
      </c>
      <c r="Q3093" s="207" t="s">
        <v>3338</v>
      </c>
      <c r="R3093" s="84" t="s">
        <v>3270</v>
      </c>
      <c r="S3093" s="31" t="s">
        <v>41</v>
      </c>
      <c r="T3093" s="31"/>
      <c r="U3093" s="169"/>
      <c r="V3093" s="150"/>
      <c r="W3093" s="141" t="str" cm="1">
        <f t="array" ref="W3093">IF(SUM(LEN(B3093:V3093))=0,"",IF(OR(OR(ISBLANK(F3093),SUM(LEN(C3093),LEN(D3093))=0),AND(NOT(E3093="Unknown"),ISBLANK(J3093)),AND(NOT(O3093="Unknown"),ISBLANK(R3093))),"Missing Information", INDEX(Table15[Entire Service Line Classification], MATCH(SUMIFS(Table15[Unique ID],Table15[System-Owned Portion],E3093,Table15[If Material Anything Other than "Lead" in Column E,Was Material Ever Previously Lead?],G3093,Table15[Customer-Owned Portion],O3093),Table15[Unique ID],0),0)))</f>
        <v>Non-lead</v>
      </c>
      <c r="X3093"/>
    </row>
    <row r="3094" spans="2:24" ht="29" x14ac:dyDescent="0.35">
      <c r="B3094" s="146"/>
      <c r="C3094" s="31" t="s">
        <v>1474</v>
      </c>
      <c r="D3094" s="31"/>
      <c r="E3094" s="44" t="s">
        <v>3284</v>
      </c>
      <c r="F3094" s="43" t="s">
        <v>41</v>
      </c>
      <c r="G3094" s="84" t="s">
        <v>3249</v>
      </c>
      <c r="H3094" s="31">
        <v>2009</v>
      </c>
      <c r="I3094" s="207" t="s">
        <v>3338</v>
      </c>
      <c r="J3094" s="84" t="s">
        <v>3270</v>
      </c>
      <c r="K3094" s="31" t="s">
        <v>41</v>
      </c>
      <c r="L3094" s="31"/>
      <c r="M3094" s="169"/>
      <c r="N3094" s="148"/>
      <c r="O3094" s="106" t="s">
        <v>3284</v>
      </c>
      <c r="P3094" s="43">
        <v>2009</v>
      </c>
      <c r="Q3094" s="207" t="s">
        <v>3338</v>
      </c>
      <c r="R3094" s="84" t="s">
        <v>3270</v>
      </c>
      <c r="S3094" s="31" t="s">
        <v>41</v>
      </c>
      <c r="T3094" s="31"/>
      <c r="U3094" s="169"/>
      <c r="V3094" s="150"/>
      <c r="W3094" s="141" t="str" cm="1">
        <f t="array" ref="W3094">IF(SUM(LEN(B3094:V3094))=0,"",IF(OR(OR(ISBLANK(F3094),SUM(LEN(C3094),LEN(D3094))=0),AND(NOT(E3094="Unknown"),ISBLANK(J3094)),AND(NOT(O3094="Unknown"),ISBLANK(R3094))),"Missing Information", INDEX(Table15[Entire Service Line Classification], MATCH(SUMIFS(Table15[Unique ID],Table15[System-Owned Portion],E3094,Table15[If Material Anything Other than "Lead" in Column E,Was Material Ever Previously Lead?],G3094,Table15[Customer-Owned Portion],O3094),Table15[Unique ID],0),0)))</f>
        <v>Non-lead</v>
      </c>
      <c r="X3094"/>
    </row>
    <row r="3095" spans="2:24" ht="29" x14ac:dyDescent="0.35">
      <c r="B3095" s="146"/>
      <c r="C3095" s="31" t="s">
        <v>1475</v>
      </c>
      <c r="D3095" s="31"/>
      <c r="E3095" s="44" t="s">
        <v>3284</v>
      </c>
      <c r="F3095" s="43" t="s">
        <v>41</v>
      </c>
      <c r="G3095" s="84" t="s">
        <v>3249</v>
      </c>
      <c r="H3095" s="31">
        <v>2009</v>
      </c>
      <c r="I3095" s="207" t="s">
        <v>3338</v>
      </c>
      <c r="J3095" s="84" t="s">
        <v>3270</v>
      </c>
      <c r="K3095" s="31" t="s">
        <v>41</v>
      </c>
      <c r="L3095" s="31"/>
      <c r="M3095" s="169"/>
      <c r="N3095" s="148"/>
      <c r="O3095" s="106" t="s">
        <v>3284</v>
      </c>
      <c r="P3095" s="43">
        <v>2009</v>
      </c>
      <c r="Q3095" s="207" t="s">
        <v>3338</v>
      </c>
      <c r="R3095" s="84" t="s">
        <v>3270</v>
      </c>
      <c r="S3095" s="31" t="s">
        <v>41</v>
      </c>
      <c r="T3095" s="31"/>
      <c r="U3095" s="169"/>
      <c r="V3095" s="150"/>
      <c r="W3095" s="141" t="str" cm="1">
        <f t="array" ref="W3095">IF(SUM(LEN(B3095:V3095))=0,"",IF(OR(OR(ISBLANK(F3095),SUM(LEN(C3095),LEN(D3095))=0),AND(NOT(E3095="Unknown"),ISBLANK(J3095)),AND(NOT(O3095="Unknown"),ISBLANK(R3095))),"Missing Information", INDEX(Table15[Entire Service Line Classification], MATCH(SUMIFS(Table15[Unique ID],Table15[System-Owned Portion],E3095,Table15[If Material Anything Other than "Lead" in Column E,Was Material Ever Previously Lead?],G3095,Table15[Customer-Owned Portion],O3095),Table15[Unique ID],0),0)))</f>
        <v>Non-lead</v>
      </c>
      <c r="X3095"/>
    </row>
    <row r="3096" spans="2:24" x14ac:dyDescent="0.35">
      <c r="B3096" s="146"/>
      <c r="C3096" s="31" t="s">
        <v>1476</v>
      </c>
      <c r="D3096" s="31"/>
      <c r="E3096" s="44" t="s">
        <v>3203</v>
      </c>
      <c r="F3096" s="43" t="s">
        <v>3283</v>
      </c>
      <c r="G3096" s="84" t="s">
        <v>3249</v>
      </c>
      <c r="H3096" s="31">
        <v>1956</v>
      </c>
      <c r="I3096" s="207" t="s">
        <v>3338</v>
      </c>
      <c r="J3096" s="84"/>
      <c r="K3096" s="31" t="s">
        <v>41</v>
      </c>
      <c r="L3096" s="31"/>
      <c r="M3096" s="169"/>
      <c r="N3096" s="148"/>
      <c r="O3096" s="106" t="s">
        <v>3203</v>
      </c>
      <c r="P3096" s="43">
        <v>1956</v>
      </c>
      <c r="Q3096" s="207" t="s">
        <v>3338</v>
      </c>
      <c r="R3096" s="84" t="s">
        <v>3203</v>
      </c>
      <c r="S3096" s="31" t="s">
        <v>41</v>
      </c>
      <c r="T3096" s="31"/>
      <c r="U3096" s="169"/>
      <c r="V3096" s="150"/>
      <c r="W3096" s="141" t="str" cm="1">
        <f t="array" ref="W3096">IF(SUM(LEN(B3096:V3096))=0,"",IF(OR(OR(ISBLANK(F3096),SUM(LEN(C3096),LEN(D3096))=0),AND(NOT(E3096="Unknown"),ISBLANK(J3096)),AND(NOT(O3096="Unknown"),ISBLANK(R3096))),"Missing Information", INDEX(Table15[Entire Service Line Classification], MATCH(SUMIFS(Table15[Unique ID],Table15[System-Owned Portion],E3096,Table15[If Material Anything Other than "Lead" in Column E,Was Material Ever Previously Lead?],G3096,Table15[Customer-Owned Portion],O3096),Table15[Unique ID],0),0)))</f>
        <v>Lead Status Unknown</v>
      </c>
      <c r="X3096"/>
    </row>
    <row r="3097" spans="2:24" ht="29" x14ac:dyDescent="0.35">
      <c r="B3097" s="146"/>
      <c r="C3097" s="31" t="s">
        <v>1477</v>
      </c>
      <c r="D3097" s="31"/>
      <c r="E3097" s="44" t="s">
        <v>3284</v>
      </c>
      <c r="F3097" s="43" t="s">
        <v>41</v>
      </c>
      <c r="G3097" s="84" t="s">
        <v>3249</v>
      </c>
      <c r="H3097" s="31">
        <v>2009</v>
      </c>
      <c r="I3097" s="207" t="s">
        <v>3338</v>
      </c>
      <c r="J3097" s="84" t="s">
        <v>3270</v>
      </c>
      <c r="K3097" s="31" t="s">
        <v>41</v>
      </c>
      <c r="L3097" s="31"/>
      <c r="M3097" s="169"/>
      <c r="N3097" s="148"/>
      <c r="O3097" s="106" t="s">
        <v>3284</v>
      </c>
      <c r="P3097" s="43">
        <v>2009</v>
      </c>
      <c r="Q3097" s="207" t="s">
        <v>3338</v>
      </c>
      <c r="R3097" s="84" t="s">
        <v>3270</v>
      </c>
      <c r="S3097" s="31" t="s">
        <v>41</v>
      </c>
      <c r="T3097" s="31"/>
      <c r="U3097" s="169"/>
      <c r="V3097" s="150"/>
      <c r="W3097" s="141" t="str" cm="1">
        <f t="array" ref="W3097">IF(SUM(LEN(B3097:V3097))=0,"",IF(OR(OR(ISBLANK(F3097),SUM(LEN(C3097),LEN(D3097))=0),AND(NOT(E3097="Unknown"),ISBLANK(J3097)),AND(NOT(O3097="Unknown"),ISBLANK(R3097))),"Missing Information", INDEX(Table15[Entire Service Line Classification], MATCH(SUMIFS(Table15[Unique ID],Table15[System-Owned Portion],E3097,Table15[If Material Anything Other than "Lead" in Column E,Was Material Ever Previously Lead?],G3097,Table15[Customer-Owned Portion],O3097),Table15[Unique ID],0),0)))</f>
        <v>Non-lead</v>
      </c>
      <c r="X3097"/>
    </row>
    <row r="3098" spans="2:24" ht="29" x14ac:dyDescent="0.35">
      <c r="B3098" s="146"/>
      <c r="C3098" s="31" t="s">
        <v>1478</v>
      </c>
      <c r="D3098" s="31"/>
      <c r="E3098" s="44" t="s">
        <v>3284</v>
      </c>
      <c r="F3098" s="43" t="s">
        <v>41</v>
      </c>
      <c r="G3098" s="84" t="s">
        <v>3249</v>
      </c>
      <c r="H3098" s="31">
        <v>2009</v>
      </c>
      <c r="I3098" s="207" t="s">
        <v>3338</v>
      </c>
      <c r="J3098" s="84" t="s">
        <v>3270</v>
      </c>
      <c r="K3098" s="31" t="s">
        <v>41</v>
      </c>
      <c r="L3098" s="31"/>
      <c r="M3098" s="169"/>
      <c r="N3098" s="148"/>
      <c r="O3098" s="106" t="s">
        <v>3284</v>
      </c>
      <c r="P3098" s="43">
        <v>2009</v>
      </c>
      <c r="Q3098" s="207" t="s">
        <v>3338</v>
      </c>
      <c r="R3098" s="84" t="s">
        <v>3270</v>
      </c>
      <c r="S3098" s="31" t="s">
        <v>41</v>
      </c>
      <c r="T3098" s="31"/>
      <c r="U3098" s="169"/>
      <c r="V3098" s="150"/>
      <c r="W3098" s="141" t="str" cm="1">
        <f t="array" ref="W3098">IF(SUM(LEN(B3098:V3098))=0,"",IF(OR(OR(ISBLANK(F3098),SUM(LEN(C3098),LEN(D3098))=0),AND(NOT(E3098="Unknown"),ISBLANK(J3098)),AND(NOT(O3098="Unknown"),ISBLANK(R3098))),"Missing Information", INDEX(Table15[Entire Service Line Classification], MATCH(SUMIFS(Table15[Unique ID],Table15[System-Owned Portion],E3098,Table15[If Material Anything Other than "Lead" in Column E,Was Material Ever Previously Lead?],G3098,Table15[Customer-Owned Portion],O3098),Table15[Unique ID],0),0)))</f>
        <v>Non-lead</v>
      </c>
      <c r="X3098"/>
    </row>
    <row r="3099" spans="2:24" ht="29" x14ac:dyDescent="0.35">
      <c r="B3099" s="146"/>
      <c r="C3099" s="31" t="s">
        <v>1479</v>
      </c>
      <c r="D3099" s="31"/>
      <c r="E3099" s="44" t="s">
        <v>3284</v>
      </c>
      <c r="F3099" s="43" t="s">
        <v>41</v>
      </c>
      <c r="G3099" s="84" t="s">
        <v>3249</v>
      </c>
      <c r="H3099" s="31">
        <v>2009</v>
      </c>
      <c r="I3099" s="207" t="s">
        <v>3338</v>
      </c>
      <c r="J3099" s="84" t="s">
        <v>3270</v>
      </c>
      <c r="K3099" s="31" t="s">
        <v>41</v>
      </c>
      <c r="L3099" s="31"/>
      <c r="M3099" s="169"/>
      <c r="N3099" s="148"/>
      <c r="O3099" s="106" t="s">
        <v>3284</v>
      </c>
      <c r="P3099" s="43">
        <v>2009</v>
      </c>
      <c r="Q3099" s="207" t="s">
        <v>3338</v>
      </c>
      <c r="R3099" s="84" t="s">
        <v>3270</v>
      </c>
      <c r="S3099" s="31" t="s">
        <v>41</v>
      </c>
      <c r="T3099" s="31"/>
      <c r="U3099" s="169"/>
      <c r="V3099" s="150"/>
      <c r="W3099" s="141" t="str" cm="1">
        <f t="array" ref="W3099">IF(SUM(LEN(B3099:V3099))=0,"",IF(OR(OR(ISBLANK(F3099),SUM(LEN(C3099),LEN(D3099))=0),AND(NOT(E3099="Unknown"),ISBLANK(J3099)),AND(NOT(O3099="Unknown"),ISBLANK(R3099))),"Missing Information", INDEX(Table15[Entire Service Line Classification], MATCH(SUMIFS(Table15[Unique ID],Table15[System-Owned Portion],E3099,Table15[If Material Anything Other than "Lead" in Column E,Was Material Ever Previously Lead?],G3099,Table15[Customer-Owned Portion],O3099),Table15[Unique ID],0),0)))</f>
        <v>Non-lead</v>
      </c>
      <c r="X3099"/>
    </row>
    <row r="3100" spans="2:24" ht="29" x14ac:dyDescent="0.35">
      <c r="B3100" s="146"/>
      <c r="C3100" s="31" t="s">
        <v>1480</v>
      </c>
      <c r="D3100" s="31"/>
      <c r="E3100" s="44" t="s">
        <v>3284</v>
      </c>
      <c r="F3100" s="43" t="s">
        <v>41</v>
      </c>
      <c r="G3100" s="84" t="s">
        <v>3249</v>
      </c>
      <c r="H3100" s="31">
        <v>2010</v>
      </c>
      <c r="I3100" s="207" t="s">
        <v>3338</v>
      </c>
      <c r="J3100" s="84" t="s">
        <v>3270</v>
      </c>
      <c r="K3100" s="31" t="s">
        <v>41</v>
      </c>
      <c r="L3100" s="31"/>
      <c r="M3100" s="169"/>
      <c r="N3100" s="148"/>
      <c r="O3100" s="106" t="s">
        <v>3284</v>
      </c>
      <c r="P3100" s="43">
        <v>2010</v>
      </c>
      <c r="Q3100" s="207" t="s">
        <v>3338</v>
      </c>
      <c r="R3100" s="84" t="s">
        <v>3270</v>
      </c>
      <c r="S3100" s="31" t="s">
        <v>41</v>
      </c>
      <c r="T3100" s="31"/>
      <c r="U3100" s="169"/>
      <c r="V3100" s="150"/>
      <c r="W3100" s="141" t="str" cm="1">
        <f t="array" ref="W3100">IF(SUM(LEN(B3100:V3100))=0,"",IF(OR(OR(ISBLANK(F3100),SUM(LEN(C3100),LEN(D3100))=0),AND(NOT(E3100="Unknown"),ISBLANK(J3100)),AND(NOT(O3100="Unknown"),ISBLANK(R3100))),"Missing Information", INDEX(Table15[Entire Service Line Classification], MATCH(SUMIFS(Table15[Unique ID],Table15[System-Owned Portion],E3100,Table15[If Material Anything Other than "Lead" in Column E,Was Material Ever Previously Lead?],G3100,Table15[Customer-Owned Portion],O3100),Table15[Unique ID],0),0)))</f>
        <v>Non-lead</v>
      </c>
      <c r="X3100"/>
    </row>
    <row r="3101" spans="2:24" ht="29" x14ac:dyDescent="0.35">
      <c r="B3101" s="146"/>
      <c r="C3101" s="31" t="s">
        <v>1481</v>
      </c>
      <c r="D3101" s="31"/>
      <c r="E3101" s="44" t="s">
        <v>3284</v>
      </c>
      <c r="F3101" s="43" t="s">
        <v>41</v>
      </c>
      <c r="G3101" s="84" t="s">
        <v>3249</v>
      </c>
      <c r="H3101" s="31">
        <v>2010</v>
      </c>
      <c r="I3101" s="207" t="s">
        <v>3338</v>
      </c>
      <c r="J3101" s="84" t="s">
        <v>3270</v>
      </c>
      <c r="K3101" s="31" t="s">
        <v>41</v>
      </c>
      <c r="L3101" s="31"/>
      <c r="M3101" s="169"/>
      <c r="N3101" s="148"/>
      <c r="O3101" s="106" t="s">
        <v>3284</v>
      </c>
      <c r="P3101" s="43">
        <v>2010</v>
      </c>
      <c r="Q3101" s="207" t="s">
        <v>3338</v>
      </c>
      <c r="R3101" s="84" t="s">
        <v>3270</v>
      </c>
      <c r="S3101" s="31" t="s">
        <v>41</v>
      </c>
      <c r="T3101" s="31"/>
      <c r="U3101" s="169"/>
      <c r="V3101" s="150"/>
      <c r="W3101" s="141" t="str" cm="1">
        <f t="array" ref="W3101">IF(SUM(LEN(B3101:V3101))=0,"",IF(OR(OR(ISBLANK(F3101),SUM(LEN(C3101),LEN(D3101))=0),AND(NOT(E3101="Unknown"),ISBLANK(J3101)),AND(NOT(O3101="Unknown"),ISBLANK(R3101))),"Missing Information", INDEX(Table15[Entire Service Line Classification], MATCH(SUMIFS(Table15[Unique ID],Table15[System-Owned Portion],E3101,Table15[If Material Anything Other than "Lead" in Column E,Was Material Ever Previously Lead?],G3101,Table15[Customer-Owned Portion],O3101),Table15[Unique ID],0),0)))</f>
        <v>Non-lead</v>
      </c>
      <c r="X3101"/>
    </row>
    <row r="3102" spans="2:24" ht="29" x14ac:dyDescent="0.35">
      <c r="B3102" s="146"/>
      <c r="C3102" s="31" t="s">
        <v>1482</v>
      </c>
      <c r="D3102" s="31"/>
      <c r="E3102" s="44" t="s">
        <v>3284</v>
      </c>
      <c r="F3102" s="43" t="s">
        <v>41</v>
      </c>
      <c r="G3102" s="84" t="s">
        <v>3249</v>
      </c>
      <c r="H3102" s="31">
        <v>2010</v>
      </c>
      <c r="I3102" s="207" t="s">
        <v>3338</v>
      </c>
      <c r="J3102" s="84" t="s">
        <v>3270</v>
      </c>
      <c r="K3102" s="31" t="s">
        <v>41</v>
      </c>
      <c r="L3102" s="31"/>
      <c r="M3102" s="169"/>
      <c r="N3102" s="148"/>
      <c r="O3102" s="106" t="s">
        <v>3284</v>
      </c>
      <c r="P3102" s="43">
        <v>2010</v>
      </c>
      <c r="Q3102" s="207" t="s">
        <v>3338</v>
      </c>
      <c r="R3102" s="84" t="s">
        <v>3270</v>
      </c>
      <c r="S3102" s="31" t="s">
        <v>41</v>
      </c>
      <c r="T3102" s="31"/>
      <c r="U3102" s="169"/>
      <c r="V3102" s="150"/>
      <c r="W3102" s="141" t="str" cm="1">
        <f t="array" ref="W3102">IF(SUM(LEN(B3102:V3102))=0,"",IF(OR(OR(ISBLANK(F3102),SUM(LEN(C3102),LEN(D3102))=0),AND(NOT(E3102="Unknown"),ISBLANK(J3102)),AND(NOT(O3102="Unknown"),ISBLANK(R3102))),"Missing Information", INDEX(Table15[Entire Service Line Classification], MATCH(SUMIFS(Table15[Unique ID],Table15[System-Owned Portion],E3102,Table15[If Material Anything Other than "Lead" in Column E,Was Material Ever Previously Lead?],G3102,Table15[Customer-Owned Portion],O3102),Table15[Unique ID],0),0)))</f>
        <v>Non-lead</v>
      </c>
      <c r="X3102"/>
    </row>
    <row r="3103" spans="2:24" ht="29" x14ac:dyDescent="0.35">
      <c r="B3103" s="146"/>
      <c r="C3103" s="31" t="s">
        <v>1483</v>
      </c>
      <c r="D3103" s="31"/>
      <c r="E3103" s="44" t="s">
        <v>3284</v>
      </c>
      <c r="F3103" s="43" t="s">
        <v>41</v>
      </c>
      <c r="G3103" s="84" t="s">
        <v>3249</v>
      </c>
      <c r="H3103" s="31">
        <v>2010</v>
      </c>
      <c r="I3103" s="207" t="s">
        <v>3338</v>
      </c>
      <c r="J3103" s="84" t="s">
        <v>3270</v>
      </c>
      <c r="K3103" s="31" t="s">
        <v>41</v>
      </c>
      <c r="L3103" s="31"/>
      <c r="M3103" s="169"/>
      <c r="N3103" s="148"/>
      <c r="O3103" s="106" t="s">
        <v>3284</v>
      </c>
      <c r="P3103" s="43">
        <v>2010</v>
      </c>
      <c r="Q3103" s="207" t="s">
        <v>3338</v>
      </c>
      <c r="R3103" s="84" t="s">
        <v>3270</v>
      </c>
      <c r="S3103" s="31" t="s">
        <v>41</v>
      </c>
      <c r="T3103" s="31"/>
      <c r="U3103" s="169"/>
      <c r="V3103" s="150"/>
      <c r="W3103" s="141" t="str" cm="1">
        <f t="array" ref="W3103">IF(SUM(LEN(B3103:V3103))=0,"",IF(OR(OR(ISBLANK(F3103),SUM(LEN(C3103),LEN(D3103))=0),AND(NOT(E3103="Unknown"),ISBLANK(J3103)),AND(NOT(O3103="Unknown"),ISBLANK(R3103))),"Missing Information", INDEX(Table15[Entire Service Line Classification], MATCH(SUMIFS(Table15[Unique ID],Table15[System-Owned Portion],E3103,Table15[If Material Anything Other than "Lead" in Column E,Was Material Ever Previously Lead?],G3103,Table15[Customer-Owned Portion],O3103),Table15[Unique ID],0),0)))</f>
        <v>Non-lead</v>
      </c>
      <c r="X3103"/>
    </row>
    <row r="3104" spans="2:24" ht="29" x14ac:dyDescent="0.35">
      <c r="B3104" s="146"/>
      <c r="C3104" s="31" t="s">
        <v>1484</v>
      </c>
      <c r="D3104" s="31"/>
      <c r="E3104" s="44" t="s">
        <v>3284</v>
      </c>
      <c r="F3104" s="43" t="s">
        <v>41</v>
      </c>
      <c r="G3104" s="84" t="s">
        <v>3249</v>
      </c>
      <c r="H3104" s="31">
        <v>2010</v>
      </c>
      <c r="I3104" s="207" t="s">
        <v>3338</v>
      </c>
      <c r="J3104" s="84" t="s">
        <v>3270</v>
      </c>
      <c r="K3104" s="31" t="s">
        <v>41</v>
      </c>
      <c r="L3104" s="31"/>
      <c r="M3104" s="169"/>
      <c r="N3104" s="148"/>
      <c r="O3104" s="106" t="s">
        <v>3284</v>
      </c>
      <c r="P3104" s="43">
        <v>2010</v>
      </c>
      <c r="Q3104" s="207" t="s">
        <v>3338</v>
      </c>
      <c r="R3104" s="84" t="s">
        <v>3270</v>
      </c>
      <c r="S3104" s="31" t="s">
        <v>41</v>
      </c>
      <c r="T3104" s="31"/>
      <c r="U3104" s="169"/>
      <c r="V3104" s="150"/>
      <c r="W3104" s="141" t="str" cm="1">
        <f t="array" ref="W3104">IF(SUM(LEN(B3104:V3104))=0,"",IF(OR(OR(ISBLANK(F3104),SUM(LEN(C3104),LEN(D3104))=0),AND(NOT(E3104="Unknown"),ISBLANK(J3104)),AND(NOT(O3104="Unknown"),ISBLANK(R3104))),"Missing Information", INDEX(Table15[Entire Service Line Classification], MATCH(SUMIFS(Table15[Unique ID],Table15[System-Owned Portion],E3104,Table15[If Material Anything Other than "Lead" in Column E,Was Material Ever Previously Lead?],G3104,Table15[Customer-Owned Portion],O3104),Table15[Unique ID],0),0)))</f>
        <v>Non-lead</v>
      </c>
      <c r="X3104"/>
    </row>
    <row r="3105" spans="2:24" ht="29" x14ac:dyDescent="0.35">
      <c r="B3105" s="146"/>
      <c r="C3105" s="31" t="s">
        <v>1485</v>
      </c>
      <c r="D3105" s="31"/>
      <c r="E3105" s="44" t="s">
        <v>3284</v>
      </c>
      <c r="F3105" s="43" t="s">
        <v>41</v>
      </c>
      <c r="G3105" s="84" t="s">
        <v>3249</v>
      </c>
      <c r="H3105" s="31">
        <v>2010</v>
      </c>
      <c r="I3105" s="207" t="s">
        <v>3338</v>
      </c>
      <c r="J3105" s="84" t="s">
        <v>3270</v>
      </c>
      <c r="K3105" s="31" t="s">
        <v>41</v>
      </c>
      <c r="L3105" s="31"/>
      <c r="M3105" s="169"/>
      <c r="N3105" s="148"/>
      <c r="O3105" s="106" t="s">
        <v>3284</v>
      </c>
      <c r="P3105" s="43">
        <v>2010</v>
      </c>
      <c r="Q3105" s="207" t="s">
        <v>3338</v>
      </c>
      <c r="R3105" s="84" t="s">
        <v>3270</v>
      </c>
      <c r="S3105" s="31" t="s">
        <v>41</v>
      </c>
      <c r="T3105" s="31"/>
      <c r="U3105" s="169"/>
      <c r="V3105" s="150"/>
      <c r="W3105" s="141" t="str" cm="1">
        <f t="array" ref="W3105">IF(SUM(LEN(B3105:V3105))=0,"",IF(OR(OR(ISBLANK(F3105),SUM(LEN(C3105),LEN(D3105))=0),AND(NOT(E3105="Unknown"),ISBLANK(J3105)),AND(NOT(O3105="Unknown"),ISBLANK(R3105))),"Missing Information", INDEX(Table15[Entire Service Line Classification], MATCH(SUMIFS(Table15[Unique ID],Table15[System-Owned Portion],E3105,Table15[If Material Anything Other than "Lead" in Column E,Was Material Ever Previously Lead?],G3105,Table15[Customer-Owned Portion],O3105),Table15[Unique ID],0),0)))</f>
        <v>Non-lead</v>
      </c>
      <c r="X3105"/>
    </row>
    <row r="3106" spans="2:24" ht="29" x14ac:dyDescent="0.35">
      <c r="B3106" s="146"/>
      <c r="C3106" s="31" t="s">
        <v>1486</v>
      </c>
      <c r="D3106" s="31"/>
      <c r="E3106" s="44" t="s">
        <v>3284</v>
      </c>
      <c r="F3106" s="43" t="s">
        <v>41</v>
      </c>
      <c r="G3106" s="84" t="s">
        <v>3249</v>
      </c>
      <c r="H3106" s="31">
        <v>2010</v>
      </c>
      <c r="I3106" s="207" t="s">
        <v>3338</v>
      </c>
      <c r="J3106" s="84" t="s">
        <v>3270</v>
      </c>
      <c r="K3106" s="31" t="s">
        <v>41</v>
      </c>
      <c r="L3106" s="31"/>
      <c r="M3106" s="169"/>
      <c r="N3106" s="148"/>
      <c r="O3106" s="106" t="s">
        <v>3284</v>
      </c>
      <c r="P3106" s="43">
        <v>2010</v>
      </c>
      <c r="Q3106" s="207" t="s">
        <v>3338</v>
      </c>
      <c r="R3106" s="84" t="s">
        <v>3270</v>
      </c>
      <c r="S3106" s="31" t="s">
        <v>41</v>
      </c>
      <c r="T3106" s="31"/>
      <c r="U3106" s="169"/>
      <c r="V3106" s="150"/>
      <c r="W3106" s="141" t="str" cm="1">
        <f t="array" ref="W3106">IF(SUM(LEN(B3106:V3106))=0,"",IF(OR(OR(ISBLANK(F3106),SUM(LEN(C3106),LEN(D3106))=0),AND(NOT(E3106="Unknown"),ISBLANK(J3106)),AND(NOT(O3106="Unknown"),ISBLANK(R3106))),"Missing Information", INDEX(Table15[Entire Service Line Classification], MATCH(SUMIFS(Table15[Unique ID],Table15[System-Owned Portion],E3106,Table15[If Material Anything Other than "Lead" in Column E,Was Material Ever Previously Lead?],G3106,Table15[Customer-Owned Portion],O3106),Table15[Unique ID],0),0)))</f>
        <v>Non-lead</v>
      </c>
      <c r="X3106"/>
    </row>
    <row r="3107" spans="2:24" x14ac:dyDescent="0.35">
      <c r="B3107" s="146"/>
      <c r="C3107" s="31" t="s">
        <v>1487</v>
      </c>
      <c r="D3107" s="31"/>
      <c r="E3107" s="44" t="s">
        <v>3203</v>
      </c>
      <c r="F3107" s="43" t="s">
        <v>3283</v>
      </c>
      <c r="G3107" s="84" t="s">
        <v>3249</v>
      </c>
      <c r="H3107" s="31">
        <v>1956</v>
      </c>
      <c r="I3107" s="207" t="s">
        <v>3338</v>
      </c>
      <c r="J3107" s="84"/>
      <c r="K3107" s="31" t="s">
        <v>41</v>
      </c>
      <c r="L3107" s="31"/>
      <c r="M3107" s="169"/>
      <c r="N3107" s="148"/>
      <c r="O3107" s="106" t="s">
        <v>3203</v>
      </c>
      <c r="P3107" s="43">
        <v>1956</v>
      </c>
      <c r="Q3107" s="207" t="s">
        <v>3338</v>
      </c>
      <c r="R3107" s="84" t="s">
        <v>3203</v>
      </c>
      <c r="S3107" s="31" t="s">
        <v>41</v>
      </c>
      <c r="T3107" s="31"/>
      <c r="U3107" s="169"/>
      <c r="V3107" s="150"/>
      <c r="W3107" s="141" t="str" cm="1">
        <f t="array" ref="W3107">IF(SUM(LEN(B3107:V3107))=0,"",IF(OR(OR(ISBLANK(F3107),SUM(LEN(C3107),LEN(D3107))=0),AND(NOT(E3107="Unknown"),ISBLANK(J3107)),AND(NOT(O3107="Unknown"),ISBLANK(R3107))),"Missing Information", INDEX(Table15[Entire Service Line Classification], MATCH(SUMIFS(Table15[Unique ID],Table15[System-Owned Portion],E3107,Table15[If Material Anything Other than "Lead" in Column E,Was Material Ever Previously Lead?],G3107,Table15[Customer-Owned Portion],O3107),Table15[Unique ID],0),0)))</f>
        <v>Lead Status Unknown</v>
      </c>
      <c r="X3107"/>
    </row>
    <row r="3108" spans="2:24" ht="29" x14ac:dyDescent="0.35">
      <c r="B3108" s="146"/>
      <c r="C3108" s="31" t="s">
        <v>1488</v>
      </c>
      <c r="D3108" s="31"/>
      <c r="E3108" s="44" t="s">
        <v>3284</v>
      </c>
      <c r="F3108" s="43" t="s">
        <v>41</v>
      </c>
      <c r="G3108" s="84" t="s">
        <v>3249</v>
      </c>
      <c r="H3108" s="31">
        <v>2010</v>
      </c>
      <c r="I3108" s="207" t="s">
        <v>3338</v>
      </c>
      <c r="J3108" s="84" t="s">
        <v>3270</v>
      </c>
      <c r="K3108" s="31" t="s">
        <v>41</v>
      </c>
      <c r="L3108" s="31"/>
      <c r="M3108" s="169"/>
      <c r="N3108" s="148"/>
      <c r="O3108" s="106" t="s">
        <v>3284</v>
      </c>
      <c r="P3108" s="43">
        <v>2010</v>
      </c>
      <c r="Q3108" s="207" t="s">
        <v>3338</v>
      </c>
      <c r="R3108" s="84" t="s">
        <v>3270</v>
      </c>
      <c r="S3108" s="31" t="s">
        <v>41</v>
      </c>
      <c r="T3108" s="31"/>
      <c r="U3108" s="169"/>
      <c r="V3108" s="150"/>
      <c r="W3108" s="141" t="str" cm="1">
        <f t="array" ref="W3108">IF(SUM(LEN(B3108:V3108))=0,"",IF(OR(OR(ISBLANK(F3108),SUM(LEN(C3108),LEN(D3108))=0),AND(NOT(E3108="Unknown"),ISBLANK(J3108)),AND(NOT(O3108="Unknown"),ISBLANK(R3108))),"Missing Information", INDEX(Table15[Entire Service Line Classification], MATCH(SUMIFS(Table15[Unique ID],Table15[System-Owned Portion],E3108,Table15[If Material Anything Other than "Lead" in Column E,Was Material Ever Previously Lead?],G3108,Table15[Customer-Owned Portion],O3108),Table15[Unique ID],0),0)))</f>
        <v>Non-lead</v>
      </c>
      <c r="X3108"/>
    </row>
    <row r="3109" spans="2:24" ht="29" x14ac:dyDescent="0.35">
      <c r="B3109" s="146"/>
      <c r="C3109" s="31" t="s">
        <v>1489</v>
      </c>
      <c r="D3109" s="31"/>
      <c r="E3109" s="44" t="s">
        <v>3284</v>
      </c>
      <c r="F3109" s="43" t="s">
        <v>41</v>
      </c>
      <c r="G3109" s="84" t="s">
        <v>3249</v>
      </c>
      <c r="H3109" s="31">
        <v>2010</v>
      </c>
      <c r="I3109" s="207" t="s">
        <v>3338</v>
      </c>
      <c r="J3109" s="84" t="s">
        <v>3270</v>
      </c>
      <c r="K3109" s="31" t="s">
        <v>41</v>
      </c>
      <c r="L3109" s="31"/>
      <c r="M3109" s="169"/>
      <c r="N3109" s="148"/>
      <c r="O3109" s="106" t="s">
        <v>3284</v>
      </c>
      <c r="P3109" s="43">
        <v>2010</v>
      </c>
      <c r="Q3109" s="207" t="s">
        <v>3338</v>
      </c>
      <c r="R3109" s="84" t="s">
        <v>3270</v>
      </c>
      <c r="S3109" s="31" t="s">
        <v>41</v>
      </c>
      <c r="T3109" s="31"/>
      <c r="U3109" s="169"/>
      <c r="V3109" s="150"/>
      <c r="W3109" s="141" t="str" cm="1">
        <f t="array" ref="W3109">IF(SUM(LEN(B3109:V3109))=0,"",IF(OR(OR(ISBLANK(F3109),SUM(LEN(C3109),LEN(D3109))=0),AND(NOT(E3109="Unknown"),ISBLANK(J3109)),AND(NOT(O3109="Unknown"),ISBLANK(R3109))),"Missing Information", INDEX(Table15[Entire Service Line Classification], MATCH(SUMIFS(Table15[Unique ID],Table15[System-Owned Portion],E3109,Table15[If Material Anything Other than "Lead" in Column E,Was Material Ever Previously Lead?],G3109,Table15[Customer-Owned Portion],O3109),Table15[Unique ID],0),0)))</f>
        <v>Non-lead</v>
      </c>
      <c r="X3109"/>
    </row>
    <row r="3110" spans="2:24" ht="29" x14ac:dyDescent="0.35">
      <c r="B3110" s="146"/>
      <c r="C3110" s="31" t="s">
        <v>5026</v>
      </c>
      <c r="D3110" s="31"/>
      <c r="E3110" s="44" t="s">
        <v>3284</v>
      </c>
      <c r="F3110" s="43" t="s">
        <v>41</v>
      </c>
      <c r="G3110" s="84" t="s">
        <v>3249</v>
      </c>
      <c r="H3110" s="31">
        <v>2010</v>
      </c>
      <c r="I3110" s="207" t="s">
        <v>3338</v>
      </c>
      <c r="J3110" s="84" t="s">
        <v>3270</v>
      </c>
      <c r="K3110" s="31" t="s">
        <v>41</v>
      </c>
      <c r="L3110" s="31"/>
      <c r="M3110" s="169"/>
      <c r="N3110" s="148"/>
      <c r="O3110" s="106" t="s">
        <v>3284</v>
      </c>
      <c r="P3110" s="43">
        <v>2010</v>
      </c>
      <c r="Q3110" s="207" t="s">
        <v>3338</v>
      </c>
      <c r="R3110" s="84" t="s">
        <v>3270</v>
      </c>
      <c r="S3110" s="31" t="s">
        <v>41</v>
      </c>
      <c r="T3110" s="31"/>
      <c r="U3110" s="169"/>
      <c r="V3110" s="150"/>
      <c r="W3110" s="141" t="str" cm="1">
        <f t="array" ref="W3110">IF(SUM(LEN(B3110:V3110))=0,"",IF(OR(OR(ISBLANK(F3110),SUM(LEN(C3110),LEN(D3110))=0),AND(NOT(E3110="Unknown"),ISBLANK(J3110)),AND(NOT(O3110="Unknown"),ISBLANK(R3110))),"Missing Information", INDEX(Table15[Entire Service Line Classification], MATCH(SUMIFS(Table15[Unique ID],Table15[System-Owned Portion],E3110,Table15[If Material Anything Other than "Lead" in Column E,Was Material Ever Previously Lead?],G3110,Table15[Customer-Owned Portion],O3110),Table15[Unique ID],0),0)))</f>
        <v>Non-lead</v>
      </c>
      <c r="X3110"/>
    </row>
    <row r="3111" spans="2:24" ht="29" x14ac:dyDescent="0.35">
      <c r="B3111" s="146"/>
      <c r="C3111" s="31" t="s">
        <v>5027</v>
      </c>
      <c r="D3111" s="31"/>
      <c r="E3111" s="44" t="s">
        <v>3284</v>
      </c>
      <c r="F3111" s="43" t="s">
        <v>41</v>
      </c>
      <c r="G3111" s="84" t="s">
        <v>3249</v>
      </c>
      <c r="H3111" s="31">
        <v>2010</v>
      </c>
      <c r="I3111" s="207" t="s">
        <v>3338</v>
      </c>
      <c r="J3111" s="84" t="s">
        <v>3270</v>
      </c>
      <c r="K3111" s="31" t="s">
        <v>41</v>
      </c>
      <c r="L3111" s="31"/>
      <c r="M3111" s="169"/>
      <c r="N3111" s="148"/>
      <c r="O3111" s="106" t="s">
        <v>3284</v>
      </c>
      <c r="P3111" s="43">
        <v>2010</v>
      </c>
      <c r="Q3111" s="207" t="s">
        <v>3338</v>
      </c>
      <c r="R3111" s="84" t="s">
        <v>3270</v>
      </c>
      <c r="S3111" s="31" t="s">
        <v>41</v>
      </c>
      <c r="T3111" s="31"/>
      <c r="U3111" s="169"/>
      <c r="V3111" s="150"/>
      <c r="W3111" s="141" t="str" cm="1">
        <f t="array" ref="W3111">IF(SUM(LEN(B3111:V3111))=0,"",IF(OR(OR(ISBLANK(F3111),SUM(LEN(C3111),LEN(D3111))=0),AND(NOT(E3111="Unknown"),ISBLANK(J3111)),AND(NOT(O3111="Unknown"),ISBLANK(R3111))),"Missing Information", INDEX(Table15[Entire Service Line Classification], MATCH(SUMIFS(Table15[Unique ID],Table15[System-Owned Portion],E3111,Table15[If Material Anything Other than "Lead" in Column E,Was Material Ever Previously Lead?],G3111,Table15[Customer-Owned Portion],O3111),Table15[Unique ID],0),0)))</f>
        <v>Non-lead</v>
      </c>
      <c r="X3111"/>
    </row>
    <row r="3112" spans="2:24" ht="29" x14ac:dyDescent="0.35">
      <c r="B3112" s="146"/>
      <c r="C3112" s="31" t="s">
        <v>5028</v>
      </c>
      <c r="D3112" s="31"/>
      <c r="E3112" s="44" t="s">
        <v>3284</v>
      </c>
      <c r="F3112" s="43" t="s">
        <v>41</v>
      </c>
      <c r="G3112" s="84" t="s">
        <v>3249</v>
      </c>
      <c r="H3112" s="31">
        <v>2010</v>
      </c>
      <c r="I3112" s="207" t="s">
        <v>3338</v>
      </c>
      <c r="J3112" s="84" t="s">
        <v>3270</v>
      </c>
      <c r="K3112" s="31" t="s">
        <v>41</v>
      </c>
      <c r="L3112" s="31"/>
      <c r="M3112" s="169"/>
      <c r="N3112" s="148"/>
      <c r="O3112" s="106" t="s">
        <v>3284</v>
      </c>
      <c r="P3112" s="43">
        <v>2010</v>
      </c>
      <c r="Q3112" s="207" t="s">
        <v>3338</v>
      </c>
      <c r="R3112" s="84" t="s">
        <v>3270</v>
      </c>
      <c r="S3112" s="31" t="s">
        <v>41</v>
      </c>
      <c r="T3112" s="31"/>
      <c r="U3112" s="169"/>
      <c r="V3112" s="150"/>
      <c r="W3112" s="141" t="str" cm="1">
        <f t="array" ref="W3112">IF(SUM(LEN(B3112:V3112))=0,"",IF(OR(OR(ISBLANK(F3112),SUM(LEN(C3112),LEN(D3112))=0),AND(NOT(E3112="Unknown"),ISBLANK(J3112)),AND(NOT(O3112="Unknown"),ISBLANK(R3112))),"Missing Information", INDEX(Table15[Entire Service Line Classification], MATCH(SUMIFS(Table15[Unique ID],Table15[System-Owned Portion],E3112,Table15[If Material Anything Other than "Lead" in Column E,Was Material Ever Previously Lead?],G3112,Table15[Customer-Owned Portion],O3112),Table15[Unique ID],0),0)))</f>
        <v>Non-lead</v>
      </c>
      <c r="X3112"/>
    </row>
    <row r="3113" spans="2:24" ht="29" x14ac:dyDescent="0.35">
      <c r="B3113" s="146"/>
      <c r="C3113" s="31" t="s">
        <v>5029</v>
      </c>
      <c r="D3113" s="31"/>
      <c r="E3113" s="44" t="s">
        <v>3284</v>
      </c>
      <c r="F3113" s="43" t="s">
        <v>41</v>
      </c>
      <c r="G3113" s="84" t="s">
        <v>3249</v>
      </c>
      <c r="H3113" s="31">
        <v>2010</v>
      </c>
      <c r="I3113" s="207" t="s">
        <v>3338</v>
      </c>
      <c r="J3113" s="84" t="s">
        <v>3270</v>
      </c>
      <c r="K3113" s="31" t="s">
        <v>41</v>
      </c>
      <c r="L3113" s="31"/>
      <c r="M3113" s="169"/>
      <c r="N3113" s="148"/>
      <c r="O3113" s="106" t="s">
        <v>3284</v>
      </c>
      <c r="P3113" s="43">
        <v>2010</v>
      </c>
      <c r="Q3113" s="207" t="s">
        <v>3338</v>
      </c>
      <c r="R3113" s="84" t="s">
        <v>3270</v>
      </c>
      <c r="S3113" s="31" t="s">
        <v>41</v>
      </c>
      <c r="T3113" s="31"/>
      <c r="U3113" s="169"/>
      <c r="V3113" s="150"/>
      <c r="W3113" s="141" t="str" cm="1">
        <f t="array" ref="W3113">IF(SUM(LEN(B3113:V3113))=0,"",IF(OR(OR(ISBLANK(F3113),SUM(LEN(C3113),LEN(D3113))=0),AND(NOT(E3113="Unknown"),ISBLANK(J3113)),AND(NOT(O3113="Unknown"),ISBLANK(R3113))),"Missing Information", INDEX(Table15[Entire Service Line Classification], MATCH(SUMIFS(Table15[Unique ID],Table15[System-Owned Portion],E3113,Table15[If Material Anything Other than "Lead" in Column E,Was Material Ever Previously Lead?],G3113,Table15[Customer-Owned Portion],O3113),Table15[Unique ID],0),0)))</f>
        <v>Non-lead</v>
      </c>
      <c r="X3113"/>
    </row>
    <row r="3114" spans="2:24" ht="29" x14ac:dyDescent="0.35">
      <c r="B3114" s="146"/>
      <c r="C3114" s="31" t="s">
        <v>5030</v>
      </c>
      <c r="D3114" s="31"/>
      <c r="E3114" s="44" t="s">
        <v>3284</v>
      </c>
      <c r="F3114" s="43" t="s">
        <v>41</v>
      </c>
      <c r="G3114" s="84" t="s">
        <v>3249</v>
      </c>
      <c r="H3114" s="31">
        <v>2010</v>
      </c>
      <c r="I3114" s="207" t="s">
        <v>3338</v>
      </c>
      <c r="J3114" s="84" t="s">
        <v>3270</v>
      </c>
      <c r="K3114" s="31" t="s">
        <v>41</v>
      </c>
      <c r="L3114" s="31"/>
      <c r="M3114" s="169"/>
      <c r="N3114" s="148"/>
      <c r="O3114" s="106" t="s">
        <v>3284</v>
      </c>
      <c r="P3114" s="43">
        <v>2010</v>
      </c>
      <c r="Q3114" s="207" t="s">
        <v>3338</v>
      </c>
      <c r="R3114" s="84" t="s">
        <v>3270</v>
      </c>
      <c r="S3114" s="31" t="s">
        <v>41</v>
      </c>
      <c r="T3114" s="31"/>
      <c r="U3114" s="169"/>
      <c r="V3114" s="150"/>
      <c r="W3114" s="141" t="str" cm="1">
        <f t="array" ref="W3114">IF(SUM(LEN(B3114:V3114))=0,"",IF(OR(OR(ISBLANK(F3114),SUM(LEN(C3114),LEN(D3114))=0),AND(NOT(E3114="Unknown"),ISBLANK(J3114)),AND(NOT(O3114="Unknown"),ISBLANK(R3114))),"Missing Information", INDEX(Table15[Entire Service Line Classification], MATCH(SUMIFS(Table15[Unique ID],Table15[System-Owned Portion],E3114,Table15[If Material Anything Other than "Lead" in Column E,Was Material Ever Previously Lead?],G3114,Table15[Customer-Owned Portion],O3114),Table15[Unique ID],0),0)))</f>
        <v>Non-lead</v>
      </c>
      <c r="X3114"/>
    </row>
    <row r="3115" spans="2:24" ht="29" x14ac:dyDescent="0.35">
      <c r="B3115" s="146"/>
      <c r="C3115" s="31" t="s">
        <v>5031</v>
      </c>
      <c r="D3115" s="31"/>
      <c r="E3115" s="44" t="s">
        <v>3284</v>
      </c>
      <c r="F3115" s="43" t="s">
        <v>41</v>
      </c>
      <c r="G3115" s="84" t="s">
        <v>3249</v>
      </c>
      <c r="H3115" s="31">
        <v>2010</v>
      </c>
      <c r="I3115" s="207" t="s">
        <v>3338</v>
      </c>
      <c r="J3115" s="84" t="s">
        <v>3270</v>
      </c>
      <c r="K3115" s="31" t="s">
        <v>41</v>
      </c>
      <c r="L3115" s="31"/>
      <c r="M3115" s="169"/>
      <c r="N3115" s="148"/>
      <c r="O3115" s="106" t="s">
        <v>3284</v>
      </c>
      <c r="P3115" s="43">
        <v>2010</v>
      </c>
      <c r="Q3115" s="207" t="s">
        <v>3338</v>
      </c>
      <c r="R3115" s="84" t="s">
        <v>3270</v>
      </c>
      <c r="S3115" s="31" t="s">
        <v>41</v>
      </c>
      <c r="T3115" s="31"/>
      <c r="U3115" s="169"/>
      <c r="V3115" s="150"/>
      <c r="W3115" s="141" t="str" cm="1">
        <f t="array" ref="W3115">IF(SUM(LEN(B3115:V3115))=0,"",IF(OR(OR(ISBLANK(F3115),SUM(LEN(C3115),LEN(D3115))=0),AND(NOT(E3115="Unknown"),ISBLANK(J3115)),AND(NOT(O3115="Unknown"),ISBLANK(R3115))),"Missing Information", INDEX(Table15[Entire Service Line Classification], MATCH(SUMIFS(Table15[Unique ID],Table15[System-Owned Portion],E3115,Table15[If Material Anything Other than "Lead" in Column E,Was Material Ever Previously Lead?],G3115,Table15[Customer-Owned Portion],O3115),Table15[Unique ID],0),0)))</f>
        <v>Non-lead</v>
      </c>
      <c r="X3115"/>
    </row>
    <row r="3116" spans="2:24" ht="29" x14ac:dyDescent="0.35">
      <c r="B3116" s="146"/>
      <c r="C3116" s="31" t="s">
        <v>5032</v>
      </c>
      <c r="D3116" s="31"/>
      <c r="E3116" s="44" t="s">
        <v>3284</v>
      </c>
      <c r="F3116" s="43" t="s">
        <v>41</v>
      </c>
      <c r="G3116" s="84" t="s">
        <v>3249</v>
      </c>
      <c r="H3116" s="31">
        <v>2010</v>
      </c>
      <c r="I3116" s="207" t="s">
        <v>3338</v>
      </c>
      <c r="J3116" s="84" t="s">
        <v>3270</v>
      </c>
      <c r="K3116" s="31" t="s">
        <v>41</v>
      </c>
      <c r="L3116" s="31"/>
      <c r="M3116" s="169"/>
      <c r="N3116" s="148"/>
      <c r="O3116" s="106" t="s">
        <v>3284</v>
      </c>
      <c r="P3116" s="43">
        <v>2010</v>
      </c>
      <c r="Q3116" s="207" t="s">
        <v>3338</v>
      </c>
      <c r="R3116" s="84" t="s">
        <v>3270</v>
      </c>
      <c r="S3116" s="31" t="s">
        <v>41</v>
      </c>
      <c r="T3116" s="31"/>
      <c r="U3116" s="169"/>
      <c r="V3116" s="150"/>
      <c r="W3116" s="141" t="str" cm="1">
        <f t="array" ref="W3116">IF(SUM(LEN(B3116:V3116))=0,"",IF(OR(OR(ISBLANK(F3116),SUM(LEN(C3116),LEN(D3116))=0),AND(NOT(E3116="Unknown"),ISBLANK(J3116)),AND(NOT(O3116="Unknown"),ISBLANK(R3116))),"Missing Information", INDEX(Table15[Entire Service Line Classification], MATCH(SUMIFS(Table15[Unique ID],Table15[System-Owned Portion],E3116,Table15[If Material Anything Other than "Lead" in Column E,Was Material Ever Previously Lead?],G3116,Table15[Customer-Owned Portion],O3116),Table15[Unique ID],0),0)))</f>
        <v>Non-lead</v>
      </c>
      <c r="X3116"/>
    </row>
    <row r="3117" spans="2:24" ht="29" x14ac:dyDescent="0.35">
      <c r="B3117" s="146"/>
      <c r="C3117" s="31" t="s">
        <v>5033</v>
      </c>
      <c r="D3117" s="31"/>
      <c r="E3117" s="44" t="s">
        <v>3284</v>
      </c>
      <c r="F3117" s="43" t="s">
        <v>41</v>
      </c>
      <c r="G3117" s="84" t="s">
        <v>3249</v>
      </c>
      <c r="H3117" s="31">
        <v>2010</v>
      </c>
      <c r="I3117" s="207" t="s">
        <v>3338</v>
      </c>
      <c r="J3117" s="84" t="s">
        <v>3270</v>
      </c>
      <c r="K3117" s="31" t="s">
        <v>41</v>
      </c>
      <c r="L3117" s="31"/>
      <c r="M3117" s="169"/>
      <c r="N3117" s="148"/>
      <c r="O3117" s="106" t="s">
        <v>3284</v>
      </c>
      <c r="P3117" s="43">
        <v>2010</v>
      </c>
      <c r="Q3117" s="207" t="s">
        <v>3338</v>
      </c>
      <c r="R3117" s="84" t="s">
        <v>3270</v>
      </c>
      <c r="S3117" s="31" t="s">
        <v>41</v>
      </c>
      <c r="T3117" s="31"/>
      <c r="U3117" s="169"/>
      <c r="V3117" s="150"/>
      <c r="W3117" s="141" t="str" cm="1">
        <f t="array" ref="W3117">IF(SUM(LEN(B3117:V3117))=0,"",IF(OR(OR(ISBLANK(F3117),SUM(LEN(C3117),LEN(D3117))=0),AND(NOT(E3117="Unknown"),ISBLANK(J3117)),AND(NOT(O3117="Unknown"),ISBLANK(R3117))),"Missing Information", INDEX(Table15[Entire Service Line Classification], MATCH(SUMIFS(Table15[Unique ID],Table15[System-Owned Portion],E3117,Table15[If Material Anything Other than "Lead" in Column E,Was Material Ever Previously Lead?],G3117,Table15[Customer-Owned Portion],O3117),Table15[Unique ID],0),0)))</f>
        <v>Non-lead</v>
      </c>
      <c r="X3117"/>
    </row>
    <row r="3118" spans="2:24" x14ac:dyDescent="0.35">
      <c r="B3118" s="146"/>
      <c r="C3118" s="31" t="s">
        <v>1490</v>
      </c>
      <c r="D3118" s="31"/>
      <c r="E3118" s="44" t="s">
        <v>3203</v>
      </c>
      <c r="F3118" s="43" t="s">
        <v>3283</v>
      </c>
      <c r="G3118" s="84" t="s">
        <v>3249</v>
      </c>
      <c r="H3118" s="31">
        <v>1953</v>
      </c>
      <c r="I3118" s="207" t="s">
        <v>3338</v>
      </c>
      <c r="J3118" s="84"/>
      <c r="K3118" s="31" t="s">
        <v>41</v>
      </c>
      <c r="L3118" s="31"/>
      <c r="M3118" s="169"/>
      <c r="N3118" s="148"/>
      <c r="O3118" s="106" t="s">
        <v>3203</v>
      </c>
      <c r="P3118" s="43">
        <v>1953</v>
      </c>
      <c r="Q3118" s="207" t="s">
        <v>3338</v>
      </c>
      <c r="R3118" s="84" t="s">
        <v>3203</v>
      </c>
      <c r="S3118" s="31" t="s">
        <v>41</v>
      </c>
      <c r="T3118" s="31"/>
      <c r="U3118" s="169"/>
      <c r="V3118" s="150"/>
      <c r="W3118" s="141" t="str" cm="1">
        <f t="array" ref="W3118">IF(SUM(LEN(B3118:V3118))=0,"",IF(OR(OR(ISBLANK(F3118),SUM(LEN(C3118),LEN(D3118))=0),AND(NOT(E3118="Unknown"),ISBLANK(J3118)),AND(NOT(O3118="Unknown"),ISBLANK(R3118))),"Missing Information", INDEX(Table15[Entire Service Line Classification], MATCH(SUMIFS(Table15[Unique ID],Table15[System-Owned Portion],E3118,Table15[If Material Anything Other than "Lead" in Column E,Was Material Ever Previously Lead?],G3118,Table15[Customer-Owned Portion],O3118),Table15[Unique ID],0),0)))</f>
        <v>Lead Status Unknown</v>
      </c>
      <c r="X3118"/>
    </row>
    <row r="3119" spans="2:24" ht="29" x14ac:dyDescent="0.35">
      <c r="B3119" s="146"/>
      <c r="C3119" s="31" t="s">
        <v>5034</v>
      </c>
      <c r="D3119" s="31"/>
      <c r="E3119" s="44" t="s">
        <v>3284</v>
      </c>
      <c r="F3119" s="43" t="s">
        <v>41</v>
      </c>
      <c r="G3119" s="84" t="s">
        <v>3249</v>
      </c>
      <c r="H3119" s="31">
        <v>2010</v>
      </c>
      <c r="I3119" s="207" t="s">
        <v>3338</v>
      </c>
      <c r="J3119" s="84" t="s">
        <v>3270</v>
      </c>
      <c r="K3119" s="31" t="s">
        <v>41</v>
      </c>
      <c r="L3119" s="31"/>
      <c r="M3119" s="169"/>
      <c r="N3119" s="148"/>
      <c r="O3119" s="106" t="s">
        <v>3284</v>
      </c>
      <c r="P3119" s="43">
        <v>2010</v>
      </c>
      <c r="Q3119" s="207" t="s">
        <v>3338</v>
      </c>
      <c r="R3119" s="84" t="s">
        <v>3270</v>
      </c>
      <c r="S3119" s="31" t="s">
        <v>41</v>
      </c>
      <c r="T3119" s="31"/>
      <c r="U3119" s="169"/>
      <c r="V3119" s="150"/>
      <c r="W3119" s="141" t="str" cm="1">
        <f t="array" ref="W3119">IF(SUM(LEN(B3119:V3119))=0,"",IF(OR(OR(ISBLANK(F3119),SUM(LEN(C3119),LEN(D3119))=0),AND(NOT(E3119="Unknown"),ISBLANK(J3119)),AND(NOT(O3119="Unknown"),ISBLANK(R3119))),"Missing Information", INDEX(Table15[Entire Service Line Classification], MATCH(SUMIFS(Table15[Unique ID],Table15[System-Owned Portion],E3119,Table15[If Material Anything Other than "Lead" in Column E,Was Material Ever Previously Lead?],G3119,Table15[Customer-Owned Portion],O3119),Table15[Unique ID],0),0)))</f>
        <v>Non-lead</v>
      </c>
      <c r="X3119"/>
    </row>
    <row r="3120" spans="2:24" ht="29" x14ac:dyDescent="0.35">
      <c r="B3120" s="146"/>
      <c r="C3120" s="31" t="s">
        <v>5035</v>
      </c>
      <c r="D3120" s="31"/>
      <c r="E3120" s="44" t="s">
        <v>3284</v>
      </c>
      <c r="F3120" s="43" t="s">
        <v>41</v>
      </c>
      <c r="G3120" s="84" t="s">
        <v>3249</v>
      </c>
      <c r="H3120" s="31">
        <v>2009</v>
      </c>
      <c r="I3120" s="207" t="s">
        <v>3338</v>
      </c>
      <c r="J3120" s="84" t="s">
        <v>3270</v>
      </c>
      <c r="K3120" s="31" t="s">
        <v>41</v>
      </c>
      <c r="L3120" s="31"/>
      <c r="M3120" s="169"/>
      <c r="N3120" s="148"/>
      <c r="O3120" s="106" t="s">
        <v>3284</v>
      </c>
      <c r="P3120" s="43">
        <v>2009</v>
      </c>
      <c r="Q3120" s="207" t="s">
        <v>3338</v>
      </c>
      <c r="R3120" s="84" t="s">
        <v>3270</v>
      </c>
      <c r="S3120" s="31" t="s">
        <v>41</v>
      </c>
      <c r="T3120" s="31"/>
      <c r="U3120" s="169"/>
      <c r="V3120" s="150"/>
      <c r="W3120" s="141" t="str" cm="1">
        <f t="array" ref="W3120">IF(SUM(LEN(B3120:V3120))=0,"",IF(OR(OR(ISBLANK(F3120),SUM(LEN(C3120),LEN(D3120))=0),AND(NOT(E3120="Unknown"),ISBLANK(J3120)),AND(NOT(O3120="Unknown"),ISBLANK(R3120))),"Missing Information", INDEX(Table15[Entire Service Line Classification], MATCH(SUMIFS(Table15[Unique ID],Table15[System-Owned Portion],E3120,Table15[If Material Anything Other than "Lead" in Column E,Was Material Ever Previously Lead?],G3120,Table15[Customer-Owned Portion],O3120),Table15[Unique ID],0),0)))</f>
        <v>Non-lead</v>
      </c>
      <c r="X3120"/>
    </row>
    <row r="3121" spans="2:24" ht="29" x14ac:dyDescent="0.35">
      <c r="B3121" s="146"/>
      <c r="C3121" s="31" t="s">
        <v>5036</v>
      </c>
      <c r="D3121" s="31"/>
      <c r="E3121" s="44" t="s">
        <v>3284</v>
      </c>
      <c r="F3121" s="43" t="s">
        <v>41</v>
      </c>
      <c r="G3121" s="84" t="s">
        <v>3249</v>
      </c>
      <c r="H3121" s="31">
        <v>2009</v>
      </c>
      <c r="I3121" s="207" t="s">
        <v>3338</v>
      </c>
      <c r="J3121" s="84" t="s">
        <v>3270</v>
      </c>
      <c r="K3121" s="31" t="s">
        <v>41</v>
      </c>
      <c r="L3121" s="31"/>
      <c r="M3121" s="169"/>
      <c r="N3121" s="148"/>
      <c r="O3121" s="106" t="s">
        <v>3284</v>
      </c>
      <c r="P3121" s="43">
        <v>2009</v>
      </c>
      <c r="Q3121" s="207" t="s">
        <v>3338</v>
      </c>
      <c r="R3121" s="84" t="s">
        <v>3270</v>
      </c>
      <c r="S3121" s="31" t="s">
        <v>41</v>
      </c>
      <c r="T3121" s="31"/>
      <c r="U3121" s="169"/>
      <c r="V3121" s="150"/>
      <c r="W3121" s="141" t="str" cm="1">
        <f t="array" ref="W3121">IF(SUM(LEN(B3121:V3121))=0,"",IF(OR(OR(ISBLANK(F3121),SUM(LEN(C3121),LEN(D3121))=0),AND(NOT(E3121="Unknown"),ISBLANK(J3121)),AND(NOT(O3121="Unknown"),ISBLANK(R3121))),"Missing Information", INDEX(Table15[Entire Service Line Classification], MATCH(SUMIFS(Table15[Unique ID],Table15[System-Owned Portion],E3121,Table15[If Material Anything Other than "Lead" in Column E,Was Material Ever Previously Lead?],G3121,Table15[Customer-Owned Portion],O3121),Table15[Unique ID],0),0)))</f>
        <v>Non-lead</v>
      </c>
      <c r="X3121"/>
    </row>
    <row r="3122" spans="2:24" ht="29" x14ac:dyDescent="0.35">
      <c r="B3122" s="146"/>
      <c r="C3122" s="31" t="s">
        <v>5037</v>
      </c>
      <c r="D3122" s="31"/>
      <c r="E3122" s="44" t="s">
        <v>3284</v>
      </c>
      <c r="F3122" s="43" t="s">
        <v>41</v>
      </c>
      <c r="G3122" s="84" t="s">
        <v>3249</v>
      </c>
      <c r="H3122" s="31">
        <v>2009</v>
      </c>
      <c r="I3122" s="207" t="s">
        <v>3338</v>
      </c>
      <c r="J3122" s="84" t="s">
        <v>3270</v>
      </c>
      <c r="K3122" s="31" t="s">
        <v>41</v>
      </c>
      <c r="L3122" s="31"/>
      <c r="M3122" s="169"/>
      <c r="N3122" s="148"/>
      <c r="O3122" s="106" t="s">
        <v>3284</v>
      </c>
      <c r="P3122" s="43">
        <v>2009</v>
      </c>
      <c r="Q3122" s="207" t="s">
        <v>3338</v>
      </c>
      <c r="R3122" s="84" t="s">
        <v>3270</v>
      </c>
      <c r="S3122" s="31" t="s">
        <v>41</v>
      </c>
      <c r="T3122" s="31"/>
      <c r="U3122" s="169"/>
      <c r="V3122" s="150"/>
      <c r="W3122" s="141" t="str" cm="1">
        <f t="array" ref="W3122">IF(SUM(LEN(B3122:V3122))=0,"",IF(OR(OR(ISBLANK(F3122),SUM(LEN(C3122),LEN(D3122))=0),AND(NOT(E3122="Unknown"),ISBLANK(J3122)),AND(NOT(O3122="Unknown"),ISBLANK(R3122))),"Missing Information", INDEX(Table15[Entire Service Line Classification], MATCH(SUMIFS(Table15[Unique ID],Table15[System-Owned Portion],E3122,Table15[If Material Anything Other than "Lead" in Column E,Was Material Ever Previously Lead?],G3122,Table15[Customer-Owned Portion],O3122),Table15[Unique ID],0),0)))</f>
        <v>Non-lead</v>
      </c>
      <c r="X3122"/>
    </row>
    <row r="3123" spans="2:24" ht="29" x14ac:dyDescent="0.35">
      <c r="B3123" s="146"/>
      <c r="C3123" s="31" t="s">
        <v>5038</v>
      </c>
      <c r="D3123" s="31"/>
      <c r="E3123" s="44" t="s">
        <v>3284</v>
      </c>
      <c r="F3123" s="43" t="s">
        <v>41</v>
      </c>
      <c r="G3123" s="84" t="s">
        <v>3249</v>
      </c>
      <c r="H3123" s="31">
        <v>2009</v>
      </c>
      <c r="I3123" s="207" t="s">
        <v>3338</v>
      </c>
      <c r="J3123" s="84" t="s">
        <v>3270</v>
      </c>
      <c r="K3123" s="31" t="s">
        <v>41</v>
      </c>
      <c r="L3123" s="31"/>
      <c r="M3123" s="169"/>
      <c r="N3123" s="148"/>
      <c r="O3123" s="106" t="s">
        <v>3284</v>
      </c>
      <c r="P3123" s="43">
        <v>2009</v>
      </c>
      <c r="Q3123" s="207" t="s">
        <v>3338</v>
      </c>
      <c r="R3123" s="84" t="s">
        <v>3270</v>
      </c>
      <c r="S3123" s="31" t="s">
        <v>41</v>
      </c>
      <c r="T3123" s="31"/>
      <c r="U3123" s="169"/>
      <c r="V3123" s="150"/>
      <c r="W3123" s="141" t="str" cm="1">
        <f t="array" ref="W3123">IF(SUM(LEN(B3123:V3123))=0,"",IF(OR(OR(ISBLANK(F3123),SUM(LEN(C3123),LEN(D3123))=0),AND(NOT(E3123="Unknown"),ISBLANK(J3123)),AND(NOT(O3123="Unknown"),ISBLANK(R3123))),"Missing Information", INDEX(Table15[Entire Service Line Classification], MATCH(SUMIFS(Table15[Unique ID],Table15[System-Owned Portion],E3123,Table15[If Material Anything Other than "Lead" in Column E,Was Material Ever Previously Lead?],G3123,Table15[Customer-Owned Portion],O3123),Table15[Unique ID],0),0)))</f>
        <v>Non-lead</v>
      </c>
      <c r="X3123"/>
    </row>
    <row r="3124" spans="2:24" ht="29" x14ac:dyDescent="0.35">
      <c r="B3124" s="146"/>
      <c r="C3124" s="31" t="s">
        <v>5039</v>
      </c>
      <c r="D3124" s="31"/>
      <c r="E3124" s="44" t="s">
        <v>3284</v>
      </c>
      <c r="F3124" s="43" t="s">
        <v>41</v>
      </c>
      <c r="G3124" s="84" t="s">
        <v>3249</v>
      </c>
      <c r="H3124" s="31">
        <v>2009</v>
      </c>
      <c r="I3124" s="207" t="s">
        <v>3338</v>
      </c>
      <c r="J3124" s="84" t="s">
        <v>3270</v>
      </c>
      <c r="K3124" s="31" t="s">
        <v>41</v>
      </c>
      <c r="L3124" s="31"/>
      <c r="M3124" s="169"/>
      <c r="N3124" s="148"/>
      <c r="O3124" s="106" t="s">
        <v>3284</v>
      </c>
      <c r="P3124" s="43">
        <v>2009</v>
      </c>
      <c r="Q3124" s="207" t="s">
        <v>3338</v>
      </c>
      <c r="R3124" s="84" t="s">
        <v>3270</v>
      </c>
      <c r="S3124" s="31" t="s">
        <v>41</v>
      </c>
      <c r="T3124" s="31"/>
      <c r="U3124" s="169"/>
      <c r="V3124" s="150"/>
      <c r="W3124" s="141" t="str" cm="1">
        <f t="array" ref="W3124">IF(SUM(LEN(B3124:V3124))=0,"",IF(OR(OR(ISBLANK(F3124),SUM(LEN(C3124),LEN(D3124))=0),AND(NOT(E3124="Unknown"),ISBLANK(J3124)),AND(NOT(O3124="Unknown"),ISBLANK(R3124))),"Missing Information", INDEX(Table15[Entire Service Line Classification], MATCH(SUMIFS(Table15[Unique ID],Table15[System-Owned Portion],E3124,Table15[If Material Anything Other than "Lead" in Column E,Was Material Ever Previously Lead?],G3124,Table15[Customer-Owned Portion],O3124),Table15[Unique ID],0),0)))</f>
        <v>Non-lead</v>
      </c>
      <c r="X3124"/>
    </row>
    <row r="3125" spans="2:24" ht="29" x14ac:dyDescent="0.35">
      <c r="B3125" s="146"/>
      <c r="C3125" s="31" t="s">
        <v>5040</v>
      </c>
      <c r="D3125" s="31"/>
      <c r="E3125" s="44" t="s">
        <v>3284</v>
      </c>
      <c r="F3125" s="43" t="s">
        <v>41</v>
      </c>
      <c r="G3125" s="84" t="s">
        <v>3249</v>
      </c>
      <c r="H3125" s="31">
        <v>2009</v>
      </c>
      <c r="I3125" s="207" t="s">
        <v>3338</v>
      </c>
      <c r="J3125" s="84" t="s">
        <v>3270</v>
      </c>
      <c r="K3125" s="31" t="s">
        <v>41</v>
      </c>
      <c r="L3125" s="31"/>
      <c r="M3125" s="169"/>
      <c r="N3125" s="148"/>
      <c r="O3125" s="106" t="s">
        <v>3284</v>
      </c>
      <c r="P3125" s="43">
        <v>2009</v>
      </c>
      <c r="Q3125" s="207" t="s">
        <v>3338</v>
      </c>
      <c r="R3125" s="84" t="s">
        <v>3270</v>
      </c>
      <c r="S3125" s="31" t="s">
        <v>41</v>
      </c>
      <c r="T3125" s="31"/>
      <c r="U3125" s="169"/>
      <c r="V3125" s="150"/>
      <c r="W3125" s="141" t="str" cm="1">
        <f t="array" ref="W3125">IF(SUM(LEN(B3125:V3125))=0,"",IF(OR(OR(ISBLANK(F3125),SUM(LEN(C3125),LEN(D3125))=0),AND(NOT(E3125="Unknown"),ISBLANK(J3125)),AND(NOT(O3125="Unknown"),ISBLANK(R3125))),"Missing Information", INDEX(Table15[Entire Service Line Classification], MATCH(SUMIFS(Table15[Unique ID],Table15[System-Owned Portion],E3125,Table15[If Material Anything Other than "Lead" in Column E,Was Material Ever Previously Lead?],G3125,Table15[Customer-Owned Portion],O3125),Table15[Unique ID],0),0)))</f>
        <v>Non-lead</v>
      </c>
      <c r="X3125"/>
    </row>
    <row r="3126" spans="2:24" ht="29" x14ac:dyDescent="0.35">
      <c r="B3126" s="146"/>
      <c r="C3126" s="31" t="s">
        <v>5041</v>
      </c>
      <c r="D3126" s="31"/>
      <c r="E3126" s="44" t="s">
        <v>3284</v>
      </c>
      <c r="F3126" s="43" t="s">
        <v>41</v>
      </c>
      <c r="G3126" s="84" t="s">
        <v>3249</v>
      </c>
      <c r="H3126" s="31">
        <v>2009</v>
      </c>
      <c r="I3126" s="207" t="s">
        <v>3338</v>
      </c>
      <c r="J3126" s="84" t="s">
        <v>3270</v>
      </c>
      <c r="K3126" s="31" t="s">
        <v>41</v>
      </c>
      <c r="L3126" s="31"/>
      <c r="M3126" s="169"/>
      <c r="N3126" s="148"/>
      <c r="O3126" s="106" t="s">
        <v>3284</v>
      </c>
      <c r="P3126" s="43">
        <v>2009</v>
      </c>
      <c r="Q3126" s="207" t="s">
        <v>3338</v>
      </c>
      <c r="R3126" s="84" t="s">
        <v>3270</v>
      </c>
      <c r="S3126" s="31" t="s">
        <v>41</v>
      </c>
      <c r="T3126" s="31"/>
      <c r="U3126" s="169"/>
      <c r="V3126" s="150"/>
      <c r="W3126" s="141" t="str" cm="1">
        <f t="array" ref="W3126">IF(SUM(LEN(B3126:V3126))=0,"",IF(OR(OR(ISBLANK(F3126),SUM(LEN(C3126),LEN(D3126))=0),AND(NOT(E3126="Unknown"),ISBLANK(J3126)),AND(NOT(O3126="Unknown"),ISBLANK(R3126))),"Missing Information", INDEX(Table15[Entire Service Line Classification], MATCH(SUMIFS(Table15[Unique ID],Table15[System-Owned Portion],E3126,Table15[If Material Anything Other than "Lead" in Column E,Was Material Ever Previously Lead?],G3126,Table15[Customer-Owned Portion],O3126),Table15[Unique ID],0),0)))</f>
        <v>Non-lead</v>
      </c>
      <c r="X3126"/>
    </row>
    <row r="3127" spans="2:24" ht="29" x14ac:dyDescent="0.35">
      <c r="B3127" s="146"/>
      <c r="C3127" s="31" t="s">
        <v>1491</v>
      </c>
      <c r="D3127" s="31"/>
      <c r="E3127" s="44" t="s">
        <v>3284</v>
      </c>
      <c r="F3127" s="43" t="s">
        <v>41</v>
      </c>
      <c r="G3127" s="84" t="s">
        <v>3249</v>
      </c>
      <c r="H3127" s="31">
        <v>2009</v>
      </c>
      <c r="I3127" s="207" t="s">
        <v>3338</v>
      </c>
      <c r="J3127" s="84" t="s">
        <v>3270</v>
      </c>
      <c r="K3127" s="31" t="s">
        <v>41</v>
      </c>
      <c r="L3127" s="31"/>
      <c r="M3127" s="169"/>
      <c r="N3127" s="148"/>
      <c r="O3127" s="106" t="s">
        <v>3284</v>
      </c>
      <c r="P3127" s="43">
        <v>2009</v>
      </c>
      <c r="Q3127" s="207" t="s">
        <v>3338</v>
      </c>
      <c r="R3127" s="84" t="s">
        <v>3270</v>
      </c>
      <c r="S3127" s="31" t="s">
        <v>41</v>
      </c>
      <c r="T3127" s="31"/>
      <c r="U3127" s="169"/>
      <c r="V3127" s="150"/>
      <c r="W3127" s="141" t="str" cm="1">
        <f t="array" ref="W3127">IF(SUM(LEN(B3127:V3127))=0,"",IF(OR(OR(ISBLANK(F3127),SUM(LEN(C3127),LEN(D3127))=0),AND(NOT(E3127="Unknown"),ISBLANK(J3127)),AND(NOT(O3127="Unknown"),ISBLANK(R3127))),"Missing Information", INDEX(Table15[Entire Service Line Classification], MATCH(SUMIFS(Table15[Unique ID],Table15[System-Owned Portion],E3127,Table15[If Material Anything Other than "Lead" in Column E,Was Material Ever Previously Lead?],G3127,Table15[Customer-Owned Portion],O3127),Table15[Unique ID],0),0)))</f>
        <v>Non-lead</v>
      </c>
      <c r="X3127"/>
    </row>
    <row r="3128" spans="2:24" x14ac:dyDescent="0.35">
      <c r="B3128" s="146"/>
      <c r="C3128" s="31" t="s">
        <v>1492</v>
      </c>
      <c r="D3128" s="31"/>
      <c r="E3128" s="44" t="s">
        <v>3203</v>
      </c>
      <c r="F3128" s="43" t="s">
        <v>3283</v>
      </c>
      <c r="G3128" s="84" t="s">
        <v>3249</v>
      </c>
      <c r="H3128" s="31">
        <v>1953</v>
      </c>
      <c r="I3128" s="207" t="s">
        <v>3337</v>
      </c>
      <c r="J3128" s="84"/>
      <c r="K3128" s="31" t="s">
        <v>41</v>
      </c>
      <c r="L3128" s="31"/>
      <c r="M3128" s="169"/>
      <c r="N3128" s="148"/>
      <c r="O3128" s="106" t="s">
        <v>3203</v>
      </c>
      <c r="P3128" s="43">
        <v>1953</v>
      </c>
      <c r="Q3128" s="207" t="s">
        <v>3337</v>
      </c>
      <c r="R3128" s="84" t="s">
        <v>3203</v>
      </c>
      <c r="S3128" s="31" t="s">
        <v>41</v>
      </c>
      <c r="T3128" s="31"/>
      <c r="U3128" s="169"/>
      <c r="V3128" s="150"/>
      <c r="W3128" s="141" t="str" cm="1">
        <f t="array" ref="W3128">IF(SUM(LEN(B3128:V3128))=0,"",IF(OR(OR(ISBLANK(F3128),SUM(LEN(C3128),LEN(D3128))=0),AND(NOT(E3128="Unknown"),ISBLANK(J3128)),AND(NOT(O3128="Unknown"),ISBLANK(R3128))),"Missing Information", INDEX(Table15[Entire Service Line Classification], MATCH(SUMIFS(Table15[Unique ID],Table15[System-Owned Portion],E3128,Table15[If Material Anything Other than "Lead" in Column E,Was Material Ever Previously Lead?],G3128,Table15[Customer-Owned Portion],O3128),Table15[Unique ID],0),0)))</f>
        <v>Lead Status Unknown</v>
      </c>
      <c r="X3128"/>
    </row>
    <row r="3129" spans="2:24" ht="29" x14ac:dyDescent="0.35">
      <c r="B3129" s="146"/>
      <c r="C3129" s="31" t="s">
        <v>1493</v>
      </c>
      <c r="D3129" s="31"/>
      <c r="E3129" s="44" t="s">
        <v>3284</v>
      </c>
      <c r="F3129" s="43" t="s">
        <v>41</v>
      </c>
      <c r="G3129" s="84" t="s">
        <v>3249</v>
      </c>
      <c r="H3129" s="31">
        <v>1993</v>
      </c>
      <c r="I3129" s="207" t="s">
        <v>3338</v>
      </c>
      <c r="J3129" s="84" t="s">
        <v>3270</v>
      </c>
      <c r="K3129" s="31" t="s">
        <v>41</v>
      </c>
      <c r="L3129" s="31"/>
      <c r="M3129" s="169"/>
      <c r="N3129" s="148"/>
      <c r="O3129" s="106" t="s">
        <v>3284</v>
      </c>
      <c r="P3129" s="43">
        <v>1993</v>
      </c>
      <c r="Q3129" s="207" t="s">
        <v>3338</v>
      </c>
      <c r="R3129" s="84" t="s">
        <v>3270</v>
      </c>
      <c r="S3129" s="31" t="s">
        <v>41</v>
      </c>
      <c r="T3129" s="31"/>
      <c r="U3129" s="169"/>
      <c r="V3129" s="150"/>
      <c r="W3129" s="141" t="str" cm="1">
        <f t="array" ref="W3129">IF(SUM(LEN(B3129:V3129))=0,"",IF(OR(OR(ISBLANK(F3129),SUM(LEN(C3129),LEN(D3129))=0),AND(NOT(E3129="Unknown"),ISBLANK(J3129)),AND(NOT(O3129="Unknown"),ISBLANK(R3129))),"Missing Information", INDEX(Table15[Entire Service Line Classification], MATCH(SUMIFS(Table15[Unique ID],Table15[System-Owned Portion],E3129,Table15[If Material Anything Other than "Lead" in Column E,Was Material Ever Previously Lead?],G3129,Table15[Customer-Owned Portion],O3129),Table15[Unique ID],0),0)))</f>
        <v>Non-lead</v>
      </c>
      <c r="X3129"/>
    </row>
    <row r="3130" spans="2:24" ht="29" x14ac:dyDescent="0.35">
      <c r="B3130" s="146"/>
      <c r="C3130" s="31" t="s">
        <v>1494</v>
      </c>
      <c r="D3130" s="31"/>
      <c r="E3130" s="44" t="s">
        <v>3284</v>
      </c>
      <c r="F3130" s="43" t="s">
        <v>41</v>
      </c>
      <c r="G3130" s="84" t="s">
        <v>3249</v>
      </c>
      <c r="H3130" s="31">
        <v>2009</v>
      </c>
      <c r="I3130" s="207" t="s">
        <v>3338</v>
      </c>
      <c r="J3130" s="84" t="s">
        <v>3270</v>
      </c>
      <c r="K3130" s="31" t="s">
        <v>41</v>
      </c>
      <c r="L3130" s="31"/>
      <c r="M3130" s="169"/>
      <c r="N3130" s="148"/>
      <c r="O3130" s="106" t="s">
        <v>3284</v>
      </c>
      <c r="P3130" s="43">
        <v>2009</v>
      </c>
      <c r="Q3130" s="207" t="s">
        <v>3338</v>
      </c>
      <c r="R3130" s="84" t="s">
        <v>3270</v>
      </c>
      <c r="S3130" s="31" t="s">
        <v>41</v>
      </c>
      <c r="T3130" s="31"/>
      <c r="U3130" s="169"/>
      <c r="V3130" s="150"/>
      <c r="W3130" s="141" t="str" cm="1">
        <f t="array" ref="W3130">IF(SUM(LEN(B3130:V3130))=0,"",IF(OR(OR(ISBLANK(F3130),SUM(LEN(C3130),LEN(D3130))=0),AND(NOT(E3130="Unknown"),ISBLANK(J3130)),AND(NOT(O3130="Unknown"),ISBLANK(R3130))),"Missing Information", INDEX(Table15[Entire Service Line Classification], MATCH(SUMIFS(Table15[Unique ID],Table15[System-Owned Portion],E3130,Table15[If Material Anything Other than "Lead" in Column E,Was Material Ever Previously Lead?],G3130,Table15[Customer-Owned Portion],O3130),Table15[Unique ID],0),0)))</f>
        <v>Non-lead</v>
      </c>
      <c r="X3130"/>
    </row>
    <row r="3131" spans="2:24" ht="29" x14ac:dyDescent="0.35">
      <c r="B3131" s="146"/>
      <c r="C3131" s="31" t="s">
        <v>1495</v>
      </c>
      <c r="D3131" s="31"/>
      <c r="E3131" s="44" t="s">
        <v>3284</v>
      </c>
      <c r="F3131" s="43" t="s">
        <v>41</v>
      </c>
      <c r="G3131" s="84" t="s">
        <v>3249</v>
      </c>
      <c r="H3131" s="31">
        <v>2009</v>
      </c>
      <c r="I3131" s="207" t="s">
        <v>3338</v>
      </c>
      <c r="J3131" s="84" t="s">
        <v>3270</v>
      </c>
      <c r="K3131" s="31" t="s">
        <v>41</v>
      </c>
      <c r="L3131" s="31"/>
      <c r="M3131" s="169"/>
      <c r="N3131" s="148"/>
      <c r="O3131" s="106" t="s">
        <v>3284</v>
      </c>
      <c r="P3131" s="43">
        <v>2009</v>
      </c>
      <c r="Q3131" s="207" t="s">
        <v>3338</v>
      </c>
      <c r="R3131" s="84" t="s">
        <v>3270</v>
      </c>
      <c r="S3131" s="31" t="s">
        <v>41</v>
      </c>
      <c r="T3131" s="31"/>
      <c r="U3131" s="169"/>
      <c r="V3131" s="150"/>
      <c r="W3131" s="141" t="str" cm="1">
        <f t="array" ref="W3131">IF(SUM(LEN(B3131:V3131))=0,"",IF(OR(OR(ISBLANK(F3131),SUM(LEN(C3131),LEN(D3131))=0),AND(NOT(E3131="Unknown"),ISBLANK(J3131)),AND(NOT(O3131="Unknown"),ISBLANK(R3131))),"Missing Information", INDEX(Table15[Entire Service Line Classification], MATCH(SUMIFS(Table15[Unique ID],Table15[System-Owned Portion],E3131,Table15[If Material Anything Other than "Lead" in Column E,Was Material Ever Previously Lead?],G3131,Table15[Customer-Owned Portion],O3131),Table15[Unique ID],0),0)))</f>
        <v>Non-lead</v>
      </c>
      <c r="X3131"/>
    </row>
    <row r="3132" spans="2:24" ht="29" x14ac:dyDescent="0.35">
      <c r="B3132" s="146"/>
      <c r="C3132" s="31" t="s">
        <v>1496</v>
      </c>
      <c r="D3132" s="31"/>
      <c r="E3132" s="44" t="s">
        <v>3284</v>
      </c>
      <c r="F3132" s="43" t="s">
        <v>41</v>
      </c>
      <c r="G3132" s="84" t="s">
        <v>3249</v>
      </c>
      <c r="H3132" s="31">
        <v>2009</v>
      </c>
      <c r="I3132" s="207" t="s">
        <v>3338</v>
      </c>
      <c r="J3132" s="84" t="s">
        <v>3270</v>
      </c>
      <c r="K3132" s="31" t="s">
        <v>41</v>
      </c>
      <c r="L3132" s="31"/>
      <c r="M3132" s="169"/>
      <c r="N3132" s="148"/>
      <c r="O3132" s="106" t="s">
        <v>3284</v>
      </c>
      <c r="P3132" s="43">
        <v>2009</v>
      </c>
      <c r="Q3132" s="207" t="s">
        <v>3338</v>
      </c>
      <c r="R3132" s="84" t="s">
        <v>3270</v>
      </c>
      <c r="S3132" s="31" t="s">
        <v>41</v>
      </c>
      <c r="T3132" s="31"/>
      <c r="U3132" s="169"/>
      <c r="V3132" s="150"/>
      <c r="W3132" s="141" t="str" cm="1">
        <f t="array" ref="W3132">IF(SUM(LEN(B3132:V3132))=0,"",IF(OR(OR(ISBLANK(F3132),SUM(LEN(C3132),LEN(D3132))=0),AND(NOT(E3132="Unknown"),ISBLANK(J3132)),AND(NOT(O3132="Unknown"),ISBLANK(R3132))),"Missing Information", INDEX(Table15[Entire Service Line Classification], MATCH(SUMIFS(Table15[Unique ID],Table15[System-Owned Portion],E3132,Table15[If Material Anything Other than "Lead" in Column E,Was Material Ever Previously Lead?],G3132,Table15[Customer-Owned Portion],O3132),Table15[Unique ID],0),0)))</f>
        <v>Non-lead</v>
      </c>
      <c r="X3132"/>
    </row>
    <row r="3133" spans="2:24" ht="29" x14ac:dyDescent="0.35">
      <c r="B3133" s="146"/>
      <c r="C3133" s="31" t="s">
        <v>1497</v>
      </c>
      <c r="D3133" s="31"/>
      <c r="E3133" s="44" t="s">
        <v>3284</v>
      </c>
      <c r="F3133" s="43" t="s">
        <v>41</v>
      </c>
      <c r="G3133" s="84" t="s">
        <v>3249</v>
      </c>
      <c r="H3133" s="31">
        <v>2009</v>
      </c>
      <c r="I3133" s="207" t="s">
        <v>3338</v>
      </c>
      <c r="J3133" s="84" t="s">
        <v>3270</v>
      </c>
      <c r="K3133" s="31" t="s">
        <v>41</v>
      </c>
      <c r="L3133" s="31"/>
      <c r="M3133" s="169"/>
      <c r="N3133" s="148"/>
      <c r="O3133" s="106" t="s">
        <v>3284</v>
      </c>
      <c r="P3133" s="43">
        <v>2009</v>
      </c>
      <c r="Q3133" s="207" t="s">
        <v>3338</v>
      </c>
      <c r="R3133" s="84" t="s">
        <v>3270</v>
      </c>
      <c r="S3133" s="31" t="s">
        <v>41</v>
      </c>
      <c r="T3133" s="31"/>
      <c r="U3133" s="169"/>
      <c r="V3133" s="150"/>
      <c r="W3133" s="141" t="str" cm="1">
        <f t="array" ref="W3133">IF(SUM(LEN(B3133:V3133))=0,"",IF(OR(OR(ISBLANK(F3133),SUM(LEN(C3133),LEN(D3133))=0),AND(NOT(E3133="Unknown"),ISBLANK(J3133)),AND(NOT(O3133="Unknown"),ISBLANK(R3133))),"Missing Information", INDEX(Table15[Entire Service Line Classification], MATCH(SUMIFS(Table15[Unique ID],Table15[System-Owned Portion],E3133,Table15[If Material Anything Other than "Lead" in Column E,Was Material Ever Previously Lead?],G3133,Table15[Customer-Owned Portion],O3133),Table15[Unique ID],0),0)))</f>
        <v>Non-lead</v>
      </c>
      <c r="X3133"/>
    </row>
    <row r="3134" spans="2:24" ht="29" x14ac:dyDescent="0.35">
      <c r="B3134" s="146"/>
      <c r="C3134" s="31" t="s">
        <v>1498</v>
      </c>
      <c r="D3134" s="31"/>
      <c r="E3134" s="44" t="s">
        <v>3284</v>
      </c>
      <c r="F3134" s="43" t="s">
        <v>41</v>
      </c>
      <c r="G3134" s="84" t="s">
        <v>3249</v>
      </c>
      <c r="H3134" s="31">
        <v>2009</v>
      </c>
      <c r="I3134" s="207" t="s">
        <v>3338</v>
      </c>
      <c r="J3134" s="84" t="s">
        <v>3270</v>
      </c>
      <c r="K3134" s="31" t="s">
        <v>41</v>
      </c>
      <c r="L3134" s="31"/>
      <c r="M3134" s="169"/>
      <c r="N3134" s="148"/>
      <c r="O3134" s="106" t="s">
        <v>3284</v>
      </c>
      <c r="P3134" s="43">
        <v>2009</v>
      </c>
      <c r="Q3134" s="207" t="s">
        <v>3338</v>
      </c>
      <c r="R3134" s="84" t="s">
        <v>3270</v>
      </c>
      <c r="S3134" s="31" t="s">
        <v>41</v>
      </c>
      <c r="T3134" s="31"/>
      <c r="U3134" s="169"/>
      <c r="V3134" s="150"/>
      <c r="W3134" s="141" t="str" cm="1">
        <f t="array" ref="W3134">IF(SUM(LEN(B3134:V3134))=0,"",IF(OR(OR(ISBLANK(F3134),SUM(LEN(C3134),LEN(D3134))=0),AND(NOT(E3134="Unknown"),ISBLANK(J3134)),AND(NOT(O3134="Unknown"),ISBLANK(R3134))),"Missing Information", INDEX(Table15[Entire Service Line Classification], MATCH(SUMIFS(Table15[Unique ID],Table15[System-Owned Portion],E3134,Table15[If Material Anything Other than "Lead" in Column E,Was Material Ever Previously Lead?],G3134,Table15[Customer-Owned Portion],O3134),Table15[Unique ID],0),0)))</f>
        <v>Non-lead</v>
      </c>
      <c r="X3134"/>
    </row>
    <row r="3135" spans="2:24" ht="29" x14ac:dyDescent="0.35">
      <c r="B3135" s="146"/>
      <c r="C3135" s="31" t="s">
        <v>1499</v>
      </c>
      <c r="D3135" s="31"/>
      <c r="E3135" s="44" t="s">
        <v>3284</v>
      </c>
      <c r="F3135" s="43" t="s">
        <v>41</v>
      </c>
      <c r="G3135" s="84" t="s">
        <v>3249</v>
      </c>
      <c r="H3135" s="31">
        <v>2009</v>
      </c>
      <c r="I3135" s="207" t="s">
        <v>3338</v>
      </c>
      <c r="J3135" s="84" t="s">
        <v>3270</v>
      </c>
      <c r="K3135" s="31" t="s">
        <v>41</v>
      </c>
      <c r="L3135" s="31"/>
      <c r="M3135" s="169"/>
      <c r="N3135" s="148"/>
      <c r="O3135" s="106" t="s">
        <v>3284</v>
      </c>
      <c r="P3135" s="43">
        <v>2009</v>
      </c>
      <c r="Q3135" s="207" t="s">
        <v>3338</v>
      </c>
      <c r="R3135" s="84" t="s">
        <v>3270</v>
      </c>
      <c r="S3135" s="31" t="s">
        <v>41</v>
      </c>
      <c r="T3135" s="31"/>
      <c r="U3135" s="169"/>
      <c r="V3135" s="150"/>
      <c r="W3135" s="141" t="str" cm="1">
        <f t="array" ref="W3135">IF(SUM(LEN(B3135:V3135))=0,"",IF(OR(OR(ISBLANK(F3135),SUM(LEN(C3135),LEN(D3135))=0),AND(NOT(E3135="Unknown"),ISBLANK(J3135)),AND(NOT(O3135="Unknown"),ISBLANK(R3135))),"Missing Information", INDEX(Table15[Entire Service Line Classification], MATCH(SUMIFS(Table15[Unique ID],Table15[System-Owned Portion],E3135,Table15[If Material Anything Other than "Lead" in Column E,Was Material Ever Previously Lead?],G3135,Table15[Customer-Owned Portion],O3135),Table15[Unique ID],0),0)))</f>
        <v>Non-lead</v>
      </c>
      <c r="X3135"/>
    </row>
    <row r="3136" spans="2:24" ht="29" x14ac:dyDescent="0.35">
      <c r="B3136" s="146"/>
      <c r="C3136" s="31" t="s">
        <v>1500</v>
      </c>
      <c r="D3136" s="31"/>
      <c r="E3136" s="44" t="s">
        <v>3284</v>
      </c>
      <c r="F3136" s="43" t="s">
        <v>41</v>
      </c>
      <c r="G3136" s="84" t="s">
        <v>3249</v>
      </c>
      <c r="H3136" s="31">
        <v>2009</v>
      </c>
      <c r="I3136" s="207" t="s">
        <v>3338</v>
      </c>
      <c r="J3136" s="84" t="s">
        <v>3270</v>
      </c>
      <c r="K3136" s="31" t="s">
        <v>41</v>
      </c>
      <c r="L3136" s="31"/>
      <c r="M3136" s="169"/>
      <c r="N3136" s="148"/>
      <c r="O3136" s="106" t="s">
        <v>3284</v>
      </c>
      <c r="P3136" s="43">
        <v>2009</v>
      </c>
      <c r="Q3136" s="207" t="s">
        <v>3338</v>
      </c>
      <c r="R3136" s="84" t="s">
        <v>3270</v>
      </c>
      <c r="S3136" s="31" t="s">
        <v>41</v>
      </c>
      <c r="T3136" s="31"/>
      <c r="U3136" s="169"/>
      <c r="V3136" s="150"/>
      <c r="W3136" s="141" t="str" cm="1">
        <f t="array" ref="W3136">IF(SUM(LEN(B3136:V3136))=0,"",IF(OR(OR(ISBLANK(F3136),SUM(LEN(C3136),LEN(D3136))=0),AND(NOT(E3136="Unknown"),ISBLANK(J3136)),AND(NOT(O3136="Unknown"),ISBLANK(R3136))),"Missing Information", INDEX(Table15[Entire Service Line Classification], MATCH(SUMIFS(Table15[Unique ID],Table15[System-Owned Portion],E3136,Table15[If Material Anything Other than "Lead" in Column E,Was Material Ever Previously Lead?],G3136,Table15[Customer-Owned Portion],O3136),Table15[Unique ID],0),0)))</f>
        <v>Non-lead</v>
      </c>
      <c r="X3136"/>
    </row>
    <row r="3137" spans="2:24" ht="29" x14ac:dyDescent="0.35">
      <c r="B3137" s="146"/>
      <c r="C3137" s="31" t="s">
        <v>1501</v>
      </c>
      <c r="D3137" s="31"/>
      <c r="E3137" s="44" t="s">
        <v>3284</v>
      </c>
      <c r="F3137" s="43" t="s">
        <v>41</v>
      </c>
      <c r="G3137" s="84" t="s">
        <v>3249</v>
      </c>
      <c r="H3137" s="31">
        <v>2009</v>
      </c>
      <c r="I3137" s="207" t="s">
        <v>3338</v>
      </c>
      <c r="J3137" s="84" t="s">
        <v>3270</v>
      </c>
      <c r="K3137" s="31" t="s">
        <v>41</v>
      </c>
      <c r="L3137" s="31"/>
      <c r="M3137" s="169"/>
      <c r="N3137" s="148"/>
      <c r="O3137" s="106" t="s">
        <v>3284</v>
      </c>
      <c r="P3137" s="43">
        <v>2009</v>
      </c>
      <c r="Q3137" s="207" t="s">
        <v>3338</v>
      </c>
      <c r="R3137" s="84" t="s">
        <v>3270</v>
      </c>
      <c r="S3137" s="31" t="s">
        <v>41</v>
      </c>
      <c r="T3137" s="31"/>
      <c r="U3137" s="169"/>
      <c r="V3137" s="150"/>
      <c r="W3137" s="141" t="str" cm="1">
        <f t="array" ref="W3137">IF(SUM(LEN(B3137:V3137))=0,"",IF(OR(OR(ISBLANK(F3137),SUM(LEN(C3137),LEN(D3137))=0),AND(NOT(E3137="Unknown"),ISBLANK(J3137)),AND(NOT(O3137="Unknown"),ISBLANK(R3137))),"Missing Information", INDEX(Table15[Entire Service Line Classification], MATCH(SUMIFS(Table15[Unique ID],Table15[System-Owned Portion],E3137,Table15[If Material Anything Other than "Lead" in Column E,Was Material Ever Previously Lead?],G3137,Table15[Customer-Owned Portion],O3137),Table15[Unique ID],0),0)))</f>
        <v>Non-lead</v>
      </c>
      <c r="X3137"/>
    </row>
    <row r="3138" spans="2:24" ht="29" x14ac:dyDescent="0.35">
      <c r="B3138" s="146"/>
      <c r="C3138" s="31" t="s">
        <v>5042</v>
      </c>
      <c r="D3138" s="31"/>
      <c r="E3138" s="44" t="s">
        <v>3284</v>
      </c>
      <c r="F3138" s="43" t="s">
        <v>41</v>
      </c>
      <c r="G3138" s="84" t="s">
        <v>3249</v>
      </c>
      <c r="H3138" s="31">
        <v>2007</v>
      </c>
      <c r="I3138" s="207" t="s">
        <v>3338</v>
      </c>
      <c r="J3138" s="84" t="s">
        <v>3270</v>
      </c>
      <c r="K3138" s="31" t="s">
        <v>41</v>
      </c>
      <c r="L3138" s="31"/>
      <c r="M3138" s="169"/>
      <c r="N3138" s="148"/>
      <c r="O3138" s="106" t="s">
        <v>3284</v>
      </c>
      <c r="P3138" s="43">
        <v>2007</v>
      </c>
      <c r="Q3138" s="207" t="s">
        <v>3338</v>
      </c>
      <c r="R3138" s="84" t="s">
        <v>3270</v>
      </c>
      <c r="S3138" s="31" t="s">
        <v>41</v>
      </c>
      <c r="T3138" s="31"/>
      <c r="U3138" s="169"/>
      <c r="V3138" s="150"/>
      <c r="W3138" s="141" t="str" cm="1">
        <f t="array" ref="W3138">IF(SUM(LEN(B3138:V3138))=0,"",IF(OR(OR(ISBLANK(F3138),SUM(LEN(C3138),LEN(D3138))=0),AND(NOT(E3138="Unknown"),ISBLANK(J3138)),AND(NOT(O3138="Unknown"),ISBLANK(R3138))),"Missing Information", INDEX(Table15[Entire Service Line Classification], MATCH(SUMIFS(Table15[Unique ID],Table15[System-Owned Portion],E3138,Table15[If Material Anything Other than "Lead" in Column E,Was Material Ever Previously Lead?],G3138,Table15[Customer-Owned Portion],O3138),Table15[Unique ID],0),0)))</f>
        <v>Non-lead</v>
      </c>
      <c r="X3138"/>
    </row>
    <row r="3139" spans="2:24" ht="29" x14ac:dyDescent="0.35">
      <c r="B3139" s="146"/>
      <c r="C3139" s="31" t="s">
        <v>5043</v>
      </c>
      <c r="D3139" s="31"/>
      <c r="E3139" s="44" t="s">
        <v>3284</v>
      </c>
      <c r="F3139" s="43" t="s">
        <v>41</v>
      </c>
      <c r="G3139" s="84" t="s">
        <v>3249</v>
      </c>
      <c r="H3139" s="31">
        <v>2009</v>
      </c>
      <c r="I3139" s="207" t="s">
        <v>3338</v>
      </c>
      <c r="J3139" s="84" t="s">
        <v>3270</v>
      </c>
      <c r="K3139" s="31" t="s">
        <v>41</v>
      </c>
      <c r="L3139" s="31"/>
      <c r="M3139" s="169"/>
      <c r="N3139" s="148"/>
      <c r="O3139" s="106" t="s">
        <v>3284</v>
      </c>
      <c r="P3139" s="43">
        <v>2009</v>
      </c>
      <c r="Q3139" s="207" t="s">
        <v>3338</v>
      </c>
      <c r="R3139" s="84" t="s">
        <v>3270</v>
      </c>
      <c r="S3139" s="31" t="s">
        <v>41</v>
      </c>
      <c r="T3139" s="31"/>
      <c r="U3139" s="169"/>
      <c r="V3139" s="150"/>
      <c r="W3139" s="141" t="str" cm="1">
        <f t="array" ref="W3139">IF(SUM(LEN(B3139:V3139))=0,"",IF(OR(OR(ISBLANK(F3139),SUM(LEN(C3139),LEN(D3139))=0),AND(NOT(E3139="Unknown"),ISBLANK(J3139)),AND(NOT(O3139="Unknown"),ISBLANK(R3139))),"Missing Information", INDEX(Table15[Entire Service Line Classification], MATCH(SUMIFS(Table15[Unique ID],Table15[System-Owned Portion],E3139,Table15[If Material Anything Other than "Lead" in Column E,Was Material Ever Previously Lead?],G3139,Table15[Customer-Owned Portion],O3139),Table15[Unique ID],0),0)))</f>
        <v>Non-lead</v>
      </c>
      <c r="X3139"/>
    </row>
    <row r="3140" spans="2:24" x14ac:dyDescent="0.35">
      <c r="B3140" s="146"/>
      <c r="C3140" s="31" t="s">
        <v>1502</v>
      </c>
      <c r="D3140" s="31"/>
      <c r="E3140" s="44" t="s">
        <v>3203</v>
      </c>
      <c r="F3140" s="43" t="s">
        <v>3283</v>
      </c>
      <c r="G3140" s="84" t="s">
        <v>3249</v>
      </c>
      <c r="H3140" s="31">
        <v>1956</v>
      </c>
      <c r="I3140" s="207" t="s">
        <v>3338</v>
      </c>
      <c r="J3140" s="84"/>
      <c r="K3140" s="31" t="s">
        <v>41</v>
      </c>
      <c r="L3140" s="31"/>
      <c r="M3140" s="169"/>
      <c r="N3140" s="148"/>
      <c r="O3140" s="106" t="s">
        <v>3203</v>
      </c>
      <c r="P3140" s="43">
        <v>1956</v>
      </c>
      <c r="Q3140" s="207" t="s">
        <v>3338</v>
      </c>
      <c r="R3140" s="84" t="s">
        <v>3203</v>
      </c>
      <c r="S3140" s="31" t="s">
        <v>41</v>
      </c>
      <c r="T3140" s="31"/>
      <c r="U3140" s="169"/>
      <c r="V3140" s="150"/>
      <c r="W3140" s="141" t="str" cm="1">
        <f t="array" ref="W3140">IF(SUM(LEN(B3140:V3140))=0,"",IF(OR(OR(ISBLANK(F3140),SUM(LEN(C3140),LEN(D3140))=0),AND(NOT(E3140="Unknown"),ISBLANK(J3140)),AND(NOT(O3140="Unknown"),ISBLANK(R3140))),"Missing Information", INDEX(Table15[Entire Service Line Classification], MATCH(SUMIFS(Table15[Unique ID],Table15[System-Owned Portion],E3140,Table15[If Material Anything Other than "Lead" in Column E,Was Material Ever Previously Lead?],G3140,Table15[Customer-Owned Portion],O3140),Table15[Unique ID],0),0)))</f>
        <v>Lead Status Unknown</v>
      </c>
      <c r="X3140"/>
    </row>
    <row r="3141" spans="2:24" ht="29" x14ac:dyDescent="0.35">
      <c r="B3141" s="146"/>
      <c r="C3141" s="31" t="s">
        <v>1503</v>
      </c>
      <c r="D3141" s="31"/>
      <c r="E3141" s="44" t="s">
        <v>3284</v>
      </c>
      <c r="F3141" s="43" t="s">
        <v>41</v>
      </c>
      <c r="G3141" s="84" t="s">
        <v>3249</v>
      </c>
      <c r="H3141" s="31">
        <v>2009</v>
      </c>
      <c r="I3141" s="207" t="s">
        <v>3338</v>
      </c>
      <c r="J3141" s="84" t="s">
        <v>3270</v>
      </c>
      <c r="K3141" s="31" t="s">
        <v>41</v>
      </c>
      <c r="L3141" s="31"/>
      <c r="M3141" s="169"/>
      <c r="N3141" s="148"/>
      <c r="O3141" s="106" t="s">
        <v>3284</v>
      </c>
      <c r="P3141" s="43">
        <v>2009</v>
      </c>
      <c r="Q3141" s="207" t="s">
        <v>3338</v>
      </c>
      <c r="R3141" s="84" t="s">
        <v>3270</v>
      </c>
      <c r="S3141" s="31" t="s">
        <v>41</v>
      </c>
      <c r="T3141" s="31"/>
      <c r="U3141" s="169"/>
      <c r="V3141" s="150"/>
      <c r="W3141" s="141" t="str" cm="1">
        <f t="array" ref="W3141">IF(SUM(LEN(B3141:V3141))=0,"",IF(OR(OR(ISBLANK(F3141),SUM(LEN(C3141),LEN(D3141))=0),AND(NOT(E3141="Unknown"),ISBLANK(J3141)),AND(NOT(O3141="Unknown"),ISBLANK(R3141))),"Missing Information", INDEX(Table15[Entire Service Line Classification], MATCH(SUMIFS(Table15[Unique ID],Table15[System-Owned Portion],E3141,Table15[If Material Anything Other than "Lead" in Column E,Was Material Ever Previously Lead?],G3141,Table15[Customer-Owned Portion],O3141),Table15[Unique ID],0),0)))</f>
        <v>Non-lead</v>
      </c>
      <c r="X3141"/>
    </row>
    <row r="3142" spans="2:24" ht="29" x14ac:dyDescent="0.35">
      <c r="B3142" s="146"/>
      <c r="C3142" s="31" t="s">
        <v>1504</v>
      </c>
      <c r="D3142" s="31"/>
      <c r="E3142" s="44" t="s">
        <v>3284</v>
      </c>
      <c r="F3142" s="43" t="s">
        <v>41</v>
      </c>
      <c r="G3142" s="84" t="s">
        <v>3249</v>
      </c>
      <c r="H3142" s="31">
        <v>2008</v>
      </c>
      <c r="I3142" s="207" t="s">
        <v>3338</v>
      </c>
      <c r="J3142" s="84" t="s">
        <v>3270</v>
      </c>
      <c r="K3142" s="31" t="s">
        <v>41</v>
      </c>
      <c r="L3142" s="31"/>
      <c r="M3142" s="169"/>
      <c r="N3142" s="148"/>
      <c r="O3142" s="106" t="s">
        <v>3284</v>
      </c>
      <c r="P3142" s="43">
        <v>2008</v>
      </c>
      <c r="Q3142" s="207" t="s">
        <v>3338</v>
      </c>
      <c r="R3142" s="84" t="s">
        <v>3270</v>
      </c>
      <c r="S3142" s="31" t="s">
        <v>41</v>
      </c>
      <c r="T3142" s="31"/>
      <c r="U3142" s="169"/>
      <c r="V3142" s="150"/>
      <c r="W3142" s="141" t="str" cm="1">
        <f t="array" ref="W3142">IF(SUM(LEN(B3142:V3142))=0,"",IF(OR(OR(ISBLANK(F3142),SUM(LEN(C3142),LEN(D3142))=0),AND(NOT(E3142="Unknown"),ISBLANK(J3142)),AND(NOT(O3142="Unknown"),ISBLANK(R3142))),"Missing Information", INDEX(Table15[Entire Service Line Classification], MATCH(SUMIFS(Table15[Unique ID],Table15[System-Owned Portion],E3142,Table15[If Material Anything Other than "Lead" in Column E,Was Material Ever Previously Lead?],G3142,Table15[Customer-Owned Portion],O3142),Table15[Unique ID],0),0)))</f>
        <v>Non-lead</v>
      </c>
      <c r="X3142"/>
    </row>
    <row r="3143" spans="2:24" ht="29" x14ac:dyDescent="0.35">
      <c r="B3143" s="146"/>
      <c r="C3143" s="31" t="s">
        <v>1505</v>
      </c>
      <c r="D3143" s="31"/>
      <c r="E3143" s="44" t="s">
        <v>3284</v>
      </c>
      <c r="F3143" s="43" t="s">
        <v>41</v>
      </c>
      <c r="G3143" s="84" t="s">
        <v>3249</v>
      </c>
      <c r="H3143" s="31">
        <v>2008</v>
      </c>
      <c r="I3143" s="207" t="s">
        <v>3338</v>
      </c>
      <c r="J3143" s="84" t="s">
        <v>3270</v>
      </c>
      <c r="K3143" s="31" t="s">
        <v>41</v>
      </c>
      <c r="L3143" s="31"/>
      <c r="M3143" s="169"/>
      <c r="N3143" s="148"/>
      <c r="O3143" s="106" t="s">
        <v>3284</v>
      </c>
      <c r="P3143" s="43">
        <v>2008</v>
      </c>
      <c r="Q3143" s="207" t="s">
        <v>3338</v>
      </c>
      <c r="R3143" s="84" t="s">
        <v>3270</v>
      </c>
      <c r="S3143" s="31" t="s">
        <v>41</v>
      </c>
      <c r="T3143" s="31"/>
      <c r="U3143" s="169"/>
      <c r="V3143" s="150"/>
      <c r="W3143" s="141" t="str" cm="1">
        <f t="array" ref="W3143">IF(SUM(LEN(B3143:V3143))=0,"",IF(OR(OR(ISBLANK(F3143),SUM(LEN(C3143),LEN(D3143))=0),AND(NOT(E3143="Unknown"),ISBLANK(J3143)),AND(NOT(O3143="Unknown"),ISBLANK(R3143))),"Missing Information", INDEX(Table15[Entire Service Line Classification], MATCH(SUMIFS(Table15[Unique ID],Table15[System-Owned Portion],E3143,Table15[If Material Anything Other than "Lead" in Column E,Was Material Ever Previously Lead?],G3143,Table15[Customer-Owned Portion],O3143),Table15[Unique ID],0),0)))</f>
        <v>Non-lead</v>
      </c>
      <c r="X3143"/>
    </row>
    <row r="3144" spans="2:24" ht="29" x14ac:dyDescent="0.35">
      <c r="B3144" s="146"/>
      <c r="C3144" s="31" t="s">
        <v>1506</v>
      </c>
      <c r="D3144" s="31"/>
      <c r="E3144" s="44" t="s">
        <v>3284</v>
      </c>
      <c r="F3144" s="43" t="s">
        <v>41</v>
      </c>
      <c r="G3144" s="84" t="s">
        <v>3249</v>
      </c>
      <c r="H3144" s="31">
        <v>2009</v>
      </c>
      <c r="I3144" s="207" t="s">
        <v>3338</v>
      </c>
      <c r="J3144" s="84" t="s">
        <v>3270</v>
      </c>
      <c r="K3144" s="31" t="s">
        <v>41</v>
      </c>
      <c r="L3144" s="31"/>
      <c r="M3144" s="169"/>
      <c r="N3144" s="148"/>
      <c r="O3144" s="106" t="s">
        <v>3284</v>
      </c>
      <c r="P3144" s="43">
        <v>2009</v>
      </c>
      <c r="Q3144" s="207" t="s">
        <v>3338</v>
      </c>
      <c r="R3144" s="84" t="s">
        <v>3270</v>
      </c>
      <c r="S3144" s="31" t="s">
        <v>41</v>
      </c>
      <c r="T3144" s="31"/>
      <c r="U3144" s="169"/>
      <c r="V3144" s="150"/>
      <c r="W3144" s="141" t="str" cm="1">
        <f t="array" ref="W3144">IF(SUM(LEN(B3144:V3144))=0,"",IF(OR(OR(ISBLANK(F3144),SUM(LEN(C3144),LEN(D3144))=0),AND(NOT(E3144="Unknown"),ISBLANK(J3144)),AND(NOT(O3144="Unknown"),ISBLANK(R3144))),"Missing Information", INDEX(Table15[Entire Service Line Classification], MATCH(SUMIFS(Table15[Unique ID],Table15[System-Owned Portion],E3144,Table15[If Material Anything Other than "Lead" in Column E,Was Material Ever Previously Lead?],G3144,Table15[Customer-Owned Portion],O3144),Table15[Unique ID],0),0)))</f>
        <v>Non-lead</v>
      </c>
      <c r="X3144"/>
    </row>
    <row r="3145" spans="2:24" ht="29" x14ac:dyDescent="0.35">
      <c r="B3145" s="146"/>
      <c r="C3145" s="31" t="s">
        <v>1507</v>
      </c>
      <c r="D3145" s="31"/>
      <c r="E3145" s="44" t="s">
        <v>3284</v>
      </c>
      <c r="F3145" s="43" t="s">
        <v>41</v>
      </c>
      <c r="G3145" s="84" t="s">
        <v>3249</v>
      </c>
      <c r="H3145" s="31">
        <v>2009</v>
      </c>
      <c r="I3145" s="207" t="s">
        <v>3338</v>
      </c>
      <c r="J3145" s="84" t="s">
        <v>3270</v>
      </c>
      <c r="K3145" s="31" t="s">
        <v>41</v>
      </c>
      <c r="L3145" s="31"/>
      <c r="M3145" s="169"/>
      <c r="N3145" s="148"/>
      <c r="O3145" s="106" t="s">
        <v>3284</v>
      </c>
      <c r="P3145" s="43">
        <v>2009</v>
      </c>
      <c r="Q3145" s="207" t="s">
        <v>3338</v>
      </c>
      <c r="R3145" s="84" t="s">
        <v>3270</v>
      </c>
      <c r="S3145" s="31" t="s">
        <v>41</v>
      </c>
      <c r="T3145" s="31"/>
      <c r="U3145" s="169"/>
      <c r="V3145" s="150"/>
      <c r="W3145" s="141" t="str" cm="1">
        <f t="array" ref="W3145">IF(SUM(LEN(B3145:V3145))=0,"",IF(OR(OR(ISBLANK(F3145),SUM(LEN(C3145),LEN(D3145))=0),AND(NOT(E3145="Unknown"),ISBLANK(J3145)),AND(NOT(O3145="Unknown"),ISBLANK(R3145))),"Missing Information", INDEX(Table15[Entire Service Line Classification], MATCH(SUMIFS(Table15[Unique ID],Table15[System-Owned Portion],E3145,Table15[If Material Anything Other than "Lead" in Column E,Was Material Ever Previously Lead?],G3145,Table15[Customer-Owned Portion],O3145),Table15[Unique ID],0),0)))</f>
        <v>Non-lead</v>
      </c>
      <c r="X3145"/>
    </row>
    <row r="3146" spans="2:24" ht="29" x14ac:dyDescent="0.35">
      <c r="B3146" s="146"/>
      <c r="C3146" s="31" t="s">
        <v>5044</v>
      </c>
      <c r="D3146" s="31"/>
      <c r="E3146" s="44" t="s">
        <v>3284</v>
      </c>
      <c r="F3146" s="43" t="s">
        <v>41</v>
      </c>
      <c r="G3146" s="84" t="s">
        <v>3249</v>
      </c>
      <c r="H3146" s="31">
        <v>2008</v>
      </c>
      <c r="I3146" s="207" t="s">
        <v>3338</v>
      </c>
      <c r="J3146" s="84" t="s">
        <v>3270</v>
      </c>
      <c r="K3146" s="31" t="s">
        <v>41</v>
      </c>
      <c r="L3146" s="31"/>
      <c r="M3146" s="169"/>
      <c r="N3146" s="148"/>
      <c r="O3146" s="106" t="s">
        <v>3284</v>
      </c>
      <c r="P3146" s="43">
        <v>2008</v>
      </c>
      <c r="Q3146" s="207" t="s">
        <v>3338</v>
      </c>
      <c r="R3146" s="84" t="s">
        <v>3270</v>
      </c>
      <c r="S3146" s="31" t="s">
        <v>41</v>
      </c>
      <c r="T3146" s="31"/>
      <c r="U3146" s="169"/>
      <c r="V3146" s="150"/>
      <c r="W3146" s="141" t="str" cm="1">
        <f t="array" ref="W3146">IF(SUM(LEN(B3146:V3146))=0,"",IF(OR(OR(ISBLANK(F3146),SUM(LEN(C3146),LEN(D3146))=0),AND(NOT(E3146="Unknown"),ISBLANK(J3146)),AND(NOT(O3146="Unknown"),ISBLANK(R3146))),"Missing Information", INDEX(Table15[Entire Service Line Classification], MATCH(SUMIFS(Table15[Unique ID],Table15[System-Owned Portion],E3146,Table15[If Material Anything Other than "Lead" in Column E,Was Material Ever Previously Lead?],G3146,Table15[Customer-Owned Portion],O3146),Table15[Unique ID],0),0)))</f>
        <v>Non-lead</v>
      </c>
      <c r="X3146"/>
    </row>
    <row r="3147" spans="2:24" x14ac:dyDescent="0.35">
      <c r="B3147" s="146"/>
      <c r="C3147" s="31" t="s">
        <v>1508</v>
      </c>
      <c r="D3147" s="31"/>
      <c r="E3147" s="44" t="s">
        <v>3203</v>
      </c>
      <c r="F3147" s="43" t="s">
        <v>3283</v>
      </c>
      <c r="G3147" s="84" t="s">
        <v>3249</v>
      </c>
      <c r="H3147" s="31">
        <v>1953</v>
      </c>
      <c r="I3147" s="207" t="s">
        <v>3338</v>
      </c>
      <c r="J3147" s="84"/>
      <c r="K3147" s="31" t="s">
        <v>41</v>
      </c>
      <c r="L3147" s="31"/>
      <c r="M3147" s="169"/>
      <c r="N3147" s="148"/>
      <c r="O3147" s="106" t="s">
        <v>3203</v>
      </c>
      <c r="P3147" s="43">
        <v>1953</v>
      </c>
      <c r="Q3147" s="207" t="s">
        <v>3338</v>
      </c>
      <c r="R3147" s="84" t="s">
        <v>3203</v>
      </c>
      <c r="S3147" s="31" t="s">
        <v>41</v>
      </c>
      <c r="T3147" s="31"/>
      <c r="U3147" s="169"/>
      <c r="V3147" s="150"/>
      <c r="W3147" s="141" t="str" cm="1">
        <f t="array" ref="W3147">IF(SUM(LEN(B3147:V3147))=0,"",IF(OR(OR(ISBLANK(F3147),SUM(LEN(C3147),LEN(D3147))=0),AND(NOT(E3147="Unknown"),ISBLANK(J3147)),AND(NOT(O3147="Unknown"),ISBLANK(R3147))),"Missing Information", INDEX(Table15[Entire Service Line Classification], MATCH(SUMIFS(Table15[Unique ID],Table15[System-Owned Portion],E3147,Table15[If Material Anything Other than "Lead" in Column E,Was Material Ever Previously Lead?],G3147,Table15[Customer-Owned Portion],O3147),Table15[Unique ID],0),0)))</f>
        <v>Lead Status Unknown</v>
      </c>
      <c r="X3147"/>
    </row>
    <row r="3148" spans="2:24" ht="29" x14ac:dyDescent="0.35">
      <c r="B3148" s="146"/>
      <c r="C3148" s="31" t="s">
        <v>5045</v>
      </c>
      <c r="D3148" s="31"/>
      <c r="E3148" s="44" t="s">
        <v>3284</v>
      </c>
      <c r="F3148" s="43" t="s">
        <v>41</v>
      </c>
      <c r="G3148" s="84" t="s">
        <v>3249</v>
      </c>
      <c r="H3148" s="31">
        <v>2007</v>
      </c>
      <c r="I3148" s="207" t="s">
        <v>3338</v>
      </c>
      <c r="J3148" s="84" t="s">
        <v>3270</v>
      </c>
      <c r="K3148" s="31" t="s">
        <v>41</v>
      </c>
      <c r="L3148" s="31"/>
      <c r="M3148" s="169"/>
      <c r="N3148" s="148"/>
      <c r="O3148" s="106" t="s">
        <v>3284</v>
      </c>
      <c r="P3148" s="43">
        <v>2007</v>
      </c>
      <c r="Q3148" s="207" t="s">
        <v>3338</v>
      </c>
      <c r="R3148" s="84" t="s">
        <v>3270</v>
      </c>
      <c r="S3148" s="31" t="s">
        <v>41</v>
      </c>
      <c r="T3148" s="31"/>
      <c r="U3148" s="169"/>
      <c r="V3148" s="150"/>
      <c r="W3148" s="141" t="str" cm="1">
        <f t="array" ref="W3148">IF(SUM(LEN(B3148:V3148))=0,"",IF(OR(OR(ISBLANK(F3148),SUM(LEN(C3148),LEN(D3148))=0),AND(NOT(E3148="Unknown"),ISBLANK(J3148)),AND(NOT(O3148="Unknown"),ISBLANK(R3148))),"Missing Information", INDEX(Table15[Entire Service Line Classification], MATCH(SUMIFS(Table15[Unique ID],Table15[System-Owned Portion],E3148,Table15[If Material Anything Other than "Lead" in Column E,Was Material Ever Previously Lead?],G3148,Table15[Customer-Owned Portion],O3148),Table15[Unique ID],0),0)))</f>
        <v>Non-lead</v>
      </c>
      <c r="X3148"/>
    </row>
    <row r="3149" spans="2:24" ht="29" x14ac:dyDescent="0.35">
      <c r="B3149" s="146"/>
      <c r="C3149" s="31" t="s">
        <v>5046</v>
      </c>
      <c r="D3149" s="31"/>
      <c r="E3149" s="44" t="s">
        <v>3284</v>
      </c>
      <c r="F3149" s="43" t="s">
        <v>41</v>
      </c>
      <c r="G3149" s="84" t="s">
        <v>3249</v>
      </c>
      <c r="H3149" s="31">
        <v>1993</v>
      </c>
      <c r="I3149" s="207" t="s">
        <v>3338</v>
      </c>
      <c r="J3149" s="84" t="s">
        <v>3270</v>
      </c>
      <c r="K3149" s="31" t="s">
        <v>41</v>
      </c>
      <c r="L3149" s="31"/>
      <c r="M3149" s="169"/>
      <c r="N3149" s="148"/>
      <c r="O3149" s="106" t="s">
        <v>3284</v>
      </c>
      <c r="P3149" s="43">
        <v>1993</v>
      </c>
      <c r="Q3149" s="207" t="s">
        <v>3338</v>
      </c>
      <c r="R3149" s="84" t="s">
        <v>3270</v>
      </c>
      <c r="S3149" s="31" t="s">
        <v>41</v>
      </c>
      <c r="T3149" s="31"/>
      <c r="U3149" s="169"/>
      <c r="V3149" s="150"/>
      <c r="W3149" s="141" t="str" cm="1">
        <f t="array" ref="W3149">IF(SUM(LEN(B3149:V3149))=0,"",IF(OR(OR(ISBLANK(F3149),SUM(LEN(C3149),LEN(D3149))=0),AND(NOT(E3149="Unknown"),ISBLANK(J3149)),AND(NOT(O3149="Unknown"),ISBLANK(R3149))),"Missing Information", INDEX(Table15[Entire Service Line Classification], MATCH(SUMIFS(Table15[Unique ID],Table15[System-Owned Portion],E3149,Table15[If Material Anything Other than "Lead" in Column E,Was Material Ever Previously Lead?],G3149,Table15[Customer-Owned Portion],O3149),Table15[Unique ID],0),0)))</f>
        <v>Non-lead</v>
      </c>
      <c r="X3149"/>
    </row>
    <row r="3150" spans="2:24" ht="29" x14ac:dyDescent="0.35">
      <c r="B3150" s="146"/>
      <c r="C3150" s="31" t="s">
        <v>1103</v>
      </c>
      <c r="D3150" s="31"/>
      <c r="E3150" s="44" t="s">
        <v>3284</v>
      </c>
      <c r="F3150" s="43" t="s">
        <v>41</v>
      </c>
      <c r="G3150" s="84" t="s">
        <v>3249</v>
      </c>
      <c r="H3150" s="31">
        <v>2006</v>
      </c>
      <c r="I3150" s="207" t="s">
        <v>3338</v>
      </c>
      <c r="J3150" s="84" t="s">
        <v>3270</v>
      </c>
      <c r="K3150" s="31" t="s">
        <v>41</v>
      </c>
      <c r="L3150" s="31"/>
      <c r="M3150" s="169"/>
      <c r="N3150" s="148"/>
      <c r="O3150" s="106" t="s">
        <v>3284</v>
      </c>
      <c r="P3150" s="43">
        <v>2006</v>
      </c>
      <c r="Q3150" s="207" t="s">
        <v>3338</v>
      </c>
      <c r="R3150" s="84" t="s">
        <v>3270</v>
      </c>
      <c r="S3150" s="31" t="s">
        <v>41</v>
      </c>
      <c r="T3150" s="31"/>
      <c r="U3150" s="169"/>
      <c r="V3150" s="150"/>
      <c r="W3150" s="141" t="str" cm="1">
        <f t="array" ref="W3150">IF(SUM(LEN(B3150:V3150))=0,"",IF(OR(OR(ISBLANK(F3150),SUM(LEN(C3150),LEN(D3150))=0),AND(NOT(E3150="Unknown"),ISBLANK(J3150)),AND(NOT(O3150="Unknown"),ISBLANK(R3150))),"Missing Information", INDEX(Table15[Entire Service Line Classification], MATCH(SUMIFS(Table15[Unique ID],Table15[System-Owned Portion],E3150,Table15[If Material Anything Other than "Lead" in Column E,Was Material Ever Previously Lead?],G3150,Table15[Customer-Owned Portion],O3150),Table15[Unique ID],0),0)))</f>
        <v>Non-lead</v>
      </c>
      <c r="X3150"/>
    </row>
    <row r="3151" spans="2:24" x14ac:dyDescent="0.35">
      <c r="B3151" s="146"/>
      <c r="C3151" s="31" t="s">
        <v>1509</v>
      </c>
      <c r="D3151" s="31"/>
      <c r="E3151" s="44" t="s">
        <v>3203</v>
      </c>
      <c r="F3151" s="43" t="s">
        <v>3283</v>
      </c>
      <c r="G3151" s="84" t="s">
        <v>3249</v>
      </c>
      <c r="H3151" s="31">
        <v>1956</v>
      </c>
      <c r="I3151" s="207" t="s">
        <v>3338</v>
      </c>
      <c r="J3151" s="84"/>
      <c r="K3151" s="31" t="s">
        <v>41</v>
      </c>
      <c r="L3151" s="31"/>
      <c r="M3151" s="169"/>
      <c r="N3151" s="148"/>
      <c r="O3151" s="106" t="s">
        <v>3203</v>
      </c>
      <c r="P3151" s="43">
        <v>1956</v>
      </c>
      <c r="Q3151" s="207" t="s">
        <v>3338</v>
      </c>
      <c r="R3151" s="84" t="s">
        <v>3203</v>
      </c>
      <c r="S3151" s="31" t="s">
        <v>41</v>
      </c>
      <c r="T3151" s="31"/>
      <c r="U3151" s="169"/>
      <c r="V3151" s="150"/>
      <c r="W3151" s="141" t="str" cm="1">
        <f t="array" ref="W3151">IF(SUM(LEN(B3151:V3151))=0,"",IF(OR(OR(ISBLANK(F3151),SUM(LEN(C3151),LEN(D3151))=0),AND(NOT(E3151="Unknown"),ISBLANK(J3151)),AND(NOT(O3151="Unknown"),ISBLANK(R3151))),"Missing Information", INDEX(Table15[Entire Service Line Classification], MATCH(SUMIFS(Table15[Unique ID],Table15[System-Owned Portion],E3151,Table15[If Material Anything Other than "Lead" in Column E,Was Material Ever Previously Lead?],G3151,Table15[Customer-Owned Portion],O3151),Table15[Unique ID],0),0)))</f>
        <v>Lead Status Unknown</v>
      </c>
      <c r="X3151"/>
    </row>
    <row r="3152" spans="2:24" ht="29" x14ac:dyDescent="0.35">
      <c r="B3152" s="146"/>
      <c r="C3152" s="31" t="s">
        <v>1510</v>
      </c>
      <c r="D3152" s="31"/>
      <c r="E3152" s="44" t="s">
        <v>3284</v>
      </c>
      <c r="F3152" s="43" t="s">
        <v>41</v>
      </c>
      <c r="G3152" s="84" t="s">
        <v>3249</v>
      </c>
      <c r="H3152" s="31">
        <v>2008</v>
      </c>
      <c r="I3152" s="207" t="s">
        <v>3338</v>
      </c>
      <c r="J3152" s="84" t="s">
        <v>3270</v>
      </c>
      <c r="K3152" s="31" t="s">
        <v>41</v>
      </c>
      <c r="L3152" s="31"/>
      <c r="M3152" s="169"/>
      <c r="N3152" s="148"/>
      <c r="O3152" s="106" t="s">
        <v>3284</v>
      </c>
      <c r="P3152" s="43">
        <v>2008</v>
      </c>
      <c r="Q3152" s="207" t="s">
        <v>3338</v>
      </c>
      <c r="R3152" s="84" t="s">
        <v>3270</v>
      </c>
      <c r="S3152" s="31" t="s">
        <v>41</v>
      </c>
      <c r="T3152" s="31"/>
      <c r="U3152" s="169"/>
      <c r="V3152" s="150"/>
      <c r="W3152" s="141" t="str" cm="1">
        <f t="array" ref="W3152">IF(SUM(LEN(B3152:V3152))=0,"",IF(OR(OR(ISBLANK(F3152),SUM(LEN(C3152),LEN(D3152))=0),AND(NOT(E3152="Unknown"),ISBLANK(J3152)),AND(NOT(O3152="Unknown"),ISBLANK(R3152))),"Missing Information", INDEX(Table15[Entire Service Line Classification], MATCH(SUMIFS(Table15[Unique ID],Table15[System-Owned Portion],E3152,Table15[If Material Anything Other than "Lead" in Column E,Was Material Ever Previously Lead?],G3152,Table15[Customer-Owned Portion],O3152),Table15[Unique ID],0),0)))</f>
        <v>Non-lead</v>
      </c>
      <c r="X3152"/>
    </row>
    <row r="3153" spans="2:24" x14ac:dyDescent="0.35">
      <c r="B3153" s="146"/>
      <c r="C3153" s="31" t="s">
        <v>1511</v>
      </c>
      <c r="D3153" s="31"/>
      <c r="E3153" s="44" t="s">
        <v>3203</v>
      </c>
      <c r="F3153" s="43" t="s">
        <v>3283</v>
      </c>
      <c r="G3153" s="84" t="s">
        <v>3249</v>
      </c>
      <c r="H3153" s="31">
        <v>1955</v>
      </c>
      <c r="I3153" s="207" t="s">
        <v>3338</v>
      </c>
      <c r="J3153" s="84"/>
      <c r="K3153" s="31" t="s">
        <v>41</v>
      </c>
      <c r="L3153" s="31"/>
      <c r="M3153" s="169"/>
      <c r="N3153" s="148"/>
      <c r="O3153" s="106" t="s">
        <v>3203</v>
      </c>
      <c r="P3153" s="43">
        <v>1955</v>
      </c>
      <c r="Q3153" s="207" t="s">
        <v>3338</v>
      </c>
      <c r="R3153" s="84" t="s">
        <v>3203</v>
      </c>
      <c r="S3153" s="31" t="s">
        <v>41</v>
      </c>
      <c r="T3153" s="31"/>
      <c r="U3153" s="169"/>
      <c r="V3153" s="150"/>
      <c r="W3153" s="141" t="str" cm="1">
        <f t="array" ref="W3153">IF(SUM(LEN(B3153:V3153))=0,"",IF(OR(OR(ISBLANK(F3153),SUM(LEN(C3153),LEN(D3153))=0),AND(NOT(E3153="Unknown"),ISBLANK(J3153)),AND(NOT(O3153="Unknown"),ISBLANK(R3153))),"Missing Information", INDEX(Table15[Entire Service Line Classification], MATCH(SUMIFS(Table15[Unique ID],Table15[System-Owned Portion],E3153,Table15[If Material Anything Other than "Lead" in Column E,Was Material Ever Previously Lead?],G3153,Table15[Customer-Owned Portion],O3153),Table15[Unique ID],0),0)))</f>
        <v>Lead Status Unknown</v>
      </c>
      <c r="X3153"/>
    </row>
    <row r="3154" spans="2:24" ht="29" x14ac:dyDescent="0.35">
      <c r="B3154" s="146"/>
      <c r="C3154" s="31" t="s">
        <v>5047</v>
      </c>
      <c r="D3154" s="31"/>
      <c r="E3154" s="44" t="s">
        <v>3203</v>
      </c>
      <c r="F3154" s="43" t="s">
        <v>3283</v>
      </c>
      <c r="G3154" s="84" t="s">
        <v>3249</v>
      </c>
      <c r="H3154" s="31"/>
      <c r="I3154" s="207" t="s">
        <v>3336</v>
      </c>
      <c r="J3154" s="84"/>
      <c r="K3154" s="31" t="s">
        <v>41</v>
      </c>
      <c r="L3154" s="31"/>
      <c r="M3154" s="169"/>
      <c r="N3154" s="148"/>
      <c r="O3154" s="106" t="s">
        <v>3203</v>
      </c>
      <c r="P3154" s="43"/>
      <c r="Q3154" s="207" t="s">
        <v>3336</v>
      </c>
      <c r="R3154" s="84" t="s">
        <v>3203</v>
      </c>
      <c r="S3154" s="31" t="s">
        <v>41</v>
      </c>
      <c r="T3154" s="31"/>
      <c r="U3154" s="169"/>
      <c r="V3154" s="150"/>
      <c r="W3154" s="141" t="str" cm="1">
        <f t="array" ref="W3154">IF(SUM(LEN(B3154:V3154))=0,"",IF(OR(OR(ISBLANK(F3154),SUM(LEN(C3154),LEN(D3154))=0),AND(NOT(E3154="Unknown"),ISBLANK(J3154)),AND(NOT(O3154="Unknown"),ISBLANK(R3154))),"Missing Information", INDEX(Table15[Entire Service Line Classification], MATCH(SUMIFS(Table15[Unique ID],Table15[System-Owned Portion],E3154,Table15[If Material Anything Other than "Lead" in Column E,Was Material Ever Previously Lead?],G3154,Table15[Customer-Owned Portion],O3154),Table15[Unique ID],0),0)))</f>
        <v>Lead Status Unknown</v>
      </c>
      <c r="X3154"/>
    </row>
    <row r="3155" spans="2:24" ht="29" x14ac:dyDescent="0.35">
      <c r="B3155" s="146"/>
      <c r="C3155" s="31" t="s">
        <v>5048</v>
      </c>
      <c r="D3155" s="31"/>
      <c r="E3155" s="44" t="s">
        <v>3284</v>
      </c>
      <c r="F3155" s="43" t="s">
        <v>41</v>
      </c>
      <c r="G3155" s="84" t="s">
        <v>3249</v>
      </c>
      <c r="H3155" s="31">
        <v>2012</v>
      </c>
      <c r="I3155" s="207" t="s">
        <v>3338</v>
      </c>
      <c r="J3155" s="84" t="s">
        <v>3270</v>
      </c>
      <c r="K3155" s="31" t="s">
        <v>41</v>
      </c>
      <c r="L3155" s="31"/>
      <c r="M3155" s="169"/>
      <c r="N3155" s="148"/>
      <c r="O3155" s="106" t="s">
        <v>3284</v>
      </c>
      <c r="P3155" s="43">
        <v>2012</v>
      </c>
      <c r="Q3155" s="207" t="s">
        <v>3338</v>
      </c>
      <c r="R3155" s="84" t="s">
        <v>3270</v>
      </c>
      <c r="S3155" s="31" t="s">
        <v>41</v>
      </c>
      <c r="T3155" s="31"/>
      <c r="U3155" s="169"/>
      <c r="V3155" s="150"/>
      <c r="W3155" s="141" t="str" cm="1">
        <f t="array" ref="W3155">IF(SUM(LEN(B3155:V3155))=0,"",IF(OR(OR(ISBLANK(F3155),SUM(LEN(C3155),LEN(D3155))=0),AND(NOT(E3155="Unknown"),ISBLANK(J3155)),AND(NOT(O3155="Unknown"),ISBLANK(R3155))),"Missing Information", INDEX(Table15[Entire Service Line Classification], MATCH(SUMIFS(Table15[Unique ID],Table15[System-Owned Portion],E3155,Table15[If Material Anything Other than "Lead" in Column E,Was Material Ever Previously Lead?],G3155,Table15[Customer-Owned Portion],O3155),Table15[Unique ID],0),0)))</f>
        <v>Non-lead</v>
      </c>
      <c r="X3155"/>
    </row>
    <row r="3156" spans="2:24" ht="29" x14ac:dyDescent="0.35">
      <c r="B3156" s="146"/>
      <c r="C3156" s="31" t="s">
        <v>5049</v>
      </c>
      <c r="D3156" s="31"/>
      <c r="E3156" s="44" t="s">
        <v>3284</v>
      </c>
      <c r="F3156" s="43" t="s">
        <v>41</v>
      </c>
      <c r="G3156" s="84" t="s">
        <v>3249</v>
      </c>
      <c r="H3156" s="31">
        <v>2012</v>
      </c>
      <c r="I3156" s="207" t="s">
        <v>3338</v>
      </c>
      <c r="J3156" s="84" t="s">
        <v>3270</v>
      </c>
      <c r="K3156" s="31" t="s">
        <v>41</v>
      </c>
      <c r="L3156" s="31"/>
      <c r="M3156" s="169"/>
      <c r="N3156" s="148"/>
      <c r="O3156" s="106" t="s">
        <v>3284</v>
      </c>
      <c r="P3156" s="43">
        <v>2012</v>
      </c>
      <c r="Q3156" s="207" t="s">
        <v>3338</v>
      </c>
      <c r="R3156" s="84" t="s">
        <v>3270</v>
      </c>
      <c r="S3156" s="31" t="s">
        <v>41</v>
      </c>
      <c r="T3156" s="31"/>
      <c r="U3156" s="169"/>
      <c r="V3156" s="150"/>
      <c r="W3156" s="141" t="str" cm="1">
        <f t="array" ref="W3156">IF(SUM(LEN(B3156:V3156))=0,"",IF(OR(OR(ISBLANK(F3156),SUM(LEN(C3156),LEN(D3156))=0),AND(NOT(E3156="Unknown"),ISBLANK(J3156)),AND(NOT(O3156="Unknown"),ISBLANK(R3156))),"Missing Information", INDEX(Table15[Entire Service Line Classification], MATCH(SUMIFS(Table15[Unique ID],Table15[System-Owned Portion],E3156,Table15[If Material Anything Other than "Lead" in Column E,Was Material Ever Previously Lead?],G3156,Table15[Customer-Owned Portion],O3156),Table15[Unique ID],0),0)))</f>
        <v>Non-lead</v>
      </c>
      <c r="X3156"/>
    </row>
    <row r="3157" spans="2:24" ht="29" x14ac:dyDescent="0.35">
      <c r="B3157" s="146"/>
      <c r="C3157" s="31" t="s">
        <v>5050</v>
      </c>
      <c r="D3157" s="31"/>
      <c r="E3157" s="44" t="s">
        <v>3284</v>
      </c>
      <c r="F3157" s="43" t="s">
        <v>41</v>
      </c>
      <c r="G3157" s="84" t="s">
        <v>3249</v>
      </c>
      <c r="H3157" s="31">
        <v>2012</v>
      </c>
      <c r="I3157" s="207" t="s">
        <v>3338</v>
      </c>
      <c r="J3157" s="84" t="s">
        <v>3270</v>
      </c>
      <c r="K3157" s="31" t="s">
        <v>41</v>
      </c>
      <c r="L3157" s="31"/>
      <c r="M3157" s="169"/>
      <c r="N3157" s="148"/>
      <c r="O3157" s="106" t="s">
        <v>3284</v>
      </c>
      <c r="P3157" s="43">
        <v>2012</v>
      </c>
      <c r="Q3157" s="207" t="s">
        <v>3338</v>
      </c>
      <c r="R3157" s="84" t="s">
        <v>3270</v>
      </c>
      <c r="S3157" s="31" t="s">
        <v>41</v>
      </c>
      <c r="T3157" s="31"/>
      <c r="U3157" s="169"/>
      <c r="V3157" s="150"/>
      <c r="W3157" s="141" t="str" cm="1">
        <f t="array" ref="W3157">IF(SUM(LEN(B3157:V3157))=0,"",IF(OR(OR(ISBLANK(F3157),SUM(LEN(C3157),LEN(D3157))=0),AND(NOT(E3157="Unknown"),ISBLANK(J3157)),AND(NOT(O3157="Unknown"),ISBLANK(R3157))),"Missing Information", INDEX(Table15[Entire Service Line Classification], MATCH(SUMIFS(Table15[Unique ID],Table15[System-Owned Portion],E3157,Table15[If Material Anything Other than "Lead" in Column E,Was Material Ever Previously Lead?],G3157,Table15[Customer-Owned Portion],O3157),Table15[Unique ID],0),0)))</f>
        <v>Non-lead</v>
      </c>
      <c r="X3157"/>
    </row>
    <row r="3158" spans="2:24" x14ac:dyDescent="0.35">
      <c r="B3158" s="146"/>
      <c r="C3158" s="31" t="s">
        <v>1512</v>
      </c>
      <c r="D3158" s="31"/>
      <c r="E3158" s="44" t="s">
        <v>3203</v>
      </c>
      <c r="F3158" s="43" t="s">
        <v>3283</v>
      </c>
      <c r="G3158" s="84" t="s">
        <v>3249</v>
      </c>
      <c r="H3158" s="31">
        <v>1956</v>
      </c>
      <c r="I3158" s="207" t="s">
        <v>3338</v>
      </c>
      <c r="J3158" s="84"/>
      <c r="K3158" s="31" t="s">
        <v>41</v>
      </c>
      <c r="L3158" s="31"/>
      <c r="M3158" s="169"/>
      <c r="N3158" s="148"/>
      <c r="O3158" s="106" t="s">
        <v>3203</v>
      </c>
      <c r="P3158" s="43">
        <v>1956</v>
      </c>
      <c r="Q3158" s="207" t="s">
        <v>3338</v>
      </c>
      <c r="R3158" s="84" t="s">
        <v>3203</v>
      </c>
      <c r="S3158" s="31" t="s">
        <v>41</v>
      </c>
      <c r="T3158" s="31"/>
      <c r="U3158" s="169"/>
      <c r="V3158" s="150"/>
      <c r="W3158" s="141" t="str" cm="1">
        <f t="array" ref="W3158">IF(SUM(LEN(B3158:V3158))=0,"",IF(OR(OR(ISBLANK(F3158),SUM(LEN(C3158),LEN(D3158))=0),AND(NOT(E3158="Unknown"),ISBLANK(J3158)),AND(NOT(O3158="Unknown"),ISBLANK(R3158))),"Missing Information", INDEX(Table15[Entire Service Line Classification], MATCH(SUMIFS(Table15[Unique ID],Table15[System-Owned Portion],E3158,Table15[If Material Anything Other than "Lead" in Column E,Was Material Ever Previously Lead?],G3158,Table15[Customer-Owned Portion],O3158),Table15[Unique ID],0),0)))</f>
        <v>Lead Status Unknown</v>
      </c>
      <c r="X3158"/>
    </row>
    <row r="3159" spans="2:24" ht="29" x14ac:dyDescent="0.35">
      <c r="B3159" s="146"/>
      <c r="C3159" s="31" t="s">
        <v>1513</v>
      </c>
      <c r="D3159" s="31"/>
      <c r="E3159" s="44" t="s">
        <v>3284</v>
      </c>
      <c r="F3159" s="43" t="s">
        <v>41</v>
      </c>
      <c r="G3159" s="84" t="s">
        <v>3249</v>
      </c>
      <c r="H3159" s="31">
        <v>2011</v>
      </c>
      <c r="I3159" s="207" t="s">
        <v>3338</v>
      </c>
      <c r="J3159" s="84" t="s">
        <v>3270</v>
      </c>
      <c r="K3159" s="31" t="s">
        <v>41</v>
      </c>
      <c r="L3159" s="31"/>
      <c r="M3159" s="169"/>
      <c r="N3159" s="148"/>
      <c r="O3159" s="106" t="s">
        <v>3284</v>
      </c>
      <c r="P3159" s="43">
        <v>2011</v>
      </c>
      <c r="Q3159" s="207" t="s">
        <v>3338</v>
      </c>
      <c r="R3159" s="84" t="s">
        <v>3270</v>
      </c>
      <c r="S3159" s="31" t="s">
        <v>41</v>
      </c>
      <c r="T3159" s="31"/>
      <c r="U3159" s="169"/>
      <c r="V3159" s="150"/>
      <c r="W3159" s="141" t="str" cm="1">
        <f t="array" ref="W3159">IF(SUM(LEN(B3159:V3159))=0,"",IF(OR(OR(ISBLANK(F3159),SUM(LEN(C3159),LEN(D3159))=0),AND(NOT(E3159="Unknown"),ISBLANK(J3159)),AND(NOT(O3159="Unknown"),ISBLANK(R3159))),"Missing Information", INDEX(Table15[Entire Service Line Classification], MATCH(SUMIFS(Table15[Unique ID],Table15[System-Owned Portion],E3159,Table15[If Material Anything Other than "Lead" in Column E,Was Material Ever Previously Lead?],G3159,Table15[Customer-Owned Portion],O3159),Table15[Unique ID],0),0)))</f>
        <v>Non-lead</v>
      </c>
      <c r="X3159"/>
    </row>
    <row r="3160" spans="2:24" ht="29" x14ac:dyDescent="0.35">
      <c r="B3160" s="146"/>
      <c r="C3160" s="31" t="s">
        <v>1514</v>
      </c>
      <c r="D3160" s="31"/>
      <c r="E3160" s="44" t="s">
        <v>3284</v>
      </c>
      <c r="F3160" s="43" t="s">
        <v>41</v>
      </c>
      <c r="G3160" s="84" t="s">
        <v>3249</v>
      </c>
      <c r="H3160" s="31">
        <v>2012</v>
      </c>
      <c r="I3160" s="207" t="s">
        <v>3338</v>
      </c>
      <c r="J3160" s="84" t="s">
        <v>3270</v>
      </c>
      <c r="K3160" s="31" t="s">
        <v>41</v>
      </c>
      <c r="L3160" s="31"/>
      <c r="M3160" s="169"/>
      <c r="N3160" s="148"/>
      <c r="O3160" s="106" t="s">
        <v>3284</v>
      </c>
      <c r="P3160" s="43">
        <v>2012</v>
      </c>
      <c r="Q3160" s="207" t="s">
        <v>3338</v>
      </c>
      <c r="R3160" s="84" t="s">
        <v>3270</v>
      </c>
      <c r="S3160" s="31" t="s">
        <v>41</v>
      </c>
      <c r="T3160" s="31"/>
      <c r="U3160" s="169"/>
      <c r="V3160" s="150"/>
      <c r="W3160" s="141" t="str" cm="1">
        <f t="array" ref="W3160">IF(SUM(LEN(B3160:V3160))=0,"",IF(OR(OR(ISBLANK(F3160),SUM(LEN(C3160),LEN(D3160))=0),AND(NOT(E3160="Unknown"),ISBLANK(J3160)),AND(NOT(O3160="Unknown"),ISBLANK(R3160))),"Missing Information", INDEX(Table15[Entire Service Line Classification], MATCH(SUMIFS(Table15[Unique ID],Table15[System-Owned Portion],E3160,Table15[If Material Anything Other than "Lead" in Column E,Was Material Ever Previously Lead?],G3160,Table15[Customer-Owned Portion],O3160),Table15[Unique ID],0),0)))</f>
        <v>Non-lead</v>
      </c>
      <c r="X3160"/>
    </row>
    <row r="3161" spans="2:24" ht="29" x14ac:dyDescent="0.35">
      <c r="B3161" s="146"/>
      <c r="C3161" s="31" t="s">
        <v>1515</v>
      </c>
      <c r="D3161" s="31"/>
      <c r="E3161" s="44" t="s">
        <v>3284</v>
      </c>
      <c r="F3161" s="43" t="s">
        <v>41</v>
      </c>
      <c r="G3161" s="84" t="s">
        <v>3249</v>
      </c>
      <c r="H3161" s="31">
        <v>2011</v>
      </c>
      <c r="I3161" s="207" t="s">
        <v>3338</v>
      </c>
      <c r="J3161" s="84" t="s">
        <v>3270</v>
      </c>
      <c r="K3161" s="31" t="s">
        <v>41</v>
      </c>
      <c r="L3161" s="31"/>
      <c r="M3161" s="169"/>
      <c r="N3161" s="148"/>
      <c r="O3161" s="106" t="s">
        <v>3284</v>
      </c>
      <c r="P3161" s="43">
        <v>2011</v>
      </c>
      <c r="Q3161" s="207" t="s">
        <v>3338</v>
      </c>
      <c r="R3161" s="84" t="s">
        <v>3270</v>
      </c>
      <c r="S3161" s="31" t="s">
        <v>41</v>
      </c>
      <c r="T3161" s="31"/>
      <c r="U3161" s="169"/>
      <c r="V3161" s="150"/>
      <c r="W3161" s="141" t="str" cm="1">
        <f t="array" ref="W3161">IF(SUM(LEN(B3161:V3161))=0,"",IF(OR(OR(ISBLANK(F3161),SUM(LEN(C3161),LEN(D3161))=0),AND(NOT(E3161="Unknown"),ISBLANK(J3161)),AND(NOT(O3161="Unknown"),ISBLANK(R3161))),"Missing Information", INDEX(Table15[Entire Service Line Classification], MATCH(SUMIFS(Table15[Unique ID],Table15[System-Owned Portion],E3161,Table15[If Material Anything Other than "Lead" in Column E,Was Material Ever Previously Lead?],G3161,Table15[Customer-Owned Portion],O3161),Table15[Unique ID],0),0)))</f>
        <v>Non-lead</v>
      </c>
      <c r="X3161"/>
    </row>
    <row r="3162" spans="2:24" ht="29" x14ac:dyDescent="0.35">
      <c r="B3162" s="146"/>
      <c r="C3162" s="31" t="s">
        <v>5051</v>
      </c>
      <c r="D3162" s="31"/>
      <c r="E3162" s="44" t="s">
        <v>3284</v>
      </c>
      <c r="F3162" s="43" t="s">
        <v>41</v>
      </c>
      <c r="G3162" s="84" t="s">
        <v>3249</v>
      </c>
      <c r="H3162" s="31">
        <v>2012</v>
      </c>
      <c r="I3162" s="207" t="s">
        <v>3338</v>
      </c>
      <c r="J3162" s="84" t="s">
        <v>3270</v>
      </c>
      <c r="K3162" s="31" t="s">
        <v>41</v>
      </c>
      <c r="L3162" s="31"/>
      <c r="M3162" s="169"/>
      <c r="N3162" s="148"/>
      <c r="O3162" s="106" t="s">
        <v>3284</v>
      </c>
      <c r="P3162" s="43">
        <v>2012</v>
      </c>
      <c r="Q3162" s="207" t="s">
        <v>3338</v>
      </c>
      <c r="R3162" s="84" t="s">
        <v>3270</v>
      </c>
      <c r="S3162" s="31" t="s">
        <v>41</v>
      </c>
      <c r="T3162" s="31"/>
      <c r="U3162" s="169"/>
      <c r="V3162" s="150"/>
      <c r="W3162" s="141" t="str" cm="1">
        <f t="array" ref="W3162">IF(SUM(LEN(B3162:V3162))=0,"",IF(OR(OR(ISBLANK(F3162),SUM(LEN(C3162),LEN(D3162))=0),AND(NOT(E3162="Unknown"),ISBLANK(J3162)),AND(NOT(O3162="Unknown"),ISBLANK(R3162))),"Missing Information", INDEX(Table15[Entire Service Line Classification], MATCH(SUMIFS(Table15[Unique ID],Table15[System-Owned Portion],E3162,Table15[If Material Anything Other than "Lead" in Column E,Was Material Ever Previously Lead?],G3162,Table15[Customer-Owned Portion],O3162),Table15[Unique ID],0),0)))</f>
        <v>Non-lead</v>
      </c>
      <c r="X3162"/>
    </row>
    <row r="3163" spans="2:24" ht="29" x14ac:dyDescent="0.35">
      <c r="B3163" s="146"/>
      <c r="C3163" s="31" t="s">
        <v>5052</v>
      </c>
      <c r="D3163" s="31"/>
      <c r="E3163" s="44" t="s">
        <v>3284</v>
      </c>
      <c r="F3163" s="43" t="s">
        <v>41</v>
      </c>
      <c r="G3163" s="84" t="s">
        <v>3249</v>
      </c>
      <c r="H3163" s="31">
        <v>2012</v>
      </c>
      <c r="I3163" s="207" t="s">
        <v>3338</v>
      </c>
      <c r="J3163" s="84" t="s">
        <v>3270</v>
      </c>
      <c r="K3163" s="31" t="s">
        <v>41</v>
      </c>
      <c r="L3163" s="31"/>
      <c r="M3163" s="169"/>
      <c r="N3163" s="148"/>
      <c r="O3163" s="106" t="s">
        <v>3284</v>
      </c>
      <c r="P3163" s="43">
        <v>2012</v>
      </c>
      <c r="Q3163" s="207" t="s">
        <v>3338</v>
      </c>
      <c r="R3163" s="84" t="s">
        <v>3270</v>
      </c>
      <c r="S3163" s="31" t="s">
        <v>41</v>
      </c>
      <c r="T3163" s="31"/>
      <c r="U3163" s="169"/>
      <c r="V3163" s="150"/>
      <c r="W3163" s="141" t="str" cm="1">
        <f t="array" ref="W3163">IF(SUM(LEN(B3163:V3163))=0,"",IF(OR(OR(ISBLANK(F3163),SUM(LEN(C3163),LEN(D3163))=0),AND(NOT(E3163="Unknown"),ISBLANK(J3163)),AND(NOT(O3163="Unknown"),ISBLANK(R3163))),"Missing Information", INDEX(Table15[Entire Service Line Classification], MATCH(SUMIFS(Table15[Unique ID],Table15[System-Owned Portion],E3163,Table15[If Material Anything Other than "Lead" in Column E,Was Material Ever Previously Lead?],G3163,Table15[Customer-Owned Portion],O3163),Table15[Unique ID],0),0)))</f>
        <v>Non-lead</v>
      </c>
      <c r="X3163"/>
    </row>
    <row r="3164" spans="2:24" ht="29" x14ac:dyDescent="0.35">
      <c r="B3164" s="146"/>
      <c r="C3164" s="31" t="s">
        <v>5053</v>
      </c>
      <c r="D3164" s="31"/>
      <c r="E3164" s="44" t="s">
        <v>3284</v>
      </c>
      <c r="F3164" s="43" t="s">
        <v>41</v>
      </c>
      <c r="G3164" s="84" t="s">
        <v>3249</v>
      </c>
      <c r="H3164" s="31">
        <v>2012</v>
      </c>
      <c r="I3164" s="207" t="s">
        <v>3338</v>
      </c>
      <c r="J3164" s="84" t="s">
        <v>3270</v>
      </c>
      <c r="K3164" s="31" t="s">
        <v>41</v>
      </c>
      <c r="L3164" s="31"/>
      <c r="M3164" s="169"/>
      <c r="N3164" s="148"/>
      <c r="O3164" s="106" t="s">
        <v>3284</v>
      </c>
      <c r="P3164" s="43">
        <v>2012</v>
      </c>
      <c r="Q3164" s="207" t="s">
        <v>3338</v>
      </c>
      <c r="R3164" s="84" t="s">
        <v>3270</v>
      </c>
      <c r="S3164" s="31" t="s">
        <v>41</v>
      </c>
      <c r="T3164" s="31"/>
      <c r="U3164" s="169"/>
      <c r="V3164" s="150"/>
      <c r="W3164" s="141" t="str" cm="1">
        <f t="array" ref="W3164">IF(SUM(LEN(B3164:V3164))=0,"",IF(OR(OR(ISBLANK(F3164),SUM(LEN(C3164),LEN(D3164))=0),AND(NOT(E3164="Unknown"),ISBLANK(J3164)),AND(NOT(O3164="Unknown"),ISBLANK(R3164))),"Missing Information", INDEX(Table15[Entire Service Line Classification], MATCH(SUMIFS(Table15[Unique ID],Table15[System-Owned Portion],E3164,Table15[If Material Anything Other than "Lead" in Column E,Was Material Ever Previously Lead?],G3164,Table15[Customer-Owned Portion],O3164),Table15[Unique ID],0),0)))</f>
        <v>Non-lead</v>
      </c>
      <c r="X3164"/>
    </row>
    <row r="3165" spans="2:24" ht="29" x14ac:dyDescent="0.35">
      <c r="B3165" s="146"/>
      <c r="C3165" s="31" t="s">
        <v>5054</v>
      </c>
      <c r="D3165" s="31"/>
      <c r="E3165" s="44" t="s">
        <v>3284</v>
      </c>
      <c r="F3165" s="43" t="s">
        <v>41</v>
      </c>
      <c r="G3165" s="84" t="s">
        <v>3249</v>
      </c>
      <c r="H3165" s="31">
        <v>2012</v>
      </c>
      <c r="I3165" s="207" t="s">
        <v>3338</v>
      </c>
      <c r="J3165" s="84" t="s">
        <v>3270</v>
      </c>
      <c r="K3165" s="31" t="s">
        <v>41</v>
      </c>
      <c r="L3165" s="31"/>
      <c r="M3165" s="169"/>
      <c r="N3165" s="148"/>
      <c r="O3165" s="106" t="s">
        <v>3284</v>
      </c>
      <c r="P3165" s="43">
        <v>2012</v>
      </c>
      <c r="Q3165" s="207" t="s">
        <v>3338</v>
      </c>
      <c r="R3165" s="84" t="s">
        <v>3270</v>
      </c>
      <c r="S3165" s="31" t="s">
        <v>41</v>
      </c>
      <c r="T3165" s="31"/>
      <c r="U3165" s="169"/>
      <c r="V3165" s="150"/>
      <c r="W3165" s="141" t="str" cm="1">
        <f t="array" ref="W3165">IF(SUM(LEN(B3165:V3165))=0,"",IF(OR(OR(ISBLANK(F3165),SUM(LEN(C3165),LEN(D3165))=0),AND(NOT(E3165="Unknown"),ISBLANK(J3165)),AND(NOT(O3165="Unknown"),ISBLANK(R3165))),"Missing Information", INDEX(Table15[Entire Service Line Classification], MATCH(SUMIFS(Table15[Unique ID],Table15[System-Owned Portion],E3165,Table15[If Material Anything Other than "Lead" in Column E,Was Material Ever Previously Lead?],G3165,Table15[Customer-Owned Portion],O3165),Table15[Unique ID],0),0)))</f>
        <v>Non-lead</v>
      </c>
      <c r="X3165"/>
    </row>
    <row r="3166" spans="2:24" ht="29" x14ac:dyDescent="0.35">
      <c r="B3166" s="146"/>
      <c r="C3166" s="31" t="s">
        <v>5055</v>
      </c>
      <c r="D3166" s="31"/>
      <c r="E3166" s="44" t="s">
        <v>3284</v>
      </c>
      <c r="F3166" s="43" t="s">
        <v>41</v>
      </c>
      <c r="G3166" s="84" t="s">
        <v>3249</v>
      </c>
      <c r="H3166" s="31">
        <v>2012</v>
      </c>
      <c r="I3166" s="207" t="s">
        <v>3338</v>
      </c>
      <c r="J3166" s="84" t="s">
        <v>3270</v>
      </c>
      <c r="K3166" s="31" t="s">
        <v>41</v>
      </c>
      <c r="L3166" s="31"/>
      <c r="M3166" s="169"/>
      <c r="N3166" s="148"/>
      <c r="O3166" s="106" t="s">
        <v>3284</v>
      </c>
      <c r="P3166" s="43">
        <v>2012</v>
      </c>
      <c r="Q3166" s="207" t="s">
        <v>3338</v>
      </c>
      <c r="R3166" s="84" t="s">
        <v>3270</v>
      </c>
      <c r="S3166" s="31" t="s">
        <v>41</v>
      </c>
      <c r="T3166" s="31"/>
      <c r="U3166" s="169"/>
      <c r="V3166" s="150"/>
      <c r="W3166" s="141" t="str" cm="1">
        <f t="array" ref="W3166">IF(SUM(LEN(B3166:V3166))=0,"",IF(OR(OR(ISBLANK(F3166),SUM(LEN(C3166),LEN(D3166))=0),AND(NOT(E3166="Unknown"),ISBLANK(J3166)),AND(NOT(O3166="Unknown"),ISBLANK(R3166))),"Missing Information", INDEX(Table15[Entire Service Line Classification], MATCH(SUMIFS(Table15[Unique ID],Table15[System-Owned Portion],E3166,Table15[If Material Anything Other than "Lead" in Column E,Was Material Ever Previously Lead?],G3166,Table15[Customer-Owned Portion],O3166),Table15[Unique ID],0),0)))</f>
        <v>Non-lead</v>
      </c>
      <c r="X3166"/>
    </row>
    <row r="3167" spans="2:24" ht="29" x14ac:dyDescent="0.35">
      <c r="B3167" s="146"/>
      <c r="C3167" s="31" t="s">
        <v>5056</v>
      </c>
      <c r="D3167" s="31"/>
      <c r="E3167" s="44" t="s">
        <v>3284</v>
      </c>
      <c r="F3167" s="43" t="s">
        <v>41</v>
      </c>
      <c r="G3167" s="84" t="s">
        <v>3249</v>
      </c>
      <c r="H3167" s="31">
        <v>2011</v>
      </c>
      <c r="I3167" s="207" t="s">
        <v>3338</v>
      </c>
      <c r="J3167" s="84" t="s">
        <v>3270</v>
      </c>
      <c r="K3167" s="31" t="s">
        <v>41</v>
      </c>
      <c r="L3167" s="31"/>
      <c r="M3167" s="169"/>
      <c r="N3167" s="148"/>
      <c r="O3167" s="106" t="s">
        <v>3284</v>
      </c>
      <c r="P3167" s="43">
        <v>2011</v>
      </c>
      <c r="Q3167" s="207" t="s">
        <v>3338</v>
      </c>
      <c r="R3167" s="84" t="s">
        <v>3270</v>
      </c>
      <c r="S3167" s="31" t="s">
        <v>41</v>
      </c>
      <c r="T3167" s="31"/>
      <c r="U3167" s="169"/>
      <c r="V3167" s="150"/>
      <c r="W3167" s="141" t="str" cm="1">
        <f t="array" ref="W3167">IF(SUM(LEN(B3167:V3167))=0,"",IF(OR(OR(ISBLANK(F3167),SUM(LEN(C3167),LEN(D3167))=0),AND(NOT(E3167="Unknown"),ISBLANK(J3167)),AND(NOT(O3167="Unknown"),ISBLANK(R3167))),"Missing Information", INDEX(Table15[Entire Service Line Classification], MATCH(SUMIFS(Table15[Unique ID],Table15[System-Owned Portion],E3167,Table15[If Material Anything Other than "Lead" in Column E,Was Material Ever Previously Lead?],G3167,Table15[Customer-Owned Portion],O3167),Table15[Unique ID],0),0)))</f>
        <v>Non-lead</v>
      </c>
      <c r="X3167"/>
    </row>
    <row r="3168" spans="2:24" x14ac:dyDescent="0.35">
      <c r="B3168" s="146"/>
      <c r="C3168" s="31" t="s">
        <v>1516</v>
      </c>
      <c r="D3168" s="31"/>
      <c r="E3168" s="44" t="s">
        <v>3203</v>
      </c>
      <c r="F3168" s="43" t="s">
        <v>3283</v>
      </c>
      <c r="G3168" s="84" t="s">
        <v>3249</v>
      </c>
      <c r="H3168" s="31">
        <v>1960</v>
      </c>
      <c r="I3168" s="207" t="s">
        <v>3338</v>
      </c>
      <c r="J3168" s="84"/>
      <c r="K3168" s="31" t="s">
        <v>41</v>
      </c>
      <c r="L3168" s="31"/>
      <c r="M3168" s="169"/>
      <c r="N3168" s="148"/>
      <c r="O3168" s="106" t="s">
        <v>3203</v>
      </c>
      <c r="P3168" s="43">
        <v>1960</v>
      </c>
      <c r="Q3168" s="207" t="s">
        <v>3338</v>
      </c>
      <c r="R3168" s="84" t="s">
        <v>3203</v>
      </c>
      <c r="S3168" s="31" t="s">
        <v>41</v>
      </c>
      <c r="T3168" s="31"/>
      <c r="U3168" s="169"/>
      <c r="V3168" s="150"/>
      <c r="W3168" s="141" t="str" cm="1">
        <f t="array" ref="W3168">IF(SUM(LEN(B3168:V3168))=0,"",IF(OR(OR(ISBLANK(F3168),SUM(LEN(C3168),LEN(D3168))=0),AND(NOT(E3168="Unknown"),ISBLANK(J3168)),AND(NOT(O3168="Unknown"),ISBLANK(R3168))),"Missing Information", INDEX(Table15[Entire Service Line Classification], MATCH(SUMIFS(Table15[Unique ID],Table15[System-Owned Portion],E3168,Table15[If Material Anything Other than "Lead" in Column E,Was Material Ever Previously Lead?],G3168,Table15[Customer-Owned Portion],O3168),Table15[Unique ID],0),0)))</f>
        <v>Lead Status Unknown</v>
      </c>
      <c r="X3168"/>
    </row>
    <row r="3169" spans="2:24" ht="29" x14ac:dyDescent="0.35">
      <c r="B3169" s="146"/>
      <c r="C3169" s="31" t="s">
        <v>5057</v>
      </c>
      <c r="D3169" s="31"/>
      <c r="E3169" s="44" t="s">
        <v>3284</v>
      </c>
      <c r="F3169" s="43" t="s">
        <v>41</v>
      </c>
      <c r="G3169" s="84" t="s">
        <v>3249</v>
      </c>
      <c r="H3169" s="31">
        <v>2012</v>
      </c>
      <c r="I3169" s="207" t="s">
        <v>3338</v>
      </c>
      <c r="J3169" s="84" t="s">
        <v>3270</v>
      </c>
      <c r="K3169" s="31" t="s">
        <v>41</v>
      </c>
      <c r="L3169" s="31"/>
      <c r="M3169" s="169"/>
      <c r="N3169" s="148"/>
      <c r="O3169" s="106" t="s">
        <v>3284</v>
      </c>
      <c r="P3169" s="43">
        <v>2012</v>
      </c>
      <c r="Q3169" s="207" t="s">
        <v>3338</v>
      </c>
      <c r="R3169" s="84" t="s">
        <v>3270</v>
      </c>
      <c r="S3169" s="31" t="s">
        <v>41</v>
      </c>
      <c r="T3169" s="31"/>
      <c r="U3169" s="169"/>
      <c r="V3169" s="150"/>
      <c r="W3169" s="141" t="str" cm="1">
        <f t="array" ref="W3169">IF(SUM(LEN(B3169:V3169))=0,"",IF(OR(OR(ISBLANK(F3169),SUM(LEN(C3169),LEN(D3169))=0),AND(NOT(E3169="Unknown"),ISBLANK(J3169)),AND(NOT(O3169="Unknown"),ISBLANK(R3169))),"Missing Information", INDEX(Table15[Entire Service Line Classification], MATCH(SUMIFS(Table15[Unique ID],Table15[System-Owned Portion],E3169,Table15[If Material Anything Other than "Lead" in Column E,Was Material Ever Previously Lead?],G3169,Table15[Customer-Owned Portion],O3169),Table15[Unique ID],0),0)))</f>
        <v>Non-lead</v>
      </c>
      <c r="X3169"/>
    </row>
    <row r="3170" spans="2:24" ht="29" x14ac:dyDescent="0.35">
      <c r="B3170" s="146"/>
      <c r="C3170" s="31" t="s">
        <v>5058</v>
      </c>
      <c r="D3170" s="31"/>
      <c r="E3170" s="44" t="s">
        <v>3284</v>
      </c>
      <c r="F3170" s="43" t="s">
        <v>41</v>
      </c>
      <c r="G3170" s="84" t="s">
        <v>3249</v>
      </c>
      <c r="H3170" s="31">
        <v>2012</v>
      </c>
      <c r="I3170" s="207" t="s">
        <v>3338</v>
      </c>
      <c r="J3170" s="84" t="s">
        <v>3270</v>
      </c>
      <c r="K3170" s="31" t="s">
        <v>41</v>
      </c>
      <c r="L3170" s="31"/>
      <c r="M3170" s="169"/>
      <c r="N3170" s="148"/>
      <c r="O3170" s="106" t="s">
        <v>3284</v>
      </c>
      <c r="P3170" s="43">
        <v>2012</v>
      </c>
      <c r="Q3170" s="207" t="s">
        <v>3338</v>
      </c>
      <c r="R3170" s="84" t="s">
        <v>3270</v>
      </c>
      <c r="S3170" s="31" t="s">
        <v>41</v>
      </c>
      <c r="T3170" s="31"/>
      <c r="U3170" s="169"/>
      <c r="V3170" s="150"/>
      <c r="W3170" s="141" t="str" cm="1">
        <f t="array" ref="W3170">IF(SUM(LEN(B3170:V3170))=0,"",IF(OR(OR(ISBLANK(F3170),SUM(LEN(C3170),LEN(D3170))=0),AND(NOT(E3170="Unknown"),ISBLANK(J3170)),AND(NOT(O3170="Unknown"),ISBLANK(R3170))),"Missing Information", INDEX(Table15[Entire Service Line Classification], MATCH(SUMIFS(Table15[Unique ID],Table15[System-Owned Portion],E3170,Table15[If Material Anything Other than "Lead" in Column E,Was Material Ever Previously Lead?],G3170,Table15[Customer-Owned Portion],O3170),Table15[Unique ID],0),0)))</f>
        <v>Non-lead</v>
      </c>
      <c r="X3170"/>
    </row>
    <row r="3171" spans="2:24" ht="29" x14ac:dyDescent="0.35">
      <c r="B3171" s="146"/>
      <c r="C3171" s="31" t="s">
        <v>5059</v>
      </c>
      <c r="D3171" s="31"/>
      <c r="E3171" s="44" t="s">
        <v>3284</v>
      </c>
      <c r="F3171" s="43" t="s">
        <v>41</v>
      </c>
      <c r="G3171" s="84" t="s">
        <v>3249</v>
      </c>
      <c r="H3171" s="31">
        <v>2011</v>
      </c>
      <c r="I3171" s="207" t="s">
        <v>3338</v>
      </c>
      <c r="J3171" s="84" t="s">
        <v>3270</v>
      </c>
      <c r="K3171" s="31" t="s">
        <v>41</v>
      </c>
      <c r="L3171" s="31"/>
      <c r="M3171" s="169"/>
      <c r="N3171" s="148"/>
      <c r="O3171" s="106" t="s">
        <v>3284</v>
      </c>
      <c r="P3171" s="43">
        <v>2011</v>
      </c>
      <c r="Q3171" s="207" t="s">
        <v>3338</v>
      </c>
      <c r="R3171" s="84" t="s">
        <v>3270</v>
      </c>
      <c r="S3171" s="31" t="s">
        <v>41</v>
      </c>
      <c r="T3171" s="31"/>
      <c r="U3171" s="169"/>
      <c r="V3171" s="150"/>
      <c r="W3171" s="141" t="str" cm="1">
        <f t="array" ref="W3171">IF(SUM(LEN(B3171:V3171))=0,"",IF(OR(OR(ISBLANK(F3171),SUM(LEN(C3171),LEN(D3171))=0),AND(NOT(E3171="Unknown"),ISBLANK(J3171)),AND(NOT(O3171="Unknown"),ISBLANK(R3171))),"Missing Information", INDEX(Table15[Entire Service Line Classification], MATCH(SUMIFS(Table15[Unique ID],Table15[System-Owned Portion],E3171,Table15[If Material Anything Other than "Lead" in Column E,Was Material Ever Previously Lead?],G3171,Table15[Customer-Owned Portion],O3171),Table15[Unique ID],0),0)))</f>
        <v>Non-lead</v>
      </c>
      <c r="X3171"/>
    </row>
    <row r="3172" spans="2:24" ht="29" x14ac:dyDescent="0.35">
      <c r="B3172" s="146"/>
      <c r="C3172" s="31" t="s">
        <v>5060</v>
      </c>
      <c r="D3172" s="31"/>
      <c r="E3172" s="44" t="s">
        <v>3284</v>
      </c>
      <c r="F3172" s="43" t="s">
        <v>41</v>
      </c>
      <c r="G3172" s="84" t="s">
        <v>3249</v>
      </c>
      <c r="H3172" s="31">
        <v>2011</v>
      </c>
      <c r="I3172" s="207" t="s">
        <v>3338</v>
      </c>
      <c r="J3172" s="84" t="s">
        <v>3270</v>
      </c>
      <c r="K3172" s="31" t="s">
        <v>41</v>
      </c>
      <c r="L3172" s="31"/>
      <c r="M3172" s="169"/>
      <c r="N3172" s="148"/>
      <c r="O3172" s="106" t="s">
        <v>3284</v>
      </c>
      <c r="P3172" s="43">
        <v>2011</v>
      </c>
      <c r="Q3172" s="207" t="s">
        <v>3338</v>
      </c>
      <c r="R3172" s="84" t="s">
        <v>3270</v>
      </c>
      <c r="S3172" s="31" t="s">
        <v>41</v>
      </c>
      <c r="T3172" s="31"/>
      <c r="U3172" s="169"/>
      <c r="V3172" s="150"/>
      <c r="W3172" s="141" t="str" cm="1">
        <f t="array" ref="W3172">IF(SUM(LEN(B3172:V3172))=0,"",IF(OR(OR(ISBLANK(F3172),SUM(LEN(C3172),LEN(D3172))=0),AND(NOT(E3172="Unknown"),ISBLANK(J3172)),AND(NOT(O3172="Unknown"),ISBLANK(R3172))),"Missing Information", INDEX(Table15[Entire Service Line Classification], MATCH(SUMIFS(Table15[Unique ID],Table15[System-Owned Portion],E3172,Table15[If Material Anything Other than "Lead" in Column E,Was Material Ever Previously Lead?],G3172,Table15[Customer-Owned Portion],O3172),Table15[Unique ID],0),0)))</f>
        <v>Non-lead</v>
      </c>
      <c r="X3172"/>
    </row>
    <row r="3173" spans="2:24" ht="29" x14ac:dyDescent="0.35">
      <c r="B3173" s="146"/>
      <c r="C3173" s="31" t="s">
        <v>5061</v>
      </c>
      <c r="D3173" s="31"/>
      <c r="E3173" s="44" t="s">
        <v>3284</v>
      </c>
      <c r="F3173" s="43" t="s">
        <v>41</v>
      </c>
      <c r="G3173" s="84" t="s">
        <v>3249</v>
      </c>
      <c r="H3173" s="31">
        <v>2011</v>
      </c>
      <c r="I3173" s="207" t="s">
        <v>3338</v>
      </c>
      <c r="J3173" s="84" t="s">
        <v>3270</v>
      </c>
      <c r="K3173" s="31" t="s">
        <v>41</v>
      </c>
      <c r="L3173" s="31"/>
      <c r="M3173" s="169"/>
      <c r="N3173" s="148"/>
      <c r="O3173" s="106" t="s">
        <v>3284</v>
      </c>
      <c r="P3173" s="43">
        <v>2011</v>
      </c>
      <c r="Q3173" s="207" t="s">
        <v>3338</v>
      </c>
      <c r="R3173" s="84" t="s">
        <v>3270</v>
      </c>
      <c r="S3173" s="31" t="s">
        <v>41</v>
      </c>
      <c r="T3173" s="31"/>
      <c r="U3173" s="169"/>
      <c r="V3173" s="150"/>
      <c r="W3173" s="141" t="str" cm="1">
        <f t="array" ref="W3173">IF(SUM(LEN(B3173:V3173))=0,"",IF(OR(OR(ISBLANK(F3173),SUM(LEN(C3173),LEN(D3173))=0),AND(NOT(E3173="Unknown"),ISBLANK(J3173)),AND(NOT(O3173="Unknown"),ISBLANK(R3173))),"Missing Information", INDEX(Table15[Entire Service Line Classification], MATCH(SUMIFS(Table15[Unique ID],Table15[System-Owned Portion],E3173,Table15[If Material Anything Other than "Lead" in Column E,Was Material Ever Previously Lead?],G3173,Table15[Customer-Owned Portion],O3173),Table15[Unique ID],0),0)))</f>
        <v>Non-lead</v>
      </c>
      <c r="X3173"/>
    </row>
    <row r="3174" spans="2:24" ht="29" x14ac:dyDescent="0.35">
      <c r="B3174" s="146"/>
      <c r="C3174" s="31" t="s">
        <v>5062</v>
      </c>
      <c r="D3174" s="31"/>
      <c r="E3174" s="44" t="s">
        <v>3284</v>
      </c>
      <c r="F3174" s="43" t="s">
        <v>41</v>
      </c>
      <c r="G3174" s="84" t="s">
        <v>3249</v>
      </c>
      <c r="H3174" s="31">
        <v>2012</v>
      </c>
      <c r="I3174" s="207" t="s">
        <v>3338</v>
      </c>
      <c r="J3174" s="84" t="s">
        <v>3270</v>
      </c>
      <c r="K3174" s="31" t="s">
        <v>41</v>
      </c>
      <c r="L3174" s="31"/>
      <c r="M3174" s="169"/>
      <c r="N3174" s="148"/>
      <c r="O3174" s="106" t="s">
        <v>3284</v>
      </c>
      <c r="P3174" s="43">
        <v>2012</v>
      </c>
      <c r="Q3174" s="207" t="s">
        <v>3338</v>
      </c>
      <c r="R3174" s="84" t="s">
        <v>3270</v>
      </c>
      <c r="S3174" s="31" t="s">
        <v>41</v>
      </c>
      <c r="T3174" s="31"/>
      <c r="U3174" s="169"/>
      <c r="V3174" s="150"/>
      <c r="W3174" s="141" t="str" cm="1">
        <f t="array" ref="W3174">IF(SUM(LEN(B3174:V3174))=0,"",IF(OR(OR(ISBLANK(F3174),SUM(LEN(C3174),LEN(D3174))=0),AND(NOT(E3174="Unknown"),ISBLANK(J3174)),AND(NOT(O3174="Unknown"),ISBLANK(R3174))),"Missing Information", INDEX(Table15[Entire Service Line Classification], MATCH(SUMIFS(Table15[Unique ID],Table15[System-Owned Portion],E3174,Table15[If Material Anything Other than "Lead" in Column E,Was Material Ever Previously Lead?],G3174,Table15[Customer-Owned Portion],O3174),Table15[Unique ID],0),0)))</f>
        <v>Non-lead</v>
      </c>
      <c r="X3174"/>
    </row>
    <row r="3175" spans="2:24" ht="29" x14ac:dyDescent="0.35">
      <c r="B3175" s="146"/>
      <c r="C3175" s="31" t="s">
        <v>5063</v>
      </c>
      <c r="D3175" s="31"/>
      <c r="E3175" s="44" t="s">
        <v>3284</v>
      </c>
      <c r="F3175" s="43" t="s">
        <v>41</v>
      </c>
      <c r="G3175" s="84" t="s">
        <v>3249</v>
      </c>
      <c r="H3175" s="31">
        <v>2010</v>
      </c>
      <c r="I3175" s="207" t="s">
        <v>3338</v>
      </c>
      <c r="J3175" s="84" t="s">
        <v>3270</v>
      </c>
      <c r="K3175" s="31" t="s">
        <v>41</v>
      </c>
      <c r="L3175" s="31"/>
      <c r="M3175" s="169"/>
      <c r="N3175" s="148"/>
      <c r="O3175" s="106" t="s">
        <v>3284</v>
      </c>
      <c r="P3175" s="43">
        <v>2010</v>
      </c>
      <c r="Q3175" s="207" t="s">
        <v>3338</v>
      </c>
      <c r="R3175" s="84" t="s">
        <v>3270</v>
      </c>
      <c r="S3175" s="31" t="s">
        <v>41</v>
      </c>
      <c r="T3175" s="31"/>
      <c r="U3175" s="169"/>
      <c r="V3175" s="150"/>
      <c r="W3175" s="141" t="str" cm="1">
        <f t="array" ref="W3175">IF(SUM(LEN(B3175:V3175))=0,"",IF(OR(OR(ISBLANK(F3175),SUM(LEN(C3175),LEN(D3175))=0),AND(NOT(E3175="Unknown"),ISBLANK(J3175)),AND(NOT(O3175="Unknown"),ISBLANK(R3175))),"Missing Information", INDEX(Table15[Entire Service Line Classification], MATCH(SUMIFS(Table15[Unique ID],Table15[System-Owned Portion],E3175,Table15[If Material Anything Other than "Lead" in Column E,Was Material Ever Previously Lead?],G3175,Table15[Customer-Owned Portion],O3175),Table15[Unique ID],0),0)))</f>
        <v>Non-lead</v>
      </c>
      <c r="X3175"/>
    </row>
    <row r="3176" spans="2:24" ht="29" x14ac:dyDescent="0.35">
      <c r="B3176" s="146"/>
      <c r="C3176" s="31" t="s">
        <v>1517</v>
      </c>
      <c r="D3176" s="31"/>
      <c r="E3176" s="44" t="s">
        <v>3284</v>
      </c>
      <c r="F3176" s="43" t="s">
        <v>41</v>
      </c>
      <c r="G3176" s="84" t="s">
        <v>3249</v>
      </c>
      <c r="H3176" s="31">
        <v>2012</v>
      </c>
      <c r="I3176" s="207" t="s">
        <v>3338</v>
      </c>
      <c r="J3176" s="84" t="s">
        <v>3270</v>
      </c>
      <c r="K3176" s="31" t="s">
        <v>41</v>
      </c>
      <c r="L3176" s="31"/>
      <c r="M3176" s="169"/>
      <c r="N3176" s="148"/>
      <c r="O3176" s="106" t="s">
        <v>3284</v>
      </c>
      <c r="P3176" s="43">
        <v>2012</v>
      </c>
      <c r="Q3176" s="207" t="s">
        <v>3338</v>
      </c>
      <c r="R3176" s="84" t="s">
        <v>3270</v>
      </c>
      <c r="S3176" s="31" t="s">
        <v>41</v>
      </c>
      <c r="T3176" s="31"/>
      <c r="U3176" s="169"/>
      <c r="V3176" s="150"/>
      <c r="W3176" s="141" t="str" cm="1">
        <f t="array" ref="W3176">IF(SUM(LEN(B3176:V3176))=0,"",IF(OR(OR(ISBLANK(F3176),SUM(LEN(C3176),LEN(D3176))=0),AND(NOT(E3176="Unknown"),ISBLANK(J3176)),AND(NOT(O3176="Unknown"),ISBLANK(R3176))),"Missing Information", INDEX(Table15[Entire Service Line Classification], MATCH(SUMIFS(Table15[Unique ID],Table15[System-Owned Portion],E3176,Table15[If Material Anything Other than "Lead" in Column E,Was Material Ever Previously Lead?],G3176,Table15[Customer-Owned Portion],O3176),Table15[Unique ID],0),0)))</f>
        <v>Non-lead</v>
      </c>
      <c r="X3176"/>
    </row>
    <row r="3177" spans="2:24" ht="29" x14ac:dyDescent="0.35">
      <c r="B3177" s="146"/>
      <c r="C3177" s="31" t="s">
        <v>1518</v>
      </c>
      <c r="D3177" s="31"/>
      <c r="E3177" s="44" t="s">
        <v>3284</v>
      </c>
      <c r="F3177" s="43" t="s">
        <v>41</v>
      </c>
      <c r="G3177" s="84" t="s">
        <v>3249</v>
      </c>
      <c r="H3177" s="31">
        <v>2012</v>
      </c>
      <c r="I3177" s="207" t="s">
        <v>3338</v>
      </c>
      <c r="J3177" s="84" t="s">
        <v>3270</v>
      </c>
      <c r="K3177" s="31" t="s">
        <v>41</v>
      </c>
      <c r="L3177" s="31"/>
      <c r="M3177" s="169"/>
      <c r="N3177" s="148"/>
      <c r="O3177" s="106" t="s">
        <v>3284</v>
      </c>
      <c r="P3177" s="43">
        <v>2012</v>
      </c>
      <c r="Q3177" s="207" t="s">
        <v>3338</v>
      </c>
      <c r="R3177" s="84" t="s">
        <v>3270</v>
      </c>
      <c r="S3177" s="31" t="s">
        <v>41</v>
      </c>
      <c r="T3177" s="31"/>
      <c r="U3177" s="169"/>
      <c r="V3177" s="150"/>
      <c r="W3177" s="141" t="str" cm="1">
        <f t="array" ref="W3177">IF(SUM(LEN(B3177:V3177))=0,"",IF(OR(OR(ISBLANK(F3177),SUM(LEN(C3177),LEN(D3177))=0),AND(NOT(E3177="Unknown"),ISBLANK(J3177)),AND(NOT(O3177="Unknown"),ISBLANK(R3177))),"Missing Information", INDEX(Table15[Entire Service Line Classification], MATCH(SUMIFS(Table15[Unique ID],Table15[System-Owned Portion],E3177,Table15[If Material Anything Other than "Lead" in Column E,Was Material Ever Previously Lead?],G3177,Table15[Customer-Owned Portion],O3177),Table15[Unique ID],0),0)))</f>
        <v>Non-lead</v>
      </c>
      <c r="X3177"/>
    </row>
    <row r="3178" spans="2:24" ht="29" x14ac:dyDescent="0.35">
      <c r="B3178" s="146"/>
      <c r="C3178" s="31" t="s">
        <v>1519</v>
      </c>
      <c r="D3178" s="31"/>
      <c r="E3178" s="44" t="s">
        <v>3284</v>
      </c>
      <c r="F3178" s="43" t="s">
        <v>41</v>
      </c>
      <c r="G3178" s="84" t="s">
        <v>3249</v>
      </c>
      <c r="H3178" s="31">
        <v>2012</v>
      </c>
      <c r="I3178" s="207" t="s">
        <v>3338</v>
      </c>
      <c r="J3178" s="84" t="s">
        <v>3270</v>
      </c>
      <c r="K3178" s="31" t="s">
        <v>41</v>
      </c>
      <c r="L3178" s="31"/>
      <c r="M3178" s="169"/>
      <c r="N3178" s="148"/>
      <c r="O3178" s="106" t="s">
        <v>3284</v>
      </c>
      <c r="P3178" s="43">
        <v>2012</v>
      </c>
      <c r="Q3178" s="207" t="s">
        <v>3338</v>
      </c>
      <c r="R3178" s="84" t="s">
        <v>3270</v>
      </c>
      <c r="S3178" s="31" t="s">
        <v>41</v>
      </c>
      <c r="T3178" s="31"/>
      <c r="U3178" s="169"/>
      <c r="V3178" s="150"/>
      <c r="W3178" s="141" t="str" cm="1">
        <f t="array" ref="W3178">IF(SUM(LEN(B3178:V3178))=0,"",IF(OR(OR(ISBLANK(F3178),SUM(LEN(C3178),LEN(D3178))=0),AND(NOT(E3178="Unknown"),ISBLANK(J3178)),AND(NOT(O3178="Unknown"),ISBLANK(R3178))),"Missing Information", INDEX(Table15[Entire Service Line Classification], MATCH(SUMIFS(Table15[Unique ID],Table15[System-Owned Portion],E3178,Table15[If Material Anything Other than "Lead" in Column E,Was Material Ever Previously Lead?],G3178,Table15[Customer-Owned Portion],O3178),Table15[Unique ID],0),0)))</f>
        <v>Non-lead</v>
      </c>
      <c r="X3178"/>
    </row>
    <row r="3179" spans="2:24" x14ac:dyDescent="0.35">
      <c r="B3179" s="146"/>
      <c r="C3179" s="31" t="s">
        <v>1520</v>
      </c>
      <c r="D3179" s="31"/>
      <c r="E3179" s="44" t="s">
        <v>3203</v>
      </c>
      <c r="F3179" s="43" t="s">
        <v>3283</v>
      </c>
      <c r="G3179" s="84" t="s">
        <v>3249</v>
      </c>
      <c r="H3179" s="31">
        <v>1959</v>
      </c>
      <c r="I3179" s="207" t="s">
        <v>3338</v>
      </c>
      <c r="J3179" s="84"/>
      <c r="K3179" s="31" t="s">
        <v>41</v>
      </c>
      <c r="L3179" s="31"/>
      <c r="M3179" s="169"/>
      <c r="N3179" s="148"/>
      <c r="O3179" s="106" t="s">
        <v>3203</v>
      </c>
      <c r="P3179" s="43">
        <v>1959</v>
      </c>
      <c r="Q3179" s="207" t="s">
        <v>3338</v>
      </c>
      <c r="R3179" s="84" t="s">
        <v>3203</v>
      </c>
      <c r="S3179" s="31" t="s">
        <v>41</v>
      </c>
      <c r="T3179" s="31"/>
      <c r="U3179" s="169"/>
      <c r="V3179" s="150"/>
      <c r="W3179" s="141" t="str" cm="1">
        <f t="array" ref="W3179">IF(SUM(LEN(B3179:V3179))=0,"",IF(OR(OR(ISBLANK(F3179),SUM(LEN(C3179),LEN(D3179))=0),AND(NOT(E3179="Unknown"),ISBLANK(J3179)),AND(NOT(O3179="Unknown"),ISBLANK(R3179))),"Missing Information", INDEX(Table15[Entire Service Line Classification], MATCH(SUMIFS(Table15[Unique ID],Table15[System-Owned Portion],E3179,Table15[If Material Anything Other than "Lead" in Column E,Was Material Ever Previously Lead?],G3179,Table15[Customer-Owned Portion],O3179),Table15[Unique ID],0),0)))</f>
        <v>Lead Status Unknown</v>
      </c>
      <c r="X3179"/>
    </row>
    <row r="3180" spans="2:24" ht="29" x14ac:dyDescent="0.35">
      <c r="B3180" s="146"/>
      <c r="C3180" s="31" t="s">
        <v>1521</v>
      </c>
      <c r="D3180" s="31"/>
      <c r="E3180" s="44" t="s">
        <v>3284</v>
      </c>
      <c r="F3180" s="43" t="s">
        <v>41</v>
      </c>
      <c r="G3180" s="84" t="s">
        <v>3249</v>
      </c>
      <c r="H3180" s="31">
        <v>2012</v>
      </c>
      <c r="I3180" s="207" t="s">
        <v>3338</v>
      </c>
      <c r="J3180" s="84" t="s">
        <v>3270</v>
      </c>
      <c r="K3180" s="31" t="s">
        <v>41</v>
      </c>
      <c r="L3180" s="31"/>
      <c r="M3180" s="169"/>
      <c r="N3180" s="148"/>
      <c r="O3180" s="106" t="s">
        <v>3284</v>
      </c>
      <c r="P3180" s="43">
        <v>2012</v>
      </c>
      <c r="Q3180" s="207" t="s">
        <v>3338</v>
      </c>
      <c r="R3180" s="84" t="s">
        <v>3270</v>
      </c>
      <c r="S3180" s="31" t="s">
        <v>41</v>
      </c>
      <c r="T3180" s="31"/>
      <c r="U3180" s="169"/>
      <c r="V3180" s="150"/>
      <c r="W3180" s="141" t="str" cm="1">
        <f t="array" ref="W3180">IF(SUM(LEN(B3180:V3180))=0,"",IF(OR(OR(ISBLANK(F3180),SUM(LEN(C3180),LEN(D3180))=0),AND(NOT(E3180="Unknown"),ISBLANK(J3180)),AND(NOT(O3180="Unknown"),ISBLANK(R3180))),"Missing Information", INDEX(Table15[Entire Service Line Classification], MATCH(SUMIFS(Table15[Unique ID],Table15[System-Owned Portion],E3180,Table15[If Material Anything Other than "Lead" in Column E,Was Material Ever Previously Lead?],G3180,Table15[Customer-Owned Portion],O3180),Table15[Unique ID],0),0)))</f>
        <v>Non-lead</v>
      </c>
      <c r="X3180"/>
    </row>
    <row r="3181" spans="2:24" ht="29" x14ac:dyDescent="0.35">
      <c r="B3181" s="146"/>
      <c r="C3181" s="31" t="s">
        <v>1522</v>
      </c>
      <c r="D3181" s="31"/>
      <c r="E3181" s="44" t="s">
        <v>3284</v>
      </c>
      <c r="F3181" s="43" t="s">
        <v>41</v>
      </c>
      <c r="G3181" s="84" t="s">
        <v>3249</v>
      </c>
      <c r="H3181" s="31">
        <v>2012</v>
      </c>
      <c r="I3181" s="207" t="s">
        <v>3338</v>
      </c>
      <c r="J3181" s="84" t="s">
        <v>3270</v>
      </c>
      <c r="K3181" s="31" t="s">
        <v>41</v>
      </c>
      <c r="L3181" s="31"/>
      <c r="M3181" s="169"/>
      <c r="N3181" s="148"/>
      <c r="O3181" s="106" t="s">
        <v>3284</v>
      </c>
      <c r="P3181" s="43">
        <v>2012</v>
      </c>
      <c r="Q3181" s="207" t="s">
        <v>3338</v>
      </c>
      <c r="R3181" s="84" t="s">
        <v>3270</v>
      </c>
      <c r="S3181" s="31" t="s">
        <v>41</v>
      </c>
      <c r="T3181" s="31"/>
      <c r="U3181" s="169"/>
      <c r="V3181" s="150"/>
      <c r="W3181" s="141" t="str" cm="1">
        <f t="array" ref="W3181">IF(SUM(LEN(B3181:V3181))=0,"",IF(OR(OR(ISBLANK(F3181),SUM(LEN(C3181),LEN(D3181))=0),AND(NOT(E3181="Unknown"),ISBLANK(J3181)),AND(NOT(O3181="Unknown"),ISBLANK(R3181))),"Missing Information", INDEX(Table15[Entire Service Line Classification], MATCH(SUMIFS(Table15[Unique ID],Table15[System-Owned Portion],E3181,Table15[If Material Anything Other than "Lead" in Column E,Was Material Ever Previously Lead?],G3181,Table15[Customer-Owned Portion],O3181),Table15[Unique ID],0),0)))</f>
        <v>Non-lead</v>
      </c>
      <c r="X3181"/>
    </row>
    <row r="3182" spans="2:24" ht="29" x14ac:dyDescent="0.35">
      <c r="B3182" s="146"/>
      <c r="C3182" s="31" t="s">
        <v>1523</v>
      </c>
      <c r="D3182" s="31"/>
      <c r="E3182" s="44" t="s">
        <v>3284</v>
      </c>
      <c r="F3182" s="43" t="s">
        <v>41</v>
      </c>
      <c r="G3182" s="84" t="s">
        <v>3249</v>
      </c>
      <c r="H3182" s="31">
        <v>2012</v>
      </c>
      <c r="I3182" s="207" t="s">
        <v>3338</v>
      </c>
      <c r="J3182" s="84" t="s">
        <v>3270</v>
      </c>
      <c r="K3182" s="31" t="s">
        <v>41</v>
      </c>
      <c r="L3182" s="31"/>
      <c r="M3182" s="169"/>
      <c r="N3182" s="148"/>
      <c r="O3182" s="106" t="s">
        <v>3284</v>
      </c>
      <c r="P3182" s="43">
        <v>2012</v>
      </c>
      <c r="Q3182" s="207" t="s">
        <v>3338</v>
      </c>
      <c r="R3182" s="84" t="s">
        <v>3270</v>
      </c>
      <c r="S3182" s="31" t="s">
        <v>41</v>
      </c>
      <c r="T3182" s="31"/>
      <c r="U3182" s="169"/>
      <c r="V3182" s="150"/>
      <c r="W3182" s="141" t="str" cm="1">
        <f t="array" ref="W3182">IF(SUM(LEN(B3182:V3182))=0,"",IF(OR(OR(ISBLANK(F3182),SUM(LEN(C3182),LEN(D3182))=0),AND(NOT(E3182="Unknown"),ISBLANK(J3182)),AND(NOT(O3182="Unknown"),ISBLANK(R3182))),"Missing Information", INDEX(Table15[Entire Service Line Classification], MATCH(SUMIFS(Table15[Unique ID],Table15[System-Owned Portion],E3182,Table15[If Material Anything Other than "Lead" in Column E,Was Material Ever Previously Lead?],G3182,Table15[Customer-Owned Portion],O3182),Table15[Unique ID],0),0)))</f>
        <v>Non-lead</v>
      </c>
      <c r="X3182"/>
    </row>
    <row r="3183" spans="2:24" ht="29" x14ac:dyDescent="0.35">
      <c r="B3183" s="146"/>
      <c r="C3183" s="31" t="s">
        <v>1524</v>
      </c>
      <c r="D3183" s="31"/>
      <c r="E3183" s="44" t="s">
        <v>3284</v>
      </c>
      <c r="F3183" s="43" t="s">
        <v>41</v>
      </c>
      <c r="G3183" s="84" t="s">
        <v>3249</v>
      </c>
      <c r="H3183" s="31">
        <v>2012</v>
      </c>
      <c r="I3183" s="207" t="s">
        <v>3338</v>
      </c>
      <c r="J3183" s="84" t="s">
        <v>3270</v>
      </c>
      <c r="K3183" s="31" t="s">
        <v>41</v>
      </c>
      <c r="L3183" s="31"/>
      <c r="M3183" s="169"/>
      <c r="N3183" s="148"/>
      <c r="O3183" s="106" t="s">
        <v>3284</v>
      </c>
      <c r="P3183" s="43">
        <v>2012</v>
      </c>
      <c r="Q3183" s="207" t="s">
        <v>3338</v>
      </c>
      <c r="R3183" s="84" t="s">
        <v>3270</v>
      </c>
      <c r="S3183" s="31" t="s">
        <v>41</v>
      </c>
      <c r="T3183" s="31"/>
      <c r="U3183" s="169"/>
      <c r="V3183" s="150"/>
      <c r="W3183" s="141" t="str" cm="1">
        <f t="array" ref="W3183">IF(SUM(LEN(B3183:V3183))=0,"",IF(OR(OR(ISBLANK(F3183),SUM(LEN(C3183),LEN(D3183))=0),AND(NOT(E3183="Unknown"),ISBLANK(J3183)),AND(NOT(O3183="Unknown"),ISBLANK(R3183))),"Missing Information", INDEX(Table15[Entire Service Line Classification], MATCH(SUMIFS(Table15[Unique ID],Table15[System-Owned Portion],E3183,Table15[If Material Anything Other than "Lead" in Column E,Was Material Ever Previously Lead?],G3183,Table15[Customer-Owned Portion],O3183),Table15[Unique ID],0),0)))</f>
        <v>Non-lead</v>
      </c>
      <c r="X3183"/>
    </row>
    <row r="3184" spans="2:24" ht="29" x14ac:dyDescent="0.35">
      <c r="B3184" s="146"/>
      <c r="C3184" s="31" t="s">
        <v>1525</v>
      </c>
      <c r="D3184" s="31"/>
      <c r="E3184" s="44" t="s">
        <v>3284</v>
      </c>
      <c r="F3184" s="43" t="s">
        <v>41</v>
      </c>
      <c r="G3184" s="84" t="s">
        <v>3249</v>
      </c>
      <c r="H3184" s="31">
        <v>2012</v>
      </c>
      <c r="I3184" s="207" t="s">
        <v>3338</v>
      </c>
      <c r="J3184" s="84" t="s">
        <v>3270</v>
      </c>
      <c r="K3184" s="31" t="s">
        <v>41</v>
      </c>
      <c r="L3184" s="31"/>
      <c r="M3184" s="169"/>
      <c r="N3184" s="148"/>
      <c r="O3184" s="106" t="s">
        <v>3284</v>
      </c>
      <c r="P3184" s="43">
        <v>2012</v>
      </c>
      <c r="Q3184" s="207" t="s">
        <v>3338</v>
      </c>
      <c r="R3184" s="84" t="s">
        <v>3270</v>
      </c>
      <c r="S3184" s="31" t="s">
        <v>41</v>
      </c>
      <c r="T3184" s="31"/>
      <c r="U3184" s="169"/>
      <c r="V3184" s="150"/>
      <c r="W3184" s="141" t="str" cm="1">
        <f t="array" ref="W3184">IF(SUM(LEN(B3184:V3184))=0,"",IF(OR(OR(ISBLANK(F3184),SUM(LEN(C3184),LEN(D3184))=0),AND(NOT(E3184="Unknown"),ISBLANK(J3184)),AND(NOT(O3184="Unknown"),ISBLANK(R3184))),"Missing Information", INDEX(Table15[Entire Service Line Classification], MATCH(SUMIFS(Table15[Unique ID],Table15[System-Owned Portion],E3184,Table15[If Material Anything Other than "Lead" in Column E,Was Material Ever Previously Lead?],G3184,Table15[Customer-Owned Portion],O3184),Table15[Unique ID],0),0)))</f>
        <v>Non-lead</v>
      </c>
      <c r="X3184"/>
    </row>
    <row r="3185" spans="2:24" ht="29" x14ac:dyDescent="0.35">
      <c r="B3185" s="146"/>
      <c r="C3185" s="31" t="s">
        <v>1526</v>
      </c>
      <c r="D3185" s="31"/>
      <c r="E3185" s="44" t="s">
        <v>3284</v>
      </c>
      <c r="F3185" s="43" t="s">
        <v>41</v>
      </c>
      <c r="G3185" s="84" t="s">
        <v>3249</v>
      </c>
      <c r="H3185" s="31">
        <v>2012</v>
      </c>
      <c r="I3185" s="207" t="s">
        <v>3338</v>
      </c>
      <c r="J3185" s="84" t="s">
        <v>3270</v>
      </c>
      <c r="K3185" s="31" t="s">
        <v>41</v>
      </c>
      <c r="L3185" s="31"/>
      <c r="M3185" s="169"/>
      <c r="N3185" s="148"/>
      <c r="O3185" s="106" t="s">
        <v>3284</v>
      </c>
      <c r="P3185" s="43">
        <v>2012</v>
      </c>
      <c r="Q3185" s="207" t="s">
        <v>3338</v>
      </c>
      <c r="R3185" s="84" t="s">
        <v>3270</v>
      </c>
      <c r="S3185" s="31" t="s">
        <v>41</v>
      </c>
      <c r="T3185" s="31"/>
      <c r="U3185" s="169"/>
      <c r="V3185" s="150"/>
      <c r="W3185" s="141" t="str" cm="1">
        <f t="array" ref="W3185">IF(SUM(LEN(B3185:V3185))=0,"",IF(OR(OR(ISBLANK(F3185),SUM(LEN(C3185),LEN(D3185))=0),AND(NOT(E3185="Unknown"),ISBLANK(J3185)),AND(NOT(O3185="Unknown"),ISBLANK(R3185))),"Missing Information", INDEX(Table15[Entire Service Line Classification], MATCH(SUMIFS(Table15[Unique ID],Table15[System-Owned Portion],E3185,Table15[If Material Anything Other than "Lead" in Column E,Was Material Ever Previously Lead?],G3185,Table15[Customer-Owned Portion],O3185),Table15[Unique ID],0),0)))</f>
        <v>Non-lead</v>
      </c>
      <c r="X3185"/>
    </row>
    <row r="3186" spans="2:24" ht="29" x14ac:dyDescent="0.35">
      <c r="B3186" s="146"/>
      <c r="C3186" s="31" t="s">
        <v>5064</v>
      </c>
      <c r="D3186" s="31"/>
      <c r="E3186" s="44" t="s">
        <v>3284</v>
      </c>
      <c r="F3186" s="43" t="s">
        <v>41</v>
      </c>
      <c r="G3186" s="84" t="s">
        <v>3249</v>
      </c>
      <c r="H3186" s="31">
        <v>2012</v>
      </c>
      <c r="I3186" s="207" t="s">
        <v>3338</v>
      </c>
      <c r="J3186" s="84" t="s">
        <v>3270</v>
      </c>
      <c r="K3186" s="31" t="s">
        <v>41</v>
      </c>
      <c r="L3186" s="31"/>
      <c r="M3186" s="169"/>
      <c r="N3186" s="148"/>
      <c r="O3186" s="106" t="s">
        <v>3284</v>
      </c>
      <c r="P3186" s="43">
        <v>2012</v>
      </c>
      <c r="Q3186" s="207" t="s">
        <v>3338</v>
      </c>
      <c r="R3186" s="84" t="s">
        <v>3270</v>
      </c>
      <c r="S3186" s="31" t="s">
        <v>41</v>
      </c>
      <c r="T3186" s="31"/>
      <c r="U3186" s="169"/>
      <c r="V3186" s="150"/>
      <c r="W3186" s="141" t="str" cm="1">
        <f t="array" ref="W3186">IF(SUM(LEN(B3186:V3186))=0,"",IF(OR(OR(ISBLANK(F3186),SUM(LEN(C3186),LEN(D3186))=0),AND(NOT(E3186="Unknown"),ISBLANK(J3186)),AND(NOT(O3186="Unknown"),ISBLANK(R3186))),"Missing Information", INDEX(Table15[Entire Service Line Classification], MATCH(SUMIFS(Table15[Unique ID],Table15[System-Owned Portion],E3186,Table15[If Material Anything Other than "Lead" in Column E,Was Material Ever Previously Lead?],G3186,Table15[Customer-Owned Portion],O3186),Table15[Unique ID],0),0)))</f>
        <v>Non-lead</v>
      </c>
      <c r="X3186"/>
    </row>
    <row r="3187" spans="2:24" ht="29" x14ac:dyDescent="0.35">
      <c r="B3187" s="146"/>
      <c r="C3187" s="31" t="s">
        <v>5065</v>
      </c>
      <c r="D3187" s="31"/>
      <c r="E3187" s="44" t="s">
        <v>3284</v>
      </c>
      <c r="F3187" s="43" t="s">
        <v>41</v>
      </c>
      <c r="G3187" s="84" t="s">
        <v>3249</v>
      </c>
      <c r="H3187" s="31">
        <v>2012</v>
      </c>
      <c r="I3187" s="207" t="s">
        <v>3338</v>
      </c>
      <c r="J3187" s="84" t="s">
        <v>3270</v>
      </c>
      <c r="K3187" s="31" t="s">
        <v>41</v>
      </c>
      <c r="L3187" s="31"/>
      <c r="M3187" s="169"/>
      <c r="N3187" s="148"/>
      <c r="O3187" s="106" t="s">
        <v>3284</v>
      </c>
      <c r="P3187" s="43">
        <v>2012</v>
      </c>
      <c r="Q3187" s="207" t="s">
        <v>3338</v>
      </c>
      <c r="R3187" s="84" t="s">
        <v>3270</v>
      </c>
      <c r="S3187" s="31" t="s">
        <v>41</v>
      </c>
      <c r="T3187" s="31"/>
      <c r="U3187" s="169"/>
      <c r="V3187" s="150"/>
      <c r="W3187" s="141" t="str" cm="1">
        <f t="array" ref="W3187">IF(SUM(LEN(B3187:V3187))=0,"",IF(OR(OR(ISBLANK(F3187),SUM(LEN(C3187),LEN(D3187))=0),AND(NOT(E3187="Unknown"),ISBLANK(J3187)),AND(NOT(O3187="Unknown"),ISBLANK(R3187))),"Missing Information", INDEX(Table15[Entire Service Line Classification], MATCH(SUMIFS(Table15[Unique ID],Table15[System-Owned Portion],E3187,Table15[If Material Anything Other than "Lead" in Column E,Was Material Ever Previously Lead?],G3187,Table15[Customer-Owned Portion],O3187),Table15[Unique ID],0),0)))</f>
        <v>Non-lead</v>
      </c>
      <c r="X3187"/>
    </row>
    <row r="3188" spans="2:24" ht="29" x14ac:dyDescent="0.35">
      <c r="B3188" s="146"/>
      <c r="C3188" s="31" t="s">
        <v>1527</v>
      </c>
      <c r="D3188" s="31"/>
      <c r="E3188" s="44" t="s">
        <v>3284</v>
      </c>
      <c r="F3188" s="43" t="s">
        <v>41</v>
      </c>
      <c r="G3188" s="84" t="s">
        <v>3249</v>
      </c>
      <c r="H3188" s="31">
        <v>2012</v>
      </c>
      <c r="I3188" s="207" t="s">
        <v>3338</v>
      </c>
      <c r="J3188" s="84" t="s">
        <v>3270</v>
      </c>
      <c r="K3188" s="31" t="s">
        <v>41</v>
      </c>
      <c r="L3188" s="31"/>
      <c r="M3188" s="169"/>
      <c r="N3188" s="148"/>
      <c r="O3188" s="106" t="s">
        <v>3284</v>
      </c>
      <c r="P3188" s="43">
        <v>2012</v>
      </c>
      <c r="Q3188" s="207" t="s">
        <v>3338</v>
      </c>
      <c r="R3188" s="84" t="s">
        <v>3270</v>
      </c>
      <c r="S3188" s="31" t="s">
        <v>41</v>
      </c>
      <c r="T3188" s="31"/>
      <c r="U3188" s="169"/>
      <c r="V3188" s="150"/>
      <c r="W3188" s="141" t="str" cm="1">
        <f t="array" ref="W3188">IF(SUM(LEN(B3188:V3188))=0,"",IF(OR(OR(ISBLANK(F3188),SUM(LEN(C3188),LEN(D3188))=0),AND(NOT(E3188="Unknown"),ISBLANK(J3188)),AND(NOT(O3188="Unknown"),ISBLANK(R3188))),"Missing Information", INDEX(Table15[Entire Service Line Classification], MATCH(SUMIFS(Table15[Unique ID],Table15[System-Owned Portion],E3188,Table15[If Material Anything Other than "Lead" in Column E,Was Material Ever Previously Lead?],G3188,Table15[Customer-Owned Portion],O3188),Table15[Unique ID],0),0)))</f>
        <v>Non-lead</v>
      </c>
      <c r="X3188"/>
    </row>
    <row r="3189" spans="2:24" ht="29" x14ac:dyDescent="0.35">
      <c r="B3189" s="146"/>
      <c r="C3189" s="31" t="s">
        <v>1528</v>
      </c>
      <c r="D3189" s="31"/>
      <c r="E3189" s="44" t="s">
        <v>3284</v>
      </c>
      <c r="F3189" s="43" t="s">
        <v>41</v>
      </c>
      <c r="G3189" s="84" t="s">
        <v>3249</v>
      </c>
      <c r="H3189" s="31">
        <v>2012</v>
      </c>
      <c r="I3189" s="207" t="s">
        <v>3338</v>
      </c>
      <c r="J3189" s="84" t="s">
        <v>3270</v>
      </c>
      <c r="K3189" s="31" t="s">
        <v>41</v>
      </c>
      <c r="L3189" s="31"/>
      <c r="M3189" s="169"/>
      <c r="N3189" s="148"/>
      <c r="O3189" s="106" t="s">
        <v>3284</v>
      </c>
      <c r="P3189" s="43">
        <v>2012</v>
      </c>
      <c r="Q3189" s="207" t="s">
        <v>3338</v>
      </c>
      <c r="R3189" s="84" t="s">
        <v>3270</v>
      </c>
      <c r="S3189" s="31" t="s">
        <v>41</v>
      </c>
      <c r="T3189" s="31"/>
      <c r="U3189" s="169"/>
      <c r="V3189" s="150"/>
      <c r="W3189" s="141" t="str" cm="1">
        <f t="array" ref="W3189">IF(SUM(LEN(B3189:V3189))=0,"",IF(OR(OR(ISBLANK(F3189),SUM(LEN(C3189),LEN(D3189))=0),AND(NOT(E3189="Unknown"),ISBLANK(J3189)),AND(NOT(O3189="Unknown"),ISBLANK(R3189))),"Missing Information", INDEX(Table15[Entire Service Line Classification], MATCH(SUMIFS(Table15[Unique ID],Table15[System-Owned Portion],E3189,Table15[If Material Anything Other than "Lead" in Column E,Was Material Ever Previously Lead?],G3189,Table15[Customer-Owned Portion],O3189),Table15[Unique ID],0),0)))</f>
        <v>Non-lead</v>
      </c>
      <c r="X3189"/>
    </row>
    <row r="3190" spans="2:24" x14ac:dyDescent="0.35">
      <c r="B3190" s="146"/>
      <c r="C3190" s="31" t="s">
        <v>1529</v>
      </c>
      <c r="D3190" s="31"/>
      <c r="E3190" s="44" t="s">
        <v>3203</v>
      </c>
      <c r="F3190" s="43" t="s">
        <v>3283</v>
      </c>
      <c r="G3190" s="84" t="s">
        <v>3249</v>
      </c>
      <c r="H3190" s="31">
        <v>1956</v>
      </c>
      <c r="I3190" s="207" t="s">
        <v>3338</v>
      </c>
      <c r="J3190" s="84"/>
      <c r="K3190" s="31" t="s">
        <v>41</v>
      </c>
      <c r="L3190" s="31"/>
      <c r="M3190" s="169"/>
      <c r="N3190" s="148"/>
      <c r="O3190" s="106" t="s">
        <v>3203</v>
      </c>
      <c r="P3190" s="43">
        <v>1956</v>
      </c>
      <c r="Q3190" s="207" t="s">
        <v>3338</v>
      </c>
      <c r="R3190" s="84" t="s">
        <v>3203</v>
      </c>
      <c r="S3190" s="31" t="s">
        <v>41</v>
      </c>
      <c r="T3190" s="31"/>
      <c r="U3190" s="169"/>
      <c r="V3190" s="150"/>
      <c r="W3190" s="141" t="str" cm="1">
        <f t="array" ref="W3190">IF(SUM(LEN(B3190:V3190))=0,"",IF(OR(OR(ISBLANK(F3190),SUM(LEN(C3190),LEN(D3190))=0),AND(NOT(E3190="Unknown"),ISBLANK(J3190)),AND(NOT(O3190="Unknown"),ISBLANK(R3190))),"Missing Information", INDEX(Table15[Entire Service Line Classification], MATCH(SUMIFS(Table15[Unique ID],Table15[System-Owned Portion],E3190,Table15[If Material Anything Other than "Lead" in Column E,Was Material Ever Previously Lead?],G3190,Table15[Customer-Owned Portion],O3190),Table15[Unique ID],0),0)))</f>
        <v>Lead Status Unknown</v>
      </c>
      <c r="X3190"/>
    </row>
    <row r="3191" spans="2:24" ht="29" x14ac:dyDescent="0.35">
      <c r="B3191" s="146"/>
      <c r="C3191" s="31" t="s">
        <v>1530</v>
      </c>
      <c r="D3191" s="31"/>
      <c r="E3191" s="44" t="s">
        <v>3284</v>
      </c>
      <c r="F3191" s="43" t="s">
        <v>41</v>
      </c>
      <c r="G3191" s="84" t="s">
        <v>3249</v>
      </c>
      <c r="H3191" s="31">
        <v>2012</v>
      </c>
      <c r="I3191" s="207" t="s">
        <v>3338</v>
      </c>
      <c r="J3191" s="84" t="s">
        <v>3270</v>
      </c>
      <c r="K3191" s="31" t="s">
        <v>41</v>
      </c>
      <c r="L3191" s="31"/>
      <c r="M3191" s="169"/>
      <c r="N3191" s="148"/>
      <c r="O3191" s="106" t="s">
        <v>3284</v>
      </c>
      <c r="P3191" s="43">
        <v>2012</v>
      </c>
      <c r="Q3191" s="207" t="s">
        <v>3338</v>
      </c>
      <c r="R3191" s="84" t="s">
        <v>3270</v>
      </c>
      <c r="S3191" s="31" t="s">
        <v>41</v>
      </c>
      <c r="T3191" s="31"/>
      <c r="U3191" s="169"/>
      <c r="V3191" s="150"/>
      <c r="W3191" s="141" t="str" cm="1">
        <f t="array" ref="W3191">IF(SUM(LEN(B3191:V3191))=0,"",IF(OR(OR(ISBLANK(F3191),SUM(LEN(C3191),LEN(D3191))=0),AND(NOT(E3191="Unknown"),ISBLANK(J3191)),AND(NOT(O3191="Unknown"),ISBLANK(R3191))),"Missing Information", INDEX(Table15[Entire Service Line Classification], MATCH(SUMIFS(Table15[Unique ID],Table15[System-Owned Portion],E3191,Table15[If Material Anything Other than "Lead" in Column E,Was Material Ever Previously Lead?],G3191,Table15[Customer-Owned Portion],O3191),Table15[Unique ID],0),0)))</f>
        <v>Non-lead</v>
      </c>
      <c r="X3191"/>
    </row>
    <row r="3192" spans="2:24" ht="29" x14ac:dyDescent="0.35">
      <c r="B3192" s="146"/>
      <c r="C3192" s="31" t="s">
        <v>1531</v>
      </c>
      <c r="D3192" s="31"/>
      <c r="E3192" s="44" t="s">
        <v>3284</v>
      </c>
      <c r="F3192" s="43" t="s">
        <v>41</v>
      </c>
      <c r="G3192" s="84" t="s">
        <v>3249</v>
      </c>
      <c r="H3192" s="31">
        <v>2009</v>
      </c>
      <c r="I3192" s="207" t="s">
        <v>3338</v>
      </c>
      <c r="J3192" s="84" t="s">
        <v>3270</v>
      </c>
      <c r="K3192" s="31" t="s">
        <v>41</v>
      </c>
      <c r="L3192" s="31"/>
      <c r="M3192" s="169"/>
      <c r="N3192" s="148"/>
      <c r="O3192" s="106" t="s">
        <v>3284</v>
      </c>
      <c r="P3192" s="43">
        <v>2009</v>
      </c>
      <c r="Q3192" s="207" t="s">
        <v>3338</v>
      </c>
      <c r="R3192" s="84" t="s">
        <v>3270</v>
      </c>
      <c r="S3192" s="31" t="s">
        <v>41</v>
      </c>
      <c r="T3192" s="31"/>
      <c r="U3192" s="169"/>
      <c r="V3192" s="150"/>
      <c r="W3192" s="141" t="str" cm="1">
        <f t="array" ref="W3192">IF(SUM(LEN(B3192:V3192))=0,"",IF(OR(OR(ISBLANK(F3192),SUM(LEN(C3192),LEN(D3192))=0),AND(NOT(E3192="Unknown"),ISBLANK(J3192)),AND(NOT(O3192="Unknown"),ISBLANK(R3192))),"Missing Information", INDEX(Table15[Entire Service Line Classification], MATCH(SUMIFS(Table15[Unique ID],Table15[System-Owned Portion],E3192,Table15[If Material Anything Other than "Lead" in Column E,Was Material Ever Previously Lead?],G3192,Table15[Customer-Owned Portion],O3192),Table15[Unique ID],0),0)))</f>
        <v>Non-lead</v>
      </c>
      <c r="X3192"/>
    </row>
    <row r="3193" spans="2:24" ht="29" x14ac:dyDescent="0.35">
      <c r="B3193" s="146"/>
      <c r="C3193" s="31" t="s">
        <v>1532</v>
      </c>
      <c r="D3193" s="31"/>
      <c r="E3193" s="44" t="s">
        <v>3284</v>
      </c>
      <c r="F3193" s="43" t="s">
        <v>41</v>
      </c>
      <c r="G3193" s="84" t="s">
        <v>3249</v>
      </c>
      <c r="H3193" s="31">
        <v>2012</v>
      </c>
      <c r="I3193" s="207" t="s">
        <v>3338</v>
      </c>
      <c r="J3193" s="84" t="s">
        <v>3270</v>
      </c>
      <c r="K3193" s="31" t="s">
        <v>41</v>
      </c>
      <c r="L3193" s="31"/>
      <c r="M3193" s="169"/>
      <c r="N3193" s="148"/>
      <c r="O3193" s="106" t="s">
        <v>3284</v>
      </c>
      <c r="P3193" s="43">
        <v>2012</v>
      </c>
      <c r="Q3193" s="207" t="s">
        <v>3338</v>
      </c>
      <c r="R3193" s="84" t="s">
        <v>3270</v>
      </c>
      <c r="S3193" s="31" t="s">
        <v>41</v>
      </c>
      <c r="T3193" s="31"/>
      <c r="U3193" s="169"/>
      <c r="V3193" s="150"/>
      <c r="W3193" s="141" t="str" cm="1">
        <f t="array" ref="W3193">IF(SUM(LEN(B3193:V3193))=0,"",IF(OR(OR(ISBLANK(F3193),SUM(LEN(C3193),LEN(D3193))=0),AND(NOT(E3193="Unknown"),ISBLANK(J3193)),AND(NOT(O3193="Unknown"),ISBLANK(R3193))),"Missing Information", INDEX(Table15[Entire Service Line Classification], MATCH(SUMIFS(Table15[Unique ID],Table15[System-Owned Portion],E3193,Table15[If Material Anything Other than "Lead" in Column E,Was Material Ever Previously Lead?],G3193,Table15[Customer-Owned Portion],O3193),Table15[Unique ID],0),0)))</f>
        <v>Non-lead</v>
      </c>
      <c r="X3193"/>
    </row>
    <row r="3194" spans="2:24" ht="29" x14ac:dyDescent="0.35">
      <c r="B3194" s="146"/>
      <c r="C3194" s="31" t="s">
        <v>5066</v>
      </c>
      <c r="D3194" s="31"/>
      <c r="E3194" s="44" t="s">
        <v>3203</v>
      </c>
      <c r="F3194" s="43" t="s">
        <v>3283</v>
      </c>
      <c r="G3194" s="84" t="s">
        <v>3249</v>
      </c>
      <c r="H3194" s="31">
        <v>1901</v>
      </c>
      <c r="I3194" s="207" t="s">
        <v>3338</v>
      </c>
      <c r="J3194" s="84"/>
      <c r="K3194" s="31" t="s">
        <v>41</v>
      </c>
      <c r="L3194" s="31"/>
      <c r="M3194" s="169"/>
      <c r="N3194" s="148"/>
      <c r="O3194" s="106" t="s">
        <v>3203</v>
      </c>
      <c r="P3194" s="43">
        <v>1901</v>
      </c>
      <c r="Q3194" s="207" t="s">
        <v>3338</v>
      </c>
      <c r="R3194" s="84" t="s">
        <v>3203</v>
      </c>
      <c r="S3194" s="31" t="s">
        <v>41</v>
      </c>
      <c r="T3194" s="31"/>
      <c r="U3194" s="169"/>
      <c r="V3194" s="150"/>
      <c r="W3194" s="141" t="str" cm="1">
        <f t="array" ref="W3194">IF(SUM(LEN(B3194:V3194))=0,"",IF(OR(OR(ISBLANK(F3194),SUM(LEN(C3194),LEN(D3194))=0),AND(NOT(E3194="Unknown"),ISBLANK(J3194)),AND(NOT(O3194="Unknown"),ISBLANK(R3194))),"Missing Information", INDEX(Table15[Entire Service Line Classification], MATCH(SUMIFS(Table15[Unique ID],Table15[System-Owned Portion],E3194,Table15[If Material Anything Other than "Lead" in Column E,Was Material Ever Previously Lead?],G3194,Table15[Customer-Owned Portion],O3194),Table15[Unique ID],0),0)))</f>
        <v>Lead Status Unknown</v>
      </c>
      <c r="X3194"/>
    </row>
    <row r="3195" spans="2:24" x14ac:dyDescent="0.35">
      <c r="B3195" s="146"/>
      <c r="C3195" s="31" t="s">
        <v>1533</v>
      </c>
      <c r="D3195" s="31"/>
      <c r="E3195" s="44" t="s">
        <v>3203</v>
      </c>
      <c r="F3195" s="43" t="s">
        <v>3283</v>
      </c>
      <c r="G3195" s="84" t="s">
        <v>3249</v>
      </c>
      <c r="H3195" s="31">
        <v>1927</v>
      </c>
      <c r="I3195" s="207" t="s">
        <v>3338</v>
      </c>
      <c r="J3195" s="84"/>
      <c r="K3195" s="31" t="s">
        <v>41</v>
      </c>
      <c r="L3195" s="31"/>
      <c r="M3195" s="169"/>
      <c r="N3195" s="148"/>
      <c r="O3195" s="106" t="s">
        <v>3203</v>
      </c>
      <c r="P3195" s="43">
        <v>1927</v>
      </c>
      <c r="Q3195" s="207" t="s">
        <v>3338</v>
      </c>
      <c r="R3195" s="84" t="s">
        <v>3203</v>
      </c>
      <c r="S3195" s="31" t="s">
        <v>41</v>
      </c>
      <c r="T3195" s="31"/>
      <c r="U3195" s="169"/>
      <c r="V3195" s="150"/>
      <c r="W3195" s="141" t="str" cm="1">
        <f t="array" ref="W3195">IF(SUM(LEN(B3195:V3195))=0,"",IF(OR(OR(ISBLANK(F3195),SUM(LEN(C3195),LEN(D3195))=0),AND(NOT(E3195="Unknown"),ISBLANK(J3195)),AND(NOT(O3195="Unknown"),ISBLANK(R3195))),"Missing Information", INDEX(Table15[Entire Service Line Classification], MATCH(SUMIFS(Table15[Unique ID],Table15[System-Owned Portion],E3195,Table15[If Material Anything Other than "Lead" in Column E,Was Material Ever Previously Lead?],G3195,Table15[Customer-Owned Portion],O3195),Table15[Unique ID],0),0)))</f>
        <v>Lead Status Unknown</v>
      </c>
      <c r="X3195"/>
    </row>
    <row r="3196" spans="2:24" x14ac:dyDescent="0.35">
      <c r="B3196" s="146"/>
      <c r="C3196" s="31" t="s">
        <v>1534</v>
      </c>
      <c r="D3196" s="31"/>
      <c r="E3196" s="44" t="s">
        <v>3203</v>
      </c>
      <c r="F3196" s="43" t="s">
        <v>3283</v>
      </c>
      <c r="G3196" s="84" t="s">
        <v>3249</v>
      </c>
      <c r="H3196" s="31">
        <v>1969</v>
      </c>
      <c r="I3196" s="207" t="s">
        <v>3338</v>
      </c>
      <c r="J3196" s="84"/>
      <c r="K3196" s="31" t="s">
        <v>41</v>
      </c>
      <c r="L3196" s="31"/>
      <c r="M3196" s="169"/>
      <c r="N3196" s="148"/>
      <c r="O3196" s="106" t="s">
        <v>3203</v>
      </c>
      <c r="P3196" s="43">
        <v>1969</v>
      </c>
      <c r="Q3196" s="207" t="s">
        <v>3338</v>
      </c>
      <c r="R3196" s="84" t="s">
        <v>3203</v>
      </c>
      <c r="S3196" s="31" t="s">
        <v>41</v>
      </c>
      <c r="T3196" s="31"/>
      <c r="U3196" s="169"/>
      <c r="V3196" s="150"/>
      <c r="W3196" s="141" t="str" cm="1">
        <f t="array" ref="W3196">IF(SUM(LEN(B3196:V3196))=0,"",IF(OR(OR(ISBLANK(F3196),SUM(LEN(C3196),LEN(D3196))=0),AND(NOT(E3196="Unknown"),ISBLANK(J3196)),AND(NOT(O3196="Unknown"),ISBLANK(R3196))),"Missing Information", INDEX(Table15[Entire Service Line Classification], MATCH(SUMIFS(Table15[Unique ID],Table15[System-Owned Portion],E3196,Table15[If Material Anything Other than "Lead" in Column E,Was Material Ever Previously Lead?],G3196,Table15[Customer-Owned Portion],O3196),Table15[Unique ID],0),0)))</f>
        <v>Lead Status Unknown</v>
      </c>
      <c r="X3196"/>
    </row>
    <row r="3197" spans="2:24" ht="29" x14ac:dyDescent="0.35">
      <c r="B3197" s="146"/>
      <c r="C3197" s="31" t="s">
        <v>1535</v>
      </c>
      <c r="D3197" s="31"/>
      <c r="E3197" s="44" t="s">
        <v>3284</v>
      </c>
      <c r="F3197" s="43" t="s">
        <v>41</v>
      </c>
      <c r="G3197" s="84" t="s">
        <v>3249</v>
      </c>
      <c r="H3197" s="31">
        <v>1988</v>
      </c>
      <c r="I3197" s="207" t="s">
        <v>3336</v>
      </c>
      <c r="J3197" s="84" t="s">
        <v>3270</v>
      </c>
      <c r="K3197" s="31" t="s">
        <v>41</v>
      </c>
      <c r="L3197" s="31"/>
      <c r="M3197" s="169"/>
      <c r="N3197" s="148"/>
      <c r="O3197" s="106" t="s">
        <v>3284</v>
      </c>
      <c r="P3197" s="43">
        <v>1988</v>
      </c>
      <c r="Q3197" s="207" t="s">
        <v>3336</v>
      </c>
      <c r="R3197" s="84" t="s">
        <v>3270</v>
      </c>
      <c r="S3197" s="31" t="s">
        <v>41</v>
      </c>
      <c r="T3197" s="31"/>
      <c r="U3197" s="169"/>
      <c r="V3197" s="150"/>
      <c r="W3197" s="141" t="str" cm="1">
        <f t="array" ref="W3197">IF(SUM(LEN(B3197:V3197))=0,"",IF(OR(OR(ISBLANK(F3197),SUM(LEN(C3197),LEN(D3197))=0),AND(NOT(E3197="Unknown"),ISBLANK(J3197)),AND(NOT(O3197="Unknown"),ISBLANK(R3197))),"Missing Information", INDEX(Table15[Entire Service Line Classification], MATCH(SUMIFS(Table15[Unique ID],Table15[System-Owned Portion],E3197,Table15[If Material Anything Other than "Lead" in Column E,Was Material Ever Previously Lead?],G3197,Table15[Customer-Owned Portion],O3197),Table15[Unique ID],0),0)))</f>
        <v>Non-lead</v>
      </c>
      <c r="X3197"/>
    </row>
    <row r="3198" spans="2:24" x14ac:dyDescent="0.35">
      <c r="B3198" s="146"/>
      <c r="C3198" s="31" t="s">
        <v>1536</v>
      </c>
      <c r="D3198" s="31"/>
      <c r="E3198" s="44" t="s">
        <v>3203</v>
      </c>
      <c r="F3198" s="43" t="s">
        <v>3283</v>
      </c>
      <c r="G3198" s="84" t="s">
        <v>3249</v>
      </c>
      <c r="H3198" s="31">
        <v>1961</v>
      </c>
      <c r="I3198" s="207" t="s">
        <v>3338</v>
      </c>
      <c r="J3198" s="84"/>
      <c r="K3198" s="31" t="s">
        <v>41</v>
      </c>
      <c r="L3198" s="31"/>
      <c r="M3198" s="169"/>
      <c r="N3198" s="148"/>
      <c r="O3198" s="106" t="s">
        <v>3203</v>
      </c>
      <c r="P3198" s="43">
        <v>1961</v>
      </c>
      <c r="Q3198" s="207" t="s">
        <v>3338</v>
      </c>
      <c r="R3198" s="84" t="s">
        <v>3203</v>
      </c>
      <c r="S3198" s="31" t="s">
        <v>41</v>
      </c>
      <c r="T3198" s="31"/>
      <c r="U3198" s="169"/>
      <c r="V3198" s="150"/>
      <c r="W3198" s="141" t="str" cm="1">
        <f t="array" ref="W3198">IF(SUM(LEN(B3198:V3198))=0,"",IF(OR(OR(ISBLANK(F3198),SUM(LEN(C3198),LEN(D3198))=0),AND(NOT(E3198="Unknown"),ISBLANK(J3198)),AND(NOT(O3198="Unknown"),ISBLANK(R3198))),"Missing Information", INDEX(Table15[Entire Service Line Classification], MATCH(SUMIFS(Table15[Unique ID],Table15[System-Owned Portion],E3198,Table15[If Material Anything Other than "Lead" in Column E,Was Material Ever Previously Lead?],G3198,Table15[Customer-Owned Portion],O3198),Table15[Unique ID],0),0)))</f>
        <v>Lead Status Unknown</v>
      </c>
      <c r="X3198"/>
    </row>
    <row r="3199" spans="2:24" ht="29" x14ac:dyDescent="0.35">
      <c r="B3199" s="146"/>
      <c r="C3199" s="31" t="s">
        <v>1537</v>
      </c>
      <c r="D3199" s="31"/>
      <c r="E3199" s="44" t="s">
        <v>3284</v>
      </c>
      <c r="F3199" s="43" t="s">
        <v>41</v>
      </c>
      <c r="G3199" s="84" t="s">
        <v>3249</v>
      </c>
      <c r="H3199" s="31">
        <v>1993</v>
      </c>
      <c r="I3199" s="207" t="s">
        <v>3338</v>
      </c>
      <c r="J3199" s="84" t="s">
        <v>3270</v>
      </c>
      <c r="K3199" s="31" t="s">
        <v>41</v>
      </c>
      <c r="L3199" s="31"/>
      <c r="M3199" s="169"/>
      <c r="N3199" s="148"/>
      <c r="O3199" s="106" t="s">
        <v>3284</v>
      </c>
      <c r="P3199" s="43">
        <v>1993</v>
      </c>
      <c r="Q3199" s="207" t="s">
        <v>3338</v>
      </c>
      <c r="R3199" s="84" t="s">
        <v>3270</v>
      </c>
      <c r="S3199" s="31" t="s">
        <v>41</v>
      </c>
      <c r="T3199" s="31"/>
      <c r="U3199" s="169"/>
      <c r="V3199" s="150"/>
      <c r="W3199" s="141" t="str" cm="1">
        <f t="array" ref="W3199">IF(SUM(LEN(B3199:V3199))=0,"",IF(OR(OR(ISBLANK(F3199),SUM(LEN(C3199),LEN(D3199))=0),AND(NOT(E3199="Unknown"),ISBLANK(J3199)),AND(NOT(O3199="Unknown"),ISBLANK(R3199))),"Missing Information", INDEX(Table15[Entire Service Line Classification], MATCH(SUMIFS(Table15[Unique ID],Table15[System-Owned Portion],E3199,Table15[If Material Anything Other than "Lead" in Column E,Was Material Ever Previously Lead?],G3199,Table15[Customer-Owned Portion],O3199),Table15[Unique ID],0),0)))</f>
        <v>Non-lead</v>
      </c>
      <c r="X3199"/>
    </row>
    <row r="3200" spans="2:24" x14ac:dyDescent="0.35">
      <c r="B3200" s="146"/>
      <c r="C3200" s="31" t="s">
        <v>1538</v>
      </c>
      <c r="D3200" s="31"/>
      <c r="E3200" s="44" t="s">
        <v>3203</v>
      </c>
      <c r="F3200" s="43" t="s">
        <v>3283</v>
      </c>
      <c r="G3200" s="84" t="s">
        <v>3249</v>
      </c>
      <c r="H3200" s="31">
        <v>1910</v>
      </c>
      <c r="I3200" s="207" t="s">
        <v>3336</v>
      </c>
      <c r="J3200" s="84"/>
      <c r="K3200" s="31" t="s">
        <v>41</v>
      </c>
      <c r="L3200" s="31"/>
      <c r="M3200" s="169"/>
      <c r="N3200" s="148"/>
      <c r="O3200" s="106" t="s">
        <v>3203</v>
      </c>
      <c r="P3200" s="43">
        <v>1910</v>
      </c>
      <c r="Q3200" s="207" t="s">
        <v>3336</v>
      </c>
      <c r="R3200" s="84" t="s">
        <v>3203</v>
      </c>
      <c r="S3200" s="31" t="s">
        <v>41</v>
      </c>
      <c r="T3200" s="31"/>
      <c r="U3200" s="169"/>
      <c r="V3200" s="150"/>
      <c r="W3200" s="141" t="str" cm="1">
        <f t="array" ref="W3200">IF(SUM(LEN(B3200:V3200))=0,"",IF(OR(OR(ISBLANK(F3200),SUM(LEN(C3200),LEN(D3200))=0),AND(NOT(E3200="Unknown"),ISBLANK(J3200)),AND(NOT(O3200="Unknown"),ISBLANK(R3200))),"Missing Information", INDEX(Table15[Entire Service Line Classification], MATCH(SUMIFS(Table15[Unique ID],Table15[System-Owned Portion],E3200,Table15[If Material Anything Other than "Lead" in Column E,Was Material Ever Previously Lead?],G3200,Table15[Customer-Owned Portion],O3200),Table15[Unique ID],0),0)))</f>
        <v>Lead Status Unknown</v>
      </c>
      <c r="X3200"/>
    </row>
    <row r="3201" spans="2:24" ht="29" x14ac:dyDescent="0.35">
      <c r="B3201" s="146"/>
      <c r="C3201" s="31" t="s">
        <v>1539</v>
      </c>
      <c r="D3201" s="31"/>
      <c r="E3201" s="44" t="s">
        <v>3284</v>
      </c>
      <c r="F3201" s="43" t="s">
        <v>41</v>
      </c>
      <c r="G3201" s="84" t="s">
        <v>3249</v>
      </c>
      <c r="H3201" s="31">
        <v>2012</v>
      </c>
      <c r="I3201" s="207" t="s">
        <v>3338</v>
      </c>
      <c r="J3201" s="84" t="s">
        <v>3270</v>
      </c>
      <c r="K3201" s="31" t="s">
        <v>41</v>
      </c>
      <c r="L3201" s="31"/>
      <c r="M3201" s="169"/>
      <c r="N3201" s="148"/>
      <c r="O3201" s="106" t="s">
        <v>3284</v>
      </c>
      <c r="P3201" s="43">
        <v>2012</v>
      </c>
      <c r="Q3201" s="207" t="s">
        <v>3338</v>
      </c>
      <c r="R3201" s="84" t="s">
        <v>3270</v>
      </c>
      <c r="S3201" s="31" t="s">
        <v>41</v>
      </c>
      <c r="T3201" s="31"/>
      <c r="U3201" s="169"/>
      <c r="V3201" s="150"/>
      <c r="W3201" s="141" t="str" cm="1">
        <f t="array" ref="W3201">IF(SUM(LEN(B3201:V3201))=0,"",IF(OR(OR(ISBLANK(F3201),SUM(LEN(C3201),LEN(D3201))=0),AND(NOT(E3201="Unknown"),ISBLANK(J3201)),AND(NOT(O3201="Unknown"),ISBLANK(R3201))),"Missing Information", INDEX(Table15[Entire Service Line Classification], MATCH(SUMIFS(Table15[Unique ID],Table15[System-Owned Portion],E3201,Table15[If Material Anything Other than "Lead" in Column E,Was Material Ever Previously Lead?],G3201,Table15[Customer-Owned Portion],O3201),Table15[Unique ID],0),0)))</f>
        <v>Non-lead</v>
      </c>
      <c r="X3201"/>
    </row>
    <row r="3202" spans="2:24" ht="29" x14ac:dyDescent="0.35">
      <c r="B3202" s="146"/>
      <c r="C3202" s="31" t="s">
        <v>1540</v>
      </c>
      <c r="D3202" s="31"/>
      <c r="E3202" s="44" t="s">
        <v>3284</v>
      </c>
      <c r="F3202" s="43" t="s">
        <v>41</v>
      </c>
      <c r="G3202" s="84" t="s">
        <v>3249</v>
      </c>
      <c r="H3202" s="31">
        <v>2012</v>
      </c>
      <c r="I3202" s="207" t="s">
        <v>3338</v>
      </c>
      <c r="J3202" s="84" t="s">
        <v>3270</v>
      </c>
      <c r="K3202" s="31" t="s">
        <v>41</v>
      </c>
      <c r="L3202" s="31"/>
      <c r="M3202" s="169"/>
      <c r="N3202" s="148"/>
      <c r="O3202" s="106" t="s">
        <v>3284</v>
      </c>
      <c r="P3202" s="43">
        <v>2012</v>
      </c>
      <c r="Q3202" s="207" t="s">
        <v>3338</v>
      </c>
      <c r="R3202" s="84" t="s">
        <v>3270</v>
      </c>
      <c r="S3202" s="31" t="s">
        <v>41</v>
      </c>
      <c r="T3202" s="31"/>
      <c r="U3202" s="169"/>
      <c r="V3202" s="150"/>
      <c r="W3202" s="141" t="str" cm="1">
        <f t="array" ref="W3202">IF(SUM(LEN(B3202:V3202))=0,"",IF(OR(OR(ISBLANK(F3202),SUM(LEN(C3202),LEN(D3202))=0),AND(NOT(E3202="Unknown"),ISBLANK(J3202)),AND(NOT(O3202="Unknown"),ISBLANK(R3202))),"Missing Information", INDEX(Table15[Entire Service Line Classification], MATCH(SUMIFS(Table15[Unique ID],Table15[System-Owned Portion],E3202,Table15[If Material Anything Other than "Lead" in Column E,Was Material Ever Previously Lead?],G3202,Table15[Customer-Owned Portion],O3202),Table15[Unique ID],0),0)))</f>
        <v>Non-lead</v>
      </c>
      <c r="X3202"/>
    </row>
    <row r="3203" spans="2:24" x14ac:dyDescent="0.35">
      <c r="B3203" s="146"/>
      <c r="C3203" s="31" t="s">
        <v>1541</v>
      </c>
      <c r="D3203" s="31"/>
      <c r="E3203" s="44" t="s">
        <v>3203</v>
      </c>
      <c r="F3203" s="43" t="s">
        <v>3283</v>
      </c>
      <c r="G3203" s="84" t="s">
        <v>3249</v>
      </c>
      <c r="H3203" s="31">
        <v>1961</v>
      </c>
      <c r="I3203" s="207" t="s">
        <v>3338</v>
      </c>
      <c r="J3203" s="84"/>
      <c r="K3203" s="31" t="s">
        <v>41</v>
      </c>
      <c r="L3203" s="31"/>
      <c r="M3203" s="169"/>
      <c r="N3203" s="148"/>
      <c r="O3203" s="106" t="s">
        <v>3203</v>
      </c>
      <c r="P3203" s="43">
        <v>1961</v>
      </c>
      <c r="Q3203" s="207" t="s">
        <v>3338</v>
      </c>
      <c r="R3203" s="84" t="s">
        <v>3203</v>
      </c>
      <c r="S3203" s="31" t="s">
        <v>41</v>
      </c>
      <c r="T3203" s="31"/>
      <c r="U3203" s="169"/>
      <c r="V3203" s="150"/>
      <c r="W3203" s="141" t="str" cm="1">
        <f t="array" ref="W3203">IF(SUM(LEN(B3203:V3203))=0,"",IF(OR(OR(ISBLANK(F3203),SUM(LEN(C3203),LEN(D3203))=0),AND(NOT(E3203="Unknown"),ISBLANK(J3203)),AND(NOT(O3203="Unknown"),ISBLANK(R3203))),"Missing Information", INDEX(Table15[Entire Service Line Classification], MATCH(SUMIFS(Table15[Unique ID],Table15[System-Owned Portion],E3203,Table15[If Material Anything Other than "Lead" in Column E,Was Material Ever Previously Lead?],G3203,Table15[Customer-Owned Portion],O3203),Table15[Unique ID],0),0)))</f>
        <v>Lead Status Unknown</v>
      </c>
      <c r="X3203"/>
    </row>
    <row r="3204" spans="2:24" ht="29" x14ac:dyDescent="0.35">
      <c r="B3204" s="146"/>
      <c r="C3204" s="31" t="s">
        <v>1542</v>
      </c>
      <c r="D3204" s="31"/>
      <c r="E3204" s="44" t="s">
        <v>3284</v>
      </c>
      <c r="F3204" s="43" t="s">
        <v>41</v>
      </c>
      <c r="G3204" s="84" t="s">
        <v>3249</v>
      </c>
      <c r="H3204" s="31">
        <v>2012</v>
      </c>
      <c r="I3204" s="207" t="s">
        <v>3338</v>
      </c>
      <c r="J3204" s="84" t="s">
        <v>3270</v>
      </c>
      <c r="K3204" s="31" t="s">
        <v>41</v>
      </c>
      <c r="L3204" s="31"/>
      <c r="M3204" s="169"/>
      <c r="N3204" s="148"/>
      <c r="O3204" s="106" t="s">
        <v>3284</v>
      </c>
      <c r="P3204" s="43">
        <v>2012</v>
      </c>
      <c r="Q3204" s="207" t="s">
        <v>3338</v>
      </c>
      <c r="R3204" s="84" t="s">
        <v>3270</v>
      </c>
      <c r="S3204" s="31" t="s">
        <v>41</v>
      </c>
      <c r="T3204" s="31"/>
      <c r="U3204" s="169"/>
      <c r="V3204" s="150"/>
      <c r="W3204" s="141" t="str" cm="1">
        <f t="array" ref="W3204">IF(SUM(LEN(B3204:V3204))=0,"",IF(OR(OR(ISBLANK(F3204),SUM(LEN(C3204),LEN(D3204))=0),AND(NOT(E3204="Unknown"),ISBLANK(J3204)),AND(NOT(O3204="Unknown"),ISBLANK(R3204))),"Missing Information", INDEX(Table15[Entire Service Line Classification], MATCH(SUMIFS(Table15[Unique ID],Table15[System-Owned Portion],E3204,Table15[If Material Anything Other than "Lead" in Column E,Was Material Ever Previously Lead?],G3204,Table15[Customer-Owned Portion],O3204),Table15[Unique ID],0),0)))</f>
        <v>Non-lead</v>
      </c>
      <c r="X3204"/>
    </row>
    <row r="3205" spans="2:24" ht="29" x14ac:dyDescent="0.35">
      <c r="B3205" s="146"/>
      <c r="C3205" s="31" t="s">
        <v>1543</v>
      </c>
      <c r="D3205" s="31"/>
      <c r="E3205" s="44" t="s">
        <v>3284</v>
      </c>
      <c r="F3205" s="43" t="s">
        <v>41</v>
      </c>
      <c r="G3205" s="84" t="s">
        <v>3249</v>
      </c>
      <c r="H3205" s="31">
        <v>2012</v>
      </c>
      <c r="I3205" s="207" t="s">
        <v>3338</v>
      </c>
      <c r="J3205" s="84" t="s">
        <v>3270</v>
      </c>
      <c r="K3205" s="31" t="s">
        <v>41</v>
      </c>
      <c r="L3205" s="31"/>
      <c r="M3205" s="169"/>
      <c r="N3205" s="148"/>
      <c r="O3205" s="106" t="s">
        <v>3284</v>
      </c>
      <c r="P3205" s="43">
        <v>2012</v>
      </c>
      <c r="Q3205" s="207" t="s">
        <v>3338</v>
      </c>
      <c r="R3205" s="84" t="s">
        <v>3270</v>
      </c>
      <c r="S3205" s="31" t="s">
        <v>41</v>
      </c>
      <c r="T3205" s="31"/>
      <c r="U3205" s="169"/>
      <c r="V3205" s="150"/>
      <c r="W3205" s="141" t="str" cm="1">
        <f t="array" ref="W3205">IF(SUM(LEN(B3205:V3205))=0,"",IF(OR(OR(ISBLANK(F3205),SUM(LEN(C3205),LEN(D3205))=0),AND(NOT(E3205="Unknown"),ISBLANK(J3205)),AND(NOT(O3205="Unknown"),ISBLANK(R3205))),"Missing Information", INDEX(Table15[Entire Service Line Classification], MATCH(SUMIFS(Table15[Unique ID],Table15[System-Owned Portion],E3205,Table15[If Material Anything Other than "Lead" in Column E,Was Material Ever Previously Lead?],G3205,Table15[Customer-Owned Portion],O3205),Table15[Unique ID],0),0)))</f>
        <v>Non-lead</v>
      </c>
      <c r="X3205"/>
    </row>
    <row r="3206" spans="2:24" ht="29" x14ac:dyDescent="0.35">
      <c r="B3206" s="146"/>
      <c r="C3206" s="31" t="s">
        <v>5067</v>
      </c>
      <c r="D3206" s="31"/>
      <c r="E3206" s="44" t="s">
        <v>3284</v>
      </c>
      <c r="F3206" s="43" t="s">
        <v>41</v>
      </c>
      <c r="G3206" s="84" t="s">
        <v>3249</v>
      </c>
      <c r="H3206" s="31">
        <v>2012</v>
      </c>
      <c r="I3206" s="207" t="s">
        <v>3338</v>
      </c>
      <c r="J3206" s="84" t="s">
        <v>3270</v>
      </c>
      <c r="K3206" s="31" t="s">
        <v>41</v>
      </c>
      <c r="L3206" s="31"/>
      <c r="M3206" s="169"/>
      <c r="N3206" s="148"/>
      <c r="O3206" s="106" t="s">
        <v>3284</v>
      </c>
      <c r="P3206" s="43">
        <v>2012</v>
      </c>
      <c r="Q3206" s="207" t="s">
        <v>3338</v>
      </c>
      <c r="R3206" s="84" t="s">
        <v>3270</v>
      </c>
      <c r="S3206" s="31" t="s">
        <v>41</v>
      </c>
      <c r="T3206" s="31"/>
      <c r="U3206" s="169"/>
      <c r="V3206" s="150"/>
      <c r="W3206" s="141" t="str" cm="1">
        <f t="array" ref="W3206">IF(SUM(LEN(B3206:V3206))=0,"",IF(OR(OR(ISBLANK(F3206),SUM(LEN(C3206),LEN(D3206))=0),AND(NOT(E3206="Unknown"),ISBLANK(J3206)),AND(NOT(O3206="Unknown"),ISBLANK(R3206))),"Missing Information", INDEX(Table15[Entire Service Line Classification], MATCH(SUMIFS(Table15[Unique ID],Table15[System-Owned Portion],E3206,Table15[If Material Anything Other than "Lead" in Column E,Was Material Ever Previously Lead?],G3206,Table15[Customer-Owned Portion],O3206),Table15[Unique ID],0),0)))</f>
        <v>Non-lead</v>
      </c>
      <c r="X3206"/>
    </row>
    <row r="3207" spans="2:24" x14ac:dyDescent="0.35">
      <c r="B3207" s="146"/>
      <c r="C3207" s="31" t="s">
        <v>1544</v>
      </c>
      <c r="D3207" s="31"/>
      <c r="E3207" s="44" t="s">
        <v>3203</v>
      </c>
      <c r="F3207" s="43" t="s">
        <v>3283</v>
      </c>
      <c r="G3207" s="84" t="s">
        <v>3249</v>
      </c>
      <c r="H3207" s="31">
        <v>1961</v>
      </c>
      <c r="I3207" s="207" t="s">
        <v>3338</v>
      </c>
      <c r="J3207" s="84"/>
      <c r="K3207" s="31" t="s">
        <v>41</v>
      </c>
      <c r="L3207" s="31"/>
      <c r="M3207" s="169"/>
      <c r="N3207" s="148"/>
      <c r="O3207" s="106" t="s">
        <v>3203</v>
      </c>
      <c r="P3207" s="43">
        <v>1961</v>
      </c>
      <c r="Q3207" s="207" t="s">
        <v>3338</v>
      </c>
      <c r="R3207" s="84" t="s">
        <v>3203</v>
      </c>
      <c r="S3207" s="31" t="s">
        <v>41</v>
      </c>
      <c r="T3207" s="31"/>
      <c r="U3207" s="169"/>
      <c r="V3207" s="150"/>
      <c r="W3207" s="141" t="str" cm="1">
        <f t="array" ref="W3207">IF(SUM(LEN(B3207:V3207))=0,"",IF(OR(OR(ISBLANK(F3207),SUM(LEN(C3207),LEN(D3207))=0),AND(NOT(E3207="Unknown"),ISBLANK(J3207)),AND(NOT(O3207="Unknown"),ISBLANK(R3207))),"Missing Information", INDEX(Table15[Entire Service Line Classification], MATCH(SUMIFS(Table15[Unique ID],Table15[System-Owned Portion],E3207,Table15[If Material Anything Other than "Lead" in Column E,Was Material Ever Previously Lead?],G3207,Table15[Customer-Owned Portion],O3207),Table15[Unique ID],0),0)))</f>
        <v>Lead Status Unknown</v>
      </c>
      <c r="X3207"/>
    </row>
    <row r="3208" spans="2:24" ht="29" x14ac:dyDescent="0.35">
      <c r="B3208" s="146"/>
      <c r="C3208" s="31" t="s">
        <v>5068</v>
      </c>
      <c r="D3208" s="31"/>
      <c r="E3208" s="44" t="s">
        <v>3284</v>
      </c>
      <c r="F3208" s="43" t="s">
        <v>41</v>
      </c>
      <c r="G3208" s="84" t="s">
        <v>3249</v>
      </c>
      <c r="H3208" s="31">
        <v>2011</v>
      </c>
      <c r="I3208" s="207" t="s">
        <v>3338</v>
      </c>
      <c r="J3208" s="84" t="s">
        <v>3270</v>
      </c>
      <c r="K3208" s="31" t="s">
        <v>41</v>
      </c>
      <c r="L3208" s="31"/>
      <c r="M3208" s="169"/>
      <c r="N3208" s="148"/>
      <c r="O3208" s="106" t="s">
        <v>3284</v>
      </c>
      <c r="P3208" s="43">
        <v>2011</v>
      </c>
      <c r="Q3208" s="207" t="s">
        <v>3338</v>
      </c>
      <c r="R3208" s="84" t="s">
        <v>3270</v>
      </c>
      <c r="S3208" s="31" t="s">
        <v>41</v>
      </c>
      <c r="T3208" s="31"/>
      <c r="U3208" s="169"/>
      <c r="V3208" s="150"/>
      <c r="W3208" s="141" t="str" cm="1">
        <f t="array" ref="W3208">IF(SUM(LEN(B3208:V3208))=0,"",IF(OR(OR(ISBLANK(F3208),SUM(LEN(C3208),LEN(D3208))=0),AND(NOT(E3208="Unknown"),ISBLANK(J3208)),AND(NOT(O3208="Unknown"),ISBLANK(R3208))),"Missing Information", INDEX(Table15[Entire Service Line Classification], MATCH(SUMIFS(Table15[Unique ID],Table15[System-Owned Portion],E3208,Table15[If Material Anything Other than "Lead" in Column E,Was Material Ever Previously Lead?],G3208,Table15[Customer-Owned Portion],O3208),Table15[Unique ID],0),0)))</f>
        <v>Non-lead</v>
      </c>
      <c r="X3208"/>
    </row>
    <row r="3209" spans="2:24" ht="29" x14ac:dyDescent="0.35">
      <c r="B3209" s="146"/>
      <c r="C3209" s="31" t="s">
        <v>5069</v>
      </c>
      <c r="D3209" s="31"/>
      <c r="E3209" s="44" t="s">
        <v>3284</v>
      </c>
      <c r="F3209" s="43" t="s">
        <v>41</v>
      </c>
      <c r="G3209" s="84" t="s">
        <v>3249</v>
      </c>
      <c r="H3209" s="31">
        <v>2011</v>
      </c>
      <c r="I3209" s="207" t="s">
        <v>3338</v>
      </c>
      <c r="J3209" s="84" t="s">
        <v>3270</v>
      </c>
      <c r="K3209" s="31" t="s">
        <v>41</v>
      </c>
      <c r="L3209" s="31"/>
      <c r="M3209" s="169"/>
      <c r="N3209" s="148"/>
      <c r="O3209" s="106" t="s">
        <v>3284</v>
      </c>
      <c r="P3209" s="43">
        <v>2011</v>
      </c>
      <c r="Q3209" s="207" t="s">
        <v>3338</v>
      </c>
      <c r="R3209" s="84" t="s">
        <v>3270</v>
      </c>
      <c r="S3209" s="31" t="s">
        <v>41</v>
      </c>
      <c r="T3209" s="31"/>
      <c r="U3209" s="169"/>
      <c r="V3209" s="150"/>
      <c r="W3209" s="141" t="str" cm="1">
        <f t="array" ref="W3209">IF(SUM(LEN(B3209:V3209))=0,"",IF(OR(OR(ISBLANK(F3209),SUM(LEN(C3209),LEN(D3209))=0),AND(NOT(E3209="Unknown"),ISBLANK(J3209)),AND(NOT(O3209="Unknown"),ISBLANK(R3209))),"Missing Information", INDEX(Table15[Entire Service Line Classification], MATCH(SUMIFS(Table15[Unique ID],Table15[System-Owned Portion],E3209,Table15[If Material Anything Other than "Lead" in Column E,Was Material Ever Previously Lead?],G3209,Table15[Customer-Owned Portion],O3209),Table15[Unique ID],0),0)))</f>
        <v>Non-lead</v>
      </c>
      <c r="X3209"/>
    </row>
    <row r="3210" spans="2:24" ht="29" x14ac:dyDescent="0.35">
      <c r="B3210" s="146"/>
      <c r="C3210" s="31" t="s">
        <v>5070</v>
      </c>
      <c r="D3210" s="31"/>
      <c r="E3210" s="44" t="s">
        <v>3284</v>
      </c>
      <c r="F3210" s="43" t="s">
        <v>41</v>
      </c>
      <c r="G3210" s="84" t="s">
        <v>3249</v>
      </c>
      <c r="H3210" s="31">
        <v>2011</v>
      </c>
      <c r="I3210" s="207" t="s">
        <v>3338</v>
      </c>
      <c r="J3210" s="84" t="s">
        <v>3270</v>
      </c>
      <c r="K3210" s="31" t="s">
        <v>41</v>
      </c>
      <c r="L3210" s="31"/>
      <c r="M3210" s="169"/>
      <c r="N3210" s="148"/>
      <c r="O3210" s="106" t="s">
        <v>3284</v>
      </c>
      <c r="P3210" s="43">
        <v>2011</v>
      </c>
      <c r="Q3210" s="207" t="s">
        <v>3338</v>
      </c>
      <c r="R3210" s="84" t="s">
        <v>3270</v>
      </c>
      <c r="S3210" s="31" t="s">
        <v>41</v>
      </c>
      <c r="T3210" s="31"/>
      <c r="U3210" s="169"/>
      <c r="V3210" s="150"/>
      <c r="W3210" s="141" t="str" cm="1">
        <f t="array" ref="W3210">IF(SUM(LEN(B3210:V3210))=0,"",IF(OR(OR(ISBLANK(F3210),SUM(LEN(C3210),LEN(D3210))=0),AND(NOT(E3210="Unknown"),ISBLANK(J3210)),AND(NOT(O3210="Unknown"),ISBLANK(R3210))),"Missing Information", INDEX(Table15[Entire Service Line Classification], MATCH(SUMIFS(Table15[Unique ID],Table15[System-Owned Portion],E3210,Table15[If Material Anything Other than "Lead" in Column E,Was Material Ever Previously Lead?],G3210,Table15[Customer-Owned Portion],O3210),Table15[Unique ID],0),0)))</f>
        <v>Non-lead</v>
      </c>
      <c r="X3210"/>
    </row>
    <row r="3211" spans="2:24" x14ac:dyDescent="0.35">
      <c r="B3211" s="146"/>
      <c r="C3211" s="31" t="s">
        <v>1545</v>
      </c>
      <c r="D3211" s="31"/>
      <c r="E3211" s="44" t="s">
        <v>3203</v>
      </c>
      <c r="F3211" s="43" t="s">
        <v>3283</v>
      </c>
      <c r="G3211" s="84" t="s">
        <v>3249</v>
      </c>
      <c r="H3211" s="31">
        <v>1960</v>
      </c>
      <c r="I3211" s="207" t="s">
        <v>3338</v>
      </c>
      <c r="J3211" s="84"/>
      <c r="K3211" s="31" t="s">
        <v>41</v>
      </c>
      <c r="L3211" s="31"/>
      <c r="M3211" s="169"/>
      <c r="N3211" s="148"/>
      <c r="O3211" s="106" t="s">
        <v>3203</v>
      </c>
      <c r="P3211" s="43">
        <v>1960</v>
      </c>
      <c r="Q3211" s="207" t="s">
        <v>3338</v>
      </c>
      <c r="R3211" s="84" t="s">
        <v>3203</v>
      </c>
      <c r="S3211" s="31" t="s">
        <v>41</v>
      </c>
      <c r="T3211" s="31"/>
      <c r="U3211" s="169"/>
      <c r="V3211" s="150"/>
      <c r="W3211" s="141" t="str" cm="1">
        <f t="array" ref="W3211">IF(SUM(LEN(B3211:V3211))=0,"",IF(OR(OR(ISBLANK(F3211),SUM(LEN(C3211),LEN(D3211))=0),AND(NOT(E3211="Unknown"),ISBLANK(J3211)),AND(NOT(O3211="Unknown"),ISBLANK(R3211))),"Missing Information", INDEX(Table15[Entire Service Line Classification], MATCH(SUMIFS(Table15[Unique ID],Table15[System-Owned Portion],E3211,Table15[If Material Anything Other than "Lead" in Column E,Was Material Ever Previously Lead?],G3211,Table15[Customer-Owned Portion],O3211),Table15[Unique ID],0),0)))</f>
        <v>Lead Status Unknown</v>
      </c>
      <c r="X3211"/>
    </row>
    <row r="3212" spans="2:24" ht="29" x14ac:dyDescent="0.35">
      <c r="B3212" s="146"/>
      <c r="C3212" s="31" t="s">
        <v>5071</v>
      </c>
      <c r="D3212" s="31"/>
      <c r="E3212" s="44" t="s">
        <v>3284</v>
      </c>
      <c r="F3212" s="43" t="s">
        <v>41</v>
      </c>
      <c r="G3212" s="84" t="s">
        <v>3249</v>
      </c>
      <c r="H3212" s="31">
        <v>2011</v>
      </c>
      <c r="I3212" s="207" t="s">
        <v>3338</v>
      </c>
      <c r="J3212" s="84" t="s">
        <v>3270</v>
      </c>
      <c r="K3212" s="31" t="s">
        <v>41</v>
      </c>
      <c r="L3212" s="31"/>
      <c r="M3212" s="169"/>
      <c r="N3212" s="148"/>
      <c r="O3212" s="106" t="s">
        <v>3284</v>
      </c>
      <c r="P3212" s="43">
        <v>2011</v>
      </c>
      <c r="Q3212" s="207" t="s">
        <v>3338</v>
      </c>
      <c r="R3212" s="84" t="s">
        <v>3270</v>
      </c>
      <c r="S3212" s="31" t="s">
        <v>41</v>
      </c>
      <c r="T3212" s="31"/>
      <c r="U3212" s="169"/>
      <c r="V3212" s="150"/>
      <c r="W3212" s="141" t="str" cm="1">
        <f t="array" ref="W3212">IF(SUM(LEN(B3212:V3212))=0,"",IF(OR(OR(ISBLANK(F3212),SUM(LEN(C3212),LEN(D3212))=0),AND(NOT(E3212="Unknown"),ISBLANK(J3212)),AND(NOT(O3212="Unknown"),ISBLANK(R3212))),"Missing Information", INDEX(Table15[Entire Service Line Classification], MATCH(SUMIFS(Table15[Unique ID],Table15[System-Owned Portion],E3212,Table15[If Material Anything Other than "Lead" in Column E,Was Material Ever Previously Lead?],G3212,Table15[Customer-Owned Portion],O3212),Table15[Unique ID],0),0)))</f>
        <v>Non-lead</v>
      </c>
      <c r="X3212"/>
    </row>
    <row r="3213" spans="2:24" ht="29" x14ac:dyDescent="0.35">
      <c r="B3213" s="146"/>
      <c r="C3213" s="31" t="s">
        <v>5072</v>
      </c>
      <c r="D3213" s="31"/>
      <c r="E3213" s="44" t="s">
        <v>3284</v>
      </c>
      <c r="F3213" s="43" t="s">
        <v>41</v>
      </c>
      <c r="G3213" s="84" t="s">
        <v>3249</v>
      </c>
      <c r="H3213" s="31">
        <v>2011</v>
      </c>
      <c r="I3213" s="207" t="s">
        <v>3338</v>
      </c>
      <c r="J3213" s="84" t="s">
        <v>3270</v>
      </c>
      <c r="K3213" s="31" t="s">
        <v>41</v>
      </c>
      <c r="L3213" s="31"/>
      <c r="M3213" s="169"/>
      <c r="N3213" s="148"/>
      <c r="O3213" s="106" t="s">
        <v>3284</v>
      </c>
      <c r="P3213" s="43">
        <v>2011</v>
      </c>
      <c r="Q3213" s="207" t="s">
        <v>3338</v>
      </c>
      <c r="R3213" s="84" t="s">
        <v>3270</v>
      </c>
      <c r="S3213" s="31" t="s">
        <v>41</v>
      </c>
      <c r="T3213" s="31"/>
      <c r="U3213" s="169"/>
      <c r="V3213" s="150"/>
      <c r="W3213" s="141" t="str" cm="1">
        <f t="array" ref="W3213">IF(SUM(LEN(B3213:V3213))=0,"",IF(OR(OR(ISBLANK(F3213),SUM(LEN(C3213),LEN(D3213))=0),AND(NOT(E3213="Unknown"),ISBLANK(J3213)),AND(NOT(O3213="Unknown"),ISBLANK(R3213))),"Missing Information", INDEX(Table15[Entire Service Line Classification], MATCH(SUMIFS(Table15[Unique ID],Table15[System-Owned Portion],E3213,Table15[If Material Anything Other than "Lead" in Column E,Was Material Ever Previously Lead?],G3213,Table15[Customer-Owned Portion],O3213),Table15[Unique ID],0),0)))</f>
        <v>Non-lead</v>
      </c>
      <c r="X3213"/>
    </row>
    <row r="3214" spans="2:24" ht="29" x14ac:dyDescent="0.35">
      <c r="B3214" s="146"/>
      <c r="C3214" s="31" t="s">
        <v>5073</v>
      </c>
      <c r="D3214" s="31"/>
      <c r="E3214" s="44" t="s">
        <v>3284</v>
      </c>
      <c r="F3214" s="43" t="s">
        <v>41</v>
      </c>
      <c r="G3214" s="84" t="s">
        <v>3249</v>
      </c>
      <c r="H3214" s="31">
        <v>2011</v>
      </c>
      <c r="I3214" s="207" t="s">
        <v>3338</v>
      </c>
      <c r="J3214" s="84" t="s">
        <v>3270</v>
      </c>
      <c r="K3214" s="31" t="s">
        <v>41</v>
      </c>
      <c r="L3214" s="31"/>
      <c r="M3214" s="169"/>
      <c r="N3214" s="148"/>
      <c r="O3214" s="106" t="s">
        <v>3284</v>
      </c>
      <c r="P3214" s="43">
        <v>2011</v>
      </c>
      <c r="Q3214" s="207" t="s">
        <v>3338</v>
      </c>
      <c r="R3214" s="84" t="s">
        <v>3270</v>
      </c>
      <c r="S3214" s="31" t="s">
        <v>41</v>
      </c>
      <c r="T3214" s="31"/>
      <c r="U3214" s="169"/>
      <c r="V3214" s="150"/>
      <c r="W3214" s="141" t="str" cm="1">
        <f t="array" ref="W3214">IF(SUM(LEN(B3214:V3214))=0,"",IF(OR(OR(ISBLANK(F3214),SUM(LEN(C3214),LEN(D3214))=0),AND(NOT(E3214="Unknown"),ISBLANK(J3214)),AND(NOT(O3214="Unknown"),ISBLANK(R3214))),"Missing Information", INDEX(Table15[Entire Service Line Classification], MATCH(SUMIFS(Table15[Unique ID],Table15[System-Owned Portion],E3214,Table15[If Material Anything Other than "Lead" in Column E,Was Material Ever Previously Lead?],G3214,Table15[Customer-Owned Portion],O3214),Table15[Unique ID],0),0)))</f>
        <v>Non-lead</v>
      </c>
      <c r="X3214"/>
    </row>
    <row r="3215" spans="2:24" ht="29" x14ac:dyDescent="0.35">
      <c r="B3215" s="146"/>
      <c r="C3215" s="31" t="s">
        <v>1546</v>
      </c>
      <c r="D3215" s="31"/>
      <c r="E3215" s="44" t="s">
        <v>3284</v>
      </c>
      <c r="F3215" s="43" t="s">
        <v>41</v>
      </c>
      <c r="G3215" s="84" t="s">
        <v>3249</v>
      </c>
      <c r="H3215" s="31">
        <v>2011</v>
      </c>
      <c r="I3215" s="207" t="s">
        <v>3338</v>
      </c>
      <c r="J3215" s="84" t="s">
        <v>3270</v>
      </c>
      <c r="K3215" s="31" t="s">
        <v>41</v>
      </c>
      <c r="L3215" s="31"/>
      <c r="M3215" s="169"/>
      <c r="N3215" s="148"/>
      <c r="O3215" s="106" t="s">
        <v>3284</v>
      </c>
      <c r="P3215" s="43">
        <v>2011</v>
      </c>
      <c r="Q3215" s="207" t="s">
        <v>3338</v>
      </c>
      <c r="R3215" s="84" t="s">
        <v>3270</v>
      </c>
      <c r="S3215" s="31" t="s">
        <v>41</v>
      </c>
      <c r="T3215" s="31"/>
      <c r="U3215" s="169"/>
      <c r="V3215" s="150"/>
      <c r="W3215" s="141" t="str" cm="1">
        <f t="array" ref="W3215">IF(SUM(LEN(B3215:V3215))=0,"",IF(OR(OR(ISBLANK(F3215),SUM(LEN(C3215),LEN(D3215))=0),AND(NOT(E3215="Unknown"),ISBLANK(J3215)),AND(NOT(O3215="Unknown"),ISBLANK(R3215))),"Missing Information", INDEX(Table15[Entire Service Line Classification], MATCH(SUMIFS(Table15[Unique ID],Table15[System-Owned Portion],E3215,Table15[If Material Anything Other than "Lead" in Column E,Was Material Ever Previously Lead?],G3215,Table15[Customer-Owned Portion],O3215),Table15[Unique ID],0),0)))</f>
        <v>Non-lead</v>
      </c>
      <c r="X3215"/>
    </row>
    <row r="3216" spans="2:24" ht="29" x14ac:dyDescent="0.35">
      <c r="B3216" s="146"/>
      <c r="C3216" s="31" t="s">
        <v>1462</v>
      </c>
      <c r="D3216" s="31"/>
      <c r="E3216" s="44" t="s">
        <v>3284</v>
      </c>
      <c r="F3216" s="43" t="s">
        <v>41</v>
      </c>
      <c r="G3216" s="84" t="s">
        <v>3249</v>
      </c>
      <c r="H3216" s="31">
        <v>2009</v>
      </c>
      <c r="I3216" s="207" t="s">
        <v>3338</v>
      </c>
      <c r="J3216" s="84" t="s">
        <v>3270</v>
      </c>
      <c r="K3216" s="31" t="s">
        <v>41</v>
      </c>
      <c r="L3216" s="31"/>
      <c r="M3216" s="169"/>
      <c r="N3216" s="148"/>
      <c r="O3216" s="106" t="s">
        <v>3284</v>
      </c>
      <c r="P3216" s="43">
        <v>2009</v>
      </c>
      <c r="Q3216" s="207" t="s">
        <v>3338</v>
      </c>
      <c r="R3216" s="84" t="s">
        <v>3270</v>
      </c>
      <c r="S3216" s="31" t="s">
        <v>41</v>
      </c>
      <c r="T3216" s="31"/>
      <c r="U3216" s="169"/>
      <c r="V3216" s="150"/>
      <c r="W3216" s="141" t="str" cm="1">
        <f t="array" ref="W3216">IF(SUM(LEN(B3216:V3216))=0,"",IF(OR(OR(ISBLANK(F3216),SUM(LEN(C3216),LEN(D3216))=0),AND(NOT(E3216="Unknown"),ISBLANK(J3216)),AND(NOT(O3216="Unknown"),ISBLANK(R3216))),"Missing Information", INDEX(Table15[Entire Service Line Classification], MATCH(SUMIFS(Table15[Unique ID],Table15[System-Owned Portion],E3216,Table15[If Material Anything Other than "Lead" in Column E,Was Material Ever Previously Lead?],G3216,Table15[Customer-Owned Portion],O3216),Table15[Unique ID],0),0)))</f>
        <v>Non-lead</v>
      </c>
      <c r="X3216"/>
    </row>
    <row r="3217" spans="2:24" ht="29" x14ac:dyDescent="0.35">
      <c r="B3217" s="146"/>
      <c r="C3217" s="31" t="s">
        <v>1547</v>
      </c>
      <c r="D3217" s="31"/>
      <c r="E3217" s="44" t="s">
        <v>3284</v>
      </c>
      <c r="F3217" s="43" t="s">
        <v>41</v>
      </c>
      <c r="G3217" s="84" t="s">
        <v>3249</v>
      </c>
      <c r="H3217" s="31">
        <v>2011</v>
      </c>
      <c r="I3217" s="207" t="s">
        <v>3338</v>
      </c>
      <c r="J3217" s="84" t="s">
        <v>3270</v>
      </c>
      <c r="K3217" s="31" t="s">
        <v>41</v>
      </c>
      <c r="L3217" s="31"/>
      <c r="M3217" s="169"/>
      <c r="N3217" s="148"/>
      <c r="O3217" s="106" t="s">
        <v>3284</v>
      </c>
      <c r="P3217" s="43">
        <v>2011</v>
      </c>
      <c r="Q3217" s="207" t="s">
        <v>3338</v>
      </c>
      <c r="R3217" s="84" t="s">
        <v>3270</v>
      </c>
      <c r="S3217" s="31" t="s">
        <v>41</v>
      </c>
      <c r="T3217" s="31"/>
      <c r="U3217" s="169"/>
      <c r="V3217" s="150"/>
      <c r="W3217" s="141" t="str" cm="1">
        <f t="array" ref="W3217">IF(SUM(LEN(B3217:V3217))=0,"",IF(OR(OR(ISBLANK(F3217),SUM(LEN(C3217),LEN(D3217))=0),AND(NOT(E3217="Unknown"),ISBLANK(J3217)),AND(NOT(O3217="Unknown"),ISBLANK(R3217))),"Missing Information", INDEX(Table15[Entire Service Line Classification], MATCH(SUMIFS(Table15[Unique ID],Table15[System-Owned Portion],E3217,Table15[If Material Anything Other than "Lead" in Column E,Was Material Ever Previously Lead?],G3217,Table15[Customer-Owned Portion],O3217),Table15[Unique ID],0),0)))</f>
        <v>Non-lead</v>
      </c>
      <c r="X3217"/>
    </row>
    <row r="3218" spans="2:24" ht="29" x14ac:dyDescent="0.35">
      <c r="B3218" s="146"/>
      <c r="C3218" s="31" t="s">
        <v>1548</v>
      </c>
      <c r="D3218" s="31"/>
      <c r="E3218" s="44" t="s">
        <v>3284</v>
      </c>
      <c r="F3218" s="43" t="s">
        <v>41</v>
      </c>
      <c r="G3218" s="84" t="s">
        <v>3249</v>
      </c>
      <c r="H3218" s="31">
        <v>2011</v>
      </c>
      <c r="I3218" s="207" t="s">
        <v>3338</v>
      </c>
      <c r="J3218" s="84" t="s">
        <v>3270</v>
      </c>
      <c r="K3218" s="31" t="s">
        <v>41</v>
      </c>
      <c r="L3218" s="31"/>
      <c r="M3218" s="169"/>
      <c r="N3218" s="148"/>
      <c r="O3218" s="106" t="s">
        <v>3284</v>
      </c>
      <c r="P3218" s="43">
        <v>2011</v>
      </c>
      <c r="Q3218" s="207" t="s">
        <v>3338</v>
      </c>
      <c r="R3218" s="84" t="s">
        <v>3270</v>
      </c>
      <c r="S3218" s="31" t="s">
        <v>41</v>
      </c>
      <c r="T3218" s="31"/>
      <c r="U3218" s="169"/>
      <c r="V3218" s="150"/>
      <c r="W3218" s="141" t="str" cm="1">
        <f t="array" ref="W3218">IF(SUM(LEN(B3218:V3218))=0,"",IF(OR(OR(ISBLANK(F3218),SUM(LEN(C3218),LEN(D3218))=0),AND(NOT(E3218="Unknown"),ISBLANK(J3218)),AND(NOT(O3218="Unknown"),ISBLANK(R3218))),"Missing Information", INDEX(Table15[Entire Service Line Classification], MATCH(SUMIFS(Table15[Unique ID],Table15[System-Owned Portion],E3218,Table15[If Material Anything Other than "Lead" in Column E,Was Material Ever Previously Lead?],G3218,Table15[Customer-Owned Portion],O3218),Table15[Unique ID],0),0)))</f>
        <v>Non-lead</v>
      </c>
      <c r="X3218"/>
    </row>
    <row r="3219" spans="2:24" x14ac:dyDescent="0.35">
      <c r="B3219" s="146"/>
      <c r="C3219" s="31" t="s">
        <v>1549</v>
      </c>
      <c r="D3219" s="31"/>
      <c r="E3219" s="44" t="s">
        <v>3203</v>
      </c>
      <c r="F3219" s="43" t="s">
        <v>3283</v>
      </c>
      <c r="G3219" s="84" t="s">
        <v>3249</v>
      </c>
      <c r="H3219" s="31">
        <v>1960</v>
      </c>
      <c r="I3219" s="207" t="s">
        <v>3338</v>
      </c>
      <c r="J3219" s="84"/>
      <c r="K3219" s="31" t="s">
        <v>41</v>
      </c>
      <c r="L3219" s="31"/>
      <c r="M3219" s="169"/>
      <c r="N3219" s="148"/>
      <c r="O3219" s="106" t="s">
        <v>3203</v>
      </c>
      <c r="P3219" s="43">
        <v>1960</v>
      </c>
      <c r="Q3219" s="207" t="s">
        <v>3338</v>
      </c>
      <c r="R3219" s="84" t="s">
        <v>3203</v>
      </c>
      <c r="S3219" s="31" t="s">
        <v>41</v>
      </c>
      <c r="T3219" s="31"/>
      <c r="U3219" s="169"/>
      <c r="V3219" s="150"/>
      <c r="W3219" s="141" t="str" cm="1">
        <f t="array" ref="W3219">IF(SUM(LEN(B3219:V3219))=0,"",IF(OR(OR(ISBLANK(F3219),SUM(LEN(C3219),LEN(D3219))=0),AND(NOT(E3219="Unknown"),ISBLANK(J3219)),AND(NOT(O3219="Unknown"),ISBLANK(R3219))),"Missing Information", INDEX(Table15[Entire Service Line Classification], MATCH(SUMIFS(Table15[Unique ID],Table15[System-Owned Portion],E3219,Table15[If Material Anything Other than "Lead" in Column E,Was Material Ever Previously Lead?],G3219,Table15[Customer-Owned Portion],O3219),Table15[Unique ID],0),0)))</f>
        <v>Lead Status Unknown</v>
      </c>
      <c r="X3219"/>
    </row>
    <row r="3220" spans="2:24" x14ac:dyDescent="0.35">
      <c r="B3220" s="146"/>
      <c r="C3220" s="31" t="s">
        <v>5074</v>
      </c>
      <c r="D3220" s="31"/>
      <c r="E3220" s="44" t="s">
        <v>3203</v>
      </c>
      <c r="F3220" s="43" t="s">
        <v>3283</v>
      </c>
      <c r="G3220" s="84" t="s">
        <v>3249</v>
      </c>
      <c r="H3220" s="31"/>
      <c r="I3220" s="207" t="s">
        <v>3338</v>
      </c>
      <c r="J3220" s="84"/>
      <c r="K3220" s="31" t="s">
        <v>41</v>
      </c>
      <c r="L3220" s="31"/>
      <c r="M3220" s="169"/>
      <c r="N3220" s="148"/>
      <c r="O3220" s="106" t="s">
        <v>3203</v>
      </c>
      <c r="P3220" s="43"/>
      <c r="Q3220" s="207" t="s">
        <v>3338</v>
      </c>
      <c r="R3220" s="84" t="s">
        <v>3203</v>
      </c>
      <c r="S3220" s="31" t="s">
        <v>41</v>
      </c>
      <c r="T3220" s="31"/>
      <c r="U3220" s="169"/>
      <c r="V3220" s="150"/>
      <c r="W3220" s="141" t="str" cm="1">
        <f t="array" ref="W3220">IF(SUM(LEN(B3220:V3220))=0,"",IF(OR(OR(ISBLANK(F3220),SUM(LEN(C3220),LEN(D3220))=0),AND(NOT(E3220="Unknown"),ISBLANK(J3220)),AND(NOT(O3220="Unknown"),ISBLANK(R3220))),"Missing Information", INDEX(Table15[Entire Service Line Classification], MATCH(SUMIFS(Table15[Unique ID],Table15[System-Owned Portion],E3220,Table15[If Material Anything Other than "Lead" in Column E,Was Material Ever Previously Lead?],G3220,Table15[Customer-Owned Portion],O3220),Table15[Unique ID],0),0)))</f>
        <v>Lead Status Unknown</v>
      </c>
      <c r="X3220"/>
    </row>
    <row r="3221" spans="2:24" ht="29" x14ac:dyDescent="0.35">
      <c r="B3221" s="146"/>
      <c r="C3221" s="31" t="s">
        <v>1550</v>
      </c>
      <c r="D3221" s="31"/>
      <c r="E3221" s="44" t="s">
        <v>3284</v>
      </c>
      <c r="F3221" s="43" t="s">
        <v>41</v>
      </c>
      <c r="G3221" s="84" t="s">
        <v>3249</v>
      </c>
      <c r="H3221" s="31">
        <v>2009</v>
      </c>
      <c r="I3221" s="207" t="s">
        <v>3338</v>
      </c>
      <c r="J3221" s="84" t="s">
        <v>3270</v>
      </c>
      <c r="K3221" s="31" t="s">
        <v>41</v>
      </c>
      <c r="L3221" s="31"/>
      <c r="M3221" s="169"/>
      <c r="N3221" s="148"/>
      <c r="O3221" s="106" t="s">
        <v>3284</v>
      </c>
      <c r="P3221" s="43">
        <v>2009</v>
      </c>
      <c r="Q3221" s="207" t="s">
        <v>3338</v>
      </c>
      <c r="R3221" s="84" t="s">
        <v>3270</v>
      </c>
      <c r="S3221" s="31" t="s">
        <v>41</v>
      </c>
      <c r="T3221" s="31"/>
      <c r="U3221" s="169"/>
      <c r="V3221" s="150"/>
      <c r="W3221" s="141" t="str" cm="1">
        <f t="array" ref="W3221">IF(SUM(LEN(B3221:V3221))=0,"",IF(OR(OR(ISBLANK(F3221),SUM(LEN(C3221),LEN(D3221))=0),AND(NOT(E3221="Unknown"),ISBLANK(J3221)),AND(NOT(O3221="Unknown"),ISBLANK(R3221))),"Missing Information", INDEX(Table15[Entire Service Line Classification], MATCH(SUMIFS(Table15[Unique ID],Table15[System-Owned Portion],E3221,Table15[If Material Anything Other than "Lead" in Column E,Was Material Ever Previously Lead?],G3221,Table15[Customer-Owned Portion],O3221),Table15[Unique ID],0),0)))</f>
        <v>Non-lead</v>
      </c>
      <c r="X3221"/>
    </row>
    <row r="3222" spans="2:24" ht="29" x14ac:dyDescent="0.35">
      <c r="B3222" s="146"/>
      <c r="C3222" s="31" t="s">
        <v>1551</v>
      </c>
      <c r="D3222" s="31"/>
      <c r="E3222" s="44" t="s">
        <v>3284</v>
      </c>
      <c r="F3222" s="43" t="s">
        <v>41</v>
      </c>
      <c r="G3222" s="84" t="s">
        <v>3249</v>
      </c>
      <c r="H3222" s="31">
        <v>2011</v>
      </c>
      <c r="I3222" s="207" t="s">
        <v>3338</v>
      </c>
      <c r="J3222" s="84" t="s">
        <v>3270</v>
      </c>
      <c r="K3222" s="31" t="s">
        <v>41</v>
      </c>
      <c r="L3222" s="31"/>
      <c r="M3222" s="169"/>
      <c r="N3222" s="148"/>
      <c r="O3222" s="106" t="s">
        <v>3284</v>
      </c>
      <c r="P3222" s="43">
        <v>2011</v>
      </c>
      <c r="Q3222" s="207" t="s">
        <v>3338</v>
      </c>
      <c r="R3222" s="84" t="s">
        <v>3270</v>
      </c>
      <c r="S3222" s="31" t="s">
        <v>41</v>
      </c>
      <c r="T3222" s="31"/>
      <c r="U3222" s="169"/>
      <c r="V3222" s="150"/>
      <c r="W3222" s="141" t="str" cm="1">
        <f t="array" ref="W3222">IF(SUM(LEN(B3222:V3222))=0,"",IF(OR(OR(ISBLANK(F3222),SUM(LEN(C3222),LEN(D3222))=0),AND(NOT(E3222="Unknown"),ISBLANK(J3222)),AND(NOT(O3222="Unknown"),ISBLANK(R3222))),"Missing Information", INDEX(Table15[Entire Service Line Classification], MATCH(SUMIFS(Table15[Unique ID],Table15[System-Owned Portion],E3222,Table15[If Material Anything Other than "Lead" in Column E,Was Material Ever Previously Lead?],G3222,Table15[Customer-Owned Portion],O3222),Table15[Unique ID],0),0)))</f>
        <v>Non-lead</v>
      </c>
      <c r="X3222"/>
    </row>
    <row r="3223" spans="2:24" ht="29" x14ac:dyDescent="0.35">
      <c r="B3223" s="146"/>
      <c r="C3223" s="31" t="s">
        <v>1552</v>
      </c>
      <c r="D3223" s="31"/>
      <c r="E3223" s="44" t="s">
        <v>3284</v>
      </c>
      <c r="F3223" s="43" t="s">
        <v>41</v>
      </c>
      <c r="G3223" s="84" t="s">
        <v>3249</v>
      </c>
      <c r="H3223" s="31">
        <v>2011</v>
      </c>
      <c r="I3223" s="207" t="s">
        <v>3338</v>
      </c>
      <c r="J3223" s="84" t="s">
        <v>3270</v>
      </c>
      <c r="K3223" s="31" t="s">
        <v>41</v>
      </c>
      <c r="L3223" s="31"/>
      <c r="M3223" s="169"/>
      <c r="N3223" s="148"/>
      <c r="O3223" s="106" t="s">
        <v>3284</v>
      </c>
      <c r="P3223" s="43">
        <v>2011</v>
      </c>
      <c r="Q3223" s="207" t="s">
        <v>3338</v>
      </c>
      <c r="R3223" s="84" t="s">
        <v>3270</v>
      </c>
      <c r="S3223" s="31" t="s">
        <v>41</v>
      </c>
      <c r="T3223" s="31"/>
      <c r="U3223" s="169"/>
      <c r="V3223" s="150"/>
      <c r="W3223" s="141" t="str" cm="1">
        <f t="array" ref="W3223">IF(SUM(LEN(B3223:V3223))=0,"",IF(OR(OR(ISBLANK(F3223),SUM(LEN(C3223),LEN(D3223))=0),AND(NOT(E3223="Unknown"),ISBLANK(J3223)),AND(NOT(O3223="Unknown"),ISBLANK(R3223))),"Missing Information", INDEX(Table15[Entire Service Line Classification], MATCH(SUMIFS(Table15[Unique ID],Table15[System-Owned Portion],E3223,Table15[If Material Anything Other than "Lead" in Column E,Was Material Ever Previously Lead?],G3223,Table15[Customer-Owned Portion],O3223),Table15[Unique ID],0),0)))</f>
        <v>Non-lead</v>
      </c>
      <c r="X3223"/>
    </row>
    <row r="3224" spans="2:24" ht="29" x14ac:dyDescent="0.35">
      <c r="B3224" s="146"/>
      <c r="C3224" s="31" t="s">
        <v>1553</v>
      </c>
      <c r="D3224" s="31"/>
      <c r="E3224" s="44" t="s">
        <v>3284</v>
      </c>
      <c r="F3224" s="43" t="s">
        <v>41</v>
      </c>
      <c r="G3224" s="84" t="s">
        <v>3249</v>
      </c>
      <c r="H3224" s="31">
        <v>2012</v>
      </c>
      <c r="I3224" s="207" t="s">
        <v>3338</v>
      </c>
      <c r="J3224" s="84" t="s">
        <v>3270</v>
      </c>
      <c r="K3224" s="31" t="s">
        <v>41</v>
      </c>
      <c r="L3224" s="31"/>
      <c r="M3224" s="169"/>
      <c r="N3224" s="148"/>
      <c r="O3224" s="106" t="s">
        <v>3284</v>
      </c>
      <c r="P3224" s="43">
        <v>2012</v>
      </c>
      <c r="Q3224" s="207" t="s">
        <v>3338</v>
      </c>
      <c r="R3224" s="84" t="s">
        <v>3270</v>
      </c>
      <c r="S3224" s="31" t="s">
        <v>41</v>
      </c>
      <c r="T3224" s="31"/>
      <c r="U3224" s="169"/>
      <c r="V3224" s="150"/>
      <c r="W3224" s="141" t="str" cm="1">
        <f t="array" ref="W3224">IF(SUM(LEN(B3224:V3224))=0,"",IF(OR(OR(ISBLANK(F3224),SUM(LEN(C3224),LEN(D3224))=0),AND(NOT(E3224="Unknown"),ISBLANK(J3224)),AND(NOT(O3224="Unknown"),ISBLANK(R3224))),"Missing Information", INDEX(Table15[Entire Service Line Classification], MATCH(SUMIFS(Table15[Unique ID],Table15[System-Owned Portion],E3224,Table15[If Material Anything Other than "Lead" in Column E,Was Material Ever Previously Lead?],G3224,Table15[Customer-Owned Portion],O3224),Table15[Unique ID],0),0)))</f>
        <v>Non-lead</v>
      </c>
      <c r="X3224"/>
    </row>
    <row r="3225" spans="2:24" ht="29" x14ac:dyDescent="0.35">
      <c r="B3225" s="146"/>
      <c r="C3225" s="31" t="s">
        <v>1554</v>
      </c>
      <c r="D3225" s="31"/>
      <c r="E3225" s="44" t="s">
        <v>3284</v>
      </c>
      <c r="F3225" s="43" t="s">
        <v>41</v>
      </c>
      <c r="G3225" s="84" t="s">
        <v>3249</v>
      </c>
      <c r="H3225" s="31">
        <v>2012</v>
      </c>
      <c r="I3225" s="207" t="s">
        <v>3338</v>
      </c>
      <c r="J3225" s="84" t="s">
        <v>3270</v>
      </c>
      <c r="K3225" s="31" t="s">
        <v>41</v>
      </c>
      <c r="L3225" s="31"/>
      <c r="M3225" s="169"/>
      <c r="N3225" s="148"/>
      <c r="O3225" s="106" t="s">
        <v>3284</v>
      </c>
      <c r="P3225" s="43">
        <v>2012</v>
      </c>
      <c r="Q3225" s="207" t="s">
        <v>3338</v>
      </c>
      <c r="R3225" s="84" t="s">
        <v>3270</v>
      </c>
      <c r="S3225" s="31" t="s">
        <v>41</v>
      </c>
      <c r="T3225" s="31"/>
      <c r="U3225" s="169"/>
      <c r="V3225" s="150"/>
      <c r="W3225" s="141" t="str" cm="1">
        <f t="array" ref="W3225">IF(SUM(LEN(B3225:V3225))=0,"",IF(OR(OR(ISBLANK(F3225),SUM(LEN(C3225),LEN(D3225))=0),AND(NOT(E3225="Unknown"),ISBLANK(J3225)),AND(NOT(O3225="Unknown"),ISBLANK(R3225))),"Missing Information", INDEX(Table15[Entire Service Line Classification], MATCH(SUMIFS(Table15[Unique ID],Table15[System-Owned Portion],E3225,Table15[If Material Anything Other than "Lead" in Column E,Was Material Ever Previously Lead?],G3225,Table15[Customer-Owned Portion],O3225),Table15[Unique ID],0),0)))</f>
        <v>Non-lead</v>
      </c>
      <c r="X3225"/>
    </row>
    <row r="3226" spans="2:24" x14ac:dyDescent="0.35">
      <c r="B3226" s="146"/>
      <c r="C3226" s="31" t="s">
        <v>1555</v>
      </c>
      <c r="D3226" s="31"/>
      <c r="E3226" s="44" t="s">
        <v>3203</v>
      </c>
      <c r="F3226" s="43" t="s">
        <v>3283</v>
      </c>
      <c r="G3226" s="84" t="s">
        <v>3249</v>
      </c>
      <c r="H3226" s="31">
        <v>1959</v>
      </c>
      <c r="I3226" s="207" t="s">
        <v>3337</v>
      </c>
      <c r="J3226" s="84"/>
      <c r="K3226" s="31" t="s">
        <v>41</v>
      </c>
      <c r="L3226" s="31"/>
      <c r="M3226" s="169"/>
      <c r="N3226" s="148"/>
      <c r="O3226" s="106" t="s">
        <v>3203</v>
      </c>
      <c r="P3226" s="43">
        <v>1959</v>
      </c>
      <c r="Q3226" s="207" t="s">
        <v>3337</v>
      </c>
      <c r="R3226" s="84" t="s">
        <v>3203</v>
      </c>
      <c r="S3226" s="31" t="s">
        <v>41</v>
      </c>
      <c r="T3226" s="31"/>
      <c r="U3226" s="169"/>
      <c r="V3226" s="150"/>
      <c r="W3226" s="141" t="str" cm="1">
        <f t="array" ref="W3226">IF(SUM(LEN(B3226:V3226))=0,"",IF(OR(OR(ISBLANK(F3226),SUM(LEN(C3226),LEN(D3226))=0),AND(NOT(E3226="Unknown"),ISBLANK(J3226)),AND(NOT(O3226="Unknown"),ISBLANK(R3226))),"Missing Information", INDEX(Table15[Entire Service Line Classification], MATCH(SUMIFS(Table15[Unique ID],Table15[System-Owned Portion],E3226,Table15[If Material Anything Other than "Lead" in Column E,Was Material Ever Previously Lead?],G3226,Table15[Customer-Owned Portion],O3226),Table15[Unique ID],0),0)))</f>
        <v>Lead Status Unknown</v>
      </c>
      <c r="X3226"/>
    </row>
    <row r="3227" spans="2:24" ht="29" x14ac:dyDescent="0.35">
      <c r="B3227" s="146"/>
      <c r="C3227" s="31" t="s">
        <v>1556</v>
      </c>
      <c r="D3227" s="31"/>
      <c r="E3227" s="44" t="s">
        <v>3284</v>
      </c>
      <c r="F3227" s="43" t="s">
        <v>41</v>
      </c>
      <c r="G3227" s="84" t="s">
        <v>3249</v>
      </c>
      <c r="H3227" s="31">
        <v>2012</v>
      </c>
      <c r="I3227" s="207" t="s">
        <v>3338</v>
      </c>
      <c r="J3227" s="84" t="s">
        <v>3270</v>
      </c>
      <c r="K3227" s="31" t="s">
        <v>41</v>
      </c>
      <c r="L3227" s="31"/>
      <c r="M3227" s="169"/>
      <c r="N3227" s="148"/>
      <c r="O3227" s="106" t="s">
        <v>3284</v>
      </c>
      <c r="P3227" s="43">
        <v>2012</v>
      </c>
      <c r="Q3227" s="207" t="s">
        <v>3338</v>
      </c>
      <c r="R3227" s="84" t="s">
        <v>3270</v>
      </c>
      <c r="S3227" s="31" t="s">
        <v>41</v>
      </c>
      <c r="T3227" s="31"/>
      <c r="U3227" s="169"/>
      <c r="V3227" s="150"/>
      <c r="W3227" s="141" t="str" cm="1">
        <f t="array" ref="W3227">IF(SUM(LEN(B3227:V3227))=0,"",IF(OR(OR(ISBLANK(F3227),SUM(LEN(C3227),LEN(D3227))=0),AND(NOT(E3227="Unknown"),ISBLANK(J3227)),AND(NOT(O3227="Unknown"),ISBLANK(R3227))),"Missing Information", INDEX(Table15[Entire Service Line Classification], MATCH(SUMIFS(Table15[Unique ID],Table15[System-Owned Portion],E3227,Table15[If Material Anything Other than "Lead" in Column E,Was Material Ever Previously Lead?],G3227,Table15[Customer-Owned Portion],O3227),Table15[Unique ID],0),0)))</f>
        <v>Non-lead</v>
      </c>
      <c r="X3227"/>
    </row>
    <row r="3228" spans="2:24" ht="29" x14ac:dyDescent="0.35">
      <c r="B3228" s="146"/>
      <c r="C3228" s="31" t="s">
        <v>1557</v>
      </c>
      <c r="D3228" s="31"/>
      <c r="E3228" s="44" t="s">
        <v>3284</v>
      </c>
      <c r="F3228" s="43" t="s">
        <v>41</v>
      </c>
      <c r="G3228" s="84" t="s">
        <v>3249</v>
      </c>
      <c r="H3228" s="31">
        <v>2012</v>
      </c>
      <c r="I3228" s="207" t="s">
        <v>3338</v>
      </c>
      <c r="J3228" s="84" t="s">
        <v>3270</v>
      </c>
      <c r="K3228" s="31" t="s">
        <v>41</v>
      </c>
      <c r="L3228" s="31"/>
      <c r="M3228" s="169"/>
      <c r="N3228" s="148"/>
      <c r="O3228" s="106" t="s">
        <v>3284</v>
      </c>
      <c r="P3228" s="43">
        <v>2012</v>
      </c>
      <c r="Q3228" s="207" t="s">
        <v>3338</v>
      </c>
      <c r="R3228" s="84" t="s">
        <v>3270</v>
      </c>
      <c r="S3228" s="31" t="s">
        <v>41</v>
      </c>
      <c r="T3228" s="31"/>
      <c r="U3228" s="169"/>
      <c r="V3228" s="150"/>
      <c r="W3228" s="141" t="str" cm="1">
        <f t="array" ref="W3228">IF(SUM(LEN(B3228:V3228))=0,"",IF(OR(OR(ISBLANK(F3228),SUM(LEN(C3228),LEN(D3228))=0),AND(NOT(E3228="Unknown"),ISBLANK(J3228)),AND(NOT(O3228="Unknown"),ISBLANK(R3228))),"Missing Information", INDEX(Table15[Entire Service Line Classification], MATCH(SUMIFS(Table15[Unique ID],Table15[System-Owned Portion],E3228,Table15[If Material Anything Other than "Lead" in Column E,Was Material Ever Previously Lead?],G3228,Table15[Customer-Owned Portion],O3228),Table15[Unique ID],0),0)))</f>
        <v>Non-lead</v>
      </c>
      <c r="X3228"/>
    </row>
    <row r="3229" spans="2:24" x14ac:dyDescent="0.35">
      <c r="B3229" s="146"/>
      <c r="C3229" s="31" t="s">
        <v>1558</v>
      </c>
      <c r="D3229" s="31"/>
      <c r="E3229" s="44" t="s">
        <v>3203</v>
      </c>
      <c r="F3229" s="43" t="s">
        <v>3283</v>
      </c>
      <c r="G3229" s="84" t="s">
        <v>3249</v>
      </c>
      <c r="H3229" s="31">
        <v>1961</v>
      </c>
      <c r="I3229" s="207" t="s">
        <v>3338</v>
      </c>
      <c r="J3229" s="84"/>
      <c r="K3229" s="31" t="s">
        <v>41</v>
      </c>
      <c r="L3229" s="31"/>
      <c r="M3229" s="169"/>
      <c r="N3229" s="148"/>
      <c r="O3229" s="106" t="s">
        <v>3203</v>
      </c>
      <c r="P3229" s="43">
        <v>1961</v>
      </c>
      <c r="Q3229" s="207" t="s">
        <v>3338</v>
      </c>
      <c r="R3229" s="84" t="s">
        <v>3203</v>
      </c>
      <c r="S3229" s="31" t="s">
        <v>41</v>
      </c>
      <c r="T3229" s="31"/>
      <c r="U3229" s="169"/>
      <c r="V3229" s="150"/>
      <c r="W3229" s="141" t="str" cm="1">
        <f t="array" ref="W3229">IF(SUM(LEN(B3229:V3229))=0,"",IF(OR(OR(ISBLANK(F3229),SUM(LEN(C3229),LEN(D3229))=0),AND(NOT(E3229="Unknown"),ISBLANK(J3229)),AND(NOT(O3229="Unknown"),ISBLANK(R3229))),"Missing Information", INDEX(Table15[Entire Service Line Classification], MATCH(SUMIFS(Table15[Unique ID],Table15[System-Owned Portion],E3229,Table15[If Material Anything Other than "Lead" in Column E,Was Material Ever Previously Lead?],G3229,Table15[Customer-Owned Portion],O3229),Table15[Unique ID],0),0)))</f>
        <v>Lead Status Unknown</v>
      </c>
      <c r="X3229"/>
    </row>
    <row r="3230" spans="2:24" ht="29" x14ac:dyDescent="0.35">
      <c r="B3230" s="146"/>
      <c r="C3230" s="31" t="s">
        <v>1559</v>
      </c>
      <c r="D3230" s="31"/>
      <c r="E3230" s="44" t="s">
        <v>3284</v>
      </c>
      <c r="F3230" s="43" t="s">
        <v>41</v>
      </c>
      <c r="G3230" s="84" t="s">
        <v>3249</v>
      </c>
      <c r="H3230" s="31">
        <v>2008</v>
      </c>
      <c r="I3230" s="207" t="s">
        <v>3338</v>
      </c>
      <c r="J3230" s="84" t="s">
        <v>3270</v>
      </c>
      <c r="K3230" s="31" t="s">
        <v>41</v>
      </c>
      <c r="L3230" s="31"/>
      <c r="M3230" s="169"/>
      <c r="N3230" s="148"/>
      <c r="O3230" s="106" t="s">
        <v>3284</v>
      </c>
      <c r="P3230" s="43">
        <v>2008</v>
      </c>
      <c r="Q3230" s="207" t="s">
        <v>3338</v>
      </c>
      <c r="R3230" s="84" t="s">
        <v>3270</v>
      </c>
      <c r="S3230" s="31" t="s">
        <v>41</v>
      </c>
      <c r="T3230" s="31"/>
      <c r="U3230" s="169"/>
      <c r="V3230" s="150"/>
      <c r="W3230" s="141" t="str" cm="1">
        <f t="array" ref="W3230">IF(SUM(LEN(B3230:V3230))=0,"",IF(OR(OR(ISBLANK(F3230),SUM(LEN(C3230),LEN(D3230))=0),AND(NOT(E3230="Unknown"),ISBLANK(J3230)),AND(NOT(O3230="Unknown"),ISBLANK(R3230))),"Missing Information", INDEX(Table15[Entire Service Line Classification], MATCH(SUMIFS(Table15[Unique ID],Table15[System-Owned Portion],E3230,Table15[If Material Anything Other than "Lead" in Column E,Was Material Ever Previously Lead?],G3230,Table15[Customer-Owned Portion],O3230),Table15[Unique ID],0),0)))</f>
        <v>Non-lead</v>
      </c>
      <c r="X3230"/>
    </row>
    <row r="3231" spans="2:24" ht="29" x14ac:dyDescent="0.35">
      <c r="B3231" s="146"/>
      <c r="C3231" s="31" t="s">
        <v>1559</v>
      </c>
      <c r="D3231" s="31"/>
      <c r="E3231" s="44" t="s">
        <v>3284</v>
      </c>
      <c r="F3231" s="43" t="s">
        <v>41</v>
      </c>
      <c r="G3231" s="84" t="s">
        <v>3249</v>
      </c>
      <c r="H3231" s="31">
        <v>2008</v>
      </c>
      <c r="I3231" s="207" t="s">
        <v>3338</v>
      </c>
      <c r="J3231" s="84" t="s">
        <v>3270</v>
      </c>
      <c r="K3231" s="31" t="s">
        <v>41</v>
      </c>
      <c r="L3231" s="31"/>
      <c r="M3231" s="169"/>
      <c r="N3231" s="148"/>
      <c r="O3231" s="106" t="s">
        <v>3284</v>
      </c>
      <c r="P3231" s="43">
        <v>2008</v>
      </c>
      <c r="Q3231" s="207" t="s">
        <v>3338</v>
      </c>
      <c r="R3231" s="84" t="s">
        <v>3270</v>
      </c>
      <c r="S3231" s="31" t="s">
        <v>41</v>
      </c>
      <c r="T3231" s="31"/>
      <c r="U3231" s="169"/>
      <c r="V3231" s="150"/>
      <c r="W3231" s="141" t="str" cm="1">
        <f t="array" ref="W3231">IF(SUM(LEN(B3231:V3231))=0,"",IF(OR(OR(ISBLANK(F3231),SUM(LEN(C3231),LEN(D3231))=0),AND(NOT(E3231="Unknown"),ISBLANK(J3231)),AND(NOT(O3231="Unknown"),ISBLANK(R3231))),"Missing Information", INDEX(Table15[Entire Service Line Classification], MATCH(SUMIFS(Table15[Unique ID],Table15[System-Owned Portion],E3231,Table15[If Material Anything Other than "Lead" in Column E,Was Material Ever Previously Lead?],G3231,Table15[Customer-Owned Portion],O3231),Table15[Unique ID],0),0)))</f>
        <v>Non-lead</v>
      </c>
      <c r="X3231"/>
    </row>
    <row r="3232" spans="2:24" ht="29" x14ac:dyDescent="0.35">
      <c r="B3232" s="146"/>
      <c r="C3232" s="31" t="s">
        <v>5075</v>
      </c>
      <c r="D3232" s="31"/>
      <c r="E3232" s="44" t="s">
        <v>3284</v>
      </c>
      <c r="F3232" s="43" t="s">
        <v>41</v>
      </c>
      <c r="G3232" s="84" t="s">
        <v>3249</v>
      </c>
      <c r="H3232" s="31">
        <v>2008</v>
      </c>
      <c r="I3232" s="207" t="s">
        <v>3338</v>
      </c>
      <c r="J3232" s="84" t="s">
        <v>3270</v>
      </c>
      <c r="K3232" s="31" t="s">
        <v>41</v>
      </c>
      <c r="L3232" s="31"/>
      <c r="M3232" s="169"/>
      <c r="N3232" s="148"/>
      <c r="O3232" s="106" t="s">
        <v>3284</v>
      </c>
      <c r="P3232" s="43">
        <v>2008</v>
      </c>
      <c r="Q3232" s="207" t="s">
        <v>3338</v>
      </c>
      <c r="R3232" s="84" t="s">
        <v>3270</v>
      </c>
      <c r="S3232" s="31" t="s">
        <v>41</v>
      </c>
      <c r="T3232" s="31"/>
      <c r="U3232" s="169"/>
      <c r="V3232" s="150"/>
      <c r="W3232" s="141" t="str" cm="1">
        <f t="array" ref="W3232">IF(SUM(LEN(B3232:V3232))=0,"",IF(OR(OR(ISBLANK(F3232),SUM(LEN(C3232),LEN(D3232))=0),AND(NOT(E3232="Unknown"),ISBLANK(J3232)),AND(NOT(O3232="Unknown"),ISBLANK(R3232))),"Missing Information", INDEX(Table15[Entire Service Line Classification], MATCH(SUMIFS(Table15[Unique ID],Table15[System-Owned Portion],E3232,Table15[If Material Anything Other than "Lead" in Column E,Was Material Ever Previously Lead?],G3232,Table15[Customer-Owned Portion],O3232),Table15[Unique ID],0),0)))</f>
        <v>Non-lead</v>
      </c>
      <c r="X3232"/>
    </row>
    <row r="3233" spans="2:24" ht="29" x14ac:dyDescent="0.35">
      <c r="B3233" s="146"/>
      <c r="C3233" s="31" t="s">
        <v>1559</v>
      </c>
      <c r="D3233" s="31"/>
      <c r="E3233" s="44" t="s">
        <v>3284</v>
      </c>
      <c r="F3233" s="43" t="s">
        <v>41</v>
      </c>
      <c r="G3233" s="84" t="s">
        <v>3249</v>
      </c>
      <c r="H3233" s="31">
        <v>2008</v>
      </c>
      <c r="I3233" s="207" t="s">
        <v>3338</v>
      </c>
      <c r="J3233" s="84" t="s">
        <v>3270</v>
      </c>
      <c r="K3233" s="31" t="s">
        <v>41</v>
      </c>
      <c r="L3233" s="31"/>
      <c r="M3233" s="169"/>
      <c r="N3233" s="148"/>
      <c r="O3233" s="106" t="s">
        <v>3284</v>
      </c>
      <c r="P3233" s="43">
        <v>2008</v>
      </c>
      <c r="Q3233" s="207" t="s">
        <v>3338</v>
      </c>
      <c r="R3233" s="84" t="s">
        <v>3270</v>
      </c>
      <c r="S3233" s="31" t="s">
        <v>41</v>
      </c>
      <c r="T3233" s="31"/>
      <c r="U3233" s="169"/>
      <c r="V3233" s="150"/>
      <c r="W3233" s="141" t="str" cm="1">
        <f t="array" ref="W3233">IF(SUM(LEN(B3233:V3233))=0,"",IF(OR(OR(ISBLANK(F3233),SUM(LEN(C3233),LEN(D3233))=0),AND(NOT(E3233="Unknown"),ISBLANK(J3233)),AND(NOT(O3233="Unknown"),ISBLANK(R3233))),"Missing Information", INDEX(Table15[Entire Service Line Classification], MATCH(SUMIFS(Table15[Unique ID],Table15[System-Owned Portion],E3233,Table15[If Material Anything Other than "Lead" in Column E,Was Material Ever Previously Lead?],G3233,Table15[Customer-Owned Portion],O3233),Table15[Unique ID],0),0)))</f>
        <v>Non-lead</v>
      </c>
      <c r="X3233"/>
    </row>
    <row r="3234" spans="2:24" x14ac:dyDescent="0.35">
      <c r="B3234" s="146"/>
      <c r="C3234" s="31" t="s">
        <v>1560</v>
      </c>
      <c r="D3234" s="31"/>
      <c r="E3234" s="44" t="s">
        <v>3203</v>
      </c>
      <c r="F3234" s="43" t="s">
        <v>3283</v>
      </c>
      <c r="G3234" s="84" t="s">
        <v>3249</v>
      </c>
      <c r="H3234" s="31">
        <v>1979</v>
      </c>
      <c r="I3234" s="207" t="s">
        <v>3338</v>
      </c>
      <c r="J3234" s="84"/>
      <c r="K3234" s="31" t="s">
        <v>41</v>
      </c>
      <c r="L3234" s="31"/>
      <c r="M3234" s="169"/>
      <c r="N3234" s="148"/>
      <c r="O3234" s="106" t="s">
        <v>3203</v>
      </c>
      <c r="P3234" s="43">
        <v>1979</v>
      </c>
      <c r="Q3234" s="207" t="s">
        <v>3338</v>
      </c>
      <c r="R3234" s="84" t="s">
        <v>3203</v>
      </c>
      <c r="S3234" s="31" t="s">
        <v>41</v>
      </c>
      <c r="T3234" s="31"/>
      <c r="U3234" s="169"/>
      <c r="V3234" s="150"/>
      <c r="W3234" s="141" t="str" cm="1">
        <f t="array" ref="W3234">IF(SUM(LEN(B3234:V3234))=0,"",IF(OR(OR(ISBLANK(F3234),SUM(LEN(C3234),LEN(D3234))=0),AND(NOT(E3234="Unknown"),ISBLANK(J3234)),AND(NOT(O3234="Unknown"),ISBLANK(R3234))),"Missing Information", INDEX(Table15[Entire Service Line Classification], MATCH(SUMIFS(Table15[Unique ID],Table15[System-Owned Portion],E3234,Table15[If Material Anything Other than "Lead" in Column E,Was Material Ever Previously Lead?],G3234,Table15[Customer-Owned Portion],O3234),Table15[Unique ID],0),0)))</f>
        <v>Lead Status Unknown</v>
      </c>
      <c r="X3234"/>
    </row>
    <row r="3235" spans="2:24" ht="29" x14ac:dyDescent="0.35">
      <c r="B3235" s="146"/>
      <c r="C3235" s="31" t="s">
        <v>5076</v>
      </c>
      <c r="D3235" s="31"/>
      <c r="E3235" s="44" t="s">
        <v>3284</v>
      </c>
      <c r="F3235" s="43" t="s">
        <v>41</v>
      </c>
      <c r="G3235" s="84" t="s">
        <v>3249</v>
      </c>
      <c r="H3235" s="31">
        <v>2008</v>
      </c>
      <c r="I3235" s="207" t="s">
        <v>3336</v>
      </c>
      <c r="J3235" s="84" t="s">
        <v>3270</v>
      </c>
      <c r="K3235" s="31" t="s">
        <v>41</v>
      </c>
      <c r="L3235" s="31"/>
      <c r="M3235" s="169"/>
      <c r="N3235" s="148"/>
      <c r="O3235" s="106" t="s">
        <v>3284</v>
      </c>
      <c r="P3235" s="43">
        <v>2008</v>
      </c>
      <c r="Q3235" s="207" t="s">
        <v>3336</v>
      </c>
      <c r="R3235" s="84" t="s">
        <v>3270</v>
      </c>
      <c r="S3235" s="31" t="s">
        <v>41</v>
      </c>
      <c r="T3235" s="31"/>
      <c r="U3235" s="169"/>
      <c r="V3235" s="150"/>
      <c r="W3235" s="141" t="str" cm="1">
        <f t="array" ref="W3235">IF(SUM(LEN(B3235:V3235))=0,"",IF(OR(OR(ISBLANK(F3235),SUM(LEN(C3235),LEN(D3235))=0),AND(NOT(E3235="Unknown"),ISBLANK(J3235)),AND(NOT(O3235="Unknown"),ISBLANK(R3235))),"Missing Information", INDEX(Table15[Entire Service Line Classification], MATCH(SUMIFS(Table15[Unique ID],Table15[System-Owned Portion],E3235,Table15[If Material Anything Other than "Lead" in Column E,Was Material Ever Previously Lead?],G3235,Table15[Customer-Owned Portion],O3235),Table15[Unique ID],0),0)))</f>
        <v>Non-lead</v>
      </c>
      <c r="X3235"/>
    </row>
    <row r="3236" spans="2:24" ht="29" x14ac:dyDescent="0.35">
      <c r="B3236" s="146"/>
      <c r="C3236" s="31" t="s">
        <v>5077</v>
      </c>
      <c r="D3236" s="31"/>
      <c r="E3236" s="44" t="s">
        <v>3284</v>
      </c>
      <c r="F3236" s="43" t="s">
        <v>41</v>
      </c>
      <c r="G3236" s="84" t="s">
        <v>3249</v>
      </c>
      <c r="H3236" s="31">
        <v>2008</v>
      </c>
      <c r="I3236" s="207" t="s">
        <v>3336</v>
      </c>
      <c r="J3236" s="84" t="s">
        <v>3270</v>
      </c>
      <c r="K3236" s="31" t="s">
        <v>41</v>
      </c>
      <c r="L3236" s="31"/>
      <c r="M3236" s="169"/>
      <c r="N3236" s="148"/>
      <c r="O3236" s="106" t="s">
        <v>3284</v>
      </c>
      <c r="P3236" s="43">
        <v>2008</v>
      </c>
      <c r="Q3236" s="207" t="s">
        <v>3336</v>
      </c>
      <c r="R3236" s="84" t="s">
        <v>3270</v>
      </c>
      <c r="S3236" s="31" t="s">
        <v>41</v>
      </c>
      <c r="T3236" s="31"/>
      <c r="U3236" s="169"/>
      <c r="V3236" s="150"/>
      <c r="W3236" s="141" t="str" cm="1">
        <f t="array" ref="W3236">IF(SUM(LEN(B3236:V3236))=0,"",IF(OR(OR(ISBLANK(F3236),SUM(LEN(C3236),LEN(D3236))=0),AND(NOT(E3236="Unknown"),ISBLANK(J3236)),AND(NOT(O3236="Unknown"),ISBLANK(R3236))),"Missing Information", INDEX(Table15[Entire Service Line Classification], MATCH(SUMIFS(Table15[Unique ID],Table15[System-Owned Portion],E3236,Table15[If Material Anything Other than "Lead" in Column E,Was Material Ever Previously Lead?],G3236,Table15[Customer-Owned Portion],O3236),Table15[Unique ID],0),0)))</f>
        <v>Non-lead</v>
      </c>
      <c r="X3236"/>
    </row>
    <row r="3237" spans="2:24" ht="29" x14ac:dyDescent="0.35">
      <c r="B3237" s="146"/>
      <c r="C3237" s="31" t="s">
        <v>5078</v>
      </c>
      <c r="D3237" s="31"/>
      <c r="E3237" s="44" t="s">
        <v>3284</v>
      </c>
      <c r="F3237" s="43" t="s">
        <v>41</v>
      </c>
      <c r="G3237" s="84" t="s">
        <v>3249</v>
      </c>
      <c r="H3237" s="31">
        <v>2007</v>
      </c>
      <c r="I3237" s="207" t="s">
        <v>3338</v>
      </c>
      <c r="J3237" s="84" t="s">
        <v>3270</v>
      </c>
      <c r="K3237" s="31" t="s">
        <v>41</v>
      </c>
      <c r="L3237" s="31"/>
      <c r="M3237" s="169"/>
      <c r="N3237" s="148"/>
      <c r="O3237" s="106" t="s">
        <v>3284</v>
      </c>
      <c r="P3237" s="43">
        <v>2007</v>
      </c>
      <c r="Q3237" s="207" t="s">
        <v>3338</v>
      </c>
      <c r="R3237" s="84" t="s">
        <v>3270</v>
      </c>
      <c r="S3237" s="31" t="s">
        <v>41</v>
      </c>
      <c r="T3237" s="31"/>
      <c r="U3237" s="169"/>
      <c r="V3237" s="150"/>
      <c r="W3237" s="141" t="str" cm="1">
        <f t="array" ref="W3237">IF(SUM(LEN(B3237:V3237))=0,"",IF(OR(OR(ISBLANK(F3237),SUM(LEN(C3237),LEN(D3237))=0),AND(NOT(E3237="Unknown"),ISBLANK(J3237)),AND(NOT(O3237="Unknown"),ISBLANK(R3237))),"Missing Information", INDEX(Table15[Entire Service Line Classification], MATCH(SUMIFS(Table15[Unique ID],Table15[System-Owned Portion],E3237,Table15[If Material Anything Other than "Lead" in Column E,Was Material Ever Previously Lead?],G3237,Table15[Customer-Owned Portion],O3237),Table15[Unique ID],0),0)))</f>
        <v>Non-lead</v>
      </c>
      <c r="X3237"/>
    </row>
    <row r="3238" spans="2:24" x14ac:dyDescent="0.35">
      <c r="B3238" s="146"/>
      <c r="C3238" s="31" t="s">
        <v>1561</v>
      </c>
      <c r="D3238" s="31"/>
      <c r="E3238" s="44" t="s">
        <v>3203</v>
      </c>
      <c r="F3238" s="43" t="s">
        <v>3283</v>
      </c>
      <c r="G3238" s="84" t="s">
        <v>3249</v>
      </c>
      <c r="H3238" s="31">
        <v>1979</v>
      </c>
      <c r="I3238" s="207" t="s">
        <v>3338</v>
      </c>
      <c r="J3238" s="84"/>
      <c r="K3238" s="31" t="s">
        <v>41</v>
      </c>
      <c r="L3238" s="31"/>
      <c r="M3238" s="169"/>
      <c r="N3238" s="148"/>
      <c r="O3238" s="106" t="s">
        <v>3203</v>
      </c>
      <c r="P3238" s="43">
        <v>1979</v>
      </c>
      <c r="Q3238" s="207" t="s">
        <v>3338</v>
      </c>
      <c r="R3238" s="84" t="s">
        <v>3203</v>
      </c>
      <c r="S3238" s="31" t="s">
        <v>41</v>
      </c>
      <c r="T3238" s="31"/>
      <c r="U3238" s="169"/>
      <c r="V3238" s="150"/>
      <c r="W3238" s="141" t="str" cm="1">
        <f t="array" ref="W3238">IF(SUM(LEN(B3238:V3238))=0,"",IF(OR(OR(ISBLANK(F3238),SUM(LEN(C3238),LEN(D3238))=0),AND(NOT(E3238="Unknown"),ISBLANK(J3238)),AND(NOT(O3238="Unknown"),ISBLANK(R3238))),"Missing Information", INDEX(Table15[Entire Service Line Classification], MATCH(SUMIFS(Table15[Unique ID],Table15[System-Owned Portion],E3238,Table15[If Material Anything Other than "Lead" in Column E,Was Material Ever Previously Lead?],G3238,Table15[Customer-Owned Portion],O3238),Table15[Unique ID],0),0)))</f>
        <v>Lead Status Unknown</v>
      </c>
      <c r="X3238"/>
    </row>
    <row r="3239" spans="2:24" ht="29" x14ac:dyDescent="0.35">
      <c r="B3239" s="146"/>
      <c r="C3239" s="31" t="s">
        <v>5079</v>
      </c>
      <c r="D3239" s="31"/>
      <c r="E3239" s="44" t="s">
        <v>3284</v>
      </c>
      <c r="F3239" s="43" t="s">
        <v>41</v>
      </c>
      <c r="G3239" s="84" t="s">
        <v>3249</v>
      </c>
      <c r="H3239" s="31">
        <v>2007</v>
      </c>
      <c r="I3239" s="207" t="s">
        <v>3338</v>
      </c>
      <c r="J3239" s="84" t="s">
        <v>3270</v>
      </c>
      <c r="K3239" s="31" t="s">
        <v>41</v>
      </c>
      <c r="L3239" s="31"/>
      <c r="M3239" s="169"/>
      <c r="N3239" s="148"/>
      <c r="O3239" s="106" t="s">
        <v>3284</v>
      </c>
      <c r="P3239" s="43">
        <v>2007</v>
      </c>
      <c r="Q3239" s="207" t="s">
        <v>3338</v>
      </c>
      <c r="R3239" s="84" t="s">
        <v>3270</v>
      </c>
      <c r="S3239" s="31" t="s">
        <v>41</v>
      </c>
      <c r="T3239" s="31"/>
      <c r="U3239" s="169"/>
      <c r="V3239" s="150"/>
      <c r="W3239" s="141" t="str" cm="1">
        <f t="array" ref="W3239">IF(SUM(LEN(B3239:V3239))=0,"",IF(OR(OR(ISBLANK(F3239),SUM(LEN(C3239),LEN(D3239))=0),AND(NOT(E3239="Unknown"),ISBLANK(J3239)),AND(NOT(O3239="Unknown"),ISBLANK(R3239))),"Missing Information", INDEX(Table15[Entire Service Line Classification], MATCH(SUMIFS(Table15[Unique ID],Table15[System-Owned Portion],E3239,Table15[If Material Anything Other than "Lead" in Column E,Was Material Ever Previously Lead?],G3239,Table15[Customer-Owned Portion],O3239),Table15[Unique ID],0),0)))</f>
        <v>Non-lead</v>
      </c>
      <c r="X3239"/>
    </row>
    <row r="3240" spans="2:24" ht="29" x14ac:dyDescent="0.35">
      <c r="B3240" s="146"/>
      <c r="C3240" s="31" t="s">
        <v>5080</v>
      </c>
      <c r="D3240" s="31"/>
      <c r="E3240" s="44" t="s">
        <v>3284</v>
      </c>
      <c r="F3240" s="43" t="s">
        <v>41</v>
      </c>
      <c r="G3240" s="84" t="s">
        <v>3249</v>
      </c>
      <c r="H3240" s="31">
        <v>2007</v>
      </c>
      <c r="I3240" s="207" t="s">
        <v>3338</v>
      </c>
      <c r="J3240" s="84" t="s">
        <v>3270</v>
      </c>
      <c r="K3240" s="31" t="s">
        <v>41</v>
      </c>
      <c r="L3240" s="31"/>
      <c r="M3240" s="169"/>
      <c r="N3240" s="148"/>
      <c r="O3240" s="106" t="s">
        <v>3284</v>
      </c>
      <c r="P3240" s="43">
        <v>2007</v>
      </c>
      <c r="Q3240" s="207" t="s">
        <v>3338</v>
      </c>
      <c r="R3240" s="84" t="s">
        <v>3270</v>
      </c>
      <c r="S3240" s="31" t="s">
        <v>41</v>
      </c>
      <c r="T3240" s="31"/>
      <c r="U3240" s="169"/>
      <c r="V3240" s="150"/>
      <c r="W3240" s="141" t="str" cm="1">
        <f t="array" ref="W3240">IF(SUM(LEN(B3240:V3240))=0,"",IF(OR(OR(ISBLANK(F3240),SUM(LEN(C3240),LEN(D3240))=0),AND(NOT(E3240="Unknown"),ISBLANK(J3240)),AND(NOT(O3240="Unknown"),ISBLANK(R3240))),"Missing Information", INDEX(Table15[Entire Service Line Classification], MATCH(SUMIFS(Table15[Unique ID],Table15[System-Owned Portion],E3240,Table15[If Material Anything Other than "Lead" in Column E,Was Material Ever Previously Lead?],G3240,Table15[Customer-Owned Portion],O3240),Table15[Unique ID],0),0)))</f>
        <v>Non-lead</v>
      </c>
      <c r="X3240"/>
    </row>
    <row r="3241" spans="2:24" ht="29" x14ac:dyDescent="0.35">
      <c r="B3241" s="146"/>
      <c r="C3241" s="31" t="s">
        <v>5081</v>
      </c>
      <c r="D3241" s="31"/>
      <c r="E3241" s="44" t="s">
        <v>3284</v>
      </c>
      <c r="F3241" s="43" t="s">
        <v>41</v>
      </c>
      <c r="G3241" s="84" t="s">
        <v>3249</v>
      </c>
      <c r="H3241" s="31">
        <v>2007</v>
      </c>
      <c r="I3241" s="207" t="s">
        <v>3338</v>
      </c>
      <c r="J3241" s="84" t="s">
        <v>3270</v>
      </c>
      <c r="K3241" s="31" t="s">
        <v>41</v>
      </c>
      <c r="L3241" s="31"/>
      <c r="M3241" s="169"/>
      <c r="N3241" s="148"/>
      <c r="O3241" s="106" t="s">
        <v>3284</v>
      </c>
      <c r="P3241" s="43">
        <v>2007</v>
      </c>
      <c r="Q3241" s="207" t="s">
        <v>3338</v>
      </c>
      <c r="R3241" s="84" t="s">
        <v>3270</v>
      </c>
      <c r="S3241" s="31" t="s">
        <v>41</v>
      </c>
      <c r="T3241" s="31"/>
      <c r="U3241" s="169"/>
      <c r="V3241" s="150"/>
      <c r="W3241" s="141" t="str" cm="1">
        <f t="array" ref="W3241">IF(SUM(LEN(B3241:V3241))=0,"",IF(OR(OR(ISBLANK(F3241),SUM(LEN(C3241),LEN(D3241))=0),AND(NOT(E3241="Unknown"),ISBLANK(J3241)),AND(NOT(O3241="Unknown"),ISBLANK(R3241))),"Missing Information", INDEX(Table15[Entire Service Line Classification], MATCH(SUMIFS(Table15[Unique ID],Table15[System-Owned Portion],E3241,Table15[If Material Anything Other than "Lead" in Column E,Was Material Ever Previously Lead?],G3241,Table15[Customer-Owned Portion],O3241),Table15[Unique ID],0),0)))</f>
        <v>Non-lead</v>
      </c>
      <c r="X3241"/>
    </row>
    <row r="3242" spans="2:24" ht="29" x14ac:dyDescent="0.35">
      <c r="B3242" s="146"/>
      <c r="C3242" s="31" t="s">
        <v>5082</v>
      </c>
      <c r="D3242" s="31"/>
      <c r="E3242" s="44" t="s">
        <v>3284</v>
      </c>
      <c r="F3242" s="43" t="s">
        <v>41</v>
      </c>
      <c r="G3242" s="84" t="s">
        <v>3249</v>
      </c>
      <c r="H3242" s="31">
        <v>2007</v>
      </c>
      <c r="I3242" s="207" t="s">
        <v>3338</v>
      </c>
      <c r="J3242" s="84" t="s">
        <v>3270</v>
      </c>
      <c r="K3242" s="31" t="s">
        <v>41</v>
      </c>
      <c r="L3242" s="31"/>
      <c r="M3242" s="169"/>
      <c r="N3242" s="148"/>
      <c r="O3242" s="106" t="s">
        <v>3284</v>
      </c>
      <c r="P3242" s="43">
        <v>2007</v>
      </c>
      <c r="Q3242" s="207" t="s">
        <v>3338</v>
      </c>
      <c r="R3242" s="84" t="s">
        <v>3270</v>
      </c>
      <c r="S3242" s="31" t="s">
        <v>41</v>
      </c>
      <c r="T3242" s="31"/>
      <c r="U3242" s="169"/>
      <c r="V3242" s="150"/>
      <c r="W3242" s="141" t="str" cm="1">
        <f t="array" ref="W3242">IF(SUM(LEN(B3242:V3242))=0,"",IF(OR(OR(ISBLANK(F3242),SUM(LEN(C3242),LEN(D3242))=0),AND(NOT(E3242="Unknown"),ISBLANK(J3242)),AND(NOT(O3242="Unknown"),ISBLANK(R3242))),"Missing Information", INDEX(Table15[Entire Service Line Classification], MATCH(SUMIFS(Table15[Unique ID],Table15[System-Owned Portion],E3242,Table15[If Material Anything Other than "Lead" in Column E,Was Material Ever Previously Lead?],G3242,Table15[Customer-Owned Portion],O3242),Table15[Unique ID],0),0)))</f>
        <v>Non-lead</v>
      </c>
      <c r="X3242"/>
    </row>
    <row r="3243" spans="2:24" ht="29" x14ac:dyDescent="0.35">
      <c r="B3243" s="146"/>
      <c r="C3243" s="31" t="s">
        <v>5083</v>
      </c>
      <c r="D3243" s="31"/>
      <c r="E3243" s="44" t="s">
        <v>3284</v>
      </c>
      <c r="F3243" s="43" t="s">
        <v>41</v>
      </c>
      <c r="G3243" s="84" t="s">
        <v>3249</v>
      </c>
      <c r="H3243" s="31">
        <v>2007</v>
      </c>
      <c r="I3243" s="207" t="s">
        <v>3338</v>
      </c>
      <c r="J3243" s="84" t="s">
        <v>3270</v>
      </c>
      <c r="K3243" s="31" t="s">
        <v>41</v>
      </c>
      <c r="L3243" s="31"/>
      <c r="M3243" s="169"/>
      <c r="N3243" s="148"/>
      <c r="O3243" s="106" t="s">
        <v>3284</v>
      </c>
      <c r="P3243" s="43">
        <v>2007</v>
      </c>
      <c r="Q3243" s="207" t="s">
        <v>3338</v>
      </c>
      <c r="R3243" s="84" t="s">
        <v>3270</v>
      </c>
      <c r="S3243" s="31" t="s">
        <v>41</v>
      </c>
      <c r="T3243" s="31"/>
      <c r="U3243" s="169"/>
      <c r="V3243" s="150"/>
      <c r="W3243" s="141" t="str" cm="1">
        <f t="array" ref="W3243">IF(SUM(LEN(B3243:V3243))=0,"",IF(OR(OR(ISBLANK(F3243),SUM(LEN(C3243),LEN(D3243))=0),AND(NOT(E3243="Unknown"),ISBLANK(J3243)),AND(NOT(O3243="Unknown"),ISBLANK(R3243))),"Missing Information", INDEX(Table15[Entire Service Line Classification], MATCH(SUMIFS(Table15[Unique ID],Table15[System-Owned Portion],E3243,Table15[If Material Anything Other than "Lead" in Column E,Was Material Ever Previously Lead?],G3243,Table15[Customer-Owned Portion],O3243),Table15[Unique ID],0),0)))</f>
        <v>Non-lead</v>
      </c>
      <c r="X3243"/>
    </row>
    <row r="3244" spans="2:24" ht="29" x14ac:dyDescent="0.35">
      <c r="B3244" s="146"/>
      <c r="C3244" s="31" t="s">
        <v>5084</v>
      </c>
      <c r="D3244" s="31"/>
      <c r="E3244" s="44" t="s">
        <v>3284</v>
      </c>
      <c r="F3244" s="43" t="s">
        <v>41</v>
      </c>
      <c r="G3244" s="84" t="s">
        <v>3249</v>
      </c>
      <c r="H3244" s="31">
        <v>2008</v>
      </c>
      <c r="I3244" s="207" t="s">
        <v>3336</v>
      </c>
      <c r="J3244" s="84" t="s">
        <v>3270</v>
      </c>
      <c r="K3244" s="31" t="s">
        <v>41</v>
      </c>
      <c r="L3244" s="31"/>
      <c r="M3244" s="169"/>
      <c r="N3244" s="148"/>
      <c r="O3244" s="106" t="s">
        <v>3284</v>
      </c>
      <c r="P3244" s="43">
        <v>2008</v>
      </c>
      <c r="Q3244" s="207" t="s">
        <v>3336</v>
      </c>
      <c r="R3244" s="84" t="s">
        <v>3270</v>
      </c>
      <c r="S3244" s="31" t="s">
        <v>41</v>
      </c>
      <c r="T3244" s="31"/>
      <c r="U3244" s="169"/>
      <c r="V3244" s="150"/>
      <c r="W3244" s="141" t="str" cm="1">
        <f t="array" ref="W3244">IF(SUM(LEN(B3244:V3244))=0,"",IF(OR(OR(ISBLANK(F3244),SUM(LEN(C3244),LEN(D3244))=0),AND(NOT(E3244="Unknown"),ISBLANK(J3244)),AND(NOT(O3244="Unknown"),ISBLANK(R3244))),"Missing Information", INDEX(Table15[Entire Service Line Classification], MATCH(SUMIFS(Table15[Unique ID],Table15[System-Owned Portion],E3244,Table15[If Material Anything Other than "Lead" in Column E,Was Material Ever Previously Lead?],G3244,Table15[Customer-Owned Portion],O3244),Table15[Unique ID],0),0)))</f>
        <v>Non-lead</v>
      </c>
      <c r="X3244"/>
    </row>
    <row r="3245" spans="2:24" x14ac:dyDescent="0.35">
      <c r="B3245" s="146"/>
      <c r="C3245" s="31" t="s">
        <v>1562</v>
      </c>
      <c r="D3245" s="31"/>
      <c r="E3245" s="44" t="s">
        <v>3203</v>
      </c>
      <c r="F3245" s="43" t="s">
        <v>3283</v>
      </c>
      <c r="G3245" s="84" t="s">
        <v>3249</v>
      </c>
      <c r="H3245" s="31">
        <v>1980</v>
      </c>
      <c r="I3245" s="207" t="s">
        <v>3338</v>
      </c>
      <c r="J3245" s="84"/>
      <c r="K3245" s="31" t="s">
        <v>41</v>
      </c>
      <c r="L3245" s="31"/>
      <c r="M3245" s="169"/>
      <c r="N3245" s="148"/>
      <c r="O3245" s="106" t="s">
        <v>3203</v>
      </c>
      <c r="P3245" s="43">
        <v>1980</v>
      </c>
      <c r="Q3245" s="207" t="s">
        <v>3338</v>
      </c>
      <c r="R3245" s="84" t="s">
        <v>3203</v>
      </c>
      <c r="S3245" s="31" t="s">
        <v>41</v>
      </c>
      <c r="T3245" s="31"/>
      <c r="U3245" s="169"/>
      <c r="V3245" s="150"/>
      <c r="W3245" s="141" t="str" cm="1">
        <f t="array" ref="W3245">IF(SUM(LEN(B3245:V3245))=0,"",IF(OR(OR(ISBLANK(F3245),SUM(LEN(C3245),LEN(D3245))=0),AND(NOT(E3245="Unknown"),ISBLANK(J3245)),AND(NOT(O3245="Unknown"),ISBLANK(R3245))),"Missing Information", INDEX(Table15[Entire Service Line Classification], MATCH(SUMIFS(Table15[Unique ID],Table15[System-Owned Portion],E3245,Table15[If Material Anything Other than "Lead" in Column E,Was Material Ever Previously Lead?],G3245,Table15[Customer-Owned Portion],O3245),Table15[Unique ID],0),0)))</f>
        <v>Lead Status Unknown</v>
      </c>
      <c r="X3245"/>
    </row>
    <row r="3246" spans="2:24" x14ac:dyDescent="0.35">
      <c r="B3246" s="146"/>
      <c r="C3246" s="31" t="s">
        <v>5085</v>
      </c>
      <c r="D3246" s="31"/>
      <c r="E3246" s="44" t="s">
        <v>3203</v>
      </c>
      <c r="F3246" s="43" t="s">
        <v>3283</v>
      </c>
      <c r="G3246" s="84" t="s">
        <v>3249</v>
      </c>
      <c r="H3246" s="31">
        <v>1950</v>
      </c>
      <c r="I3246" s="207" t="s">
        <v>3338</v>
      </c>
      <c r="J3246" s="84"/>
      <c r="K3246" s="31" t="s">
        <v>41</v>
      </c>
      <c r="L3246" s="31"/>
      <c r="M3246" s="169"/>
      <c r="N3246" s="148"/>
      <c r="O3246" s="106" t="s">
        <v>3203</v>
      </c>
      <c r="P3246" s="43">
        <v>1950</v>
      </c>
      <c r="Q3246" s="207" t="s">
        <v>3338</v>
      </c>
      <c r="R3246" s="84" t="s">
        <v>3203</v>
      </c>
      <c r="S3246" s="31" t="s">
        <v>41</v>
      </c>
      <c r="T3246" s="31"/>
      <c r="U3246" s="169"/>
      <c r="V3246" s="150"/>
      <c r="W3246" s="141" t="str" cm="1">
        <f t="array" ref="W3246">IF(SUM(LEN(B3246:V3246))=0,"",IF(OR(OR(ISBLANK(F3246),SUM(LEN(C3246),LEN(D3246))=0),AND(NOT(E3246="Unknown"),ISBLANK(J3246)),AND(NOT(O3246="Unknown"),ISBLANK(R3246))),"Missing Information", INDEX(Table15[Entire Service Line Classification], MATCH(SUMIFS(Table15[Unique ID],Table15[System-Owned Portion],E3246,Table15[If Material Anything Other than "Lead" in Column E,Was Material Ever Previously Lead?],G3246,Table15[Customer-Owned Portion],O3246),Table15[Unique ID],0),0)))</f>
        <v>Lead Status Unknown</v>
      </c>
      <c r="X3246"/>
    </row>
    <row r="3247" spans="2:24" x14ac:dyDescent="0.35">
      <c r="B3247" s="146"/>
      <c r="C3247" s="31" t="s">
        <v>5086</v>
      </c>
      <c r="D3247" s="31"/>
      <c r="E3247" s="44" t="s">
        <v>3203</v>
      </c>
      <c r="F3247" s="43" t="s">
        <v>3283</v>
      </c>
      <c r="G3247" s="84" t="s">
        <v>3249</v>
      </c>
      <c r="H3247" s="31">
        <v>1980</v>
      </c>
      <c r="I3247" s="207" t="s">
        <v>3338</v>
      </c>
      <c r="J3247" s="84"/>
      <c r="K3247" s="31" t="s">
        <v>41</v>
      </c>
      <c r="L3247" s="31"/>
      <c r="M3247" s="169"/>
      <c r="N3247" s="148"/>
      <c r="O3247" s="106" t="s">
        <v>3203</v>
      </c>
      <c r="P3247" s="43">
        <v>1980</v>
      </c>
      <c r="Q3247" s="207" t="s">
        <v>3338</v>
      </c>
      <c r="R3247" s="84" t="s">
        <v>3203</v>
      </c>
      <c r="S3247" s="31" t="s">
        <v>41</v>
      </c>
      <c r="T3247" s="31"/>
      <c r="U3247" s="169"/>
      <c r="V3247" s="150"/>
      <c r="W3247" s="141" t="str" cm="1">
        <f t="array" ref="W3247">IF(SUM(LEN(B3247:V3247))=0,"",IF(OR(OR(ISBLANK(F3247),SUM(LEN(C3247),LEN(D3247))=0),AND(NOT(E3247="Unknown"),ISBLANK(J3247)),AND(NOT(O3247="Unknown"),ISBLANK(R3247))),"Missing Information", INDEX(Table15[Entire Service Line Classification], MATCH(SUMIFS(Table15[Unique ID],Table15[System-Owned Portion],E3247,Table15[If Material Anything Other than "Lead" in Column E,Was Material Ever Previously Lead?],G3247,Table15[Customer-Owned Portion],O3247),Table15[Unique ID],0),0)))</f>
        <v>Lead Status Unknown</v>
      </c>
      <c r="X3247"/>
    </row>
    <row r="3248" spans="2:24" x14ac:dyDescent="0.35">
      <c r="B3248" s="146"/>
      <c r="C3248" s="31" t="s">
        <v>1563</v>
      </c>
      <c r="D3248" s="31"/>
      <c r="E3248" s="44" t="s">
        <v>3203</v>
      </c>
      <c r="F3248" s="43" t="s">
        <v>3283</v>
      </c>
      <c r="G3248" s="84" t="s">
        <v>3249</v>
      </c>
      <c r="H3248" s="31">
        <v>1915</v>
      </c>
      <c r="I3248" s="207" t="s">
        <v>3338</v>
      </c>
      <c r="J3248" s="84"/>
      <c r="K3248" s="31" t="s">
        <v>41</v>
      </c>
      <c r="L3248" s="31"/>
      <c r="M3248" s="169"/>
      <c r="N3248" s="148"/>
      <c r="O3248" s="106" t="s">
        <v>3203</v>
      </c>
      <c r="P3248" s="43">
        <v>1915</v>
      </c>
      <c r="Q3248" s="207" t="s">
        <v>3338</v>
      </c>
      <c r="R3248" s="84" t="s">
        <v>3203</v>
      </c>
      <c r="S3248" s="31" t="s">
        <v>41</v>
      </c>
      <c r="T3248" s="31"/>
      <c r="U3248" s="169"/>
      <c r="V3248" s="150"/>
      <c r="W3248" s="141" t="str" cm="1">
        <f t="array" ref="W3248">IF(SUM(LEN(B3248:V3248))=0,"",IF(OR(OR(ISBLANK(F3248),SUM(LEN(C3248),LEN(D3248))=0),AND(NOT(E3248="Unknown"),ISBLANK(J3248)),AND(NOT(O3248="Unknown"),ISBLANK(R3248))),"Missing Information", INDEX(Table15[Entire Service Line Classification], MATCH(SUMIFS(Table15[Unique ID],Table15[System-Owned Portion],E3248,Table15[If Material Anything Other than "Lead" in Column E,Was Material Ever Previously Lead?],G3248,Table15[Customer-Owned Portion],O3248),Table15[Unique ID],0),0)))</f>
        <v>Lead Status Unknown</v>
      </c>
      <c r="X3248"/>
    </row>
    <row r="3249" spans="2:24" x14ac:dyDescent="0.35">
      <c r="B3249" s="146"/>
      <c r="C3249" s="31" t="s">
        <v>5087</v>
      </c>
      <c r="D3249" s="31"/>
      <c r="E3249" s="44" t="s">
        <v>3203</v>
      </c>
      <c r="F3249" s="43" t="s">
        <v>3283</v>
      </c>
      <c r="G3249" s="84" t="s">
        <v>3249</v>
      </c>
      <c r="H3249" s="31">
        <v>1948</v>
      </c>
      <c r="I3249" s="207" t="s">
        <v>3338</v>
      </c>
      <c r="J3249" s="84"/>
      <c r="K3249" s="31" t="s">
        <v>41</v>
      </c>
      <c r="L3249" s="31"/>
      <c r="M3249" s="169"/>
      <c r="N3249" s="148"/>
      <c r="O3249" s="106" t="s">
        <v>3203</v>
      </c>
      <c r="P3249" s="43">
        <v>1948</v>
      </c>
      <c r="Q3249" s="207" t="s">
        <v>3338</v>
      </c>
      <c r="R3249" s="84" t="s">
        <v>3203</v>
      </c>
      <c r="S3249" s="31" t="s">
        <v>41</v>
      </c>
      <c r="T3249" s="31"/>
      <c r="U3249" s="169"/>
      <c r="V3249" s="150"/>
      <c r="W3249" s="141" t="str" cm="1">
        <f t="array" ref="W3249">IF(SUM(LEN(B3249:V3249))=0,"",IF(OR(OR(ISBLANK(F3249),SUM(LEN(C3249),LEN(D3249))=0),AND(NOT(E3249="Unknown"),ISBLANK(J3249)),AND(NOT(O3249="Unknown"),ISBLANK(R3249))),"Missing Information", INDEX(Table15[Entire Service Line Classification], MATCH(SUMIFS(Table15[Unique ID],Table15[System-Owned Portion],E3249,Table15[If Material Anything Other than "Lead" in Column E,Was Material Ever Previously Lead?],G3249,Table15[Customer-Owned Portion],O3249),Table15[Unique ID],0),0)))</f>
        <v>Lead Status Unknown</v>
      </c>
      <c r="X3249"/>
    </row>
    <row r="3250" spans="2:24" x14ac:dyDescent="0.35">
      <c r="B3250" s="146"/>
      <c r="C3250" s="31" t="s">
        <v>5088</v>
      </c>
      <c r="D3250" s="31"/>
      <c r="E3250" s="44" t="s">
        <v>3203</v>
      </c>
      <c r="F3250" s="43" t="s">
        <v>3283</v>
      </c>
      <c r="G3250" s="84" t="s">
        <v>3249</v>
      </c>
      <c r="H3250" s="31">
        <v>1972</v>
      </c>
      <c r="I3250" s="207" t="s">
        <v>3338</v>
      </c>
      <c r="J3250" s="84"/>
      <c r="K3250" s="31" t="s">
        <v>41</v>
      </c>
      <c r="L3250" s="31"/>
      <c r="M3250" s="169"/>
      <c r="N3250" s="148"/>
      <c r="O3250" s="106" t="s">
        <v>3203</v>
      </c>
      <c r="P3250" s="43">
        <v>1972</v>
      </c>
      <c r="Q3250" s="207" t="s">
        <v>3338</v>
      </c>
      <c r="R3250" s="84" t="s">
        <v>3203</v>
      </c>
      <c r="S3250" s="31" t="s">
        <v>41</v>
      </c>
      <c r="T3250" s="31"/>
      <c r="U3250" s="169"/>
      <c r="V3250" s="150"/>
      <c r="W3250" s="141" t="str" cm="1">
        <f t="array" ref="W3250">IF(SUM(LEN(B3250:V3250))=0,"",IF(OR(OR(ISBLANK(F3250),SUM(LEN(C3250),LEN(D3250))=0),AND(NOT(E3250="Unknown"),ISBLANK(J3250)),AND(NOT(O3250="Unknown"),ISBLANK(R3250))),"Missing Information", INDEX(Table15[Entire Service Line Classification], MATCH(SUMIFS(Table15[Unique ID],Table15[System-Owned Portion],E3250,Table15[If Material Anything Other than "Lead" in Column E,Was Material Ever Previously Lead?],G3250,Table15[Customer-Owned Portion],O3250),Table15[Unique ID],0),0)))</f>
        <v>Lead Status Unknown</v>
      </c>
      <c r="X3250"/>
    </row>
    <row r="3251" spans="2:24" x14ac:dyDescent="0.35">
      <c r="B3251" s="146"/>
      <c r="C3251" s="31" t="s">
        <v>1564</v>
      </c>
      <c r="D3251" s="31"/>
      <c r="E3251" s="44" t="s">
        <v>3203</v>
      </c>
      <c r="F3251" s="43" t="s">
        <v>3283</v>
      </c>
      <c r="G3251" s="84" t="s">
        <v>3249</v>
      </c>
      <c r="H3251" s="31">
        <v>1979</v>
      </c>
      <c r="I3251" s="207" t="s">
        <v>3338</v>
      </c>
      <c r="J3251" s="84"/>
      <c r="K3251" s="31" t="s">
        <v>41</v>
      </c>
      <c r="L3251" s="31"/>
      <c r="M3251" s="169"/>
      <c r="N3251" s="148"/>
      <c r="O3251" s="106" t="s">
        <v>3203</v>
      </c>
      <c r="P3251" s="43">
        <v>1979</v>
      </c>
      <c r="Q3251" s="207" t="s">
        <v>3338</v>
      </c>
      <c r="R3251" s="84" t="s">
        <v>3203</v>
      </c>
      <c r="S3251" s="31" t="s">
        <v>41</v>
      </c>
      <c r="T3251" s="31"/>
      <c r="U3251" s="169"/>
      <c r="V3251" s="150"/>
      <c r="W3251" s="141" t="str" cm="1">
        <f t="array" ref="W3251">IF(SUM(LEN(B3251:V3251))=0,"",IF(OR(OR(ISBLANK(F3251),SUM(LEN(C3251),LEN(D3251))=0),AND(NOT(E3251="Unknown"),ISBLANK(J3251)),AND(NOT(O3251="Unknown"),ISBLANK(R3251))),"Missing Information", INDEX(Table15[Entire Service Line Classification], MATCH(SUMIFS(Table15[Unique ID],Table15[System-Owned Portion],E3251,Table15[If Material Anything Other than "Lead" in Column E,Was Material Ever Previously Lead?],G3251,Table15[Customer-Owned Portion],O3251),Table15[Unique ID],0),0)))</f>
        <v>Lead Status Unknown</v>
      </c>
      <c r="X3251"/>
    </row>
    <row r="3252" spans="2:24" ht="29" x14ac:dyDescent="0.35">
      <c r="B3252" s="146"/>
      <c r="C3252" s="31" t="s">
        <v>1565</v>
      </c>
      <c r="D3252" s="31"/>
      <c r="E3252" s="44" t="s">
        <v>3284</v>
      </c>
      <c r="F3252" s="43" t="s">
        <v>41</v>
      </c>
      <c r="G3252" s="84" t="s">
        <v>3249</v>
      </c>
      <c r="H3252" s="31">
        <v>1993</v>
      </c>
      <c r="I3252" s="207" t="s">
        <v>3338</v>
      </c>
      <c r="J3252" s="84" t="s">
        <v>3270</v>
      </c>
      <c r="K3252" s="31" t="s">
        <v>41</v>
      </c>
      <c r="L3252" s="31"/>
      <c r="M3252" s="169"/>
      <c r="N3252" s="148"/>
      <c r="O3252" s="106" t="s">
        <v>3284</v>
      </c>
      <c r="P3252" s="43">
        <v>1993</v>
      </c>
      <c r="Q3252" s="207" t="s">
        <v>3338</v>
      </c>
      <c r="R3252" s="84" t="s">
        <v>3270</v>
      </c>
      <c r="S3252" s="31" t="s">
        <v>41</v>
      </c>
      <c r="T3252" s="31"/>
      <c r="U3252" s="169"/>
      <c r="V3252" s="150"/>
      <c r="W3252" s="141" t="str" cm="1">
        <f t="array" ref="W3252">IF(SUM(LEN(B3252:V3252))=0,"",IF(OR(OR(ISBLANK(F3252),SUM(LEN(C3252),LEN(D3252))=0),AND(NOT(E3252="Unknown"),ISBLANK(J3252)),AND(NOT(O3252="Unknown"),ISBLANK(R3252))),"Missing Information", INDEX(Table15[Entire Service Line Classification], MATCH(SUMIFS(Table15[Unique ID],Table15[System-Owned Portion],E3252,Table15[If Material Anything Other than "Lead" in Column E,Was Material Ever Previously Lead?],G3252,Table15[Customer-Owned Portion],O3252),Table15[Unique ID],0),0)))</f>
        <v>Non-lead</v>
      </c>
      <c r="X3252"/>
    </row>
    <row r="3253" spans="2:24" ht="29" x14ac:dyDescent="0.35">
      <c r="B3253" s="146"/>
      <c r="C3253" s="31" t="s">
        <v>5089</v>
      </c>
      <c r="D3253" s="31"/>
      <c r="E3253" s="44" t="s">
        <v>3203</v>
      </c>
      <c r="F3253" s="43" t="s">
        <v>3283</v>
      </c>
      <c r="G3253" s="84" t="s">
        <v>3249</v>
      </c>
      <c r="H3253" s="31">
        <v>1971</v>
      </c>
      <c r="I3253" s="207" t="s">
        <v>3338</v>
      </c>
      <c r="J3253" s="84"/>
      <c r="K3253" s="31" t="s">
        <v>41</v>
      </c>
      <c r="L3253" s="31"/>
      <c r="M3253" s="169"/>
      <c r="N3253" s="148"/>
      <c r="O3253" s="106" t="s">
        <v>3203</v>
      </c>
      <c r="P3253" s="43">
        <v>1971</v>
      </c>
      <c r="Q3253" s="207" t="s">
        <v>3338</v>
      </c>
      <c r="R3253" s="84" t="s">
        <v>3203</v>
      </c>
      <c r="S3253" s="31" t="s">
        <v>41</v>
      </c>
      <c r="T3253" s="31"/>
      <c r="U3253" s="169"/>
      <c r="V3253" s="150"/>
      <c r="W3253" s="141" t="str" cm="1">
        <f t="array" ref="W3253">IF(SUM(LEN(B3253:V3253))=0,"",IF(OR(OR(ISBLANK(F3253),SUM(LEN(C3253),LEN(D3253))=0),AND(NOT(E3253="Unknown"),ISBLANK(J3253)),AND(NOT(O3253="Unknown"),ISBLANK(R3253))),"Missing Information", INDEX(Table15[Entire Service Line Classification], MATCH(SUMIFS(Table15[Unique ID],Table15[System-Owned Portion],E3253,Table15[If Material Anything Other than "Lead" in Column E,Was Material Ever Previously Lead?],G3253,Table15[Customer-Owned Portion],O3253),Table15[Unique ID],0),0)))</f>
        <v>Lead Status Unknown</v>
      </c>
      <c r="X3253"/>
    </row>
    <row r="3254" spans="2:24" x14ac:dyDescent="0.35">
      <c r="B3254" s="146"/>
      <c r="C3254" s="31" t="s">
        <v>1566</v>
      </c>
      <c r="D3254" s="31"/>
      <c r="E3254" s="44" t="s">
        <v>3203</v>
      </c>
      <c r="F3254" s="43" t="s">
        <v>3283</v>
      </c>
      <c r="G3254" s="84" t="s">
        <v>3249</v>
      </c>
      <c r="H3254" s="31">
        <v>1957</v>
      </c>
      <c r="I3254" s="207" t="s">
        <v>3338</v>
      </c>
      <c r="J3254" s="84"/>
      <c r="K3254" s="31" t="s">
        <v>41</v>
      </c>
      <c r="L3254" s="31"/>
      <c r="M3254" s="169"/>
      <c r="N3254" s="148"/>
      <c r="O3254" s="106" t="s">
        <v>3203</v>
      </c>
      <c r="P3254" s="43">
        <v>1957</v>
      </c>
      <c r="Q3254" s="207" t="s">
        <v>3338</v>
      </c>
      <c r="R3254" s="84" t="s">
        <v>3203</v>
      </c>
      <c r="S3254" s="31" t="s">
        <v>41</v>
      </c>
      <c r="T3254" s="31"/>
      <c r="U3254" s="169"/>
      <c r="V3254" s="150"/>
      <c r="W3254" s="141" t="str" cm="1">
        <f t="array" ref="W3254">IF(SUM(LEN(B3254:V3254))=0,"",IF(OR(OR(ISBLANK(F3254),SUM(LEN(C3254),LEN(D3254))=0),AND(NOT(E3254="Unknown"),ISBLANK(J3254)),AND(NOT(O3254="Unknown"),ISBLANK(R3254))),"Missing Information", INDEX(Table15[Entire Service Line Classification], MATCH(SUMIFS(Table15[Unique ID],Table15[System-Owned Portion],E3254,Table15[If Material Anything Other than "Lead" in Column E,Was Material Ever Previously Lead?],G3254,Table15[Customer-Owned Portion],O3254),Table15[Unique ID],0),0)))</f>
        <v>Lead Status Unknown</v>
      </c>
      <c r="X3254"/>
    </row>
    <row r="3255" spans="2:24" x14ac:dyDescent="0.35">
      <c r="B3255" s="146"/>
      <c r="C3255" s="31" t="s">
        <v>1567</v>
      </c>
      <c r="D3255" s="31"/>
      <c r="E3255" s="44" t="s">
        <v>3203</v>
      </c>
      <c r="F3255" s="43" t="s">
        <v>3283</v>
      </c>
      <c r="G3255" s="84" t="s">
        <v>3249</v>
      </c>
      <c r="H3255" s="31">
        <v>1979</v>
      </c>
      <c r="I3255" s="207" t="s">
        <v>3338</v>
      </c>
      <c r="J3255" s="84"/>
      <c r="K3255" s="31" t="s">
        <v>41</v>
      </c>
      <c r="L3255" s="31"/>
      <c r="M3255" s="169"/>
      <c r="N3255" s="148"/>
      <c r="O3255" s="106" t="s">
        <v>3203</v>
      </c>
      <c r="P3255" s="43">
        <v>1979</v>
      </c>
      <c r="Q3255" s="207" t="s">
        <v>3338</v>
      </c>
      <c r="R3255" s="84" t="s">
        <v>3203</v>
      </c>
      <c r="S3255" s="31" t="s">
        <v>41</v>
      </c>
      <c r="T3255" s="31"/>
      <c r="U3255" s="169"/>
      <c r="V3255" s="150"/>
      <c r="W3255" s="141" t="str" cm="1">
        <f t="array" ref="W3255">IF(SUM(LEN(B3255:V3255))=0,"",IF(OR(OR(ISBLANK(F3255),SUM(LEN(C3255),LEN(D3255))=0),AND(NOT(E3255="Unknown"),ISBLANK(J3255)),AND(NOT(O3255="Unknown"),ISBLANK(R3255))),"Missing Information", INDEX(Table15[Entire Service Line Classification], MATCH(SUMIFS(Table15[Unique ID],Table15[System-Owned Portion],E3255,Table15[If Material Anything Other than "Lead" in Column E,Was Material Ever Previously Lead?],G3255,Table15[Customer-Owned Portion],O3255),Table15[Unique ID],0),0)))</f>
        <v>Lead Status Unknown</v>
      </c>
      <c r="X3255"/>
    </row>
    <row r="3256" spans="2:24" x14ac:dyDescent="0.35">
      <c r="B3256" s="146"/>
      <c r="C3256" s="31" t="s">
        <v>5090</v>
      </c>
      <c r="D3256" s="31"/>
      <c r="E3256" s="44" t="s">
        <v>3203</v>
      </c>
      <c r="F3256" s="43" t="s">
        <v>3283</v>
      </c>
      <c r="G3256" s="84" t="s">
        <v>3249</v>
      </c>
      <c r="H3256" s="31">
        <v>1974</v>
      </c>
      <c r="I3256" s="207" t="s">
        <v>3338</v>
      </c>
      <c r="J3256" s="84"/>
      <c r="K3256" s="31" t="s">
        <v>41</v>
      </c>
      <c r="L3256" s="31"/>
      <c r="M3256" s="169"/>
      <c r="N3256" s="148"/>
      <c r="O3256" s="106" t="s">
        <v>3203</v>
      </c>
      <c r="P3256" s="43">
        <v>1974</v>
      </c>
      <c r="Q3256" s="207" t="s">
        <v>3338</v>
      </c>
      <c r="R3256" s="84" t="s">
        <v>3203</v>
      </c>
      <c r="S3256" s="31" t="s">
        <v>41</v>
      </c>
      <c r="T3256" s="31"/>
      <c r="U3256" s="169"/>
      <c r="V3256" s="150"/>
      <c r="W3256" s="141" t="str" cm="1">
        <f t="array" ref="W3256">IF(SUM(LEN(B3256:V3256))=0,"",IF(OR(OR(ISBLANK(F3256),SUM(LEN(C3256),LEN(D3256))=0),AND(NOT(E3256="Unknown"),ISBLANK(J3256)),AND(NOT(O3256="Unknown"),ISBLANK(R3256))),"Missing Information", INDEX(Table15[Entire Service Line Classification], MATCH(SUMIFS(Table15[Unique ID],Table15[System-Owned Portion],E3256,Table15[If Material Anything Other than "Lead" in Column E,Was Material Ever Previously Lead?],G3256,Table15[Customer-Owned Portion],O3256),Table15[Unique ID],0),0)))</f>
        <v>Lead Status Unknown</v>
      </c>
      <c r="X3256"/>
    </row>
    <row r="3257" spans="2:24" ht="29" x14ac:dyDescent="0.35">
      <c r="B3257" s="146"/>
      <c r="C3257" s="31" t="s">
        <v>5091</v>
      </c>
      <c r="D3257" s="31"/>
      <c r="E3257" s="44" t="s">
        <v>3284</v>
      </c>
      <c r="F3257" s="43" t="s">
        <v>41</v>
      </c>
      <c r="G3257" s="84" t="s">
        <v>3249</v>
      </c>
      <c r="H3257" s="31">
        <v>2008</v>
      </c>
      <c r="I3257" s="207" t="s">
        <v>3336</v>
      </c>
      <c r="J3257" s="84" t="s">
        <v>3270</v>
      </c>
      <c r="K3257" s="31" t="s">
        <v>41</v>
      </c>
      <c r="L3257" s="31"/>
      <c r="M3257" s="169"/>
      <c r="N3257" s="148"/>
      <c r="O3257" s="106" t="s">
        <v>3284</v>
      </c>
      <c r="P3257" s="43">
        <v>2008</v>
      </c>
      <c r="Q3257" s="207" t="s">
        <v>3336</v>
      </c>
      <c r="R3257" s="84" t="s">
        <v>3270</v>
      </c>
      <c r="S3257" s="31" t="s">
        <v>41</v>
      </c>
      <c r="T3257" s="31"/>
      <c r="U3257" s="169"/>
      <c r="V3257" s="150"/>
      <c r="W3257" s="141" t="str" cm="1">
        <f t="array" ref="W3257">IF(SUM(LEN(B3257:V3257))=0,"",IF(OR(OR(ISBLANK(F3257),SUM(LEN(C3257),LEN(D3257))=0),AND(NOT(E3257="Unknown"),ISBLANK(J3257)),AND(NOT(O3257="Unknown"),ISBLANK(R3257))),"Missing Information", INDEX(Table15[Entire Service Line Classification], MATCH(SUMIFS(Table15[Unique ID],Table15[System-Owned Portion],E3257,Table15[If Material Anything Other than "Lead" in Column E,Was Material Ever Previously Lead?],G3257,Table15[Customer-Owned Portion],O3257),Table15[Unique ID],0),0)))</f>
        <v>Non-lead</v>
      </c>
      <c r="X3257"/>
    </row>
    <row r="3258" spans="2:24" ht="29" x14ac:dyDescent="0.35">
      <c r="B3258" s="146"/>
      <c r="C3258" s="31" t="s">
        <v>5092</v>
      </c>
      <c r="D3258" s="31"/>
      <c r="E3258" s="44" t="s">
        <v>3284</v>
      </c>
      <c r="F3258" s="43" t="s">
        <v>41</v>
      </c>
      <c r="G3258" s="84" t="s">
        <v>3249</v>
      </c>
      <c r="H3258" s="31">
        <v>2008</v>
      </c>
      <c r="I3258" s="207" t="s">
        <v>3336</v>
      </c>
      <c r="J3258" s="84" t="s">
        <v>3270</v>
      </c>
      <c r="K3258" s="31" t="s">
        <v>41</v>
      </c>
      <c r="L3258" s="31"/>
      <c r="M3258" s="169"/>
      <c r="N3258" s="148"/>
      <c r="O3258" s="106" t="s">
        <v>3284</v>
      </c>
      <c r="P3258" s="43">
        <v>2008</v>
      </c>
      <c r="Q3258" s="207" t="s">
        <v>3336</v>
      </c>
      <c r="R3258" s="84" t="s">
        <v>3270</v>
      </c>
      <c r="S3258" s="31" t="s">
        <v>41</v>
      </c>
      <c r="T3258" s="31"/>
      <c r="U3258" s="169"/>
      <c r="V3258" s="150"/>
      <c r="W3258" s="141" t="str" cm="1">
        <f t="array" ref="W3258">IF(SUM(LEN(B3258:V3258))=0,"",IF(OR(OR(ISBLANK(F3258),SUM(LEN(C3258),LEN(D3258))=0),AND(NOT(E3258="Unknown"),ISBLANK(J3258)),AND(NOT(O3258="Unknown"),ISBLANK(R3258))),"Missing Information", INDEX(Table15[Entire Service Line Classification], MATCH(SUMIFS(Table15[Unique ID],Table15[System-Owned Portion],E3258,Table15[If Material Anything Other than "Lead" in Column E,Was Material Ever Previously Lead?],G3258,Table15[Customer-Owned Portion],O3258),Table15[Unique ID],0),0)))</f>
        <v>Non-lead</v>
      </c>
      <c r="X3258"/>
    </row>
    <row r="3259" spans="2:24" ht="29" x14ac:dyDescent="0.35">
      <c r="B3259" s="146"/>
      <c r="C3259" s="31" t="s">
        <v>5091</v>
      </c>
      <c r="D3259" s="31"/>
      <c r="E3259" s="44" t="s">
        <v>3284</v>
      </c>
      <c r="F3259" s="43" t="s">
        <v>41</v>
      </c>
      <c r="G3259" s="84" t="s">
        <v>3249</v>
      </c>
      <c r="H3259" s="31">
        <v>2008</v>
      </c>
      <c r="I3259" s="207" t="s">
        <v>3336</v>
      </c>
      <c r="J3259" s="84" t="s">
        <v>3270</v>
      </c>
      <c r="K3259" s="31" t="s">
        <v>41</v>
      </c>
      <c r="L3259" s="31"/>
      <c r="M3259" s="169"/>
      <c r="N3259" s="148"/>
      <c r="O3259" s="106" t="s">
        <v>3284</v>
      </c>
      <c r="P3259" s="43">
        <v>2008</v>
      </c>
      <c r="Q3259" s="207" t="s">
        <v>3336</v>
      </c>
      <c r="R3259" s="84" t="s">
        <v>3270</v>
      </c>
      <c r="S3259" s="31" t="s">
        <v>41</v>
      </c>
      <c r="T3259" s="31"/>
      <c r="U3259" s="169"/>
      <c r="V3259" s="150"/>
      <c r="W3259" s="141" t="str" cm="1">
        <f t="array" ref="W3259">IF(SUM(LEN(B3259:V3259))=0,"",IF(OR(OR(ISBLANK(F3259),SUM(LEN(C3259),LEN(D3259))=0),AND(NOT(E3259="Unknown"),ISBLANK(J3259)),AND(NOT(O3259="Unknown"),ISBLANK(R3259))),"Missing Information", INDEX(Table15[Entire Service Line Classification], MATCH(SUMIFS(Table15[Unique ID],Table15[System-Owned Portion],E3259,Table15[If Material Anything Other than "Lead" in Column E,Was Material Ever Previously Lead?],G3259,Table15[Customer-Owned Portion],O3259),Table15[Unique ID],0),0)))</f>
        <v>Non-lead</v>
      </c>
      <c r="X3259"/>
    </row>
    <row r="3260" spans="2:24" ht="29" x14ac:dyDescent="0.35">
      <c r="B3260" s="146"/>
      <c r="C3260" s="31" t="s">
        <v>5093</v>
      </c>
      <c r="D3260" s="31"/>
      <c r="E3260" s="44" t="s">
        <v>3284</v>
      </c>
      <c r="F3260" s="43" t="s">
        <v>41</v>
      </c>
      <c r="G3260" s="84" t="s">
        <v>3249</v>
      </c>
      <c r="H3260" s="31">
        <v>2007</v>
      </c>
      <c r="I3260" s="207" t="s">
        <v>3338</v>
      </c>
      <c r="J3260" s="84" t="s">
        <v>3270</v>
      </c>
      <c r="K3260" s="31" t="s">
        <v>41</v>
      </c>
      <c r="L3260" s="31"/>
      <c r="M3260" s="169"/>
      <c r="N3260" s="148"/>
      <c r="O3260" s="106" t="s">
        <v>3284</v>
      </c>
      <c r="P3260" s="43">
        <v>2007</v>
      </c>
      <c r="Q3260" s="207" t="s">
        <v>3338</v>
      </c>
      <c r="R3260" s="84" t="s">
        <v>3270</v>
      </c>
      <c r="S3260" s="31" t="s">
        <v>41</v>
      </c>
      <c r="T3260" s="31"/>
      <c r="U3260" s="169"/>
      <c r="V3260" s="150"/>
      <c r="W3260" s="141" t="str" cm="1">
        <f t="array" ref="W3260">IF(SUM(LEN(B3260:V3260))=0,"",IF(OR(OR(ISBLANK(F3260),SUM(LEN(C3260),LEN(D3260))=0),AND(NOT(E3260="Unknown"),ISBLANK(J3260)),AND(NOT(O3260="Unknown"),ISBLANK(R3260))),"Missing Information", INDEX(Table15[Entire Service Line Classification], MATCH(SUMIFS(Table15[Unique ID],Table15[System-Owned Portion],E3260,Table15[If Material Anything Other than "Lead" in Column E,Was Material Ever Previously Lead?],G3260,Table15[Customer-Owned Portion],O3260),Table15[Unique ID],0),0)))</f>
        <v>Non-lead</v>
      </c>
      <c r="X3260"/>
    </row>
    <row r="3261" spans="2:24" ht="29" x14ac:dyDescent="0.35">
      <c r="B3261" s="146"/>
      <c r="C3261" s="31" t="s">
        <v>1568</v>
      </c>
      <c r="D3261" s="31"/>
      <c r="E3261" s="44" t="s">
        <v>3284</v>
      </c>
      <c r="F3261" s="43" t="s">
        <v>41</v>
      </c>
      <c r="G3261" s="84" t="s">
        <v>3249</v>
      </c>
      <c r="H3261" s="31">
        <v>1987</v>
      </c>
      <c r="I3261" s="207" t="s">
        <v>3338</v>
      </c>
      <c r="J3261" s="84" t="s">
        <v>3270</v>
      </c>
      <c r="K3261" s="31" t="s">
        <v>41</v>
      </c>
      <c r="L3261" s="31"/>
      <c r="M3261" s="169"/>
      <c r="N3261" s="148"/>
      <c r="O3261" s="106" t="s">
        <v>3284</v>
      </c>
      <c r="P3261" s="43">
        <v>1987</v>
      </c>
      <c r="Q3261" s="207" t="s">
        <v>3338</v>
      </c>
      <c r="R3261" s="84" t="s">
        <v>3270</v>
      </c>
      <c r="S3261" s="31" t="s">
        <v>41</v>
      </c>
      <c r="T3261" s="31"/>
      <c r="U3261" s="169"/>
      <c r="V3261" s="150"/>
      <c r="W3261" s="141" t="str" cm="1">
        <f t="array" ref="W3261">IF(SUM(LEN(B3261:V3261))=0,"",IF(OR(OR(ISBLANK(F3261),SUM(LEN(C3261),LEN(D3261))=0),AND(NOT(E3261="Unknown"),ISBLANK(J3261)),AND(NOT(O3261="Unknown"),ISBLANK(R3261))),"Missing Information", INDEX(Table15[Entire Service Line Classification], MATCH(SUMIFS(Table15[Unique ID],Table15[System-Owned Portion],E3261,Table15[If Material Anything Other than "Lead" in Column E,Was Material Ever Previously Lead?],G3261,Table15[Customer-Owned Portion],O3261),Table15[Unique ID],0),0)))</f>
        <v>Non-lead</v>
      </c>
      <c r="X3261"/>
    </row>
    <row r="3262" spans="2:24" x14ac:dyDescent="0.35">
      <c r="B3262" s="146"/>
      <c r="C3262" s="31" t="s">
        <v>5094</v>
      </c>
      <c r="D3262" s="31"/>
      <c r="E3262" s="44" t="s">
        <v>3203</v>
      </c>
      <c r="F3262" s="43" t="s">
        <v>3283</v>
      </c>
      <c r="G3262" s="84" t="s">
        <v>3249</v>
      </c>
      <c r="H3262" s="31">
        <v>1956</v>
      </c>
      <c r="I3262" s="207" t="s">
        <v>3336</v>
      </c>
      <c r="J3262" s="84"/>
      <c r="K3262" s="31" t="s">
        <v>41</v>
      </c>
      <c r="L3262" s="31"/>
      <c r="M3262" s="169"/>
      <c r="N3262" s="148"/>
      <c r="O3262" s="106" t="s">
        <v>3203</v>
      </c>
      <c r="P3262" s="43">
        <v>1956</v>
      </c>
      <c r="Q3262" s="207" t="s">
        <v>3336</v>
      </c>
      <c r="R3262" s="84" t="s">
        <v>3203</v>
      </c>
      <c r="S3262" s="31" t="s">
        <v>41</v>
      </c>
      <c r="T3262" s="31"/>
      <c r="U3262" s="169"/>
      <c r="V3262" s="150"/>
      <c r="W3262" s="141" t="str" cm="1">
        <f t="array" ref="W3262">IF(SUM(LEN(B3262:V3262))=0,"",IF(OR(OR(ISBLANK(F3262),SUM(LEN(C3262),LEN(D3262))=0),AND(NOT(E3262="Unknown"),ISBLANK(J3262)),AND(NOT(O3262="Unknown"),ISBLANK(R3262))),"Missing Information", INDEX(Table15[Entire Service Line Classification], MATCH(SUMIFS(Table15[Unique ID],Table15[System-Owned Portion],E3262,Table15[If Material Anything Other than "Lead" in Column E,Was Material Ever Previously Lead?],G3262,Table15[Customer-Owned Portion],O3262),Table15[Unique ID],0),0)))</f>
        <v>Lead Status Unknown</v>
      </c>
      <c r="X3262"/>
    </row>
    <row r="3263" spans="2:24" x14ac:dyDescent="0.35">
      <c r="B3263" s="146"/>
      <c r="C3263" s="31" t="s">
        <v>5095</v>
      </c>
      <c r="D3263" s="31"/>
      <c r="E3263" s="44" t="s">
        <v>3203</v>
      </c>
      <c r="F3263" s="43" t="s">
        <v>3283</v>
      </c>
      <c r="G3263" s="84" t="s">
        <v>3249</v>
      </c>
      <c r="H3263" s="31">
        <v>1974</v>
      </c>
      <c r="I3263" s="207" t="s">
        <v>3338</v>
      </c>
      <c r="J3263" s="84"/>
      <c r="K3263" s="31" t="s">
        <v>41</v>
      </c>
      <c r="L3263" s="31"/>
      <c r="M3263" s="169"/>
      <c r="N3263" s="148"/>
      <c r="O3263" s="106" t="s">
        <v>3203</v>
      </c>
      <c r="P3263" s="43">
        <v>1974</v>
      </c>
      <c r="Q3263" s="207" t="s">
        <v>3338</v>
      </c>
      <c r="R3263" s="84" t="s">
        <v>3203</v>
      </c>
      <c r="S3263" s="31" t="s">
        <v>41</v>
      </c>
      <c r="T3263" s="31"/>
      <c r="U3263" s="169"/>
      <c r="V3263" s="150"/>
      <c r="W3263" s="141" t="str" cm="1">
        <f t="array" ref="W3263">IF(SUM(LEN(B3263:V3263))=0,"",IF(OR(OR(ISBLANK(F3263),SUM(LEN(C3263),LEN(D3263))=0),AND(NOT(E3263="Unknown"),ISBLANK(J3263)),AND(NOT(O3263="Unknown"),ISBLANK(R3263))),"Missing Information", INDEX(Table15[Entire Service Line Classification], MATCH(SUMIFS(Table15[Unique ID],Table15[System-Owned Portion],E3263,Table15[If Material Anything Other than "Lead" in Column E,Was Material Ever Previously Lead?],G3263,Table15[Customer-Owned Portion],O3263),Table15[Unique ID],0),0)))</f>
        <v>Lead Status Unknown</v>
      </c>
      <c r="X3263"/>
    </row>
    <row r="3264" spans="2:24" x14ac:dyDescent="0.35">
      <c r="B3264" s="146"/>
      <c r="C3264" s="31" t="s">
        <v>5096</v>
      </c>
      <c r="D3264" s="31"/>
      <c r="E3264" s="44" t="s">
        <v>3203</v>
      </c>
      <c r="F3264" s="43" t="s">
        <v>3283</v>
      </c>
      <c r="G3264" s="84" t="s">
        <v>3249</v>
      </c>
      <c r="H3264" s="31"/>
      <c r="I3264" s="207" t="s">
        <v>3336</v>
      </c>
      <c r="J3264" s="84"/>
      <c r="K3264" s="31" t="s">
        <v>41</v>
      </c>
      <c r="L3264" s="31"/>
      <c r="M3264" s="169"/>
      <c r="N3264" s="148"/>
      <c r="O3264" s="106" t="s">
        <v>3203</v>
      </c>
      <c r="P3264" s="43"/>
      <c r="Q3264" s="207" t="s">
        <v>3336</v>
      </c>
      <c r="R3264" s="84" t="s">
        <v>3203</v>
      </c>
      <c r="S3264" s="31" t="s">
        <v>41</v>
      </c>
      <c r="T3264" s="31"/>
      <c r="U3264" s="169"/>
      <c r="V3264" s="150"/>
      <c r="W3264" s="141" t="str" cm="1">
        <f t="array" ref="W3264">IF(SUM(LEN(B3264:V3264))=0,"",IF(OR(OR(ISBLANK(F3264),SUM(LEN(C3264),LEN(D3264))=0),AND(NOT(E3264="Unknown"),ISBLANK(J3264)),AND(NOT(O3264="Unknown"),ISBLANK(R3264))),"Missing Information", INDEX(Table15[Entire Service Line Classification], MATCH(SUMIFS(Table15[Unique ID],Table15[System-Owned Portion],E3264,Table15[If Material Anything Other than "Lead" in Column E,Was Material Ever Previously Lead?],G3264,Table15[Customer-Owned Portion],O3264),Table15[Unique ID],0),0)))</f>
        <v>Lead Status Unknown</v>
      </c>
      <c r="X3264"/>
    </row>
    <row r="3265" spans="2:24" ht="29" x14ac:dyDescent="0.35">
      <c r="B3265" s="146"/>
      <c r="C3265" s="31" t="s">
        <v>1547</v>
      </c>
      <c r="D3265" s="31"/>
      <c r="E3265" s="44" t="s">
        <v>3284</v>
      </c>
      <c r="F3265" s="43" t="s">
        <v>41</v>
      </c>
      <c r="G3265" s="84" t="s">
        <v>3249</v>
      </c>
      <c r="H3265" s="31">
        <v>2011</v>
      </c>
      <c r="I3265" s="207" t="s">
        <v>3338</v>
      </c>
      <c r="J3265" s="84" t="s">
        <v>3270</v>
      </c>
      <c r="K3265" s="31" t="s">
        <v>41</v>
      </c>
      <c r="L3265" s="31"/>
      <c r="M3265" s="169"/>
      <c r="N3265" s="148"/>
      <c r="O3265" s="106" t="s">
        <v>3284</v>
      </c>
      <c r="P3265" s="43">
        <v>2011</v>
      </c>
      <c r="Q3265" s="207" t="s">
        <v>3338</v>
      </c>
      <c r="R3265" s="84" t="s">
        <v>3270</v>
      </c>
      <c r="S3265" s="31" t="s">
        <v>41</v>
      </c>
      <c r="T3265" s="31"/>
      <c r="U3265" s="169"/>
      <c r="V3265" s="150"/>
      <c r="W3265" s="141" t="str" cm="1">
        <f t="array" ref="W3265">IF(SUM(LEN(B3265:V3265))=0,"",IF(OR(OR(ISBLANK(F3265),SUM(LEN(C3265),LEN(D3265))=0),AND(NOT(E3265="Unknown"),ISBLANK(J3265)),AND(NOT(O3265="Unknown"),ISBLANK(R3265))),"Missing Information", INDEX(Table15[Entire Service Line Classification], MATCH(SUMIFS(Table15[Unique ID],Table15[System-Owned Portion],E3265,Table15[If Material Anything Other than "Lead" in Column E,Was Material Ever Previously Lead?],G3265,Table15[Customer-Owned Portion],O3265),Table15[Unique ID],0),0)))</f>
        <v>Non-lead</v>
      </c>
      <c r="X3265"/>
    </row>
    <row r="3266" spans="2:24" ht="29" x14ac:dyDescent="0.35">
      <c r="B3266" s="146"/>
      <c r="C3266" s="31" t="s">
        <v>5097</v>
      </c>
      <c r="D3266" s="31"/>
      <c r="E3266" s="44" t="s">
        <v>3284</v>
      </c>
      <c r="F3266" s="43" t="s">
        <v>41</v>
      </c>
      <c r="G3266" s="84" t="s">
        <v>3249</v>
      </c>
      <c r="H3266" s="31">
        <v>2008</v>
      </c>
      <c r="I3266" s="207" t="s">
        <v>3341</v>
      </c>
      <c r="J3266" s="84" t="s">
        <v>3270</v>
      </c>
      <c r="K3266" s="31" t="s">
        <v>41</v>
      </c>
      <c r="L3266" s="31"/>
      <c r="M3266" s="169"/>
      <c r="N3266" s="148"/>
      <c r="O3266" s="106" t="s">
        <v>3284</v>
      </c>
      <c r="P3266" s="43">
        <v>2008</v>
      </c>
      <c r="Q3266" s="207" t="s">
        <v>3341</v>
      </c>
      <c r="R3266" s="84" t="s">
        <v>3270</v>
      </c>
      <c r="S3266" s="31" t="s">
        <v>41</v>
      </c>
      <c r="T3266" s="31"/>
      <c r="U3266" s="169"/>
      <c r="V3266" s="150"/>
      <c r="W3266" s="141" t="str" cm="1">
        <f t="array" ref="W3266">IF(SUM(LEN(B3266:V3266))=0,"",IF(OR(OR(ISBLANK(F3266),SUM(LEN(C3266),LEN(D3266))=0),AND(NOT(E3266="Unknown"),ISBLANK(J3266)),AND(NOT(O3266="Unknown"),ISBLANK(R3266))),"Missing Information", INDEX(Table15[Entire Service Line Classification], MATCH(SUMIFS(Table15[Unique ID],Table15[System-Owned Portion],E3266,Table15[If Material Anything Other than "Lead" in Column E,Was Material Ever Previously Lead?],G3266,Table15[Customer-Owned Portion],O3266),Table15[Unique ID],0),0)))</f>
        <v>Non-lead</v>
      </c>
      <c r="X3266"/>
    </row>
    <row r="3267" spans="2:24" ht="29" x14ac:dyDescent="0.35">
      <c r="B3267" s="146"/>
      <c r="C3267" s="31" t="s">
        <v>5098</v>
      </c>
      <c r="D3267" s="31"/>
      <c r="E3267" s="44" t="s">
        <v>3284</v>
      </c>
      <c r="F3267" s="43" t="s">
        <v>41</v>
      </c>
      <c r="G3267" s="84" t="s">
        <v>3249</v>
      </c>
      <c r="H3267" s="31">
        <v>2008</v>
      </c>
      <c r="I3267" s="207" t="s">
        <v>3336</v>
      </c>
      <c r="J3267" s="84" t="s">
        <v>3270</v>
      </c>
      <c r="K3267" s="31" t="s">
        <v>41</v>
      </c>
      <c r="L3267" s="31"/>
      <c r="M3267" s="169"/>
      <c r="N3267" s="148"/>
      <c r="O3267" s="106" t="s">
        <v>3284</v>
      </c>
      <c r="P3267" s="43">
        <v>2008</v>
      </c>
      <c r="Q3267" s="207" t="s">
        <v>3336</v>
      </c>
      <c r="R3267" s="84" t="s">
        <v>3270</v>
      </c>
      <c r="S3267" s="31" t="s">
        <v>41</v>
      </c>
      <c r="T3267" s="31"/>
      <c r="U3267" s="169"/>
      <c r="V3267" s="150"/>
      <c r="W3267" s="141" t="str" cm="1">
        <f t="array" ref="W3267">IF(SUM(LEN(B3267:V3267))=0,"",IF(OR(OR(ISBLANK(F3267),SUM(LEN(C3267),LEN(D3267))=0),AND(NOT(E3267="Unknown"),ISBLANK(J3267)),AND(NOT(O3267="Unknown"),ISBLANK(R3267))),"Missing Information", INDEX(Table15[Entire Service Line Classification], MATCH(SUMIFS(Table15[Unique ID],Table15[System-Owned Portion],E3267,Table15[If Material Anything Other than "Lead" in Column E,Was Material Ever Previously Lead?],G3267,Table15[Customer-Owned Portion],O3267),Table15[Unique ID],0),0)))</f>
        <v>Non-lead</v>
      </c>
      <c r="X3267"/>
    </row>
    <row r="3268" spans="2:24" x14ac:dyDescent="0.35">
      <c r="B3268" s="146"/>
      <c r="C3268" s="31" t="s">
        <v>5095</v>
      </c>
      <c r="D3268" s="31"/>
      <c r="E3268" s="44" t="s">
        <v>3203</v>
      </c>
      <c r="F3268" s="43" t="s">
        <v>3283</v>
      </c>
      <c r="G3268" s="84" t="s">
        <v>3249</v>
      </c>
      <c r="H3268" s="31">
        <v>1974</v>
      </c>
      <c r="I3268" s="207" t="s">
        <v>3338</v>
      </c>
      <c r="J3268" s="84"/>
      <c r="K3268" s="31" t="s">
        <v>41</v>
      </c>
      <c r="L3268" s="31"/>
      <c r="M3268" s="169"/>
      <c r="N3268" s="148"/>
      <c r="O3268" s="106" t="s">
        <v>3203</v>
      </c>
      <c r="P3268" s="43">
        <v>1974</v>
      </c>
      <c r="Q3268" s="207" t="s">
        <v>3338</v>
      </c>
      <c r="R3268" s="84" t="s">
        <v>3203</v>
      </c>
      <c r="S3268" s="31" t="s">
        <v>41</v>
      </c>
      <c r="T3268" s="31"/>
      <c r="U3268" s="169"/>
      <c r="V3268" s="150"/>
      <c r="W3268" s="141" t="str" cm="1">
        <f t="array" ref="W3268">IF(SUM(LEN(B3268:V3268))=0,"",IF(OR(OR(ISBLANK(F3268),SUM(LEN(C3268),LEN(D3268))=0),AND(NOT(E3268="Unknown"),ISBLANK(J3268)),AND(NOT(O3268="Unknown"),ISBLANK(R3268))),"Missing Information", INDEX(Table15[Entire Service Line Classification], MATCH(SUMIFS(Table15[Unique ID],Table15[System-Owned Portion],E3268,Table15[If Material Anything Other than "Lead" in Column E,Was Material Ever Previously Lead?],G3268,Table15[Customer-Owned Portion],O3268),Table15[Unique ID],0),0)))</f>
        <v>Lead Status Unknown</v>
      </c>
      <c r="X3268"/>
    </row>
    <row r="3269" spans="2:24" ht="29" x14ac:dyDescent="0.35">
      <c r="B3269" s="146"/>
      <c r="C3269" s="31" t="s">
        <v>5099</v>
      </c>
      <c r="D3269" s="31"/>
      <c r="E3269" s="44" t="s">
        <v>3284</v>
      </c>
      <c r="F3269" s="43" t="s">
        <v>41</v>
      </c>
      <c r="G3269" s="84" t="s">
        <v>3249</v>
      </c>
      <c r="H3269" s="31">
        <v>2008</v>
      </c>
      <c r="I3269" s="207" t="s">
        <v>3338</v>
      </c>
      <c r="J3269" s="84" t="s">
        <v>3270</v>
      </c>
      <c r="K3269" s="31" t="s">
        <v>41</v>
      </c>
      <c r="L3269" s="31"/>
      <c r="M3269" s="169"/>
      <c r="N3269" s="148"/>
      <c r="O3269" s="106" t="s">
        <v>3284</v>
      </c>
      <c r="P3269" s="43">
        <v>2008</v>
      </c>
      <c r="Q3269" s="207" t="s">
        <v>3338</v>
      </c>
      <c r="R3269" s="84" t="s">
        <v>3270</v>
      </c>
      <c r="S3269" s="31" t="s">
        <v>41</v>
      </c>
      <c r="T3269" s="31"/>
      <c r="U3269" s="169"/>
      <c r="V3269" s="150"/>
      <c r="W3269" s="141" t="str" cm="1">
        <f t="array" ref="W3269">IF(SUM(LEN(B3269:V3269))=0,"",IF(OR(OR(ISBLANK(F3269),SUM(LEN(C3269),LEN(D3269))=0),AND(NOT(E3269="Unknown"),ISBLANK(J3269)),AND(NOT(O3269="Unknown"),ISBLANK(R3269))),"Missing Information", INDEX(Table15[Entire Service Line Classification], MATCH(SUMIFS(Table15[Unique ID],Table15[System-Owned Portion],E3269,Table15[If Material Anything Other than "Lead" in Column E,Was Material Ever Previously Lead?],G3269,Table15[Customer-Owned Portion],O3269),Table15[Unique ID],0),0)))</f>
        <v>Non-lead</v>
      </c>
      <c r="X3269"/>
    </row>
    <row r="3270" spans="2:24" x14ac:dyDescent="0.35">
      <c r="B3270" s="146"/>
      <c r="C3270" s="31" t="s">
        <v>5100</v>
      </c>
      <c r="D3270" s="31"/>
      <c r="E3270" s="44" t="s">
        <v>3203</v>
      </c>
      <c r="F3270" s="43" t="s">
        <v>3283</v>
      </c>
      <c r="G3270" s="84" t="s">
        <v>3249</v>
      </c>
      <c r="H3270" s="31">
        <v>1972</v>
      </c>
      <c r="I3270" s="207" t="s">
        <v>3338</v>
      </c>
      <c r="J3270" s="84"/>
      <c r="K3270" s="31" t="s">
        <v>41</v>
      </c>
      <c r="L3270" s="31"/>
      <c r="M3270" s="169"/>
      <c r="N3270" s="148"/>
      <c r="O3270" s="106" t="s">
        <v>3203</v>
      </c>
      <c r="P3270" s="43">
        <v>1972</v>
      </c>
      <c r="Q3270" s="207" t="s">
        <v>3338</v>
      </c>
      <c r="R3270" s="84" t="s">
        <v>3203</v>
      </c>
      <c r="S3270" s="31" t="s">
        <v>41</v>
      </c>
      <c r="T3270" s="31"/>
      <c r="U3270" s="169"/>
      <c r="V3270" s="150"/>
      <c r="W3270" s="141" t="str" cm="1">
        <f t="array" ref="W3270">IF(SUM(LEN(B3270:V3270))=0,"",IF(OR(OR(ISBLANK(F3270),SUM(LEN(C3270),LEN(D3270))=0),AND(NOT(E3270="Unknown"),ISBLANK(J3270)),AND(NOT(O3270="Unknown"),ISBLANK(R3270))),"Missing Information", INDEX(Table15[Entire Service Line Classification], MATCH(SUMIFS(Table15[Unique ID],Table15[System-Owned Portion],E3270,Table15[If Material Anything Other than "Lead" in Column E,Was Material Ever Previously Lead?],G3270,Table15[Customer-Owned Portion],O3270),Table15[Unique ID],0),0)))</f>
        <v>Lead Status Unknown</v>
      </c>
      <c r="X3270"/>
    </row>
    <row r="3271" spans="2:24" x14ac:dyDescent="0.35">
      <c r="B3271" s="146"/>
      <c r="C3271" s="31" t="s">
        <v>5101</v>
      </c>
      <c r="D3271" s="31"/>
      <c r="E3271" s="44" t="s">
        <v>3203</v>
      </c>
      <c r="F3271" s="43" t="s">
        <v>3283</v>
      </c>
      <c r="G3271" s="84" t="s">
        <v>3249</v>
      </c>
      <c r="H3271" s="31">
        <v>1972</v>
      </c>
      <c r="I3271" s="207" t="s">
        <v>3338</v>
      </c>
      <c r="J3271" s="84"/>
      <c r="K3271" s="31" t="s">
        <v>41</v>
      </c>
      <c r="L3271" s="31"/>
      <c r="M3271" s="169"/>
      <c r="N3271" s="148"/>
      <c r="O3271" s="106" t="s">
        <v>3203</v>
      </c>
      <c r="P3271" s="43">
        <v>1972</v>
      </c>
      <c r="Q3271" s="207" t="s">
        <v>3338</v>
      </c>
      <c r="R3271" s="84" t="s">
        <v>3203</v>
      </c>
      <c r="S3271" s="31" t="s">
        <v>41</v>
      </c>
      <c r="T3271" s="31"/>
      <c r="U3271" s="169"/>
      <c r="V3271" s="150"/>
      <c r="W3271" s="141" t="str" cm="1">
        <f t="array" ref="W3271">IF(SUM(LEN(B3271:V3271))=0,"",IF(OR(OR(ISBLANK(F3271),SUM(LEN(C3271),LEN(D3271))=0),AND(NOT(E3271="Unknown"),ISBLANK(J3271)),AND(NOT(O3271="Unknown"),ISBLANK(R3271))),"Missing Information", INDEX(Table15[Entire Service Line Classification], MATCH(SUMIFS(Table15[Unique ID],Table15[System-Owned Portion],E3271,Table15[If Material Anything Other than "Lead" in Column E,Was Material Ever Previously Lead?],G3271,Table15[Customer-Owned Portion],O3271),Table15[Unique ID],0),0)))</f>
        <v>Lead Status Unknown</v>
      </c>
      <c r="X3271"/>
    </row>
    <row r="3272" spans="2:24" x14ac:dyDescent="0.35">
      <c r="B3272" s="146"/>
      <c r="C3272" s="31" t="s">
        <v>5095</v>
      </c>
      <c r="D3272" s="31"/>
      <c r="E3272" s="44" t="s">
        <v>3203</v>
      </c>
      <c r="F3272" s="43" t="s">
        <v>3283</v>
      </c>
      <c r="G3272" s="84" t="s">
        <v>3249</v>
      </c>
      <c r="H3272" s="31">
        <v>1974</v>
      </c>
      <c r="I3272" s="207" t="s">
        <v>3338</v>
      </c>
      <c r="J3272" s="84"/>
      <c r="K3272" s="31" t="s">
        <v>41</v>
      </c>
      <c r="L3272" s="31"/>
      <c r="M3272" s="169"/>
      <c r="N3272" s="148"/>
      <c r="O3272" s="106" t="s">
        <v>3203</v>
      </c>
      <c r="P3272" s="43">
        <v>1974</v>
      </c>
      <c r="Q3272" s="207" t="s">
        <v>3338</v>
      </c>
      <c r="R3272" s="84" t="s">
        <v>3203</v>
      </c>
      <c r="S3272" s="31" t="s">
        <v>41</v>
      </c>
      <c r="T3272" s="31"/>
      <c r="U3272" s="169"/>
      <c r="V3272" s="150"/>
      <c r="W3272" s="141" t="str" cm="1">
        <f t="array" ref="W3272">IF(SUM(LEN(B3272:V3272))=0,"",IF(OR(OR(ISBLANK(F3272),SUM(LEN(C3272),LEN(D3272))=0),AND(NOT(E3272="Unknown"),ISBLANK(J3272)),AND(NOT(O3272="Unknown"),ISBLANK(R3272))),"Missing Information", INDEX(Table15[Entire Service Line Classification], MATCH(SUMIFS(Table15[Unique ID],Table15[System-Owned Portion],E3272,Table15[If Material Anything Other than "Lead" in Column E,Was Material Ever Previously Lead?],G3272,Table15[Customer-Owned Portion],O3272),Table15[Unique ID],0),0)))</f>
        <v>Lead Status Unknown</v>
      </c>
      <c r="X3272"/>
    </row>
    <row r="3273" spans="2:24" x14ac:dyDescent="0.35">
      <c r="B3273" s="146"/>
      <c r="C3273" s="31" t="s">
        <v>5102</v>
      </c>
      <c r="D3273" s="31"/>
      <c r="E3273" s="44" t="s">
        <v>3203</v>
      </c>
      <c r="F3273" s="43" t="s">
        <v>3283</v>
      </c>
      <c r="G3273" s="84" t="s">
        <v>3249</v>
      </c>
      <c r="H3273" s="31">
        <v>1974</v>
      </c>
      <c r="I3273" s="207" t="s">
        <v>3336</v>
      </c>
      <c r="J3273" s="84"/>
      <c r="K3273" s="31" t="s">
        <v>41</v>
      </c>
      <c r="L3273" s="31"/>
      <c r="M3273" s="169"/>
      <c r="N3273" s="148"/>
      <c r="O3273" s="106" t="s">
        <v>3203</v>
      </c>
      <c r="P3273" s="43">
        <v>1974</v>
      </c>
      <c r="Q3273" s="207" t="s">
        <v>3336</v>
      </c>
      <c r="R3273" s="84" t="s">
        <v>3203</v>
      </c>
      <c r="S3273" s="31" t="s">
        <v>41</v>
      </c>
      <c r="T3273" s="31"/>
      <c r="U3273" s="169"/>
      <c r="V3273" s="150"/>
      <c r="W3273" s="141" t="str" cm="1">
        <f t="array" ref="W3273">IF(SUM(LEN(B3273:V3273))=0,"",IF(OR(OR(ISBLANK(F3273),SUM(LEN(C3273),LEN(D3273))=0),AND(NOT(E3273="Unknown"),ISBLANK(J3273)),AND(NOT(O3273="Unknown"),ISBLANK(R3273))),"Missing Information", INDEX(Table15[Entire Service Line Classification], MATCH(SUMIFS(Table15[Unique ID],Table15[System-Owned Portion],E3273,Table15[If Material Anything Other than "Lead" in Column E,Was Material Ever Previously Lead?],G3273,Table15[Customer-Owned Portion],O3273),Table15[Unique ID],0),0)))</f>
        <v>Lead Status Unknown</v>
      </c>
      <c r="X3273"/>
    </row>
    <row r="3274" spans="2:24" ht="29" x14ac:dyDescent="0.35">
      <c r="B3274" s="146"/>
      <c r="C3274" s="31" t="s">
        <v>5103</v>
      </c>
      <c r="D3274" s="31"/>
      <c r="E3274" s="44" t="s">
        <v>3284</v>
      </c>
      <c r="F3274" s="43" t="s">
        <v>41</v>
      </c>
      <c r="G3274" s="84" t="s">
        <v>3249</v>
      </c>
      <c r="H3274" s="31">
        <v>2008</v>
      </c>
      <c r="I3274" s="207" t="s">
        <v>3336</v>
      </c>
      <c r="J3274" s="84" t="s">
        <v>3270</v>
      </c>
      <c r="K3274" s="31" t="s">
        <v>41</v>
      </c>
      <c r="L3274" s="31"/>
      <c r="M3274" s="169"/>
      <c r="N3274" s="148"/>
      <c r="O3274" s="106" t="s">
        <v>3284</v>
      </c>
      <c r="P3274" s="43">
        <v>2008</v>
      </c>
      <c r="Q3274" s="207" t="s">
        <v>3336</v>
      </c>
      <c r="R3274" s="84" t="s">
        <v>3270</v>
      </c>
      <c r="S3274" s="31" t="s">
        <v>41</v>
      </c>
      <c r="T3274" s="31"/>
      <c r="U3274" s="169"/>
      <c r="V3274" s="150"/>
      <c r="W3274" s="141" t="str" cm="1">
        <f t="array" ref="W3274">IF(SUM(LEN(B3274:V3274))=0,"",IF(OR(OR(ISBLANK(F3274),SUM(LEN(C3274),LEN(D3274))=0),AND(NOT(E3274="Unknown"),ISBLANK(J3274)),AND(NOT(O3274="Unknown"),ISBLANK(R3274))),"Missing Information", INDEX(Table15[Entire Service Line Classification], MATCH(SUMIFS(Table15[Unique ID],Table15[System-Owned Portion],E3274,Table15[If Material Anything Other than "Lead" in Column E,Was Material Ever Previously Lead?],G3274,Table15[Customer-Owned Portion],O3274),Table15[Unique ID],0),0)))</f>
        <v>Non-lead</v>
      </c>
      <c r="X3274"/>
    </row>
    <row r="3275" spans="2:24" ht="29" x14ac:dyDescent="0.35">
      <c r="B3275" s="146"/>
      <c r="C3275" s="31" t="s">
        <v>1569</v>
      </c>
      <c r="D3275" s="31"/>
      <c r="E3275" s="44" t="s">
        <v>3284</v>
      </c>
      <c r="F3275" s="43" t="s">
        <v>41</v>
      </c>
      <c r="G3275" s="84" t="s">
        <v>3249</v>
      </c>
      <c r="H3275" s="31">
        <v>2008</v>
      </c>
      <c r="I3275" s="207" t="s">
        <v>3336</v>
      </c>
      <c r="J3275" s="84" t="s">
        <v>3270</v>
      </c>
      <c r="K3275" s="31" t="s">
        <v>41</v>
      </c>
      <c r="L3275" s="31"/>
      <c r="M3275" s="169"/>
      <c r="N3275" s="148"/>
      <c r="O3275" s="106" t="s">
        <v>3284</v>
      </c>
      <c r="P3275" s="43">
        <v>2008</v>
      </c>
      <c r="Q3275" s="207" t="s">
        <v>3336</v>
      </c>
      <c r="R3275" s="84" t="s">
        <v>3270</v>
      </c>
      <c r="S3275" s="31" t="s">
        <v>41</v>
      </c>
      <c r="T3275" s="31"/>
      <c r="U3275" s="169"/>
      <c r="V3275" s="150"/>
      <c r="W3275" s="141" t="str" cm="1">
        <f t="array" ref="W3275">IF(SUM(LEN(B3275:V3275))=0,"",IF(OR(OR(ISBLANK(F3275),SUM(LEN(C3275),LEN(D3275))=0),AND(NOT(E3275="Unknown"),ISBLANK(J3275)),AND(NOT(O3275="Unknown"),ISBLANK(R3275))),"Missing Information", INDEX(Table15[Entire Service Line Classification], MATCH(SUMIFS(Table15[Unique ID],Table15[System-Owned Portion],E3275,Table15[If Material Anything Other than "Lead" in Column E,Was Material Ever Previously Lead?],G3275,Table15[Customer-Owned Portion],O3275),Table15[Unique ID],0),0)))</f>
        <v>Non-lead</v>
      </c>
      <c r="X3275"/>
    </row>
    <row r="3276" spans="2:24" ht="29" x14ac:dyDescent="0.35">
      <c r="B3276" s="146"/>
      <c r="C3276" s="31" t="s">
        <v>1569</v>
      </c>
      <c r="D3276" s="31"/>
      <c r="E3276" s="44" t="s">
        <v>3284</v>
      </c>
      <c r="F3276" s="43" t="s">
        <v>41</v>
      </c>
      <c r="G3276" s="84" t="s">
        <v>3249</v>
      </c>
      <c r="H3276" s="31">
        <v>2008</v>
      </c>
      <c r="I3276" s="207" t="s">
        <v>3336</v>
      </c>
      <c r="J3276" s="84" t="s">
        <v>3270</v>
      </c>
      <c r="K3276" s="31" t="s">
        <v>41</v>
      </c>
      <c r="L3276" s="31"/>
      <c r="M3276" s="169"/>
      <c r="N3276" s="148"/>
      <c r="O3276" s="106" t="s">
        <v>3284</v>
      </c>
      <c r="P3276" s="43">
        <v>2008</v>
      </c>
      <c r="Q3276" s="207" t="s">
        <v>3336</v>
      </c>
      <c r="R3276" s="84" t="s">
        <v>3270</v>
      </c>
      <c r="S3276" s="31" t="s">
        <v>41</v>
      </c>
      <c r="T3276" s="31"/>
      <c r="U3276" s="169"/>
      <c r="V3276" s="150"/>
      <c r="W3276" s="141" t="str" cm="1">
        <f t="array" ref="W3276">IF(SUM(LEN(B3276:V3276))=0,"",IF(OR(OR(ISBLANK(F3276),SUM(LEN(C3276),LEN(D3276))=0),AND(NOT(E3276="Unknown"),ISBLANK(J3276)),AND(NOT(O3276="Unknown"),ISBLANK(R3276))),"Missing Information", INDEX(Table15[Entire Service Line Classification], MATCH(SUMIFS(Table15[Unique ID],Table15[System-Owned Portion],E3276,Table15[If Material Anything Other than "Lead" in Column E,Was Material Ever Previously Lead?],G3276,Table15[Customer-Owned Portion],O3276),Table15[Unique ID],0),0)))</f>
        <v>Non-lead</v>
      </c>
      <c r="X3276"/>
    </row>
    <row r="3277" spans="2:24" ht="29" x14ac:dyDescent="0.35">
      <c r="B3277" s="146"/>
      <c r="C3277" s="31" t="s">
        <v>5104</v>
      </c>
      <c r="D3277" s="31"/>
      <c r="E3277" s="44" t="s">
        <v>3284</v>
      </c>
      <c r="F3277" s="43" t="s">
        <v>41</v>
      </c>
      <c r="G3277" s="84" t="s">
        <v>3249</v>
      </c>
      <c r="H3277" s="31">
        <v>2008</v>
      </c>
      <c r="I3277" s="207" t="s">
        <v>3336</v>
      </c>
      <c r="J3277" s="84" t="s">
        <v>3270</v>
      </c>
      <c r="K3277" s="31" t="s">
        <v>41</v>
      </c>
      <c r="L3277" s="31"/>
      <c r="M3277" s="169"/>
      <c r="N3277" s="148"/>
      <c r="O3277" s="106" t="s">
        <v>3284</v>
      </c>
      <c r="P3277" s="43">
        <v>2008</v>
      </c>
      <c r="Q3277" s="207" t="s">
        <v>3336</v>
      </c>
      <c r="R3277" s="84" t="s">
        <v>3270</v>
      </c>
      <c r="S3277" s="31" t="s">
        <v>41</v>
      </c>
      <c r="T3277" s="31"/>
      <c r="U3277" s="169"/>
      <c r="V3277" s="150"/>
      <c r="W3277" s="141" t="str" cm="1">
        <f t="array" ref="W3277">IF(SUM(LEN(B3277:V3277))=0,"",IF(OR(OR(ISBLANK(F3277),SUM(LEN(C3277),LEN(D3277))=0),AND(NOT(E3277="Unknown"),ISBLANK(J3277)),AND(NOT(O3277="Unknown"),ISBLANK(R3277))),"Missing Information", INDEX(Table15[Entire Service Line Classification], MATCH(SUMIFS(Table15[Unique ID],Table15[System-Owned Portion],E3277,Table15[If Material Anything Other than "Lead" in Column E,Was Material Ever Previously Lead?],G3277,Table15[Customer-Owned Portion],O3277),Table15[Unique ID],0),0)))</f>
        <v>Non-lead</v>
      </c>
      <c r="X3277"/>
    </row>
    <row r="3278" spans="2:24" ht="29" x14ac:dyDescent="0.35">
      <c r="B3278" s="146"/>
      <c r="C3278" s="31" t="s">
        <v>1570</v>
      </c>
      <c r="D3278" s="31"/>
      <c r="E3278" s="44" t="s">
        <v>3284</v>
      </c>
      <c r="F3278" s="43" t="s">
        <v>41</v>
      </c>
      <c r="G3278" s="84" t="s">
        <v>3249</v>
      </c>
      <c r="H3278" s="31" t="s">
        <v>6805</v>
      </c>
      <c r="I3278" s="207" t="s">
        <v>3338</v>
      </c>
      <c r="J3278" s="84" t="s">
        <v>3270</v>
      </c>
      <c r="K3278" s="31" t="s">
        <v>41</v>
      </c>
      <c r="L3278" s="31"/>
      <c r="M3278" s="169"/>
      <c r="N3278" s="148"/>
      <c r="O3278" s="106" t="s">
        <v>3284</v>
      </c>
      <c r="P3278" s="43" t="s">
        <v>6805</v>
      </c>
      <c r="Q3278" s="207" t="s">
        <v>3338</v>
      </c>
      <c r="R3278" s="84" t="s">
        <v>3270</v>
      </c>
      <c r="S3278" s="31" t="s">
        <v>41</v>
      </c>
      <c r="T3278" s="31"/>
      <c r="U3278" s="169"/>
      <c r="V3278" s="150"/>
      <c r="W3278" s="141" t="str" cm="1">
        <f t="array" ref="W3278">IF(SUM(LEN(B3278:V3278))=0,"",IF(OR(OR(ISBLANK(F3278),SUM(LEN(C3278),LEN(D3278))=0),AND(NOT(E3278="Unknown"),ISBLANK(J3278)),AND(NOT(O3278="Unknown"),ISBLANK(R3278))),"Missing Information", INDEX(Table15[Entire Service Line Classification], MATCH(SUMIFS(Table15[Unique ID],Table15[System-Owned Portion],E3278,Table15[If Material Anything Other than "Lead" in Column E,Was Material Ever Previously Lead?],G3278,Table15[Customer-Owned Portion],O3278),Table15[Unique ID],0),0)))</f>
        <v>Non-lead</v>
      </c>
      <c r="X3278"/>
    </row>
    <row r="3279" spans="2:24" x14ac:dyDescent="0.35">
      <c r="B3279" s="146"/>
      <c r="C3279" s="31" t="s">
        <v>5102</v>
      </c>
      <c r="D3279" s="31"/>
      <c r="E3279" s="44" t="s">
        <v>3203</v>
      </c>
      <c r="F3279" s="43" t="s">
        <v>3283</v>
      </c>
      <c r="G3279" s="84" t="s">
        <v>3249</v>
      </c>
      <c r="H3279" s="31">
        <v>1974</v>
      </c>
      <c r="I3279" s="207" t="s">
        <v>3338</v>
      </c>
      <c r="J3279" s="84"/>
      <c r="K3279" s="31" t="s">
        <v>41</v>
      </c>
      <c r="L3279" s="31"/>
      <c r="M3279" s="169"/>
      <c r="N3279" s="148"/>
      <c r="O3279" s="106" t="s">
        <v>3203</v>
      </c>
      <c r="P3279" s="43">
        <v>1974</v>
      </c>
      <c r="Q3279" s="207" t="s">
        <v>3338</v>
      </c>
      <c r="R3279" s="84" t="s">
        <v>3203</v>
      </c>
      <c r="S3279" s="31" t="s">
        <v>41</v>
      </c>
      <c r="T3279" s="31"/>
      <c r="U3279" s="169"/>
      <c r="V3279" s="150"/>
      <c r="W3279" s="141" t="str" cm="1">
        <f t="array" ref="W3279">IF(SUM(LEN(B3279:V3279))=0,"",IF(OR(OR(ISBLANK(F3279),SUM(LEN(C3279),LEN(D3279))=0),AND(NOT(E3279="Unknown"),ISBLANK(J3279)),AND(NOT(O3279="Unknown"),ISBLANK(R3279))),"Missing Information", INDEX(Table15[Entire Service Line Classification], MATCH(SUMIFS(Table15[Unique ID],Table15[System-Owned Portion],E3279,Table15[If Material Anything Other than "Lead" in Column E,Was Material Ever Previously Lead?],G3279,Table15[Customer-Owned Portion],O3279),Table15[Unique ID],0),0)))</f>
        <v>Lead Status Unknown</v>
      </c>
      <c r="X3279"/>
    </row>
    <row r="3280" spans="2:24" x14ac:dyDescent="0.35">
      <c r="B3280" s="146"/>
      <c r="C3280" s="31" t="s">
        <v>5105</v>
      </c>
      <c r="D3280" s="31"/>
      <c r="E3280" s="44" t="s">
        <v>3203</v>
      </c>
      <c r="F3280" s="43" t="s">
        <v>3283</v>
      </c>
      <c r="G3280" s="84" t="s">
        <v>3249</v>
      </c>
      <c r="H3280" s="31"/>
      <c r="I3280" s="207" t="s">
        <v>3338</v>
      </c>
      <c r="J3280" s="84"/>
      <c r="K3280" s="31" t="s">
        <v>41</v>
      </c>
      <c r="L3280" s="31"/>
      <c r="M3280" s="169"/>
      <c r="N3280" s="148"/>
      <c r="O3280" s="106" t="s">
        <v>3203</v>
      </c>
      <c r="P3280" s="43"/>
      <c r="Q3280" s="207" t="s">
        <v>3338</v>
      </c>
      <c r="R3280" s="84" t="s">
        <v>3203</v>
      </c>
      <c r="S3280" s="31" t="s">
        <v>41</v>
      </c>
      <c r="T3280" s="31"/>
      <c r="U3280" s="169"/>
      <c r="V3280" s="150"/>
      <c r="W3280" s="141" t="str" cm="1">
        <f t="array" ref="W3280">IF(SUM(LEN(B3280:V3280))=0,"",IF(OR(OR(ISBLANK(F3280),SUM(LEN(C3280),LEN(D3280))=0),AND(NOT(E3280="Unknown"),ISBLANK(J3280)),AND(NOT(O3280="Unknown"),ISBLANK(R3280))),"Missing Information", INDEX(Table15[Entire Service Line Classification], MATCH(SUMIFS(Table15[Unique ID],Table15[System-Owned Portion],E3280,Table15[If Material Anything Other than "Lead" in Column E,Was Material Ever Previously Lead?],G3280,Table15[Customer-Owned Portion],O3280),Table15[Unique ID],0),0)))</f>
        <v>Lead Status Unknown</v>
      </c>
      <c r="X3280"/>
    </row>
    <row r="3281" spans="2:24" ht="29" x14ac:dyDescent="0.35">
      <c r="B3281" s="146"/>
      <c r="C3281" s="31" t="s">
        <v>5097</v>
      </c>
      <c r="D3281" s="31"/>
      <c r="E3281" s="44" t="s">
        <v>3284</v>
      </c>
      <c r="F3281" s="43" t="s">
        <v>41</v>
      </c>
      <c r="G3281" s="84" t="s">
        <v>3249</v>
      </c>
      <c r="H3281" s="31">
        <v>2008</v>
      </c>
      <c r="I3281" s="207" t="s">
        <v>3339</v>
      </c>
      <c r="J3281" s="84" t="s">
        <v>3270</v>
      </c>
      <c r="K3281" s="31" t="s">
        <v>41</v>
      </c>
      <c r="L3281" s="31"/>
      <c r="M3281" s="169"/>
      <c r="N3281" s="148"/>
      <c r="O3281" s="106" t="s">
        <v>3284</v>
      </c>
      <c r="P3281" s="43">
        <v>2008</v>
      </c>
      <c r="Q3281" s="207" t="s">
        <v>3339</v>
      </c>
      <c r="R3281" s="84" t="s">
        <v>3270</v>
      </c>
      <c r="S3281" s="31" t="s">
        <v>41</v>
      </c>
      <c r="T3281" s="31"/>
      <c r="U3281" s="169"/>
      <c r="V3281" s="150"/>
      <c r="W3281" s="141" t="str" cm="1">
        <f t="array" ref="W3281">IF(SUM(LEN(B3281:V3281))=0,"",IF(OR(OR(ISBLANK(F3281),SUM(LEN(C3281),LEN(D3281))=0),AND(NOT(E3281="Unknown"),ISBLANK(J3281)),AND(NOT(O3281="Unknown"),ISBLANK(R3281))),"Missing Information", INDEX(Table15[Entire Service Line Classification], MATCH(SUMIFS(Table15[Unique ID],Table15[System-Owned Portion],E3281,Table15[If Material Anything Other than "Lead" in Column E,Was Material Ever Previously Lead?],G3281,Table15[Customer-Owned Portion],O3281),Table15[Unique ID],0),0)))</f>
        <v>Non-lead</v>
      </c>
      <c r="X3281"/>
    </row>
    <row r="3282" spans="2:24" ht="29" x14ac:dyDescent="0.35">
      <c r="B3282" s="146"/>
      <c r="C3282" s="31" t="s">
        <v>1571</v>
      </c>
      <c r="D3282" s="31"/>
      <c r="E3282" s="44" t="s">
        <v>3284</v>
      </c>
      <c r="F3282" s="43" t="s">
        <v>41</v>
      </c>
      <c r="G3282" s="84" t="s">
        <v>3249</v>
      </c>
      <c r="H3282" s="31">
        <v>2008</v>
      </c>
      <c r="I3282" s="207" t="s">
        <v>3336</v>
      </c>
      <c r="J3282" s="84" t="s">
        <v>3270</v>
      </c>
      <c r="K3282" s="31" t="s">
        <v>41</v>
      </c>
      <c r="L3282" s="31"/>
      <c r="M3282" s="169"/>
      <c r="N3282" s="148"/>
      <c r="O3282" s="106" t="s">
        <v>3284</v>
      </c>
      <c r="P3282" s="43">
        <v>2008</v>
      </c>
      <c r="Q3282" s="207" t="s">
        <v>3336</v>
      </c>
      <c r="R3282" s="84" t="s">
        <v>3270</v>
      </c>
      <c r="S3282" s="31" t="s">
        <v>41</v>
      </c>
      <c r="T3282" s="31"/>
      <c r="U3282" s="169"/>
      <c r="V3282" s="150"/>
      <c r="W3282" s="141" t="str" cm="1">
        <f t="array" ref="W3282">IF(SUM(LEN(B3282:V3282))=0,"",IF(OR(OR(ISBLANK(F3282),SUM(LEN(C3282),LEN(D3282))=0),AND(NOT(E3282="Unknown"),ISBLANK(J3282)),AND(NOT(O3282="Unknown"),ISBLANK(R3282))),"Missing Information", INDEX(Table15[Entire Service Line Classification], MATCH(SUMIFS(Table15[Unique ID],Table15[System-Owned Portion],E3282,Table15[If Material Anything Other than "Lead" in Column E,Was Material Ever Previously Lead?],G3282,Table15[Customer-Owned Portion],O3282),Table15[Unique ID],0),0)))</f>
        <v>Non-lead</v>
      </c>
      <c r="X3282"/>
    </row>
    <row r="3283" spans="2:24" ht="29" x14ac:dyDescent="0.35">
      <c r="B3283" s="146"/>
      <c r="C3283" s="31" t="s">
        <v>5106</v>
      </c>
      <c r="D3283" s="31"/>
      <c r="E3283" s="44" t="s">
        <v>3284</v>
      </c>
      <c r="F3283" s="43" t="s">
        <v>41</v>
      </c>
      <c r="G3283" s="84" t="s">
        <v>3249</v>
      </c>
      <c r="H3283" s="31" t="s">
        <v>6805</v>
      </c>
      <c r="I3283" s="207" t="s">
        <v>3338</v>
      </c>
      <c r="J3283" s="84" t="s">
        <v>3270</v>
      </c>
      <c r="K3283" s="31" t="s">
        <v>41</v>
      </c>
      <c r="L3283" s="31"/>
      <c r="M3283" s="169"/>
      <c r="N3283" s="148"/>
      <c r="O3283" s="106" t="s">
        <v>3284</v>
      </c>
      <c r="P3283" s="43" t="s">
        <v>6805</v>
      </c>
      <c r="Q3283" s="207" t="s">
        <v>3338</v>
      </c>
      <c r="R3283" s="84" t="s">
        <v>3270</v>
      </c>
      <c r="S3283" s="31" t="s">
        <v>41</v>
      </c>
      <c r="T3283" s="31"/>
      <c r="U3283" s="169"/>
      <c r="V3283" s="150"/>
      <c r="W3283" s="141" t="str" cm="1">
        <f t="array" ref="W3283">IF(SUM(LEN(B3283:V3283))=0,"",IF(OR(OR(ISBLANK(F3283),SUM(LEN(C3283),LEN(D3283))=0),AND(NOT(E3283="Unknown"),ISBLANK(J3283)),AND(NOT(O3283="Unknown"),ISBLANK(R3283))),"Missing Information", INDEX(Table15[Entire Service Line Classification], MATCH(SUMIFS(Table15[Unique ID],Table15[System-Owned Portion],E3283,Table15[If Material Anything Other than "Lead" in Column E,Was Material Ever Previously Lead?],G3283,Table15[Customer-Owned Portion],O3283),Table15[Unique ID],0),0)))</f>
        <v>Non-lead</v>
      </c>
      <c r="X3283"/>
    </row>
    <row r="3284" spans="2:24" x14ac:dyDescent="0.35">
      <c r="B3284" s="146"/>
      <c r="C3284" s="31" t="s">
        <v>5095</v>
      </c>
      <c r="D3284" s="31"/>
      <c r="E3284" s="44" t="s">
        <v>3203</v>
      </c>
      <c r="F3284" s="43" t="s">
        <v>3283</v>
      </c>
      <c r="G3284" s="84" t="s">
        <v>3249</v>
      </c>
      <c r="H3284" s="31">
        <v>1974</v>
      </c>
      <c r="I3284" s="207" t="s">
        <v>3338</v>
      </c>
      <c r="J3284" s="84"/>
      <c r="K3284" s="31" t="s">
        <v>41</v>
      </c>
      <c r="L3284" s="31"/>
      <c r="M3284" s="169"/>
      <c r="N3284" s="148"/>
      <c r="O3284" s="106" t="s">
        <v>3203</v>
      </c>
      <c r="P3284" s="43">
        <v>1974</v>
      </c>
      <c r="Q3284" s="207" t="s">
        <v>3338</v>
      </c>
      <c r="R3284" s="84" t="s">
        <v>3203</v>
      </c>
      <c r="S3284" s="31" t="s">
        <v>41</v>
      </c>
      <c r="T3284" s="31"/>
      <c r="U3284" s="169"/>
      <c r="V3284" s="150"/>
      <c r="W3284" s="141" t="str" cm="1">
        <f t="array" ref="W3284">IF(SUM(LEN(B3284:V3284))=0,"",IF(OR(OR(ISBLANK(F3284),SUM(LEN(C3284),LEN(D3284))=0),AND(NOT(E3284="Unknown"),ISBLANK(J3284)),AND(NOT(O3284="Unknown"),ISBLANK(R3284))),"Missing Information", INDEX(Table15[Entire Service Line Classification], MATCH(SUMIFS(Table15[Unique ID],Table15[System-Owned Portion],E3284,Table15[If Material Anything Other than "Lead" in Column E,Was Material Ever Previously Lead?],G3284,Table15[Customer-Owned Portion],O3284),Table15[Unique ID],0),0)))</f>
        <v>Lead Status Unknown</v>
      </c>
      <c r="X3284"/>
    </row>
    <row r="3285" spans="2:24" x14ac:dyDescent="0.35">
      <c r="B3285" s="146"/>
      <c r="C3285" s="31" t="s">
        <v>5107</v>
      </c>
      <c r="D3285" s="31"/>
      <c r="E3285" s="44" t="s">
        <v>3203</v>
      </c>
      <c r="F3285" s="43" t="s">
        <v>3283</v>
      </c>
      <c r="G3285" s="84" t="s">
        <v>3249</v>
      </c>
      <c r="H3285" s="31"/>
      <c r="I3285" s="207"/>
      <c r="J3285" s="84"/>
      <c r="K3285" s="31" t="s">
        <v>41</v>
      </c>
      <c r="L3285" s="31"/>
      <c r="M3285" s="169"/>
      <c r="N3285" s="148"/>
      <c r="O3285" s="106" t="s">
        <v>3203</v>
      </c>
      <c r="P3285" s="43"/>
      <c r="Q3285" s="207"/>
      <c r="R3285" s="84" t="s">
        <v>3203</v>
      </c>
      <c r="S3285" s="31" t="s">
        <v>41</v>
      </c>
      <c r="T3285" s="31"/>
      <c r="U3285" s="169"/>
      <c r="V3285" s="150"/>
      <c r="W3285" s="141" t="str" cm="1">
        <f t="array" ref="W3285">IF(SUM(LEN(B3285:V3285))=0,"",IF(OR(OR(ISBLANK(F3285),SUM(LEN(C3285),LEN(D3285))=0),AND(NOT(E3285="Unknown"),ISBLANK(J3285)),AND(NOT(O3285="Unknown"),ISBLANK(R3285))),"Missing Information", INDEX(Table15[Entire Service Line Classification], MATCH(SUMIFS(Table15[Unique ID],Table15[System-Owned Portion],E3285,Table15[If Material Anything Other than "Lead" in Column E,Was Material Ever Previously Lead?],G3285,Table15[Customer-Owned Portion],O3285),Table15[Unique ID],0),0)))</f>
        <v>Lead Status Unknown</v>
      </c>
      <c r="X3285"/>
    </row>
    <row r="3286" spans="2:24" ht="29" x14ac:dyDescent="0.35">
      <c r="B3286" s="146"/>
      <c r="C3286" s="31" t="s">
        <v>1572</v>
      </c>
      <c r="D3286" s="31"/>
      <c r="E3286" s="44" t="s">
        <v>3284</v>
      </c>
      <c r="F3286" s="43" t="s">
        <v>41</v>
      </c>
      <c r="G3286" s="84" t="s">
        <v>3249</v>
      </c>
      <c r="H3286" s="31" t="s">
        <v>6805</v>
      </c>
      <c r="I3286" s="207" t="s">
        <v>3336</v>
      </c>
      <c r="J3286" s="84" t="s">
        <v>3270</v>
      </c>
      <c r="K3286" s="31" t="s">
        <v>41</v>
      </c>
      <c r="L3286" s="31"/>
      <c r="M3286" s="169"/>
      <c r="N3286" s="148"/>
      <c r="O3286" s="106" t="s">
        <v>3284</v>
      </c>
      <c r="P3286" s="43" t="s">
        <v>6805</v>
      </c>
      <c r="Q3286" s="207" t="s">
        <v>3336</v>
      </c>
      <c r="R3286" s="84" t="s">
        <v>3270</v>
      </c>
      <c r="S3286" s="31" t="s">
        <v>41</v>
      </c>
      <c r="T3286" s="31"/>
      <c r="U3286" s="169"/>
      <c r="V3286" s="150"/>
      <c r="W3286" s="141" t="str" cm="1">
        <f t="array" ref="W3286">IF(SUM(LEN(B3286:V3286))=0,"",IF(OR(OR(ISBLANK(F3286),SUM(LEN(C3286),LEN(D3286))=0),AND(NOT(E3286="Unknown"),ISBLANK(J3286)),AND(NOT(O3286="Unknown"),ISBLANK(R3286))),"Missing Information", INDEX(Table15[Entire Service Line Classification], MATCH(SUMIFS(Table15[Unique ID],Table15[System-Owned Portion],E3286,Table15[If Material Anything Other than "Lead" in Column E,Was Material Ever Previously Lead?],G3286,Table15[Customer-Owned Portion],O3286),Table15[Unique ID],0),0)))</f>
        <v>Non-lead</v>
      </c>
      <c r="X3286"/>
    </row>
    <row r="3287" spans="2:24" ht="29" x14ac:dyDescent="0.35">
      <c r="B3287" s="146"/>
      <c r="C3287" s="31" t="s">
        <v>5108</v>
      </c>
      <c r="D3287" s="31"/>
      <c r="E3287" s="44" t="s">
        <v>3284</v>
      </c>
      <c r="F3287" s="43" t="s">
        <v>41</v>
      </c>
      <c r="G3287" s="84" t="s">
        <v>3249</v>
      </c>
      <c r="H3287" s="31" t="s">
        <v>6805</v>
      </c>
      <c r="I3287" s="207" t="s">
        <v>3336</v>
      </c>
      <c r="J3287" s="84" t="s">
        <v>3270</v>
      </c>
      <c r="K3287" s="31" t="s">
        <v>41</v>
      </c>
      <c r="L3287" s="31"/>
      <c r="M3287" s="169"/>
      <c r="N3287" s="148"/>
      <c r="O3287" s="106" t="s">
        <v>3284</v>
      </c>
      <c r="P3287" s="43" t="s">
        <v>6805</v>
      </c>
      <c r="Q3287" s="207" t="s">
        <v>3336</v>
      </c>
      <c r="R3287" s="84" t="s">
        <v>3270</v>
      </c>
      <c r="S3287" s="31" t="s">
        <v>41</v>
      </c>
      <c r="T3287" s="31"/>
      <c r="U3287" s="169"/>
      <c r="V3287" s="150"/>
      <c r="W3287" s="141" t="str" cm="1">
        <f t="array" ref="W3287">IF(SUM(LEN(B3287:V3287))=0,"",IF(OR(OR(ISBLANK(F3287),SUM(LEN(C3287),LEN(D3287))=0),AND(NOT(E3287="Unknown"),ISBLANK(J3287)),AND(NOT(O3287="Unknown"),ISBLANK(R3287))),"Missing Information", INDEX(Table15[Entire Service Line Classification], MATCH(SUMIFS(Table15[Unique ID],Table15[System-Owned Portion],E3287,Table15[If Material Anything Other than "Lead" in Column E,Was Material Ever Previously Lead?],G3287,Table15[Customer-Owned Portion],O3287),Table15[Unique ID],0),0)))</f>
        <v>Non-lead</v>
      </c>
      <c r="X3287"/>
    </row>
    <row r="3288" spans="2:24" x14ac:dyDescent="0.35">
      <c r="B3288" s="146"/>
      <c r="C3288" s="31" t="s">
        <v>5109</v>
      </c>
      <c r="D3288" s="31"/>
      <c r="E3288" s="44" t="s">
        <v>3203</v>
      </c>
      <c r="F3288" s="43" t="s">
        <v>3283</v>
      </c>
      <c r="G3288" s="84" t="s">
        <v>3249</v>
      </c>
      <c r="H3288" s="31"/>
      <c r="I3288" s="207" t="s">
        <v>3336</v>
      </c>
      <c r="J3288" s="84"/>
      <c r="K3288" s="31" t="s">
        <v>41</v>
      </c>
      <c r="L3288" s="31"/>
      <c r="M3288" s="169"/>
      <c r="N3288" s="148"/>
      <c r="O3288" s="106" t="s">
        <v>3203</v>
      </c>
      <c r="P3288" s="43"/>
      <c r="Q3288" s="207" t="s">
        <v>3336</v>
      </c>
      <c r="R3288" s="84" t="s">
        <v>3203</v>
      </c>
      <c r="S3288" s="31" t="s">
        <v>41</v>
      </c>
      <c r="T3288" s="31"/>
      <c r="U3288" s="169"/>
      <c r="V3288" s="150"/>
      <c r="W3288" s="141" t="str" cm="1">
        <f t="array" ref="W3288">IF(SUM(LEN(B3288:V3288))=0,"",IF(OR(OR(ISBLANK(F3288),SUM(LEN(C3288),LEN(D3288))=0),AND(NOT(E3288="Unknown"),ISBLANK(J3288)),AND(NOT(O3288="Unknown"),ISBLANK(R3288))),"Missing Information", INDEX(Table15[Entire Service Line Classification], MATCH(SUMIFS(Table15[Unique ID],Table15[System-Owned Portion],E3288,Table15[If Material Anything Other than "Lead" in Column E,Was Material Ever Previously Lead?],G3288,Table15[Customer-Owned Portion],O3288),Table15[Unique ID],0),0)))</f>
        <v>Lead Status Unknown</v>
      </c>
      <c r="X3288"/>
    </row>
    <row r="3289" spans="2:24" x14ac:dyDescent="0.35">
      <c r="B3289" s="146"/>
      <c r="C3289" s="31" t="s">
        <v>5110</v>
      </c>
      <c r="D3289" s="31"/>
      <c r="E3289" s="44" t="s">
        <v>3203</v>
      </c>
      <c r="F3289" s="43" t="s">
        <v>3283</v>
      </c>
      <c r="G3289" s="84" t="s">
        <v>3249</v>
      </c>
      <c r="H3289" s="31"/>
      <c r="I3289" s="207" t="s">
        <v>3336</v>
      </c>
      <c r="J3289" s="84"/>
      <c r="K3289" s="31" t="s">
        <v>41</v>
      </c>
      <c r="L3289" s="31"/>
      <c r="M3289" s="169"/>
      <c r="N3289" s="148"/>
      <c r="O3289" s="106" t="s">
        <v>3203</v>
      </c>
      <c r="P3289" s="43"/>
      <c r="Q3289" s="207" t="s">
        <v>3336</v>
      </c>
      <c r="R3289" s="84" t="s">
        <v>3203</v>
      </c>
      <c r="S3289" s="31" t="s">
        <v>41</v>
      </c>
      <c r="T3289" s="31"/>
      <c r="U3289" s="169"/>
      <c r="V3289" s="150"/>
      <c r="W3289" s="141" t="str" cm="1">
        <f t="array" ref="W3289">IF(SUM(LEN(B3289:V3289))=0,"",IF(OR(OR(ISBLANK(F3289),SUM(LEN(C3289),LEN(D3289))=0),AND(NOT(E3289="Unknown"),ISBLANK(J3289)),AND(NOT(O3289="Unknown"),ISBLANK(R3289))),"Missing Information", INDEX(Table15[Entire Service Line Classification], MATCH(SUMIFS(Table15[Unique ID],Table15[System-Owned Portion],E3289,Table15[If Material Anything Other than "Lead" in Column E,Was Material Ever Previously Lead?],G3289,Table15[Customer-Owned Portion],O3289),Table15[Unique ID],0),0)))</f>
        <v>Lead Status Unknown</v>
      </c>
      <c r="X3289"/>
    </row>
    <row r="3290" spans="2:24" ht="29" x14ac:dyDescent="0.35">
      <c r="B3290" s="146"/>
      <c r="C3290" s="31" t="s">
        <v>5111</v>
      </c>
      <c r="D3290" s="31"/>
      <c r="E3290" s="44" t="s">
        <v>3203</v>
      </c>
      <c r="F3290" s="43" t="s">
        <v>3283</v>
      </c>
      <c r="G3290" s="84" t="s">
        <v>3249</v>
      </c>
      <c r="H3290" s="31"/>
      <c r="I3290" s="207" t="s">
        <v>3343</v>
      </c>
      <c r="J3290" s="84"/>
      <c r="K3290" s="31" t="s">
        <v>41</v>
      </c>
      <c r="L3290" s="31"/>
      <c r="M3290" s="169"/>
      <c r="N3290" s="148"/>
      <c r="O3290" s="106" t="s">
        <v>3203</v>
      </c>
      <c r="P3290" s="43"/>
      <c r="Q3290" s="207" t="s">
        <v>3343</v>
      </c>
      <c r="R3290" s="84" t="s">
        <v>3203</v>
      </c>
      <c r="S3290" s="31" t="s">
        <v>41</v>
      </c>
      <c r="T3290" s="31"/>
      <c r="U3290" s="169"/>
      <c r="V3290" s="150"/>
      <c r="W3290" s="141" t="str" cm="1">
        <f t="array" ref="W3290">IF(SUM(LEN(B3290:V3290))=0,"",IF(OR(OR(ISBLANK(F3290),SUM(LEN(C3290),LEN(D3290))=0),AND(NOT(E3290="Unknown"),ISBLANK(J3290)),AND(NOT(O3290="Unknown"),ISBLANK(R3290))),"Missing Information", INDEX(Table15[Entire Service Line Classification], MATCH(SUMIFS(Table15[Unique ID],Table15[System-Owned Portion],E3290,Table15[If Material Anything Other than "Lead" in Column E,Was Material Ever Previously Lead?],G3290,Table15[Customer-Owned Portion],O3290),Table15[Unique ID],0),0)))</f>
        <v>Lead Status Unknown</v>
      </c>
      <c r="X3290"/>
    </row>
    <row r="3291" spans="2:24" x14ac:dyDescent="0.35">
      <c r="B3291" s="146"/>
      <c r="C3291" s="31" t="s">
        <v>1573</v>
      </c>
      <c r="D3291" s="31"/>
      <c r="E3291" s="44" t="s">
        <v>3203</v>
      </c>
      <c r="F3291" s="43" t="s">
        <v>3283</v>
      </c>
      <c r="G3291" s="84" t="s">
        <v>3249</v>
      </c>
      <c r="H3291" s="31">
        <v>1973</v>
      </c>
      <c r="I3291" s="207" t="s">
        <v>3338</v>
      </c>
      <c r="J3291" s="84"/>
      <c r="K3291" s="31" t="s">
        <v>41</v>
      </c>
      <c r="L3291" s="31"/>
      <c r="M3291" s="169"/>
      <c r="N3291" s="148"/>
      <c r="O3291" s="106" t="s">
        <v>3203</v>
      </c>
      <c r="P3291" s="43">
        <v>1973</v>
      </c>
      <c r="Q3291" s="207" t="s">
        <v>3338</v>
      </c>
      <c r="R3291" s="84" t="s">
        <v>3203</v>
      </c>
      <c r="S3291" s="31" t="s">
        <v>41</v>
      </c>
      <c r="T3291" s="31"/>
      <c r="U3291" s="169"/>
      <c r="V3291" s="150"/>
      <c r="W3291" s="141" t="str" cm="1">
        <f t="array" ref="W3291">IF(SUM(LEN(B3291:V3291))=0,"",IF(OR(OR(ISBLANK(F3291),SUM(LEN(C3291),LEN(D3291))=0),AND(NOT(E3291="Unknown"),ISBLANK(J3291)),AND(NOT(O3291="Unknown"),ISBLANK(R3291))),"Missing Information", INDEX(Table15[Entire Service Line Classification], MATCH(SUMIFS(Table15[Unique ID],Table15[System-Owned Portion],E3291,Table15[If Material Anything Other than "Lead" in Column E,Was Material Ever Previously Lead?],G3291,Table15[Customer-Owned Portion],O3291),Table15[Unique ID],0),0)))</f>
        <v>Lead Status Unknown</v>
      </c>
      <c r="X3291"/>
    </row>
    <row r="3292" spans="2:24" ht="29" x14ac:dyDescent="0.35">
      <c r="B3292" s="146"/>
      <c r="C3292" s="31" t="s">
        <v>1574</v>
      </c>
      <c r="D3292" s="31"/>
      <c r="E3292" s="44" t="s">
        <v>3284</v>
      </c>
      <c r="F3292" s="43" t="s">
        <v>41</v>
      </c>
      <c r="G3292" s="84" t="s">
        <v>3249</v>
      </c>
      <c r="H3292" s="31">
        <v>1993</v>
      </c>
      <c r="I3292" s="207" t="s">
        <v>3338</v>
      </c>
      <c r="J3292" s="84" t="s">
        <v>3270</v>
      </c>
      <c r="K3292" s="31" t="s">
        <v>41</v>
      </c>
      <c r="L3292" s="31"/>
      <c r="M3292" s="169"/>
      <c r="N3292" s="148"/>
      <c r="O3292" s="106" t="s">
        <v>3284</v>
      </c>
      <c r="P3292" s="43">
        <v>1993</v>
      </c>
      <c r="Q3292" s="207" t="s">
        <v>3338</v>
      </c>
      <c r="R3292" s="84" t="s">
        <v>3270</v>
      </c>
      <c r="S3292" s="31" t="s">
        <v>41</v>
      </c>
      <c r="T3292" s="31"/>
      <c r="U3292" s="169"/>
      <c r="V3292" s="150"/>
      <c r="W3292" s="141" t="str" cm="1">
        <f t="array" ref="W3292">IF(SUM(LEN(B3292:V3292))=0,"",IF(OR(OR(ISBLANK(F3292),SUM(LEN(C3292),LEN(D3292))=0),AND(NOT(E3292="Unknown"),ISBLANK(J3292)),AND(NOT(O3292="Unknown"),ISBLANK(R3292))),"Missing Information", INDEX(Table15[Entire Service Line Classification], MATCH(SUMIFS(Table15[Unique ID],Table15[System-Owned Portion],E3292,Table15[If Material Anything Other than "Lead" in Column E,Was Material Ever Previously Lead?],G3292,Table15[Customer-Owned Portion],O3292),Table15[Unique ID],0),0)))</f>
        <v>Non-lead</v>
      </c>
      <c r="X3292"/>
    </row>
    <row r="3293" spans="2:24" x14ac:dyDescent="0.35">
      <c r="B3293" s="146"/>
      <c r="C3293" s="31" t="s">
        <v>5112</v>
      </c>
      <c r="D3293" s="31"/>
      <c r="E3293" s="44" t="s">
        <v>3203</v>
      </c>
      <c r="F3293" s="43" t="s">
        <v>3283</v>
      </c>
      <c r="G3293" s="84" t="s">
        <v>3249</v>
      </c>
      <c r="H3293" s="31">
        <v>1924</v>
      </c>
      <c r="I3293" s="207" t="s">
        <v>3338</v>
      </c>
      <c r="J3293" s="84"/>
      <c r="K3293" s="31" t="s">
        <v>41</v>
      </c>
      <c r="L3293" s="31"/>
      <c r="M3293" s="169"/>
      <c r="N3293" s="148"/>
      <c r="O3293" s="106" t="s">
        <v>3203</v>
      </c>
      <c r="P3293" s="43">
        <v>1924</v>
      </c>
      <c r="Q3293" s="207" t="s">
        <v>3338</v>
      </c>
      <c r="R3293" s="84" t="s">
        <v>3203</v>
      </c>
      <c r="S3293" s="31" t="s">
        <v>41</v>
      </c>
      <c r="T3293" s="31"/>
      <c r="U3293" s="169"/>
      <c r="V3293" s="150"/>
      <c r="W3293" s="141" t="str" cm="1">
        <f t="array" ref="W3293">IF(SUM(LEN(B3293:V3293))=0,"",IF(OR(OR(ISBLANK(F3293),SUM(LEN(C3293),LEN(D3293))=0),AND(NOT(E3293="Unknown"),ISBLANK(J3293)),AND(NOT(O3293="Unknown"),ISBLANK(R3293))),"Missing Information", INDEX(Table15[Entire Service Line Classification], MATCH(SUMIFS(Table15[Unique ID],Table15[System-Owned Portion],E3293,Table15[If Material Anything Other than "Lead" in Column E,Was Material Ever Previously Lead?],G3293,Table15[Customer-Owned Portion],O3293),Table15[Unique ID],0),0)))</f>
        <v>Lead Status Unknown</v>
      </c>
      <c r="X3293"/>
    </row>
    <row r="3294" spans="2:24" ht="29" x14ac:dyDescent="0.35">
      <c r="B3294" s="146"/>
      <c r="C3294" s="31" t="s">
        <v>5113</v>
      </c>
      <c r="D3294" s="31"/>
      <c r="E3294" s="44" t="s">
        <v>3284</v>
      </c>
      <c r="F3294" s="43" t="s">
        <v>41</v>
      </c>
      <c r="G3294" s="84" t="s">
        <v>3249</v>
      </c>
      <c r="H3294" s="31">
        <v>2008</v>
      </c>
      <c r="I3294" s="207" t="s">
        <v>3336</v>
      </c>
      <c r="J3294" s="84" t="s">
        <v>3270</v>
      </c>
      <c r="K3294" s="31" t="s">
        <v>41</v>
      </c>
      <c r="L3294" s="31"/>
      <c r="M3294" s="169"/>
      <c r="N3294" s="148"/>
      <c r="O3294" s="106" t="s">
        <v>3284</v>
      </c>
      <c r="P3294" s="43">
        <v>2008</v>
      </c>
      <c r="Q3294" s="207" t="s">
        <v>3336</v>
      </c>
      <c r="R3294" s="84" t="s">
        <v>3270</v>
      </c>
      <c r="S3294" s="31" t="s">
        <v>41</v>
      </c>
      <c r="T3294" s="31"/>
      <c r="U3294" s="169"/>
      <c r="V3294" s="150"/>
      <c r="W3294" s="141" t="str" cm="1">
        <f t="array" ref="W3294">IF(SUM(LEN(B3294:V3294))=0,"",IF(OR(OR(ISBLANK(F3294),SUM(LEN(C3294),LEN(D3294))=0),AND(NOT(E3294="Unknown"),ISBLANK(J3294)),AND(NOT(O3294="Unknown"),ISBLANK(R3294))),"Missing Information", INDEX(Table15[Entire Service Line Classification], MATCH(SUMIFS(Table15[Unique ID],Table15[System-Owned Portion],E3294,Table15[If Material Anything Other than "Lead" in Column E,Was Material Ever Previously Lead?],G3294,Table15[Customer-Owned Portion],O3294),Table15[Unique ID],0),0)))</f>
        <v>Non-lead</v>
      </c>
      <c r="X3294"/>
    </row>
    <row r="3295" spans="2:24" ht="29" x14ac:dyDescent="0.35">
      <c r="B3295" s="146"/>
      <c r="C3295" s="31" t="s">
        <v>5114</v>
      </c>
      <c r="D3295" s="31"/>
      <c r="E3295" s="44" t="s">
        <v>3284</v>
      </c>
      <c r="F3295" s="43" t="s">
        <v>41</v>
      </c>
      <c r="G3295" s="84" t="s">
        <v>3249</v>
      </c>
      <c r="H3295" s="31" t="s">
        <v>6805</v>
      </c>
      <c r="I3295" s="207" t="s">
        <v>3336</v>
      </c>
      <c r="J3295" s="84" t="s">
        <v>3270</v>
      </c>
      <c r="K3295" s="31" t="s">
        <v>41</v>
      </c>
      <c r="L3295" s="31"/>
      <c r="M3295" s="169"/>
      <c r="N3295" s="148"/>
      <c r="O3295" s="106" t="s">
        <v>3284</v>
      </c>
      <c r="P3295" s="43" t="s">
        <v>6805</v>
      </c>
      <c r="Q3295" s="207" t="s">
        <v>3336</v>
      </c>
      <c r="R3295" s="84" t="s">
        <v>3270</v>
      </c>
      <c r="S3295" s="31" t="s">
        <v>41</v>
      </c>
      <c r="T3295" s="31"/>
      <c r="U3295" s="169"/>
      <c r="V3295" s="150"/>
      <c r="W3295" s="141" t="str" cm="1">
        <f t="array" ref="W3295">IF(SUM(LEN(B3295:V3295))=0,"",IF(OR(OR(ISBLANK(F3295),SUM(LEN(C3295),LEN(D3295))=0),AND(NOT(E3295="Unknown"),ISBLANK(J3295)),AND(NOT(O3295="Unknown"),ISBLANK(R3295))),"Missing Information", INDEX(Table15[Entire Service Line Classification], MATCH(SUMIFS(Table15[Unique ID],Table15[System-Owned Portion],E3295,Table15[If Material Anything Other than "Lead" in Column E,Was Material Ever Previously Lead?],G3295,Table15[Customer-Owned Portion],O3295),Table15[Unique ID],0),0)))</f>
        <v>Non-lead</v>
      </c>
      <c r="X3295"/>
    </row>
    <row r="3296" spans="2:24" ht="29" x14ac:dyDescent="0.35">
      <c r="B3296" s="146"/>
      <c r="C3296" s="31" t="s">
        <v>5115</v>
      </c>
      <c r="D3296" s="31"/>
      <c r="E3296" s="44" t="s">
        <v>3284</v>
      </c>
      <c r="F3296" s="43" t="s">
        <v>41</v>
      </c>
      <c r="G3296" s="84" t="s">
        <v>3249</v>
      </c>
      <c r="H3296" s="31" t="s">
        <v>6805</v>
      </c>
      <c r="I3296" s="207" t="s">
        <v>3336</v>
      </c>
      <c r="J3296" s="84" t="s">
        <v>3270</v>
      </c>
      <c r="K3296" s="31" t="s">
        <v>41</v>
      </c>
      <c r="L3296" s="31"/>
      <c r="M3296" s="169"/>
      <c r="N3296" s="148"/>
      <c r="O3296" s="106" t="s">
        <v>3284</v>
      </c>
      <c r="P3296" s="43" t="s">
        <v>6805</v>
      </c>
      <c r="Q3296" s="207" t="s">
        <v>3336</v>
      </c>
      <c r="R3296" s="84" t="s">
        <v>3270</v>
      </c>
      <c r="S3296" s="31" t="s">
        <v>41</v>
      </c>
      <c r="T3296" s="31"/>
      <c r="U3296" s="169"/>
      <c r="V3296" s="150"/>
      <c r="W3296" s="141" t="str" cm="1">
        <f t="array" ref="W3296">IF(SUM(LEN(B3296:V3296))=0,"",IF(OR(OR(ISBLANK(F3296),SUM(LEN(C3296),LEN(D3296))=0),AND(NOT(E3296="Unknown"),ISBLANK(J3296)),AND(NOT(O3296="Unknown"),ISBLANK(R3296))),"Missing Information", INDEX(Table15[Entire Service Line Classification], MATCH(SUMIFS(Table15[Unique ID],Table15[System-Owned Portion],E3296,Table15[If Material Anything Other than "Lead" in Column E,Was Material Ever Previously Lead?],G3296,Table15[Customer-Owned Portion],O3296),Table15[Unique ID],0),0)))</f>
        <v>Non-lead</v>
      </c>
      <c r="X3296"/>
    </row>
    <row r="3297" spans="2:24" x14ac:dyDescent="0.35">
      <c r="B3297" s="146"/>
      <c r="C3297" s="31" t="s">
        <v>1575</v>
      </c>
      <c r="D3297" s="31"/>
      <c r="E3297" s="44" t="s">
        <v>3203</v>
      </c>
      <c r="F3297" s="43" t="s">
        <v>3283</v>
      </c>
      <c r="G3297" s="84" t="s">
        <v>3249</v>
      </c>
      <c r="H3297" s="31">
        <v>1975</v>
      </c>
      <c r="I3297" s="207" t="s">
        <v>3338</v>
      </c>
      <c r="J3297" s="84"/>
      <c r="K3297" s="31" t="s">
        <v>41</v>
      </c>
      <c r="L3297" s="31"/>
      <c r="M3297" s="169"/>
      <c r="N3297" s="148"/>
      <c r="O3297" s="106" t="s">
        <v>3203</v>
      </c>
      <c r="P3297" s="43">
        <v>1975</v>
      </c>
      <c r="Q3297" s="207" t="s">
        <v>3338</v>
      </c>
      <c r="R3297" s="84" t="s">
        <v>3203</v>
      </c>
      <c r="S3297" s="31" t="s">
        <v>41</v>
      </c>
      <c r="T3297" s="31"/>
      <c r="U3297" s="169"/>
      <c r="V3297" s="150"/>
      <c r="W3297" s="141" t="str" cm="1">
        <f t="array" ref="W3297">IF(SUM(LEN(B3297:V3297))=0,"",IF(OR(OR(ISBLANK(F3297),SUM(LEN(C3297),LEN(D3297))=0),AND(NOT(E3297="Unknown"),ISBLANK(J3297)),AND(NOT(O3297="Unknown"),ISBLANK(R3297))),"Missing Information", INDEX(Table15[Entire Service Line Classification], MATCH(SUMIFS(Table15[Unique ID],Table15[System-Owned Portion],E3297,Table15[If Material Anything Other than "Lead" in Column E,Was Material Ever Previously Lead?],G3297,Table15[Customer-Owned Portion],O3297),Table15[Unique ID],0),0)))</f>
        <v>Lead Status Unknown</v>
      </c>
      <c r="X3297"/>
    </row>
    <row r="3298" spans="2:24" x14ac:dyDescent="0.35">
      <c r="B3298" s="146"/>
      <c r="C3298" s="31" t="s">
        <v>1576</v>
      </c>
      <c r="D3298" s="31"/>
      <c r="E3298" s="44" t="s">
        <v>3203</v>
      </c>
      <c r="F3298" s="43" t="s">
        <v>3283</v>
      </c>
      <c r="G3298" s="84" t="s">
        <v>3249</v>
      </c>
      <c r="H3298" s="31">
        <v>1900</v>
      </c>
      <c r="I3298" s="207" t="s">
        <v>3340</v>
      </c>
      <c r="J3298" s="84"/>
      <c r="K3298" s="31" t="s">
        <v>41</v>
      </c>
      <c r="L3298" s="31"/>
      <c r="M3298" s="169"/>
      <c r="N3298" s="148"/>
      <c r="O3298" s="106" t="s">
        <v>3203</v>
      </c>
      <c r="P3298" s="43">
        <v>1900</v>
      </c>
      <c r="Q3298" s="207" t="s">
        <v>3340</v>
      </c>
      <c r="R3298" s="84" t="s">
        <v>3203</v>
      </c>
      <c r="S3298" s="31" t="s">
        <v>41</v>
      </c>
      <c r="T3298" s="31"/>
      <c r="U3298" s="169"/>
      <c r="V3298" s="150"/>
      <c r="W3298" s="141" t="str" cm="1">
        <f t="array" ref="W3298">IF(SUM(LEN(B3298:V3298))=0,"",IF(OR(OR(ISBLANK(F3298),SUM(LEN(C3298),LEN(D3298))=0),AND(NOT(E3298="Unknown"),ISBLANK(J3298)),AND(NOT(O3298="Unknown"),ISBLANK(R3298))),"Missing Information", INDEX(Table15[Entire Service Line Classification], MATCH(SUMIFS(Table15[Unique ID],Table15[System-Owned Portion],E3298,Table15[If Material Anything Other than "Lead" in Column E,Was Material Ever Previously Lead?],G3298,Table15[Customer-Owned Portion],O3298),Table15[Unique ID],0),0)))</f>
        <v>Lead Status Unknown</v>
      </c>
      <c r="X3298"/>
    </row>
    <row r="3299" spans="2:24" x14ac:dyDescent="0.35">
      <c r="B3299" s="146"/>
      <c r="C3299" s="31" t="s">
        <v>5116</v>
      </c>
      <c r="D3299" s="31"/>
      <c r="E3299" s="44" t="s">
        <v>3203</v>
      </c>
      <c r="F3299" s="43" t="s">
        <v>3283</v>
      </c>
      <c r="G3299" s="84" t="s">
        <v>3249</v>
      </c>
      <c r="H3299" s="31"/>
      <c r="I3299" s="207" t="s">
        <v>3338</v>
      </c>
      <c r="J3299" s="84"/>
      <c r="K3299" s="31" t="s">
        <v>41</v>
      </c>
      <c r="L3299" s="31"/>
      <c r="M3299" s="169"/>
      <c r="N3299" s="148"/>
      <c r="O3299" s="106" t="s">
        <v>3203</v>
      </c>
      <c r="P3299" s="43"/>
      <c r="Q3299" s="207" t="s">
        <v>3338</v>
      </c>
      <c r="R3299" s="84" t="s">
        <v>3203</v>
      </c>
      <c r="S3299" s="31" t="s">
        <v>41</v>
      </c>
      <c r="T3299" s="31"/>
      <c r="U3299" s="169"/>
      <c r="V3299" s="150"/>
      <c r="W3299" s="141" t="str" cm="1">
        <f t="array" ref="W3299">IF(SUM(LEN(B3299:V3299))=0,"",IF(OR(OR(ISBLANK(F3299),SUM(LEN(C3299),LEN(D3299))=0),AND(NOT(E3299="Unknown"),ISBLANK(J3299)),AND(NOT(O3299="Unknown"),ISBLANK(R3299))),"Missing Information", INDEX(Table15[Entire Service Line Classification], MATCH(SUMIFS(Table15[Unique ID],Table15[System-Owned Portion],E3299,Table15[If Material Anything Other than "Lead" in Column E,Was Material Ever Previously Lead?],G3299,Table15[Customer-Owned Portion],O3299),Table15[Unique ID],0),0)))</f>
        <v>Lead Status Unknown</v>
      </c>
      <c r="X3299"/>
    </row>
    <row r="3300" spans="2:24" x14ac:dyDescent="0.35">
      <c r="B3300" s="146"/>
      <c r="C3300" s="31" t="s">
        <v>1577</v>
      </c>
      <c r="D3300" s="31"/>
      <c r="E3300" s="44" t="s">
        <v>3203</v>
      </c>
      <c r="F3300" s="43" t="s">
        <v>3283</v>
      </c>
      <c r="G3300" s="84" t="s">
        <v>3249</v>
      </c>
      <c r="H3300" s="31">
        <v>1983</v>
      </c>
      <c r="I3300" s="207" t="s">
        <v>3338</v>
      </c>
      <c r="J3300" s="84"/>
      <c r="K3300" s="31" t="s">
        <v>41</v>
      </c>
      <c r="L3300" s="31"/>
      <c r="M3300" s="169"/>
      <c r="N3300" s="148"/>
      <c r="O3300" s="106" t="s">
        <v>3203</v>
      </c>
      <c r="P3300" s="43">
        <v>1983</v>
      </c>
      <c r="Q3300" s="207" t="s">
        <v>3338</v>
      </c>
      <c r="R3300" s="84" t="s">
        <v>3203</v>
      </c>
      <c r="S3300" s="31" t="s">
        <v>41</v>
      </c>
      <c r="T3300" s="31"/>
      <c r="U3300" s="169"/>
      <c r="V3300" s="150"/>
      <c r="W3300" s="141" t="str" cm="1">
        <f t="array" ref="W3300">IF(SUM(LEN(B3300:V3300))=0,"",IF(OR(OR(ISBLANK(F3300),SUM(LEN(C3300),LEN(D3300))=0),AND(NOT(E3300="Unknown"),ISBLANK(J3300)),AND(NOT(O3300="Unknown"),ISBLANK(R3300))),"Missing Information", INDEX(Table15[Entire Service Line Classification], MATCH(SUMIFS(Table15[Unique ID],Table15[System-Owned Portion],E3300,Table15[If Material Anything Other than "Lead" in Column E,Was Material Ever Previously Lead?],G3300,Table15[Customer-Owned Portion],O3300),Table15[Unique ID],0),0)))</f>
        <v>Lead Status Unknown</v>
      </c>
      <c r="X3300"/>
    </row>
    <row r="3301" spans="2:24" ht="29" x14ac:dyDescent="0.35">
      <c r="B3301" s="146"/>
      <c r="C3301" s="31" t="s">
        <v>5117</v>
      </c>
      <c r="D3301" s="31"/>
      <c r="E3301" s="44" t="s">
        <v>3284</v>
      </c>
      <c r="F3301" s="43" t="s">
        <v>41</v>
      </c>
      <c r="G3301" s="84" t="s">
        <v>3249</v>
      </c>
      <c r="H3301" s="31" t="s">
        <v>6805</v>
      </c>
      <c r="I3301" s="207" t="s">
        <v>3336</v>
      </c>
      <c r="J3301" s="84" t="s">
        <v>3270</v>
      </c>
      <c r="K3301" s="31" t="s">
        <v>41</v>
      </c>
      <c r="L3301" s="31"/>
      <c r="M3301" s="169"/>
      <c r="N3301" s="148"/>
      <c r="O3301" s="106" t="s">
        <v>3284</v>
      </c>
      <c r="P3301" s="43" t="s">
        <v>6805</v>
      </c>
      <c r="Q3301" s="207" t="s">
        <v>3336</v>
      </c>
      <c r="R3301" s="84" t="s">
        <v>3270</v>
      </c>
      <c r="S3301" s="31" t="s">
        <v>41</v>
      </c>
      <c r="T3301" s="31"/>
      <c r="U3301" s="169"/>
      <c r="V3301" s="150"/>
      <c r="W3301" s="141" t="str" cm="1">
        <f t="array" ref="W3301">IF(SUM(LEN(B3301:V3301))=0,"",IF(OR(OR(ISBLANK(F3301),SUM(LEN(C3301),LEN(D3301))=0),AND(NOT(E3301="Unknown"),ISBLANK(J3301)),AND(NOT(O3301="Unknown"),ISBLANK(R3301))),"Missing Information", INDEX(Table15[Entire Service Line Classification], MATCH(SUMIFS(Table15[Unique ID],Table15[System-Owned Portion],E3301,Table15[If Material Anything Other than "Lead" in Column E,Was Material Ever Previously Lead?],G3301,Table15[Customer-Owned Portion],O3301),Table15[Unique ID],0),0)))</f>
        <v>Non-lead</v>
      </c>
      <c r="X3301"/>
    </row>
    <row r="3302" spans="2:24" x14ac:dyDescent="0.35">
      <c r="B3302" s="146"/>
      <c r="C3302" s="31" t="s">
        <v>1578</v>
      </c>
      <c r="D3302" s="31"/>
      <c r="E3302" s="44" t="s">
        <v>3203</v>
      </c>
      <c r="F3302" s="43" t="s">
        <v>3283</v>
      </c>
      <c r="G3302" s="84" t="s">
        <v>3249</v>
      </c>
      <c r="H3302" s="31">
        <v>1983</v>
      </c>
      <c r="I3302" s="207" t="s">
        <v>3338</v>
      </c>
      <c r="J3302" s="84"/>
      <c r="K3302" s="31" t="s">
        <v>41</v>
      </c>
      <c r="L3302" s="31"/>
      <c r="M3302" s="169"/>
      <c r="N3302" s="148"/>
      <c r="O3302" s="106" t="s">
        <v>3203</v>
      </c>
      <c r="P3302" s="43">
        <v>1983</v>
      </c>
      <c r="Q3302" s="207" t="s">
        <v>3338</v>
      </c>
      <c r="R3302" s="84" t="s">
        <v>3203</v>
      </c>
      <c r="S3302" s="31" t="s">
        <v>41</v>
      </c>
      <c r="T3302" s="31"/>
      <c r="U3302" s="169"/>
      <c r="V3302" s="150"/>
      <c r="W3302" s="141" t="str" cm="1">
        <f t="array" ref="W3302">IF(SUM(LEN(B3302:V3302))=0,"",IF(OR(OR(ISBLANK(F3302),SUM(LEN(C3302),LEN(D3302))=0),AND(NOT(E3302="Unknown"),ISBLANK(J3302)),AND(NOT(O3302="Unknown"),ISBLANK(R3302))),"Missing Information", INDEX(Table15[Entire Service Line Classification], MATCH(SUMIFS(Table15[Unique ID],Table15[System-Owned Portion],E3302,Table15[If Material Anything Other than "Lead" in Column E,Was Material Ever Previously Lead?],G3302,Table15[Customer-Owned Portion],O3302),Table15[Unique ID],0),0)))</f>
        <v>Lead Status Unknown</v>
      </c>
      <c r="X3302"/>
    </row>
    <row r="3303" spans="2:24" x14ac:dyDescent="0.35">
      <c r="B3303" s="146"/>
      <c r="C3303" s="31" t="s">
        <v>1579</v>
      </c>
      <c r="D3303" s="31"/>
      <c r="E3303" s="44" t="s">
        <v>3203</v>
      </c>
      <c r="F3303" s="43" t="s">
        <v>3283</v>
      </c>
      <c r="G3303" s="84" t="s">
        <v>3249</v>
      </c>
      <c r="H3303" s="31">
        <v>1984</v>
      </c>
      <c r="I3303" s="207" t="s">
        <v>3338</v>
      </c>
      <c r="J3303" s="84"/>
      <c r="K3303" s="31" t="s">
        <v>41</v>
      </c>
      <c r="L3303" s="31"/>
      <c r="M3303" s="169"/>
      <c r="N3303" s="148"/>
      <c r="O3303" s="106" t="s">
        <v>3203</v>
      </c>
      <c r="P3303" s="43">
        <v>1984</v>
      </c>
      <c r="Q3303" s="207" t="s">
        <v>3338</v>
      </c>
      <c r="R3303" s="84" t="s">
        <v>3203</v>
      </c>
      <c r="S3303" s="31" t="s">
        <v>41</v>
      </c>
      <c r="T3303" s="31"/>
      <c r="U3303" s="169"/>
      <c r="V3303" s="150"/>
      <c r="W3303" s="141" t="str" cm="1">
        <f t="array" ref="W3303">IF(SUM(LEN(B3303:V3303))=0,"",IF(OR(OR(ISBLANK(F3303),SUM(LEN(C3303),LEN(D3303))=0),AND(NOT(E3303="Unknown"),ISBLANK(J3303)),AND(NOT(O3303="Unknown"),ISBLANK(R3303))),"Missing Information", INDEX(Table15[Entire Service Line Classification], MATCH(SUMIFS(Table15[Unique ID],Table15[System-Owned Portion],E3303,Table15[If Material Anything Other than "Lead" in Column E,Was Material Ever Previously Lead?],G3303,Table15[Customer-Owned Portion],O3303),Table15[Unique ID],0),0)))</f>
        <v>Lead Status Unknown</v>
      </c>
      <c r="X3303"/>
    </row>
    <row r="3304" spans="2:24" ht="29" x14ac:dyDescent="0.35">
      <c r="B3304" s="146"/>
      <c r="C3304" s="31" t="s">
        <v>1571</v>
      </c>
      <c r="D3304" s="31"/>
      <c r="E3304" s="44" t="s">
        <v>3284</v>
      </c>
      <c r="F3304" s="43" t="s">
        <v>41</v>
      </c>
      <c r="G3304" s="84" t="s">
        <v>3249</v>
      </c>
      <c r="H3304" s="31">
        <v>2008</v>
      </c>
      <c r="I3304" s="207" t="s">
        <v>3336</v>
      </c>
      <c r="J3304" s="84" t="s">
        <v>3270</v>
      </c>
      <c r="K3304" s="31" t="s">
        <v>41</v>
      </c>
      <c r="L3304" s="31"/>
      <c r="M3304" s="169"/>
      <c r="N3304" s="148"/>
      <c r="O3304" s="106" t="s">
        <v>3284</v>
      </c>
      <c r="P3304" s="43">
        <v>2008</v>
      </c>
      <c r="Q3304" s="207" t="s">
        <v>3336</v>
      </c>
      <c r="R3304" s="84" t="s">
        <v>3270</v>
      </c>
      <c r="S3304" s="31" t="s">
        <v>41</v>
      </c>
      <c r="T3304" s="31"/>
      <c r="U3304" s="169"/>
      <c r="V3304" s="150"/>
      <c r="W3304" s="141" t="str" cm="1">
        <f t="array" ref="W3304">IF(SUM(LEN(B3304:V3304))=0,"",IF(OR(OR(ISBLANK(F3304),SUM(LEN(C3304),LEN(D3304))=0),AND(NOT(E3304="Unknown"),ISBLANK(J3304)),AND(NOT(O3304="Unknown"),ISBLANK(R3304))),"Missing Information", INDEX(Table15[Entire Service Line Classification], MATCH(SUMIFS(Table15[Unique ID],Table15[System-Owned Portion],E3304,Table15[If Material Anything Other than "Lead" in Column E,Was Material Ever Previously Lead?],G3304,Table15[Customer-Owned Portion],O3304),Table15[Unique ID],0),0)))</f>
        <v>Non-lead</v>
      </c>
      <c r="X3304"/>
    </row>
    <row r="3305" spans="2:24" ht="29" x14ac:dyDescent="0.35">
      <c r="B3305" s="146"/>
      <c r="C3305" s="31" t="s">
        <v>5118</v>
      </c>
      <c r="D3305" s="31"/>
      <c r="E3305" s="44" t="s">
        <v>3284</v>
      </c>
      <c r="F3305" s="43" t="s">
        <v>41</v>
      </c>
      <c r="G3305" s="84" t="s">
        <v>3249</v>
      </c>
      <c r="H3305" s="31">
        <v>2013</v>
      </c>
      <c r="I3305" s="207" t="s">
        <v>3338</v>
      </c>
      <c r="J3305" s="84" t="s">
        <v>3270</v>
      </c>
      <c r="K3305" s="31" t="s">
        <v>41</v>
      </c>
      <c r="L3305" s="31"/>
      <c r="M3305" s="169"/>
      <c r="N3305" s="148"/>
      <c r="O3305" s="106" t="s">
        <v>3284</v>
      </c>
      <c r="P3305" s="43">
        <v>2013</v>
      </c>
      <c r="Q3305" s="207" t="s">
        <v>3338</v>
      </c>
      <c r="R3305" s="84" t="s">
        <v>3270</v>
      </c>
      <c r="S3305" s="31" t="s">
        <v>41</v>
      </c>
      <c r="T3305" s="31"/>
      <c r="U3305" s="169"/>
      <c r="V3305" s="150"/>
      <c r="W3305" s="141" t="str" cm="1">
        <f t="array" ref="W3305">IF(SUM(LEN(B3305:V3305))=0,"",IF(OR(OR(ISBLANK(F3305),SUM(LEN(C3305),LEN(D3305))=0),AND(NOT(E3305="Unknown"),ISBLANK(J3305)),AND(NOT(O3305="Unknown"),ISBLANK(R3305))),"Missing Information", INDEX(Table15[Entire Service Line Classification], MATCH(SUMIFS(Table15[Unique ID],Table15[System-Owned Portion],E3305,Table15[If Material Anything Other than "Lead" in Column E,Was Material Ever Previously Lead?],G3305,Table15[Customer-Owned Portion],O3305),Table15[Unique ID],0),0)))</f>
        <v>Non-lead</v>
      </c>
      <c r="X3305"/>
    </row>
    <row r="3306" spans="2:24" ht="29" x14ac:dyDescent="0.35">
      <c r="B3306" s="146"/>
      <c r="C3306" s="31" t="s">
        <v>5119</v>
      </c>
      <c r="D3306" s="31"/>
      <c r="E3306" s="44" t="s">
        <v>3284</v>
      </c>
      <c r="F3306" s="43" t="s">
        <v>41</v>
      </c>
      <c r="G3306" s="84" t="s">
        <v>3249</v>
      </c>
      <c r="H3306" s="31">
        <v>2013</v>
      </c>
      <c r="I3306" s="207" t="s">
        <v>3336</v>
      </c>
      <c r="J3306" s="84" t="s">
        <v>3270</v>
      </c>
      <c r="K3306" s="31" t="s">
        <v>41</v>
      </c>
      <c r="L3306" s="31"/>
      <c r="M3306" s="169"/>
      <c r="N3306" s="148"/>
      <c r="O3306" s="106" t="s">
        <v>3284</v>
      </c>
      <c r="P3306" s="43">
        <v>2013</v>
      </c>
      <c r="Q3306" s="207" t="s">
        <v>3336</v>
      </c>
      <c r="R3306" s="84" t="s">
        <v>3270</v>
      </c>
      <c r="S3306" s="31" t="s">
        <v>41</v>
      </c>
      <c r="T3306" s="31"/>
      <c r="U3306" s="169"/>
      <c r="V3306" s="150"/>
      <c r="W3306" s="141" t="str" cm="1">
        <f t="array" ref="W3306">IF(SUM(LEN(B3306:V3306))=0,"",IF(OR(OR(ISBLANK(F3306),SUM(LEN(C3306),LEN(D3306))=0),AND(NOT(E3306="Unknown"),ISBLANK(J3306)),AND(NOT(O3306="Unknown"),ISBLANK(R3306))),"Missing Information", INDEX(Table15[Entire Service Line Classification], MATCH(SUMIFS(Table15[Unique ID],Table15[System-Owned Portion],E3306,Table15[If Material Anything Other than "Lead" in Column E,Was Material Ever Previously Lead?],G3306,Table15[Customer-Owned Portion],O3306),Table15[Unique ID],0),0)))</f>
        <v>Non-lead</v>
      </c>
      <c r="X3306"/>
    </row>
    <row r="3307" spans="2:24" x14ac:dyDescent="0.35">
      <c r="B3307" s="146"/>
      <c r="C3307" s="31" t="s">
        <v>1580</v>
      </c>
      <c r="D3307" s="31"/>
      <c r="E3307" s="44" t="s">
        <v>3203</v>
      </c>
      <c r="F3307" s="43" t="s">
        <v>3283</v>
      </c>
      <c r="G3307" s="84" t="s">
        <v>3249</v>
      </c>
      <c r="H3307" s="31">
        <v>1984</v>
      </c>
      <c r="I3307" s="207" t="s">
        <v>3338</v>
      </c>
      <c r="J3307" s="84"/>
      <c r="K3307" s="31" t="s">
        <v>41</v>
      </c>
      <c r="L3307" s="31"/>
      <c r="M3307" s="169"/>
      <c r="N3307" s="148"/>
      <c r="O3307" s="106" t="s">
        <v>3203</v>
      </c>
      <c r="P3307" s="43">
        <v>1984</v>
      </c>
      <c r="Q3307" s="207" t="s">
        <v>3338</v>
      </c>
      <c r="R3307" s="84" t="s">
        <v>3203</v>
      </c>
      <c r="S3307" s="31" t="s">
        <v>41</v>
      </c>
      <c r="T3307" s="31"/>
      <c r="U3307" s="169"/>
      <c r="V3307" s="150"/>
      <c r="W3307" s="141" t="str" cm="1">
        <f t="array" ref="W3307">IF(SUM(LEN(B3307:V3307))=0,"",IF(OR(OR(ISBLANK(F3307),SUM(LEN(C3307),LEN(D3307))=0),AND(NOT(E3307="Unknown"),ISBLANK(J3307)),AND(NOT(O3307="Unknown"),ISBLANK(R3307))),"Missing Information", INDEX(Table15[Entire Service Line Classification], MATCH(SUMIFS(Table15[Unique ID],Table15[System-Owned Portion],E3307,Table15[If Material Anything Other than "Lead" in Column E,Was Material Ever Previously Lead?],G3307,Table15[Customer-Owned Portion],O3307),Table15[Unique ID],0),0)))</f>
        <v>Lead Status Unknown</v>
      </c>
      <c r="X3307"/>
    </row>
    <row r="3308" spans="2:24" ht="29" x14ac:dyDescent="0.35">
      <c r="B3308" s="146"/>
      <c r="C3308" s="31" t="s">
        <v>1581</v>
      </c>
      <c r="D3308" s="31"/>
      <c r="E3308" s="44" t="s">
        <v>3284</v>
      </c>
      <c r="F3308" s="43" t="s">
        <v>41</v>
      </c>
      <c r="G3308" s="84" t="s">
        <v>3249</v>
      </c>
      <c r="H3308" s="31">
        <v>1986</v>
      </c>
      <c r="I3308" s="207" t="s">
        <v>3338</v>
      </c>
      <c r="J3308" s="84" t="s">
        <v>3270</v>
      </c>
      <c r="K3308" s="31" t="s">
        <v>41</v>
      </c>
      <c r="L3308" s="31"/>
      <c r="M3308" s="169"/>
      <c r="N3308" s="148"/>
      <c r="O3308" s="106" t="s">
        <v>3284</v>
      </c>
      <c r="P3308" s="43">
        <v>1986</v>
      </c>
      <c r="Q3308" s="207" t="s">
        <v>3338</v>
      </c>
      <c r="R3308" s="84" t="s">
        <v>3270</v>
      </c>
      <c r="S3308" s="31" t="s">
        <v>41</v>
      </c>
      <c r="T3308" s="31"/>
      <c r="U3308" s="169"/>
      <c r="V3308" s="150"/>
      <c r="W3308" s="141" t="str" cm="1">
        <f t="array" ref="W3308">IF(SUM(LEN(B3308:V3308))=0,"",IF(OR(OR(ISBLANK(F3308),SUM(LEN(C3308),LEN(D3308))=0),AND(NOT(E3308="Unknown"),ISBLANK(J3308)),AND(NOT(O3308="Unknown"),ISBLANK(R3308))),"Missing Information", INDEX(Table15[Entire Service Line Classification], MATCH(SUMIFS(Table15[Unique ID],Table15[System-Owned Portion],E3308,Table15[If Material Anything Other than "Lead" in Column E,Was Material Ever Previously Lead?],G3308,Table15[Customer-Owned Portion],O3308),Table15[Unique ID],0),0)))</f>
        <v>Non-lead</v>
      </c>
      <c r="X3308"/>
    </row>
    <row r="3309" spans="2:24" x14ac:dyDescent="0.35">
      <c r="B3309" s="146"/>
      <c r="C3309" s="31" t="s">
        <v>1582</v>
      </c>
      <c r="D3309" s="31"/>
      <c r="E3309" s="44" t="s">
        <v>3203</v>
      </c>
      <c r="F3309" s="43" t="s">
        <v>3283</v>
      </c>
      <c r="G3309" s="84" t="s">
        <v>3249</v>
      </c>
      <c r="H3309" s="31">
        <v>1984</v>
      </c>
      <c r="I3309" s="207" t="s">
        <v>3338</v>
      </c>
      <c r="J3309" s="84"/>
      <c r="K3309" s="31" t="s">
        <v>41</v>
      </c>
      <c r="L3309" s="31"/>
      <c r="M3309" s="169"/>
      <c r="N3309" s="148"/>
      <c r="O3309" s="106" t="s">
        <v>3203</v>
      </c>
      <c r="P3309" s="43">
        <v>1984</v>
      </c>
      <c r="Q3309" s="207" t="s">
        <v>3338</v>
      </c>
      <c r="R3309" s="84" t="s">
        <v>3203</v>
      </c>
      <c r="S3309" s="31" t="s">
        <v>41</v>
      </c>
      <c r="T3309" s="31"/>
      <c r="U3309" s="169"/>
      <c r="V3309" s="150"/>
      <c r="W3309" s="141" t="str" cm="1">
        <f t="array" ref="W3309">IF(SUM(LEN(B3309:V3309))=0,"",IF(OR(OR(ISBLANK(F3309),SUM(LEN(C3309),LEN(D3309))=0),AND(NOT(E3309="Unknown"),ISBLANK(J3309)),AND(NOT(O3309="Unknown"),ISBLANK(R3309))),"Missing Information", INDEX(Table15[Entire Service Line Classification], MATCH(SUMIFS(Table15[Unique ID],Table15[System-Owned Portion],E3309,Table15[If Material Anything Other than "Lead" in Column E,Was Material Ever Previously Lead?],G3309,Table15[Customer-Owned Portion],O3309),Table15[Unique ID],0),0)))</f>
        <v>Lead Status Unknown</v>
      </c>
      <c r="X3309"/>
    </row>
    <row r="3310" spans="2:24" x14ac:dyDescent="0.35">
      <c r="B3310" s="146"/>
      <c r="C3310" s="31" t="s">
        <v>5120</v>
      </c>
      <c r="D3310" s="31"/>
      <c r="E3310" s="44" t="s">
        <v>3203</v>
      </c>
      <c r="F3310" s="43" t="s">
        <v>3283</v>
      </c>
      <c r="G3310" s="84" t="s">
        <v>3249</v>
      </c>
      <c r="H3310" s="31"/>
      <c r="I3310" s="207" t="s">
        <v>3336</v>
      </c>
      <c r="J3310" s="84"/>
      <c r="K3310" s="31" t="s">
        <v>41</v>
      </c>
      <c r="L3310" s="31"/>
      <c r="M3310" s="169"/>
      <c r="N3310" s="148"/>
      <c r="O3310" s="106" t="s">
        <v>3203</v>
      </c>
      <c r="P3310" s="43"/>
      <c r="Q3310" s="207" t="s">
        <v>3336</v>
      </c>
      <c r="R3310" s="84" t="s">
        <v>3203</v>
      </c>
      <c r="S3310" s="31" t="s">
        <v>41</v>
      </c>
      <c r="T3310" s="31"/>
      <c r="U3310" s="169"/>
      <c r="V3310" s="150"/>
      <c r="W3310" s="141" t="str" cm="1">
        <f t="array" ref="W3310">IF(SUM(LEN(B3310:V3310))=0,"",IF(OR(OR(ISBLANK(F3310),SUM(LEN(C3310),LEN(D3310))=0),AND(NOT(E3310="Unknown"),ISBLANK(J3310)),AND(NOT(O3310="Unknown"),ISBLANK(R3310))),"Missing Information", INDEX(Table15[Entire Service Line Classification], MATCH(SUMIFS(Table15[Unique ID],Table15[System-Owned Portion],E3310,Table15[If Material Anything Other than "Lead" in Column E,Was Material Ever Previously Lead?],G3310,Table15[Customer-Owned Portion],O3310),Table15[Unique ID],0),0)))</f>
        <v>Lead Status Unknown</v>
      </c>
      <c r="X3310"/>
    </row>
    <row r="3311" spans="2:24" ht="29" x14ac:dyDescent="0.35">
      <c r="B3311" s="146"/>
      <c r="C3311" s="31" t="s">
        <v>5121</v>
      </c>
      <c r="D3311" s="31"/>
      <c r="E3311" s="44" t="s">
        <v>3203</v>
      </c>
      <c r="F3311" s="43" t="s">
        <v>3283</v>
      </c>
      <c r="G3311" s="84" t="s">
        <v>3249</v>
      </c>
      <c r="H3311" s="31"/>
      <c r="I3311" s="207" t="s">
        <v>3338</v>
      </c>
      <c r="J3311" s="84"/>
      <c r="K3311" s="31" t="s">
        <v>41</v>
      </c>
      <c r="L3311" s="31"/>
      <c r="M3311" s="169"/>
      <c r="N3311" s="148"/>
      <c r="O3311" s="106" t="s">
        <v>3203</v>
      </c>
      <c r="P3311" s="43"/>
      <c r="Q3311" s="207" t="s">
        <v>3338</v>
      </c>
      <c r="R3311" s="84" t="s">
        <v>3203</v>
      </c>
      <c r="S3311" s="31" t="s">
        <v>41</v>
      </c>
      <c r="T3311" s="31"/>
      <c r="U3311" s="169"/>
      <c r="V3311" s="150"/>
      <c r="W3311" s="141" t="str" cm="1">
        <f t="array" ref="W3311">IF(SUM(LEN(B3311:V3311))=0,"",IF(OR(OR(ISBLANK(F3311),SUM(LEN(C3311),LEN(D3311))=0),AND(NOT(E3311="Unknown"),ISBLANK(J3311)),AND(NOT(O3311="Unknown"),ISBLANK(R3311))),"Missing Information", INDEX(Table15[Entire Service Line Classification], MATCH(SUMIFS(Table15[Unique ID],Table15[System-Owned Portion],E3311,Table15[If Material Anything Other than "Lead" in Column E,Was Material Ever Previously Lead?],G3311,Table15[Customer-Owned Portion],O3311),Table15[Unique ID],0),0)))</f>
        <v>Lead Status Unknown</v>
      </c>
      <c r="X3311"/>
    </row>
    <row r="3312" spans="2:24" ht="29" x14ac:dyDescent="0.35">
      <c r="B3312" s="146"/>
      <c r="C3312" s="31" t="s">
        <v>5113</v>
      </c>
      <c r="D3312" s="31"/>
      <c r="E3312" s="44" t="s">
        <v>3284</v>
      </c>
      <c r="F3312" s="43" t="s">
        <v>41</v>
      </c>
      <c r="G3312" s="84" t="s">
        <v>3249</v>
      </c>
      <c r="H3312" s="31">
        <v>2008</v>
      </c>
      <c r="I3312" s="207" t="s">
        <v>3336</v>
      </c>
      <c r="J3312" s="84" t="s">
        <v>3270</v>
      </c>
      <c r="K3312" s="31" t="s">
        <v>41</v>
      </c>
      <c r="L3312" s="31"/>
      <c r="M3312" s="169"/>
      <c r="N3312" s="148"/>
      <c r="O3312" s="106" t="s">
        <v>3284</v>
      </c>
      <c r="P3312" s="43">
        <v>2008</v>
      </c>
      <c r="Q3312" s="207" t="s">
        <v>3336</v>
      </c>
      <c r="R3312" s="84" t="s">
        <v>3270</v>
      </c>
      <c r="S3312" s="31" t="s">
        <v>41</v>
      </c>
      <c r="T3312" s="31"/>
      <c r="U3312" s="169"/>
      <c r="V3312" s="150"/>
      <c r="W3312" s="141" t="str" cm="1">
        <f t="array" ref="W3312">IF(SUM(LEN(B3312:V3312))=0,"",IF(OR(OR(ISBLANK(F3312),SUM(LEN(C3312),LEN(D3312))=0),AND(NOT(E3312="Unknown"),ISBLANK(J3312)),AND(NOT(O3312="Unknown"),ISBLANK(R3312))),"Missing Information", INDEX(Table15[Entire Service Line Classification], MATCH(SUMIFS(Table15[Unique ID],Table15[System-Owned Portion],E3312,Table15[If Material Anything Other than "Lead" in Column E,Was Material Ever Previously Lead?],G3312,Table15[Customer-Owned Portion],O3312),Table15[Unique ID],0),0)))</f>
        <v>Non-lead</v>
      </c>
      <c r="X3312"/>
    </row>
    <row r="3313" spans="2:24" ht="29" x14ac:dyDescent="0.35">
      <c r="B3313" s="146"/>
      <c r="C3313" s="31" t="s">
        <v>5113</v>
      </c>
      <c r="D3313" s="31"/>
      <c r="E3313" s="44" t="s">
        <v>3284</v>
      </c>
      <c r="F3313" s="43" t="s">
        <v>41</v>
      </c>
      <c r="G3313" s="84" t="s">
        <v>3249</v>
      </c>
      <c r="H3313" s="31">
        <v>2008</v>
      </c>
      <c r="I3313" s="207" t="s">
        <v>3336</v>
      </c>
      <c r="J3313" s="84" t="s">
        <v>3270</v>
      </c>
      <c r="K3313" s="31" t="s">
        <v>41</v>
      </c>
      <c r="L3313" s="31"/>
      <c r="M3313" s="169"/>
      <c r="N3313" s="148"/>
      <c r="O3313" s="106" t="s">
        <v>3284</v>
      </c>
      <c r="P3313" s="43">
        <v>2008</v>
      </c>
      <c r="Q3313" s="207" t="s">
        <v>3336</v>
      </c>
      <c r="R3313" s="84" t="s">
        <v>3270</v>
      </c>
      <c r="S3313" s="31" t="s">
        <v>41</v>
      </c>
      <c r="T3313" s="31"/>
      <c r="U3313" s="169"/>
      <c r="V3313" s="150"/>
      <c r="W3313" s="141" t="str" cm="1">
        <f t="array" ref="W3313">IF(SUM(LEN(B3313:V3313))=0,"",IF(OR(OR(ISBLANK(F3313),SUM(LEN(C3313),LEN(D3313))=0),AND(NOT(E3313="Unknown"),ISBLANK(J3313)),AND(NOT(O3313="Unknown"),ISBLANK(R3313))),"Missing Information", INDEX(Table15[Entire Service Line Classification], MATCH(SUMIFS(Table15[Unique ID],Table15[System-Owned Portion],E3313,Table15[If Material Anything Other than "Lead" in Column E,Was Material Ever Previously Lead?],G3313,Table15[Customer-Owned Portion],O3313),Table15[Unique ID],0),0)))</f>
        <v>Non-lead</v>
      </c>
      <c r="X3313"/>
    </row>
    <row r="3314" spans="2:24" ht="29" x14ac:dyDescent="0.35">
      <c r="B3314" s="146"/>
      <c r="C3314" s="31" t="s">
        <v>5122</v>
      </c>
      <c r="D3314" s="31"/>
      <c r="E3314" s="44" t="s">
        <v>3284</v>
      </c>
      <c r="F3314" s="43" t="s">
        <v>41</v>
      </c>
      <c r="G3314" s="84" t="s">
        <v>3249</v>
      </c>
      <c r="H3314" s="31">
        <v>2008</v>
      </c>
      <c r="I3314" s="207" t="s">
        <v>3336</v>
      </c>
      <c r="J3314" s="84" t="s">
        <v>3270</v>
      </c>
      <c r="K3314" s="31" t="s">
        <v>41</v>
      </c>
      <c r="L3314" s="31"/>
      <c r="M3314" s="169"/>
      <c r="N3314" s="148"/>
      <c r="O3314" s="106" t="s">
        <v>3284</v>
      </c>
      <c r="P3314" s="43">
        <v>2008</v>
      </c>
      <c r="Q3314" s="207" t="s">
        <v>3336</v>
      </c>
      <c r="R3314" s="84" t="s">
        <v>3270</v>
      </c>
      <c r="S3314" s="31" t="s">
        <v>41</v>
      </c>
      <c r="T3314" s="31"/>
      <c r="U3314" s="169"/>
      <c r="V3314" s="150"/>
      <c r="W3314" s="141" t="str" cm="1">
        <f t="array" ref="W3314">IF(SUM(LEN(B3314:V3314))=0,"",IF(OR(OR(ISBLANK(F3314),SUM(LEN(C3314),LEN(D3314))=0),AND(NOT(E3314="Unknown"),ISBLANK(J3314)),AND(NOT(O3314="Unknown"),ISBLANK(R3314))),"Missing Information", INDEX(Table15[Entire Service Line Classification], MATCH(SUMIFS(Table15[Unique ID],Table15[System-Owned Portion],E3314,Table15[If Material Anything Other than "Lead" in Column E,Was Material Ever Previously Lead?],G3314,Table15[Customer-Owned Portion],O3314),Table15[Unique ID],0),0)))</f>
        <v>Non-lead</v>
      </c>
      <c r="X3314"/>
    </row>
    <row r="3315" spans="2:24" x14ac:dyDescent="0.35">
      <c r="B3315" s="146"/>
      <c r="C3315" s="31" t="s">
        <v>1583</v>
      </c>
      <c r="D3315" s="31"/>
      <c r="E3315" s="44" t="s">
        <v>3203</v>
      </c>
      <c r="F3315" s="43" t="s">
        <v>3283</v>
      </c>
      <c r="G3315" s="84" t="s">
        <v>3249</v>
      </c>
      <c r="H3315" s="31">
        <v>1965</v>
      </c>
      <c r="I3315" s="207" t="s">
        <v>3338</v>
      </c>
      <c r="J3315" s="84"/>
      <c r="K3315" s="31" t="s">
        <v>41</v>
      </c>
      <c r="L3315" s="31"/>
      <c r="M3315" s="169"/>
      <c r="N3315" s="148"/>
      <c r="O3315" s="106" t="s">
        <v>3203</v>
      </c>
      <c r="P3315" s="43">
        <v>1965</v>
      </c>
      <c r="Q3315" s="207" t="s">
        <v>3338</v>
      </c>
      <c r="R3315" s="84" t="s">
        <v>3203</v>
      </c>
      <c r="S3315" s="31" t="s">
        <v>41</v>
      </c>
      <c r="T3315" s="31"/>
      <c r="U3315" s="169"/>
      <c r="V3315" s="150"/>
      <c r="W3315" s="141" t="str" cm="1">
        <f t="array" ref="W3315">IF(SUM(LEN(B3315:V3315))=0,"",IF(OR(OR(ISBLANK(F3315),SUM(LEN(C3315),LEN(D3315))=0),AND(NOT(E3315="Unknown"),ISBLANK(J3315)),AND(NOT(O3315="Unknown"),ISBLANK(R3315))),"Missing Information", INDEX(Table15[Entire Service Line Classification], MATCH(SUMIFS(Table15[Unique ID],Table15[System-Owned Portion],E3315,Table15[If Material Anything Other than "Lead" in Column E,Was Material Ever Previously Lead?],G3315,Table15[Customer-Owned Portion],O3315),Table15[Unique ID],0),0)))</f>
        <v>Lead Status Unknown</v>
      </c>
      <c r="X3315"/>
    </row>
    <row r="3316" spans="2:24" ht="29" x14ac:dyDescent="0.35">
      <c r="B3316" s="146"/>
      <c r="C3316" s="31" t="s">
        <v>5123</v>
      </c>
      <c r="D3316" s="31"/>
      <c r="E3316" s="44" t="s">
        <v>3284</v>
      </c>
      <c r="F3316" s="43" t="s">
        <v>41</v>
      </c>
      <c r="G3316" s="84" t="s">
        <v>3249</v>
      </c>
      <c r="H3316" s="31">
        <v>2014</v>
      </c>
      <c r="I3316" s="207" t="s">
        <v>3338</v>
      </c>
      <c r="J3316" s="84" t="s">
        <v>3270</v>
      </c>
      <c r="K3316" s="31" t="s">
        <v>41</v>
      </c>
      <c r="L3316" s="31"/>
      <c r="M3316" s="169"/>
      <c r="N3316" s="148"/>
      <c r="O3316" s="106" t="s">
        <v>3284</v>
      </c>
      <c r="P3316" s="43">
        <v>2014</v>
      </c>
      <c r="Q3316" s="207" t="s">
        <v>3338</v>
      </c>
      <c r="R3316" s="84" t="s">
        <v>3270</v>
      </c>
      <c r="S3316" s="31" t="s">
        <v>41</v>
      </c>
      <c r="T3316" s="31"/>
      <c r="U3316" s="169"/>
      <c r="V3316" s="150"/>
      <c r="W3316" s="141" t="str" cm="1">
        <f t="array" ref="W3316">IF(SUM(LEN(B3316:V3316))=0,"",IF(OR(OR(ISBLANK(F3316),SUM(LEN(C3316),LEN(D3316))=0),AND(NOT(E3316="Unknown"),ISBLANK(J3316)),AND(NOT(O3316="Unknown"),ISBLANK(R3316))),"Missing Information", INDEX(Table15[Entire Service Line Classification], MATCH(SUMIFS(Table15[Unique ID],Table15[System-Owned Portion],E3316,Table15[If Material Anything Other than "Lead" in Column E,Was Material Ever Previously Lead?],G3316,Table15[Customer-Owned Portion],O3316),Table15[Unique ID],0),0)))</f>
        <v>Non-lead</v>
      </c>
      <c r="X3316"/>
    </row>
    <row r="3317" spans="2:24" ht="29" x14ac:dyDescent="0.35">
      <c r="B3317" s="146"/>
      <c r="C3317" s="31" t="s">
        <v>5124</v>
      </c>
      <c r="D3317" s="31"/>
      <c r="E3317" s="44" t="s">
        <v>3284</v>
      </c>
      <c r="F3317" s="43" t="s">
        <v>41</v>
      </c>
      <c r="G3317" s="84" t="s">
        <v>3249</v>
      </c>
      <c r="H3317" s="31">
        <v>2014</v>
      </c>
      <c r="I3317" s="207" t="s">
        <v>3338</v>
      </c>
      <c r="J3317" s="84" t="s">
        <v>3270</v>
      </c>
      <c r="K3317" s="31" t="s">
        <v>41</v>
      </c>
      <c r="L3317" s="31"/>
      <c r="M3317" s="169"/>
      <c r="N3317" s="148"/>
      <c r="O3317" s="106" t="s">
        <v>3284</v>
      </c>
      <c r="P3317" s="43">
        <v>2014</v>
      </c>
      <c r="Q3317" s="207" t="s">
        <v>3338</v>
      </c>
      <c r="R3317" s="84" t="s">
        <v>3270</v>
      </c>
      <c r="S3317" s="31" t="s">
        <v>41</v>
      </c>
      <c r="T3317" s="31"/>
      <c r="U3317" s="169"/>
      <c r="V3317" s="150"/>
      <c r="W3317" s="141" t="str" cm="1">
        <f t="array" ref="W3317">IF(SUM(LEN(B3317:V3317))=0,"",IF(OR(OR(ISBLANK(F3317),SUM(LEN(C3317),LEN(D3317))=0),AND(NOT(E3317="Unknown"),ISBLANK(J3317)),AND(NOT(O3317="Unknown"),ISBLANK(R3317))),"Missing Information", INDEX(Table15[Entire Service Line Classification], MATCH(SUMIFS(Table15[Unique ID],Table15[System-Owned Portion],E3317,Table15[If Material Anything Other than "Lead" in Column E,Was Material Ever Previously Lead?],G3317,Table15[Customer-Owned Portion],O3317),Table15[Unique ID],0),0)))</f>
        <v>Non-lead</v>
      </c>
      <c r="X3317"/>
    </row>
    <row r="3318" spans="2:24" ht="29" x14ac:dyDescent="0.35">
      <c r="B3318" s="146"/>
      <c r="C3318" s="31" t="s">
        <v>1584</v>
      </c>
      <c r="D3318" s="31"/>
      <c r="E3318" s="44" t="s">
        <v>3284</v>
      </c>
      <c r="F3318" s="43" t="s">
        <v>41</v>
      </c>
      <c r="G3318" s="84" t="s">
        <v>3249</v>
      </c>
      <c r="H3318" s="31">
        <v>2014</v>
      </c>
      <c r="I3318" s="207" t="s">
        <v>3338</v>
      </c>
      <c r="J3318" s="84" t="s">
        <v>3270</v>
      </c>
      <c r="K3318" s="31" t="s">
        <v>41</v>
      </c>
      <c r="L3318" s="31"/>
      <c r="M3318" s="169"/>
      <c r="N3318" s="148"/>
      <c r="O3318" s="106" t="s">
        <v>3284</v>
      </c>
      <c r="P3318" s="43">
        <v>2014</v>
      </c>
      <c r="Q3318" s="207" t="s">
        <v>3338</v>
      </c>
      <c r="R3318" s="84" t="s">
        <v>3270</v>
      </c>
      <c r="S3318" s="31" t="s">
        <v>41</v>
      </c>
      <c r="T3318" s="31"/>
      <c r="U3318" s="169"/>
      <c r="V3318" s="150"/>
      <c r="W3318" s="141" t="str" cm="1">
        <f t="array" ref="W3318">IF(SUM(LEN(B3318:V3318))=0,"",IF(OR(OR(ISBLANK(F3318),SUM(LEN(C3318),LEN(D3318))=0),AND(NOT(E3318="Unknown"),ISBLANK(J3318)),AND(NOT(O3318="Unknown"),ISBLANK(R3318))),"Missing Information", INDEX(Table15[Entire Service Line Classification], MATCH(SUMIFS(Table15[Unique ID],Table15[System-Owned Portion],E3318,Table15[If Material Anything Other than "Lead" in Column E,Was Material Ever Previously Lead?],G3318,Table15[Customer-Owned Portion],O3318),Table15[Unique ID],0),0)))</f>
        <v>Non-lead</v>
      </c>
      <c r="X3318"/>
    </row>
    <row r="3319" spans="2:24" ht="29" x14ac:dyDescent="0.35">
      <c r="B3319" s="146"/>
      <c r="C3319" s="31" t="s">
        <v>1585</v>
      </c>
      <c r="D3319" s="31"/>
      <c r="E3319" s="44" t="s">
        <v>3284</v>
      </c>
      <c r="F3319" s="43" t="s">
        <v>41</v>
      </c>
      <c r="G3319" s="84" t="s">
        <v>3249</v>
      </c>
      <c r="H3319" s="31">
        <v>2014</v>
      </c>
      <c r="I3319" s="207" t="s">
        <v>3338</v>
      </c>
      <c r="J3319" s="84" t="s">
        <v>3270</v>
      </c>
      <c r="K3319" s="31" t="s">
        <v>41</v>
      </c>
      <c r="L3319" s="31"/>
      <c r="M3319" s="169"/>
      <c r="N3319" s="148"/>
      <c r="O3319" s="106" t="s">
        <v>3284</v>
      </c>
      <c r="P3319" s="43">
        <v>2014</v>
      </c>
      <c r="Q3319" s="207" t="s">
        <v>3338</v>
      </c>
      <c r="R3319" s="84" t="s">
        <v>3270</v>
      </c>
      <c r="S3319" s="31" t="s">
        <v>41</v>
      </c>
      <c r="T3319" s="31"/>
      <c r="U3319" s="169"/>
      <c r="V3319" s="150"/>
      <c r="W3319" s="141" t="str" cm="1">
        <f t="array" ref="W3319">IF(SUM(LEN(B3319:V3319))=0,"",IF(OR(OR(ISBLANK(F3319),SUM(LEN(C3319),LEN(D3319))=0),AND(NOT(E3319="Unknown"),ISBLANK(J3319)),AND(NOT(O3319="Unknown"),ISBLANK(R3319))),"Missing Information", INDEX(Table15[Entire Service Line Classification], MATCH(SUMIFS(Table15[Unique ID],Table15[System-Owned Portion],E3319,Table15[If Material Anything Other than "Lead" in Column E,Was Material Ever Previously Lead?],G3319,Table15[Customer-Owned Portion],O3319),Table15[Unique ID],0),0)))</f>
        <v>Non-lead</v>
      </c>
      <c r="X3319"/>
    </row>
    <row r="3320" spans="2:24" x14ac:dyDescent="0.35">
      <c r="B3320" s="146"/>
      <c r="C3320" s="31" t="s">
        <v>5125</v>
      </c>
      <c r="D3320" s="31"/>
      <c r="E3320" s="44" t="s">
        <v>3203</v>
      </c>
      <c r="F3320" s="43" t="s">
        <v>3283</v>
      </c>
      <c r="G3320" s="84" t="s">
        <v>3249</v>
      </c>
      <c r="H3320" s="31">
        <v>1964</v>
      </c>
      <c r="I3320" s="207" t="s">
        <v>3341</v>
      </c>
      <c r="J3320" s="84"/>
      <c r="K3320" s="31" t="s">
        <v>41</v>
      </c>
      <c r="L3320" s="31"/>
      <c r="M3320" s="169"/>
      <c r="N3320" s="148"/>
      <c r="O3320" s="106" t="s">
        <v>3203</v>
      </c>
      <c r="P3320" s="43">
        <v>1964</v>
      </c>
      <c r="Q3320" s="207" t="s">
        <v>3341</v>
      </c>
      <c r="R3320" s="84" t="s">
        <v>3203</v>
      </c>
      <c r="S3320" s="31" t="s">
        <v>41</v>
      </c>
      <c r="T3320" s="31"/>
      <c r="U3320" s="169"/>
      <c r="V3320" s="150"/>
      <c r="W3320" s="141" t="str" cm="1">
        <f t="array" ref="W3320">IF(SUM(LEN(B3320:V3320))=0,"",IF(OR(OR(ISBLANK(F3320),SUM(LEN(C3320),LEN(D3320))=0),AND(NOT(E3320="Unknown"),ISBLANK(J3320)),AND(NOT(O3320="Unknown"),ISBLANK(R3320))),"Missing Information", INDEX(Table15[Entire Service Line Classification], MATCH(SUMIFS(Table15[Unique ID],Table15[System-Owned Portion],E3320,Table15[If Material Anything Other than "Lead" in Column E,Was Material Ever Previously Lead?],G3320,Table15[Customer-Owned Portion],O3320),Table15[Unique ID],0),0)))</f>
        <v>Lead Status Unknown</v>
      </c>
      <c r="X3320"/>
    </row>
    <row r="3321" spans="2:24" ht="29" x14ac:dyDescent="0.35">
      <c r="B3321" s="146"/>
      <c r="C3321" s="31" t="s">
        <v>5126</v>
      </c>
      <c r="D3321" s="31"/>
      <c r="E3321" s="44" t="s">
        <v>3284</v>
      </c>
      <c r="F3321" s="43" t="s">
        <v>41</v>
      </c>
      <c r="G3321" s="84" t="s">
        <v>3249</v>
      </c>
      <c r="H3321" s="31">
        <v>2014</v>
      </c>
      <c r="I3321" s="207" t="s">
        <v>3338</v>
      </c>
      <c r="J3321" s="84" t="s">
        <v>3270</v>
      </c>
      <c r="K3321" s="31" t="s">
        <v>41</v>
      </c>
      <c r="L3321" s="31"/>
      <c r="M3321" s="169"/>
      <c r="N3321" s="148"/>
      <c r="O3321" s="106" t="s">
        <v>3284</v>
      </c>
      <c r="P3321" s="43">
        <v>2014</v>
      </c>
      <c r="Q3321" s="207" t="s">
        <v>3338</v>
      </c>
      <c r="R3321" s="84" t="s">
        <v>3270</v>
      </c>
      <c r="S3321" s="31" t="s">
        <v>41</v>
      </c>
      <c r="T3321" s="31"/>
      <c r="U3321" s="169"/>
      <c r="V3321" s="150"/>
      <c r="W3321" s="141" t="str" cm="1">
        <f t="array" ref="W3321">IF(SUM(LEN(B3321:V3321))=0,"",IF(OR(OR(ISBLANK(F3321),SUM(LEN(C3321),LEN(D3321))=0),AND(NOT(E3321="Unknown"),ISBLANK(J3321)),AND(NOT(O3321="Unknown"),ISBLANK(R3321))),"Missing Information", INDEX(Table15[Entire Service Line Classification], MATCH(SUMIFS(Table15[Unique ID],Table15[System-Owned Portion],E3321,Table15[If Material Anything Other than "Lead" in Column E,Was Material Ever Previously Lead?],G3321,Table15[Customer-Owned Portion],O3321),Table15[Unique ID],0),0)))</f>
        <v>Non-lead</v>
      </c>
      <c r="X3321"/>
    </row>
    <row r="3322" spans="2:24" ht="29" x14ac:dyDescent="0.35">
      <c r="B3322" s="146"/>
      <c r="C3322" s="31" t="s">
        <v>1586</v>
      </c>
      <c r="D3322" s="31"/>
      <c r="E3322" s="44" t="s">
        <v>3284</v>
      </c>
      <c r="F3322" s="43" t="s">
        <v>41</v>
      </c>
      <c r="G3322" s="84" t="s">
        <v>3249</v>
      </c>
      <c r="H3322" s="31">
        <v>2014</v>
      </c>
      <c r="I3322" s="207" t="s">
        <v>3338</v>
      </c>
      <c r="J3322" s="84" t="s">
        <v>3270</v>
      </c>
      <c r="K3322" s="31" t="s">
        <v>41</v>
      </c>
      <c r="L3322" s="31"/>
      <c r="M3322" s="169"/>
      <c r="N3322" s="148"/>
      <c r="O3322" s="106" t="s">
        <v>3284</v>
      </c>
      <c r="P3322" s="43">
        <v>2014</v>
      </c>
      <c r="Q3322" s="207" t="s">
        <v>3338</v>
      </c>
      <c r="R3322" s="84" t="s">
        <v>3270</v>
      </c>
      <c r="S3322" s="31" t="s">
        <v>41</v>
      </c>
      <c r="T3322" s="31"/>
      <c r="U3322" s="169"/>
      <c r="V3322" s="150"/>
      <c r="W3322" s="141" t="str" cm="1">
        <f t="array" ref="W3322">IF(SUM(LEN(B3322:V3322))=0,"",IF(OR(OR(ISBLANK(F3322),SUM(LEN(C3322),LEN(D3322))=0),AND(NOT(E3322="Unknown"),ISBLANK(J3322)),AND(NOT(O3322="Unknown"),ISBLANK(R3322))),"Missing Information", INDEX(Table15[Entire Service Line Classification], MATCH(SUMIFS(Table15[Unique ID],Table15[System-Owned Portion],E3322,Table15[If Material Anything Other than "Lead" in Column E,Was Material Ever Previously Lead?],G3322,Table15[Customer-Owned Portion],O3322),Table15[Unique ID],0),0)))</f>
        <v>Non-lead</v>
      </c>
      <c r="X3322"/>
    </row>
    <row r="3323" spans="2:24" ht="29" x14ac:dyDescent="0.35">
      <c r="B3323" s="146"/>
      <c r="C3323" s="31" t="s">
        <v>1587</v>
      </c>
      <c r="D3323" s="31"/>
      <c r="E3323" s="44" t="s">
        <v>3284</v>
      </c>
      <c r="F3323" s="43" t="s">
        <v>41</v>
      </c>
      <c r="G3323" s="84" t="s">
        <v>3249</v>
      </c>
      <c r="H3323" s="31">
        <v>2014</v>
      </c>
      <c r="I3323" s="207" t="s">
        <v>3338</v>
      </c>
      <c r="J3323" s="84" t="s">
        <v>3270</v>
      </c>
      <c r="K3323" s="31" t="s">
        <v>41</v>
      </c>
      <c r="L3323" s="31"/>
      <c r="M3323" s="169"/>
      <c r="N3323" s="148"/>
      <c r="O3323" s="106" t="s">
        <v>3284</v>
      </c>
      <c r="P3323" s="43">
        <v>2014</v>
      </c>
      <c r="Q3323" s="207" t="s">
        <v>3338</v>
      </c>
      <c r="R3323" s="84" t="s">
        <v>3270</v>
      </c>
      <c r="S3323" s="31" t="s">
        <v>41</v>
      </c>
      <c r="T3323" s="31"/>
      <c r="U3323" s="169"/>
      <c r="V3323" s="150"/>
      <c r="W3323" s="141" t="str" cm="1">
        <f t="array" ref="W3323">IF(SUM(LEN(B3323:V3323))=0,"",IF(OR(OR(ISBLANK(F3323),SUM(LEN(C3323),LEN(D3323))=0),AND(NOT(E3323="Unknown"),ISBLANK(J3323)),AND(NOT(O3323="Unknown"),ISBLANK(R3323))),"Missing Information", INDEX(Table15[Entire Service Line Classification], MATCH(SUMIFS(Table15[Unique ID],Table15[System-Owned Portion],E3323,Table15[If Material Anything Other than "Lead" in Column E,Was Material Ever Previously Lead?],G3323,Table15[Customer-Owned Portion],O3323),Table15[Unique ID],0),0)))</f>
        <v>Non-lead</v>
      </c>
      <c r="X3323"/>
    </row>
    <row r="3324" spans="2:24" ht="29" x14ac:dyDescent="0.35">
      <c r="B3324" s="146"/>
      <c r="C3324" s="31" t="s">
        <v>1588</v>
      </c>
      <c r="D3324" s="31"/>
      <c r="E3324" s="44" t="s">
        <v>3284</v>
      </c>
      <c r="F3324" s="43" t="s">
        <v>41</v>
      </c>
      <c r="G3324" s="84" t="s">
        <v>3249</v>
      </c>
      <c r="H3324" s="31">
        <v>2014</v>
      </c>
      <c r="I3324" s="207" t="s">
        <v>3338</v>
      </c>
      <c r="J3324" s="84" t="s">
        <v>3270</v>
      </c>
      <c r="K3324" s="31" t="s">
        <v>41</v>
      </c>
      <c r="L3324" s="31"/>
      <c r="M3324" s="169"/>
      <c r="N3324" s="148"/>
      <c r="O3324" s="106" t="s">
        <v>3284</v>
      </c>
      <c r="P3324" s="43">
        <v>2014</v>
      </c>
      <c r="Q3324" s="207" t="s">
        <v>3338</v>
      </c>
      <c r="R3324" s="84" t="s">
        <v>3270</v>
      </c>
      <c r="S3324" s="31" t="s">
        <v>41</v>
      </c>
      <c r="T3324" s="31"/>
      <c r="U3324" s="169"/>
      <c r="V3324" s="150"/>
      <c r="W3324" s="141" t="str" cm="1">
        <f t="array" ref="W3324">IF(SUM(LEN(B3324:V3324))=0,"",IF(OR(OR(ISBLANK(F3324),SUM(LEN(C3324),LEN(D3324))=0),AND(NOT(E3324="Unknown"),ISBLANK(J3324)),AND(NOT(O3324="Unknown"),ISBLANK(R3324))),"Missing Information", INDEX(Table15[Entire Service Line Classification], MATCH(SUMIFS(Table15[Unique ID],Table15[System-Owned Portion],E3324,Table15[If Material Anything Other than "Lead" in Column E,Was Material Ever Previously Lead?],G3324,Table15[Customer-Owned Portion],O3324),Table15[Unique ID],0),0)))</f>
        <v>Non-lead</v>
      </c>
      <c r="X3324"/>
    </row>
    <row r="3325" spans="2:24" ht="29" x14ac:dyDescent="0.35">
      <c r="B3325" s="146"/>
      <c r="C3325" s="31" t="s">
        <v>1589</v>
      </c>
      <c r="D3325" s="31"/>
      <c r="E3325" s="44" t="s">
        <v>3284</v>
      </c>
      <c r="F3325" s="43" t="s">
        <v>41</v>
      </c>
      <c r="G3325" s="84" t="s">
        <v>3249</v>
      </c>
      <c r="H3325" s="31">
        <v>2014</v>
      </c>
      <c r="I3325" s="207" t="s">
        <v>3338</v>
      </c>
      <c r="J3325" s="84" t="s">
        <v>3270</v>
      </c>
      <c r="K3325" s="31" t="s">
        <v>41</v>
      </c>
      <c r="L3325" s="31"/>
      <c r="M3325" s="169"/>
      <c r="N3325" s="148"/>
      <c r="O3325" s="106" t="s">
        <v>3284</v>
      </c>
      <c r="P3325" s="43">
        <v>2014</v>
      </c>
      <c r="Q3325" s="207" t="s">
        <v>3338</v>
      </c>
      <c r="R3325" s="84" t="s">
        <v>3270</v>
      </c>
      <c r="S3325" s="31" t="s">
        <v>41</v>
      </c>
      <c r="T3325" s="31"/>
      <c r="U3325" s="169"/>
      <c r="V3325" s="150"/>
      <c r="W3325" s="141" t="str" cm="1">
        <f t="array" ref="W3325">IF(SUM(LEN(B3325:V3325))=0,"",IF(OR(OR(ISBLANK(F3325),SUM(LEN(C3325),LEN(D3325))=0),AND(NOT(E3325="Unknown"),ISBLANK(J3325)),AND(NOT(O3325="Unknown"),ISBLANK(R3325))),"Missing Information", INDEX(Table15[Entire Service Line Classification], MATCH(SUMIFS(Table15[Unique ID],Table15[System-Owned Portion],E3325,Table15[If Material Anything Other than "Lead" in Column E,Was Material Ever Previously Lead?],G3325,Table15[Customer-Owned Portion],O3325),Table15[Unique ID],0),0)))</f>
        <v>Non-lead</v>
      </c>
      <c r="X3325"/>
    </row>
    <row r="3326" spans="2:24" ht="29" x14ac:dyDescent="0.35">
      <c r="B3326" s="146"/>
      <c r="C3326" s="31" t="s">
        <v>1590</v>
      </c>
      <c r="D3326" s="31"/>
      <c r="E3326" s="44" t="s">
        <v>3284</v>
      </c>
      <c r="F3326" s="43" t="s">
        <v>41</v>
      </c>
      <c r="G3326" s="84" t="s">
        <v>3249</v>
      </c>
      <c r="H3326" s="31">
        <v>2014</v>
      </c>
      <c r="I3326" s="207" t="s">
        <v>3338</v>
      </c>
      <c r="J3326" s="84" t="s">
        <v>3270</v>
      </c>
      <c r="K3326" s="31" t="s">
        <v>41</v>
      </c>
      <c r="L3326" s="31"/>
      <c r="M3326" s="169"/>
      <c r="N3326" s="148"/>
      <c r="O3326" s="106" t="s">
        <v>3284</v>
      </c>
      <c r="P3326" s="43">
        <v>2014</v>
      </c>
      <c r="Q3326" s="207" t="s">
        <v>3338</v>
      </c>
      <c r="R3326" s="84" t="s">
        <v>3270</v>
      </c>
      <c r="S3326" s="31" t="s">
        <v>41</v>
      </c>
      <c r="T3326" s="31"/>
      <c r="U3326" s="169"/>
      <c r="V3326" s="150"/>
      <c r="W3326" s="141" t="str" cm="1">
        <f t="array" ref="W3326">IF(SUM(LEN(B3326:V3326))=0,"",IF(OR(OR(ISBLANK(F3326),SUM(LEN(C3326),LEN(D3326))=0),AND(NOT(E3326="Unknown"),ISBLANK(J3326)),AND(NOT(O3326="Unknown"),ISBLANK(R3326))),"Missing Information", INDEX(Table15[Entire Service Line Classification], MATCH(SUMIFS(Table15[Unique ID],Table15[System-Owned Portion],E3326,Table15[If Material Anything Other than "Lead" in Column E,Was Material Ever Previously Lead?],G3326,Table15[Customer-Owned Portion],O3326),Table15[Unique ID],0),0)))</f>
        <v>Non-lead</v>
      </c>
      <c r="X3326"/>
    </row>
    <row r="3327" spans="2:24" ht="29" x14ac:dyDescent="0.35">
      <c r="B3327" s="146"/>
      <c r="C3327" s="31" t="s">
        <v>1591</v>
      </c>
      <c r="D3327" s="31"/>
      <c r="E3327" s="44" t="s">
        <v>3284</v>
      </c>
      <c r="F3327" s="43" t="s">
        <v>41</v>
      </c>
      <c r="G3327" s="84" t="s">
        <v>3249</v>
      </c>
      <c r="H3327" s="31">
        <v>2014</v>
      </c>
      <c r="I3327" s="207" t="s">
        <v>3338</v>
      </c>
      <c r="J3327" s="84" t="s">
        <v>3270</v>
      </c>
      <c r="K3327" s="31" t="s">
        <v>41</v>
      </c>
      <c r="L3327" s="31"/>
      <c r="M3327" s="169"/>
      <c r="N3327" s="148"/>
      <c r="O3327" s="106" t="s">
        <v>3284</v>
      </c>
      <c r="P3327" s="43">
        <v>2014</v>
      </c>
      <c r="Q3327" s="207" t="s">
        <v>3338</v>
      </c>
      <c r="R3327" s="84" t="s">
        <v>3270</v>
      </c>
      <c r="S3327" s="31" t="s">
        <v>41</v>
      </c>
      <c r="T3327" s="31"/>
      <c r="U3327" s="169"/>
      <c r="V3327" s="150"/>
      <c r="W3327" s="141" t="str" cm="1">
        <f t="array" ref="W3327">IF(SUM(LEN(B3327:V3327))=0,"",IF(OR(OR(ISBLANK(F3327),SUM(LEN(C3327),LEN(D3327))=0),AND(NOT(E3327="Unknown"),ISBLANK(J3327)),AND(NOT(O3327="Unknown"),ISBLANK(R3327))),"Missing Information", INDEX(Table15[Entire Service Line Classification], MATCH(SUMIFS(Table15[Unique ID],Table15[System-Owned Portion],E3327,Table15[If Material Anything Other than "Lead" in Column E,Was Material Ever Previously Lead?],G3327,Table15[Customer-Owned Portion],O3327),Table15[Unique ID],0),0)))</f>
        <v>Non-lead</v>
      </c>
      <c r="X3327"/>
    </row>
    <row r="3328" spans="2:24" x14ac:dyDescent="0.35">
      <c r="B3328" s="146"/>
      <c r="C3328" s="31" t="s">
        <v>1592</v>
      </c>
      <c r="D3328" s="31"/>
      <c r="E3328" s="44" t="s">
        <v>3203</v>
      </c>
      <c r="F3328" s="43" t="s">
        <v>3283</v>
      </c>
      <c r="G3328" s="84" t="s">
        <v>3249</v>
      </c>
      <c r="H3328" s="31">
        <v>1964</v>
      </c>
      <c r="I3328" s="207" t="s">
        <v>3341</v>
      </c>
      <c r="J3328" s="84"/>
      <c r="K3328" s="31" t="s">
        <v>41</v>
      </c>
      <c r="L3328" s="31"/>
      <c r="M3328" s="169"/>
      <c r="N3328" s="148"/>
      <c r="O3328" s="106" t="s">
        <v>3203</v>
      </c>
      <c r="P3328" s="43">
        <v>1964</v>
      </c>
      <c r="Q3328" s="207" t="s">
        <v>3341</v>
      </c>
      <c r="R3328" s="84" t="s">
        <v>3203</v>
      </c>
      <c r="S3328" s="31" t="s">
        <v>41</v>
      </c>
      <c r="T3328" s="31"/>
      <c r="U3328" s="169"/>
      <c r="V3328" s="150"/>
      <c r="W3328" s="141" t="str" cm="1">
        <f t="array" ref="W3328">IF(SUM(LEN(B3328:V3328))=0,"",IF(OR(OR(ISBLANK(F3328),SUM(LEN(C3328),LEN(D3328))=0),AND(NOT(E3328="Unknown"),ISBLANK(J3328)),AND(NOT(O3328="Unknown"),ISBLANK(R3328))),"Missing Information", INDEX(Table15[Entire Service Line Classification], MATCH(SUMIFS(Table15[Unique ID],Table15[System-Owned Portion],E3328,Table15[If Material Anything Other than "Lead" in Column E,Was Material Ever Previously Lead?],G3328,Table15[Customer-Owned Portion],O3328),Table15[Unique ID],0),0)))</f>
        <v>Lead Status Unknown</v>
      </c>
      <c r="X3328"/>
    </row>
    <row r="3329" spans="2:24" ht="29" x14ac:dyDescent="0.35">
      <c r="B3329" s="146"/>
      <c r="C3329" s="31" t="s">
        <v>1593</v>
      </c>
      <c r="D3329" s="31"/>
      <c r="E3329" s="44" t="s">
        <v>3284</v>
      </c>
      <c r="F3329" s="43" t="s">
        <v>41</v>
      </c>
      <c r="G3329" s="84" t="s">
        <v>3249</v>
      </c>
      <c r="H3329" s="31">
        <v>1993</v>
      </c>
      <c r="I3329" s="207" t="s">
        <v>3338</v>
      </c>
      <c r="J3329" s="84" t="s">
        <v>3270</v>
      </c>
      <c r="K3329" s="31" t="s">
        <v>41</v>
      </c>
      <c r="L3329" s="31"/>
      <c r="M3329" s="169"/>
      <c r="N3329" s="148"/>
      <c r="O3329" s="106" t="s">
        <v>3284</v>
      </c>
      <c r="P3329" s="43">
        <v>1993</v>
      </c>
      <c r="Q3329" s="207" t="s">
        <v>3338</v>
      </c>
      <c r="R3329" s="84" t="s">
        <v>3270</v>
      </c>
      <c r="S3329" s="31" t="s">
        <v>41</v>
      </c>
      <c r="T3329" s="31"/>
      <c r="U3329" s="169"/>
      <c r="V3329" s="150"/>
      <c r="W3329" s="141" t="str" cm="1">
        <f t="array" ref="W3329">IF(SUM(LEN(B3329:V3329))=0,"",IF(OR(OR(ISBLANK(F3329),SUM(LEN(C3329),LEN(D3329))=0),AND(NOT(E3329="Unknown"),ISBLANK(J3329)),AND(NOT(O3329="Unknown"),ISBLANK(R3329))),"Missing Information", INDEX(Table15[Entire Service Line Classification], MATCH(SUMIFS(Table15[Unique ID],Table15[System-Owned Portion],E3329,Table15[If Material Anything Other than "Lead" in Column E,Was Material Ever Previously Lead?],G3329,Table15[Customer-Owned Portion],O3329),Table15[Unique ID],0),0)))</f>
        <v>Non-lead</v>
      </c>
      <c r="X3329"/>
    </row>
    <row r="3330" spans="2:24" x14ac:dyDescent="0.35">
      <c r="B3330" s="146"/>
      <c r="C3330" s="31" t="s">
        <v>5127</v>
      </c>
      <c r="D3330" s="31"/>
      <c r="E3330" s="44" t="s">
        <v>3203</v>
      </c>
      <c r="F3330" s="43" t="s">
        <v>3283</v>
      </c>
      <c r="G3330" s="84" t="s">
        <v>3249</v>
      </c>
      <c r="H3330" s="31">
        <v>1978</v>
      </c>
      <c r="I3330" s="207" t="s">
        <v>3340</v>
      </c>
      <c r="J3330" s="84"/>
      <c r="K3330" s="31" t="s">
        <v>41</v>
      </c>
      <c r="L3330" s="31"/>
      <c r="M3330" s="169"/>
      <c r="N3330" s="148"/>
      <c r="O3330" s="106" t="s">
        <v>3203</v>
      </c>
      <c r="P3330" s="43">
        <v>1978</v>
      </c>
      <c r="Q3330" s="207" t="s">
        <v>3340</v>
      </c>
      <c r="R3330" s="84" t="s">
        <v>3203</v>
      </c>
      <c r="S3330" s="31" t="s">
        <v>41</v>
      </c>
      <c r="T3330" s="31"/>
      <c r="U3330" s="169"/>
      <c r="V3330" s="150"/>
      <c r="W3330" s="141" t="str" cm="1">
        <f t="array" ref="W3330">IF(SUM(LEN(B3330:V3330))=0,"",IF(OR(OR(ISBLANK(F3330),SUM(LEN(C3330),LEN(D3330))=0),AND(NOT(E3330="Unknown"),ISBLANK(J3330)),AND(NOT(O3330="Unknown"),ISBLANK(R3330))),"Missing Information", INDEX(Table15[Entire Service Line Classification], MATCH(SUMIFS(Table15[Unique ID],Table15[System-Owned Portion],E3330,Table15[If Material Anything Other than "Lead" in Column E,Was Material Ever Previously Lead?],G3330,Table15[Customer-Owned Portion],O3330),Table15[Unique ID],0),0)))</f>
        <v>Lead Status Unknown</v>
      </c>
      <c r="X3330"/>
    </row>
    <row r="3331" spans="2:24" x14ac:dyDescent="0.35">
      <c r="B3331" s="146"/>
      <c r="C3331" s="31" t="s">
        <v>5128</v>
      </c>
      <c r="D3331" s="31"/>
      <c r="E3331" s="44" t="s">
        <v>3203</v>
      </c>
      <c r="F3331" s="43" t="s">
        <v>3283</v>
      </c>
      <c r="G3331" s="84" t="s">
        <v>3249</v>
      </c>
      <c r="H3331" s="31">
        <v>1946</v>
      </c>
      <c r="I3331" s="207" t="s">
        <v>3338</v>
      </c>
      <c r="J3331" s="84"/>
      <c r="K3331" s="31" t="s">
        <v>41</v>
      </c>
      <c r="L3331" s="31"/>
      <c r="M3331" s="169"/>
      <c r="N3331" s="148"/>
      <c r="O3331" s="106" t="s">
        <v>3203</v>
      </c>
      <c r="P3331" s="43">
        <v>1946</v>
      </c>
      <c r="Q3331" s="207" t="s">
        <v>3338</v>
      </c>
      <c r="R3331" s="84" t="s">
        <v>3203</v>
      </c>
      <c r="S3331" s="31" t="s">
        <v>41</v>
      </c>
      <c r="T3331" s="31"/>
      <c r="U3331" s="169"/>
      <c r="V3331" s="150"/>
      <c r="W3331" s="141" t="str" cm="1">
        <f t="array" ref="W3331">IF(SUM(LEN(B3331:V3331))=0,"",IF(OR(OR(ISBLANK(F3331),SUM(LEN(C3331),LEN(D3331))=0),AND(NOT(E3331="Unknown"),ISBLANK(J3331)),AND(NOT(O3331="Unknown"),ISBLANK(R3331))),"Missing Information", INDEX(Table15[Entire Service Line Classification], MATCH(SUMIFS(Table15[Unique ID],Table15[System-Owned Portion],E3331,Table15[If Material Anything Other than "Lead" in Column E,Was Material Ever Previously Lead?],G3331,Table15[Customer-Owned Portion],O3331),Table15[Unique ID],0),0)))</f>
        <v>Lead Status Unknown</v>
      </c>
      <c r="X3331"/>
    </row>
    <row r="3332" spans="2:24" x14ac:dyDescent="0.35">
      <c r="B3332" s="146"/>
      <c r="C3332" s="31" t="s">
        <v>1594</v>
      </c>
      <c r="D3332" s="31"/>
      <c r="E3332" s="44" t="s">
        <v>3203</v>
      </c>
      <c r="F3332" s="43" t="s">
        <v>3283</v>
      </c>
      <c r="G3332" s="84" t="s">
        <v>3249</v>
      </c>
      <c r="H3332" s="31">
        <v>1964</v>
      </c>
      <c r="I3332" s="207" t="s">
        <v>3337</v>
      </c>
      <c r="J3332" s="84"/>
      <c r="K3332" s="31" t="s">
        <v>41</v>
      </c>
      <c r="L3332" s="31"/>
      <c r="M3332" s="169"/>
      <c r="N3332" s="148"/>
      <c r="O3332" s="106" t="s">
        <v>3203</v>
      </c>
      <c r="P3332" s="43">
        <v>1964</v>
      </c>
      <c r="Q3332" s="207" t="s">
        <v>3337</v>
      </c>
      <c r="R3332" s="84" t="s">
        <v>3203</v>
      </c>
      <c r="S3332" s="31" t="s">
        <v>41</v>
      </c>
      <c r="T3332" s="31"/>
      <c r="U3332" s="169"/>
      <c r="V3332" s="150"/>
      <c r="W3332" s="141" t="str" cm="1">
        <f t="array" ref="W3332">IF(SUM(LEN(B3332:V3332))=0,"",IF(OR(OR(ISBLANK(F3332),SUM(LEN(C3332),LEN(D3332))=0),AND(NOT(E3332="Unknown"),ISBLANK(J3332)),AND(NOT(O3332="Unknown"),ISBLANK(R3332))),"Missing Information", INDEX(Table15[Entire Service Line Classification], MATCH(SUMIFS(Table15[Unique ID],Table15[System-Owned Portion],E3332,Table15[If Material Anything Other than "Lead" in Column E,Was Material Ever Previously Lead?],G3332,Table15[Customer-Owned Portion],O3332),Table15[Unique ID],0),0)))</f>
        <v>Lead Status Unknown</v>
      </c>
      <c r="X3332"/>
    </row>
    <row r="3333" spans="2:24" x14ac:dyDescent="0.35">
      <c r="B3333" s="146"/>
      <c r="C3333" s="31" t="s">
        <v>1595</v>
      </c>
      <c r="D3333" s="31"/>
      <c r="E3333" s="44" t="s">
        <v>3203</v>
      </c>
      <c r="F3333" s="43" t="s">
        <v>3283</v>
      </c>
      <c r="G3333" s="84" t="s">
        <v>3249</v>
      </c>
      <c r="H3333" s="31">
        <v>1966</v>
      </c>
      <c r="I3333" s="207" t="s">
        <v>3338</v>
      </c>
      <c r="J3333" s="84"/>
      <c r="K3333" s="31" t="s">
        <v>41</v>
      </c>
      <c r="L3333" s="31"/>
      <c r="M3333" s="169"/>
      <c r="N3333" s="148"/>
      <c r="O3333" s="106" t="s">
        <v>3203</v>
      </c>
      <c r="P3333" s="43">
        <v>1966</v>
      </c>
      <c r="Q3333" s="207" t="s">
        <v>3338</v>
      </c>
      <c r="R3333" s="84" t="s">
        <v>3203</v>
      </c>
      <c r="S3333" s="31" t="s">
        <v>41</v>
      </c>
      <c r="T3333" s="31"/>
      <c r="U3333" s="169"/>
      <c r="V3333" s="150"/>
      <c r="W3333" s="141" t="str" cm="1">
        <f t="array" ref="W3333">IF(SUM(LEN(B3333:V3333))=0,"",IF(OR(OR(ISBLANK(F3333),SUM(LEN(C3333),LEN(D3333))=0),AND(NOT(E3333="Unknown"),ISBLANK(J3333)),AND(NOT(O3333="Unknown"),ISBLANK(R3333))),"Missing Information", INDEX(Table15[Entire Service Line Classification], MATCH(SUMIFS(Table15[Unique ID],Table15[System-Owned Portion],E3333,Table15[If Material Anything Other than "Lead" in Column E,Was Material Ever Previously Lead?],G3333,Table15[Customer-Owned Portion],O3333),Table15[Unique ID],0),0)))</f>
        <v>Lead Status Unknown</v>
      </c>
      <c r="X3333"/>
    </row>
    <row r="3334" spans="2:24" x14ac:dyDescent="0.35">
      <c r="B3334" s="146"/>
      <c r="C3334" s="31" t="s">
        <v>1596</v>
      </c>
      <c r="D3334" s="31"/>
      <c r="E3334" s="44" t="s">
        <v>3203</v>
      </c>
      <c r="F3334" s="43" t="s">
        <v>3283</v>
      </c>
      <c r="G3334" s="84" t="s">
        <v>3249</v>
      </c>
      <c r="H3334" s="31">
        <v>1966</v>
      </c>
      <c r="I3334" s="207" t="s">
        <v>3338</v>
      </c>
      <c r="J3334" s="84"/>
      <c r="K3334" s="31" t="s">
        <v>41</v>
      </c>
      <c r="L3334" s="31"/>
      <c r="M3334" s="169"/>
      <c r="N3334" s="148"/>
      <c r="O3334" s="106" t="s">
        <v>3203</v>
      </c>
      <c r="P3334" s="43">
        <v>1966</v>
      </c>
      <c r="Q3334" s="207" t="s">
        <v>3338</v>
      </c>
      <c r="R3334" s="84" t="s">
        <v>3203</v>
      </c>
      <c r="S3334" s="31" t="s">
        <v>41</v>
      </c>
      <c r="T3334" s="31"/>
      <c r="U3334" s="169"/>
      <c r="V3334" s="150"/>
      <c r="W3334" s="141" t="str" cm="1">
        <f t="array" ref="W3334">IF(SUM(LEN(B3334:V3334))=0,"",IF(OR(OR(ISBLANK(F3334),SUM(LEN(C3334),LEN(D3334))=0),AND(NOT(E3334="Unknown"),ISBLANK(J3334)),AND(NOT(O3334="Unknown"),ISBLANK(R3334))),"Missing Information", INDEX(Table15[Entire Service Line Classification], MATCH(SUMIFS(Table15[Unique ID],Table15[System-Owned Portion],E3334,Table15[If Material Anything Other than "Lead" in Column E,Was Material Ever Previously Lead?],G3334,Table15[Customer-Owned Portion],O3334),Table15[Unique ID],0),0)))</f>
        <v>Lead Status Unknown</v>
      </c>
      <c r="X3334"/>
    </row>
    <row r="3335" spans="2:24" ht="29" x14ac:dyDescent="0.35">
      <c r="B3335" s="146"/>
      <c r="C3335" s="31" t="s">
        <v>1597</v>
      </c>
      <c r="D3335" s="31"/>
      <c r="E3335" s="44" t="s">
        <v>3284</v>
      </c>
      <c r="F3335" s="43" t="s">
        <v>41</v>
      </c>
      <c r="G3335" s="84" t="s">
        <v>3249</v>
      </c>
      <c r="H3335" s="31">
        <v>2024</v>
      </c>
      <c r="I3335" s="207" t="s">
        <v>3338</v>
      </c>
      <c r="J3335" s="84" t="s">
        <v>3270</v>
      </c>
      <c r="K3335" s="31" t="s">
        <v>41</v>
      </c>
      <c r="L3335" s="31"/>
      <c r="M3335" s="169"/>
      <c r="N3335" s="148"/>
      <c r="O3335" s="106" t="s">
        <v>3284</v>
      </c>
      <c r="P3335" s="43">
        <v>2024</v>
      </c>
      <c r="Q3335" s="207" t="s">
        <v>3338</v>
      </c>
      <c r="R3335" s="84" t="s">
        <v>3270</v>
      </c>
      <c r="S3335" s="31" t="s">
        <v>41</v>
      </c>
      <c r="T3335" s="31"/>
      <c r="U3335" s="169"/>
      <c r="V3335" s="150"/>
      <c r="W3335" s="141" t="str" cm="1">
        <f t="array" ref="W3335">IF(SUM(LEN(B3335:V3335))=0,"",IF(OR(OR(ISBLANK(F3335),SUM(LEN(C3335),LEN(D3335))=0),AND(NOT(E3335="Unknown"),ISBLANK(J3335)),AND(NOT(O3335="Unknown"),ISBLANK(R3335))),"Missing Information", INDEX(Table15[Entire Service Line Classification], MATCH(SUMIFS(Table15[Unique ID],Table15[System-Owned Portion],E3335,Table15[If Material Anything Other than "Lead" in Column E,Was Material Ever Previously Lead?],G3335,Table15[Customer-Owned Portion],O3335),Table15[Unique ID],0),0)))</f>
        <v>Non-lead</v>
      </c>
      <c r="X3335"/>
    </row>
    <row r="3336" spans="2:24" ht="29" x14ac:dyDescent="0.35">
      <c r="B3336" s="146"/>
      <c r="C3336" s="31" t="s">
        <v>5129</v>
      </c>
      <c r="D3336" s="31"/>
      <c r="E3336" s="44" t="s">
        <v>3203</v>
      </c>
      <c r="F3336" s="43" t="s">
        <v>3283</v>
      </c>
      <c r="G3336" s="84" t="s">
        <v>3249</v>
      </c>
      <c r="H3336" s="31">
        <v>1940</v>
      </c>
      <c r="I3336" s="207" t="s">
        <v>3337</v>
      </c>
      <c r="J3336" s="84"/>
      <c r="K3336" s="31" t="s">
        <v>41</v>
      </c>
      <c r="L3336" s="31"/>
      <c r="M3336" s="169"/>
      <c r="N3336" s="148"/>
      <c r="O3336" s="106" t="s">
        <v>3203</v>
      </c>
      <c r="P3336" s="43">
        <v>1940</v>
      </c>
      <c r="Q3336" s="207" t="s">
        <v>3337</v>
      </c>
      <c r="R3336" s="84" t="s">
        <v>3203</v>
      </c>
      <c r="S3336" s="31" t="s">
        <v>41</v>
      </c>
      <c r="T3336" s="31"/>
      <c r="U3336" s="169"/>
      <c r="V3336" s="150"/>
      <c r="W3336" s="141" t="str" cm="1">
        <f t="array" ref="W3336">IF(SUM(LEN(B3336:V3336))=0,"",IF(OR(OR(ISBLANK(F3336),SUM(LEN(C3336),LEN(D3336))=0),AND(NOT(E3336="Unknown"),ISBLANK(J3336)),AND(NOT(O3336="Unknown"),ISBLANK(R3336))),"Missing Information", INDEX(Table15[Entire Service Line Classification], MATCH(SUMIFS(Table15[Unique ID],Table15[System-Owned Portion],E3336,Table15[If Material Anything Other than "Lead" in Column E,Was Material Ever Previously Lead?],G3336,Table15[Customer-Owned Portion],O3336),Table15[Unique ID],0),0)))</f>
        <v>Lead Status Unknown</v>
      </c>
      <c r="X3336"/>
    </row>
    <row r="3337" spans="2:24" ht="29" x14ac:dyDescent="0.35">
      <c r="B3337" s="146"/>
      <c r="C3337" s="31" t="s">
        <v>5130</v>
      </c>
      <c r="D3337" s="31"/>
      <c r="E3337" s="44" t="s">
        <v>3203</v>
      </c>
      <c r="F3337" s="43" t="s">
        <v>3283</v>
      </c>
      <c r="G3337" s="84" t="s">
        <v>3249</v>
      </c>
      <c r="H3337" s="31">
        <v>1978</v>
      </c>
      <c r="I3337" s="207" t="s">
        <v>3338</v>
      </c>
      <c r="J3337" s="84"/>
      <c r="K3337" s="31" t="s">
        <v>41</v>
      </c>
      <c r="L3337" s="31"/>
      <c r="M3337" s="169"/>
      <c r="N3337" s="148"/>
      <c r="O3337" s="106" t="s">
        <v>3203</v>
      </c>
      <c r="P3337" s="43">
        <v>1978</v>
      </c>
      <c r="Q3337" s="207" t="s">
        <v>3338</v>
      </c>
      <c r="R3337" s="84" t="s">
        <v>3203</v>
      </c>
      <c r="S3337" s="31" t="s">
        <v>41</v>
      </c>
      <c r="T3337" s="31"/>
      <c r="U3337" s="169"/>
      <c r="V3337" s="150"/>
      <c r="W3337" s="141" t="str" cm="1">
        <f t="array" ref="W3337">IF(SUM(LEN(B3337:V3337))=0,"",IF(OR(OR(ISBLANK(F3337),SUM(LEN(C3337),LEN(D3337))=0),AND(NOT(E3337="Unknown"),ISBLANK(J3337)),AND(NOT(O3337="Unknown"),ISBLANK(R3337))),"Missing Information", INDEX(Table15[Entire Service Line Classification], MATCH(SUMIFS(Table15[Unique ID],Table15[System-Owned Portion],E3337,Table15[If Material Anything Other than "Lead" in Column E,Was Material Ever Previously Lead?],G3337,Table15[Customer-Owned Portion],O3337),Table15[Unique ID],0),0)))</f>
        <v>Lead Status Unknown</v>
      </c>
      <c r="X3337"/>
    </row>
    <row r="3338" spans="2:24" ht="29" x14ac:dyDescent="0.35">
      <c r="B3338" s="146"/>
      <c r="C3338" s="31" t="s">
        <v>5131</v>
      </c>
      <c r="D3338" s="31"/>
      <c r="E3338" s="44" t="s">
        <v>3203</v>
      </c>
      <c r="F3338" s="43" t="s">
        <v>3283</v>
      </c>
      <c r="G3338" s="84" t="s">
        <v>3249</v>
      </c>
      <c r="H3338" s="31"/>
      <c r="I3338" s="207" t="s">
        <v>3340</v>
      </c>
      <c r="J3338" s="84"/>
      <c r="K3338" s="31" t="s">
        <v>41</v>
      </c>
      <c r="L3338" s="31"/>
      <c r="M3338" s="169"/>
      <c r="N3338" s="148"/>
      <c r="O3338" s="106" t="s">
        <v>3203</v>
      </c>
      <c r="P3338" s="43"/>
      <c r="Q3338" s="207" t="s">
        <v>3340</v>
      </c>
      <c r="R3338" s="84" t="s">
        <v>3203</v>
      </c>
      <c r="S3338" s="31" t="s">
        <v>41</v>
      </c>
      <c r="T3338" s="31"/>
      <c r="U3338" s="169"/>
      <c r="V3338" s="150"/>
      <c r="W3338" s="141" t="str" cm="1">
        <f t="array" ref="W3338">IF(SUM(LEN(B3338:V3338))=0,"",IF(OR(OR(ISBLANK(F3338),SUM(LEN(C3338),LEN(D3338))=0),AND(NOT(E3338="Unknown"),ISBLANK(J3338)),AND(NOT(O3338="Unknown"),ISBLANK(R3338))),"Missing Information", INDEX(Table15[Entire Service Line Classification], MATCH(SUMIFS(Table15[Unique ID],Table15[System-Owned Portion],E3338,Table15[If Material Anything Other than "Lead" in Column E,Was Material Ever Previously Lead?],G3338,Table15[Customer-Owned Portion],O3338),Table15[Unique ID],0),0)))</f>
        <v>Lead Status Unknown</v>
      </c>
      <c r="X3338"/>
    </row>
    <row r="3339" spans="2:24" ht="29" x14ac:dyDescent="0.35">
      <c r="B3339" s="146"/>
      <c r="C3339" s="31" t="s">
        <v>5132</v>
      </c>
      <c r="D3339" s="31"/>
      <c r="E3339" s="44" t="s">
        <v>3284</v>
      </c>
      <c r="F3339" s="43" t="s">
        <v>41</v>
      </c>
      <c r="G3339" s="84" t="s">
        <v>3249</v>
      </c>
      <c r="H3339" s="31">
        <v>2010</v>
      </c>
      <c r="I3339" s="207" t="s">
        <v>3338</v>
      </c>
      <c r="J3339" s="84" t="s">
        <v>3270</v>
      </c>
      <c r="K3339" s="31" t="s">
        <v>41</v>
      </c>
      <c r="L3339" s="31"/>
      <c r="M3339" s="169"/>
      <c r="N3339" s="148"/>
      <c r="O3339" s="106" t="s">
        <v>3284</v>
      </c>
      <c r="P3339" s="43">
        <v>2010</v>
      </c>
      <c r="Q3339" s="207" t="s">
        <v>3338</v>
      </c>
      <c r="R3339" s="84" t="s">
        <v>3270</v>
      </c>
      <c r="S3339" s="31" t="s">
        <v>41</v>
      </c>
      <c r="T3339" s="31"/>
      <c r="U3339" s="169"/>
      <c r="V3339" s="150"/>
      <c r="W3339" s="141" t="str" cm="1">
        <f t="array" ref="W3339">IF(SUM(LEN(B3339:V3339))=0,"",IF(OR(OR(ISBLANK(F3339),SUM(LEN(C3339),LEN(D3339))=0),AND(NOT(E3339="Unknown"),ISBLANK(J3339)),AND(NOT(O3339="Unknown"),ISBLANK(R3339))),"Missing Information", INDEX(Table15[Entire Service Line Classification], MATCH(SUMIFS(Table15[Unique ID],Table15[System-Owned Portion],E3339,Table15[If Material Anything Other than "Lead" in Column E,Was Material Ever Previously Lead?],G3339,Table15[Customer-Owned Portion],O3339),Table15[Unique ID],0),0)))</f>
        <v>Non-lead</v>
      </c>
      <c r="X3339"/>
    </row>
    <row r="3340" spans="2:24" x14ac:dyDescent="0.35">
      <c r="B3340" s="146"/>
      <c r="C3340" s="31" t="s">
        <v>5133</v>
      </c>
      <c r="D3340" s="31"/>
      <c r="E3340" s="44" t="s">
        <v>3203</v>
      </c>
      <c r="F3340" s="43" t="s">
        <v>3283</v>
      </c>
      <c r="G3340" s="84" t="s">
        <v>3249</v>
      </c>
      <c r="H3340" s="31">
        <v>1927</v>
      </c>
      <c r="I3340" s="207" t="s">
        <v>3341</v>
      </c>
      <c r="J3340" s="84"/>
      <c r="K3340" s="31" t="s">
        <v>41</v>
      </c>
      <c r="L3340" s="31"/>
      <c r="M3340" s="169"/>
      <c r="N3340" s="148"/>
      <c r="O3340" s="106" t="s">
        <v>3203</v>
      </c>
      <c r="P3340" s="43">
        <v>1927</v>
      </c>
      <c r="Q3340" s="207" t="s">
        <v>3341</v>
      </c>
      <c r="R3340" s="84" t="s">
        <v>3203</v>
      </c>
      <c r="S3340" s="31" t="s">
        <v>41</v>
      </c>
      <c r="T3340" s="31"/>
      <c r="U3340" s="169"/>
      <c r="V3340" s="150"/>
      <c r="W3340" s="141" t="str" cm="1">
        <f t="array" ref="W3340">IF(SUM(LEN(B3340:V3340))=0,"",IF(OR(OR(ISBLANK(F3340),SUM(LEN(C3340),LEN(D3340))=0),AND(NOT(E3340="Unknown"),ISBLANK(J3340)),AND(NOT(O3340="Unknown"),ISBLANK(R3340))),"Missing Information", INDEX(Table15[Entire Service Line Classification], MATCH(SUMIFS(Table15[Unique ID],Table15[System-Owned Portion],E3340,Table15[If Material Anything Other than "Lead" in Column E,Was Material Ever Previously Lead?],G3340,Table15[Customer-Owned Portion],O3340),Table15[Unique ID],0),0)))</f>
        <v>Lead Status Unknown</v>
      </c>
      <c r="X3340"/>
    </row>
    <row r="3341" spans="2:24" ht="29" x14ac:dyDescent="0.35">
      <c r="B3341" s="146"/>
      <c r="C3341" s="31" t="s">
        <v>5134</v>
      </c>
      <c r="D3341" s="31"/>
      <c r="E3341" s="44" t="s">
        <v>3284</v>
      </c>
      <c r="F3341" s="43" t="s">
        <v>41</v>
      </c>
      <c r="G3341" s="84" t="s">
        <v>3249</v>
      </c>
      <c r="H3341" s="31">
        <v>2002</v>
      </c>
      <c r="I3341" s="207" t="s">
        <v>3341</v>
      </c>
      <c r="J3341" s="84" t="s">
        <v>3270</v>
      </c>
      <c r="K3341" s="31" t="s">
        <v>41</v>
      </c>
      <c r="L3341" s="31"/>
      <c r="M3341" s="169"/>
      <c r="N3341" s="148"/>
      <c r="O3341" s="106" t="s">
        <v>3284</v>
      </c>
      <c r="P3341" s="43">
        <v>2002</v>
      </c>
      <c r="Q3341" s="207" t="s">
        <v>3341</v>
      </c>
      <c r="R3341" s="84" t="s">
        <v>3270</v>
      </c>
      <c r="S3341" s="31" t="s">
        <v>41</v>
      </c>
      <c r="T3341" s="31"/>
      <c r="U3341" s="169"/>
      <c r="V3341" s="150"/>
      <c r="W3341" s="141" t="str" cm="1">
        <f t="array" ref="W3341">IF(SUM(LEN(B3341:V3341))=0,"",IF(OR(OR(ISBLANK(F3341),SUM(LEN(C3341),LEN(D3341))=0),AND(NOT(E3341="Unknown"),ISBLANK(J3341)),AND(NOT(O3341="Unknown"),ISBLANK(R3341))),"Missing Information", INDEX(Table15[Entire Service Line Classification], MATCH(SUMIFS(Table15[Unique ID],Table15[System-Owned Portion],E3341,Table15[If Material Anything Other than "Lead" in Column E,Was Material Ever Previously Lead?],G3341,Table15[Customer-Owned Portion],O3341),Table15[Unique ID],0),0)))</f>
        <v>Non-lead</v>
      </c>
      <c r="X3341"/>
    </row>
    <row r="3342" spans="2:24" ht="29" x14ac:dyDescent="0.35">
      <c r="B3342" s="146"/>
      <c r="C3342" s="31" t="s">
        <v>1571</v>
      </c>
      <c r="D3342" s="31"/>
      <c r="E3342" s="44" t="s">
        <v>3284</v>
      </c>
      <c r="F3342" s="43" t="s">
        <v>41</v>
      </c>
      <c r="G3342" s="84" t="s">
        <v>3249</v>
      </c>
      <c r="H3342" s="31">
        <v>2008</v>
      </c>
      <c r="I3342" s="207" t="s">
        <v>3339</v>
      </c>
      <c r="J3342" s="84" t="s">
        <v>3270</v>
      </c>
      <c r="K3342" s="31" t="s">
        <v>41</v>
      </c>
      <c r="L3342" s="31"/>
      <c r="M3342" s="169"/>
      <c r="N3342" s="148"/>
      <c r="O3342" s="106" t="s">
        <v>3284</v>
      </c>
      <c r="P3342" s="43">
        <v>2008</v>
      </c>
      <c r="Q3342" s="207" t="s">
        <v>3339</v>
      </c>
      <c r="R3342" s="84" t="s">
        <v>3270</v>
      </c>
      <c r="S3342" s="31" t="s">
        <v>41</v>
      </c>
      <c r="T3342" s="31"/>
      <c r="U3342" s="169"/>
      <c r="V3342" s="150"/>
      <c r="W3342" s="141" t="str" cm="1">
        <f t="array" ref="W3342">IF(SUM(LEN(B3342:V3342))=0,"",IF(OR(OR(ISBLANK(F3342),SUM(LEN(C3342),LEN(D3342))=0),AND(NOT(E3342="Unknown"),ISBLANK(J3342)),AND(NOT(O3342="Unknown"),ISBLANK(R3342))),"Missing Information", INDEX(Table15[Entire Service Line Classification], MATCH(SUMIFS(Table15[Unique ID],Table15[System-Owned Portion],E3342,Table15[If Material Anything Other than "Lead" in Column E,Was Material Ever Previously Lead?],G3342,Table15[Customer-Owned Portion],O3342),Table15[Unique ID],0),0)))</f>
        <v>Non-lead</v>
      </c>
      <c r="X3342"/>
    </row>
    <row r="3343" spans="2:24" x14ac:dyDescent="0.35">
      <c r="B3343" s="146"/>
      <c r="C3343" s="31" t="s">
        <v>5135</v>
      </c>
      <c r="D3343" s="31"/>
      <c r="E3343" s="44" t="s">
        <v>3203</v>
      </c>
      <c r="F3343" s="43" t="s">
        <v>3283</v>
      </c>
      <c r="G3343" s="84" t="s">
        <v>3249</v>
      </c>
      <c r="H3343" s="31"/>
      <c r="I3343" s="207" t="s">
        <v>3338</v>
      </c>
      <c r="J3343" s="84"/>
      <c r="K3343" s="31" t="s">
        <v>41</v>
      </c>
      <c r="L3343" s="31"/>
      <c r="M3343" s="169"/>
      <c r="N3343" s="148"/>
      <c r="O3343" s="106" t="s">
        <v>3203</v>
      </c>
      <c r="P3343" s="43"/>
      <c r="Q3343" s="207" t="s">
        <v>3338</v>
      </c>
      <c r="R3343" s="84" t="s">
        <v>3203</v>
      </c>
      <c r="S3343" s="31" t="s">
        <v>41</v>
      </c>
      <c r="T3343" s="31"/>
      <c r="U3343" s="169"/>
      <c r="V3343" s="150"/>
      <c r="W3343" s="141" t="str" cm="1">
        <f t="array" ref="W3343">IF(SUM(LEN(B3343:V3343))=0,"",IF(OR(OR(ISBLANK(F3343),SUM(LEN(C3343),LEN(D3343))=0),AND(NOT(E3343="Unknown"),ISBLANK(J3343)),AND(NOT(O3343="Unknown"),ISBLANK(R3343))),"Missing Information", INDEX(Table15[Entire Service Line Classification], MATCH(SUMIFS(Table15[Unique ID],Table15[System-Owned Portion],E3343,Table15[If Material Anything Other than "Lead" in Column E,Was Material Ever Previously Lead?],G3343,Table15[Customer-Owned Portion],O3343),Table15[Unique ID],0),0)))</f>
        <v>Lead Status Unknown</v>
      </c>
      <c r="X3343"/>
    </row>
    <row r="3344" spans="2:24" x14ac:dyDescent="0.35">
      <c r="B3344" s="146"/>
      <c r="C3344" s="31" t="s">
        <v>5136</v>
      </c>
      <c r="D3344" s="31"/>
      <c r="E3344" s="44" t="s">
        <v>3203</v>
      </c>
      <c r="F3344" s="43" t="s">
        <v>3283</v>
      </c>
      <c r="G3344" s="84" t="s">
        <v>3249</v>
      </c>
      <c r="H3344" s="31">
        <v>1956</v>
      </c>
      <c r="I3344" s="207" t="s">
        <v>3338</v>
      </c>
      <c r="J3344" s="84"/>
      <c r="K3344" s="31" t="s">
        <v>41</v>
      </c>
      <c r="L3344" s="31"/>
      <c r="M3344" s="169"/>
      <c r="N3344" s="148"/>
      <c r="O3344" s="106" t="s">
        <v>3203</v>
      </c>
      <c r="P3344" s="43">
        <v>1956</v>
      </c>
      <c r="Q3344" s="207" t="s">
        <v>3338</v>
      </c>
      <c r="R3344" s="84" t="s">
        <v>3203</v>
      </c>
      <c r="S3344" s="31" t="s">
        <v>41</v>
      </c>
      <c r="T3344" s="31"/>
      <c r="U3344" s="169"/>
      <c r="V3344" s="150"/>
      <c r="W3344" s="141" t="str" cm="1">
        <f t="array" ref="W3344">IF(SUM(LEN(B3344:V3344))=0,"",IF(OR(OR(ISBLANK(F3344),SUM(LEN(C3344),LEN(D3344))=0),AND(NOT(E3344="Unknown"),ISBLANK(J3344)),AND(NOT(O3344="Unknown"),ISBLANK(R3344))),"Missing Information", INDEX(Table15[Entire Service Line Classification], MATCH(SUMIFS(Table15[Unique ID],Table15[System-Owned Portion],E3344,Table15[If Material Anything Other than "Lead" in Column E,Was Material Ever Previously Lead?],G3344,Table15[Customer-Owned Portion],O3344),Table15[Unique ID],0),0)))</f>
        <v>Lead Status Unknown</v>
      </c>
      <c r="X3344"/>
    </row>
    <row r="3345" spans="2:24" x14ac:dyDescent="0.35">
      <c r="B3345" s="146"/>
      <c r="C3345" s="31" t="s">
        <v>5137</v>
      </c>
      <c r="D3345" s="31"/>
      <c r="E3345" s="44" t="s">
        <v>3203</v>
      </c>
      <c r="F3345" s="43" t="s">
        <v>3283</v>
      </c>
      <c r="G3345" s="84" t="s">
        <v>3249</v>
      </c>
      <c r="H3345" s="31">
        <v>1924</v>
      </c>
      <c r="I3345" s="207" t="s">
        <v>3338</v>
      </c>
      <c r="J3345" s="84"/>
      <c r="K3345" s="31" t="s">
        <v>41</v>
      </c>
      <c r="L3345" s="31"/>
      <c r="M3345" s="169"/>
      <c r="N3345" s="148"/>
      <c r="O3345" s="106" t="s">
        <v>3203</v>
      </c>
      <c r="P3345" s="43">
        <v>1924</v>
      </c>
      <c r="Q3345" s="207" t="s">
        <v>3338</v>
      </c>
      <c r="R3345" s="84" t="s">
        <v>3203</v>
      </c>
      <c r="S3345" s="31" t="s">
        <v>41</v>
      </c>
      <c r="T3345" s="31"/>
      <c r="U3345" s="169"/>
      <c r="V3345" s="150"/>
      <c r="W3345" s="141" t="str" cm="1">
        <f t="array" ref="W3345">IF(SUM(LEN(B3345:V3345))=0,"",IF(OR(OR(ISBLANK(F3345),SUM(LEN(C3345),LEN(D3345))=0),AND(NOT(E3345="Unknown"),ISBLANK(J3345)),AND(NOT(O3345="Unknown"),ISBLANK(R3345))),"Missing Information", INDEX(Table15[Entire Service Line Classification], MATCH(SUMIFS(Table15[Unique ID],Table15[System-Owned Portion],E3345,Table15[If Material Anything Other than "Lead" in Column E,Was Material Ever Previously Lead?],G3345,Table15[Customer-Owned Portion],O3345),Table15[Unique ID],0),0)))</f>
        <v>Lead Status Unknown</v>
      </c>
      <c r="X3345"/>
    </row>
    <row r="3346" spans="2:24" ht="29" x14ac:dyDescent="0.35">
      <c r="B3346" s="146"/>
      <c r="C3346" s="31" t="s">
        <v>5138</v>
      </c>
      <c r="D3346" s="31"/>
      <c r="E3346" s="44" t="s">
        <v>3284</v>
      </c>
      <c r="F3346" s="43" t="s">
        <v>41</v>
      </c>
      <c r="G3346" s="84" t="s">
        <v>3249</v>
      </c>
      <c r="H3346" s="31">
        <v>2013</v>
      </c>
      <c r="I3346" s="207" t="s">
        <v>3340</v>
      </c>
      <c r="J3346" s="84" t="s">
        <v>3270</v>
      </c>
      <c r="K3346" s="31" t="s">
        <v>41</v>
      </c>
      <c r="L3346" s="31"/>
      <c r="M3346" s="169"/>
      <c r="N3346" s="148"/>
      <c r="O3346" s="106" t="s">
        <v>3284</v>
      </c>
      <c r="P3346" s="43">
        <v>2013</v>
      </c>
      <c r="Q3346" s="207" t="s">
        <v>3340</v>
      </c>
      <c r="R3346" s="84" t="s">
        <v>3270</v>
      </c>
      <c r="S3346" s="31" t="s">
        <v>41</v>
      </c>
      <c r="T3346" s="31"/>
      <c r="U3346" s="169"/>
      <c r="V3346" s="150"/>
      <c r="W3346" s="141" t="str" cm="1">
        <f t="array" ref="W3346">IF(SUM(LEN(B3346:V3346))=0,"",IF(OR(OR(ISBLANK(F3346),SUM(LEN(C3346),LEN(D3346))=0),AND(NOT(E3346="Unknown"),ISBLANK(J3346)),AND(NOT(O3346="Unknown"),ISBLANK(R3346))),"Missing Information", INDEX(Table15[Entire Service Line Classification], MATCH(SUMIFS(Table15[Unique ID],Table15[System-Owned Portion],E3346,Table15[If Material Anything Other than "Lead" in Column E,Was Material Ever Previously Lead?],G3346,Table15[Customer-Owned Portion],O3346),Table15[Unique ID],0),0)))</f>
        <v>Non-lead</v>
      </c>
      <c r="X3346"/>
    </row>
    <row r="3347" spans="2:24" x14ac:dyDescent="0.35">
      <c r="B3347" s="146"/>
      <c r="C3347" s="31" t="s">
        <v>5139</v>
      </c>
      <c r="D3347" s="31"/>
      <c r="E3347" s="44" t="s">
        <v>3203</v>
      </c>
      <c r="F3347" s="43" t="s">
        <v>3283</v>
      </c>
      <c r="G3347" s="84" t="s">
        <v>3249</v>
      </c>
      <c r="H3347" s="31">
        <v>1941</v>
      </c>
      <c r="I3347" s="207" t="s">
        <v>3337</v>
      </c>
      <c r="J3347" s="84"/>
      <c r="K3347" s="31" t="s">
        <v>41</v>
      </c>
      <c r="L3347" s="31"/>
      <c r="M3347" s="169"/>
      <c r="N3347" s="148"/>
      <c r="O3347" s="106" t="s">
        <v>3203</v>
      </c>
      <c r="P3347" s="43">
        <v>1941</v>
      </c>
      <c r="Q3347" s="207" t="s">
        <v>3337</v>
      </c>
      <c r="R3347" s="84" t="s">
        <v>3203</v>
      </c>
      <c r="S3347" s="31" t="s">
        <v>41</v>
      </c>
      <c r="T3347" s="31"/>
      <c r="U3347" s="169"/>
      <c r="V3347" s="150"/>
      <c r="W3347" s="141" t="str" cm="1">
        <f t="array" ref="W3347">IF(SUM(LEN(B3347:V3347))=0,"",IF(OR(OR(ISBLANK(F3347),SUM(LEN(C3347),LEN(D3347))=0),AND(NOT(E3347="Unknown"),ISBLANK(J3347)),AND(NOT(O3347="Unknown"),ISBLANK(R3347))),"Missing Information", INDEX(Table15[Entire Service Line Classification], MATCH(SUMIFS(Table15[Unique ID],Table15[System-Owned Portion],E3347,Table15[If Material Anything Other than "Lead" in Column E,Was Material Ever Previously Lead?],G3347,Table15[Customer-Owned Portion],O3347),Table15[Unique ID],0),0)))</f>
        <v>Lead Status Unknown</v>
      </c>
      <c r="X3347"/>
    </row>
    <row r="3348" spans="2:24" x14ac:dyDescent="0.35">
      <c r="B3348" s="146"/>
      <c r="C3348" s="31" t="s">
        <v>5140</v>
      </c>
      <c r="D3348" s="31"/>
      <c r="E3348" s="44" t="s">
        <v>3203</v>
      </c>
      <c r="F3348" s="43" t="s">
        <v>3283</v>
      </c>
      <c r="G3348" s="84" t="s">
        <v>3249</v>
      </c>
      <c r="H3348" s="31">
        <v>1924</v>
      </c>
      <c r="I3348" s="207" t="s">
        <v>3337</v>
      </c>
      <c r="J3348" s="84"/>
      <c r="K3348" s="31" t="s">
        <v>41</v>
      </c>
      <c r="L3348" s="31"/>
      <c r="M3348" s="169"/>
      <c r="N3348" s="148"/>
      <c r="O3348" s="106" t="s">
        <v>3203</v>
      </c>
      <c r="P3348" s="43">
        <v>1924</v>
      </c>
      <c r="Q3348" s="207" t="s">
        <v>3337</v>
      </c>
      <c r="R3348" s="84" t="s">
        <v>3203</v>
      </c>
      <c r="S3348" s="31" t="s">
        <v>41</v>
      </c>
      <c r="T3348" s="31"/>
      <c r="U3348" s="169"/>
      <c r="V3348" s="150"/>
      <c r="W3348" s="141" t="str" cm="1">
        <f t="array" ref="W3348">IF(SUM(LEN(B3348:V3348))=0,"",IF(OR(OR(ISBLANK(F3348),SUM(LEN(C3348),LEN(D3348))=0),AND(NOT(E3348="Unknown"),ISBLANK(J3348)),AND(NOT(O3348="Unknown"),ISBLANK(R3348))),"Missing Information", INDEX(Table15[Entire Service Line Classification], MATCH(SUMIFS(Table15[Unique ID],Table15[System-Owned Portion],E3348,Table15[If Material Anything Other than "Lead" in Column E,Was Material Ever Previously Lead?],G3348,Table15[Customer-Owned Portion],O3348),Table15[Unique ID],0),0)))</f>
        <v>Lead Status Unknown</v>
      </c>
      <c r="X3348"/>
    </row>
    <row r="3349" spans="2:24" x14ac:dyDescent="0.35">
      <c r="B3349" s="146"/>
      <c r="C3349" s="31" t="s">
        <v>5141</v>
      </c>
      <c r="D3349" s="31"/>
      <c r="E3349" s="44" t="s">
        <v>3203</v>
      </c>
      <c r="F3349" s="43" t="s">
        <v>3283</v>
      </c>
      <c r="G3349" s="84" t="s">
        <v>3249</v>
      </c>
      <c r="H3349" s="31">
        <v>1924</v>
      </c>
      <c r="I3349" s="207" t="s">
        <v>3337</v>
      </c>
      <c r="J3349" s="84"/>
      <c r="K3349" s="31" t="s">
        <v>41</v>
      </c>
      <c r="L3349" s="31"/>
      <c r="M3349" s="169"/>
      <c r="N3349" s="148"/>
      <c r="O3349" s="106" t="s">
        <v>3203</v>
      </c>
      <c r="P3349" s="43">
        <v>1924</v>
      </c>
      <c r="Q3349" s="207" t="s">
        <v>3337</v>
      </c>
      <c r="R3349" s="84" t="s">
        <v>3203</v>
      </c>
      <c r="S3349" s="31" t="s">
        <v>41</v>
      </c>
      <c r="T3349" s="31"/>
      <c r="U3349" s="169"/>
      <c r="V3349" s="150"/>
      <c r="W3349" s="141" t="str" cm="1">
        <f t="array" ref="W3349">IF(SUM(LEN(B3349:V3349))=0,"",IF(OR(OR(ISBLANK(F3349),SUM(LEN(C3349),LEN(D3349))=0),AND(NOT(E3349="Unknown"),ISBLANK(J3349)),AND(NOT(O3349="Unknown"),ISBLANK(R3349))),"Missing Information", INDEX(Table15[Entire Service Line Classification], MATCH(SUMIFS(Table15[Unique ID],Table15[System-Owned Portion],E3349,Table15[If Material Anything Other than "Lead" in Column E,Was Material Ever Previously Lead?],G3349,Table15[Customer-Owned Portion],O3349),Table15[Unique ID],0),0)))</f>
        <v>Lead Status Unknown</v>
      </c>
      <c r="X3349"/>
    </row>
    <row r="3350" spans="2:24" ht="29" x14ac:dyDescent="0.35">
      <c r="B3350" s="146"/>
      <c r="C3350" s="31" t="s">
        <v>1598</v>
      </c>
      <c r="D3350" s="31"/>
      <c r="E3350" s="44" t="s">
        <v>3284</v>
      </c>
      <c r="F3350" s="43" t="s">
        <v>41</v>
      </c>
      <c r="G3350" s="84" t="s">
        <v>3249</v>
      </c>
      <c r="H3350" s="31">
        <v>1993</v>
      </c>
      <c r="I3350" s="207" t="s">
        <v>3338</v>
      </c>
      <c r="J3350" s="84" t="s">
        <v>3270</v>
      </c>
      <c r="K3350" s="31" t="s">
        <v>41</v>
      </c>
      <c r="L3350" s="31"/>
      <c r="M3350" s="169"/>
      <c r="N3350" s="148"/>
      <c r="O3350" s="106" t="s">
        <v>3284</v>
      </c>
      <c r="P3350" s="43">
        <v>1993</v>
      </c>
      <c r="Q3350" s="207" t="s">
        <v>3338</v>
      </c>
      <c r="R3350" s="84" t="s">
        <v>3270</v>
      </c>
      <c r="S3350" s="31" t="s">
        <v>41</v>
      </c>
      <c r="T3350" s="31"/>
      <c r="U3350" s="169"/>
      <c r="V3350" s="150"/>
      <c r="W3350" s="141" t="str" cm="1">
        <f t="array" ref="W3350">IF(SUM(LEN(B3350:V3350))=0,"",IF(OR(OR(ISBLANK(F3350),SUM(LEN(C3350),LEN(D3350))=0),AND(NOT(E3350="Unknown"),ISBLANK(J3350)),AND(NOT(O3350="Unknown"),ISBLANK(R3350))),"Missing Information", INDEX(Table15[Entire Service Line Classification], MATCH(SUMIFS(Table15[Unique ID],Table15[System-Owned Portion],E3350,Table15[If Material Anything Other than "Lead" in Column E,Was Material Ever Previously Lead?],G3350,Table15[Customer-Owned Portion],O3350),Table15[Unique ID],0),0)))</f>
        <v>Non-lead</v>
      </c>
      <c r="X3350"/>
    </row>
    <row r="3351" spans="2:24" x14ac:dyDescent="0.35">
      <c r="B3351" s="146"/>
      <c r="C3351" s="31" t="s">
        <v>5142</v>
      </c>
      <c r="D3351" s="31"/>
      <c r="E3351" s="44" t="s">
        <v>3203</v>
      </c>
      <c r="F3351" s="43" t="s">
        <v>3283</v>
      </c>
      <c r="G3351" s="84" t="s">
        <v>3249</v>
      </c>
      <c r="H3351" s="31">
        <v>1905</v>
      </c>
      <c r="I3351" s="207" t="s">
        <v>3337</v>
      </c>
      <c r="J3351" s="84"/>
      <c r="K3351" s="31" t="s">
        <v>41</v>
      </c>
      <c r="L3351" s="31"/>
      <c r="M3351" s="169"/>
      <c r="N3351" s="148"/>
      <c r="O3351" s="106" t="s">
        <v>3203</v>
      </c>
      <c r="P3351" s="43">
        <v>1905</v>
      </c>
      <c r="Q3351" s="207" t="s">
        <v>3337</v>
      </c>
      <c r="R3351" s="84" t="s">
        <v>3203</v>
      </c>
      <c r="S3351" s="31" t="s">
        <v>41</v>
      </c>
      <c r="T3351" s="31"/>
      <c r="U3351" s="169"/>
      <c r="V3351" s="150"/>
      <c r="W3351" s="141" t="str" cm="1">
        <f t="array" ref="W3351">IF(SUM(LEN(B3351:V3351))=0,"",IF(OR(OR(ISBLANK(F3351),SUM(LEN(C3351),LEN(D3351))=0),AND(NOT(E3351="Unknown"),ISBLANK(J3351)),AND(NOT(O3351="Unknown"),ISBLANK(R3351))),"Missing Information", INDEX(Table15[Entire Service Line Classification], MATCH(SUMIFS(Table15[Unique ID],Table15[System-Owned Portion],E3351,Table15[If Material Anything Other than "Lead" in Column E,Was Material Ever Previously Lead?],G3351,Table15[Customer-Owned Portion],O3351),Table15[Unique ID],0),0)))</f>
        <v>Lead Status Unknown</v>
      </c>
      <c r="X3351"/>
    </row>
    <row r="3352" spans="2:24" x14ac:dyDescent="0.35">
      <c r="B3352" s="146"/>
      <c r="C3352" s="31" t="s">
        <v>5143</v>
      </c>
      <c r="D3352" s="31"/>
      <c r="E3352" s="44" t="s">
        <v>3203</v>
      </c>
      <c r="F3352" s="43" t="s">
        <v>3283</v>
      </c>
      <c r="G3352" s="84" t="s">
        <v>3249</v>
      </c>
      <c r="H3352" s="31">
        <v>1924</v>
      </c>
      <c r="I3352" s="207" t="s">
        <v>3337</v>
      </c>
      <c r="J3352" s="84"/>
      <c r="K3352" s="31" t="s">
        <v>41</v>
      </c>
      <c r="L3352" s="31"/>
      <c r="M3352" s="169"/>
      <c r="N3352" s="148"/>
      <c r="O3352" s="106" t="s">
        <v>3203</v>
      </c>
      <c r="P3352" s="43">
        <v>1924</v>
      </c>
      <c r="Q3352" s="207" t="s">
        <v>3337</v>
      </c>
      <c r="R3352" s="84" t="s">
        <v>3203</v>
      </c>
      <c r="S3352" s="31" t="s">
        <v>41</v>
      </c>
      <c r="T3352" s="31"/>
      <c r="U3352" s="169"/>
      <c r="V3352" s="150"/>
      <c r="W3352" s="141" t="str" cm="1">
        <f t="array" ref="W3352">IF(SUM(LEN(B3352:V3352))=0,"",IF(OR(OR(ISBLANK(F3352),SUM(LEN(C3352),LEN(D3352))=0),AND(NOT(E3352="Unknown"),ISBLANK(J3352)),AND(NOT(O3352="Unknown"),ISBLANK(R3352))),"Missing Information", INDEX(Table15[Entire Service Line Classification], MATCH(SUMIFS(Table15[Unique ID],Table15[System-Owned Portion],E3352,Table15[If Material Anything Other than "Lead" in Column E,Was Material Ever Previously Lead?],G3352,Table15[Customer-Owned Portion],O3352),Table15[Unique ID],0),0)))</f>
        <v>Lead Status Unknown</v>
      </c>
      <c r="X3352"/>
    </row>
    <row r="3353" spans="2:24" ht="29" x14ac:dyDescent="0.35">
      <c r="B3353" s="146"/>
      <c r="C3353" s="31" t="s">
        <v>1599</v>
      </c>
      <c r="D3353" s="31"/>
      <c r="E3353" s="44" t="s">
        <v>3284</v>
      </c>
      <c r="F3353" s="43" t="s">
        <v>41</v>
      </c>
      <c r="G3353" s="84" t="s">
        <v>3249</v>
      </c>
      <c r="H3353" s="31">
        <v>2009</v>
      </c>
      <c r="I3353" s="207" t="s">
        <v>3338</v>
      </c>
      <c r="J3353" s="84" t="s">
        <v>3270</v>
      </c>
      <c r="K3353" s="31" t="s">
        <v>41</v>
      </c>
      <c r="L3353" s="31"/>
      <c r="M3353" s="169"/>
      <c r="N3353" s="148"/>
      <c r="O3353" s="106" t="s">
        <v>3284</v>
      </c>
      <c r="P3353" s="43">
        <v>2009</v>
      </c>
      <c r="Q3353" s="207" t="s">
        <v>3338</v>
      </c>
      <c r="R3353" s="84" t="s">
        <v>3270</v>
      </c>
      <c r="S3353" s="31" t="s">
        <v>41</v>
      </c>
      <c r="T3353" s="31"/>
      <c r="U3353" s="169"/>
      <c r="V3353" s="150"/>
      <c r="W3353" s="141" t="str" cm="1">
        <f t="array" ref="W3353">IF(SUM(LEN(B3353:V3353))=0,"",IF(OR(OR(ISBLANK(F3353),SUM(LEN(C3353),LEN(D3353))=0),AND(NOT(E3353="Unknown"),ISBLANK(J3353)),AND(NOT(O3353="Unknown"),ISBLANK(R3353))),"Missing Information", INDEX(Table15[Entire Service Line Classification], MATCH(SUMIFS(Table15[Unique ID],Table15[System-Owned Portion],E3353,Table15[If Material Anything Other than "Lead" in Column E,Was Material Ever Previously Lead?],G3353,Table15[Customer-Owned Portion],O3353),Table15[Unique ID],0),0)))</f>
        <v>Non-lead</v>
      </c>
      <c r="X3353"/>
    </row>
    <row r="3354" spans="2:24" ht="29" x14ac:dyDescent="0.35">
      <c r="B3354" s="146"/>
      <c r="C3354" s="31" t="s">
        <v>5144</v>
      </c>
      <c r="D3354" s="31"/>
      <c r="E3354" s="44" t="s">
        <v>3203</v>
      </c>
      <c r="F3354" s="43" t="s">
        <v>3283</v>
      </c>
      <c r="G3354" s="84" t="s">
        <v>3249</v>
      </c>
      <c r="H3354" s="31"/>
      <c r="I3354" s="207" t="s">
        <v>3337</v>
      </c>
      <c r="J3354" s="84"/>
      <c r="K3354" s="31" t="s">
        <v>41</v>
      </c>
      <c r="L3354" s="31"/>
      <c r="M3354" s="169"/>
      <c r="N3354" s="148"/>
      <c r="O3354" s="106" t="s">
        <v>3203</v>
      </c>
      <c r="P3354" s="43"/>
      <c r="Q3354" s="207" t="s">
        <v>3337</v>
      </c>
      <c r="R3354" s="84" t="s">
        <v>3203</v>
      </c>
      <c r="S3354" s="31" t="s">
        <v>41</v>
      </c>
      <c r="T3354" s="31"/>
      <c r="U3354" s="169"/>
      <c r="V3354" s="150"/>
      <c r="W3354" s="141" t="str" cm="1">
        <f t="array" ref="W3354">IF(SUM(LEN(B3354:V3354))=0,"",IF(OR(OR(ISBLANK(F3354),SUM(LEN(C3354),LEN(D3354))=0),AND(NOT(E3354="Unknown"),ISBLANK(J3354)),AND(NOT(O3354="Unknown"),ISBLANK(R3354))),"Missing Information", INDEX(Table15[Entire Service Line Classification], MATCH(SUMIFS(Table15[Unique ID],Table15[System-Owned Portion],E3354,Table15[If Material Anything Other than "Lead" in Column E,Was Material Ever Previously Lead?],G3354,Table15[Customer-Owned Portion],O3354),Table15[Unique ID],0),0)))</f>
        <v>Lead Status Unknown</v>
      </c>
      <c r="X3354"/>
    </row>
    <row r="3355" spans="2:24" x14ac:dyDescent="0.35">
      <c r="B3355" s="146"/>
      <c r="C3355" s="31" t="s">
        <v>1600</v>
      </c>
      <c r="D3355" s="31"/>
      <c r="E3355" s="44" t="s">
        <v>3203</v>
      </c>
      <c r="F3355" s="43" t="s">
        <v>3283</v>
      </c>
      <c r="G3355" s="84" t="s">
        <v>3249</v>
      </c>
      <c r="H3355" s="31"/>
      <c r="I3355" s="207" t="s">
        <v>3338</v>
      </c>
      <c r="J3355" s="84"/>
      <c r="K3355" s="31" t="s">
        <v>41</v>
      </c>
      <c r="L3355" s="31"/>
      <c r="M3355" s="169"/>
      <c r="N3355" s="148"/>
      <c r="O3355" s="106" t="s">
        <v>3203</v>
      </c>
      <c r="P3355" s="43"/>
      <c r="Q3355" s="207" t="s">
        <v>3338</v>
      </c>
      <c r="R3355" s="84" t="s">
        <v>3203</v>
      </c>
      <c r="S3355" s="31" t="s">
        <v>41</v>
      </c>
      <c r="T3355" s="31"/>
      <c r="U3355" s="169"/>
      <c r="V3355" s="150"/>
      <c r="W3355" s="141" t="str" cm="1">
        <f t="array" ref="W3355">IF(SUM(LEN(B3355:V3355))=0,"",IF(OR(OR(ISBLANK(F3355),SUM(LEN(C3355),LEN(D3355))=0),AND(NOT(E3355="Unknown"),ISBLANK(J3355)),AND(NOT(O3355="Unknown"),ISBLANK(R3355))),"Missing Information", INDEX(Table15[Entire Service Line Classification], MATCH(SUMIFS(Table15[Unique ID],Table15[System-Owned Portion],E3355,Table15[If Material Anything Other than "Lead" in Column E,Was Material Ever Previously Lead?],G3355,Table15[Customer-Owned Portion],O3355),Table15[Unique ID],0),0)))</f>
        <v>Lead Status Unknown</v>
      </c>
      <c r="X3355"/>
    </row>
    <row r="3356" spans="2:24" ht="29" x14ac:dyDescent="0.35">
      <c r="B3356" s="146"/>
      <c r="C3356" s="31" t="s">
        <v>5145</v>
      </c>
      <c r="D3356" s="31"/>
      <c r="E3356" s="44" t="s">
        <v>3284</v>
      </c>
      <c r="F3356" s="43" t="s">
        <v>41</v>
      </c>
      <c r="G3356" s="84" t="s">
        <v>3249</v>
      </c>
      <c r="H3356" s="31" t="s">
        <v>6805</v>
      </c>
      <c r="I3356" s="207" t="s">
        <v>3336</v>
      </c>
      <c r="J3356" s="84" t="s">
        <v>3270</v>
      </c>
      <c r="K3356" s="31" t="s">
        <v>41</v>
      </c>
      <c r="L3356" s="31"/>
      <c r="M3356" s="169"/>
      <c r="N3356" s="148"/>
      <c r="O3356" s="106" t="s">
        <v>3284</v>
      </c>
      <c r="P3356" s="43" t="s">
        <v>6805</v>
      </c>
      <c r="Q3356" s="207" t="s">
        <v>3336</v>
      </c>
      <c r="R3356" s="84" t="s">
        <v>3270</v>
      </c>
      <c r="S3356" s="31" t="s">
        <v>41</v>
      </c>
      <c r="T3356" s="31"/>
      <c r="U3356" s="169"/>
      <c r="V3356" s="150"/>
      <c r="W3356" s="141" t="str" cm="1">
        <f t="array" ref="W3356">IF(SUM(LEN(B3356:V3356))=0,"",IF(OR(OR(ISBLANK(F3356),SUM(LEN(C3356),LEN(D3356))=0),AND(NOT(E3356="Unknown"),ISBLANK(J3356)),AND(NOT(O3356="Unknown"),ISBLANK(R3356))),"Missing Information", INDEX(Table15[Entire Service Line Classification], MATCH(SUMIFS(Table15[Unique ID],Table15[System-Owned Portion],E3356,Table15[If Material Anything Other than "Lead" in Column E,Was Material Ever Previously Lead?],G3356,Table15[Customer-Owned Portion],O3356),Table15[Unique ID],0),0)))</f>
        <v>Non-lead</v>
      </c>
      <c r="X3356"/>
    </row>
    <row r="3357" spans="2:24" x14ac:dyDescent="0.35">
      <c r="B3357" s="146"/>
      <c r="C3357" s="31" t="s">
        <v>5146</v>
      </c>
      <c r="D3357" s="31"/>
      <c r="E3357" s="44" t="s">
        <v>3203</v>
      </c>
      <c r="F3357" s="43" t="s">
        <v>3283</v>
      </c>
      <c r="G3357" s="84" t="s">
        <v>3249</v>
      </c>
      <c r="H3357" s="31">
        <v>1924</v>
      </c>
      <c r="I3357" s="207" t="s">
        <v>3337</v>
      </c>
      <c r="J3357" s="84"/>
      <c r="K3357" s="31" t="s">
        <v>41</v>
      </c>
      <c r="L3357" s="31"/>
      <c r="M3357" s="169"/>
      <c r="N3357" s="148"/>
      <c r="O3357" s="106" t="s">
        <v>3203</v>
      </c>
      <c r="P3357" s="43">
        <v>1924</v>
      </c>
      <c r="Q3357" s="207" t="s">
        <v>3337</v>
      </c>
      <c r="R3357" s="84" t="s">
        <v>3203</v>
      </c>
      <c r="S3357" s="31" t="s">
        <v>41</v>
      </c>
      <c r="T3357" s="31"/>
      <c r="U3357" s="169"/>
      <c r="V3357" s="150"/>
      <c r="W3357" s="141" t="str" cm="1">
        <f t="array" ref="W3357">IF(SUM(LEN(B3357:V3357))=0,"",IF(OR(OR(ISBLANK(F3357),SUM(LEN(C3357),LEN(D3357))=0),AND(NOT(E3357="Unknown"),ISBLANK(J3357)),AND(NOT(O3357="Unknown"),ISBLANK(R3357))),"Missing Information", INDEX(Table15[Entire Service Line Classification], MATCH(SUMIFS(Table15[Unique ID],Table15[System-Owned Portion],E3357,Table15[If Material Anything Other than "Lead" in Column E,Was Material Ever Previously Lead?],G3357,Table15[Customer-Owned Portion],O3357),Table15[Unique ID],0),0)))</f>
        <v>Lead Status Unknown</v>
      </c>
      <c r="X3357"/>
    </row>
    <row r="3358" spans="2:24" ht="29" x14ac:dyDescent="0.35">
      <c r="B3358" s="146"/>
      <c r="C3358" s="31" t="s">
        <v>5147</v>
      </c>
      <c r="D3358" s="31"/>
      <c r="E3358" s="44" t="s">
        <v>3284</v>
      </c>
      <c r="F3358" s="43" t="s">
        <v>41</v>
      </c>
      <c r="G3358" s="84" t="s">
        <v>3249</v>
      </c>
      <c r="H3358" s="31">
        <v>2019</v>
      </c>
      <c r="I3358" s="207" t="s">
        <v>3340</v>
      </c>
      <c r="J3358" s="84" t="s">
        <v>3270</v>
      </c>
      <c r="K3358" s="31" t="s">
        <v>41</v>
      </c>
      <c r="L3358" s="31"/>
      <c r="M3358" s="169"/>
      <c r="N3358" s="148"/>
      <c r="O3358" s="106" t="s">
        <v>3284</v>
      </c>
      <c r="P3358" s="43">
        <v>2019</v>
      </c>
      <c r="Q3358" s="207" t="s">
        <v>3340</v>
      </c>
      <c r="R3358" s="84" t="s">
        <v>3270</v>
      </c>
      <c r="S3358" s="31" t="s">
        <v>41</v>
      </c>
      <c r="T3358" s="31"/>
      <c r="U3358" s="169"/>
      <c r="V3358" s="150"/>
      <c r="W3358" s="141" t="str" cm="1">
        <f t="array" ref="W3358">IF(SUM(LEN(B3358:V3358))=0,"",IF(OR(OR(ISBLANK(F3358),SUM(LEN(C3358),LEN(D3358))=0),AND(NOT(E3358="Unknown"),ISBLANK(J3358)),AND(NOT(O3358="Unknown"),ISBLANK(R3358))),"Missing Information", INDEX(Table15[Entire Service Line Classification], MATCH(SUMIFS(Table15[Unique ID],Table15[System-Owned Portion],E3358,Table15[If Material Anything Other than "Lead" in Column E,Was Material Ever Previously Lead?],G3358,Table15[Customer-Owned Portion],O3358),Table15[Unique ID],0),0)))</f>
        <v>Non-lead</v>
      </c>
      <c r="X3358"/>
    </row>
    <row r="3359" spans="2:24" x14ac:dyDescent="0.35">
      <c r="B3359" s="146"/>
      <c r="C3359" s="31" t="s">
        <v>5148</v>
      </c>
      <c r="D3359" s="31"/>
      <c r="E3359" s="44" t="s">
        <v>3203</v>
      </c>
      <c r="F3359" s="43" t="s">
        <v>3283</v>
      </c>
      <c r="G3359" s="84" t="s">
        <v>3249</v>
      </c>
      <c r="H3359" s="31">
        <v>1924</v>
      </c>
      <c r="I3359" s="207" t="s">
        <v>3338</v>
      </c>
      <c r="J3359" s="84"/>
      <c r="K3359" s="31" t="s">
        <v>41</v>
      </c>
      <c r="L3359" s="31"/>
      <c r="M3359" s="169"/>
      <c r="N3359" s="148"/>
      <c r="O3359" s="106" t="s">
        <v>3203</v>
      </c>
      <c r="P3359" s="43">
        <v>1924</v>
      </c>
      <c r="Q3359" s="207" t="s">
        <v>3338</v>
      </c>
      <c r="R3359" s="84" t="s">
        <v>3203</v>
      </c>
      <c r="S3359" s="31" t="s">
        <v>41</v>
      </c>
      <c r="T3359" s="31"/>
      <c r="U3359" s="169"/>
      <c r="V3359" s="150"/>
      <c r="W3359" s="141" t="str" cm="1">
        <f t="array" ref="W3359">IF(SUM(LEN(B3359:V3359))=0,"",IF(OR(OR(ISBLANK(F3359),SUM(LEN(C3359),LEN(D3359))=0),AND(NOT(E3359="Unknown"),ISBLANK(J3359)),AND(NOT(O3359="Unknown"),ISBLANK(R3359))),"Missing Information", INDEX(Table15[Entire Service Line Classification], MATCH(SUMIFS(Table15[Unique ID],Table15[System-Owned Portion],E3359,Table15[If Material Anything Other than "Lead" in Column E,Was Material Ever Previously Lead?],G3359,Table15[Customer-Owned Portion],O3359),Table15[Unique ID],0),0)))</f>
        <v>Lead Status Unknown</v>
      </c>
      <c r="X3359"/>
    </row>
    <row r="3360" spans="2:24" x14ac:dyDescent="0.35">
      <c r="B3360" s="146"/>
      <c r="C3360" s="31" t="s">
        <v>5149</v>
      </c>
      <c r="D3360" s="31"/>
      <c r="E3360" s="44" t="s">
        <v>3203</v>
      </c>
      <c r="F3360" s="43" t="s">
        <v>3283</v>
      </c>
      <c r="G3360" s="84" t="s">
        <v>3249</v>
      </c>
      <c r="H3360" s="31">
        <v>1924</v>
      </c>
      <c r="I3360" s="207" t="s">
        <v>3337</v>
      </c>
      <c r="J3360" s="84"/>
      <c r="K3360" s="31" t="s">
        <v>41</v>
      </c>
      <c r="L3360" s="31"/>
      <c r="M3360" s="169"/>
      <c r="N3360" s="148"/>
      <c r="O3360" s="106" t="s">
        <v>3203</v>
      </c>
      <c r="P3360" s="43">
        <v>1924</v>
      </c>
      <c r="Q3360" s="207" t="s">
        <v>3337</v>
      </c>
      <c r="R3360" s="84" t="s">
        <v>3203</v>
      </c>
      <c r="S3360" s="31" t="s">
        <v>41</v>
      </c>
      <c r="T3360" s="31"/>
      <c r="U3360" s="169"/>
      <c r="V3360" s="150"/>
      <c r="W3360" s="141" t="str" cm="1">
        <f t="array" ref="W3360">IF(SUM(LEN(B3360:V3360))=0,"",IF(OR(OR(ISBLANK(F3360),SUM(LEN(C3360),LEN(D3360))=0),AND(NOT(E3360="Unknown"),ISBLANK(J3360)),AND(NOT(O3360="Unknown"),ISBLANK(R3360))),"Missing Information", INDEX(Table15[Entire Service Line Classification], MATCH(SUMIFS(Table15[Unique ID],Table15[System-Owned Portion],E3360,Table15[If Material Anything Other than "Lead" in Column E,Was Material Ever Previously Lead?],G3360,Table15[Customer-Owned Portion],O3360),Table15[Unique ID],0),0)))</f>
        <v>Lead Status Unknown</v>
      </c>
      <c r="X3360"/>
    </row>
    <row r="3361" spans="2:24" ht="29" x14ac:dyDescent="0.35">
      <c r="B3361" s="146"/>
      <c r="C3361" s="31" t="s">
        <v>5150</v>
      </c>
      <c r="D3361" s="31"/>
      <c r="E3361" s="44" t="s">
        <v>3284</v>
      </c>
      <c r="F3361" s="43" t="s">
        <v>41</v>
      </c>
      <c r="G3361" s="84" t="s">
        <v>3249</v>
      </c>
      <c r="H3361" s="31">
        <v>2023</v>
      </c>
      <c r="I3361" s="207" t="s">
        <v>3338</v>
      </c>
      <c r="J3361" s="84" t="s">
        <v>3270</v>
      </c>
      <c r="K3361" s="31" t="s">
        <v>41</v>
      </c>
      <c r="L3361" s="31"/>
      <c r="M3361" s="169"/>
      <c r="N3361" s="148"/>
      <c r="O3361" s="106" t="s">
        <v>3284</v>
      </c>
      <c r="P3361" s="43">
        <v>2023</v>
      </c>
      <c r="Q3361" s="207" t="s">
        <v>3338</v>
      </c>
      <c r="R3361" s="84" t="s">
        <v>3270</v>
      </c>
      <c r="S3361" s="31" t="s">
        <v>41</v>
      </c>
      <c r="T3361" s="31"/>
      <c r="U3361" s="169"/>
      <c r="V3361" s="150"/>
      <c r="W3361" s="141" t="str" cm="1">
        <f t="array" ref="W3361">IF(SUM(LEN(B3361:V3361))=0,"",IF(OR(OR(ISBLANK(F3361),SUM(LEN(C3361),LEN(D3361))=0),AND(NOT(E3361="Unknown"),ISBLANK(J3361)),AND(NOT(O3361="Unknown"),ISBLANK(R3361))),"Missing Information", INDEX(Table15[Entire Service Line Classification], MATCH(SUMIFS(Table15[Unique ID],Table15[System-Owned Portion],E3361,Table15[If Material Anything Other than "Lead" in Column E,Was Material Ever Previously Lead?],G3361,Table15[Customer-Owned Portion],O3361),Table15[Unique ID],0),0)))</f>
        <v>Non-lead</v>
      </c>
      <c r="X3361"/>
    </row>
    <row r="3362" spans="2:24" ht="29" x14ac:dyDescent="0.35">
      <c r="B3362" s="146"/>
      <c r="C3362" s="31" t="s">
        <v>1601</v>
      </c>
      <c r="D3362" s="31"/>
      <c r="E3362" s="44" t="s">
        <v>3284</v>
      </c>
      <c r="F3362" s="43" t="s">
        <v>41</v>
      </c>
      <c r="G3362" s="84" t="s">
        <v>3249</v>
      </c>
      <c r="H3362" s="31">
        <v>2011</v>
      </c>
      <c r="I3362" s="207" t="s">
        <v>3338</v>
      </c>
      <c r="J3362" s="84" t="s">
        <v>3270</v>
      </c>
      <c r="K3362" s="31" t="s">
        <v>41</v>
      </c>
      <c r="L3362" s="31"/>
      <c r="M3362" s="169"/>
      <c r="N3362" s="148"/>
      <c r="O3362" s="106" t="s">
        <v>3284</v>
      </c>
      <c r="P3362" s="43">
        <v>2011</v>
      </c>
      <c r="Q3362" s="207" t="s">
        <v>3338</v>
      </c>
      <c r="R3362" s="84" t="s">
        <v>3270</v>
      </c>
      <c r="S3362" s="31" t="s">
        <v>41</v>
      </c>
      <c r="T3362" s="31"/>
      <c r="U3362" s="169"/>
      <c r="V3362" s="150"/>
      <c r="W3362" s="141" t="str" cm="1">
        <f t="array" ref="W3362">IF(SUM(LEN(B3362:V3362))=0,"",IF(OR(OR(ISBLANK(F3362),SUM(LEN(C3362),LEN(D3362))=0),AND(NOT(E3362="Unknown"),ISBLANK(J3362)),AND(NOT(O3362="Unknown"),ISBLANK(R3362))),"Missing Information", INDEX(Table15[Entire Service Line Classification], MATCH(SUMIFS(Table15[Unique ID],Table15[System-Owned Portion],E3362,Table15[If Material Anything Other than "Lead" in Column E,Was Material Ever Previously Lead?],G3362,Table15[Customer-Owned Portion],O3362),Table15[Unique ID],0),0)))</f>
        <v>Non-lead</v>
      </c>
      <c r="X3362"/>
    </row>
    <row r="3363" spans="2:24" ht="29" x14ac:dyDescent="0.35">
      <c r="B3363" s="146"/>
      <c r="C3363" s="31" t="s">
        <v>5151</v>
      </c>
      <c r="D3363" s="31"/>
      <c r="E3363" s="44" t="s">
        <v>3284</v>
      </c>
      <c r="F3363" s="43" t="s">
        <v>41</v>
      </c>
      <c r="G3363" s="84" t="s">
        <v>3249</v>
      </c>
      <c r="H3363" s="31" t="s">
        <v>6805</v>
      </c>
      <c r="I3363" s="207" t="s">
        <v>3336</v>
      </c>
      <c r="J3363" s="84" t="s">
        <v>3270</v>
      </c>
      <c r="K3363" s="31" t="s">
        <v>41</v>
      </c>
      <c r="L3363" s="31"/>
      <c r="M3363" s="169"/>
      <c r="N3363" s="148"/>
      <c r="O3363" s="106" t="s">
        <v>3284</v>
      </c>
      <c r="P3363" s="43" t="s">
        <v>6805</v>
      </c>
      <c r="Q3363" s="207" t="s">
        <v>3336</v>
      </c>
      <c r="R3363" s="84" t="s">
        <v>3270</v>
      </c>
      <c r="S3363" s="31" t="s">
        <v>41</v>
      </c>
      <c r="T3363" s="31"/>
      <c r="U3363" s="169"/>
      <c r="V3363" s="150"/>
      <c r="W3363" s="141" t="str" cm="1">
        <f t="array" ref="W3363">IF(SUM(LEN(B3363:V3363))=0,"",IF(OR(OR(ISBLANK(F3363),SUM(LEN(C3363),LEN(D3363))=0),AND(NOT(E3363="Unknown"),ISBLANK(J3363)),AND(NOT(O3363="Unknown"),ISBLANK(R3363))),"Missing Information", INDEX(Table15[Entire Service Line Classification], MATCH(SUMIFS(Table15[Unique ID],Table15[System-Owned Portion],E3363,Table15[If Material Anything Other than "Lead" in Column E,Was Material Ever Previously Lead?],G3363,Table15[Customer-Owned Portion],O3363),Table15[Unique ID],0),0)))</f>
        <v>Non-lead</v>
      </c>
      <c r="X3363"/>
    </row>
    <row r="3364" spans="2:24" x14ac:dyDescent="0.35">
      <c r="B3364" s="146"/>
      <c r="C3364" s="31" t="s">
        <v>5152</v>
      </c>
      <c r="D3364" s="31"/>
      <c r="E3364" s="44" t="s">
        <v>3203</v>
      </c>
      <c r="F3364" s="43" t="s">
        <v>3283</v>
      </c>
      <c r="G3364" s="84" t="s">
        <v>3249</v>
      </c>
      <c r="H3364" s="31">
        <v>1924</v>
      </c>
      <c r="I3364" s="207" t="s">
        <v>3337</v>
      </c>
      <c r="J3364" s="84"/>
      <c r="K3364" s="31" t="s">
        <v>41</v>
      </c>
      <c r="L3364" s="31"/>
      <c r="M3364" s="169"/>
      <c r="N3364" s="148"/>
      <c r="O3364" s="106" t="s">
        <v>3203</v>
      </c>
      <c r="P3364" s="43">
        <v>1924</v>
      </c>
      <c r="Q3364" s="207" t="s">
        <v>3337</v>
      </c>
      <c r="R3364" s="84" t="s">
        <v>3203</v>
      </c>
      <c r="S3364" s="31" t="s">
        <v>41</v>
      </c>
      <c r="T3364" s="31"/>
      <c r="U3364" s="169"/>
      <c r="V3364" s="150"/>
      <c r="W3364" s="141" t="str" cm="1">
        <f t="array" ref="W3364">IF(SUM(LEN(B3364:V3364))=0,"",IF(OR(OR(ISBLANK(F3364),SUM(LEN(C3364),LEN(D3364))=0),AND(NOT(E3364="Unknown"),ISBLANK(J3364)),AND(NOT(O3364="Unknown"),ISBLANK(R3364))),"Missing Information", INDEX(Table15[Entire Service Line Classification], MATCH(SUMIFS(Table15[Unique ID],Table15[System-Owned Portion],E3364,Table15[If Material Anything Other than "Lead" in Column E,Was Material Ever Previously Lead?],G3364,Table15[Customer-Owned Portion],O3364),Table15[Unique ID],0),0)))</f>
        <v>Lead Status Unknown</v>
      </c>
      <c r="X3364"/>
    </row>
    <row r="3365" spans="2:24" ht="29" x14ac:dyDescent="0.35">
      <c r="B3365" s="146"/>
      <c r="C3365" s="31" t="s">
        <v>5153</v>
      </c>
      <c r="D3365" s="31"/>
      <c r="E3365" s="44" t="s">
        <v>3284</v>
      </c>
      <c r="F3365" s="43" t="s">
        <v>41</v>
      </c>
      <c r="G3365" s="84" t="s">
        <v>3249</v>
      </c>
      <c r="H3365" s="31" t="s">
        <v>6805</v>
      </c>
      <c r="I3365" s="207" t="s">
        <v>3336</v>
      </c>
      <c r="J3365" s="84" t="s">
        <v>3270</v>
      </c>
      <c r="K3365" s="31" t="s">
        <v>41</v>
      </c>
      <c r="L3365" s="31"/>
      <c r="M3365" s="169"/>
      <c r="N3365" s="148"/>
      <c r="O3365" s="106" t="s">
        <v>3284</v>
      </c>
      <c r="P3365" s="43" t="s">
        <v>6805</v>
      </c>
      <c r="Q3365" s="207" t="s">
        <v>3336</v>
      </c>
      <c r="R3365" s="84" t="s">
        <v>3270</v>
      </c>
      <c r="S3365" s="31" t="s">
        <v>41</v>
      </c>
      <c r="T3365" s="31"/>
      <c r="U3365" s="169"/>
      <c r="V3365" s="150"/>
      <c r="W3365" s="141" t="str" cm="1">
        <f t="array" ref="W3365">IF(SUM(LEN(B3365:V3365))=0,"",IF(OR(OR(ISBLANK(F3365),SUM(LEN(C3365),LEN(D3365))=0),AND(NOT(E3365="Unknown"),ISBLANK(J3365)),AND(NOT(O3365="Unknown"),ISBLANK(R3365))),"Missing Information", INDEX(Table15[Entire Service Line Classification], MATCH(SUMIFS(Table15[Unique ID],Table15[System-Owned Portion],E3365,Table15[If Material Anything Other than "Lead" in Column E,Was Material Ever Previously Lead?],G3365,Table15[Customer-Owned Portion],O3365),Table15[Unique ID],0),0)))</f>
        <v>Non-lead</v>
      </c>
      <c r="X3365"/>
    </row>
    <row r="3366" spans="2:24" ht="29" x14ac:dyDescent="0.35">
      <c r="B3366" s="146"/>
      <c r="C3366" s="31" t="s">
        <v>5154</v>
      </c>
      <c r="D3366" s="31"/>
      <c r="E3366" s="44" t="s">
        <v>3284</v>
      </c>
      <c r="F3366" s="43" t="s">
        <v>41</v>
      </c>
      <c r="G3366" s="84" t="s">
        <v>3249</v>
      </c>
      <c r="H3366" s="31">
        <v>2015</v>
      </c>
      <c r="I3366" s="207" t="s">
        <v>3336</v>
      </c>
      <c r="J3366" s="84" t="s">
        <v>3270</v>
      </c>
      <c r="K3366" s="31" t="s">
        <v>41</v>
      </c>
      <c r="L3366" s="31"/>
      <c r="M3366" s="169"/>
      <c r="N3366" s="148"/>
      <c r="O3366" s="106" t="s">
        <v>3284</v>
      </c>
      <c r="P3366" s="43">
        <v>2015</v>
      </c>
      <c r="Q3366" s="207" t="s">
        <v>3336</v>
      </c>
      <c r="R3366" s="84" t="s">
        <v>3270</v>
      </c>
      <c r="S3366" s="31" t="s">
        <v>41</v>
      </c>
      <c r="T3366" s="31"/>
      <c r="U3366" s="169"/>
      <c r="V3366" s="150"/>
      <c r="W3366" s="141" t="str" cm="1">
        <f t="array" ref="W3366">IF(SUM(LEN(B3366:V3366))=0,"",IF(OR(OR(ISBLANK(F3366),SUM(LEN(C3366),LEN(D3366))=0),AND(NOT(E3366="Unknown"),ISBLANK(J3366)),AND(NOT(O3366="Unknown"),ISBLANK(R3366))),"Missing Information", INDEX(Table15[Entire Service Line Classification], MATCH(SUMIFS(Table15[Unique ID],Table15[System-Owned Portion],E3366,Table15[If Material Anything Other than "Lead" in Column E,Was Material Ever Previously Lead?],G3366,Table15[Customer-Owned Portion],O3366),Table15[Unique ID],0),0)))</f>
        <v>Non-lead</v>
      </c>
      <c r="X3366"/>
    </row>
    <row r="3367" spans="2:24" ht="29" x14ac:dyDescent="0.35">
      <c r="B3367" s="146"/>
      <c r="C3367" s="31" t="s">
        <v>5155</v>
      </c>
      <c r="D3367" s="31"/>
      <c r="E3367" s="44" t="s">
        <v>3203</v>
      </c>
      <c r="F3367" s="43" t="s">
        <v>3283</v>
      </c>
      <c r="G3367" s="84" t="s">
        <v>3249</v>
      </c>
      <c r="H3367" s="31"/>
      <c r="I3367" s="207" t="s">
        <v>3341</v>
      </c>
      <c r="J3367" s="84"/>
      <c r="K3367" s="31" t="s">
        <v>41</v>
      </c>
      <c r="L3367" s="31"/>
      <c r="M3367" s="169"/>
      <c r="N3367" s="148"/>
      <c r="O3367" s="106" t="s">
        <v>3203</v>
      </c>
      <c r="P3367" s="43"/>
      <c r="Q3367" s="207" t="s">
        <v>3341</v>
      </c>
      <c r="R3367" s="84" t="s">
        <v>3203</v>
      </c>
      <c r="S3367" s="31" t="s">
        <v>41</v>
      </c>
      <c r="T3367" s="31"/>
      <c r="U3367" s="169"/>
      <c r="V3367" s="150"/>
      <c r="W3367" s="141" t="str" cm="1">
        <f t="array" ref="W3367">IF(SUM(LEN(B3367:V3367))=0,"",IF(OR(OR(ISBLANK(F3367),SUM(LEN(C3367),LEN(D3367))=0),AND(NOT(E3367="Unknown"),ISBLANK(J3367)),AND(NOT(O3367="Unknown"),ISBLANK(R3367))),"Missing Information", INDEX(Table15[Entire Service Line Classification], MATCH(SUMIFS(Table15[Unique ID],Table15[System-Owned Portion],E3367,Table15[If Material Anything Other than "Lead" in Column E,Was Material Ever Previously Lead?],G3367,Table15[Customer-Owned Portion],O3367),Table15[Unique ID],0),0)))</f>
        <v>Lead Status Unknown</v>
      </c>
      <c r="X3367"/>
    </row>
    <row r="3368" spans="2:24" ht="29" x14ac:dyDescent="0.35">
      <c r="B3368" s="146"/>
      <c r="C3368" s="31" t="s">
        <v>1602</v>
      </c>
      <c r="D3368" s="31"/>
      <c r="E3368" s="44" t="s">
        <v>3284</v>
      </c>
      <c r="F3368" s="43" t="s">
        <v>41</v>
      </c>
      <c r="G3368" s="84" t="s">
        <v>3249</v>
      </c>
      <c r="H3368" s="31">
        <v>1993</v>
      </c>
      <c r="I3368" s="207" t="s">
        <v>3338</v>
      </c>
      <c r="J3368" s="84" t="s">
        <v>3270</v>
      </c>
      <c r="K3368" s="31" t="s">
        <v>41</v>
      </c>
      <c r="L3368" s="31"/>
      <c r="M3368" s="169"/>
      <c r="N3368" s="148"/>
      <c r="O3368" s="106" t="s">
        <v>3284</v>
      </c>
      <c r="P3368" s="43">
        <v>1993</v>
      </c>
      <c r="Q3368" s="207" t="s">
        <v>3338</v>
      </c>
      <c r="R3368" s="84" t="s">
        <v>3270</v>
      </c>
      <c r="S3368" s="31" t="s">
        <v>41</v>
      </c>
      <c r="T3368" s="31"/>
      <c r="U3368" s="169"/>
      <c r="V3368" s="150"/>
      <c r="W3368" s="141" t="str" cm="1">
        <f t="array" ref="W3368">IF(SUM(LEN(B3368:V3368))=0,"",IF(OR(OR(ISBLANK(F3368),SUM(LEN(C3368),LEN(D3368))=0),AND(NOT(E3368="Unknown"),ISBLANK(J3368)),AND(NOT(O3368="Unknown"),ISBLANK(R3368))),"Missing Information", INDEX(Table15[Entire Service Line Classification], MATCH(SUMIFS(Table15[Unique ID],Table15[System-Owned Portion],E3368,Table15[If Material Anything Other than "Lead" in Column E,Was Material Ever Previously Lead?],G3368,Table15[Customer-Owned Portion],O3368),Table15[Unique ID],0),0)))</f>
        <v>Non-lead</v>
      </c>
      <c r="X3368"/>
    </row>
    <row r="3369" spans="2:24" x14ac:dyDescent="0.35">
      <c r="B3369" s="146"/>
      <c r="C3369" s="31" t="s">
        <v>5156</v>
      </c>
      <c r="D3369" s="31"/>
      <c r="E3369" s="44" t="s">
        <v>3203</v>
      </c>
      <c r="F3369" s="43" t="s">
        <v>3283</v>
      </c>
      <c r="G3369" s="84" t="s">
        <v>3249</v>
      </c>
      <c r="H3369" s="31">
        <v>1948</v>
      </c>
      <c r="I3369" s="207" t="s">
        <v>3341</v>
      </c>
      <c r="J3369" s="84"/>
      <c r="K3369" s="31" t="s">
        <v>41</v>
      </c>
      <c r="L3369" s="31"/>
      <c r="M3369" s="169"/>
      <c r="N3369" s="148"/>
      <c r="O3369" s="106" t="s">
        <v>3203</v>
      </c>
      <c r="P3369" s="43">
        <v>1948</v>
      </c>
      <c r="Q3369" s="207" t="s">
        <v>3341</v>
      </c>
      <c r="R3369" s="84" t="s">
        <v>3203</v>
      </c>
      <c r="S3369" s="31" t="s">
        <v>41</v>
      </c>
      <c r="T3369" s="31"/>
      <c r="U3369" s="169"/>
      <c r="V3369" s="150"/>
      <c r="W3369" s="141" t="str" cm="1">
        <f t="array" ref="W3369">IF(SUM(LEN(B3369:V3369))=0,"",IF(OR(OR(ISBLANK(F3369),SUM(LEN(C3369),LEN(D3369))=0),AND(NOT(E3369="Unknown"),ISBLANK(J3369)),AND(NOT(O3369="Unknown"),ISBLANK(R3369))),"Missing Information", INDEX(Table15[Entire Service Line Classification], MATCH(SUMIFS(Table15[Unique ID],Table15[System-Owned Portion],E3369,Table15[If Material Anything Other than "Lead" in Column E,Was Material Ever Previously Lead?],G3369,Table15[Customer-Owned Portion],O3369),Table15[Unique ID],0),0)))</f>
        <v>Lead Status Unknown</v>
      </c>
      <c r="X3369"/>
    </row>
    <row r="3370" spans="2:24" x14ac:dyDescent="0.35">
      <c r="B3370" s="146"/>
      <c r="C3370" s="31" t="s">
        <v>4581</v>
      </c>
      <c r="D3370" s="31"/>
      <c r="E3370" s="44" t="s">
        <v>3203</v>
      </c>
      <c r="F3370" s="43" t="s">
        <v>3283</v>
      </c>
      <c r="G3370" s="84" t="s">
        <v>3249</v>
      </c>
      <c r="H3370" s="31">
        <v>1948</v>
      </c>
      <c r="I3370" s="207" t="s">
        <v>3338</v>
      </c>
      <c r="J3370" s="84"/>
      <c r="K3370" s="31" t="s">
        <v>41</v>
      </c>
      <c r="L3370" s="31"/>
      <c r="M3370" s="169"/>
      <c r="N3370" s="148"/>
      <c r="O3370" s="106" t="s">
        <v>3203</v>
      </c>
      <c r="P3370" s="43">
        <v>1948</v>
      </c>
      <c r="Q3370" s="207" t="s">
        <v>3338</v>
      </c>
      <c r="R3370" s="84" t="s">
        <v>3203</v>
      </c>
      <c r="S3370" s="31" t="s">
        <v>41</v>
      </c>
      <c r="T3370" s="31"/>
      <c r="U3370" s="169"/>
      <c r="V3370" s="150"/>
      <c r="W3370" s="141" t="str" cm="1">
        <f t="array" ref="W3370">IF(SUM(LEN(B3370:V3370))=0,"",IF(OR(OR(ISBLANK(F3370),SUM(LEN(C3370),LEN(D3370))=0),AND(NOT(E3370="Unknown"),ISBLANK(J3370)),AND(NOT(O3370="Unknown"),ISBLANK(R3370))),"Missing Information", INDEX(Table15[Entire Service Line Classification], MATCH(SUMIFS(Table15[Unique ID],Table15[System-Owned Portion],E3370,Table15[If Material Anything Other than "Lead" in Column E,Was Material Ever Previously Lead?],G3370,Table15[Customer-Owned Portion],O3370),Table15[Unique ID],0),0)))</f>
        <v>Lead Status Unknown</v>
      </c>
      <c r="X3370"/>
    </row>
    <row r="3371" spans="2:24" x14ac:dyDescent="0.35">
      <c r="B3371" s="146"/>
      <c r="C3371" s="31" t="s">
        <v>5157</v>
      </c>
      <c r="D3371" s="31"/>
      <c r="E3371" s="44" t="s">
        <v>3203</v>
      </c>
      <c r="F3371" s="43" t="s">
        <v>3283</v>
      </c>
      <c r="G3371" s="84" t="s">
        <v>3249</v>
      </c>
      <c r="H3371" s="31">
        <v>1924</v>
      </c>
      <c r="I3371" s="207" t="s">
        <v>3341</v>
      </c>
      <c r="J3371" s="84"/>
      <c r="K3371" s="31" t="s">
        <v>41</v>
      </c>
      <c r="L3371" s="31"/>
      <c r="M3371" s="169"/>
      <c r="N3371" s="148"/>
      <c r="O3371" s="106" t="s">
        <v>3203</v>
      </c>
      <c r="P3371" s="43">
        <v>1924</v>
      </c>
      <c r="Q3371" s="207" t="s">
        <v>3341</v>
      </c>
      <c r="R3371" s="84" t="s">
        <v>3203</v>
      </c>
      <c r="S3371" s="31" t="s">
        <v>41</v>
      </c>
      <c r="T3371" s="31"/>
      <c r="U3371" s="169"/>
      <c r="V3371" s="150"/>
      <c r="W3371" s="141" t="str" cm="1">
        <f t="array" ref="W3371">IF(SUM(LEN(B3371:V3371))=0,"",IF(OR(OR(ISBLANK(F3371),SUM(LEN(C3371),LEN(D3371))=0),AND(NOT(E3371="Unknown"),ISBLANK(J3371)),AND(NOT(O3371="Unknown"),ISBLANK(R3371))),"Missing Information", INDEX(Table15[Entire Service Line Classification], MATCH(SUMIFS(Table15[Unique ID],Table15[System-Owned Portion],E3371,Table15[If Material Anything Other than "Lead" in Column E,Was Material Ever Previously Lead?],G3371,Table15[Customer-Owned Portion],O3371),Table15[Unique ID],0),0)))</f>
        <v>Lead Status Unknown</v>
      </c>
      <c r="X3371"/>
    </row>
    <row r="3372" spans="2:24" ht="29" x14ac:dyDescent="0.35">
      <c r="B3372" s="146"/>
      <c r="C3372" s="31" t="s">
        <v>5158</v>
      </c>
      <c r="D3372" s="31"/>
      <c r="E3372" s="44" t="s">
        <v>3284</v>
      </c>
      <c r="F3372" s="43" t="s">
        <v>41</v>
      </c>
      <c r="G3372" s="84" t="s">
        <v>3249</v>
      </c>
      <c r="H3372" s="31">
        <v>2011</v>
      </c>
      <c r="I3372" s="207" t="s">
        <v>3336</v>
      </c>
      <c r="J3372" s="84" t="s">
        <v>3270</v>
      </c>
      <c r="K3372" s="31" t="s">
        <v>41</v>
      </c>
      <c r="L3372" s="31"/>
      <c r="M3372" s="169"/>
      <c r="N3372" s="148"/>
      <c r="O3372" s="106" t="s">
        <v>3284</v>
      </c>
      <c r="P3372" s="43">
        <v>2011</v>
      </c>
      <c r="Q3372" s="207" t="s">
        <v>3336</v>
      </c>
      <c r="R3372" s="84" t="s">
        <v>3270</v>
      </c>
      <c r="S3372" s="31" t="s">
        <v>41</v>
      </c>
      <c r="T3372" s="31"/>
      <c r="U3372" s="169"/>
      <c r="V3372" s="150"/>
      <c r="W3372" s="141" t="str" cm="1">
        <f t="array" ref="W3372">IF(SUM(LEN(B3372:V3372))=0,"",IF(OR(OR(ISBLANK(F3372),SUM(LEN(C3372),LEN(D3372))=0),AND(NOT(E3372="Unknown"),ISBLANK(J3372)),AND(NOT(O3372="Unknown"),ISBLANK(R3372))),"Missing Information", INDEX(Table15[Entire Service Line Classification], MATCH(SUMIFS(Table15[Unique ID],Table15[System-Owned Portion],E3372,Table15[If Material Anything Other than "Lead" in Column E,Was Material Ever Previously Lead?],G3372,Table15[Customer-Owned Portion],O3372),Table15[Unique ID],0),0)))</f>
        <v>Non-lead</v>
      </c>
      <c r="X3372"/>
    </row>
    <row r="3373" spans="2:24" x14ac:dyDescent="0.35">
      <c r="B3373" s="146"/>
      <c r="C3373" s="31" t="s">
        <v>5159</v>
      </c>
      <c r="D3373" s="31"/>
      <c r="E3373" s="44" t="s">
        <v>3203</v>
      </c>
      <c r="F3373" s="43" t="s">
        <v>3283</v>
      </c>
      <c r="G3373" s="84" t="s">
        <v>3249</v>
      </c>
      <c r="H3373" s="31">
        <v>1924</v>
      </c>
      <c r="I3373" s="207" t="s">
        <v>3338</v>
      </c>
      <c r="J3373" s="84"/>
      <c r="K3373" s="31" t="s">
        <v>41</v>
      </c>
      <c r="L3373" s="31"/>
      <c r="M3373" s="169"/>
      <c r="N3373" s="148"/>
      <c r="O3373" s="106" t="s">
        <v>3203</v>
      </c>
      <c r="P3373" s="43">
        <v>1924</v>
      </c>
      <c r="Q3373" s="207" t="s">
        <v>3338</v>
      </c>
      <c r="R3373" s="84" t="s">
        <v>3203</v>
      </c>
      <c r="S3373" s="31" t="s">
        <v>41</v>
      </c>
      <c r="T3373" s="31"/>
      <c r="U3373" s="169"/>
      <c r="V3373" s="150"/>
      <c r="W3373" s="141" t="str" cm="1">
        <f t="array" ref="W3373">IF(SUM(LEN(B3373:V3373))=0,"",IF(OR(OR(ISBLANK(F3373),SUM(LEN(C3373),LEN(D3373))=0),AND(NOT(E3373="Unknown"),ISBLANK(J3373)),AND(NOT(O3373="Unknown"),ISBLANK(R3373))),"Missing Information", INDEX(Table15[Entire Service Line Classification], MATCH(SUMIFS(Table15[Unique ID],Table15[System-Owned Portion],E3373,Table15[If Material Anything Other than "Lead" in Column E,Was Material Ever Previously Lead?],G3373,Table15[Customer-Owned Portion],O3373),Table15[Unique ID],0),0)))</f>
        <v>Lead Status Unknown</v>
      </c>
      <c r="X3373"/>
    </row>
    <row r="3374" spans="2:24" ht="29" x14ac:dyDescent="0.35">
      <c r="B3374" s="146"/>
      <c r="C3374" s="31" t="s">
        <v>5160</v>
      </c>
      <c r="D3374" s="31"/>
      <c r="E3374" s="44" t="s">
        <v>3284</v>
      </c>
      <c r="F3374" s="43" t="s">
        <v>41</v>
      </c>
      <c r="G3374" s="84" t="s">
        <v>3249</v>
      </c>
      <c r="H3374" s="31" t="s">
        <v>6805</v>
      </c>
      <c r="I3374" s="207" t="s">
        <v>3336</v>
      </c>
      <c r="J3374" s="84" t="s">
        <v>3270</v>
      </c>
      <c r="K3374" s="31" t="s">
        <v>41</v>
      </c>
      <c r="L3374" s="31"/>
      <c r="M3374" s="169"/>
      <c r="N3374" s="148"/>
      <c r="O3374" s="106" t="s">
        <v>3284</v>
      </c>
      <c r="P3374" s="43" t="s">
        <v>6805</v>
      </c>
      <c r="Q3374" s="207" t="s">
        <v>3336</v>
      </c>
      <c r="R3374" s="84" t="s">
        <v>3270</v>
      </c>
      <c r="S3374" s="31" t="s">
        <v>41</v>
      </c>
      <c r="T3374" s="31"/>
      <c r="U3374" s="169"/>
      <c r="V3374" s="150"/>
      <c r="W3374" s="141" t="str" cm="1">
        <f t="array" ref="W3374">IF(SUM(LEN(B3374:V3374))=0,"",IF(OR(OR(ISBLANK(F3374),SUM(LEN(C3374),LEN(D3374))=0),AND(NOT(E3374="Unknown"),ISBLANK(J3374)),AND(NOT(O3374="Unknown"),ISBLANK(R3374))),"Missing Information", INDEX(Table15[Entire Service Line Classification], MATCH(SUMIFS(Table15[Unique ID],Table15[System-Owned Portion],E3374,Table15[If Material Anything Other than "Lead" in Column E,Was Material Ever Previously Lead?],G3374,Table15[Customer-Owned Portion],O3374),Table15[Unique ID],0),0)))</f>
        <v>Non-lead</v>
      </c>
      <c r="X3374"/>
    </row>
    <row r="3375" spans="2:24" ht="29" x14ac:dyDescent="0.35">
      <c r="B3375" s="146"/>
      <c r="C3375" s="31" t="s">
        <v>5161</v>
      </c>
      <c r="D3375" s="31"/>
      <c r="E3375" s="44" t="s">
        <v>3284</v>
      </c>
      <c r="F3375" s="43" t="s">
        <v>41</v>
      </c>
      <c r="G3375" s="84" t="s">
        <v>3249</v>
      </c>
      <c r="H3375" s="31">
        <v>2010</v>
      </c>
      <c r="I3375" s="207" t="s">
        <v>3337</v>
      </c>
      <c r="J3375" s="84" t="s">
        <v>3270</v>
      </c>
      <c r="K3375" s="31" t="s">
        <v>41</v>
      </c>
      <c r="L3375" s="31"/>
      <c r="M3375" s="169"/>
      <c r="N3375" s="148"/>
      <c r="O3375" s="106" t="s">
        <v>3284</v>
      </c>
      <c r="P3375" s="43">
        <v>2010</v>
      </c>
      <c r="Q3375" s="207" t="s">
        <v>3337</v>
      </c>
      <c r="R3375" s="84" t="s">
        <v>3270</v>
      </c>
      <c r="S3375" s="31" t="s">
        <v>41</v>
      </c>
      <c r="T3375" s="31"/>
      <c r="U3375" s="169"/>
      <c r="V3375" s="150"/>
      <c r="W3375" s="141" t="str" cm="1">
        <f t="array" ref="W3375">IF(SUM(LEN(B3375:V3375))=0,"",IF(OR(OR(ISBLANK(F3375),SUM(LEN(C3375),LEN(D3375))=0),AND(NOT(E3375="Unknown"),ISBLANK(J3375)),AND(NOT(O3375="Unknown"),ISBLANK(R3375))),"Missing Information", INDEX(Table15[Entire Service Line Classification], MATCH(SUMIFS(Table15[Unique ID],Table15[System-Owned Portion],E3375,Table15[If Material Anything Other than "Lead" in Column E,Was Material Ever Previously Lead?],G3375,Table15[Customer-Owned Portion],O3375),Table15[Unique ID],0),0)))</f>
        <v>Non-lead</v>
      </c>
      <c r="X3375"/>
    </row>
    <row r="3376" spans="2:24" ht="29" x14ac:dyDescent="0.35">
      <c r="B3376" s="146"/>
      <c r="C3376" s="31" t="s">
        <v>5162</v>
      </c>
      <c r="D3376" s="31"/>
      <c r="E3376" s="44" t="s">
        <v>3203</v>
      </c>
      <c r="F3376" s="43" t="s">
        <v>3283</v>
      </c>
      <c r="G3376" s="84" t="s">
        <v>3249</v>
      </c>
      <c r="H3376" s="31">
        <v>1924</v>
      </c>
      <c r="I3376" s="207" t="s">
        <v>3338</v>
      </c>
      <c r="J3376" s="84"/>
      <c r="K3376" s="31" t="s">
        <v>41</v>
      </c>
      <c r="L3376" s="31"/>
      <c r="M3376" s="169"/>
      <c r="N3376" s="148"/>
      <c r="O3376" s="106" t="s">
        <v>3203</v>
      </c>
      <c r="P3376" s="43">
        <v>1924</v>
      </c>
      <c r="Q3376" s="207" t="s">
        <v>3338</v>
      </c>
      <c r="R3376" s="84" t="s">
        <v>3203</v>
      </c>
      <c r="S3376" s="31" t="s">
        <v>41</v>
      </c>
      <c r="T3376" s="31"/>
      <c r="U3376" s="169"/>
      <c r="V3376" s="150"/>
      <c r="W3376" s="141" t="str" cm="1">
        <f t="array" ref="W3376">IF(SUM(LEN(B3376:V3376))=0,"",IF(OR(OR(ISBLANK(F3376),SUM(LEN(C3376),LEN(D3376))=0),AND(NOT(E3376="Unknown"),ISBLANK(J3376)),AND(NOT(O3376="Unknown"),ISBLANK(R3376))),"Missing Information", INDEX(Table15[Entire Service Line Classification], MATCH(SUMIFS(Table15[Unique ID],Table15[System-Owned Portion],E3376,Table15[If Material Anything Other than "Lead" in Column E,Was Material Ever Previously Lead?],G3376,Table15[Customer-Owned Portion],O3376),Table15[Unique ID],0),0)))</f>
        <v>Lead Status Unknown</v>
      </c>
      <c r="X3376"/>
    </row>
    <row r="3377" spans="2:24" ht="29" x14ac:dyDescent="0.35">
      <c r="B3377" s="146"/>
      <c r="C3377" s="31" t="s">
        <v>5163</v>
      </c>
      <c r="D3377" s="31"/>
      <c r="E3377" s="44" t="s">
        <v>3284</v>
      </c>
      <c r="F3377" s="43" t="s">
        <v>41</v>
      </c>
      <c r="G3377" s="84" t="s">
        <v>3249</v>
      </c>
      <c r="H3377" s="31">
        <v>2010</v>
      </c>
      <c r="I3377" s="207" t="s">
        <v>3338</v>
      </c>
      <c r="J3377" s="84" t="s">
        <v>3270</v>
      </c>
      <c r="K3377" s="31" t="s">
        <v>41</v>
      </c>
      <c r="L3377" s="31"/>
      <c r="M3377" s="169"/>
      <c r="N3377" s="148"/>
      <c r="O3377" s="106" t="s">
        <v>3284</v>
      </c>
      <c r="P3377" s="43">
        <v>2010</v>
      </c>
      <c r="Q3377" s="207" t="s">
        <v>3338</v>
      </c>
      <c r="R3377" s="84" t="s">
        <v>3270</v>
      </c>
      <c r="S3377" s="31" t="s">
        <v>41</v>
      </c>
      <c r="T3377" s="31"/>
      <c r="U3377" s="169"/>
      <c r="V3377" s="150"/>
      <c r="W3377" s="141" t="str" cm="1">
        <f t="array" ref="W3377">IF(SUM(LEN(B3377:V3377))=0,"",IF(OR(OR(ISBLANK(F3377),SUM(LEN(C3377),LEN(D3377))=0),AND(NOT(E3377="Unknown"),ISBLANK(J3377)),AND(NOT(O3377="Unknown"),ISBLANK(R3377))),"Missing Information", INDEX(Table15[Entire Service Line Classification], MATCH(SUMIFS(Table15[Unique ID],Table15[System-Owned Portion],E3377,Table15[If Material Anything Other than "Lead" in Column E,Was Material Ever Previously Lead?],G3377,Table15[Customer-Owned Portion],O3377),Table15[Unique ID],0),0)))</f>
        <v>Non-lead</v>
      </c>
      <c r="X3377"/>
    </row>
    <row r="3378" spans="2:24" ht="29" x14ac:dyDescent="0.35">
      <c r="B3378" s="146"/>
      <c r="C3378" s="31" t="s">
        <v>5164</v>
      </c>
      <c r="D3378" s="31"/>
      <c r="E3378" s="44" t="s">
        <v>3284</v>
      </c>
      <c r="F3378" s="43" t="s">
        <v>41</v>
      </c>
      <c r="G3378" s="84" t="s">
        <v>3249</v>
      </c>
      <c r="H3378" s="31">
        <v>2010</v>
      </c>
      <c r="I3378" s="207" t="s">
        <v>3338</v>
      </c>
      <c r="J3378" s="84" t="s">
        <v>3270</v>
      </c>
      <c r="K3378" s="31" t="s">
        <v>41</v>
      </c>
      <c r="L3378" s="31"/>
      <c r="M3378" s="169"/>
      <c r="N3378" s="148"/>
      <c r="O3378" s="106" t="s">
        <v>3284</v>
      </c>
      <c r="P3378" s="43">
        <v>2010</v>
      </c>
      <c r="Q3378" s="207" t="s">
        <v>3338</v>
      </c>
      <c r="R3378" s="84" t="s">
        <v>3270</v>
      </c>
      <c r="S3378" s="31" t="s">
        <v>41</v>
      </c>
      <c r="T3378" s="31"/>
      <c r="U3378" s="169"/>
      <c r="V3378" s="150"/>
      <c r="W3378" s="141" t="str" cm="1">
        <f t="array" ref="W3378">IF(SUM(LEN(B3378:V3378))=0,"",IF(OR(OR(ISBLANK(F3378),SUM(LEN(C3378),LEN(D3378))=0),AND(NOT(E3378="Unknown"),ISBLANK(J3378)),AND(NOT(O3378="Unknown"),ISBLANK(R3378))),"Missing Information", INDEX(Table15[Entire Service Line Classification], MATCH(SUMIFS(Table15[Unique ID],Table15[System-Owned Portion],E3378,Table15[If Material Anything Other than "Lead" in Column E,Was Material Ever Previously Lead?],G3378,Table15[Customer-Owned Portion],O3378),Table15[Unique ID],0),0)))</f>
        <v>Non-lead</v>
      </c>
      <c r="X3378"/>
    </row>
    <row r="3379" spans="2:24" ht="29" x14ac:dyDescent="0.35">
      <c r="B3379" s="146"/>
      <c r="C3379" s="31" t="s">
        <v>5165</v>
      </c>
      <c r="D3379" s="31"/>
      <c r="E3379" s="44" t="s">
        <v>3284</v>
      </c>
      <c r="F3379" s="43" t="s">
        <v>41</v>
      </c>
      <c r="G3379" s="84" t="s">
        <v>3249</v>
      </c>
      <c r="H3379" s="31">
        <v>2010</v>
      </c>
      <c r="I3379" s="207" t="s">
        <v>3338</v>
      </c>
      <c r="J3379" s="84" t="s">
        <v>3270</v>
      </c>
      <c r="K3379" s="31" t="s">
        <v>41</v>
      </c>
      <c r="L3379" s="31"/>
      <c r="M3379" s="169"/>
      <c r="N3379" s="148"/>
      <c r="O3379" s="106" t="s">
        <v>3284</v>
      </c>
      <c r="P3379" s="43">
        <v>2010</v>
      </c>
      <c r="Q3379" s="207" t="s">
        <v>3338</v>
      </c>
      <c r="R3379" s="84" t="s">
        <v>3270</v>
      </c>
      <c r="S3379" s="31" t="s">
        <v>41</v>
      </c>
      <c r="T3379" s="31"/>
      <c r="U3379" s="169"/>
      <c r="V3379" s="150"/>
      <c r="W3379" s="141" t="str" cm="1">
        <f t="array" ref="W3379">IF(SUM(LEN(B3379:V3379))=0,"",IF(OR(OR(ISBLANK(F3379),SUM(LEN(C3379),LEN(D3379))=0),AND(NOT(E3379="Unknown"),ISBLANK(J3379)),AND(NOT(O3379="Unknown"),ISBLANK(R3379))),"Missing Information", INDEX(Table15[Entire Service Line Classification], MATCH(SUMIFS(Table15[Unique ID],Table15[System-Owned Portion],E3379,Table15[If Material Anything Other than "Lead" in Column E,Was Material Ever Previously Lead?],G3379,Table15[Customer-Owned Portion],O3379),Table15[Unique ID],0),0)))</f>
        <v>Non-lead</v>
      </c>
      <c r="X3379"/>
    </row>
    <row r="3380" spans="2:24" ht="29" x14ac:dyDescent="0.35">
      <c r="B3380" s="146"/>
      <c r="C3380" s="31" t="s">
        <v>5166</v>
      </c>
      <c r="D3380" s="31"/>
      <c r="E3380" s="44" t="s">
        <v>3284</v>
      </c>
      <c r="F3380" s="43" t="s">
        <v>41</v>
      </c>
      <c r="G3380" s="84" t="s">
        <v>3249</v>
      </c>
      <c r="H3380" s="31">
        <v>2010</v>
      </c>
      <c r="I3380" s="207" t="s">
        <v>3338</v>
      </c>
      <c r="J3380" s="84" t="s">
        <v>3270</v>
      </c>
      <c r="K3380" s="31" t="s">
        <v>41</v>
      </c>
      <c r="L3380" s="31"/>
      <c r="M3380" s="169"/>
      <c r="N3380" s="148"/>
      <c r="O3380" s="106" t="s">
        <v>3284</v>
      </c>
      <c r="P3380" s="43">
        <v>2010</v>
      </c>
      <c r="Q3380" s="207" t="s">
        <v>3338</v>
      </c>
      <c r="R3380" s="84" t="s">
        <v>3270</v>
      </c>
      <c r="S3380" s="31" t="s">
        <v>41</v>
      </c>
      <c r="T3380" s="31"/>
      <c r="U3380" s="169"/>
      <c r="V3380" s="150"/>
      <c r="W3380" s="141" t="str" cm="1">
        <f t="array" ref="W3380">IF(SUM(LEN(B3380:V3380))=0,"",IF(OR(OR(ISBLANK(F3380),SUM(LEN(C3380),LEN(D3380))=0),AND(NOT(E3380="Unknown"),ISBLANK(J3380)),AND(NOT(O3380="Unknown"),ISBLANK(R3380))),"Missing Information", INDEX(Table15[Entire Service Line Classification], MATCH(SUMIFS(Table15[Unique ID],Table15[System-Owned Portion],E3380,Table15[If Material Anything Other than "Lead" in Column E,Was Material Ever Previously Lead?],G3380,Table15[Customer-Owned Portion],O3380),Table15[Unique ID],0),0)))</f>
        <v>Non-lead</v>
      </c>
      <c r="X3380"/>
    </row>
    <row r="3381" spans="2:24" ht="29" x14ac:dyDescent="0.35">
      <c r="B3381" s="146"/>
      <c r="C3381" s="31" t="s">
        <v>5167</v>
      </c>
      <c r="D3381" s="31"/>
      <c r="E3381" s="44" t="s">
        <v>3284</v>
      </c>
      <c r="F3381" s="43" t="s">
        <v>41</v>
      </c>
      <c r="G3381" s="84" t="s">
        <v>3249</v>
      </c>
      <c r="H3381" s="31">
        <v>2010</v>
      </c>
      <c r="I3381" s="207" t="s">
        <v>3338</v>
      </c>
      <c r="J3381" s="84" t="s">
        <v>3270</v>
      </c>
      <c r="K3381" s="31" t="s">
        <v>41</v>
      </c>
      <c r="L3381" s="31"/>
      <c r="M3381" s="169"/>
      <c r="N3381" s="148"/>
      <c r="O3381" s="106" t="s">
        <v>3284</v>
      </c>
      <c r="P3381" s="43">
        <v>2010</v>
      </c>
      <c r="Q3381" s="207" t="s">
        <v>3338</v>
      </c>
      <c r="R3381" s="84" t="s">
        <v>3270</v>
      </c>
      <c r="S3381" s="31" t="s">
        <v>41</v>
      </c>
      <c r="T3381" s="31"/>
      <c r="U3381" s="169"/>
      <c r="V3381" s="150"/>
      <c r="W3381" s="141" t="str" cm="1">
        <f t="array" ref="W3381">IF(SUM(LEN(B3381:V3381))=0,"",IF(OR(OR(ISBLANK(F3381),SUM(LEN(C3381),LEN(D3381))=0),AND(NOT(E3381="Unknown"),ISBLANK(J3381)),AND(NOT(O3381="Unknown"),ISBLANK(R3381))),"Missing Information", INDEX(Table15[Entire Service Line Classification], MATCH(SUMIFS(Table15[Unique ID],Table15[System-Owned Portion],E3381,Table15[If Material Anything Other than "Lead" in Column E,Was Material Ever Previously Lead?],G3381,Table15[Customer-Owned Portion],O3381),Table15[Unique ID],0),0)))</f>
        <v>Non-lead</v>
      </c>
      <c r="X3381"/>
    </row>
    <row r="3382" spans="2:24" ht="29" x14ac:dyDescent="0.35">
      <c r="B3382" s="146"/>
      <c r="C3382" s="31" t="s">
        <v>5168</v>
      </c>
      <c r="D3382" s="31"/>
      <c r="E3382" s="44" t="s">
        <v>3284</v>
      </c>
      <c r="F3382" s="43" t="s">
        <v>41</v>
      </c>
      <c r="G3382" s="84" t="s">
        <v>3249</v>
      </c>
      <c r="H3382" s="31">
        <v>2010</v>
      </c>
      <c r="I3382" s="207" t="s">
        <v>3338</v>
      </c>
      <c r="J3382" s="84" t="s">
        <v>3270</v>
      </c>
      <c r="K3382" s="31" t="s">
        <v>41</v>
      </c>
      <c r="L3382" s="31"/>
      <c r="M3382" s="169"/>
      <c r="N3382" s="148"/>
      <c r="O3382" s="106" t="s">
        <v>3284</v>
      </c>
      <c r="P3382" s="43">
        <v>2010</v>
      </c>
      <c r="Q3382" s="207" t="s">
        <v>3338</v>
      </c>
      <c r="R3382" s="84" t="s">
        <v>3270</v>
      </c>
      <c r="S3382" s="31" t="s">
        <v>41</v>
      </c>
      <c r="T3382" s="31"/>
      <c r="U3382" s="169"/>
      <c r="V3382" s="150"/>
      <c r="W3382" s="141" t="str" cm="1">
        <f t="array" ref="W3382">IF(SUM(LEN(B3382:V3382))=0,"",IF(OR(OR(ISBLANK(F3382),SUM(LEN(C3382),LEN(D3382))=0),AND(NOT(E3382="Unknown"),ISBLANK(J3382)),AND(NOT(O3382="Unknown"),ISBLANK(R3382))),"Missing Information", INDEX(Table15[Entire Service Line Classification], MATCH(SUMIFS(Table15[Unique ID],Table15[System-Owned Portion],E3382,Table15[If Material Anything Other than "Lead" in Column E,Was Material Ever Previously Lead?],G3382,Table15[Customer-Owned Portion],O3382),Table15[Unique ID],0),0)))</f>
        <v>Non-lead</v>
      </c>
      <c r="X3382"/>
    </row>
    <row r="3383" spans="2:24" ht="29" x14ac:dyDescent="0.35">
      <c r="B3383" s="146"/>
      <c r="C3383" s="31" t="s">
        <v>1603</v>
      </c>
      <c r="D3383" s="31"/>
      <c r="E3383" s="44" t="s">
        <v>3284</v>
      </c>
      <c r="F3383" s="43" t="s">
        <v>41</v>
      </c>
      <c r="G3383" s="84" t="s">
        <v>3249</v>
      </c>
      <c r="H3383" s="31">
        <v>2010</v>
      </c>
      <c r="I3383" s="207" t="s">
        <v>3338</v>
      </c>
      <c r="J3383" s="84" t="s">
        <v>3270</v>
      </c>
      <c r="K3383" s="31" t="s">
        <v>41</v>
      </c>
      <c r="L3383" s="31"/>
      <c r="M3383" s="169"/>
      <c r="N3383" s="148"/>
      <c r="O3383" s="106" t="s">
        <v>3284</v>
      </c>
      <c r="P3383" s="43">
        <v>2010</v>
      </c>
      <c r="Q3383" s="207" t="s">
        <v>3338</v>
      </c>
      <c r="R3383" s="84" t="s">
        <v>3270</v>
      </c>
      <c r="S3383" s="31" t="s">
        <v>41</v>
      </c>
      <c r="T3383" s="31"/>
      <c r="U3383" s="169"/>
      <c r="V3383" s="150"/>
      <c r="W3383" s="141" t="str" cm="1">
        <f t="array" ref="W3383">IF(SUM(LEN(B3383:V3383))=0,"",IF(OR(OR(ISBLANK(F3383),SUM(LEN(C3383),LEN(D3383))=0),AND(NOT(E3383="Unknown"),ISBLANK(J3383)),AND(NOT(O3383="Unknown"),ISBLANK(R3383))),"Missing Information", INDEX(Table15[Entire Service Line Classification], MATCH(SUMIFS(Table15[Unique ID],Table15[System-Owned Portion],E3383,Table15[If Material Anything Other than "Lead" in Column E,Was Material Ever Previously Lead?],G3383,Table15[Customer-Owned Portion],O3383),Table15[Unique ID],0),0)))</f>
        <v>Non-lead</v>
      </c>
      <c r="X3383"/>
    </row>
    <row r="3384" spans="2:24" ht="29" x14ac:dyDescent="0.35">
      <c r="B3384" s="146"/>
      <c r="C3384" s="31" t="s">
        <v>1604</v>
      </c>
      <c r="D3384" s="31"/>
      <c r="E3384" s="44" t="s">
        <v>3284</v>
      </c>
      <c r="F3384" s="43" t="s">
        <v>41</v>
      </c>
      <c r="G3384" s="84" t="s">
        <v>3249</v>
      </c>
      <c r="H3384" s="31">
        <v>2010</v>
      </c>
      <c r="I3384" s="207" t="s">
        <v>3338</v>
      </c>
      <c r="J3384" s="84" t="s">
        <v>3270</v>
      </c>
      <c r="K3384" s="31" t="s">
        <v>41</v>
      </c>
      <c r="L3384" s="31"/>
      <c r="M3384" s="169"/>
      <c r="N3384" s="148"/>
      <c r="O3384" s="106" t="s">
        <v>3284</v>
      </c>
      <c r="P3384" s="43">
        <v>2010</v>
      </c>
      <c r="Q3384" s="207" t="s">
        <v>3338</v>
      </c>
      <c r="R3384" s="84" t="s">
        <v>3270</v>
      </c>
      <c r="S3384" s="31" t="s">
        <v>41</v>
      </c>
      <c r="T3384" s="31"/>
      <c r="U3384" s="169"/>
      <c r="V3384" s="150"/>
      <c r="W3384" s="141" t="str" cm="1">
        <f t="array" ref="W3384">IF(SUM(LEN(B3384:V3384))=0,"",IF(OR(OR(ISBLANK(F3384),SUM(LEN(C3384),LEN(D3384))=0),AND(NOT(E3384="Unknown"),ISBLANK(J3384)),AND(NOT(O3384="Unknown"),ISBLANK(R3384))),"Missing Information", INDEX(Table15[Entire Service Line Classification], MATCH(SUMIFS(Table15[Unique ID],Table15[System-Owned Portion],E3384,Table15[If Material Anything Other than "Lead" in Column E,Was Material Ever Previously Lead?],G3384,Table15[Customer-Owned Portion],O3384),Table15[Unique ID],0),0)))</f>
        <v>Non-lead</v>
      </c>
      <c r="X3384"/>
    </row>
    <row r="3385" spans="2:24" ht="29" x14ac:dyDescent="0.35">
      <c r="B3385" s="146"/>
      <c r="C3385" s="31" t="s">
        <v>1605</v>
      </c>
      <c r="D3385" s="31"/>
      <c r="E3385" s="44" t="s">
        <v>3284</v>
      </c>
      <c r="F3385" s="43" t="s">
        <v>41</v>
      </c>
      <c r="G3385" s="84" t="s">
        <v>3249</v>
      </c>
      <c r="H3385" s="31">
        <v>2010</v>
      </c>
      <c r="I3385" s="207" t="s">
        <v>3338</v>
      </c>
      <c r="J3385" s="84" t="s">
        <v>3270</v>
      </c>
      <c r="K3385" s="31" t="s">
        <v>41</v>
      </c>
      <c r="L3385" s="31"/>
      <c r="M3385" s="169"/>
      <c r="N3385" s="148"/>
      <c r="O3385" s="106" t="s">
        <v>3284</v>
      </c>
      <c r="P3385" s="43">
        <v>2010</v>
      </c>
      <c r="Q3385" s="207" t="s">
        <v>3338</v>
      </c>
      <c r="R3385" s="84" t="s">
        <v>3270</v>
      </c>
      <c r="S3385" s="31" t="s">
        <v>41</v>
      </c>
      <c r="T3385" s="31"/>
      <c r="U3385" s="169"/>
      <c r="V3385" s="150"/>
      <c r="W3385" s="141" t="str" cm="1">
        <f t="array" ref="W3385">IF(SUM(LEN(B3385:V3385))=0,"",IF(OR(OR(ISBLANK(F3385),SUM(LEN(C3385),LEN(D3385))=0),AND(NOT(E3385="Unknown"),ISBLANK(J3385)),AND(NOT(O3385="Unknown"),ISBLANK(R3385))),"Missing Information", INDEX(Table15[Entire Service Line Classification], MATCH(SUMIFS(Table15[Unique ID],Table15[System-Owned Portion],E3385,Table15[If Material Anything Other than "Lead" in Column E,Was Material Ever Previously Lead?],G3385,Table15[Customer-Owned Portion],O3385),Table15[Unique ID],0),0)))</f>
        <v>Non-lead</v>
      </c>
      <c r="X3385"/>
    </row>
    <row r="3386" spans="2:24" ht="29" x14ac:dyDescent="0.35">
      <c r="B3386" s="146"/>
      <c r="C3386" s="31" t="s">
        <v>1606</v>
      </c>
      <c r="D3386" s="31"/>
      <c r="E3386" s="44" t="s">
        <v>3284</v>
      </c>
      <c r="F3386" s="43" t="s">
        <v>41</v>
      </c>
      <c r="G3386" s="84" t="s">
        <v>3249</v>
      </c>
      <c r="H3386" s="31">
        <v>2010</v>
      </c>
      <c r="I3386" s="207" t="s">
        <v>3338</v>
      </c>
      <c r="J3386" s="84" t="s">
        <v>3270</v>
      </c>
      <c r="K3386" s="31" t="s">
        <v>41</v>
      </c>
      <c r="L3386" s="31"/>
      <c r="M3386" s="169"/>
      <c r="N3386" s="148"/>
      <c r="O3386" s="106" t="s">
        <v>3284</v>
      </c>
      <c r="P3386" s="43">
        <v>2010</v>
      </c>
      <c r="Q3386" s="207" t="s">
        <v>3338</v>
      </c>
      <c r="R3386" s="84" t="s">
        <v>3270</v>
      </c>
      <c r="S3386" s="31" t="s">
        <v>41</v>
      </c>
      <c r="T3386" s="31"/>
      <c r="U3386" s="169"/>
      <c r="V3386" s="150"/>
      <c r="W3386" s="141" t="str" cm="1">
        <f t="array" ref="W3386">IF(SUM(LEN(B3386:V3386))=0,"",IF(OR(OR(ISBLANK(F3386),SUM(LEN(C3386),LEN(D3386))=0),AND(NOT(E3386="Unknown"),ISBLANK(J3386)),AND(NOT(O3386="Unknown"),ISBLANK(R3386))),"Missing Information", INDEX(Table15[Entire Service Line Classification], MATCH(SUMIFS(Table15[Unique ID],Table15[System-Owned Portion],E3386,Table15[If Material Anything Other than "Lead" in Column E,Was Material Ever Previously Lead?],G3386,Table15[Customer-Owned Portion],O3386),Table15[Unique ID],0),0)))</f>
        <v>Non-lead</v>
      </c>
      <c r="X3386"/>
    </row>
    <row r="3387" spans="2:24" ht="29" x14ac:dyDescent="0.35">
      <c r="B3387" s="146"/>
      <c r="C3387" s="31" t="s">
        <v>5169</v>
      </c>
      <c r="D3387" s="31"/>
      <c r="E3387" s="44" t="s">
        <v>3203</v>
      </c>
      <c r="F3387" s="43" t="s">
        <v>3283</v>
      </c>
      <c r="G3387" s="84" t="s">
        <v>3249</v>
      </c>
      <c r="H3387" s="31">
        <v>1924</v>
      </c>
      <c r="I3387" s="207" t="s">
        <v>3337</v>
      </c>
      <c r="J3387" s="84"/>
      <c r="K3387" s="31" t="s">
        <v>41</v>
      </c>
      <c r="L3387" s="31"/>
      <c r="M3387" s="169"/>
      <c r="N3387" s="148"/>
      <c r="O3387" s="106" t="s">
        <v>3203</v>
      </c>
      <c r="P3387" s="43">
        <v>1924</v>
      </c>
      <c r="Q3387" s="207" t="s">
        <v>3337</v>
      </c>
      <c r="R3387" s="84" t="s">
        <v>3203</v>
      </c>
      <c r="S3387" s="31" t="s">
        <v>41</v>
      </c>
      <c r="T3387" s="31"/>
      <c r="U3387" s="169"/>
      <c r="V3387" s="150"/>
      <c r="W3387" s="141" t="str" cm="1">
        <f t="array" ref="W3387">IF(SUM(LEN(B3387:V3387))=0,"",IF(OR(OR(ISBLANK(F3387),SUM(LEN(C3387),LEN(D3387))=0),AND(NOT(E3387="Unknown"),ISBLANK(J3387)),AND(NOT(O3387="Unknown"),ISBLANK(R3387))),"Missing Information", INDEX(Table15[Entire Service Line Classification], MATCH(SUMIFS(Table15[Unique ID],Table15[System-Owned Portion],E3387,Table15[If Material Anything Other than "Lead" in Column E,Was Material Ever Previously Lead?],G3387,Table15[Customer-Owned Portion],O3387),Table15[Unique ID],0),0)))</f>
        <v>Lead Status Unknown</v>
      </c>
      <c r="X3387"/>
    </row>
    <row r="3388" spans="2:24" ht="29" x14ac:dyDescent="0.35">
      <c r="B3388" s="146"/>
      <c r="C3388" s="31" t="s">
        <v>1607</v>
      </c>
      <c r="D3388" s="31"/>
      <c r="E3388" s="44" t="s">
        <v>3284</v>
      </c>
      <c r="F3388" s="43" t="s">
        <v>41</v>
      </c>
      <c r="G3388" s="84" t="s">
        <v>3249</v>
      </c>
      <c r="H3388" s="31">
        <v>2010</v>
      </c>
      <c r="I3388" s="207" t="s">
        <v>3338</v>
      </c>
      <c r="J3388" s="84" t="s">
        <v>3270</v>
      </c>
      <c r="K3388" s="31" t="s">
        <v>41</v>
      </c>
      <c r="L3388" s="31"/>
      <c r="M3388" s="169"/>
      <c r="N3388" s="148"/>
      <c r="O3388" s="106" t="s">
        <v>3284</v>
      </c>
      <c r="P3388" s="43">
        <v>2010</v>
      </c>
      <c r="Q3388" s="207" t="s">
        <v>3338</v>
      </c>
      <c r="R3388" s="84" t="s">
        <v>3270</v>
      </c>
      <c r="S3388" s="31" t="s">
        <v>41</v>
      </c>
      <c r="T3388" s="31"/>
      <c r="U3388" s="169"/>
      <c r="V3388" s="150"/>
      <c r="W3388" s="141" t="str" cm="1">
        <f t="array" ref="W3388">IF(SUM(LEN(B3388:V3388))=0,"",IF(OR(OR(ISBLANK(F3388),SUM(LEN(C3388),LEN(D3388))=0),AND(NOT(E3388="Unknown"),ISBLANK(J3388)),AND(NOT(O3388="Unknown"),ISBLANK(R3388))),"Missing Information", INDEX(Table15[Entire Service Line Classification], MATCH(SUMIFS(Table15[Unique ID],Table15[System-Owned Portion],E3388,Table15[If Material Anything Other than "Lead" in Column E,Was Material Ever Previously Lead?],G3388,Table15[Customer-Owned Portion],O3388),Table15[Unique ID],0),0)))</f>
        <v>Non-lead</v>
      </c>
      <c r="X3388"/>
    </row>
    <row r="3389" spans="2:24" ht="29" x14ac:dyDescent="0.35">
      <c r="B3389" s="146"/>
      <c r="C3389" s="31" t="s">
        <v>1608</v>
      </c>
      <c r="D3389" s="31"/>
      <c r="E3389" s="44" t="s">
        <v>3284</v>
      </c>
      <c r="F3389" s="43" t="s">
        <v>41</v>
      </c>
      <c r="G3389" s="84" t="s">
        <v>3249</v>
      </c>
      <c r="H3389" s="31">
        <v>2010</v>
      </c>
      <c r="I3389" s="207" t="s">
        <v>3338</v>
      </c>
      <c r="J3389" s="84" t="s">
        <v>3270</v>
      </c>
      <c r="K3389" s="31" t="s">
        <v>41</v>
      </c>
      <c r="L3389" s="31"/>
      <c r="M3389" s="169"/>
      <c r="N3389" s="148"/>
      <c r="O3389" s="106" t="s">
        <v>3284</v>
      </c>
      <c r="P3389" s="43">
        <v>2010</v>
      </c>
      <c r="Q3389" s="207" t="s">
        <v>3338</v>
      </c>
      <c r="R3389" s="84" t="s">
        <v>3270</v>
      </c>
      <c r="S3389" s="31" t="s">
        <v>41</v>
      </c>
      <c r="T3389" s="31"/>
      <c r="U3389" s="169"/>
      <c r="V3389" s="150"/>
      <c r="W3389" s="141" t="str" cm="1">
        <f t="array" ref="W3389">IF(SUM(LEN(B3389:V3389))=0,"",IF(OR(OR(ISBLANK(F3389),SUM(LEN(C3389),LEN(D3389))=0),AND(NOT(E3389="Unknown"),ISBLANK(J3389)),AND(NOT(O3389="Unknown"),ISBLANK(R3389))),"Missing Information", INDEX(Table15[Entire Service Line Classification], MATCH(SUMIFS(Table15[Unique ID],Table15[System-Owned Portion],E3389,Table15[If Material Anything Other than "Lead" in Column E,Was Material Ever Previously Lead?],G3389,Table15[Customer-Owned Portion],O3389),Table15[Unique ID],0),0)))</f>
        <v>Non-lead</v>
      </c>
      <c r="X3389"/>
    </row>
    <row r="3390" spans="2:24" ht="29" x14ac:dyDescent="0.35">
      <c r="B3390" s="146"/>
      <c r="C3390" s="31" t="s">
        <v>1609</v>
      </c>
      <c r="D3390" s="31"/>
      <c r="E3390" s="44" t="s">
        <v>3284</v>
      </c>
      <c r="F3390" s="43" t="s">
        <v>41</v>
      </c>
      <c r="G3390" s="84" t="s">
        <v>3249</v>
      </c>
      <c r="H3390" s="31">
        <v>2010</v>
      </c>
      <c r="I3390" s="207" t="s">
        <v>3338</v>
      </c>
      <c r="J3390" s="84" t="s">
        <v>3270</v>
      </c>
      <c r="K3390" s="31" t="s">
        <v>41</v>
      </c>
      <c r="L3390" s="31"/>
      <c r="M3390" s="169"/>
      <c r="N3390" s="148"/>
      <c r="O3390" s="106" t="s">
        <v>3284</v>
      </c>
      <c r="P3390" s="43">
        <v>2010</v>
      </c>
      <c r="Q3390" s="207" t="s">
        <v>3338</v>
      </c>
      <c r="R3390" s="84" t="s">
        <v>3270</v>
      </c>
      <c r="S3390" s="31" t="s">
        <v>41</v>
      </c>
      <c r="T3390" s="31"/>
      <c r="U3390" s="169"/>
      <c r="V3390" s="150"/>
      <c r="W3390" s="141" t="str" cm="1">
        <f t="array" ref="W3390">IF(SUM(LEN(B3390:V3390))=0,"",IF(OR(OR(ISBLANK(F3390),SUM(LEN(C3390),LEN(D3390))=0),AND(NOT(E3390="Unknown"),ISBLANK(J3390)),AND(NOT(O3390="Unknown"),ISBLANK(R3390))),"Missing Information", INDEX(Table15[Entire Service Line Classification], MATCH(SUMIFS(Table15[Unique ID],Table15[System-Owned Portion],E3390,Table15[If Material Anything Other than "Lead" in Column E,Was Material Ever Previously Lead?],G3390,Table15[Customer-Owned Portion],O3390),Table15[Unique ID],0),0)))</f>
        <v>Non-lead</v>
      </c>
      <c r="X3390"/>
    </row>
    <row r="3391" spans="2:24" ht="29" x14ac:dyDescent="0.35">
      <c r="B3391" s="146"/>
      <c r="C3391" s="31" t="s">
        <v>1610</v>
      </c>
      <c r="D3391" s="31"/>
      <c r="E3391" s="44" t="s">
        <v>3284</v>
      </c>
      <c r="F3391" s="43" t="s">
        <v>41</v>
      </c>
      <c r="G3391" s="84" t="s">
        <v>3249</v>
      </c>
      <c r="H3391" s="31">
        <v>2010</v>
      </c>
      <c r="I3391" s="207" t="s">
        <v>3338</v>
      </c>
      <c r="J3391" s="84" t="s">
        <v>3270</v>
      </c>
      <c r="K3391" s="31" t="s">
        <v>41</v>
      </c>
      <c r="L3391" s="31"/>
      <c r="M3391" s="169"/>
      <c r="N3391" s="148"/>
      <c r="O3391" s="106" t="s">
        <v>3284</v>
      </c>
      <c r="P3391" s="43">
        <v>2010</v>
      </c>
      <c r="Q3391" s="207" t="s">
        <v>3338</v>
      </c>
      <c r="R3391" s="84" t="s">
        <v>3270</v>
      </c>
      <c r="S3391" s="31" t="s">
        <v>41</v>
      </c>
      <c r="T3391" s="31"/>
      <c r="U3391" s="169"/>
      <c r="V3391" s="150"/>
      <c r="W3391" s="141" t="str" cm="1">
        <f t="array" ref="W3391">IF(SUM(LEN(B3391:V3391))=0,"",IF(OR(OR(ISBLANK(F3391),SUM(LEN(C3391),LEN(D3391))=0),AND(NOT(E3391="Unknown"),ISBLANK(J3391)),AND(NOT(O3391="Unknown"),ISBLANK(R3391))),"Missing Information", INDEX(Table15[Entire Service Line Classification], MATCH(SUMIFS(Table15[Unique ID],Table15[System-Owned Portion],E3391,Table15[If Material Anything Other than "Lead" in Column E,Was Material Ever Previously Lead?],G3391,Table15[Customer-Owned Portion],O3391),Table15[Unique ID],0),0)))</f>
        <v>Non-lead</v>
      </c>
      <c r="X3391"/>
    </row>
    <row r="3392" spans="2:24" ht="29" x14ac:dyDescent="0.35">
      <c r="B3392" s="146"/>
      <c r="C3392" s="31" t="s">
        <v>1611</v>
      </c>
      <c r="D3392" s="31"/>
      <c r="E3392" s="44" t="s">
        <v>3284</v>
      </c>
      <c r="F3392" s="43" t="s">
        <v>41</v>
      </c>
      <c r="G3392" s="84" t="s">
        <v>3249</v>
      </c>
      <c r="H3392" s="31">
        <v>2010</v>
      </c>
      <c r="I3392" s="207" t="s">
        <v>3338</v>
      </c>
      <c r="J3392" s="84" t="s">
        <v>3270</v>
      </c>
      <c r="K3392" s="31" t="s">
        <v>41</v>
      </c>
      <c r="L3392" s="31"/>
      <c r="M3392" s="169"/>
      <c r="N3392" s="148"/>
      <c r="O3392" s="106" t="s">
        <v>3284</v>
      </c>
      <c r="P3392" s="43">
        <v>2010</v>
      </c>
      <c r="Q3392" s="207" t="s">
        <v>3338</v>
      </c>
      <c r="R3392" s="84" t="s">
        <v>3270</v>
      </c>
      <c r="S3392" s="31" t="s">
        <v>41</v>
      </c>
      <c r="T3392" s="31"/>
      <c r="U3392" s="169"/>
      <c r="V3392" s="150"/>
      <c r="W3392" s="141" t="str" cm="1">
        <f t="array" ref="W3392">IF(SUM(LEN(B3392:V3392))=0,"",IF(OR(OR(ISBLANK(F3392),SUM(LEN(C3392),LEN(D3392))=0),AND(NOT(E3392="Unknown"),ISBLANK(J3392)),AND(NOT(O3392="Unknown"),ISBLANK(R3392))),"Missing Information", INDEX(Table15[Entire Service Line Classification], MATCH(SUMIFS(Table15[Unique ID],Table15[System-Owned Portion],E3392,Table15[If Material Anything Other than "Lead" in Column E,Was Material Ever Previously Lead?],G3392,Table15[Customer-Owned Portion],O3392),Table15[Unique ID],0),0)))</f>
        <v>Non-lead</v>
      </c>
      <c r="X3392"/>
    </row>
    <row r="3393" spans="2:24" ht="29" x14ac:dyDescent="0.35">
      <c r="B3393" s="146"/>
      <c r="C3393" s="31" t="s">
        <v>1612</v>
      </c>
      <c r="D3393" s="31"/>
      <c r="E3393" s="44" t="s">
        <v>3284</v>
      </c>
      <c r="F3393" s="43" t="s">
        <v>41</v>
      </c>
      <c r="G3393" s="84" t="s">
        <v>3249</v>
      </c>
      <c r="H3393" s="31">
        <v>2010</v>
      </c>
      <c r="I3393" s="207" t="s">
        <v>3338</v>
      </c>
      <c r="J3393" s="84" t="s">
        <v>3270</v>
      </c>
      <c r="K3393" s="31" t="s">
        <v>41</v>
      </c>
      <c r="L3393" s="31"/>
      <c r="M3393" s="169"/>
      <c r="N3393" s="148"/>
      <c r="O3393" s="106" t="s">
        <v>3284</v>
      </c>
      <c r="P3393" s="43">
        <v>2010</v>
      </c>
      <c r="Q3393" s="207" t="s">
        <v>3338</v>
      </c>
      <c r="R3393" s="84" t="s">
        <v>3270</v>
      </c>
      <c r="S3393" s="31" t="s">
        <v>41</v>
      </c>
      <c r="T3393" s="31"/>
      <c r="U3393" s="169"/>
      <c r="V3393" s="150"/>
      <c r="W3393" s="141" t="str" cm="1">
        <f t="array" ref="W3393">IF(SUM(LEN(B3393:V3393))=0,"",IF(OR(OR(ISBLANK(F3393),SUM(LEN(C3393),LEN(D3393))=0),AND(NOT(E3393="Unknown"),ISBLANK(J3393)),AND(NOT(O3393="Unknown"),ISBLANK(R3393))),"Missing Information", INDEX(Table15[Entire Service Line Classification], MATCH(SUMIFS(Table15[Unique ID],Table15[System-Owned Portion],E3393,Table15[If Material Anything Other than "Lead" in Column E,Was Material Ever Previously Lead?],G3393,Table15[Customer-Owned Portion],O3393),Table15[Unique ID],0),0)))</f>
        <v>Non-lead</v>
      </c>
      <c r="X3393"/>
    </row>
    <row r="3394" spans="2:24" ht="29" x14ac:dyDescent="0.35">
      <c r="B3394" s="146"/>
      <c r="C3394" s="31" t="s">
        <v>1613</v>
      </c>
      <c r="D3394" s="31"/>
      <c r="E3394" s="44" t="s">
        <v>3284</v>
      </c>
      <c r="F3394" s="43" t="s">
        <v>41</v>
      </c>
      <c r="G3394" s="84" t="s">
        <v>3249</v>
      </c>
      <c r="H3394" s="31">
        <v>2010</v>
      </c>
      <c r="I3394" s="207" t="s">
        <v>3338</v>
      </c>
      <c r="J3394" s="84" t="s">
        <v>3270</v>
      </c>
      <c r="K3394" s="31" t="s">
        <v>41</v>
      </c>
      <c r="L3394" s="31"/>
      <c r="M3394" s="169"/>
      <c r="N3394" s="148"/>
      <c r="O3394" s="106" t="s">
        <v>3284</v>
      </c>
      <c r="P3394" s="43">
        <v>2010</v>
      </c>
      <c r="Q3394" s="207" t="s">
        <v>3338</v>
      </c>
      <c r="R3394" s="84" t="s">
        <v>3270</v>
      </c>
      <c r="S3394" s="31" t="s">
        <v>41</v>
      </c>
      <c r="T3394" s="31"/>
      <c r="U3394" s="169"/>
      <c r="V3394" s="150"/>
      <c r="W3394" s="141" t="str" cm="1">
        <f t="array" ref="W3394">IF(SUM(LEN(B3394:V3394))=0,"",IF(OR(OR(ISBLANK(F3394),SUM(LEN(C3394),LEN(D3394))=0),AND(NOT(E3394="Unknown"),ISBLANK(J3394)),AND(NOT(O3394="Unknown"),ISBLANK(R3394))),"Missing Information", INDEX(Table15[Entire Service Line Classification], MATCH(SUMIFS(Table15[Unique ID],Table15[System-Owned Portion],E3394,Table15[If Material Anything Other than "Lead" in Column E,Was Material Ever Previously Lead?],G3394,Table15[Customer-Owned Portion],O3394),Table15[Unique ID],0),0)))</f>
        <v>Non-lead</v>
      </c>
      <c r="X3394"/>
    </row>
    <row r="3395" spans="2:24" ht="29" x14ac:dyDescent="0.35">
      <c r="B3395" s="146"/>
      <c r="C3395" s="31" t="s">
        <v>5170</v>
      </c>
      <c r="D3395" s="31"/>
      <c r="E3395" s="44" t="s">
        <v>3284</v>
      </c>
      <c r="F3395" s="43" t="s">
        <v>41</v>
      </c>
      <c r="G3395" s="84" t="s">
        <v>3249</v>
      </c>
      <c r="H3395" s="31">
        <v>2010</v>
      </c>
      <c r="I3395" s="207" t="s">
        <v>3338</v>
      </c>
      <c r="J3395" s="84" t="s">
        <v>3270</v>
      </c>
      <c r="K3395" s="31" t="s">
        <v>41</v>
      </c>
      <c r="L3395" s="31"/>
      <c r="M3395" s="169"/>
      <c r="N3395" s="148"/>
      <c r="O3395" s="106" t="s">
        <v>3284</v>
      </c>
      <c r="P3395" s="43">
        <v>2010</v>
      </c>
      <c r="Q3395" s="207" t="s">
        <v>3338</v>
      </c>
      <c r="R3395" s="84" t="s">
        <v>3270</v>
      </c>
      <c r="S3395" s="31" t="s">
        <v>41</v>
      </c>
      <c r="T3395" s="31"/>
      <c r="U3395" s="169"/>
      <c r="V3395" s="150"/>
      <c r="W3395" s="141" t="str" cm="1">
        <f t="array" ref="W3395">IF(SUM(LEN(B3395:V3395))=0,"",IF(OR(OR(ISBLANK(F3395),SUM(LEN(C3395),LEN(D3395))=0),AND(NOT(E3395="Unknown"),ISBLANK(J3395)),AND(NOT(O3395="Unknown"),ISBLANK(R3395))),"Missing Information", INDEX(Table15[Entire Service Line Classification], MATCH(SUMIFS(Table15[Unique ID],Table15[System-Owned Portion],E3395,Table15[If Material Anything Other than "Lead" in Column E,Was Material Ever Previously Lead?],G3395,Table15[Customer-Owned Portion],O3395),Table15[Unique ID],0),0)))</f>
        <v>Non-lead</v>
      </c>
      <c r="X3395"/>
    </row>
    <row r="3396" spans="2:24" ht="29" x14ac:dyDescent="0.35">
      <c r="B3396" s="146"/>
      <c r="C3396" s="31" t="s">
        <v>5171</v>
      </c>
      <c r="D3396" s="31"/>
      <c r="E3396" s="44" t="s">
        <v>3284</v>
      </c>
      <c r="F3396" s="43" t="s">
        <v>41</v>
      </c>
      <c r="G3396" s="84" t="s">
        <v>3249</v>
      </c>
      <c r="H3396" s="31">
        <v>2010</v>
      </c>
      <c r="I3396" s="207" t="s">
        <v>3338</v>
      </c>
      <c r="J3396" s="84" t="s">
        <v>3270</v>
      </c>
      <c r="K3396" s="31" t="s">
        <v>41</v>
      </c>
      <c r="L3396" s="31"/>
      <c r="M3396" s="169"/>
      <c r="N3396" s="148"/>
      <c r="O3396" s="106" t="s">
        <v>3284</v>
      </c>
      <c r="P3396" s="43">
        <v>2010</v>
      </c>
      <c r="Q3396" s="207" t="s">
        <v>3338</v>
      </c>
      <c r="R3396" s="84" t="s">
        <v>3270</v>
      </c>
      <c r="S3396" s="31" t="s">
        <v>41</v>
      </c>
      <c r="T3396" s="31"/>
      <c r="U3396" s="169"/>
      <c r="V3396" s="150"/>
      <c r="W3396" s="141" t="str" cm="1">
        <f t="array" ref="W3396">IF(SUM(LEN(B3396:V3396))=0,"",IF(OR(OR(ISBLANK(F3396),SUM(LEN(C3396),LEN(D3396))=0),AND(NOT(E3396="Unknown"),ISBLANK(J3396)),AND(NOT(O3396="Unknown"),ISBLANK(R3396))),"Missing Information", INDEX(Table15[Entire Service Line Classification], MATCH(SUMIFS(Table15[Unique ID],Table15[System-Owned Portion],E3396,Table15[If Material Anything Other than "Lead" in Column E,Was Material Ever Previously Lead?],G3396,Table15[Customer-Owned Portion],O3396),Table15[Unique ID],0),0)))</f>
        <v>Non-lead</v>
      </c>
      <c r="X3396"/>
    </row>
    <row r="3397" spans="2:24" ht="29" x14ac:dyDescent="0.35">
      <c r="B3397" s="146"/>
      <c r="C3397" s="31" t="s">
        <v>5172</v>
      </c>
      <c r="D3397" s="31"/>
      <c r="E3397" s="44" t="s">
        <v>3284</v>
      </c>
      <c r="F3397" s="43" t="s">
        <v>41</v>
      </c>
      <c r="G3397" s="84" t="s">
        <v>3249</v>
      </c>
      <c r="H3397" s="31">
        <v>2010</v>
      </c>
      <c r="I3397" s="207" t="s">
        <v>3338</v>
      </c>
      <c r="J3397" s="84" t="s">
        <v>3270</v>
      </c>
      <c r="K3397" s="31" t="s">
        <v>41</v>
      </c>
      <c r="L3397" s="31"/>
      <c r="M3397" s="169"/>
      <c r="N3397" s="148"/>
      <c r="O3397" s="106" t="s">
        <v>3284</v>
      </c>
      <c r="P3397" s="43">
        <v>2010</v>
      </c>
      <c r="Q3397" s="207" t="s">
        <v>3338</v>
      </c>
      <c r="R3397" s="84" t="s">
        <v>3270</v>
      </c>
      <c r="S3397" s="31" t="s">
        <v>41</v>
      </c>
      <c r="T3397" s="31"/>
      <c r="U3397" s="169"/>
      <c r="V3397" s="150"/>
      <c r="W3397" s="141" t="str" cm="1">
        <f t="array" ref="W3397">IF(SUM(LEN(B3397:V3397))=0,"",IF(OR(OR(ISBLANK(F3397),SUM(LEN(C3397),LEN(D3397))=0),AND(NOT(E3397="Unknown"),ISBLANK(J3397)),AND(NOT(O3397="Unknown"),ISBLANK(R3397))),"Missing Information", INDEX(Table15[Entire Service Line Classification], MATCH(SUMIFS(Table15[Unique ID],Table15[System-Owned Portion],E3397,Table15[If Material Anything Other than "Lead" in Column E,Was Material Ever Previously Lead?],G3397,Table15[Customer-Owned Portion],O3397),Table15[Unique ID],0),0)))</f>
        <v>Non-lead</v>
      </c>
      <c r="X3397"/>
    </row>
    <row r="3398" spans="2:24" x14ac:dyDescent="0.35">
      <c r="B3398" s="146"/>
      <c r="C3398" s="31" t="s">
        <v>5173</v>
      </c>
      <c r="D3398" s="31"/>
      <c r="E3398" s="44" t="s">
        <v>3203</v>
      </c>
      <c r="F3398" s="43" t="s">
        <v>3283</v>
      </c>
      <c r="G3398" s="84" t="s">
        <v>3249</v>
      </c>
      <c r="H3398" s="31">
        <v>1930</v>
      </c>
      <c r="I3398" s="207" t="s">
        <v>3341</v>
      </c>
      <c r="J3398" s="84"/>
      <c r="K3398" s="31" t="s">
        <v>41</v>
      </c>
      <c r="L3398" s="31"/>
      <c r="M3398" s="169"/>
      <c r="N3398" s="148"/>
      <c r="O3398" s="106" t="s">
        <v>3203</v>
      </c>
      <c r="P3398" s="43">
        <v>1930</v>
      </c>
      <c r="Q3398" s="207" t="s">
        <v>3341</v>
      </c>
      <c r="R3398" s="84" t="s">
        <v>3203</v>
      </c>
      <c r="S3398" s="31" t="s">
        <v>41</v>
      </c>
      <c r="T3398" s="31"/>
      <c r="U3398" s="169"/>
      <c r="V3398" s="150"/>
      <c r="W3398" s="141" t="str" cm="1">
        <f t="array" ref="W3398">IF(SUM(LEN(B3398:V3398))=0,"",IF(OR(OR(ISBLANK(F3398),SUM(LEN(C3398),LEN(D3398))=0),AND(NOT(E3398="Unknown"),ISBLANK(J3398)),AND(NOT(O3398="Unknown"),ISBLANK(R3398))),"Missing Information", INDEX(Table15[Entire Service Line Classification], MATCH(SUMIFS(Table15[Unique ID],Table15[System-Owned Portion],E3398,Table15[If Material Anything Other than "Lead" in Column E,Was Material Ever Previously Lead?],G3398,Table15[Customer-Owned Portion],O3398),Table15[Unique ID],0),0)))</f>
        <v>Lead Status Unknown</v>
      </c>
      <c r="X3398"/>
    </row>
    <row r="3399" spans="2:24" ht="29" x14ac:dyDescent="0.35">
      <c r="B3399" s="146"/>
      <c r="C3399" s="31" t="s">
        <v>5118</v>
      </c>
      <c r="D3399" s="31"/>
      <c r="E3399" s="44" t="s">
        <v>3284</v>
      </c>
      <c r="F3399" s="43" t="s">
        <v>41</v>
      </c>
      <c r="G3399" s="84" t="s">
        <v>3249</v>
      </c>
      <c r="H3399" s="31">
        <v>2013</v>
      </c>
      <c r="I3399" s="207" t="s">
        <v>3342</v>
      </c>
      <c r="J3399" s="84" t="s">
        <v>3270</v>
      </c>
      <c r="K3399" s="31" t="s">
        <v>41</v>
      </c>
      <c r="L3399" s="31"/>
      <c r="M3399" s="169"/>
      <c r="N3399" s="148"/>
      <c r="O3399" s="106" t="s">
        <v>3284</v>
      </c>
      <c r="P3399" s="43">
        <v>2013</v>
      </c>
      <c r="Q3399" s="207" t="s">
        <v>3342</v>
      </c>
      <c r="R3399" s="84" t="s">
        <v>3270</v>
      </c>
      <c r="S3399" s="31" t="s">
        <v>41</v>
      </c>
      <c r="T3399" s="31"/>
      <c r="U3399" s="169"/>
      <c r="V3399" s="150"/>
      <c r="W3399" s="141" t="str" cm="1">
        <f t="array" ref="W3399">IF(SUM(LEN(B3399:V3399))=0,"",IF(OR(OR(ISBLANK(F3399),SUM(LEN(C3399),LEN(D3399))=0),AND(NOT(E3399="Unknown"),ISBLANK(J3399)),AND(NOT(O3399="Unknown"),ISBLANK(R3399))),"Missing Information", INDEX(Table15[Entire Service Line Classification], MATCH(SUMIFS(Table15[Unique ID],Table15[System-Owned Portion],E3399,Table15[If Material Anything Other than "Lead" in Column E,Was Material Ever Previously Lead?],G3399,Table15[Customer-Owned Portion],O3399),Table15[Unique ID],0),0)))</f>
        <v>Non-lead</v>
      </c>
      <c r="X3399"/>
    </row>
    <row r="3400" spans="2:24" ht="29" x14ac:dyDescent="0.35">
      <c r="B3400" s="146"/>
      <c r="C3400" s="31" t="s">
        <v>5174</v>
      </c>
      <c r="D3400" s="31"/>
      <c r="E3400" s="44" t="s">
        <v>3284</v>
      </c>
      <c r="F3400" s="43" t="s">
        <v>41</v>
      </c>
      <c r="G3400" s="84" t="s">
        <v>3249</v>
      </c>
      <c r="H3400" s="31">
        <v>2010</v>
      </c>
      <c r="I3400" s="207" t="s">
        <v>3338</v>
      </c>
      <c r="J3400" s="84" t="s">
        <v>3270</v>
      </c>
      <c r="K3400" s="31" t="s">
        <v>41</v>
      </c>
      <c r="L3400" s="31"/>
      <c r="M3400" s="169"/>
      <c r="N3400" s="148"/>
      <c r="O3400" s="106" t="s">
        <v>3284</v>
      </c>
      <c r="P3400" s="43">
        <v>2010</v>
      </c>
      <c r="Q3400" s="207" t="s">
        <v>3338</v>
      </c>
      <c r="R3400" s="84" t="s">
        <v>3270</v>
      </c>
      <c r="S3400" s="31" t="s">
        <v>41</v>
      </c>
      <c r="T3400" s="31"/>
      <c r="U3400" s="169"/>
      <c r="V3400" s="150"/>
      <c r="W3400" s="141" t="str" cm="1">
        <f t="array" ref="W3400">IF(SUM(LEN(B3400:V3400))=0,"",IF(OR(OR(ISBLANK(F3400),SUM(LEN(C3400),LEN(D3400))=0),AND(NOT(E3400="Unknown"),ISBLANK(J3400)),AND(NOT(O3400="Unknown"),ISBLANK(R3400))),"Missing Information", INDEX(Table15[Entire Service Line Classification], MATCH(SUMIFS(Table15[Unique ID],Table15[System-Owned Portion],E3400,Table15[If Material Anything Other than "Lead" in Column E,Was Material Ever Previously Lead?],G3400,Table15[Customer-Owned Portion],O3400),Table15[Unique ID],0),0)))</f>
        <v>Non-lead</v>
      </c>
      <c r="X3400"/>
    </row>
    <row r="3401" spans="2:24" ht="29" x14ac:dyDescent="0.35">
      <c r="B3401" s="146"/>
      <c r="C3401" s="31" t="s">
        <v>5175</v>
      </c>
      <c r="D3401" s="31"/>
      <c r="E3401" s="44" t="s">
        <v>3284</v>
      </c>
      <c r="F3401" s="43" t="s">
        <v>41</v>
      </c>
      <c r="G3401" s="84" t="s">
        <v>3249</v>
      </c>
      <c r="H3401" s="31">
        <v>2010</v>
      </c>
      <c r="I3401" s="207" t="s">
        <v>3338</v>
      </c>
      <c r="J3401" s="84" t="s">
        <v>3270</v>
      </c>
      <c r="K3401" s="31" t="s">
        <v>41</v>
      </c>
      <c r="L3401" s="31"/>
      <c r="M3401" s="169"/>
      <c r="N3401" s="148"/>
      <c r="O3401" s="106" t="s">
        <v>3284</v>
      </c>
      <c r="P3401" s="43">
        <v>2010</v>
      </c>
      <c r="Q3401" s="207" t="s">
        <v>3338</v>
      </c>
      <c r="R3401" s="84" t="s">
        <v>3270</v>
      </c>
      <c r="S3401" s="31" t="s">
        <v>41</v>
      </c>
      <c r="T3401" s="31"/>
      <c r="U3401" s="169"/>
      <c r="V3401" s="150"/>
      <c r="W3401" s="141" t="str" cm="1">
        <f t="array" ref="W3401">IF(SUM(LEN(B3401:V3401))=0,"",IF(OR(OR(ISBLANK(F3401),SUM(LEN(C3401),LEN(D3401))=0),AND(NOT(E3401="Unknown"),ISBLANK(J3401)),AND(NOT(O3401="Unknown"),ISBLANK(R3401))),"Missing Information", INDEX(Table15[Entire Service Line Classification], MATCH(SUMIFS(Table15[Unique ID],Table15[System-Owned Portion],E3401,Table15[If Material Anything Other than "Lead" in Column E,Was Material Ever Previously Lead?],G3401,Table15[Customer-Owned Portion],O3401),Table15[Unique ID],0),0)))</f>
        <v>Non-lead</v>
      </c>
      <c r="X3401"/>
    </row>
    <row r="3402" spans="2:24" ht="29" x14ac:dyDescent="0.35">
      <c r="B3402" s="146"/>
      <c r="C3402" s="31" t="s">
        <v>5176</v>
      </c>
      <c r="D3402" s="31"/>
      <c r="E3402" s="44" t="s">
        <v>3284</v>
      </c>
      <c r="F3402" s="43" t="s">
        <v>41</v>
      </c>
      <c r="G3402" s="84" t="s">
        <v>3249</v>
      </c>
      <c r="H3402" s="31">
        <v>2011</v>
      </c>
      <c r="I3402" s="207" t="s">
        <v>3338</v>
      </c>
      <c r="J3402" s="84" t="s">
        <v>3270</v>
      </c>
      <c r="K3402" s="31" t="s">
        <v>41</v>
      </c>
      <c r="L3402" s="31"/>
      <c r="M3402" s="169"/>
      <c r="N3402" s="148"/>
      <c r="O3402" s="106" t="s">
        <v>3284</v>
      </c>
      <c r="P3402" s="43">
        <v>2011</v>
      </c>
      <c r="Q3402" s="207" t="s">
        <v>3338</v>
      </c>
      <c r="R3402" s="84" t="s">
        <v>3270</v>
      </c>
      <c r="S3402" s="31" t="s">
        <v>41</v>
      </c>
      <c r="T3402" s="31"/>
      <c r="U3402" s="169"/>
      <c r="V3402" s="150"/>
      <c r="W3402" s="141" t="str" cm="1">
        <f t="array" ref="W3402">IF(SUM(LEN(B3402:V3402))=0,"",IF(OR(OR(ISBLANK(F3402),SUM(LEN(C3402),LEN(D3402))=0),AND(NOT(E3402="Unknown"),ISBLANK(J3402)),AND(NOT(O3402="Unknown"),ISBLANK(R3402))),"Missing Information", INDEX(Table15[Entire Service Line Classification], MATCH(SUMIFS(Table15[Unique ID],Table15[System-Owned Portion],E3402,Table15[If Material Anything Other than "Lead" in Column E,Was Material Ever Previously Lead?],G3402,Table15[Customer-Owned Portion],O3402),Table15[Unique ID],0),0)))</f>
        <v>Non-lead</v>
      </c>
      <c r="X3402"/>
    </row>
    <row r="3403" spans="2:24" ht="29" x14ac:dyDescent="0.35">
      <c r="B3403" s="146"/>
      <c r="C3403" s="31" t="s">
        <v>5177</v>
      </c>
      <c r="D3403" s="31"/>
      <c r="E3403" s="44" t="s">
        <v>3284</v>
      </c>
      <c r="F3403" s="43" t="s">
        <v>41</v>
      </c>
      <c r="G3403" s="84" t="s">
        <v>3249</v>
      </c>
      <c r="H3403" s="31">
        <v>2011</v>
      </c>
      <c r="I3403" s="207" t="s">
        <v>3338</v>
      </c>
      <c r="J3403" s="84" t="s">
        <v>3270</v>
      </c>
      <c r="K3403" s="31" t="s">
        <v>41</v>
      </c>
      <c r="L3403" s="31"/>
      <c r="M3403" s="169"/>
      <c r="N3403" s="148"/>
      <c r="O3403" s="106" t="s">
        <v>3284</v>
      </c>
      <c r="P3403" s="43">
        <v>2011</v>
      </c>
      <c r="Q3403" s="207" t="s">
        <v>3338</v>
      </c>
      <c r="R3403" s="84" t="s">
        <v>3270</v>
      </c>
      <c r="S3403" s="31" t="s">
        <v>41</v>
      </c>
      <c r="T3403" s="31"/>
      <c r="U3403" s="169"/>
      <c r="V3403" s="150"/>
      <c r="W3403" s="141" t="str" cm="1">
        <f t="array" ref="W3403">IF(SUM(LEN(B3403:V3403))=0,"",IF(OR(OR(ISBLANK(F3403),SUM(LEN(C3403),LEN(D3403))=0),AND(NOT(E3403="Unknown"),ISBLANK(J3403)),AND(NOT(O3403="Unknown"),ISBLANK(R3403))),"Missing Information", INDEX(Table15[Entire Service Line Classification], MATCH(SUMIFS(Table15[Unique ID],Table15[System-Owned Portion],E3403,Table15[If Material Anything Other than "Lead" in Column E,Was Material Ever Previously Lead?],G3403,Table15[Customer-Owned Portion],O3403),Table15[Unique ID],0),0)))</f>
        <v>Non-lead</v>
      </c>
      <c r="X3403"/>
    </row>
    <row r="3404" spans="2:24" ht="29" x14ac:dyDescent="0.35">
      <c r="B3404" s="146"/>
      <c r="C3404" s="31" t="s">
        <v>5178</v>
      </c>
      <c r="D3404" s="31"/>
      <c r="E3404" s="44" t="s">
        <v>3284</v>
      </c>
      <c r="F3404" s="43" t="s">
        <v>41</v>
      </c>
      <c r="G3404" s="84" t="s">
        <v>3249</v>
      </c>
      <c r="H3404" s="31">
        <v>2011</v>
      </c>
      <c r="I3404" s="207" t="s">
        <v>3338</v>
      </c>
      <c r="J3404" s="84" t="s">
        <v>3270</v>
      </c>
      <c r="K3404" s="31" t="s">
        <v>41</v>
      </c>
      <c r="L3404" s="31"/>
      <c r="M3404" s="169"/>
      <c r="N3404" s="148"/>
      <c r="O3404" s="106" t="s">
        <v>3284</v>
      </c>
      <c r="P3404" s="43">
        <v>2011</v>
      </c>
      <c r="Q3404" s="207" t="s">
        <v>3338</v>
      </c>
      <c r="R3404" s="84" t="s">
        <v>3270</v>
      </c>
      <c r="S3404" s="31" t="s">
        <v>41</v>
      </c>
      <c r="T3404" s="31"/>
      <c r="U3404" s="169"/>
      <c r="V3404" s="150"/>
      <c r="W3404" s="141" t="str" cm="1">
        <f t="array" ref="W3404">IF(SUM(LEN(B3404:V3404))=0,"",IF(OR(OR(ISBLANK(F3404),SUM(LEN(C3404),LEN(D3404))=0),AND(NOT(E3404="Unknown"),ISBLANK(J3404)),AND(NOT(O3404="Unknown"),ISBLANK(R3404))),"Missing Information", INDEX(Table15[Entire Service Line Classification], MATCH(SUMIFS(Table15[Unique ID],Table15[System-Owned Portion],E3404,Table15[If Material Anything Other than "Lead" in Column E,Was Material Ever Previously Lead?],G3404,Table15[Customer-Owned Portion],O3404),Table15[Unique ID],0),0)))</f>
        <v>Non-lead</v>
      </c>
      <c r="X3404"/>
    </row>
    <row r="3405" spans="2:24" ht="29" x14ac:dyDescent="0.35">
      <c r="B3405" s="146"/>
      <c r="C3405" s="31" t="s">
        <v>5179</v>
      </c>
      <c r="D3405" s="31"/>
      <c r="E3405" s="44" t="s">
        <v>3284</v>
      </c>
      <c r="F3405" s="43" t="s">
        <v>41</v>
      </c>
      <c r="G3405" s="84" t="s">
        <v>3249</v>
      </c>
      <c r="H3405" s="31">
        <v>2011</v>
      </c>
      <c r="I3405" s="207" t="s">
        <v>3338</v>
      </c>
      <c r="J3405" s="84" t="s">
        <v>3270</v>
      </c>
      <c r="K3405" s="31" t="s">
        <v>41</v>
      </c>
      <c r="L3405" s="31"/>
      <c r="M3405" s="169"/>
      <c r="N3405" s="148"/>
      <c r="O3405" s="106" t="s">
        <v>3284</v>
      </c>
      <c r="P3405" s="43">
        <v>2011</v>
      </c>
      <c r="Q3405" s="207" t="s">
        <v>3338</v>
      </c>
      <c r="R3405" s="84" t="s">
        <v>3270</v>
      </c>
      <c r="S3405" s="31" t="s">
        <v>41</v>
      </c>
      <c r="T3405" s="31"/>
      <c r="U3405" s="169"/>
      <c r="V3405" s="150"/>
      <c r="W3405" s="141" t="str" cm="1">
        <f t="array" ref="W3405">IF(SUM(LEN(B3405:V3405))=0,"",IF(OR(OR(ISBLANK(F3405),SUM(LEN(C3405),LEN(D3405))=0),AND(NOT(E3405="Unknown"),ISBLANK(J3405)),AND(NOT(O3405="Unknown"),ISBLANK(R3405))),"Missing Information", INDEX(Table15[Entire Service Line Classification], MATCH(SUMIFS(Table15[Unique ID],Table15[System-Owned Portion],E3405,Table15[If Material Anything Other than "Lead" in Column E,Was Material Ever Previously Lead?],G3405,Table15[Customer-Owned Portion],O3405),Table15[Unique ID],0),0)))</f>
        <v>Non-lead</v>
      </c>
      <c r="X3405"/>
    </row>
    <row r="3406" spans="2:24" ht="29" x14ac:dyDescent="0.35">
      <c r="B3406" s="146"/>
      <c r="C3406" s="31" t="s">
        <v>5180</v>
      </c>
      <c r="D3406" s="31"/>
      <c r="E3406" s="44" t="s">
        <v>3284</v>
      </c>
      <c r="F3406" s="43" t="s">
        <v>41</v>
      </c>
      <c r="G3406" s="84" t="s">
        <v>3249</v>
      </c>
      <c r="H3406" s="31">
        <v>2011</v>
      </c>
      <c r="I3406" s="207" t="s">
        <v>3338</v>
      </c>
      <c r="J3406" s="84" t="s">
        <v>3270</v>
      </c>
      <c r="K3406" s="31" t="s">
        <v>41</v>
      </c>
      <c r="L3406" s="31"/>
      <c r="M3406" s="169"/>
      <c r="N3406" s="148"/>
      <c r="O3406" s="106" t="s">
        <v>3284</v>
      </c>
      <c r="P3406" s="43">
        <v>2011</v>
      </c>
      <c r="Q3406" s="207" t="s">
        <v>3338</v>
      </c>
      <c r="R3406" s="84" t="s">
        <v>3270</v>
      </c>
      <c r="S3406" s="31" t="s">
        <v>41</v>
      </c>
      <c r="T3406" s="31"/>
      <c r="U3406" s="169"/>
      <c r="V3406" s="150"/>
      <c r="W3406" s="141" t="str" cm="1">
        <f t="array" ref="W3406">IF(SUM(LEN(B3406:V3406))=0,"",IF(OR(OR(ISBLANK(F3406),SUM(LEN(C3406),LEN(D3406))=0),AND(NOT(E3406="Unknown"),ISBLANK(J3406)),AND(NOT(O3406="Unknown"),ISBLANK(R3406))),"Missing Information", INDEX(Table15[Entire Service Line Classification], MATCH(SUMIFS(Table15[Unique ID],Table15[System-Owned Portion],E3406,Table15[If Material Anything Other than "Lead" in Column E,Was Material Ever Previously Lead?],G3406,Table15[Customer-Owned Portion],O3406),Table15[Unique ID],0),0)))</f>
        <v>Non-lead</v>
      </c>
      <c r="X3406"/>
    </row>
    <row r="3407" spans="2:24" ht="29" x14ac:dyDescent="0.35">
      <c r="B3407" s="146"/>
      <c r="C3407" s="31" t="s">
        <v>1614</v>
      </c>
      <c r="D3407" s="31"/>
      <c r="E3407" s="44" t="s">
        <v>3284</v>
      </c>
      <c r="F3407" s="43" t="s">
        <v>41</v>
      </c>
      <c r="G3407" s="84" t="s">
        <v>3249</v>
      </c>
      <c r="H3407" s="31">
        <v>2011</v>
      </c>
      <c r="I3407" s="207" t="s">
        <v>3338</v>
      </c>
      <c r="J3407" s="84" t="s">
        <v>3270</v>
      </c>
      <c r="K3407" s="31" t="s">
        <v>41</v>
      </c>
      <c r="L3407" s="31"/>
      <c r="M3407" s="169"/>
      <c r="N3407" s="148"/>
      <c r="O3407" s="106" t="s">
        <v>3284</v>
      </c>
      <c r="P3407" s="43">
        <v>2011</v>
      </c>
      <c r="Q3407" s="207" t="s">
        <v>3338</v>
      </c>
      <c r="R3407" s="84" t="s">
        <v>3270</v>
      </c>
      <c r="S3407" s="31" t="s">
        <v>41</v>
      </c>
      <c r="T3407" s="31"/>
      <c r="U3407" s="169"/>
      <c r="V3407" s="150"/>
      <c r="W3407" s="141" t="str" cm="1">
        <f t="array" ref="W3407">IF(SUM(LEN(B3407:V3407))=0,"",IF(OR(OR(ISBLANK(F3407),SUM(LEN(C3407),LEN(D3407))=0),AND(NOT(E3407="Unknown"),ISBLANK(J3407)),AND(NOT(O3407="Unknown"),ISBLANK(R3407))),"Missing Information", INDEX(Table15[Entire Service Line Classification], MATCH(SUMIFS(Table15[Unique ID],Table15[System-Owned Portion],E3407,Table15[If Material Anything Other than "Lead" in Column E,Was Material Ever Previously Lead?],G3407,Table15[Customer-Owned Portion],O3407),Table15[Unique ID],0),0)))</f>
        <v>Non-lead</v>
      </c>
      <c r="X3407"/>
    </row>
    <row r="3408" spans="2:24" ht="29" x14ac:dyDescent="0.35">
      <c r="B3408" s="146"/>
      <c r="C3408" s="31" t="s">
        <v>1615</v>
      </c>
      <c r="D3408" s="31"/>
      <c r="E3408" s="44" t="s">
        <v>3284</v>
      </c>
      <c r="F3408" s="43" t="s">
        <v>41</v>
      </c>
      <c r="G3408" s="84" t="s">
        <v>3249</v>
      </c>
      <c r="H3408" s="31">
        <v>2011</v>
      </c>
      <c r="I3408" s="207" t="s">
        <v>3338</v>
      </c>
      <c r="J3408" s="84" t="s">
        <v>3270</v>
      </c>
      <c r="K3408" s="31" t="s">
        <v>41</v>
      </c>
      <c r="L3408" s="31"/>
      <c r="M3408" s="169"/>
      <c r="N3408" s="148"/>
      <c r="O3408" s="106" t="s">
        <v>3284</v>
      </c>
      <c r="P3408" s="43">
        <v>2011</v>
      </c>
      <c r="Q3408" s="207" t="s">
        <v>3338</v>
      </c>
      <c r="R3408" s="84" t="s">
        <v>3270</v>
      </c>
      <c r="S3408" s="31" t="s">
        <v>41</v>
      </c>
      <c r="T3408" s="31"/>
      <c r="U3408" s="169"/>
      <c r="V3408" s="150"/>
      <c r="W3408" s="141" t="str" cm="1">
        <f t="array" ref="W3408">IF(SUM(LEN(B3408:V3408))=0,"",IF(OR(OR(ISBLANK(F3408),SUM(LEN(C3408),LEN(D3408))=0),AND(NOT(E3408="Unknown"),ISBLANK(J3408)),AND(NOT(O3408="Unknown"),ISBLANK(R3408))),"Missing Information", INDEX(Table15[Entire Service Line Classification], MATCH(SUMIFS(Table15[Unique ID],Table15[System-Owned Portion],E3408,Table15[If Material Anything Other than "Lead" in Column E,Was Material Ever Previously Lead?],G3408,Table15[Customer-Owned Portion],O3408),Table15[Unique ID],0),0)))</f>
        <v>Non-lead</v>
      </c>
      <c r="X3408"/>
    </row>
    <row r="3409" spans="2:24" ht="29" x14ac:dyDescent="0.35">
      <c r="B3409" s="146"/>
      <c r="C3409" s="31" t="s">
        <v>1616</v>
      </c>
      <c r="D3409" s="31"/>
      <c r="E3409" s="44" t="s">
        <v>3284</v>
      </c>
      <c r="F3409" s="43" t="s">
        <v>41</v>
      </c>
      <c r="G3409" s="84" t="s">
        <v>3249</v>
      </c>
      <c r="H3409" s="31">
        <v>2011</v>
      </c>
      <c r="I3409" s="207" t="s">
        <v>3338</v>
      </c>
      <c r="J3409" s="84" t="s">
        <v>3270</v>
      </c>
      <c r="K3409" s="31" t="s">
        <v>41</v>
      </c>
      <c r="L3409" s="31"/>
      <c r="M3409" s="169"/>
      <c r="N3409" s="148"/>
      <c r="O3409" s="106" t="s">
        <v>3284</v>
      </c>
      <c r="P3409" s="43">
        <v>2011</v>
      </c>
      <c r="Q3409" s="207" t="s">
        <v>3338</v>
      </c>
      <c r="R3409" s="84" t="s">
        <v>3270</v>
      </c>
      <c r="S3409" s="31" t="s">
        <v>41</v>
      </c>
      <c r="T3409" s="31"/>
      <c r="U3409" s="169"/>
      <c r="V3409" s="150"/>
      <c r="W3409" s="141" t="str" cm="1">
        <f t="array" ref="W3409">IF(SUM(LEN(B3409:V3409))=0,"",IF(OR(OR(ISBLANK(F3409),SUM(LEN(C3409),LEN(D3409))=0),AND(NOT(E3409="Unknown"),ISBLANK(J3409)),AND(NOT(O3409="Unknown"),ISBLANK(R3409))),"Missing Information", INDEX(Table15[Entire Service Line Classification], MATCH(SUMIFS(Table15[Unique ID],Table15[System-Owned Portion],E3409,Table15[If Material Anything Other than "Lead" in Column E,Was Material Ever Previously Lead?],G3409,Table15[Customer-Owned Portion],O3409),Table15[Unique ID],0),0)))</f>
        <v>Non-lead</v>
      </c>
      <c r="X3409"/>
    </row>
    <row r="3410" spans="2:24" x14ac:dyDescent="0.35">
      <c r="B3410" s="146"/>
      <c r="C3410" s="31" t="s">
        <v>5181</v>
      </c>
      <c r="D3410" s="31"/>
      <c r="E3410" s="44" t="s">
        <v>3203</v>
      </c>
      <c r="F3410" s="43" t="s">
        <v>3283</v>
      </c>
      <c r="G3410" s="84" t="s">
        <v>3249</v>
      </c>
      <c r="H3410" s="31">
        <v>1940</v>
      </c>
      <c r="I3410" s="207" t="s">
        <v>3341</v>
      </c>
      <c r="J3410" s="84"/>
      <c r="K3410" s="31" t="s">
        <v>41</v>
      </c>
      <c r="L3410" s="31"/>
      <c r="M3410" s="169"/>
      <c r="N3410" s="148"/>
      <c r="O3410" s="106" t="s">
        <v>3203</v>
      </c>
      <c r="P3410" s="43">
        <v>1940</v>
      </c>
      <c r="Q3410" s="207" t="s">
        <v>3341</v>
      </c>
      <c r="R3410" s="84" t="s">
        <v>3203</v>
      </c>
      <c r="S3410" s="31" t="s">
        <v>41</v>
      </c>
      <c r="T3410" s="31"/>
      <c r="U3410" s="169"/>
      <c r="V3410" s="150"/>
      <c r="W3410" s="141" t="str" cm="1">
        <f t="array" ref="W3410">IF(SUM(LEN(B3410:V3410))=0,"",IF(OR(OR(ISBLANK(F3410),SUM(LEN(C3410),LEN(D3410))=0),AND(NOT(E3410="Unknown"),ISBLANK(J3410)),AND(NOT(O3410="Unknown"),ISBLANK(R3410))),"Missing Information", INDEX(Table15[Entire Service Line Classification], MATCH(SUMIFS(Table15[Unique ID],Table15[System-Owned Portion],E3410,Table15[If Material Anything Other than "Lead" in Column E,Was Material Ever Previously Lead?],G3410,Table15[Customer-Owned Portion],O3410),Table15[Unique ID],0),0)))</f>
        <v>Lead Status Unknown</v>
      </c>
      <c r="X3410"/>
    </row>
    <row r="3411" spans="2:24" ht="29" x14ac:dyDescent="0.35">
      <c r="B3411" s="146"/>
      <c r="C3411" s="31" t="s">
        <v>1617</v>
      </c>
      <c r="D3411" s="31"/>
      <c r="E3411" s="44" t="s">
        <v>3284</v>
      </c>
      <c r="F3411" s="43" t="s">
        <v>41</v>
      </c>
      <c r="G3411" s="84" t="s">
        <v>3249</v>
      </c>
      <c r="H3411" s="31">
        <v>2011</v>
      </c>
      <c r="I3411" s="207" t="s">
        <v>3338</v>
      </c>
      <c r="J3411" s="84" t="s">
        <v>3270</v>
      </c>
      <c r="K3411" s="31" t="s">
        <v>41</v>
      </c>
      <c r="L3411" s="31"/>
      <c r="M3411" s="169"/>
      <c r="N3411" s="148"/>
      <c r="O3411" s="106" t="s">
        <v>3284</v>
      </c>
      <c r="P3411" s="43">
        <v>2011</v>
      </c>
      <c r="Q3411" s="207" t="s">
        <v>3338</v>
      </c>
      <c r="R3411" s="84" t="s">
        <v>3270</v>
      </c>
      <c r="S3411" s="31" t="s">
        <v>41</v>
      </c>
      <c r="T3411" s="31"/>
      <c r="U3411" s="169"/>
      <c r="V3411" s="150"/>
      <c r="W3411" s="141" t="str" cm="1">
        <f t="array" ref="W3411">IF(SUM(LEN(B3411:V3411))=0,"",IF(OR(OR(ISBLANK(F3411),SUM(LEN(C3411),LEN(D3411))=0),AND(NOT(E3411="Unknown"),ISBLANK(J3411)),AND(NOT(O3411="Unknown"),ISBLANK(R3411))),"Missing Information", INDEX(Table15[Entire Service Line Classification], MATCH(SUMIFS(Table15[Unique ID],Table15[System-Owned Portion],E3411,Table15[If Material Anything Other than "Lead" in Column E,Was Material Ever Previously Lead?],G3411,Table15[Customer-Owned Portion],O3411),Table15[Unique ID],0),0)))</f>
        <v>Non-lead</v>
      </c>
      <c r="X3411"/>
    </row>
    <row r="3412" spans="2:24" ht="29" x14ac:dyDescent="0.35">
      <c r="B3412" s="146"/>
      <c r="C3412" s="31" t="s">
        <v>1618</v>
      </c>
      <c r="D3412" s="31"/>
      <c r="E3412" s="44" t="s">
        <v>3284</v>
      </c>
      <c r="F3412" s="43" t="s">
        <v>41</v>
      </c>
      <c r="G3412" s="84" t="s">
        <v>3249</v>
      </c>
      <c r="H3412" s="31">
        <v>2011</v>
      </c>
      <c r="I3412" s="207" t="s">
        <v>3338</v>
      </c>
      <c r="J3412" s="84" t="s">
        <v>3270</v>
      </c>
      <c r="K3412" s="31" t="s">
        <v>41</v>
      </c>
      <c r="L3412" s="31"/>
      <c r="M3412" s="169"/>
      <c r="N3412" s="148"/>
      <c r="O3412" s="106" t="s">
        <v>3284</v>
      </c>
      <c r="P3412" s="43">
        <v>2011</v>
      </c>
      <c r="Q3412" s="207" t="s">
        <v>3338</v>
      </c>
      <c r="R3412" s="84" t="s">
        <v>3270</v>
      </c>
      <c r="S3412" s="31" t="s">
        <v>41</v>
      </c>
      <c r="T3412" s="31"/>
      <c r="U3412" s="169"/>
      <c r="V3412" s="150"/>
      <c r="W3412" s="141" t="str" cm="1">
        <f t="array" ref="W3412">IF(SUM(LEN(B3412:V3412))=0,"",IF(OR(OR(ISBLANK(F3412),SUM(LEN(C3412),LEN(D3412))=0),AND(NOT(E3412="Unknown"),ISBLANK(J3412)),AND(NOT(O3412="Unknown"),ISBLANK(R3412))),"Missing Information", INDEX(Table15[Entire Service Line Classification], MATCH(SUMIFS(Table15[Unique ID],Table15[System-Owned Portion],E3412,Table15[If Material Anything Other than "Lead" in Column E,Was Material Ever Previously Lead?],G3412,Table15[Customer-Owned Portion],O3412),Table15[Unique ID],0),0)))</f>
        <v>Non-lead</v>
      </c>
      <c r="X3412"/>
    </row>
    <row r="3413" spans="2:24" ht="29" x14ac:dyDescent="0.35">
      <c r="B3413" s="146"/>
      <c r="C3413" s="31" t="s">
        <v>1619</v>
      </c>
      <c r="D3413" s="31"/>
      <c r="E3413" s="44" t="s">
        <v>3284</v>
      </c>
      <c r="F3413" s="43" t="s">
        <v>41</v>
      </c>
      <c r="G3413" s="84" t="s">
        <v>3249</v>
      </c>
      <c r="H3413" s="31">
        <v>2011</v>
      </c>
      <c r="I3413" s="207" t="s">
        <v>3338</v>
      </c>
      <c r="J3413" s="84" t="s">
        <v>3270</v>
      </c>
      <c r="K3413" s="31" t="s">
        <v>41</v>
      </c>
      <c r="L3413" s="31"/>
      <c r="M3413" s="169"/>
      <c r="N3413" s="148"/>
      <c r="O3413" s="106" t="s">
        <v>3284</v>
      </c>
      <c r="P3413" s="43">
        <v>2011</v>
      </c>
      <c r="Q3413" s="207" t="s">
        <v>3338</v>
      </c>
      <c r="R3413" s="84" t="s">
        <v>3270</v>
      </c>
      <c r="S3413" s="31" t="s">
        <v>41</v>
      </c>
      <c r="T3413" s="31"/>
      <c r="U3413" s="169"/>
      <c r="V3413" s="150"/>
      <c r="W3413" s="141" t="str" cm="1">
        <f t="array" ref="W3413">IF(SUM(LEN(B3413:V3413))=0,"",IF(OR(OR(ISBLANK(F3413),SUM(LEN(C3413),LEN(D3413))=0),AND(NOT(E3413="Unknown"),ISBLANK(J3413)),AND(NOT(O3413="Unknown"),ISBLANK(R3413))),"Missing Information", INDEX(Table15[Entire Service Line Classification], MATCH(SUMIFS(Table15[Unique ID],Table15[System-Owned Portion],E3413,Table15[If Material Anything Other than "Lead" in Column E,Was Material Ever Previously Lead?],G3413,Table15[Customer-Owned Portion],O3413),Table15[Unique ID],0),0)))</f>
        <v>Non-lead</v>
      </c>
      <c r="X3413"/>
    </row>
    <row r="3414" spans="2:24" ht="29" x14ac:dyDescent="0.35">
      <c r="B3414" s="146"/>
      <c r="C3414" s="31" t="s">
        <v>1620</v>
      </c>
      <c r="D3414" s="31"/>
      <c r="E3414" s="44" t="s">
        <v>3284</v>
      </c>
      <c r="F3414" s="43" t="s">
        <v>41</v>
      </c>
      <c r="G3414" s="84" t="s">
        <v>3249</v>
      </c>
      <c r="H3414" s="31">
        <v>2011</v>
      </c>
      <c r="I3414" s="207" t="s">
        <v>3338</v>
      </c>
      <c r="J3414" s="84" t="s">
        <v>3270</v>
      </c>
      <c r="K3414" s="31" t="s">
        <v>41</v>
      </c>
      <c r="L3414" s="31"/>
      <c r="M3414" s="169"/>
      <c r="N3414" s="148"/>
      <c r="O3414" s="106" t="s">
        <v>3284</v>
      </c>
      <c r="P3414" s="43">
        <v>2011</v>
      </c>
      <c r="Q3414" s="207" t="s">
        <v>3338</v>
      </c>
      <c r="R3414" s="84" t="s">
        <v>3270</v>
      </c>
      <c r="S3414" s="31" t="s">
        <v>41</v>
      </c>
      <c r="T3414" s="31"/>
      <c r="U3414" s="169"/>
      <c r="V3414" s="150"/>
      <c r="W3414" s="141" t="str" cm="1">
        <f t="array" ref="W3414">IF(SUM(LEN(B3414:V3414))=0,"",IF(OR(OR(ISBLANK(F3414),SUM(LEN(C3414),LEN(D3414))=0),AND(NOT(E3414="Unknown"),ISBLANK(J3414)),AND(NOT(O3414="Unknown"),ISBLANK(R3414))),"Missing Information", INDEX(Table15[Entire Service Line Classification], MATCH(SUMIFS(Table15[Unique ID],Table15[System-Owned Portion],E3414,Table15[If Material Anything Other than "Lead" in Column E,Was Material Ever Previously Lead?],G3414,Table15[Customer-Owned Portion],O3414),Table15[Unique ID],0),0)))</f>
        <v>Non-lead</v>
      </c>
      <c r="X3414"/>
    </row>
    <row r="3415" spans="2:24" ht="29" x14ac:dyDescent="0.35">
      <c r="B3415" s="146"/>
      <c r="C3415" s="31" t="s">
        <v>1621</v>
      </c>
      <c r="D3415" s="31"/>
      <c r="E3415" s="44" t="s">
        <v>3284</v>
      </c>
      <c r="F3415" s="43" t="s">
        <v>41</v>
      </c>
      <c r="G3415" s="84" t="s">
        <v>3249</v>
      </c>
      <c r="H3415" s="31">
        <v>2011</v>
      </c>
      <c r="I3415" s="207" t="s">
        <v>3338</v>
      </c>
      <c r="J3415" s="84" t="s">
        <v>3270</v>
      </c>
      <c r="K3415" s="31" t="s">
        <v>41</v>
      </c>
      <c r="L3415" s="31"/>
      <c r="M3415" s="169"/>
      <c r="N3415" s="148"/>
      <c r="O3415" s="106" t="s">
        <v>3284</v>
      </c>
      <c r="P3415" s="43">
        <v>2011</v>
      </c>
      <c r="Q3415" s="207" t="s">
        <v>3338</v>
      </c>
      <c r="R3415" s="84" t="s">
        <v>3270</v>
      </c>
      <c r="S3415" s="31" t="s">
        <v>41</v>
      </c>
      <c r="T3415" s="31"/>
      <c r="U3415" s="169"/>
      <c r="V3415" s="150"/>
      <c r="W3415" s="141" t="str" cm="1">
        <f t="array" ref="W3415">IF(SUM(LEN(B3415:V3415))=0,"",IF(OR(OR(ISBLANK(F3415),SUM(LEN(C3415),LEN(D3415))=0),AND(NOT(E3415="Unknown"),ISBLANK(J3415)),AND(NOT(O3415="Unknown"),ISBLANK(R3415))),"Missing Information", INDEX(Table15[Entire Service Line Classification], MATCH(SUMIFS(Table15[Unique ID],Table15[System-Owned Portion],E3415,Table15[If Material Anything Other than "Lead" in Column E,Was Material Ever Previously Lead?],G3415,Table15[Customer-Owned Portion],O3415),Table15[Unique ID],0),0)))</f>
        <v>Non-lead</v>
      </c>
      <c r="X3415"/>
    </row>
    <row r="3416" spans="2:24" ht="29" x14ac:dyDescent="0.35">
      <c r="B3416" s="146"/>
      <c r="C3416" s="31" t="s">
        <v>1622</v>
      </c>
      <c r="D3416" s="31"/>
      <c r="E3416" s="44" t="s">
        <v>3284</v>
      </c>
      <c r="F3416" s="43" t="s">
        <v>41</v>
      </c>
      <c r="G3416" s="84" t="s">
        <v>3249</v>
      </c>
      <c r="H3416" s="31">
        <v>2011</v>
      </c>
      <c r="I3416" s="207" t="s">
        <v>3338</v>
      </c>
      <c r="J3416" s="84" t="s">
        <v>3270</v>
      </c>
      <c r="K3416" s="31" t="s">
        <v>41</v>
      </c>
      <c r="L3416" s="31"/>
      <c r="M3416" s="169"/>
      <c r="N3416" s="148"/>
      <c r="O3416" s="106" t="s">
        <v>3284</v>
      </c>
      <c r="P3416" s="43">
        <v>2011</v>
      </c>
      <c r="Q3416" s="207" t="s">
        <v>3338</v>
      </c>
      <c r="R3416" s="84" t="s">
        <v>3270</v>
      </c>
      <c r="S3416" s="31" t="s">
        <v>41</v>
      </c>
      <c r="T3416" s="31"/>
      <c r="U3416" s="169"/>
      <c r="V3416" s="150"/>
      <c r="W3416" s="141" t="str" cm="1">
        <f t="array" ref="W3416">IF(SUM(LEN(B3416:V3416))=0,"",IF(OR(OR(ISBLANK(F3416),SUM(LEN(C3416),LEN(D3416))=0),AND(NOT(E3416="Unknown"),ISBLANK(J3416)),AND(NOT(O3416="Unknown"),ISBLANK(R3416))),"Missing Information", INDEX(Table15[Entire Service Line Classification], MATCH(SUMIFS(Table15[Unique ID],Table15[System-Owned Portion],E3416,Table15[If Material Anything Other than "Lead" in Column E,Was Material Ever Previously Lead?],G3416,Table15[Customer-Owned Portion],O3416),Table15[Unique ID],0),0)))</f>
        <v>Non-lead</v>
      </c>
      <c r="X3416"/>
    </row>
    <row r="3417" spans="2:24" ht="29" x14ac:dyDescent="0.35">
      <c r="B3417" s="146"/>
      <c r="C3417" s="31" t="s">
        <v>1623</v>
      </c>
      <c r="D3417" s="31"/>
      <c r="E3417" s="44" t="s">
        <v>3284</v>
      </c>
      <c r="F3417" s="43" t="s">
        <v>41</v>
      </c>
      <c r="G3417" s="84" t="s">
        <v>3249</v>
      </c>
      <c r="H3417" s="31">
        <v>2011</v>
      </c>
      <c r="I3417" s="207" t="s">
        <v>3338</v>
      </c>
      <c r="J3417" s="84" t="s">
        <v>3270</v>
      </c>
      <c r="K3417" s="31" t="s">
        <v>41</v>
      </c>
      <c r="L3417" s="31"/>
      <c r="M3417" s="169"/>
      <c r="N3417" s="148"/>
      <c r="O3417" s="106" t="s">
        <v>3284</v>
      </c>
      <c r="P3417" s="43">
        <v>2011</v>
      </c>
      <c r="Q3417" s="207" t="s">
        <v>3338</v>
      </c>
      <c r="R3417" s="84" t="s">
        <v>3270</v>
      </c>
      <c r="S3417" s="31" t="s">
        <v>41</v>
      </c>
      <c r="T3417" s="31"/>
      <c r="U3417" s="169"/>
      <c r="V3417" s="150"/>
      <c r="W3417" s="141" t="str" cm="1">
        <f t="array" ref="W3417">IF(SUM(LEN(B3417:V3417))=0,"",IF(OR(OR(ISBLANK(F3417),SUM(LEN(C3417),LEN(D3417))=0),AND(NOT(E3417="Unknown"),ISBLANK(J3417)),AND(NOT(O3417="Unknown"),ISBLANK(R3417))),"Missing Information", INDEX(Table15[Entire Service Line Classification], MATCH(SUMIFS(Table15[Unique ID],Table15[System-Owned Portion],E3417,Table15[If Material Anything Other than "Lead" in Column E,Was Material Ever Previously Lead?],G3417,Table15[Customer-Owned Portion],O3417),Table15[Unique ID],0),0)))</f>
        <v>Non-lead</v>
      </c>
      <c r="X3417"/>
    </row>
    <row r="3418" spans="2:24" ht="29" x14ac:dyDescent="0.35">
      <c r="B3418" s="146"/>
      <c r="C3418" s="31" t="s">
        <v>1624</v>
      </c>
      <c r="D3418" s="31"/>
      <c r="E3418" s="44" t="s">
        <v>3284</v>
      </c>
      <c r="F3418" s="43" t="s">
        <v>41</v>
      </c>
      <c r="G3418" s="84" t="s">
        <v>3249</v>
      </c>
      <c r="H3418" s="31">
        <v>2011</v>
      </c>
      <c r="I3418" s="207" t="s">
        <v>3338</v>
      </c>
      <c r="J3418" s="84" t="s">
        <v>3270</v>
      </c>
      <c r="K3418" s="31" t="s">
        <v>41</v>
      </c>
      <c r="L3418" s="31"/>
      <c r="M3418" s="169"/>
      <c r="N3418" s="148"/>
      <c r="O3418" s="106" t="s">
        <v>3284</v>
      </c>
      <c r="P3418" s="43">
        <v>2011</v>
      </c>
      <c r="Q3418" s="207" t="s">
        <v>3338</v>
      </c>
      <c r="R3418" s="84" t="s">
        <v>3270</v>
      </c>
      <c r="S3418" s="31" t="s">
        <v>41</v>
      </c>
      <c r="T3418" s="31"/>
      <c r="U3418" s="169"/>
      <c r="V3418" s="150"/>
      <c r="W3418" s="141" t="str" cm="1">
        <f t="array" ref="W3418">IF(SUM(LEN(B3418:V3418))=0,"",IF(OR(OR(ISBLANK(F3418),SUM(LEN(C3418),LEN(D3418))=0),AND(NOT(E3418="Unknown"),ISBLANK(J3418)),AND(NOT(O3418="Unknown"),ISBLANK(R3418))),"Missing Information", INDEX(Table15[Entire Service Line Classification], MATCH(SUMIFS(Table15[Unique ID],Table15[System-Owned Portion],E3418,Table15[If Material Anything Other than "Lead" in Column E,Was Material Ever Previously Lead?],G3418,Table15[Customer-Owned Portion],O3418),Table15[Unique ID],0),0)))</f>
        <v>Non-lead</v>
      </c>
      <c r="X3418"/>
    </row>
    <row r="3419" spans="2:24" x14ac:dyDescent="0.35">
      <c r="B3419" s="146"/>
      <c r="C3419" s="31" t="s">
        <v>5182</v>
      </c>
      <c r="D3419" s="31"/>
      <c r="E3419" s="44" t="s">
        <v>3203</v>
      </c>
      <c r="F3419" s="43" t="s">
        <v>3283</v>
      </c>
      <c r="G3419" s="84" t="s">
        <v>3249</v>
      </c>
      <c r="H3419" s="31">
        <v>1924</v>
      </c>
      <c r="I3419" s="207" t="s">
        <v>3337</v>
      </c>
      <c r="J3419" s="84"/>
      <c r="K3419" s="31" t="s">
        <v>41</v>
      </c>
      <c r="L3419" s="31"/>
      <c r="M3419" s="169"/>
      <c r="N3419" s="148"/>
      <c r="O3419" s="106" t="s">
        <v>3203</v>
      </c>
      <c r="P3419" s="43">
        <v>1924</v>
      </c>
      <c r="Q3419" s="207" t="s">
        <v>3337</v>
      </c>
      <c r="R3419" s="84" t="s">
        <v>3203</v>
      </c>
      <c r="S3419" s="31" t="s">
        <v>41</v>
      </c>
      <c r="T3419" s="31"/>
      <c r="U3419" s="169"/>
      <c r="V3419" s="150"/>
      <c r="W3419" s="141" t="str" cm="1">
        <f t="array" ref="W3419">IF(SUM(LEN(B3419:V3419))=0,"",IF(OR(OR(ISBLANK(F3419),SUM(LEN(C3419),LEN(D3419))=0),AND(NOT(E3419="Unknown"),ISBLANK(J3419)),AND(NOT(O3419="Unknown"),ISBLANK(R3419))),"Missing Information", INDEX(Table15[Entire Service Line Classification], MATCH(SUMIFS(Table15[Unique ID],Table15[System-Owned Portion],E3419,Table15[If Material Anything Other than "Lead" in Column E,Was Material Ever Previously Lead?],G3419,Table15[Customer-Owned Portion],O3419),Table15[Unique ID],0),0)))</f>
        <v>Lead Status Unknown</v>
      </c>
      <c r="X3419"/>
    </row>
    <row r="3420" spans="2:24" ht="29" x14ac:dyDescent="0.35">
      <c r="B3420" s="146"/>
      <c r="C3420" s="31" t="s">
        <v>5174</v>
      </c>
      <c r="D3420" s="31"/>
      <c r="E3420" s="44" t="s">
        <v>3284</v>
      </c>
      <c r="F3420" s="43" t="s">
        <v>41</v>
      </c>
      <c r="G3420" s="84" t="s">
        <v>3249</v>
      </c>
      <c r="H3420" s="31">
        <v>2010</v>
      </c>
      <c r="I3420" s="207" t="s">
        <v>3338</v>
      </c>
      <c r="J3420" s="84" t="s">
        <v>3270</v>
      </c>
      <c r="K3420" s="31" t="s">
        <v>41</v>
      </c>
      <c r="L3420" s="31"/>
      <c r="M3420" s="169"/>
      <c r="N3420" s="148"/>
      <c r="O3420" s="106" t="s">
        <v>3284</v>
      </c>
      <c r="P3420" s="43">
        <v>2010</v>
      </c>
      <c r="Q3420" s="207" t="s">
        <v>3338</v>
      </c>
      <c r="R3420" s="84" t="s">
        <v>3270</v>
      </c>
      <c r="S3420" s="31" t="s">
        <v>41</v>
      </c>
      <c r="T3420" s="31"/>
      <c r="U3420" s="169"/>
      <c r="V3420" s="150"/>
      <c r="W3420" s="141" t="str" cm="1">
        <f t="array" ref="W3420">IF(SUM(LEN(B3420:V3420))=0,"",IF(OR(OR(ISBLANK(F3420),SUM(LEN(C3420),LEN(D3420))=0),AND(NOT(E3420="Unknown"),ISBLANK(J3420)),AND(NOT(O3420="Unknown"),ISBLANK(R3420))),"Missing Information", INDEX(Table15[Entire Service Line Classification], MATCH(SUMIFS(Table15[Unique ID],Table15[System-Owned Portion],E3420,Table15[If Material Anything Other than "Lead" in Column E,Was Material Ever Previously Lead?],G3420,Table15[Customer-Owned Portion],O3420),Table15[Unique ID],0),0)))</f>
        <v>Non-lead</v>
      </c>
      <c r="X3420"/>
    </row>
    <row r="3421" spans="2:24" ht="29" x14ac:dyDescent="0.35">
      <c r="B3421" s="146"/>
      <c r="C3421" s="31" t="s">
        <v>5183</v>
      </c>
      <c r="D3421" s="31"/>
      <c r="E3421" s="44" t="s">
        <v>3284</v>
      </c>
      <c r="F3421" s="43" t="s">
        <v>41</v>
      </c>
      <c r="G3421" s="84" t="s">
        <v>3249</v>
      </c>
      <c r="H3421" s="31">
        <v>2010</v>
      </c>
      <c r="I3421" s="207" t="s">
        <v>3338</v>
      </c>
      <c r="J3421" s="84" t="s">
        <v>3270</v>
      </c>
      <c r="K3421" s="31" t="s">
        <v>41</v>
      </c>
      <c r="L3421" s="31"/>
      <c r="M3421" s="169"/>
      <c r="N3421" s="148"/>
      <c r="O3421" s="106" t="s">
        <v>3284</v>
      </c>
      <c r="P3421" s="43">
        <v>2010</v>
      </c>
      <c r="Q3421" s="207" t="s">
        <v>3338</v>
      </c>
      <c r="R3421" s="84" t="s">
        <v>3270</v>
      </c>
      <c r="S3421" s="31" t="s">
        <v>41</v>
      </c>
      <c r="T3421" s="31"/>
      <c r="U3421" s="169"/>
      <c r="V3421" s="150"/>
      <c r="W3421" s="141" t="str" cm="1">
        <f t="array" ref="W3421">IF(SUM(LEN(B3421:V3421))=0,"",IF(OR(OR(ISBLANK(F3421),SUM(LEN(C3421),LEN(D3421))=0),AND(NOT(E3421="Unknown"),ISBLANK(J3421)),AND(NOT(O3421="Unknown"),ISBLANK(R3421))),"Missing Information", INDEX(Table15[Entire Service Line Classification], MATCH(SUMIFS(Table15[Unique ID],Table15[System-Owned Portion],E3421,Table15[If Material Anything Other than "Lead" in Column E,Was Material Ever Previously Lead?],G3421,Table15[Customer-Owned Portion],O3421),Table15[Unique ID],0),0)))</f>
        <v>Non-lead</v>
      </c>
      <c r="X3421"/>
    </row>
    <row r="3422" spans="2:24" x14ac:dyDescent="0.35">
      <c r="B3422" s="146"/>
      <c r="C3422" s="31" t="s">
        <v>1625</v>
      </c>
      <c r="D3422" s="31"/>
      <c r="E3422" s="44" t="s">
        <v>3203</v>
      </c>
      <c r="F3422" s="43" t="s">
        <v>3283</v>
      </c>
      <c r="G3422" s="84" t="s">
        <v>3249</v>
      </c>
      <c r="H3422" s="31"/>
      <c r="I3422" s="207" t="s">
        <v>3338</v>
      </c>
      <c r="J3422" s="84"/>
      <c r="K3422" s="31" t="s">
        <v>41</v>
      </c>
      <c r="L3422" s="31"/>
      <c r="M3422" s="169"/>
      <c r="N3422" s="148"/>
      <c r="O3422" s="106" t="s">
        <v>3203</v>
      </c>
      <c r="P3422" s="43"/>
      <c r="Q3422" s="207" t="s">
        <v>3338</v>
      </c>
      <c r="R3422" s="84" t="s">
        <v>3203</v>
      </c>
      <c r="S3422" s="31" t="s">
        <v>41</v>
      </c>
      <c r="T3422" s="31"/>
      <c r="U3422" s="169"/>
      <c r="V3422" s="150"/>
      <c r="W3422" s="141" t="str" cm="1">
        <f t="array" ref="W3422">IF(SUM(LEN(B3422:V3422))=0,"",IF(OR(OR(ISBLANK(F3422),SUM(LEN(C3422),LEN(D3422))=0),AND(NOT(E3422="Unknown"),ISBLANK(J3422)),AND(NOT(O3422="Unknown"),ISBLANK(R3422))),"Missing Information", INDEX(Table15[Entire Service Line Classification], MATCH(SUMIFS(Table15[Unique ID],Table15[System-Owned Portion],E3422,Table15[If Material Anything Other than "Lead" in Column E,Was Material Ever Previously Lead?],G3422,Table15[Customer-Owned Portion],O3422),Table15[Unique ID],0),0)))</f>
        <v>Lead Status Unknown</v>
      </c>
      <c r="X3422"/>
    </row>
    <row r="3423" spans="2:24" x14ac:dyDescent="0.35">
      <c r="B3423" s="146"/>
      <c r="C3423" s="31" t="s">
        <v>5184</v>
      </c>
      <c r="D3423" s="31"/>
      <c r="E3423" s="44" t="s">
        <v>3203</v>
      </c>
      <c r="F3423" s="43" t="s">
        <v>3283</v>
      </c>
      <c r="G3423" s="84" t="s">
        <v>3249</v>
      </c>
      <c r="H3423" s="31">
        <v>1924</v>
      </c>
      <c r="I3423" s="207" t="s">
        <v>3341</v>
      </c>
      <c r="J3423" s="84"/>
      <c r="K3423" s="31" t="s">
        <v>41</v>
      </c>
      <c r="L3423" s="31"/>
      <c r="M3423" s="169"/>
      <c r="N3423" s="148"/>
      <c r="O3423" s="106" t="s">
        <v>3203</v>
      </c>
      <c r="P3423" s="43">
        <v>1924</v>
      </c>
      <c r="Q3423" s="207" t="s">
        <v>3341</v>
      </c>
      <c r="R3423" s="84" t="s">
        <v>3203</v>
      </c>
      <c r="S3423" s="31" t="s">
        <v>41</v>
      </c>
      <c r="T3423" s="31"/>
      <c r="U3423" s="169"/>
      <c r="V3423" s="150"/>
      <c r="W3423" s="141" t="str" cm="1">
        <f t="array" ref="W3423">IF(SUM(LEN(B3423:V3423))=0,"",IF(OR(OR(ISBLANK(F3423),SUM(LEN(C3423),LEN(D3423))=0),AND(NOT(E3423="Unknown"),ISBLANK(J3423)),AND(NOT(O3423="Unknown"),ISBLANK(R3423))),"Missing Information", INDEX(Table15[Entire Service Line Classification], MATCH(SUMIFS(Table15[Unique ID],Table15[System-Owned Portion],E3423,Table15[If Material Anything Other than "Lead" in Column E,Was Material Ever Previously Lead?],G3423,Table15[Customer-Owned Portion],O3423),Table15[Unique ID],0),0)))</f>
        <v>Lead Status Unknown</v>
      </c>
      <c r="X3423"/>
    </row>
    <row r="3424" spans="2:24" ht="29" x14ac:dyDescent="0.35">
      <c r="B3424" s="146"/>
      <c r="C3424" s="31" t="s">
        <v>5185</v>
      </c>
      <c r="D3424" s="31"/>
      <c r="E3424" s="44" t="s">
        <v>3284</v>
      </c>
      <c r="F3424" s="43" t="s">
        <v>41</v>
      </c>
      <c r="G3424" s="84" t="s">
        <v>3249</v>
      </c>
      <c r="H3424" s="31">
        <v>2010</v>
      </c>
      <c r="I3424" s="207" t="s">
        <v>3336</v>
      </c>
      <c r="J3424" s="84" t="s">
        <v>3270</v>
      </c>
      <c r="K3424" s="31" t="s">
        <v>41</v>
      </c>
      <c r="L3424" s="31"/>
      <c r="M3424" s="169"/>
      <c r="N3424" s="148"/>
      <c r="O3424" s="106" t="s">
        <v>3284</v>
      </c>
      <c r="P3424" s="43">
        <v>2010</v>
      </c>
      <c r="Q3424" s="207" t="s">
        <v>3336</v>
      </c>
      <c r="R3424" s="84" t="s">
        <v>3270</v>
      </c>
      <c r="S3424" s="31" t="s">
        <v>41</v>
      </c>
      <c r="T3424" s="31"/>
      <c r="U3424" s="169"/>
      <c r="V3424" s="150"/>
      <c r="W3424" s="141" t="str" cm="1">
        <f t="array" ref="W3424">IF(SUM(LEN(B3424:V3424))=0,"",IF(OR(OR(ISBLANK(F3424),SUM(LEN(C3424),LEN(D3424))=0),AND(NOT(E3424="Unknown"),ISBLANK(J3424)),AND(NOT(O3424="Unknown"),ISBLANK(R3424))),"Missing Information", INDEX(Table15[Entire Service Line Classification], MATCH(SUMIFS(Table15[Unique ID],Table15[System-Owned Portion],E3424,Table15[If Material Anything Other than "Lead" in Column E,Was Material Ever Previously Lead?],G3424,Table15[Customer-Owned Portion],O3424),Table15[Unique ID],0),0)))</f>
        <v>Non-lead</v>
      </c>
      <c r="X3424"/>
    </row>
    <row r="3425" spans="2:24" ht="29" x14ac:dyDescent="0.35">
      <c r="B3425" s="146"/>
      <c r="C3425" s="31" t="s">
        <v>5186</v>
      </c>
      <c r="D3425" s="31"/>
      <c r="E3425" s="44" t="s">
        <v>3284</v>
      </c>
      <c r="F3425" s="43" t="s">
        <v>41</v>
      </c>
      <c r="G3425" s="84" t="s">
        <v>3249</v>
      </c>
      <c r="H3425" s="31">
        <v>2010</v>
      </c>
      <c r="I3425" s="207" t="s">
        <v>3338</v>
      </c>
      <c r="J3425" s="84" t="s">
        <v>3270</v>
      </c>
      <c r="K3425" s="31" t="s">
        <v>41</v>
      </c>
      <c r="L3425" s="31"/>
      <c r="M3425" s="169"/>
      <c r="N3425" s="148"/>
      <c r="O3425" s="106" t="s">
        <v>3284</v>
      </c>
      <c r="P3425" s="43">
        <v>2010</v>
      </c>
      <c r="Q3425" s="207" t="s">
        <v>3338</v>
      </c>
      <c r="R3425" s="84" t="s">
        <v>3270</v>
      </c>
      <c r="S3425" s="31" t="s">
        <v>41</v>
      </c>
      <c r="T3425" s="31"/>
      <c r="U3425" s="169"/>
      <c r="V3425" s="150"/>
      <c r="W3425" s="141" t="str" cm="1">
        <f t="array" ref="W3425">IF(SUM(LEN(B3425:V3425))=0,"",IF(OR(OR(ISBLANK(F3425),SUM(LEN(C3425),LEN(D3425))=0),AND(NOT(E3425="Unknown"),ISBLANK(J3425)),AND(NOT(O3425="Unknown"),ISBLANK(R3425))),"Missing Information", INDEX(Table15[Entire Service Line Classification], MATCH(SUMIFS(Table15[Unique ID],Table15[System-Owned Portion],E3425,Table15[If Material Anything Other than "Lead" in Column E,Was Material Ever Previously Lead?],G3425,Table15[Customer-Owned Portion],O3425),Table15[Unique ID],0),0)))</f>
        <v>Non-lead</v>
      </c>
      <c r="X3425"/>
    </row>
    <row r="3426" spans="2:24" ht="29" x14ac:dyDescent="0.35">
      <c r="B3426" s="146"/>
      <c r="C3426" s="31" t="s">
        <v>5187</v>
      </c>
      <c r="D3426" s="31"/>
      <c r="E3426" s="44" t="s">
        <v>3284</v>
      </c>
      <c r="F3426" s="43" t="s">
        <v>41</v>
      </c>
      <c r="G3426" s="84" t="s">
        <v>3249</v>
      </c>
      <c r="H3426" s="31">
        <v>2010</v>
      </c>
      <c r="I3426" s="207" t="s">
        <v>3338</v>
      </c>
      <c r="J3426" s="84" t="s">
        <v>3270</v>
      </c>
      <c r="K3426" s="31" t="s">
        <v>41</v>
      </c>
      <c r="L3426" s="31"/>
      <c r="M3426" s="169"/>
      <c r="N3426" s="148"/>
      <c r="O3426" s="106" t="s">
        <v>3284</v>
      </c>
      <c r="P3426" s="43">
        <v>2010</v>
      </c>
      <c r="Q3426" s="207" t="s">
        <v>3338</v>
      </c>
      <c r="R3426" s="84" t="s">
        <v>3270</v>
      </c>
      <c r="S3426" s="31" t="s">
        <v>41</v>
      </c>
      <c r="T3426" s="31"/>
      <c r="U3426" s="169"/>
      <c r="V3426" s="150"/>
      <c r="W3426" s="141" t="str" cm="1">
        <f t="array" ref="W3426">IF(SUM(LEN(B3426:V3426))=0,"",IF(OR(OR(ISBLANK(F3426),SUM(LEN(C3426),LEN(D3426))=0),AND(NOT(E3426="Unknown"),ISBLANK(J3426)),AND(NOT(O3426="Unknown"),ISBLANK(R3426))),"Missing Information", INDEX(Table15[Entire Service Line Classification], MATCH(SUMIFS(Table15[Unique ID],Table15[System-Owned Portion],E3426,Table15[If Material Anything Other than "Lead" in Column E,Was Material Ever Previously Lead?],G3426,Table15[Customer-Owned Portion],O3426),Table15[Unique ID],0),0)))</f>
        <v>Non-lead</v>
      </c>
      <c r="X3426"/>
    </row>
    <row r="3427" spans="2:24" ht="29" x14ac:dyDescent="0.35">
      <c r="B3427" s="146"/>
      <c r="C3427" s="31" t="s">
        <v>5188</v>
      </c>
      <c r="D3427" s="31"/>
      <c r="E3427" s="44" t="s">
        <v>3284</v>
      </c>
      <c r="F3427" s="43" t="s">
        <v>41</v>
      </c>
      <c r="G3427" s="84" t="s">
        <v>3249</v>
      </c>
      <c r="H3427" s="31">
        <v>2010</v>
      </c>
      <c r="I3427" s="207" t="s">
        <v>3338</v>
      </c>
      <c r="J3427" s="84" t="s">
        <v>3270</v>
      </c>
      <c r="K3427" s="31" t="s">
        <v>41</v>
      </c>
      <c r="L3427" s="31"/>
      <c r="M3427" s="169"/>
      <c r="N3427" s="148"/>
      <c r="O3427" s="106" t="s">
        <v>3284</v>
      </c>
      <c r="P3427" s="43">
        <v>2010</v>
      </c>
      <c r="Q3427" s="207" t="s">
        <v>3338</v>
      </c>
      <c r="R3427" s="84" t="s">
        <v>3270</v>
      </c>
      <c r="S3427" s="31" t="s">
        <v>41</v>
      </c>
      <c r="T3427" s="31"/>
      <c r="U3427" s="169"/>
      <c r="V3427" s="150"/>
      <c r="W3427" s="141" t="str" cm="1">
        <f t="array" ref="W3427">IF(SUM(LEN(B3427:V3427))=0,"",IF(OR(OR(ISBLANK(F3427),SUM(LEN(C3427),LEN(D3427))=0),AND(NOT(E3427="Unknown"),ISBLANK(J3427)),AND(NOT(O3427="Unknown"),ISBLANK(R3427))),"Missing Information", INDEX(Table15[Entire Service Line Classification], MATCH(SUMIFS(Table15[Unique ID],Table15[System-Owned Portion],E3427,Table15[If Material Anything Other than "Lead" in Column E,Was Material Ever Previously Lead?],G3427,Table15[Customer-Owned Portion],O3427),Table15[Unique ID],0),0)))</f>
        <v>Non-lead</v>
      </c>
      <c r="X3427"/>
    </row>
    <row r="3428" spans="2:24" x14ac:dyDescent="0.35">
      <c r="B3428" s="146"/>
      <c r="C3428" s="31" t="s">
        <v>5189</v>
      </c>
      <c r="D3428" s="31"/>
      <c r="E3428" s="44" t="s">
        <v>3203</v>
      </c>
      <c r="F3428" s="43" t="s">
        <v>3283</v>
      </c>
      <c r="G3428" s="84" t="s">
        <v>3249</v>
      </c>
      <c r="H3428" s="31">
        <v>1924</v>
      </c>
      <c r="I3428" s="207" t="s">
        <v>3341</v>
      </c>
      <c r="J3428" s="84"/>
      <c r="K3428" s="31" t="s">
        <v>41</v>
      </c>
      <c r="L3428" s="31"/>
      <c r="M3428" s="169"/>
      <c r="N3428" s="148"/>
      <c r="O3428" s="106" t="s">
        <v>3203</v>
      </c>
      <c r="P3428" s="43">
        <v>1924</v>
      </c>
      <c r="Q3428" s="207" t="s">
        <v>3341</v>
      </c>
      <c r="R3428" s="84" t="s">
        <v>3203</v>
      </c>
      <c r="S3428" s="31" t="s">
        <v>41</v>
      </c>
      <c r="T3428" s="31"/>
      <c r="U3428" s="169"/>
      <c r="V3428" s="150"/>
      <c r="W3428" s="141" t="str" cm="1">
        <f t="array" ref="W3428">IF(SUM(LEN(B3428:V3428))=0,"",IF(OR(OR(ISBLANK(F3428),SUM(LEN(C3428),LEN(D3428))=0),AND(NOT(E3428="Unknown"),ISBLANK(J3428)),AND(NOT(O3428="Unknown"),ISBLANK(R3428))),"Missing Information", INDEX(Table15[Entire Service Line Classification], MATCH(SUMIFS(Table15[Unique ID],Table15[System-Owned Portion],E3428,Table15[If Material Anything Other than "Lead" in Column E,Was Material Ever Previously Lead?],G3428,Table15[Customer-Owned Portion],O3428),Table15[Unique ID],0),0)))</f>
        <v>Lead Status Unknown</v>
      </c>
      <c r="X3428"/>
    </row>
    <row r="3429" spans="2:24" x14ac:dyDescent="0.35">
      <c r="B3429" s="146"/>
      <c r="C3429" s="31" t="s">
        <v>5190</v>
      </c>
      <c r="D3429" s="31"/>
      <c r="E3429" s="44" t="s">
        <v>3203</v>
      </c>
      <c r="F3429" s="43" t="s">
        <v>3283</v>
      </c>
      <c r="G3429" s="84" t="s">
        <v>3249</v>
      </c>
      <c r="H3429" s="31">
        <v>1924</v>
      </c>
      <c r="I3429" s="207" t="s">
        <v>3338</v>
      </c>
      <c r="J3429" s="84"/>
      <c r="K3429" s="31" t="s">
        <v>41</v>
      </c>
      <c r="L3429" s="31"/>
      <c r="M3429" s="169"/>
      <c r="N3429" s="148"/>
      <c r="O3429" s="106" t="s">
        <v>3203</v>
      </c>
      <c r="P3429" s="43">
        <v>1924</v>
      </c>
      <c r="Q3429" s="207" t="s">
        <v>3338</v>
      </c>
      <c r="R3429" s="84" t="s">
        <v>3203</v>
      </c>
      <c r="S3429" s="31" t="s">
        <v>41</v>
      </c>
      <c r="T3429" s="31"/>
      <c r="U3429" s="169"/>
      <c r="V3429" s="150"/>
      <c r="W3429" s="141" t="str" cm="1">
        <f t="array" ref="W3429">IF(SUM(LEN(B3429:V3429))=0,"",IF(OR(OR(ISBLANK(F3429),SUM(LEN(C3429),LEN(D3429))=0),AND(NOT(E3429="Unknown"),ISBLANK(J3429)),AND(NOT(O3429="Unknown"),ISBLANK(R3429))),"Missing Information", INDEX(Table15[Entire Service Line Classification], MATCH(SUMIFS(Table15[Unique ID],Table15[System-Owned Portion],E3429,Table15[If Material Anything Other than "Lead" in Column E,Was Material Ever Previously Lead?],G3429,Table15[Customer-Owned Portion],O3429),Table15[Unique ID],0),0)))</f>
        <v>Lead Status Unknown</v>
      </c>
      <c r="X3429"/>
    </row>
    <row r="3430" spans="2:24" ht="29" x14ac:dyDescent="0.35">
      <c r="B3430" s="146"/>
      <c r="C3430" s="31" t="s">
        <v>1626</v>
      </c>
      <c r="D3430" s="31"/>
      <c r="E3430" s="44" t="s">
        <v>3284</v>
      </c>
      <c r="F3430" s="43" t="s">
        <v>41</v>
      </c>
      <c r="G3430" s="84" t="s">
        <v>3249</v>
      </c>
      <c r="H3430" s="31">
        <v>1993</v>
      </c>
      <c r="I3430" s="207" t="s">
        <v>3338</v>
      </c>
      <c r="J3430" s="84" t="s">
        <v>3270</v>
      </c>
      <c r="K3430" s="31" t="s">
        <v>41</v>
      </c>
      <c r="L3430" s="31"/>
      <c r="M3430" s="169"/>
      <c r="N3430" s="148"/>
      <c r="O3430" s="106" t="s">
        <v>3284</v>
      </c>
      <c r="P3430" s="43">
        <v>1993</v>
      </c>
      <c r="Q3430" s="207" t="s">
        <v>3338</v>
      </c>
      <c r="R3430" s="84" t="s">
        <v>3270</v>
      </c>
      <c r="S3430" s="31" t="s">
        <v>41</v>
      </c>
      <c r="T3430" s="31"/>
      <c r="U3430" s="169"/>
      <c r="V3430" s="150"/>
      <c r="W3430" s="141" t="str" cm="1">
        <f t="array" ref="W3430">IF(SUM(LEN(B3430:V3430))=0,"",IF(OR(OR(ISBLANK(F3430),SUM(LEN(C3430),LEN(D3430))=0),AND(NOT(E3430="Unknown"),ISBLANK(J3430)),AND(NOT(O3430="Unknown"),ISBLANK(R3430))),"Missing Information", INDEX(Table15[Entire Service Line Classification], MATCH(SUMIFS(Table15[Unique ID],Table15[System-Owned Portion],E3430,Table15[If Material Anything Other than "Lead" in Column E,Was Material Ever Previously Lead?],G3430,Table15[Customer-Owned Portion],O3430),Table15[Unique ID],0),0)))</f>
        <v>Non-lead</v>
      </c>
      <c r="X3430"/>
    </row>
    <row r="3431" spans="2:24" x14ac:dyDescent="0.35">
      <c r="B3431" s="146"/>
      <c r="C3431" s="31" t="s">
        <v>5191</v>
      </c>
      <c r="D3431" s="31"/>
      <c r="E3431" s="44" t="s">
        <v>3203</v>
      </c>
      <c r="F3431" s="43" t="s">
        <v>3283</v>
      </c>
      <c r="G3431" s="84" t="s">
        <v>3249</v>
      </c>
      <c r="H3431" s="31"/>
      <c r="I3431" s="207"/>
      <c r="J3431" s="84"/>
      <c r="K3431" s="31" t="s">
        <v>41</v>
      </c>
      <c r="L3431" s="31"/>
      <c r="M3431" s="169"/>
      <c r="N3431" s="148"/>
      <c r="O3431" s="106" t="s">
        <v>3203</v>
      </c>
      <c r="P3431" s="43"/>
      <c r="Q3431" s="207"/>
      <c r="R3431" s="84" t="s">
        <v>3203</v>
      </c>
      <c r="S3431" s="31" t="s">
        <v>41</v>
      </c>
      <c r="T3431" s="31"/>
      <c r="U3431" s="169"/>
      <c r="V3431" s="150"/>
      <c r="W3431" s="141" t="str" cm="1">
        <f t="array" ref="W3431">IF(SUM(LEN(B3431:V3431))=0,"",IF(OR(OR(ISBLANK(F3431),SUM(LEN(C3431),LEN(D3431))=0),AND(NOT(E3431="Unknown"),ISBLANK(J3431)),AND(NOT(O3431="Unknown"),ISBLANK(R3431))),"Missing Information", INDEX(Table15[Entire Service Line Classification], MATCH(SUMIFS(Table15[Unique ID],Table15[System-Owned Portion],E3431,Table15[If Material Anything Other than "Lead" in Column E,Was Material Ever Previously Lead?],G3431,Table15[Customer-Owned Portion],O3431),Table15[Unique ID],0),0)))</f>
        <v>Lead Status Unknown</v>
      </c>
      <c r="X3431"/>
    </row>
    <row r="3432" spans="2:24" x14ac:dyDescent="0.35">
      <c r="B3432" s="146"/>
      <c r="C3432" s="31" t="s">
        <v>5192</v>
      </c>
      <c r="D3432" s="31"/>
      <c r="E3432" s="44" t="s">
        <v>3203</v>
      </c>
      <c r="F3432" s="43" t="s">
        <v>3283</v>
      </c>
      <c r="G3432" s="84" t="s">
        <v>3249</v>
      </c>
      <c r="H3432" s="31">
        <v>1930</v>
      </c>
      <c r="I3432" s="207" t="s">
        <v>3337</v>
      </c>
      <c r="J3432" s="84"/>
      <c r="K3432" s="31" t="s">
        <v>41</v>
      </c>
      <c r="L3432" s="31"/>
      <c r="M3432" s="169"/>
      <c r="N3432" s="148"/>
      <c r="O3432" s="106" t="s">
        <v>3203</v>
      </c>
      <c r="P3432" s="43">
        <v>1930</v>
      </c>
      <c r="Q3432" s="207" t="s">
        <v>3337</v>
      </c>
      <c r="R3432" s="84" t="s">
        <v>3203</v>
      </c>
      <c r="S3432" s="31" t="s">
        <v>41</v>
      </c>
      <c r="T3432" s="31"/>
      <c r="U3432" s="169"/>
      <c r="V3432" s="150"/>
      <c r="W3432" s="141" t="str" cm="1">
        <f t="array" ref="W3432">IF(SUM(LEN(B3432:V3432))=0,"",IF(OR(OR(ISBLANK(F3432),SUM(LEN(C3432),LEN(D3432))=0),AND(NOT(E3432="Unknown"),ISBLANK(J3432)),AND(NOT(O3432="Unknown"),ISBLANK(R3432))),"Missing Information", INDEX(Table15[Entire Service Line Classification], MATCH(SUMIFS(Table15[Unique ID],Table15[System-Owned Portion],E3432,Table15[If Material Anything Other than "Lead" in Column E,Was Material Ever Previously Lead?],G3432,Table15[Customer-Owned Portion],O3432),Table15[Unique ID],0),0)))</f>
        <v>Lead Status Unknown</v>
      </c>
      <c r="X3432"/>
    </row>
    <row r="3433" spans="2:24" ht="29" x14ac:dyDescent="0.35">
      <c r="B3433" s="146"/>
      <c r="C3433" s="31" t="s">
        <v>5193</v>
      </c>
      <c r="D3433" s="31"/>
      <c r="E3433" s="44" t="s">
        <v>3284</v>
      </c>
      <c r="F3433" s="43" t="s">
        <v>41</v>
      </c>
      <c r="G3433" s="84" t="s">
        <v>3249</v>
      </c>
      <c r="H3433" s="31" t="s">
        <v>6805</v>
      </c>
      <c r="I3433" s="207" t="s">
        <v>3336</v>
      </c>
      <c r="J3433" s="84" t="s">
        <v>3270</v>
      </c>
      <c r="K3433" s="31" t="s">
        <v>41</v>
      </c>
      <c r="L3433" s="31"/>
      <c r="M3433" s="169"/>
      <c r="N3433" s="148"/>
      <c r="O3433" s="106" t="s">
        <v>3284</v>
      </c>
      <c r="P3433" s="43" t="s">
        <v>6805</v>
      </c>
      <c r="Q3433" s="207" t="s">
        <v>3336</v>
      </c>
      <c r="R3433" s="84" t="s">
        <v>3270</v>
      </c>
      <c r="S3433" s="31" t="s">
        <v>41</v>
      </c>
      <c r="T3433" s="31"/>
      <c r="U3433" s="169"/>
      <c r="V3433" s="150"/>
      <c r="W3433" s="141" t="str" cm="1">
        <f t="array" ref="W3433">IF(SUM(LEN(B3433:V3433))=0,"",IF(OR(OR(ISBLANK(F3433),SUM(LEN(C3433),LEN(D3433))=0),AND(NOT(E3433="Unknown"),ISBLANK(J3433)),AND(NOT(O3433="Unknown"),ISBLANK(R3433))),"Missing Information", INDEX(Table15[Entire Service Line Classification], MATCH(SUMIFS(Table15[Unique ID],Table15[System-Owned Portion],E3433,Table15[If Material Anything Other than "Lead" in Column E,Was Material Ever Previously Lead?],G3433,Table15[Customer-Owned Portion],O3433),Table15[Unique ID],0),0)))</f>
        <v>Non-lead</v>
      </c>
      <c r="X3433"/>
    </row>
    <row r="3434" spans="2:24" ht="29" x14ac:dyDescent="0.35">
      <c r="B3434" s="146"/>
      <c r="C3434" s="31" t="s">
        <v>5194</v>
      </c>
      <c r="D3434" s="31"/>
      <c r="E3434" s="44" t="s">
        <v>3284</v>
      </c>
      <c r="F3434" s="43" t="s">
        <v>41</v>
      </c>
      <c r="G3434" s="84" t="s">
        <v>3249</v>
      </c>
      <c r="H3434" s="31">
        <v>2010</v>
      </c>
      <c r="I3434" s="207" t="s">
        <v>3336</v>
      </c>
      <c r="J3434" s="84" t="s">
        <v>3270</v>
      </c>
      <c r="K3434" s="31" t="s">
        <v>41</v>
      </c>
      <c r="L3434" s="31"/>
      <c r="M3434" s="169"/>
      <c r="N3434" s="148"/>
      <c r="O3434" s="106" t="s">
        <v>3284</v>
      </c>
      <c r="P3434" s="43">
        <v>2010</v>
      </c>
      <c r="Q3434" s="207" t="s">
        <v>3336</v>
      </c>
      <c r="R3434" s="84" t="s">
        <v>3270</v>
      </c>
      <c r="S3434" s="31" t="s">
        <v>41</v>
      </c>
      <c r="T3434" s="31"/>
      <c r="U3434" s="169"/>
      <c r="V3434" s="150"/>
      <c r="W3434" s="141" t="str" cm="1">
        <f t="array" ref="W3434">IF(SUM(LEN(B3434:V3434))=0,"",IF(OR(OR(ISBLANK(F3434),SUM(LEN(C3434),LEN(D3434))=0),AND(NOT(E3434="Unknown"),ISBLANK(J3434)),AND(NOT(O3434="Unknown"),ISBLANK(R3434))),"Missing Information", INDEX(Table15[Entire Service Line Classification], MATCH(SUMIFS(Table15[Unique ID],Table15[System-Owned Portion],E3434,Table15[If Material Anything Other than "Lead" in Column E,Was Material Ever Previously Lead?],G3434,Table15[Customer-Owned Portion],O3434),Table15[Unique ID],0),0)))</f>
        <v>Non-lead</v>
      </c>
      <c r="X3434"/>
    </row>
    <row r="3435" spans="2:24" ht="29" x14ac:dyDescent="0.35">
      <c r="B3435" s="146"/>
      <c r="C3435" s="31" t="s">
        <v>5195</v>
      </c>
      <c r="D3435" s="31"/>
      <c r="E3435" s="44" t="s">
        <v>3284</v>
      </c>
      <c r="F3435" s="43" t="s">
        <v>41</v>
      </c>
      <c r="G3435" s="84" t="s">
        <v>3249</v>
      </c>
      <c r="H3435" s="31">
        <v>2010</v>
      </c>
      <c r="I3435" s="207" t="s">
        <v>3338</v>
      </c>
      <c r="J3435" s="84" t="s">
        <v>3270</v>
      </c>
      <c r="K3435" s="31" t="s">
        <v>41</v>
      </c>
      <c r="L3435" s="31"/>
      <c r="M3435" s="169"/>
      <c r="N3435" s="148"/>
      <c r="O3435" s="106" t="s">
        <v>3284</v>
      </c>
      <c r="P3435" s="43">
        <v>2010</v>
      </c>
      <c r="Q3435" s="207" t="s">
        <v>3338</v>
      </c>
      <c r="R3435" s="84" t="s">
        <v>3270</v>
      </c>
      <c r="S3435" s="31" t="s">
        <v>41</v>
      </c>
      <c r="T3435" s="31"/>
      <c r="U3435" s="169"/>
      <c r="V3435" s="150"/>
      <c r="W3435" s="141" t="str" cm="1">
        <f t="array" ref="W3435">IF(SUM(LEN(B3435:V3435))=0,"",IF(OR(OR(ISBLANK(F3435),SUM(LEN(C3435),LEN(D3435))=0),AND(NOT(E3435="Unknown"),ISBLANK(J3435)),AND(NOT(O3435="Unknown"),ISBLANK(R3435))),"Missing Information", INDEX(Table15[Entire Service Line Classification], MATCH(SUMIFS(Table15[Unique ID],Table15[System-Owned Portion],E3435,Table15[If Material Anything Other than "Lead" in Column E,Was Material Ever Previously Lead?],G3435,Table15[Customer-Owned Portion],O3435),Table15[Unique ID],0),0)))</f>
        <v>Non-lead</v>
      </c>
      <c r="X3435"/>
    </row>
    <row r="3436" spans="2:24" ht="29" x14ac:dyDescent="0.35">
      <c r="B3436" s="146"/>
      <c r="C3436" s="31" t="s">
        <v>5196</v>
      </c>
      <c r="D3436" s="31"/>
      <c r="E3436" s="44" t="s">
        <v>3284</v>
      </c>
      <c r="F3436" s="43" t="s">
        <v>41</v>
      </c>
      <c r="G3436" s="84" t="s">
        <v>3249</v>
      </c>
      <c r="H3436" s="31">
        <v>2010</v>
      </c>
      <c r="I3436" s="207" t="s">
        <v>3338</v>
      </c>
      <c r="J3436" s="84" t="s">
        <v>3270</v>
      </c>
      <c r="K3436" s="31" t="s">
        <v>41</v>
      </c>
      <c r="L3436" s="31"/>
      <c r="M3436" s="169"/>
      <c r="N3436" s="148"/>
      <c r="O3436" s="106" t="s">
        <v>3284</v>
      </c>
      <c r="P3436" s="43">
        <v>2010</v>
      </c>
      <c r="Q3436" s="207" t="s">
        <v>3338</v>
      </c>
      <c r="R3436" s="84" t="s">
        <v>3270</v>
      </c>
      <c r="S3436" s="31" t="s">
        <v>41</v>
      </c>
      <c r="T3436" s="31"/>
      <c r="U3436" s="169"/>
      <c r="V3436" s="150"/>
      <c r="W3436" s="141" t="str" cm="1">
        <f t="array" ref="W3436">IF(SUM(LEN(B3436:V3436))=0,"",IF(OR(OR(ISBLANK(F3436),SUM(LEN(C3436),LEN(D3436))=0),AND(NOT(E3436="Unknown"),ISBLANK(J3436)),AND(NOT(O3436="Unknown"),ISBLANK(R3436))),"Missing Information", INDEX(Table15[Entire Service Line Classification], MATCH(SUMIFS(Table15[Unique ID],Table15[System-Owned Portion],E3436,Table15[If Material Anything Other than "Lead" in Column E,Was Material Ever Previously Lead?],G3436,Table15[Customer-Owned Portion],O3436),Table15[Unique ID],0),0)))</f>
        <v>Non-lead</v>
      </c>
      <c r="X3436"/>
    </row>
    <row r="3437" spans="2:24" ht="29" x14ac:dyDescent="0.35">
      <c r="B3437" s="146"/>
      <c r="C3437" s="31" t="s">
        <v>5197</v>
      </c>
      <c r="D3437" s="31"/>
      <c r="E3437" s="44" t="s">
        <v>3284</v>
      </c>
      <c r="F3437" s="43" t="s">
        <v>41</v>
      </c>
      <c r="G3437" s="84" t="s">
        <v>3249</v>
      </c>
      <c r="H3437" s="31">
        <v>2010</v>
      </c>
      <c r="I3437" s="207" t="s">
        <v>3338</v>
      </c>
      <c r="J3437" s="84" t="s">
        <v>3270</v>
      </c>
      <c r="K3437" s="31" t="s">
        <v>41</v>
      </c>
      <c r="L3437" s="31"/>
      <c r="M3437" s="169"/>
      <c r="N3437" s="148"/>
      <c r="O3437" s="106" t="s">
        <v>3284</v>
      </c>
      <c r="P3437" s="43">
        <v>2010</v>
      </c>
      <c r="Q3437" s="207" t="s">
        <v>3338</v>
      </c>
      <c r="R3437" s="84" t="s">
        <v>3270</v>
      </c>
      <c r="S3437" s="31" t="s">
        <v>41</v>
      </c>
      <c r="T3437" s="31"/>
      <c r="U3437" s="169"/>
      <c r="V3437" s="150"/>
      <c r="W3437" s="141" t="str" cm="1">
        <f t="array" ref="W3437">IF(SUM(LEN(B3437:V3437))=0,"",IF(OR(OR(ISBLANK(F3437),SUM(LEN(C3437),LEN(D3437))=0),AND(NOT(E3437="Unknown"),ISBLANK(J3437)),AND(NOT(O3437="Unknown"),ISBLANK(R3437))),"Missing Information", INDEX(Table15[Entire Service Line Classification], MATCH(SUMIFS(Table15[Unique ID],Table15[System-Owned Portion],E3437,Table15[If Material Anything Other than "Lead" in Column E,Was Material Ever Previously Lead?],G3437,Table15[Customer-Owned Portion],O3437),Table15[Unique ID],0),0)))</f>
        <v>Non-lead</v>
      </c>
      <c r="X3437"/>
    </row>
    <row r="3438" spans="2:24" x14ac:dyDescent="0.35">
      <c r="B3438" s="146"/>
      <c r="C3438" s="31" t="s">
        <v>5198</v>
      </c>
      <c r="D3438" s="31"/>
      <c r="E3438" s="44" t="s">
        <v>3203</v>
      </c>
      <c r="F3438" s="43" t="s">
        <v>3283</v>
      </c>
      <c r="G3438" s="84" t="s">
        <v>3249</v>
      </c>
      <c r="H3438" s="31">
        <v>1948</v>
      </c>
      <c r="I3438" s="207" t="s">
        <v>3337</v>
      </c>
      <c r="J3438" s="84"/>
      <c r="K3438" s="31" t="s">
        <v>41</v>
      </c>
      <c r="L3438" s="31"/>
      <c r="M3438" s="169"/>
      <c r="N3438" s="148"/>
      <c r="O3438" s="106" t="s">
        <v>3203</v>
      </c>
      <c r="P3438" s="43">
        <v>1948</v>
      </c>
      <c r="Q3438" s="207" t="s">
        <v>3337</v>
      </c>
      <c r="R3438" s="84" t="s">
        <v>3203</v>
      </c>
      <c r="S3438" s="31" t="s">
        <v>41</v>
      </c>
      <c r="T3438" s="31"/>
      <c r="U3438" s="169"/>
      <c r="V3438" s="150"/>
      <c r="W3438" s="141" t="str" cm="1">
        <f t="array" ref="W3438">IF(SUM(LEN(B3438:V3438))=0,"",IF(OR(OR(ISBLANK(F3438),SUM(LEN(C3438),LEN(D3438))=0),AND(NOT(E3438="Unknown"),ISBLANK(J3438)),AND(NOT(O3438="Unknown"),ISBLANK(R3438))),"Missing Information", INDEX(Table15[Entire Service Line Classification], MATCH(SUMIFS(Table15[Unique ID],Table15[System-Owned Portion],E3438,Table15[If Material Anything Other than "Lead" in Column E,Was Material Ever Previously Lead?],G3438,Table15[Customer-Owned Portion],O3438),Table15[Unique ID],0),0)))</f>
        <v>Lead Status Unknown</v>
      </c>
      <c r="X3438"/>
    </row>
    <row r="3439" spans="2:24" x14ac:dyDescent="0.35">
      <c r="B3439" s="146"/>
      <c r="C3439" s="31" t="s">
        <v>5199</v>
      </c>
      <c r="D3439" s="31"/>
      <c r="E3439" s="44" t="s">
        <v>3203</v>
      </c>
      <c r="F3439" s="43" t="s">
        <v>3283</v>
      </c>
      <c r="G3439" s="84" t="s">
        <v>3249</v>
      </c>
      <c r="H3439" s="31">
        <v>1949</v>
      </c>
      <c r="I3439" s="207" t="s">
        <v>3337</v>
      </c>
      <c r="J3439" s="84"/>
      <c r="K3439" s="31" t="s">
        <v>41</v>
      </c>
      <c r="L3439" s="31"/>
      <c r="M3439" s="169"/>
      <c r="N3439" s="148"/>
      <c r="O3439" s="106" t="s">
        <v>3203</v>
      </c>
      <c r="P3439" s="43">
        <v>1949</v>
      </c>
      <c r="Q3439" s="207" t="s">
        <v>3337</v>
      </c>
      <c r="R3439" s="84" t="s">
        <v>3203</v>
      </c>
      <c r="S3439" s="31" t="s">
        <v>41</v>
      </c>
      <c r="T3439" s="31"/>
      <c r="U3439" s="169"/>
      <c r="V3439" s="150"/>
      <c r="W3439" s="141" t="str" cm="1">
        <f t="array" ref="W3439">IF(SUM(LEN(B3439:V3439))=0,"",IF(OR(OR(ISBLANK(F3439),SUM(LEN(C3439),LEN(D3439))=0),AND(NOT(E3439="Unknown"),ISBLANK(J3439)),AND(NOT(O3439="Unknown"),ISBLANK(R3439))),"Missing Information", INDEX(Table15[Entire Service Line Classification], MATCH(SUMIFS(Table15[Unique ID],Table15[System-Owned Portion],E3439,Table15[If Material Anything Other than "Lead" in Column E,Was Material Ever Previously Lead?],G3439,Table15[Customer-Owned Portion],O3439),Table15[Unique ID],0),0)))</f>
        <v>Lead Status Unknown</v>
      </c>
      <c r="X3439"/>
    </row>
    <row r="3440" spans="2:24" ht="29" x14ac:dyDescent="0.35">
      <c r="B3440" s="146"/>
      <c r="C3440" s="31" t="s">
        <v>1627</v>
      </c>
      <c r="D3440" s="31"/>
      <c r="E3440" s="44" t="s">
        <v>3284</v>
      </c>
      <c r="F3440" s="43" t="s">
        <v>41</v>
      </c>
      <c r="G3440" s="84" t="s">
        <v>3249</v>
      </c>
      <c r="H3440" s="31">
        <v>2011</v>
      </c>
      <c r="I3440" s="207" t="s">
        <v>3338</v>
      </c>
      <c r="J3440" s="84" t="s">
        <v>3270</v>
      </c>
      <c r="K3440" s="31" t="s">
        <v>41</v>
      </c>
      <c r="L3440" s="31"/>
      <c r="M3440" s="169"/>
      <c r="N3440" s="148"/>
      <c r="O3440" s="106" t="s">
        <v>3284</v>
      </c>
      <c r="P3440" s="43">
        <v>2011</v>
      </c>
      <c r="Q3440" s="207" t="s">
        <v>3338</v>
      </c>
      <c r="R3440" s="84" t="s">
        <v>3270</v>
      </c>
      <c r="S3440" s="31" t="s">
        <v>41</v>
      </c>
      <c r="T3440" s="31"/>
      <c r="U3440" s="169"/>
      <c r="V3440" s="150"/>
      <c r="W3440" s="141" t="str" cm="1">
        <f t="array" ref="W3440">IF(SUM(LEN(B3440:V3440))=0,"",IF(OR(OR(ISBLANK(F3440),SUM(LEN(C3440),LEN(D3440))=0),AND(NOT(E3440="Unknown"),ISBLANK(J3440)),AND(NOT(O3440="Unknown"),ISBLANK(R3440))),"Missing Information", INDEX(Table15[Entire Service Line Classification], MATCH(SUMIFS(Table15[Unique ID],Table15[System-Owned Portion],E3440,Table15[If Material Anything Other than "Lead" in Column E,Was Material Ever Previously Lead?],G3440,Table15[Customer-Owned Portion],O3440),Table15[Unique ID],0),0)))</f>
        <v>Non-lead</v>
      </c>
      <c r="X3440"/>
    </row>
    <row r="3441" spans="2:24" x14ac:dyDescent="0.35">
      <c r="B3441" s="146"/>
      <c r="C3441" s="31" t="s">
        <v>5200</v>
      </c>
      <c r="D3441" s="31"/>
      <c r="E3441" s="44" t="s">
        <v>3203</v>
      </c>
      <c r="F3441" s="43" t="s">
        <v>3283</v>
      </c>
      <c r="G3441" s="84" t="s">
        <v>3249</v>
      </c>
      <c r="H3441" s="31">
        <v>1942</v>
      </c>
      <c r="I3441" s="207" t="s">
        <v>3337</v>
      </c>
      <c r="J3441" s="84"/>
      <c r="K3441" s="31" t="s">
        <v>41</v>
      </c>
      <c r="L3441" s="31"/>
      <c r="M3441" s="169"/>
      <c r="N3441" s="148"/>
      <c r="O3441" s="106" t="s">
        <v>3203</v>
      </c>
      <c r="P3441" s="43">
        <v>1942</v>
      </c>
      <c r="Q3441" s="207" t="s">
        <v>3337</v>
      </c>
      <c r="R3441" s="84" t="s">
        <v>3203</v>
      </c>
      <c r="S3441" s="31" t="s">
        <v>41</v>
      </c>
      <c r="T3441" s="31"/>
      <c r="U3441" s="169"/>
      <c r="V3441" s="150"/>
      <c r="W3441" s="141" t="str" cm="1">
        <f t="array" ref="W3441">IF(SUM(LEN(B3441:V3441))=0,"",IF(OR(OR(ISBLANK(F3441),SUM(LEN(C3441),LEN(D3441))=0),AND(NOT(E3441="Unknown"),ISBLANK(J3441)),AND(NOT(O3441="Unknown"),ISBLANK(R3441))),"Missing Information", INDEX(Table15[Entire Service Line Classification], MATCH(SUMIFS(Table15[Unique ID],Table15[System-Owned Portion],E3441,Table15[If Material Anything Other than "Lead" in Column E,Was Material Ever Previously Lead?],G3441,Table15[Customer-Owned Portion],O3441),Table15[Unique ID],0),0)))</f>
        <v>Lead Status Unknown</v>
      </c>
      <c r="X3441"/>
    </row>
    <row r="3442" spans="2:24" ht="29" x14ac:dyDescent="0.35">
      <c r="B3442" s="146"/>
      <c r="C3442" s="31" t="s">
        <v>5201</v>
      </c>
      <c r="D3442" s="31"/>
      <c r="E3442" s="44" t="s">
        <v>3203</v>
      </c>
      <c r="F3442" s="43" t="s">
        <v>3283</v>
      </c>
      <c r="G3442" s="84" t="s">
        <v>3249</v>
      </c>
      <c r="H3442" s="31">
        <v>1946</v>
      </c>
      <c r="I3442" s="207" t="s">
        <v>3338</v>
      </c>
      <c r="J3442" s="84"/>
      <c r="K3442" s="31" t="s">
        <v>41</v>
      </c>
      <c r="L3442" s="31"/>
      <c r="M3442" s="169"/>
      <c r="N3442" s="148"/>
      <c r="O3442" s="106" t="s">
        <v>3203</v>
      </c>
      <c r="P3442" s="43">
        <v>1946</v>
      </c>
      <c r="Q3442" s="207" t="s">
        <v>3338</v>
      </c>
      <c r="R3442" s="84" t="s">
        <v>3203</v>
      </c>
      <c r="S3442" s="31" t="s">
        <v>41</v>
      </c>
      <c r="T3442" s="31"/>
      <c r="U3442" s="169"/>
      <c r="V3442" s="150"/>
      <c r="W3442" s="141" t="str" cm="1">
        <f t="array" ref="W3442">IF(SUM(LEN(B3442:V3442))=0,"",IF(OR(OR(ISBLANK(F3442),SUM(LEN(C3442),LEN(D3442))=0),AND(NOT(E3442="Unknown"),ISBLANK(J3442)),AND(NOT(O3442="Unknown"),ISBLANK(R3442))),"Missing Information", INDEX(Table15[Entire Service Line Classification], MATCH(SUMIFS(Table15[Unique ID],Table15[System-Owned Portion],E3442,Table15[If Material Anything Other than "Lead" in Column E,Was Material Ever Previously Lead?],G3442,Table15[Customer-Owned Portion],O3442),Table15[Unique ID],0),0)))</f>
        <v>Lead Status Unknown</v>
      </c>
      <c r="X3442"/>
    </row>
    <row r="3443" spans="2:24" ht="29" x14ac:dyDescent="0.35">
      <c r="B3443" s="146"/>
      <c r="C3443" s="31" t="s">
        <v>5202</v>
      </c>
      <c r="D3443" s="31"/>
      <c r="E3443" s="44" t="s">
        <v>3284</v>
      </c>
      <c r="F3443" s="43" t="s">
        <v>41</v>
      </c>
      <c r="G3443" s="84" t="s">
        <v>3249</v>
      </c>
      <c r="H3443" s="31">
        <v>2011</v>
      </c>
      <c r="I3443" s="207" t="s">
        <v>3338</v>
      </c>
      <c r="J3443" s="84" t="s">
        <v>3270</v>
      </c>
      <c r="K3443" s="31" t="s">
        <v>41</v>
      </c>
      <c r="L3443" s="31"/>
      <c r="M3443" s="169"/>
      <c r="N3443" s="148"/>
      <c r="O3443" s="106" t="s">
        <v>3284</v>
      </c>
      <c r="P3443" s="43">
        <v>2011</v>
      </c>
      <c r="Q3443" s="207" t="s">
        <v>3338</v>
      </c>
      <c r="R3443" s="84" t="s">
        <v>3270</v>
      </c>
      <c r="S3443" s="31" t="s">
        <v>41</v>
      </c>
      <c r="T3443" s="31"/>
      <c r="U3443" s="169"/>
      <c r="V3443" s="150"/>
      <c r="W3443" s="141" t="str" cm="1">
        <f t="array" ref="W3443">IF(SUM(LEN(B3443:V3443))=0,"",IF(OR(OR(ISBLANK(F3443),SUM(LEN(C3443),LEN(D3443))=0),AND(NOT(E3443="Unknown"),ISBLANK(J3443)),AND(NOT(O3443="Unknown"),ISBLANK(R3443))),"Missing Information", INDEX(Table15[Entire Service Line Classification], MATCH(SUMIFS(Table15[Unique ID],Table15[System-Owned Portion],E3443,Table15[If Material Anything Other than "Lead" in Column E,Was Material Ever Previously Lead?],G3443,Table15[Customer-Owned Portion],O3443),Table15[Unique ID],0),0)))</f>
        <v>Non-lead</v>
      </c>
      <c r="X3443"/>
    </row>
    <row r="3444" spans="2:24" ht="29" x14ac:dyDescent="0.35">
      <c r="B3444" s="146"/>
      <c r="C3444" s="31" t="s">
        <v>5203</v>
      </c>
      <c r="D3444" s="31"/>
      <c r="E3444" s="44" t="s">
        <v>3284</v>
      </c>
      <c r="F3444" s="43" t="s">
        <v>41</v>
      </c>
      <c r="G3444" s="84" t="s">
        <v>3249</v>
      </c>
      <c r="H3444" s="31">
        <v>2011</v>
      </c>
      <c r="I3444" s="207" t="s">
        <v>3338</v>
      </c>
      <c r="J3444" s="84" t="s">
        <v>3270</v>
      </c>
      <c r="K3444" s="31" t="s">
        <v>41</v>
      </c>
      <c r="L3444" s="31"/>
      <c r="M3444" s="169"/>
      <c r="N3444" s="148"/>
      <c r="O3444" s="106" t="s">
        <v>3284</v>
      </c>
      <c r="P3444" s="43">
        <v>2011</v>
      </c>
      <c r="Q3444" s="207" t="s">
        <v>3338</v>
      </c>
      <c r="R3444" s="84" t="s">
        <v>3270</v>
      </c>
      <c r="S3444" s="31" t="s">
        <v>41</v>
      </c>
      <c r="T3444" s="31"/>
      <c r="U3444" s="169"/>
      <c r="V3444" s="150"/>
      <c r="W3444" s="141" t="str" cm="1">
        <f t="array" ref="W3444">IF(SUM(LEN(B3444:V3444))=0,"",IF(OR(OR(ISBLANK(F3444),SUM(LEN(C3444),LEN(D3444))=0),AND(NOT(E3444="Unknown"),ISBLANK(J3444)),AND(NOT(O3444="Unknown"),ISBLANK(R3444))),"Missing Information", INDEX(Table15[Entire Service Line Classification], MATCH(SUMIFS(Table15[Unique ID],Table15[System-Owned Portion],E3444,Table15[If Material Anything Other than "Lead" in Column E,Was Material Ever Previously Lead?],G3444,Table15[Customer-Owned Portion],O3444),Table15[Unique ID],0),0)))</f>
        <v>Non-lead</v>
      </c>
      <c r="X3444"/>
    </row>
    <row r="3445" spans="2:24" ht="29" x14ac:dyDescent="0.35">
      <c r="B3445" s="146"/>
      <c r="C3445" s="31" t="s">
        <v>5204</v>
      </c>
      <c r="D3445" s="31"/>
      <c r="E3445" s="44" t="s">
        <v>3284</v>
      </c>
      <c r="F3445" s="43" t="s">
        <v>41</v>
      </c>
      <c r="G3445" s="84" t="s">
        <v>3249</v>
      </c>
      <c r="H3445" s="31">
        <v>2011</v>
      </c>
      <c r="I3445" s="207" t="s">
        <v>3338</v>
      </c>
      <c r="J3445" s="84" t="s">
        <v>3270</v>
      </c>
      <c r="K3445" s="31" t="s">
        <v>41</v>
      </c>
      <c r="L3445" s="31"/>
      <c r="M3445" s="169"/>
      <c r="N3445" s="148"/>
      <c r="O3445" s="106" t="s">
        <v>3284</v>
      </c>
      <c r="P3445" s="43">
        <v>2011</v>
      </c>
      <c r="Q3445" s="207" t="s">
        <v>3338</v>
      </c>
      <c r="R3445" s="84" t="s">
        <v>3270</v>
      </c>
      <c r="S3445" s="31" t="s">
        <v>41</v>
      </c>
      <c r="T3445" s="31"/>
      <c r="U3445" s="169"/>
      <c r="V3445" s="150"/>
      <c r="W3445" s="141" t="str" cm="1">
        <f t="array" ref="W3445">IF(SUM(LEN(B3445:V3445))=0,"",IF(OR(OR(ISBLANK(F3445),SUM(LEN(C3445),LEN(D3445))=0),AND(NOT(E3445="Unknown"),ISBLANK(J3445)),AND(NOT(O3445="Unknown"),ISBLANK(R3445))),"Missing Information", INDEX(Table15[Entire Service Line Classification], MATCH(SUMIFS(Table15[Unique ID],Table15[System-Owned Portion],E3445,Table15[If Material Anything Other than "Lead" in Column E,Was Material Ever Previously Lead?],G3445,Table15[Customer-Owned Portion],O3445),Table15[Unique ID],0),0)))</f>
        <v>Non-lead</v>
      </c>
      <c r="X3445"/>
    </row>
    <row r="3446" spans="2:24" ht="29" x14ac:dyDescent="0.35">
      <c r="B3446" s="146"/>
      <c r="C3446" s="31" t="s">
        <v>5205</v>
      </c>
      <c r="D3446" s="31"/>
      <c r="E3446" s="44" t="s">
        <v>3284</v>
      </c>
      <c r="F3446" s="43" t="s">
        <v>41</v>
      </c>
      <c r="G3446" s="84" t="s">
        <v>3249</v>
      </c>
      <c r="H3446" s="31">
        <v>2010</v>
      </c>
      <c r="I3446" s="207" t="s">
        <v>3338</v>
      </c>
      <c r="J3446" s="84" t="s">
        <v>3270</v>
      </c>
      <c r="K3446" s="31" t="s">
        <v>41</v>
      </c>
      <c r="L3446" s="31"/>
      <c r="M3446" s="169"/>
      <c r="N3446" s="148"/>
      <c r="O3446" s="106" t="s">
        <v>3284</v>
      </c>
      <c r="P3446" s="43">
        <v>2010</v>
      </c>
      <c r="Q3446" s="207" t="s">
        <v>3338</v>
      </c>
      <c r="R3446" s="84" t="s">
        <v>3270</v>
      </c>
      <c r="S3446" s="31" t="s">
        <v>41</v>
      </c>
      <c r="T3446" s="31"/>
      <c r="U3446" s="169"/>
      <c r="V3446" s="150"/>
      <c r="W3446" s="141" t="str" cm="1">
        <f t="array" ref="W3446">IF(SUM(LEN(B3446:V3446))=0,"",IF(OR(OR(ISBLANK(F3446),SUM(LEN(C3446),LEN(D3446))=0),AND(NOT(E3446="Unknown"),ISBLANK(J3446)),AND(NOT(O3446="Unknown"),ISBLANK(R3446))),"Missing Information", INDEX(Table15[Entire Service Line Classification], MATCH(SUMIFS(Table15[Unique ID],Table15[System-Owned Portion],E3446,Table15[If Material Anything Other than "Lead" in Column E,Was Material Ever Previously Lead?],G3446,Table15[Customer-Owned Portion],O3446),Table15[Unique ID],0),0)))</f>
        <v>Non-lead</v>
      </c>
      <c r="X3446"/>
    </row>
    <row r="3447" spans="2:24" ht="29" x14ac:dyDescent="0.35">
      <c r="B3447" s="146"/>
      <c r="C3447" s="31" t="s">
        <v>5206</v>
      </c>
      <c r="D3447" s="31"/>
      <c r="E3447" s="44" t="s">
        <v>3284</v>
      </c>
      <c r="F3447" s="43" t="s">
        <v>41</v>
      </c>
      <c r="G3447" s="84" t="s">
        <v>3249</v>
      </c>
      <c r="H3447" s="31">
        <v>2011</v>
      </c>
      <c r="I3447" s="207" t="s">
        <v>3338</v>
      </c>
      <c r="J3447" s="84" t="s">
        <v>3270</v>
      </c>
      <c r="K3447" s="31" t="s">
        <v>41</v>
      </c>
      <c r="L3447" s="31"/>
      <c r="M3447" s="169"/>
      <c r="N3447" s="148"/>
      <c r="O3447" s="106" t="s">
        <v>3284</v>
      </c>
      <c r="P3447" s="43">
        <v>2011</v>
      </c>
      <c r="Q3447" s="207" t="s">
        <v>3338</v>
      </c>
      <c r="R3447" s="84" t="s">
        <v>3270</v>
      </c>
      <c r="S3447" s="31" t="s">
        <v>41</v>
      </c>
      <c r="T3447" s="31"/>
      <c r="U3447" s="169"/>
      <c r="V3447" s="150"/>
      <c r="W3447" s="141" t="str" cm="1">
        <f t="array" ref="W3447">IF(SUM(LEN(B3447:V3447))=0,"",IF(OR(OR(ISBLANK(F3447),SUM(LEN(C3447),LEN(D3447))=0),AND(NOT(E3447="Unknown"),ISBLANK(J3447)),AND(NOT(O3447="Unknown"),ISBLANK(R3447))),"Missing Information", INDEX(Table15[Entire Service Line Classification], MATCH(SUMIFS(Table15[Unique ID],Table15[System-Owned Portion],E3447,Table15[If Material Anything Other than "Lead" in Column E,Was Material Ever Previously Lead?],G3447,Table15[Customer-Owned Portion],O3447),Table15[Unique ID],0),0)))</f>
        <v>Non-lead</v>
      </c>
      <c r="X3447"/>
    </row>
    <row r="3448" spans="2:24" ht="29" x14ac:dyDescent="0.35">
      <c r="B3448" s="146"/>
      <c r="C3448" s="31" t="s">
        <v>5207</v>
      </c>
      <c r="D3448" s="31"/>
      <c r="E3448" s="44" t="s">
        <v>3284</v>
      </c>
      <c r="F3448" s="43" t="s">
        <v>41</v>
      </c>
      <c r="G3448" s="84" t="s">
        <v>3249</v>
      </c>
      <c r="H3448" s="31">
        <v>2011</v>
      </c>
      <c r="I3448" s="207" t="s">
        <v>3338</v>
      </c>
      <c r="J3448" s="84" t="s">
        <v>3270</v>
      </c>
      <c r="K3448" s="31" t="s">
        <v>41</v>
      </c>
      <c r="L3448" s="31"/>
      <c r="M3448" s="169"/>
      <c r="N3448" s="148"/>
      <c r="O3448" s="106" t="s">
        <v>3284</v>
      </c>
      <c r="P3448" s="43">
        <v>2011</v>
      </c>
      <c r="Q3448" s="207" t="s">
        <v>3338</v>
      </c>
      <c r="R3448" s="84" t="s">
        <v>3270</v>
      </c>
      <c r="S3448" s="31" t="s">
        <v>41</v>
      </c>
      <c r="T3448" s="31"/>
      <c r="U3448" s="169"/>
      <c r="V3448" s="150"/>
      <c r="W3448" s="141" t="str" cm="1">
        <f t="array" ref="W3448">IF(SUM(LEN(B3448:V3448))=0,"",IF(OR(OR(ISBLANK(F3448),SUM(LEN(C3448),LEN(D3448))=0),AND(NOT(E3448="Unknown"),ISBLANK(J3448)),AND(NOT(O3448="Unknown"),ISBLANK(R3448))),"Missing Information", INDEX(Table15[Entire Service Line Classification], MATCH(SUMIFS(Table15[Unique ID],Table15[System-Owned Portion],E3448,Table15[If Material Anything Other than "Lead" in Column E,Was Material Ever Previously Lead?],G3448,Table15[Customer-Owned Portion],O3448),Table15[Unique ID],0),0)))</f>
        <v>Non-lead</v>
      </c>
      <c r="X3448"/>
    </row>
    <row r="3449" spans="2:24" ht="29" x14ac:dyDescent="0.35">
      <c r="B3449" s="146"/>
      <c r="C3449" s="31" t="s">
        <v>1628</v>
      </c>
      <c r="D3449" s="31"/>
      <c r="E3449" s="44" t="s">
        <v>3284</v>
      </c>
      <c r="F3449" s="43" t="s">
        <v>41</v>
      </c>
      <c r="G3449" s="84" t="s">
        <v>3249</v>
      </c>
      <c r="H3449" s="31">
        <v>2011</v>
      </c>
      <c r="I3449" s="207" t="s">
        <v>3338</v>
      </c>
      <c r="J3449" s="84" t="s">
        <v>3270</v>
      </c>
      <c r="K3449" s="31" t="s">
        <v>41</v>
      </c>
      <c r="L3449" s="31"/>
      <c r="M3449" s="169"/>
      <c r="N3449" s="148"/>
      <c r="O3449" s="106" t="s">
        <v>3284</v>
      </c>
      <c r="P3449" s="43">
        <v>2011</v>
      </c>
      <c r="Q3449" s="207" t="s">
        <v>3338</v>
      </c>
      <c r="R3449" s="84" t="s">
        <v>3270</v>
      </c>
      <c r="S3449" s="31" t="s">
        <v>41</v>
      </c>
      <c r="T3449" s="31"/>
      <c r="U3449" s="169"/>
      <c r="V3449" s="150"/>
      <c r="W3449" s="141" t="str" cm="1">
        <f t="array" ref="W3449">IF(SUM(LEN(B3449:V3449))=0,"",IF(OR(OR(ISBLANK(F3449),SUM(LEN(C3449),LEN(D3449))=0),AND(NOT(E3449="Unknown"),ISBLANK(J3449)),AND(NOT(O3449="Unknown"),ISBLANK(R3449))),"Missing Information", INDEX(Table15[Entire Service Line Classification], MATCH(SUMIFS(Table15[Unique ID],Table15[System-Owned Portion],E3449,Table15[If Material Anything Other than "Lead" in Column E,Was Material Ever Previously Lead?],G3449,Table15[Customer-Owned Portion],O3449),Table15[Unique ID],0),0)))</f>
        <v>Non-lead</v>
      </c>
      <c r="X3449"/>
    </row>
    <row r="3450" spans="2:24" ht="29" x14ac:dyDescent="0.35">
      <c r="B3450" s="146"/>
      <c r="C3450" s="31" t="s">
        <v>1629</v>
      </c>
      <c r="D3450" s="31"/>
      <c r="E3450" s="44" t="s">
        <v>3284</v>
      </c>
      <c r="F3450" s="43" t="s">
        <v>41</v>
      </c>
      <c r="G3450" s="84" t="s">
        <v>3249</v>
      </c>
      <c r="H3450" s="31">
        <v>2011</v>
      </c>
      <c r="I3450" s="207" t="s">
        <v>3338</v>
      </c>
      <c r="J3450" s="84" t="s">
        <v>3270</v>
      </c>
      <c r="K3450" s="31" t="s">
        <v>41</v>
      </c>
      <c r="L3450" s="31"/>
      <c r="M3450" s="169"/>
      <c r="N3450" s="148"/>
      <c r="O3450" s="106" t="s">
        <v>3284</v>
      </c>
      <c r="P3450" s="43">
        <v>2011</v>
      </c>
      <c r="Q3450" s="207" t="s">
        <v>3338</v>
      </c>
      <c r="R3450" s="84" t="s">
        <v>3270</v>
      </c>
      <c r="S3450" s="31" t="s">
        <v>41</v>
      </c>
      <c r="T3450" s="31"/>
      <c r="U3450" s="169"/>
      <c r="V3450" s="150"/>
      <c r="W3450" s="141" t="str" cm="1">
        <f t="array" ref="W3450">IF(SUM(LEN(B3450:V3450))=0,"",IF(OR(OR(ISBLANK(F3450),SUM(LEN(C3450),LEN(D3450))=0),AND(NOT(E3450="Unknown"),ISBLANK(J3450)),AND(NOT(O3450="Unknown"),ISBLANK(R3450))),"Missing Information", INDEX(Table15[Entire Service Line Classification], MATCH(SUMIFS(Table15[Unique ID],Table15[System-Owned Portion],E3450,Table15[If Material Anything Other than "Lead" in Column E,Was Material Ever Previously Lead?],G3450,Table15[Customer-Owned Portion],O3450),Table15[Unique ID],0),0)))</f>
        <v>Non-lead</v>
      </c>
      <c r="X3450"/>
    </row>
    <row r="3451" spans="2:24" ht="29" x14ac:dyDescent="0.35">
      <c r="B3451" s="146"/>
      <c r="C3451" s="31" t="s">
        <v>1630</v>
      </c>
      <c r="D3451" s="31"/>
      <c r="E3451" s="44" t="s">
        <v>3284</v>
      </c>
      <c r="F3451" s="43" t="s">
        <v>41</v>
      </c>
      <c r="G3451" s="84" t="s">
        <v>3249</v>
      </c>
      <c r="H3451" s="31">
        <v>2011</v>
      </c>
      <c r="I3451" s="207" t="s">
        <v>3338</v>
      </c>
      <c r="J3451" s="84" t="s">
        <v>3270</v>
      </c>
      <c r="K3451" s="31" t="s">
        <v>41</v>
      </c>
      <c r="L3451" s="31"/>
      <c r="M3451" s="169"/>
      <c r="N3451" s="148"/>
      <c r="O3451" s="106" t="s">
        <v>3284</v>
      </c>
      <c r="P3451" s="43">
        <v>2011</v>
      </c>
      <c r="Q3451" s="207" t="s">
        <v>3338</v>
      </c>
      <c r="R3451" s="84" t="s">
        <v>3270</v>
      </c>
      <c r="S3451" s="31" t="s">
        <v>41</v>
      </c>
      <c r="T3451" s="31"/>
      <c r="U3451" s="169"/>
      <c r="V3451" s="150"/>
      <c r="W3451" s="141" t="str" cm="1">
        <f t="array" ref="W3451">IF(SUM(LEN(B3451:V3451))=0,"",IF(OR(OR(ISBLANK(F3451),SUM(LEN(C3451),LEN(D3451))=0),AND(NOT(E3451="Unknown"),ISBLANK(J3451)),AND(NOT(O3451="Unknown"),ISBLANK(R3451))),"Missing Information", INDEX(Table15[Entire Service Line Classification], MATCH(SUMIFS(Table15[Unique ID],Table15[System-Owned Portion],E3451,Table15[If Material Anything Other than "Lead" in Column E,Was Material Ever Previously Lead?],G3451,Table15[Customer-Owned Portion],O3451),Table15[Unique ID],0),0)))</f>
        <v>Non-lead</v>
      </c>
      <c r="X3451"/>
    </row>
    <row r="3452" spans="2:24" ht="29" x14ac:dyDescent="0.35">
      <c r="B3452" s="146"/>
      <c r="C3452" s="31" t="s">
        <v>5208</v>
      </c>
      <c r="D3452" s="31"/>
      <c r="E3452" s="44" t="s">
        <v>3284</v>
      </c>
      <c r="F3452" s="43" t="s">
        <v>41</v>
      </c>
      <c r="G3452" s="84" t="s">
        <v>3249</v>
      </c>
      <c r="H3452" s="31">
        <v>2011</v>
      </c>
      <c r="I3452" s="207" t="s">
        <v>3338</v>
      </c>
      <c r="J3452" s="84" t="s">
        <v>3270</v>
      </c>
      <c r="K3452" s="31" t="s">
        <v>41</v>
      </c>
      <c r="L3452" s="31"/>
      <c r="M3452" s="169"/>
      <c r="N3452" s="148"/>
      <c r="O3452" s="106" t="s">
        <v>3284</v>
      </c>
      <c r="P3452" s="43">
        <v>2011</v>
      </c>
      <c r="Q3452" s="207" t="s">
        <v>3338</v>
      </c>
      <c r="R3452" s="84" t="s">
        <v>3270</v>
      </c>
      <c r="S3452" s="31" t="s">
        <v>41</v>
      </c>
      <c r="T3452" s="31"/>
      <c r="U3452" s="169"/>
      <c r="V3452" s="150"/>
      <c r="W3452" s="141" t="str" cm="1">
        <f t="array" ref="W3452">IF(SUM(LEN(B3452:V3452))=0,"",IF(OR(OR(ISBLANK(F3452),SUM(LEN(C3452),LEN(D3452))=0),AND(NOT(E3452="Unknown"),ISBLANK(J3452)),AND(NOT(O3452="Unknown"),ISBLANK(R3452))),"Missing Information", INDEX(Table15[Entire Service Line Classification], MATCH(SUMIFS(Table15[Unique ID],Table15[System-Owned Portion],E3452,Table15[If Material Anything Other than "Lead" in Column E,Was Material Ever Previously Lead?],G3452,Table15[Customer-Owned Portion],O3452),Table15[Unique ID],0),0)))</f>
        <v>Non-lead</v>
      </c>
      <c r="X3452"/>
    </row>
    <row r="3453" spans="2:24" ht="29" x14ac:dyDescent="0.35">
      <c r="B3453" s="146"/>
      <c r="C3453" s="31" t="s">
        <v>1631</v>
      </c>
      <c r="D3453" s="31"/>
      <c r="E3453" s="44" t="s">
        <v>3284</v>
      </c>
      <c r="F3453" s="43" t="s">
        <v>41</v>
      </c>
      <c r="G3453" s="84" t="s">
        <v>3249</v>
      </c>
      <c r="H3453" s="31">
        <v>2011</v>
      </c>
      <c r="I3453" s="207" t="s">
        <v>3338</v>
      </c>
      <c r="J3453" s="84" t="s">
        <v>3270</v>
      </c>
      <c r="K3453" s="31" t="s">
        <v>41</v>
      </c>
      <c r="L3453" s="31"/>
      <c r="M3453" s="169"/>
      <c r="N3453" s="148"/>
      <c r="O3453" s="106" t="s">
        <v>3284</v>
      </c>
      <c r="P3453" s="43">
        <v>2011</v>
      </c>
      <c r="Q3453" s="207" t="s">
        <v>3338</v>
      </c>
      <c r="R3453" s="84" t="s">
        <v>3270</v>
      </c>
      <c r="S3453" s="31" t="s">
        <v>41</v>
      </c>
      <c r="T3453" s="31"/>
      <c r="U3453" s="169"/>
      <c r="V3453" s="150"/>
      <c r="W3453" s="141" t="str" cm="1">
        <f t="array" ref="W3453">IF(SUM(LEN(B3453:V3453))=0,"",IF(OR(OR(ISBLANK(F3453),SUM(LEN(C3453),LEN(D3453))=0),AND(NOT(E3453="Unknown"),ISBLANK(J3453)),AND(NOT(O3453="Unknown"),ISBLANK(R3453))),"Missing Information", INDEX(Table15[Entire Service Line Classification], MATCH(SUMIFS(Table15[Unique ID],Table15[System-Owned Portion],E3453,Table15[If Material Anything Other than "Lead" in Column E,Was Material Ever Previously Lead?],G3453,Table15[Customer-Owned Portion],O3453),Table15[Unique ID],0),0)))</f>
        <v>Non-lead</v>
      </c>
      <c r="X3453"/>
    </row>
    <row r="3454" spans="2:24" ht="29" x14ac:dyDescent="0.35">
      <c r="B3454" s="146"/>
      <c r="C3454" s="31" t="s">
        <v>5209</v>
      </c>
      <c r="D3454" s="31"/>
      <c r="E3454" s="44" t="s">
        <v>3284</v>
      </c>
      <c r="F3454" s="43" t="s">
        <v>41</v>
      </c>
      <c r="G3454" s="84" t="s">
        <v>3249</v>
      </c>
      <c r="H3454" s="31">
        <v>2011</v>
      </c>
      <c r="I3454" s="207" t="s">
        <v>3338</v>
      </c>
      <c r="J3454" s="84" t="s">
        <v>3270</v>
      </c>
      <c r="K3454" s="31" t="s">
        <v>41</v>
      </c>
      <c r="L3454" s="31"/>
      <c r="M3454" s="169"/>
      <c r="N3454" s="148"/>
      <c r="O3454" s="106" t="s">
        <v>3284</v>
      </c>
      <c r="P3454" s="43">
        <v>2011</v>
      </c>
      <c r="Q3454" s="207" t="s">
        <v>3338</v>
      </c>
      <c r="R3454" s="84" t="s">
        <v>3270</v>
      </c>
      <c r="S3454" s="31" t="s">
        <v>41</v>
      </c>
      <c r="T3454" s="31"/>
      <c r="U3454" s="169"/>
      <c r="V3454" s="150"/>
      <c r="W3454" s="141" t="str" cm="1">
        <f t="array" ref="W3454">IF(SUM(LEN(B3454:V3454))=0,"",IF(OR(OR(ISBLANK(F3454),SUM(LEN(C3454),LEN(D3454))=0),AND(NOT(E3454="Unknown"),ISBLANK(J3454)),AND(NOT(O3454="Unknown"),ISBLANK(R3454))),"Missing Information", INDEX(Table15[Entire Service Line Classification], MATCH(SUMIFS(Table15[Unique ID],Table15[System-Owned Portion],E3454,Table15[If Material Anything Other than "Lead" in Column E,Was Material Ever Previously Lead?],G3454,Table15[Customer-Owned Portion],O3454),Table15[Unique ID],0),0)))</f>
        <v>Non-lead</v>
      </c>
      <c r="X3454"/>
    </row>
    <row r="3455" spans="2:24" ht="29" x14ac:dyDescent="0.35">
      <c r="B3455" s="146"/>
      <c r="C3455" s="31" t="s">
        <v>1632</v>
      </c>
      <c r="D3455" s="31"/>
      <c r="E3455" s="44" t="s">
        <v>3284</v>
      </c>
      <c r="F3455" s="43" t="s">
        <v>41</v>
      </c>
      <c r="G3455" s="84" t="s">
        <v>3249</v>
      </c>
      <c r="H3455" s="31">
        <v>2011</v>
      </c>
      <c r="I3455" s="207" t="s">
        <v>3338</v>
      </c>
      <c r="J3455" s="84" t="s">
        <v>3270</v>
      </c>
      <c r="K3455" s="31" t="s">
        <v>41</v>
      </c>
      <c r="L3455" s="31"/>
      <c r="M3455" s="169"/>
      <c r="N3455" s="148"/>
      <c r="O3455" s="106" t="s">
        <v>3284</v>
      </c>
      <c r="P3455" s="43">
        <v>2011</v>
      </c>
      <c r="Q3455" s="207" t="s">
        <v>3338</v>
      </c>
      <c r="R3455" s="84" t="s">
        <v>3270</v>
      </c>
      <c r="S3455" s="31" t="s">
        <v>41</v>
      </c>
      <c r="T3455" s="31"/>
      <c r="U3455" s="169"/>
      <c r="V3455" s="150"/>
      <c r="W3455" s="141" t="str" cm="1">
        <f t="array" ref="W3455">IF(SUM(LEN(B3455:V3455))=0,"",IF(OR(OR(ISBLANK(F3455),SUM(LEN(C3455),LEN(D3455))=0),AND(NOT(E3455="Unknown"),ISBLANK(J3455)),AND(NOT(O3455="Unknown"),ISBLANK(R3455))),"Missing Information", INDEX(Table15[Entire Service Line Classification], MATCH(SUMIFS(Table15[Unique ID],Table15[System-Owned Portion],E3455,Table15[If Material Anything Other than "Lead" in Column E,Was Material Ever Previously Lead?],G3455,Table15[Customer-Owned Portion],O3455),Table15[Unique ID],0),0)))</f>
        <v>Non-lead</v>
      </c>
      <c r="X3455"/>
    </row>
    <row r="3456" spans="2:24" ht="29" x14ac:dyDescent="0.35">
      <c r="B3456" s="146"/>
      <c r="C3456" s="31" t="s">
        <v>1633</v>
      </c>
      <c r="D3456" s="31"/>
      <c r="E3456" s="44" t="s">
        <v>3284</v>
      </c>
      <c r="F3456" s="43" t="s">
        <v>41</v>
      </c>
      <c r="G3456" s="84" t="s">
        <v>3249</v>
      </c>
      <c r="H3456" s="31">
        <v>2011</v>
      </c>
      <c r="I3456" s="207" t="s">
        <v>3338</v>
      </c>
      <c r="J3456" s="84" t="s">
        <v>3270</v>
      </c>
      <c r="K3456" s="31" t="s">
        <v>41</v>
      </c>
      <c r="L3456" s="31"/>
      <c r="M3456" s="169"/>
      <c r="N3456" s="148"/>
      <c r="O3456" s="106" t="s">
        <v>3284</v>
      </c>
      <c r="P3456" s="43">
        <v>2011</v>
      </c>
      <c r="Q3456" s="207" t="s">
        <v>3338</v>
      </c>
      <c r="R3456" s="84" t="s">
        <v>3270</v>
      </c>
      <c r="S3456" s="31" t="s">
        <v>41</v>
      </c>
      <c r="T3456" s="31"/>
      <c r="U3456" s="169"/>
      <c r="V3456" s="150"/>
      <c r="W3456" s="141" t="str" cm="1">
        <f t="array" ref="W3456">IF(SUM(LEN(B3456:V3456))=0,"",IF(OR(OR(ISBLANK(F3456),SUM(LEN(C3456),LEN(D3456))=0),AND(NOT(E3456="Unknown"),ISBLANK(J3456)),AND(NOT(O3456="Unknown"),ISBLANK(R3456))),"Missing Information", INDEX(Table15[Entire Service Line Classification], MATCH(SUMIFS(Table15[Unique ID],Table15[System-Owned Portion],E3456,Table15[If Material Anything Other than "Lead" in Column E,Was Material Ever Previously Lead?],G3456,Table15[Customer-Owned Portion],O3456),Table15[Unique ID],0),0)))</f>
        <v>Non-lead</v>
      </c>
      <c r="X3456"/>
    </row>
    <row r="3457" spans="2:24" ht="29" x14ac:dyDescent="0.35">
      <c r="B3457" s="146"/>
      <c r="C3457" s="31" t="s">
        <v>5210</v>
      </c>
      <c r="D3457" s="31"/>
      <c r="E3457" s="44" t="s">
        <v>3203</v>
      </c>
      <c r="F3457" s="43" t="s">
        <v>3283</v>
      </c>
      <c r="G3457" s="84" t="s">
        <v>3249</v>
      </c>
      <c r="H3457" s="31"/>
      <c r="I3457" s="207" t="s">
        <v>3337</v>
      </c>
      <c r="J3457" s="84"/>
      <c r="K3457" s="31" t="s">
        <v>41</v>
      </c>
      <c r="L3457" s="31"/>
      <c r="M3457" s="169"/>
      <c r="N3457" s="148"/>
      <c r="O3457" s="106" t="s">
        <v>3203</v>
      </c>
      <c r="P3457" s="43"/>
      <c r="Q3457" s="207" t="s">
        <v>3337</v>
      </c>
      <c r="R3457" s="84" t="s">
        <v>3203</v>
      </c>
      <c r="S3457" s="31" t="s">
        <v>41</v>
      </c>
      <c r="T3457" s="31"/>
      <c r="U3457" s="169"/>
      <c r="V3457" s="150"/>
      <c r="W3457" s="141" t="str" cm="1">
        <f t="array" ref="W3457">IF(SUM(LEN(B3457:V3457))=0,"",IF(OR(OR(ISBLANK(F3457),SUM(LEN(C3457),LEN(D3457))=0),AND(NOT(E3457="Unknown"),ISBLANK(J3457)),AND(NOT(O3457="Unknown"),ISBLANK(R3457))),"Missing Information", INDEX(Table15[Entire Service Line Classification], MATCH(SUMIFS(Table15[Unique ID],Table15[System-Owned Portion],E3457,Table15[If Material Anything Other than "Lead" in Column E,Was Material Ever Previously Lead?],G3457,Table15[Customer-Owned Portion],O3457),Table15[Unique ID],0),0)))</f>
        <v>Lead Status Unknown</v>
      </c>
      <c r="X3457"/>
    </row>
    <row r="3458" spans="2:24" ht="29" x14ac:dyDescent="0.35">
      <c r="B3458" s="146"/>
      <c r="C3458" s="31" t="s">
        <v>1634</v>
      </c>
      <c r="D3458" s="31"/>
      <c r="E3458" s="44" t="s">
        <v>3284</v>
      </c>
      <c r="F3458" s="43" t="s">
        <v>41</v>
      </c>
      <c r="G3458" s="84" t="s">
        <v>3249</v>
      </c>
      <c r="H3458" s="31">
        <v>2011</v>
      </c>
      <c r="I3458" s="207" t="s">
        <v>3338</v>
      </c>
      <c r="J3458" s="84" t="s">
        <v>3270</v>
      </c>
      <c r="K3458" s="31" t="s">
        <v>41</v>
      </c>
      <c r="L3458" s="31"/>
      <c r="M3458" s="169"/>
      <c r="N3458" s="148"/>
      <c r="O3458" s="106" t="s">
        <v>3284</v>
      </c>
      <c r="P3458" s="43">
        <v>2011</v>
      </c>
      <c r="Q3458" s="207" t="s">
        <v>3338</v>
      </c>
      <c r="R3458" s="84" t="s">
        <v>3270</v>
      </c>
      <c r="S3458" s="31" t="s">
        <v>41</v>
      </c>
      <c r="T3458" s="31"/>
      <c r="U3458" s="169"/>
      <c r="V3458" s="150"/>
      <c r="W3458" s="141" t="str" cm="1">
        <f t="array" ref="W3458">IF(SUM(LEN(B3458:V3458))=0,"",IF(OR(OR(ISBLANK(F3458),SUM(LEN(C3458),LEN(D3458))=0),AND(NOT(E3458="Unknown"),ISBLANK(J3458)),AND(NOT(O3458="Unknown"),ISBLANK(R3458))),"Missing Information", INDEX(Table15[Entire Service Line Classification], MATCH(SUMIFS(Table15[Unique ID],Table15[System-Owned Portion],E3458,Table15[If Material Anything Other than "Lead" in Column E,Was Material Ever Previously Lead?],G3458,Table15[Customer-Owned Portion],O3458),Table15[Unique ID],0),0)))</f>
        <v>Non-lead</v>
      </c>
      <c r="X3458"/>
    </row>
    <row r="3459" spans="2:24" ht="29" x14ac:dyDescent="0.35">
      <c r="B3459" s="146"/>
      <c r="C3459" s="31" t="s">
        <v>1635</v>
      </c>
      <c r="D3459" s="31"/>
      <c r="E3459" s="44" t="s">
        <v>3284</v>
      </c>
      <c r="F3459" s="43" t="s">
        <v>41</v>
      </c>
      <c r="G3459" s="84" t="s">
        <v>3249</v>
      </c>
      <c r="H3459" s="31">
        <v>2011</v>
      </c>
      <c r="I3459" s="207" t="s">
        <v>3338</v>
      </c>
      <c r="J3459" s="84" t="s">
        <v>3270</v>
      </c>
      <c r="K3459" s="31" t="s">
        <v>41</v>
      </c>
      <c r="L3459" s="31"/>
      <c r="M3459" s="169"/>
      <c r="N3459" s="148"/>
      <c r="O3459" s="106" t="s">
        <v>3284</v>
      </c>
      <c r="P3459" s="43">
        <v>2011</v>
      </c>
      <c r="Q3459" s="207" t="s">
        <v>3338</v>
      </c>
      <c r="R3459" s="84" t="s">
        <v>3270</v>
      </c>
      <c r="S3459" s="31" t="s">
        <v>41</v>
      </c>
      <c r="T3459" s="31"/>
      <c r="U3459" s="169"/>
      <c r="V3459" s="150"/>
      <c r="W3459" s="141" t="str" cm="1">
        <f t="array" ref="W3459">IF(SUM(LEN(B3459:V3459))=0,"",IF(OR(OR(ISBLANK(F3459),SUM(LEN(C3459),LEN(D3459))=0),AND(NOT(E3459="Unknown"),ISBLANK(J3459)),AND(NOT(O3459="Unknown"),ISBLANK(R3459))),"Missing Information", INDEX(Table15[Entire Service Line Classification], MATCH(SUMIFS(Table15[Unique ID],Table15[System-Owned Portion],E3459,Table15[If Material Anything Other than "Lead" in Column E,Was Material Ever Previously Lead?],G3459,Table15[Customer-Owned Portion],O3459),Table15[Unique ID],0),0)))</f>
        <v>Non-lead</v>
      </c>
      <c r="X3459"/>
    </row>
    <row r="3460" spans="2:24" ht="29" x14ac:dyDescent="0.35">
      <c r="B3460" s="146"/>
      <c r="C3460" s="31" t="s">
        <v>5211</v>
      </c>
      <c r="D3460" s="31"/>
      <c r="E3460" s="44" t="s">
        <v>3284</v>
      </c>
      <c r="F3460" s="43" t="s">
        <v>41</v>
      </c>
      <c r="G3460" s="84" t="s">
        <v>3249</v>
      </c>
      <c r="H3460" s="31">
        <v>2011</v>
      </c>
      <c r="I3460" s="207" t="s">
        <v>3338</v>
      </c>
      <c r="J3460" s="84" t="s">
        <v>3270</v>
      </c>
      <c r="K3460" s="31" t="s">
        <v>41</v>
      </c>
      <c r="L3460" s="31"/>
      <c r="M3460" s="169"/>
      <c r="N3460" s="148"/>
      <c r="O3460" s="106" t="s">
        <v>3284</v>
      </c>
      <c r="P3460" s="43">
        <v>2011</v>
      </c>
      <c r="Q3460" s="207" t="s">
        <v>3338</v>
      </c>
      <c r="R3460" s="84" t="s">
        <v>3270</v>
      </c>
      <c r="S3460" s="31" t="s">
        <v>41</v>
      </c>
      <c r="T3460" s="31"/>
      <c r="U3460" s="169"/>
      <c r="V3460" s="150"/>
      <c r="W3460" s="141" t="str" cm="1">
        <f t="array" ref="W3460">IF(SUM(LEN(B3460:V3460))=0,"",IF(OR(OR(ISBLANK(F3460),SUM(LEN(C3460),LEN(D3460))=0),AND(NOT(E3460="Unknown"),ISBLANK(J3460)),AND(NOT(O3460="Unknown"),ISBLANK(R3460))),"Missing Information", INDEX(Table15[Entire Service Line Classification], MATCH(SUMIFS(Table15[Unique ID],Table15[System-Owned Portion],E3460,Table15[If Material Anything Other than "Lead" in Column E,Was Material Ever Previously Lead?],G3460,Table15[Customer-Owned Portion],O3460),Table15[Unique ID],0),0)))</f>
        <v>Non-lead</v>
      </c>
      <c r="X3460"/>
    </row>
    <row r="3461" spans="2:24" ht="29" x14ac:dyDescent="0.35">
      <c r="B3461" s="146"/>
      <c r="C3461" s="31" t="s">
        <v>1636</v>
      </c>
      <c r="D3461" s="31"/>
      <c r="E3461" s="44" t="s">
        <v>3284</v>
      </c>
      <c r="F3461" s="43" t="s">
        <v>41</v>
      </c>
      <c r="G3461" s="84" t="s">
        <v>3249</v>
      </c>
      <c r="H3461" s="31">
        <v>2011</v>
      </c>
      <c r="I3461" s="207" t="s">
        <v>3338</v>
      </c>
      <c r="J3461" s="84" t="s">
        <v>3270</v>
      </c>
      <c r="K3461" s="31" t="s">
        <v>41</v>
      </c>
      <c r="L3461" s="31"/>
      <c r="M3461" s="169"/>
      <c r="N3461" s="148"/>
      <c r="O3461" s="106" t="s">
        <v>3284</v>
      </c>
      <c r="P3461" s="43">
        <v>2011</v>
      </c>
      <c r="Q3461" s="207" t="s">
        <v>3338</v>
      </c>
      <c r="R3461" s="84" t="s">
        <v>3270</v>
      </c>
      <c r="S3461" s="31" t="s">
        <v>41</v>
      </c>
      <c r="T3461" s="31"/>
      <c r="U3461" s="169"/>
      <c r="V3461" s="150"/>
      <c r="W3461" s="141" t="str" cm="1">
        <f t="array" ref="W3461">IF(SUM(LEN(B3461:V3461))=0,"",IF(OR(OR(ISBLANK(F3461),SUM(LEN(C3461),LEN(D3461))=0),AND(NOT(E3461="Unknown"),ISBLANK(J3461)),AND(NOT(O3461="Unknown"),ISBLANK(R3461))),"Missing Information", INDEX(Table15[Entire Service Line Classification], MATCH(SUMIFS(Table15[Unique ID],Table15[System-Owned Portion],E3461,Table15[If Material Anything Other than "Lead" in Column E,Was Material Ever Previously Lead?],G3461,Table15[Customer-Owned Portion],O3461),Table15[Unique ID],0),0)))</f>
        <v>Non-lead</v>
      </c>
      <c r="X3461"/>
    </row>
    <row r="3462" spans="2:24" ht="29" x14ac:dyDescent="0.35">
      <c r="B3462" s="146"/>
      <c r="C3462" s="31" t="s">
        <v>1637</v>
      </c>
      <c r="D3462" s="31"/>
      <c r="E3462" s="44" t="s">
        <v>3284</v>
      </c>
      <c r="F3462" s="43" t="s">
        <v>41</v>
      </c>
      <c r="G3462" s="84" t="s">
        <v>3249</v>
      </c>
      <c r="H3462" s="31">
        <v>2011</v>
      </c>
      <c r="I3462" s="207" t="s">
        <v>3338</v>
      </c>
      <c r="J3462" s="84" t="s">
        <v>3270</v>
      </c>
      <c r="K3462" s="31" t="s">
        <v>41</v>
      </c>
      <c r="L3462" s="31"/>
      <c r="M3462" s="169"/>
      <c r="N3462" s="148"/>
      <c r="O3462" s="106" t="s">
        <v>3284</v>
      </c>
      <c r="P3462" s="43">
        <v>2011</v>
      </c>
      <c r="Q3462" s="207" t="s">
        <v>3338</v>
      </c>
      <c r="R3462" s="84" t="s">
        <v>3270</v>
      </c>
      <c r="S3462" s="31" t="s">
        <v>41</v>
      </c>
      <c r="T3462" s="31"/>
      <c r="U3462" s="169"/>
      <c r="V3462" s="150"/>
      <c r="W3462" s="141" t="str" cm="1">
        <f t="array" ref="W3462">IF(SUM(LEN(B3462:V3462))=0,"",IF(OR(OR(ISBLANK(F3462),SUM(LEN(C3462),LEN(D3462))=0),AND(NOT(E3462="Unknown"),ISBLANK(J3462)),AND(NOT(O3462="Unknown"),ISBLANK(R3462))),"Missing Information", INDEX(Table15[Entire Service Line Classification], MATCH(SUMIFS(Table15[Unique ID],Table15[System-Owned Portion],E3462,Table15[If Material Anything Other than "Lead" in Column E,Was Material Ever Previously Lead?],G3462,Table15[Customer-Owned Portion],O3462),Table15[Unique ID],0),0)))</f>
        <v>Non-lead</v>
      </c>
      <c r="X3462"/>
    </row>
    <row r="3463" spans="2:24" ht="29" x14ac:dyDescent="0.35">
      <c r="B3463" s="146"/>
      <c r="C3463" s="31" t="s">
        <v>1638</v>
      </c>
      <c r="D3463" s="31"/>
      <c r="E3463" s="44" t="s">
        <v>3284</v>
      </c>
      <c r="F3463" s="43" t="s">
        <v>41</v>
      </c>
      <c r="G3463" s="84" t="s">
        <v>3249</v>
      </c>
      <c r="H3463" s="31">
        <v>2011</v>
      </c>
      <c r="I3463" s="207" t="s">
        <v>3338</v>
      </c>
      <c r="J3463" s="84" t="s">
        <v>3270</v>
      </c>
      <c r="K3463" s="31" t="s">
        <v>41</v>
      </c>
      <c r="L3463" s="31"/>
      <c r="M3463" s="169"/>
      <c r="N3463" s="148"/>
      <c r="O3463" s="106" t="s">
        <v>3284</v>
      </c>
      <c r="P3463" s="43">
        <v>2011</v>
      </c>
      <c r="Q3463" s="207" t="s">
        <v>3338</v>
      </c>
      <c r="R3463" s="84" t="s">
        <v>3270</v>
      </c>
      <c r="S3463" s="31" t="s">
        <v>41</v>
      </c>
      <c r="T3463" s="31"/>
      <c r="U3463" s="169"/>
      <c r="V3463" s="150"/>
      <c r="W3463" s="141" t="str" cm="1">
        <f t="array" ref="W3463">IF(SUM(LEN(B3463:V3463))=0,"",IF(OR(OR(ISBLANK(F3463),SUM(LEN(C3463),LEN(D3463))=0),AND(NOT(E3463="Unknown"),ISBLANK(J3463)),AND(NOT(O3463="Unknown"),ISBLANK(R3463))),"Missing Information", INDEX(Table15[Entire Service Line Classification], MATCH(SUMIFS(Table15[Unique ID],Table15[System-Owned Portion],E3463,Table15[If Material Anything Other than "Lead" in Column E,Was Material Ever Previously Lead?],G3463,Table15[Customer-Owned Portion],O3463),Table15[Unique ID],0),0)))</f>
        <v>Non-lead</v>
      </c>
      <c r="X3463"/>
    </row>
    <row r="3464" spans="2:24" ht="29" x14ac:dyDescent="0.35">
      <c r="B3464" s="146"/>
      <c r="C3464" s="31" t="s">
        <v>5212</v>
      </c>
      <c r="D3464" s="31"/>
      <c r="E3464" s="44" t="s">
        <v>3284</v>
      </c>
      <c r="F3464" s="43" t="s">
        <v>41</v>
      </c>
      <c r="G3464" s="84" t="s">
        <v>3249</v>
      </c>
      <c r="H3464" s="31">
        <v>2011</v>
      </c>
      <c r="I3464" s="207" t="s">
        <v>3338</v>
      </c>
      <c r="J3464" s="84" t="s">
        <v>3270</v>
      </c>
      <c r="K3464" s="31" t="s">
        <v>41</v>
      </c>
      <c r="L3464" s="31"/>
      <c r="M3464" s="169"/>
      <c r="N3464" s="148"/>
      <c r="O3464" s="106" t="s">
        <v>3284</v>
      </c>
      <c r="P3464" s="43">
        <v>2011</v>
      </c>
      <c r="Q3464" s="207" t="s">
        <v>3338</v>
      </c>
      <c r="R3464" s="84" t="s">
        <v>3270</v>
      </c>
      <c r="S3464" s="31" t="s">
        <v>41</v>
      </c>
      <c r="T3464" s="31"/>
      <c r="U3464" s="169"/>
      <c r="V3464" s="150"/>
      <c r="W3464" s="141" t="str" cm="1">
        <f t="array" ref="W3464">IF(SUM(LEN(B3464:V3464))=0,"",IF(OR(OR(ISBLANK(F3464),SUM(LEN(C3464),LEN(D3464))=0),AND(NOT(E3464="Unknown"),ISBLANK(J3464)),AND(NOT(O3464="Unknown"),ISBLANK(R3464))),"Missing Information", INDEX(Table15[Entire Service Line Classification], MATCH(SUMIFS(Table15[Unique ID],Table15[System-Owned Portion],E3464,Table15[If Material Anything Other than "Lead" in Column E,Was Material Ever Previously Lead?],G3464,Table15[Customer-Owned Portion],O3464),Table15[Unique ID],0),0)))</f>
        <v>Non-lead</v>
      </c>
      <c r="X3464"/>
    </row>
    <row r="3465" spans="2:24" ht="29" x14ac:dyDescent="0.35">
      <c r="B3465" s="146"/>
      <c r="C3465" s="31" t="s">
        <v>1639</v>
      </c>
      <c r="D3465" s="31"/>
      <c r="E3465" s="44" t="s">
        <v>3284</v>
      </c>
      <c r="F3465" s="43" t="s">
        <v>41</v>
      </c>
      <c r="G3465" s="84" t="s">
        <v>3249</v>
      </c>
      <c r="H3465" s="31">
        <v>2011</v>
      </c>
      <c r="I3465" s="207" t="s">
        <v>3338</v>
      </c>
      <c r="J3465" s="84" t="s">
        <v>3270</v>
      </c>
      <c r="K3465" s="31" t="s">
        <v>41</v>
      </c>
      <c r="L3465" s="31"/>
      <c r="M3465" s="169"/>
      <c r="N3465" s="148"/>
      <c r="O3465" s="106" t="s">
        <v>3284</v>
      </c>
      <c r="P3465" s="43">
        <v>2011</v>
      </c>
      <c r="Q3465" s="207" t="s">
        <v>3338</v>
      </c>
      <c r="R3465" s="84" t="s">
        <v>3270</v>
      </c>
      <c r="S3465" s="31" t="s">
        <v>41</v>
      </c>
      <c r="T3465" s="31"/>
      <c r="U3465" s="169"/>
      <c r="V3465" s="150"/>
      <c r="W3465" s="141" t="str" cm="1">
        <f t="array" ref="W3465">IF(SUM(LEN(B3465:V3465))=0,"",IF(OR(OR(ISBLANK(F3465),SUM(LEN(C3465),LEN(D3465))=0),AND(NOT(E3465="Unknown"),ISBLANK(J3465)),AND(NOT(O3465="Unknown"),ISBLANK(R3465))),"Missing Information", INDEX(Table15[Entire Service Line Classification], MATCH(SUMIFS(Table15[Unique ID],Table15[System-Owned Portion],E3465,Table15[If Material Anything Other than "Lead" in Column E,Was Material Ever Previously Lead?],G3465,Table15[Customer-Owned Portion],O3465),Table15[Unique ID],0),0)))</f>
        <v>Non-lead</v>
      </c>
      <c r="X3465"/>
    </row>
    <row r="3466" spans="2:24" x14ac:dyDescent="0.35">
      <c r="B3466" s="146"/>
      <c r="C3466" s="31" t="s">
        <v>5213</v>
      </c>
      <c r="D3466" s="31"/>
      <c r="E3466" s="44" t="s">
        <v>3203</v>
      </c>
      <c r="F3466" s="43" t="s">
        <v>3283</v>
      </c>
      <c r="G3466" s="84" t="s">
        <v>3249</v>
      </c>
      <c r="H3466" s="31">
        <v>1961</v>
      </c>
      <c r="I3466" s="207" t="s">
        <v>3337</v>
      </c>
      <c r="J3466" s="84"/>
      <c r="K3466" s="31" t="s">
        <v>41</v>
      </c>
      <c r="L3466" s="31"/>
      <c r="M3466" s="169"/>
      <c r="N3466" s="148"/>
      <c r="O3466" s="106" t="s">
        <v>3203</v>
      </c>
      <c r="P3466" s="43">
        <v>1961</v>
      </c>
      <c r="Q3466" s="207" t="s">
        <v>3337</v>
      </c>
      <c r="R3466" s="84" t="s">
        <v>3203</v>
      </c>
      <c r="S3466" s="31" t="s">
        <v>41</v>
      </c>
      <c r="T3466" s="31"/>
      <c r="U3466" s="169"/>
      <c r="V3466" s="150"/>
      <c r="W3466" s="141" t="str" cm="1">
        <f t="array" ref="W3466">IF(SUM(LEN(B3466:V3466))=0,"",IF(OR(OR(ISBLANK(F3466),SUM(LEN(C3466),LEN(D3466))=0),AND(NOT(E3466="Unknown"),ISBLANK(J3466)),AND(NOT(O3466="Unknown"),ISBLANK(R3466))),"Missing Information", INDEX(Table15[Entire Service Line Classification], MATCH(SUMIFS(Table15[Unique ID],Table15[System-Owned Portion],E3466,Table15[If Material Anything Other than "Lead" in Column E,Was Material Ever Previously Lead?],G3466,Table15[Customer-Owned Portion],O3466),Table15[Unique ID],0),0)))</f>
        <v>Lead Status Unknown</v>
      </c>
      <c r="X3466"/>
    </row>
    <row r="3467" spans="2:24" ht="29" x14ac:dyDescent="0.35">
      <c r="B3467" s="146"/>
      <c r="C3467" s="31" t="s">
        <v>5214</v>
      </c>
      <c r="D3467" s="31"/>
      <c r="E3467" s="44" t="s">
        <v>3284</v>
      </c>
      <c r="F3467" s="43" t="s">
        <v>41</v>
      </c>
      <c r="G3467" s="84" t="s">
        <v>3249</v>
      </c>
      <c r="H3467" s="31">
        <v>2010</v>
      </c>
      <c r="I3467" s="207" t="s">
        <v>3336</v>
      </c>
      <c r="J3467" s="84" t="s">
        <v>3270</v>
      </c>
      <c r="K3467" s="31" t="s">
        <v>41</v>
      </c>
      <c r="L3467" s="31"/>
      <c r="M3467" s="169"/>
      <c r="N3467" s="148"/>
      <c r="O3467" s="106" t="s">
        <v>3284</v>
      </c>
      <c r="P3467" s="43">
        <v>2010</v>
      </c>
      <c r="Q3467" s="207" t="s">
        <v>3336</v>
      </c>
      <c r="R3467" s="84" t="s">
        <v>3270</v>
      </c>
      <c r="S3467" s="31" t="s">
        <v>41</v>
      </c>
      <c r="T3467" s="31"/>
      <c r="U3467" s="169"/>
      <c r="V3467" s="150"/>
      <c r="W3467" s="141" t="str" cm="1">
        <f t="array" ref="W3467">IF(SUM(LEN(B3467:V3467))=0,"",IF(OR(OR(ISBLANK(F3467),SUM(LEN(C3467),LEN(D3467))=0),AND(NOT(E3467="Unknown"),ISBLANK(J3467)),AND(NOT(O3467="Unknown"),ISBLANK(R3467))),"Missing Information", INDEX(Table15[Entire Service Line Classification], MATCH(SUMIFS(Table15[Unique ID],Table15[System-Owned Portion],E3467,Table15[If Material Anything Other than "Lead" in Column E,Was Material Ever Previously Lead?],G3467,Table15[Customer-Owned Portion],O3467),Table15[Unique ID],0),0)))</f>
        <v>Non-lead</v>
      </c>
      <c r="X3467"/>
    </row>
    <row r="3468" spans="2:24" x14ac:dyDescent="0.35">
      <c r="B3468" s="146"/>
      <c r="C3468" s="31" t="s">
        <v>5215</v>
      </c>
      <c r="D3468" s="31"/>
      <c r="E3468" s="44" t="s">
        <v>3203</v>
      </c>
      <c r="F3468" s="43" t="s">
        <v>3283</v>
      </c>
      <c r="G3468" s="84" t="s">
        <v>3249</v>
      </c>
      <c r="H3468" s="31">
        <v>1942</v>
      </c>
      <c r="I3468" s="207" t="s">
        <v>3338</v>
      </c>
      <c r="J3468" s="84"/>
      <c r="K3468" s="31" t="s">
        <v>41</v>
      </c>
      <c r="L3468" s="31"/>
      <c r="M3468" s="169"/>
      <c r="N3468" s="148"/>
      <c r="O3468" s="106" t="s">
        <v>3203</v>
      </c>
      <c r="P3468" s="43">
        <v>1942</v>
      </c>
      <c r="Q3468" s="207" t="s">
        <v>3338</v>
      </c>
      <c r="R3468" s="84" t="s">
        <v>3203</v>
      </c>
      <c r="S3468" s="31" t="s">
        <v>41</v>
      </c>
      <c r="T3468" s="31"/>
      <c r="U3468" s="169"/>
      <c r="V3468" s="150"/>
      <c r="W3468" s="141" t="str" cm="1">
        <f t="array" ref="W3468">IF(SUM(LEN(B3468:V3468))=0,"",IF(OR(OR(ISBLANK(F3468),SUM(LEN(C3468),LEN(D3468))=0),AND(NOT(E3468="Unknown"),ISBLANK(J3468)),AND(NOT(O3468="Unknown"),ISBLANK(R3468))),"Missing Information", INDEX(Table15[Entire Service Line Classification], MATCH(SUMIFS(Table15[Unique ID],Table15[System-Owned Portion],E3468,Table15[If Material Anything Other than "Lead" in Column E,Was Material Ever Previously Lead?],G3468,Table15[Customer-Owned Portion],O3468),Table15[Unique ID],0),0)))</f>
        <v>Lead Status Unknown</v>
      </c>
      <c r="X3468"/>
    </row>
    <row r="3469" spans="2:24" x14ac:dyDescent="0.35">
      <c r="B3469" s="146"/>
      <c r="C3469" s="31" t="s">
        <v>5216</v>
      </c>
      <c r="D3469" s="31"/>
      <c r="E3469" s="44" t="s">
        <v>3203</v>
      </c>
      <c r="F3469" s="43" t="s">
        <v>3283</v>
      </c>
      <c r="G3469" s="84" t="s">
        <v>3249</v>
      </c>
      <c r="H3469" s="31">
        <v>1940</v>
      </c>
      <c r="I3469" s="207" t="s">
        <v>3338</v>
      </c>
      <c r="J3469" s="84"/>
      <c r="K3469" s="31" t="s">
        <v>41</v>
      </c>
      <c r="L3469" s="31"/>
      <c r="M3469" s="169"/>
      <c r="N3469" s="148"/>
      <c r="O3469" s="106" t="s">
        <v>3203</v>
      </c>
      <c r="P3469" s="43">
        <v>1940</v>
      </c>
      <c r="Q3469" s="207" t="s">
        <v>3338</v>
      </c>
      <c r="R3469" s="84" t="s">
        <v>3203</v>
      </c>
      <c r="S3469" s="31" t="s">
        <v>41</v>
      </c>
      <c r="T3469" s="31"/>
      <c r="U3469" s="169"/>
      <c r="V3469" s="150"/>
      <c r="W3469" s="141" t="str" cm="1">
        <f t="array" ref="W3469">IF(SUM(LEN(B3469:V3469))=0,"",IF(OR(OR(ISBLANK(F3469),SUM(LEN(C3469),LEN(D3469))=0),AND(NOT(E3469="Unknown"),ISBLANK(J3469)),AND(NOT(O3469="Unknown"),ISBLANK(R3469))),"Missing Information", INDEX(Table15[Entire Service Line Classification], MATCH(SUMIFS(Table15[Unique ID],Table15[System-Owned Portion],E3469,Table15[If Material Anything Other than "Lead" in Column E,Was Material Ever Previously Lead?],G3469,Table15[Customer-Owned Portion],O3469),Table15[Unique ID],0),0)))</f>
        <v>Lead Status Unknown</v>
      </c>
      <c r="X3469"/>
    </row>
    <row r="3470" spans="2:24" ht="29" x14ac:dyDescent="0.35">
      <c r="B3470" s="146"/>
      <c r="C3470" s="31" t="s">
        <v>5217</v>
      </c>
      <c r="D3470" s="31"/>
      <c r="E3470" s="44" t="s">
        <v>3284</v>
      </c>
      <c r="F3470" s="43" t="s">
        <v>41</v>
      </c>
      <c r="G3470" s="84" t="s">
        <v>3249</v>
      </c>
      <c r="H3470" s="31">
        <v>1993</v>
      </c>
      <c r="I3470" s="207" t="s">
        <v>3338</v>
      </c>
      <c r="J3470" s="84" t="s">
        <v>3270</v>
      </c>
      <c r="K3470" s="31" t="s">
        <v>41</v>
      </c>
      <c r="L3470" s="31"/>
      <c r="M3470" s="169"/>
      <c r="N3470" s="148"/>
      <c r="O3470" s="106" t="s">
        <v>3284</v>
      </c>
      <c r="P3470" s="43">
        <v>1993</v>
      </c>
      <c r="Q3470" s="207" t="s">
        <v>3338</v>
      </c>
      <c r="R3470" s="84" t="s">
        <v>3270</v>
      </c>
      <c r="S3470" s="31" t="s">
        <v>41</v>
      </c>
      <c r="T3470" s="31"/>
      <c r="U3470" s="169"/>
      <c r="V3470" s="150"/>
      <c r="W3470" s="141" t="str" cm="1">
        <f t="array" ref="W3470">IF(SUM(LEN(B3470:V3470))=0,"",IF(OR(OR(ISBLANK(F3470),SUM(LEN(C3470),LEN(D3470))=0),AND(NOT(E3470="Unknown"),ISBLANK(J3470)),AND(NOT(O3470="Unknown"),ISBLANK(R3470))),"Missing Information", INDEX(Table15[Entire Service Line Classification], MATCH(SUMIFS(Table15[Unique ID],Table15[System-Owned Portion],E3470,Table15[If Material Anything Other than "Lead" in Column E,Was Material Ever Previously Lead?],G3470,Table15[Customer-Owned Portion],O3470),Table15[Unique ID],0),0)))</f>
        <v>Non-lead</v>
      </c>
      <c r="X3470"/>
    </row>
    <row r="3471" spans="2:24" ht="29" x14ac:dyDescent="0.35">
      <c r="B3471" s="146"/>
      <c r="C3471" s="31" t="s">
        <v>5218</v>
      </c>
      <c r="D3471" s="31"/>
      <c r="E3471" s="44" t="s">
        <v>3284</v>
      </c>
      <c r="F3471" s="43" t="s">
        <v>41</v>
      </c>
      <c r="G3471" s="84" t="s">
        <v>3249</v>
      </c>
      <c r="H3471" s="31">
        <v>2013</v>
      </c>
      <c r="I3471" s="207" t="s">
        <v>3340</v>
      </c>
      <c r="J3471" s="84" t="s">
        <v>3270</v>
      </c>
      <c r="K3471" s="31" t="s">
        <v>41</v>
      </c>
      <c r="L3471" s="31"/>
      <c r="M3471" s="169"/>
      <c r="N3471" s="148"/>
      <c r="O3471" s="106" t="s">
        <v>3284</v>
      </c>
      <c r="P3471" s="43">
        <v>2013</v>
      </c>
      <c r="Q3471" s="207" t="s">
        <v>3340</v>
      </c>
      <c r="R3471" s="84" t="s">
        <v>3270</v>
      </c>
      <c r="S3471" s="31" t="s">
        <v>41</v>
      </c>
      <c r="T3471" s="31"/>
      <c r="U3471" s="169"/>
      <c r="V3471" s="150"/>
      <c r="W3471" s="141" t="str" cm="1">
        <f t="array" ref="W3471">IF(SUM(LEN(B3471:V3471))=0,"",IF(OR(OR(ISBLANK(F3471),SUM(LEN(C3471),LEN(D3471))=0),AND(NOT(E3471="Unknown"),ISBLANK(J3471)),AND(NOT(O3471="Unknown"),ISBLANK(R3471))),"Missing Information", INDEX(Table15[Entire Service Line Classification], MATCH(SUMIFS(Table15[Unique ID],Table15[System-Owned Portion],E3471,Table15[If Material Anything Other than "Lead" in Column E,Was Material Ever Previously Lead?],G3471,Table15[Customer-Owned Portion],O3471),Table15[Unique ID],0),0)))</f>
        <v>Non-lead</v>
      </c>
      <c r="X3471"/>
    </row>
    <row r="3472" spans="2:24" x14ac:dyDescent="0.35">
      <c r="B3472" s="146"/>
      <c r="C3472" s="31" t="s">
        <v>5219</v>
      </c>
      <c r="D3472" s="31"/>
      <c r="E3472" s="44" t="s">
        <v>3203</v>
      </c>
      <c r="F3472" s="43" t="s">
        <v>3283</v>
      </c>
      <c r="G3472" s="84" t="s">
        <v>3249</v>
      </c>
      <c r="H3472" s="31">
        <v>1958</v>
      </c>
      <c r="I3472" s="207" t="s">
        <v>3338</v>
      </c>
      <c r="J3472" s="84"/>
      <c r="K3472" s="31" t="s">
        <v>41</v>
      </c>
      <c r="L3472" s="31"/>
      <c r="M3472" s="169"/>
      <c r="N3472" s="148"/>
      <c r="O3472" s="106" t="s">
        <v>3203</v>
      </c>
      <c r="P3472" s="43">
        <v>1958</v>
      </c>
      <c r="Q3472" s="207" t="s">
        <v>3338</v>
      </c>
      <c r="R3472" s="84" t="s">
        <v>3203</v>
      </c>
      <c r="S3472" s="31" t="s">
        <v>41</v>
      </c>
      <c r="T3472" s="31"/>
      <c r="U3472" s="169"/>
      <c r="V3472" s="150"/>
      <c r="W3472" s="141" t="str" cm="1">
        <f t="array" ref="W3472">IF(SUM(LEN(B3472:V3472))=0,"",IF(OR(OR(ISBLANK(F3472),SUM(LEN(C3472),LEN(D3472))=0),AND(NOT(E3472="Unknown"),ISBLANK(J3472)),AND(NOT(O3472="Unknown"),ISBLANK(R3472))),"Missing Information", INDEX(Table15[Entire Service Line Classification], MATCH(SUMIFS(Table15[Unique ID],Table15[System-Owned Portion],E3472,Table15[If Material Anything Other than "Lead" in Column E,Was Material Ever Previously Lead?],G3472,Table15[Customer-Owned Portion],O3472),Table15[Unique ID],0),0)))</f>
        <v>Lead Status Unknown</v>
      </c>
      <c r="X3472"/>
    </row>
    <row r="3473" spans="2:24" x14ac:dyDescent="0.35">
      <c r="B3473" s="146"/>
      <c r="C3473" s="31" t="s">
        <v>5220</v>
      </c>
      <c r="D3473" s="31"/>
      <c r="E3473" s="44" t="s">
        <v>3203</v>
      </c>
      <c r="F3473" s="43" t="s">
        <v>3283</v>
      </c>
      <c r="G3473" s="84" t="s">
        <v>3249</v>
      </c>
      <c r="H3473" s="31">
        <v>1948</v>
      </c>
      <c r="I3473" s="207" t="s">
        <v>3337</v>
      </c>
      <c r="J3473" s="84"/>
      <c r="K3473" s="31" t="s">
        <v>41</v>
      </c>
      <c r="L3473" s="31"/>
      <c r="M3473" s="169"/>
      <c r="N3473" s="148"/>
      <c r="O3473" s="106" t="s">
        <v>3203</v>
      </c>
      <c r="P3473" s="43">
        <v>1948</v>
      </c>
      <c r="Q3473" s="207" t="s">
        <v>3337</v>
      </c>
      <c r="R3473" s="84" t="s">
        <v>3203</v>
      </c>
      <c r="S3473" s="31" t="s">
        <v>41</v>
      </c>
      <c r="T3473" s="31"/>
      <c r="U3473" s="169"/>
      <c r="V3473" s="150"/>
      <c r="W3473" s="141" t="str" cm="1">
        <f t="array" ref="W3473">IF(SUM(LEN(B3473:V3473))=0,"",IF(OR(OR(ISBLANK(F3473),SUM(LEN(C3473),LEN(D3473))=0),AND(NOT(E3473="Unknown"),ISBLANK(J3473)),AND(NOT(O3473="Unknown"),ISBLANK(R3473))),"Missing Information", INDEX(Table15[Entire Service Line Classification], MATCH(SUMIFS(Table15[Unique ID],Table15[System-Owned Portion],E3473,Table15[If Material Anything Other than "Lead" in Column E,Was Material Ever Previously Lead?],G3473,Table15[Customer-Owned Portion],O3473),Table15[Unique ID],0),0)))</f>
        <v>Lead Status Unknown</v>
      </c>
      <c r="X3473"/>
    </row>
    <row r="3474" spans="2:24" ht="29" x14ac:dyDescent="0.35">
      <c r="B3474" s="146"/>
      <c r="C3474" s="31" t="s">
        <v>5221</v>
      </c>
      <c r="D3474" s="31"/>
      <c r="E3474" s="44" t="s">
        <v>3284</v>
      </c>
      <c r="F3474" s="43" t="s">
        <v>41</v>
      </c>
      <c r="G3474" s="84" t="s">
        <v>3249</v>
      </c>
      <c r="H3474" s="31">
        <v>1996</v>
      </c>
      <c r="I3474" s="207" t="s">
        <v>3338</v>
      </c>
      <c r="J3474" s="84" t="s">
        <v>3270</v>
      </c>
      <c r="K3474" s="31" t="s">
        <v>41</v>
      </c>
      <c r="L3474" s="31"/>
      <c r="M3474" s="169"/>
      <c r="N3474" s="148"/>
      <c r="O3474" s="106" t="s">
        <v>3284</v>
      </c>
      <c r="P3474" s="43">
        <v>1996</v>
      </c>
      <c r="Q3474" s="207" t="s">
        <v>3338</v>
      </c>
      <c r="R3474" s="84" t="s">
        <v>3270</v>
      </c>
      <c r="S3474" s="31" t="s">
        <v>41</v>
      </c>
      <c r="T3474" s="31"/>
      <c r="U3474" s="169"/>
      <c r="V3474" s="150"/>
      <c r="W3474" s="141" t="str" cm="1">
        <f t="array" ref="W3474">IF(SUM(LEN(B3474:V3474))=0,"",IF(OR(OR(ISBLANK(F3474),SUM(LEN(C3474),LEN(D3474))=0),AND(NOT(E3474="Unknown"),ISBLANK(J3474)),AND(NOT(O3474="Unknown"),ISBLANK(R3474))),"Missing Information", INDEX(Table15[Entire Service Line Classification], MATCH(SUMIFS(Table15[Unique ID],Table15[System-Owned Portion],E3474,Table15[If Material Anything Other than "Lead" in Column E,Was Material Ever Previously Lead?],G3474,Table15[Customer-Owned Portion],O3474),Table15[Unique ID],0),0)))</f>
        <v>Non-lead</v>
      </c>
      <c r="X3474"/>
    </row>
    <row r="3475" spans="2:24" x14ac:dyDescent="0.35">
      <c r="B3475" s="146"/>
      <c r="C3475" s="31" t="s">
        <v>5222</v>
      </c>
      <c r="D3475" s="31"/>
      <c r="E3475" s="44" t="s">
        <v>3203</v>
      </c>
      <c r="F3475" s="43" t="s">
        <v>3283</v>
      </c>
      <c r="G3475" s="84" t="s">
        <v>3249</v>
      </c>
      <c r="H3475" s="31">
        <v>1938</v>
      </c>
      <c r="I3475" s="207" t="s">
        <v>3338</v>
      </c>
      <c r="J3475" s="84"/>
      <c r="K3475" s="31" t="s">
        <v>41</v>
      </c>
      <c r="L3475" s="31"/>
      <c r="M3475" s="169"/>
      <c r="N3475" s="148"/>
      <c r="O3475" s="106" t="s">
        <v>3203</v>
      </c>
      <c r="P3475" s="43">
        <v>1938</v>
      </c>
      <c r="Q3475" s="207" t="s">
        <v>3338</v>
      </c>
      <c r="R3475" s="84" t="s">
        <v>3203</v>
      </c>
      <c r="S3475" s="31" t="s">
        <v>41</v>
      </c>
      <c r="T3475" s="31"/>
      <c r="U3475" s="169"/>
      <c r="V3475" s="150"/>
      <c r="W3475" s="141" t="str" cm="1">
        <f t="array" ref="W3475">IF(SUM(LEN(B3475:V3475))=0,"",IF(OR(OR(ISBLANK(F3475),SUM(LEN(C3475),LEN(D3475))=0),AND(NOT(E3475="Unknown"),ISBLANK(J3475)),AND(NOT(O3475="Unknown"),ISBLANK(R3475))),"Missing Information", INDEX(Table15[Entire Service Line Classification], MATCH(SUMIFS(Table15[Unique ID],Table15[System-Owned Portion],E3475,Table15[If Material Anything Other than "Lead" in Column E,Was Material Ever Previously Lead?],G3475,Table15[Customer-Owned Portion],O3475),Table15[Unique ID],0),0)))</f>
        <v>Lead Status Unknown</v>
      </c>
      <c r="X3475"/>
    </row>
    <row r="3476" spans="2:24" x14ac:dyDescent="0.35">
      <c r="B3476" s="146"/>
      <c r="C3476" s="31" t="s">
        <v>5223</v>
      </c>
      <c r="D3476" s="31"/>
      <c r="E3476" s="44" t="s">
        <v>3203</v>
      </c>
      <c r="F3476" s="43" t="s">
        <v>3283</v>
      </c>
      <c r="G3476" s="84" t="s">
        <v>3249</v>
      </c>
      <c r="H3476" s="31">
        <v>1928</v>
      </c>
      <c r="I3476" s="207" t="s">
        <v>3338</v>
      </c>
      <c r="J3476" s="84"/>
      <c r="K3476" s="31" t="s">
        <v>41</v>
      </c>
      <c r="L3476" s="31"/>
      <c r="M3476" s="169"/>
      <c r="N3476" s="148"/>
      <c r="O3476" s="106" t="s">
        <v>3203</v>
      </c>
      <c r="P3476" s="43">
        <v>1928</v>
      </c>
      <c r="Q3476" s="207" t="s">
        <v>3338</v>
      </c>
      <c r="R3476" s="84" t="s">
        <v>3203</v>
      </c>
      <c r="S3476" s="31" t="s">
        <v>41</v>
      </c>
      <c r="T3476" s="31"/>
      <c r="U3476" s="169"/>
      <c r="V3476" s="150"/>
      <c r="W3476" s="141" t="str" cm="1">
        <f t="array" ref="W3476">IF(SUM(LEN(B3476:V3476))=0,"",IF(OR(OR(ISBLANK(F3476),SUM(LEN(C3476),LEN(D3476))=0),AND(NOT(E3476="Unknown"),ISBLANK(J3476)),AND(NOT(O3476="Unknown"),ISBLANK(R3476))),"Missing Information", INDEX(Table15[Entire Service Line Classification], MATCH(SUMIFS(Table15[Unique ID],Table15[System-Owned Portion],E3476,Table15[If Material Anything Other than "Lead" in Column E,Was Material Ever Previously Lead?],G3476,Table15[Customer-Owned Portion],O3476),Table15[Unique ID],0),0)))</f>
        <v>Lead Status Unknown</v>
      </c>
      <c r="X3476"/>
    </row>
    <row r="3477" spans="2:24" x14ac:dyDescent="0.35">
      <c r="B3477" s="146"/>
      <c r="C3477" s="31" t="s">
        <v>5224</v>
      </c>
      <c r="D3477" s="31"/>
      <c r="E3477" s="44" t="s">
        <v>3203</v>
      </c>
      <c r="F3477" s="43" t="s">
        <v>3283</v>
      </c>
      <c r="G3477" s="84" t="s">
        <v>3249</v>
      </c>
      <c r="H3477" s="31">
        <v>1979</v>
      </c>
      <c r="I3477" s="207" t="s">
        <v>3336</v>
      </c>
      <c r="J3477" s="84"/>
      <c r="K3477" s="31" t="s">
        <v>41</v>
      </c>
      <c r="L3477" s="31"/>
      <c r="M3477" s="169"/>
      <c r="N3477" s="148"/>
      <c r="O3477" s="106" t="s">
        <v>3203</v>
      </c>
      <c r="P3477" s="43">
        <v>1979</v>
      </c>
      <c r="Q3477" s="207" t="s">
        <v>3336</v>
      </c>
      <c r="R3477" s="84" t="s">
        <v>3203</v>
      </c>
      <c r="S3477" s="31" t="s">
        <v>41</v>
      </c>
      <c r="T3477" s="31"/>
      <c r="U3477" s="169"/>
      <c r="V3477" s="150"/>
      <c r="W3477" s="141" t="str" cm="1">
        <f t="array" ref="W3477">IF(SUM(LEN(B3477:V3477))=0,"",IF(OR(OR(ISBLANK(F3477),SUM(LEN(C3477),LEN(D3477))=0),AND(NOT(E3477="Unknown"),ISBLANK(J3477)),AND(NOT(O3477="Unknown"),ISBLANK(R3477))),"Missing Information", INDEX(Table15[Entire Service Line Classification], MATCH(SUMIFS(Table15[Unique ID],Table15[System-Owned Portion],E3477,Table15[If Material Anything Other than "Lead" in Column E,Was Material Ever Previously Lead?],G3477,Table15[Customer-Owned Portion],O3477),Table15[Unique ID],0),0)))</f>
        <v>Lead Status Unknown</v>
      </c>
      <c r="X3477"/>
    </row>
    <row r="3478" spans="2:24" ht="29" x14ac:dyDescent="0.35">
      <c r="B3478" s="146"/>
      <c r="C3478" s="31" t="s">
        <v>5225</v>
      </c>
      <c r="D3478" s="31"/>
      <c r="E3478" s="44" t="s">
        <v>3284</v>
      </c>
      <c r="F3478" s="43" t="s">
        <v>41</v>
      </c>
      <c r="G3478" s="84" t="s">
        <v>3249</v>
      </c>
      <c r="H3478" s="31" t="s">
        <v>6805</v>
      </c>
      <c r="I3478" s="207" t="s">
        <v>3336</v>
      </c>
      <c r="J3478" s="84" t="s">
        <v>3270</v>
      </c>
      <c r="K3478" s="31" t="s">
        <v>41</v>
      </c>
      <c r="L3478" s="31"/>
      <c r="M3478" s="169"/>
      <c r="N3478" s="148"/>
      <c r="O3478" s="106" t="s">
        <v>3284</v>
      </c>
      <c r="P3478" s="43" t="s">
        <v>6805</v>
      </c>
      <c r="Q3478" s="207" t="s">
        <v>3336</v>
      </c>
      <c r="R3478" s="84" t="s">
        <v>3270</v>
      </c>
      <c r="S3478" s="31" t="s">
        <v>41</v>
      </c>
      <c r="T3478" s="31"/>
      <c r="U3478" s="169"/>
      <c r="V3478" s="150"/>
      <c r="W3478" s="141" t="str" cm="1">
        <f t="array" ref="W3478">IF(SUM(LEN(B3478:V3478))=0,"",IF(OR(OR(ISBLANK(F3478),SUM(LEN(C3478),LEN(D3478))=0),AND(NOT(E3478="Unknown"),ISBLANK(J3478)),AND(NOT(O3478="Unknown"),ISBLANK(R3478))),"Missing Information", INDEX(Table15[Entire Service Line Classification], MATCH(SUMIFS(Table15[Unique ID],Table15[System-Owned Portion],E3478,Table15[If Material Anything Other than "Lead" in Column E,Was Material Ever Previously Lead?],G3478,Table15[Customer-Owned Portion],O3478),Table15[Unique ID],0),0)))</f>
        <v>Non-lead</v>
      </c>
      <c r="X3478"/>
    </row>
    <row r="3479" spans="2:24" ht="29" x14ac:dyDescent="0.35">
      <c r="B3479" s="146"/>
      <c r="C3479" s="31" t="s">
        <v>4056</v>
      </c>
      <c r="D3479" s="31"/>
      <c r="E3479" s="44" t="s">
        <v>3284</v>
      </c>
      <c r="F3479" s="43" t="s">
        <v>41</v>
      </c>
      <c r="G3479" s="84" t="s">
        <v>3249</v>
      </c>
      <c r="H3479" s="31" t="s">
        <v>6805</v>
      </c>
      <c r="I3479" s="207" t="s">
        <v>3336</v>
      </c>
      <c r="J3479" s="84" t="s">
        <v>3270</v>
      </c>
      <c r="K3479" s="31" t="s">
        <v>41</v>
      </c>
      <c r="L3479" s="31"/>
      <c r="M3479" s="169"/>
      <c r="N3479" s="148"/>
      <c r="O3479" s="106" t="s">
        <v>3284</v>
      </c>
      <c r="P3479" s="43" t="s">
        <v>6805</v>
      </c>
      <c r="Q3479" s="207" t="s">
        <v>3336</v>
      </c>
      <c r="R3479" s="84" t="s">
        <v>3270</v>
      </c>
      <c r="S3479" s="31" t="s">
        <v>41</v>
      </c>
      <c r="T3479" s="31"/>
      <c r="U3479" s="169"/>
      <c r="V3479" s="150"/>
      <c r="W3479" s="141" t="str" cm="1">
        <f t="array" ref="W3479">IF(SUM(LEN(B3479:V3479))=0,"",IF(OR(OR(ISBLANK(F3479),SUM(LEN(C3479),LEN(D3479))=0),AND(NOT(E3479="Unknown"),ISBLANK(J3479)),AND(NOT(O3479="Unknown"),ISBLANK(R3479))),"Missing Information", INDEX(Table15[Entire Service Line Classification], MATCH(SUMIFS(Table15[Unique ID],Table15[System-Owned Portion],E3479,Table15[If Material Anything Other than "Lead" in Column E,Was Material Ever Previously Lead?],G3479,Table15[Customer-Owned Portion],O3479),Table15[Unique ID],0),0)))</f>
        <v>Non-lead</v>
      </c>
      <c r="X3479"/>
    </row>
    <row r="3480" spans="2:24" ht="29" x14ac:dyDescent="0.35">
      <c r="B3480" s="146"/>
      <c r="C3480" s="31" t="s">
        <v>5226</v>
      </c>
      <c r="D3480" s="31"/>
      <c r="E3480" s="44" t="s">
        <v>3284</v>
      </c>
      <c r="F3480" s="43" t="s">
        <v>41</v>
      </c>
      <c r="G3480" s="84" t="s">
        <v>3249</v>
      </c>
      <c r="H3480" s="31">
        <v>2012</v>
      </c>
      <c r="I3480" s="207" t="s">
        <v>3340</v>
      </c>
      <c r="J3480" s="84" t="s">
        <v>3270</v>
      </c>
      <c r="K3480" s="31" t="s">
        <v>41</v>
      </c>
      <c r="L3480" s="31"/>
      <c r="M3480" s="169"/>
      <c r="N3480" s="148"/>
      <c r="O3480" s="106" t="s">
        <v>3284</v>
      </c>
      <c r="P3480" s="43">
        <v>2012</v>
      </c>
      <c r="Q3480" s="207" t="s">
        <v>3340</v>
      </c>
      <c r="R3480" s="84" t="s">
        <v>3270</v>
      </c>
      <c r="S3480" s="31" t="s">
        <v>41</v>
      </c>
      <c r="T3480" s="31"/>
      <c r="U3480" s="169"/>
      <c r="V3480" s="150"/>
      <c r="W3480" s="141" t="str" cm="1">
        <f t="array" ref="W3480">IF(SUM(LEN(B3480:V3480))=0,"",IF(OR(OR(ISBLANK(F3480),SUM(LEN(C3480),LEN(D3480))=0),AND(NOT(E3480="Unknown"),ISBLANK(J3480)),AND(NOT(O3480="Unknown"),ISBLANK(R3480))),"Missing Information", INDEX(Table15[Entire Service Line Classification], MATCH(SUMIFS(Table15[Unique ID],Table15[System-Owned Portion],E3480,Table15[If Material Anything Other than "Lead" in Column E,Was Material Ever Previously Lead?],G3480,Table15[Customer-Owned Portion],O3480),Table15[Unique ID],0),0)))</f>
        <v>Non-lead</v>
      </c>
      <c r="X3480"/>
    </row>
    <row r="3481" spans="2:24" ht="29" x14ac:dyDescent="0.35">
      <c r="B3481" s="146"/>
      <c r="C3481" s="31" t="s">
        <v>5226</v>
      </c>
      <c r="D3481" s="31"/>
      <c r="E3481" s="44" t="s">
        <v>3284</v>
      </c>
      <c r="F3481" s="43" t="s">
        <v>41</v>
      </c>
      <c r="G3481" s="84" t="s">
        <v>3249</v>
      </c>
      <c r="H3481" s="31">
        <v>2012</v>
      </c>
      <c r="I3481" s="207" t="s">
        <v>3340</v>
      </c>
      <c r="J3481" s="84" t="s">
        <v>3270</v>
      </c>
      <c r="K3481" s="31" t="s">
        <v>41</v>
      </c>
      <c r="L3481" s="31"/>
      <c r="M3481" s="169"/>
      <c r="N3481" s="148"/>
      <c r="O3481" s="106" t="s">
        <v>3284</v>
      </c>
      <c r="P3481" s="43">
        <v>2012</v>
      </c>
      <c r="Q3481" s="207" t="s">
        <v>3340</v>
      </c>
      <c r="R3481" s="84" t="s">
        <v>3270</v>
      </c>
      <c r="S3481" s="31" t="s">
        <v>41</v>
      </c>
      <c r="T3481" s="31"/>
      <c r="U3481" s="169"/>
      <c r="V3481" s="150"/>
      <c r="W3481" s="141" t="str" cm="1">
        <f t="array" ref="W3481">IF(SUM(LEN(B3481:V3481))=0,"",IF(OR(OR(ISBLANK(F3481),SUM(LEN(C3481),LEN(D3481))=0),AND(NOT(E3481="Unknown"),ISBLANK(J3481)),AND(NOT(O3481="Unknown"),ISBLANK(R3481))),"Missing Information", INDEX(Table15[Entire Service Line Classification], MATCH(SUMIFS(Table15[Unique ID],Table15[System-Owned Portion],E3481,Table15[If Material Anything Other than "Lead" in Column E,Was Material Ever Previously Lead?],G3481,Table15[Customer-Owned Portion],O3481),Table15[Unique ID],0),0)))</f>
        <v>Non-lead</v>
      </c>
      <c r="X3481"/>
    </row>
    <row r="3482" spans="2:24" ht="29" x14ac:dyDescent="0.35">
      <c r="B3482" s="146"/>
      <c r="C3482" s="31" t="s">
        <v>5227</v>
      </c>
      <c r="D3482" s="31"/>
      <c r="E3482" s="44" t="s">
        <v>3284</v>
      </c>
      <c r="F3482" s="43" t="s">
        <v>41</v>
      </c>
      <c r="G3482" s="84" t="s">
        <v>3249</v>
      </c>
      <c r="H3482" s="31">
        <v>2011</v>
      </c>
      <c r="I3482" s="207" t="s">
        <v>3338</v>
      </c>
      <c r="J3482" s="84" t="s">
        <v>3270</v>
      </c>
      <c r="K3482" s="31" t="s">
        <v>41</v>
      </c>
      <c r="L3482" s="31"/>
      <c r="M3482" s="169"/>
      <c r="N3482" s="148"/>
      <c r="O3482" s="106" t="s">
        <v>3284</v>
      </c>
      <c r="P3482" s="43">
        <v>2011</v>
      </c>
      <c r="Q3482" s="207" t="s">
        <v>3338</v>
      </c>
      <c r="R3482" s="84" t="s">
        <v>3270</v>
      </c>
      <c r="S3482" s="31" t="s">
        <v>41</v>
      </c>
      <c r="T3482" s="31"/>
      <c r="U3482" s="169"/>
      <c r="V3482" s="150"/>
      <c r="W3482" s="141" t="str" cm="1">
        <f t="array" ref="W3482">IF(SUM(LEN(B3482:V3482))=0,"",IF(OR(OR(ISBLANK(F3482),SUM(LEN(C3482),LEN(D3482))=0),AND(NOT(E3482="Unknown"),ISBLANK(J3482)),AND(NOT(O3482="Unknown"),ISBLANK(R3482))),"Missing Information", INDEX(Table15[Entire Service Line Classification], MATCH(SUMIFS(Table15[Unique ID],Table15[System-Owned Portion],E3482,Table15[If Material Anything Other than "Lead" in Column E,Was Material Ever Previously Lead?],G3482,Table15[Customer-Owned Portion],O3482),Table15[Unique ID],0),0)))</f>
        <v>Non-lead</v>
      </c>
      <c r="X3482"/>
    </row>
    <row r="3483" spans="2:24" ht="29" x14ac:dyDescent="0.35">
      <c r="B3483" s="146"/>
      <c r="C3483" s="31" t="s">
        <v>5228</v>
      </c>
      <c r="D3483" s="31"/>
      <c r="E3483" s="44" t="s">
        <v>3203</v>
      </c>
      <c r="F3483" s="43" t="s">
        <v>3283</v>
      </c>
      <c r="G3483" s="84" t="s">
        <v>3249</v>
      </c>
      <c r="H3483" s="31">
        <v>1940</v>
      </c>
      <c r="I3483" s="207" t="s">
        <v>3337</v>
      </c>
      <c r="J3483" s="84"/>
      <c r="K3483" s="31" t="s">
        <v>41</v>
      </c>
      <c r="L3483" s="31"/>
      <c r="M3483" s="169"/>
      <c r="N3483" s="148"/>
      <c r="O3483" s="106" t="s">
        <v>3203</v>
      </c>
      <c r="P3483" s="43">
        <v>1940</v>
      </c>
      <c r="Q3483" s="207" t="s">
        <v>3337</v>
      </c>
      <c r="R3483" s="84" t="s">
        <v>3203</v>
      </c>
      <c r="S3483" s="31" t="s">
        <v>41</v>
      </c>
      <c r="T3483" s="31"/>
      <c r="U3483" s="169"/>
      <c r="V3483" s="150"/>
      <c r="W3483" s="141" t="str" cm="1">
        <f t="array" ref="W3483">IF(SUM(LEN(B3483:V3483))=0,"",IF(OR(OR(ISBLANK(F3483),SUM(LEN(C3483),LEN(D3483))=0),AND(NOT(E3483="Unknown"),ISBLANK(J3483)),AND(NOT(O3483="Unknown"),ISBLANK(R3483))),"Missing Information", INDEX(Table15[Entire Service Line Classification], MATCH(SUMIFS(Table15[Unique ID],Table15[System-Owned Portion],E3483,Table15[If Material Anything Other than "Lead" in Column E,Was Material Ever Previously Lead?],G3483,Table15[Customer-Owned Portion],O3483),Table15[Unique ID],0),0)))</f>
        <v>Lead Status Unknown</v>
      </c>
      <c r="X3483"/>
    </row>
    <row r="3484" spans="2:24" ht="29" x14ac:dyDescent="0.35">
      <c r="B3484" s="146"/>
      <c r="C3484" s="31" t="s">
        <v>5229</v>
      </c>
      <c r="D3484" s="31"/>
      <c r="E3484" s="44" t="s">
        <v>3284</v>
      </c>
      <c r="F3484" s="43" t="s">
        <v>41</v>
      </c>
      <c r="G3484" s="84" t="s">
        <v>3249</v>
      </c>
      <c r="H3484" s="31">
        <v>2011</v>
      </c>
      <c r="I3484" s="207" t="s">
        <v>3338</v>
      </c>
      <c r="J3484" s="84" t="s">
        <v>3270</v>
      </c>
      <c r="K3484" s="31" t="s">
        <v>41</v>
      </c>
      <c r="L3484" s="31"/>
      <c r="M3484" s="169"/>
      <c r="N3484" s="148"/>
      <c r="O3484" s="106" t="s">
        <v>3284</v>
      </c>
      <c r="P3484" s="43">
        <v>2011</v>
      </c>
      <c r="Q3484" s="207" t="s">
        <v>3338</v>
      </c>
      <c r="R3484" s="84" t="s">
        <v>3270</v>
      </c>
      <c r="S3484" s="31" t="s">
        <v>41</v>
      </c>
      <c r="T3484" s="31"/>
      <c r="U3484" s="169"/>
      <c r="V3484" s="150"/>
      <c r="W3484" s="141" t="str" cm="1">
        <f t="array" ref="W3484">IF(SUM(LEN(B3484:V3484))=0,"",IF(OR(OR(ISBLANK(F3484),SUM(LEN(C3484),LEN(D3484))=0),AND(NOT(E3484="Unknown"),ISBLANK(J3484)),AND(NOT(O3484="Unknown"),ISBLANK(R3484))),"Missing Information", INDEX(Table15[Entire Service Line Classification], MATCH(SUMIFS(Table15[Unique ID],Table15[System-Owned Portion],E3484,Table15[If Material Anything Other than "Lead" in Column E,Was Material Ever Previously Lead?],G3484,Table15[Customer-Owned Portion],O3484),Table15[Unique ID],0),0)))</f>
        <v>Non-lead</v>
      </c>
      <c r="X3484"/>
    </row>
    <row r="3485" spans="2:24" ht="29" x14ac:dyDescent="0.35">
      <c r="B3485" s="146"/>
      <c r="C3485" s="31" t="s">
        <v>5230</v>
      </c>
      <c r="D3485" s="31"/>
      <c r="E3485" s="44" t="s">
        <v>3284</v>
      </c>
      <c r="F3485" s="43" t="s">
        <v>41</v>
      </c>
      <c r="G3485" s="84" t="s">
        <v>3249</v>
      </c>
      <c r="H3485" s="31">
        <v>2011</v>
      </c>
      <c r="I3485" s="207" t="s">
        <v>3338</v>
      </c>
      <c r="J3485" s="84" t="s">
        <v>3270</v>
      </c>
      <c r="K3485" s="31" t="s">
        <v>41</v>
      </c>
      <c r="L3485" s="31"/>
      <c r="M3485" s="169"/>
      <c r="N3485" s="148"/>
      <c r="O3485" s="106" t="s">
        <v>3284</v>
      </c>
      <c r="P3485" s="43">
        <v>2011</v>
      </c>
      <c r="Q3485" s="207" t="s">
        <v>3338</v>
      </c>
      <c r="R3485" s="84" t="s">
        <v>3270</v>
      </c>
      <c r="S3485" s="31" t="s">
        <v>41</v>
      </c>
      <c r="T3485" s="31"/>
      <c r="U3485" s="169"/>
      <c r="V3485" s="150"/>
      <c r="W3485" s="141" t="str" cm="1">
        <f t="array" ref="W3485">IF(SUM(LEN(B3485:V3485))=0,"",IF(OR(OR(ISBLANK(F3485),SUM(LEN(C3485),LEN(D3485))=0),AND(NOT(E3485="Unknown"),ISBLANK(J3485)),AND(NOT(O3485="Unknown"),ISBLANK(R3485))),"Missing Information", INDEX(Table15[Entire Service Line Classification], MATCH(SUMIFS(Table15[Unique ID],Table15[System-Owned Portion],E3485,Table15[If Material Anything Other than "Lead" in Column E,Was Material Ever Previously Lead?],G3485,Table15[Customer-Owned Portion],O3485),Table15[Unique ID],0),0)))</f>
        <v>Non-lead</v>
      </c>
      <c r="X3485"/>
    </row>
    <row r="3486" spans="2:24" ht="29" x14ac:dyDescent="0.35">
      <c r="B3486" s="146"/>
      <c r="C3486" s="31" t="s">
        <v>5231</v>
      </c>
      <c r="D3486" s="31"/>
      <c r="E3486" s="44" t="s">
        <v>3284</v>
      </c>
      <c r="F3486" s="43" t="s">
        <v>41</v>
      </c>
      <c r="G3486" s="84" t="s">
        <v>3249</v>
      </c>
      <c r="H3486" s="31">
        <v>2011</v>
      </c>
      <c r="I3486" s="207" t="s">
        <v>3338</v>
      </c>
      <c r="J3486" s="84" t="s">
        <v>3270</v>
      </c>
      <c r="K3486" s="31" t="s">
        <v>41</v>
      </c>
      <c r="L3486" s="31"/>
      <c r="M3486" s="169"/>
      <c r="N3486" s="148"/>
      <c r="O3486" s="106" t="s">
        <v>3284</v>
      </c>
      <c r="P3486" s="43">
        <v>2011</v>
      </c>
      <c r="Q3486" s="207" t="s">
        <v>3338</v>
      </c>
      <c r="R3486" s="84" t="s">
        <v>3270</v>
      </c>
      <c r="S3486" s="31" t="s">
        <v>41</v>
      </c>
      <c r="T3486" s="31"/>
      <c r="U3486" s="169"/>
      <c r="V3486" s="150"/>
      <c r="W3486" s="141" t="str" cm="1">
        <f t="array" ref="W3486">IF(SUM(LEN(B3486:V3486))=0,"",IF(OR(OR(ISBLANK(F3486),SUM(LEN(C3486),LEN(D3486))=0),AND(NOT(E3486="Unknown"),ISBLANK(J3486)),AND(NOT(O3486="Unknown"),ISBLANK(R3486))),"Missing Information", INDEX(Table15[Entire Service Line Classification], MATCH(SUMIFS(Table15[Unique ID],Table15[System-Owned Portion],E3486,Table15[If Material Anything Other than "Lead" in Column E,Was Material Ever Previously Lead?],G3486,Table15[Customer-Owned Portion],O3486),Table15[Unique ID],0),0)))</f>
        <v>Non-lead</v>
      </c>
      <c r="X3486"/>
    </row>
    <row r="3487" spans="2:24" ht="29" x14ac:dyDescent="0.35">
      <c r="B3487" s="146"/>
      <c r="C3487" s="31" t="s">
        <v>5232</v>
      </c>
      <c r="D3487" s="31"/>
      <c r="E3487" s="44" t="s">
        <v>3284</v>
      </c>
      <c r="F3487" s="43" t="s">
        <v>41</v>
      </c>
      <c r="G3487" s="84" t="s">
        <v>3249</v>
      </c>
      <c r="H3487" s="31">
        <v>2011</v>
      </c>
      <c r="I3487" s="207" t="s">
        <v>3338</v>
      </c>
      <c r="J3487" s="84" t="s">
        <v>3270</v>
      </c>
      <c r="K3487" s="31" t="s">
        <v>41</v>
      </c>
      <c r="L3487" s="31"/>
      <c r="M3487" s="169"/>
      <c r="N3487" s="148"/>
      <c r="O3487" s="106" t="s">
        <v>3284</v>
      </c>
      <c r="P3487" s="43">
        <v>2011</v>
      </c>
      <c r="Q3487" s="207" t="s">
        <v>3338</v>
      </c>
      <c r="R3487" s="84" t="s">
        <v>3270</v>
      </c>
      <c r="S3487" s="31" t="s">
        <v>41</v>
      </c>
      <c r="T3487" s="31"/>
      <c r="U3487" s="169"/>
      <c r="V3487" s="150"/>
      <c r="W3487" s="141" t="str" cm="1">
        <f t="array" ref="W3487">IF(SUM(LEN(B3487:V3487))=0,"",IF(OR(OR(ISBLANK(F3487),SUM(LEN(C3487),LEN(D3487))=0),AND(NOT(E3487="Unknown"),ISBLANK(J3487)),AND(NOT(O3487="Unknown"),ISBLANK(R3487))),"Missing Information", INDEX(Table15[Entire Service Line Classification], MATCH(SUMIFS(Table15[Unique ID],Table15[System-Owned Portion],E3487,Table15[If Material Anything Other than "Lead" in Column E,Was Material Ever Previously Lead?],G3487,Table15[Customer-Owned Portion],O3487),Table15[Unique ID],0),0)))</f>
        <v>Non-lead</v>
      </c>
      <c r="X3487"/>
    </row>
    <row r="3488" spans="2:24" ht="29" x14ac:dyDescent="0.35">
      <c r="B3488" s="146"/>
      <c r="C3488" s="31" t="s">
        <v>5233</v>
      </c>
      <c r="D3488" s="31"/>
      <c r="E3488" s="44" t="s">
        <v>3284</v>
      </c>
      <c r="F3488" s="43" t="s">
        <v>41</v>
      </c>
      <c r="G3488" s="84" t="s">
        <v>3249</v>
      </c>
      <c r="H3488" s="31">
        <v>2011</v>
      </c>
      <c r="I3488" s="207" t="s">
        <v>3338</v>
      </c>
      <c r="J3488" s="84" t="s">
        <v>3270</v>
      </c>
      <c r="K3488" s="31" t="s">
        <v>41</v>
      </c>
      <c r="L3488" s="31"/>
      <c r="M3488" s="169"/>
      <c r="N3488" s="148"/>
      <c r="O3488" s="106" t="s">
        <v>3284</v>
      </c>
      <c r="P3488" s="43">
        <v>2011</v>
      </c>
      <c r="Q3488" s="207" t="s">
        <v>3338</v>
      </c>
      <c r="R3488" s="84" t="s">
        <v>3270</v>
      </c>
      <c r="S3488" s="31" t="s">
        <v>41</v>
      </c>
      <c r="T3488" s="31"/>
      <c r="U3488" s="169"/>
      <c r="V3488" s="150"/>
      <c r="W3488" s="141" t="str" cm="1">
        <f t="array" ref="W3488">IF(SUM(LEN(B3488:V3488))=0,"",IF(OR(OR(ISBLANK(F3488),SUM(LEN(C3488),LEN(D3488))=0),AND(NOT(E3488="Unknown"),ISBLANK(J3488)),AND(NOT(O3488="Unknown"),ISBLANK(R3488))),"Missing Information", INDEX(Table15[Entire Service Line Classification], MATCH(SUMIFS(Table15[Unique ID],Table15[System-Owned Portion],E3488,Table15[If Material Anything Other than "Lead" in Column E,Was Material Ever Previously Lead?],G3488,Table15[Customer-Owned Portion],O3488),Table15[Unique ID],0),0)))</f>
        <v>Non-lead</v>
      </c>
      <c r="X3488"/>
    </row>
    <row r="3489" spans="2:24" ht="29" x14ac:dyDescent="0.35">
      <c r="B3489" s="146"/>
      <c r="C3489" s="31" t="s">
        <v>5234</v>
      </c>
      <c r="D3489" s="31"/>
      <c r="E3489" s="44" t="s">
        <v>3203</v>
      </c>
      <c r="F3489" s="43" t="s">
        <v>3283</v>
      </c>
      <c r="G3489" s="84" t="s">
        <v>3249</v>
      </c>
      <c r="H3489" s="31">
        <v>1930</v>
      </c>
      <c r="I3489" s="207" t="s">
        <v>3337</v>
      </c>
      <c r="J3489" s="84"/>
      <c r="K3489" s="31" t="s">
        <v>41</v>
      </c>
      <c r="L3489" s="31"/>
      <c r="M3489" s="169"/>
      <c r="N3489" s="148"/>
      <c r="O3489" s="106" t="s">
        <v>3203</v>
      </c>
      <c r="P3489" s="43">
        <v>1930</v>
      </c>
      <c r="Q3489" s="207" t="s">
        <v>3337</v>
      </c>
      <c r="R3489" s="84" t="s">
        <v>3203</v>
      </c>
      <c r="S3489" s="31" t="s">
        <v>41</v>
      </c>
      <c r="T3489" s="31"/>
      <c r="U3489" s="169"/>
      <c r="V3489" s="150"/>
      <c r="W3489" s="141" t="str" cm="1">
        <f t="array" ref="W3489">IF(SUM(LEN(B3489:V3489))=0,"",IF(OR(OR(ISBLANK(F3489),SUM(LEN(C3489),LEN(D3489))=0),AND(NOT(E3489="Unknown"),ISBLANK(J3489)),AND(NOT(O3489="Unknown"),ISBLANK(R3489))),"Missing Information", INDEX(Table15[Entire Service Line Classification], MATCH(SUMIFS(Table15[Unique ID],Table15[System-Owned Portion],E3489,Table15[If Material Anything Other than "Lead" in Column E,Was Material Ever Previously Lead?],G3489,Table15[Customer-Owned Portion],O3489),Table15[Unique ID],0),0)))</f>
        <v>Lead Status Unknown</v>
      </c>
      <c r="X3489"/>
    </row>
    <row r="3490" spans="2:24" ht="29" x14ac:dyDescent="0.35">
      <c r="B3490" s="146"/>
      <c r="C3490" s="31" t="s">
        <v>1640</v>
      </c>
      <c r="D3490" s="31"/>
      <c r="E3490" s="44" t="s">
        <v>3284</v>
      </c>
      <c r="F3490" s="43" t="s">
        <v>41</v>
      </c>
      <c r="G3490" s="84" t="s">
        <v>3249</v>
      </c>
      <c r="H3490" s="31">
        <v>2012</v>
      </c>
      <c r="I3490" s="207" t="s">
        <v>3338</v>
      </c>
      <c r="J3490" s="84" t="s">
        <v>3270</v>
      </c>
      <c r="K3490" s="31" t="s">
        <v>41</v>
      </c>
      <c r="L3490" s="31"/>
      <c r="M3490" s="169"/>
      <c r="N3490" s="148"/>
      <c r="O3490" s="106" t="s">
        <v>3284</v>
      </c>
      <c r="P3490" s="43">
        <v>2012</v>
      </c>
      <c r="Q3490" s="207" t="s">
        <v>3338</v>
      </c>
      <c r="R3490" s="84" t="s">
        <v>3270</v>
      </c>
      <c r="S3490" s="31" t="s">
        <v>41</v>
      </c>
      <c r="T3490" s="31"/>
      <c r="U3490" s="169"/>
      <c r="V3490" s="150"/>
      <c r="W3490" s="141" t="str" cm="1">
        <f t="array" ref="W3490">IF(SUM(LEN(B3490:V3490))=0,"",IF(OR(OR(ISBLANK(F3490),SUM(LEN(C3490),LEN(D3490))=0),AND(NOT(E3490="Unknown"),ISBLANK(J3490)),AND(NOT(O3490="Unknown"),ISBLANK(R3490))),"Missing Information", INDEX(Table15[Entire Service Line Classification], MATCH(SUMIFS(Table15[Unique ID],Table15[System-Owned Portion],E3490,Table15[If Material Anything Other than "Lead" in Column E,Was Material Ever Previously Lead?],G3490,Table15[Customer-Owned Portion],O3490),Table15[Unique ID],0),0)))</f>
        <v>Non-lead</v>
      </c>
      <c r="X3490"/>
    </row>
    <row r="3491" spans="2:24" ht="29" x14ac:dyDescent="0.35">
      <c r="B3491" s="146"/>
      <c r="C3491" s="31" t="s">
        <v>1641</v>
      </c>
      <c r="D3491" s="31"/>
      <c r="E3491" s="44" t="s">
        <v>3284</v>
      </c>
      <c r="F3491" s="43" t="s">
        <v>41</v>
      </c>
      <c r="G3491" s="84" t="s">
        <v>3249</v>
      </c>
      <c r="H3491" s="31">
        <v>2012</v>
      </c>
      <c r="I3491" s="207" t="s">
        <v>3338</v>
      </c>
      <c r="J3491" s="84" t="s">
        <v>3270</v>
      </c>
      <c r="K3491" s="31" t="s">
        <v>41</v>
      </c>
      <c r="L3491" s="31"/>
      <c r="M3491" s="169"/>
      <c r="N3491" s="148"/>
      <c r="O3491" s="106" t="s">
        <v>3284</v>
      </c>
      <c r="P3491" s="43">
        <v>2012</v>
      </c>
      <c r="Q3491" s="207" t="s">
        <v>3338</v>
      </c>
      <c r="R3491" s="84" t="s">
        <v>3270</v>
      </c>
      <c r="S3491" s="31" t="s">
        <v>41</v>
      </c>
      <c r="T3491" s="31"/>
      <c r="U3491" s="169"/>
      <c r="V3491" s="150"/>
      <c r="W3491" s="141" t="str" cm="1">
        <f t="array" ref="W3491">IF(SUM(LEN(B3491:V3491))=0,"",IF(OR(OR(ISBLANK(F3491),SUM(LEN(C3491),LEN(D3491))=0),AND(NOT(E3491="Unknown"),ISBLANK(J3491)),AND(NOT(O3491="Unknown"),ISBLANK(R3491))),"Missing Information", INDEX(Table15[Entire Service Line Classification], MATCH(SUMIFS(Table15[Unique ID],Table15[System-Owned Portion],E3491,Table15[If Material Anything Other than "Lead" in Column E,Was Material Ever Previously Lead?],G3491,Table15[Customer-Owned Portion],O3491),Table15[Unique ID],0),0)))</f>
        <v>Non-lead</v>
      </c>
      <c r="X3491"/>
    </row>
    <row r="3492" spans="2:24" ht="29" x14ac:dyDescent="0.35">
      <c r="B3492" s="146"/>
      <c r="C3492" s="31" t="s">
        <v>1642</v>
      </c>
      <c r="D3492" s="31"/>
      <c r="E3492" s="44" t="s">
        <v>3284</v>
      </c>
      <c r="F3492" s="43" t="s">
        <v>41</v>
      </c>
      <c r="G3492" s="84" t="s">
        <v>3249</v>
      </c>
      <c r="H3492" s="31">
        <v>2012</v>
      </c>
      <c r="I3492" s="207" t="s">
        <v>3338</v>
      </c>
      <c r="J3492" s="84" t="s">
        <v>3270</v>
      </c>
      <c r="K3492" s="31" t="s">
        <v>41</v>
      </c>
      <c r="L3492" s="31"/>
      <c r="M3492" s="169"/>
      <c r="N3492" s="148"/>
      <c r="O3492" s="106" t="s">
        <v>3284</v>
      </c>
      <c r="P3492" s="43">
        <v>2012</v>
      </c>
      <c r="Q3492" s="207" t="s">
        <v>3338</v>
      </c>
      <c r="R3492" s="84" t="s">
        <v>3270</v>
      </c>
      <c r="S3492" s="31" t="s">
        <v>41</v>
      </c>
      <c r="T3492" s="31"/>
      <c r="U3492" s="169"/>
      <c r="V3492" s="150"/>
      <c r="W3492" s="141" t="str" cm="1">
        <f t="array" ref="W3492">IF(SUM(LEN(B3492:V3492))=0,"",IF(OR(OR(ISBLANK(F3492),SUM(LEN(C3492),LEN(D3492))=0),AND(NOT(E3492="Unknown"),ISBLANK(J3492)),AND(NOT(O3492="Unknown"),ISBLANK(R3492))),"Missing Information", INDEX(Table15[Entire Service Line Classification], MATCH(SUMIFS(Table15[Unique ID],Table15[System-Owned Portion],E3492,Table15[If Material Anything Other than "Lead" in Column E,Was Material Ever Previously Lead?],G3492,Table15[Customer-Owned Portion],O3492),Table15[Unique ID],0),0)))</f>
        <v>Non-lead</v>
      </c>
      <c r="X3492"/>
    </row>
    <row r="3493" spans="2:24" ht="29" x14ac:dyDescent="0.35">
      <c r="B3493" s="146"/>
      <c r="C3493" s="31" t="s">
        <v>1643</v>
      </c>
      <c r="D3493" s="31"/>
      <c r="E3493" s="44" t="s">
        <v>3284</v>
      </c>
      <c r="F3493" s="43" t="s">
        <v>41</v>
      </c>
      <c r="G3493" s="84" t="s">
        <v>3249</v>
      </c>
      <c r="H3493" s="31">
        <v>2012</v>
      </c>
      <c r="I3493" s="207" t="s">
        <v>3338</v>
      </c>
      <c r="J3493" s="84" t="s">
        <v>3270</v>
      </c>
      <c r="K3493" s="31" t="s">
        <v>41</v>
      </c>
      <c r="L3493" s="31"/>
      <c r="M3493" s="169"/>
      <c r="N3493" s="148"/>
      <c r="O3493" s="106" t="s">
        <v>3284</v>
      </c>
      <c r="P3493" s="43">
        <v>2012</v>
      </c>
      <c r="Q3493" s="207" t="s">
        <v>3338</v>
      </c>
      <c r="R3493" s="84" t="s">
        <v>3270</v>
      </c>
      <c r="S3493" s="31" t="s">
        <v>41</v>
      </c>
      <c r="T3493" s="31"/>
      <c r="U3493" s="169"/>
      <c r="V3493" s="150"/>
      <c r="W3493" s="141" t="str" cm="1">
        <f t="array" ref="W3493">IF(SUM(LEN(B3493:V3493))=0,"",IF(OR(OR(ISBLANK(F3493),SUM(LEN(C3493),LEN(D3493))=0),AND(NOT(E3493="Unknown"),ISBLANK(J3493)),AND(NOT(O3493="Unknown"),ISBLANK(R3493))),"Missing Information", INDEX(Table15[Entire Service Line Classification], MATCH(SUMIFS(Table15[Unique ID],Table15[System-Owned Portion],E3493,Table15[If Material Anything Other than "Lead" in Column E,Was Material Ever Previously Lead?],G3493,Table15[Customer-Owned Portion],O3493),Table15[Unique ID],0),0)))</f>
        <v>Non-lead</v>
      </c>
      <c r="X3493"/>
    </row>
    <row r="3494" spans="2:24" x14ac:dyDescent="0.35">
      <c r="B3494" s="146"/>
      <c r="C3494" s="31" t="s">
        <v>5235</v>
      </c>
      <c r="D3494" s="31"/>
      <c r="E3494" s="44" t="s">
        <v>3203</v>
      </c>
      <c r="F3494" s="43" t="s">
        <v>3283</v>
      </c>
      <c r="G3494" s="84" t="s">
        <v>3249</v>
      </c>
      <c r="H3494" s="31">
        <v>1947</v>
      </c>
      <c r="I3494" s="207" t="s">
        <v>3338</v>
      </c>
      <c r="J3494" s="84"/>
      <c r="K3494" s="31" t="s">
        <v>41</v>
      </c>
      <c r="L3494" s="31"/>
      <c r="M3494" s="169"/>
      <c r="N3494" s="148"/>
      <c r="O3494" s="106" t="s">
        <v>3203</v>
      </c>
      <c r="P3494" s="43">
        <v>1947</v>
      </c>
      <c r="Q3494" s="207" t="s">
        <v>3338</v>
      </c>
      <c r="R3494" s="84" t="s">
        <v>3203</v>
      </c>
      <c r="S3494" s="31" t="s">
        <v>41</v>
      </c>
      <c r="T3494" s="31"/>
      <c r="U3494" s="169"/>
      <c r="V3494" s="150"/>
      <c r="W3494" s="141" t="str" cm="1">
        <f t="array" ref="W3494">IF(SUM(LEN(B3494:V3494))=0,"",IF(OR(OR(ISBLANK(F3494),SUM(LEN(C3494),LEN(D3494))=0),AND(NOT(E3494="Unknown"),ISBLANK(J3494)),AND(NOT(O3494="Unknown"),ISBLANK(R3494))),"Missing Information", INDEX(Table15[Entire Service Line Classification], MATCH(SUMIFS(Table15[Unique ID],Table15[System-Owned Portion],E3494,Table15[If Material Anything Other than "Lead" in Column E,Was Material Ever Previously Lead?],G3494,Table15[Customer-Owned Portion],O3494),Table15[Unique ID],0),0)))</f>
        <v>Lead Status Unknown</v>
      </c>
      <c r="X3494"/>
    </row>
    <row r="3495" spans="2:24" ht="29" x14ac:dyDescent="0.35">
      <c r="B3495" s="146"/>
      <c r="C3495" s="31" t="s">
        <v>1644</v>
      </c>
      <c r="D3495" s="31"/>
      <c r="E3495" s="44" t="s">
        <v>3284</v>
      </c>
      <c r="F3495" s="43" t="s">
        <v>41</v>
      </c>
      <c r="G3495" s="84" t="s">
        <v>3249</v>
      </c>
      <c r="H3495" s="31">
        <v>2012</v>
      </c>
      <c r="I3495" s="207" t="s">
        <v>3338</v>
      </c>
      <c r="J3495" s="84" t="s">
        <v>3270</v>
      </c>
      <c r="K3495" s="31" t="s">
        <v>41</v>
      </c>
      <c r="L3495" s="31"/>
      <c r="M3495" s="169"/>
      <c r="N3495" s="148"/>
      <c r="O3495" s="106" t="s">
        <v>3284</v>
      </c>
      <c r="P3495" s="43">
        <v>2012</v>
      </c>
      <c r="Q3495" s="207" t="s">
        <v>3338</v>
      </c>
      <c r="R3495" s="84" t="s">
        <v>3270</v>
      </c>
      <c r="S3495" s="31" t="s">
        <v>41</v>
      </c>
      <c r="T3495" s="31"/>
      <c r="U3495" s="169"/>
      <c r="V3495" s="150"/>
      <c r="W3495" s="141" t="str" cm="1">
        <f t="array" ref="W3495">IF(SUM(LEN(B3495:V3495))=0,"",IF(OR(OR(ISBLANK(F3495),SUM(LEN(C3495),LEN(D3495))=0),AND(NOT(E3495="Unknown"),ISBLANK(J3495)),AND(NOT(O3495="Unknown"),ISBLANK(R3495))),"Missing Information", INDEX(Table15[Entire Service Line Classification], MATCH(SUMIFS(Table15[Unique ID],Table15[System-Owned Portion],E3495,Table15[If Material Anything Other than "Lead" in Column E,Was Material Ever Previously Lead?],G3495,Table15[Customer-Owned Portion],O3495),Table15[Unique ID],0),0)))</f>
        <v>Non-lead</v>
      </c>
      <c r="X3495"/>
    </row>
    <row r="3496" spans="2:24" ht="29" x14ac:dyDescent="0.35">
      <c r="B3496" s="146"/>
      <c r="C3496" s="31" t="s">
        <v>1645</v>
      </c>
      <c r="D3496" s="31"/>
      <c r="E3496" s="44" t="s">
        <v>3284</v>
      </c>
      <c r="F3496" s="43" t="s">
        <v>41</v>
      </c>
      <c r="G3496" s="84" t="s">
        <v>3249</v>
      </c>
      <c r="H3496" s="31">
        <v>2012</v>
      </c>
      <c r="I3496" s="207" t="s">
        <v>3338</v>
      </c>
      <c r="J3496" s="84" t="s">
        <v>3270</v>
      </c>
      <c r="K3496" s="31" t="s">
        <v>41</v>
      </c>
      <c r="L3496" s="31"/>
      <c r="M3496" s="169"/>
      <c r="N3496" s="148"/>
      <c r="O3496" s="106" t="s">
        <v>3284</v>
      </c>
      <c r="P3496" s="43">
        <v>2012</v>
      </c>
      <c r="Q3496" s="207" t="s">
        <v>3338</v>
      </c>
      <c r="R3496" s="84" t="s">
        <v>3270</v>
      </c>
      <c r="S3496" s="31" t="s">
        <v>41</v>
      </c>
      <c r="T3496" s="31"/>
      <c r="U3496" s="169"/>
      <c r="V3496" s="150"/>
      <c r="W3496" s="141" t="str" cm="1">
        <f t="array" ref="W3496">IF(SUM(LEN(B3496:V3496))=0,"",IF(OR(OR(ISBLANK(F3496),SUM(LEN(C3496),LEN(D3496))=0),AND(NOT(E3496="Unknown"),ISBLANK(J3496)),AND(NOT(O3496="Unknown"),ISBLANK(R3496))),"Missing Information", INDEX(Table15[Entire Service Line Classification], MATCH(SUMIFS(Table15[Unique ID],Table15[System-Owned Portion],E3496,Table15[If Material Anything Other than "Lead" in Column E,Was Material Ever Previously Lead?],G3496,Table15[Customer-Owned Portion],O3496),Table15[Unique ID],0),0)))</f>
        <v>Non-lead</v>
      </c>
      <c r="X3496"/>
    </row>
    <row r="3497" spans="2:24" ht="29" x14ac:dyDescent="0.35">
      <c r="B3497" s="146"/>
      <c r="C3497" s="31" t="s">
        <v>1646</v>
      </c>
      <c r="D3497" s="31"/>
      <c r="E3497" s="44" t="s">
        <v>3284</v>
      </c>
      <c r="F3497" s="43" t="s">
        <v>41</v>
      </c>
      <c r="G3497" s="84" t="s">
        <v>3249</v>
      </c>
      <c r="H3497" s="31">
        <v>2012</v>
      </c>
      <c r="I3497" s="207" t="s">
        <v>3338</v>
      </c>
      <c r="J3497" s="84" t="s">
        <v>3270</v>
      </c>
      <c r="K3497" s="31" t="s">
        <v>41</v>
      </c>
      <c r="L3497" s="31"/>
      <c r="M3497" s="169"/>
      <c r="N3497" s="148"/>
      <c r="O3497" s="106" t="s">
        <v>3284</v>
      </c>
      <c r="P3497" s="43">
        <v>2012</v>
      </c>
      <c r="Q3497" s="207" t="s">
        <v>3338</v>
      </c>
      <c r="R3497" s="84" t="s">
        <v>3270</v>
      </c>
      <c r="S3497" s="31" t="s">
        <v>41</v>
      </c>
      <c r="T3497" s="31"/>
      <c r="U3497" s="169"/>
      <c r="V3497" s="150"/>
      <c r="W3497" s="141" t="str" cm="1">
        <f t="array" ref="W3497">IF(SUM(LEN(B3497:V3497))=0,"",IF(OR(OR(ISBLANK(F3497),SUM(LEN(C3497),LEN(D3497))=0),AND(NOT(E3497="Unknown"),ISBLANK(J3497)),AND(NOT(O3497="Unknown"),ISBLANK(R3497))),"Missing Information", INDEX(Table15[Entire Service Line Classification], MATCH(SUMIFS(Table15[Unique ID],Table15[System-Owned Portion],E3497,Table15[If Material Anything Other than "Lead" in Column E,Was Material Ever Previously Lead?],G3497,Table15[Customer-Owned Portion],O3497),Table15[Unique ID],0),0)))</f>
        <v>Non-lead</v>
      </c>
      <c r="X3497"/>
    </row>
    <row r="3498" spans="2:24" ht="29" x14ac:dyDescent="0.35">
      <c r="B3498" s="146"/>
      <c r="C3498" s="31" t="s">
        <v>1647</v>
      </c>
      <c r="D3498" s="31"/>
      <c r="E3498" s="44" t="s">
        <v>3284</v>
      </c>
      <c r="F3498" s="43" t="s">
        <v>41</v>
      </c>
      <c r="G3498" s="84" t="s">
        <v>3249</v>
      </c>
      <c r="H3498" s="31">
        <v>2012</v>
      </c>
      <c r="I3498" s="207" t="s">
        <v>3338</v>
      </c>
      <c r="J3498" s="84" t="s">
        <v>3270</v>
      </c>
      <c r="K3498" s="31" t="s">
        <v>41</v>
      </c>
      <c r="L3498" s="31"/>
      <c r="M3498" s="169"/>
      <c r="N3498" s="148"/>
      <c r="O3498" s="106" t="s">
        <v>3284</v>
      </c>
      <c r="P3498" s="43">
        <v>2012</v>
      </c>
      <c r="Q3498" s="207" t="s">
        <v>3338</v>
      </c>
      <c r="R3498" s="84" t="s">
        <v>3270</v>
      </c>
      <c r="S3498" s="31" t="s">
        <v>41</v>
      </c>
      <c r="T3498" s="31"/>
      <c r="U3498" s="169"/>
      <c r="V3498" s="150"/>
      <c r="W3498" s="141" t="str" cm="1">
        <f t="array" ref="W3498">IF(SUM(LEN(B3498:V3498))=0,"",IF(OR(OR(ISBLANK(F3498),SUM(LEN(C3498),LEN(D3498))=0),AND(NOT(E3498="Unknown"),ISBLANK(J3498)),AND(NOT(O3498="Unknown"),ISBLANK(R3498))),"Missing Information", INDEX(Table15[Entire Service Line Classification], MATCH(SUMIFS(Table15[Unique ID],Table15[System-Owned Portion],E3498,Table15[If Material Anything Other than "Lead" in Column E,Was Material Ever Previously Lead?],G3498,Table15[Customer-Owned Portion],O3498),Table15[Unique ID],0),0)))</f>
        <v>Non-lead</v>
      </c>
      <c r="X3498"/>
    </row>
    <row r="3499" spans="2:24" ht="29" x14ac:dyDescent="0.35">
      <c r="B3499" s="146"/>
      <c r="C3499" s="31" t="s">
        <v>1648</v>
      </c>
      <c r="D3499" s="31"/>
      <c r="E3499" s="44" t="s">
        <v>3284</v>
      </c>
      <c r="F3499" s="43" t="s">
        <v>41</v>
      </c>
      <c r="G3499" s="84" t="s">
        <v>3249</v>
      </c>
      <c r="H3499" s="31">
        <v>2012</v>
      </c>
      <c r="I3499" s="207" t="s">
        <v>3338</v>
      </c>
      <c r="J3499" s="84" t="s">
        <v>3270</v>
      </c>
      <c r="K3499" s="31" t="s">
        <v>41</v>
      </c>
      <c r="L3499" s="31"/>
      <c r="M3499" s="169"/>
      <c r="N3499" s="148"/>
      <c r="O3499" s="106" t="s">
        <v>3284</v>
      </c>
      <c r="P3499" s="43">
        <v>2012</v>
      </c>
      <c r="Q3499" s="207" t="s">
        <v>3338</v>
      </c>
      <c r="R3499" s="84" t="s">
        <v>3270</v>
      </c>
      <c r="S3499" s="31" t="s">
        <v>41</v>
      </c>
      <c r="T3499" s="31"/>
      <c r="U3499" s="169"/>
      <c r="V3499" s="150"/>
      <c r="W3499" s="141" t="str" cm="1">
        <f t="array" ref="W3499">IF(SUM(LEN(B3499:V3499))=0,"",IF(OR(OR(ISBLANK(F3499),SUM(LEN(C3499),LEN(D3499))=0),AND(NOT(E3499="Unknown"),ISBLANK(J3499)),AND(NOT(O3499="Unknown"),ISBLANK(R3499))),"Missing Information", INDEX(Table15[Entire Service Line Classification], MATCH(SUMIFS(Table15[Unique ID],Table15[System-Owned Portion],E3499,Table15[If Material Anything Other than "Lead" in Column E,Was Material Ever Previously Lead?],G3499,Table15[Customer-Owned Portion],O3499),Table15[Unique ID],0),0)))</f>
        <v>Non-lead</v>
      </c>
      <c r="X3499"/>
    </row>
    <row r="3500" spans="2:24" ht="29" x14ac:dyDescent="0.35">
      <c r="B3500" s="146"/>
      <c r="C3500" s="31" t="s">
        <v>1649</v>
      </c>
      <c r="D3500" s="31"/>
      <c r="E3500" s="44" t="s">
        <v>3284</v>
      </c>
      <c r="F3500" s="43" t="s">
        <v>41</v>
      </c>
      <c r="G3500" s="84" t="s">
        <v>3249</v>
      </c>
      <c r="H3500" s="31">
        <v>2012</v>
      </c>
      <c r="I3500" s="207" t="s">
        <v>3338</v>
      </c>
      <c r="J3500" s="84" t="s">
        <v>3270</v>
      </c>
      <c r="K3500" s="31" t="s">
        <v>41</v>
      </c>
      <c r="L3500" s="31"/>
      <c r="M3500" s="169"/>
      <c r="N3500" s="148"/>
      <c r="O3500" s="106" t="s">
        <v>3284</v>
      </c>
      <c r="P3500" s="43">
        <v>2012</v>
      </c>
      <c r="Q3500" s="207" t="s">
        <v>3338</v>
      </c>
      <c r="R3500" s="84" t="s">
        <v>3270</v>
      </c>
      <c r="S3500" s="31" t="s">
        <v>41</v>
      </c>
      <c r="T3500" s="31"/>
      <c r="U3500" s="169"/>
      <c r="V3500" s="150"/>
      <c r="W3500" s="141" t="str" cm="1">
        <f t="array" ref="W3500">IF(SUM(LEN(B3500:V3500))=0,"",IF(OR(OR(ISBLANK(F3500),SUM(LEN(C3500),LEN(D3500))=0),AND(NOT(E3500="Unknown"),ISBLANK(J3500)),AND(NOT(O3500="Unknown"),ISBLANK(R3500))),"Missing Information", INDEX(Table15[Entire Service Line Classification], MATCH(SUMIFS(Table15[Unique ID],Table15[System-Owned Portion],E3500,Table15[If Material Anything Other than "Lead" in Column E,Was Material Ever Previously Lead?],G3500,Table15[Customer-Owned Portion],O3500),Table15[Unique ID],0),0)))</f>
        <v>Non-lead</v>
      </c>
      <c r="X3500"/>
    </row>
    <row r="3501" spans="2:24" ht="29" x14ac:dyDescent="0.35">
      <c r="B3501" s="146"/>
      <c r="C3501" s="31" t="s">
        <v>1650</v>
      </c>
      <c r="D3501" s="31"/>
      <c r="E3501" s="44" t="s">
        <v>3284</v>
      </c>
      <c r="F3501" s="43" t="s">
        <v>41</v>
      </c>
      <c r="G3501" s="84" t="s">
        <v>3249</v>
      </c>
      <c r="H3501" s="31">
        <v>2012</v>
      </c>
      <c r="I3501" s="207" t="s">
        <v>3338</v>
      </c>
      <c r="J3501" s="84" t="s">
        <v>3270</v>
      </c>
      <c r="K3501" s="31" t="s">
        <v>41</v>
      </c>
      <c r="L3501" s="31"/>
      <c r="M3501" s="169"/>
      <c r="N3501" s="148"/>
      <c r="O3501" s="106" t="s">
        <v>3284</v>
      </c>
      <c r="P3501" s="43">
        <v>2012</v>
      </c>
      <c r="Q3501" s="207" t="s">
        <v>3338</v>
      </c>
      <c r="R3501" s="84" t="s">
        <v>3270</v>
      </c>
      <c r="S3501" s="31" t="s">
        <v>41</v>
      </c>
      <c r="T3501" s="31"/>
      <c r="U3501" s="169"/>
      <c r="V3501" s="150"/>
      <c r="W3501" s="141" t="str" cm="1">
        <f t="array" ref="W3501">IF(SUM(LEN(B3501:V3501))=0,"",IF(OR(OR(ISBLANK(F3501),SUM(LEN(C3501),LEN(D3501))=0),AND(NOT(E3501="Unknown"),ISBLANK(J3501)),AND(NOT(O3501="Unknown"),ISBLANK(R3501))),"Missing Information", INDEX(Table15[Entire Service Line Classification], MATCH(SUMIFS(Table15[Unique ID],Table15[System-Owned Portion],E3501,Table15[If Material Anything Other than "Lead" in Column E,Was Material Ever Previously Lead?],G3501,Table15[Customer-Owned Portion],O3501),Table15[Unique ID],0),0)))</f>
        <v>Non-lead</v>
      </c>
      <c r="X3501"/>
    </row>
    <row r="3502" spans="2:24" ht="29" x14ac:dyDescent="0.35">
      <c r="B3502" s="146"/>
      <c r="C3502" s="31" t="s">
        <v>1651</v>
      </c>
      <c r="D3502" s="31"/>
      <c r="E3502" s="44" t="s">
        <v>3284</v>
      </c>
      <c r="F3502" s="43" t="s">
        <v>41</v>
      </c>
      <c r="G3502" s="84" t="s">
        <v>3249</v>
      </c>
      <c r="H3502" s="31">
        <v>2012</v>
      </c>
      <c r="I3502" s="207" t="s">
        <v>3338</v>
      </c>
      <c r="J3502" s="84" t="s">
        <v>3270</v>
      </c>
      <c r="K3502" s="31" t="s">
        <v>41</v>
      </c>
      <c r="L3502" s="31"/>
      <c r="M3502" s="169"/>
      <c r="N3502" s="148"/>
      <c r="O3502" s="106" t="s">
        <v>3284</v>
      </c>
      <c r="P3502" s="43">
        <v>2012</v>
      </c>
      <c r="Q3502" s="207" t="s">
        <v>3338</v>
      </c>
      <c r="R3502" s="84" t="s">
        <v>3270</v>
      </c>
      <c r="S3502" s="31" t="s">
        <v>41</v>
      </c>
      <c r="T3502" s="31"/>
      <c r="U3502" s="169"/>
      <c r="V3502" s="150"/>
      <c r="W3502" s="141" t="str" cm="1">
        <f t="array" ref="W3502">IF(SUM(LEN(B3502:V3502))=0,"",IF(OR(OR(ISBLANK(F3502),SUM(LEN(C3502),LEN(D3502))=0),AND(NOT(E3502="Unknown"),ISBLANK(J3502)),AND(NOT(O3502="Unknown"),ISBLANK(R3502))),"Missing Information", INDEX(Table15[Entire Service Line Classification], MATCH(SUMIFS(Table15[Unique ID],Table15[System-Owned Portion],E3502,Table15[If Material Anything Other than "Lead" in Column E,Was Material Ever Previously Lead?],G3502,Table15[Customer-Owned Portion],O3502),Table15[Unique ID],0),0)))</f>
        <v>Non-lead</v>
      </c>
      <c r="X3502"/>
    </row>
    <row r="3503" spans="2:24" x14ac:dyDescent="0.35">
      <c r="B3503" s="146"/>
      <c r="C3503" s="31" t="s">
        <v>5236</v>
      </c>
      <c r="D3503" s="31"/>
      <c r="E3503" s="44" t="s">
        <v>3203</v>
      </c>
      <c r="F3503" s="43" t="s">
        <v>3283</v>
      </c>
      <c r="G3503" s="84" t="s">
        <v>3249</v>
      </c>
      <c r="H3503" s="31">
        <v>1927</v>
      </c>
      <c r="I3503" s="207" t="s">
        <v>3337</v>
      </c>
      <c r="J3503" s="84"/>
      <c r="K3503" s="31" t="s">
        <v>41</v>
      </c>
      <c r="L3503" s="31"/>
      <c r="M3503" s="169"/>
      <c r="N3503" s="148"/>
      <c r="O3503" s="106" t="s">
        <v>3203</v>
      </c>
      <c r="P3503" s="43">
        <v>1927</v>
      </c>
      <c r="Q3503" s="207" t="s">
        <v>3337</v>
      </c>
      <c r="R3503" s="84" t="s">
        <v>3203</v>
      </c>
      <c r="S3503" s="31" t="s">
        <v>41</v>
      </c>
      <c r="T3503" s="31"/>
      <c r="U3503" s="169"/>
      <c r="V3503" s="150"/>
      <c r="W3503" s="141" t="str" cm="1">
        <f t="array" ref="W3503">IF(SUM(LEN(B3503:V3503))=0,"",IF(OR(OR(ISBLANK(F3503),SUM(LEN(C3503),LEN(D3503))=0),AND(NOT(E3503="Unknown"),ISBLANK(J3503)),AND(NOT(O3503="Unknown"),ISBLANK(R3503))),"Missing Information", INDEX(Table15[Entire Service Line Classification], MATCH(SUMIFS(Table15[Unique ID],Table15[System-Owned Portion],E3503,Table15[If Material Anything Other than "Lead" in Column E,Was Material Ever Previously Lead?],G3503,Table15[Customer-Owned Portion],O3503),Table15[Unique ID],0),0)))</f>
        <v>Lead Status Unknown</v>
      </c>
      <c r="X3503"/>
    </row>
    <row r="3504" spans="2:24" x14ac:dyDescent="0.35">
      <c r="B3504" s="146"/>
      <c r="C3504" s="31" t="s">
        <v>5237</v>
      </c>
      <c r="D3504" s="31"/>
      <c r="E3504" s="44" t="s">
        <v>3203</v>
      </c>
      <c r="F3504" s="43" t="s">
        <v>3283</v>
      </c>
      <c r="G3504" s="84" t="s">
        <v>3249</v>
      </c>
      <c r="H3504" s="31">
        <v>1924</v>
      </c>
      <c r="I3504" s="207" t="s">
        <v>3337</v>
      </c>
      <c r="J3504" s="84"/>
      <c r="K3504" s="31" t="s">
        <v>41</v>
      </c>
      <c r="L3504" s="31"/>
      <c r="M3504" s="169"/>
      <c r="N3504" s="148"/>
      <c r="O3504" s="106" t="s">
        <v>3203</v>
      </c>
      <c r="P3504" s="43">
        <v>1924</v>
      </c>
      <c r="Q3504" s="207" t="s">
        <v>3337</v>
      </c>
      <c r="R3504" s="84" t="s">
        <v>3203</v>
      </c>
      <c r="S3504" s="31" t="s">
        <v>41</v>
      </c>
      <c r="T3504" s="31"/>
      <c r="U3504" s="169"/>
      <c r="V3504" s="150"/>
      <c r="W3504" s="141" t="str" cm="1">
        <f t="array" ref="W3504">IF(SUM(LEN(B3504:V3504))=0,"",IF(OR(OR(ISBLANK(F3504),SUM(LEN(C3504),LEN(D3504))=0),AND(NOT(E3504="Unknown"),ISBLANK(J3504)),AND(NOT(O3504="Unknown"),ISBLANK(R3504))),"Missing Information", INDEX(Table15[Entire Service Line Classification], MATCH(SUMIFS(Table15[Unique ID],Table15[System-Owned Portion],E3504,Table15[If Material Anything Other than "Lead" in Column E,Was Material Ever Previously Lead?],G3504,Table15[Customer-Owned Portion],O3504),Table15[Unique ID],0),0)))</f>
        <v>Lead Status Unknown</v>
      </c>
      <c r="X3504"/>
    </row>
    <row r="3505" spans="2:24" ht="29" x14ac:dyDescent="0.35">
      <c r="B3505" s="146"/>
      <c r="C3505" s="31" t="s">
        <v>1652</v>
      </c>
      <c r="D3505" s="31"/>
      <c r="E3505" s="44" t="s">
        <v>3284</v>
      </c>
      <c r="F3505" s="43" t="s">
        <v>41</v>
      </c>
      <c r="G3505" s="84" t="s">
        <v>3249</v>
      </c>
      <c r="H3505" s="31">
        <v>1993</v>
      </c>
      <c r="I3505" s="207" t="s">
        <v>3338</v>
      </c>
      <c r="J3505" s="84" t="s">
        <v>3270</v>
      </c>
      <c r="K3505" s="31" t="s">
        <v>41</v>
      </c>
      <c r="L3505" s="31"/>
      <c r="M3505" s="169"/>
      <c r="N3505" s="148"/>
      <c r="O3505" s="106" t="s">
        <v>3284</v>
      </c>
      <c r="P3505" s="43">
        <v>1993</v>
      </c>
      <c r="Q3505" s="207" t="s">
        <v>3338</v>
      </c>
      <c r="R3505" s="84" t="s">
        <v>3270</v>
      </c>
      <c r="S3505" s="31" t="s">
        <v>41</v>
      </c>
      <c r="T3505" s="31"/>
      <c r="U3505" s="169"/>
      <c r="V3505" s="150"/>
      <c r="W3505" s="141" t="str" cm="1">
        <f t="array" ref="W3505">IF(SUM(LEN(B3505:V3505))=0,"",IF(OR(OR(ISBLANK(F3505),SUM(LEN(C3505),LEN(D3505))=0),AND(NOT(E3505="Unknown"),ISBLANK(J3505)),AND(NOT(O3505="Unknown"),ISBLANK(R3505))),"Missing Information", INDEX(Table15[Entire Service Line Classification], MATCH(SUMIFS(Table15[Unique ID],Table15[System-Owned Portion],E3505,Table15[If Material Anything Other than "Lead" in Column E,Was Material Ever Previously Lead?],G3505,Table15[Customer-Owned Portion],O3505),Table15[Unique ID],0),0)))</f>
        <v>Non-lead</v>
      </c>
      <c r="X3505"/>
    </row>
    <row r="3506" spans="2:24" x14ac:dyDescent="0.35">
      <c r="B3506" s="146"/>
      <c r="C3506" s="31" t="s">
        <v>1653</v>
      </c>
      <c r="D3506" s="31"/>
      <c r="E3506" s="44" t="s">
        <v>3203</v>
      </c>
      <c r="F3506" s="43" t="s">
        <v>3283</v>
      </c>
      <c r="G3506" s="84" t="s">
        <v>3249</v>
      </c>
      <c r="H3506" s="31"/>
      <c r="I3506" s="207" t="s">
        <v>3338</v>
      </c>
      <c r="J3506" s="84"/>
      <c r="K3506" s="31" t="s">
        <v>41</v>
      </c>
      <c r="L3506" s="31"/>
      <c r="M3506" s="169"/>
      <c r="N3506" s="148"/>
      <c r="O3506" s="106" t="s">
        <v>3203</v>
      </c>
      <c r="P3506" s="43"/>
      <c r="Q3506" s="207" t="s">
        <v>3338</v>
      </c>
      <c r="R3506" s="84" t="s">
        <v>3203</v>
      </c>
      <c r="S3506" s="31" t="s">
        <v>41</v>
      </c>
      <c r="T3506" s="31"/>
      <c r="U3506" s="169"/>
      <c r="V3506" s="150"/>
      <c r="W3506" s="141" t="str" cm="1">
        <f t="array" ref="W3506">IF(SUM(LEN(B3506:V3506))=0,"",IF(OR(OR(ISBLANK(F3506),SUM(LEN(C3506),LEN(D3506))=0),AND(NOT(E3506="Unknown"),ISBLANK(J3506)),AND(NOT(O3506="Unknown"),ISBLANK(R3506))),"Missing Information", INDEX(Table15[Entire Service Line Classification], MATCH(SUMIFS(Table15[Unique ID],Table15[System-Owned Portion],E3506,Table15[If Material Anything Other than "Lead" in Column E,Was Material Ever Previously Lead?],G3506,Table15[Customer-Owned Portion],O3506),Table15[Unique ID],0),0)))</f>
        <v>Lead Status Unknown</v>
      </c>
      <c r="X3506"/>
    </row>
    <row r="3507" spans="2:24" x14ac:dyDescent="0.35">
      <c r="B3507" s="146"/>
      <c r="C3507" s="31" t="s">
        <v>1654</v>
      </c>
      <c r="D3507" s="31"/>
      <c r="E3507" s="44" t="s">
        <v>3203</v>
      </c>
      <c r="F3507" s="43" t="s">
        <v>3283</v>
      </c>
      <c r="G3507" s="84" t="s">
        <v>3249</v>
      </c>
      <c r="H3507" s="31">
        <v>1930</v>
      </c>
      <c r="I3507" s="207" t="s">
        <v>3338</v>
      </c>
      <c r="J3507" s="84"/>
      <c r="K3507" s="31" t="s">
        <v>41</v>
      </c>
      <c r="L3507" s="31"/>
      <c r="M3507" s="169"/>
      <c r="N3507" s="148"/>
      <c r="O3507" s="106" t="s">
        <v>3203</v>
      </c>
      <c r="P3507" s="43">
        <v>1930</v>
      </c>
      <c r="Q3507" s="207" t="s">
        <v>3338</v>
      </c>
      <c r="R3507" s="84" t="s">
        <v>3203</v>
      </c>
      <c r="S3507" s="31" t="s">
        <v>41</v>
      </c>
      <c r="T3507" s="31"/>
      <c r="U3507" s="169"/>
      <c r="V3507" s="150"/>
      <c r="W3507" s="141" t="str" cm="1">
        <f t="array" ref="W3507">IF(SUM(LEN(B3507:V3507))=0,"",IF(OR(OR(ISBLANK(F3507),SUM(LEN(C3507),LEN(D3507))=0),AND(NOT(E3507="Unknown"),ISBLANK(J3507)),AND(NOT(O3507="Unknown"),ISBLANK(R3507))),"Missing Information", INDEX(Table15[Entire Service Line Classification], MATCH(SUMIFS(Table15[Unique ID],Table15[System-Owned Portion],E3507,Table15[If Material Anything Other than "Lead" in Column E,Was Material Ever Previously Lead?],G3507,Table15[Customer-Owned Portion],O3507),Table15[Unique ID],0),0)))</f>
        <v>Lead Status Unknown</v>
      </c>
      <c r="X3507"/>
    </row>
    <row r="3508" spans="2:24" x14ac:dyDescent="0.35">
      <c r="B3508" s="146"/>
      <c r="C3508" s="31" t="s">
        <v>5238</v>
      </c>
      <c r="D3508" s="31"/>
      <c r="E3508" s="44" t="s">
        <v>3203</v>
      </c>
      <c r="F3508" s="43" t="s">
        <v>3283</v>
      </c>
      <c r="G3508" s="84" t="s">
        <v>3249</v>
      </c>
      <c r="H3508" s="31">
        <v>1924</v>
      </c>
      <c r="I3508" s="207" t="s">
        <v>3337</v>
      </c>
      <c r="J3508" s="84"/>
      <c r="K3508" s="31" t="s">
        <v>41</v>
      </c>
      <c r="L3508" s="31"/>
      <c r="M3508" s="169"/>
      <c r="N3508" s="148"/>
      <c r="O3508" s="106" t="s">
        <v>3203</v>
      </c>
      <c r="P3508" s="43">
        <v>1924</v>
      </c>
      <c r="Q3508" s="207" t="s">
        <v>3337</v>
      </c>
      <c r="R3508" s="84" t="s">
        <v>3203</v>
      </c>
      <c r="S3508" s="31" t="s">
        <v>41</v>
      </c>
      <c r="T3508" s="31"/>
      <c r="U3508" s="169"/>
      <c r="V3508" s="150"/>
      <c r="W3508" s="141" t="str" cm="1">
        <f t="array" ref="W3508">IF(SUM(LEN(B3508:V3508))=0,"",IF(OR(OR(ISBLANK(F3508),SUM(LEN(C3508),LEN(D3508))=0),AND(NOT(E3508="Unknown"),ISBLANK(J3508)),AND(NOT(O3508="Unknown"),ISBLANK(R3508))),"Missing Information", INDEX(Table15[Entire Service Line Classification], MATCH(SUMIFS(Table15[Unique ID],Table15[System-Owned Portion],E3508,Table15[If Material Anything Other than "Lead" in Column E,Was Material Ever Previously Lead?],G3508,Table15[Customer-Owned Portion],O3508),Table15[Unique ID],0),0)))</f>
        <v>Lead Status Unknown</v>
      </c>
      <c r="X3508"/>
    </row>
    <row r="3509" spans="2:24" ht="29" x14ac:dyDescent="0.35">
      <c r="B3509" s="146"/>
      <c r="C3509" s="31" t="s">
        <v>5239</v>
      </c>
      <c r="D3509" s="31"/>
      <c r="E3509" s="44" t="s">
        <v>3203</v>
      </c>
      <c r="F3509" s="43" t="s">
        <v>3283</v>
      </c>
      <c r="G3509" s="84" t="s">
        <v>3249</v>
      </c>
      <c r="H3509" s="31">
        <v>1900</v>
      </c>
      <c r="I3509" s="207" t="s">
        <v>3338</v>
      </c>
      <c r="J3509" s="84"/>
      <c r="K3509" s="31" t="s">
        <v>41</v>
      </c>
      <c r="L3509" s="31"/>
      <c r="M3509" s="169"/>
      <c r="N3509" s="148"/>
      <c r="O3509" s="106" t="s">
        <v>3203</v>
      </c>
      <c r="P3509" s="43">
        <v>1900</v>
      </c>
      <c r="Q3509" s="207" t="s">
        <v>3338</v>
      </c>
      <c r="R3509" s="84" t="s">
        <v>3203</v>
      </c>
      <c r="S3509" s="31" t="s">
        <v>41</v>
      </c>
      <c r="T3509" s="31"/>
      <c r="U3509" s="169"/>
      <c r="V3509" s="150"/>
      <c r="W3509" s="141" t="str" cm="1">
        <f t="array" ref="W3509">IF(SUM(LEN(B3509:V3509))=0,"",IF(OR(OR(ISBLANK(F3509),SUM(LEN(C3509),LEN(D3509))=0),AND(NOT(E3509="Unknown"),ISBLANK(J3509)),AND(NOT(O3509="Unknown"),ISBLANK(R3509))),"Missing Information", INDEX(Table15[Entire Service Line Classification], MATCH(SUMIFS(Table15[Unique ID],Table15[System-Owned Portion],E3509,Table15[If Material Anything Other than "Lead" in Column E,Was Material Ever Previously Lead?],G3509,Table15[Customer-Owned Portion],O3509),Table15[Unique ID],0),0)))</f>
        <v>Lead Status Unknown</v>
      </c>
      <c r="X3509"/>
    </row>
    <row r="3510" spans="2:24" x14ac:dyDescent="0.35">
      <c r="B3510" s="146"/>
      <c r="C3510" s="31" t="s">
        <v>1655</v>
      </c>
      <c r="D3510" s="31"/>
      <c r="E3510" s="44" t="s">
        <v>3203</v>
      </c>
      <c r="F3510" s="43" t="s">
        <v>3283</v>
      </c>
      <c r="G3510" s="84" t="s">
        <v>3249</v>
      </c>
      <c r="H3510" s="31">
        <v>1922</v>
      </c>
      <c r="I3510" s="207" t="s">
        <v>3337</v>
      </c>
      <c r="J3510" s="84"/>
      <c r="K3510" s="31" t="s">
        <v>41</v>
      </c>
      <c r="L3510" s="31"/>
      <c r="M3510" s="169"/>
      <c r="N3510" s="148"/>
      <c r="O3510" s="106" t="s">
        <v>3203</v>
      </c>
      <c r="P3510" s="43">
        <v>1922</v>
      </c>
      <c r="Q3510" s="207" t="s">
        <v>3337</v>
      </c>
      <c r="R3510" s="84" t="s">
        <v>3203</v>
      </c>
      <c r="S3510" s="31" t="s">
        <v>41</v>
      </c>
      <c r="T3510" s="31"/>
      <c r="U3510" s="169"/>
      <c r="V3510" s="150"/>
      <c r="W3510" s="141" t="str" cm="1">
        <f t="array" ref="W3510">IF(SUM(LEN(B3510:V3510))=0,"",IF(OR(OR(ISBLANK(F3510),SUM(LEN(C3510),LEN(D3510))=0),AND(NOT(E3510="Unknown"),ISBLANK(J3510)),AND(NOT(O3510="Unknown"),ISBLANK(R3510))),"Missing Information", INDEX(Table15[Entire Service Line Classification], MATCH(SUMIFS(Table15[Unique ID],Table15[System-Owned Portion],E3510,Table15[If Material Anything Other than "Lead" in Column E,Was Material Ever Previously Lead?],G3510,Table15[Customer-Owned Portion],O3510),Table15[Unique ID],0),0)))</f>
        <v>Lead Status Unknown</v>
      </c>
      <c r="X3510"/>
    </row>
    <row r="3511" spans="2:24" x14ac:dyDescent="0.35">
      <c r="B3511" s="146"/>
      <c r="C3511" s="31" t="s">
        <v>5240</v>
      </c>
      <c r="D3511" s="31"/>
      <c r="E3511" s="44" t="s">
        <v>3203</v>
      </c>
      <c r="F3511" s="43" t="s">
        <v>3283</v>
      </c>
      <c r="G3511" s="84" t="s">
        <v>3249</v>
      </c>
      <c r="H3511" s="31">
        <v>1919</v>
      </c>
      <c r="I3511" s="207" t="s">
        <v>3337</v>
      </c>
      <c r="J3511" s="84"/>
      <c r="K3511" s="31" t="s">
        <v>41</v>
      </c>
      <c r="L3511" s="31"/>
      <c r="M3511" s="169"/>
      <c r="N3511" s="148"/>
      <c r="O3511" s="106" t="s">
        <v>3203</v>
      </c>
      <c r="P3511" s="43">
        <v>1919</v>
      </c>
      <c r="Q3511" s="207" t="s">
        <v>3337</v>
      </c>
      <c r="R3511" s="84" t="s">
        <v>3203</v>
      </c>
      <c r="S3511" s="31" t="s">
        <v>41</v>
      </c>
      <c r="T3511" s="31"/>
      <c r="U3511" s="169"/>
      <c r="V3511" s="150"/>
      <c r="W3511" s="141" t="str" cm="1">
        <f t="array" ref="W3511">IF(SUM(LEN(B3511:V3511))=0,"",IF(OR(OR(ISBLANK(F3511),SUM(LEN(C3511),LEN(D3511))=0),AND(NOT(E3511="Unknown"),ISBLANK(J3511)),AND(NOT(O3511="Unknown"),ISBLANK(R3511))),"Missing Information", INDEX(Table15[Entire Service Line Classification], MATCH(SUMIFS(Table15[Unique ID],Table15[System-Owned Portion],E3511,Table15[If Material Anything Other than "Lead" in Column E,Was Material Ever Previously Lead?],G3511,Table15[Customer-Owned Portion],O3511),Table15[Unique ID],0),0)))</f>
        <v>Lead Status Unknown</v>
      </c>
      <c r="X3511"/>
    </row>
    <row r="3512" spans="2:24" x14ac:dyDescent="0.35">
      <c r="B3512" s="146"/>
      <c r="C3512" s="31" t="s">
        <v>5241</v>
      </c>
      <c r="D3512" s="31"/>
      <c r="E3512" s="44" t="s">
        <v>3203</v>
      </c>
      <c r="F3512" s="43" t="s">
        <v>3283</v>
      </c>
      <c r="G3512" s="84" t="s">
        <v>3249</v>
      </c>
      <c r="H3512" s="31">
        <v>1930</v>
      </c>
      <c r="I3512" s="207" t="s">
        <v>3337</v>
      </c>
      <c r="J3512" s="84"/>
      <c r="K3512" s="31" t="s">
        <v>41</v>
      </c>
      <c r="L3512" s="31"/>
      <c r="M3512" s="169"/>
      <c r="N3512" s="148"/>
      <c r="O3512" s="106" t="s">
        <v>3203</v>
      </c>
      <c r="P3512" s="43">
        <v>1930</v>
      </c>
      <c r="Q3512" s="207" t="s">
        <v>3337</v>
      </c>
      <c r="R3512" s="84" t="s">
        <v>3203</v>
      </c>
      <c r="S3512" s="31" t="s">
        <v>41</v>
      </c>
      <c r="T3512" s="31"/>
      <c r="U3512" s="169"/>
      <c r="V3512" s="150"/>
      <c r="W3512" s="141" t="str" cm="1">
        <f t="array" ref="W3512">IF(SUM(LEN(B3512:V3512))=0,"",IF(OR(OR(ISBLANK(F3512),SUM(LEN(C3512),LEN(D3512))=0),AND(NOT(E3512="Unknown"),ISBLANK(J3512)),AND(NOT(O3512="Unknown"),ISBLANK(R3512))),"Missing Information", INDEX(Table15[Entire Service Line Classification], MATCH(SUMIFS(Table15[Unique ID],Table15[System-Owned Portion],E3512,Table15[If Material Anything Other than "Lead" in Column E,Was Material Ever Previously Lead?],G3512,Table15[Customer-Owned Portion],O3512),Table15[Unique ID],0),0)))</f>
        <v>Lead Status Unknown</v>
      </c>
      <c r="X3512"/>
    </row>
    <row r="3513" spans="2:24" x14ac:dyDescent="0.35">
      <c r="B3513" s="146"/>
      <c r="C3513" s="31" t="s">
        <v>5242</v>
      </c>
      <c r="D3513" s="31"/>
      <c r="E3513" s="44" t="s">
        <v>3203</v>
      </c>
      <c r="F3513" s="43" t="s">
        <v>3283</v>
      </c>
      <c r="G3513" s="84" t="s">
        <v>3249</v>
      </c>
      <c r="H3513" s="31">
        <v>1971</v>
      </c>
      <c r="I3513" s="207" t="s">
        <v>3338</v>
      </c>
      <c r="J3513" s="84"/>
      <c r="K3513" s="31" t="s">
        <v>41</v>
      </c>
      <c r="L3513" s="31"/>
      <c r="M3513" s="169"/>
      <c r="N3513" s="148"/>
      <c r="O3513" s="106" t="s">
        <v>3203</v>
      </c>
      <c r="P3513" s="43">
        <v>1971</v>
      </c>
      <c r="Q3513" s="207" t="s">
        <v>3338</v>
      </c>
      <c r="R3513" s="84" t="s">
        <v>3203</v>
      </c>
      <c r="S3513" s="31" t="s">
        <v>41</v>
      </c>
      <c r="T3513" s="31"/>
      <c r="U3513" s="169"/>
      <c r="V3513" s="150"/>
      <c r="W3513" s="141" t="str" cm="1">
        <f t="array" ref="W3513">IF(SUM(LEN(B3513:V3513))=0,"",IF(OR(OR(ISBLANK(F3513),SUM(LEN(C3513),LEN(D3513))=0),AND(NOT(E3513="Unknown"),ISBLANK(J3513)),AND(NOT(O3513="Unknown"),ISBLANK(R3513))),"Missing Information", INDEX(Table15[Entire Service Line Classification], MATCH(SUMIFS(Table15[Unique ID],Table15[System-Owned Portion],E3513,Table15[If Material Anything Other than "Lead" in Column E,Was Material Ever Previously Lead?],G3513,Table15[Customer-Owned Portion],O3513),Table15[Unique ID],0),0)))</f>
        <v>Lead Status Unknown</v>
      </c>
      <c r="X3513"/>
    </row>
    <row r="3514" spans="2:24" x14ac:dyDescent="0.35">
      <c r="B3514" s="146"/>
      <c r="C3514" s="31" t="s">
        <v>5243</v>
      </c>
      <c r="D3514" s="31"/>
      <c r="E3514" s="44" t="s">
        <v>3203</v>
      </c>
      <c r="F3514" s="43" t="s">
        <v>3283</v>
      </c>
      <c r="G3514" s="84" t="s">
        <v>3249</v>
      </c>
      <c r="H3514" s="31">
        <v>1971</v>
      </c>
      <c r="I3514" s="207" t="s">
        <v>3338</v>
      </c>
      <c r="J3514" s="84"/>
      <c r="K3514" s="31" t="s">
        <v>41</v>
      </c>
      <c r="L3514" s="31"/>
      <c r="M3514" s="169"/>
      <c r="N3514" s="148"/>
      <c r="O3514" s="106" t="s">
        <v>3203</v>
      </c>
      <c r="P3514" s="43">
        <v>1971</v>
      </c>
      <c r="Q3514" s="207" t="s">
        <v>3338</v>
      </c>
      <c r="R3514" s="84" t="s">
        <v>3203</v>
      </c>
      <c r="S3514" s="31" t="s">
        <v>41</v>
      </c>
      <c r="T3514" s="31"/>
      <c r="U3514" s="169"/>
      <c r="V3514" s="150"/>
      <c r="W3514" s="141" t="str" cm="1">
        <f t="array" ref="W3514">IF(SUM(LEN(B3514:V3514))=0,"",IF(OR(OR(ISBLANK(F3514),SUM(LEN(C3514),LEN(D3514))=0),AND(NOT(E3514="Unknown"),ISBLANK(J3514)),AND(NOT(O3514="Unknown"),ISBLANK(R3514))),"Missing Information", INDEX(Table15[Entire Service Line Classification], MATCH(SUMIFS(Table15[Unique ID],Table15[System-Owned Portion],E3514,Table15[If Material Anything Other than "Lead" in Column E,Was Material Ever Previously Lead?],G3514,Table15[Customer-Owned Portion],O3514),Table15[Unique ID],0),0)))</f>
        <v>Lead Status Unknown</v>
      </c>
      <c r="X3514"/>
    </row>
    <row r="3515" spans="2:24" x14ac:dyDescent="0.35">
      <c r="B3515" s="146"/>
      <c r="C3515" s="31" t="s">
        <v>5244</v>
      </c>
      <c r="D3515" s="31"/>
      <c r="E3515" s="44" t="s">
        <v>3203</v>
      </c>
      <c r="F3515" s="43" t="s">
        <v>3283</v>
      </c>
      <c r="G3515" s="84" t="s">
        <v>3249</v>
      </c>
      <c r="H3515" s="31">
        <v>1971</v>
      </c>
      <c r="I3515" s="207" t="s">
        <v>3338</v>
      </c>
      <c r="J3515" s="84"/>
      <c r="K3515" s="31" t="s">
        <v>41</v>
      </c>
      <c r="L3515" s="31"/>
      <c r="M3515" s="169"/>
      <c r="N3515" s="148"/>
      <c r="O3515" s="106" t="s">
        <v>3203</v>
      </c>
      <c r="P3515" s="43">
        <v>1971</v>
      </c>
      <c r="Q3515" s="207" t="s">
        <v>3338</v>
      </c>
      <c r="R3515" s="84" t="s">
        <v>3203</v>
      </c>
      <c r="S3515" s="31" t="s">
        <v>41</v>
      </c>
      <c r="T3515" s="31"/>
      <c r="U3515" s="169"/>
      <c r="V3515" s="150"/>
      <c r="W3515" s="141" t="str" cm="1">
        <f t="array" ref="W3515">IF(SUM(LEN(B3515:V3515))=0,"",IF(OR(OR(ISBLANK(F3515),SUM(LEN(C3515),LEN(D3515))=0),AND(NOT(E3515="Unknown"),ISBLANK(J3515)),AND(NOT(O3515="Unknown"),ISBLANK(R3515))),"Missing Information", INDEX(Table15[Entire Service Line Classification], MATCH(SUMIFS(Table15[Unique ID],Table15[System-Owned Portion],E3515,Table15[If Material Anything Other than "Lead" in Column E,Was Material Ever Previously Lead?],G3515,Table15[Customer-Owned Portion],O3515),Table15[Unique ID],0),0)))</f>
        <v>Lead Status Unknown</v>
      </c>
      <c r="X3515"/>
    </row>
    <row r="3516" spans="2:24" x14ac:dyDescent="0.35">
      <c r="B3516" s="146"/>
      <c r="C3516" s="31" t="s">
        <v>5245</v>
      </c>
      <c r="D3516" s="31"/>
      <c r="E3516" s="44" t="s">
        <v>3203</v>
      </c>
      <c r="F3516" s="43" t="s">
        <v>3283</v>
      </c>
      <c r="G3516" s="84" t="s">
        <v>3249</v>
      </c>
      <c r="H3516" s="31">
        <v>1971</v>
      </c>
      <c r="I3516" s="207" t="s">
        <v>3338</v>
      </c>
      <c r="J3516" s="84"/>
      <c r="K3516" s="31" t="s">
        <v>41</v>
      </c>
      <c r="L3516" s="31"/>
      <c r="M3516" s="169"/>
      <c r="N3516" s="148"/>
      <c r="O3516" s="106" t="s">
        <v>3203</v>
      </c>
      <c r="P3516" s="43">
        <v>1971</v>
      </c>
      <c r="Q3516" s="207" t="s">
        <v>3338</v>
      </c>
      <c r="R3516" s="84" t="s">
        <v>3203</v>
      </c>
      <c r="S3516" s="31" t="s">
        <v>41</v>
      </c>
      <c r="T3516" s="31"/>
      <c r="U3516" s="169"/>
      <c r="V3516" s="150"/>
      <c r="W3516" s="141" t="str" cm="1">
        <f t="array" ref="W3516">IF(SUM(LEN(B3516:V3516))=0,"",IF(OR(OR(ISBLANK(F3516),SUM(LEN(C3516),LEN(D3516))=0),AND(NOT(E3516="Unknown"),ISBLANK(J3516)),AND(NOT(O3516="Unknown"),ISBLANK(R3516))),"Missing Information", INDEX(Table15[Entire Service Line Classification], MATCH(SUMIFS(Table15[Unique ID],Table15[System-Owned Portion],E3516,Table15[If Material Anything Other than "Lead" in Column E,Was Material Ever Previously Lead?],G3516,Table15[Customer-Owned Portion],O3516),Table15[Unique ID],0),0)))</f>
        <v>Lead Status Unknown</v>
      </c>
      <c r="X3516"/>
    </row>
    <row r="3517" spans="2:24" x14ac:dyDescent="0.35">
      <c r="B3517" s="146"/>
      <c r="C3517" s="31" t="s">
        <v>5246</v>
      </c>
      <c r="D3517" s="31"/>
      <c r="E3517" s="44" t="s">
        <v>3203</v>
      </c>
      <c r="F3517" s="43" t="s">
        <v>3283</v>
      </c>
      <c r="G3517" s="84" t="s">
        <v>3249</v>
      </c>
      <c r="H3517" s="31">
        <v>1971</v>
      </c>
      <c r="I3517" s="207" t="s">
        <v>3338</v>
      </c>
      <c r="J3517" s="84"/>
      <c r="K3517" s="31" t="s">
        <v>41</v>
      </c>
      <c r="L3517" s="31"/>
      <c r="M3517" s="169"/>
      <c r="N3517" s="148"/>
      <c r="O3517" s="106" t="s">
        <v>3203</v>
      </c>
      <c r="P3517" s="43">
        <v>1971</v>
      </c>
      <c r="Q3517" s="207" t="s">
        <v>3338</v>
      </c>
      <c r="R3517" s="84" t="s">
        <v>3203</v>
      </c>
      <c r="S3517" s="31" t="s">
        <v>41</v>
      </c>
      <c r="T3517" s="31"/>
      <c r="U3517" s="169"/>
      <c r="V3517" s="150"/>
      <c r="W3517" s="141" t="str" cm="1">
        <f t="array" ref="W3517">IF(SUM(LEN(B3517:V3517))=0,"",IF(OR(OR(ISBLANK(F3517),SUM(LEN(C3517),LEN(D3517))=0),AND(NOT(E3517="Unknown"),ISBLANK(J3517)),AND(NOT(O3517="Unknown"),ISBLANK(R3517))),"Missing Information", INDEX(Table15[Entire Service Line Classification], MATCH(SUMIFS(Table15[Unique ID],Table15[System-Owned Portion],E3517,Table15[If Material Anything Other than "Lead" in Column E,Was Material Ever Previously Lead?],G3517,Table15[Customer-Owned Portion],O3517),Table15[Unique ID],0),0)))</f>
        <v>Lead Status Unknown</v>
      </c>
      <c r="X3517"/>
    </row>
    <row r="3518" spans="2:24" x14ac:dyDescent="0.35">
      <c r="B3518" s="146"/>
      <c r="C3518" s="31" t="s">
        <v>5247</v>
      </c>
      <c r="D3518" s="31"/>
      <c r="E3518" s="44" t="s">
        <v>3203</v>
      </c>
      <c r="F3518" s="43" t="s">
        <v>3283</v>
      </c>
      <c r="G3518" s="84" t="s">
        <v>3249</v>
      </c>
      <c r="H3518" s="31">
        <v>1971</v>
      </c>
      <c r="I3518" s="207" t="s">
        <v>3338</v>
      </c>
      <c r="J3518" s="84"/>
      <c r="K3518" s="31" t="s">
        <v>41</v>
      </c>
      <c r="L3518" s="31"/>
      <c r="M3518" s="169"/>
      <c r="N3518" s="148"/>
      <c r="O3518" s="106" t="s">
        <v>3203</v>
      </c>
      <c r="P3518" s="43">
        <v>1971</v>
      </c>
      <c r="Q3518" s="207" t="s">
        <v>3338</v>
      </c>
      <c r="R3518" s="84" t="s">
        <v>3203</v>
      </c>
      <c r="S3518" s="31" t="s">
        <v>41</v>
      </c>
      <c r="T3518" s="31"/>
      <c r="U3518" s="169"/>
      <c r="V3518" s="150"/>
      <c r="W3518" s="141" t="str" cm="1">
        <f t="array" ref="W3518">IF(SUM(LEN(B3518:V3518))=0,"",IF(OR(OR(ISBLANK(F3518),SUM(LEN(C3518),LEN(D3518))=0),AND(NOT(E3518="Unknown"),ISBLANK(J3518)),AND(NOT(O3518="Unknown"),ISBLANK(R3518))),"Missing Information", INDEX(Table15[Entire Service Line Classification], MATCH(SUMIFS(Table15[Unique ID],Table15[System-Owned Portion],E3518,Table15[If Material Anything Other than "Lead" in Column E,Was Material Ever Previously Lead?],G3518,Table15[Customer-Owned Portion],O3518),Table15[Unique ID],0),0)))</f>
        <v>Lead Status Unknown</v>
      </c>
      <c r="X3518"/>
    </row>
    <row r="3519" spans="2:24" x14ac:dyDescent="0.35">
      <c r="B3519" s="146"/>
      <c r="C3519" s="31" t="s">
        <v>5248</v>
      </c>
      <c r="D3519" s="31"/>
      <c r="E3519" s="44" t="s">
        <v>3203</v>
      </c>
      <c r="F3519" s="43" t="s">
        <v>3283</v>
      </c>
      <c r="G3519" s="84" t="s">
        <v>3249</v>
      </c>
      <c r="H3519" s="31"/>
      <c r="I3519" s="207" t="s">
        <v>3338</v>
      </c>
      <c r="J3519" s="84"/>
      <c r="K3519" s="31" t="s">
        <v>41</v>
      </c>
      <c r="L3519" s="31"/>
      <c r="M3519" s="169"/>
      <c r="N3519" s="148"/>
      <c r="O3519" s="106" t="s">
        <v>3203</v>
      </c>
      <c r="P3519" s="43"/>
      <c r="Q3519" s="207" t="s">
        <v>3338</v>
      </c>
      <c r="R3519" s="84" t="s">
        <v>3203</v>
      </c>
      <c r="S3519" s="31" t="s">
        <v>41</v>
      </c>
      <c r="T3519" s="31"/>
      <c r="U3519" s="169"/>
      <c r="V3519" s="150"/>
      <c r="W3519" s="141" t="str" cm="1">
        <f t="array" ref="W3519">IF(SUM(LEN(B3519:V3519))=0,"",IF(OR(OR(ISBLANK(F3519),SUM(LEN(C3519),LEN(D3519))=0),AND(NOT(E3519="Unknown"),ISBLANK(J3519)),AND(NOT(O3519="Unknown"),ISBLANK(R3519))),"Missing Information", INDEX(Table15[Entire Service Line Classification], MATCH(SUMIFS(Table15[Unique ID],Table15[System-Owned Portion],E3519,Table15[If Material Anything Other than "Lead" in Column E,Was Material Ever Previously Lead?],G3519,Table15[Customer-Owned Portion],O3519),Table15[Unique ID],0),0)))</f>
        <v>Lead Status Unknown</v>
      </c>
      <c r="X3519"/>
    </row>
    <row r="3520" spans="2:24" ht="29" x14ac:dyDescent="0.35">
      <c r="B3520" s="146"/>
      <c r="C3520" s="31" t="s">
        <v>5249</v>
      </c>
      <c r="D3520" s="31"/>
      <c r="E3520" s="44" t="s">
        <v>3284</v>
      </c>
      <c r="F3520" s="43" t="s">
        <v>41</v>
      </c>
      <c r="G3520" s="84" t="s">
        <v>3249</v>
      </c>
      <c r="H3520" s="31">
        <v>2012</v>
      </c>
      <c r="I3520" s="207" t="s">
        <v>3338</v>
      </c>
      <c r="J3520" s="84" t="s">
        <v>3270</v>
      </c>
      <c r="K3520" s="31" t="s">
        <v>41</v>
      </c>
      <c r="L3520" s="31"/>
      <c r="M3520" s="169"/>
      <c r="N3520" s="148"/>
      <c r="O3520" s="106" t="s">
        <v>3284</v>
      </c>
      <c r="P3520" s="43">
        <v>2012</v>
      </c>
      <c r="Q3520" s="207" t="s">
        <v>3338</v>
      </c>
      <c r="R3520" s="84" t="s">
        <v>3270</v>
      </c>
      <c r="S3520" s="31" t="s">
        <v>41</v>
      </c>
      <c r="T3520" s="31"/>
      <c r="U3520" s="169"/>
      <c r="V3520" s="150"/>
      <c r="W3520" s="141" t="str" cm="1">
        <f t="array" ref="W3520">IF(SUM(LEN(B3520:V3520))=0,"",IF(OR(OR(ISBLANK(F3520),SUM(LEN(C3520),LEN(D3520))=0),AND(NOT(E3520="Unknown"),ISBLANK(J3520)),AND(NOT(O3520="Unknown"),ISBLANK(R3520))),"Missing Information", INDEX(Table15[Entire Service Line Classification], MATCH(SUMIFS(Table15[Unique ID],Table15[System-Owned Portion],E3520,Table15[If Material Anything Other than "Lead" in Column E,Was Material Ever Previously Lead?],G3520,Table15[Customer-Owned Portion],O3520),Table15[Unique ID],0),0)))</f>
        <v>Non-lead</v>
      </c>
      <c r="X3520"/>
    </row>
    <row r="3521" spans="2:24" ht="29" x14ac:dyDescent="0.35">
      <c r="B3521" s="146"/>
      <c r="C3521" s="31" t="s">
        <v>5250</v>
      </c>
      <c r="D3521" s="31"/>
      <c r="E3521" s="44" t="s">
        <v>3203</v>
      </c>
      <c r="F3521" s="43" t="s">
        <v>3283</v>
      </c>
      <c r="G3521" s="84" t="s">
        <v>3249</v>
      </c>
      <c r="H3521" s="31">
        <v>1949</v>
      </c>
      <c r="I3521" s="207" t="s">
        <v>3338</v>
      </c>
      <c r="J3521" s="84"/>
      <c r="K3521" s="31" t="s">
        <v>41</v>
      </c>
      <c r="L3521" s="31"/>
      <c r="M3521" s="169"/>
      <c r="N3521" s="148"/>
      <c r="O3521" s="106" t="s">
        <v>3203</v>
      </c>
      <c r="P3521" s="43">
        <v>1949</v>
      </c>
      <c r="Q3521" s="207" t="s">
        <v>3338</v>
      </c>
      <c r="R3521" s="84" t="s">
        <v>3203</v>
      </c>
      <c r="S3521" s="31" t="s">
        <v>41</v>
      </c>
      <c r="T3521" s="31"/>
      <c r="U3521" s="169"/>
      <c r="V3521" s="150"/>
      <c r="W3521" s="141" t="str" cm="1">
        <f t="array" ref="W3521">IF(SUM(LEN(B3521:V3521))=0,"",IF(OR(OR(ISBLANK(F3521),SUM(LEN(C3521),LEN(D3521))=0),AND(NOT(E3521="Unknown"),ISBLANK(J3521)),AND(NOT(O3521="Unknown"),ISBLANK(R3521))),"Missing Information", INDEX(Table15[Entire Service Line Classification], MATCH(SUMIFS(Table15[Unique ID],Table15[System-Owned Portion],E3521,Table15[If Material Anything Other than "Lead" in Column E,Was Material Ever Previously Lead?],G3521,Table15[Customer-Owned Portion],O3521),Table15[Unique ID],0),0)))</f>
        <v>Lead Status Unknown</v>
      </c>
      <c r="X3521"/>
    </row>
    <row r="3522" spans="2:24" ht="29" x14ac:dyDescent="0.35">
      <c r="B3522" s="146"/>
      <c r="C3522" s="31" t="s">
        <v>1656</v>
      </c>
      <c r="D3522" s="31"/>
      <c r="E3522" s="44" t="s">
        <v>3284</v>
      </c>
      <c r="F3522" s="43" t="s">
        <v>41</v>
      </c>
      <c r="G3522" s="84" t="s">
        <v>3249</v>
      </c>
      <c r="H3522" s="31">
        <v>2012</v>
      </c>
      <c r="I3522" s="207" t="s">
        <v>3338</v>
      </c>
      <c r="J3522" s="84" t="s">
        <v>3270</v>
      </c>
      <c r="K3522" s="31" t="s">
        <v>41</v>
      </c>
      <c r="L3522" s="31"/>
      <c r="M3522" s="169"/>
      <c r="N3522" s="148"/>
      <c r="O3522" s="106" t="s">
        <v>3284</v>
      </c>
      <c r="P3522" s="43">
        <v>2012</v>
      </c>
      <c r="Q3522" s="207" t="s">
        <v>3338</v>
      </c>
      <c r="R3522" s="84" t="s">
        <v>3270</v>
      </c>
      <c r="S3522" s="31" t="s">
        <v>41</v>
      </c>
      <c r="T3522" s="31"/>
      <c r="U3522" s="169"/>
      <c r="V3522" s="150"/>
      <c r="W3522" s="141" t="str" cm="1">
        <f t="array" ref="W3522">IF(SUM(LEN(B3522:V3522))=0,"",IF(OR(OR(ISBLANK(F3522),SUM(LEN(C3522),LEN(D3522))=0),AND(NOT(E3522="Unknown"),ISBLANK(J3522)),AND(NOT(O3522="Unknown"),ISBLANK(R3522))),"Missing Information", INDEX(Table15[Entire Service Line Classification], MATCH(SUMIFS(Table15[Unique ID],Table15[System-Owned Portion],E3522,Table15[If Material Anything Other than "Lead" in Column E,Was Material Ever Previously Lead?],G3522,Table15[Customer-Owned Portion],O3522),Table15[Unique ID],0),0)))</f>
        <v>Non-lead</v>
      </c>
      <c r="X3522"/>
    </row>
    <row r="3523" spans="2:24" ht="29" x14ac:dyDescent="0.35">
      <c r="B3523" s="146"/>
      <c r="C3523" s="31" t="s">
        <v>1657</v>
      </c>
      <c r="D3523" s="31"/>
      <c r="E3523" s="44" t="s">
        <v>3284</v>
      </c>
      <c r="F3523" s="43" t="s">
        <v>41</v>
      </c>
      <c r="G3523" s="84" t="s">
        <v>3249</v>
      </c>
      <c r="H3523" s="31">
        <v>2012</v>
      </c>
      <c r="I3523" s="207" t="s">
        <v>3338</v>
      </c>
      <c r="J3523" s="84" t="s">
        <v>3270</v>
      </c>
      <c r="K3523" s="31" t="s">
        <v>41</v>
      </c>
      <c r="L3523" s="31"/>
      <c r="M3523" s="169"/>
      <c r="N3523" s="148"/>
      <c r="O3523" s="106" t="s">
        <v>3284</v>
      </c>
      <c r="P3523" s="43">
        <v>2012</v>
      </c>
      <c r="Q3523" s="207" t="s">
        <v>3338</v>
      </c>
      <c r="R3523" s="84" t="s">
        <v>3270</v>
      </c>
      <c r="S3523" s="31" t="s">
        <v>41</v>
      </c>
      <c r="T3523" s="31"/>
      <c r="U3523" s="169"/>
      <c r="V3523" s="150"/>
      <c r="W3523" s="141" t="str" cm="1">
        <f t="array" ref="W3523">IF(SUM(LEN(B3523:V3523))=0,"",IF(OR(OR(ISBLANK(F3523),SUM(LEN(C3523),LEN(D3523))=0),AND(NOT(E3523="Unknown"),ISBLANK(J3523)),AND(NOT(O3523="Unknown"),ISBLANK(R3523))),"Missing Information", INDEX(Table15[Entire Service Line Classification], MATCH(SUMIFS(Table15[Unique ID],Table15[System-Owned Portion],E3523,Table15[If Material Anything Other than "Lead" in Column E,Was Material Ever Previously Lead?],G3523,Table15[Customer-Owned Portion],O3523),Table15[Unique ID],0),0)))</f>
        <v>Non-lead</v>
      </c>
      <c r="X3523"/>
    </row>
    <row r="3524" spans="2:24" ht="29" x14ac:dyDescent="0.35">
      <c r="B3524" s="146"/>
      <c r="C3524" s="31" t="s">
        <v>5251</v>
      </c>
      <c r="D3524" s="31"/>
      <c r="E3524" s="44" t="s">
        <v>3284</v>
      </c>
      <c r="F3524" s="43" t="s">
        <v>41</v>
      </c>
      <c r="G3524" s="84" t="s">
        <v>3249</v>
      </c>
      <c r="H3524" s="31" t="s">
        <v>6805</v>
      </c>
      <c r="I3524" s="207" t="s">
        <v>3336</v>
      </c>
      <c r="J3524" s="84" t="s">
        <v>3270</v>
      </c>
      <c r="K3524" s="31" t="s">
        <v>41</v>
      </c>
      <c r="L3524" s="31"/>
      <c r="M3524" s="169"/>
      <c r="N3524" s="148"/>
      <c r="O3524" s="106" t="s">
        <v>3284</v>
      </c>
      <c r="P3524" s="43" t="s">
        <v>6805</v>
      </c>
      <c r="Q3524" s="207" t="s">
        <v>3336</v>
      </c>
      <c r="R3524" s="84" t="s">
        <v>3270</v>
      </c>
      <c r="S3524" s="31" t="s">
        <v>41</v>
      </c>
      <c r="T3524" s="31"/>
      <c r="U3524" s="169"/>
      <c r="V3524" s="150"/>
      <c r="W3524" s="141" t="str" cm="1">
        <f t="array" ref="W3524">IF(SUM(LEN(B3524:V3524))=0,"",IF(OR(OR(ISBLANK(F3524),SUM(LEN(C3524),LEN(D3524))=0),AND(NOT(E3524="Unknown"),ISBLANK(J3524)),AND(NOT(O3524="Unknown"),ISBLANK(R3524))),"Missing Information", INDEX(Table15[Entire Service Line Classification], MATCH(SUMIFS(Table15[Unique ID],Table15[System-Owned Portion],E3524,Table15[If Material Anything Other than "Lead" in Column E,Was Material Ever Previously Lead?],G3524,Table15[Customer-Owned Portion],O3524),Table15[Unique ID],0),0)))</f>
        <v>Non-lead</v>
      </c>
      <c r="X3524"/>
    </row>
    <row r="3525" spans="2:24" x14ac:dyDescent="0.35">
      <c r="B3525" s="146"/>
      <c r="C3525" s="31" t="s">
        <v>5252</v>
      </c>
      <c r="D3525" s="31"/>
      <c r="E3525" s="44" t="s">
        <v>3203</v>
      </c>
      <c r="F3525" s="43" t="s">
        <v>3283</v>
      </c>
      <c r="G3525" s="84" t="s">
        <v>3249</v>
      </c>
      <c r="H3525" s="31">
        <v>1931</v>
      </c>
      <c r="I3525" s="207" t="s">
        <v>3337</v>
      </c>
      <c r="J3525" s="84"/>
      <c r="K3525" s="31" t="s">
        <v>41</v>
      </c>
      <c r="L3525" s="31"/>
      <c r="M3525" s="169"/>
      <c r="N3525" s="148"/>
      <c r="O3525" s="106" t="s">
        <v>3203</v>
      </c>
      <c r="P3525" s="43">
        <v>1931</v>
      </c>
      <c r="Q3525" s="207" t="s">
        <v>3337</v>
      </c>
      <c r="R3525" s="84" t="s">
        <v>3203</v>
      </c>
      <c r="S3525" s="31" t="s">
        <v>41</v>
      </c>
      <c r="T3525" s="31"/>
      <c r="U3525" s="169"/>
      <c r="V3525" s="150"/>
      <c r="W3525" s="141" t="str" cm="1">
        <f t="array" ref="W3525">IF(SUM(LEN(B3525:V3525))=0,"",IF(OR(OR(ISBLANK(F3525),SUM(LEN(C3525),LEN(D3525))=0),AND(NOT(E3525="Unknown"),ISBLANK(J3525)),AND(NOT(O3525="Unknown"),ISBLANK(R3525))),"Missing Information", INDEX(Table15[Entire Service Line Classification], MATCH(SUMIFS(Table15[Unique ID],Table15[System-Owned Portion],E3525,Table15[If Material Anything Other than "Lead" in Column E,Was Material Ever Previously Lead?],G3525,Table15[Customer-Owned Portion],O3525),Table15[Unique ID],0),0)))</f>
        <v>Lead Status Unknown</v>
      </c>
      <c r="X3525"/>
    </row>
    <row r="3526" spans="2:24" ht="29" x14ac:dyDescent="0.35">
      <c r="B3526" s="146"/>
      <c r="C3526" s="31" t="s">
        <v>5251</v>
      </c>
      <c r="D3526" s="31"/>
      <c r="E3526" s="44" t="s">
        <v>3284</v>
      </c>
      <c r="F3526" s="43" t="s">
        <v>41</v>
      </c>
      <c r="G3526" s="84" t="s">
        <v>3249</v>
      </c>
      <c r="H3526" s="31" t="s">
        <v>6805</v>
      </c>
      <c r="I3526" s="207" t="s">
        <v>3340</v>
      </c>
      <c r="J3526" s="84" t="s">
        <v>3270</v>
      </c>
      <c r="K3526" s="31" t="s">
        <v>41</v>
      </c>
      <c r="L3526" s="31"/>
      <c r="M3526" s="169"/>
      <c r="N3526" s="148"/>
      <c r="O3526" s="106" t="s">
        <v>3284</v>
      </c>
      <c r="P3526" s="43" t="s">
        <v>6805</v>
      </c>
      <c r="Q3526" s="207" t="s">
        <v>3340</v>
      </c>
      <c r="R3526" s="84" t="s">
        <v>3270</v>
      </c>
      <c r="S3526" s="31" t="s">
        <v>41</v>
      </c>
      <c r="T3526" s="31"/>
      <c r="U3526" s="169"/>
      <c r="V3526" s="150"/>
      <c r="W3526" s="141" t="str" cm="1">
        <f t="array" ref="W3526">IF(SUM(LEN(B3526:V3526))=0,"",IF(OR(OR(ISBLANK(F3526),SUM(LEN(C3526),LEN(D3526))=0),AND(NOT(E3526="Unknown"),ISBLANK(J3526)),AND(NOT(O3526="Unknown"),ISBLANK(R3526))),"Missing Information", INDEX(Table15[Entire Service Line Classification], MATCH(SUMIFS(Table15[Unique ID],Table15[System-Owned Portion],E3526,Table15[If Material Anything Other than "Lead" in Column E,Was Material Ever Previously Lead?],G3526,Table15[Customer-Owned Portion],O3526),Table15[Unique ID],0),0)))</f>
        <v>Non-lead</v>
      </c>
      <c r="X3526"/>
    </row>
    <row r="3527" spans="2:24" ht="29" x14ac:dyDescent="0.35">
      <c r="B3527" s="146"/>
      <c r="C3527" s="31" t="s">
        <v>5253</v>
      </c>
      <c r="D3527" s="31"/>
      <c r="E3527" s="44" t="s">
        <v>3284</v>
      </c>
      <c r="F3527" s="43" t="s">
        <v>41</v>
      </c>
      <c r="G3527" s="84" t="s">
        <v>3249</v>
      </c>
      <c r="H3527" s="31">
        <v>2012</v>
      </c>
      <c r="I3527" s="207" t="s">
        <v>3338</v>
      </c>
      <c r="J3527" s="84" t="s">
        <v>3270</v>
      </c>
      <c r="K3527" s="31" t="s">
        <v>41</v>
      </c>
      <c r="L3527" s="31"/>
      <c r="M3527" s="169"/>
      <c r="N3527" s="148"/>
      <c r="O3527" s="106" t="s">
        <v>3284</v>
      </c>
      <c r="P3527" s="43">
        <v>2012</v>
      </c>
      <c r="Q3527" s="207" t="s">
        <v>3338</v>
      </c>
      <c r="R3527" s="84" t="s">
        <v>3270</v>
      </c>
      <c r="S3527" s="31" t="s">
        <v>41</v>
      </c>
      <c r="T3527" s="31"/>
      <c r="U3527" s="169"/>
      <c r="V3527" s="150"/>
      <c r="W3527" s="141" t="str" cm="1">
        <f t="array" ref="W3527">IF(SUM(LEN(B3527:V3527))=0,"",IF(OR(OR(ISBLANK(F3527),SUM(LEN(C3527),LEN(D3527))=0),AND(NOT(E3527="Unknown"),ISBLANK(J3527)),AND(NOT(O3527="Unknown"),ISBLANK(R3527))),"Missing Information", INDEX(Table15[Entire Service Line Classification], MATCH(SUMIFS(Table15[Unique ID],Table15[System-Owned Portion],E3527,Table15[If Material Anything Other than "Lead" in Column E,Was Material Ever Previously Lead?],G3527,Table15[Customer-Owned Portion],O3527),Table15[Unique ID],0),0)))</f>
        <v>Non-lead</v>
      </c>
      <c r="X3527"/>
    </row>
    <row r="3528" spans="2:24" ht="29" x14ac:dyDescent="0.35">
      <c r="B3528" s="146"/>
      <c r="C3528" s="31" t="s">
        <v>5254</v>
      </c>
      <c r="D3528" s="31"/>
      <c r="E3528" s="44" t="s">
        <v>3203</v>
      </c>
      <c r="F3528" s="43" t="s">
        <v>3283</v>
      </c>
      <c r="G3528" s="84" t="s">
        <v>3249</v>
      </c>
      <c r="H3528" s="31"/>
      <c r="I3528" s="207" t="s">
        <v>3336</v>
      </c>
      <c r="J3528" s="84"/>
      <c r="K3528" s="31" t="s">
        <v>41</v>
      </c>
      <c r="L3528" s="31"/>
      <c r="M3528" s="169"/>
      <c r="N3528" s="148"/>
      <c r="O3528" s="106" t="s">
        <v>3203</v>
      </c>
      <c r="P3528" s="43"/>
      <c r="Q3528" s="207" t="s">
        <v>3336</v>
      </c>
      <c r="R3528" s="84" t="s">
        <v>3203</v>
      </c>
      <c r="S3528" s="31" t="s">
        <v>41</v>
      </c>
      <c r="T3528" s="31"/>
      <c r="U3528" s="169"/>
      <c r="V3528" s="150"/>
      <c r="W3528" s="141" t="str" cm="1">
        <f t="array" ref="W3528">IF(SUM(LEN(B3528:V3528))=0,"",IF(OR(OR(ISBLANK(F3528),SUM(LEN(C3528),LEN(D3528))=0),AND(NOT(E3528="Unknown"),ISBLANK(J3528)),AND(NOT(O3528="Unknown"),ISBLANK(R3528))),"Missing Information", INDEX(Table15[Entire Service Line Classification], MATCH(SUMIFS(Table15[Unique ID],Table15[System-Owned Portion],E3528,Table15[If Material Anything Other than "Lead" in Column E,Was Material Ever Previously Lead?],G3528,Table15[Customer-Owned Portion],O3528),Table15[Unique ID],0),0)))</f>
        <v>Lead Status Unknown</v>
      </c>
      <c r="X3528"/>
    </row>
    <row r="3529" spans="2:24" ht="29" x14ac:dyDescent="0.35">
      <c r="B3529" s="146"/>
      <c r="C3529" s="31" t="s">
        <v>5255</v>
      </c>
      <c r="D3529" s="31"/>
      <c r="E3529" s="44" t="s">
        <v>3284</v>
      </c>
      <c r="F3529" s="43" t="s">
        <v>41</v>
      </c>
      <c r="G3529" s="84" t="s">
        <v>3249</v>
      </c>
      <c r="H3529" s="31">
        <v>2012</v>
      </c>
      <c r="I3529" s="207" t="s">
        <v>3338</v>
      </c>
      <c r="J3529" s="84" t="s">
        <v>3270</v>
      </c>
      <c r="K3529" s="31" t="s">
        <v>41</v>
      </c>
      <c r="L3529" s="31"/>
      <c r="M3529" s="169"/>
      <c r="N3529" s="148"/>
      <c r="O3529" s="106" t="s">
        <v>3284</v>
      </c>
      <c r="P3529" s="43">
        <v>2012</v>
      </c>
      <c r="Q3529" s="207" t="s">
        <v>3338</v>
      </c>
      <c r="R3529" s="84" t="s">
        <v>3270</v>
      </c>
      <c r="S3529" s="31" t="s">
        <v>41</v>
      </c>
      <c r="T3529" s="31"/>
      <c r="U3529" s="169"/>
      <c r="V3529" s="150"/>
      <c r="W3529" s="141" t="str" cm="1">
        <f t="array" ref="W3529">IF(SUM(LEN(B3529:V3529))=0,"",IF(OR(OR(ISBLANK(F3529),SUM(LEN(C3529),LEN(D3529))=0),AND(NOT(E3529="Unknown"),ISBLANK(J3529)),AND(NOT(O3529="Unknown"),ISBLANK(R3529))),"Missing Information", INDEX(Table15[Entire Service Line Classification], MATCH(SUMIFS(Table15[Unique ID],Table15[System-Owned Portion],E3529,Table15[If Material Anything Other than "Lead" in Column E,Was Material Ever Previously Lead?],G3529,Table15[Customer-Owned Portion],O3529),Table15[Unique ID],0),0)))</f>
        <v>Non-lead</v>
      </c>
      <c r="X3529"/>
    </row>
    <row r="3530" spans="2:24" ht="29" x14ac:dyDescent="0.35">
      <c r="B3530" s="146"/>
      <c r="C3530" s="31" t="s">
        <v>5256</v>
      </c>
      <c r="D3530" s="31"/>
      <c r="E3530" s="44" t="s">
        <v>3284</v>
      </c>
      <c r="F3530" s="43" t="s">
        <v>41</v>
      </c>
      <c r="G3530" s="84" t="s">
        <v>3249</v>
      </c>
      <c r="H3530" s="31">
        <v>2012</v>
      </c>
      <c r="I3530" s="207" t="s">
        <v>3338</v>
      </c>
      <c r="J3530" s="84" t="s">
        <v>3270</v>
      </c>
      <c r="K3530" s="31" t="s">
        <v>41</v>
      </c>
      <c r="L3530" s="31"/>
      <c r="M3530" s="169"/>
      <c r="N3530" s="148"/>
      <c r="O3530" s="106" t="s">
        <v>3284</v>
      </c>
      <c r="P3530" s="43">
        <v>2012</v>
      </c>
      <c r="Q3530" s="207" t="s">
        <v>3338</v>
      </c>
      <c r="R3530" s="84" t="s">
        <v>3270</v>
      </c>
      <c r="S3530" s="31" t="s">
        <v>41</v>
      </c>
      <c r="T3530" s="31"/>
      <c r="U3530" s="169"/>
      <c r="V3530" s="150"/>
      <c r="W3530" s="141" t="str" cm="1">
        <f t="array" ref="W3530">IF(SUM(LEN(B3530:V3530))=0,"",IF(OR(OR(ISBLANK(F3530),SUM(LEN(C3530),LEN(D3530))=0),AND(NOT(E3530="Unknown"),ISBLANK(J3530)),AND(NOT(O3530="Unknown"),ISBLANK(R3530))),"Missing Information", INDEX(Table15[Entire Service Line Classification], MATCH(SUMIFS(Table15[Unique ID],Table15[System-Owned Portion],E3530,Table15[If Material Anything Other than "Lead" in Column E,Was Material Ever Previously Lead?],G3530,Table15[Customer-Owned Portion],O3530),Table15[Unique ID],0),0)))</f>
        <v>Non-lead</v>
      </c>
      <c r="X3530"/>
    </row>
    <row r="3531" spans="2:24" ht="29" x14ac:dyDescent="0.35">
      <c r="B3531" s="146"/>
      <c r="C3531" s="31" t="s">
        <v>5257</v>
      </c>
      <c r="D3531" s="31"/>
      <c r="E3531" s="44" t="s">
        <v>3284</v>
      </c>
      <c r="F3531" s="43" t="s">
        <v>41</v>
      </c>
      <c r="G3531" s="84" t="s">
        <v>3249</v>
      </c>
      <c r="H3531" s="31">
        <v>2012</v>
      </c>
      <c r="I3531" s="207" t="s">
        <v>3338</v>
      </c>
      <c r="J3531" s="84" t="s">
        <v>3270</v>
      </c>
      <c r="K3531" s="31" t="s">
        <v>41</v>
      </c>
      <c r="L3531" s="31"/>
      <c r="M3531" s="169"/>
      <c r="N3531" s="148"/>
      <c r="O3531" s="106" t="s">
        <v>3284</v>
      </c>
      <c r="P3531" s="43">
        <v>2012</v>
      </c>
      <c r="Q3531" s="207" t="s">
        <v>3338</v>
      </c>
      <c r="R3531" s="84" t="s">
        <v>3270</v>
      </c>
      <c r="S3531" s="31" t="s">
        <v>41</v>
      </c>
      <c r="T3531" s="31"/>
      <c r="U3531" s="169"/>
      <c r="V3531" s="150"/>
      <c r="W3531" s="141" t="str" cm="1">
        <f t="array" ref="W3531">IF(SUM(LEN(B3531:V3531))=0,"",IF(OR(OR(ISBLANK(F3531),SUM(LEN(C3531),LEN(D3531))=0),AND(NOT(E3531="Unknown"),ISBLANK(J3531)),AND(NOT(O3531="Unknown"),ISBLANK(R3531))),"Missing Information", INDEX(Table15[Entire Service Line Classification], MATCH(SUMIFS(Table15[Unique ID],Table15[System-Owned Portion],E3531,Table15[If Material Anything Other than "Lead" in Column E,Was Material Ever Previously Lead?],G3531,Table15[Customer-Owned Portion],O3531),Table15[Unique ID],0),0)))</f>
        <v>Non-lead</v>
      </c>
      <c r="X3531"/>
    </row>
    <row r="3532" spans="2:24" ht="29" x14ac:dyDescent="0.35">
      <c r="B3532" s="146"/>
      <c r="C3532" s="31" t="s">
        <v>5258</v>
      </c>
      <c r="D3532" s="31"/>
      <c r="E3532" s="44" t="s">
        <v>3284</v>
      </c>
      <c r="F3532" s="43" t="s">
        <v>41</v>
      </c>
      <c r="G3532" s="84" t="s">
        <v>3249</v>
      </c>
      <c r="H3532" s="31">
        <v>2012</v>
      </c>
      <c r="I3532" s="207" t="s">
        <v>3338</v>
      </c>
      <c r="J3532" s="84" t="s">
        <v>3270</v>
      </c>
      <c r="K3532" s="31" t="s">
        <v>41</v>
      </c>
      <c r="L3532" s="31"/>
      <c r="M3532" s="169"/>
      <c r="N3532" s="148"/>
      <c r="O3532" s="106" t="s">
        <v>3284</v>
      </c>
      <c r="P3532" s="43">
        <v>2012</v>
      </c>
      <c r="Q3532" s="207" t="s">
        <v>3338</v>
      </c>
      <c r="R3532" s="84" t="s">
        <v>3270</v>
      </c>
      <c r="S3532" s="31" t="s">
        <v>41</v>
      </c>
      <c r="T3532" s="31"/>
      <c r="U3532" s="169"/>
      <c r="V3532" s="150"/>
      <c r="W3532" s="141" t="str" cm="1">
        <f t="array" ref="W3532">IF(SUM(LEN(B3532:V3532))=0,"",IF(OR(OR(ISBLANK(F3532),SUM(LEN(C3532),LEN(D3532))=0),AND(NOT(E3532="Unknown"),ISBLANK(J3532)),AND(NOT(O3532="Unknown"),ISBLANK(R3532))),"Missing Information", INDEX(Table15[Entire Service Line Classification], MATCH(SUMIFS(Table15[Unique ID],Table15[System-Owned Portion],E3532,Table15[If Material Anything Other than "Lead" in Column E,Was Material Ever Previously Lead?],G3532,Table15[Customer-Owned Portion],O3532),Table15[Unique ID],0),0)))</f>
        <v>Non-lead</v>
      </c>
      <c r="X3532"/>
    </row>
    <row r="3533" spans="2:24" ht="29" x14ac:dyDescent="0.35">
      <c r="B3533" s="146"/>
      <c r="C3533" s="31" t="s">
        <v>5259</v>
      </c>
      <c r="D3533" s="31"/>
      <c r="E3533" s="44" t="s">
        <v>3284</v>
      </c>
      <c r="F3533" s="43" t="s">
        <v>41</v>
      </c>
      <c r="G3533" s="84" t="s">
        <v>3249</v>
      </c>
      <c r="H3533" s="31">
        <v>2012</v>
      </c>
      <c r="I3533" s="207" t="s">
        <v>3338</v>
      </c>
      <c r="J3533" s="84" t="s">
        <v>3270</v>
      </c>
      <c r="K3533" s="31" t="s">
        <v>41</v>
      </c>
      <c r="L3533" s="31"/>
      <c r="M3533" s="169"/>
      <c r="N3533" s="148"/>
      <c r="O3533" s="106" t="s">
        <v>3284</v>
      </c>
      <c r="P3533" s="43">
        <v>2012</v>
      </c>
      <c r="Q3533" s="207" t="s">
        <v>3338</v>
      </c>
      <c r="R3533" s="84" t="s">
        <v>3270</v>
      </c>
      <c r="S3533" s="31" t="s">
        <v>41</v>
      </c>
      <c r="T3533" s="31"/>
      <c r="U3533" s="169"/>
      <c r="V3533" s="150"/>
      <c r="W3533" s="141" t="str" cm="1">
        <f t="array" ref="W3533">IF(SUM(LEN(B3533:V3533))=0,"",IF(OR(OR(ISBLANK(F3533),SUM(LEN(C3533),LEN(D3533))=0),AND(NOT(E3533="Unknown"),ISBLANK(J3533)),AND(NOT(O3533="Unknown"),ISBLANK(R3533))),"Missing Information", INDEX(Table15[Entire Service Line Classification], MATCH(SUMIFS(Table15[Unique ID],Table15[System-Owned Portion],E3533,Table15[If Material Anything Other than "Lead" in Column E,Was Material Ever Previously Lead?],G3533,Table15[Customer-Owned Portion],O3533),Table15[Unique ID],0),0)))</f>
        <v>Non-lead</v>
      </c>
      <c r="X3533"/>
    </row>
    <row r="3534" spans="2:24" ht="29" x14ac:dyDescent="0.35">
      <c r="B3534" s="146"/>
      <c r="C3534" s="31" t="s">
        <v>5260</v>
      </c>
      <c r="D3534" s="31"/>
      <c r="E3534" s="44" t="s">
        <v>3284</v>
      </c>
      <c r="F3534" s="43" t="s">
        <v>41</v>
      </c>
      <c r="G3534" s="84" t="s">
        <v>3249</v>
      </c>
      <c r="H3534" s="31">
        <v>2012</v>
      </c>
      <c r="I3534" s="207" t="s">
        <v>3338</v>
      </c>
      <c r="J3534" s="84" t="s">
        <v>3270</v>
      </c>
      <c r="K3534" s="31" t="s">
        <v>41</v>
      </c>
      <c r="L3534" s="31"/>
      <c r="M3534" s="169"/>
      <c r="N3534" s="148"/>
      <c r="O3534" s="106" t="s">
        <v>3284</v>
      </c>
      <c r="P3534" s="43">
        <v>2012</v>
      </c>
      <c r="Q3534" s="207" t="s">
        <v>3338</v>
      </c>
      <c r="R3534" s="84" t="s">
        <v>3270</v>
      </c>
      <c r="S3534" s="31" t="s">
        <v>41</v>
      </c>
      <c r="T3534" s="31"/>
      <c r="U3534" s="169"/>
      <c r="V3534" s="150"/>
      <c r="W3534" s="141" t="str" cm="1">
        <f t="array" ref="W3534">IF(SUM(LEN(B3534:V3534))=0,"",IF(OR(OR(ISBLANK(F3534),SUM(LEN(C3534),LEN(D3534))=0),AND(NOT(E3534="Unknown"),ISBLANK(J3534)),AND(NOT(O3534="Unknown"),ISBLANK(R3534))),"Missing Information", INDEX(Table15[Entire Service Line Classification], MATCH(SUMIFS(Table15[Unique ID],Table15[System-Owned Portion],E3534,Table15[If Material Anything Other than "Lead" in Column E,Was Material Ever Previously Lead?],G3534,Table15[Customer-Owned Portion],O3534),Table15[Unique ID],0),0)))</f>
        <v>Non-lead</v>
      </c>
      <c r="X3534"/>
    </row>
    <row r="3535" spans="2:24" ht="29" x14ac:dyDescent="0.35">
      <c r="B3535" s="146"/>
      <c r="C3535" s="31" t="s">
        <v>5261</v>
      </c>
      <c r="D3535" s="31"/>
      <c r="E3535" s="44" t="s">
        <v>3284</v>
      </c>
      <c r="F3535" s="43" t="s">
        <v>41</v>
      </c>
      <c r="G3535" s="84" t="s">
        <v>3249</v>
      </c>
      <c r="H3535" s="31">
        <v>2012</v>
      </c>
      <c r="I3535" s="207" t="s">
        <v>3338</v>
      </c>
      <c r="J3535" s="84" t="s">
        <v>3270</v>
      </c>
      <c r="K3535" s="31" t="s">
        <v>41</v>
      </c>
      <c r="L3535" s="31"/>
      <c r="M3535" s="169"/>
      <c r="N3535" s="148"/>
      <c r="O3535" s="106" t="s">
        <v>3284</v>
      </c>
      <c r="P3535" s="43">
        <v>2012</v>
      </c>
      <c r="Q3535" s="207" t="s">
        <v>3338</v>
      </c>
      <c r="R3535" s="84" t="s">
        <v>3270</v>
      </c>
      <c r="S3535" s="31" t="s">
        <v>41</v>
      </c>
      <c r="T3535" s="31"/>
      <c r="U3535" s="169"/>
      <c r="V3535" s="150"/>
      <c r="W3535" s="141" t="str" cm="1">
        <f t="array" ref="W3535">IF(SUM(LEN(B3535:V3535))=0,"",IF(OR(OR(ISBLANK(F3535),SUM(LEN(C3535),LEN(D3535))=0),AND(NOT(E3535="Unknown"),ISBLANK(J3535)),AND(NOT(O3535="Unknown"),ISBLANK(R3535))),"Missing Information", INDEX(Table15[Entire Service Line Classification], MATCH(SUMIFS(Table15[Unique ID],Table15[System-Owned Portion],E3535,Table15[If Material Anything Other than "Lead" in Column E,Was Material Ever Previously Lead?],G3535,Table15[Customer-Owned Portion],O3535),Table15[Unique ID],0),0)))</f>
        <v>Non-lead</v>
      </c>
      <c r="X3535"/>
    </row>
    <row r="3536" spans="2:24" ht="29" x14ac:dyDescent="0.35">
      <c r="B3536" s="146"/>
      <c r="C3536" s="31" t="s">
        <v>5262</v>
      </c>
      <c r="D3536" s="31"/>
      <c r="E3536" s="44" t="s">
        <v>3284</v>
      </c>
      <c r="F3536" s="43" t="s">
        <v>41</v>
      </c>
      <c r="G3536" s="84" t="s">
        <v>3249</v>
      </c>
      <c r="H3536" s="31">
        <v>2012</v>
      </c>
      <c r="I3536" s="207" t="s">
        <v>3338</v>
      </c>
      <c r="J3536" s="84" t="s">
        <v>3270</v>
      </c>
      <c r="K3536" s="31" t="s">
        <v>41</v>
      </c>
      <c r="L3536" s="31"/>
      <c r="M3536" s="169"/>
      <c r="N3536" s="148"/>
      <c r="O3536" s="106" t="s">
        <v>3284</v>
      </c>
      <c r="P3536" s="43">
        <v>2012</v>
      </c>
      <c r="Q3536" s="207" t="s">
        <v>3338</v>
      </c>
      <c r="R3536" s="84" t="s">
        <v>3270</v>
      </c>
      <c r="S3536" s="31" t="s">
        <v>41</v>
      </c>
      <c r="T3536" s="31"/>
      <c r="U3536" s="169"/>
      <c r="V3536" s="150"/>
      <c r="W3536" s="141" t="str" cm="1">
        <f t="array" ref="W3536">IF(SUM(LEN(B3536:V3536))=0,"",IF(OR(OR(ISBLANK(F3536),SUM(LEN(C3536),LEN(D3536))=0),AND(NOT(E3536="Unknown"),ISBLANK(J3536)),AND(NOT(O3536="Unknown"),ISBLANK(R3536))),"Missing Information", INDEX(Table15[Entire Service Line Classification], MATCH(SUMIFS(Table15[Unique ID],Table15[System-Owned Portion],E3536,Table15[If Material Anything Other than "Lead" in Column E,Was Material Ever Previously Lead?],G3536,Table15[Customer-Owned Portion],O3536),Table15[Unique ID],0),0)))</f>
        <v>Non-lead</v>
      </c>
      <c r="X3536"/>
    </row>
    <row r="3537" spans="2:24" ht="29" x14ac:dyDescent="0.35">
      <c r="B3537" s="146"/>
      <c r="C3537" s="31" t="s">
        <v>5263</v>
      </c>
      <c r="D3537" s="31"/>
      <c r="E3537" s="44" t="s">
        <v>3284</v>
      </c>
      <c r="F3537" s="43" t="s">
        <v>41</v>
      </c>
      <c r="G3537" s="84" t="s">
        <v>3249</v>
      </c>
      <c r="H3537" s="31">
        <v>1993</v>
      </c>
      <c r="I3537" s="207" t="s">
        <v>3338</v>
      </c>
      <c r="J3537" s="84" t="s">
        <v>3270</v>
      </c>
      <c r="K3537" s="31" t="s">
        <v>41</v>
      </c>
      <c r="L3537" s="31"/>
      <c r="M3537" s="169"/>
      <c r="N3537" s="148"/>
      <c r="O3537" s="106" t="s">
        <v>3284</v>
      </c>
      <c r="P3537" s="43">
        <v>1993</v>
      </c>
      <c r="Q3537" s="207" t="s">
        <v>3338</v>
      </c>
      <c r="R3537" s="84" t="s">
        <v>3270</v>
      </c>
      <c r="S3537" s="31" t="s">
        <v>41</v>
      </c>
      <c r="T3537" s="31"/>
      <c r="U3537" s="169"/>
      <c r="V3537" s="150"/>
      <c r="W3537" s="141" t="str" cm="1">
        <f t="array" ref="W3537">IF(SUM(LEN(B3537:V3537))=0,"",IF(OR(OR(ISBLANK(F3537),SUM(LEN(C3537),LEN(D3537))=0),AND(NOT(E3537="Unknown"),ISBLANK(J3537)),AND(NOT(O3537="Unknown"),ISBLANK(R3537))),"Missing Information", INDEX(Table15[Entire Service Line Classification], MATCH(SUMIFS(Table15[Unique ID],Table15[System-Owned Portion],E3537,Table15[If Material Anything Other than "Lead" in Column E,Was Material Ever Previously Lead?],G3537,Table15[Customer-Owned Portion],O3537),Table15[Unique ID],0),0)))</f>
        <v>Non-lead</v>
      </c>
      <c r="X3537"/>
    </row>
    <row r="3538" spans="2:24" x14ac:dyDescent="0.35">
      <c r="B3538" s="146"/>
      <c r="C3538" s="31" t="s">
        <v>5264</v>
      </c>
      <c r="D3538" s="31"/>
      <c r="E3538" s="44" t="s">
        <v>3203</v>
      </c>
      <c r="F3538" s="43" t="s">
        <v>3283</v>
      </c>
      <c r="G3538" s="84" t="s">
        <v>3249</v>
      </c>
      <c r="H3538" s="31">
        <v>1927</v>
      </c>
      <c r="I3538" s="207" t="s">
        <v>3337</v>
      </c>
      <c r="J3538" s="84"/>
      <c r="K3538" s="31" t="s">
        <v>41</v>
      </c>
      <c r="L3538" s="31"/>
      <c r="M3538" s="169"/>
      <c r="N3538" s="148"/>
      <c r="O3538" s="106" t="s">
        <v>3203</v>
      </c>
      <c r="P3538" s="43">
        <v>1927</v>
      </c>
      <c r="Q3538" s="207" t="s">
        <v>3337</v>
      </c>
      <c r="R3538" s="84" t="s">
        <v>3203</v>
      </c>
      <c r="S3538" s="31" t="s">
        <v>41</v>
      </c>
      <c r="T3538" s="31"/>
      <c r="U3538" s="169"/>
      <c r="V3538" s="150"/>
      <c r="W3538" s="141" t="str" cm="1">
        <f t="array" ref="W3538">IF(SUM(LEN(B3538:V3538))=0,"",IF(OR(OR(ISBLANK(F3538),SUM(LEN(C3538),LEN(D3538))=0),AND(NOT(E3538="Unknown"),ISBLANK(J3538)),AND(NOT(O3538="Unknown"),ISBLANK(R3538))),"Missing Information", INDEX(Table15[Entire Service Line Classification], MATCH(SUMIFS(Table15[Unique ID],Table15[System-Owned Portion],E3538,Table15[If Material Anything Other than "Lead" in Column E,Was Material Ever Previously Lead?],G3538,Table15[Customer-Owned Portion],O3538),Table15[Unique ID],0),0)))</f>
        <v>Lead Status Unknown</v>
      </c>
      <c r="X3538"/>
    </row>
    <row r="3539" spans="2:24" ht="29" x14ac:dyDescent="0.35">
      <c r="B3539" s="146"/>
      <c r="C3539" s="31" t="s">
        <v>5183</v>
      </c>
      <c r="D3539" s="31"/>
      <c r="E3539" s="44" t="s">
        <v>3284</v>
      </c>
      <c r="F3539" s="43" t="s">
        <v>41</v>
      </c>
      <c r="G3539" s="84" t="s">
        <v>3249</v>
      </c>
      <c r="H3539" s="31">
        <v>2010</v>
      </c>
      <c r="I3539" s="207" t="s">
        <v>3339</v>
      </c>
      <c r="J3539" s="84" t="s">
        <v>3270</v>
      </c>
      <c r="K3539" s="31" t="s">
        <v>41</v>
      </c>
      <c r="L3539" s="31"/>
      <c r="M3539" s="169"/>
      <c r="N3539" s="148"/>
      <c r="O3539" s="106" t="s">
        <v>3284</v>
      </c>
      <c r="P3539" s="43">
        <v>2010</v>
      </c>
      <c r="Q3539" s="207" t="s">
        <v>3339</v>
      </c>
      <c r="R3539" s="84" t="s">
        <v>3270</v>
      </c>
      <c r="S3539" s="31" t="s">
        <v>41</v>
      </c>
      <c r="T3539" s="31"/>
      <c r="U3539" s="169"/>
      <c r="V3539" s="150"/>
      <c r="W3539" s="141" t="str" cm="1">
        <f t="array" ref="W3539">IF(SUM(LEN(B3539:V3539))=0,"",IF(OR(OR(ISBLANK(F3539),SUM(LEN(C3539),LEN(D3539))=0),AND(NOT(E3539="Unknown"),ISBLANK(J3539)),AND(NOT(O3539="Unknown"),ISBLANK(R3539))),"Missing Information", INDEX(Table15[Entire Service Line Classification], MATCH(SUMIFS(Table15[Unique ID],Table15[System-Owned Portion],E3539,Table15[If Material Anything Other than "Lead" in Column E,Was Material Ever Previously Lead?],G3539,Table15[Customer-Owned Portion],O3539),Table15[Unique ID],0),0)))</f>
        <v>Non-lead</v>
      </c>
      <c r="X3539"/>
    </row>
    <row r="3540" spans="2:24" ht="29" x14ac:dyDescent="0.35">
      <c r="B3540" s="146"/>
      <c r="C3540" s="31" t="s">
        <v>5265</v>
      </c>
      <c r="D3540" s="31"/>
      <c r="E3540" s="44" t="s">
        <v>3284</v>
      </c>
      <c r="F3540" s="43" t="s">
        <v>41</v>
      </c>
      <c r="G3540" s="84" t="s">
        <v>3249</v>
      </c>
      <c r="H3540" s="31">
        <v>2012</v>
      </c>
      <c r="I3540" s="207" t="s">
        <v>3336</v>
      </c>
      <c r="J3540" s="84" t="s">
        <v>3270</v>
      </c>
      <c r="K3540" s="31" t="s">
        <v>41</v>
      </c>
      <c r="L3540" s="31"/>
      <c r="M3540" s="169"/>
      <c r="N3540" s="148"/>
      <c r="O3540" s="106" t="s">
        <v>3284</v>
      </c>
      <c r="P3540" s="43">
        <v>2012</v>
      </c>
      <c r="Q3540" s="207" t="s">
        <v>3336</v>
      </c>
      <c r="R3540" s="84" t="s">
        <v>3270</v>
      </c>
      <c r="S3540" s="31" t="s">
        <v>41</v>
      </c>
      <c r="T3540" s="31"/>
      <c r="U3540" s="169"/>
      <c r="V3540" s="150"/>
      <c r="W3540" s="141" t="str" cm="1">
        <f t="array" ref="W3540">IF(SUM(LEN(B3540:V3540))=0,"",IF(OR(OR(ISBLANK(F3540),SUM(LEN(C3540),LEN(D3540))=0),AND(NOT(E3540="Unknown"),ISBLANK(J3540)),AND(NOT(O3540="Unknown"),ISBLANK(R3540))),"Missing Information", INDEX(Table15[Entire Service Line Classification], MATCH(SUMIFS(Table15[Unique ID],Table15[System-Owned Portion],E3540,Table15[If Material Anything Other than "Lead" in Column E,Was Material Ever Previously Lead?],G3540,Table15[Customer-Owned Portion],O3540),Table15[Unique ID],0),0)))</f>
        <v>Non-lead</v>
      </c>
      <c r="X3540"/>
    </row>
    <row r="3541" spans="2:24" x14ac:dyDescent="0.35">
      <c r="B3541" s="146"/>
      <c r="C3541" s="31" t="s">
        <v>5266</v>
      </c>
      <c r="D3541" s="31"/>
      <c r="E3541" s="44" t="s">
        <v>3203</v>
      </c>
      <c r="F3541" s="43" t="s">
        <v>3283</v>
      </c>
      <c r="G3541" s="84" t="s">
        <v>3249</v>
      </c>
      <c r="H3541" s="31">
        <v>1951</v>
      </c>
      <c r="I3541" s="207" t="s">
        <v>3338</v>
      </c>
      <c r="J3541" s="84"/>
      <c r="K3541" s="31" t="s">
        <v>41</v>
      </c>
      <c r="L3541" s="31"/>
      <c r="M3541" s="169"/>
      <c r="N3541" s="148"/>
      <c r="O3541" s="106" t="s">
        <v>3203</v>
      </c>
      <c r="P3541" s="43">
        <v>1951</v>
      </c>
      <c r="Q3541" s="207" t="s">
        <v>3338</v>
      </c>
      <c r="R3541" s="84" t="s">
        <v>3203</v>
      </c>
      <c r="S3541" s="31" t="s">
        <v>41</v>
      </c>
      <c r="T3541" s="31"/>
      <c r="U3541" s="169"/>
      <c r="V3541" s="150"/>
      <c r="W3541" s="141" t="str" cm="1">
        <f t="array" ref="W3541">IF(SUM(LEN(B3541:V3541))=0,"",IF(OR(OR(ISBLANK(F3541),SUM(LEN(C3541),LEN(D3541))=0),AND(NOT(E3541="Unknown"),ISBLANK(J3541)),AND(NOT(O3541="Unknown"),ISBLANK(R3541))),"Missing Information", INDEX(Table15[Entire Service Line Classification], MATCH(SUMIFS(Table15[Unique ID],Table15[System-Owned Portion],E3541,Table15[If Material Anything Other than "Lead" in Column E,Was Material Ever Previously Lead?],G3541,Table15[Customer-Owned Portion],O3541),Table15[Unique ID],0),0)))</f>
        <v>Lead Status Unknown</v>
      </c>
      <c r="X3541"/>
    </row>
    <row r="3542" spans="2:24" ht="29" x14ac:dyDescent="0.35">
      <c r="B3542" s="146"/>
      <c r="C3542" s="31" t="s">
        <v>5267</v>
      </c>
      <c r="D3542" s="31"/>
      <c r="E3542" s="44" t="s">
        <v>3284</v>
      </c>
      <c r="F3542" s="43" t="s">
        <v>41</v>
      </c>
      <c r="G3542" s="84" t="s">
        <v>3249</v>
      </c>
      <c r="H3542" s="31">
        <v>2012</v>
      </c>
      <c r="I3542" s="207" t="s">
        <v>3338</v>
      </c>
      <c r="J3542" s="84" t="s">
        <v>3270</v>
      </c>
      <c r="K3542" s="31" t="s">
        <v>41</v>
      </c>
      <c r="L3542" s="31"/>
      <c r="M3542" s="169"/>
      <c r="N3542" s="148"/>
      <c r="O3542" s="106" t="s">
        <v>3284</v>
      </c>
      <c r="P3542" s="43">
        <v>2012</v>
      </c>
      <c r="Q3542" s="207" t="s">
        <v>3338</v>
      </c>
      <c r="R3542" s="84" t="s">
        <v>3270</v>
      </c>
      <c r="S3542" s="31" t="s">
        <v>41</v>
      </c>
      <c r="T3542" s="31"/>
      <c r="U3542" s="169"/>
      <c r="V3542" s="150"/>
      <c r="W3542" s="141" t="str" cm="1">
        <f t="array" ref="W3542">IF(SUM(LEN(B3542:V3542))=0,"",IF(OR(OR(ISBLANK(F3542),SUM(LEN(C3542),LEN(D3542))=0),AND(NOT(E3542="Unknown"),ISBLANK(J3542)),AND(NOT(O3542="Unknown"),ISBLANK(R3542))),"Missing Information", INDEX(Table15[Entire Service Line Classification], MATCH(SUMIFS(Table15[Unique ID],Table15[System-Owned Portion],E3542,Table15[If Material Anything Other than "Lead" in Column E,Was Material Ever Previously Lead?],G3542,Table15[Customer-Owned Portion],O3542),Table15[Unique ID],0),0)))</f>
        <v>Non-lead</v>
      </c>
      <c r="X3542"/>
    </row>
    <row r="3543" spans="2:24" ht="29" x14ac:dyDescent="0.35">
      <c r="B3543" s="146"/>
      <c r="C3543" s="31" t="s">
        <v>1658</v>
      </c>
      <c r="D3543" s="31"/>
      <c r="E3543" s="44" t="s">
        <v>3284</v>
      </c>
      <c r="F3543" s="43" t="s">
        <v>41</v>
      </c>
      <c r="G3543" s="84" t="s">
        <v>3249</v>
      </c>
      <c r="H3543" s="31">
        <v>2013</v>
      </c>
      <c r="I3543" s="207" t="s">
        <v>3338</v>
      </c>
      <c r="J3543" s="84" t="s">
        <v>3270</v>
      </c>
      <c r="K3543" s="31" t="s">
        <v>41</v>
      </c>
      <c r="L3543" s="31"/>
      <c r="M3543" s="169"/>
      <c r="N3543" s="148"/>
      <c r="O3543" s="106" t="s">
        <v>3284</v>
      </c>
      <c r="P3543" s="43">
        <v>2013</v>
      </c>
      <c r="Q3543" s="207" t="s">
        <v>3338</v>
      </c>
      <c r="R3543" s="84" t="s">
        <v>3270</v>
      </c>
      <c r="S3543" s="31" t="s">
        <v>41</v>
      </c>
      <c r="T3543" s="31"/>
      <c r="U3543" s="169"/>
      <c r="V3543" s="150"/>
      <c r="W3543" s="141" t="str" cm="1">
        <f t="array" ref="W3543">IF(SUM(LEN(B3543:V3543))=0,"",IF(OR(OR(ISBLANK(F3543),SUM(LEN(C3543),LEN(D3543))=0),AND(NOT(E3543="Unknown"),ISBLANK(J3543)),AND(NOT(O3543="Unknown"),ISBLANK(R3543))),"Missing Information", INDEX(Table15[Entire Service Line Classification], MATCH(SUMIFS(Table15[Unique ID],Table15[System-Owned Portion],E3543,Table15[If Material Anything Other than "Lead" in Column E,Was Material Ever Previously Lead?],G3543,Table15[Customer-Owned Portion],O3543),Table15[Unique ID],0),0)))</f>
        <v>Non-lead</v>
      </c>
      <c r="X3543"/>
    </row>
    <row r="3544" spans="2:24" ht="29" x14ac:dyDescent="0.35">
      <c r="B3544" s="146"/>
      <c r="C3544" s="31" t="s">
        <v>5268</v>
      </c>
      <c r="D3544" s="31"/>
      <c r="E3544" s="44" t="s">
        <v>3284</v>
      </c>
      <c r="F3544" s="43" t="s">
        <v>41</v>
      </c>
      <c r="G3544" s="84" t="s">
        <v>3249</v>
      </c>
      <c r="H3544" s="31">
        <v>2013</v>
      </c>
      <c r="I3544" s="207" t="s">
        <v>3338</v>
      </c>
      <c r="J3544" s="84" t="s">
        <v>3270</v>
      </c>
      <c r="K3544" s="31" t="s">
        <v>41</v>
      </c>
      <c r="L3544" s="31"/>
      <c r="M3544" s="169"/>
      <c r="N3544" s="148"/>
      <c r="O3544" s="106" t="s">
        <v>3284</v>
      </c>
      <c r="P3544" s="43">
        <v>2013</v>
      </c>
      <c r="Q3544" s="207" t="s">
        <v>3338</v>
      </c>
      <c r="R3544" s="84" t="s">
        <v>3270</v>
      </c>
      <c r="S3544" s="31" t="s">
        <v>41</v>
      </c>
      <c r="T3544" s="31"/>
      <c r="U3544" s="169"/>
      <c r="V3544" s="150"/>
      <c r="W3544" s="141" t="str" cm="1">
        <f t="array" ref="W3544">IF(SUM(LEN(B3544:V3544))=0,"",IF(OR(OR(ISBLANK(F3544),SUM(LEN(C3544),LEN(D3544))=0),AND(NOT(E3544="Unknown"),ISBLANK(J3544)),AND(NOT(O3544="Unknown"),ISBLANK(R3544))),"Missing Information", INDEX(Table15[Entire Service Line Classification], MATCH(SUMIFS(Table15[Unique ID],Table15[System-Owned Portion],E3544,Table15[If Material Anything Other than "Lead" in Column E,Was Material Ever Previously Lead?],G3544,Table15[Customer-Owned Portion],O3544),Table15[Unique ID],0),0)))</f>
        <v>Non-lead</v>
      </c>
      <c r="X3544"/>
    </row>
    <row r="3545" spans="2:24" ht="29" x14ac:dyDescent="0.35">
      <c r="B3545" s="146"/>
      <c r="C3545" s="31" t="s">
        <v>5269</v>
      </c>
      <c r="D3545" s="31"/>
      <c r="E3545" s="44" t="s">
        <v>3284</v>
      </c>
      <c r="F3545" s="43" t="s">
        <v>41</v>
      </c>
      <c r="G3545" s="84" t="s">
        <v>3249</v>
      </c>
      <c r="H3545" s="31">
        <v>2012</v>
      </c>
      <c r="I3545" s="207" t="s">
        <v>3338</v>
      </c>
      <c r="J3545" s="84" t="s">
        <v>3270</v>
      </c>
      <c r="K3545" s="31" t="s">
        <v>41</v>
      </c>
      <c r="L3545" s="31"/>
      <c r="M3545" s="169"/>
      <c r="N3545" s="148"/>
      <c r="O3545" s="106" t="s">
        <v>3284</v>
      </c>
      <c r="P3545" s="43">
        <v>2012</v>
      </c>
      <c r="Q3545" s="207" t="s">
        <v>3338</v>
      </c>
      <c r="R3545" s="84" t="s">
        <v>3270</v>
      </c>
      <c r="S3545" s="31" t="s">
        <v>41</v>
      </c>
      <c r="T3545" s="31"/>
      <c r="U3545" s="169"/>
      <c r="V3545" s="150"/>
      <c r="W3545" s="141" t="str" cm="1">
        <f t="array" ref="W3545">IF(SUM(LEN(B3545:V3545))=0,"",IF(OR(OR(ISBLANK(F3545),SUM(LEN(C3545),LEN(D3545))=0),AND(NOT(E3545="Unknown"),ISBLANK(J3545)),AND(NOT(O3545="Unknown"),ISBLANK(R3545))),"Missing Information", INDEX(Table15[Entire Service Line Classification], MATCH(SUMIFS(Table15[Unique ID],Table15[System-Owned Portion],E3545,Table15[If Material Anything Other than "Lead" in Column E,Was Material Ever Previously Lead?],G3545,Table15[Customer-Owned Portion],O3545),Table15[Unique ID],0),0)))</f>
        <v>Non-lead</v>
      </c>
      <c r="X3545"/>
    </row>
    <row r="3546" spans="2:24" ht="29" x14ac:dyDescent="0.35">
      <c r="B3546" s="146"/>
      <c r="C3546" s="31" t="s">
        <v>1659</v>
      </c>
      <c r="D3546" s="31"/>
      <c r="E3546" s="44" t="s">
        <v>3284</v>
      </c>
      <c r="F3546" s="43" t="s">
        <v>41</v>
      </c>
      <c r="G3546" s="84" t="s">
        <v>3249</v>
      </c>
      <c r="H3546" s="31">
        <v>2013</v>
      </c>
      <c r="I3546" s="207" t="s">
        <v>3338</v>
      </c>
      <c r="J3546" s="84" t="s">
        <v>3270</v>
      </c>
      <c r="K3546" s="31" t="s">
        <v>41</v>
      </c>
      <c r="L3546" s="31"/>
      <c r="M3546" s="169"/>
      <c r="N3546" s="148"/>
      <c r="O3546" s="106" t="s">
        <v>3284</v>
      </c>
      <c r="P3546" s="43">
        <v>2013</v>
      </c>
      <c r="Q3546" s="207" t="s">
        <v>3338</v>
      </c>
      <c r="R3546" s="84" t="s">
        <v>3270</v>
      </c>
      <c r="S3546" s="31" t="s">
        <v>41</v>
      </c>
      <c r="T3546" s="31"/>
      <c r="U3546" s="169"/>
      <c r="V3546" s="150"/>
      <c r="W3546" s="141" t="str" cm="1">
        <f t="array" ref="W3546">IF(SUM(LEN(B3546:V3546))=0,"",IF(OR(OR(ISBLANK(F3546),SUM(LEN(C3546),LEN(D3546))=0),AND(NOT(E3546="Unknown"),ISBLANK(J3546)),AND(NOT(O3546="Unknown"),ISBLANK(R3546))),"Missing Information", INDEX(Table15[Entire Service Line Classification], MATCH(SUMIFS(Table15[Unique ID],Table15[System-Owned Portion],E3546,Table15[If Material Anything Other than "Lead" in Column E,Was Material Ever Previously Lead?],G3546,Table15[Customer-Owned Portion],O3546),Table15[Unique ID],0),0)))</f>
        <v>Non-lead</v>
      </c>
      <c r="X3546"/>
    </row>
    <row r="3547" spans="2:24" x14ac:dyDescent="0.35">
      <c r="B3547" s="146"/>
      <c r="C3547" s="31" t="s">
        <v>1660</v>
      </c>
      <c r="D3547" s="31"/>
      <c r="E3547" s="44" t="s">
        <v>3203</v>
      </c>
      <c r="F3547" s="43" t="s">
        <v>3283</v>
      </c>
      <c r="G3547" s="84" t="s">
        <v>3249</v>
      </c>
      <c r="H3547" s="31">
        <v>1900</v>
      </c>
      <c r="I3547" s="207" t="s">
        <v>3338</v>
      </c>
      <c r="J3547" s="84"/>
      <c r="K3547" s="31" t="s">
        <v>41</v>
      </c>
      <c r="L3547" s="31"/>
      <c r="M3547" s="169"/>
      <c r="N3547" s="148"/>
      <c r="O3547" s="106" t="s">
        <v>3203</v>
      </c>
      <c r="P3547" s="43">
        <v>1900</v>
      </c>
      <c r="Q3547" s="207" t="s">
        <v>3338</v>
      </c>
      <c r="R3547" s="84" t="s">
        <v>3203</v>
      </c>
      <c r="S3547" s="31" t="s">
        <v>41</v>
      </c>
      <c r="T3547" s="31"/>
      <c r="U3547" s="169"/>
      <c r="V3547" s="150"/>
      <c r="W3547" s="141" t="str" cm="1">
        <f t="array" ref="W3547">IF(SUM(LEN(B3547:V3547))=0,"",IF(OR(OR(ISBLANK(F3547),SUM(LEN(C3547),LEN(D3547))=0),AND(NOT(E3547="Unknown"),ISBLANK(J3547)),AND(NOT(O3547="Unknown"),ISBLANK(R3547))),"Missing Information", INDEX(Table15[Entire Service Line Classification], MATCH(SUMIFS(Table15[Unique ID],Table15[System-Owned Portion],E3547,Table15[If Material Anything Other than "Lead" in Column E,Was Material Ever Previously Lead?],G3547,Table15[Customer-Owned Portion],O3547),Table15[Unique ID],0),0)))</f>
        <v>Lead Status Unknown</v>
      </c>
      <c r="X3547"/>
    </row>
    <row r="3548" spans="2:24" x14ac:dyDescent="0.35">
      <c r="B3548" s="146"/>
      <c r="C3548" s="31" t="s">
        <v>1661</v>
      </c>
      <c r="D3548" s="31"/>
      <c r="E3548" s="44" t="s">
        <v>3203</v>
      </c>
      <c r="F3548" s="43" t="s">
        <v>3283</v>
      </c>
      <c r="G3548" s="84" t="s">
        <v>3249</v>
      </c>
      <c r="H3548" s="31">
        <v>1917</v>
      </c>
      <c r="I3548" s="207" t="s">
        <v>3338</v>
      </c>
      <c r="J3548" s="84"/>
      <c r="K3548" s="31" t="s">
        <v>41</v>
      </c>
      <c r="L3548" s="31"/>
      <c r="M3548" s="169"/>
      <c r="N3548" s="148"/>
      <c r="O3548" s="106" t="s">
        <v>3203</v>
      </c>
      <c r="P3548" s="43">
        <v>1917</v>
      </c>
      <c r="Q3548" s="207" t="s">
        <v>3338</v>
      </c>
      <c r="R3548" s="84" t="s">
        <v>3203</v>
      </c>
      <c r="S3548" s="31" t="s">
        <v>41</v>
      </c>
      <c r="T3548" s="31"/>
      <c r="U3548" s="169"/>
      <c r="V3548" s="150"/>
      <c r="W3548" s="141" t="str" cm="1">
        <f t="array" ref="W3548">IF(SUM(LEN(B3548:V3548))=0,"",IF(OR(OR(ISBLANK(F3548),SUM(LEN(C3548),LEN(D3548))=0),AND(NOT(E3548="Unknown"),ISBLANK(J3548)),AND(NOT(O3548="Unknown"),ISBLANK(R3548))),"Missing Information", INDEX(Table15[Entire Service Line Classification], MATCH(SUMIFS(Table15[Unique ID],Table15[System-Owned Portion],E3548,Table15[If Material Anything Other than "Lead" in Column E,Was Material Ever Previously Lead?],G3548,Table15[Customer-Owned Portion],O3548),Table15[Unique ID],0),0)))</f>
        <v>Lead Status Unknown</v>
      </c>
      <c r="X3548"/>
    </row>
    <row r="3549" spans="2:24" x14ac:dyDescent="0.35">
      <c r="B3549" s="146"/>
      <c r="C3549" s="31" t="s">
        <v>1662</v>
      </c>
      <c r="D3549" s="31"/>
      <c r="E3549" s="44" t="s">
        <v>3203</v>
      </c>
      <c r="F3549" s="43" t="s">
        <v>3283</v>
      </c>
      <c r="G3549" s="84" t="s">
        <v>3249</v>
      </c>
      <c r="H3549" s="31">
        <v>1900</v>
      </c>
      <c r="I3549" s="207" t="s">
        <v>3338</v>
      </c>
      <c r="J3549" s="84"/>
      <c r="K3549" s="31" t="s">
        <v>41</v>
      </c>
      <c r="L3549" s="31"/>
      <c r="M3549" s="169"/>
      <c r="N3549" s="148"/>
      <c r="O3549" s="106" t="s">
        <v>3203</v>
      </c>
      <c r="P3549" s="43">
        <v>1900</v>
      </c>
      <c r="Q3549" s="207" t="s">
        <v>3338</v>
      </c>
      <c r="R3549" s="84" t="s">
        <v>3203</v>
      </c>
      <c r="S3549" s="31" t="s">
        <v>41</v>
      </c>
      <c r="T3549" s="31"/>
      <c r="U3549" s="169"/>
      <c r="V3549" s="150"/>
      <c r="W3549" s="141" t="str" cm="1">
        <f t="array" ref="W3549">IF(SUM(LEN(B3549:V3549))=0,"",IF(OR(OR(ISBLANK(F3549),SUM(LEN(C3549),LEN(D3549))=0),AND(NOT(E3549="Unknown"),ISBLANK(J3549)),AND(NOT(O3549="Unknown"),ISBLANK(R3549))),"Missing Information", INDEX(Table15[Entire Service Line Classification], MATCH(SUMIFS(Table15[Unique ID],Table15[System-Owned Portion],E3549,Table15[If Material Anything Other than "Lead" in Column E,Was Material Ever Previously Lead?],G3549,Table15[Customer-Owned Portion],O3549),Table15[Unique ID],0),0)))</f>
        <v>Lead Status Unknown</v>
      </c>
      <c r="X3549"/>
    </row>
    <row r="3550" spans="2:24" x14ac:dyDescent="0.35">
      <c r="B3550" s="146"/>
      <c r="C3550" s="31" t="s">
        <v>1663</v>
      </c>
      <c r="D3550" s="31"/>
      <c r="E3550" s="44" t="s">
        <v>3203</v>
      </c>
      <c r="F3550" s="43" t="s">
        <v>3283</v>
      </c>
      <c r="G3550" s="84" t="s">
        <v>3249</v>
      </c>
      <c r="H3550" s="31">
        <v>1917</v>
      </c>
      <c r="I3550" s="207" t="s">
        <v>3338</v>
      </c>
      <c r="J3550" s="84"/>
      <c r="K3550" s="31" t="s">
        <v>41</v>
      </c>
      <c r="L3550" s="31"/>
      <c r="M3550" s="169"/>
      <c r="N3550" s="148"/>
      <c r="O3550" s="106" t="s">
        <v>3203</v>
      </c>
      <c r="P3550" s="43">
        <v>1917</v>
      </c>
      <c r="Q3550" s="207" t="s">
        <v>3338</v>
      </c>
      <c r="R3550" s="84" t="s">
        <v>3203</v>
      </c>
      <c r="S3550" s="31" t="s">
        <v>41</v>
      </c>
      <c r="T3550" s="31"/>
      <c r="U3550" s="169"/>
      <c r="V3550" s="150"/>
      <c r="W3550" s="141" t="str" cm="1">
        <f t="array" ref="W3550">IF(SUM(LEN(B3550:V3550))=0,"",IF(OR(OR(ISBLANK(F3550),SUM(LEN(C3550),LEN(D3550))=0),AND(NOT(E3550="Unknown"),ISBLANK(J3550)),AND(NOT(O3550="Unknown"),ISBLANK(R3550))),"Missing Information", INDEX(Table15[Entire Service Line Classification], MATCH(SUMIFS(Table15[Unique ID],Table15[System-Owned Portion],E3550,Table15[If Material Anything Other than "Lead" in Column E,Was Material Ever Previously Lead?],G3550,Table15[Customer-Owned Portion],O3550),Table15[Unique ID],0),0)))</f>
        <v>Lead Status Unknown</v>
      </c>
      <c r="X3550"/>
    </row>
    <row r="3551" spans="2:24" ht="29" x14ac:dyDescent="0.35">
      <c r="B3551" s="146"/>
      <c r="C3551" s="31" t="s">
        <v>5270</v>
      </c>
      <c r="D3551" s="31"/>
      <c r="E3551" s="44" t="s">
        <v>3203</v>
      </c>
      <c r="F3551" s="43" t="s">
        <v>3283</v>
      </c>
      <c r="G3551" s="84" t="s">
        <v>3249</v>
      </c>
      <c r="H3551" s="31">
        <v>1954</v>
      </c>
      <c r="I3551" s="207" t="s">
        <v>3338</v>
      </c>
      <c r="J3551" s="84"/>
      <c r="K3551" s="31" t="s">
        <v>41</v>
      </c>
      <c r="L3551" s="31"/>
      <c r="M3551" s="169"/>
      <c r="N3551" s="148"/>
      <c r="O3551" s="106" t="s">
        <v>3203</v>
      </c>
      <c r="P3551" s="43">
        <v>1954</v>
      </c>
      <c r="Q3551" s="207" t="s">
        <v>3338</v>
      </c>
      <c r="R3551" s="84" t="s">
        <v>3203</v>
      </c>
      <c r="S3551" s="31" t="s">
        <v>41</v>
      </c>
      <c r="T3551" s="31"/>
      <c r="U3551" s="169"/>
      <c r="V3551" s="150"/>
      <c r="W3551" s="141" t="str" cm="1">
        <f t="array" ref="W3551">IF(SUM(LEN(B3551:V3551))=0,"",IF(OR(OR(ISBLANK(F3551),SUM(LEN(C3551),LEN(D3551))=0),AND(NOT(E3551="Unknown"),ISBLANK(J3551)),AND(NOT(O3551="Unknown"),ISBLANK(R3551))),"Missing Information", INDEX(Table15[Entire Service Line Classification], MATCH(SUMIFS(Table15[Unique ID],Table15[System-Owned Portion],E3551,Table15[If Material Anything Other than "Lead" in Column E,Was Material Ever Previously Lead?],G3551,Table15[Customer-Owned Portion],O3551),Table15[Unique ID],0),0)))</f>
        <v>Lead Status Unknown</v>
      </c>
      <c r="X3551"/>
    </row>
    <row r="3552" spans="2:24" x14ac:dyDescent="0.35">
      <c r="B3552" s="146"/>
      <c r="C3552" s="31" t="s">
        <v>1664</v>
      </c>
      <c r="D3552" s="31"/>
      <c r="E3552" s="44" t="s">
        <v>3203</v>
      </c>
      <c r="F3552" s="43" t="s">
        <v>3283</v>
      </c>
      <c r="G3552" s="84" t="s">
        <v>3249</v>
      </c>
      <c r="H3552" s="31"/>
      <c r="I3552" s="207" t="s">
        <v>3336</v>
      </c>
      <c r="J3552" s="84"/>
      <c r="K3552" s="31" t="s">
        <v>41</v>
      </c>
      <c r="L3552" s="31"/>
      <c r="M3552" s="169"/>
      <c r="N3552" s="148"/>
      <c r="O3552" s="106" t="s">
        <v>3203</v>
      </c>
      <c r="P3552" s="43"/>
      <c r="Q3552" s="207" t="s">
        <v>3336</v>
      </c>
      <c r="R3552" s="84" t="s">
        <v>3203</v>
      </c>
      <c r="S3552" s="31" t="s">
        <v>41</v>
      </c>
      <c r="T3552" s="31"/>
      <c r="U3552" s="169"/>
      <c r="V3552" s="150"/>
      <c r="W3552" s="141" t="str" cm="1">
        <f t="array" ref="W3552">IF(SUM(LEN(B3552:V3552))=0,"",IF(OR(OR(ISBLANK(F3552),SUM(LEN(C3552),LEN(D3552))=0),AND(NOT(E3552="Unknown"),ISBLANK(J3552)),AND(NOT(O3552="Unknown"),ISBLANK(R3552))),"Missing Information", INDEX(Table15[Entire Service Line Classification], MATCH(SUMIFS(Table15[Unique ID],Table15[System-Owned Portion],E3552,Table15[If Material Anything Other than "Lead" in Column E,Was Material Ever Previously Lead?],G3552,Table15[Customer-Owned Portion],O3552),Table15[Unique ID],0),0)))</f>
        <v>Lead Status Unknown</v>
      </c>
      <c r="X3552"/>
    </row>
    <row r="3553" spans="2:24" ht="29" x14ac:dyDescent="0.35">
      <c r="B3553" s="146"/>
      <c r="C3553" s="31" t="s">
        <v>5271</v>
      </c>
      <c r="D3553" s="31"/>
      <c r="E3553" s="44" t="s">
        <v>3284</v>
      </c>
      <c r="F3553" s="43" t="s">
        <v>41</v>
      </c>
      <c r="G3553" s="84" t="s">
        <v>3249</v>
      </c>
      <c r="H3553" s="31">
        <v>2012</v>
      </c>
      <c r="I3553" s="207" t="s">
        <v>3338</v>
      </c>
      <c r="J3553" s="84" t="s">
        <v>3270</v>
      </c>
      <c r="K3553" s="31" t="s">
        <v>41</v>
      </c>
      <c r="L3553" s="31"/>
      <c r="M3553" s="169"/>
      <c r="N3553" s="148"/>
      <c r="O3553" s="106" t="s">
        <v>3284</v>
      </c>
      <c r="P3553" s="43">
        <v>2012</v>
      </c>
      <c r="Q3553" s="207" t="s">
        <v>3338</v>
      </c>
      <c r="R3553" s="84" t="s">
        <v>3270</v>
      </c>
      <c r="S3553" s="31" t="s">
        <v>41</v>
      </c>
      <c r="T3553" s="31"/>
      <c r="U3553" s="169"/>
      <c r="V3553" s="150"/>
      <c r="W3553" s="141" t="str" cm="1">
        <f t="array" ref="W3553">IF(SUM(LEN(B3553:V3553))=0,"",IF(OR(OR(ISBLANK(F3553),SUM(LEN(C3553),LEN(D3553))=0),AND(NOT(E3553="Unknown"),ISBLANK(J3553)),AND(NOT(O3553="Unknown"),ISBLANK(R3553))),"Missing Information", INDEX(Table15[Entire Service Line Classification], MATCH(SUMIFS(Table15[Unique ID],Table15[System-Owned Portion],E3553,Table15[If Material Anything Other than "Lead" in Column E,Was Material Ever Previously Lead?],G3553,Table15[Customer-Owned Portion],O3553),Table15[Unique ID],0),0)))</f>
        <v>Non-lead</v>
      </c>
      <c r="X3553"/>
    </row>
    <row r="3554" spans="2:24" ht="29" x14ac:dyDescent="0.35">
      <c r="B3554" s="146"/>
      <c r="C3554" s="31" t="s">
        <v>1665</v>
      </c>
      <c r="D3554" s="31"/>
      <c r="E3554" s="44" t="s">
        <v>3284</v>
      </c>
      <c r="F3554" s="43" t="s">
        <v>41</v>
      </c>
      <c r="G3554" s="84" t="s">
        <v>3249</v>
      </c>
      <c r="H3554" s="31">
        <v>2013</v>
      </c>
      <c r="I3554" s="207" t="s">
        <v>3338</v>
      </c>
      <c r="J3554" s="84" t="s">
        <v>3270</v>
      </c>
      <c r="K3554" s="31" t="s">
        <v>41</v>
      </c>
      <c r="L3554" s="31"/>
      <c r="M3554" s="169"/>
      <c r="N3554" s="148"/>
      <c r="O3554" s="106" t="s">
        <v>3284</v>
      </c>
      <c r="P3554" s="43">
        <v>2013</v>
      </c>
      <c r="Q3554" s="207" t="s">
        <v>3338</v>
      </c>
      <c r="R3554" s="84" t="s">
        <v>3270</v>
      </c>
      <c r="S3554" s="31" t="s">
        <v>41</v>
      </c>
      <c r="T3554" s="31"/>
      <c r="U3554" s="169"/>
      <c r="V3554" s="150"/>
      <c r="W3554" s="141" t="str" cm="1">
        <f t="array" ref="W3554">IF(SUM(LEN(B3554:V3554))=0,"",IF(OR(OR(ISBLANK(F3554),SUM(LEN(C3554),LEN(D3554))=0),AND(NOT(E3554="Unknown"),ISBLANK(J3554)),AND(NOT(O3554="Unknown"),ISBLANK(R3554))),"Missing Information", INDEX(Table15[Entire Service Line Classification], MATCH(SUMIFS(Table15[Unique ID],Table15[System-Owned Portion],E3554,Table15[If Material Anything Other than "Lead" in Column E,Was Material Ever Previously Lead?],G3554,Table15[Customer-Owned Portion],O3554),Table15[Unique ID],0),0)))</f>
        <v>Non-lead</v>
      </c>
      <c r="X3554"/>
    </row>
    <row r="3555" spans="2:24" ht="29" x14ac:dyDescent="0.35">
      <c r="B3555" s="146"/>
      <c r="C3555" s="31" t="s">
        <v>1666</v>
      </c>
      <c r="D3555" s="31"/>
      <c r="E3555" s="44" t="s">
        <v>3284</v>
      </c>
      <c r="F3555" s="43" t="s">
        <v>41</v>
      </c>
      <c r="G3555" s="84" t="s">
        <v>3249</v>
      </c>
      <c r="H3555" s="31">
        <v>2013</v>
      </c>
      <c r="I3555" s="207" t="s">
        <v>3338</v>
      </c>
      <c r="J3555" s="84" t="s">
        <v>3270</v>
      </c>
      <c r="K3555" s="31" t="s">
        <v>41</v>
      </c>
      <c r="L3555" s="31"/>
      <c r="M3555" s="169"/>
      <c r="N3555" s="148"/>
      <c r="O3555" s="106" t="s">
        <v>3284</v>
      </c>
      <c r="P3555" s="43">
        <v>2013</v>
      </c>
      <c r="Q3555" s="207" t="s">
        <v>3338</v>
      </c>
      <c r="R3555" s="84" t="s">
        <v>3270</v>
      </c>
      <c r="S3555" s="31" t="s">
        <v>41</v>
      </c>
      <c r="T3555" s="31"/>
      <c r="U3555" s="169"/>
      <c r="V3555" s="150"/>
      <c r="W3555" s="141" t="str" cm="1">
        <f t="array" ref="W3555">IF(SUM(LEN(B3555:V3555))=0,"",IF(OR(OR(ISBLANK(F3555),SUM(LEN(C3555),LEN(D3555))=0),AND(NOT(E3555="Unknown"),ISBLANK(J3555)),AND(NOT(O3555="Unknown"),ISBLANK(R3555))),"Missing Information", INDEX(Table15[Entire Service Line Classification], MATCH(SUMIFS(Table15[Unique ID],Table15[System-Owned Portion],E3555,Table15[If Material Anything Other than "Lead" in Column E,Was Material Ever Previously Lead?],G3555,Table15[Customer-Owned Portion],O3555),Table15[Unique ID],0),0)))</f>
        <v>Non-lead</v>
      </c>
      <c r="X3555"/>
    </row>
    <row r="3556" spans="2:24" ht="29" x14ac:dyDescent="0.35">
      <c r="B3556" s="146"/>
      <c r="C3556" s="31" t="s">
        <v>1667</v>
      </c>
      <c r="D3556" s="31"/>
      <c r="E3556" s="44" t="s">
        <v>3284</v>
      </c>
      <c r="F3556" s="43" t="s">
        <v>41</v>
      </c>
      <c r="G3556" s="84" t="s">
        <v>3249</v>
      </c>
      <c r="H3556" s="31">
        <v>2013</v>
      </c>
      <c r="I3556" s="207" t="s">
        <v>3338</v>
      </c>
      <c r="J3556" s="84" t="s">
        <v>3270</v>
      </c>
      <c r="K3556" s="31" t="s">
        <v>41</v>
      </c>
      <c r="L3556" s="31"/>
      <c r="M3556" s="169"/>
      <c r="N3556" s="148"/>
      <c r="O3556" s="106" t="s">
        <v>3284</v>
      </c>
      <c r="P3556" s="43">
        <v>2013</v>
      </c>
      <c r="Q3556" s="207" t="s">
        <v>3338</v>
      </c>
      <c r="R3556" s="84" t="s">
        <v>3270</v>
      </c>
      <c r="S3556" s="31" t="s">
        <v>41</v>
      </c>
      <c r="T3556" s="31"/>
      <c r="U3556" s="169"/>
      <c r="V3556" s="150"/>
      <c r="W3556" s="141" t="str" cm="1">
        <f t="array" ref="W3556">IF(SUM(LEN(B3556:V3556))=0,"",IF(OR(OR(ISBLANK(F3556),SUM(LEN(C3556),LEN(D3556))=0),AND(NOT(E3556="Unknown"),ISBLANK(J3556)),AND(NOT(O3556="Unknown"),ISBLANK(R3556))),"Missing Information", INDEX(Table15[Entire Service Line Classification], MATCH(SUMIFS(Table15[Unique ID],Table15[System-Owned Portion],E3556,Table15[If Material Anything Other than "Lead" in Column E,Was Material Ever Previously Lead?],G3556,Table15[Customer-Owned Portion],O3556),Table15[Unique ID],0),0)))</f>
        <v>Non-lead</v>
      </c>
      <c r="X3556"/>
    </row>
    <row r="3557" spans="2:24" ht="29" x14ac:dyDescent="0.35">
      <c r="B3557" s="146"/>
      <c r="C3557" s="31" t="s">
        <v>1668</v>
      </c>
      <c r="D3557" s="31"/>
      <c r="E3557" s="44" t="s">
        <v>3284</v>
      </c>
      <c r="F3557" s="43" t="s">
        <v>41</v>
      </c>
      <c r="G3557" s="84" t="s">
        <v>3249</v>
      </c>
      <c r="H3557" s="31">
        <v>2013</v>
      </c>
      <c r="I3557" s="207" t="s">
        <v>3338</v>
      </c>
      <c r="J3557" s="84" t="s">
        <v>3270</v>
      </c>
      <c r="K3557" s="31" t="s">
        <v>41</v>
      </c>
      <c r="L3557" s="31"/>
      <c r="M3557" s="169"/>
      <c r="N3557" s="148"/>
      <c r="O3557" s="106" t="s">
        <v>3284</v>
      </c>
      <c r="P3557" s="43">
        <v>2013</v>
      </c>
      <c r="Q3557" s="207" t="s">
        <v>3338</v>
      </c>
      <c r="R3557" s="84" t="s">
        <v>3270</v>
      </c>
      <c r="S3557" s="31" t="s">
        <v>41</v>
      </c>
      <c r="T3557" s="31"/>
      <c r="U3557" s="169"/>
      <c r="V3557" s="150"/>
      <c r="W3557" s="141" t="str" cm="1">
        <f t="array" ref="W3557">IF(SUM(LEN(B3557:V3557))=0,"",IF(OR(OR(ISBLANK(F3557),SUM(LEN(C3557),LEN(D3557))=0),AND(NOT(E3557="Unknown"),ISBLANK(J3557)),AND(NOT(O3557="Unknown"),ISBLANK(R3557))),"Missing Information", INDEX(Table15[Entire Service Line Classification], MATCH(SUMIFS(Table15[Unique ID],Table15[System-Owned Portion],E3557,Table15[If Material Anything Other than "Lead" in Column E,Was Material Ever Previously Lead?],G3557,Table15[Customer-Owned Portion],O3557),Table15[Unique ID],0),0)))</f>
        <v>Non-lead</v>
      </c>
      <c r="X3557"/>
    </row>
    <row r="3558" spans="2:24" ht="29" x14ac:dyDescent="0.35">
      <c r="B3558" s="146"/>
      <c r="C3558" s="31" t="s">
        <v>1669</v>
      </c>
      <c r="D3558" s="31"/>
      <c r="E3558" s="44" t="s">
        <v>3284</v>
      </c>
      <c r="F3558" s="43" t="s">
        <v>41</v>
      </c>
      <c r="G3558" s="84" t="s">
        <v>3249</v>
      </c>
      <c r="H3558" s="31">
        <v>2013</v>
      </c>
      <c r="I3558" s="207" t="s">
        <v>3338</v>
      </c>
      <c r="J3558" s="84" t="s">
        <v>3270</v>
      </c>
      <c r="K3558" s="31" t="s">
        <v>41</v>
      </c>
      <c r="L3558" s="31"/>
      <c r="M3558" s="169"/>
      <c r="N3558" s="148"/>
      <c r="O3558" s="106" t="s">
        <v>3284</v>
      </c>
      <c r="P3558" s="43">
        <v>2013</v>
      </c>
      <c r="Q3558" s="207" t="s">
        <v>3338</v>
      </c>
      <c r="R3558" s="84" t="s">
        <v>3270</v>
      </c>
      <c r="S3558" s="31" t="s">
        <v>41</v>
      </c>
      <c r="T3558" s="31"/>
      <c r="U3558" s="169"/>
      <c r="V3558" s="150"/>
      <c r="W3558" s="141" t="str" cm="1">
        <f t="array" ref="W3558">IF(SUM(LEN(B3558:V3558))=0,"",IF(OR(OR(ISBLANK(F3558),SUM(LEN(C3558),LEN(D3558))=0),AND(NOT(E3558="Unknown"),ISBLANK(J3558)),AND(NOT(O3558="Unknown"),ISBLANK(R3558))),"Missing Information", INDEX(Table15[Entire Service Line Classification], MATCH(SUMIFS(Table15[Unique ID],Table15[System-Owned Portion],E3558,Table15[If Material Anything Other than "Lead" in Column E,Was Material Ever Previously Lead?],G3558,Table15[Customer-Owned Portion],O3558),Table15[Unique ID],0),0)))</f>
        <v>Non-lead</v>
      </c>
      <c r="X3558"/>
    </row>
    <row r="3559" spans="2:24" ht="29" x14ac:dyDescent="0.35">
      <c r="B3559" s="146"/>
      <c r="C3559" s="31" t="s">
        <v>1670</v>
      </c>
      <c r="D3559" s="31"/>
      <c r="E3559" s="44" t="s">
        <v>3284</v>
      </c>
      <c r="F3559" s="43" t="s">
        <v>41</v>
      </c>
      <c r="G3559" s="84" t="s">
        <v>3249</v>
      </c>
      <c r="H3559" s="31">
        <v>2013</v>
      </c>
      <c r="I3559" s="207" t="s">
        <v>3338</v>
      </c>
      <c r="J3559" s="84" t="s">
        <v>3270</v>
      </c>
      <c r="K3559" s="31" t="s">
        <v>41</v>
      </c>
      <c r="L3559" s="31"/>
      <c r="M3559" s="169"/>
      <c r="N3559" s="148"/>
      <c r="O3559" s="106" t="s">
        <v>3284</v>
      </c>
      <c r="P3559" s="43">
        <v>2013</v>
      </c>
      <c r="Q3559" s="207" t="s">
        <v>3338</v>
      </c>
      <c r="R3559" s="84" t="s">
        <v>3270</v>
      </c>
      <c r="S3559" s="31" t="s">
        <v>41</v>
      </c>
      <c r="T3559" s="31"/>
      <c r="U3559" s="169"/>
      <c r="V3559" s="150"/>
      <c r="W3559" s="141" t="str" cm="1">
        <f t="array" ref="W3559">IF(SUM(LEN(B3559:V3559))=0,"",IF(OR(OR(ISBLANK(F3559),SUM(LEN(C3559),LEN(D3559))=0),AND(NOT(E3559="Unknown"),ISBLANK(J3559)),AND(NOT(O3559="Unknown"),ISBLANK(R3559))),"Missing Information", INDEX(Table15[Entire Service Line Classification], MATCH(SUMIFS(Table15[Unique ID],Table15[System-Owned Portion],E3559,Table15[If Material Anything Other than "Lead" in Column E,Was Material Ever Previously Lead?],G3559,Table15[Customer-Owned Portion],O3559),Table15[Unique ID],0),0)))</f>
        <v>Non-lead</v>
      </c>
      <c r="X3559"/>
    </row>
    <row r="3560" spans="2:24" ht="29" x14ac:dyDescent="0.35">
      <c r="B3560" s="146"/>
      <c r="C3560" s="31" t="s">
        <v>1671</v>
      </c>
      <c r="D3560" s="31"/>
      <c r="E3560" s="44" t="s">
        <v>3284</v>
      </c>
      <c r="F3560" s="43" t="s">
        <v>41</v>
      </c>
      <c r="G3560" s="84" t="s">
        <v>3249</v>
      </c>
      <c r="H3560" s="31">
        <v>2013</v>
      </c>
      <c r="I3560" s="207" t="s">
        <v>3338</v>
      </c>
      <c r="J3560" s="84" t="s">
        <v>3270</v>
      </c>
      <c r="K3560" s="31" t="s">
        <v>41</v>
      </c>
      <c r="L3560" s="31"/>
      <c r="M3560" s="169"/>
      <c r="N3560" s="148"/>
      <c r="O3560" s="106" t="s">
        <v>3284</v>
      </c>
      <c r="P3560" s="43">
        <v>2013</v>
      </c>
      <c r="Q3560" s="207" t="s">
        <v>3338</v>
      </c>
      <c r="R3560" s="84" t="s">
        <v>3270</v>
      </c>
      <c r="S3560" s="31" t="s">
        <v>41</v>
      </c>
      <c r="T3560" s="31"/>
      <c r="U3560" s="169"/>
      <c r="V3560" s="150"/>
      <c r="W3560" s="141" t="str" cm="1">
        <f t="array" ref="W3560">IF(SUM(LEN(B3560:V3560))=0,"",IF(OR(OR(ISBLANK(F3560),SUM(LEN(C3560),LEN(D3560))=0),AND(NOT(E3560="Unknown"),ISBLANK(J3560)),AND(NOT(O3560="Unknown"),ISBLANK(R3560))),"Missing Information", INDEX(Table15[Entire Service Line Classification], MATCH(SUMIFS(Table15[Unique ID],Table15[System-Owned Portion],E3560,Table15[If Material Anything Other than "Lead" in Column E,Was Material Ever Previously Lead?],G3560,Table15[Customer-Owned Portion],O3560),Table15[Unique ID],0),0)))</f>
        <v>Non-lead</v>
      </c>
      <c r="X3560"/>
    </row>
    <row r="3561" spans="2:24" ht="29" x14ac:dyDescent="0.35">
      <c r="B3561" s="146"/>
      <c r="C3561" s="31" t="s">
        <v>1672</v>
      </c>
      <c r="D3561" s="31"/>
      <c r="E3561" s="44" t="s">
        <v>3284</v>
      </c>
      <c r="F3561" s="43" t="s">
        <v>41</v>
      </c>
      <c r="G3561" s="84" t="s">
        <v>3249</v>
      </c>
      <c r="H3561" s="31">
        <v>2013</v>
      </c>
      <c r="I3561" s="207" t="s">
        <v>3338</v>
      </c>
      <c r="J3561" s="84" t="s">
        <v>3270</v>
      </c>
      <c r="K3561" s="31" t="s">
        <v>41</v>
      </c>
      <c r="L3561" s="31"/>
      <c r="M3561" s="169"/>
      <c r="N3561" s="148"/>
      <c r="O3561" s="106" t="s">
        <v>3284</v>
      </c>
      <c r="P3561" s="43">
        <v>2013</v>
      </c>
      <c r="Q3561" s="207" t="s">
        <v>3338</v>
      </c>
      <c r="R3561" s="84" t="s">
        <v>3270</v>
      </c>
      <c r="S3561" s="31" t="s">
        <v>41</v>
      </c>
      <c r="T3561" s="31"/>
      <c r="U3561" s="169"/>
      <c r="V3561" s="150"/>
      <c r="W3561" s="141" t="str" cm="1">
        <f t="array" ref="W3561">IF(SUM(LEN(B3561:V3561))=0,"",IF(OR(OR(ISBLANK(F3561),SUM(LEN(C3561),LEN(D3561))=0),AND(NOT(E3561="Unknown"),ISBLANK(J3561)),AND(NOT(O3561="Unknown"),ISBLANK(R3561))),"Missing Information", INDEX(Table15[Entire Service Line Classification], MATCH(SUMIFS(Table15[Unique ID],Table15[System-Owned Portion],E3561,Table15[If Material Anything Other than "Lead" in Column E,Was Material Ever Previously Lead?],G3561,Table15[Customer-Owned Portion],O3561),Table15[Unique ID],0),0)))</f>
        <v>Non-lead</v>
      </c>
      <c r="X3561"/>
    </row>
    <row r="3562" spans="2:24" ht="29" x14ac:dyDescent="0.35">
      <c r="B3562" s="146"/>
      <c r="C3562" s="31" t="s">
        <v>1673</v>
      </c>
      <c r="D3562" s="31"/>
      <c r="E3562" s="44" t="s">
        <v>3284</v>
      </c>
      <c r="F3562" s="43" t="s">
        <v>41</v>
      </c>
      <c r="G3562" s="84" t="s">
        <v>3249</v>
      </c>
      <c r="H3562" s="31">
        <v>2013</v>
      </c>
      <c r="I3562" s="207" t="s">
        <v>3338</v>
      </c>
      <c r="J3562" s="84" t="s">
        <v>3270</v>
      </c>
      <c r="K3562" s="31" t="s">
        <v>41</v>
      </c>
      <c r="L3562" s="31"/>
      <c r="M3562" s="169"/>
      <c r="N3562" s="148"/>
      <c r="O3562" s="106" t="s">
        <v>3284</v>
      </c>
      <c r="P3562" s="43">
        <v>2013</v>
      </c>
      <c r="Q3562" s="207" t="s">
        <v>3338</v>
      </c>
      <c r="R3562" s="84" t="s">
        <v>3270</v>
      </c>
      <c r="S3562" s="31" t="s">
        <v>41</v>
      </c>
      <c r="T3562" s="31"/>
      <c r="U3562" s="169"/>
      <c r="V3562" s="150"/>
      <c r="W3562" s="141" t="str" cm="1">
        <f t="array" ref="W3562">IF(SUM(LEN(B3562:V3562))=0,"",IF(OR(OR(ISBLANK(F3562),SUM(LEN(C3562),LEN(D3562))=0),AND(NOT(E3562="Unknown"),ISBLANK(J3562)),AND(NOT(O3562="Unknown"),ISBLANK(R3562))),"Missing Information", INDEX(Table15[Entire Service Line Classification], MATCH(SUMIFS(Table15[Unique ID],Table15[System-Owned Portion],E3562,Table15[If Material Anything Other than "Lead" in Column E,Was Material Ever Previously Lead?],G3562,Table15[Customer-Owned Portion],O3562),Table15[Unique ID],0),0)))</f>
        <v>Non-lead</v>
      </c>
      <c r="X3562"/>
    </row>
    <row r="3563" spans="2:24" ht="29" x14ac:dyDescent="0.35">
      <c r="B3563" s="146"/>
      <c r="C3563" s="31" t="s">
        <v>1674</v>
      </c>
      <c r="D3563" s="31"/>
      <c r="E3563" s="44" t="s">
        <v>3284</v>
      </c>
      <c r="F3563" s="43" t="s">
        <v>41</v>
      </c>
      <c r="G3563" s="84" t="s">
        <v>3249</v>
      </c>
      <c r="H3563" s="31">
        <v>2013</v>
      </c>
      <c r="I3563" s="207" t="s">
        <v>3338</v>
      </c>
      <c r="J3563" s="84" t="s">
        <v>3270</v>
      </c>
      <c r="K3563" s="31" t="s">
        <v>41</v>
      </c>
      <c r="L3563" s="31"/>
      <c r="M3563" s="169"/>
      <c r="N3563" s="148"/>
      <c r="O3563" s="106" t="s">
        <v>3284</v>
      </c>
      <c r="P3563" s="43">
        <v>2013</v>
      </c>
      <c r="Q3563" s="207" t="s">
        <v>3338</v>
      </c>
      <c r="R3563" s="84" t="s">
        <v>3270</v>
      </c>
      <c r="S3563" s="31" t="s">
        <v>41</v>
      </c>
      <c r="T3563" s="31"/>
      <c r="U3563" s="169"/>
      <c r="V3563" s="150"/>
      <c r="W3563" s="141" t="str" cm="1">
        <f t="array" ref="W3563">IF(SUM(LEN(B3563:V3563))=0,"",IF(OR(OR(ISBLANK(F3563),SUM(LEN(C3563),LEN(D3563))=0),AND(NOT(E3563="Unknown"),ISBLANK(J3563)),AND(NOT(O3563="Unknown"),ISBLANK(R3563))),"Missing Information", INDEX(Table15[Entire Service Line Classification], MATCH(SUMIFS(Table15[Unique ID],Table15[System-Owned Portion],E3563,Table15[If Material Anything Other than "Lead" in Column E,Was Material Ever Previously Lead?],G3563,Table15[Customer-Owned Portion],O3563),Table15[Unique ID],0),0)))</f>
        <v>Non-lead</v>
      </c>
      <c r="X3563"/>
    </row>
    <row r="3564" spans="2:24" ht="29" x14ac:dyDescent="0.35">
      <c r="B3564" s="146"/>
      <c r="C3564" s="31" t="s">
        <v>1675</v>
      </c>
      <c r="D3564" s="31"/>
      <c r="E3564" s="44" t="s">
        <v>3284</v>
      </c>
      <c r="F3564" s="43" t="s">
        <v>41</v>
      </c>
      <c r="G3564" s="84" t="s">
        <v>3249</v>
      </c>
      <c r="H3564" s="31">
        <v>2013</v>
      </c>
      <c r="I3564" s="207" t="s">
        <v>3338</v>
      </c>
      <c r="J3564" s="84" t="s">
        <v>3270</v>
      </c>
      <c r="K3564" s="31" t="s">
        <v>41</v>
      </c>
      <c r="L3564" s="31"/>
      <c r="M3564" s="169"/>
      <c r="N3564" s="148"/>
      <c r="O3564" s="106" t="s">
        <v>3284</v>
      </c>
      <c r="P3564" s="43">
        <v>2013</v>
      </c>
      <c r="Q3564" s="207" t="s">
        <v>3338</v>
      </c>
      <c r="R3564" s="84" t="s">
        <v>3270</v>
      </c>
      <c r="S3564" s="31" t="s">
        <v>41</v>
      </c>
      <c r="T3564" s="31"/>
      <c r="U3564" s="169"/>
      <c r="V3564" s="150"/>
      <c r="W3564" s="141" t="str" cm="1">
        <f t="array" ref="W3564">IF(SUM(LEN(B3564:V3564))=0,"",IF(OR(OR(ISBLANK(F3564),SUM(LEN(C3564),LEN(D3564))=0),AND(NOT(E3564="Unknown"),ISBLANK(J3564)),AND(NOT(O3564="Unknown"),ISBLANK(R3564))),"Missing Information", INDEX(Table15[Entire Service Line Classification], MATCH(SUMIFS(Table15[Unique ID],Table15[System-Owned Portion],E3564,Table15[If Material Anything Other than "Lead" in Column E,Was Material Ever Previously Lead?],G3564,Table15[Customer-Owned Portion],O3564),Table15[Unique ID],0),0)))</f>
        <v>Non-lead</v>
      </c>
      <c r="X3564"/>
    </row>
    <row r="3565" spans="2:24" x14ac:dyDescent="0.35">
      <c r="B3565" s="146"/>
      <c r="C3565" s="31" t="s">
        <v>5272</v>
      </c>
      <c r="D3565" s="31"/>
      <c r="E3565" s="44" t="s">
        <v>3203</v>
      </c>
      <c r="F3565" s="43" t="s">
        <v>3283</v>
      </c>
      <c r="G3565" s="84" t="s">
        <v>3249</v>
      </c>
      <c r="H3565" s="31">
        <v>1924</v>
      </c>
      <c r="I3565" s="207" t="s">
        <v>3338</v>
      </c>
      <c r="J3565" s="84"/>
      <c r="K3565" s="31" t="s">
        <v>41</v>
      </c>
      <c r="L3565" s="31"/>
      <c r="M3565" s="169"/>
      <c r="N3565" s="148"/>
      <c r="O3565" s="106" t="s">
        <v>3203</v>
      </c>
      <c r="P3565" s="43">
        <v>1924</v>
      </c>
      <c r="Q3565" s="207" t="s">
        <v>3338</v>
      </c>
      <c r="R3565" s="84" t="s">
        <v>3203</v>
      </c>
      <c r="S3565" s="31" t="s">
        <v>41</v>
      </c>
      <c r="T3565" s="31"/>
      <c r="U3565" s="169"/>
      <c r="V3565" s="150"/>
      <c r="W3565" s="141" t="str" cm="1">
        <f t="array" ref="W3565">IF(SUM(LEN(B3565:V3565))=0,"",IF(OR(OR(ISBLANK(F3565),SUM(LEN(C3565),LEN(D3565))=0),AND(NOT(E3565="Unknown"),ISBLANK(J3565)),AND(NOT(O3565="Unknown"),ISBLANK(R3565))),"Missing Information", INDEX(Table15[Entire Service Line Classification], MATCH(SUMIFS(Table15[Unique ID],Table15[System-Owned Portion],E3565,Table15[If Material Anything Other than "Lead" in Column E,Was Material Ever Previously Lead?],G3565,Table15[Customer-Owned Portion],O3565),Table15[Unique ID],0),0)))</f>
        <v>Lead Status Unknown</v>
      </c>
      <c r="X3565"/>
    </row>
    <row r="3566" spans="2:24" ht="29" x14ac:dyDescent="0.35">
      <c r="B3566" s="146"/>
      <c r="C3566" s="31" t="s">
        <v>1676</v>
      </c>
      <c r="D3566" s="31"/>
      <c r="E3566" s="44" t="s">
        <v>3284</v>
      </c>
      <c r="F3566" s="43" t="s">
        <v>41</v>
      </c>
      <c r="G3566" s="84" t="s">
        <v>3249</v>
      </c>
      <c r="H3566" s="31">
        <v>1993</v>
      </c>
      <c r="I3566" s="207" t="s">
        <v>3338</v>
      </c>
      <c r="J3566" s="84" t="s">
        <v>3270</v>
      </c>
      <c r="K3566" s="31" t="s">
        <v>41</v>
      </c>
      <c r="L3566" s="31"/>
      <c r="M3566" s="169"/>
      <c r="N3566" s="148"/>
      <c r="O3566" s="106" t="s">
        <v>3284</v>
      </c>
      <c r="P3566" s="43">
        <v>1993</v>
      </c>
      <c r="Q3566" s="207" t="s">
        <v>3338</v>
      </c>
      <c r="R3566" s="84" t="s">
        <v>3270</v>
      </c>
      <c r="S3566" s="31" t="s">
        <v>41</v>
      </c>
      <c r="T3566" s="31"/>
      <c r="U3566" s="169"/>
      <c r="V3566" s="150"/>
      <c r="W3566" s="141" t="str" cm="1">
        <f t="array" ref="W3566">IF(SUM(LEN(B3566:V3566))=0,"",IF(OR(OR(ISBLANK(F3566),SUM(LEN(C3566),LEN(D3566))=0),AND(NOT(E3566="Unknown"),ISBLANK(J3566)),AND(NOT(O3566="Unknown"),ISBLANK(R3566))),"Missing Information", INDEX(Table15[Entire Service Line Classification], MATCH(SUMIFS(Table15[Unique ID],Table15[System-Owned Portion],E3566,Table15[If Material Anything Other than "Lead" in Column E,Was Material Ever Previously Lead?],G3566,Table15[Customer-Owned Portion],O3566),Table15[Unique ID],0),0)))</f>
        <v>Non-lead</v>
      </c>
      <c r="X3566"/>
    </row>
    <row r="3567" spans="2:24" x14ac:dyDescent="0.35">
      <c r="B3567" s="146"/>
      <c r="C3567" s="31" t="s">
        <v>5273</v>
      </c>
      <c r="D3567" s="31"/>
      <c r="E3567" s="44" t="s">
        <v>3203</v>
      </c>
      <c r="F3567" s="43" t="s">
        <v>3283</v>
      </c>
      <c r="G3567" s="84" t="s">
        <v>3249</v>
      </c>
      <c r="H3567" s="31">
        <v>1900</v>
      </c>
      <c r="I3567" s="207" t="s">
        <v>3336</v>
      </c>
      <c r="J3567" s="84"/>
      <c r="K3567" s="31" t="s">
        <v>41</v>
      </c>
      <c r="L3567" s="31"/>
      <c r="M3567" s="169"/>
      <c r="N3567" s="148"/>
      <c r="O3567" s="106" t="s">
        <v>3203</v>
      </c>
      <c r="P3567" s="43">
        <v>1900</v>
      </c>
      <c r="Q3567" s="207" t="s">
        <v>3336</v>
      </c>
      <c r="R3567" s="84" t="s">
        <v>3203</v>
      </c>
      <c r="S3567" s="31" t="s">
        <v>41</v>
      </c>
      <c r="T3567" s="31"/>
      <c r="U3567" s="169"/>
      <c r="V3567" s="150"/>
      <c r="W3567" s="141" t="str" cm="1">
        <f t="array" ref="W3567">IF(SUM(LEN(B3567:V3567))=0,"",IF(OR(OR(ISBLANK(F3567),SUM(LEN(C3567),LEN(D3567))=0),AND(NOT(E3567="Unknown"),ISBLANK(J3567)),AND(NOT(O3567="Unknown"),ISBLANK(R3567))),"Missing Information", INDEX(Table15[Entire Service Line Classification], MATCH(SUMIFS(Table15[Unique ID],Table15[System-Owned Portion],E3567,Table15[If Material Anything Other than "Lead" in Column E,Was Material Ever Previously Lead?],G3567,Table15[Customer-Owned Portion],O3567),Table15[Unique ID],0),0)))</f>
        <v>Lead Status Unknown</v>
      </c>
      <c r="X3567"/>
    </row>
    <row r="3568" spans="2:24" ht="29" x14ac:dyDescent="0.35">
      <c r="B3568" s="146"/>
      <c r="C3568" s="31" t="s">
        <v>1677</v>
      </c>
      <c r="D3568" s="31"/>
      <c r="E3568" s="44" t="s">
        <v>3284</v>
      </c>
      <c r="F3568" s="43" t="s">
        <v>41</v>
      </c>
      <c r="G3568" s="84" t="s">
        <v>3249</v>
      </c>
      <c r="H3568" s="31">
        <v>2013</v>
      </c>
      <c r="I3568" s="207" t="s">
        <v>3338</v>
      </c>
      <c r="J3568" s="84" t="s">
        <v>3270</v>
      </c>
      <c r="K3568" s="31" t="s">
        <v>41</v>
      </c>
      <c r="L3568" s="31"/>
      <c r="M3568" s="169"/>
      <c r="N3568" s="148"/>
      <c r="O3568" s="106" t="s">
        <v>3284</v>
      </c>
      <c r="P3568" s="43">
        <v>2013</v>
      </c>
      <c r="Q3568" s="207" t="s">
        <v>3338</v>
      </c>
      <c r="R3568" s="84" t="s">
        <v>3270</v>
      </c>
      <c r="S3568" s="31" t="s">
        <v>41</v>
      </c>
      <c r="T3568" s="31"/>
      <c r="U3568" s="169"/>
      <c r="V3568" s="150"/>
      <c r="W3568" s="141" t="str" cm="1">
        <f t="array" ref="W3568">IF(SUM(LEN(B3568:V3568))=0,"",IF(OR(OR(ISBLANK(F3568),SUM(LEN(C3568),LEN(D3568))=0),AND(NOT(E3568="Unknown"),ISBLANK(J3568)),AND(NOT(O3568="Unknown"),ISBLANK(R3568))),"Missing Information", INDEX(Table15[Entire Service Line Classification], MATCH(SUMIFS(Table15[Unique ID],Table15[System-Owned Portion],E3568,Table15[If Material Anything Other than "Lead" in Column E,Was Material Ever Previously Lead?],G3568,Table15[Customer-Owned Portion],O3568),Table15[Unique ID],0),0)))</f>
        <v>Non-lead</v>
      </c>
      <c r="X3568"/>
    </row>
    <row r="3569" spans="2:24" x14ac:dyDescent="0.35">
      <c r="B3569" s="146"/>
      <c r="C3569" s="31" t="s">
        <v>1678</v>
      </c>
      <c r="D3569" s="31"/>
      <c r="E3569" s="44" t="s">
        <v>3203</v>
      </c>
      <c r="F3569" s="43" t="s">
        <v>3283</v>
      </c>
      <c r="G3569" s="84" t="s">
        <v>3249</v>
      </c>
      <c r="H3569" s="31">
        <v>1910</v>
      </c>
      <c r="I3569" s="207" t="s">
        <v>3336</v>
      </c>
      <c r="J3569" s="84"/>
      <c r="K3569" s="31" t="s">
        <v>41</v>
      </c>
      <c r="L3569" s="31"/>
      <c r="M3569" s="169"/>
      <c r="N3569" s="148"/>
      <c r="O3569" s="106" t="s">
        <v>3203</v>
      </c>
      <c r="P3569" s="43">
        <v>1910</v>
      </c>
      <c r="Q3569" s="207" t="s">
        <v>3336</v>
      </c>
      <c r="R3569" s="84" t="s">
        <v>3203</v>
      </c>
      <c r="S3569" s="31" t="s">
        <v>41</v>
      </c>
      <c r="T3569" s="31"/>
      <c r="U3569" s="169"/>
      <c r="V3569" s="150"/>
      <c r="W3569" s="141" t="str" cm="1">
        <f t="array" ref="W3569">IF(SUM(LEN(B3569:V3569))=0,"",IF(OR(OR(ISBLANK(F3569),SUM(LEN(C3569),LEN(D3569))=0),AND(NOT(E3569="Unknown"),ISBLANK(J3569)),AND(NOT(O3569="Unknown"),ISBLANK(R3569))),"Missing Information", INDEX(Table15[Entire Service Line Classification], MATCH(SUMIFS(Table15[Unique ID],Table15[System-Owned Portion],E3569,Table15[If Material Anything Other than "Lead" in Column E,Was Material Ever Previously Lead?],G3569,Table15[Customer-Owned Portion],O3569),Table15[Unique ID],0),0)))</f>
        <v>Lead Status Unknown</v>
      </c>
      <c r="X3569"/>
    </row>
    <row r="3570" spans="2:24" x14ac:dyDescent="0.35">
      <c r="B3570" s="146"/>
      <c r="C3570" s="31" t="s">
        <v>1679</v>
      </c>
      <c r="D3570" s="31"/>
      <c r="E3570" s="44" t="s">
        <v>3203</v>
      </c>
      <c r="F3570" s="43" t="s">
        <v>3283</v>
      </c>
      <c r="G3570" s="84" t="s">
        <v>3249</v>
      </c>
      <c r="H3570" s="31"/>
      <c r="I3570" s="207" t="s">
        <v>3338</v>
      </c>
      <c r="J3570" s="84"/>
      <c r="K3570" s="31" t="s">
        <v>41</v>
      </c>
      <c r="L3570" s="31"/>
      <c r="M3570" s="169"/>
      <c r="N3570" s="148"/>
      <c r="O3570" s="106" t="s">
        <v>3203</v>
      </c>
      <c r="P3570" s="43"/>
      <c r="Q3570" s="207" t="s">
        <v>3338</v>
      </c>
      <c r="R3570" s="84" t="s">
        <v>3203</v>
      </c>
      <c r="S3570" s="31" t="s">
        <v>41</v>
      </c>
      <c r="T3570" s="31"/>
      <c r="U3570" s="169"/>
      <c r="V3570" s="150"/>
      <c r="W3570" s="141" t="str" cm="1">
        <f t="array" ref="W3570">IF(SUM(LEN(B3570:V3570))=0,"",IF(OR(OR(ISBLANK(F3570),SUM(LEN(C3570),LEN(D3570))=0),AND(NOT(E3570="Unknown"),ISBLANK(J3570)),AND(NOT(O3570="Unknown"),ISBLANK(R3570))),"Missing Information", INDEX(Table15[Entire Service Line Classification], MATCH(SUMIFS(Table15[Unique ID],Table15[System-Owned Portion],E3570,Table15[If Material Anything Other than "Lead" in Column E,Was Material Ever Previously Lead?],G3570,Table15[Customer-Owned Portion],O3570),Table15[Unique ID],0),0)))</f>
        <v>Lead Status Unknown</v>
      </c>
      <c r="X3570"/>
    </row>
    <row r="3571" spans="2:24" x14ac:dyDescent="0.35">
      <c r="B3571" s="146"/>
      <c r="C3571" s="31" t="s">
        <v>5274</v>
      </c>
      <c r="D3571" s="31"/>
      <c r="E3571" s="44" t="s">
        <v>3203</v>
      </c>
      <c r="F3571" s="43" t="s">
        <v>3283</v>
      </c>
      <c r="G3571" s="84" t="s">
        <v>3249</v>
      </c>
      <c r="H3571" s="31">
        <v>1930</v>
      </c>
      <c r="I3571" s="207" t="s">
        <v>3341</v>
      </c>
      <c r="J3571" s="84"/>
      <c r="K3571" s="31" t="s">
        <v>41</v>
      </c>
      <c r="L3571" s="31"/>
      <c r="M3571" s="169"/>
      <c r="N3571" s="148"/>
      <c r="O3571" s="106" t="s">
        <v>3203</v>
      </c>
      <c r="P3571" s="43">
        <v>1930</v>
      </c>
      <c r="Q3571" s="207" t="s">
        <v>3341</v>
      </c>
      <c r="R3571" s="84" t="s">
        <v>3203</v>
      </c>
      <c r="S3571" s="31" t="s">
        <v>41</v>
      </c>
      <c r="T3571" s="31"/>
      <c r="U3571" s="169"/>
      <c r="V3571" s="150"/>
      <c r="W3571" s="141" t="str" cm="1">
        <f t="array" ref="W3571">IF(SUM(LEN(B3571:V3571))=0,"",IF(OR(OR(ISBLANK(F3571),SUM(LEN(C3571),LEN(D3571))=0),AND(NOT(E3571="Unknown"),ISBLANK(J3571)),AND(NOT(O3571="Unknown"),ISBLANK(R3571))),"Missing Information", INDEX(Table15[Entire Service Line Classification], MATCH(SUMIFS(Table15[Unique ID],Table15[System-Owned Portion],E3571,Table15[If Material Anything Other than "Lead" in Column E,Was Material Ever Previously Lead?],G3571,Table15[Customer-Owned Portion],O3571),Table15[Unique ID],0),0)))</f>
        <v>Lead Status Unknown</v>
      </c>
      <c r="X3571"/>
    </row>
    <row r="3572" spans="2:24" ht="29" x14ac:dyDescent="0.35">
      <c r="B3572" s="146"/>
      <c r="C3572" s="31" t="s">
        <v>5275</v>
      </c>
      <c r="D3572" s="31"/>
      <c r="E3572" s="44" t="s">
        <v>3284</v>
      </c>
      <c r="F3572" s="43" t="s">
        <v>41</v>
      </c>
      <c r="G3572" s="84" t="s">
        <v>3249</v>
      </c>
      <c r="H3572" s="31">
        <v>2013</v>
      </c>
      <c r="I3572" s="207" t="s">
        <v>3336</v>
      </c>
      <c r="J3572" s="84" t="s">
        <v>3270</v>
      </c>
      <c r="K3572" s="31" t="s">
        <v>41</v>
      </c>
      <c r="L3572" s="31"/>
      <c r="M3572" s="169"/>
      <c r="N3572" s="148"/>
      <c r="O3572" s="106" t="s">
        <v>3284</v>
      </c>
      <c r="P3572" s="43">
        <v>2013</v>
      </c>
      <c r="Q3572" s="207" t="s">
        <v>3336</v>
      </c>
      <c r="R3572" s="84" t="s">
        <v>3270</v>
      </c>
      <c r="S3572" s="31" t="s">
        <v>41</v>
      </c>
      <c r="T3572" s="31"/>
      <c r="U3572" s="169"/>
      <c r="V3572" s="150"/>
      <c r="W3572" s="141" t="str" cm="1">
        <f t="array" ref="W3572">IF(SUM(LEN(B3572:V3572))=0,"",IF(OR(OR(ISBLANK(F3572),SUM(LEN(C3572),LEN(D3572))=0),AND(NOT(E3572="Unknown"),ISBLANK(J3572)),AND(NOT(O3572="Unknown"),ISBLANK(R3572))),"Missing Information", INDEX(Table15[Entire Service Line Classification], MATCH(SUMIFS(Table15[Unique ID],Table15[System-Owned Portion],E3572,Table15[If Material Anything Other than "Lead" in Column E,Was Material Ever Previously Lead?],G3572,Table15[Customer-Owned Portion],O3572),Table15[Unique ID],0),0)))</f>
        <v>Non-lead</v>
      </c>
      <c r="X3572"/>
    </row>
    <row r="3573" spans="2:24" ht="29" x14ac:dyDescent="0.35">
      <c r="B3573" s="146"/>
      <c r="C3573" s="31" t="s">
        <v>5265</v>
      </c>
      <c r="D3573" s="31"/>
      <c r="E3573" s="44" t="s">
        <v>3284</v>
      </c>
      <c r="F3573" s="43" t="s">
        <v>41</v>
      </c>
      <c r="G3573" s="84" t="s">
        <v>3249</v>
      </c>
      <c r="H3573" s="31">
        <v>2012</v>
      </c>
      <c r="I3573" s="207" t="s">
        <v>3337</v>
      </c>
      <c r="J3573" s="84" t="s">
        <v>3270</v>
      </c>
      <c r="K3573" s="31" t="s">
        <v>41</v>
      </c>
      <c r="L3573" s="31"/>
      <c r="M3573" s="169"/>
      <c r="N3573" s="148"/>
      <c r="O3573" s="106" t="s">
        <v>3284</v>
      </c>
      <c r="P3573" s="43">
        <v>2012</v>
      </c>
      <c r="Q3573" s="207" t="s">
        <v>3337</v>
      </c>
      <c r="R3573" s="84" t="s">
        <v>3270</v>
      </c>
      <c r="S3573" s="31" t="s">
        <v>41</v>
      </c>
      <c r="T3573" s="31"/>
      <c r="U3573" s="169"/>
      <c r="V3573" s="150"/>
      <c r="W3573" s="141" t="str" cm="1">
        <f t="array" ref="W3573">IF(SUM(LEN(B3573:V3573))=0,"",IF(OR(OR(ISBLANK(F3573),SUM(LEN(C3573),LEN(D3573))=0),AND(NOT(E3573="Unknown"),ISBLANK(J3573)),AND(NOT(O3573="Unknown"),ISBLANK(R3573))),"Missing Information", INDEX(Table15[Entire Service Line Classification], MATCH(SUMIFS(Table15[Unique ID],Table15[System-Owned Portion],E3573,Table15[If Material Anything Other than "Lead" in Column E,Was Material Ever Previously Lead?],G3573,Table15[Customer-Owned Portion],O3573),Table15[Unique ID],0),0)))</f>
        <v>Non-lead</v>
      </c>
      <c r="X3573"/>
    </row>
    <row r="3574" spans="2:24" ht="29" x14ac:dyDescent="0.35">
      <c r="B3574" s="146"/>
      <c r="C3574" s="31" t="s">
        <v>5275</v>
      </c>
      <c r="D3574" s="31"/>
      <c r="E3574" s="44" t="s">
        <v>3284</v>
      </c>
      <c r="F3574" s="43" t="s">
        <v>41</v>
      </c>
      <c r="G3574" s="84" t="s">
        <v>3249</v>
      </c>
      <c r="H3574" s="31">
        <v>2013</v>
      </c>
      <c r="I3574" s="207" t="s">
        <v>3336</v>
      </c>
      <c r="J3574" s="84" t="s">
        <v>3270</v>
      </c>
      <c r="K3574" s="31" t="s">
        <v>41</v>
      </c>
      <c r="L3574" s="31"/>
      <c r="M3574" s="169"/>
      <c r="N3574" s="148"/>
      <c r="O3574" s="106" t="s">
        <v>3284</v>
      </c>
      <c r="P3574" s="43">
        <v>2013</v>
      </c>
      <c r="Q3574" s="207" t="s">
        <v>3336</v>
      </c>
      <c r="R3574" s="84" t="s">
        <v>3270</v>
      </c>
      <c r="S3574" s="31" t="s">
        <v>41</v>
      </c>
      <c r="T3574" s="31"/>
      <c r="U3574" s="169"/>
      <c r="V3574" s="150"/>
      <c r="W3574" s="141" t="str" cm="1">
        <f t="array" ref="W3574">IF(SUM(LEN(B3574:V3574))=0,"",IF(OR(OR(ISBLANK(F3574),SUM(LEN(C3574),LEN(D3574))=0),AND(NOT(E3574="Unknown"),ISBLANK(J3574)),AND(NOT(O3574="Unknown"),ISBLANK(R3574))),"Missing Information", INDEX(Table15[Entire Service Line Classification], MATCH(SUMIFS(Table15[Unique ID],Table15[System-Owned Portion],E3574,Table15[If Material Anything Other than "Lead" in Column E,Was Material Ever Previously Lead?],G3574,Table15[Customer-Owned Portion],O3574),Table15[Unique ID],0),0)))</f>
        <v>Non-lead</v>
      </c>
      <c r="X3574"/>
    </row>
    <row r="3575" spans="2:24" x14ac:dyDescent="0.35">
      <c r="B3575" s="146"/>
      <c r="C3575" s="31" t="s">
        <v>5276</v>
      </c>
      <c r="D3575" s="31"/>
      <c r="E3575" s="44" t="s">
        <v>3203</v>
      </c>
      <c r="F3575" s="43" t="s">
        <v>3283</v>
      </c>
      <c r="G3575" s="84" t="s">
        <v>3249</v>
      </c>
      <c r="H3575" s="31">
        <v>1924</v>
      </c>
      <c r="I3575" s="207" t="s">
        <v>3337</v>
      </c>
      <c r="J3575" s="84"/>
      <c r="K3575" s="31" t="s">
        <v>41</v>
      </c>
      <c r="L3575" s="31"/>
      <c r="M3575" s="169"/>
      <c r="N3575" s="148"/>
      <c r="O3575" s="106" t="s">
        <v>3203</v>
      </c>
      <c r="P3575" s="43">
        <v>1924</v>
      </c>
      <c r="Q3575" s="207" t="s">
        <v>3337</v>
      </c>
      <c r="R3575" s="84" t="s">
        <v>3203</v>
      </c>
      <c r="S3575" s="31" t="s">
        <v>41</v>
      </c>
      <c r="T3575" s="31"/>
      <c r="U3575" s="169"/>
      <c r="V3575" s="150"/>
      <c r="W3575" s="141" t="str" cm="1">
        <f t="array" ref="W3575">IF(SUM(LEN(B3575:V3575))=0,"",IF(OR(OR(ISBLANK(F3575),SUM(LEN(C3575),LEN(D3575))=0),AND(NOT(E3575="Unknown"),ISBLANK(J3575)),AND(NOT(O3575="Unknown"),ISBLANK(R3575))),"Missing Information", INDEX(Table15[Entire Service Line Classification], MATCH(SUMIFS(Table15[Unique ID],Table15[System-Owned Portion],E3575,Table15[If Material Anything Other than "Lead" in Column E,Was Material Ever Previously Lead?],G3575,Table15[Customer-Owned Portion],O3575),Table15[Unique ID],0),0)))</f>
        <v>Lead Status Unknown</v>
      </c>
      <c r="X3575"/>
    </row>
    <row r="3576" spans="2:24" ht="29" x14ac:dyDescent="0.35">
      <c r="B3576" s="146"/>
      <c r="C3576" s="31" t="s">
        <v>5277</v>
      </c>
      <c r="D3576" s="31"/>
      <c r="E3576" s="44" t="s">
        <v>3284</v>
      </c>
      <c r="F3576" s="43" t="s">
        <v>41</v>
      </c>
      <c r="G3576" s="84" t="s">
        <v>3249</v>
      </c>
      <c r="H3576" s="31">
        <v>2012</v>
      </c>
      <c r="I3576" s="207" t="s">
        <v>3336</v>
      </c>
      <c r="J3576" s="84" t="s">
        <v>3270</v>
      </c>
      <c r="K3576" s="31" t="s">
        <v>41</v>
      </c>
      <c r="L3576" s="31"/>
      <c r="M3576" s="169"/>
      <c r="N3576" s="148"/>
      <c r="O3576" s="106" t="s">
        <v>3284</v>
      </c>
      <c r="P3576" s="43">
        <v>2012</v>
      </c>
      <c r="Q3576" s="207" t="s">
        <v>3336</v>
      </c>
      <c r="R3576" s="84" t="s">
        <v>3270</v>
      </c>
      <c r="S3576" s="31" t="s">
        <v>41</v>
      </c>
      <c r="T3576" s="31"/>
      <c r="U3576" s="169"/>
      <c r="V3576" s="150"/>
      <c r="W3576" s="141" t="str" cm="1">
        <f t="array" ref="W3576">IF(SUM(LEN(B3576:V3576))=0,"",IF(OR(OR(ISBLANK(F3576),SUM(LEN(C3576),LEN(D3576))=0),AND(NOT(E3576="Unknown"),ISBLANK(J3576)),AND(NOT(O3576="Unknown"),ISBLANK(R3576))),"Missing Information", INDEX(Table15[Entire Service Line Classification], MATCH(SUMIFS(Table15[Unique ID],Table15[System-Owned Portion],E3576,Table15[If Material Anything Other than "Lead" in Column E,Was Material Ever Previously Lead?],G3576,Table15[Customer-Owned Portion],O3576),Table15[Unique ID],0),0)))</f>
        <v>Non-lead</v>
      </c>
      <c r="X3576"/>
    </row>
    <row r="3577" spans="2:24" x14ac:dyDescent="0.35">
      <c r="B3577" s="146"/>
      <c r="C3577" s="31" t="s">
        <v>5278</v>
      </c>
      <c r="D3577" s="31"/>
      <c r="E3577" s="44" t="s">
        <v>3203</v>
      </c>
      <c r="F3577" s="43" t="s">
        <v>3283</v>
      </c>
      <c r="G3577" s="84" t="s">
        <v>3249</v>
      </c>
      <c r="H3577" s="31">
        <v>1924</v>
      </c>
      <c r="I3577" s="207" t="s">
        <v>3338</v>
      </c>
      <c r="J3577" s="84"/>
      <c r="K3577" s="31" t="s">
        <v>41</v>
      </c>
      <c r="L3577" s="31"/>
      <c r="M3577" s="169"/>
      <c r="N3577" s="148"/>
      <c r="O3577" s="106" t="s">
        <v>3203</v>
      </c>
      <c r="P3577" s="43">
        <v>1924</v>
      </c>
      <c r="Q3577" s="207" t="s">
        <v>3338</v>
      </c>
      <c r="R3577" s="84" t="s">
        <v>3203</v>
      </c>
      <c r="S3577" s="31" t="s">
        <v>41</v>
      </c>
      <c r="T3577" s="31"/>
      <c r="U3577" s="169"/>
      <c r="V3577" s="150"/>
      <c r="W3577" s="141" t="str" cm="1">
        <f t="array" ref="W3577">IF(SUM(LEN(B3577:V3577))=0,"",IF(OR(OR(ISBLANK(F3577),SUM(LEN(C3577),LEN(D3577))=0),AND(NOT(E3577="Unknown"),ISBLANK(J3577)),AND(NOT(O3577="Unknown"),ISBLANK(R3577))),"Missing Information", INDEX(Table15[Entire Service Line Classification], MATCH(SUMIFS(Table15[Unique ID],Table15[System-Owned Portion],E3577,Table15[If Material Anything Other than "Lead" in Column E,Was Material Ever Previously Lead?],G3577,Table15[Customer-Owned Portion],O3577),Table15[Unique ID],0),0)))</f>
        <v>Lead Status Unknown</v>
      </c>
      <c r="X3577"/>
    </row>
    <row r="3578" spans="2:24" x14ac:dyDescent="0.35">
      <c r="B3578" s="146"/>
      <c r="C3578" s="31" t="s">
        <v>5279</v>
      </c>
      <c r="D3578" s="31"/>
      <c r="E3578" s="44" t="s">
        <v>3203</v>
      </c>
      <c r="F3578" s="43" t="s">
        <v>3283</v>
      </c>
      <c r="G3578" s="84" t="s">
        <v>3249</v>
      </c>
      <c r="H3578" s="31">
        <v>1949</v>
      </c>
      <c r="I3578" s="207" t="s">
        <v>3337</v>
      </c>
      <c r="J3578" s="84"/>
      <c r="K3578" s="31" t="s">
        <v>41</v>
      </c>
      <c r="L3578" s="31"/>
      <c r="M3578" s="169"/>
      <c r="N3578" s="148"/>
      <c r="O3578" s="106" t="s">
        <v>3203</v>
      </c>
      <c r="P3578" s="43">
        <v>1949</v>
      </c>
      <c r="Q3578" s="207" t="s">
        <v>3337</v>
      </c>
      <c r="R3578" s="84" t="s">
        <v>3203</v>
      </c>
      <c r="S3578" s="31" t="s">
        <v>41</v>
      </c>
      <c r="T3578" s="31"/>
      <c r="U3578" s="169"/>
      <c r="V3578" s="150"/>
      <c r="W3578" s="141" t="str" cm="1">
        <f t="array" ref="W3578">IF(SUM(LEN(B3578:V3578))=0,"",IF(OR(OR(ISBLANK(F3578),SUM(LEN(C3578),LEN(D3578))=0),AND(NOT(E3578="Unknown"),ISBLANK(J3578)),AND(NOT(O3578="Unknown"),ISBLANK(R3578))),"Missing Information", INDEX(Table15[Entire Service Line Classification], MATCH(SUMIFS(Table15[Unique ID],Table15[System-Owned Portion],E3578,Table15[If Material Anything Other than "Lead" in Column E,Was Material Ever Previously Lead?],G3578,Table15[Customer-Owned Portion],O3578),Table15[Unique ID],0),0)))</f>
        <v>Lead Status Unknown</v>
      </c>
      <c r="X3578"/>
    </row>
    <row r="3579" spans="2:24" x14ac:dyDescent="0.35">
      <c r="B3579" s="146"/>
      <c r="C3579" s="31" t="s">
        <v>5280</v>
      </c>
      <c r="D3579" s="31"/>
      <c r="E3579" s="44" t="s">
        <v>3203</v>
      </c>
      <c r="F3579" s="43" t="s">
        <v>3283</v>
      </c>
      <c r="G3579" s="84" t="s">
        <v>3249</v>
      </c>
      <c r="H3579" s="31">
        <v>1924</v>
      </c>
      <c r="I3579" s="207" t="s">
        <v>3338</v>
      </c>
      <c r="J3579" s="84"/>
      <c r="K3579" s="31" t="s">
        <v>41</v>
      </c>
      <c r="L3579" s="31"/>
      <c r="M3579" s="169"/>
      <c r="N3579" s="148"/>
      <c r="O3579" s="106" t="s">
        <v>3203</v>
      </c>
      <c r="P3579" s="43">
        <v>1924</v>
      </c>
      <c r="Q3579" s="207" t="s">
        <v>3338</v>
      </c>
      <c r="R3579" s="84" t="s">
        <v>3203</v>
      </c>
      <c r="S3579" s="31" t="s">
        <v>41</v>
      </c>
      <c r="T3579" s="31"/>
      <c r="U3579" s="169"/>
      <c r="V3579" s="150"/>
      <c r="W3579" s="141" t="str" cm="1">
        <f t="array" ref="W3579">IF(SUM(LEN(B3579:V3579))=0,"",IF(OR(OR(ISBLANK(F3579),SUM(LEN(C3579),LEN(D3579))=0),AND(NOT(E3579="Unknown"),ISBLANK(J3579)),AND(NOT(O3579="Unknown"),ISBLANK(R3579))),"Missing Information", INDEX(Table15[Entire Service Line Classification], MATCH(SUMIFS(Table15[Unique ID],Table15[System-Owned Portion],E3579,Table15[If Material Anything Other than "Lead" in Column E,Was Material Ever Previously Lead?],G3579,Table15[Customer-Owned Portion],O3579),Table15[Unique ID],0),0)))</f>
        <v>Lead Status Unknown</v>
      </c>
      <c r="X3579"/>
    </row>
    <row r="3580" spans="2:24" x14ac:dyDescent="0.35">
      <c r="B3580" s="146"/>
      <c r="C3580" s="31" t="s">
        <v>5281</v>
      </c>
      <c r="D3580" s="31"/>
      <c r="E3580" s="44" t="s">
        <v>3203</v>
      </c>
      <c r="F3580" s="43" t="s">
        <v>3283</v>
      </c>
      <c r="G3580" s="84" t="s">
        <v>3249</v>
      </c>
      <c r="H3580" s="31">
        <v>1949</v>
      </c>
      <c r="I3580" s="207" t="s">
        <v>3337</v>
      </c>
      <c r="J3580" s="84"/>
      <c r="K3580" s="31" t="s">
        <v>41</v>
      </c>
      <c r="L3580" s="31"/>
      <c r="M3580" s="169"/>
      <c r="N3580" s="148"/>
      <c r="O3580" s="106" t="s">
        <v>3203</v>
      </c>
      <c r="P3580" s="43">
        <v>1949</v>
      </c>
      <c r="Q3580" s="207" t="s">
        <v>3337</v>
      </c>
      <c r="R3580" s="84" t="s">
        <v>3203</v>
      </c>
      <c r="S3580" s="31" t="s">
        <v>41</v>
      </c>
      <c r="T3580" s="31"/>
      <c r="U3580" s="169"/>
      <c r="V3580" s="150"/>
      <c r="W3580" s="141" t="str" cm="1">
        <f t="array" ref="W3580">IF(SUM(LEN(B3580:V3580))=0,"",IF(OR(OR(ISBLANK(F3580),SUM(LEN(C3580),LEN(D3580))=0),AND(NOT(E3580="Unknown"),ISBLANK(J3580)),AND(NOT(O3580="Unknown"),ISBLANK(R3580))),"Missing Information", INDEX(Table15[Entire Service Line Classification], MATCH(SUMIFS(Table15[Unique ID],Table15[System-Owned Portion],E3580,Table15[If Material Anything Other than "Lead" in Column E,Was Material Ever Previously Lead?],G3580,Table15[Customer-Owned Portion],O3580),Table15[Unique ID],0),0)))</f>
        <v>Lead Status Unknown</v>
      </c>
      <c r="X3580"/>
    </row>
    <row r="3581" spans="2:24" ht="29" x14ac:dyDescent="0.35">
      <c r="B3581" s="146"/>
      <c r="C3581" s="31" t="s">
        <v>5282</v>
      </c>
      <c r="D3581" s="31"/>
      <c r="E3581" s="44" t="s">
        <v>3284</v>
      </c>
      <c r="F3581" s="43" t="s">
        <v>41</v>
      </c>
      <c r="G3581" s="84" t="s">
        <v>3249</v>
      </c>
      <c r="H3581" s="31">
        <v>1994</v>
      </c>
      <c r="I3581" s="207" t="s">
        <v>3338</v>
      </c>
      <c r="J3581" s="84" t="s">
        <v>3270</v>
      </c>
      <c r="K3581" s="31" t="s">
        <v>41</v>
      </c>
      <c r="L3581" s="31"/>
      <c r="M3581" s="169"/>
      <c r="N3581" s="148"/>
      <c r="O3581" s="106" t="s">
        <v>3284</v>
      </c>
      <c r="P3581" s="43">
        <v>1994</v>
      </c>
      <c r="Q3581" s="207" t="s">
        <v>3338</v>
      </c>
      <c r="R3581" s="84" t="s">
        <v>3270</v>
      </c>
      <c r="S3581" s="31" t="s">
        <v>41</v>
      </c>
      <c r="T3581" s="31"/>
      <c r="U3581" s="169"/>
      <c r="V3581" s="150"/>
      <c r="W3581" s="141" t="str" cm="1">
        <f t="array" ref="W3581">IF(SUM(LEN(B3581:V3581))=0,"",IF(OR(OR(ISBLANK(F3581),SUM(LEN(C3581),LEN(D3581))=0),AND(NOT(E3581="Unknown"),ISBLANK(J3581)),AND(NOT(O3581="Unknown"),ISBLANK(R3581))),"Missing Information", INDEX(Table15[Entire Service Line Classification], MATCH(SUMIFS(Table15[Unique ID],Table15[System-Owned Portion],E3581,Table15[If Material Anything Other than "Lead" in Column E,Was Material Ever Previously Lead?],G3581,Table15[Customer-Owned Portion],O3581),Table15[Unique ID],0),0)))</f>
        <v>Non-lead</v>
      </c>
      <c r="X3581"/>
    </row>
    <row r="3582" spans="2:24" x14ac:dyDescent="0.35">
      <c r="B3582" s="146"/>
      <c r="C3582" s="31" t="s">
        <v>5283</v>
      </c>
      <c r="D3582" s="31"/>
      <c r="E3582" s="44" t="s">
        <v>3203</v>
      </c>
      <c r="F3582" s="43" t="s">
        <v>3283</v>
      </c>
      <c r="G3582" s="84" t="s">
        <v>3249</v>
      </c>
      <c r="H3582" s="31">
        <v>1947</v>
      </c>
      <c r="I3582" s="207" t="s">
        <v>3337</v>
      </c>
      <c r="J3582" s="84"/>
      <c r="K3582" s="31" t="s">
        <v>41</v>
      </c>
      <c r="L3582" s="31"/>
      <c r="M3582" s="169"/>
      <c r="N3582" s="148"/>
      <c r="O3582" s="106" t="s">
        <v>3203</v>
      </c>
      <c r="P3582" s="43">
        <v>1947</v>
      </c>
      <c r="Q3582" s="207" t="s">
        <v>3337</v>
      </c>
      <c r="R3582" s="84" t="s">
        <v>3203</v>
      </c>
      <c r="S3582" s="31" t="s">
        <v>41</v>
      </c>
      <c r="T3582" s="31"/>
      <c r="U3582" s="169"/>
      <c r="V3582" s="150"/>
      <c r="W3582" s="141" t="str" cm="1">
        <f t="array" ref="W3582">IF(SUM(LEN(B3582:V3582))=0,"",IF(OR(OR(ISBLANK(F3582),SUM(LEN(C3582),LEN(D3582))=0),AND(NOT(E3582="Unknown"),ISBLANK(J3582)),AND(NOT(O3582="Unknown"),ISBLANK(R3582))),"Missing Information", INDEX(Table15[Entire Service Line Classification], MATCH(SUMIFS(Table15[Unique ID],Table15[System-Owned Portion],E3582,Table15[If Material Anything Other than "Lead" in Column E,Was Material Ever Previously Lead?],G3582,Table15[Customer-Owned Portion],O3582),Table15[Unique ID],0),0)))</f>
        <v>Lead Status Unknown</v>
      </c>
      <c r="X3582"/>
    </row>
    <row r="3583" spans="2:24" ht="29" x14ac:dyDescent="0.35">
      <c r="B3583" s="146"/>
      <c r="C3583" s="31" t="s">
        <v>5284</v>
      </c>
      <c r="D3583" s="31"/>
      <c r="E3583" s="44" t="s">
        <v>3203</v>
      </c>
      <c r="F3583" s="43" t="s">
        <v>3283</v>
      </c>
      <c r="G3583" s="84" t="s">
        <v>3249</v>
      </c>
      <c r="H3583" s="31">
        <v>1950</v>
      </c>
      <c r="I3583" s="207" t="s">
        <v>3338</v>
      </c>
      <c r="J3583" s="84"/>
      <c r="K3583" s="31" t="s">
        <v>41</v>
      </c>
      <c r="L3583" s="31"/>
      <c r="M3583" s="169"/>
      <c r="N3583" s="148"/>
      <c r="O3583" s="106" t="s">
        <v>3203</v>
      </c>
      <c r="P3583" s="43">
        <v>1950</v>
      </c>
      <c r="Q3583" s="207" t="s">
        <v>3338</v>
      </c>
      <c r="R3583" s="84" t="s">
        <v>3203</v>
      </c>
      <c r="S3583" s="31" t="s">
        <v>41</v>
      </c>
      <c r="T3583" s="31"/>
      <c r="U3583" s="169"/>
      <c r="V3583" s="150"/>
      <c r="W3583" s="141" t="str" cm="1">
        <f t="array" ref="W3583">IF(SUM(LEN(B3583:V3583))=0,"",IF(OR(OR(ISBLANK(F3583),SUM(LEN(C3583),LEN(D3583))=0),AND(NOT(E3583="Unknown"),ISBLANK(J3583)),AND(NOT(O3583="Unknown"),ISBLANK(R3583))),"Missing Information", INDEX(Table15[Entire Service Line Classification], MATCH(SUMIFS(Table15[Unique ID],Table15[System-Owned Portion],E3583,Table15[If Material Anything Other than "Lead" in Column E,Was Material Ever Previously Lead?],G3583,Table15[Customer-Owned Portion],O3583),Table15[Unique ID],0),0)))</f>
        <v>Lead Status Unknown</v>
      </c>
      <c r="X3583"/>
    </row>
    <row r="3584" spans="2:24" ht="29" x14ac:dyDescent="0.35">
      <c r="B3584" s="146"/>
      <c r="C3584" s="31" t="s">
        <v>5285</v>
      </c>
      <c r="D3584" s="31"/>
      <c r="E3584" s="44" t="s">
        <v>3284</v>
      </c>
      <c r="F3584" s="43" t="s">
        <v>41</v>
      </c>
      <c r="G3584" s="84" t="s">
        <v>3249</v>
      </c>
      <c r="H3584" s="31">
        <v>2013</v>
      </c>
      <c r="I3584" s="207" t="s">
        <v>3338</v>
      </c>
      <c r="J3584" s="84" t="s">
        <v>3270</v>
      </c>
      <c r="K3584" s="31" t="s">
        <v>41</v>
      </c>
      <c r="L3584" s="31"/>
      <c r="M3584" s="169"/>
      <c r="N3584" s="148"/>
      <c r="O3584" s="106" t="s">
        <v>3284</v>
      </c>
      <c r="P3584" s="43">
        <v>2013</v>
      </c>
      <c r="Q3584" s="207" t="s">
        <v>3338</v>
      </c>
      <c r="R3584" s="84" t="s">
        <v>3270</v>
      </c>
      <c r="S3584" s="31" t="s">
        <v>41</v>
      </c>
      <c r="T3584" s="31"/>
      <c r="U3584" s="169"/>
      <c r="V3584" s="150"/>
      <c r="W3584" s="141" t="str" cm="1">
        <f t="array" ref="W3584">IF(SUM(LEN(B3584:V3584))=0,"",IF(OR(OR(ISBLANK(F3584),SUM(LEN(C3584),LEN(D3584))=0),AND(NOT(E3584="Unknown"),ISBLANK(J3584)),AND(NOT(O3584="Unknown"),ISBLANK(R3584))),"Missing Information", INDEX(Table15[Entire Service Line Classification], MATCH(SUMIFS(Table15[Unique ID],Table15[System-Owned Portion],E3584,Table15[If Material Anything Other than "Lead" in Column E,Was Material Ever Previously Lead?],G3584,Table15[Customer-Owned Portion],O3584),Table15[Unique ID],0),0)))</f>
        <v>Non-lead</v>
      </c>
      <c r="X3584"/>
    </row>
    <row r="3585" spans="2:24" ht="29" x14ac:dyDescent="0.35">
      <c r="B3585" s="146"/>
      <c r="C3585" s="31" t="s">
        <v>5286</v>
      </c>
      <c r="D3585" s="31"/>
      <c r="E3585" s="44" t="s">
        <v>3284</v>
      </c>
      <c r="F3585" s="43" t="s">
        <v>41</v>
      </c>
      <c r="G3585" s="84" t="s">
        <v>3249</v>
      </c>
      <c r="H3585" s="31">
        <v>2018</v>
      </c>
      <c r="I3585" s="207" t="s">
        <v>3338</v>
      </c>
      <c r="J3585" s="84" t="s">
        <v>3270</v>
      </c>
      <c r="K3585" s="31" t="s">
        <v>41</v>
      </c>
      <c r="L3585" s="31"/>
      <c r="M3585" s="169"/>
      <c r="N3585" s="148"/>
      <c r="O3585" s="106" t="s">
        <v>3284</v>
      </c>
      <c r="P3585" s="43">
        <v>2018</v>
      </c>
      <c r="Q3585" s="207" t="s">
        <v>3338</v>
      </c>
      <c r="R3585" s="84" t="s">
        <v>3270</v>
      </c>
      <c r="S3585" s="31" t="s">
        <v>41</v>
      </c>
      <c r="T3585" s="31"/>
      <c r="U3585" s="169"/>
      <c r="V3585" s="150"/>
      <c r="W3585" s="141" t="str" cm="1">
        <f t="array" ref="W3585">IF(SUM(LEN(B3585:V3585))=0,"",IF(OR(OR(ISBLANK(F3585),SUM(LEN(C3585),LEN(D3585))=0),AND(NOT(E3585="Unknown"),ISBLANK(J3585)),AND(NOT(O3585="Unknown"),ISBLANK(R3585))),"Missing Information", INDEX(Table15[Entire Service Line Classification], MATCH(SUMIFS(Table15[Unique ID],Table15[System-Owned Portion],E3585,Table15[If Material Anything Other than "Lead" in Column E,Was Material Ever Previously Lead?],G3585,Table15[Customer-Owned Portion],O3585),Table15[Unique ID],0),0)))</f>
        <v>Non-lead</v>
      </c>
      <c r="X3585"/>
    </row>
    <row r="3586" spans="2:24" x14ac:dyDescent="0.35">
      <c r="B3586" s="146"/>
      <c r="C3586" s="31" t="s">
        <v>5287</v>
      </c>
      <c r="D3586" s="31"/>
      <c r="E3586" s="44" t="s">
        <v>3203</v>
      </c>
      <c r="F3586" s="43" t="s">
        <v>3283</v>
      </c>
      <c r="G3586" s="84" t="s">
        <v>3249</v>
      </c>
      <c r="H3586" s="31">
        <v>1924</v>
      </c>
      <c r="I3586" s="207" t="s">
        <v>3341</v>
      </c>
      <c r="J3586" s="84"/>
      <c r="K3586" s="31" t="s">
        <v>41</v>
      </c>
      <c r="L3586" s="31"/>
      <c r="M3586" s="169"/>
      <c r="N3586" s="148"/>
      <c r="O3586" s="106" t="s">
        <v>3203</v>
      </c>
      <c r="P3586" s="43">
        <v>1924</v>
      </c>
      <c r="Q3586" s="207" t="s">
        <v>3341</v>
      </c>
      <c r="R3586" s="84" t="s">
        <v>3203</v>
      </c>
      <c r="S3586" s="31" t="s">
        <v>41</v>
      </c>
      <c r="T3586" s="31"/>
      <c r="U3586" s="169"/>
      <c r="V3586" s="150"/>
      <c r="W3586" s="141" t="str" cm="1">
        <f t="array" ref="W3586">IF(SUM(LEN(B3586:V3586))=0,"",IF(OR(OR(ISBLANK(F3586),SUM(LEN(C3586),LEN(D3586))=0),AND(NOT(E3586="Unknown"),ISBLANK(J3586)),AND(NOT(O3586="Unknown"),ISBLANK(R3586))),"Missing Information", INDEX(Table15[Entire Service Line Classification], MATCH(SUMIFS(Table15[Unique ID],Table15[System-Owned Portion],E3586,Table15[If Material Anything Other than "Lead" in Column E,Was Material Ever Previously Lead?],G3586,Table15[Customer-Owned Portion],O3586),Table15[Unique ID],0),0)))</f>
        <v>Lead Status Unknown</v>
      </c>
      <c r="X3586"/>
    </row>
    <row r="3587" spans="2:24" x14ac:dyDescent="0.35">
      <c r="B3587" s="146"/>
      <c r="C3587" s="31" t="s">
        <v>5288</v>
      </c>
      <c r="D3587" s="31"/>
      <c r="E3587" s="44" t="s">
        <v>3203</v>
      </c>
      <c r="F3587" s="43" t="s">
        <v>3283</v>
      </c>
      <c r="G3587" s="84" t="s">
        <v>3249</v>
      </c>
      <c r="H3587" s="31">
        <v>1924</v>
      </c>
      <c r="I3587" s="207" t="s">
        <v>3338</v>
      </c>
      <c r="J3587" s="84"/>
      <c r="K3587" s="31" t="s">
        <v>41</v>
      </c>
      <c r="L3587" s="31"/>
      <c r="M3587" s="169"/>
      <c r="N3587" s="148"/>
      <c r="O3587" s="106" t="s">
        <v>3203</v>
      </c>
      <c r="P3587" s="43">
        <v>1924</v>
      </c>
      <c r="Q3587" s="207" t="s">
        <v>3338</v>
      </c>
      <c r="R3587" s="84" t="s">
        <v>3203</v>
      </c>
      <c r="S3587" s="31" t="s">
        <v>41</v>
      </c>
      <c r="T3587" s="31"/>
      <c r="U3587" s="169"/>
      <c r="V3587" s="150"/>
      <c r="W3587" s="141" t="str" cm="1">
        <f t="array" ref="W3587">IF(SUM(LEN(B3587:V3587))=0,"",IF(OR(OR(ISBLANK(F3587),SUM(LEN(C3587),LEN(D3587))=0),AND(NOT(E3587="Unknown"),ISBLANK(J3587)),AND(NOT(O3587="Unknown"),ISBLANK(R3587))),"Missing Information", INDEX(Table15[Entire Service Line Classification], MATCH(SUMIFS(Table15[Unique ID],Table15[System-Owned Portion],E3587,Table15[If Material Anything Other than "Lead" in Column E,Was Material Ever Previously Lead?],G3587,Table15[Customer-Owned Portion],O3587),Table15[Unique ID],0),0)))</f>
        <v>Lead Status Unknown</v>
      </c>
      <c r="X3587"/>
    </row>
    <row r="3588" spans="2:24" x14ac:dyDescent="0.35">
      <c r="B3588" s="146"/>
      <c r="C3588" s="31" t="s">
        <v>5289</v>
      </c>
      <c r="D3588" s="31"/>
      <c r="E3588" s="44" t="s">
        <v>3203</v>
      </c>
      <c r="F3588" s="43" t="s">
        <v>3283</v>
      </c>
      <c r="G3588" s="84" t="s">
        <v>3249</v>
      </c>
      <c r="H3588" s="31"/>
      <c r="I3588" s="207"/>
      <c r="J3588" s="84"/>
      <c r="K3588" s="31" t="s">
        <v>41</v>
      </c>
      <c r="L3588" s="31"/>
      <c r="M3588" s="169"/>
      <c r="N3588" s="148"/>
      <c r="O3588" s="106" t="s">
        <v>3203</v>
      </c>
      <c r="P3588" s="43"/>
      <c r="Q3588" s="207"/>
      <c r="R3588" s="84" t="s">
        <v>3203</v>
      </c>
      <c r="S3588" s="31" t="s">
        <v>41</v>
      </c>
      <c r="T3588" s="31"/>
      <c r="U3588" s="169"/>
      <c r="V3588" s="150"/>
      <c r="W3588" s="141" t="str" cm="1">
        <f t="array" ref="W3588">IF(SUM(LEN(B3588:V3588))=0,"",IF(OR(OR(ISBLANK(F3588),SUM(LEN(C3588),LEN(D3588))=0),AND(NOT(E3588="Unknown"),ISBLANK(J3588)),AND(NOT(O3588="Unknown"),ISBLANK(R3588))),"Missing Information", INDEX(Table15[Entire Service Line Classification], MATCH(SUMIFS(Table15[Unique ID],Table15[System-Owned Portion],E3588,Table15[If Material Anything Other than "Lead" in Column E,Was Material Ever Previously Lead?],G3588,Table15[Customer-Owned Portion],O3588),Table15[Unique ID],0),0)))</f>
        <v>Lead Status Unknown</v>
      </c>
      <c r="X3588"/>
    </row>
    <row r="3589" spans="2:24" x14ac:dyDescent="0.35">
      <c r="B3589" s="146"/>
      <c r="C3589" s="31" t="s">
        <v>5290</v>
      </c>
      <c r="D3589" s="31"/>
      <c r="E3589" s="44" t="s">
        <v>3203</v>
      </c>
      <c r="F3589" s="43" t="s">
        <v>3283</v>
      </c>
      <c r="G3589" s="84" t="s">
        <v>3249</v>
      </c>
      <c r="H3589" s="31">
        <v>1924</v>
      </c>
      <c r="I3589" s="207" t="s">
        <v>3338</v>
      </c>
      <c r="J3589" s="84"/>
      <c r="K3589" s="31" t="s">
        <v>41</v>
      </c>
      <c r="L3589" s="31"/>
      <c r="M3589" s="169"/>
      <c r="N3589" s="148"/>
      <c r="O3589" s="106" t="s">
        <v>3203</v>
      </c>
      <c r="P3589" s="43">
        <v>1924</v>
      </c>
      <c r="Q3589" s="207" t="s">
        <v>3338</v>
      </c>
      <c r="R3589" s="84" t="s">
        <v>3203</v>
      </c>
      <c r="S3589" s="31" t="s">
        <v>41</v>
      </c>
      <c r="T3589" s="31"/>
      <c r="U3589" s="169"/>
      <c r="V3589" s="150"/>
      <c r="W3589" s="141" t="str" cm="1">
        <f t="array" ref="W3589">IF(SUM(LEN(B3589:V3589))=0,"",IF(OR(OR(ISBLANK(F3589),SUM(LEN(C3589),LEN(D3589))=0),AND(NOT(E3589="Unknown"),ISBLANK(J3589)),AND(NOT(O3589="Unknown"),ISBLANK(R3589))),"Missing Information", INDEX(Table15[Entire Service Line Classification], MATCH(SUMIFS(Table15[Unique ID],Table15[System-Owned Portion],E3589,Table15[If Material Anything Other than "Lead" in Column E,Was Material Ever Previously Lead?],G3589,Table15[Customer-Owned Portion],O3589),Table15[Unique ID],0),0)))</f>
        <v>Lead Status Unknown</v>
      </c>
      <c r="X3589"/>
    </row>
    <row r="3590" spans="2:24" ht="29" x14ac:dyDescent="0.35">
      <c r="B3590" s="146"/>
      <c r="C3590" s="31" t="s">
        <v>5291</v>
      </c>
      <c r="D3590" s="31"/>
      <c r="E3590" s="44" t="s">
        <v>3203</v>
      </c>
      <c r="F3590" s="43" t="s">
        <v>3283</v>
      </c>
      <c r="G3590" s="84" t="s">
        <v>3249</v>
      </c>
      <c r="H3590" s="31">
        <v>1912</v>
      </c>
      <c r="I3590" s="207" t="s">
        <v>3338</v>
      </c>
      <c r="J3590" s="84"/>
      <c r="K3590" s="31" t="s">
        <v>41</v>
      </c>
      <c r="L3590" s="31"/>
      <c r="M3590" s="169"/>
      <c r="N3590" s="148"/>
      <c r="O3590" s="106" t="s">
        <v>3203</v>
      </c>
      <c r="P3590" s="43">
        <v>1912</v>
      </c>
      <c r="Q3590" s="207" t="s">
        <v>3338</v>
      </c>
      <c r="R3590" s="84" t="s">
        <v>3203</v>
      </c>
      <c r="S3590" s="31" t="s">
        <v>41</v>
      </c>
      <c r="T3590" s="31"/>
      <c r="U3590" s="169"/>
      <c r="V3590" s="150"/>
      <c r="W3590" s="141" t="str" cm="1">
        <f t="array" ref="W3590">IF(SUM(LEN(B3590:V3590))=0,"",IF(OR(OR(ISBLANK(F3590),SUM(LEN(C3590),LEN(D3590))=0),AND(NOT(E3590="Unknown"),ISBLANK(J3590)),AND(NOT(O3590="Unknown"),ISBLANK(R3590))),"Missing Information", INDEX(Table15[Entire Service Line Classification], MATCH(SUMIFS(Table15[Unique ID],Table15[System-Owned Portion],E3590,Table15[If Material Anything Other than "Lead" in Column E,Was Material Ever Previously Lead?],G3590,Table15[Customer-Owned Portion],O3590),Table15[Unique ID],0),0)))</f>
        <v>Lead Status Unknown</v>
      </c>
      <c r="X3590"/>
    </row>
    <row r="3591" spans="2:24" ht="29" x14ac:dyDescent="0.35">
      <c r="B3591" s="146"/>
      <c r="C3591" s="31" t="s">
        <v>1680</v>
      </c>
      <c r="D3591" s="31"/>
      <c r="E3591" s="44" t="s">
        <v>3284</v>
      </c>
      <c r="F3591" s="43" t="s">
        <v>41</v>
      </c>
      <c r="G3591" s="84" t="s">
        <v>3249</v>
      </c>
      <c r="H3591" s="31">
        <v>2013</v>
      </c>
      <c r="I3591" s="207" t="s">
        <v>3338</v>
      </c>
      <c r="J3591" s="84" t="s">
        <v>3270</v>
      </c>
      <c r="K3591" s="31" t="s">
        <v>41</v>
      </c>
      <c r="L3591" s="31"/>
      <c r="M3591" s="169"/>
      <c r="N3591" s="148"/>
      <c r="O3591" s="106" t="s">
        <v>3284</v>
      </c>
      <c r="P3591" s="43">
        <v>2013</v>
      </c>
      <c r="Q3591" s="207" t="s">
        <v>3338</v>
      </c>
      <c r="R3591" s="84" t="s">
        <v>3270</v>
      </c>
      <c r="S3591" s="31" t="s">
        <v>41</v>
      </c>
      <c r="T3591" s="31"/>
      <c r="U3591" s="169"/>
      <c r="V3591" s="150"/>
      <c r="W3591" s="141" t="str" cm="1">
        <f t="array" ref="W3591">IF(SUM(LEN(B3591:V3591))=0,"",IF(OR(OR(ISBLANK(F3591),SUM(LEN(C3591),LEN(D3591))=0),AND(NOT(E3591="Unknown"),ISBLANK(J3591)),AND(NOT(O3591="Unknown"),ISBLANK(R3591))),"Missing Information", INDEX(Table15[Entire Service Line Classification], MATCH(SUMIFS(Table15[Unique ID],Table15[System-Owned Portion],E3591,Table15[If Material Anything Other than "Lead" in Column E,Was Material Ever Previously Lead?],G3591,Table15[Customer-Owned Portion],O3591),Table15[Unique ID],0),0)))</f>
        <v>Non-lead</v>
      </c>
      <c r="X3591"/>
    </row>
    <row r="3592" spans="2:24" x14ac:dyDescent="0.35">
      <c r="B3592" s="146"/>
      <c r="C3592" s="31" t="s">
        <v>5292</v>
      </c>
      <c r="D3592" s="31"/>
      <c r="E3592" s="44" t="s">
        <v>3203</v>
      </c>
      <c r="F3592" s="43" t="s">
        <v>3283</v>
      </c>
      <c r="G3592" s="84" t="s">
        <v>3249</v>
      </c>
      <c r="H3592" s="31"/>
      <c r="I3592" s="207" t="s">
        <v>3338</v>
      </c>
      <c r="J3592" s="84"/>
      <c r="K3592" s="31" t="s">
        <v>41</v>
      </c>
      <c r="L3592" s="31"/>
      <c r="M3592" s="169"/>
      <c r="N3592" s="148"/>
      <c r="O3592" s="106" t="s">
        <v>3203</v>
      </c>
      <c r="P3592" s="43"/>
      <c r="Q3592" s="207" t="s">
        <v>3338</v>
      </c>
      <c r="R3592" s="84" t="s">
        <v>3203</v>
      </c>
      <c r="S3592" s="31" t="s">
        <v>41</v>
      </c>
      <c r="T3592" s="31"/>
      <c r="U3592" s="169"/>
      <c r="V3592" s="150"/>
      <c r="W3592" s="141" t="str" cm="1">
        <f t="array" ref="W3592">IF(SUM(LEN(B3592:V3592))=0,"",IF(OR(OR(ISBLANK(F3592),SUM(LEN(C3592),LEN(D3592))=0),AND(NOT(E3592="Unknown"),ISBLANK(J3592)),AND(NOT(O3592="Unknown"),ISBLANK(R3592))),"Missing Information", INDEX(Table15[Entire Service Line Classification], MATCH(SUMIFS(Table15[Unique ID],Table15[System-Owned Portion],E3592,Table15[If Material Anything Other than "Lead" in Column E,Was Material Ever Previously Lead?],G3592,Table15[Customer-Owned Portion],O3592),Table15[Unique ID],0),0)))</f>
        <v>Lead Status Unknown</v>
      </c>
      <c r="X3592"/>
    </row>
    <row r="3593" spans="2:24" ht="29" x14ac:dyDescent="0.35">
      <c r="B3593" s="146"/>
      <c r="C3593" s="31" t="s">
        <v>5293</v>
      </c>
      <c r="D3593" s="31"/>
      <c r="E3593" s="44" t="s">
        <v>3284</v>
      </c>
      <c r="F3593" s="43" t="s">
        <v>41</v>
      </c>
      <c r="G3593" s="84" t="s">
        <v>3249</v>
      </c>
      <c r="H3593" s="31">
        <v>2014</v>
      </c>
      <c r="I3593" s="207" t="s">
        <v>3340</v>
      </c>
      <c r="J3593" s="84" t="s">
        <v>3270</v>
      </c>
      <c r="K3593" s="31" t="s">
        <v>41</v>
      </c>
      <c r="L3593" s="31"/>
      <c r="M3593" s="169"/>
      <c r="N3593" s="148"/>
      <c r="O3593" s="106" t="s">
        <v>3284</v>
      </c>
      <c r="P3593" s="43">
        <v>2014</v>
      </c>
      <c r="Q3593" s="207" t="s">
        <v>3340</v>
      </c>
      <c r="R3593" s="84" t="s">
        <v>3270</v>
      </c>
      <c r="S3593" s="31" t="s">
        <v>41</v>
      </c>
      <c r="T3593" s="31"/>
      <c r="U3593" s="169"/>
      <c r="V3593" s="150"/>
      <c r="W3593" s="141" t="str" cm="1">
        <f t="array" ref="W3593">IF(SUM(LEN(B3593:V3593))=0,"",IF(OR(OR(ISBLANK(F3593),SUM(LEN(C3593),LEN(D3593))=0),AND(NOT(E3593="Unknown"),ISBLANK(J3593)),AND(NOT(O3593="Unknown"),ISBLANK(R3593))),"Missing Information", INDEX(Table15[Entire Service Line Classification], MATCH(SUMIFS(Table15[Unique ID],Table15[System-Owned Portion],E3593,Table15[If Material Anything Other than "Lead" in Column E,Was Material Ever Previously Lead?],G3593,Table15[Customer-Owned Portion],O3593),Table15[Unique ID],0),0)))</f>
        <v>Non-lead</v>
      </c>
      <c r="X3593"/>
    </row>
    <row r="3594" spans="2:24" ht="29" x14ac:dyDescent="0.35">
      <c r="B3594" s="146"/>
      <c r="C3594" s="31" t="s">
        <v>1681</v>
      </c>
      <c r="D3594" s="31"/>
      <c r="E3594" s="44" t="s">
        <v>3284</v>
      </c>
      <c r="F3594" s="43" t="s">
        <v>41</v>
      </c>
      <c r="G3594" s="84" t="s">
        <v>3249</v>
      </c>
      <c r="H3594" s="31">
        <v>2019</v>
      </c>
      <c r="I3594" s="207" t="s">
        <v>3338</v>
      </c>
      <c r="J3594" s="84" t="s">
        <v>3270</v>
      </c>
      <c r="K3594" s="31" t="s">
        <v>41</v>
      </c>
      <c r="L3594" s="31"/>
      <c r="M3594" s="169"/>
      <c r="N3594" s="148"/>
      <c r="O3594" s="106" t="s">
        <v>3284</v>
      </c>
      <c r="P3594" s="43">
        <v>2019</v>
      </c>
      <c r="Q3594" s="207" t="s">
        <v>3338</v>
      </c>
      <c r="R3594" s="84" t="s">
        <v>3270</v>
      </c>
      <c r="S3594" s="31" t="s">
        <v>41</v>
      </c>
      <c r="T3594" s="31"/>
      <c r="U3594" s="169"/>
      <c r="V3594" s="150"/>
      <c r="W3594" s="141" t="str" cm="1">
        <f t="array" ref="W3594">IF(SUM(LEN(B3594:V3594))=0,"",IF(OR(OR(ISBLANK(F3594),SUM(LEN(C3594),LEN(D3594))=0),AND(NOT(E3594="Unknown"),ISBLANK(J3594)),AND(NOT(O3594="Unknown"),ISBLANK(R3594))),"Missing Information", INDEX(Table15[Entire Service Line Classification], MATCH(SUMIFS(Table15[Unique ID],Table15[System-Owned Portion],E3594,Table15[If Material Anything Other than "Lead" in Column E,Was Material Ever Previously Lead?],G3594,Table15[Customer-Owned Portion],O3594),Table15[Unique ID],0),0)))</f>
        <v>Non-lead</v>
      </c>
      <c r="X3594"/>
    </row>
    <row r="3595" spans="2:24" x14ac:dyDescent="0.35">
      <c r="B3595" s="146"/>
      <c r="C3595" s="31" t="s">
        <v>5294</v>
      </c>
      <c r="D3595" s="31"/>
      <c r="E3595" s="44" t="s">
        <v>3203</v>
      </c>
      <c r="F3595" s="43" t="s">
        <v>3283</v>
      </c>
      <c r="G3595" s="84" t="s">
        <v>3249</v>
      </c>
      <c r="H3595" s="31">
        <v>1937</v>
      </c>
      <c r="I3595" s="207" t="s">
        <v>3338</v>
      </c>
      <c r="J3595" s="84"/>
      <c r="K3595" s="31" t="s">
        <v>41</v>
      </c>
      <c r="L3595" s="31"/>
      <c r="M3595" s="169"/>
      <c r="N3595" s="148"/>
      <c r="O3595" s="106" t="s">
        <v>3203</v>
      </c>
      <c r="P3595" s="43">
        <v>1937</v>
      </c>
      <c r="Q3595" s="207" t="s">
        <v>3338</v>
      </c>
      <c r="R3595" s="84" t="s">
        <v>3203</v>
      </c>
      <c r="S3595" s="31" t="s">
        <v>41</v>
      </c>
      <c r="T3595" s="31"/>
      <c r="U3595" s="169"/>
      <c r="V3595" s="150"/>
      <c r="W3595" s="141" t="str" cm="1">
        <f t="array" ref="W3595">IF(SUM(LEN(B3595:V3595))=0,"",IF(OR(OR(ISBLANK(F3595),SUM(LEN(C3595),LEN(D3595))=0),AND(NOT(E3595="Unknown"),ISBLANK(J3595)),AND(NOT(O3595="Unknown"),ISBLANK(R3595))),"Missing Information", INDEX(Table15[Entire Service Line Classification], MATCH(SUMIFS(Table15[Unique ID],Table15[System-Owned Portion],E3595,Table15[If Material Anything Other than "Lead" in Column E,Was Material Ever Previously Lead?],G3595,Table15[Customer-Owned Portion],O3595),Table15[Unique ID],0),0)))</f>
        <v>Lead Status Unknown</v>
      </c>
      <c r="X3595"/>
    </row>
    <row r="3596" spans="2:24" ht="29" x14ac:dyDescent="0.35">
      <c r="B3596" s="146"/>
      <c r="C3596" s="31" t="s">
        <v>5295</v>
      </c>
      <c r="D3596" s="31"/>
      <c r="E3596" s="44" t="s">
        <v>3284</v>
      </c>
      <c r="F3596" s="43" t="s">
        <v>41</v>
      </c>
      <c r="G3596" s="84" t="s">
        <v>3249</v>
      </c>
      <c r="H3596" s="31">
        <v>1993</v>
      </c>
      <c r="I3596" s="207" t="s">
        <v>3338</v>
      </c>
      <c r="J3596" s="84" t="s">
        <v>3270</v>
      </c>
      <c r="K3596" s="31" t="s">
        <v>41</v>
      </c>
      <c r="L3596" s="31"/>
      <c r="M3596" s="169"/>
      <c r="N3596" s="148"/>
      <c r="O3596" s="106" t="s">
        <v>3284</v>
      </c>
      <c r="P3596" s="43">
        <v>1993</v>
      </c>
      <c r="Q3596" s="207" t="s">
        <v>3338</v>
      </c>
      <c r="R3596" s="84" t="s">
        <v>3270</v>
      </c>
      <c r="S3596" s="31" t="s">
        <v>41</v>
      </c>
      <c r="T3596" s="31"/>
      <c r="U3596" s="169"/>
      <c r="V3596" s="150"/>
      <c r="W3596" s="141" t="str" cm="1">
        <f t="array" ref="W3596">IF(SUM(LEN(B3596:V3596))=0,"",IF(OR(OR(ISBLANK(F3596),SUM(LEN(C3596),LEN(D3596))=0),AND(NOT(E3596="Unknown"),ISBLANK(J3596)),AND(NOT(O3596="Unknown"),ISBLANK(R3596))),"Missing Information", INDEX(Table15[Entire Service Line Classification], MATCH(SUMIFS(Table15[Unique ID],Table15[System-Owned Portion],E3596,Table15[If Material Anything Other than "Lead" in Column E,Was Material Ever Previously Lead?],G3596,Table15[Customer-Owned Portion],O3596),Table15[Unique ID],0),0)))</f>
        <v>Non-lead</v>
      </c>
      <c r="X3596"/>
    </row>
    <row r="3597" spans="2:24" ht="29" x14ac:dyDescent="0.35">
      <c r="B3597" s="146"/>
      <c r="C3597" s="31" t="s">
        <v>5296</v>
      </c>
      <c r="D3597" s="31"/>
      <c r="E3597" s="44" t="s">
        <v>3284</v>
      </c>
      <c r="F3597" s="43" t="s">
        <v>41</v>
      </c>
      <c r="G3597" s="84" t="s">
        <v>3249</v>
      </c>
      <c r="H3597" s="31">
        <v>2008</v>
      </c>
      <c r="I3597" s="207" t="s">
        <v>3338</v>
      </c>
      <c r="J3597" s="84" t="s">
        <v>3270</v>
      </c>
      <c r="K3597" s="31" t="s">
        <v>41</v>
      </c>
      <c r="L3597" s="31"/>
      <c r="M3597" s="169"/>
      <c r="N3597" s="148"/>
      <c r="O3597" s="106" t="s">
        <v>3284</v>
      </c>
      <c r="P3597" s="43">
        <v>2008</v>
      </c>
      <c r="Q3597" s="207" t="s">
        <v>3338</v>
      </c>
      <c r="R3597" s="84" t="s">
        <v>3270</v>
      </c>
      <c r="S3597" s="31" t="s">
        <v>41</v>
      </c>
      <c r="T3597" s="31"/>
      <c r="U3597" s="169"/>
      <c r="V3597" s="150"/>
      <c r="W3597" s="141" t="str" cm="1">
        <f t="array" ref="W3597">IF(SUM(LEN(B3597:V3597))=0,"",IF(OR(OR(ISBLANK(F3597),SUM(LEN(C3597),LEN(D3597))=0),AND(NOT(E3597="Unknown"),ISBLANK(J3597)),AND(NOT(O3597="Unknown"),ISBLANK(R3597))),"Missing Information", INDEX(Table15[Entire Service Line Classification], MATCH(SUMIFS(Table15[Unique ID],Table15[System-Owned Portion],E3597,Table15[If Material Anything Other than "Lead" in Column E,Was Material Ever Previously Lead?],G3597,Table15[Customer-Owned Portion],O3597),Table15[Unique ID],0),0)))</f>
        <v>Non-lead</v>
      </c>
      <c r="X3597"/>
    </row>
    <row r="3598" spans="2:24" x14ac:dyDescent="0.35">
      <c r="B3598" s="146"/>
      <c r="C3598" s="31" t="s">
        <v>5297</v>
      </c>
      <c r="D3598" s="31"/>
      <c r="E3598" s="44" t="s">
        <v>3203</v>
      </c>
      <c r="F3598" s="43" t="s">
        <v>3283</v>
      </c>
      <c r="G3598" s="84" t="s">
        <v>3249</v>
      </c>
      <c r="H3598" s="31">
        <v>1927</v>
      </c>
      <c r="I3598" s="207" t="s">
        <v>3338</v>
      </c>
      <c r="J3598" s="84"/>
      <c r="K3598" s="31" t="s">
        <v>41</v>
      </c>
      <c r="L3598" s="31"/>
      <c r="M3598" s="169"/>
      <c r="N3598" s="148"/>
      <c r="O3598" s="106" t="s">
        <v>3203</v>
      </c>
      <c r="P3598" s="43">
        <v>1927</v>
      </c>
      <c r="Q3598" s="207" t="s">
        <v>3338</v>
      </c>
      <c r="R3598" s="84" t="s">
        <v>3203</v>
      </c>
      <c r="S3598" s="31" t="s">
        <v>41</v>
      </c>
      <c r="T3598" s="31"/>
      <c r="U3598" s="169"/>
      <c r="V3598" s="150"/>
      <c r="W3598" s="141" t="str" cm="1">
        <f t="array" ref="W3598">IF(SUM(LEN(B3598:V3598))=0,"",IF(OR(OR(ISBLANK(F3598),SUM(LEN(C3598),LEN(D3598))=0),AND(NOT(E3598="Unknown"),ISBLANK(J3598)),AND(NOT(O3598="Unknown"),ISBLANK(R3598))),"Missing Information", INDEX(Table15[Entire Service Line Classification], MATCH(SUMIFS(Table15[Unique ID],Table15[System-Owned Portion],E3598,Table15[If Material Anything Other than "Lead" in Column E,Was Material Ever Previously Lead?],G3598,Table15[Customer-Owned Portion],O3598),Table15[Unique ID],0),0)))</f>
        <v>Lead Status Unknown</v>
      </c>
      <c r="X3598"/>
    </row>
    <row r="3599" spans="2:24" x14ac:dyDescent="0.35">
      <c r="B3599" s="146"/>
      <c r="C3599" s="31" t="s">
        <v>5298</v>
      </c>
      <c r="D3599" s="31"/>
      <c r="E3599" s="44" t="s">
        <v>3203</v>
      </c>
      <c r="F3599" s="43" t="s">
        <v>3283</v>
      </c>
      <c r="G3599" s="84" t="s">
        <v>3249</v>
      </c>
      <c r="H3599" s="31">
        <v>1937</v>
      </c>
      <c r="I3599" s="207" t="s">
        <v>3338</v>
      </c>
      <c r="J3599" s="84"/>
      <c r="K3599" s="31" t="s">
        <v>41</v>
      </c>
      <c r="L3599" s="31"/>
      <c r="M3599" s="169"/>
      <c r="N3599" s="148"/>
      <c r="O3599" s="106" t="s">
        <v>3203</v>
      </c>
      <c r="P3599" s="43">
        <v>1937</v>
      </c>
      <c r="Q3599" s="207" t="s">
        <v>3338</v>
      </c>
      <c r="R3599" s="84" t="s">
        <v>3203</v>
      </c>
      <c r="S3599" s="31" t="s">
        <v>41</v>
      </c>
      <c r="T3599" s="31"/>
      <c r="U3599" s="169"/>
      <c r="V3599" s="150"/>
      <c r="W3599" s="141" t="str" cm="1">
        <f t="array" ref="W3599">IF(SUM(LEN(B3599:V3599))=0,"",IF(OR(OR(ISBLANK(F3599),SUM(LEN(C3599),LEN(D3599))=0),AND(NOT(E3599="Unknown"),ISBLANK(J3599)),AND(NOT(O3599="Unknown"),ISBLANK(R3599))),"Missing Information", INDEX(Table15[Entire Service Line Classification], MATCH(SUMIFS(Table15[Unique ID],Table15[System-Owned Portion],E3599,Table15[If Material Anything Other than "Lead" in Column E,Was Material Ever Previously Lead?],G3599,Table15[Customer-Owned Portion],O3599),Table15[Unique ID],0),0)))</f>
        <v>Lead Status Unknown</v>
      </c>
      <c r="X3599"/>
    </row>
    <row r="3600" spans="2:24" x14ac:dyDescent="0.35">
      <c r="B3600" s="146"/>
      <c r="C3600" s="31" t="s">
        <v>5299</v>
      </c>
      <c r="D3600" s="31"/>
      <c r="E3600" s="44" t="s">
        <v>3203</v>
      </c>
      <c r="F3600" s="43" t="s">
        <v>3283</v>
      </c>
      <c r="G3600" s="84" t="s">
        <v>3249</v>
      </c>
      <c r="H3600" s="31">
        <v>1952</v>
      </c>
      <c r="I3600" s="207" t="s">
        <v>3337</v>
      </c>
      <c r="J3600" s="84"/>
      <c r="K3600" s="31" t="s">
        <v>41</v>
      </c>
      <c r="L3600" s="31"/>
      <c r="M3600" s="169"/>
      <c r="N3600" s="148"/>
      <c r="O3600" s="106" t="s">
        <v>3203</v>
      </c>
      <c r="P3600" s="43">
        <v>1952</v>
      </c>
      <c r="Q3600" s="207" t="s">
        <v>3337</v>
      </c>
      <c r="R3600" s="84" t="s">
        <v>3203</v>
      </c>
      <c r="S3600" s="31" t="s">
        <v>41</v>
      </c>
      <c r="T3600" s="31"/>
      <c r="U3600" s="169"/>
      <c r="V3600" s="150"/>
      <c r="W3600" s="141" t="str" cm="1">
        <f t="array" ref="W3600">IF(SUM(LEN(B3600:V3600))=0,"",IF(OR(OR(ISBLANK(F3600),SUM(LEN(C3600),LEN(D3600))=0),AND(NOT(E3600="Unknown"),ISBLANK(J3600)),AND(NOT(O3600="Unknown"),ISBLANK(R3600))),"Missing Information", INDEX(Table15[Entire Service Line Classification], MATCH(SUMIFS(Table15[Unique ID],Table15[System-Owned Portion],E3600,Table15[If Material Anything Other than "Lead" in Column E,Was Material Ever Previously Lead?],G3600,Table15[Customer-Owned Portion],O3600),Table15[Unique ID],0),0)))</f>
        <v>Lead Status Unknown</v>
      </c>
      <c r="X3600"/>
    </row>
    <row r="3601" spans="2:24" ht="29" x14ac:dyDescent="0.35">
      <c r="B3601" s="146"/>
      <c r="C3601" s="31" t="s">
        <v>1682</v>
      </c>
      <c r="D3601" s="31"/>
      <c r="E3601" s="44" t="s">
        <v>3284</v>
      </c>
      <c r="F3601" s="43" t="s">
        <v>41</v>
      </c>
      <c r="G3601" s="84" t="s">
        <v>3249</v>
      </c>
      <c r="H3601" s="31">
        <v>2013</v>
      </c>
      <c r="I3601" s="207" t="s">
        <v>3340</v>
      </c>
      <c r="J3601" s="84" t="s">
        <v>3270</v>
      </c>
      <c r="K3601" s="31" t="s">
        <v>41</v>
      </c>
      <c r="L3601" s="31"/>
      <c r="M3601" s="169"/>
      <c r="N3601" s="148"/>
      <c r="O3601" s="106" t="s">
        <v>3284</v>
      </c>
      <c r="P3601" s="43">
        <v>2013</v>
      </c>
      <c r="Q3601" s="207" t="s">
        <v>3340</v>
      </c>
      <c r="R3601" s="84" t="s">
        <v>3270</v>
      </c>
      <c r="S3601" s="31" t="s">
        <v>41</v>
      </c>
      <c r="T3601" s="31"/>
      <c r="U3601" s="169"/>
      <c r="V3601" s="150"/>
      <c r="W3601" s="141" t="str" cm="1">
        <f t="array" ref="W3601">IF(SUM(LEN(B3601:V3601))=0,"",IF(OR(OR(ISBLANK(F3601),SUM(LEN(C3601),LEN(D3601))=0),AND(NOT(E3601="Unknown"),ISBLANK(J3601)),AND(NOT(O3601="Unknown"),ISBLANK(R3601))),"Missing Information", INDEX(Table15[Entire Service Line Classification], MATCH(SUMIFS(Table15[Unique ID],Table15[System-Owned Portion],E3601,Table15[If Material Anything Other than "Lead" in Column E,Was Material Ever Previously Lead?],G3601,Table15[Customer-Owned Portion],O3601),Table15[Unique ID],0),0)))</f>
        <v>Non-lead</v>
      </c>
      <c r="X3601"/>
    </row>
    <row r="3602" spans="2:24" ht="29" x14ac:dyDescent="0.35">
      <c r="B3602" s="146"/>
      <c r="C3602" s="31" t="s">
        <v>1682</v>
      </c>
      <c r="D3602" s="31"/>
      <c r="E3602" s="44" t="s">
        <v>3284</v>
      </c>
      <c r="F3602" s="43" t="s">
        <v>41</v>
      </c>
      <c r="G3602" s="84" t="s">
        <v>3249</v>
      </c>
      <c r="H3602" s="31">
        <v>2013</v>
      </c>
      <c r="I3602" s="207" t="s">
        <v>3340</v>
      </c>
      <c r="J3602" s="84" t="s">
        <v>3270</v>
      </c>
      <c r="K3602" s="31" t="s">
        <v>41</v>
      </c>
      <c r="L3602" s="31"/>
      <c r="M3602" s="169"/>
      <c r="N3602" s="148"/>
      <c r="O3602" s="106" t="s">
        <v>3284</v>
      </c>
      <c r="P3602" s="43">
        <v>2013</v>
      </c>
      <c r="Q3602" s="207" t="s">
        <v>3340</v>
      </c>
      <c r="R3602" s="84" t="s">
        <v>3270</v>
      </c>
      <c r="S3602" s="31" t="s">
        <v>41</v>
      </c>
      <c r="T3602" s="31"/>
      <c r="U3602" s="169"/>
      <c r="V3602" s="150"/>
      <c r="W3602" s="141" t="str" cm="1">
        <f t="array" ref="W3602">IF(SUM(LEN(B3602:V3602))=0,"",IF(OR(OR(ISBLANK(F3602),SUM(LEN(C3602),LEN(D3602))=0),AND(NOT(E3602="Unknown"),ISBLANK(J3602)),AND(NOT(O3602="Unknown"),ISBLANK(R3602))),"Missing Information", INDEX(Table15[Entire Service Line Classification], MATCH(SUMIFS(Table15[Unique ID],Table15[System-Owned Portion],E3602,Table15[If Material Anything Other than "Lead" in Column E,Was Material Ever Previously Lead?],G3602,Table15[Customer-Owned Portion],O3602),Table15[Unique ID],0),0)))</f>
        <v>Non-lead</v>
      </c>
      <c r="X3602"/>
    </row>
    <row r="3603" spans="2:24" x14ac:dyDescent="0.35">
      <c r="B3603" s="146"/>
      <c r="C3603" s="31" t="s">
        <v>1683</v>
      </c>
      <c r="D3603" s="31"/>
      <c r="E3603" s="44" t="s">
        <v>3203</v>
      </c>
      <c r="F3603" s="43" t="s">
        <v>3283</v>
      </c>
      <c r="G3603" s="84" t="s">
        <v>3249</v>
      </c>
      <c r="H3603" s="31">
        <v>1928</v>
      </c>
      <c r="I3603" s="207" t="s">
        <v>3337</v>
      </c>
      <c r="J3603" s="84"/>
      <c r="K3603" s="31" t="s">
        <v>41</v>
      </c>
      <c r="L3603" s="31"/>
      <c r="M3603" s="169"/>
      <c r="N3603" s="148"/>
      <c r="O3603" s="106" t="s">
        <v>3203</v>
      </c>
      <c r="P3603" s="43">
        <v>1928</v>
      </c>
      <c r="Q3603" s="207" t="s">
        <v>3337</v>
      </c>
      <c r="R3603" s="84" t="s">
        <v>3203</v>
      </c>
      <c r="S3603" s="31" t="s">
        <v>41</v>
      </c>
      <c r="T3603" s="31"/>
      <c r="U3603" s="169"/>
      <c r="V3603" s="150"/>
      <c r="W3603" s="141" t="str" cm="1">
        <f t="array" ref="W3603">IF(SUM(LEN(B3603:V3603))=0,"",IF(OR(OR(ISBLANK(F3603),SUM(LEN(C3603),LEN(D3603))=0),AND(NOT(E3603="Unknown"),ISBLANK(J3603)),AND(NOT(O3603="Unknown"),ISBLANK(R3603))),"Missing Information", INDEX(Table15[Entire Service Line Classification], MATCH(SUMIFS(Table15[Unique ID],Table15[System-Owned Portion],E3603,Table15[If Material Anything Other than "Lead" in Column E,Was Material Ever Previously Lead?],G3603,Table15[Customer-Owned Portion],O3603),Table15[Unique ID],0),0)))</f>
        <v>Lead Status Unknown</v>
      </c>
      <c r="X3603"/>
    </row>
    <row r="3604" spans="2:24" ht="29" x14ac:dyDescent="0.35">
      <c r="B3604" s="146"/>
      <c r="C3604" s="31" t="s">
        <v>5300</v>
      </c>
      <c r="D3604" s="31"/>
      <c r="E3604" s="44" t="s">
        <v>3203</v>
      </c>
      <c r="F3604" s="43" t="s">
        <v>3283</v>
      </c>
      <c r="G3604" s="84" t="s">
        <v>3249</v>
      </c>
      <c r="H3604" s="31">
        <v>1924</v>
      </c>
      <c r="I3604" s="207" t="s">
        <v>3338</v>
      </c>
      <c r="J3604" s="84"/>
      <c r="K3604" s="31" t="s">
        <v>41</v>
      </c>
      <c r="L3604" s="31"/>
      <c r="M3604" s="169"/>
      <c r="N3604" s="148"/>
      <c r="O3604" s="106" t="s">
        <v>3203</v>
      </c>
      <c r="P3604" s="43">
        <v>1924</v>
      </c>
      <c r="Q3604" s="207" t="s">
        <v>3338</v>
      </c>
      <c r="R3604" s="84" t="s">
        <v>3203</v>
      </c>
      <c r="S3604" s="31" t="s">
        <v>41</v>
      </c>
      <c r="T3604" s="31"/>
      <c r="U3604" s="169"/>
      <c r="V3604" s="150"/>
      <c r="W3604" s="141" t="str" cm="1">
        <f t="array" ref="W3604">IF(SUM(LEN(B3604:V3604))=0,"",IF(OR(OR(ISBLANK(F3604),SUM(LEN(C3604),LEN(D3604))=0),AND(NOT(E3604="Unknown"),ISBLANK(J3604)),AND(NOT(O3604="Unknown"),ISBLANK(R3604))),"Missing Information", INDEX(Table15[Entire Service Line Classification], MATCH(SUMIFS(Table15[Unique ID],Table15[System-Owned Portion],E3604,Table15[If Material Anything Other than "Lead" in Column E,Was Material Ever Previously Lead?],G3604,Table15[Customer-Owned Portion],O3604),Table15[Unique ID],0),0)))</f>
        <v>Lead Status Unknown</v>
      </c>
      <c r="X3604"/>
    </row>
    <row r="3605" spans="2:24" x14ac:dyDescent="0.35">
      <c r="B3605" s="146"/>
      <c r="C3605" s="31" t="s">
        <v>5301</v>
      </c>
      <c r="D3605" s="31"/>
      <c r="E3605" s="44" t="s">
        <v>3203</v>
      </c>
      <c r="F3605" s="43" t="s">
        <v>3283</v>
      </c>
      <c r="G3605" s="84" t="s">
        <v>3249</v>
      </c>
      <c r="H3605" s="31">
        <v>1982</v>
      </c>
      <c r="I3605" s="207" t="s">
        <v>3336</v>
      </c>
      <c r="J3605" s="84"/>
      <c r="K3605" s="31" t="s">
        <v>41</v>
      </c>
      <c r="L3605" s="31"/>
      <c r="M3605" s="169"/>
      <c r="N3605" s="148"/>
      <c r="O3605" s="106" t="s">
        <v>3203</v>
      </c>
      <c r="P3605" s="43">
        <v>1982</v>
      </c>
      <c r="Q3605" s="207" t="s">
        <v>3336</v>
      </c>
      <c r="R3605" s="84" t="s">
        <v>3203</v>
      </c>
      <c r="S3605" s="31" t="s">
        <v>41</v>
      </c>
      <c r="T3605" s="31"/>
      <c r="U3605" s="169"/>
      <c r="V3605" s="150"/>
      <c r="W3605" s="141" t="str" cm="1">
        <f t="array" ref="W3605">IF(SUM(LEN(B3605:V3605))=0,"",IF(OR(OR(ISBLANK(F3605),SUM(LEN(C3605),LEN(D3605))=0),AND(NOT(E3605="Unknown"),ISBLANK(J3605)),AND(NOT(O3605="Unknown"),ISBLANK(R3605))),"Missing Information", INDEX(Table15[Entire Service Line Classification], MATCH(SUMIFS(Table15[Unique ID],Table15[System-Owned Portion],E3605,Table15[If Material Anything Other than "Lead" in Column E,Was Material Ever Previously Lead?],G3605,Table15[Customer-Owned Portion],O3605),Table15[Unique ID],0),0)))</f>
        <v>Lead Status Unknown</v>
      </c>
      <c r="X3605"/>
    </row>
    <row r="3606" spans="2:24" ht="29" x14ac:dyDescent="0.35">
      <c r="B3606" s="146"/>
      <c r="C3606" s="31" t="s">
        <v>1684</v>
      </c>
      <c r="D3606" s="31"/>
      <c r="E3606" s="44" t="s">
        <v>3284</v>
      </c>
      <c r="F3606" s="43" t="s">
        <v>41</v>
      </c>
      <c r="G3606" s="84" t="s">
        <v>3249</v>
      </c>
      <c r="H3606" s="31">
        <v>2015</v>
      </c>
      <c r="I3606" s="207" t="s">
        <v>3338</v>
      </c>
      <c r="J3606" s="84" t="s">
        <v>3270</v>
      </c>
      <c r="K3606" s="31" t="s">
        <v>41</v>
      </c>
      <c r="L3606" s="31"/>
      <c r="M3606" s="169"/>
      <c r="N3606" s="148"/>
      <c r="O3606" s="106" t="s">
        <v>3284</v>
      </c>
      <c r="P3606" s="43">
        <v>2015</v>
      </c>
      <c r="Q3606" s="207" t="s">
        <v>3338</v>
      </c>
      <c r="R3606" s="84" t="s">
        <v>3270</v>
      </c>
      <c r="S3606" s="31" t="s">
        <v>41</v>
      </c>
      <c r="T3606" s="31"/>
      <c r="U3606" s="169"/>
      <c r="V3606" s="150"/>
      <c r="W3606" s="141" t="str" cm="1">
        <f t="array" ref="W3606">IF(SUM(LEN(B3606:V3606))=0,"",IF(OR(OR(ISBLANK(F3606),SUM(LEN(C3606),LEN(D3606))=0),AND(NOT(E3606="Unknown"),ISBLANK(J3606)),AND(NOT(O3606="Unknown"),ISBLANK(R3606))),"Missing Information", INDEX(Table15[Entire Service Line Classification], MATCH(SUMIFS(Table15[Unique ID],Table15[System-Owned Portion],E3606,Table15[If Material Anything Other than "Lead" in Column E,Was Material Ever Previously Lead?],G3606,Table15[Customer-Owned Portion],O3606),Table15[Unique ID],0),0)))</f>
        <v>Non-lead</v>
      </c>
      <c r="X3606"/>
    </row>
    <row r="3607" spans="2:24" x14ac:dyDescent="0.35">
      <c r="B3607" s="146"/>
      <c r="C3607" s="31" t="s">
        <v>5302</v>
      </c>
      <c r="D3607" s="31"/>
      <c r="E3607" s="44" t="s">
        <v>3203</v>
      </c>
      <c r="F3607" s="43" t="s">
        <v>3283</v>
      </c>
      <c r="G3607" s="84" t="s">
        <v>3249</v>
      </c>
      <c r="H3607" s="31">
        <v>1939</v>
      </c>
      <c r="I3607" s="207" t="s">
        <v>3338</v>
      </c>
      <c r="J3607" s="84"/>
      <c r="K3607" s="31" t="s">
        <v>41</v>
      </c>
      <c r="L3607" s="31"/>
      <c r="M3607" s="169"/>
      <c r="N3607" s="148"/>
      <c r="O3607" s="106" t="s">
        <v>3203</v>
      </c>
      <c r="P3607" s="43">
        <v>1939</v>
      </c>
      <c r="Q3607" s="207" t="s">
        <v>3338</v>
      </c>
      <c r="R3607" s="84" t="s">
        <v>3203</v>
      </c>
      <c r="S3607" s="31" t="s">
        <v>41</v>
      </c>
      <c r="T3607" s="31"/>
      <c r="U3607" s="169"/>
      <c r="V3607" s="150"/>
      <c r="W3607" s="141" t="str" cm="1">
        <f t="array" ref="W3607">IF(SUM(LEN(B3607:V3607))=0,"",IF(OR(OR(ISBLANK(F3607),SUM(LEN(C3607),LEN(D3607))=0),AND(NOT(E3607="Unknown"),ISBLANK(J3607)),AND(NOT(O3607="Unknown"),ISBLANK(R3607))),"Missing Information", INDEX(Table15[Entire Service Line Classification], MATCH(SUMIFS(Table15[Unique ID],Table15[System-Owned Portion],E3607,Table15[If Material Anything Other than "Lead" in Column E,Was Material Ever Previously Lead?],G3607,Table15[Customer-Owned Portion],O3607),Table15[Unique ID],0),0)))</f>
        <v>Lead Status Unknown</v>
      </c>
      <c r="X3607"/>
    </row>
    <row r="3608" spans="2:24" x14ac:dyDescent="0.35">
      <c r="B3608" s="146"/>
      <c r="C3608" s="31" t="s">
        <v>5303</v>
      </c>
      <c r="D3608" s="31"/>
      <c r="E3608" s="44" t="s">
        <v>3203</v>
      </c>
      <c r="F3608" s="43" t="s">
        <v>3283</v>
      </c>
      <c r="G3608" s="84" t="s">
        <v>3249</v>
      </c>
      <c r="H3608" s="31">
        <v>1982</v>
      </c>
      <c r="I3608" s="207" t="s">
        <v>3336</v>
      </c>
      <c r="J3608" s="84"/>
      <c r="K3608" s="31" t="s">
        <v>41</v>
      </c>
      <c r="L3608" s="31"/>
      <c r="M3608" s="169"/>
      <c r="N3608" s="148"/>
      <c r="O3608" s="106" t="s">
        <v>3203</v>
      </c>
      <c r="P3608" s="43">
        <v>1982</v>
      </c>
      <c r="Q3608" s="207" t="s">
        <v>3336</v>
      </c>
      <c r="R3608" s="84" t="s">
        <v>3203</v>
      </c>
      <c r="S3608" s="31" t="s">
        <v>41</v>
      </c>
      <c r="T3608" s="31"/>
      <c r="U3608" s="169"/>
      <c r="V3608" s="150"/>
      <c r="W3608" s="141" t="str" cm="1">
        <f t="array" ref="W3608">IF(SUM(LEN(B3608:V3608))=0,"",IF(OR(OR(ISBLANK(F3608),SUM(LEN(C3608),LEN(D3608))=0),AND(NOT(E3608="Unknown"),ISBLANK(J3608)),AND(NOT(O3608="Unknown"),ISBLANK(R3608))),"Missing Information", INDEX(Table15[Entire Service Line Classification], MATCH(SUMIFS(Table15[Unique ID],Table15[System-Owned Portion],E3608,Table15[If Material Anything Other than "Lead" in Column E,Was Material Ever Previously Lead?],G3608,Table15[Customer-Owned Portion],O3608),Table15[Unique ID],0),0)))</f>
        <v>Lead Status Unknown</v>
      </c>
      <c r="X3608"/>
    </row>
    <row r="3609" spans="2:24" ht="29" x14ac:dyDescent="0.35">
      <c r="B3609" s="146"/>
      <c r="C3609" s="31" t="s">
        <v>5304</v>
      </c>
      <c r="D3609" s="31"/>
      <c r="E3609" s="44" t="s">
        <v>3284</v>
      </c>
      <c r="F3609" s="43" t="s">
        <v>41</v>
      </c>
      <c r="G3609" s="84" t="s">
        <v>3249</v>
      </c>
      <c r="H3609" s="31">
        <v>2008</v>
      </c>
      <c r="I3609" s="207" t="s">
        <v>3336</v>
      </c>
      <c r="J3609" s="84" t="s">
        <v>3270</v>
      </c>
      <c r="K3609" s="31" t="s">
        <v>41</v>
      </c>
      <c r="L3609" s="31"/>
      <c r="M3609" s="169"/>
      <c r="N3609" s="148"/>
      <c r="O3609" s="106" t="s">
        <v>3284</v>
      </c>
      <c r="P3609" s="43">
        <v>2008</v>
      </c>
      <c r="Q3609" s="207" t="s">
        <v>3336</v>
      </c>
      <c r="R3609" s="84" t="s">
        <v>3270</v>
      </c>
      <c r="S3609" s="31" t="s">
        <v>41</v>
      </c>
      <c r="T3609" s="31"/>
      <c r="U3609" s="169"/>
      <c r="V3609" s="150"/>
      <c r="W3609" s="141" t="str" cm="1">
        <f t="array" ref="W3609">IF(SUM(LEN(B3609:V3609))=0,"",IF(OR(OR(ISBLANK(F3609),SUM(LEN(C3609),LEN(D3609))=0),AND(NOT(E3609="Unknown"),ISBLANK(J3609)),AND(NOT(O3609="Unknown"),ISBLANK(R3609))),"Missing Information", INDEX(Table15[Entire Service Line Classification], MATCH(SUMIFS(Table15[Unique ID],Table15[System-Owned Portion],E3609,Table15[If Material Anything Other than "Lead" in Column E,Was Material Ever Previously Lead?],G3609,Table15[Customer-Owned Portion],O3609),Table15[Unique ID],0),0)))</f>
        <v>Non-lead</v>
      </c>
      <c r="X3609"/>
    </row>
    <row r="3610" spans="2:24" x14ac:dyDescent="0.35">
      <c r="B3610" s="146"/>
      <c r="C3610" s="31" t="s">
        <v>5305</v>
      </c>
      <c r="D3610" s="31"/>
      <c r="E3610" s="44" t="s">
        <v>3203</v>
      </c>
      <c r="F3610" s="43" t="s">
        <v>3283</v>
      </c>
      <c r="G3610" s="84" t="s">
        <v>3249</v>
      </c>
      <c r="H3610" s="31">
        <v>1982</v>
      </c>
      <c r="I3610" s="207" t="s">
        <v>3336</v>
      </c>
      <c r="J3610" s="84"/>
      <c r="K3610" s="31" t="s">
        <v>41</v>
      </c>
      <c r="L3610" s="31"/>
      <c r="M3610" s="169"/>
      <c r="N3610" s="148"/>
      <c r="O3610" s="106" t="s">
        <v>3203</v>
      </c>
      <c r="P3610" s="43">
        <v>1982</v>
      </c>
      <c r="Q3610" s="207" t="s">
        <v>3336</v>
      </c>
      <c r="R3610" s="84" t="s">
        <v>3203</v>
      </c>
      <c r="S3610" s="31" t="s">
        <v>41</v>
      </c>
      <c r="T3610" s="31"/>
      <c r="U3610" s="169"/>
      <c r="V3610" s="150"/>
      <c r="W3610" s="141" t="str" cm="1">
        <f t="array" ref="W3610">IF(SUM(LEN(B3610:V3610))=0,"",IF(OR(OR(ISBLANK(F3610),SUM(LEN(C3610),LEN(D3610))=0),AND(NOT(E3610="Unknown"),ISBLANK(J3610)),AND(NOT(O3610="Unknown"),ISBLANK(R3610))),"Missing Information", INDEX(Table15[Entire Service Line Classification], MATCH(SUMIFS(Table15[Unique ID],Table15[System-Owned Portion],E3610,Table15[If Material Anything Other than "Lead" in Column E,Was Material Ever Previously Lead?],G3610,Table15[Customer-Owned Portion],O3610),Table15[Unique ID],0),0)))</f>
        <v>Lead Status Unknown</v>
      </c>
      <c r="X3610"/>
    </row>
    <row r="3611" spans="2:24" ht="29" x14ac:dyDescent="0.35">
      <c r="B3611" s="146"/>
      <c r="C3611" s="31" t="s">
        <v>5306</v>
      </c>
      <c r="D3611" s="31"/>
      <c r="E3611" s="44" t="s">
        <v>3284</v>
      </c>
      <c r="F3611" s="43" t="s">
        <v>41</v>
      </c>
      <c r="G3611" s="84" t="s">
        <v>3249</v>
      </c>
      <c r="H3611" s="31">
        <v>2014</v>
      </c>
      <c r="I3611" s="207" t="s">
        <v>3340</v>
      </c>
      <c r="J3611" s="84" t="s">
        <v>3270</v>
      </c>
      <c r="K3611" s="31" t="s">
        <v>41</v>
      </c>
      <c r="L3611" s="31"/>
      <c r="M3611" s="169"/>
      <c r="N3611" s="148"/>
      <c r="O3611" s="106" t="s">
        <v>3284</v>
      </c>
      <c r="P3611" s="43">
        <v>2014</v>
      </c>
      <c r="Q3611" s="207" t="s">
        <v>3340</v>
      </c>
      <c r="R3611" s="84" t="s">
        <v>3270</v>
      </c>
      <c r="S3611" s="31" t="s">
        <v>41</v>
      </c>
      <c r="T3611" s="31"/>
      <c r="U3611" s="169"/>
      <c r="V3611" s="150"/>
      <c r="W3611" s="141" t="str" cm="1">
        <f t="array" ref="W3611">IF(SUM(LEN(B3611:V3611))=0,"",IF(OR(OR(ISBLANK(F3611),SUM(LEN(C3611),LEN(D3611))=0),AND(NOT(E3611="Unknown"),ISBLANK(J3611)),AND(NOT(O3611="Unknown"),ISBLANK(R3611))),"Missing Information", INDEX(Table15[Entire Service Line Classification], MATCH(SUMIFS(Table15[Unique ID],Table15[System-Owned Portion],E3611,Table15[If Material Anything Other than "Lead" in Column E,Was Material Ever Previously Lead?],G3611,Table15[Customer-Owned Portion],O3611),Table15[Unique ID],0),0)))</f>
        <v>Non-lead</v>
      </c>
      <c r="X3611"/>
    </row>
    <row r="3612" spans="2:24" ht="29" x14ac:dyDescent="0.35">
      <c r="B3612" s="146"/>
      <c r="C3612" s="31" t="s">
        <v>5306</v>
      </c>
      <c r="D3612" s="31"/>
      <c r="E3612" s="44" t="s">
        <v>3284</v>
      </c>
      <c r="F3612" s="43" t="s">
        <v>41</v>
      </c>
      <c r="G3612" s="84" t="s">
        <v>3249</v>
      </c>
      <c r="H3612" s="31">
        <v>2014</v>
      </c>
      <c r="I3612" s="207" t="s">
        <v>3336</v>
      </c>
      <c r="J3612" s="84" t="s">
        <v>3270</v>
      </c>
      <c r="K3612" s="31" t="s">
        <v>41</v>
      </c>
      <c r="L3612" s="31"/>
      <c r="M3612" s="169"/>
      <c r="N3612" s="148"/>
      <c r="O3612" s="106" t="s">
        <v>3284</v>
      </c>
      <c r="P3612" s="43">
        <v>2014</v>
      </c>
      <c r="Q3612" s="207" t="s">
        <v>3336</v>
      </c>
      <c r="R3612" s="84" t="s">
        <v>3270</v>
      </c>
      <c r="S3612" s="31" t="s">
        <v>41</v>
      </c>
      <c r="T3612" s="31"/>
      <c r="U3612" s="169"/>
      <c r="V3612" s="150"/>
      <c r="W3612" s="141" t="str" cm="1">
        <f t="array" ref="W3612">IF(SUM(LEN(B3612:V3612))=0,"",IF(OR(OR(ISBLANK(F3612),SUM(LEN(C3612),LEN(D3612))=0),AND(NOT(E3612="Unknown"),ISBLANK(J3612)),AND(NOT(O3612="Unknown"),ISBLANK(R3612))),"Missing Information", INDEX(Table15[Entire Service Line Classification], MATCH(SUMIFS(Table15[Unique ID],Table15[System-Owned Portion],E3612,Table15[If Material Anything Other than "Lead" in Column E,Was Material Ever Previously Lead?],G3612,Table15[Customer-Owned Portion],O3612),Table15[Unique ID],0),0)))</f>
        <v>Non-lead</v>
      </c>
      <c r="X3612"/>
    </row>
    <row r="3613" spans="2:24" ht="29" x14ac:dyDescent="0.35">
      <c r="B3613" s="146"/>
      <c r="C3613" s="31" t="s">
        <v>5307</v>
      </c>
      <c r="D3613" s="31"/>
      <c r="E3613" s="44" t="s">
        <v>3284</v>
      </c>
      <c r="F3613" s="43" t="s">
        <v>41</v>
      </c>
      <c r="G3613" s="84" t="s">
        <v>3249</v>
      </c>
      <c r="H3613" s="31">
        <v>2017</v>
      </c>
      <c r="I3613" s="207" t="s">
        <v>3338</v>
      </c>
      <c r="J3613" s="84" t="s">
        <v>3270</v>
      </c>
      <c r="K3613" s="31" t="s">
        <v>41</v>
      </c>
      <c r="L3613" s="31"/>
      <c r="M3613" s="169"/>
      <c r="N3613" s="148"/>
      <c r="O3613" s="106" t="s">
        <v>3284</v>
      </c>
      <c r="P3613" s="43">
        <v>2017</v>
      </c>
      <c r="Q3613" s="207" t="s">
        <v>3338</v>
      </c>
      <c r="R3613" s="84" t="s">
        <v>3270</v>
      </c>
      <c r="S3613" s="31" t="s">
        <v>41</v>
      </c>
      <c r="T3613" s="31"/>
      <c r="U3613" s="169"/>
      <c r="V3613" s="150"/>
      <c r="W3613" s="141" t="str" cm="1">
        <f t="array" ref="W3613">IF(SUM(LEN(B3613:V3613))=0,"",IF(OR(OR(ISBLANK(F3613),SUM(LEN(C3613),LEN(D3613))=0),AND(NOT(E3613="Unknown"),ISBLANK(J3613)),AND(NOT(O3613="Unknown"),ISBLANK(R3613))),"Missing Information", INDEX(Table15[Entire Service Line Classification], MATCH(SUMIFS(Table15[Unique ID],Table15[System-Owned Portion],E3613,Table15[If Material Anything Other than "Lead" in Column E,Was Material Ever Previously Lead?],G3613,Table15[Customer-Owned Portion],O3613),Table15[Unique ID],0),0)))</f>
        <v>Non-lead</v>
      </c>
      <c r="X3613"/>
    </row>
    <row r="3614" spans="2:24" ht="29" x14ac:dyDescent="0.35">
      <c r="B3614" s="146"/>
      <c r="C3614" s="31" t="s">
        <v>5308</v>
      </c>
      <c r="D3614" s="31"/>
      <c r="E3614" s="44" t="s">
        <v>3284</v>
      </c>
      <c r="F3614" s="43" t="s">
        <v>41</v>
      </c>
      <c r="G3614" s="84" t="s">
        <v>3249</v>
      </c>
      <c r="H3614" s="31">
        <v>2017</v>
      </c>
      <c r="I3614" s="207" t="s">
        <v>3338</v>
      </c>
      <c r="J3614" s="84" t="s">
        <v>3270</v>
      </c>
      <c r="K3614" s="31" t="s">
        <v>41</v>
      </c>
      <c r="L3614" s="31"/>
      <c r="M3614" s="169"/>
      <c r="N3614" s="148"/>
      <c r="O3614" s="106" t="s">
        <v>3284</v>
      </c>
      <c r="P3614" s="43">
        <v>2017</v>
      </c>
      <c r="Q3614" s="207" t="s">
        <v>3338</v>
      </c>
      <c r="R3614" s="84" t="s">
        <v>3270</v>
      </c>
      <c r="S3614" s="31" t="s">
        <v>41</v>
      </c>
      <c r="T3614" s="31"/>
      <c r="U3614" s="169"/>
      <c r="V3614" s="150"/>
      <c r="W3614" s="141" t="str" cm="1">
        <f t="array" ref="W3614">IF(SUM(LEN(B3614:V3614))=0,"",IF(OR(OR(ISBLANK(F3614),SUM(LEN(C3614),LEN(D3614))=0),AND(NOT(E3614="Unknown"),ISBLANK(J3614)),AND(NOT(O3614="Unknown"),ISBLANK(R3614))),"Missing Information", INDEX(Table15[Entire Service Line Classification], MATCH(SUMIFS(Table15[Unique ID],Table15[System-Owned Portion],E3614,Table15[If Material Anything Other than "Lead" in Column E,Was Material Ever Previously Lead?],G3614,Table15[Customer-Owned Portion],O3614),Table15[Unique ID],0),0)))</f>
        <v>Non-lead</v>
      </c>
      <c r="X3614"/>
    </row>
    <row r="3615" spans="2:24" ht="29" x14ac:dyDescent="0.35">
      <c r="B3615" s="146"/>
      <c r="C3615" s="31" t="s">
        <v>5309</v>
      </c>
      <c r="D3615" s="31"/>
      <c r="E3615" s="44" t="s">
        <v>3284</v>
      </c>
      <c r="F3615" s="43" t="s">
        <v>41</v>
      </c>
      <c r="G3615" s="84" t="s">
        <v>3249</v>
      </c>
      <c r="H3615" s="31">
        <v>2017</v>
      </c>
      <c r="I3615" s="207" t="s">
        <v>3338</v>
      </c>
      <c r="J3615" s="84" t="s">
        <v>3270</v>
      </c>
      <c r="K3615" s="31" t="s">
        <v>41</v>
      </c>
      <c r="L3615" s="31"/>
      <c r="M3615" s="169"/>
      <c r="N3615" s="148"/>
      <c r="O3615" s="106" t="s">
        <v>3284</v>
      </c>
      <c r="P3615" s="43">
        <v>2017</v>
      </c>
      <c r="Q3615" s="207" t="s">
        <v>3338</v>
      </c>
      <c r="R3615" s="84" t="s">
        <v>3270</v>
      </c>
      <c r="S3615" s="31" t="s">
        <v>41</v>
      </c>
      <c r="T3615" s="31"/>
      <c r="U3615" s="169"/>
      <c r="V3615" s="150"/>
      <c r="W3615" s="141" t="str" cm="1">
        <f t="array" ref="W3615">IF(SUM(LEN(B3615:V3615))=0,"",IF(OR(OR(ISBLANK(F3615),SUM(LEN(C3615),LEN(D3615))=0),AND(NOT(E3615="Unknown"),ISBLANK(J3615)),AND(NOT(O3615="Unknown"),ISBLANK(R3615))),"Missing Information", INDEX(Table15[Entire Service Line Classification], MATCH(SUMIFS(Table15[Unique ID],Table15[System-Owned Portion],E3615,Table15[If Material Anything Other than "Lead" in Column E,Was Material Ever Previously Lead?],G3615,Table15[Customer-Owned Portion],O3615),Table15[Unique ID],0),0)))</f>
        <v>Non-lead</v>
      </c>
      <c r="X3615"/>
    </row>
    <row r="3616" spans="2:24" x14ac:dyDescent="0.35">
      <c r="B3616" s="146"/>
      <c r="C3616" s="31" t="s">
        <v>5310</v>
      </c>
      <c r="D3616" s="31"/>
      <c r="E3616" s="44" t="s">
        <v>3203</v>
      </c>
      <c r="F3616" s="43" t="s">
        <v>3283</v>
      </c>
      <c r="G3616" s="84" t="s">
        <v>3249</v>
      </c>
      <c r="H3616" s="31">
        <v>1939</v>
      </c>
      <c r="I3616" s="207" t="s">
        <v>3337</v>
      </c>
      <c r="J3616" s="84"/>
      <c r="K3616" s="31" t="s">
        <v>41</v>
      </c>
      <c r="L3616" s="31"/>
      <c r="M3616" s="169"/>
      <c r="N3616" s="148"/>
      <c r="O3616" s="106" t="s">
        <v>3203</v>
      </c>
      <c r="P3616" s="43">
        <v>1939</v>
      </c>
      <c r="Q3616" s="207" t="s">
        <v>3337</v>
      </c>
      <c r="R3616" s="84" t="s">
        <v>3203</v>
      </c>
      <c r="S3616" s="31" t="s">
        <v>41</v>
      </c>
      <c r="T3616" s="31"/>
      <c r="U3616" s="169"/>
      <c r="V3616" s="150"/>
      <c r="W3616" s="141" t="str" cm="1">
        <f t="array" ref="W3616">IF(SUM(LEN(B3616:V3616))=0,"",IF(OR(OR(ISBLANK(F3616),SUM(LEN(C3616),LEN(D3616))=0),AND(NOT(E3616="Unknown"),ISBLANK(J3616)),AND(NOT(O3616="Unknown"),ISBLANK(R3616))),"Missing Information", INDEX(Table15[Entire Service Line Classification], MATCH(SUMIFS(Table15[Unique ID],Table15[System-Owned Portion],E3616,Table15[If Material Anything Other than "Lead" in Column E,Was Material Ever Previously Lead?],G3616,Table15[Customer-Owned Portion],O3616),Table15[Unique ID],0),0)))</f>
        <v>Lead Status Unknown</v>
      </c>
      <c r="X3616"/>
    </row>
    <row r="3617" spans="2:24" x14ac:dyDescent="0.35">
      <c r="B3617" s="146"/>
      <c r="C3617" s="31" t="s">
        <v>5311</v>
      </c>
      <c r="D3617" s="31"/>
      <c r="E3617" s="44" t="s">
        <v>3203</v>
      </c>
      <c r="F3617" s="43" t="s">
        <v>3283</v>
      </c>
      <c r="G3617" s="84" t="s">
        <v>3249</v>
      </c>
      <c r="H3617" s="31">
        <v>1940</v>
      </c>
      <c r="I3617" s="207" t="s">
        <v>3340</v>
      </c>
      <c r="J3617" s="84"/>
      <c r="K3617" s="31" t="s">
        <v>41</v>
      </c>
      <c r="L3617" s="31"/>
      <c r="M3617" s="169"/>
      <c r="N3617" s="148"/>
      <c r="O3617" s="106" t="s">
        <v>3203</v>
      </c>
      <c r="P3617" s="43">
        <v>1940</v>
      </c>
      <c r="Q3617" s="207" t="s">
        <v>3340</v>
      </c>
      <c r="R3617" s="84" t="s">
        <v>3203</v>
      </c>
      <c r="S3617" s="31" t="s">
        <v>41</v>
      </c>
      <c r="T3617" s="31"/>
      <c r="U3617" s="169"/>
      <c r="V3617" s="150"/>
      <c r="W3617" s="141" t="str" cm="1">
        <f t="array" ref="W3617">IF(SUM(LEN(B3617:V3617))=0,"",IF(OR(OR(ISBLANK(F3617),SUM(LEN(C3617),LEN(D3617))=0),AND(NOT(E3617="Unknown"),ISBLANK(J3617)),AND(NOT(O3617="Unknown"),ISBLANK(R3617))),"Missing Information", INDEX(Table15[Entire Service Line Classification], MATCH(SUMIFS(Table15[Unique ID],Table15[System-Owned Portion],E3617,Table15[If Material Anything Other than "Lead" in Column E,Was Material Ever Previously Lead?],G3617,Table15[Customer-Owned Portion],O3617),Table15[Unique ID],0),0)))</f>
        <v>Lead Status Unknown</v>
      </c>
      <c r="X3617"/>
    </row>
    <row r="3618" spans="2:24" ht="29" x14ac:dyDescent="0.35">
      <c r="B3618" s="146"/>
      <c r="C3618" s="31" t="s">
        <v>5312</v>
      </c>
      <c r="D3618" s="31"/>
      <c r="E3618" s="44" t="s">
        <v>3284</v>
      </c>
      <c r="F3618" s="43" t="s">
        <v>41</v>
      </c>
      <c r="G3618" s="84" t="s">
        <v>3249</v>
      </c>
      <c r="H3618" s="31">
        <v>1992</v>
      </c>
      <c r="I3618" s="207" t="s">
        <v>3338</v>
      </c>
      <c r="J3618" s="84" t="s">
        <v>3270</v>
      </c>
      <c r="K3618" s="31" t="s">
        <v>41</v>
      </c>
      <c r="L3618" s="31"/>
      <c r="M3618" s="169"/>
      <c r="N3618" s="148"/>
      <c r="O3618" s="106" t="s">
        <v>3284</v>
      </c>
      <c r="P3618" s="43">
        <v>1992</v>
      </c>
      <c r="Q3618" s="207" t="s">
        <v>3338</v>
      </c>
      <c r="R3618" s="84" t="s">
        <v>3270</v>
      </c>
      <c r="S3618" s="31" t="s">
        <v>41</v>
      </c>
      <c r="T3618" s="31"/>
      <c r="U3618" s="169"/>
      <c r="V3618" s="150"/>
      <c r="W3618" s="141" t="str" cm="1">
        <f t="array" ref="W3618">IF(SUM(LEN(B3618:V3618))=0,"",IF(OR(OR(ISBLANK(F3618),SUM(LEN(C3618),LEN(D3618))=0),AND(NOT(E3618="Unknown"),ISBLANK(J3618)),AND(NOT(O3618="Unknown"),ISBLANK(R3618))),"Missing Information", INDEX(Table15[Entire Service Line Classification], MATCH(SUMIFS(Table15[Unique ID],Table15[System-Owned Portion],E3618,Table15[If Material Anything Other than "Lead" in Column E,Was Material Ever Previously Lead?],G3618,Table15[Customer-Owned Portion],O3618),Table15[Unique ID],0),0)))</f>
        <v>Non-lead</v>
      </c>
      <c r="X3618"/>
    </row>
    <row r="3619" spans="2:24" ht="29" x14ac:dyDescent="0.35">
      <c r="B3619" s="146"/>
      <c r="C3619" s="31" t="s">
        <v>5313</v>
      </c>
      <c r="D3619" s="31"/>
      <c r="E3619" s="44" t="s">
        <v>3284</v>
      </c>
      <c r="F3619" s="43" t="s">
        <v>41</v>
      </c>
      <c r="G3619" s="84" t="s">
        <v>3249</v>
      </c>
      <c r="H3619" s="31">
        <v>2014</v>
      </c>
      <c r="I3619" s="207" t="s">
        <v>3338</v>
      </c>
      <c r="J3619" s="84" t="s">
        <v>3270</v>
      </c>
      <c r="K3619" s="31" t="s">
        <v>41</v>
      </c>
      <c r="L3619" s="31"/>
      <c r="M3619" s="169"/>
      <c r="N3619" s="148"/>
      <c r="O3619" s="106" t="s">
        <v>3284</v>
      </c>
      <c r="P3619" s="43">
        <v>2014</v>
      </c>
      <c r="Q3619" s="207" t="s">
        <v>3338</v>
      </c>
      <c r="R3619" s="84" t="s">
        <v>3270</v>
      </c>
      <c r="S3619" s="31" t="s">
        <v>41</v>
      </c>
      <c r="T3619" s="31"/>
      <c r="U3619" s="169"/>
      <c r="V3619" s="150"/>
      <c r="W3619" s="141" t="str" cm="1">
        <f t="array" ref="W3619">IF(SUM(LEN(B3619:V3619))=0,"",IF(OR(OR(ISBLANK(F3619),SUM(LEN(C3619),LEN(D3619))=0),AND(NOT(E3619="Unknown"),ISBLANK(J3619)),AND(NOT(O3619="Unknown"),ISBLANK(R3619))),"Missing Information", INDEX(Table15[Entire Service Line Classification], MATCH(SUMIFS(Table15[Unique ID],Table15[System-Owned Portion],E3619,Table15[If Material Anything Other than "Lead" in Column E,Was Material Ever Previously Lead?],G3619,Table15[Customer-Owned Portion],O3619),Table15[Unique ID],0),0)))</f>
        <v>Non-lead</v>
      </c>
      <c r="X3619"/>
    </row>
    <row r="3620" spans="2:24" ht="29" x14ac:dyDescent="0.35">
      <c r="B3620" s="146"/>
      <c r="C3620" s="31" t="s">
        <v>5314</v>
      </c>
      <c r="D3620" s="31"/>
      <c r="E3620" s="44" t="s">
        <v>3284</v>
      </c>
      <c r="F3620" s="43" t="s">
        <v>41</v>
      </c>
      <c r="G3620" s="84" t="s">
        <v>3249</v>
      </c>
      <c r="H3620" s="31">
        <v>2014</v>
      </c>
      <c r="I3620" s="207" t="s">
        <v>3336</v>
      </c>
      <c r="J3620" s="84" t="s">
        <v>3270</v>
      </c>
      <c r="K3620" s="31" t="s">
        <v>41</v>
      </c>
      <c r="L3620" s="31"/>
      <c r="M3620" s="169"/>
      <c r="N3620" s="148"/>
      <c r="O3620" s="106" t="s">
        <v>3284</v>
      </c>
      <c r="P3620" s="43">
        <v>2014</v>
      </c>
      <c r="Q3620" s="207" t="s">
        <v>3336</v>
      </c>
      <c r="R3620" s="84" t="s">
        <v>3270</v>
      </c>
      <c r="S3620" s="31" t="s">
        <v>41</v>
      </c>
      <c r="T3620" s="31"/>
      <c r="U3620" s="169"/>
      <c r="V3620" s="150"/>
      <c r="W3620" s="141" t="str" cm="1">
        <f t="array" ref="W3620">IF(SUM(LEN(B3620:V3620))=0,"",IF(OR(OR(ISBLANK(F3620),SUM(LEN(C3620),LEN(D3620))=0),AND(NOT(E3620="Unknown"),ISBLANK(J3620)),AND(NOT(O3620="Unknown"),ISBLANK(R3620))),"Missing Information", INDEX(Table15[Entire Service Line Classification], MATCH(SUMIFS(Table15[Unique ID],Table15[System-Owned Portion],E3620,Table15[If Material Anything Other than "Lead" in Column E,Was Material Ever Previously Lead?],G3620,Table15[Customer-Owned Portion],O3620),Table15[Unique ID],0),0)))</f>
        <v>Non-lead</v>
      </c>
      <c r="X3620"/>
    </row>
    <row r="3621" spans="2:24" x14ac:dyDescent="0.35">
      <c r="B3621" s="146"/>
      <c r="C3621" s="31" t="s">
        <v>5315</v>
      </c>
      <c r="D3621" s="31"/>
      <c r="E3621" s="44" t="s">
        <v>3203</v>
      </c>
      <c r="F3621" s="43" t="s">
        <v>3283</v>
      </c>
      <c r="G3621" s="84" t="s">
        <v>3249</v>
      </c>
      <c r="H3621" s="31"/>
      <c r="I3621" s="207" t="s">
        <v>3338</v>
      </c>
      <c r="J3621" s="84"/>
      <c r="K3621" s="31" t="s">
        <v>41</v>
      </c>
      <c r="L3621" s="31"/>
      <c r="M3621" s="169"/>
      <c r="N3621" s="148"/>
      <c r="O3621" s="106" t="s">
        <v>3203</v>
      </c>
      <c r="P3621" s="43"/>
      <c r="Q3621" s="207" t="s">
        <v>3338</v>
      </c>
      <c r="R3621" s="84" t="s">
        <v>3203</v>
      </c>
      <c r="S3621" s="31" t="s">
        <v>41</v>
      </c>
      <c r="T3621" s="31"/>
      <c r="U3621" s="169"/>
      <c r="V3621" s="150"/>
      <c r="W3621" s="141" t="str" cm="1">
        <f t="array" ref="W3621">IF(SUM(LEN(B3621:V3621))=0,"",IF(OR(OR(ISBLANK(F3621),SUM(LEN(C3621),LEN(D3621))=0),AND(NOT(E3621="Unknown"),ISBLANK(J3621)),AND(NOT(O3621="Unknown"),ISBLANK(R3621))),"Missing Information", INDEX(Table15[Entire Service Line Classification], MATCH(SUMIFS(Table15[Unique ID],Table15[System-Owned Portion],E3621,Table15[If Material Anything Other than "Lead" in Column E,Was Material Ever Previously Lead?],G3621,Table15[Customer-Owned Portion],O3621),Table15[Unique ID],0),0)))</f>
        <v>Lead Status Unknown</v>
      </c>
      <c r="X3621"/>
    </row>
    <row r="3622" spans="2:24" x14ac:dyDescent="0.35">
      <c r="B3622" s="146"/>
      <c r="C3622" s="31" t="s">
        <v>5315</v>
      </c>
      <c r="D3622" s="31"/>
      <c r="E3622" s="44" t="s">
        <v>3203</v>
      </c>
      <c r="F3622" s="43" t="s">
        <v>3283</v>
      </c>
      <c r="G3622" s="84" t="s">
        <v>3249</v>
      </c>
      <c r="H3622" s="31"/>
      <c r="I3622" s="207" t="s">
        <v>3338</v>
      </c>
      <c r="J3622" s="84"/>
      <c r="K3622" s="31" t="s">
        <v>41</v>
      </c>
      <c r="L3622" s="31"/>
      <c r="M3622" s="169"/>
      <c r="N3622" s="148"/>
      <c r="O3622" s="106" t="s">
        <v>3203</v>
      </c>
      <c r="P3622" s="43"/>
      <c r="Q3622" s="207" t="s">
        <v>3338</v>
      </c>
      <c r="R3622" s="84" t="s">
        <v>3203</v>
      </c>
      <c r="S3622" s="31" t="s">
        <v>41</v>
      </c>
      <c r="T3622" s="31"/>
      <c r="U3622" s="169"/>
      <c r="V3622" s="150"/>
      <c r="W3622" s="141" t="str" cm="1">
        <f t="array" ref="W3622">IF(SUM(LEN(B3622:V3622))=0,"",IF(OR(OR(ISBLANK(F3622),SUM(LEN(C3622),LEN(D3622))=0),AND(NOT(E3622="Unknown"),ISBLANK(J3622)),AND(NOT(O3622="Unknown"),ISBLANK(R3622))),"Missing Information", INDEX(Table15[Entire Service Line Classification], MATCH(SUMIFS(Table15[Unique ID],Table15[System-Owned Portion],E3622,Table15[If Material Anything Other than "Lead" in Column E,Was Material Ever Previously Lead?],G3622,Table15[Customer-Owned Portion],O3622),Table15[Unique ID],0),0)))</f>
        <v>Lead Status Unknown</v>
      </c>
      <c r="X3622"/>
    </row>
    <row r="3623" spans="2:24" x14ac:dyDescent="0.35">
      <c r="B3623" s="146"/>
      <c r="C3623" s="31" t="s">
        <v>5315</v>
      </c>
      <c r="D3623" s="31"/>
      <c r="E3623" s="44" t="s">
        <v>3203</v>
      </c>
      <c r="F3623" s="43" t="s">
        <v>3283</v>
      </c>
      <c r="G3623" s="84" t="s">
        <v>3249</v>
      </c>
      <c r="H3623" s="31"/>
      <c r="I3623" s="207" t="s">
        <v>3338</v>
      </c>
      <c r="J3623" s="84"/>
      <c r="K3623" s="31" t="s">
        <v>41</v>
      </c>
      <c r="L3623" s="31"/>
      <c r="M3623" s="169"/>
      <c r="N3623" s="148"/>
      <c r="O3623" s="106" t="s">
        <v>3203</v>
      </c>
      <c r="P3623" s="43"/>
      <c r="Q3623" s="207" t="s">
        <v>3338</v>
      </c>
      <c r="R3623" s="84" t="s">
        <v>3203</v>
      </c>
      <c r="S3623" s="31" t="s">
        <v>41</v>
      </c>
      <c r="T3623" s="31"/>
      <c r="U3623" s="169"/>
      <c r="V3623" s="150"/>
      <c r="W3623" s="141" t="str" cm="1">
        <f t="array" ref="W3623">IF(SUM(LEN(B3623:V3623))=0,"",IF(OR(OR(ISBLANK(F3623),SUM(LEN(C3623),LEN(D3623))=0),AND(NOT(E3623="Unknown"),ISBLANK(J3623)),AND(NOT(O3623="Unknown"),ISBLANK(R3623))),"Missing Information", INDEX(Table15[Entire Service Line Classification], MATCH(SUMIFS(Table15[Unique ID],Table15[System-Owned Portion],E3623,Table15[If Material Anything Other than "Lead" in Column E,Was Material Ever Previously Lead?],G3623,Table15[Customer-Owned Portion],O3623),Table15[Unique ID],0),0)))</f>
        <v>Lead Status Unknown</v>
      </c>
      <c r="X3623"/>
    </row>
    <row r="3624" spans="2:24" x14ac:dyDescent="0.35">
      <c r="B3624" s="146"/>
      <c r="C3624" s="31" t="s">
        <v>5315</v>
      </c>
      <c r="D3624" s="31"/>
      <c r="E3624" s="44" t="s">
        <v>3203</v>
      </c>
      <c r="F3624" s="43" t="s">
        <v>3283</v>
      </c>
      <c r="G3624" s="84" t="s">
        <v>3249</v>
      </c>
      <c r="H3624" s="31"/>
      <c r="I3624" s="207" t="s">
        <v>3338</v>
      </c>
      <c r="J3624" s="84"/>
      <c r="K3624" s="31" t="s">
        <v>41</v>
      </c>
      <c r="L3624" s="31"/>
      <c r="M3624" s="169"/>
      <c r="N3624" s="148"/>
      <c r="O3624" s="106" t="s">
        <v>3203</v>
      </c>
      <c r="P3624" s="43"/>
      <c r="Q3624" s="207" t="s">
        <v>3338</v>
      </c>
      <c r="R3624" s="84" t="s">
        <v>3203</v>
      </c>
      <c r="S3624" s="31" t="s">
        <v>41</v>
      </c>
      <c r="T3624" s="31"/>
      <c r="U3624" s="169"/>
      <c r="V3624" s="150"/>
      <c r="W3624" s="141" t="str" cm="1">
        <f t="array" ref="W3624">IF(SUM(LEN(B3624:V3624))=0,"",IF(OR(OR(ISBLANK(F3624),SUM(LEN(C3624),LEN(D3624))=0),AND(NOT(E3624="Unknown"),ISBLANK(J3624)),AND(NOT(O3624="Unknown"),ISBLANK(R3624))),"Missing Information", INDEX(Table15[Entire Service Line Classification], MATCH(SUMIFS(Table15[Unique ID],Table15[System-Owned Portion],E3624,Table15[If Material Anything Other than "Lead" in Column E,Was Material Ever Previously Lead?],G3624,Table15[Customer-Owned Portion],O3624),Table15[Unique ID],0),0)))</f>
        <v>Lead Status Unknown</v>
      </c>
      <c r="X3624"/>
    </row>
    <row r="3625" spans="2:24" x14ac:dyDescent="0.35">
      <c r="B3625" s="146"/>
      <c r="C3625" s="31" t="s">
        <v>5316</v>
      </c>
      <c r="D3625" s="31"/>
      <c r="E3625" s="44" t="s">
        <v>3203</v>
      </c>
      <c r="F3625" s="43" t="s">
        <v>3283</v>
      </c>
      <c r="G3625" s="84" t="s">
        <v>3249</v>
      </c>
      <c r="H3625" s="31">
        <v>1977</v>
      </c>
      <c r="I3625" s="207" t="s">
        <v>3340</v>
      </c>
      <c r="J3625" s="84"/>
      <c r="K3625" s="31" t="s">
        <v>41</v>
      </c>
      <c r="L3625" s="31"/>
      <c r="M3625" s="169"/>
      <c r="N3625" s="148"/>
      <c r="O3625" s="106" t="s">
        <v>3203</v>
      </c>
      <c r="P3625" s="43">
        <v>1977</v>
      </c>
      <c r="Q3625" s="207" t="s">
        <v>3340</v>
      </c>
      <c r="R3625" s="84" t="s">
        <v>3203</v>
      </c>
      <c r="S3625" s="31" t="s">
        <v>41</v>
      </c>
      <c r="T3625" s="31"/>
      <c r="U3625" s="169"/>
      <c r="V3625" s="150"/>
      <c r="W3625" s="141" t="str" cm="1">
        <f t="array" ref="W3625">IF(SUM(LEN(B3625:V3625))=0,"",IF(OR(OR(ISBLANK(F3625),SUM(LEN(C3625),LEN(D3625))=0),AND(NOT(E3625="Unknown"),ISBLANK(J3625)),AND(NOT(O3625="Unknown"),ISBLANK(R3625))),"Missing Information", INDEX(Table15[Entire Service Line Classification], MATCH(SUMIFS(Table15[Unique ID],Table15[System-Owned Portion],E3625,Table15[If Material Anything Other than "Lead" in Column E,Was Material Ever Previously Lead?],G3625,Table15[Customer-Owned Portion],O3625),Table15[Unique ID],0),0)))</f>
        <v>Lead Status Unknown</v>
      </c>
      <c r="X3625"/>
    </row>
    <row r="3626" spans="2:24" x14ac:dyDescent="0.35">
      <c r="B3626" s="146"/>
      <c r="C3626" s="31" t="s">
        <v>5315</v>
      </c>
      <c r="D3626" s="31"/>
      <c r="E3626" s="44" t="s">
        <v>3203</v>
      </c>
      <c r="F3626" s="43" t="s">
        <v>3283</v>
      </c>
      <c r="G3626" s="84" t="s">
        <v>3249</v>
      </c>
      <c r="H3626" s="31"/>
      <c r="I3626" s="207" t="s">
        <v>3338</v>
      </c>
      <c r="J3626" s="84"/>
      <c r="K3626" s="31" t="s">
        <v>41</v>
      </c>
      <c r="L3626" s="31"/>
      <c r="M3626" s="169"/>
      <c r="N3626" s="148"/>
      <c r="O3626" s="106" t="s">
        <v>3203</v>
      </c>
      <c r="P3626" s="43"/>
      <c r="Q3626" s="207" t="s">
        <v>3338</v>
      </c>
      <c r="R3626" s="84" t="s">
        <v>3203</v>
      </c>
      <c r="S3626" s="31" t="s">
        <v>41</v>
      </c>
      <c r="T3626" s="31"/>
      <c r="U3626" s="169"/>
      <c r="V3626" s="150"/>
      <c r="W3626" s="141" t="str" cm="1">
        <f t="array" ref="W3626">IF(SUM(LEN(B3626:V3626))=0,"",IF(OR(OR(ISBLANK(F3626),SUM(LEN(C3626),LEN(D3626))=0),AND(NOT(E3626="Unknown"),ISBLANK(J3626)),AND(NOT(O3626="Unknown"),ISBLANK(R3626))),"Missing Information", INDEX(Table15[Entire Service Line Classification], MATCH(SUMIFS(Table15[Unique ID],Table15[System-Owned Portion],E3626,Table15[If Material Anything Other than "Lead" in Column E,Was Material Ever Previously Lead?],G3626,Table15[Customer-Owned Portion],O3626),Table15[Unique ID],0),0)))</f>
        <v>Lead Status Unknown</v>
      </c>
      <c r="X3626"/>
    </row>
    <row r="3627" spans="2:24" ht="29" x14ac:dyDescent="0.35">
      <c r="B3627" s="146"/>
      <c r="C3627" s="31" t="s">
        <v>5317</v>
      </c>
      <c r="D3627" s="31"/>
      <c r="E3627" s="44" t="s">
        <v>3203</v>
      </c>
      <c r="F3627" s="43" t="s">
        <v>3283</v>
      </c>
      <c r="G3627" s="84" t="s">
        <v>3249</v>
      </c>
      <c r="H3627" s="31">
        <v>1953</v>
      </c>
      <c r="I3627" s="207" t="s">
        <v>3338</v>
      </c>
      <c r="J3627" s="84"/>
      <c r="K3627" s="31" t="s">
        <v>41</v>
      </c>
      <c r="L3627" s="31"/>
      <c r="M3627" s="169"/>
      <c r="N3627" s="148"/>
      <c r="O3627" s="106" t="s">
        <v>3203</v>
      </c>
      <c r="P3627" s="43">
        <v>1953</v>
      </c>
      <c r="Q3627" s="207" t="s">
        <v>3338</v>
      </c>
      <c r="R3627" s="84" t="s">
        <v>3203</v>
      </c>
      <c r="S3627" s="31" t="s">
        <v>41</v>
      </c>
      <c r="T3627" s="31"/>
      <c r="U3627" s="169"/>
      <c r="V3627" s="150"/>
      <c r="W3627" s="141" t="str" cm="1">
        <f t="array" ref="W3627">IF(SUM(LEN(B3627:V3627))=0,"",IF(OR(OR(ISBLANK(F3627),SUM(LEN(C3627),LEN(D3627))=0),AND(NOT(E3627="Unknown"),ISBLANK(J3627)),AND(NOT(O3627="Unknown"),ISBLANK(R3627))),"Missing Information", INDEX(Table15[Entire Service Line Classification], MATCH(SUMIFS(Table15[Unique ID],Table15[System-Owned Portion],E3627,Table15[If Material Anything Other than "Lead" in Column E,Was Material Ever Previously Lead?],G3627,Table15[Customer-Owned Portion],O3627),Table15[Unique ID],0),0)))</f>
        <v>Lead Status Unknown</v>
      </c>
      <c r="X3627"/>
    </row>
    <row r="3628" spans="2:24" x14ac:dyDescent="0.35">
      <c r="B3628" s="146"/>
      <c r="C3628" s="31" t="s">
        <v>1685</v>
      </c>
      <c r="D3628" s="31"/>
      <c r="E3628" s="44" t="s">
        <v>3203</v>
      </c>
      <c r="F3628" s="43" t="s">
        <v>3283</v>
      </c>
      <c r="G3628" s="84" t="s">
        <v>3249</v>
      </c>
      <c r="H3628" s="31">
        <v>1922</v>
      </c>
      <c r="I3628" s="207" t="s">
        <v>3338</v>
      </c>
      <c r="J3628" s="84"/>
      <c r="K3628" s="31" t="s">
        <v>41</v>
      </c>
      <c r="L3628" s="31"/>
      <c r="M3628" s="169"/>
      <c r="N3628" s="148"/>
      <c r="O3628" s="106" t="s">
        <v>3203</v>
      </c>
      <c r="P3628" s="43">
        <v>1922</v>
      </c>
      <c r="Q3628" s="207" t="s">
        <v>3338</v>
      </c>
      <c r="R3628" s="84" t="s">
        <v>3203</v>
      </c>
      <c r="S3628" s="31" t="s">
        <v>41</v>
      </c>
      <c r="T3628" s="31"/>
      <c r="U3628" s="169"/>
      <c r="V3628" s="150"/>
      <c r="W3628" s="141" t="str" cm="1">
        <f t="array" ref="W3628">IF(SUM(LEN(B3628:V3628))=0,"",IF(OR(OR(ISBLANK(F3628),SUM(LEN(C3628),LEN(D3628))=0),AND(NOT(E3628="Unknown"),ISBLANK(J3628)),AND(NOT(O3628="Unknown"),ISBLANK(R3628))),"Missing Information", INDEX(Table15[Entire Service Line Classification], MATCH(SUMIFS(Table15[Unique ID],Table15[System-Owned Portion],E3628,Table15[If Material Anything Other than "Lead" in Column E,Was Material Ever Previously Lead?],G3628,Table15[Customer-Owned Portion],O3628),Table15[Unique ID],0),0)))</f>
        <v>Lead Status Unknown</v>
      </c>
      <c r="X3628"/>
    </row>
    <row r="3629" spans="2:24" ht="29" x14ac:dyDescent="0.35">
      <c r="B3629" s="146"/>
      <c r="C3629" s="31" t="s">
        <v>5318</v>
      </c>
      <c r="D3629" s="31"/>
      <c r="E3629" s="44" t="s">
        <v>3284</v>
      </c>
      <c r="F3629" s="43" t="s">
        <v>41</v>
      </c>
      <c r="G3629" s="84" t="s">
        <v>3249</v>
      </c>
      <c r="H3629" s="31">
        <v>1990</v>
      </c>
      <c r="I3629" s="207" t="s">
        <v>3338</v>
      </c>
      <c r="J3629" s="84" t="s">
        <v>3270</v>
      </c>
      <c r="K3629" s="31" t="s">
        <v>41</v>
      </c>
      <c r="L3629" s="31"/>
      <c r="M3629" s="169"/>
      <c r="N3629" s="148"/>
      <c r="O3629" s="106" t="s">
        <v>3284</v>
      </c>
      <c r="P3629" s="43">
        <v>1990</v>
      </c>
      <c r="Q3629" s="207" t="s">
        <v>3338</v>
      </c>
      <c r="R3629" s="84" t="s">
        <v>3270</v>
      </c>
      <c r="S3629" s="31" t="s">
        <v>41</v>
      </c>
      <c r="T3629" s="31"/>
      <c r="U3629" s="169"/>
      <c r="V3629" s="150"/>
      <c r="W3629" s="141" t="str" cm="1">
        <f t="array" ref="W3629">IF(SUM(LEN(B3629:V3629))=0,"",IF(OR(OR(ISBLANK(F3629),SUM(LEN(C3629),LEN(D3629))=0),AND(NOT(E3629="Unknown"),ISBLANK(J3629)),AND(NOT(O3629="Unknown"),ISBLANK(R3629))),"Missing Information", INDEX(Table15[Entire Service Line Classification], MATCH(SUMIFS(Table15[Unique ID],Table15[System-Owned Portion],E3629,Table15[If Material Anything Other than "Lead" in Column E,Was Material Ever Previously Lead?],G3629,Table15[Customer-Owned Portion],O3629),Table15[Unique ID],0),0)))</f>
        <v>Non-lead</v>
      </c>
      <c r="X3629"/>
    </row>
    <row r="3630" spans="2:24" ht="29" x14ac:dyDescent="0.35">
      <c r="B3630" s="146"/>
      <c r="C3630" s="31" t="s">
        <v>5319</v>
      </c>
      <c r="D3630" s="31"/>
      <c r="E3630" s="44" t="s">
        <v>3284</v>
      </c>
      <c r="F3630" s="43" t="s">
        <v>41</v>
      </c>
      <c r="G3630" s="84" t="s">
        <v>3249</v>
      </c>
      <c r="H3630" s="31">
        <v>2014</v>
      </c>
      <c r="I3630" s="207" t="s">
        <v>3338</v>
      </c>
      <c r="J3630" s="84" t="s">
        <v>3270</v>
      </c>
      <c r="K3630" s="31" t="s">
        <v>41</v>
      </c>
      <c r="L3630" s="31"/>
      <c r="M3630" s="169"/>
      <c r="N3630" s="148"/>
      <c r="O3630" s="106" t="s">
        <v>3284</v>
      </c>
      <c r="P3630" s="43">
        <v>2014</v>
      </c>
      <c r="Q3630" s="207" t="s">
        <v>3338</v>
      </c>
      <c r="R3630" s="84" t="s">
        <v>3270</v>
      </c>
      <c r="S3630" s="31" t="s">
        <v>41</v>
      </c>
      <c r="T3630" s="31"/>
      <c r="U3630" s="169"/>
      <c r="V3630" s="150"/>
      <c r="W3630" s="141" t="str" cm="1">
        <f t="array" ref="W3630">IF(SUM(LEN(B3630:V3630))=0,"",IF(OR(OR(ISBLANK(F3630),SUM(LEN(C3630),LEN(D3630))=0),AND(NOT(E3630="Unknown"),ISBLANK(J3630)),AND(NOT(O3630="Unknown"),ISBLANK(R3630))),"Missing Information", INDEX(Table15[Entire Service Line Classification], MATCH(SUMIFS(Table15[Unique ID],Table15[System-Owned Portion],E3630,Table15[If Material Anything Other than "Lead" in Column E,Was Material Ever Previously Lead?],G3630,Table15[Customer-Owned Portion],O3630),Table15[Unique ID],0),0)))</f>
        <v>Non-lead</v>
      </c>
      <c r="X3630"/>
    </row>
    <row r="3631" spans="2:24" ht="29" x14ac:dyDescent="0.35">
      <c r="B3631" s="146"/>
      <c r="C3631" s="31" t="s">
        <v>1686</v>
      </c>
      <c r="D3631" s="31"/>
      <c r="E3631" s="44" t="s">
        <v>3284</v>
      </c>
      <c r="F3631" s="43" t="s">
        <v>41</v>
      </c>
      <c r="G3631" s="84" t="s">
        <v>3249</v>
      </c>
      <c r="H3631" s="31">
        <v>2015</v>
      </c>
      <c r="I3631" s="207" t="s">
        <v>3338</v>
      </c>
      <c r="J3631" s="84" t="s">
        <v>3270</v>
      </c>
      <c r="K3631" s="31" t="s">
        <v>41</v>
      </c>
      <c r="L3631" s="31"/>
      <c r="M3631" s="169"/>
      <c r="N3631" s="148"/>
      <c r="O3631" s="106" t="s">
        <v>3284</v>
      </c>
      <c r="P3631" s="43">
        <v>2015</v>
      </c>
      <c r="Q3631" s="207" t="s">
        <v>3338</v>
      </c>
      <c r="R3631" s="84" t="s">
        <v>3270</v>
      </c>
      <c r="S3631" s="31" t="s">
        <v>41</v>
      </c>
      <c r="T3631" s="31"/>
      <c r="U3631" s="169"/>
      <c r="V3631" s="150"/>
      <c r="W3631" s="141" t="str" cm="1">
        <f t="array" ref="W3631">IF(SUM(LEN(B3631:V3631))=0,"",IF(OR(OR(ISBLANK(F3631),SUM(LEN(C3631),LEN(D3631))=0),AND(NOT(E3631="Unknown"),ISBLANK(J3631)),AND(NOT(O3631="Unknown"),ISBLANK(R3631))),"Missing Information", INDEX(Table15[Entire Service Line Classification], MATCH(SUMIFS(Table15[Unique ID],Table15[System-Owned Portion],E3631,Table15[If Material Anything Other than "Lead" in Column E,Was Material Ever Previously Lead?],G3631,Table15[Customer-Owned Portion],O3631),Table15[Unique ID],0),0)))</f>
        <v>Non-lead</v>
      </c>
      <c r="X3631"/>
    </row>
    <row r="3632" spans="2:24" ht="29" x14ac:dyDescent="0.35">
      <c r="B3632" s="146"/>
      <c r="C3632" s="31" t="s">
        <v>1687</v>
      </c>
      <c r="D3632" s="31"/>
      <c r="E3632" s="44" t="s">
        <v>3284</v>
      </c>
      <c r="F3632" s="43" t="s">
        <v>41</v>
      </c>
      <c r="G3632" s="84" t="s">
        <v>3249</v>
      </c>
      <c r="H3632" s="31">
        <v>2014</v>
      </c>
      <c r="I3632" s="207" t="s">
        <v>3338</v>
      </c>
      <c r="J3632" s="84" t="s">
        <v>3270</v>
      </c>
      <c r="K3632" s="31" t="s">
        <v>41</v>
      </c>
      <c r="L3632" s="31"/>
      <c r="M3632" s="169"/>
      <c r="N3632" s="148"/>
      <c r="O3632" s="106" t="s">
        <v>3284</v>
      </c>
      <c r="P3632" s="43">
        <v>2014</v>
      </c>
      <c r="Q3632" s="207" t="s">
        <v>3338</v>
      </c>
      <c r="R3632" s="84" t="s">
        <v>3270</v>
      </c>
      <c r="S3632" s="31" t="s">
        <v>41</v>
      </c>
      <c r="T3632" s="31"/>
      <c r="U3632" s="169"/>
      <c r="V3632" s="150"/>
      <c r="W3632" s="141" t="str" cm="1">
        <f t="array" ref="W3632">IF(SUM(LEN(B3632:V3632))=0,"",IF(OR(OR(ISBLANK(F3632),SUM(LEN(C3632),LEN(D3632))=0),AND(NOT(E3632="Unknown"),ISBLANK(J3632)),AND(NOT(O3632="Unknown"),ISBLANK(R3632))),"Missing Information", INDEX(Table15[Entire Service Line Classification], MATCH(SUMIFS(Table15[Unique ID],Table15[System-Owned Portion],E3632,Table15[If Material Anything Other than "Lead" in Column E,Was Material Ever Previously Lead?],G3632,Table15[Customer-Owned Portion],O3632),Table15[Unique ID],0),0)))</f>
        <v>Non-lead</v>
      </c>
      <c r="X3632"/>
    </row>
    <row r="3633" spans="2:24" ht="29" x14ac:dyDescent="0.35">
      <c r="B3633" s="146"/>
      <c r="C3633" s="31" t="s">
        <v>1688</v>
      </c>
      <c r="D3633" s="31"/>
      <c r="E3633" s="44" t="s">
        <v>3284</v>
      </c>
      <c r="F3633" s="43" t="s">
        <v>41</v>
      </c>
      <c r="G3633" s="84" t="s">
        <v>3249</v>
      </c>
      <c r="H3633" s="31">
        <v>2015</v>
      </c>
      <c r="I3633" s="207" t="s">
        <v>3338</v>
      </c>
      <c r="J3633" s="84" t="s">
        <v>3270</v>
      </c>
      <c r="K3633" s="31" t="s">
        <v>41</v>
      </c>
      <c r="L3633" s="31"/>
      <c r="M3633" s="169"/>
      <c r="N3633" s="148"/>
      <c r="O3633" s="106" t="s">
        <v>3284</v>
      </c>
      <c r="P3633" s="43">
        <v>2015</v>
      </c>
      <c r="Q3633" s="207" t="s">
        <v>3338</v>
      </c>
      <c r="R3633" s="84" t="s">
        <v>3270</v>
      </c>
      <c r="S3633" s="31" t="s">
        <v>41</v>
      </c>
      <c r="T3633" s="31"/>
      <c r="U3633" s="169"/>
      <c r="V3633" s="150"/>
      <c r="W3633" s="141" t="str" cm="1">
        <f t="array" ref="W3633">IF(SUM(LEN(B3633:V3633))=0,"",IF(OR(OR(ISBLANK(F3633),SUM(LEN(C3633),LEN(D3633))=0),AND(NOT(E3633="Unknown"),ISBLANK(J3633)),AND(NOT(O3633="Unknown"),ISBLANK(R3633))),"Missing Information", INDEX(Table15[Entire Service Line Classification], MATCH(SUMIFS(Table15[Unique ID],Table15[System-Owned Portion],E3633,Table15[If Material Anything Other than "Lead" in Column E,Was Material Ever Previously Lead?],G3633,Table15[Customer-Owned Portion],O3633),Table15[Unique ID],0),0)))</f>
        <v>Non-lead</v>
      </c>
      <c r="X3633"/>
    </row>
    <row r="3634" spans="2:24" ht="29" x14ac:dyDescent="0.35">
      <c r="B3634" s="146"/>
      <c r="C3634" s="31" t="s">
        <v>1689</v>
      </c>
      <c r="D3634" s="31"/>
      <c r="E3634" s="44" t="s">
        <v>3284</v>
      </c>
      <c r="F3634" s="43" t="s">
        <v>41</v>
      </c>
      <c r="G3634" s="84" t="s">
        <v>3249</v>
      </c>
      <c r="H3634" s="31">
        <v>2015</v>
      </c>
      <c r="I3634" s="207" t="s">
        <v>3338</v>
      </c>
      <c r="J3634" s="84" t="s">
        <v>3270</v>
      </c>
      <c r="K3634" s="31" t="s">
        <v>41</v>
      </c>
      <c r="L3634" s="31"/>
      <c r="M3634" s="169"/>
      <c r="N3634" s="148"/>
      <c r="O3634" s="106" t="s">
        <v>3284</v>
      </c>
      <c r="P3634" s="43">
        <v>2015</v>
      </c>
      <c r="Q3634" s="207" t="s">
        <v>3338</v>
      </c>
      <c r="R3634" s="84" t="s">
        <v>3270</v>
      </c>
      <c r="S3634" s="31" t="s">
        <v>41</v>
      </c>
      <c r="T3634" s="31"/>
      <c r="U3634" s="169"/>
      <c r="V3634" s="150"/>
      <c r="W3634" s="141" t="str" cm="1">
        <f t="array" ref="W3634">IF(SUM(LEN(B3634:V3634))=0,"",IF(OR(OR(ISBLANK(F3634),SUM(LEN(C3634),LEN(D3634))=0),AND(NOT(E3634="Unknown"),ISBLANK(J3634)),AND(NOT(O3634="Unknown"),ISBLANK(R3634))),"Missing Information", INDEX(Table15[Entire Service Line Classification], MATCH(SUMIFS(Table15[Unique ID],Table15[System-Owned Portion],E3634,Table15[If Material Anything Other than "Lead" in Column E,Was Material Ever Previously Lead?],G3634,Table15[Customer-Owned Portion],O3634),Table15[Unique ID],0),0)))</f>
        <v>Non-lead</v>
      </c>
      <c r="X3634"/>
    </row>
    <row r="3635" spans="2:24" ht="29" x14ac:dyDescent="0.35">
      <c r="B3635" s="146"/>
      <c r="C3635" s="31" t="s">
        <v>1690</v>
      </c>
      <c r="D3635" s="31"/>
      <c r="E3635" s="44" t="s">
        <v>3284</v>
      </c>
      <c r="F3635" s="43" t="s">
        <v>41</v>
      </c>
      <c r="G3635" s="84" t="s">
        <v>3249</v>
      </c>
      <c r="H3635" s="31">
        <v>2014</v>
      </c>
      <c r="I3635" s="207" t="s">
        <v>3338</v>
      </c>
      <c r="J3635" s="84" t="s">
        <v>3270</v>
      </c>
      <c r="K3635" s="31" t="s">
        <v>41</v>
      </c>
      <c r="L3635" s="31"/>
      <c r="M3635" s="169"/>
      <c r="N3635" s="148"/>
      <c r="O3635" s="106" t="s">
        <v>3284</v>
      </c>
      <c r="P3635" s="43">
        <v>2014</v>
      </c>
      <c r="Q3635" s="207" t="s">
        <v>3338</v>
      </c>
      <c r="R3635" s="84" t="s">
        <v>3270</v>
      </c>
      <c r="S3635" s="31" t="s">
        <v>41</v>
      </c>
      <c r="T3635" s="31"/>
      <c r="U3635" s="169"/>
      <c r="V3635" s="150"/>
      <c r="W3635" s="141" t="str" cm="1">
        <f t="array" ref="W3635">IF(SUM(LEN(B3635:V3635))=0,"",IF(OR(OR(ISBLANK(F3635),SUM(LEN(C3635),LEN(D3635))=0),AND(NOT(E3635="Unknown"),ISBLANK(J3635)),AND(NOT(O3635="Unknown"),ISBLANK(R3635))),"Missing Information", INDEX(Table15[Entire Service Line Classification], MATCH(SUMIFS(Table15[Unique ID],Table15[System-Owned Portion],E3635,Table15[If Material Anything Other than "Lead" in Column E,Was Material Ever Previously Lead?],G3635,Table15[Customer-Owned Portion],O3635),Table15[Unique ID],0),0)))</f>
        <v>Non-lead</v>
      </c>
      <c r="X3635"/>
    </row>
    <row r="3636" spans="2:24" ht="29" x14ac:dyDescent="0.35">
      <c r="B3636" s="146"/>
      <c r="C3636" s="31" t="s">
        <v>1691</v>
      </c>
      <c r="D3636" s="31"/>
      <c r="E3636" s="44" t="s">
        <v>3284</v>
      </c>
      <c r="F3636" s="43" t="s">
        <v>41</v>
      </c>
      <c r="G3636" s="84" t="s">
        <v>3249</v>
      </c>
      <c r="H3636" s="31">
        <v>2014</v>
      </c>
      <c r="I3636" s="207" t="s">
        <v>3338</v>
      </c>
      <c r="J3636" s="84" t="s">
        <v>3270</v>
      </c>
      <c r="K3636" s="31" t="s">
        <v>41</v>
      </c>
      <c r="L3636" s="31"/>
      <c r="M3636" s="169"/>
      <c r="N3636" s="148"/>
      <c r="O3636" s="106" t="s">
        <v>3284</v>
      </c>
      <c r="P3636" s="43">
        <v>2014</v>
      </c>
      <c r="Q3636" s="207" t="s">
        <v>3338</v>
      </c>
      <c r="R3636" s="84" t="s">
        <v>3270</v>
      </c>
      <c r="S3636" s="31" t="s">
        <v>41</v>
      </c>
      <c r="T3636" s="31"/>
      <c r="U3636" s="169"/>
      <c r="V3636" s="150"/>
      <c r="W3636" s="141" t="str" cm="1">
        <f t="array" ref="W3636">IF(SUM(LEN(B3636:V3636))=0,"",IF(OR(OR(ISBLANK(F3636),SUM(LEN(C3636),LEN(D3636))=0),AND(NOT(E3636="Unknown"),ISBLANK(J3636)),AND(NOT(O3636="Unknown"),ISBLANK(R3636))),"Missing Information", INDEX(Table15[Entire Service Line Classification], MATCH(SUMIFS(Table15[Unique ID],Table15[System-Owned Portion],E3636,Table15[If Material Anything Other than "Lead" in Column E,Was Material Ever Previously Lead?],G3636,Table15[Customer-Owned Portion],O3636),Table15[Unique ID],0),0)))</f>
        <v>Non-lead</v>
      </c>
      <c r="X3636"/>
    </row>
    <row r="3637" spans="2:24" ht="29" x14ac:dyDescent="0.35">
      <c r="B3637" s="146"/>
      <c r="C3637" s="31" t="s">
        <v>1692</v>
      </c>
      <c r="D3637" s="31"/>
      <c r="E3637" s="44" t="s">
        <v>3284</v>
      </c>
      <c r="F3637" s="43" t="s">
        <v>41</v>
      </c>
      <c r="G3637" s="84" t="s">
        <v>3249</v>
      </c>
      <c r="H3637" s="31">
        <v>2014</v>
      </c>
      <c r="I3637" s="207" t="s">
        <v>3338</v>
      </c>
      <c r="J3637" s="84" t="s">
        <v>3270</v>
      </c>
      <c r="K3637" s="31" t="s">
        <v>41</v>
      </c>
      <c r="L3637" s="31"/>
      <c r="M3637" s="169"/>
      <c r="N3637" s="148"/>
      <c r="O3637" s="106" t="s">
        <v>3284</v>
      </c>
      <c r="P3637" s="43">
        <v>2014</v>
      </c>
      <c r="Q3637" s="207" t="s">
        <v>3338</v>
      </c>
      <c r="R3637" s="84" t="s">
        <v>3270</v>
      </c>
      <c r="S3637" s="31" t="s">
        <v>41</v>
      </c>
      <c r="T3637" s="31"/>
      <c r="U3637" s="169"/>
      <c r="V3637" s="150"/>
      <c r="W3637" s="141" t="str" cm="1">
        <f t="array" ref="W3637">IF(SUM(LEN(B3637:V3637))=0,"",IF(OR(OR(ISBLANK(F3637),SUM(LEN(C3637),LEN(D3637))=0),AND(NOT(E3637="Unknown"),ISBLANK(J3637)),AND(NOT(O3637="Unknown"),ISBLANK(R3637))),"Missing Information", INDEX(Table15[Entire Service Line Classification], MATCH(SUMIFS(Table15[Unique ID],Table15[System-Owned Portion],E3637,Table15[If Material Anything Other than "Lead" in Column E,Was Material Ever Previously Lead?],G3637,Table15[Customer-Owned Portion],O3637),Table15[Unique ID],0),0)))</f>
        <v>Non-lead</v>
      </c>
      <c r="X3637"/>
    </row>
    <row r="3638" spans="2:24" ht="29" x14ac:dyDescent="0.35">
      <c r="B3638" s="146"/>
      <c r="C3638" s="31" t="s">
        <v>1693</v>
      </c>
      <c r="D3638" s="31"/>
      <c r="E3638" s="44" t="s">
        <v>3284</v>
      </c>
      <c r="F3638" s="43" t="s">
        <v>41</v>
      </c>
      <c r="G3638" s="84" t="s">
        <v>3249</v>
      </c>
      <c r="H3638" s="31">
        <v>2014</v>
      </c>
      <c r="I3638" s="207" t="s">
        <v>3338</v>
      </c>
      <c r="J3638" s="84" t="s">
        <v>3270</v>
      </c>
      <c r="K3638" s="31" t="s">
        <v>41</v>
      </c>
      <c r="L3638" s="31"/>
      <c r="M3638" s="169"/>
      <c r="N3638" s="148"/>
      <c r="O3638" s="106" t="s">
        <v>3284</v>
      </c>
      <c r="P3638" s="43">
        <v>2014</v>
      </c>
      <c r="Q3638" s="207" t="s">
        <v>3338</v>
      </c>
      <c r="R3638" s="84" t="s">
        <v>3270</v>
      </c>
      <c r="S3638" s="31" t="s">
        <v>41</v>
      </c>
      <c r="T3638" s="31"/>
      <c r="U3638" s="169"/>
      <c r="V3638" s="150"/>
      <c r="W3638" s="141" t="str" cm="1">
        <f t="array" ref="W3638">IF(SUM(LEN(B3638:V3638))=0,"",IF(OR(OR(ISBLANK(F3638),SUM(LEN(C3638),LEN(D3638))=0),AND(NOT(E3638="Unknown"),ISBLANK(J3638)),AND(NOT(O3638="Unknown"),ISBLANK(R3638))),"Missing Information", INDEX(Table15[Entire Service Line Classification], MATCH(SUMIFS(Table15[Unique ID],Table15[System-Owned Portion],E3638,Table15[If Material Anything Other than "Lead" in Column E,Was Material Ever Previously Lead?],G3638,Table15[Customer-Owned Portion],O3638),Table15[Unique ID],0),0)))</f>
        <v>Non-lead</v>
      </c>
      <c r="X3638"/>
    </row>
    <row r="3639" spans="2:24" x14ac:dyDescent="0.35">
      <c r="B3639" s="146"/>
      <c r="C3639" s="31" t="s">
        <v>5320</v>
      </c>
      <c r="D3639" s="31"/>
      <c r="E3639" s="44" t="s">
        <v>3203</v>
      </c>
      <c r="F3639" s="43" t="s">
        <v>3283</v>
      </c>
      <c r="G3639" s="84" t="s">
        <v>3249</v>
      </c>
      <c r="H3639" s="31">
        <v>1958</v>
      </c>
      <c r="I3639" s="207" t="s">
        <v>3338</v>
      </c>
      <c r="J3639" s="84"/>
      <c r="K3639" s="31" t="s">
        <v>41</v>
      </c>
      <c r="L3639" s="31"/>
      <c r="M3639" s="169"/>
      <c r="N3639" s="148"/>
      <c r="O3639" s="106" t="s">
        <v>3203</v>
      </c>
      <c r="P3639" s="43">
        <v>1958</v>
      </c>
      <c r="Q3639" s="207" t="s">
        <v>3338</v>
      </c>
      <c r="R3639" s="84" t="s">
        <v>3203</v>
      </c>
      <c r="S3639" s="31" t="s">
        <v>41</v>
      </c>
      <c r="T3639" s="31"/>
      <c r="U3639" s="169"/>
      <c r="V3639" s="150"/>
      <c r="W3639" s="141" t="str" cm="1">
        <f t="array" ref="W3639">IF(SUM(LEN(B3639:V3639))=0,"",IF(OR(OR(ISBLANK(F3639),SUM(LEN(C3639),LEN(D3639))=0),AND(NOT(E3639="Unknown"),ISBLANK(J3639)),AND(NOT(O3639="Unknown"),ISBLANK(R3639))),"Missing Information", INDEX(Table15[Entire Service Line Classification], MATCH(SUMIFS(Table15[Unique ID],Table15[System-Owned Portion],E3639,Table15[If Material Anything Other than "Lead" in Column E,Was Material Ever Previously Lead?],G3639,Table15[Customer-Owned Portion],O3639),Table15[Unique ID],0),0)))</f>
        <v>Lead Status Unknown</v>
      </c>
      <c r="X3639"/>
    </row>
    <row r="3640" spans="2:24" ht="29" x14ac:dyDescent="0.35">
      <c r="B3640" s="146"/>
      <c r="C3640" s="31" t="s">
        <v>1694</v>
      </c>
      <c r="D3640" s="31"/>
      <c r="E3640" s="44" t="s">
        <v>3284</v>
      </c>
      <c r="F3640" s="43" t="s">
        <v>41</v>
      </c>
      <c r="G3640" s="84" t="s">
        <v>3249</v>
      </c>
      <c r="H3640" s="31">
        <v>2015</v>
      </c>
      <c r="I3640" s="207" t="s">
        <v>3338</v>
      </c>
      <c r="J3640" s="84" t="s">
        <v>3270</v>
      </c>
      <c r="K3640" s="31" t="s">
        <v>41</v>
      </c>
      <c r="L3640" s="31"/>
      <c r="M3640" s="169"/>
      <c r="N3640" s="148"/>
      <c r="O3640" s="106" t="s">
        <v>3284</v>
      </c>
      <c r="P3640" s="43">
        <v>2015</v>
      </c>
      <c r="Q3640" s="207" t="s">
        <v>3338</v>
      </c>
      <c r="R3640" s="84" t="s">
        <v>3270</v>
      </c>
      <c r="S3640" s="31" t="s">
        <v>41</v>
      </c>
      <c r="T3640" s="31"/>
      <c r="U3640" s="169"/>
      <c r="V3640" s="150"/>
      <c r="W3640" s="141" t="str" cm="1">
        <f t="array" ref="W3640">IF(SUM(LEN(B3640:V3640))=0,"",IF(OR(OR(ISBLANK(F3640),SUM(LEN(C3640),LEN(D3640))=0),AND(NOT(E3640="Unknown"),ISBLANK(J3640)),AND(NOT(O3640="Unknown"),ISBLANK(R3640))),"Missing Information", INDEX(Table15[Entire Service Line Classification], MATCH(SUMIFS(Table15[Unique ID],Table15[System-Owned Portion],E3640,Table15[If Material Anything Other than "Lead" in Column E,Was Material Ever Previously Lead?],G3640,Table15[Customer-Owned Portion],O3640),Table15[Unique ID],0),0)))</f>
        <v>Non-lead</v>
      </c>
      <c r="X3640"/>
    </row>
    <row r="3641" spans="2:24" ht="29" x14ac:dyDescent="0.35">
      <c r="B3641" s="146"/>
      <c r="C3641" s="31" t="s">
        <v>1695</v>
      </c>
      <c r="D3641" s="31"/>
      <c r="E3641" s="44" t="s">
        <v>3284</v>
      </c>
      <c r="F3641" s="43" t="s">
        <v>41</v>
      </c>
      <c r="G3641" s="84" t="s">
        <v>3249</v>
      </c>
      <c r="H3641" s="31">
        <v>2015</v>
      </c>
      <c r="I3641" s="207" t="s">
        <v>3338</v>
      </c>
      <c r="J3641" s="84" t="s">
        <v>3270</v>
      </c>
      <c r="K3641" s="31" t="s">
        <v>41</v>
      </c>
      <c r="L3641" s="31"/>
      <c r="M3641" s="169"/>
      <c r="N3641" s="148"/>
      <c r="O3641" s="106" t="s">
        <v>3284</v>
      </c>
      <c r="P3641" s="43">
        <v>2015</v>
      </c>
      <c r="Q3641" s="207" t="s">
        <v>3338</v>
      </c>
      <c r="R3641" s="84" t="s">
        <v>3270</v>
      </c>
      <c r="S3641" s="31" t="s">
        <v>41</v>
      </c>
      <c r="T3641" s="31"/>
      <c r="U3641" s="169"/>
      <c r="V3641" s="150"/>
      <c r="W3641" s="141" t="str" cm="1">
        <f t="array" ref="W3641">IF(SUM(LEN(B3641:V3641))=0,"",IF(OR(OR(ISBLANK(F3641),SUM(LEN(C3641),LEN(D3641))=0),AND(NOT(E3641="Unknown"),ISBLANK(J3641)),AND(NOT(O3641="Unknown"),ISBLANK(R3641))),"Missing Information", INDEX(Table15[Entire Service Line Classification], MATCH(SUMIFS(Table15[Unique ID],Table15[System-Owned Portion],E3641,Table15[If Material Anything Other than "Lead" in Column E,Was Material Ever Previously Lead?],G3641,Table15[Customer-Owned Portion],O3641),Table15[Unique ID],0),0)))</f>
        <v>Non-lead</v>
      </c>
      <c r="X3641"/>
    </row>
    <row r="3642" spans="2:24" ht="29" x14ac:dyDescent="0.35">
      <c r="B3642" s="146"/>
      <c r="C3642" s="31" t="s">
        <v>1696</v>
      </c>
      <c r="D3642" s="31"/>
      <c r="E3642" s="44" t="s">
        <v>3284</v>
      </c>
      <c r="F3642" s="43" t="s">
        <v>41</v>
      </c>
      <c r="G3642" s="84" t="s">
        <v>3249</v>
      </c>
      <c r="H3642" s="31">
        <v>2015</v>
      </c>
      <c r="I3642" s="207" t="s">
        <v>3338</v>
      </c>
      <c r="J3642" s="84" t="s">
        <v>3270</v>
      </c>
      <c r="K3642" s="31" t="s">
        <v>41</v>
      </c>
      <c r="L3642" s="31"/>
      <c r="M3642" s="169"/>
      <c r="N3642" s="148"/>
      <c r="O3642" s="106" t="s">
        <v>3284</v>
      </c>
      <c r="P3642" s="43">
        <v>2015</v>
      </c>
      <c r="Q3642" s="207" t="s">
        <v>3338</v>
      </c>
      <c r="R3642" s="84" t="s">
        <v>3270</v>
      </c>
      <c r="S3642" s="31" t="s">
        <v>41</v>
      </c>
      <c r="T3642" s="31"/>
      <c r="U3642" s="169"/>
      <c r="V3642" s="150"/>
      <c r="W3642" s="141" t="str" cm="1">
        <f t="array" ref="W3642">IF(SUM(LEN(B3642:V3642))=0,"",IF(OR(OR(ISBLANK(F3642),SUM(LEN(C3642),LEN(D3642))=0),AND(NOT(E3642="Unknown"),ISBLANK(J3642)),AND(NOT(O3642="Unknown"),ISBLANK(R3642))),"Missing Information", INDEX(Table15[Entire Service Line Classification], MATCH(SUMIFS(Table15[Unique ID],Table15[System-Owned Portion],E3642,Table15[If Material Anything Other than "Lead" in Column E,Was Material Ever Previously Lead?],G3642,Table15[Customer-Owned Portion],O3642),Table15[Unique ID],0),0)))</f>
        <v>Non-lead</v>
      </c>
      <c r="X3642"/>
    </row>
    <row r="3643" spans="2:24" ht="29" x14ac:dyDescent="0.35">
      <c r="B3643" s="146"/>
      <c r="C3643" s="31" t="s">
        <v>5321</v>
      </c>
      <c r="D3643" s="31"/>
      <c r="E3643" s="44" t="s">
        <v>3284</v>
      </c>
      <c r="F3643" s="43" t="s">
        <v>41</v>
      </c>
      <c r="G3643" s="84" t="s">
        <v>3249</v>
      </c>
      <c r="H3643" s="31">
        <v>2015</v>
      </c>
      <c r="I3643" s="207" t="s">
        <v>3338</v>
      </c>
      <c r="J3643" s="84" t="s">
        <v>3270</v>
      </c>
      <c r="K3643" s="31" t="s">
        <v>41</v>
      </c>
      <c r="L3643" s="31"/>
      <c r="M3643" s="169"/>
      <c r="N3643" s="148"/>
      <c r="O3643" s="106" t="s">
        <v>3284</v>
      </c>
      <c r="P3643" s="43">
        <v>2015</v>
      </c>
      <c r="Q3643" s="207" t="s">
        <v>3338</v>
      </c>
      <c r="R3643" s="84" t="s">
        <v>3270</v>
      </c>
      <c r="S3643" s="31" t="s">
        <v>41</v>
      </c>
      <c r="T3643" s="31"/>
      <c r="U3643" s="169"/>
      <c r="V3643" s="150"/>
      <c r="W3643" s="141" t="str" cm="1">
        <f t="array" ref="W3643">IF(SUM(LEN(B3643:V3643))=0,"",IF(OR(OR(ISBLANK(F3643),SUM(LEN(C3643),LEN(D3643))=0),AND(NOT(E3643="Unknown"),ISBLANK(J3643)),AND(NOT(O3643="Unknown"),ISBLANK(R3643))),"Missing Information", INDEX(Table15[Entire Service Line Classification], MATCH(SUMIFS(Table15[Unique ID],Table15[System-Owned Portion],E3643,Table15[If Material Anything Other than "Lead" in Column E,Was Material Ever Previously Lead?],G3643,Table15[Customer-Owned Portion],O3643),Table15[Unique ID],0),0)))</f>
        <v>Non-lead</v>
      </c>
      <c r="X3643"/>
    </row>
    <row r="3644" spans="2:24" ht="29" x14ac:dyDescent="0.35">
      <c r="B3644" s="146"/>
      <c r="C3644" s="31" t="s">
        <v>5322</v>
      </c>
      <c r="D3644" s="31"/>
      <c r="E3644" s="44" t="s">
        <v>3284</v>
      </c>
      <c r="F3644" s="43" t="s">
        <v>41</v>
      </c>
      <c r="G3644" s="84" t="s">
        <v>3249</v>
      </c>
      <c r="H3644" s="31">
        <v>2015</v>
      </c>
      <c r="I3644" s="207" t="s">
        <v>3338</v>
      </c>
      <c r="J3644" s="84" t="s">
        <v>3270</v>
      </c>
      <c r="K3644" s="31" t="s">
        <v>41</v>
      </c>
      <c r="L3644" s="31"/>
      <c r="M3644" s="169"/>
      <c r="N3644" s="148"/>
      <c r="O3644" s="106" t="s">
        <v>3284</v>
      </c>
      <c r="P3644" s="43">
        <v>2015</v>
      </c>
      <c r="Q3644" s="207" t="s">
        <v>3338</v>
      </c>
      <c r="R3644" s="84" t="s">
        <v>3270</v>
      </c>
      <c r="S3644" s="31" t="s">
        <v>41</v>
      </c>
      <c r="T3644" s="31"/>
      <c r="U3644" s="169"/>
      <c r="V3644" s="150"/>
      <c r="W3644" s="141" t="str" cm="1">
        <f t="array" ref="W3644">IF(SUM(LEN(B3644:V3644))=0,"",IF(OR(OR(ISBLANK(F3644),SUM(LEN(C3644),LEN(D3644))=0),AND(NOT(E3644="Unknown"),ISBLANK(J3644)),AND(NOT(O3644="Unknown"),ISBLANK(R3644))),"Missing Information", INDEX(Table15[Entire Service Line Classification], MATCH(SUMIFS(Table15[Unique ID],Table15[System-Owned Portion],E3644,Table15[If Material Anything Other than "Lead" in Column E,Was Material Ever Previously Lead?],G3644,Table15[Customer-Owned Portion],O3644),Table15[Unique ID],0),0)))</f>
        <v>Non-lead</v>
      </c>
      <c r="X3644"/>
    </row>
    <row r="3645" spans="2:24" ht="29" x14ac:dyDescent="0.35">
      <c r="B3645" s="146"/>
      <c r="C3645" s="31" t="s">
        <v>5323</v>
      </c>
      <c r="D3645" s="31"/>
      <c r="E3645" s="44" t="s">
        <v>3284</v>
      </c>
      <c r="F3645" s="43" t="s">
        <v>41</v>
      </c>
      <c r="G3645" s="84" t="s">
        <v>3249</v>
      </c>
      <c r="H3645" s="31">
        <v>2015</v>
      </c>
      <c r="I3645" s="207" t="s">
        <v>3338</v>
      </c>
      <c r="J3645" s="84" t="s">
        <v>3270</v>
      </c>
      <c r="K3645" s="31" t="s">
        <v>41</v>
      </c>
      <c r="L3645" s="31"/>
      <c r="M3645" s="169"/>
      <c r="N3645" s="148"/>
      <c r="O3645" s="106" t="s">
        <v>3284</v>
      </c>
      <c r="P3645" s="43">
        <v>2015</v>
      </c>
      <c r="Q3645" s="207" t="s">
        <v>3338</v>
      </c>
      <c r="R3645" s="84" t="s">
        <v>3270</v>
      </c>
      <c r="S3645" s="31" t="s">
        <v>41</v>
      </c>
      <c r="T3645" s="31"/>
      <c r="U3645" s="169"/>
      <c r="V3645" s="150"/>
      <c r="W3645" s="141" t="str" cm="1">
        <f t="array" ref="W3645">IF(SUM(LEN(B3645:V3645))=0,"",IF(OR(OR(ISBLANK(F3645),SUM(LEN(C3645),LEN(D3645))=0),AND(NOT(E3645="Unknown"),ISBLANK(J3645)),AND(NOT(O3645="Unknown"),ISBLANK(R3645))),"Missing Information", INDEX(Table15[Entire Service Line Classification], MATCH(SUMIFS(Table15[Unique ID],Table15[System-Owned Portion],E3645,Table15[If Material Anything Other than "Lead" in Column E,Was Material Ever Previously Lead?],G3645,Table15[Customer-Owned Portion],O3645),Table15[Unique ID],0),0)))</f>
        <v>Non-lead</v>
      </c>
      <c r="X3645"/>
    </row>
    <row r="3646" spans="2:24" ht="29" x14ac:dyDescent="0.35">
      <c r="B3646" s="146"/>
      <c r="C3646" s="31" t="s">
        <v>5324</v>
      </c>
      <c r="D3646" s="31"/>
      <c r="E3646" s="44" t="s">
        <v>3284</v>
      </c>
      <c r="F3646" s="43" t="s">
        <v>41</v>
      </c>
      <c r="G3646" s="84" t="s">
        <v>3249</v>
      </c>
      <c r="H3646" s="31">
        <v>2015</v>
      </c>
      <c r="I3646" s="207" t="s">
        <v>3338</v>
      </c>
      <c r="J3646" s="84" t="s">
        <v>3270</v>
      </c>
      <c r="K3646" s="31" t="s">
        <v>41</v>
      </c>
      <c r="L3646" s="31"/>
      <c r="M3646" s="169"/>
      <c r="N3646" s="148"/>
      <c r="O3646" s="106" t="s">
        <v>3284</v>
      </c>
      <c r="P3646" s="43">
        <v>2015</v>
      </c>
      <c r="Q3646" s="207" t="s">
        <v>3338</v>
      </c>
      <c r="R3646" s="84" t="s">
        <v>3270</v>
      </c>
      <c r="S3646" s="31" t="s">
        <v>41</v>
      </c>
      <c r="T3646" s="31"/>
      <c r="U3646" s="169"/>
      <c r="V3646" s="150"/>
      <c r="W3646" s="141" t="str" cm="1">
        <f t="array" ref="W3646">IF(SUM(LEN(B3646:V3646))=0,"",IF(OR(OR(ISBLANK(F3646),SUM(LEN(C3646),LEN(D3646))=0),AND(NOT(E3646="Unknown"),ISBLANK(J3646)),AND(NOT(O3646="Unknown"),ISBLANK(R3646))),"Missing Information", INDEX(Table15[Entire Service Line Classification], MATCH(SUMIFS(Table15[Unique ID],Table15[System-Owned Portion],E3646,Table15[If Material Anything Other than "Lead" in Column E,Was Material Ever Previously Lead?],G3646,Table15[Customer-Owned Portion],O3646),Table15[Unique ID],0),0)))</f>
        <v>Non-lead</v>
      </c>
      <c r="X3646"/>
    </row>
    <row r="3647" spans="2:24" ht="29" x14ac:dyDescent="0.35">
      <c r="B3647" s="146"/>
      <c r="C3647" s="31" t="s">
        <v>5325</v>
      </c>
      <c r="D3647" s="31"/>
      <c r="E3647" s="44" t="s">
        <v>3284</v>
      </c>
      <c r="F3647" s="43" t="s">
        <v>41</v>
      </c>
      <c r="G3647" s="84" t="s">
        <v>3249</v>
      </c>
      <c r="H3647" s="31">
        <v>2015</v>
      </c>
      <c r="I3647" s="207" t="s">
        <v>3338</v>
      </c>
      <c r="J3647" s="84" t="s">
        <v>3270</v>
      </c>
      <c r="K3647" s="31" t="s">
        <v>41</v>
      </c>
      <c r="L3647" s="31"/>
      <c r="M3647" s="169"/>
      <c r="N3647" s="148"/>
      <c r="O3647" s="106" t="s">
        <v>3284</v>
      </c>
      <c r="P3647" s="43">
        <v>2015</v>
      </c>
      <c r="Q3647" s="207" t="s">
        <v>3338</v>
      </c>
      <c r="R3647" s="84" t="s">
        <v>3270</v>
      </c>
      <c r="S3647" s="31" t="s">
        <v>41</v>
      </c>
      <c r="T3647" s="31"/>
      <c r="U3647" s="169"/>
      <c r="V3647" s="150"/>
      <c r="W3647" s="141" t="str" cm="1">
        <f t="array" ref="W3647">IF(SUM(LEN(B3647:V3647))=0,"",IF(OR(OR(ISBLANK(F3647),SUM(LEN(C3647),LEN(D3647))=0),AND(NOT(E3647="Unknown"),ISBLANK(J3647)),AND(NOT(O3647="Unknown"),ISBLANK(R3647))),"Missing Information", INDEX(Table15[Entire Service Line Classification], MATCH(SUMIFS(Table15[Unique ID],Table15[System-Owned Portion],E3647,Table15[If Material Anything Other than "Lead" in Column E,Was Material Ever Previously Lead?],G3647,Table15[Customer-Owned Portion],O3647),Table15[Unique ID],0),0)))</f>
        <v>Non-lead</v>
      </c>
      <c r="X3647"/>
    </row>
    <row r="3648" spans="2:24" ht="29" x14ac:dyDescent="0.35">
      <c r="B3648" s="146"/>
      <c r="C3648" s="31" t="s">
        <v>5326</v>
      </c>
      <c r="D3648" s="31"/>
      <c r="E3648" s="44" t="s">
        <v>3284</v>
      </c>
      <c r="F3648" s="43" t="s">
        <v>41</v>
      </c>
      <c r="G3648" s="84" t="s">
        <v>3249</v>
      </c>
      <c r="H3648" s="31">
        <v>2015</v>
      </c>
      <c r="I3648" s="207" t="s">
        <v>3338</v>
      </c>
      <c r="J3648" s="84" t="s">
        <v>3270</v>
      </c>
      <c r="K3648" s="31" t="s">
        <v>41</v>
      </c>
      <c r="L3648" s="31"/>
      <c r="M3648" s="169"/>
      <c r="N3648" s="148"/>
      <c r="O3648" s="106" t="s">
        <v>3284</v>
      </c>
      <c r="P3648" s="43">
        <v>2015</v>
      </c>
      <c r="Q3648" s="207" t="s">
        <v>3338</v>
      </c>
      <c r="R3648" s="84" t="s">
        <v>3270</v>
      </c>
      <c r="S3648" s="31" t="s">
        <v>41</v>
      </c>
      <c r="T3648" s="31"/>
      <c r="U3648" s="169"/>
      <c r="V3648" s="150"/>
      <c r="W3648" s="141" t="str" cm="1">
        <f t="array" ref="W3648">IF(SUM(LEN(B3648:V3648))=0,"",IF(OR(OR(ISBLANK(F3648),SUM(LEN(C3648),LEN(D3648))=0),AND(NOT(E3648="Unknown"),ISBLANK(J3648)),AND(NOT(O3648="Unknown"),ISBLANK(R3648))),"Missing Information", INDEX(Table15[Entire Service Line Classification], MATCH(SUMIFS(Table15[Unique ID],Table15[System-Owned Portion],E3648,Table15[If Material Anything Other than "Lead" in Column E,Was Material Ever Previously Lead?],G3648,Table15[Customer-Owned Portion],O3648),Table15[Unique ID],0),0)))</f>
        <v>Non-lead</v>
      </c>
      <c r="X3648"/>
    </row>
    <row r="3649" spans="2:24" ht="29" x14ac:dyDescent="0.35">
      <c r="B3649" s="146"/>
      <c r="C3649" s="31" t="s">
        <v>5327</v>
      </c>
      <c r="D3649" s="31"/>
      <c r="E3649" s="44" t="s">
        <v>3284</v>
      </c>
      <c r="F3649" s="43" t="s">
        <v>41</v>
      </c>
      <c r="G3649" s="84" t="s">
        <v>3249</v>
      </c>
      <c r="H3649" s="31">
        <v>2015</v>
      </c>
      <c r="I3649" s="207" t="s">
        <v>3338</v>
      </c>
      <c r="J3649" s="84" t="s">
        <v>3270</v>
      </c>
      <c r="K3649" s="31" t="s">
        <v>41</v>
      </c>
      <c r="L3649" s="31"/>
      <c r="M3649" s="169"/>
      <c r="N3649" s="148"/>
      <c r="O3649" s="106" t="s">
        <v>3284</v>
      </c>
      <c r="P3649" s="43">
        <v>2015</v>
      </c>
      <c r="Q3649" s="207" t="s">
        <v>3338</v>
      </c>
      <c r="R3649" s="84" t="s">
        <v>3270</v>
      </c>
      <c r="S3649" s="31" t="s">
        <v>41</v>
      </c>
      <c r="T3649" s="31"/>
      <c r="U3649" s="169"/>
      <c r="V3649" s="150"/>
      <c r="W3649" s="141" t="str" cm="1">
        <f t="array" ref="W3649">IF(SUM(LEN(B3649:V3649))=0,"",IF(OR(OR(ISBLANK(F3649),SUM(LEN(C3649),LEN(D3649))=0),AND(NOT(E3649="Unknown"),ISBLANK(J3649)),AND(NOT(O3649="Unknown"),ISBLANK(R3649))),"Missing Information", INDEX(Table15[Entire Service Line Classification], MATCH(SUMIFS(Table15[Unique ID],Table15[System-Owned Portion],E3649,Table15[If Material Anything Other than "Lead" in Column E,Was Material Ever Previously Lead?],G3649,Table15[Customer-Owned Portion],O3649),Table15[Unique ID],0),0)))</f>
        <v>Non-lead</v>
      </c>
      <c r="X3649"/>
    </row>
    <row r="3650" spans="2:24" x14ac:dyDescent="0.35">
      <c r="B3650" s="146"/>
      <c r="C3650" s="31" t="s">
        <v>5328</v>
      </c>
      <c r="D3650" s="31"/>
      <c r="E3650" s="44" t="s">
        <v>3203</v>
      </c>
      <c r="F3650" s="43" t="s">
        <v>3283</v>
      </c>
      <c r="G3650" s="84" t="s">
        <v>3249</v>
      </c>
      <c r="H3650" s="31">
        <v>1958</v>
      </c>
      <c r="I3650" s="207" t="s">
        <v>3338</v>
      </c>
      <c r="J3650" s="84"/>
      <c r="K3650" s="31" t="s">
        <v>41</v>
      </c>
      <c r="L3650" s="31"/>
      <c r="M3650" s="169"/>
      <c r="N3650" s="148"/>
      <c r="O3650" s="106" t="s">
        <v>3203</v>
      </c>
      <c r="P3650" s="43">
        <v>1958</v>
      </c>
      <c r="Q3650" s="207" t="s">
        <v>3338</v>
      </c>
      <c r="R3650" s="84" t="s">
        <v>3203</v>
      </c>
      <c r="S3650" s="31" t="s">
        <v>41</v>
      </c>
      <c r="T3650" s="31"/>
      <c r="U3650" s="169"/>
      <c r="V3650" s="150"/>
      <c r="W3650" s="141" t="str" cm="1">
        <f t="array" ref="W3650">IF(SUM(LEN(B3650:V3650))=0,"",IF(OR(OR(ISBLANK(F3650),SUM(LEN(C3650),LEN(D3650))=0),AND(NOT(E3650="Unknown"),ISBLANK(J3650)),AND(NOT(O3650="Unknown"),ISBLANK(R3650))),"Missing Information", INDEX(Table15[Entire Service Line Classification], MATCH(SUMIFS(Table15[Unique ID],Table15[System-Owned Portion],E3650,Table15[If Material Anything Other than "Lead" in Column E,Was Material Ever Previously Lead?],G3650,Table15[Customer-Owned Portion],O3650),Table15[Unique ID],0),0)))</f>
        <v>Lead Status Unknown</v>
      </c>
      <c r="X3650"/>
    </row>
    <row r="3651" spans="2:24" ht="29" x14ac:dyDescent="0.35">
      <c r="B3651" s="146"/>
      <c r="C3651" s="31" t="s">
        <v>5329</v>
      </c>
      <c r="D3651" s="31"/>
      <c r="E3651" s="44" t="s">
        <v>3284</v>
      </c>
      <c r="F3651" s="43" t="s">
        <v>41</v>
      </c>
      <c r="G3651" s="84" t="s">
        <v>3249</v>
      </c>
      <c r="H3651" s="31">
        <v>2015</v>
      </c>
      <c r="I3651" s="207" t="s">
        <v>3338</v>
      </c>
      <c r="J3651" s="84" t="s">
        <v>3270</v>
      </c>
      <c r="K3651" s="31" t="s">
        <v>41</v>
      </c>
      <c r="L3651" s="31"/>
      <c r="M3651" s="169"/>
      <c r="N3651" s="148"/>
      <c r="O3651" s="106" t="s">
        <v>3284</v>
      </c>
      <c r="P3651" s="43">
        <v>2015</v>
      </c>
      <c r="Q3651" s="207" t="s">
        <v>3338</v>
      </c>
      <c r="R3651" s="84" t="s">
        <v>3270</v>
      </c>
      <c r="S3651" s="31" t="s">
        <v>41</v>
      </c>
      <c r="T3651" s="31"/>
      <c r="U3651" s="169"/>
      <c r="V3651" s="150"/>
      <c r="W3651" s="141" t="str" cm="1">
        <f t="array" ref="W3651">IF(SUM(LEN(B3651:V3651))=0,"",IF(OR(OR(ISBLANK(F3651),SUM(LEN(C3651),LEN(D3651))=0),AND(NOT(E3651="Unknown"),ISBLANK(J3651)),AND(NOT(O3651="Unknown"),ISBLANK(R3651))),"Missing Information", INDEX(Table15[Entire Service Line Classification], MATCH(SUMIFS(Table15[Unique ID],Table15[System-Owned Portion],E3651,Table15[If Material Anything Other than "Lead" in Column E,Was Material Ever Previously Lead?],G3651,Table15[Customer-Owned Portion],O3651),Table15[Unique ID],0),0)))</f>
        <v>Non-lead</v>
      </c>
      <c r="X3651"/>
    </row>
    <row r="3652" spans="2:24" ht="29" x14ac:dyDescent="0.35">
      <c r="B3652" s="146"/>
      <c r="C3652" s="31" t="s">
        <v>5330</v>
      </c>
      <c r="D3652" s="31"/>
      <c r="E3652" s="44" t="s">
        <v>3284</v>
      </c>
      <c r="F3652" s="43" t="s">
        <v>41</v>
      </c>
      <c r="G3652" s="84" t="s">
        <v>3249</v>
      </c>
      <c r="H3652" s="31">
        <v>2016</v>
      </c>
      <c r="I3652" s="207" t="s">
        <v>3338</v>
      </c>
      <c r="J3652" s="84" t="s">
        <v>3270</v>
      </c>
      <c r="K3652" s="31" t="s">
        <v>41</v>
      </c>
      <c r="L3652" s="31"/>
      <c r="M3652" s="169"/>
      <c r="N3652" s="148"/>
      <c r="O3652" s="106" t="s">
        <v>3284</v>
      </c>
      <c r="P3652" s="43">
        <v>2016</v>
      </c>
      <c r="Q3652" s="207" t="s">
        <v>3338</v>
      </c>
      <c r="R3652" s="84" t="s">
        <v>3270</v>
      </c>
      <c r="S3652" s="31" t="s">
        <v>41</v>
      </c>
      <c r="T3652" s="31"/>
      <c r="U3652" s="169"/>
      <c r="V3652" s="150"/>
      <c r="W3652" s="141" t="str" cm="1">
        <f t="array" ref="W3652">IF(SUM(LEN(B3652:V3652))=0,"",IF(OR(OR(ISBLANK(F3652),SUM(LEN(C3652),LEN(D3652))=0),AND(NOT(E3652="Unknown"),ISBLANK(J3652)),AND(NOT(O3652="Unknown"),ISBLANK(R3652))),"Missing Information", INDEX(Table15[Entire Service Line Classification], MATCH(SUMIFS(Table15[Unique ID],Table15[System-Owned Portion],E3652,Table15[If Material Anything Other than "Lead" in Column E,Was Material Ever Previously Lead?],G3652,Table15[Customer-Owned Portion],O3652),Table15[Unique ID],0),0)))</f>
        <v>Non-lead</v>
      </c>
      <c r="X3652"/>
    </row>
    <row r="3653" spans="2:24" ht="29" x14ac:dyDescent="0.35">
      <c r="B3653" s="146"/>
      <c r="C3653" s="31" t="s">
        <v>5331</v>
      </c>
      <c r="D3653" s="31"/>
      <c r="E3653" s="44" t="s">
        <v>3284</v>
      </c>
      <c r="F3653" s="43" t="s">
        <v>41</v>
      </c>
      <c r="G3653" s="84" t="s">
        <v>3249</v>
      </c>
      <c r="H3653" s="31">
        <v>2015</v>
      </c>
      <c r="I3653" s="207" t="s">
        <v>3338</v>
      </c>
      <c r="J3653" s="84" t="s">
        <v>3270</v>
      </c>
      <c r="K3653" s="31" t="s">
        <v>41</v>
      </c>
      <c r="L3653" s="31"/>
      <c r="M3653" s="169"/>
      <c r="N3653" s="148"/>
      <c r="O3653" s="106" t="s">
        <v>3284</v>
      </c>
      <c r="P3653" s="43">
        <v>2015</v>
      </c>
      <c r="Q3653" s="207" t="s">
        <v>3338</v>
      </c>
      <c r="R3653" s="84" t="s">
        <v>3270</v>
      </c>
      <c r="S3653" s="31" t="s">
        <v>41</v>
      </c>
      <c r="T3653" s="31"/>
      <c r="U3653" s="169"/>
      <c r="V3653" s="150"/>
      <c r="W3653" s="141" t="str" cm="1">
        <f t="array" ref="W3653">IF(SUM(LEN(B3653:V3653))=0,"",IF(OR(OR(ISBLANK(F3653),SUM(LEN(C3653),LEN(D3653))=0),AND(NOT(E3653="Unknown"),ISBLANK(J3653)),AND(NOT(O3653="Unknown"),ISBLANK(R3653))),"Missing Information", INDEX(Table15[Entire Service Line Classification], MATCH(SUMIFS(Table15[Unique ID],Table15[System-Owned Portion],E3653,Table15[If Material Anything Other than "Lead" in Column E,Was Material Ever Previously Lead?],G3653,Table15[Customer-Owned Portion],O3653),Table15[Unique ID],0),0)))</f>
        <v>Non-lead</v>
      </c>
      <c r="X3653"/>
    </row>
    <row r="3654" spans="2:24" ht="29" x14ac:dyDescent="0.35">
      <c r="B3654" s="146"/>
      <c r="C3654" s="31" t="s">
        <v>1697</v>
      </c>
      <c r="D3654" s="31"/>
      <c r="E3654" s="44" t="s">
        <v>3284</v>
      </c>
      <c r="F3654" s="43" t="s">
        <v>41</v>
      </c>
      <c r="G3654" s="84" t="s">
        <v>3249</v>
      </c>
      <c r="H3654" s="31">
        <v>2016</v>
      </c>
      <c r="I3654" s="207" t="s">
        <v>3338</v>
      </c>
      <c r="J3654" s="84" t="s">
        <v>3270</v>
      </c>
      <c r="K3654" s="31" t="s">
        <v>41</v>
      </c>
      <c r="L3654" s="31"/>
      <c r="M3654" s="169"/>
      <c r="N3654" s="148"/>
      <c r="O3654" s="106" t="s">
        <v>3284</v>
      </c>
      <c r="P3654" s="43">
        <v>2016</v>
      </c>
      <c r="Q3654" s="207" t="s">
        <v>3338</v>
      </c>
      <c r="R3654" s="84" t="s">
        <v>3270</v>
      </c>
      <c r="S3654" s="31" t="s">
        <v>41</v>
      </c>
      <c r="T3654" s="31"/>
      <c r="U3654" s="169"/>
      <c r="V3654" s="150"/>
      <c r="W3654" s="141" t="str" cm="1">
        <f t="array" ref="W3654">IF(SUM(LEN(B3654:V3654))=0,"",IF(OR(OR(ISBLANK(F3654),SUM(LEN(C3654),LEN(D3654))=0),AND(NOT(E3654="Unknown"),ISBLANK(J3654)),AND(NOT(O3654="Unknown"),ISBLANK(R3654))),"Missing Information", INDEX(Table15[Entire Service Line Classification], MATCH(SUMIFS(Table15[Unique ID],Table15[System-Owned Portion],E3654,Table15[If Material Anything Other than "Lead" in Column E,Was Material Ever Previously Lead?],G3654,Table15[Customer-Owned Portion],O3654),Table15[Unique ID],0),0)))</f>
        <v>Non-lead</v>
      </c>
      <c r="X3654"/>
    </row>
    <row r="3655" spans="2:24" ht="29" x14ac:dyDescent="0.35">
      <c r="B3655" s="146"/>
      <c r="C3655" s="31" t="s">
        <v>1698</v>
      </c>
      <c r="D3655" s="31"/>
      <c r="E3655" s="44" t="s">
        <v>3284</v>
      </c>
      <c r="F3655" s="43" t="s">
        <v>41</v>
      </c>
      <c r="G3655" s="84" t="s">
        <v>3249</v>
      </c>
      <c r="H3655" s="31">
        <v>2016</v>
      </c>
      <c r="I3655" s="207" t="s">
        <v>3338</v>
      </c>
      <c r="J3655" s="84" t="s">
        <v>3270</v>
      </c>
      <c r="K3655" s="31" t="s">
        <v>41</v>
      </c>
      <c r="L3655" s="31"/>
      <c r="M3655" s="169"/>
      <c r="N3655" s="148"/>
      <c r="O3655" s="106" t="s">
        <v>3284</v>
      </c>
      <c r="P3655" s="43">
        <v>2016</v>
      </c>
      <c r="Q3655" s="207" t="s">
        <v>3338</v>
      </c>
      <c r="R3655" s="84" t="s">
        <v>3270</v>
      </c>
      <c r="S3655" s="31" t="s">
        <v>41</v>
      </c>
      <c r="T3655" s="31"/>
      <c r="U3655" s="169"/>
      <c r="V3655" s="150"/>
      <c r="W3655" s="141" t="str" cm="1">
        <f t="array" ref="W3655">IF(SUM(LEN(B3655:V3655))=0,"",IF(OR(OR(ISBLANK(F3655),SUM(LEN(C3655),LEN(D3655))=0),AND(NOT(E3655="Unknown"),ISBLANK(J3655)),AND(NOT(O3655="Unknown"),ISBLANK(R3655))),"Missing Information", INDEX(Table15[Entire Service Line Classification], MATCH(SUMIFS(Table15[Unique ID],Table15[System-Owned Portion],E3655,Table15[If Material Anything Other than "Lead" in Column E,Was Material Ever Previously Lead?],G3655,Table15[Customer-Owned Portion],O3655),Table15[Unique ID],0),0)))</f>
        <v>Non-lead</v>
      </c>
      <c r="X3655"/>
    </row>
    <row r="3656" spans="2:24" ht="29" x14ac:dyDescent="0.35">
      <c r="B3656" s="146"/>
      <c r="C3656" s="31" t="s">
        <v>1699</v>
      </c>
      <c r="D3656" s="31"/>
      <c r="E3656" s="44" t="s">
        <v>3284</v>
      </c>
      <c r="F3656" s="43" t="s">
        <v>41</v>
      </c>
      <c r="G3656" s="84" t="s">
        <v>3249</v>
      </c>
      <c r="H3656" s="31">
        <v>2015</v>
      </c>
      <c r="I3656" s="207" t="s">
        <v>3338</v>
      </c>
      <c r="J3656" s="84" t="s">
        <v>3270</v>
      </c>
      <c r="K3656" s="31" t="s">
        <v>41</v>
      </c>
      <c r="L3656" s="31"/>
      <c r="M3656" s="169"/>
      <c r="N3656" s="148"/>
      <c r="O3656" s="106" t="s">
        <v>3284</v>
      </c>
      <c r="P3656" s="43">
        <v>2015</v>
      </c>
      <c r="Q3656" s="207" t="s">
        <v>3338</v>
      </c>
      <c r="R3656" s="84" t="s">
        <v>3270</v>
      </c>
      <c r="S3656" s="31" t="s">
        <v>41</v>
      </c>
      <c r="T3656" s="31"/>
      <c r="U3656" s="169"/>
      <c r="V3656" s="150"/>
      <c r="W3656" s="141" t="str" cm="1">
        <f t="array" ref="W3656">IF(SUM(LEN(B3656:V3656))=0,"",IF(OR(OR(ISBLANK(F3656),SUM(LEN(C3656),LEN(D3656))=0),AND(NOT(E3656="Unknown"),ISBLANK(J3656)),AND(NOT(O3656="Unknown"),ISBLANK(R3656))),"Missing Information", INDEX(Table15[Entire Service Line Classification], MATCH(SUMIFS(Table15[Unique ID],Table15[System-Owned Portion],E3656,Table15[If Material Anything Other than "Lead" in Column E,Was Material Ever Previously Lead?],G3656,Table15[Customer-Owned Portion],O3656),Table15[Unique ID],0),0)))</f>
        <v>Non-lead</v>
      </c>
      <c r="X3656"/>
    </row>
    <row r="3657" spans="2:24" ht="29" x14ac:dyDescent="0.35">
      <c r="B3657" s="146"/>
      <c r="C3657" s="31" t="s">
        <v>1700</v>
      </c>
      <c r="D3657" s="31"/>
      <c r="E3657" s="44" t="s">
        <v>3284</v>
      </c>
      <c r="F3657" s="43" t="s">
        <v>41</v>
      </c>
      <c r="G3657" s="84" t="s">
        <v>3249</v>
      </c>
      <c r="H3657" s="31">
        <v>2016</v>
      </c>
      <c r="I3657" s="207" t="s">
        <v>3338</v>
      </c>
      <c r="J3657" s="84" t="s">
        <v>3270</v>
      </c>
      <c r="K3657" s="31" t="s">
        <v>41</v>
      </c>
      <c r="L3657" s="31"/>
      <c r="M3657" s="169"/>
      <c r="N3657" s="148"/>
      <c r="O3657" s="106" t="s">
        <v>3284</v>
      </c>
      <c r="P3657" s="43">
        <v>2016</v>
      </c>
      <c r="Q3657" s="207" t="s">
        <v>3338</v>
      </c>
      <c r="R3657" s="84" t="s">
        <v>3270</v>
      </c>
      <c r="S3657" s="31" t="s">
        <v>41</v>
      </c>
      <c r="T3657" s="31"/>
      <c r="U3657" s="169"/>
      <c r="V3657" s="150"/>
      <c r="W3657" s="141" t="str" cm="1">
        <f t="array" ref="W3657">IF(SUM(LEN(B3657:V3657))=0,"",IF(OR(OR(ISBLANK(F3657),SUM(LEN(C3657),LEN(D3657))=0),AND(NOT(E3657="Unknown"),ISBLANK(J3657)),AND(NOT(O3657="Unknown"),ISBLANK(R3657))),"Missing Information", INDEX(Table15[Entire Service Line Classification], MATCH(SUMIFS(Table15[Unique ID],Table15[System-Owned Portion],E3657,Table15[If Material Anything Other than "Lead" in Column E,Was Material Ever Previously Lead?],G3657,Table15[Customer-Owned Portion],O3657),Table15[Unique ID],0),0)))</f>
        <v>Non-lead</v>
      </c>
      <c r="X3657"/>
    </row>
    <row r="3658" spans="2:24" ht="29" x14ac:dyDescent="0.35">
      <c r="B3658" s="146"/>
      <c r="C3658" s="31" t="s">
        <v>1701</v>
      </c>
      <c r="D3658" s="31"/>
      <c r="E3658" s="44" t="s">
        <v>3284</v>
      </c>
      <c r="F3658" s="43" t="s">
        <v>41</v>
      </c>
      <c r="G3658" s="84" t="s">
        <v>3249</v>
      </c>
      <c r="H3658" s="31">
        <v>2015</v>
      </c>
      <c r="I3658" s="207" t="s">
        <v>3338</v>
      </c>
      <c r="J3658" s="84" t="s">
        <v>3270</v>
      </c>
      <c r="K3658" s="31" t="s">
        <v>41</v>
      </c>
      <c r="L3658" s="31"/>
      <c r="M3658" s="169"/>
      <c r="N3658" s="148"/>
      <c r="O3658" s="106" t="s">
        <v>3284</v>
      </c>
      <c r="P3658" s="43">
        <v>2015</v>
      </c>
      <c r="Q3658" s="207" t="s">
        <v>3338</v>
      </c>
      <c r="R3658" s="84" t="s">
        <v>3270</v>
      </c>
      <c r="S3658" s="31" t="s">
        <v>41</v>
      </c>
      <c r="T3658" s="31"/>
      <c r="U3658" s="169"/>
      <c r="V3658" s="150"/>
      <c r="W3658" s="141" t="str" cm="1">
        <f t="array" ref="W3658">IF(SUM(LEN(B3658:V3658))=0,"",IF(OR(OR(ISBLANK(F3658),SUM(LEN(C3658),LEN(D3658))=0),AND(NOT(E3658="Unknown"),ISBLANK(J3658)),AND(NOT(O3658="Unknown"),ISBLANK(R3658))),"Missing Information", INDEX(Table15[Entire Service Line Classification], MATCH(SUMIFS(Table15[Unique ID],Table15[System-Owned Portion],E3658,Table15[If Material Anything Other than "Lead" in Column E,Was Material Ever Previously Lead?],G3658,Table15[Customer-Owned Portion],O3658),Table15[Unique ID],0),0)))</f>
        <v>Non-lead</v>
      </c>
      <c r="X3658"/>
    </row>
    <row r="3659" spans="2:24" ht="29" x14ac:dyDescent="0.35">
      <c r="B3659" s="146"/>
      <c r="C3659" s="31" t="s">
        <v>1702</v>
      </c>
      <c r="D3659" s="31"/>
      <c r="E3659" s="44" t="s">
        <v>3284</v>
      </c>
      <c r="F3659" s="43" t="s">
        <v>41</v>
      </c>
      <c r="G3659" s="84" t="s">
        <v>3249</v>
      </c>
      <c r="H3659" s="31">
        <v>2016</v>
      </c>
      <c r="I3659" s="207" t="s">
        <v>3338</v>
      </c>
      <c r="J3659" s="84" t="s">
        <v>3270</v>
      </c>
      <c r="K3659" s="31" t="s">
        <v>41</v>
      </c>
      <c r="L3659" s="31"/>
      <c r="M3659" s="169"/>
      <c r="N3659" s="148"/>
      <c r="O3659" s="106" t="s">
        <v>3284</v>
      </c>
      <c r="P3659" s="43">
        <v>2016</v>
      </c>
      <c r="Q3659" s="207" t="s">
        <v>3338</v>
      </c>
      <c r="R3659" s="84" t="s">
        <v>3270</v>
      </c>
      <c r="S3659" s="31" t="s">
        <v>41</v>
      </c>
      <c r="T3659" s="31"/>
      <c r="U3659" s="169"/>
      <c r="V3659" s="150"/>
      <c r="W3659" s="141" t="str" cm="1">
        <f t="array" ref="W3659">IF(SUM(LEN(B3659:V3659))=0,"",IF(OR(OR(ISBLANK(F3659),SUM(LEN(C3659),LEN(D3659))=0),AND(NOT(E3659="Unknown"),ISBLANK(J3659)),AND(NOT(O3659="Unknown"),ISBLANK(R3659))),"Missing Information", INDEX(Table15[Entire Service Line Classification], MATCH(SUMIFS(Table15[Unique ID],Table15[System-Owned Portion],E3659,Table15[If Material Anything Other than "Lead" in Column E,Was Material Ever Previously Lead?],G3659,Table15[Customer-Owned Portion],O3659),Table15[Unique ID],0),0)))</f>
        <v>Non-lead</v>
      </c>
      <c r="X3659"/>
    </row>
    <row r="3660" spans="2:24" ht="29" x14ac:dyDescent="0.35">
      <c r="B3660" s="146"/>
      <c r="C3660" s="31" t="s">
        <v>1703</v>
      </c>
      <c r="D3660" s="31"/>
      <c r="E3660" s="44" t="s">
        <v>3284</v>
      </c>
      <c r="F3660" s="43" t="s">
        <v>41</v>
      </c>
      <c r="G3660" s="84" t="s">
        <v>3249</v>
      </c>
      <c r="H3660" s="31">
        <v>2016</v>
      </c>
      <c r="I3660" s="207" t="s">
        <v>3338</v>
      </c>
      <c r="J3660" s="84" t="s">
        <v>3270</v>
      </c>
      <c r="K3660" s="31" t="s">
        <v>41</v>
      </c>
      <c r="L3660" s="31"/>
      <c r="M3660" s="169"/>
      <c r="N3660" s="148"/>
      <c r="O3660" s="106" t="s">
        <v>3284</v>
      </c>
      <c r="P3660" s="43">
        <v>2016</v>
      </c>
      <c r="Q3660" s="207" t="s">
        <v>3338</v>
      </c>
      <c r="R3660" s="84" t="s">
        <v>3270</v>
      </c>
      <c r="S3660" s="31" t="s">
        <v>41</v>
      </c>
      <c r="T3660" s="31"/>
      <c r="U3660" s="169"/>
      <c r="V3660" s="150"/>
      <c r="W3660" s="141" t="str" cm="1">
        <f t="array" ref="W3660">IF(SUM(LEN(B3660:V3660))=0,"",IF(OR(OR(ISBLANK(F3660),SUM(LEN(C3660),LEN(D3660))=0),AND(NOT(E3660="Unknown"),ISBLANK(J3660)),AND(NOT(O3660="Unknown"),ISBLANK(R3660))),"Missing Information", INDEX(Table15[Entire Service Line Classification], MATCH(SUMIFS(Table15[Unique ID],Table15[System-Owned Portion],E3660,Table15[If Material Anything Other than "Lead" in Column E,Was Material Ever Previously Lead?],G3660,Table15[Customer-Owned Portion],O3660),Table15[Unique ID],0),0)))</f>
        <v>Non-lead</v>
      </c>
      <c r="X3660"/>
    </row>
    <row r="3661" spans="2:24" ht="29" x14ac:dyDescent="0.35">
      <c r="B3661" s="146"/>
      <c r="C3661" s="31" t="s">
        <v>1704</v>
      </c>
      <c r="D3661" s="31"/>
      <c r="E3661" s="44" t="s">
        <v>3284</v>
      </c>
      <c r="F3661" s="43" t="s">
        <v>41</v>
      </c>
      <c r="G3661" s="84" t="s">
        <v>3249</v>
      </c>
      <c r="H3661" s="31">
        <v>2015</v>
      </c>
      <c r="I3661" s="207" t="s">
        <v>3338</v>
      </c>
      <c r="J3661" s="84" t="s">
        <v>3270</v>
      </c>
      <c r="K3661" s="31" t="s">
        <v>41</v>
      </c>
      <c r="L3661" s="31"/>
      <c r="M3661" s="169"/>
      <c r="N3661" s="148"/>
      <c r="O3661" s="106" t="s">
        <v>3284</v>
      </c>
      <c r="P3661" s="43">
        <v>2015</v>
      </c>
      <c r="Q3661" s="207" t="s">
        <v>3338</v>
      </c>
      <c r="R3661" s="84" t="s">
        <v>3270</v>
      </c>
      <c r="S3661" s="31" t="s">
        <v>41</v>
      </c>
      <c r="T3661" s="31"/>
      <c r="U3661" s="169"/>
      <c r="V3661" s="150"/>
      <c r="W3661" s="141" t="str" cm="1">
        <f t="array" ref="W3661">IF(SUM(LEN(B3661:V3661))=0,"",IF(OR(OR(ISBLANK(F3661),SUM(LEN(C3661),LEN(D3661))=0),AND(NOT(E3661="Unknown"),ISBLANK(J3661)),AND(NOT(O3661="Unknown"),ISBLANK(R3661))),"Missing Information", INDEX(Table15[Entire Service Line Classification], MATCH(SUMIFS(Table15[Unique ID],Table15[System-Owned Portion],E3661,Table15[If Material Anything Other than "Lead" in Column E,Was Material Ever Previously Lead?],G3661,Table15[Customer-Owned Portion],O3661),Table15[Unique ID],0),0)))</f>
        <v>Non-lead</v>
      </c>
      <c r="X3661"/>
    </row>
    <row r="3662" spans="2:24" ht="29" x14ac:dyDescent="0.35">
      <c r="B3662" s="146"/>
      <c r="C3662" s="31" t="s">
        <v>1705</v>
      </c>
      <c r="D3662" s="31"/>
      <c r="E3662" s="44" t="s">
        <v>3284</v>
      </c>
      <c r="F3662" s="43" t="s">
        <v>41</v>
      </c>
      <c r="G3662" s="84" t="s">
        <v>3249</v>
      </c>
      <c r="H3662" s="31">
        <v>2015</v>
      </c>
      <c r="I3662" s="207" t="s">
        <v>3338</v>
      </c>
      <c r="J3662" s="84" t="s">
        <v>3270</v>
      </c>
      <c r="K3662" s="31" t="s">
        <v>41</v>
      </c>
      <c r="L3662" s="31"/>
      <c r="M3662" s="169"/>
      <c r="N3662" s="148"/>
      <c r="O3662" s="106" t="s">
        <v>3284</v>
      </c>
      <c r="P3662" s="43">
        <v>2015</v>
      </c>
      <c r="Q3662" s="207" t="s">
        <v>3338</v>
      </c>
      <c r="R3662" s="84" t="s">
        <v>3270</v>
      </c>
      <c r="S3662" s="31" t="s">
        <v>41</v>
      </c>
      <c r="T3662" s="31"/>
      <c r="U3662" s="169"/>
      <c r="V3662" s="150"/>
      <c r="W3662" s="141" t="str" cm="1">
        <f t="array" ref="W3662">IF(SUM(LEN(B3662:V3662))=0,"",IF(OR(OR(ISBLANK(F3662),SUM(LEN(C3662),LEN(D3662))=0),AND(NOT(E3662="Unknown"),ISBLANK(J3662)),AND(NOT(O3662="Unknown"),ISBLANK(R3662))),"Missing Information", INDEX(Table15[Entire Service Line Classification], MATCH(SUMIFS(Table15[Unique ID],Table15[System-Owned Portion],E3662,Table15[If Material Anything Other than "Lead" in Column E,Was Material Ever Previously Lead?],G3662,Table15[Customer-Owned Portion],O3662),Table15[Unique ID],0),0)))</f>
        <v>Non-lead</v>
      </c>
      <c r="X3662"/>
    </row>
    <row r="3663" spans="2:24" ht="29" x14ac:dyDescent="0.35">
      <c r="B3663" s="146"/>
      <c r="C3663" s="31" t="s">
        <v>1706</v>
      </c>
      <c r="D3663" s="31"/>
      <c r="E3663" s="44" t="s">
        <v>3284</v>
      </c>
      <c r="F3663" s="43" t="s">
        <v>41</v>
      </c>
      <c r="G3663" s="84" t="s">
        <v>3249</v>
      </c>
      <c r="H3663" s="31">
        <v>2015</v>
      </c>
      <c r="I3663" s="207" t="s">
        <v>3338</v>
      </c>
      <c r="J3663" s="84" t="s">
        <v>3270</v>
      </c>
      <c r="K3663" s="31" t="s">
        <v>41</v>
      </c>
      <c r="L3663" s="31"/>
      <c r="M3663" s="169"/>
      <c r="N3663" s="148"/>
      <c r="O3663" s="106" t="s">
        <v>3284</v>
      </c>
      <c r="P3663" s="43">
        <v>2015</v>
      </c>
      <c r="Q3663" s="207" t="s">
        <v>3338</v>
      </c>
      <c r="R3663" s="84" t="s">
        <v>3270</v>
      </c>
      <c r="S3663" s="31" t="s">
        <v>41</v>
      </c>
      <c r="T3663" s="31"/>
      <c r="U3663" s="169"/>
      <c r="V3663" s="150"/>
      <c r="W3663" s="141" t="str" cm="1">
        <f t="array" ref="W3663">IF(SUM(LEN(B3663:V3663))=0,"",IF(OR(OR(ISBLANK(F3663),SUM(LEN(C3663),LEN(D3663))=0),AND(NOT(E3663="Unknown"),ISBLANK(J3663)),AND(NOT(O3663="Unknown"),ISBLANK(R3663))),"Missing Information", INDEX(Table15[Entire Service Line Classification], MATCH(SUMIFS(Table15[Unique ID],Table15[System-Owned Portion],E3663,Table15[If Material Anything Other than "Lead" in Column E,Was Material Ever Previously Lead?],G3663,Table15[Customer-Owned Portion],O3663),Table15[Unique ID],0),0)))</f>
        <v>Non-lead</v>
      </c>
      <c r="X3663"/>
    </row>
    <row r="3664" spans="2:24" ht="29" x14ac:dyDescent="0.35">
      <c r="B3664" s="146"/>
      <c r="C3664" s="31" t="s">
        <v>1707</v>
      </c>
      <c r="D3664" s="31"/>
      <c r="E3664" s="44" t="s">
        <v>3284</v>
      </c>
      <c r="F3664" s="43" t="s">
        <v>41</v>
      </c>
      <c r="G3664" s="84" t="s">
        <v>3249</v>
      </c>
      <c r="H3664" s="31">
        <v>2015</v>
      </c>
      <c r="I3664" s="207" t="s">
        <v>3338</v>
      </c>
      <c r="J3664" s="84" t="s">
        <v>3270</v>
      </c>
      <c r="K3664" s="31" t="s">
        <v>41</v>
      </c>
      <c r="L3664" s="31"/>
      <c r="M3664" s="169"/>
      <c r="N3664" s="148"/>
      <c r="O3664" s="106" t="s">
        <v>3284</v>
      </c>
      <c r="P3664" s="43">
        <v>2015</v>
      </c>
      <c r="Q3664" s="207" t="s">
        <v>3338</v>
      </c>
      <c r="R3664" s="84" t="s">
        <v>3270</v>
      </c>
      <c r="S3664" s="31" t="s">
        <v>41</v>
      </c>
      <c r="T3664" s="31"/>
      <c r="U3664" s="169"/>
      <c r="V3664" s="150"/>
      <c r="W3664" s="141" t="str" cm="1">
        <f t="array" ref="W3664">IF(SUM(LEN(B3664:V3664))=0,"",IF(OR(OR(ISBLANK(F3664),SUM(LEN(C3664),LEN(D3664))=0),AND(NOT(E3664="Unknown"),ISBLANK(J3664)),AND(NOT(O3664="Unknown"),ISBLANK(R3664))),"Missing Information", INDEX(Table15[Entire Service Line Classification], MATCH(SUMIFS(Table15[Unique ID],Table15[System-Owned Portion],E3664,Table15[If Material Anything Other than "Lead" in Column E,Was Material Ever Previously Lead?],G3664,Table15[Customer-Owned Portion],O3664),Table15[Unique ID],0),0)))</f>
        <v>Non-lead</v>
      </c>
      <c r="X3664"/>
    </row>
    <row r="3665" spans="2:24" ht="29" x14ac:dyDescent="0.35">
      <c r="B3665" s="146"/>
      <c r="C3665" s="31" t="s">
        <v>1708</v>
      </c>
      <c r="D3665" s="31"/>
      <c r="E3665" s="44" t="s">
        <v>3284</v>
      </c>
      <c r="F3665" s="43" t="s">
        <v>41</v>
      </c>
      <c r="G3665" s="84" t="s">
        <v>3249</v>
      </c>
      <c r="H3665" s="31">
        <v>2016</v>
      </c>
      <c r="I3665" s="207" t="s">
        <v>3338</v>
      </c>
      <c r="J3665" s="84" t="s">
        <v>3270</v>
      </c>
      <c r="K3665" s="31" t="s">
        <v>41</v>
      </c>
      <c r="L3665" s="31"/>
      <c r="M3665" s="169"/>
      <c r="N3665" s="148"/>
      <c r="O3665" s="106" t="s">
        <v>3284</v>
      </c>
      <c r="P3665" s="43">
        <v>2016</v>
      </c>
      <c r="Q3665" s="207" t="s">
        <v>3338</v>
      </c>
      <c r="R3665" s="84" t="s">
        <v>3270</v>
      </c>
      <c r="S3665" s="31" t="s">
        <v>41</v>
      </c>
      <c r="T3665" s="31"/>
      <c r="U3665" s="169"/>
      <c r="V3665" s="150"/>
      <c r="W3665" s="141" t="str" cm="1">
        <f t="array" ref="W3665">IF(SUM(LEN(B3665:V3665))=0,"",IF(OR(OR(ISBLANK(F3665),SUM(LEN(C3665),LEN(D3665))=0),AND(NOT(E3665="Unknown"),ISBLANK(J3665)),AND(NOT(O3665="Unknown"),ISBLANK(R3665))),"Missing Information", INDEX(Table15[Entire Service Line Classification], MATCH(SUMIFS(Table15[Unique ID],Table15[System-Owned Portion],E3665,Table15[If Material Anything Other than "Lead" in Column E,Was Material Ever Previously Lead?],G3665,Table15[Customer-Owned Portion],O3665),Table15[Unique ID],0),0)))</f>
        <v>Non-lead</v>
      </c>
      <c r="X3665"/>
    </row>
    <row r="3666" spans="2:24" ht="29" x14ac:dyDescent="0.35">
      <c r="B3666" s="146"/>
      <c r="C3666" s="31" t="s">
        <v>1709</v>
      </c>
      <c r="D3666" s="31"/>
      <c r="E3666" s="44" t="s">
        <v>3284</v>
      </c>
      <c r="F3666" s="43" t="s">
        <v>41</v>
      </c>
      <c r="G3666" s="84" t="s">
        <v>3249</v>
      </c>
      <c r="H3666" s="31">
        <v>2015</v>
      </c>
      <c r="I3666" s="207" t="s">
        <v>3338</v>
      </c>
      <c r="J3666" s="84" t="s">
        <v>3270</v>
      </c>
      <c r="K3666" s="31" t="s">
        <v>41</v>
      </c>
      <c r="L3666" s="31"/>
      <c r="M3666" s="169"/>
      <c r="N3666" s="148"/>
      <c r="O3666" s="106" t="s">
        <v>3284</v>
      </c>
      <c r="P3666" s="43">
        <v>2015</v>
      </c>
      <c r="Q3666" s="207" t="s">
        <v>3338</v>
      </c>
      <c r="R3666" s="84" t="s">
        <v>3270</v>
      </c>
      <c r="S3666" s="31" t="s">
        <v>41</v>
      </c>
      <c r="T3666" s="31"/>
      <c r="U3666" s="169"/>
      <c r="V3666" s="150"/>
      <c r="W3666" s="141" t="str" cm="1">
        <f t="array" ref="W3666">IF(SUM(LEN(B3666:V3666))=0,"",IF(OR(OR(ISBLANK(F3666),SUM(LEN(C3666),LEN(D3666))=0),AND(NOT(E3666="Unknown"),ISBLANK(J3666)),AND(NOT(O3666="Unknown"),ISBLANK(R3666))),"Missing Information", INDEX(Table15[Entire Service Line Classification], MATCH(SUMIFS(Table15[Unique ID],Table15[System-Owned Portion],E3666,Table15[If Material Anything Other than "Lead" in Column E,Was Material Ever Previously Lead?],G3666,Table15[Customer-Owned Portion],O3666),Table15[Unique ID],0),0)))</f>
        <v>Non-lead</v>
      </c>
      <c r="X3666"/>
    </row>
    <row r="3667" spans="2:24" ht="29" x14ac:dyDescent="0.35">
      <c r="B3667" s="146"/>
      <c r="C3667" s="31" t="s">
        <v>1710</v>
      </c>
      <c r="D3667" s="31"/>
      <c r="E3667" s="44" t="s">
        <v>3284</v>
      </c>
      <c r="F3667" s="43" t="s">
        <v>41</v>
      </c>
      <c r="G3667" s="84" t="s">
        <v>3249</v>
      </c>
      <c r="H3667" s="31">
        <v>2015</v>
      </c>
      <c r="I3667" s="207" t="s">
        <v>3338</v>
      </c>
      <c r="J3667" s="84" t="s">
        <v>3270</v>
      </c>
      <c r="K3667" s="31" t="s">
        <v>41</v>
      </c>
      <c r="L3667" s="31"/>
      <c r="M3667" s="169"/>
      <c r="N3667" s="148"/>
      <c r="O3667" s="106" t="s">
        <v>3284</v>
      </c>
      <c r="P3667" s="43">
        <v>2015</v>
      </c>
      <c r="Q3667" s="207" t="s">
        <v>3338</v>
      </c>
      <c r="R3667" s="84" t="s">
        <v>3270</v>
      </c>
      <c r="S3667" s="31" t="s">
        <v>41</v>
      </c>
      <c r="T3667" s="31"/>
      <c r="U3667" s="169"/>
      <c r="V3667" s="150"/>
      <c r="W3667" s="141" t="str" cm="1">
        <f t="array" ref="W3667">IF(SUM(LEN(B3667:V3667))=0,"",IF(OR(OR(ISBLANK(F3667),SUM(LEN(C3667),LEN(D3667))=0),AND(NOT(E3667="Unknown"),ISBLANK(J3667)),AND(NOT(O3667="Unknown"),ISBLANK(R3667))),"Missing Information", INDEX(Table15[Entire Service Line Classification], MATCH(SUMIFS(Table15[Unique ID],Table15[System-Owned Portion],E3667,Table15[If Material Anything Other than "Lead" in Column E,Was Material Ever Previously Lead?],G3667,Table15[Customer-Owned Portion],O3667),Table15[Unique ID],0),0)))</f>
        <v>Non-lead</v>
      </c>
      <c r="X3667"/>
    </row>
    <row r="3668" spans="2:24" ht="29" x14ac:dyDescent="0.35">
      <c r="B3668" s="146"/>
      <c r="C3668" s="31" t="s">
        <v>1711</v>
      </c>
      <c r="D3668" s="31"/>
      <c r="E3668" s="44" t="s">
        <v>3284</v>
      </c>
      <c r="F3668" s="43" t="s">
        <v>41</v>
      </c>
      <c r="G3668" s="84" t="s">
        <v>3249</v>
      </c>
      <c r="H3668" s="31">
        <v>2015</v>
      </c>
      <c r="I3668" s="207" t="s">
        <v>3338</v>
      </c>
      <c r="J3668" s="84" t="s">
        <v>3270</v>
      </c>
      <c r="K3668" s="31" t="s">
        <v>41</v>
      </c>
      <c r="L3668" s="31"/>
      <c r="M3668" s="169"/>
      <c r="N3668" s="148"/>
      <c r="O3668" s="106" t="s">
        <v>3284</v>
      </c>
      <c r="P3668" s="43">
        <v>2015</v>
      </c>
      <c r="Q3668" s="207" t="s">
        <v>3338</v>
      </c>
      <c r="R3668" s="84" t="s">
        <v>3270</v>
      </c>
      <c r="S3668" s="31" t="s">
        <v>41</v>
      </c>
      <c r="T3668" s="31"/>
      <c r="U3668" s="169"/>
      <c r="V3668" s="150"/>
      <c r="W3668" s="141" t="str" cm="1">
        <f t="array" ref="W3668">IF(SUM(LEN(B3668:V3668))=0,"",IF(OR(OR(ISBLANK(F3668),SUM(LEN(C3668),LEN(D3668))=0),AND(NOT(E3668="Unknown"),ISBLANK(J3668)),AND(NOT(O3668="Unknown"),ISBLANK(R3668))),"Missing Information", INDEX(Table15[Entire Service Line Classification], MATCH(SUMIFS(Table15[Unique ID],Table15[System-Owned Portion],E3668,Table15[If Material Anything Other than "Lead" in Column E,Was Material Ever Previously Lead?],G3668,Table15[Customer-Owned Portion],O3668),Table15[Unique ID],0),0)))</f>
        <v>Non-lead</v>
      </c>
      <c r="X3668"/>
    </row>
    <row r="3669" spans="2:24" ht="29" x14ac:dyDescent="0.35">
      <c r="B3669" s="146"/>
      <c r="C3669" s="31" t="s">
        <v>1712</v>
      </c>
      <c r="D3669" s="31"/>
      <c r="E3669" s="44" t="s">
        <v>3284</v>
      </c>
      <c r="F3669" s="43" t="s">
        <v>41</v>
      </c>
      <c r="G3669" s="84" t="s">
        <v>3249</v>
      </c>
      <c r="H3669" s="31">
        <v>2015</v>
      </c>
      <c r="I3669" s="207" t="s">
        <v>3338</v>
      </c>
      <c r="J3669" s="84" t="s">
        <v>3270</v>
      </c>
      <c r="K3669" s="31" t="s">
        <v>41</v>
      </c>
      <c r="L3669" s="31"/>
      <c r="M3669" s="169"/>
      <c r="N3669" s="148"/>
      <c r="O3669" s="106" t="s">
        <v>3284</v>
      </c>
      <c r="P3669" s="43">
        <v>2015</v>
      </c>
      <c r="Q3669" s="207" t="s">
        <v>3338</v>
      </c>
      <c r="R3669" s="84" t="s">
        <v>3270</v>
      </c>
      <c r="S3669" s="31" t="s">
        <v>41</v>
      </c>
      <c r="T3669" s="31"/>
      <c r="U3669" s="169"/>
      <c r="V3669" s="150"/>
      <c r="W3669" s="141" t="str" cm="1">
        <f t="array" ref="W3669">IF(SUM(LEN(B3669:V3669))=0,"",IF(OR(OR(ISBLANK(F3669),SUM(LEN(C3669),LEN(D3669))=0),AND(NOT(E3669="Unknown"),ISBLANK(J3669)),AND(NOT(O3669="Unknown"),ISBLANK(R3669))),"Missing Information", INDEX(Table15[Entire Service Line Classification], MATCH(SUMIFS(Table15[Unique ID],Table15[System-Owned Portion],E3669,Table15[If Material Anything Other than "Lead" in Column E,Was Material Ever Previously Lead?],G3669,Table15[Customer-Owned Portion],O3669),Table15[Unique ID],0),0)))</f>
        <v>Non-lead</v>
      </c>
      <c r="X3669"/>
    </row>
    <row r="3670" spans="2:24" ht="29" x14ac:dyDescent="0.35">
      <c r="B3670" s="146"/>
      <c r="C3670" s="31" t="s">
        <v>5275</v>
      </c>
      <c r="D3670" s="31"/>
      <c r="E3670" s="44" t="s">
        <v>3284</v>
      </c>
      <c r="F3670" s="43" t="s">
        <v>41</v>
      </c>
      <c r="G3670" s="84" t="s">
        <v>3249</v>
      </c>
      <c r="H3670" s="31">
        <v>2013</v>
      </c>
      <c r="I3670" s="207" t="s">
        <v>3336</v>
      </c>
      <c r="J3670" s="84" t="s">
        <v>3270</v>
      </c>
      <c r="K3670" s="31" t="s">
        <v>41</v>
      </c>
      <c r="L3670" s="31"/>
      <c r="M3670" s="169"/>
      <c r="N3670" s="148"/>
      <c r="O3670" s="106" t="s">
        <v>3284</v>
      </c>
      <c r="P3670" s="43">
        <v>2013</v>
      </c>
      <c r="Q3670" s="207" t="s">
        <v>3336</v>
      </c>
      <c r="R3670" s="84" t="s">
        <v>3270</v>
      </c>
      <c r="S3670" s="31" t="s">
        <v>41</v>
      </c>
      <c r="T3670" s="31"/>
      <c r="U3670" s="169"/>
      <c r="V3670" s="150"/>
      <c r="W3670" s="141" t="str" cm="1">
        <f t="array" ref="W3670">IF(SUM(LEN(B3670:V3670))=0,"",IF(OR(OR(ISBLANK(F3670),SUM(LEN(C3670),LEN(D3670))=0),AND(NOT(E3670="Unknown"),ISBLANK(J3670)),AND(NOT(O3670="Unknown"),ISBLANK(R3670))),"Missing Information", INDEX(Table15[Entire Service Line Classification], MATCH(SUMIFS(Table15[Unique ID],Table15[System-Owned Portion],E3670,Table15[If Material Anything Other than "Lead" in Column E,Was Material Ever Previously Lead?],G3670,Table15[Customer-Owned Portion],O3670),Table15[Unique ID],0),0)))</f>
        <v>Non-lead</v>
      </c>
      <c r="X3670"/>
    </row>
    <row r="3671" spans="2:24" ht="29" x14ac:dyDescent="0.35">
      <c r="B3671" s="146"/>
      <c r="C3671" s="31" t="s">
        <v>1713</v>
      </c>
      <c r="D3671" s="31"/>
      <c r="E3671" s="44" t="s">
        <v>3284</v>
      </c>
      <c r="F3671" s="43" t="s">
        <v>41</v>
      </c>
      <c r="G3671" s="84" t="s">
        <v>3249</v>
      </c>
      <c r="H3671" s="31">
        <v>2016</v>
      </c>
      <c r="I3671" s="207" t="s">
        <v>3338</v>
      </c>
      <c r="J3671" s="84" t="s">
        <v>3270</v>
      </c>
      <c r="K3671" s="31" t="s">
        <v>41</v>
      </c>
      <c r="L3671" s="31"/>
      <c r="M3671" s="169"/>
      <c r="N3671" s="148"/>
      <c r="O3671" s="106" t="s">
        <v>3284</v>
      </c>
      <c r="P3671" s="43">
        <v>2016</v>
      </c>
      <c r="Q3671" s="207" t="s">
        <v>3338</v>
      </c>
      <c r="R3671" s="84" t="s">
        <v>3270</v>
      </c>
      <c r="S3671" s="31" t="s">
        <v>41</v>
      </c>
      <c r="T3671" s="31"/>
      <c r="U3671" s="169"/>
      <c r="V3671" s="150"/>
      <c r="W3671" s="141" t="str" cm="1">
        <f t="array" ref="W3671">IF(SUM(LEN(B3671:V3671))=0,"",IF(OR(OR(ISBLANK(F3671),SUM(LEN(C3671),LEN(D3671))=0),AND(NOT(E3671="Unknown"),ISBLANK(J3671)),AND(NOT(O3671="Unknown"),ISBLANK(R3671))),"Missing Information", INDEX(Table15[Entire Service Line Classification], MATCH(SUMIFS(Table15[Unique ID],Table15[System-Owned Portion],E3671,Table15[If Material Anything Other than "Lead" in Column E,Was Material Ever Previously Lead?],G3671,Table15[Customer-Owned Portion],O3671),Table15[Unique ID],0),0)))</f>
        <v>Non-lead</v>
      </c>
      <c r="X3671"/>
    </row>
    <row r="3672" spans="2:24" ht="29" x14ac:dyDescent="0.35">
      <c r="B3672" s="146"/>
      <c r="C3672" s="31" t="s">
        <v>1714</v>
      </c>
      <c r="D3672" s="31"/>
      <c r="E3672" s="44" t="s">
        <v>3284</v>
      </c>
      <c r="F3672" s="43" t="s">
        <v>41</v>
      </c>
      <c r="G3672" s="84" t="s">
        <v>3249</v>
      </c>
      <c r="H3672" s="31">
        <v>2016</v>
      </c>
      <c r="I3672" s="207" t="s">
        <v>3338</v>
      </c>
      <c r="J3672" s="84" t="s">
        <v>3270</v>
      </c>
      <c r="K3672" s="31" t="s">
        <v>41</v>
      </c>
      <c r="L3672" s="31"/>
      <c r="M3672" s="169"/>
      <c r="N3672" s="148"/>
      <c r="O3672" s="106" t="s">
        <v>3284</v>
      </c>
      <c r="P3672" s="43">
        <v>2016</v>
      </c>
      <c r="Q3672" s="207" t="s">
        <v>3338</v>
      </c>
      <c r="R3672" s="84" t="s">
        <v>3270</v>
      </c>
      <c r="S3672" s="31" t="s">
        <v>41</v>
      </c>
      <c r="T3672" s="31"/>
      <c r="U3672" s="169"/>
      <c r="V3672" s="150"/>
      <c r="W3672" s="141" t="str" cm="1">
        <f t="array" ref="W3672">IF(SUM(LEN(B3672:V3672))=0,"",IF(OR(OR(ISBLANK(F3672),SUM(LEN(C3672),LEN(D3672))=0),AND(NOT(E3672="Unknown"),ISBLANK(J3672)),AND(NOT(O3672="Unknown"),ISBLANK(R3672))),"Missing Information", INDEX(Table15[Entire Service Line Classification], MATCH(SUMIFS(Table15[Unique ID],Table15[System-Owned Portion],E3672,Table15[If Material Anything Other than "Lead" in Column E,Was Material Ever Previously Lead?],G3672,Table15[Customer-Owned Portion],O3672),Table15[Unique ID],0),0)))</f>
        <v>Non-lead</v>
      </c>
      <c r="X3672"/>
    </row>
    <row r="3673" spans="2:24" ht="29" x14ac:dyDescent="0.35">
      <c r="B3673" s="146"/>
      <c r="C3673" s="31" t="s">
        <v>1715</v>
      </c>
      <c r="D3673" s="31"/>
      <c r="E3673" s="44" t="s">
        <v>3284</v>
      </c>
      <c r="F3673" s="43" t="s">
        <v>41</v>
      </c>
      <c r="G3673" s="84" t="s">
        <v>3249</v>
      </c>
      <c r="H3673" s="31">
        <v>2015</v>
      </c>
      <c r="I3673" s="207" t="s">
        <v>3338</v>
      </c>
      <c r="J3673" s="84" t="s">
        <v>3270</v>
      </c>
      <c r="K3673" s="31" t="s">
        <v>41</v>
      </c>
      <c r="L3673" s="31"/>
      <c r="M3673" s="169"/>
      <c r="N3673" s="148"/>
      <c r="O3673" s="106" t="s">
        <v>3284</v>
      </c>
      <c r="P3673" s="43">
        <v>2015</v>
      </c>
      <c r="Q3673" s="207" t="s">
        <v>3338</v>
      </c>
      <c r="R3673" s="84" t="s">
        <v>3270</v>
      </c>
      <c r="S3673" s="31" t="s">
        <v>41</v>
      </c>
      <c r="T3673" s="31"/>
      <c r="U3673" s="169"/>
      <c r="V3673" s="150"/>
      <c r="W3673" s="141" t="str" cm="1">
        <f t="array" ref="W3673">IF(SUM(LEN(B3673:V3673))=0,"",IF(OR(OR(ISBLANK(F3673),SUM(LEN(C3673),LEN(D3673))=0),AND(NOT(E3673="Unknown"),ISBLANK(J3673)),AND(NOT(O3673="Unknown"),ISBLANK(R3673))),"Missing Information", INDEX(Table15[Entire Service Line Classification], MATCH(SUMIFS(Table15[Unique ID],Table15[System-Owned Portion],E3673,Table15[If Material Anything Other than "Lead" in Column E,Was Material Ever Previously Lead?],G3673,Table15[Customer-Owned Portion],O3673),Table15[Unique ID],0),0)))</f>
        <v>Non-lead</v>
      </c>
      <c r="X3673"/>
    </row>
    <row r="3674" spans="2:24" ht="29" x14ac:dyDescent="0.35">
      <c r="B3674" s="146"/>
      <c r="C3674" s="31" t="s">
        <v>1716</v>
      </c>
      <c r="D3674" s="31"/>
      <c r="E3674" s="44" t="s">
        <v>3284</v>
      </c>
      <c r="F3674" s="43" t="s">
        <v>41</v>
      </c>
      <c r="G3674" s="84" t="s">
        <v>3249</v>
      </c>
      <c r="H3674" s="31">
        <v>2015</v>
      </c>
      <c r="I3674" s="207" t="s">
        <v>3338</v>
      </c>
      <c r="J3674" s="84" t="s">
        <v>3270</v>
      </c>
      <c r="K3674" s="31" t="s">
        <v>41</v>
      </c>
      <c r="L3674" s="31"/>
      <c r="M3674" s="169"/>
      <c r="N3674" s="148"/>
      <c r="O3674" s="106" t="s">
        <v>3284</v>
      </c>
      <c r="P3674" s="43">
        <v>2015</v>
      </c>
      <c r="Q3674" s="207" t="s">
        <v>3338</v>
      </c>
      <c r="R3674" s="84" t="s">
        <v>3270</v>
      </c>
      <c r="S3674" s="31" t="s">
        <v>41</v>
      </c>
      <c r="T3674" s="31"/>
      <c r="U3674" s="169"/>
      <c r="V3674" s="150"/>
      <c r="W3674" s="141" t="str" cm="1">
        <f t="array" ref="W3674">IF(SUM(LEN(B3674:V3674))=0,"",IF(OR(OR(ISBLANK(F3674),SUM(LEN(C3674),LEN(D3674))=0),AND(NOT(E3674="Unknown"),ISBLANK(J3674)),AND(NOT(O3674="Unknown"),ISBLANK(R3674))),"Missing Information", INDEX(Table15[Entire Service Line Classification], MATCH(SUMIFS(Table15[Unique ID],Table15[System-Owned Portion],E3674,Table15[If Material Anything Other than "Lead" in Column E,Was Material Ever Previously Lead?],G3674,Table15[Customer-Owned Portion],O3674),Table15[Unique ID],0),0)))</f>
        <v>Non-lead</v>
      </c>
      <c r="X3674"/>
    </row>
    <row r="3675" spans="2:24" ht="29" x14ac:dyDescent="0.35">
      <c r="B3675" s="146"/>
      <c r="C3675" s="31" t="s">
        <v>1717</v>
      </c>
      <c r="D3675" s="31"/>
      <c r="E3675" s="44" t="s">
        <v>3284</v>
      </c>
      <c r="F3675" s="43" t="s">
        <v>41</v>
      </c>
      <c r="G3675" s="84" t="s">
        <v>3249</v>
      </c>
      <c r="H3675" s="31">
        <v>2015</v>
      </c>
      <c r="I3675" s="207" t="s">
        <v>3338</v>
      </c>
      <c r="J3675" s="84" t="s">
        <v>3270</v>
      </c>
      <c r="K3675" s="31" t="s">
        <v>41</v>
      </c>
      <c r="L3675" s="31"/>
      <c r="M3675" s="169"/>
      <c r="N3675" s="148"/>
      <c r="O3675" s="106" t="s">
        <v>3284</v>
      </c>
      <c r="P3675" s="43">
        <v>2015</v>
      </c>
      <c r="Q3675" s="207" t="s">
        <v>3338</v>
      </c>
      <c r="R3675" s="84" t="s">
        <v>3270</v>
      </c>
      <c r="S3675" s="31" t="s">
        <v>41</v>
      </c>
      <c r="T3675" s="31"/>
      <c r="U3675" s="169"/>
      <c r="V3675" s="150"/>
      <c r="W3675" s="141" t="str" cm="1">
        <f t="array" ref="W3675">IF(SUM(LEN(B3675:V3675))=0,"",IF(OR(OR(ISBLANK(F3675),SUM(LEN(C3675),LEN(D3675))=0),AND(NOT(E3675="Unknown"),ISBLANK(J3675)),AND(NOT(O3675="Unknown"),ISBLANK(R3675))),"Missing Information", INDEX(Table15[Entire Service Line Classification], MATCH(SUMIFS(Table15[Unique ID],Table15[System-Owned Portion],E3675,Table15[If Material Anything Other than "Lead" in Column E,Was Material Ever Previously Lead?],G3675,Table15[Customer-Owned Portion],O3675),Table15[Unique ID],0),0)))</f>
        <v>Non-lead</v>
      </c>
      <c r="X3675"/>
    </row>
    <row r="3676" spans="2:24" ht="29" x14ac:dyDescent="0.35">
      <c r="B3676" s="146"/>
      <c r="C3676" s="31" t="s">
        <v>1718</v>
      </c>
      <c r="D3676" s="31"/>
      <c r="E3676" s="44" t="s">
        <v>3284</v>
      </c>
      <c r="F3676" s="43" t="s">
        <v>41</v>
      </c>
      <c r="G3676" s="84" t="s">
        <v>3249</v>
      </c>
      <c r="H3676" s="31">
        <v>2015</v>
      </c>
      <c r="I3676" s="207" t="s">
        <v>3338</v>
      </c>
      <c r="J3676" s="84" t="s">
        <v>3270</v>
      </c>
      <c r="K3676" s="31" t="s">
        <v>41</v>
      </c>
      <c r="L3676" s="31"/>
      <c r="M3676" s="169"/>
      <c r="N3676" s="148"/>
      <c r="O3676" s="106" t="s">
        <v>3284</v>
      </c>
      <c r="P3676" s="43">
        <v>2015</v>
      </c>
      <c r="Q3676" s="207" t="s">
        <v>3338</v>
      </c>
      <c r="R3676" s="84" t="s">
        <v>3270</v>
      </c>
      <c r="S3676" s="31" t="s">
        <v>41</v>
      </c>
      <c r="T3676" s="31"/>
      <c r="U3676" s="169"/>
      <c r="V3676" s="150"/>
      <c r="W3676" s="141" t="str" cm="1">
        <f t="array" ref="W3676">IF(SUM(LEN(B3676:V3676))=0,"",IF(OR(OR(ISBLANK(F3676),SUM(LEN(C3676),LEN(D3676))=0),AND(NOT(E3676="Unknown"),ISBLANK(J3676)),AND(NOT(O3676="Unknown"),ISBLANK(R3676))),"Missing Information", INDEX(Table15[Entire Service Line Classification], MATCH(SUMIFS(Table15[Unique ID],Table15[System-Owned Portion],E3676,Table15[If Material Anything Other than "Lead" in Column E,Was Material Ever Previously Lead?],G3676,Table15[Customer-Owned Portion],O3676),Table15[Unique ID],0),0)))</f>
        <v>Non-lead</v>
      </c>
      <c r="X3676"/>
    </row>
    <row r="3677" spans="2:24" ht="29" x14ac:dyDescent="0.35">
      <c r="B3677" s="146"/>
      <c r="C3677" s="31" t="s">
        <v>1719</v>
      </c>
      <c r="D3677" s="31"/>
      <c r="E3677" s="44" t="s">
        <v>3284</v>
      </c>
      <c r="F3677" s="43" t="s">
        <v>41</v>
      </c>
      <c r="G3677" s="84" t="s">
        <v>3249</v>
      </c>
      <c r="H3677" s="31">
        <v>2015</v>
      </c>
      <c r="I3677" s="207" t="s">
        <v>3338</v>
      </c>
      <c r="J3677" s="84" t="s">
        <v>3270</v>
      </c>
      <c r="K3677" s="31" t="s">
        <v>41</v>
      </c>
      <c r="L3677" s="31"/>
      <c r="M3677" s="169"/>
      <c r="N3677" s="148"/>
      <c r="O3677" s="106" t="s">
        <v>3284</v>
      </c>
      <c r="P3677" s="43">
        <v>2015</v>
      </c>
      <c r="Q3677" s="207" t="s">
        <v>3338</v>
      </c>
      <c r="R3677" s="84" t="s">
        <v>3270</v>
      </c>
      <c r="S3677" s="31" t="s">
        <v>41</v>
      </c>
      <c r="T3677" s="31"/>
      <c r="U3677" s="169"/>
      <c r="V3677" s="150"/>
      <c r="W3677" s="141" t="str" cm="1">
        <f t="array" ref="W3677">IF(SUM(LEN(B3677:V3677))=0,"",IF(OR(OR(ISBLANK(F3677),SUM(LEN(C3677),LEN(D3677))=0),AND(NOT(E3677="Unknown"),ISBLANK(J3677)),AND(NOT(O3677="Unknown"),ISBLANK(R3677))),"Missing Information", INDEX(Table15[Entire Service Line Classification], MATCH(SUMIFS(Table15[Unique ID],Table15[System-Owned Portion],E3677,Table15[If Material Anything Other than "Lead" in Column E,Was Material Ever Previously Lead?],G3677,Table15[Customer-Owned Portion],O3677),Table15[Unique ID],0),0)))</f>
        <v>Non-lead</v>
      </c>
      <c r="X3677"/>
    </row>
    <row r="3678" spans="2:24" ht="29" x14ac:dyDescent="0.35">
      <c r="B3678" s="146"/>
      <c r="C3678" s="31" t="s">
        <v>1720</v>
      </c>
      <c r="D3678" s="31"/>
      <c r="E3678" s="44" t="s">
        <v>3284</v>
      </c>
      <c r="F3678" s="43" t="s">
        <v>41</v>
      </c>
      <c r="G3678" s="84" t="s">
        <v>3249</v>
      </c>
      <c r="H3678" s="31">
        <v>2016</v>
      </c>
      <c r="I3678" s="207" t="s">
        <v>3338</v>
      </c>
      <c r="J3678" s="84" t="s">
        <v>3270</v>
      </c>
      <c r="K3678" s="31" t="s">
        <v>41</v>
      </c>
      <c r="L3678" s="31"/>
      <c r="M3678" s="169"/>
      <c r="N3678" s="148"/>
      <c r="O3678" s="106" t="s">
        <v>3284</v>
      </c>
      <c r="P3678" s="43">
        <v>2016</v>
      </c>
      <c r="Q3678" s="207" t="s">
        <v>3338</v>
      </c>
      <c r="R3678" s="84" t="s">
        <v>3270</v>
      </c>
      <c r="S3678" s="31" t="s">
        <v>41</v>
      </c>
      <c r="T3678" s="31"/>
      <c r="U3678" s="169"/>
      <c r="V3678" s="150"/>
      <c r="W3678" s="141" t="str" cm="1">
        <f t="array" ref="W3678">IF(SUM(LEN(B3678:V3678))=0,"",IF(OR(OR(ISBLANK(F3678),SUM(LEN(C3678),LEN(D3678))=0),AND(NOT(E3678="Unknown"),ISBLANK(J3678)),AND(NOT(O3678="Unknown"),ISBLANK(R3678))),"Missing Information", INDEX(Table15[Entire Service Line Classification], MATCH(SUMIFS(Table15[Unique ID],Table15[System-Owned Portion],E3678,Table15[If Material Anything Other than "Lead" in Column E,Was Material Ever Previously Lead?],G3678,Table15[Customer-Owned Portion],O3678),Table15[Unique ID],0),0)))</f>
        <v>Non-lead</v>
      </c>
      <c r="X3678"/>
    </row>
    <row r="3679" spans="2:24" ht="29" x14ac:dyDescent="0.35">
      <c r="B3679" s="146"/>
      <c r="C3679" s="31" t="s">
        <v>1721</v>
      </c>
      <c r="D3679" s="31"/>
      <c r="E3679" s="44" t="s">
        <v>3284</v>
      </c>
      <c r="F3679" s="43" t="s">
        <v>41</v>
      </c>
      <c r="G3679" s="84" t="s">
        <v>3249</v>
      </c>
      <c r="H3679" s="31">
        <v>2015</v>
      </c>
      <c r="I3679" s="207" t="s">
        <v>3338</v>
      </c>
      <c r="J3679" s="84" t="s">
        <v>3270</v>
      </c>
      <c r="K3679" s="31" t="s">
        <v>41</v>
      </c>
      <c r="L3679" s="31"/>
      <c r="M3679" s="169"/>
      <c r="N3679" s="148"/>
      <c r="O3679" s="106" t="s">
        <v>3284</v>
      </c>
      <c r="P3679" s="43">
        <v>2015</v>
      </c>
      <c r="Q3679" s="207" t="s">
        <v>3338</v>
      </c>
      <c r="R3679" s="84" t="s">
        <v>3270</v>
      </c>
      <c r="S3679" s="31" t="s">
        <v>41</v>
      </c>
      <c r="T3679" s="31"/>
      <c r="U3679" s="169"/>
      <c r="V3679" s="150"/>
      <c r="W3679" s="141" t="str" cm="1">
        <f t="array" ref="W3679">IF(SUM(LEN(B3679:V3679))=0,"",IF(OR(OR(ISBLANK(F3679),SUM(LEN(C3679),LEN(D3679))=0),AND(NOT(E3679="Unknown"),ISBLANK(J3679)),AND(NOT(O3679="Unknown"),ISBLANK(R3679))),"Missing Information", INDEX(Table15[Entire Service Line Classification], MATCH(SUMIFS(Table15[Unique ID],Table15[System-Owned Portion],E3679,Table15[If Material Anything Other than "Lead" in Column E,Was Material Ever Previously Lead?],G3679,Table15[Customer-Owned Portion],O3679),Table15[Unique ID],0),0)))</f>
        <v>Non-lead</v>
      </c>
      <c r="X3679"/>
    </row>
    <row r="3680" spans="2:24" ht="29" x14ac:dyDescent="0.35">
      <c r="B3680" s="146"/>
      <c r="C3680" s="31" t="s">
        <v>1722</v>
      </c>
      <c r="D3680" s="31"/>
      <c r="E3680" s="44" t="s">
        <v>3284</v>
      </c>
      <c r="F3680" s="43" t="s">
        <v>41</v>
      </c>
      <c r="G3680" s="84" t="s">
        <v>3249</v>
      </c>
      <c r="H3680" s="31">
        <v>2015</v>
      </c>
      <c r="I3680" s="207" t="s">
        <v>3338</v>
      </c>
      <c r="J3680" s="84" t="s">
        <v>3270</v>
      </c>
      <c r="K3680" s="31" t="s">
        <v>41</v>
      </c>
      <c r="L3680" s="31"/>
      <c r="M3680" s="169"/>
      <c r="N3680" s="148"/>
      <c r="O3680" s="106" t="s">
        <v>3284</v>
      </c>
      <c r="P3680" s="43">
        <v>2015</v>
      </c>
      <c r="Q3680" s="207" t="s">
        <v>3338</v>
      </c>
      <c r="R3680" s="84" t="s">
        <v>3270</v>
      </c>
      <c r="S3680" s="31" t="s">
        <v>41</v>
      </c>
      <c r="T3680" s="31"/>
      <c r="U3680" s="169"/>
      <c r="V3680" s="150"/>
      <c r="W3680" s="141" t="str" cm="1">
        <f t="array" ref="W3680">IF(SUM(LEN(B3680:V3680))=0,"",IF(OR(OR(ISBLANK(F3680),SUM(LEN(C3680),LEN(D3680))=0),AND(NOT(E3680="Unknown"),ISBLANK(J3680)),AND(NOT(O3680="Unknown"),ISBLANK(R3680))),"Missing Information", INDEX(Table15[Entire Service Line Classification], MATCH(SUMIFS(Table15[Unique ID],Table15[System-Owned Portion],E3680,Table15[If Material Anything Other than "Lead" in Column E,Was Material Ever Previously Lead?],G3680,Table15[Customer-Owned Portion],O3680),Table15[Unique ID],0),0)))</f>
        <v>Non-lead</v>
      </c>
      <c r="X3680"/>
    </row>
    <row r="3681" spans="2:24" ht="29" x14ac:dyDescent="0.35">
      <c r="B3681" s="146"/>
      <c r="C3681" s="31" t="s">
        <v>1723</v>
      </c>
      <c r="D3681" s="31"/>
      <c r="E3681" s="44" t="s">
        <v>3284</v>
      </c>
      <c r="F3681" s="43" t="s">
        <v>41</v>
      </c>
      <c r="G3681" s="84" t="s">
        <v>3249</v>
      </c>
      <c r="H3681" s="31" t="s">
        <v>6805</v>
      </c>
      <c r="I3681" s="207" t="s">
        <v>3338</v>
      </c>
      <c r="J3681" s="84" t="s">
        <v>3270</v>
      </c>
      <c r="K3681" s="31" t="s">
        <v>41</v>
      </c>
      <c r="L3681" s="31"/>
      <c r="M3681" s="169"/>
      <c r="N3681" s="148"/>
      <c r="O3681" s="106" t="s">
        <v>3284</v>
      </c>
      <c r="P3681" s="43" t="s">
        <v>6805</v>
      </c>
      <c r="Q3681" s="207" t="s">
        <v>3338</v>
      </c>
      <c r="R3681" s="84" t="s">
        <v>3270</v>
      </c>
      <c r="S3681" s="31" t="s">
        <v>41</v>
      </c>
      <c r="T3681" s="31"/>
      <c r="U3681" s="169"/>
      <c r="V3681" s="150"/>
      <c r="W3681" s="141" t="str" cm="1">
        <f t="array" ref="W3681">IF(SUM(LEN(B3681:V3681))=0,"",IF(OR(OR(ISBLANK(F3681),SUM(LEN(C3681),LEN(D3681))=0),AND(NOT(E3681="Unknown"),ISBLANK(J3681)),AND(NOT(O3681="Unknown"),ISBLANK(R3681))),"Missing Information", INDEX(Table15[Entire Service Line Classification], MATCH(SUMIFS(Table15[Unique ID],Table15[System-Owned Portion],E3681,Table15[If Material Anything Other than "Lead" in Column E,Was Material Ever Previously Lead?],G3681,Table15[Customer-Owned Portion],O3681),Table15[Unique ID],0),0)))</f>
        <v>Non-lead</v>
      </c>
      <c r="X3681"/>
    </row>
    <row r="3682" spans="2:24" ht="29" x14ac:dyDescent="0.35">
      <c r="B3682" s="146"/>
      <c r="C3682" s="31" t="s">
        <v>5332</v>
      </c>
      <c r="D3682" s="31"/>
      <c r="E3682" s="44" t="s">
        <v>3284</v>
      </c>
      <c r="F3682" s="43" t="s">
        <v>41</v>
      </c>
      <c r="G3682" s="84" t="s">
        <v>3249</v>
      </c>
      <c r="H3682" s="31">
        <v>1990</v>
      </c>
      <c r="I3682" s="207" t="s">
        <v>3336</v>
      </c>
      <c r="J3682" s="84" t="s">
        <v>3270</v>
      </c>
      <c r="K3682" s="31" t="s">
        <v>41</v>
      </c>
      <c r="L3682" s="31"/>
      <c r="M3682" s="169"/>
      <c r="N3682" s="148"/>
      <c r="O3682" s="106" t="s">
        <v>3284</v>
      </c>
      <c r="P3682" s="43">
        <v>1990</v>
      </c>
      <c r="Q3682" s="207" t="s">
        <v>3336</v>
      </c>
      <c r="R3682" s="84" t="s">
        <v>3270</v>
      </c>
      <c r="S3682" s="31" t="s">
        <v>41</v>
      </c>
      <c r="T3682" s="31"/>
      <c r="U3682" s="169"/>
      <c r="V3682" s="150"/>
      <c r="W3682" s="141" t="str" cm="1">
        <f t="array" ref="W3682">IF(SUM(LEN(B3682:V3682))=0,"",IF(OR(OR(ISBLANK(F3682),SUM(LEN(C3682),LEN(D3682))=0),AND(NOT(E3682="Unknown"),ISBLANK(J3682)),AND(NOT(O3682="Unknown"),ISBLANK(R3682))),"Missing Information", INDEX(Table15[Entire Service Line Classification], MATCH(SUMIFS(Table15[Unique ID],Table15[System-Owned Portion],E3682,Table15[If Material Anything Other than "Lead" in Column E,Was Material Ever Previously Lead?],G3682,Table15[Customer-Owned Portion],O3682),Table15[Unique ID],0),0)))</f>
        <v>Non-lead</v>
      </c>
      <c r="X3682"/>
    </row>
    <row r="3683" spans="2:24" ht="29" x14ac:dyDescent="0.35">
      <c r="B3683" s="146"/>
      <c r="C3683" s="31" t="s">
        <v>1724</v>
      </c>
      <c r="D3683" s="31"/>
      <c r="E3683" s="44" t="s">
        <v>3284</v>
      </c>
      <c r="F3683" s="43" t="s">
        <v>41</v>
      </c>
      <c r="G3683" s="84" t="s">
        <v>3249</v>
      </c>
      <c r="H3683" s="31">
        <v>2014</v>
      </c>
      <c r="I3683" s="207" t="s">
        <v>3338</v>
      </c>
      <c r="J3683" s="84" t="s">
        <v>3270</v>
      </c>
      <c r="K3683" s="31" t="s">
        <v>41</v>
      </c>
      <c r="L3683" s="31"/>
      <c r="M3683" s="169"/>
      <c r="N3683" s="148"/>
      <c r="O3683" s="106" t="s">
        <v>3284</v>
      </c>
      <c r="P3683" s="43">
        <v>2014</v>
      </c>
      <c r="Q3683" s="207" t="s">
        <v>3338</v>
      </c>
      <c r="R3683" s="84" t="s">
        <v>3270</v>
      </c>
      <c r="S3683" s="31" t="s">
        <v>41</v>
      </c>
      <c r="T3683" s="31"/>
      <c r="U3683" s="169"/>
      <c r="V3683" s="150"/>
      <c r="W3683" s="141" t="str" cm="1">
        <f t="array" ref="W3683">IF(SUM(LEN(B3683:V3683))=0,"",IF(OR(OR(ISBLANK(F3683),SUM(LEN(C3683),LEN(D3683))=0),AND(NOT(E3683="Unknown"),ISBLANK(J3683)),AND(NOT(O3683="Unknown"),ISBLANK(R3683))),"Missing Information", INDEX(Table15[Entire Service Line Classification], MATCH(SUMIFS(Table15[Unique ID],Table15[System-Owned Portion],E3683,Table15[If Material Anything Other than "Lead" in Column E,Was Material Ever Previously Lead?],G3683,Table15[Customer-Owned Portion],O3683),Table15[Unique ID],0),0)))</f>
        <v>Non-lead</v>
      </c>
      <c r="X3683"/>
    </row>
    <row r="3684" spans="2:24" ht="29" x14ac:dyDescent="0.35">
      <c r="B3684" s="146"/>
      <c r="C3684" s="31" t="s">
        <v>1725</v>
      </c>
      <c r="D3684" s="31"/>
      <c r="E3684" s="44" t="s">
        <v>3284</v>
      </c>
      <c r="F3684" s="43" t="s">
        <v>41</v>
      </c>
      <c r="G3684" s="84" t="s">
        <v>3249</v>
      </c>
      <c r="H3684" s="31">
        <v>2015</v>
      </c>
      <c r="I3684" s="207" t="s">
        <v>3338</v>
      </c>
      <c r="J3684" s="84" t="s">
        <v>3270</v>
      </c>
      <c r="K3684" s="31" t="s">
        <v>41</v>
      </c>
      <c r="L3684" s="31"/>
      <c r="M3684" s="169"/>
      <c r="N3684" s="148"/>
      <c r="O3684" s="106" t="s">
        <v>3284</v>
      </c>
      <c r="P3684" s="43">
        <v>2015</v>
      </c>
      <c r="Q3684" s="207" t="s">
        <v>3338</v>
      </c>
      <c r="R3684" s="84" t="s">
        <v>3270</v>
      </c>
      <c r="S3684" s="31" t="s">
        <v>41</v>
      </c>
      <c r="T3684" s="31"/>
      <c r="U3684" s="169"/>
      <c r="V3684" s="150"/>
      <c r="W3684" s="141" t="str" cm="1">
        <f t="array" ref="W3684">IF(SUM(LEN(B3684:V3684))=0,"",IF(OR(OR(ISBLANK(F3684),SUM(LEN(C3684),LEN(D3684))=0),AND(NOT(E3684="Unknown"),ISBLANK(J3684)),AND(NOT(O3684="Unknown"),ISBLANK(R3684))),"Missing Information", INDEX(Table15[Entire Service Line Classification], MATCH(SUMIFS(Table15[Unique ID],Table15[System-Owned Portion],E3684,Table15[If Material Anything Other than "Lead" in Column E,Was Material Ever Previously Lead?],G3684,Table15[Customer-Owned Portion],O3684),Table15[Unique ID],0),0)))</f>
        <v>Non-lead</v>
      </c>
      <c r="X3684"/>
    </row>
    <row r="3685" spans="2:24" ht="29" x14ac:dyDescent="0.35">
      <c r="B3685" s="146"/>
      <c r="C3685" s="31" t="s">
        <v>1726</v>
      </c>
      <c r="D3685" s="31"/>
      <c r="E3685" s="44" t="s">
        <v>3284</v>
      </c>
      <c r="F3685" s="43" t="s">
        <v>41</v>
      </c>
      <c r="G3685" s="84" t="s">
        <v>3249</v>
      </c>
      <c r="H3685" s="31">
        <v>2014</v>
      </c>
      <c r="I3685" s="207" t="s">
        <v>3338</v>
      </c>
      <c r="J3685" s="84" t="s">
        <v>3270</v>
      </c>
      <c r="K3685" s="31" t="s">
        <v>41</v>
      </c>
      <c r="L3685" s="31"/>
      <c r="M3685" s="169"/>
      <c r="N3685" s="148"/>
      <c r="O3685" s="106" t="s">
        <v>3284</v>
      </c>
      <c r="P3685" s="43">
        <v>2014</v>
      </c>
      <c r="Q3685" s="207" t="s">
        <v>3338</v>
      </c>
      <c r="R3685" s="84" t="s">
        <v>3270</v>
      </c>
      <c r="S3685" s="31" t="s">
        <v>41</v>
      </c>
      <c r="T3685" s="31"/>
      <c r="U3685" s="169"/>
      <c r="V3685" s="150"/>
      <c r="W3685" s="141" t="str" cm="1">
        <f t="array" ref="W3685">IF(SUM(LEN(B3685:V3685))=0,"",IF(OR(OR(ISBLANK(F3685),SUM(LEN(C3685),LEN(D3685))=0),AND(NOT(E3685="Unknown"),ISBLANK(J3685)),AND(NOT(O3685="Unknown"),ISBLANK(R3685))),"Missing Information", INDEX(Table15[Entire Service Line Classification], MATCH(SUMIFS(Table15[Unique ID],Table15[System-Owned Portion],E3685,Table15[If Material Anything Other than "Lead" in Column E,Was Material Ever Previously Lead?],G3685,Table15[Customer-Owned Portion],O3685),Table15[Unique ID],0),0)))</f>
        <v>Non-lead</v>
      </c>
      <c r="X3685"/>
    </row>
    <row r="3686" spans="2:24" ht="29" x14ac:dyDescent="0.35">
      <c r="B3686" s="146"/>
      <c r="C3686" s="31" t="s">
        <v>1727</v>
      </c>
      <c r="D3686" s="31"/>
      <c r="E3686" s="44" t="s">
        <v>3284</v>
      </c>
      <c r="F3686" s="43" t="s">
        <v>41</v>
      </c>
      <c r="G3686" s="84" t="s">
        <v>3249</v>
      </c>
      <c r="H3686" s="31">
        <v>2015</v>
      </c>
      <c r="I3686" s="207" t="s">
        <v>3338</v>
      </c>
      <c r="J3686" s="84" t="s">
        <v>3270</v>
      </c>
      <c r="K3686" s="31" t="s">
        <v>41</v>
      </c>
      <c r="L3686" s="31"/>
      <c r="M3686" s="169"/>
      <c r="N3686" s="148"/>
      <c r="O3686" s="106" t="s">
        <v>3284</v>
      </c>
      <c r="P3686" s="43">
        <v>2015</v>
      </c>
      <c r="Q3686" s="207" t="s">
        <v>3338</v>
      </c>
      <c r="R3686" s="84" t="s">
        <v>3270</v>
      </c>
      <c r="S3686" s="31" t="s">
        <v>41</v>
      </c>
      <c r="T3686" s="31"/>
      <c r="U3686" s="169"/>
      <c r="V3686" s="150"/>
      <c r="W3686" s="141" t="str" cm="1">
        <f t="array" ref="W3686">IF(SUM(LEN(B3686:V3686))=0,"",IF(OR(OR(ISBLANK(F3686),SUM(LEN(C3686),LEN(D3686))=0),AND(NOT(E3686="Unknown"),ISBLANK(J3686)),AND(NOT(O3686="Unknown"),ISBLANK(R3686))),"Missing Information", INDEX(Table15[Entire Service Line Classification], MATCH(SUMIFS(Table15[Unique ID],Table15[System-Owned Portion],E3686,Table15[If Material Anything Other than "Lead" in Column E,Was Material Ever Previously Lead?],G3686,Table15[Customer-Owned Portion],O3686),Table15[Unique ID],0),0)))</f>
        <v>Non-lead</v>
      </c>
      <c r="X3686"/>
    </row>
    <row r="3687" spans="2:24" ht="29" x14ac:dyDescent="0.35">
      <c r="B3687" s="146"/>
      <c r="C3687" s="31" t="s">
        <v>5333</v>
      </c>
      <c r="D3687" s="31"/>
      <c r="E3687" s="44" t="s">
        <v>3284</v>
      </c>
      <c r="F3687" s="43" t="s">
        <v>41</v>
      </c>
      <c r="G3687" s="84" t="s">
        <v>3249</v>
      </c>
      <c r="H3687" s="31">
        <v>2016</v>
      </c>
      <c r="I3687" s="207" t="s">
        <v>3338</v>
      </c>
      <c r="J3687" s="84" t="s">
        <v>3270</v>
      </c>
      <c r="K3687" s="31" t="s">
        <v>41</v>
      </c>
      <c r="L3687" s="31"/>
      <c r="M3687" s="169"/>
      <c r="N3687" s="148"/>
      <c r="O3687" s="106" t="s">
        <v>3284</v>
      </c>
      <c r="P3687" s="43">
        <v>2016</v>
      </c>
      <c r="Q3687" s="207" t="s">
        <v>3338</v>
      </c>
      <c r="R3687" s="84" t="s">
        <v>3270</v>
      </c>
      <c r="S3687" s="31" t="s">
        <v>41</v>
      </c>
      <c r="T3687" s="31"/>
      <c r="U3687" s="169"/>
      <c r="V3687" s="150"/>
      <c r="W3687" s="141" t="str" cm="1">
        <f t="array" ref="W3687">IF(SUM(LEN(B3687:V3687))=0,"",IF(OR(OR(ISBLANK(F3687),SUM(LEN(C3687),LEN(D3687))=0),AND(NOT(E3687="Unknown"),ISBLANK(J3687)),AND(NOT(O3687="Unknown"),ISBLANK(R3687))),"Missing Information", INDEX(Table15[Entire Service Line Classification], MATCH(SUMIFS(Table15[Unique ID],Table15[System-Owned Portion],E3687,Table15[If Material Anything Other than "Lead" in Column E,Was Material Ever Previously Lead?],G3687,Table15[Customer-Owned Portion],O3687),Table15[Unique ID],0),0)))</f>
        <v>Non-lead</v>
      </c>
      <c r="X3687"/>
    </row>
    <row r="3688" spans="2:24" ht="29" x14ac:dyDescent="0.35">
      <c r="B3688" s="146"/>
      <c r="C3688" s="31" t="s">
        <v>5334</v>
      </c>
      <c r="D3688" s="31"/>
      <c r="E3688" s="44" t="s">
        <v>3284</v>
      </c>
      <c r="F3688" s="43" t="s">
        <v>41</v>
      </c>
      <c r="G3688" s="84" t="s">
        <v>3249</v>
      </c>
      <c r="H3688" s="31">
        <v>2015</v>
      </c>
      <c r="I3688" s="207" t="s">
        <v>3338</v>
      </c>
      <c r="J3688" s="84" t="s">
        <v>3270</v>
      </c>
      <c r="K3688" s="31" t="s">
        <v>41</v>
      </c>
      <c r="L3688" s="31"/>
      <c r="M3688" s="169"/>
      <c r="N3688" s="148"/>
      <c r="O3688" s="106" t="s">
        <v>3284</v>
      </c>
      <c r="P3688" s="43">
        <v>2015</v>
      </c>
      <c r="Q3688" s="207" t="s">
        <v>3338</v>
      </c>
      <c r="R3688" s="84" t="s">
        <v>3270</v>
      </c>
      <c r="S3688" s="31" t="s">
        <v>41</v>
      </c>
      <c r="T3688" s="31"/>
      <c r="U3688" s="169"/>
      <c r="V3688" s="150"/>
      <c r="W3688" s="141" t="str" cm="1">
        <f t="array" ref="W3688">IF(SUM(LEN(B3688:V3688))=0,"",IF(OR(OR(ISBLANK(F3688),SUM(LEN(C3688),LEN(D3688))=0),AND(NOT(E3688="Unknown"),ISBLANK(J3688)),AND(NOT(O3688="Unknown"),ISBLANK(R3688))),"Missing Information", INDEX(Table15[Entire Service Line Classification], MATCH(SUMIFS(Table15[Unique ID],Table15[System-Owned Portion],E3688,Table15[If Material Anything Other than "Lead" in Column E,Was Material Ever Previously Lead?],G3688,Table15[Customer-Owned Portion],O3688),Table15[Unique ID],0),0)))</f>
        <v>Non-lead</v>
      </c>
      <c r="X3688"/>
    </row>
    <row r="3689" spans="2:24" ht="29" x14ac:dyDescent="0.35">
      <c r="B3689" s="146"/>
      <c r="C3689" s="31" t="s">
        <v>5335</v>
      </c>
      <c r="D3689" s="31"/>
      <c r="E3689" s="44" t="s">
        <v>3284</v>
      </c>
      <c r="F3689" s="43" t="s">
        <v>41</v>
      </c>
      <c r="G3689" s="84" t="s">
        <v>3249</v>
      </c>
      <c r="H3689" s="31">
        <v>2015</v>
      </c>
      <c r="I3689" s="207" t="s">
        <v>3338</v>
      </c>
      <c r="J3689" s="84" t="s">
        <v>3270</v>
      </c>
      <c r="K3689" s="31" t="s">
        <v>41</v>
      </c>
      <c r="L3689" s="31"/>
      <c r="M3689" s="169"/>
      <c r="N3689" s="148"/>
      <c r="O3689" s="106" t="s">
        <v>3284</v>
      </c>
      <c r="P3689" s="43">
        <v>2015</v>
      </c>
      <c r="Q3689" s="207" t="s">
        <v>3338</v>
      </c>
      <c r="R3689" s="84" t="s">
        <v>3270</v>
      </c>
      <c r="S3689" s="31" t="s">
        <v>41</v>
      </c>
      <c r="T3689" s="31"/>
      <c r="U3689" s="169"/>
      <c r="V3689" s="150"/>
      <c r="W3689" s="141" t="str" cm="1">
        <f t="array" ref="W3689">IF(SUM(LEN(B3689:V3689))=0,"",IF(OR(OR(ISBLANK(F3689),SUM(LEN(C3689),LEN(D3689))=0),AND(NOT(E3689="Unknown"),ISBLANK(J3689)),AND(NOT(O3689="Unknown"),ISBLANK(R3689))),"Missing Information", INDEX(Table15[Entire Service Line Classification], MATCH(SUMIFS(Table15[Unique ID],Table15[System-Owned Portion],E3689,Table15[If Material Anything Other than "Lead" in Column E,Was Material Ever Previously Lead?],G3689,Table15[Customer-Owned Portion],O3689),Table15[Unique ID],0),0)))</f>
        <v>Non-lead</v>
      </c>
      <c r="X3689"/>
    </row>
    <row r="3690" spans="2:24" ht="29" x14ac:dyDescent="0.35">
      <c r="B3690" s="146"/>
      <c r="C3690" s="31" t="s">
        <v>5336</v>
      </c>
      <c r="D3690" s="31"/>
      <c r="E3690" s="44" t="s">
        <v>3284</v>
      </c>
      <c r="F3690" s="43" t="s">
        <v>41</v>
      </c>
      <c r="G3690" s="84" t="s">
        <v>3249</v>
      </c>
      <c r="H3690" s="31">
        <v>2016</v>
      </c>
      <c r="I3690" s="207" t="s">
        <v>3338</v>
      </c>
      <c r="J3690" s="84" t="s">
        <v>3270</v>
      </c>
      <c r="K3690" s="31" t="s">
        <v>41</v>
      </c>
      <c r="L3690" s="31"/>
      <c r="M3690" s="169"/>
      <c r="N3690" s="148"/>
      <c r="O3690" s="106" t="s">
        <v>3284</v>
      </c>
      <c r="P3690" s="43">
        <v>2016</v>
      </c>
      <c r="Q3690" s="207" t="s">
        <v>3338</v>
      </c>
      <c r="R3690" s="84" t="s">
        <v>3270</v>
      </c>
      <c r="S3690" s="31" t="s">
        <v>41</v>
      </c>
      <c r="T3690" s="31"/>
      <c r="U3690" s="169"/>
      <c r="V3690" s="150"/>
      <c r="W3690" s="141" t="str" cm="1">
        <f t="array" ref="W3690">IF(SUM(LEN(B3690:V3690))=0,"",IF(OR(OR(ISBLANK(F3690),SUM(LEN(C3690),LEN(D3690))=0),AND(NOT(E3690="Unknown"),ISBLANK(J3690)),AND(NOT(O3690="Unknown"),ISBLANK(R3690))),"Missing Information", INDEX(Table15[Entire Service Line Classification], MATCH(SUMIFS(Table15[Unique ID],Table15[System-Owned Portion],E3690,Table15[If Material Anything Other than "Lead" in Column E,Was Material Ever Previously Lead?],G3690,Table15[Customer-Owned Portion],O3690),Table15[Unique ID],0),0)))</f>
        <v>Non-lead</v>
      </c>
      <c r="X3690"/>
    </row>
    <row r="3691" spans="2:24" ht="29" x14ac:dyDescent="0.35">
      <c r="B3691" s="146"/>
      <c r="C3691" s="31" t="s">
        <v>5337</v>
      </c>
      <c r="D3691" s="31"/>
      <c r="E3691" s="44" t="s">
        <v>3284</v>
      </c>
      <c r="F3691" s="43" t="s">
        <v>41</v>
      </c>
      <c r="G3691" s="84" t="s">
        <v>3249</v>
      </c>
      <c r="H3691" s="31">
        <v>2016</v>
      </c>
      <c r="I3691" s="207" t="s">
        <v>3338</v>
      </c>
      <c r="J3691" s="84" t="s">
        <v>3270</v>
      </c>
      <c r="K3691" s="31" t="s">
        <v>41</v>
      </c>
      <c r="L3691" s="31"/>
      <c r="M3691" s="169"/>
      <c r="N3691" s="148"/>
      <c r="O3691" s="106" t="s">
        <v>3284</v>
      </c>
      <c r="P3691" s="43">
        <v>2016</v>
      </c>
      <c r="Q3691" s="207" t="s">
        <v>3338</v>
      </c>
      <c r="R3691" s="84" t="s">
        <v>3270</v>
      </c>
      <c r="S3691" s="31" t="s">
        <v>41</v>
      </c>
      <c r="T3691" s="31"/>
      <c r="U3691" s="169"/>
      <c r="V3691" s="150"/>
      <c r="W3691" s="141" t="str" cm="1">
        <f t="array" ref="W3691">IF(SUM(LEN(B3691:V3691))=0,"",IF(OR(OR(ISBLANK(F3691),SUM(LEN(C3691),LEN(D3691))=0),AND(NOT(E3691="Unknown"),ISBLANK(J3691)),AND(NOT(O3691="Unknown"),ISBLANK(R3691))),"Missing Information", INDEX(Table15[Entire Service Line Classification], MATCH(SUMIFS(Table15[Unique ID],Table15[System-Owned Portion],E3691,Table15[If Material Anything Other than "Lead" in Column E,Was Material Ever Previously Lead?],G3691,Table15[Customer-Owned Portion],O3691),Table15[Unique ID],0),0)))</f>
        <v>Non-lead</v>
      </c>
      <c r="X3691"/>
    </row>
    <row r="3692" spans="2:24" ht="29" x14ac:dyDescent="0.35">
      <c r="B3692" s="146"/>
      <c r="C3692" s="31" t="s">
        <v>5338</v>
      </c>
      <c r="D3692" s="31"/>
      <c r="E3692" s="44" t="s">
        <v>3284</v>
      </c>
      <c r="F3692" s="43" t="s">
        <v>41</v>
      </c>
      <c r="G3692" s="84" t="s">
        <v>3249</v>
      </c>
      <c r="H3692" s="31">
        <v>2016</v>
      </c>
      <c r="I3692" s="207" t="s">
        <v>3338</v>
      </c>
      <c r="J3692" s="84" t="s">
        <v>3270</v>
      </c>
      <c r="K3692" s="31" t="s">
        <v>41</v>
      </c>
      <c r="L3692" s="31"/>
      <c r="M3692" s="169"/>
      <c r="N3692" s="148"/>
      <c r="O3692" s="106" t="s">
        <v>3284</v>
      </c>
      <c r="P3692" s="43">
        <v>2016</v>
      </c>
      <c r="Q3692" s="207" t="s">
        <v>3338</v>
      </c>
      <c r="R3692" s="84" t="s">
        <v>3270</v>
      </c>
      <c r="S3692" s="31" t="s">
        <v>41</v>
      </c>
      <c r="T3692" s="31"/>
      <c r="U3692" s="169"/>
      <c r="V3692" s="150"/>
      <c r="W3692" s="141" t="str" cm="1">
        <f t="array" ref="W3692">IF(SUM(LEN(B3692:V3692))=0,"",IF(OR(OR(ISBLANK(F3692),SUM(LEN(C3692),LEN(D3692))=0),AND(NOT(E3692="Unknown"),ISBLANK(J3692)),AND(NOT(O3692="Unknown"),ISBLANK(R3692))),"Missing Information", INDEX(Table15[Entire Service Line Classification], MATCH(SUMIFS(Table15[Unique ID],Table15[System-Owned Portion],E3692,Table15[If Material Anything Other than "Lead" in Column E,Was Material Ever Previously Lead?],G3692,Table15[Customer-Owned Portion],O3692),Table15[Unique ID],0),0)))</f>
        <v>Non-lead</v>
      </c>
      <c r="X3692"/>
    </row>
    <row r="3693" spans="2:24" ht="29" x14ac:dyDescent="0.35">
      <c r="B3693" s="146"/>
      <c r="C3693" s="31" t="s">
        <v>5339</v>
      </c>
      <c r="D3693" s="31"/>
      <c r="E3693" s="44" t="s">
        <v>3284</v>
      </c>
      <c r="F3693" s="43" t="s">
        <v>41</v>
      </c>
      <c r="G3693" s="84" t="s">
        <v>3249</v>
      </c>
      <c r="H3693" s="31">
        <v>2015</v>
      </c>
      <c r="I3693" s="207" t="s">
        <v>3338</v>
      </c>
      <c r="J3693" s="84" t="s">
        <v>3270</v>
      </c>
      <c r="K3693" s="31" t="s">
        <v>41</v>
      </c>
      <c r="L3693" s="31"/>
      <c r="M3693" s="169"/>
      <c r="N3693" s="148"/>
      <c r="O3693" s="106" t="s">
        <v>3284</v>
      </c>
      <c r="P3693" s="43">
        <v>2015</v>
      </c>
      <c r="Q3693" s="207" t="s">
        <v>3338</v>
      </c>
      <c r="R3693" s="84" t="s">
        <v>3270</v>
      </c>
      <c r="S3693" s="31" t="s">
        <v>41</v>
      </c>
      <c r="T3693" s="31"/>
      <c r="U3693" s="169"/>
      <c r="V3693" s="150"/>
      <c r="W3693" s="141" t="str" cm="1">
        <f t="array" ref="W3693">IF(SUM(LEN(B3693:V3693))=0,"",IF(OR(OR(ISBLANK(F3693),SUM(LEN(C3693),LEN(D3693))=0),AND(NOT(E3693="Unknown"),ISBLANK(J3693)),AND(NOT(O3693="Unknown"),ISBLANK(R3693))),"Missing Information", INDEX(Table15[Entire Service Line Classification], MATCH(SUMIFS(Table15[Unique ID],Table15[System-Owned Portion],E3693,Table15[If Material Anything Other than "Lead" in Column E,Was Material Ever Previously Lead?],G3693,Table15[Customer-Owned Portion],O3693),Table15[Unique ID],0),0)))</f>
        <v>Non-lead</v>
      </c>
      <c r="X3693"/>
    </row>
    <row r="3694" spans="2:24" ht="29" x14ac:dyDescent="0.35">
      <c r="B3694" s="146"/>
      <c r="C3694" s="31" t="s">
        <v>1713</v>
      </c>
      <c r="D3694" s="31"/>
      <c r="E3694" s="44" t="s">
        <v>3284</v>
      </c>
      <c r="F3694" s="43" t="s">
        <v>41</v>
      </c>
      <c r="G3694" s="84" t="s">
        <v>3249</v>
      </c>
      <c r="H3694" s="31">
        <v>2016</v>
      </c>
      <c r="I3694" s="207" t="s">
        <v>3338</v>
      </c>
      <c r="J3694" s="84" t="s">
        <v>3270</v>
      </c>
      <c r="K3694" s="31" t="s">
        <v>41</v>
      </c>
      <c r="L3694" s="31"/>
      <c r="M3694" s="169"/>
      <c r="N3694" s="148"/>
      <c r="O3694" s="106" t="s">
        <v>3284</v>
      </c>
      <c r="P3694" s="43">
        <v>2016</v>
      </c>
      <c r="Q3694" s="207" t="s">
        <v>3338</v>
      </c>
      <c r="R3694" s="84" t="s">
        <v>3270</v>
      </c>
      <c r="S3694" s="31" t="s">
        <v>41</v>
      </c>
      <c r="T3694" s="31"/>
      <c r="U3694" s="169"/>
      <c r="V3694" s="150"/>
      <c r="W3694" s="141" t="str" cm="1">
        <f t="array" ref="W3694">IF(SUM(LEN(B3694:V3694))=0,"",IF(OR(OR(ISBLANK(F3694),SUM(LEN(C3694),LEN(D3694))=0),AND(NOT(E3694="Unknown"),ISBLANK(J3694)),AND(NOT(O3694="Unknown"),ISBLANK(R3694))),"Missing Information", INDEX(Table15[Entire Service Line Classification], MATCH(SUMIFS(Table15[Unique ID],Table15[System-Owned Portion],E3694,Table15[If Material Anything Other than "Lead" in Column E,Was Material Ever Previously Lead?],G3694,Table15[Customer-Owned Portion],O3694),Table15[Unique ID],0),0)))</f>
        <v>Non-lead</v>
      </c>
      <c r="X3694"/>
    </row>
    <row r="3695" spans="2:24" x14ac:dyDescent="0.35">
      <c r="B3695" s="146"/>
      <c r="C3695" s="31" t="s">
        <v>3845</v>
      </c>
      <c r="D3695" s="31"/>
      <c r="E3695" s="44" t="s">
        <v>3203</v>
      </c>
      <c r="F3695" s="43" t="s">
        <v>3283</v>
      </c>
      <c r="G3695" s="84" t="s">
        <v>3249</v>
      </c>
      <c r="H3695" s="31"/>
      <c r="I3695" s="207" t="s">
        <v>3338</v>
      </c>
      <c r="J3695" s="84"/>
      <c r="K3695" s="31" t="s">
        <v>41</v>
      </c>
      <c r="L3695" s="31"/>
      <c r="M3695" s="169"/>
      <c r="N3695" s="148"/>
      <c r="O3695" s="106" t="s">
        <v>3203</v>
      </c>
      <c r="P3695" s="43"/>
      <c r="Q3695" s="207" t="s">
        <v>3338</v>
      </c>
      <c r="R3695" s="84" t="s">
        <v>3203</v>
      </c>
      <c r="S3695" s="31" t="s">
        <v>41</v>
      </c>
      <c r="T3695" s="31"/>
      <c r="U3695" s="169"/>
      <c r="V3695" s="150"/>
      <c r="W3695" s="141" t="str" cm="1">
        <f t="array" ref="W3695">IF(SUM(LEN(B3695:V3695))=0,"",IF(OR(OR(ISBLANK(F3695),SUM(LEN(C3695),LEN(D3695))=0),AND(NOT(E3695="Unknown"),ISBLANK(J3695)),AND(NOT(O3695="Unknown"),ISBLANK(R3695))),"Missing Information", INDEX(Table15[Entire Service Line Classification], MATCH(SUMIFS(Table15[Unique ID],Table15[System-Owned Portion],E3695,Table15[If Material Anything Other than "Lead" in Column E,Was Material Ever Previously Lead?],G3695,Table15[Customer-Owned Portion],O3695),Table15[Unique ID],0),0)))</f>
        <v>Lead Status Unknown</v>
      </c>
      <c r="X3695"/>
    </row>
    <row r="3696" spans="2:24" ht="29" x14ac:dyDescent="0.35">
      <c r="B3696" s="146"/>
      <c r="C3696" s="31" t="s">
        <v>5340</v>
      </c>
      <c r="D3696" s="31"/>
      <c r="E3696" s="44" t="s">
        <v>3284</v>
      </c>
      <c r="F3696" s="43" t="s">
        <v>41</v>
      </c>
      <c r="G3696" s="84" t="s">
        <v>3249</v>
      </c>
      <c r="H3696" s="31">
        <v>1992</v>
      </c>
      <c r="I3696" s="207" t="s">
        <v>3338</v>
      </c>
      <c r="J3696" s="84" t="s">
        <v>3270</v>
      </c>
      <c r="K3696" s="31" t="s">
        <v>41</v>
      </c>
      <c r="L3696" s="31"/>
      <c r="M3696" s="169"/>
      <c r="N3696" s="148"/>
      <c r="O3696" s="106" t="s">
        <v>3284</v>
      </c>
      <c r="P3696" s="43">
        <v>1992</v>
      </c>
      <c r="Q3696" s="207" t="s">
        <v>3338</v>
      </c>
      <c r="R3696" s="84" t="s">
        <v>3270</v>
      </c>
      <c r="S3696" s="31" t="s">
        <v>41</v>
      </c>
      <c r="T3696" s="31"/>
      <c r="U3696" s="169"/>
      <c r="V3696" s="150"/>
      <c r="W3696" s="141" t="str" cm="1">
        <f t="array" ref="W3696">IF(SUM(LEN(B3696:V3696))=0,"",IF(OR(OR(ISBLANK(F3696),SUM(LEN(C3696),LEN(D3696))=0),AND(NOT(E3696="Unknown"),ISBLANK(J3696)),AND(NOT(O3696="Unknown"),ISBLANK(R3696))),"Missing Information", INDEX(Table15[Entire Service Line Classification], MATCH(SUMIFS(Table15[Unique ID],Table15[System-Owned Portion],E3696,Table15[If Material Anything Other than "Lead" in Column E,Was Material Ever Previously Lead?],G3696,Table15[Customer-Owned Portion],O3696),Table15[Unique ID],0),0)))</f>
        <v>Non-lead</v>
      </c>
      <c r="X3696"/>
    </row>
    <row r="3697" spans="2:24" ht="29" x14ac:dyDescent="0.35">
      <c r="B3697" s="146"/>
      <c r="C3697" s="31" t="s">
        <v>5341</v>
      </c>
      <c r="D3697" s="31"/>
      <c r="E3697" s="44" t="s">
        <v>3284</v>
      </c>
      <c r="F3697" s="43" t="s">
        <v>41</v>
      </c>
      <c r="G3697" s="84" t="s">
        <v>3249</v>
      </c>
      <c r="H3697" s="31">
        <v>2015</v>
      </c>
      <c r="I3697" s="207" t="s">
        <v>3338</v>
      </c>
      <c r="J3697" s="84" t="s">
        <v>3270</v>
      </c>
      <c r="K3697" s="31" t="s">
        <v>41</v>
      </c>
      <c r="L3697" s="31"/>
      <c r="M3697" s="169"/>
      <c r="N3697" s="148"/>
      <c r="O3697" s="106" t="s">
        <v>3284</v>
      </c>
      <c r="P3697" s="43">
        <v>2015</v>
      </c>
      <c r="Q3697" s="207" t="s">
        <v>3338</v>
      </c>
      <c r="R3697" s="84" t="s">
        <v>3270</v>
      </c>
      <c r="S3697" s="31" t="s">
        <v>41</v>
      </c>
      <c r="T3697" s="31"/>
      <c r="U3697" s="169"/>
      <c r="V3697" s="150"/>
      <c r="W3697" s="141" t="str" cm="1">
        <f t="array" ref="W3697">IF(SUM(LEN(B3697:V3697))=0,"",IF(OR(OR(ISBLANK(F3697),SUM(LEN(C3697),LEN(D3697))=0),AND(NOT(E3697="Unknown"),ISBLANK(J3697)),AND(NOT(O3697="Unknown"),ISBLANK(R3697))),"Missing Information", INDEX(Table15[Entire Service Line Classification], MATCH(SUMIFS(Table15[Unique ID],Table15[System-Owned Portion],E3697,Table15[If Material Anything Other than "Lead" in Column E,Was Material Ever Previously Lead?],G3697,Table15[Customer-Owned Portion],O3697),Table15[Unique ID],0),0)))</f>
        <v>Non-lead</v>
      </c>
      <c r="X3697"/>
    </row>
    <row r="3698" spans="2:24" ht="29" x14ac:dyDescent="0.35">
      <c r="B3698" s="146"/>
      <c r="C3698" s="31" t="s">
        <v>5342</v>
      </c>
      <c r="D3698" s="31"/>
      <c r="E3698" s="44" t="s">
        <v>3284</v>
      </c>
      <c r="F3698" s="43" t="s">
        <v>41</v>
      </c>
      <c r="G3698" s="84" t="s">
        <v>3249</v>
      </c>
      <c r="H3698" s="31">
        <v>2015</v>
      </c>
      <c r="I3698" s="207" t="s">
        <v>3338</v>
      </c>
      <c r="J3698" s="84" t="s">
        <v>3270</v>
      </c>
      <c r="K3698" s="31" t="s">
        <v>41</v>
      </c>
      <c r="L3698" s="31"/>
      <c r="M3698" s="169"/>
      <c r="N3698" s="148"/>
      <c r="O3698" s="106" t="s">
        <v>3284</v>
      </c>
      <c r="P3698" s="43">
        <v>2015</v>
      </c>
      <c r="Q3698" s="207" t="s">
        <v>3338</v>
      </c>
      <c r="R3698" s="84" t="s">
        <v>3270</v>
      </c>
      <c r="S3698" s="31" t="s">
        <v>41</v>
      </c>
      <c r="T3698" s="31"/>
      <c r="U3698" s="169"/>
      <c r="V3698" s="150"/>
      <c r="W3698" s="141" t="str" cm="1">
        <f t="array" ref="W3698">IF(SUM(LEN(B3698:V3698))=0,"",IF(OR(OR(ISBLANK(F3698),SUM(LEN(C3698),LEN(D3698))=0),AND(NOT(E3698="Unknown"),ISBLANK(J3698)),AND(NOT(O3698="Unknown"),ISBLANK(R3698))),"Missing Information", INDEX(Table15[Entire Service Line Classification], MATCH(SUMIFS(Table15[Unique ID],Table15[System-Owned Portion],E3698,Table15[If Material Anything Other than "Lead" in Column E,Was Material Ever Previously Lead?],G3698,Table15[Customer-Owned Portion],O3698),Table15[Unique ID],0),0)))</f>
        <v>Non-lead</v>
      </c>
      <c r="X3698"/>
    </row>
    <row r="3699" spans="2:24" ht="29" x14ac:dyDescent="0.35">
      <c r="B3699" s="146"/>
      <c r="C3699" s="31" t="s">
        <v>5343</v>
      </c>
      <c r="D3699" s="31"/>
      <c r="E3699" s="44" t="s">
        <v>3284</v>
      </c>
      <c r="F3699" s="43" t="s">
        <v>41</v>
      </c>
      <c r="G3699" s="84" t="s">
        <v>3249</v>
      </c>
      <c r="H3699" s="31">
        <v>2015</v>
      </c>
      <c r="I3699" s="207" t="s">
        <v>3338</v>
      </c>
      <c r="J3699" s="84" t="s">
        <v>3270</v>
      </c>
      <c r="K3699" s="31" t="s">
        <v>41</v>
      </c>
      <c r="L3699" s="31"/>
      <c r="M3699" s="169"/>
      <c r="N3699" s="148"/>
      <c r="O3699" s="106" t="s">
        <v>3284</v>
      </c>
      <c r="P3699" s="43">
        <v>2015</v>
      </c>
      <c r="Q3699" s="207" t="s">
        <v>3338</v>
      </c>
      <c r="R3699" s="84" t="s">
        <v>3270</v>
      </c>
      <c r="S3699" s="31" t="s">
        <v>41</v>
      </c>
      <c r="T3699" s="31"/>
      <c r="U3699" s="169"/>
      <c r="V3699" s="150"/>
      <c r="W3699" s="141" t="str" cm="1">
        <f t="array" ref="W3699">IF(SUM(LEN(B3699:V3699))=0,"",IF(OR(OR(ISBLANK(F3699),SUM(LEN(C3699),LEN(D3699))=0),AND(NOT(E3699="Unknown"),ISBLANK(J3699)),AND(NOT(O3699="Unknown"),ISBLANK(R3699))),"Missing Information", INDEX(Table15[Entire Service Line Classification], MATCH(SUMIFS(Table15[Unique ID],Table15[System-Owned Portion],E3699,Table15[If Material Anything Other than "Lead" in Column E,Was Material Ever Previously Lead?],G3699,Table15[Customer-Owned Portion],O3699),Table15[Unique ID],0),0)))</f>
        <v>Non-lead</v>
      </c>
      <c r="X3699"/>
    </row>
    <row r="3700" spans="2:24" ht="29" x14ac:dyDescent="0.35">
      <c r="B3700" s="146"/>
      <c r="C3700" s="31" t="s">
        <v>5344</v>
      </c>
      <c r="D3700" s="31"/>
      <c r="E3700" s="44" t="s">
        <v>3284</v>
      </c>
      <c r="F3700" s="43" t="s">
        <v>41</v>
      </c>
      <c r="G3700" s="84" t="s">
        <v>3249</v>
      </c>
      <c r="H3700" s="31">
        <v>2015</v>
      </c>
      <c r="I3700" s="207" t="s">
        <v>3338</v>
      </c>
      <c r="J3700" s="84" t="s">
        <v>3270</v>
      </c>
      <c r="K3700" s="31" t="s">
        <v>41</v>
      </c>
      <c r="L3700" s="31"/>
      <c r="M3700" s="169"/>
      <c r="N3700" s="148"/>
      <c r="O3700" s="106" t="s">
        <v>3284</v>
      </c>
      <c r="P3700" s="43">
        <v>2015</v>
      </c>
      <c r="Q3700" s="207" t="s">
        <v>3338</v>
      </c>
      <c r="R3700" s="84" t="s">
        <v>3270</v>
      </c>
      <c r="S3700" s="31" t="s">
        <v>41</v>
      </c>
      <c r="T3700" s="31"/>
      <c r="U3700" s="169"/>
      <c r="V3700" s="150"/>
      <c r="W3700" s="141" t="str" cm="1">
        <f t="array" ref="W3700">IF(SUM(LEN(B3700:V3700))=0,"",IF(OR(OR(ISBLANK(F3700),SUM(LEN(C3700),LEN(D3700))=0),AND(NOT(E3700="Unknown"),ISBLANK(J3700)),AND(NOT(O3700="Unknown"),ISBLANK(R3700))),"Missing Information", INDEX(Table15[Entire Service Line Classification], MATCH(SUMIFS(Table15[Unique ID],Table15[System-Owned Portion],E3700,Table15[If Material Anything Other than "Lead" in Column E,Was Material Ever Previously Lead?],G3700,Table15[Customer-Owned Portion],O3700),Table15[Unique ID],0),0)))</f>
        <v>Non-lead</v>
      </c>
      <c r="X3700"/>
    </row>
    <row r="3701" spans="2:24" ht="29" x14ac:dyDescent="0.35">
      <c r="B3701" s="146"/>
      <c r="C3701" s="31" t="s">
        <v>5345</v>
      </c>
      <c r="D3701" s="31"/>
      <c r="E3701" s="44" t="s">
        <v>3284</v>
      </c>
      <c r="F3701" s="43" t="s">
        <v>41</v>
      </c>
      <c r="G3701" s="84" t="s">
        <v>3249</v>
      </c>
      <c r="H3701" s="31">
        <v>2016</v>
      </c>
      <c r="I3701" s="207" t="s">
        <v>3338</v>
      </c>
      <c r="J3701" s="84" t="s">
        <v>3270</v>
      </c>
      <c r="K3701" s="31" t="s">
        <v>41</v>
      </c>
      <c r="L3701" s="31"/>
      <c r="M3701" s="169"/>
      <c r="N3701" s="148"/>
      <c r="O3701" s="106" t="s">
        <v>3284</v>
      </c>
      <c r="P3701" s="43">
        <v>2016</v>
      </c>
      <c r="Q3701" s="207" t="s">
        <v>3338</v>
      </c>
      <c r="R3701" s="84" t="s">
        <v>3270</v>
      </c>
      <c r="S3701" s="31" t="s">
        <v>41</v>
      </c>
      <c r="T3701" s="31"/>
      <c r="U3701" s="169"/>
      <c r="V3701" s="150"/>
      <c r="W3701" s="141" t="str" cm="1">
        <f t="array" ref="W3701">IF(SUM(LEN(B3701:V3701))=0,"",IF(OR(OR(ISBLANK(F3701),SUM(LEN(C3701),LEN(D3701))=0),AND(NOT(E3701="Unknown"),ISBLANK(J3701)),AND(NOT(O3701="Unknown"),ISBLANK(R3701))),"Missing Information", INDEX(Table15[Entire Service Line Classification], MATCH(SUMIFS(Table15[Unique ID],Table15[System-Owned Portion],E3701,Table15[If Material Anything Other than "Lead" in Column E,Was Material Ever Previously Lead?],G3701,Table15[Customer-Owned Portion],O3701),Table15[Unique ID],0),0)))</f>
        <v>Non-lead</v>
      </c>
      <c r="X3701"/>
    </row>
    <row r="3702" spans="2:24" ht="29" x14ac:dyDescent="0.35">
      <c r="B3702" s="146"/>
      <c r="C3702" s="31" t="s">
        <v>1728</v>
      </c>
      <c r="D3702" s="31"/>
      <c r="E3702" s="44" t="s">
        <v>3284</v>
      </c>
      <c r="F3702" s="43" t="s">
        <v>41</v>
      </c>
      <c r="G3702" s="84" t="s">
        <v>3249</v>
      </c>
      <c r="H3702" s="31">
        <v>2014</v>
      </c>
      <c r="I3702" s="207" t="s">
        <v>3338</v>
      </c>
      <c r="J3702" s="84" t="s">
        <v>3270</v>
      </c>
      <c r="K3702" s="31" t="s">
        <v>41</v>
      </c>
      <c r="L3702" s="31"/>
      <c r="M3702" s="169"/>
      <c r="N3702" s="148"/>
      <c r="O3702" s="106" t="s">
        <v>3284</v>
      </c>
      <c r="P3702" s="43">
        <v>2014</v>
      </c>
      <c r="Q3702" s="207" t="s">
        <v>3338</v>
      </c>
      <c r="R3702" s="84" t="s">
        <v>3270</v>
      </c>
      <c r="S3702" s="31" t="s">
        <v>41</v>
      </c>
      <c r="T3702" s="31"/>
      <c r="U3702" s="169"/>
      <c r="V3702" s="150"/>
      <c r="W3702" s="141" t="str" cm="1">
        <f t="array" ref="W3702">IF(SUM(LEN(B3702:V3702))=0,"",IF(OR(OR(ISBLANK(F3702),SUM(LEN(C3702),LEN(D3702))=0),AND(NOT(E3702="Unknown"),ISBLANK(J3702)),AND(NOT(O3702="Unknown"),ISBLANK(R3702))),"Missing Information", INDEX(Table15[Entire Service Line Classification], MATCH(SUMIFS(Table15[Unique ID],Table15[System-Owned Portion],E3702,Table15[If Material Anything Other than "Lead" in Column E,Was Material Ever Previously Lead?],G3702,Table15[Customer-Owned Portion],O3702),Table15[Unique ID],0),0)))</f>
        <v>Non-lead</v>
      </c>
      <c r="X3702"/>
    </row>
    <row r="3703" spans="2:24" ht="29" x14ac:dyDescent="0.35">
      <c r="B3703" s="146"/>
      <c r="C3703" s="31" t="s">
        <v>1729</v>
      </c>
      <c r="D3703" s="31"/>
      <c r="E3703" s="44" t="s">
        <v>3284</v>
      </c>
      <c r="F3703" s="43" t="s">
        <v>41</v>
      </c>
      <c r="G3703" s="84" t="s">
        <v>3249</v>
      </c>
      <c r="H3703" s="31">
        <v>2014</v>
      </c>
      <c r="I3703" s="207" t="s">
        <v>3338</v>
      </c>
      <c r="J3703" s="84" t="s">
        <v>3270</v>
      </c>
      <c r="K3703" s="31" t="s">
        <v>41</v>
      </c>
      <c r="L3703" s="31"/>
      <c r="M3703" s="169"/>
      <c r="N3703" s="148"/>
      <c r="O3703" s="106" t="s">
        <v>3284</v>
      </c>
      <c r="P3703" s="43">
        <v>2014</v>
      </c>
      <c r="Q3703" s="207" t="s">
        <v>3338</v>
      </c>
      <c r="R3703" s="84" t="s">
        <v>3270</v>
      </c>
      <c r="S3703" s="31" t="s">
        <v>41</v>
      </c>
      <c r="T3703" s="31"/>
      <c r="U3703" s="169"/>
      <c r="V3703" s="150"/>
      <c r="W3703" s="141" t="str" cm="1">
        <f t="array" ref="W3703">IF(SUM(LEN(B3703:V3703))=0,"",IF(OR(OR(ISBLANK(F3703),SUM(LEN(C3703),LEN(D3703))=0),AND(NOT(E3703="Unknown"),ISBLANK(J3703)),AND(NOT(O3703="Unknown"),ISBLANK(R3703))),"Missing Information", INDEX(Table15[Entire Service Line Classification], MATCH(SUMIFS(Table15[Unique ID],Table15[System-Owned Portion],E3703,Table15[If Material Anything Other than "Lead" in Column E,Was Material Ever Previously Lead?],G3703,Table15[Customer-Owned Portion],O3703),Table15[Unique ID],0),0)))</f>
        <v>Non-lead</v>
      </c>
      <c r="X3703"/>
    </row>
    <row r="3704" spans="2:24" ht="29" x14ac:dyDescent="0.35">
      <c r="B3704" s="146"/>
      <c r="C3704" s="31" t="s">
        <v>1730</v>
      </c>
      <c r="D3704" s="31"/>
      <c r="E3704" s="44" t="s">
        <v>3284</v>
      </c>
      <c r="F3704" s="43" t="s">
        <v>41</v>
      </c>
      <c r="G3704" s="84" t="s">
        <v>3249</v>
      </c>
      <c r="H3704" s="31">
        <v>2014</v>
      </c>
      <c r="I3704" s="207" t="s">
        <v>3338</v>
      </c>
      <c r="J3704" s="84" t="s">
        <v>3270</v>
      </c>
      <c r="K3704" s="31" t="s">
        <v>41</v>
      </c>
      <c r="L3704" s="31"/>
      <c r="M3704" s="169"/>
      <c r="N3704" s="148"/>
      <c r="O3704" s="106" t="s">
        <v>3284</v>
      </c>
      <c r="P3704" s="43">
        <v>2014</v>
      </c>
      <c r="Q3704" s="207" t="s">
        <v>3338</v>
      </c>
      <c r="R3704" s="84" t="s">
        <v>3270</v>
      </c>
      <c r="S3704" s="31" t="s">
        <v>41</v>
      </c>
      <c r="T3704" s="31"/>
      <c r="U3704" s="169"/>
      <c r="V3704" s="150"/>
      <c r="W3704" s="141" t="str" cm="1">
        <f t="array" ref="W3704">IF(SUM(LEN(B3704:V3704))=0,"",IF(OR(OR(ISBLANK(F3704),SUM(LEN(C3704),LEN(D3704))=0),AND(NOT(E3704="Unknown"),ISBLANK(J3704)),AND(NOT(O3704="Unknown"),ISBLANK(R3704))),"Missing Information", INDEX(Table15[Entire Service Line Classification], MATCH(SUMIFS(Table15[Unique ID],Table15[System-Owned Portion],E3704,Table15[If Material Anything Other than "Lead" in Column E,Was Material Ever Previously Lead?],G3704,Table15[Customer-Owned Portion],O3704),Table15[Unique ID],0),0)))</f>
        <v>Non-lead</v>
      </c>
      <c r="X3704"/>
    </row>
    <row r="3705" spans="2:24" ht="29" x14ac:dyDescent="0.35">
      <c r="B3705" s="146"/>
      <c r="C3705" s="31" t="s">
        <v>1731</v>
      </c>
      <c r="D3705" s="31"/>
      <c r="E3705" s="44" t="s">
        <v>3284</v>
      </c>
      <c r="F3705" s="43" t="s">
        <v>41</v>
      </c>
      <c r="G3705" s="84" t="s">
        <v>3249</v>
      </c>
      <c r="H3705" s="31">
        <v>2014</v>
      </c>
      <c r="I3705" s="207" t="s">
        <v>3338</v>
      </c>
      <c r="J3705" s="84" t="s">
        <v>3270</v>
      </c>
      <c r="K3705" s="31" t="s">
        <v>41</v>
      </c>
      <c r="L3705" s="31"/>
      <c r="M3705" s="169"/>
      <c r="N3705" s="148"/>
      <c r="O3705" s="106" t="s">
        <v>3284</v>
      </c>
      <c r="P3705" s="43">
        <v>2014</v>
      </c>
      <c r="Q3705" s="207" t="s">
        <v>3338</v>
      </c>
      <c r="R3705" s="84" t="s">
        <v>3270</v>
      </c>
      <c r="S3705" s="31" t="s">
        <v>41</v>
      </c>
      <c r="T3705" s="31"/>
      <c r="U3705" s="169"/>
      <c r="V3705" s="150"/>
      <c r="W3705" s="141" t="str" cm="1">
        <f t="array" ref="W3705">IF(SUM(LEN(B3705:V3705))=0,"",IF(OR(OR(ISBLANK(F3705),SUM(LEN(C3705),LEN(D3705))=0),AND(NOT(E3705="Unknown"),ISBLANK(J3705)),AND(NOT(O3705="Unknown"),ISBLANK(R3705))),"Missing Information", INDEX(Table15[Entire Service Line Classification], MATCH(SUMIFS(Table15[Unique ID],Table15[System-Owned Portion],E3705,Table15[If Material Anything Other than "Lead" in Column E,Was Material Ever Previously Lead?],G3705,Table15[Customer-Owned Portion],O3705),Table15[Unique ID],0),0)))</f>
        <v>Non-lead</v>
      </c>
      <c r="X3705"/>
    </row>
    <row r="3706" spans="2:24" ht="29" x14ac:dyDescent="0.35">
      <c r="B3706" s="146"/>
      <c r="C3706" s="31" t="s">
        <v>5319</v>
      </c>
      <c r="D3706" s="31"/>
      <c r="E3706" s="44" t="s">
        <v>3284</v>
      </c>
      <c r="F3706" s="43" t="s">
        <v>41</v>
      </c>
      <c r="G3706" s="84" t="s">
        <v>3249</v>
      </c>
      <c r="H3706" s="31">
        <v>2014</v>
      </c>
      <c r="I3706" s="207" t="s">
        <v>3338</v>
      </c>
      <c r="J3706" s="84" t="s">
        <v>3270</v>
      </c>
      <c r="K3706" s="31" t="s">
        <v>41</v>
      </c>
      <c r="L3706" s="31"/>
      <c r="M3706" s="169"/>
      <c r="N3706" s="148"/>
      <c r="O3706" s="106" t="s">
        <v>3284</v>
      </c>
      <c r="P3706" s="43">
        <v>2014</v>
      </c>
      <c r="Q3706" s="207" t="s">
        <v>3338</v>
      </c>
      <c r="R3706" s="84" t="s">
        <v>3270</v>
      </c>
      <c r="S3706" s="31" t="s">
        <v>41</v>
      </c>
      <c r="T3706" s="31"/>
      <c r="U3706" s="169"/>
      <c r="V3706" s="150"/>
      <c r="W3706" s="141" t="str" cm="1">
        <f t="array" ref="W3706">IF(SUM(LEN(B3706:V3706))=0,"",IF(OR(OR(ISBLANK(F3706),SUM(LEN(C3706),LEN(D3706))=0),AND(NOT(E3706="Unknown"),ISBLANK(J3706)),AND(NOT(O3706="Unknown"),ISBLANK(R3706))),"Missing Information", INDEX(Table15[Entire Service Line Classification], MATCH(SUMIFS(Table15[Unique ID],Table15[System-Owned Portion],E3706,Table15[If Material Anything Other than "Lead" in Column E,Was Material Ever Previously Lead?],G3706,Table15[Customer-Owned Portion],O3706),Table15[Unique ID],0),0)))</f>
        <v>Non-lead</v>
      </c>
      <c r="X3706"/>
    </row>
    <row r="3707" spans="2:24" x14ac:dyDescent="0.35">
      <c r="B3707" s="146"/>
      <c r="C3707" s="31" t="s">
        <v>1732</v>
      </c>
      <c r="D3707" s="31"/>
      <c r="E3707" s="44" t="s">
        <v>3203</v>
      </c>
      <c r="F3707" s="43" t="s">
        <v>3283</v>
      </c>
      <c r="G3707" s="84" t="s">
        <v>3249</v>
      </c>
      <c r="H3707" s="31"/>
      <c r="I3707" s="207" t="s">
        <v>3338</v>
      </c>
      <c r="J3707" s="84"/>
      <c r="K3707" s="31" t="s">
        <v>41</v>
      </c>
      <c r="L3707" s="31"/>
      <c r="M3707" s="169"/>
      <c r="N3707" s="148"/>
      <c r="O3707" s="106" t="s">
        <v>3203</v>
      </c>
      <c r="P3707" s="43"/>
      <c r="Q3707" s="207" t="s">
        <v>3338</v>
      </c>
      <c r="R3707" s="84" t="s">
        <v>3203</v>
      </c>
      <c r="S3707" s="31" t="s">
        <v>41</v>
      </c>
      <c r="T3707" s="31"/>
      <c r="U3707" s="169"/>
      <c r="V3707" s="150"/>
      <c r="W3707" s="141" t="str" cm="1">
        <f t="array" ref="W3707">IF(SUM(LEN(B3707:V3707))=0,"",IF(OR(OR(ISBLANK(F3707),SUM(LEN(C3707),LEN(D3707))=0),AND(NOT(E3707="Unknown"),ISBLANK(J3707)),AND(NOT(O3707="Unknown"),ISBLANK(R3707))),"Missing Information", INDEX(Table15[Entire Service Line Classification], MATCH(SUMIFS(Table15[Unique ID],Table15[System-Owned Portion],E3707,Table15[If Material Anything Other than "Lead" in Column E,Was Material Ever Previously Lead?],G3707,Table15[Customer-Owned Portion],O3707),Table15[Unique ID],0),0)))</f>
        <v>Lead Status Unknown</v>
      </c>
      <c r="X3707"/>
    </row>
    <row r="3708" spans="2:24" ht="29" x14ac:dyDescent="0.35">
      <c r="B3708" s="146"/>
      <c r="C3708" s="31" t="s">
        <v>1733</v>
      </c>
      <c r="D3708" s="31"/>
      <c r="E3708" s="44" t="s">
        <v>3284</v>
      </c>
      <c r="F3708" s="43" t="s">
        <v>41</v>
      </c>
      <c r="G3708" s="84" t="s">
        <v>3249</v>
      </c>
      <c r="H3708" s="31">
        <v>2016</v>
      </c>
      <c r="I3708" s="207" t="s">
        <v>3336</v>
      </c>
      <c r="J3708" s="84" t="s">
        <v>3270</v>
      </c>
      <c r="K3708" s="31" t="s">
        <v>41</v>
      </c>
      <c r="L3708" s="31"/>
      <c r="M3708" s="169"/>
      <c r="N3708" s="148"/>
      <c r="O3708" s="106" t="s">
        <v>3284</v>
      </c>
      <c r="P3708" s="43">
        <v>2016</v>
      </c>
      <c r="Q3708" s="207" t="s">
        <v>3336</v>
      </c>
      <c r="R3708" s="84" t="s">
        <v>3270</v>
      </c>
      <c r="S3708" s="31" t="s">
        <v>41</v>
      </c>
      <c r="T3708" s="31"/>
      <c r="U3708" s="169"/>
      <c r="V3708" s="150"/>
      <c r="W3708" s="141" t="str" cm="1">
        <f t="array" ref="W3708">IF(SUM(LEN(B3708:V3708))=0,"",IF(OR(OR(ISBLANK(F3708),SUM(LEN(C3708),LEN(D3708))=0),AND(NOT(E3708="Unknown"),ISBLANK(J3708)),AND(NOT(O3708="Unknown"),ISBLANK(R3708))),"Missing Information", INDEX(Table15[Entire Service Line Classification], MATCH(SUMIFS(Table15[Unique ID],Table15[System-Owned Portion],E3708,Table15[If Material Anything Other than "Lead" in Column E,Was Material Ever Previously Lead?],G3708,Table15[Customer-Owned Portion],O3708),Table15[Unique ID],0),0)))</f>
        <v>Non-lead</v>
      </c>
      <c r="X3708"/>
    </row>
    <row r="3709" spans="2:24" ht="29" x14ac:dyDescent="0.35">
      <c r="B3709" s="146"/>
      <c r="C3709" s="31" t="s">
        <v>5346</v>
      </c>
      <c r="D3709" s="31"/>
      <c r="E3709" s="44" t="s">
        <v>3284</v>
      </c>
      <c r="F3709" s="43" t="s">
        <v>41</v>
      </c>
      <c r="G3709" s="84" t="s">
        <v>3249</v>
      </c>
      <c r="H3709" s="31">
        <v>2015</v>
      </c>
      <c r="I3709" s="207" t="s">
        <v>3338</v>
      </c>
      <c r="J3709" s="84" t="s">
        <v>3270</v>
      </c>
      <c r="K3709" s="31" t="s">
        <v>41</v>
      </c>
      <c r="L3709" s="31"/>
      <c r="M3709" s="169"/>
      <c r="N3709" s="148"/>
      <c r="O3709" s="106" t="s">
        <v>3284</v>
      </c>
      <c r="P3709" s="43">
        <v>2015</v>
      </c>
      <c r="Q3709" s="207" t="s">
        <v>3338</v>
      </c>
      <c r="R3709" s="84" t="s">
        <v>3270</v>
      </c>
      <c r="S3709" s="31" t="s">
        <v>41</v>
      </c>
      <c r="T3709" s="31"/>
      <c r="U3709" s="169"/>
      <c r="V3709" s="150"/>
      <c r="W3709" s="141" t="str" cm="1">
        <f t="array" ref="W3709">IF(SUM(LEN(B3709:V3709))=0,"",IF(OR(OR(ISBLANK(F3709),SUM(LEN(C3709),LEN(D3709))=0),AND(NOT(E3709="Unknown"),ISBLANK(J3709)),AND(NOT(O3709="Unknown"),ISBLANK(R3709))),"Missing Information", INDEX(Table15[Entire Service Line Classification], MATCH(SUMIFS(Table15[Unique ID],Table15[System-Owned Portion],E3709,Table15[If Material Anything Other than "Lead" in Column E,Was Material Ever Previously Lead?],G3709,Table15[Customer-Owned Portion],O3709),Table15[Unique ID],0),0)))</f>
        <v>Non-lead</v>
      </c>
      <c r="X3709"/>
    </row>
    <row r="3710" spans="2:24" ht="29" x14ac:dyDescent="0.35">
      <c r="B3710" s="146"/>
      <c r="C3710" s="31" t="s">
        <v>5319</v>
      </c>
      <c r="D3710" s="31"/>
      <c r="E3710" s="44" t="s">
        <v>3284</v>
      </c>
      <c r="F3710" s="43" t="s">
        <v>41</v>
      </c>
      <c r="G3710" s="84" t="s">
        <v>3249</v>
      </c>
      <c r="H3710" s="31">
        <v>2014</v>
      </c>
      <c r="I3710" s="207" t="s">
        <v>3338</v>
      </c>
      <c r="J3710" s="84" t="s">
        <v>3270</v>
      </c>
      <c r="K3710" s="31" t="s">
        <v>41</v>
      </c>
      <c r="L3710" s="31"/>
      <c r="M3710" s="169"/>
      <c r="N3710" s="148"/>
      <c r="O3710" s="106" t="s">
        <v>3284</v>
      </c>
      <c r="P3710" s="43">
        <v>2014</v>
      </c>
      <c r="Q3710" s="207" t="s">
        <v>3338</v>
      </c>
      <c r="R3710" s="84" t="s">
        <v>3270</v>
      </c>
      <c r="S3710" s="31" t="s">
        <v>41</v>
      </c>
      <c r="T3710" s="31"/>
      <c r="U3710" s="169"/>
      <c r="V3710" s="150"/>
      <c r="W3710" s="141" t="str" cm="1">
        <f t="array" ref="W3710">IF(SUM(LEN(B3710:V3710))=0,"",IF(OR(OR(ISBLANK(F3710),SUM(LEN(C3710),LEN(D3710))=0),AND(NOT(E3710="Unknown"),ISBLANK(J3710)),AND(NOT(O3710="Unknown"),ISBLANK(R3710))),"Missing Information", INDEX(Table15[Entire Service Line Classification], MATCH(SUMIFS(Table15[Unique ID],Table15[System-Owned Portion],E3710,Table15[If Material Anything Other than "Lead" in Column E,Was Material Ever Previously Lead?],G3710,Table15[Customer-Owned Portion],O3710),Table15[Unique ID],0),0)))</f>
        <v>Non-lead</v>
      </c>
      <c r="X3710"/>
    </row>
    <row r="3711" spans="2:24" ht="29" x14ac:dyDescent="0.35">
      <c r="B3711" s="146"/>
      <c r="C3711" s="31" t="s">
        <v>5347</v>
      </c>
      <c r="D3711" s="31"/>
      <c r="E3711" s="44" t="s">
        <v>3284</v>
      </c>
      <c r="F3711" s="43" t="s">
        <v>41</v>
      </c>
      <c r="G3711" s="84" t="s">
        <v>3249</v>
      </c>
      <c r="H3711" s="31">
        <v>1992</v>
      </c>
      <c r="I3711" s="207" t="s">
        <v>3338</v>
      </c>
      <c r="J3711" s="84" t="s">
        <v>3270</v>
      </c>
      <c r="K3711" s="31" t="s">
        <v>41</v>
      </c>
      <c r="L3711" s="31"/>
      <c r="M3711" s="169"/>
      <c r="N3711" s="148"/>
      <c r="O3711" s="106" t="s">
        <v>3284</v>
      </c>
      <c r="P3711" s="43">
        <v>1992</v>
      </c>
      <c r="Q3711" s="207" t="s">
        <v>3338</v>
      </c>
      <c r="R3711" s="84" t="s">
        <v>3270</v>
      </c>
      <c r="S3711" s="31" t="s">
        <v>41</v>
      </c>
      <c r="T3711" s="31"/>
      <c r="U3711" s="169"/>
      <c r="V3711" s="150"/>
      <c r="W3711" s="141" t="str" cm="1">
        <f t="array" ref="W3711">IF(SUM(LEN(B3711:V3711))=0,"",IF(OR(OR(ISBLANK(F3711),SUM(LEN(C3711),LEN(D3711))=0),AND(NOT(E3711="Unknown"),ISBLANK(J3711)),AND(NOT(O3711="Unknown"),ISBLANK(R3711))),"Missing Information", INDEX(Table15[Entire Service Line Classification], MATCH(SUMIFS(Table15[Unique ID],Table15[System-Owned Portion],E3711,Table15[If Material Anything Other than "Lead" in Column E,Was Material Ever Previously Lead?],G3711,Table15[Customer-Owned Portion],O3711),Table15[Unique ID],0),0)))</f>
        <v>Non-lead</v>
      </c>
      <c r="X3711"/>
    </row>
    <row r="3712" spans="2:24" x14ac:dyDescent="0.35">
      <c r="B3712" s="146"/>
      <c r="C3712" s="31" t="s">
        <v>1734</v>
      </c>
      <c r="D3712" s="31"/>
      <c r="E3712" s="44" t="s">
        <v>3203</v>
      </c>
      <c r="F3712" s="43" t="s">
        <v>3283</v>
      </c>
      <c r="G3712" s="84" t="s">
        <v>3249</v>
      </c>
      <c r="H3712" s="31">
        <v>1944</v>
      </c>
      <c r="I3712" s="207" t="s">
        <v>3336</v>
      </c>
      <c r="J3712" s="84"/>
      <c r="K3712" s="31" t="s">
        <v>41</v>
      </c>
      <c r="L3712" s="31"/>
      <c r="M3712" s="169"/>
      <c r="N3712" s="148"/>
      <c r="O3712" s="106" t="s">
        <v>3203</v>
      </c>
      <c r="P3712" s="43">
        <v>1944</v>
      </c>
      <c r="Q3712" s="207" t="s">
        <v>3336</v>
      </c>
      <c r="R3712" s="84" t="s">
        <v>3203</v>
      </c>
      <c r="S3712" s="31" t="s">
        <v>41</v>
      </c>
      <c r="T3712" s="31"/>
      <c r="U3712" s="169"/>
      <c r="V3712" s="150"/>
      <c r="W3712" s="141" t="str" cm="1">
        <f t="array" ref="W3712">IF(SUM(LEN(B3712:V3712))=0,"",IF(OR(OR(ISBLANK(F3712),SUM(LEN(C3712),LEN(D3712))=0),AND(NOT(E3712="Unknown"),ISBLANK(J3712)),AND(NOT(O3712="Unknown"),ISBLANK(R3712))),"Missing Information", INDEX(Table15[Entire Service Line Classification], MATCH(SUMIFS(Table15[Unique ID],Table15[System-Owned Portion],E3712,Table15[If Material Anything Other than "Lead" in Column E,Was Material Ever Previously Lead?],G3712,Table15[Customer-Owned Portion],O3712),Table15[Unique ID],0),0)))</f>
        <v>Lead Status Unknown</v>
      </c>
      <c r="X3712"/>
    </row>
    <row r="3713" spans="2:24" ht="29" x14ac:dyDescent="0.35">
      <c r="B3713" s="146"/>
      <c r="C3713" s="31" t="s">
        <v>5346</v>
      </c>
      <c r="D3713" s="31"/>
      <c r="E3713" s="44" t="s">
        <v>3284</v>
      </c>
      <c r="F3713" s="43" t="s">
        <v>41</v>
      </c>
      <c r="G3713" s="84" t="s">
        <v>3249</v>
      </c>
      <c r="H3713" s="31">
        <v>2015</v>
      </c>
      <c r="I3713" s="207" t="s">
        <v>3340</v>
      </c>
      <c r="J3713" s="84" t="s">
        <v>3270</v>
      </c>
      <c r="K3713" s="31" t="s">
        <v>41</v>
      </c>
      <c r="L3713" s="31"/>
      <c r="M3713" s="169"/>
      <c r="N3713" s="148"/>
      <c r="O3713" s="106" t="s">
        <v>3284</v>
      </c>
      <c r="P3713" s="43">
        <v>2015</v>
      </c>
      <c r="Q3713" s="207" t="s">
        <v>3340</v>
      </c>
      <c r="R3713" s="84" t="s">
        <v>3270</v>
      </c>
      <c r="S3713" s="31" t="s">
        <v>41</v>
      </c>
      <c r="T3713" s="31"/>
      <c r="U3713" s="169"/>
      <c r="V3713" s="150"/>
      <c r="W3713" s="141" t="str" cm="1">
        <f t="array" ref="W3713">IF(SUM(LEN(B3713:V3713))=0,"",IF(OR(OR(ISBLANK(F3713),SUM(LEN(C3713),LEN(D3713))=0),AND(NOT(E3713="Unknown"),ISBLANK(J3713)),AND(NOT(O3713="Unknown"),ISBLANK(R3713))),"Missing Information", INDEX(Table15[Entire Service Line Classification], MATCH(SUMIFS(Table15[Unique ID],Table15[System-Owned Portion],E3713,Table15[If Material Anything Other than "Lead" in Column E,Was Material Ever Previously Lead?],G3713,Table15[Customer-Owned Portion],O3713),Table15[Unique ID],0),0)))</f>
        <v>Non-lead</v>
      </c>
      <c r="X3713"/>
    </row>
    <row r="3714" spans="2:24" x14ac:dyDescent="0.35">
      <c r="B3714" s="146"/>
      <c r="C3714" s="31" t="s">
        <v>1735</v>
      </c>
      <c r="D3714" s="31"/>
      <c r="E3714" s="44" t="s">
        <v>3203</v>
      </c>
      <c r="F3714" s="43" t="s">
        <v>3283</v>
      </c>
      <c r="G3714" s="84" t="s">
        <v>3249</v>
      </c>
      <c r="H3714" s="31"/>
      <c r="I3714" s="207" t="s">
        <v>3338</v>
      </c>
      <c r="J3714" s="84"/>
      <c r="K3714" s="31" t="s">
        <v>41</v>
      </c>
      <c r="L3714" s="31"/>
      <c r="M3714" s="169"/>
      <c r="N3714" s="148"/>
      <c r="O3714" s="106" t="s">
        <v>3203</v>
      </c>
      <c r="P3714" s="43"/>
      <c r="Q3714" s="207" t="s">
        <v>3338</v>
      </c>
      <c r="R3714" s="84" t="s">
        <v>3203</v>
      </c>
      <c r="S3714" s="31" t="s">
        <v>41</v>
      </c>
      <c r="T3714" s="31"/>
      <c r="U3714" s="169"/>
      <c r="V3714" s="150"/>
      <c r="W3714" s="141" t="str" cm="1">
        <f t="array" ref="W3714">IF(SUM(LEN(B3714:V3714))=0,"",IF(OR(OR(ISBLANK(F3714),SUM(LEN(C3714),LEN(D3714))=0),AND(NOT(E3714="Unknown"),ISBLANK(J3714)),AND(NOT(O3714="Unknown"),ISBLANK(R3714))),"Missing Information", INDEX(Table15[Entire Service Line Classification], MATCH(SUMIFS(Table15[Unique ID],Table15[System-Owned Portion],E3714,Table15[If Material Anything Other than "Lead" in Column E,Was Material Ever Previously Lead?],G3714,Table15[Customer-Owned Portion],O3714),Table15[Unique ID],0),0)))</f>
        <v>Lead Status Unknown</v>
      </c>
      <c r="X3714"/>
    </row>
    <row r="3715" spans="2:24" x14ac:dyDescent="0.35">
      <c r="B3715" s="146"/>
      <c r="C3715" s="31" t="s">
        <v>5348</v>
      </c>
      <c r="D3715" s="31"/>
      <c r="E3715" s="44" t="s">
        <v>3203</v>
      </c>
      <c r="F3715" s="43" t="s">
        <v>3283</v>
      </c>
      <c r="G3715" s="84" t="s">
        <v>3249</v>
      </c>
      <c r="H3715" s="31">
        <v>1941</v>
      </c>
      <c r="I3715" s="207" t="s">
        <v>3336</v>
      </c>
      <c r="J3715" s="84"/>
      <c r="K3715" s="31" t="s">
        <v>41</v>
      </c>
      <c r="L3715" s="31"/>
      <c r="M3715" s="169"/>
      <c r="N3715" s="148"/>
      <c r="O3715" s="106" t="s">
        <v>3203</v>
      </c>
      <c r="P3715" s="43">
        <v>1941</v>
      </c>
      <c r="Q3715" s="207" t="s">
        <v>3336</v>
      </c>
      <c r="R3715" s="84" t="s">
        <v>3203</v>
      </c>
      <c r="S3715" s="31" t="s">
        <v>41</v>
      </c>
      <c r="T3715" s="31"/>
      <c r="U3715" s="169"/>
      <c r="V3715" s="150"/>
      <c r="W3715" s="141" t="str" cm="1">
        <f t="array" ref="W3715">IF(SUM(LEN(B3715:V3715))=0,"",IF(OR(OR(ISBLANK(F3715),SUM(LEN(C3715),LEN(D3715))=0),AND(NOT(E3715="Unknown"),ISBLANK(J3715)),AND(NOT(O3715="Unknown"),ISBLANK(R3715))),"Missing Information", INDEX(Table15[Entire Service Line Classification], MATCH(SUMIFS(Table15[Unique ID],Table15[System-Owned Portion],E3715,Table15[If Material Anything Other than "Lead" in Column E,Was Material Ever Previously Lead?],G3715,Table15[Customer-Owned Portion],O3715),Table15[Unique ID],0),0)))</f>
        <v>Lead Status Unknown</v>
      </c>
      <c r="X3715"/>
    </row>
    <row r="3716" spans="2:24" ht="29" x14ac:dyDescent="0.35">
      <c r="B3716" s="146"/>
      <c r="C3716" s="31" t="s">
        <v>5349</v>
      </c>
      <c r="D3716" s="31"/>
      <c r="E3716" s="44" t="s">
        <v>3284</v>
      </c>
      <c r="F3716" s="43" t="s">
        <v>41</v>
      </c>
      <c r="G3716" s="84" t="s">
        <v>3249</v>
      </c>
      <c r="H3716" s="31">
        <v>1993</v>
      </c>
      <c r="I3716" s="207" t="s">
        <v>3338</v>
      </c>
      <c r="J3716" s="84" t="s">
        <v>3270</v>
      </c>
      <c r="K3716" s="31" t="s">
        <v>41</v>
      </c>
      <c r="L3716" s="31"/>
      <c r="M3716" s="169"/>
      <c r="N3716" s="148"/>
      <c r="O3716" s="106" t="s">
        <v>3284</v>
      </c>
      <c r="P3716" s="43">
        <v>1993</v>
      </c>
      <c r="Q3716" s="207" t="s">
        <v>3338</v>
      </c>
      <c r="R3716" s="84" t="s">
        <v>3270</v>
      </c>
      <c r="S3716" s="31" t="s">
        <v>41</v>
      </c>
      <c r="T3716" s="31"/>
      <c r="U3716" s="169"/>
      <c r="V3716" s="150"/>
      <c r="W3716" s="141" t="str" cm="1">
        <f t="array" ref="W3716">IF(SUM(LEN(B3716:V3716))=0,"",IF(OR(OR(ISBLANK(F3716),SUM(LEN(C3716),LEN(D3716))=0),AND(NOT(E3716="Unknown"),ISBLANK(J3716)),AND(NOT(O3716="Unknown"),ISBLANK(R3716))),"Missing Information", INDEX(Table15[Entire Service Line Classification], MATCH(SUMIFS(Table15[Unique ID],Table15[System-Owned Portion],E3716,Table15[If Material Anything Other than "Lead" in Column E,Was Material Ever Previously Lead?],G3716,Table15[Customer-Owned Portion],O3716),Table15[Unique ID],0),0)))</f>
        <v>Non-lead</v>
      </c>
      <c r="X3716"/>
    </row>
    <row r="3717" spans="2:24" ht="29" x14ac:dyDescent="0.35">
      <c r="B3717" s="146"/>
      <c r="C3717" s="31" t="s">
        <v>5350</v>
      </c>
      <c r="D3717" s="31"/>
      <c r="E3717" s="44" t="s">
        <v>3284</v>
      </c>
      <c r="F3717" s="43" t="s">
        <v>41</v>
      </c>
      <c r="G3717" s="84" t="s">
        <v>3249</v>
      </c>
      <c r="H3717" s="31">
        <v>1990</v>
      </c>
      <c r="I3717" s="207" t="s">
        <v>3340</v>
      </c>
      <c r="J3717" s="84" t="s">
        <v>3270</v>
      </c>
      <c r="K3717" s="31" t="s">
        <v>41</v>
      </c>
      <c r="L3717" s="31"/>
      <c r="M3717" s="169"/>
      <c r="N3717" s="148"/>
      <c r="O3717" s="106" t="s">
        <v>3284</v>
      </c>
      <c r="P3717" s="43">
        <v>1990</v>
      </c>
      <c r="Q3717" s="207" t="s">
        <v>3340</v>
      </c>
      <c r="R3717" s="84" t="s">
        <v>3270</v>
      </c>
      <c r="S3717" s="31" t="s">
        <v>41</v>
      </c>
      <c r="T3717" s="31"/>
      <c r="U3717" s="169"/>
      <c r="V3717" s="150"/>
      <c r="W3717" s="141" t="str" cm="1">
        <f t="array" ref="W3717">IF(SUM(LEN(B3717:V3717))=0,"",IF(OR(OR(ISBLANK(F3717),SUM(LEN(C3717),LEN(D3717))=0),AND(NOT(E3717="Unknown"),ISBLANK(J3717)),AND(NOT(O3717="Unknown"),ISBLANK(R3717))),"Missing Information", INDEX(Table15[Entire Service Line Classification], MATCH(SUMIFS(Table15[Unique ID],Table15[System-Owned Portion],E3717,Table15[If Material Anything Other than "Lead" in Column E,Was Material Ever Previously Lead?],G3717,Table15[Customer-Owned Portion],O3717),Table15[Unique ID],0),0)))</f>
        <v>Non-lead</v>
      </c>
      <c r="X3717"/>
    </row>
    <row r="3718" spans="2:24" ht="29" x14ac:dyDescent="0.35">
      <c r="B3718" s="146"/>
      <c r="C3718" s="31" t="s">
        <v>5351</v>
      </c>
      <c r="D3718" s="31"/>
      <c r="E3718" s="44" t="s">
        <v>3284</v>
      </c>
      <c r="F3718" s="43" t="s">
        <v>41</v>
      </c>
      <c r="G3718" s="84" t="s">
        <v>3249</v>
      </c>
      <c r="H3718" s="31">
        <v>2014</v>
      </c>
      <c r="I3718" s="207" t="s">
        <v>3340</v>
      </c>
      <c r="J3718" s="84" t="s">
        <v>3270</v>
      </c>
      <c r="K3718" s="31" t="s">
        <v>41</v>
      </c>
      <c r="L3718" s="31"/>
      <c r="M3718" s="169"/>
      <c r="N3718" s="148"/>
      <c r="O3718" s="106" t="s">
        <v>3284</v>
      </c>
      <c r="P3718" s="43">
        <v>2014</v>
      </c>
      <c r="Q3718" s="207" t="s">
        <v>3340</v>
      </c>
      <c r="R3718" s="84" t="s">
        <v>3270</v>
      </c>
      <c r="S3718" s="31" t="s">
        <v>41</v>
      </c>
      <c r="T3718" s="31"/>
      <c r="U3718" s="169"/>
      <c r="V3718" s="150"/>
      <c r="W3718" s="141" t="str" cm="1">
        <f t="array" ref="W3718">IF(SUM(LEN(B3718:V3718))=0,"",IF(OR(OR(ISBLANK(F3718),SUM(LEN(C3718),LEN(D3718))=0),AND(NOT(E3718="Unknown"),ISBLANK(J3718)),AND(NOT(O3718="Unknown"),ISBLANK(R3718))),"Missing Information", INDEX(Table15[Entire Service Line Classification], MATCH(SUMIFS(Table15[Unique ID],Table15[System-Owned Portion],E3718,Table15[If Material Anything Other than "Lead" in Column E,Was Material Ever Previously Lead?],G3718,Table15[Customer-Owned Portion],O3718),Table15[Unique ID],0),0)))</f>
        <v>Non-lead</v>
      </c>
      <c r="X3718"/>
    </row>
    <row r="3719" spans="2:24" ht="29" x14ac:dyDescent="0.35">
      <c r="B3719" s="146"/>
      <c r="C3719" s="31" t="s">
        <v>5352</v>
      </c>
      <c r="D3719" s="31"/>
      <c r="E3719" s="44" t="s">
        <v>3203</v>
      </c>
      <c r="F3719" s="43" t="s">
        <v>3283</v>
      </c>
      <c r="G3719" s="84" t="s">
        <v>3249</v>
      </c>
      <c r="H3719" s="31">
        <v>1960</v>
      </c>
      <c r="I3719" s="207" t="s">
        <v>3338</v>
      </c>
      <c r="J3719" s="84"/>
      <c r="K3719" s="31" t="s">
        <v>41</v>
      </c>
      <c r="L3719" s="31"/>
      <c r="M3719" s="169"/>
      <c r="N3719" s="148"/>
      <c r="O3719" s="106" t="s">
        <v>3203</v>
      </c>
      <c r="P3719" s="43">
        <v>1960</v>
      </c>
      <c r="Q3719" s="207" t="s">
        <v>3338</v>
      </c>
      <c r="R3719" s="84" t="s">
        <v>3203</v>
      </c>
      <c r="S3719" s="31" t="s">
        <v>41</v>
      </c>
      <c r="T3719" s="31"/>
      <c r="U3719" s="169"/>
      <c r="V3719" s="150"/>
      <c r="W3719" s="141" t="str" cm="1">
        <f t="array" ref="W3719">IF(SUM(LEN(B3719:V3719))=0,"",IF(OR(OR(ISBLANK(F3719),SUM(LEN(C3719),LEN(D3719))=0),AND(NOT(E3719="Unknown"),ISBLANK(J3719)),AND(NOT(O3719="Unknown"),ISBLANK(R3719))),"Missing Information", INDEX(Table15[Entire Service Line Classification], MATCH(SUMIFS(Table15[Unique ID],Table15[System-Owned Portion],E3719,Table15[If Material Anything Other than "Lead" in Column E,Was Material Ever Previously Lead?],G3719,Table15[Customer-Owned Portion],O3719),Table15[Unique ID],0),0)))</f>
        <v>Lead Status Unknown</v>
      </c>
      <c r="X3719"/>
    </row>
    <row r="3720" spans="2:24" x14ac:dyDescent="0.35">
      <c r="B3720" s="146"/>
      <c r="C3720" s="31" t="s">
        <v>5353</v>
      </c>
      <c r="D3720" s="31"/>
      <c r="E3720" s="44" t="s">
        <v>3203</v>
      </c>
      <c r="F3720" s="43" t="s">
        <v>3283</v>
      </c>
      <c r="G3720" s="84" t="s">
        <v>3249</v>
      </c>
      <c r="H3720" s="31">
        <v>1927</v>
      </c>
      <c r="I3720" s="207" t="s">
        <v>3338</v>
      </c>
      <c r="J3720" s="84"/>
      <c r="K3720" s="31" t="s">
        <v>41</v>
      </c>
      <c r="L3720" s="31"/>
      <c r="M3720" s="169"/>
      <c r="N3720" s="148"/>
      <c r="O3720" s="106" t="s">
        <v>3203</v>
      </c>
      <c r="P3720" s="43">
        <v>1927</v>
      </c>
      <c r="Q3720" s="207" t="s">
        <v>3338</v>
      </c>
      <c r="R3720" s="84" t="s">
        <v>3203</v>
      </c>
      <c r="S3720" s="31" t="s">
        <v>41</v>
      </c>
      <c r="T3720" s="31"/>
      <c r="U3720" s="169"/>
      <c r="V3720" s="150"/>
      <c r="W3720" s="141" t="str" cm="1">
        <f t="array" ref="W3720">IF(SUM(LEN(B3720:V3720))=0,"",IF(OR(OR(ISBLANK(F3720),SUM(LEN(C3720),LEN(D3720))=0),AND(NOT(E3720="Unknown"),ISBLANK(J3720)),AND(NOT(O3720="Unknown"),ISBLANK(R3720))),"Missing Information", INDEX(Table15[Entire Service Line Classification], MATCH(SUMIFS(Table15[Unique ID],Table15[System-Owned Portion],E3720,Table15[If Material Anything Other than "Lead" in Column E,Was Material Ever Previously Lead?],G3720,Table15[Customer-Owned Portion],O3720),Table15[Unique ID],0),0)))</f>
        <v>Lead Status Unknown</v>
      </c>
      <c r="X3720"/>
    </row>
    <row r="3721" spans="2:24" ht="29" x14ac:dyDescent="0.35">
      <c r="B3721" s="146"/>
      <c r="C3721" s="31" t="s">
        <v>5354</v>
      </c>
      <c r="D3721" s="31"/>
      <c r="E3721" s="44" t="s">
        <v>3284</v>
      </c>
      <c r="F3721" s="43" t="s">
        <v>41</v>
      </c>
      <c r="G3721" s="84" t="s">
        <v>3249</v>
      </c>
      <c r="H3721" s="31">
        <v>1992</v>
      </c>
      <c r="I3721" s="207" t="s">
        <v>3338</v>
      </c>
      <c r="J3721" s="84" t="s">
        <v>3270</v>
      </c>
      <c r="K3721" s="31" t="s">
        <v>41</v>
      </c>
      <c r="L3721" s="31"/>
      <c r="M3721" s="169"/>
      <c r="N3721" s="148"/>
      <c r="O3721" s="106" t="s">
        <v>3284</v>
      </c>
      <c r="P3721" s="43">
        <v>1992</v>
      </c>
      <c r="Q3721" s="207" t="s">
        <v>3338</v>
      </c>
      <c r="R3721" s="84" t="s">
        <v>3270</v>
      </c>
      <c r="S3721" s="31" t="s">
        <v>41</v>
      </c>
      <c r="T3721" s="31"/>
      <c r="U3721" s="169"/>
      <c r="V3721" s="150"/>
      <c r="W3721" s="141" t="str" cm="1">
        <f t="array" ref="W3721">IF(SUM(LEN(B3721:V3721))=0,"",IF(OR(OR(ISBLANK(F3721),SUM(LEN(C3721),LEN(D3721))=0),AND(NOT(E3721="Unknown"),ISBLANK(J3721)),AND(NOT(O3721="Unknown"),ISBLANK(R3721))),"Missing Information", INDEX(Table15[Entire Service Line Classification], MATCH(SUMIFS(Table15[Unique ID],Table15[System-Owned Portion],E3721,Table15[If Material Anything Other than "Lead" in Column E,Was Material Ever Previously Lead?],G3721,Table15[Customer-Owned Portion],O3721),Table15[Unique ID],0),0)))</f>
        <v>Non-lead</v>
      </c>
      <c r="X3721"/>
    </row>
    <row r="3722" spans="2:24" ht="29" x14ac:dyDescent="0.35">
      <c r="B3722" s="146"/>
      <c r="C3722" s="31" t="s">
        <v>5355</v>
      </c>
      <c r="D3722" s="31"/>
      <c r="E3722" s="44" t="s">
        <v>3284</v>
      </c>
      <c r="F3722" s="43" t="s">
        <v>41</v>
      </c>
      <c r="G3722" s="84" t="s">
        <v>3249</v>
      </c>
      <c r="H3722" s="31">
        <v>1986</v>
      </c>
      <c r="I3722" s="207" t="s">
        <v>3340</v>
      </c>
      <c r="J3722" s="84" t="s">
        <v>3270</v>
      </c>
      <c r="K3722" s="31" t="s">
        <v>41</v>
      </c>
      <c r="L3722" s="31"/>
      <c r="M3722" s="169"/>
      <c r="N3722" s="148"/>
      <c r="O3722" s="106" t="s">
        <v>3284</v>
      </c>
      <c r="P3722" s="43">
        <v>1986</v>
      </c>
      <c r="Q3722" s="207" t="s">
        <v>3340</v>
      </c>
      <c r="R3722" s="84" t="s">
        <v>3270</v>
      </c>
      <c r="S3722" s="31" t="s">
        <v>41</v>
      </c>
      <c r="T3722" s="31"/>
      <c r="U3722" s="169"/>
      <c r="V3722" s="150"/>
      <c r="W3722" s="141" t="str" cm="1">
        <f t="array" ref="W3722">IF(SUM(LEN(B3722:V3722))=0,"",IF(OR(OR(ISBLANK(F3722),SUM(LEN(C3722),LEN(D3722))=0),AND(NOT(E3722="Unknown"),ISBLANK(J3722)),AND(NOT(O3722="Unknown"),ISBLANK(R3722))),"Missing Information", INDEX(Table15[Entire Service Line Classification], MATCH(SUMIFS(Table15[Unique ID],Table15[System-Owned Portion],E3722,Table15[If Material Anything Other than "Lead" in Column E,Was Material Ever Previously Lead?],G3722,Table15[Customer-Owned Portion],O3722),Table15[Unique ID],0),0)))</f>
        <v>Non-lead</v>
      </c>
      <c r="X3722"/>
    </row>
    <row r="3723" spans="2:24" ht="29" x14ac:dyDescent="0.35">
      <c r="B3723" s="146"/>
      <c r="C3723" s="31" t="s">
        <v>5356</v>
      </c>
      <c r="D3723" s="31"/>
      <c r="E3723" s="44" t="s">
        <v>3284</v>
      </c>
      <c r="F3723" s="43" t="s">
        <v>41</v>
      </c>
      <c r="G3723" s="84" t="s">
        <v>3249</v>
      </c>
      <c r="H3723" s="31">
        <v>1993</v>
      </c>
      <c r="I3723" s="207" t="s">
        <v>3338</v>
      </c>
      <c r="J3723" s="84" t="s">
        <v>3270</v>
      </c>
      <c r="K3723" s="31" t="s">
        <v>41</v>
      </c>
      <c r="L3723" s="31"/>
      <c r="M3723" s="169"/>
      <c r="N3723" s="148"/>
      <c r="O3723" s="106" t="s">
        <v>3284</v>
      </c>
      <c r="P3723" s="43">
        <v>1993</v>
      </c>
      <c r="Q3723" s="207" t="s">
        <v>3338</v>
      </c>
      <c r="R3723" s="84" t="s">
        <v>3270</v>
      </c>
      <c r="S3723" s="31" t="s">
        <v>41</v>
      </c>
      <c r="T3723" s="31"/>
      <c r="U3723" s="169"/>
      <c r="V3723" s="150"/>
      <c r="W3723" s="141" t="str" cm="1">
        <f t="array" ref="W3723">IF(SUM(LEN(B3723:V3723))=0,"",IF(OR(OR(ISBLANK(F3723),SUM(LEN(C3723),LEN(D3723))=0),AND(NOT(E3723="Unknown"),ISBLANK(J3723)),AND(NOT(O3723="Unknown"),ISBLANK(R3723))),"Missing Information", INDEX(Table15[Entire Service Line Classification], MATCH(SUMIFS(Table15[Unique ID],Table15[System-Owned Portion],E3723,Table15[If Material Anything Other than "Lead" in Column E,Was Material Ever Previously Lead?],G3723,Table15[Customer-Owned Portion],O3723),Table15[Unique ID],0),0)))</f>
        <v>Non-lead</v>
      </c>
      <c r="X3723"/>
    </row>
    <row r="3724" spans="2:24" ht="29" x14ac:dyDescent="0.35">
      <c r="B3724" s="146"/>
      <c r="C3724" s="31" t="s">
        <v>5357</v>
      </c>
      <c r="D3724" s="31"/>
      <c r="E3724" s="44" t="s">
        <v>3284</v>
      </c>
      <c r="F3724" s="43" t="s">
        <v>41</v>
      </c>
      <c r="G3724" s="84" t="s">
        <v>3249</v>
      </c>
      <c r="H3724" s="31">
        <v>1991</v>
      </c>
      <c r="I3724" s="207" t="s">
        <v>3340</v>
      </c>
      <c r="J3724" s="84" t="s">
        <v>3270</v>
      </c>
      <c r="K3724" s="31" t="s">
        <v>41</v>
      </c>
      <c r="L3724" s="31"/>
      <c r="M3724" s="169"/>
      <c r="N3724" s="148"/>
      <c r="O3724" s="106" t="s">
        <v>3284</v>
      </c>
      <c r="P3724" s="43">
        <v>1991</v>
      </c>
      <c r="Q3724" s="207" t="s">
        <v>3340</v>
      </c>
      <c r="R3724" s="84" t="s">
        <v>3270</v>
      </c>
      <c r="S3724" s="31" t="s">
        <v>41</v>
      </c>
      <c r="T3724" s="31"/>
      <c r="U3724" s="169"/>
      <c r="V3724" s="150"/>
      <c r="W3724" s="141" t="str" cm="1">
        <f t="array" ref="W3724">IF(SUM(LEN(B3724:V3724))=0,"",IF(OR(OR(ISBLANK(F3724),SUM(LEN(C3724),LEN(D3724))=0),AND(NOT(E3724="Unknown"),ISBLANK(J3724)),AND(NOT(O3724="Unknown"),ISBLANK(R3724))),"Missing Information", INDEX(Table15[Entire Service Line Classification], MATCH(SUMIFS(Table15[Unique ID],Table15[System-Owned Portion],E3724,Table15[If Material Anything Other than "Lead" in Column E,Was Material Ever Previously Lead?],G3724,Table15[Customer-Owned Portion],O3724),Table15[Unique ID],0),0)))</f>
        <v>Non-lead</v>
      </c>
      <c r="X3724"/>
    </row>
    <row r="3725" spans="2:24" ht="29" x14ac:dyDescent="0.35">
      <c r="B3725" s="146"/>
      <c r="C3725" s="31" t="s">
        <v>5358</v>
      </c>
      <c r="D3725" s="31"/>
      <c r="E3725" s="44" t="s">
        <v>3284</v>
      </c>
      <c r="F3725" s="43" t="s">
        <v>41</v>
      </c>
      <c r="G3725" s="84" t="s">
        <v>3249</v>
      </c>
      <c r="H3725" s="31">
        <v>1991</v>
      </c>
      <c r="I3725" s="207" t="s">
        <v>3340</v>
      </c>
      <c r="J3725" s="84" t="s">
        <v>3270</v>
      </c>
      <c r="K3725" s="31" t="s">
        <v>41</v>
      </c>
      <c r="L3725" s="31"/>
      <c r="M3725" s="169"/>
      <c r="N3725" s="148"/>
      <c r="O3725" s="106" t="s">
        <v>3284</v>
      </c>
      <c r="P3725" s="43">
        <v>1991</v>
      </c>
      <c r="Q3725" s="207" t="s">
        <v>3340</v>
      </c>
      <c r="R3725" s="84" t="s">
        <v>3270</v>
      </c>
      <c r="S3725" s="31" t="s">
        <v>41</v>
      </c>
      <c r="T3725" s="31"/>
      <c r="U3725" s="169"/>
      <c r="V3725" s="150"/>
      <c r="W3725" s="141" t="str" cm="1">
        <f t="array" ref="W3725">IF(SUM(LEN(B3725:V3725))=0,"",IF(OR(OR(ISBLANK(F3725),SUM(LEN(C3725),LEN(D3725))=0),AND(NOT(E3725="Unknown"),ISBLANK(J3725)),AND(NOT(O3725="Unknown"),ISBLANK(R3725))),"Missing Information", INDEX(Table15[Entire Service Line Classification], MATCH(SUMIFS(Table15[Unique ID],Table15[System-Owned Portion],E3725,Table15[If Material Anything Other than "Lead" in Column E,Was Material Ever Previously Lead?],G3725,Table15[Customer-Owned Portion],O3725),Table15[Unique ID],0),0)))</f>
        <v>Non-lead</v>
      </c>
      <c r="X3725"/>
    </row>
    <row r="3726" spans="2:24" ht="29" x14ac:dyDescent="0.35">
      <c r="B3726" s="146"/>
      <c r="C3726" s="31" t="s">
        <v>5359</v>
      </c>
      <c r="D3726" s="31"/>
      <c r="E3726" s="44" t="s">
        <v>3203</v>
      </c>
      <c r="F3726" s="43" t="s">
        <v>3283</v>
      </c>
      <c r="G3726" s="84" t="s">
        <v>3249</v>
      </c>
      <c r="H3726" s="31">
        <v>1977</v>
      </c>
      <c r="I3726" s="207" t="s">
        <v>3336</v>
      </c>
      <c r="J3726" s="84"/>
      <c r="K3726" s="31" t="s">
        <v>41</v>
      </c>
      <c r="L3726" s="31"/>
      <c r="M3726" s="169"/>
      <c r="N3726" s="148"/>
      <c r="O3726" s="106" t="s">
        <v>3203</v>
      </c>
      <c r="P3726" s="43">
        <v>1977</v>
      </c>
      <c r="Q3726" s="207" t="s">
        <v>3336</v>
      </c>
      <c r="R3726" s="84" t="s">
        <v>3203</v>
      </c>
      <c r="S3726" s="31" t="s">
        <v>41</v>
      </c>
      <c r="T3726" s="31"/>
      <c r="U3726" s="169"/>
      <c r="V3726" s="150"/>
      <c r="W3726" s="141" t="str" cm="1">
        <f t="array" ref="W3726">IF(SUM(LEN(B3726:V3726))=0,"",IF(OR(OR(ISBLANK(F3726),SUM(LEN(C3726),LEN(D3726))=0),AND(NOT(E3726="Unknown"),ISBLANK(J3726)),AND(NOT(O3726="Unknown"),ISBLANK(R3726))),"Missing Information", INDEX(Table15[Entire Service Line Classification], MATCH(SUMIFS(Table15[Unique ID],Table15[System-Owned Portion],E3726,Table15[If Material Anything Other than "Lead" in Column E,Was Material Ever Previously Lead?],G3726,Table15[Customer-Owned Portion],O3726),Table15[Unique ID],0),0)))</f>
        <v>Lead Status Unknown</v>
      </c>
      <c r="X3726"/>
    </row>
    <row r="3727" spans="2:24" ht="29" x14ac:dyDescent="0.35">
      <c r="B3727" s="146"/>
      <c r="C3727" s="31" t="s">
        <v>5360</v>
      </c>
      <c r="D3727" s="31"/>
      <c r="E3727" s="44" t="s">
        <v>3284</v>
      </c>
      <c r="F3727" s="43" t="s">
        <v>41</v>
      </c>
      <c r="G3727" s="84" t="s">
        <v>3249</v>
      </c>
      <c r="H3727" s="31">
        <v>1993</v>
      </c>
      <c r="I3727" s="207" t="s">
        <v>3338</v>
      </c>
      <c r="J3727" s="84" t="s">
        <v>3270</v>
      </c>
      <c r="K3727" s="31" t="s">
        <v>41</v>
      </c>
      <c r="L3727" s="31"/>
      <c r="M3727" s="169"/>
      <c r="N3727" s="148"/>
      <c r="O3727" s="106" t="s">
        <v>3284</v>
      </c>
      <c r="P3727" s="43">
        <v>1993</v>
      </c>
      <c r="Q3727" s="207" t="s">
        <v>3338</v>
      </c>
      <c r="R3727" s="84" t="s">
        <v>3270</v>
      </c>
      <c r="S3727" s="31" t="s">
        <v>41</v>
      </c>
      <c r="T3727" s="31"/>
      <c r="U3727" s="169"/>
      <c r="V3727" s="150"/>
      <c r="W3727" s="141" t="str" cm="1">
        <f t="array" ref="W3727">IF(SUM(LEN(B3727:V3727))=0,"",IF(OR(OR(ISBLANK(F3727),SUM(LEN(C3727),LEN(D3727))=0),AND(NOT(E3727="Unknown"),ISBLANK(J3727)),AND(NOT(O3727="Unknown"),ISBLANK(R3727))),"Missing Information", INDEX(Table15[Entire Service Line Classification], MATCH(SUMIFS(Table15[Unique ID],Table15[System-Owned Portion],E3727,Table15[If Material Anything Other than "Lead" in Column E,Was Material Ever Previously Lead?],G3727,Table15[Customer-Owned Portion],O3727),Table15[Unique ID],0),0)))</f>
        <v>Non-lead</v>
      </c>
      <c r="X3727"/>
    </row>
    <row r="3728" spans="2:24" ht="29" x14ac:dyDescent="0.35">
      <c r="B3728" s="146"/>
      <c r="C3728" s="31" t="s">
        <v>5361</v>
      </c>
      <c r="D3728" s="31"/>
      <c r="E3728" s="44" t="s">
        <v>3284</v>
      </c>
      <c r="F3728" s="43" t="s">
        <v>41</v>
      </c>
      <c r="G3728" s="84" t="s">
        <v>3249</v>
      </c>
      <c r="H3728" s="31">
        <v>1992</v>
      </c>
      <c r="I3728" s="207" t="s">
        <v>3338</v>
      </c>
      <c r="J3728" s="84" t="s">
        <v>3270</v>
      </c>
      <c r="K3728" s="31" t="s">
        <v>41</v>
      </c>
      <c r="L3728" s="31"/>
      <c r="M3728" s="169"/>
      <c r="N3728" s="148"/>
      <c r="O3728" s="106" t="s">
        <v>3284</v>
      </c>
      <c r="P3728" s="43">
        <v>1992</v>
      </c>
      <c r="Q3728" s="207" t="s">
        <v>3338</v>
      </c>
      <c r="R3728" s="84" t="s">
        <v>3270</v>
      </c>
      <c r="S3728" s="31" t="s">
        <v>41</v>
      </c>
      <c r="T3728" s="31"/>
      <c r="U3728" s="169"/>
      <c r="V3728" s="150"/>
      <c r="W3728" s="141" t="str" cm="1">
        <f t="array" ref="W3728">IF(SUM(LEN(B3728:V3728))=0,"",IF(OR(OR(ISBLANK(F3728),SUM(LEN(C3728),LEN(D3728))=0),AND(NOT(E3728="Unknown"),ISBLANK(J3728)),AND(NOT(O3728="Unknown"),ISBLANK(R3728))),"Missing Information", INDEX(Table15[Entire Service Line Classification], MATCH(SUMIFS(Table15[Unique ID],Table15[System-Owned Portion],E3728,Table15[If Material Anything Other than "Lead" in Column E,Was Material Ever Previously Lead?],G3728,Table15[Customer-Owned Portion],O3728),Table15[Unique ID],0),0)))</f>
        <v>Non-lead</v>
      </c>
      <c r="X3728"/>
    </row>
    <row r="3729" spans="2:24" x14ac:dyDescent="0.35">
      <c r="B3729" s="146"/>
      <c r="C3729" s="31" t="s">
        <v>5362</v>
      </c>
      <c r="D3729" s="31"/>
      <c r="E3729" s="44" t="s">
        <v>3203</v>
      </c>
      <c r="F3729" s="43" t="s">
        <v>3283</v>
      </c>
      <c r="G3729" s="84" t="s">
        <v>3249</v>
      </c>
      <c r="H3729" s="31">
        <v>1958</v>
      </c>
      <c r="I3729" s="207" t="s">
        <v>3338</v>
      </c>
      <c r="J3729" s="84"/>
      <c r="K3729" s="31" t="s">
        <v>41</v>
      </c>
      <c r="L3729" s="31"/>
      <c r="M3729" s="169"/>
      <c r="N3729" s="148"/>
      <c r="O3729" s="106" t="s">
        <v>3203</v>
      </c>
      <c r="P3729" s="43">
        <v>1958</v>
      </c>
      <c r="Q3729" s="207" t="s">
        <v>3338</v>
      </c>
      <c r="R3729" s="84" t="s">
        <v>3203</v>
      </c>
      <c r="S3729" s="31" t="s">
        <v>41</v>
      </c>
      <c r="T3729" s="31"/>
      <c r="U3729" s="169"/>
      <c r="V3729" s="150"/>
      <c r="W3729" s="141" t="str" cm="1">
        <f t="array" ref="W3729">IF(SUM(LEN(B3729:V3729))=0,"",IF(OR(OR(ISBLANK(F3729),SUM(LEN(C3729),LEN(D3729))=0),AND(NOT(E3729="Unknown"),ISBLANK(J3729)),AND(NOT(O3729="Unknown"),ISBLANK(R3729))),"Missing Information", INDEX(Table15[Entire Service Line Classification], MATCH(SUMIFS(Table15[Unique ID],Table15[System-Owned Portion],E3729,Table15[If Material Anything Other than "Lead" in Column E,Was Material Ever Previously Lead?],G3729,Table15[Customer-Owned Portion],O3729),Table15[Unique ID],0),0)))</f>
        <v>Lead Status Unknown</v>
      </c>
      <c r="X3729"/>
    </row>
    <row r="3730" spans="2:24" ht="29" x14ac:dyDescent="0.35">
      <c r="B3730" s="146"/>
      <c r="C3730" s="31" t="s">
        <v>5363</v>
      </c>
      <c r="D3730" s="31"/>
      <c r="E3730" s="44" t="s">
        <v>3284</v>
      </c>
      <c r="F3730" s="43" t="s">
        <v>41</v>
      </c>
      <c r="G3730" s="84" t="s">
        <v>3249</v>
      </c>
      <c r="H3730" s="31">
        <v>1990</v>
      </c>
      <c r="I3730" s="207" t="s">
        <v>3336</v>
      </c>
      <c r="J3730" s="84" t="s">
        <v>3270</v>
      </c>
      <c r="K3730" s="31" t="s">
        <v>41</v>
      </c>
      <c r="L3730" s="31"/>
      <c r="M3730" s="169"/>
      <c r="N3730" s="148"/>
      <c r="O3730" s="106" t="s">
        <v>3284</v>
      </c>
      <c r="P3730" s="43">
        <v>1990</v>
      </c>
      <c r="Q3730" s="207" t="s">
        <v>3336</v>
      </c>
      <c r="R3730" s="84" t="s">
        <v>3270</v>
      </c>
      <c r="S3730" s="31" t="s">
        <v>41</v>
      </c>
      <c r="T3730" s="31"/>
      <c r="U3730" s="169"/>
      <c r="V3730" s="150"/>
      <c r="W3730" s="141" t="str" cm="1">
        <f t="array" ref="W3730">IF(SUM(LEN(B3730:V3730))=0,"",IF(OR(OR(ISBLANK(F3730),SUM(LEN(C3730),LEN(D3730))=0),AND(NOT(E3730="Unknown"),ISBLANK(J3730)),AND(NOT(O3730="Unknown"),ISBLANK(R3730))),"Missing Information", INDEX(Table15[Entire Service Line Classification], MATCH(SUMIFS(Table15[Unique ID],Table15[System-Owned Portion],E3730,Table15[If Material Anything Other than "Lead" in Column E,Was Material Ever Previously Lead?],G3730,Table15[Customer-Owned Portion],O3730),Table15[Unique ID],0),0)))</f>
        <v>Non-lead</v>
      </c>
      <c r="X3730"/>
    </row>
    <row r="3731" spans="2:24" ht="29" x14ac:dyDescent="0.35">
      <c r="B3731" s="146"/>
      <c r="C3731" s="31" t="s">
        <v>5364</v>
      </c>
      <c r="D3731" s="31"/>
      <c r="E3731" s="44" t="s">
        <v>3284</v>
      </c>
      <c r="F3731" s="43" t="s">
        <v>41</v>
      </c>
      <c r="G3731" s="84" t="s">
        <v>3249</v>
      </c>
      <c r="H3731" s="31">
        <v>1990</v>
      </c>
      <c r="I3731" s="207" t="s">
        <v>3336</v>
      </c>
      <c r="J3731" s="84" t="s">
        <v>3270</v>
      </c>
      <c r="K3731" s="31" t="s">
        <v>41</v>
      </c>
      <c r="L3731" s="31"/>
      <c r="M3731" s="169"/>
      <c r="N3731" s="148"/>
      <c r="O3731" s="106" t="s">
        <v>3284</v>
      </c>
      <c r="P3731" s="43">
        <v>1990</v>
      </c>
      <c r="Q3731" s="207" t="s">
        <v>3336</v>
      </c>
      <c r="R3731" s="84" t="s">
        <v>3270</v>
      </c>
      <c r="S3731" s="31" t="s">
        <v>41</v>
      </c>
      <c r="T3731" s="31"/>
      <c r="U3731" s="169"/>
      <c r="V3731" s="150"/>
      <c r="W3731" s="141" t="str" cm="1">
        <f t="array" ref="W3731">IF(SUM(LEN(B3731:V3731))=0,"",IF(OR(OR(ISBLANK(F3731),SUM(LEN(C3731),LEN(D3731))=0),AND(NOT(E3731="Unknown"),ISBLANK(J3731)),AND(NOT(O3731="Unknown"),ISBLANK(R3731))),"Missing Information", INDEX(Table15[Entire Service Line Classification], MATCH(SUMIFS(Table15[Unique ID],Table15[System-Owned Portion],E3731,Table15[If Material Anything Other than "Lead" in Column E,Was Material Ever Previously Lead?],G3731,Table15[Customer-Owned Portion],O3731),Table15[Unique ID],0),0)))</f>
        <v>Non-lead</v>
      </c>
      <c r="X3731"/>
    </row>
    <row r="3732" spans="2:24" ht="29" x14ac:dyDescent="0.35">
      <c r="B3732" s="146"/>
      <c r="C3732" s="31" t="s">
        <v>5365</v>
      </c>
      <c r="D3732" s="31"/>
      <c r="E3732" s="44" t="s">
        <v>3284</v>
      </c>
      <c r="F3732" s="43" t="s">
        <v>41</v>
      </c>
      <c r="G3732" s="84" t="s">
        <v>3249</v>
      </c>
      <c r="H3732" s="31">
        <v>1992</v>
      </c>
      <c r="I3732" s="207" t="s">
        <v>3338</v>
      </c>
      <c r="J3732" s="84" t="s">
        <v>3270</v>
      </c>
      <c r="K3732" s="31" t="s">
        <v>41</v>
      </c>
      <c r="L3732" s="31"/>
      <c r="M3732" s="169"/>
      <c r="N3732" s="148"/>
      <c r="O3732" s="106" t="s">
        <v>3284</v>
      </c>
      <c r="P3732" s="43">
        <v>1992</v>
      </c>
      <c r="Q3732" s="207" t="s">
        <v>3338</v>
      </c>
      <c r="R3732" s="84" t="s">
        <v>3270</v>
      </c>
      <c r="S3732" s="31" t="s">
        <v>41</v>
      </c>
      <c r="T3732" s="31"/>
      <c r="U3732" s="169"/>
      <c r="V3732" s="150"/>
      <c r="W3732" s="141" t="str" cm="1">
        <f t="array" ref="W3732">IF(SUM(LEN(B3732:V3732))=0,"",IF(OR(OR(ISBLANK(F3732),SUM(LEN(C3732),LEN(D3732))=0),AND(NOT(E3732="Unknown"),ISBLANK(J3732)),AND(NOT(O3732="Unknown"),ISBLANK(R3732))),"Missing Information", INDEX(Table15[Entire Service Line Classification], MATCH(SUMIFS(Table15[Unique ID],Table15[System-Owned Portion],E3732,Table15[If Material Anything Other than "Lead" in Column E,Was Material Ever Previously Lead?],G3732,Table15[Customer-Owned Portion],O3732),Table15[Unique ID],0),0)))</f>
        <v>Non-lead</v>
      </c>
      <c r="X3732"/>
    </row>
    <row r="3733" spans="2:24" x14ac:dyDescent="0.35">
      <c r="B3733" s="146"/>
      <c r="C3733" s="31" t="s">
        <v>1736</v>
      </c>
      <c r="D3733" s="31"/>
      <c r="E3733" s="44" t="s">
        <v>3203</v>
      </c>
      <c r="F3733" s="43" t="s">
        <v>3283</v>
      </c>
      <c r="G3733" s="84" t="s">
        <v>3249</v>
      </c>
      <c r="H3733" s="31">
        <v>1964</v>
      </c>
      <c r="I3733" s="207" t="s">
        <v>3338</v>
      </c>
      <c r="J3733" s="84"/>
      <c r="K3733" s="31" t="s">
        <v>41</v>
      </c>
      <c r="L3733" s="31"/>
      <c r="M3733" s="169"/>
      <c r="N3733" s="148"/>
      <c r="O3733" s="106" t="s">
        <v>3203</v>
      </c>
      <c r="P3733" s="43">
        <v>1964</v>
      </c>
      <c r="Q3733" s="207" t="s">
        <v>3338</v>
      </c>
      <c r="R3733" s="84" t="s">
        <v>3203</v>
      </c>
      <c r="S3733" s="31" t="s">
        <v>41</v>
      </c>
      <c r="T3733" s="31"/>
      <c r="U3733" s="169"/>
      <c r="V3733" s="150"/>
      <c r="W3733" s="141" t="str" cm="1">
        <f t="array" ref="W3733">IF(SUM(LEN(B3733:V3733))=0,"",IF(OR(OR(ISBLANK(F3733),SUM(LEN(C3733),LEN(D3733))=0),AND(NOT(E3733="Unknown"),ISBLANK(J3733)),AND(NOT(O3733="Unknown"),ISBLANK(R3733))),"Missing Information", INDEX(Table15[Entire Service Line Classification], MATCH(SUMIFS(Table15[Unique ID],Table15[System-Owned Portion],E3733,Table15[If Material Anything Other than "Lead" in Column E,Was Material Ever Previously Lead?],G3733,Table15[Customer-Owned Portion],O3733),Table15[Unique ID],0),0)))</f>
        <v>Lead Status Unknown</v>
      </c>
      <c r="X3733"/>
    </row>
    <row r="3734" spans="2:24" x14ac:dyDescent="0.35">
      <c r="B3734" s="146"/>
      <c r="C3734" s="31" t="s">
        <v>1737</v>
      </c>
      <c r="D3734" s="31"/>
      <c r="E3734" s="44" t="s">
        <v>3203</v>
      </c>
      <c r="F3734" s="43" t="s">
        <v>3283</v>
      </c>
      <c r="G3734" s="84" t="s">
        <v>3249</v>
      </c>
      <c r="H3734" s="31">
        <v>1940</v>
      </c>
      <c r="I3734" s="207" t="s">
        <v>3338</v>
      </c>
      <c r="J3734" s="84"/>
      <c r="K3734" s="31" t="s">
        <v>41</v>
      </c>
      <c r="L3734" s="31"/>
      <c r="M3734" s="169"/>
      <c r="N3734" s="148"/>
      <c r="O3734" s="106" t="s">
        <v>3203</v>
      </c>
      <c r="P3734" s="43">
        <v>1940</v>
      </c>
      <c r="Q3734" s="207" t="s">
        <v>3338</v>
      </c>
      <c r="R3734" s="84" t="s">
        <v>3203</v>
      </c>
      <c r="S3734" s="31" t="s">
        <v>41</v>
      </c>
      <c r="T3734" s="31"/>
      <c r="U3734" s="169"/>
      <c r="V3734" s="150"/>
      <c r="W3734" s="141" t="str" cm="1">
        <f t="array" ref="W3734">IF(SUM(LEN(B3734:V3734))=0,"",IF(OR(OR(ISBLANK(F3734),SUM(LEN(C3734),LEN(D3734))=0),AND(NOT(E3734="Unknown"),ISBLANK(J3734)),AND(NOT(O3734="Unknown"),ISBLANK(R3734))),"Missing Information", INDEX(Table15[Entire Service Line Classification], MATCH(SUMIFS(Table15[Unique ID],Table15[System-Owned Portion],E3734,Table15[If Material Anything Other than "Lead" in Column E,Was Material Ever Previously Lead?],G3734,Table15[Customer-Owned Portion],O3734),Table15[Unique ID],0),0)))</f>
        <v>Lead Status Unknown</v>
      </c>
      <c r="X3734"/>
    </row>
    <row r="3735" spans="2:24" x14ac:dyDescent="0.35">
      <c r="B3735" s="146"/>
      <c r="C3735" s="31" t="s">
        <v>1738</v>
      </c>
      <c r="D3735" s="31"/>
      <c r="E3735" s="44" t="s">
        <v>3203</v>
      </c>
      <c r="F3735" s="43" t="s">
        <v>3283</v>
      </c>
      <c r="G3735" s="84" t="s">
        <v>3249</v>
      </c>
      <c r="H3735" s="31">
        <v>1940</v>
      </c>
      <c r="I3735" s="207" t="s">
        <v>3338</v>
      </c>
      <c r="J3735" s="84"/>
      <c r="K3735" s="31" t="s">
        <v>41</v>
      </c>
      <c r="L3735" s="31"/>
      <c r="M3735" s="169"/>
      <c r="N3735" s="148"/>
      <c r="O3735" s="106" t="s">
        <v>3203</v>
      </c>
      <c r="P3735" s="43">
        <v>1940</v>
      </c>
      <c r="Q3735" s="207" t="s">
        <v>3338</v>
      </c>
      <c r="R3735" s="84" t="s">
        <v>3203</v>
      </c>
      <c r="S3735" s="31" t="s">
        <v>41</v>
      </c>
      <c r="T3735" s="31"/>
      <c r="U3735" s="169"/>
      <c r="V3735" s="150"/>
      <c r="W3735" s="141" t="str" cm="1">
        <f t="array" ref="W3735">IF(SUM(LEN(B3735:V3735))=0,"",IF(OR(OR(ISBLANK(F3735),SUM(LEN(C3735),LEN(D3735))=0),AND(NOT(E3735="Unknown"),ISBLANK(J3735)),AND(NOT(O3735="Unknown"),ISBLANK(R3735))),"Missing Information", INDEX(Table15[Entire Service Line Classification], MATCH(SUMIFS(Table15[Unique ID],Table15[System-Owned Portion],E3735,Table15[If Material Anything Other than "Lead" in Column E,Was Material Ever Previously Lead?],G3735,Table15[Customer-Owned Portion],O3735),Table15[Unique ID],0),0)))</f>
        <v>Lead Status Unknown</v>
      </c>
      <c r="X3735"/>
    </row>
    <row r="3736" spans="2:24" x14ac:dyDescent="0.35">
      <c r="B3736" s="146"/>
      <c r="C3736" s="31" t="s">
        <v>1739</v>
      </c>
      <c r="D3736" s="31"/>
      <c r="E3736" s="44" t="s">
        <v>3203</v>
      </c>
      <c r="F3736" s="43" t="s">
        <v>3283</v>
      </c>
      <c r="G3736" s="84" t="s">
        <v>3249</v>
      </c>
      <c r="H3736" s="31">
        <v>1960</v>
      </c>
      <c r="I3736" s="207" t="s">
        <v>3337</v>
      </c>
      <c r="J3736" s="84"/>
      <c r="K3736" s="31" t="s">
        <v>41</v>
      </c>
      <c r="L3736" s="31"/>
      <c r="M3736" s="169"/>
      <c r="N3736" s="148"/>
      <c r="O3736" s="106" t="s">
        <v>3203</v>
      </c>
      <c r="P3736" s="43">
        <v>1960</v>
      </c>
      <c r="Q3736" s="207" t="s">
        <v>3337</v>
      </c>
      <c r="R3736" s="84" t="s">
        <v>3203</v>
      </c>
      <c r="S3736" s="31" t="s">
        <v>41</v>
      </c>
      <c r="T3736" s="31"/>
      <c r="U3736" s="169"/>
      <c r="V3736" s="150"/>
      <c r="W3736" s="141" t="str" cm="1">
        <f t="array" ref="W3736">IF(SUM(LEN(B3736:V3736))=0,"",IF(OR(OR(ISBLANK(F3736),SUM(LEN(C3736),LEN(D3736))=0),AND(NOT(E3736="Unknown"),ISBLANK(J3736)),AND(NOT(O3736="Unknown"),ISBLANK(R3736))),"Missing Information", INDEX(Table15[Entire Service Line Classification], MATCH(SUMIFS(Table15[Unique ID],Table15[System-Owned Portion],E3736,Table15[If Material Anything Other than "Lead" in Column E,Was Material Ever Previously Lead?],G3736,Table15[Customer-Owned Portion],O3736),Table15[Unique ID],0),0)))</f>
        <v>Lead Status Unknown</v>
      </c>
      <c r="X3736"/>
    </row>
    <row r="3737" spans="2:24" x14ac:dyDescent="0.35">
      <c r="B3737" s="146"/>
      <c r="C3737" s="31" t="s">
        <v>1740</v>
      </c>
      <c r="D3737" s="31"/>
      <c r="E3737" s="44" t="s">
        <v>3203</v>
      </c>
      <c r="F3737" s="43" t="s">
        <v>3283</v>
      </c>
      <c r="G3737" s="84" t="s">
        <v>3249</v>
      </c>
      <c r="H3737" s="31">
        <v>1976</v>
      </c>
      <c r="I3737" s="207" t="s">
        <v>3338</v>
      </c>
      <c r="J3737" s="84"/>
      <c r="K3737" s="31" t="s">
        <v>41</v>
      </c>
      <c r="L3737" s="31"/>
      <c r="M3737" s="169"/>
      <c r="N3737" s="148"/>
      <c r="O3737" s="106" t="s">
        <v>3203</v>
      </c>
      <c r="P3737" s="43">
        <v>1976</v>
      </c>
      <c r="Q3737" s="207" t="s">
        <v>3338</v>
      </c>
      <c r="R3737" s="84" t="s">
        <v>3203</v>
      </c>
      <c r="S3737" s="31" t="s">
        <v>41</v>
      </c>
      <c r="T3737" s="31"/>
      <c r="U3737" s="169"/>
      <c r="V3737" s="150"/>
      <c r="W3737" s="141" t="str" cm="1">
        <f t="array" ref="W3737">IF(SUM(LEN(B3737:V3737))=0,"",IF(OR(OR(ISBLANK(F3737),SUM(LEN(C3737),LEN(D3737))=0),AND(NOT(E3737="Unknown"),ISBLANK(J3737)),AND(NOT(O3737="Unknown"),ISBLANK(R3737))),"Missing Information", INDEX(Table15[Entire Service Line Classification], MATCH(SUMIFS(Table15[Unique ID],Table15[System-Owned Portion],E3737,Table15[If Material Anything Other than "Lead" in Column E,Was Material Ever Previously Lead?],G3737,Table15[Customer-Owned Portion],O3737),Table15[Unique ID],0),0)))</f>
        <v>Lead Status Unknown</v>
      </c>
      <c r="X3737"/>
    </row>
    <row r="3738" spans="2:24" x14ac:dyDescent="0.35">
      <c r="B3738" s="146"/>
      <c r="C3738" s="31" t="s">
        <v>1741</v>
      </c>
      <c r="D3738" s="31"/>
      <c r="E3738" s="44" t="s">
        <v>3203</v>
      </c>
      <c r="F3738" s="43" t="s">
        <v>3283</v>
      </c>
      <c r="G3738" s="84" t="s">
        <v>3249</v>
      </c>
      <c r="H3738" s="31">
        <v>1955</v>
      </c>
      <c r="I3738" s="207" t="s">
        <v>3338</v>
      </c>
      <c r="J3738" s="84"/>
      <c r="K3738" s="31" t="s">
        <v>41</v>
      </c>
      <c r="L3738" s="31"/>
      <c r="M3738" s="169"/>
      <c r="N3738" s="148"/>
      <c r="O3738" s="106" t="s">
        <v>3203</v>
      </c>
      <c r="P3738" s="43">
        <v>1955</v>
      </c>
      <c r="Q3738" s="207" t="s">
        <v>3338</v>
      </c>
      <c r="R3738" s="84" t="s">
        <v>3203</v>
      </c>
      <c r="S3738" s="31" t="s">
        <v>41</v>
      </c>
      <c r="T3738" s="31"/>
      <c r="U3738" s="169"/>
      <c r="V3738" s="150"/>
      <c r="W3738" s="141" t="str" cm="1">
        <f t="array" ref="W3738">IF(SUM(LEN(B3738:V3738))=0,"",IF(OR(OR(ISBLANK(F3738),SUM(LEN(C3738),LEN(D3738))=0),AND(NOT(E3738="Unknown"),ISBLANK(J3738)),AND(NOT(O3738="Unknown"),ISBLANK(R3738))),"Missing Information", INDEX(Table15[Entire Service Line Classification], MATCH(SUMIFS(Table15[Unique ID],Table15[System-Owned Portion],E3738,Table15[If Material Anything Other than "Lead" in Column E,Was Material Ever Previously Lead?],G3738,Table15[Customer-Owned Portion],O3738),Table15[Unique ID],0),0)))</f>
        <v>Lead Status Unknown</v>
      </c>
      <c r="X3738"/>
    </row>
    <row r="3739" spans="2:24" x14ac:dyDescent="0.35">
      <c r="B3739" s="146"/>
      <c r="C3739" s="31" t="s">
        <v>5366</v>
      </c>
      <c r="D3739" s="31"/>
      <c r="E3739" s="44" t="s">
        <v>3203</v>
      </c>
      <c r="F3739" s="43" t="s">
        <v>3283</v>
      </c>
      <c r="G3739" s="84" t="s">
        <v>3249</v>
      </c>
      <c r="H3739" s="31">
        <v>1954</v>
      </c>
      <c r="I3739" s="207" t="s">
        <v>3338</v>
      </c>
      <c r="J3739" s="84"/>
      <c r="K3739" s="31" t="s">
        <v>41</v>
      </c>
      <c r="L3739" s="31"/>
      <c r="M3739" s="169"/>
      <c r="N3739" s="148"/>
      <c r="O3739" s="106" t="s">
        <v>3203</v>
      </c>
      <c r="P3739" s="43">
        <v>1954</v>
      </c>
      <c r="Q3739" s="207" t="s">
        <v>3338</v>
      </c>
      <c r="R3739" s="84" t="s">
        <v>3203</v>
      </c>
      <c r="S3739" s="31" t="s">
        <v>41</v>
      </c>
      <c r="T3739" s="31"/>
      <c r="U3739" s="169"/>
      <c r="V3739" s="150"/>
      <c r="W3739" s="141" t="str" cm="1">
        <f t="array" ref="W3739">IF(SUM(LEN(B3739:V3739))=0,"",IF(OR(OR(ISBLANK(F3739),SUM(LEN(C3739),LEN(D3739))=0),AND(NOT(E3739="Unknown"),ISBLANK(J3739)),AND(NOT(O3739="Unknown"),ISBLANK(R3739))),"Missing Information", INDEX(Table15[Entire Service Line Classification], MATCH(SUMIFS(Table15[Unique ID],Table15[System-Owned Portion],E3739,Table15[If Material Anything Other than "Lead" in Column E,Was Material Ever Previously Lead?],G3739,Table15[Customer-Owned Portion],O3739),Table15[Unique ID],0),0)))</f>
        <v>Lead Status Unknown</v>
      </c>
      <c r="X3739"/>
    </row>
    <row r="3740" spans="2:24" x14ac:dyDescent="0.35">
      <c r="B3740" s="146"/>
      <c r="C3740" s="31" t="s">
        <v>5367</v>
      </c>
      <c r="D3740" s="31"/>
      <c r="E3740" s="44" t="s">
        <v>3203</v>
      </c>
      <c r="F3740" s="43" t="s">
        <v>3283</v>
      </c>
      <c r="G3740" s="84" t="s">
        <v>3249</v>
      </c>
      <c r="H3740" s="31">
        <v>1940</v>
      </c>
      <c r="I3740" s="207" t="s">
        <v>3338</v>
      </c>
      <c r="J3740" s="84"/>
      <c r="K3740" s="31" t="s">
        <v>41</v>
      </c>
      <c r="L3740" s="31"/>
      <c r="M3740" s="169"/>
      <c r="N3740" s="148"/>
      <c r="O3740" s="106" t="s">
        <v>3203</v>
      </c>
      <c r="P3740" s="43">
        <v>1940</v>
      </c>
      <c r="Q3740" s="207" t="s">
        <v>3338</v>
      </c>
      <c r="R3740" s="84" t="s">
        <v>3203</v>
      </c>
      <c r="S3740" s="31" t="s">
        <v>41</v>
      </c>
      <c r="T3740" s="31"/>
      <c r="U3740" s="169"/>
      <c r="V3740" s="150"/>
      <c r="W3740" s="141" t="str" cm="1">
        <f t="array" ref="W3740">IF(SUM(LEN(B3740:V3740))=0,"",IF(OR(OR(ISBLANK(F3740),SUM(LEN(C3740),LEN(D3740))=0),AND(NOT(E3740="Unknown"),ISBLANK(J3740)),AND(NOT(O3740="Unknown"),ISBLANK(R3740))),"Missing Information", INDEX(Table15[Entire Service Line Classification], MATCH(SUMIFS(Table15[Unique ID],Table15[System-Owned Portion],E3740,Table15[If Material Anything Other than "Lead" in Column E,Was Material Ever Previously Lead?],G3740,Table15[Customer-Owned Portion],O3740),Table15[Unique ID],0),0)))</f>
        <v>Lead Status Unknown</v>
      </c>
      <c r="X3740"/>
    </row>
    <row r="3741" spans="2:24" x14ac:dyDescent="0.35">
      <c r="B3741" s="146"/>
      <c r="C3741" s="31" t="s">
        <v>1742</v>
      </c>
      <c r="D3741" s="31"/>
      <c r="E3741" s="44" t="s">
        <v>3203</v>
      </c>
      <c r="F3741" s="43" t="s">
        <v>3283</v>
      </c>
      <c r="G3741" s="84" t="s">
        <v>3249</v>
      </c>
      <c r="H3741" s="31">
        <v>1931</v>
      </c>
      <c r="I3741" s="207" t="s">
        <v>3338</v>
      </c>
      <c r="J3741" s="84"/>
      <c r="K3741" s="31" t="s">
        <v>41</v>
      </c>
      <c r="L3741" s="31"/>
      <c r="M3741" s="169"/>
      <c r="N3741" s="148"/>
      <c r="O3741" s="106" t="s">
        <v>3203</v>
      </c>
      <c r="P3741" s="43">
        <v>1931</v>
      </c>
      <c r="Q3741" s="207" t="s">
        <v>3338</v>
      </c>
      <c r="R3741" s="84" t="s">
        <v>3203</v>
      </c>
      <c r="S3741" s="31" t="s">
        <v>41</v>
      </c>
      <c r="T3741" s="31"/>
      <c r="U3741" s="169"/>
      <c r="V3741" s="150"/>
      <c r="W3741" s="141" t="str" cm="1">
        <f t="array" ref="W3741">IF(SUM(LEN(B3741:V3741))=0,"",IF(OR(OR(ISBLANK(F3741),SUM(LEN(C3741),LEN(D3741))=0),AND(NOT(E3741="Unknown"),ISBLANK(J3741)),AND(NOT(O3741="Unknown"),ISBLANK(R3741))),"Missing Information", INDEX(Table15[Entire Service Line Classification], MATCH(SUMIFS(Table15[Unique ID],Table15[System-Owned Portion],E3741,Table15[If Material Anything Other than "Lead" in Column E,Was Material Ever Previously Lead?],G3741,Table15[Customer-Owned Portion],O3741),Table15[Unique ID],0),0)))</f>
        <v>Lead Status Unknown</v>
      </c>
      <c r="X3741"/>
    </row>
    <row r="3742" spans="2:24" x14ac:dyDescent="0.35">
      <c r="B3742" s="146"/>
      <c r="C3742" s="31" t="s">
        <v>1743</v>
      </c>
      <c r="D3742" s="31"/>
      <c r="E3742" s="44" t="s">
        <v>3203</v>
      </c>
      <c r="F3742" s="43" t="s">
        <v>3283</v>
      </c>
      <c r="G3742" s="84" t="s">
        <v>3249</v>
      </c>
      <c r="H3742" s="31">
        <v>1955</v>
      </c>
      <c r="I3742" s="207" t="s">
        <v>3338</v>
      </c>
      <c r="J3742" s="84"/>
      <c r="K3742" s="31" t="s">
        <v>41</v>
      </c>
      <c r="L3742" s="31"/>
      <c r="M3742" s="169"/>
      <c r="N3742" s="148"/>
      <c r="O3742" s="106" t="s">
        <v>3203</v>
      </c>
      <c r="P3742" s="43">
        <v>1955</v>
      </c>
      <c r="Q3742" s="207" t="s">
        <v>3338</v>
      </c>
      <c r="R3742" s="84" t="s">
        <v>3203</v>
      </c>
      <c r="S3742" s="31" t="s">
        <v>41</v>
      </c>
      <c r="T3742" s="31"/>
      <c r="U3742" s="169"/>
      <c r="V3742" s="150"/>
      <c r="W3742" s="141" t="str" cm="1">
        <f t="array" ref="W3742">IF(SUM(LEN(B3742:V3742))=0,"",IF(OR(OR(ISBLANK(F3742),SUM(LEN(C3742),LEN(D3742))=0),AND(NOT(E3742="Unknown"),ISBLANK(J3742)),AND(NOT(O3742="Unknown"),ISBLANK(R3742))),"Missing Information", INDEX(Table15[Entire Service Line Classification], MATCH(SUMIFS(Table15[Unique ID],Table15[System-Owned Portion],E3742,Table15[If Material Anything Other than "Lead" in Column E,Was Material Ever Previously Lead?],G3742,Table15[Customer-Owned Portion],O3742),Table15[Unique ID],0),0)))</f>
        <v>Lead Status Unknown</v>
      </c>
      <c r="X3742"/>
    </row>
    <row r="3743" spans="2:24" ht="29" x14ac:dyDescent="0.35">
      <c r="B3743" s="146"/>
      <c r="C3743" s="31" t="s">
        <v>5368</v>
      </c>
      <c r="D3743" s="31"/>
      <c r="E3743" s="44" t="s">
        <v>3284</v>
      </c>
      <c r="F3743" s="43" t="s">
        <v>41</v>
      </c>
      <c r="G3743" s="84" t="s">
        <v>3249</v>
      </c>
      <c r="H3743" s="31">
        <v>1992</v>
      </c>
      <c r="I3743" s="207" t="s">
        <v>3338</v>
      </c>
      <c r="J3743" s="84" t="s">
        <v>3270</v>
      </c>
      <c r="K3743" s="31" t="s">
        <v>41</v>
      </c>
      <c r="L3743" s="31"/>
      <c r="M3743" s="169"/>
      <c r="N3743" s="148"/>
      <c r="O3743" s="106" t="s">
        <v>3284</v>
      </c>
      <c r="P3743" s="43">
        <v>1992</v>
      </c>
      <c r="Q3743" s="207" t="s">
        <v>3338</v>
      </c>
      <c r="R3743" s="84" t="s">
        <v>3270</v>
      </c>
      <c r="S3743" s="31" t="s">
        <v>41</v>
      </c>
      <c r="T3743" s="31"/>
      <c r="U3743" s="169"/>
      <c r="V3743" s="150"/>
      <c r="W3743" s="141" t="str" cm="1">
        <f t="array" ref="W3743">IF(SUM(LEN(B3743:V3743))=0,"",IF(OR(OR(ISBLANK(F3743),SUM(LEN(C3743),LEN(D3743))=0),AND(NOT(E3743="Unknown"),ISBLANK(J3743)),AND(NOT(O3743="Unknown"),ISBLANK(R3743))),"Missing Information", INDEX(Table15[Entire Service Line Classification], MATCH(SUMIFS(Table15[Unique ID],Table15[System-Owned Portion],E3743,Table15[If Material Anything Other than "Lead" in Column E,Was Material Ever Previously Lead?],G3743,Table15[Customer-Owned Portion],O3743),Table15[Unique ID],0),0)))</f>
        <v>Non-lead</v>
      </c>
      <c r="X3743"/>
    </row>
    <row r="3744" spans="2:24" x14ac:dyDescent="0.35">
      <c r="B3744" s="146"/>
      <c r="C3744" s="31" t="s">
        <v>1744</v>
      </c>
      <c r="D3744" s="31"/>
      <c r="E3744" s="44" t="s">
        <v>3203</v>
      </c>
      <c r="F3744" s="43" t="s">
        <v>3283</v>
      </c>
      <c r="G3744" s="84" t="s">
        <v>3249</v>
      </c>
      <c r="H3744" s="31">
        <v>1953</v>
      </c>
      <c r="I3744" s="207" t="s">
        <v>3338</v>
      </c>
      <c r="J3744" s="84"/>
      <c r="K3744" s="31" t="s">
        <v>41</v>
      </c>
      <c r="L3744" s="31"/>
      <c r="M3744" s="169"/>
      <c r="N3744" s="148"/>
      <c r="O3744" s="106" t="s">
        <v>3203</v>
      </c>
      <c r="P3744" s="43">
        <v>1953</v>
      </c>
      <c r="Q3744" s="207" t="s">
        <v>3338</v>
      </c>
      <c r="R3744" s="84" t="s">
        <v>3203</v>
      </c>
      <c r="S3744" s="31" t="s">
        <v>41</v>
      </c>
      <c r="T3744" s="31"/>
      <c r="U3744" s="169"/>
      <c r="V3744" s="150"/>
      <c r="W3744" s="141" t="str" cm="1">
        <f t="array" ref="W3744">IF(SUM(LEN(B3744:V3744))=0,"",IF(OR(OR(ISBLANK(F3744),SUM(LEN(C3744),LEN(D3744))=0),AND(NOT(E3744="Unknown"),ISBLANK(J3744)),AND(NOT(O3744="Unknown"),ISBLANK(R3744))),"Missing Information", INDEX(Table15[Entire Service Line Classification], MATCH(SUMIFS(Table15[Unique ID],Table15[System-Owned Portion],E3744,Table15[If Material Anything Other than "Lead" in Column E,Was Material Ever Previously Lead?],G3744,Table15[Customer-Owned Portion],O3744),Table15[Unique ID],0),0)))</f>
        <v>Lead Status Unknown</v>
      </c>
      <c r="X3744"/>
    </row>
    <row r="3745" spans="2:24" x14ac:dyDescent="0.35">
      <c r="B3745" s="146"/>
      <c r="C3745" s="31" t="s">
        <v>1745</v>
      </c>
      <c r="D3745" s="31"/>
      <c r="E3745" s="44" t="s">
        <v>3203</v>
      </c>
      <c r="F3745" s="43" t="s">
        <v>3283</v>
      </c>
      <c r="G3745" s="84" t="s">
        <v>3249</v>
      </c>
      <c r="H3745" s="31">
        <v>1944</v>
      </c>
      <c r="I3745" s="207" t="s">
        <v>3337</v>
      </c>
      <c r="J3745" s="84"/>
      <c r="K3745" s="31" t="s">
        <v>41</v>
      </c>
      <c r="L3745" s="31"/>
      <c r="M3745" s="169"/>
      <c r="N3745" s="148"/>
      <c r="O3745" s="106" t="s">
        <v>3203</v>
      </c>
      <c r="P3745" s="43">
        <v>1944</v>
      </c>
      <c r="Q3745" s="207" t="s">
        <v>3337</v>
      </c>
      <c r="R3745" s="84" t="s">
        <v>3203</v>
      </c>
      <c r="S3745" s="31" t="s">
        <v>41</v>
      </c>
      <c r="T3745" s="31"/>
      <c r="U3745" s="169"/>
      <c r="V3745" s="150"/>
      <c r="W3745" s="141" t="str" cm="1">
        <f t="array" ref="W3745">IF(SUM(LEN(B3745:V3745))=0,"",IF(OR(OR(ISBLANK(F3745),SUM(LEN(C3745),LEN(D3745))=0),AND(NOT(E3745="Unknown"),ISBLANK(J3745)),AND(NOT(O3745="Unknown"),ISBLANK(R3745))),"Missing Information", INDEX(Table15[Entire Service Line Classification], MATCH(SUMIFS(Table15[Unique ID],Table15[System-Owned Portion],E3745,Table15[If Material Anything Other than "Lead" in Column E,Was Material Ever Previously Lead?],G3745,Table15[Customer-Owned Portion],O3745),Table15[Unique ID],0),0)))</f>
        <v>Lead Status Unknown</v>
      </c>
      <c r="X3745"/>
    </row>
    <row r="3746" spans="2:24" ht="29" x14ac:dyDescent="0.35">
      <c r="B3746" s="146"/>
      <c r="C3746" s="31" t="s">
        <v>1746</v>
      </c>
      <c r="D3746" s="31"/>
      <c r="E3746" s="44" t="s">
        <v>3284</v>
      </c>
      <c r="F3746" s="43" t="s">
        <v>41</v>
      </c>
      <c r="G3746" s="84" t="s">
        <v>3249</v>
      </c>
      <c r="H3746" s="31">
        <v>1992</v>
      </c>
      <c r="I3746" s="207" t="s">
        <v>3338</v>
      </c>
      <c r="J3746" s="84" t="s">
        <v>3270</v>
      </c>
      <c r="K3746" s="31" t="s">
        <v>41</v>
      </c>
      <c r="L3746" s="31"/>
      <c r="M3746" s="169"/>
      <c r="N3746" s="148"/>
      <c r="O3746" s="106" t="s">
        <v>3284</v>
      </c>
      <c r="P3746" s="43">
        <v>1992</v>
      </c>
      <c r="Q3746" s="207" t="s">
        <v>3338</v>
      </c>
      <c r="R3746" s="84" t="s">
        <v>3270</v>
      </c>
      <c r="S3746" s="31" t="s">
        <v>41</v>
      </c>
      <c r="T3746" s="31"/>
      <c r="U3746" s="169"/>
      <c r="V3746" s="150"/>
      <c r="W3746" s="141" t="str" cm="1">
        <f t="array" ref="W3746">IF(SUM(LEN(B3746:V3746))=0,"",IF(OR(OR(ISBLANK(F3746),SUM(LEN(C3746),LEN(D3746))=0),AND(NOT(E3746="Unknown"),ISBLANK(J3746)),AND(NOT(O3746="Unknown"),ISBLANK(R3746))),"Missing Information", INDEX(Table15[Entire Service Line Classification], MATCH(SUMIFS(Table15[Unique ID],Table15[System-Owned Portion],E3746,Table15[If Material Anything Other than "Lead" in Column E,Was Material Ever Previously Lead?],G3746,Table15[Customer-Owned Portion],O3746),Table15[Unique ID],0),0)))</f>
        <v>Non-lead</v>
      </c>
      <c r="X3746"/>
    </row>
    <row r="3747" spans="2:24" x14ac:dyDescent="0.35">
      <c r="B3747" s="146"/>
      <c r="C3747" s="31" t="s">
        <v>5369</v>
      </c>
      <c r="D3747" s="31"/>
      <c r="E3747" s="44" t="s">
        <v>3203</v>
      </c>
      <c r="F3747" s="43" t="s">
        <v>3283</v>
      </c>
      <c r="G3747" s="84" t="s">
        <v>3249</v>
      </c>
      <c r="H3747" s="31">
        <v>1959</v>
      </c>
      <c r="I3747" s="207" t="s">
        <v>3338</v>
      </c>
      <c r="J3747" s="84"/>
      <c r="K3747" s="31" t="s">
        <v>41</v>
      </c>
      <c r="L3747" s="31"/>
      <c r="M3747" s="169"/>
      <c r="N3747" s="148"/>
      <c r="O3747" s="106" t="s">
        <v>3203</v>
      </c>
      <c r="P3747" s="43">
        <v>1959</v>
      </c>
      <c r="Q3747" s="207" t="s">
        <v>3338</v>
      </c>
      <c r="R3747" s="84" t="s">
        <v>3203</v>
      </c>
      <c r="S3747" s="31" t="s">
        <v>41</v>
      </c>
      <c r="T3747" s="31"/>
      <c r="U3747" s="169"/>
      <c r="V3747" s="150"/>
      <c r="W3747" s="141" t="str" cm="1">
        <f t="array" ref="W3747">IF(SUM(LEN(B3747:V3747))=0,"",IF(OR(OR(ISBLANK(F3747),SUM(LEN(C3747),LEN(D3747))=0),AND(NOT(E3747="Unknown"),ISBLANK(J3747)),AND(NOT(O3747="Unknown"),ISBLANK(R3747))),"Missing Information", INDEX(Table15[Entire Service Line Classification], MATCH(SUMIFS(Table15[Unique ID],Table15[System-Owned Portion],E3747,Table15[If Material Anything Other than "Lead" in Column E,Was Material Ever Previously Lead?],G3747,Table15[Customer-Owned Portion],O3747),Table15[Unique ID],0),0)))</f>
        <v>Lead Status Unknown</v>
      </c>
      <c r="X3747"/>
    </row>
    <row r="3748" spans="2:24" x14ac:dyDescent="0.35">
      <c r="B3748" s="146"/>
      <c r="C3748" s="31" t="s">
        <v>1747</v>
      </c>
      <c r="D3748" s="31"/>
      <c r="E3748" s="44" t="s">
        <v>3203</v>
      </c>
      <c r="F3748" s="43" t="s">
        <v>3283</v>
      </c>
      <c r="G3748" s="84" t="s">
        <v>3249</v>
      </c>
      <c r="H3748" s="31">
        <v>1960</v>
      </c>
      <c r="I3748" s="207" t="s">
        <v>3341</v>
      </c>
      <c r="J3748" s="84"/>
      <c r="K3748" s="31" t="s">
        <v>41</v>
      </c>
      <c r="L3748" s="31"/>
      <c r="M3748" s="169"/>
      <c r="N3748" s="148"/>
      <c r="O3748" s="106" t="s">
        <v>3203</v>
      </c>
      <c r="P3748" s="43">
        <v>1960</v>
      </c>
      <c r="Q3748" s="207" t="s">
        <v>3341</v>
      </c>
      <c r="R3748" s="84" t="s">
        <v>3203</v>
      </c>
      <c r="S3748" s="31" t="s">
        <v>41</v>
      </c>
      <c r="T3748" s="31"/>
      <c r="U3748" s="169"/>
      <c r="V3748" s="150"/>
      <c r="W3748" s="141" t="str" cm="1">
        <f t="array" ref="W3748">IF(SUM(LEN(B3748:V3748))=0,"",IF(OR(OR(ISBLANK(F3748),SUM(LEN(C3748),LEN(D3748))=0),AND(NOT(E3748="Unknown"),ISBLANK(J3748)),AND(NOT(O3748="Unknown"),ISBLANK(R3748))),"Missing Information", INDEX(Table15[Entire Service Line Classification], MATCH(SUMIFS(Table15[Unique ID],Table15[System-Owned Portion],E3748,Table15[If Material Anything Other than "Lead" in Column E,Was Material Ever Previously Lead?],G3748,Table15[Customer-Owned Portion],O3748),Table15[Unique ID],0),0)))</f>
        <v>Lead Status Unknown</v>
      </c>
      <c r="X3748"/>
    </row>
    <row r="3749" spans="2:24" x14ac:dyDescent="0.35">
      <c r="B3749" s="146"/>
      <c r="C3749" s="31" t="s">
        <v>1748</v>
      </c>
      <c r="D3749" s="31"/>
      <c r="E3749" s="44" t="s">
        <v>3203</v>
      </c>
      <c r="F3749" s="43" t="s">
        <v>3283</v>
      </c>
      <c r="G3749" s="84" t="s">
        <v>3249</v>
      </c>
      <c r="H3749" s="31">
        <v>1977</v>
      </c>
      <c r="I3749" s="207" t="s">
        <v>3338</v>
      </c>
      <c r="J3749" s="84"/>
      <c r="K3749" s="31" t="s">
        <v>41</v>
      </c>
      <c r="L3749" s="31"/>
      <c r="M3749" s="169"/>
      <c r="N3749" s="148"/>
      <c r="O3749" s="106" t="s">
        <v>3203</v>
      </c>
      <c r="P3749" s="43">
        <v>1977</v>
      </c>
      <c r="Q3749" s="207" t="s">
        <v>3338</v>
      </c>
      <c r="R3749" s="84" t="s">
        <v>3203</v>
      </c>
      <c r="S3749" s="31" t="s">
        <v>41</v>
      </c>
      <c r="T3749" s="31"/>
      <c r="U3749" s="169"/>
      <c r="V3749" s="150"/>
      <c r="W3749" s="141" t="str" cm="1">
        <f t="array" ref="W3749">IF(SUM(LEN(B3749:V3749))=0,"",IF(OR(OR(ISBLANK(F3749),SUM(LEN(C3749),LEN(D3749))=0),AND(NOT(E3749="Unknown"),ISBLANK(J3749)),AND(NOT(O3749="Unknown"),ISBLANK(R3749))),"Missing Information", INDEX(Table15[Entire Service Line Classification], MATCH(SUMIFS(Table15[Unique ID],Table15[System-Owned Portion],E3749,Table15[If Material Anything Other than "Lead" in Column E,Was Material Ever Previously Lead?],G3749,Table15[Customer-Owned Portion],O3749),Table15[Unique ID],0),0)))</f>
        <v>Lead Status Unknown</v>
      </c>
      <c r="X3749"/>
    </row>
    <row r="3750" spans="2:24" ht="29" x14ac:dyDescent="0.35">
      <c r="B3750" s="146"/>
      <c r="C3750" s="31" t="s">
        <v>1559</v>
      </c>
      <c r="D3750" s="31"/>
      <c r="E3750" s="44" t="s">
        <v>3284</v>
      </c>
      <c r="F3750" s="43" t="s">
        <v>41</v>
      </c>
      <c r="G3750" s="84" t="s">
        <v>3249</v>
      </c>
      <c r="H3750" s="31">
        <v>2008</v>
      </c>
      <c r="I3750" s="207" t="s">
        <v>3338</v>
      </c>
      <c r="J3750" s="84" t="s">
        <v>3270</v>
      </c>
      <c r="K3750" s="31" t="s">
        <v>41</v>
      </c>
      <c r="L3750" s="31"/>
      <c r="M3750" s="169"/>
      <c r="N3750" s="148"/>
      <c r="O3750" s="106" t="s">
        <v>3284</v>
      </c>
      <c r="P3750" s="43">
        <v>2008</v>
      </c>
      <c r="Q3750" s="207" t="s">
        <v>3338</v>
      </c>
      <c r="R3750" s="84" t="s">
        <v>3270</v>
      </c>
      <c r="S3750" s="31" t="s">
        <v>41</v>
      </c>
      <c r="T3750" s="31"/>
      <c r="U3750" s="169"/>
      <c r="V3750" s="150"/>
      <c r="W3750" s="141" t="str" cm="1">
        <f t="array" ref="W3750">IF(SUM(LEN(B3750:V3750))=0,"",IF(OR(OR(ISBLANK(F3750),SUM(LEN(C3750),LEN(D3750))=0),AND(NOT(E3750="Unknown"),ISBLANK(J3750)),AND(NOT(O3750="Unknown"),ISBLANK(R3750))),"Missing Information", INDEX(Table15[Entire Service Line Classification], MATCH(SUMIFS(Table15[Unique ID],Table15[System-Owned Portion],E3750,Table15[If Material Anything Other than "Lead" in Column E,Was Material Ever Previously Lead?],G3750,Table15[Customer-Owned Portion],O3750),Table15[Unique ID],0),0)))</f>
        <v>Non-lead</v>
      </c>
      <c r="X3750"/>
    </row>
    <row r="3751" spans="2:24" ht="29" x14ac:dyDescent="0.35">
      <c r="B3751" s="146"/>
      <c r="C3751" s="31" t="s">
        <v>5370</v>
      </c>
      <c r="D3751" s="31"/>
      <c r="E3751" s="44" t="s">
        <v>3203</v>
      </c>
      <c r="F3751" s="43" t="s">
        <v>3283</v>
      </c>
      <c r="G3751" s="84" t="s">
        <v>3249</v>
      </c>
      <c r="H3751" s="31">
        <v>1941</v>
      </c>
      <c r="I3751" s="207" t="s">
        <v>3338</v>
      </c>
      <c r="J3751" s="84"/>
      <c r="K3751" s="31" t="s">
        <v>41</v>
      </c>
      <c r="L3751" s="31"/>
      <c r="M3751" s="169"/>
      <c r="N3751" s="148"/>
      <c r="O3751" s="106" t="s">
        <v>3203</v>
      </c>
      <c r="P3751" s="43">
        <v>1941</v>
      </c>
      <c r="Q3751" s="207" t="s">
        <v>3338</v>
      </c>
      <c r="R3751" s="84" t="s">
        <v>3203</v>
      </c>
      <c r="S3751" s="31" t="s">
        <v>41</v>
      </c>
      <c r="T3751" s="31"/>
      <c r="U3751" s="169"/>
      <c r="V3751" s="150"/>
      <c r="W3751" s="141" t="str" cm="1">
        <f t="array" ref="W3751">IF(SUM(LEN(B3751:V3751))=0,"",IF(OR(OR(ISBLANK(F3751),SUM(LEN(C3751),LEN(D3751))=0),AND(NOT(E3751="Unknown"),ISBLANK(J3751)),AND(NOT(O3751="Unknown"),ISBLANK(R3751))),"Missing Information", INDEX(Table15[Entire Service Line Classification], MATCH(SUMIFS(Table15[Unique ID],Table15[System-Owned Portion],E3751,Table15[If Material Anything Other than "Lead" in Column E,Was Material Ever Previously Lead?],G3751,Table15[Customer-Owned Portion],O3751),Table15[Unique ID],0),0)))</f>
        <v>Lead Status Unknown</v>
      </c>
      <c r="X3751"/>
    </row>
    <row r="3752" spans="2:24" x14ac:dyDescent="0.35">
      <c r="B3752" s="146"/>
      <c r="C3752" s="31" t="s">
        <v>1749</v>
      </c>
      <c r="D3752" s="31"/>
      <c r="E3752" s="44" t="s">
        <v>3203</v>
      </c>
      <c r="F3752" s="43" t="s">
        <v>3283</v>
      </c>
      <c r="G3752" s="84" t="s">
        <v>3249</v>
      </c>
      <c r="H3752" s="31">
        <v>1964</v>
      </c>
      <c r="I3752" s="207" t="s">
        <v>3338</v>
      </c>
      <c r="J3752" s="84"/>
      <c r="K3752" s="31" t="s">
        <v>41</v>
      </c>
      <c r="L3752" s="31"/>
      <c r="M3752" s="169"/>
      <c r="N3752" s="148"/>
      <c r="O3752" s="106" t="s">
        <v>3203</v>
      </c>
      <c r="P3752" s="43">
        <v>1964</v>
      </c>
      <c r="Q3752" s="207" t="s">
        <v>3338</v>
      </c>
      <c r="R3752" s="84" t="s">
        <v>3203</v>
      </c>
      <c r="S3752" s="31" t="s">
        <v>41</v>
      </c>
      <c r="T3752" s="31"/>
      <c r="U3752" s="169"/>
      <c r="V3752" s="150"/>
      <c r="W3752" s="141" t="str" cm="1">
        <f t="array" ref="W3752">IF(SUM(LEN(B3752:V3752))=0,"",IF(OR(OR(ISBLANK(F3752),SUM(LEN(C3752),LEN(D3752))=0),AND(NOT(E3752="Unknown"),ISBLANK(J3752)),AND(NOT(O3752="Unknown"),ISBLANK(R3752))),"Missing Information", INDEX(Table15[Entire Service Line Classification], MATCH(SUMIFS(Table15[Unique ID],Table15[System-Owned Portion],E3752,Table15[If Material Anything Other than "Lead" in Column E,Was Material Ever Previously Lead?],G3752,Table15[Customer-Owned Portion],O3752),Table15[Unique ID],0),0)))</f>
        <v>Lead Status Unknown</v>
      </c>
      <c r="X3752"/>
    </row>
    <row r="3753" spans="2:24" ht="29" x14ac:dyDescent="0.35">
      <c r="B3753" s="146"/>
      <c r="C3753" s="31" t="s">
        <v>5371</v>
      </c>
      <c r="D3753" s="31"/>
      <c r="E3753" s="44" t="s">
        <v>3284</v>
      </c>
      <c r="F3753" s="43" t="s">
        <v>41</v>
      </c>
      <c r="G3753" s="84" t="s">
        <v>3249</v>
      </c>
      <c r="H3753" s="31">
        <v>1993</v>
      </c>
      <c r="I3753" s="207" t="s">
        <v>3338</v>
      </c>
      <c r="J3753" s="84" t="s">
        <v>3270</v>
      </c>
      <c r="K3753" s="31" t="s">
        <v>41</v>
      </c>
      <c r="L3753" s="31"/>
      <c r="M3753" s="169"/>
      <c r="N3753" s="148"/>
      <c r="O3753" s="106" t="s">
        <v>3284</v>
      </c>
      <c r="P3753" s="43">
        <v>1993</v>
      </c>
      <c r="Q3753" s="207" t="s">
        <v>3338</v>
      </c>
      <c r="R3753" s="84" t="s">
        <v>3270</v>
      </c>
      <c r="S3753" s="31" t="s">
        <v>41</v>
      </c>
      <c r="T3753" s="31"/>
      <c r="U3753" s="169"/>
      <c r="V3753" s="150"/>
      <c r="W3753" s="141" t="str" cm="1">
        <f t="array" ref="W3753">IF(SUM(LEN(B3753:V3753))=0,"",IF(OR(OR(ISBLANK(F3753),SUM(LEN(C3753),LEN(D3753))=0),AND(NOT(E3753="Unknown"),ISBLANK(J3753)),AND(NOT(O3753="Unknown"),ISBLANK(R3753))),"Missing Information", INDEX(Table15[Entire Service Line Classification], MATCH(SUMIFS(Table15[Unique ID],Table15[System-Owned Portion],E3753,Table15[If Material Anything Other than "Lead" in Column E,Was Material Ever Previously Lead?],G3753,Table15[Customer-Owned Portion],O3753),Table15[Unique ID],0),0)))</f>
        <v>Non-lead</v>
      </c>
      <c r="X3753"/>
    </row>
    <row r="3754" spans="2:24" x14ac:dyDescent="0.35">
      <c r="B3754" s="146"/>
      <c r="C3754" s="31" t="s">
        <v>1750</v>
      </c>
      <c r="D3754" s="31"/>
      <c r="E3754" s="44" t="s">
        <v>3203</v>
      </c>
      <c r="F3754" s="43" t="s">
        <v>3283</v>
      </c>
      <c r="G3754" s="84" t="s">
        <v>3249</v>
      </c>
      <c r="H3754" s="31">
        <v>1947</v>
      </c>
      <c r="I3754" s="207" t="s">
        <v>3337</v>
      </c>
      <c r="J3754" s="84"/>
      <c r="K3754" s="31" t="s">
        <v>41</v>
      </c>
      <c r="L3754" s="31"/>
      <c r="M3754" s="169"/>
      <c r="N3754" s="148"/>
      <c r="O3754" s="106" t="s">
        <v>3203</v>
      </c>
      <c r="P3754" s="43">
        <v>1947</v>
      </c>
      <c r="Q3754" s="207" t="s">
        <v>3337</v>
      </c>
      <c r="R3754" s="84" t="s">
        <v>3203</v>
      </c>
      <c r="S3754" s="31" t="s">
        <v>41</v>
      </c>
      <c r="T3754" s="31"/>
      <c r="U3754" s="169"/>
      <c r="V3754" s="150"/>
      <c r="W3754" s="141" t="str" cm="1">
        <f t="array" ref="W3754">IF(SUM(LEN(B3754:V3754))=0,"",IF(OR(OR(ISBLANK(F3754),SUM(LEN(C3754),LEN(D3754))=0),AND(NOT(E3754="Unknown"),ISBLANK(J3754)),AND(NOT(O3754="Unknown"),ISBLANK(R3754))),"Missing Information", INDEX(Table15[Entire Service Line Classification], MATCH(SUMIFS(Table15[Unique ID],Table15[System-Owned Portion],E3754,Table15[If Material Anything Other than "Lead" in Column E,Was Material Ever Previously Lead?],G3754,Table15[Customer-Owned Portion],O3754),Table15[Unique ID],0),0)))</f>
        <v>Lead Status Unknown</v>
      </c>
      <c r="X3754"/>
    </row>
    <row r="3755" spans="2:24" ht="29" x14ac:dyDescent="0.35">
      <c r="B3755" s="146"/>
      <c r="C3755" s="31" t="s">
        <v>1751</v>
      </c>
      <c r="D3755" s="31"/>
      <c r="E3755" s="44" t="s">
        <v>3284</v>
      </c>
      <c r="F3755" s="43" t="s">
        <v>41</v>
      </c>
      <c r="G3755" s="84" t="s">
        <v>3249</v>
      </c>
      <c r="H3755" s="31">
        <v>2004</v>
      </c>
      <c r="I3755" s="207" t="s">
        <v>3337</v>
      </c>
      <c r="J3755" s="84" t="s">
        <v>3270</v>
      </c>
      <c r="K3755" s="31" t="s">
        <v>41</v>
      </c>
      <c r="L3755" s="31"/>
      <c r="M3755" s="169"/>
      <c r="N3755" s="148"/>
      <c r="O3755" s="106" t="s">
        <v>3284</v>
      </c>
      <c r="P3755" s="43">
        <v>2004</v>
      </c>
      <c r="Q3755" s="207" t="s">
        <v>3337</v>
      </c>
      <c r="R3755" s="84" t="s">
        <v>3270</v>
      </c>
      <c r="S3755" s="31" t="s">
        <v>41</v>
      </c>
      <c r="T3755" s="31"/>
      <c r="U3755" s="169"/>
      <c r="V3755" s="150"/>
      <c r="W3755" s="141" t="str" cm="1">
        <f t="array" ref="W3755">IF(SUM(LEN(B3755:V3755))=0,"",IF(OR(OR(ISBLANK(F3755),SUM(LEN(C3755),LEN(D3755))=0),AND(NOT(E3755="Unknown"),ISBLANK(J3755)),AND(NOT(O3755="Unknown"),ISBLANK(R3755))),"Missing Information", INDEX(Table15[Entire Service Line Classification], MATCH(SUMIFS(Table15[Unique ID],Table15[System-Owned Portion],E3755,Table15[If Material Anything Other than "Lead" in Column E,Was Material Ever Previously Lead?],G3755,Table15[Customer-Owned Portion],O3755),Table15[Unique ID],0),0)))</f>
        <v>Non-lead</v>
      </c>
      <c r="X3755"/>
    </row>
    <row r="3756" spans="2:24" ht="29" x14ac:dyDescent="0.35">
      <c r="B3756" s="146"/>
      <c r="C3756" s="31" t="s">
        <v>1752</v>
      </c>
      <c r="D3756" s="31"/>
      <c r="E3756" s="44" t="s">
        <v>3284</v>
      </c>
      <c r="F3756" s="43" t="s">
        <v>41</v>
      </c>
      <c r="G3756" s="84" t="s">
        <v>3249</v>
      </c>
      <c r="H3756" s="31">
        <v>2004</v>
      </c>
      <c r="I3756" s="207" t="s">
        <v>3341</v>
      </c>
      <c r="J3756" s="84" t="s">
        <v>3270</v>
      </c>
      <c r="K3756" s="31" t="s">
        <v>41</v>
      </c>
      <c r="L3756" s="31"/>
      <c r="M3756" s="169"/>
      <c r="N3756" s="148"/>
      <c r="O3756" s="106" t="s">
        <v>3284</v>
      </c>
      <c r="P3756" s="43">
        <v>2004</v>
      </c>
      <c r="Q3756" s="207" t="s">
        <v>3341</v>
      </c>
      <c r="R3756" s="84" t="s">
        <v>3270</v>
      </c>
      <c r="S3756" s="31" t="s">
        <v>41</v>
      </c>
      <c r="T3756" s="31"/>
      <c r="U3756" s="169"/>
      <c r="V3756" s="150"/>
      <c r="W3756" s="141" t="str" cm="1">
        <f t="array" ref="W3756">IF(SUM(LEN(B3756:V3756))=0,"",IF(OR(OR(ISBLANK(F3756),SUM(LEN(C3756),LEN(D3756))=0),AND(NOT(E3756="Unknown"),ISBLANK(J3756)),AND(NOT(O3756="Unknown"),ISBLANK(R3756))),"Missing Information", INDEX(Table15[Entire Service Line Classification], MATCH(SUMIFS(Table15[Unique ID],Table15[System-Owned Portion],E3756,Table15[If Material Anything Other than "Lead" in Column E,Was Material Ever Previously Lead?],G3756,Table15[Customer-Owned Portion],O3756),Table15[Unique ID],0),0)))</f>
        <v>Non-lead</v>
      </c>
      <c r="X3756"/>
    </row>
    <row r="3757" spans="2:24" x14ac:dyDescent="0.35">
      <c r="B3757" s="146"/>
      <c r="C3757" s="31" t="s">
        <v>1753</v>
      </c>
      <c r="D3757" s="31"/>
      <c r="E3757" s="44" t="s">
        <v>3203</v>
      </c>
      <c r="F3757" s="43" t="s">
        <v>3283</v>
      </c>
      <c r="G3757" s="84" t="s">
        <v>3249</v>
      </c>
      <c r="H3757" s="31">
        <v>1930</v>
      </c>
      <c r="I3757" s="207" t="s">
        <v>3337</v>
      </c>
      <c r="J3757" s="84"/>
      <c r="K3757" s="31" t="s">
        <v>41</v>
      </c>
      <c r="L3757" s="31"/>
      <c r="M3757" s="169"/>
      <c r="N3757" s="148"/>
      <c r="O3757" s="106" t="s">
        <v>3203</v>
      </c>
      <c r="P3757" s="43">
        <v>1930</v>
      </c>
      <c r="Q3757" s="207" t="s">
        <v>3337</v>
      </c>
      <c r="R3757" s="84" t="s">
        <v>3203</v>
      </c>
      <c r="S3757" s="31" t="s">
        <v>41</v>
      </c>
      <c r="T3757" s="31"/>
      <c r="U3757" s="169"/>
      <c r="V3757" s="150"/>
      <c r="W3757" s="141" t="str" cm="1">
        <f t="array" ref="W3757">IF(SUM(LEN(B3757:V3757))=0,"",IF(OR(OR(ISBLANK(F3757),SUM(LEN(C3757),LEN(D3757))=0),AND(NOT(E3757="Unknown"),ISBLANK(J3757)),AND(NOT(O3757="Unknown"),ISBLANK(R3757))),"Missing Information", INDEX(Table15[Entire Service Line Classification], MATCH(SUMIFS(Table15[Unique ID],Table15[System-Owned Portion],E3757,Table15[If Material Anything Other than "Lead" in Column E,Was Material Ever Previously Lead?],G3757,Table15[Customer-Owned Portion],O3757),Table15[Unique ID],0),0)))</f>
        <v>Lead Status Unknown</v>
      </c>
      <c r="X3757"/>
    </row>
    <row r="3758" spans="2:24" x14ac:dyDescent="0.35">
      <c r="B3758" s="146"/>
      <c r="C3758" s="31" t="s">
        <v>5372</v>
      </c>
      <c r="D3758" s="31"/>
      <c r="E3758" s="44" t="s">
        <v>3203</v>
      </c>
      <c r="F3758" s="43" t="s">
        <v>3283</v>
      </c>
      <c r="G3758" s="84" t="s">
        <v>3249</v>
      </c>
      <c r="H3758" s="31">
        <v>1939</v>
      </c>
      <c r="I3758" s="207" t="s">
        <v>3337</v>
      </c>
      <c r="J3758" s="84"/>
      <c r="K3758" s="31" t="s">
        <v>41</v>
      </c>
      <c r="L3758" s="31"/>
      <c r="M3758" s="169"/>
      <c r="N3758" s="148"/>
      <c r="O3758" s="106" t="s">
        <v>3203</v>
      </c>
      <c r="P3758" s="43">
        <v>1939</v>
      </c>
      <c r="Q3758" s="207" t="s">
        <v>3337</v>
      </c>
      <c r="R3758" s="84" t="s">
        <v>3203</v>
      </c>
      <c r="S3758" s="31" t="s">
        <v>41</v>
      </c>
      <c r="T3758" s="31"/>
      <c r="U3758" s="169"/>
      <c r="V3758" s="150"/>
      <c r="W3758" s="141" t="str" cm="1">
        <f t="array" ref="W3758">IF(SUM(LEN(B3758:V3758))=0,"",IF(OR(OR(ISBLANK(F3758),SUM(LEN(C3758),LEN(D3758))=0),AND(NOT(E3758="Unknown"),ISBLANK(J3758)),AND(NOT(O3758="Unknown"),ISBLANK(R3758))),"Missing Information", INDEX(Table15[Entire Service Line Classification], MATCH(SUMIFS(Table15[Unique ID],Table15[System-Owned Portion],E3758,Table15[If Material Anything Other than "Lead" in Column E,Was Material Ever Previously Lead?],G3758,Table15[Customer-Owned Portion],O3758),Table15[Unique ID],0),0)))</f>
        <v>Lead Status Unknown</v>
      </c>
      <c r="X3758"/>
    </row>
    <row r="3759" spans="2:24" ht="29" x14ac:dyDescent="0.35">
      <c r="B3759" s="146"/>
      <c r="C3759" s="31" t="s">
        <v>5373</v>
      </c>
      <c r="D3759" s="31"/>
      <c r="E3759" s="44" t="s">
        <v>3284</v>
      </c>
      <c r="F3759" s="43" t="s">
        <v>41</v>
      </c>
      <c r="G3759" s="84" t="s">
        <v>3249</v>
      </c>
      <c r="H3759" s="31">
        <v>1993</v>
      </c>
      <c r="I3759" s="207" t="s">
        <v>3338</v>
      </c>
      <c r="J3759" s="84" t="s">
        <v>3270</v>
      </c>
      <c r="K3759" s="31" t="s">
        <v>41</v>
      </c>
      <c r="L3759" s="31"/>
      <c r="M3759" s="169"/>
      <c r="N3759" s="148"/>
      <c r="O3759" s="106" t="s">
        <v>3284</v>
      </c>
      <c r="P3759" s="43">
        <v>1993</v>
      </c>
      <c r="Q3759" s="207" t="s">
        <v>3338</v>
      </c>
      <c r="R3759" s="84" t="s">
        <v>3270</v>
      </c>
      <c r="S3759" s="31" t="s">
        <v>41</v>
      </c>
      <c r="T3759" s="31"/>
      <c r="U3759" s="169"/>
      <c r="V3759" s="150"/>
      <c r="W3759" s="141" t="str" cm="1">
        <f t="array" ref="W3759">IF(SUM(LEN(B3759:V3759))=0,"",IF(OR(OR(ISBLANK(F3759),SUM(LEN(C3759),LEN(D3759))=0),AND(NOT(E3759="Unknown"),ISBLANK(J3759)),AND(NOT(O3759="Unknown"),ISBLANK(R3759))),"Missing Information", INDEX(Table15[Entire Service Line Classification], MATCH(SUMIFS(Table15[Unique ID],Table15[System-Owned Portion],E3759,Table15[If Material Anything Other than "Lead" in Column E,Was Material Ever Previously Lead?],G3759,Table15[Customer-Owned Portion],O3759),Table15[Unique ID],0),0)))</f>
        <v>Non-lead</v>
      </c>
      <c r="X3759"/>
    </row>
    <row r="3760" spans="2:24" x14ac:dyDescent="0.35">
      <c r="B3760" s="146"/>
      <c r="C3760" s="31" t="s">
        <v>1754</v>
      </c>
      <c r="D3760" s="31"/>
      <c r="E3760" s="44" t="s">
        <v>3203</v>
      </c>
      <c r="F3760" s="43" t="s">
        <v>3283</v>
      </c>
      <c r="G3760" s="84" t="s">
        <v>3249</v>
      </c>
      <c r="H3760" s="31">
        <v>1921</v>
      </c>
      <c r="I3760" s="207" t="s">
        <v>3341</v>
      </c>
      <c r="J3760" s="84"/>
      <c r="K3760" s="31" t="s">
        <v>41</v>
      </c>
      <c r="L3760" s="31"/>
      <c r="M3760" s="169"/>
      <c r="N3760" s="148"/>
      <c r="O3760" s="106" t="s">
        <v>3203</v>
      </c>
      <c r="P3760" s="43">
        <v>1921</v>
      </c>
      <c r="Q3760" s="207" t="s">
        <v>3341</v>
      </c>
      <c r="R3760" s="84" t="s">
        <v>3203</v>
      </c>
      <c r="S3760" s="31" t="s">
        <v>41</v>
      </c>
      <c r="T3760" s="31"/>
      <c r="U3760" s="169"/>
      <c r="V3760" s="150"/>
      <c r="W3760" s="141" t="str" cm="1">
        <f t="array" ref="W3760">IF(SUM(LEN(B3760:V3760))=0,"",IF(OR(OR(ISBLANK(F3760),SUM(LEN(C3760),LEN(D3760))=0),AND(NOT(E3760="Unknown"),ISBLANK(J3760)),AND(NOT(O3760="Unknown"),ISBLANK(R3760))),"Missing Information", INDEX(Table15[Entire Service Line Classification], MATCH(SUMIFS(Table15[Unique ID],Table15[System-Owned Portion],E3760,Table15[If Material Anything Other than "Lead" in Column E,Was Material Ever Previously Lead?],G3760,Table15[Customer-Owned Portion],O3760),Table15[Unique ID],0),0)))</f>
        <v>Lead Status Unknown</v>
      </c>
      <c r="X3760"/>
    </row>
    <row r="3761" spans="2:24" x14ac:dyDescent="0.35">
      <c r="B3761" s="146"/>
      <c r="C3761" s="31" t="s">
        <v>1755</v>
      </c>
      <c r="D3761" s="31"/>
      <c r="E3761" s="44" t="s">
        <v>3203</v>
      </c>
      <c r="F3761" s="43" t="s">
        <v>3283</v>
      </c>
      <c r="G3761" s="84" t="s">
        <v>3249</v>
      </c>
      <c r="H3761" s="31">
        <v>1923</v>
      </c>
      <c r="I3761" s="207" t="s">
        <v>3337</v>
      </c>
      <c r="J3761" s="84"/>
      <c r="K3761" s="31" t="s">
        <v>41</v>
      </c>
      <c r="L3761" s="31"/>
      <c r="M3761" s="169"/>
      <c r="N3761" s="148"/>
      <c r="O3761" s="106" t="s">
        <v>3203</v>
      </c>
      <c r="P3761" s="43">
        <v>1923</v>
      </c>
      <c r="Q3761" s="207" t="s">
        <v>3337</v>
      </c>
      <c r="R3761" s="84" t="s">
        <v>3203</v>
      </c>
      <c r="S3761" s="31" t="s">
        <v>41</v>
      </c>
      <c r="T3761" s="31"/>
      <c r="U3761" s="169"/>
      <c r="V3761" s="150"/>
      <c r="W3761" s="141" t="str" cm="1">
        <f t="array" ref="W3761">IF(SUM(LEN(B3761:V3761))=0,"",IF(OR(OR(ISBLANK(F3761),SUM(LEN(C3761),LEN(D3761))=0),AND(NOT(E3761="Unknown"),ISBLANK(J3761)),AND(NOT(O3761="Unknown"),ISBLANK(R3761))),"Missing Information", INDEX(Table15[Entire Service Line Classification], MATCH(SUMIFS(Table15[Unique ID],Table15[System-Owned Portion],E3761,Table15[If Material Anything Other than "Lead" in Column E,Was Material Ever Previously Lead?],G3761,Table15[Customer-Owned Portion],O3761),Table15[Unique ID],0),0)))</f>
        <v>Lead Status Unknown</v>
      </c>
      <c r="X3761"/>
    </row>
    <row r="3762" spans="2:24" x14ac:dyDescent="0.35">
      <c r="B3762" s="146"/>
      <c r="C3762" s="31" t="s">
        <v>1756</v>
      </c>
      <c r="D3762" s="31"/>
      <c r="E3762" s="44" t="s">
        <v>3203</v>
      </c>
      <c r="F3762" s="43" t="s">
        <v>3283</v>
      </c>
      <c r="G3762" s="84" t="s">
        <v>3249</v>
      </c>
      <c r="H3762" s="31"/>
      <c r="I3762" s="207" t="s">
        <v>3338</v>
      </c>
      <c r="J3762" s="84"/>
      <c r="K3762" s="31" t="s">
        <v>41</v>
      </c>
      <c r="L3762" s="31"/>
      <c r="M3762" s="169"/>
      <c r="N3762" s="148"/>
      <c r="O3762" s="106" t="s">
        <v>3203</v>
      </c>
      <c r="P3762" s="43"/>
      <c r="Q3762" s="207" t="s">
        <v>3338</v>
      </c>
      <c r="R3762" s="84" t="s">
        <v>3203</v>
      </c>
      <c r="S3762" s="31" t="s">
        <v>41</v>
      </c>
      <c r="T3762" s="31"/>
      <c r="U3762" s="169"/>
      <c r="V3762" s="150"/>
      <c r="W3762" s="141" t="str" cm="1">
        <f t="array" ref="W3762">IF(SUM(LEN(B3762:V3762))=0,"",IF(OR(OR(ISBLANK(F3762),SUM(LEN(C3762),LEN(D3762))=0),AND(NOT(E3762="Unknown"),ISBLANK(J3762)),AND(NOT(O3762="Unknown"),ISBLANK(R3762))),"Missing Information", INDEX(Table15[Entire Service Line Classification], MATCH(SUMIFS(Table15[Unique ID],Table15[System-Owned Portion],E3762,Table15[If Material Anything Other than "Lead" in Column E,Was Material Ever Previously Lead?],G3762,Table15[Customer-Owned Portion],O3762),Table15[Unique ID],0),0)))</f>
        <v>Lead Status Unknown</v>
      </c>
      <c r="X3762"/>
    </row>
    <row r="3763" spans="2:24" ht="29" x14ac:dyDescent="0.35">
      <c r="B3763" s="146"/>
      <c r="C3763" s="31" t="s">
        <v>5374</v>
      </c>
      <c r="D3763" s="31"/>
      <c r="E3763" s="44" t="s">
        <v>3284</v>
      </c>
      <c r="F3763" s="43" t="s">
        <v>41</v>
      </c>
      <c r="G3763" s="84" t="s">
        <v>3249</v>
      </c>
      <c r="H3763" s="31">
        <v>1992</v>
      </c>
      <c r="I3763" s="207" t="s">
        <v>3338</v>
      </c>
      <c r="J3763" s="84" t="s">
        <v>3270</v>
      </c>
      <c r="K3763" s="31" t="s">
        <v>41</v>
      </c>
      <c r="L3763" s="31"/>
      <c r="M3763" s="169"/>
      <c r="N3763" s="148"/>
      <c r="O3763" s="106" t="s">
        <v>3284</v>
      </c>
      <c r="P3763" s="43">
        <v>1992</v>
      </c>
      <c r="Q3763" s="207" t="s">
        <v>3338</v>
      </c>
      <c r="R3763" s="84" t="s">
        <v>3270</v>
      </c>
      <c r="S3763" s="31" t="s">
        <v>41</v>
      </c>
      <c r="T3763" s="31"/>
      <c r="U3763" s="169"/>
      <c r="V3763" s="150"/>
      <c r="W3763" s="141" t="str" cm="1">
        <f t="array" ref="W3763">IF(SUM(LEN(B3763:V3763))=0,"",IF(OR(OR(ISBLANK(F3763),SUM(LEN(C3763),LEN(D3763))=0),AND(NOT(E3763="Unknown"),ISBLANK(J3763)),AND(NOT(O3763="Unknown"),ISBLANK(R3763))),"Missing Information", INDEX(Table15[Entire Service Line Classification], MATCH(SUMIFS(Table15[Unique ID],Table15[System-Owned Portion],E3763,Table15[If Material Anything Other than "Lead" in Column E,Was Material Ever Previously Lead?],G3763,Table15[Customer-Owned Portion],O3763),Table15[Unique ID],0),0)))</f>
        <v>Non-lead</v>
      </c>
      <c r="X3763"/>
    </row>
    <row r="3764" spans="2:24" x14ac:dyDescent="0.35">
      <c r="B3764" s="146"/>
      <c r="C3764" s="31" t="s">
        <v>5375</v>
      </c>
      <c r="D3764" s="31"/>
      <c r="E3764" s="44" t="s">
        <v>3203</v>
      </c>
      <c r="F3764" s="43" t="s">
        <v>3283</v>
      </c>
      <c r="G3764" s="84" t="s">
        <v>3249</v>
      </c>
      <c r="H3764" s="31">
        <v>1985</v>
      </c>
      <c r="I3764" s="207" t="s">
        <v>3336</v>
      </c>
      <c r="J3764" s="84"/>
      <c r="K3764" s="31" t="s">
        <v>41</v>
      </c>
      <c r="L3764" s="31"/>
      <c r="M3764" s="169"/>
      <c r="N3764" s="148"/>
      <c r="O3764" s="106" t="s">
        <v>3203</v>
      </c>
      <c r="P3764" s="43">
        <v>1985</v>
      </c>
      <c r="Q3764" s="207" t="s">
        <v>3336</v>
      </c>
      <c r="R3764" s="84" t="s">
        <v>3203</v>
      </c>
      <c r="S3764" s="31" t="s">
        <v>41</v>
      </c>
      <c r="T3764" s="31"/>
      <c r="U3764" s="169"/>
      <c r="V3764" s="150"/>
      <c r="W3764" s="141" t="str" cm="1">
        <f t="array" ref="W3764">IF(SUM(LEN(B3764:V3764))=0,"",IF(OR(OR(ISBLANK(F3764),SUM(LEN(C3764),LEN(D3764))=0),AND(NOT(E3764="Unknown"),ISBLANK(J3764)),AND(NOT(O3764="Unknown"),ISBLANK(R3764))),"Missing Information", INDEX(Table15[Entire Service Line Classification], MATCH(SUMIFS(Table15[Unique ID],Table15[System-Owned Portion],E3764,Table15[If Material Anything Other than "Lead" in Column E,Was Material Ever Previously Lead?],G3764,Table15[Customer-Owned Portion],O3764),Table15[Unique ID],0),0)))</f>
        <v>Lead Status Unknown</v>
      </c>
      <c r="X3764"/>
    </row>
    <row r="3765" spans="2:24" x14ac:dyDescent="0.35">
      <c r="B3765" s="146"/>
      <c r="C3765" s="31" t="s">
        <v>1757</v>
      </c>
      <c r="D3765" s="31"/>
      <c r="E3765" s="44" t="s">
        <v>3203</v>
      </c>
      <c r="F3765" s="43" t="s">
        <v>3283</v>
      </c>
      <c r="G3765" s="84" t="s">
        <v>3249</v>
      </c>
      <c r="H3765" s="31">
        <v>1948</v>
      </c>
      <c r="I3765" s="207" t="s">
        <v>3337</v>
      </c>
      <c r="J3765" s="84"/>
      <c r="K3765" s="31" t="s">
        <v>41</v>
      </c>
      <c r="L3765" s="31"/>
      <c r="M3765" s="169"/>
      <c r="N3765" s="148"/>
      <c r="O3765" s="106" t="s">
        <v>3203</v>
      </c>
      <c r="P3765" s="43">
        <v>1948</v>
      </c>
      <c r="Q3765" s="207" t="s">
        <v>3337</v>
      </c>
      <c r="R3765" s="84" t="s">
        <v>3203</v>
      </c>
      <c r="S3765" s="31" t="s">
        <v>41</v>
      </c>
      <c r="T3765" s="31"/>
      <c r="U3765" s="169"/>
      <c r="V3765" s="150"/>
      <c r="W3765" s="141" t="str" cm="1">
        <f t="array" ref="W3765">IF(SUM(LEN(B3765:V3765))=0,"",IF(OR(OR(ISBLANK(F3765),SUM(LEN(C3765),LEN(D3765))=0),AND(NOT(E3765="Unknown"),ISBLANK(J3765)),AND(NOT(O3765="Unknown"),ISBLANK(R3765))),"Missing Information", INDEX(Table15[Entire Service Line Classification], MATCH(SUMIFS(Table15[Unique ID],Table15[System-Owned Portion],E3765,Table15[If Material Anything Other than "Lead" in Column E,Was Material Ever Previously Lead?],G3765,Table15[Customer-Owned Portion],O3765),Table15[Unique ID],0),0)))</f>
        <v>Lead Status Unknown</v>
      </c>
      <c r="X3765"/>
    </row>
    <row r="3766" spans="2:24" ht="29" x14ac:dyDescent="0.35">
      <c r="B3766" s="146"/>
      <c r="C3766" s="31" t="s">
        <v>1758</v>
      </c>
      <c r="D3766" s="31"/>
      <c r="E3766" s="44" t="s">
        <v>3284</v>
      </c>
      <c r="F3766" s="43" t="s">
        <v>41</v>
      </c>
      <c r="G3766" s="84" t="s">
        <v>3249</v>
      </c>
      <c r="H3766" s="31">
        <v>1989</v>
      </c>
      <c r="I3766" s="207" t="s">
        <v>3338</v>
      </c>
      <c r="J3766" s="84" t="s">
        <v>3270</v>
      </c>
      <c r="K3766" s="31" t="s">
        <v>41</v>
      </c>
      <c r="L3766" s="31"/>
      <c r="M3766" s="169"/>
      <c r="N3766" s="148"/>
      <c r="O3766" s="106" t="s">
        <v>3284</v>
      </c>
      <c r="P3766" s="43">
        <v>1989</v>
      </c>
      <c r="Q3766" s="207" t="s">
        <v>3338</v>
      </c>
      <c r="R3766" s="84" t="s">
        <v>3270</v>
      </c>
      <c r="S3766" s="31" t="s">
        <v>41</v>
      </c>
      <c r="T3766" s="31"/>
      <c r="U3766" s="169"/>
      <c r="V3766" s="150"/>
      <c r="W3766" s="141" t="str" cm="1">
        <f t="array" ref="W3766">IF(SUM(LEN(B3766:V3766))=0,"",IF(OR(OR(ISBLANK(F3766),SUM(LEN(C3766),LEN(D3766))=0),AND(NOT(E3766="Unknown"),ISBLANK(J3766)),AND(NOT(O3766="Unknown"),ISBLANK(R3766))),"Missing Information", INDEX(Table15[Entire Service Line Classification], MATCH(SUMIFS(Table15[Unique ID],Table15[System-Owned Portion],E3766,Table15[If Material Anything Other than "Lead" in Column E,Was Material Ever Previously Lead?],G3766,Table15[Customer-Owned Portion],O3766),Table15[Unique ID],0),0)))</f>
        <v>Non-lead</v>
      </c>
      <c r="X3766"/>
    </row>
    <row r="3767" spans="2:24" x14ac:dyDescent="0.35">
      <c r="B3767" s="146"/>
      <c r="C3767" s="31" t="s">
        <v>1759</v>
      </c>
      <c r="D3767" s="31"/>
      <c r="E3767" s="44" t="s">
        <v>3203</v>
      </c>
      <c r="F3767" s="43" t="s">
        <v>3283</v>
      </c>
      <c r="G3767" s="84" t="s">
        <v>3249</v>
      </c>
      <c r="H3767" s="31">
        <v>1924</v>
      </c>
      <c r="I3767" s="207" t="s">
        <v>3341</v>
      </c>
      <c r="J3767" s="84"/>
      <c r="K3767" s="31" t="s">
        <v>41</v>
      </c>
      <c r="L3767" s="31"/>
      <c r="M3767" s="169"/>
      <c r="N3767" s="148"/>
      <c r="O3767" s="106" t="s">
        <v>3203</v>
      </c>
      <c r="P3767" s="43">
        <v>1924</v>
      </c>
      <c r="Q3767" s="207" t="s">
        <v>3341</v>
      </c>
      <c r="R3767" s="84" t="s">
        <v>3203</v>
      </c>
      <c r="S3767" s="31" t="s">
        <v>41</v>
      </c>
      <c r="T3767" s="31"/>
      <c r="U3767" s="169"/>
      <c r="V3767" s="150"/>
      <c r="W3767" s="141" t="str" cm="1">
        <f t="array" ref="W3767">IF(SUM(LEN(B3767:V3767))=0,"",IF(OR(OR(ISBLANK(F3767),SUM(LEN(C3767),LEN(D3767))=0),AND(NOT(E3767="Unknown"),ISBLANK(J3767)),AND(NOT(O3767="Unknown"),ISBLANK(R3767))),"Missing Information", INDEX(Table15[Entire Service Line Classification], MATCH(SUMIFS(Table15[Unique ID],Table15[System-Owned Portion],E3767,Table15[If Material Anything Other than "Lead" in Column E,Was Material Ever Previously Lead?],G3767,Table15[Customer-Owned Portion],O3767),Table15[Unique ID],0),0)))</f>
        <v>Lead Status Unknown</v>
      </c>
      <c r="X3767"/>
    </row>
    <row r="3768" spans="2:24" x14ac:dyDescent="0.35">
      <c r="B3768" s="146"/>
      <c r="C3768" s="31" t="s">
        <v>1760</v>
      </c>
      <c r="D3768" s="31"/>
      <c r="E3768" s="44" t="s">
        <v>3203</v>
      </c>
      <c r="F3768" s="43" t="s">
        <v>3283</v>
      </c>
      <c r="G3768" s="84" t="s">
        <v>3249</v>
      </c>
      <c r="H3768" s="31">
        <v>1924</v>
      </c>
      <c r="I3768" s="207" t="s">
        <v>3338</v>
      </c>
      <c r="J3768" s="84"/>
      <c r="K3768" s="31" t="s">
        <v>41</v>
      </c>
      <c r="L3768" s="31"/>
      <c r="M3768" s="169"/>
      <c r="N3768" s="148"/>
      <c r="O3768" s="106" t="s">
        <v>3203</v>
      </c>
      <c r="P3768" s="43">
        <v>1924</v>
      </c>
      <c r="Q3768" s="207" t="s">
        <v>3338</v>
      </c>
      <c r="R3768" s="84" t="s">
        <v>3203</v>
      </c>
      <c r="S3768" s="31" t="s">
        <v>41</v>
      </c>
      <c r="T3768" s="31"/>
      <c r="U3768" s="169"/>
      <c r="V3768" s="150"/>
      <c r="W3768" s="141" t="str" cm="1">
        <f t="array" ref="W3768">IF(SUM(LEN(B3768:V3768))=0,"",IF(OR(OR(ISBLANK(F3768),SUM(LEN(C3768),LEN(D3768))=0),AND(NOT(E3768="Unknown"),ISBLANK(J3768)),AND(NOT(O3768="Unknown"),ISBLANK(R3768))),"Missing Information", INDEX(Table15[Entire Service Line Classification], MATCH(SUMIFS(Table15[Unique ID],Table15[System-Owned Portion],E3768,Table15[If Material Anything Other than "Lead" in Column E,Was Material Ever Previously Lead?],G3768,Table15[Customer-Owned Portion],O3768),Table15[Unique ID],0),0)))</f>
        <v>Lead Status Unknown</v>
      </c>
      <c r="X3768"/>
    </row>
    <row r="3769" spans="2:24" x14ac:dyDescent="0.35">
      <c r="B3769" s="146"/>
      <c r="C3769" s="31" t="s">
        <v>5376</v>
      </c>
      <c r="D3769" s="31"/>
      <c r="E3769" s="44" t="s">
        <v>3203</v>
      </c>
      <c r="F3769" s="43" t="s">
        <v>3283</v>
      </c>
      <c r="G3769" s="84" t="s">
        <v>3249</v>
      </c>
      <c r="H3769" s="31">
        <v>1981</v>
      </c>
      <c r="I3769" s="207" t="s">
        <v>3338</v>
      </c>
      <c r="J3769" s="84"/>
      <c r="K3769" s="31" t="s">
        <v>41</v>
      </c>
      <c r="L3769" s="31"/>
      <c r="M3769" s="169"/>
      <c r="N3769" s="148"/>
      <c r="O3769" s="106" t="s">
        <v>3203</v>
      </c>
      <c r="P3769" s="43">
        <v>1981</v>
      </c>
      <c r="Q3769" s="207" t="s">
        <v>3338</v>
      </c>
      <c r="R3769" s="84" t="s">
        <v>3203</v>
      </c>
      <c r="S3769" s="31" t="s">
        <v>41</v>
      </c>
      <c r="T3769" s="31"/>
      <c r="U3769" s="169"/>
      <c r="V3769" s="150"/>
      <c r="W3769" s="141" t="str" cm="1">
        <f t="array" ref="W3769">IF(SUM(LEN(B3769:V3769))=0,"",IF(OR(OR(ISBLANK(F3769),SUM(LEN(C3769),LEN(D3769))=0),AND(NOT(E3769="Unknown"),ISBLANK(J3769)),AND(NOT(O3769="Unknown"),ISBLANK(R3769))),"Missing Information", INDEX(Table15[Entire Service Line Classification], MATCH(SUMIFS(Table15[Unique ID],Table15[System-Owned Portion],E3769,Table15[If Material Anything Other than "Lead" in Column E,Was Material Ever Previously Lead?],G3769,Table15[Customer-Owned Portion],O3769),Table15[Unique ID],0),0)))</f>
        <v>Lead Status Unknown</v>
      </c>
      <c r="X3769"/>
    </row>
    <row r="3770" spans="2:24" ht="29" x14ac:dyDescent="0.35">
      <c r="B3770" s="146"/>
      <c r="C3770" s="31" t="s">
        <v>5377</v>
      </c>
      <c r="D3770" s="31"/>
      <c r="E3770" s="44" t="s">
        <v>3284</v>
      </c>
      <c r="F3770" s="43" t="s">
        <v>41</v>
      </c>
      <c r="G3770" s="84" t="s">
        <v>3249</v>
      </c>
      <c r="H3770" s="31">
        <v>1993</v>
      </c>
      <c r="I3770" s="207" t="s">
        <v>3338</v>
      </c>
      <c r="J3770" s="84" t="s">
        <v>3270</v>
      </c>
      <c r="K3770" s="31" t="s">
        <v>41</v>
      </c>
      <c r="L3770" s="31"/>
      <c r="M3770" s="169"/>
      <c r="N3770" s="148"/>
      <c r="O3770" s="106" t="s">
        <v>3284</v>
      </c>
      <c r="P3770" s="43">
        <v>1993</v>
      </c>
      <c r="Q3770" s="207" t="s">
        <v>3338</v>
      </c>
      <c r="R3770" s="84" t="s">
        <v>3270</v>
      </c>
      <c r="S3770" s="31" t="s">
        <v>41</v>
      </c>
      <c r="T3770" s="31"/>
      <c r="U3770" s="169"/>
      <c r="V3770" s="150"/>
      <c r="W3770" s="141" t="str" cm="1">
        <f t="array" ref="W3770">IF(SUM(LEN(B3770:V3770))=0,"",IF(OR(OR(ISBLANK(F3770),SUM(LEN(C3770),LEN(D3770))=0),AND(NOT(E3770="Unknown"),ISBLANK(J3770)),AND(NOT(O3770="Unknown"),ISBLANK(R3770))),"Missing Information", INDEX(Table15[Entire Service Line Classification], MATCH(SUMIFS(Table15[Unique ID],Table15[System-Owned Portion],E3770,Table15[If Material Anything Other than "Lead" in Column E,Was Material Ever Previously Lead?],G3770,Table15[Customer-Owned Portion],O3770),Table15[Unique ID],0),0)))</f>
        <v>Non-lead</v>
      </c>
      <c r="X3770"/>
    </row>
    <row r="3771" spans="2:24" x14ac:dyDescent="0.35">
      <c r="B3771" s="146"/>
      <c r="C3771" s="31" t="s">
        <v>1761</v>
      </c>
      <c r="D3771" s="31"/>
      <c r="E3771" s="44" t="s">
        <v>3203</v>
      </c>
      <c r="F3771" s="43" t="s">
        <v>3283</v>
      </c>
      <c r="G3771" s="84" t="s">
        <v>3249</v>
      </c>
      <c r="H3771" s="31">
        <v>1978</v>
      </c>
      <c r="I3771" s="207" t="s">
        <v>3338</v>
      </c>
      <c r="J3771" s="84"/>
      <c r="K3771" s="31" t="s">
        <v>41</v>
      </c>
      <c r="L3771" s="31"/>
      <c r="M3771" s="169"/>
      <c r="N3771" s="148"/>
      <c r="O3771" s="106" t="s">
        <v>3203</v>
      </c>
      <c r="P3771" s="43">
        <v>1978</v>
      </c>
      <c r="Q3771" s="207" t="s">
        <v>3338</v>
      </c>
      <c r="R3771" s="84" t="s">
        <v>3203</v>
      </c>
      <c r="S3771" s="31" t="s">
        <v>41</v>
      </c>
      <c r="T3771" s="31"/>
      <c r="U3771" s="169"/>
      <c r="V3771" s="150"/>
      <c r="W3771" s="141" t="str" cm="1">
        <f t="array" ref="W3771">IF(SUM(LEN(B3771:V3771))=0,"",IF(OR(OR(ISBLANK(F3771),SUM(LEN(C3771),LEN(D3771))=0),AND(NOT(E3771="Unknown"),ISBLANK(J3771)),AND(NOT(O3771="Unknown"),ISBLANK(R3771))),"Missing Information", INDEX(Table15[Entire Service Line Classification], MATCH(SUMIFS(Table15[Unique ID],Table15[System-Owned Portion],E3771,Table15[If Material Anything Other than "Lead" in Column E,Was Material Ever Previously Lead?],G3771,Table15[Customer-Owned Portion],O3771),Table15[Unique ID],0),0)))</f>
        <v>Lead Status Unknown</v>
      </c>
      <c r="X3771"/>
    </row>
    <row r="3772" spans="2:24" x14ac:dyDescent="0.35">
      <c r="B3772" s="146"/>
      <c r="C3772" s="31" t="s">
        <v>1762</v>
      </c>
      <c r="D3772" s="31"/>
      <c r="E3772" s="44" t="s">
        <v>3203</v>
      </c>
      <c r="F3772" s="43" t="s">
        <v>3283</v>
      </c>
      <c r="G3772" s="84" t="s">
        <v>3249</v>
      </c>
      <c r="H3772" s="31">
        <v>1978</v>
      </c>
      <c r="I3772" s="207" t="s">
        <v>3338</v>
      </c>
      <c r="J3772" s="84"/>
      <c r="K3772" s="31" t="s">
        <v>41</v>
      </c>
      <c r="L3772" s="31"/>
      <c r="M3772" s="169"/>
      <c r="N3772" s="148"/>
      <c r="O3772" s="106" t="s">
        <v>3203</v>
      </c>
      <c r="P3772" s="43">
        <v>1978</v>
      </c>
      <c r="Q3772" s="207" t="s">
        <v>3338</v>
      </c>
      <c r="R3772" s="84" t="s">
        <v>3203</v>
      </c>
      <c r="S3772" s="31" t="s">
        <v>41</v>
      </c>
      <c r="T3772" s="31"/>
      <c r="U3772" s="169"/>
      <c r="V3772" s="150"/>
      <c r="W3772" s="141" t="str" cm="1">
        <f t="array" ref="W3772">IF(SUM(LEN(B3772:V3772))=0,"",IF(OR(OR(ISBLANK(F3772),SUM(LEN(C3772),LEN(D3772))=0),AND(NOT(E3772="Unknown"),ISBLANK(J3772)),AND(NOT(O3772="Unknown"),ISBLANK(R3772))),"Missing Information", INDEX(Table15[Entire Service Line Classification], MATCH(SUMIFS(Table15[Unique ID],Table15[System-Owned Portion],E3772,Table15[If Material Anything Other than "Lead" in Column E,Was Material Ever Previously Lead?],G3772,Table15[Customer-Owned Portion],O3772),Table15[Unique ID],0),0)))</f>
        <v>Lead Status Unknown</v>
      </c>
      <c r="X3772"/>
    </row>
    <row r="3773" spans="2:24" x14ac:dyDescent="0.35">
      <c r="B3773" s="146"/>
      <c r="C3773" s="31" t="s">
        <v>5378</v>
      </c>
      <c r="D3773" s="31"/>
      <c r="E3773" s="44" t="s">
        <v>3203</v>
      </c>
      <c r="F3773" s="43" t="s">
        <v>3283</v>
      </c>
      <c r="G3773" s="84" t="s">
        <v>3249</v>
      </c>
      <c r="H3773" s="31">
        <v>1907</v>
      </c>
      <c r="I3773" s="207" t="s">
        <v>3338</v>
      </c>
      <c r="J3773" s="84"/>
      <c r="K3773" s="31" t="s">
        <v>41</v>
      </c>
      <c r="L3773" s="31"/>
      <c r="M3773" s="169"/>
      <c r="N3773" s="148"/>
      <c r="O3773" s="106" t="s">
        <v>3203</v>
      </c>
      <c r="P3773" s="43">
        <v>1907</v>
      </c>
      <c r="Q3773" s="207" t="s">
        <v>3338</v>
      </c>
      <c r="R3773" s="84" t="s">
        <v>3203</v>
      </c>
      <c r="S3773" s="31" t="s">
        <v>41</v>
      </c>
      <c r="T3773" s="31"/>
      <c r="U3773" s="169"/>
      <c r="V3773" s="150"/>
      <c r="W3773" s="141" t="str" cm="1">
        <f t="array" ref="W3773">IF(SUM(LEN(B3773:V3773))=0,"",IF(OR(OR(ISBLANK(F3773),SUM(LEN(C3773),LEN(D3773))=0),AND(NOT(E3773="Unknown"),ISBLANK(J3773)),AND(NOT(O3773="Unknown"),ISBLANK(R3773))),"Missing Information", INDEX(Table15[Entire Service Line Classification], MATCH(SUMIFS(Table15[Unique ID],Table15[System-Owned Portion],E3773,Table15[If Material Anything Other than "Lead" in Column E,Was Material Ever Previously Lead?],G3773,Table15[Customer-Owned Portion],O3773),Table15[Unique ID],0),0)))</f>
        <v>Lead Status Unknown</v>
      </c>
      <c r="X3773"/>
    </row>
    <row r="3774" spans="2:24" x14ac:dyDescent="0.35">
      <c r="B3774" s="146"/>
      <c r="C3774" s="31" t="s">
        <v>1763</v>
      </c>
      <c r="D3774" s="31"/>
      <c r="E3774" s="44" t="s">
        <v>3203</v>
      </c>
      <c r="F3774" s="43" t="s">
        <v>3283</v>
      </c>
      <c r="G3774" s="84" t="s">
        <v>3249</v>
      </c>
      <c r="H3774" s="31">
        <v>1948</v>
      </c>
      <c r="I3774" s="207" t="s">
        <v>3341</v>
      </c>
      <c r="J3774" s="84"/>
      <c r="K3774" s="31" t="s">
        <v>41</v>
      </c>
      <c r="L3774" s="31"/>
      <c r="M3774" s="169"/>
      <c r="N3774" s="148"/>
      <c r="O3774" s="106" t="s">
        <v>3203</v>
      </c>
      <c r="P3774" s="43">
        <v>1948</v>
      </c>
      <c r="Q3774" s="207" t="s">
        <v>3341</v>
      </c>
      <c r="R3774" s="84" t="s">
        <v>3203</v>
      </c>
      <c r="S3774" s="31" t="s">
        <v>41</v>
      </c>
      <c r="T3774" s="31"/>
      <c r="U3774" s="169"/>
      <c r="V3774" s="150"/>
      <c r="W3774" s="141" t="str" cm="1">
        <f t="array" ref="W3774">IF(SUM(LEN(B3774:V3774))=0,"",IF(OR(OR(ISBLANK(F3774),SUM(LEN(C3774),LEN(D3774))=0),AND(NOT(E3774="Unknown"),ISBLANK(J3774)),AND(NOT(O3774="Unknown"),ISBLANK(R3774))),"Missing Information", INDEX(Table15[Entire Service Line Classification], MATCH(SUMIFS(Table15[Unique ID],Table15[System-Owned Portion],E3774,Table15[If Material Anything Other than "Lead" in Column E,Was Material Ever Previously Lead?],G3774,Table15[Customer-Owned Portion],O3774),Table15[Unique ID],0),0)))</f>
        <v>Lead Status Unknown</v>
      </c>
      <c r="X3774"/>
    </row>
    <row r="3775" spans="2:24" x14ac:dyDescent="0.35">
      <c r="B3775" s="146"/>
      <c r="C3775" s="31" t="s">
        <v>1764</v>
      </c>
      <c r="D3775" s="31"/>
      <c r="E3775" s="44" t="s">
        <v>3203</v>
      </c>
      <c r="F3775" s="43" t="s">
        <v>3283</v>
      </c>
      <c r="G3775" s="84" t="s">
        <v>3249</v>
      </c>
      <c r="H3775" s="31">
        <v>1947</v>
      </c>
      <c r="I3775" s="207" t="s">
        <v>3337</v>
      </c>
      <c r="J3775" s="84"/>
      <c r="K3775" s="31" t="s">
        <v>41</v>
      </c>
      <c r="L3775" s="31"/>
      <c r="M3775" s="169"/>
      <c r="N3775" s="148"/>
      <c r="O3775" s="106" t="s">
        <v>3203</v>
      </c>
      <c r="P3775" s="43">
        <v>1947</v>
      </c>
      <c r="Q3775" s="207" t="s">
        <v>3337</v>
      </c>
      <c r="R3775" s="84" t="s">
        <v>3203</v>
      </c>
      <c r="S3775" s="31" t="s">
        <v>41</v>
      </c>
      <c r="T3775" s="31"/>
      <c r="U3775" s="169"/>
      <c r="V3775" s="150"/>
      <c r="W3775" s="141" t="str" cm="1">
        <f t="array" ref="W3775">IF(SUM(LEN(B3775:V3775))=0,"",IF(OR(OR(ISBLANK(F3775),SUM(LEN(C3775),LEN(D3775))=0),AND(NOT(E3775="Unknown"),ISBLANK(J3775)),AND(NOT(O3775="Unknown"),ISBLANK(R3775))),"Missing Information", INDEX(Table15[Entire Service Line Classification], MATCH(SUMIFS(Table15[Unique ID],Table15[System-Owned Portion],E3775,Table15[If Material Anything Other than "Lead" in Column E,Was Material Ever Previously Lead?],G3775,Table15[Customer-Owned Portion],O3775),Table15[Unique ID],0),0)))</f>
        <v>Lead Status Unknown</v>
      </c>
      <c r="X3775"/>
    </row>
    <row r="3776" spans="2:24" x14ac:dyDescent="0.35">
      <c r="B3776" s="146"/>
      <c r="C3776" s="31" t="s">
        <v>1765</v>
      </c>
      <c r="D3776" s="31"/>
      <c r="E3776" s="44" t="s">
        <v>3203</v>
      </c>
      <c r="F3776" s="43" t="s">
        <v>3283</v>
      </c>
      <c r="G3776" s="84" t="s">
        <v>3249</v>
      </c>
      <c r="H3776" s="31">
        <v>1946</v>
      </c>
      <c r="I3776" s="207" t="s">
        <v>3337</v>
      </c>
      <c r="J3776" s="84"/>
      <c r="K3776" s="31" t="s">
        <v>41</v>
      </c>
      <c r="L3776" s="31"/>
      <c r="M3776" s="169"/>
      <c r="N3776" s="148"/>
      <c r="O3776" s="106" t="s">
        <v>3203</v>
      </c>
      <c r="P3776" s="43">
        <v>1946</v>
      </c>
      <c r="Q3776" s="207" t="s">
        <v>3337</v>
      </c>
      <c r="R3776" s="84" t="s">
        <v>3203</v>
      </c>
      <c r="S3776" s="31" t="s">
        <v>41</v>
      </c>
      <c r="T3776" s="31"/>
      <c r="U3776" s="169"/>
      <c r="V3776" s="150"/>
      <c r="W3776" s="141" t="str" cm="1">
        <f t="array" ref="W3776">IF(SUM(LEN(B3776:V3776))=0,"",IF(OR(OR(ISBLANK(F3776),SUM(LEN(C3776),LEN(D3776))=0),AND(NOT(E3776="Unknown"),ISBLANK(J3776)),AND(NOT(O3776="Unknown"),ISBLANK(R3776))),"Missing Information", INDEX(Table15[Entire Service Line Classification], MATCH(SUMIFS(Table15[Unique ID],Table15[System-Owned Portion],E3776,Table15[If Material Anything Other than "Lead" in Column E,Was Material Ever Previously Lead?],G3776,Table15[Customer-Owned Portion],O3776),Table15[Unique ID],0),0)))</f>
        <v>Lead Status Unknown</v>
      </c>
      <c r="X3776"/>
    </row>
    <row r="3777" spans="2:24" x14ac:dyDescent="0.35">
      <c r="B3777" s="146"/>
      <c r="C3777" s="31" t="s">
        <v>1766</v>
      </c>
      <c r="D3777" s="31"/>
      <c r="E3777" s="44" t="s">
        <v>3203</v>
      </c>
      <c r="F3777" s="43" t="s">
        <v>3283</v>
      </c>
      <c r="G3777" s="84" t="s">
        <v>3249</v>
      </c>
      <c r="H3777" s="31">
        <v>1925</v>
      </c>
      <c r="I3777" s="207" t="s">
        <v>3341</v>
      </c>
      <c r="J3777" s="84"/>
      <c r="K3777" s="31" t="s">
        <v>41</v>
      </c>
      <c r="L3777" s="31"/>
      <c r="M3777" s="169"/>
      <c r="N3777" s="148"/>
      <c r="O3777" s="106" t="s">
        <v>3203</v>
      </c>
      <c r="P3777" s="43">
        <v>1925</v>
      </c>
      <c r="Q3777" s="207" t="s">
        <v>3341</v>
      </c>
      <c r="R3777" s="84" t="s">
        <v>3203</v>
      </c>
      <c r="S3777" s="31" t="s">
        <v>41</v>
      </c>
      <c r="T3777" s="31"/>
      <c r="U3777" s="169"/>
      <c r="V3777" s="150"/>
      <c r="W3777" s="141" t="str" cm="1">
        <f t="array" ref="W3777">IF(SUM(LEN(B3777:V3777))=0,"",IF(OR(OR(ISBLANK(F3777),SUM(LEN(C3777),LEN(D3777))=0),AND(NOT(E3777="Unknown"),ISBLANK(J3777)),AND(NOT(O3777="Unknown"),ISBLANK(R3777))),"Missing Information", INDEX(Table15[Entire Service Line Classification], MATCH(SUMIFS(Table15[Unique ID],Table15[System-Owned Portion],E3777,Table15[If Material Anything Other than "Lead" in Column E,Was Material Ever Previously Lead?],G3777,Table15[Customer-Owned Portion],O3777),Table15[Unique ID],0),0)))</f>
        <v>Lead Status Unknown</v>
      </c>
      <c r="X3777"/>
    </row>
    <row r="3778" spans="2:24" x14ac:dyDescent="0.35">
      <c r="B3778" s="146"/>
      <c r="C3778" s="31" t="s">
        <v>5379</v>
      </c>
      <c r="D3778" s="31"/>
      <c r="E3778" s="44" t="s">
        <v>3203</v>
      </c>
      <c r="F3778" s="43" t="s">
        <v>3283</v>
      </c>
      <c r="G3778" s="84" t="s">
        <v>3249</v>
      </c>
      <c r="H3778" s="31">
        <v>1900</v>
      </c>
      <c r="I3778" s="207" t="s">
        <v>3337</v>
      </c>
      <c r="J3778" s="84"/>
      <c r="K3778" s="31" t="s">
        <v>41</v>
      </c>
      <c r="L3778" s="31"/>
      <c r="M3778" s="169"/>
      <c r="N3778" s="148"/>
      <c r="O3778" s="106" t="s">
        <v>3203</v>
      </c>
      <c r="P3778" s="43">
        <v>1900</v>
      </c>
      <c r="Q3778" s="207" t="s">
        <v>3337</v>
      </c>
      <c r="R3778" s="84" t="s">
        <v>3203</v>
      </c>
      <c r="S3778" s="31" t="s">
        <v>41</v>
      </c>
      <c r="T3778" s="31"/>
      <c r="U3778" s="169"/>
      <c r="V3778" s="150"/>
      <c r="W3778" s="141" t="str" cm="1">
        <f t="array" ref="W3778">IF(SUM(LEN(B3778:V3778))=0,"",IF(OR(OR(ISBLANK(F3778),SUM(LEN(C3778),LEN(D3778))=0),AND(NOT(E3778="Unknown"),ISBLANK(J3778)),AND(NOT(O3778="Unknown"),ISBLANK(R3778))),"Missing Information", INDEX(Table15[Entire Service Line Classification], MATCH(SUMIFS(Table15[Unique ID],Table15[System-Owned Portion],E3778,Table15[If Material Anything Other than "Lead" in Column E,Was Material Ever Previously Lead?],G3778,Table15[Customer-Owned Portion],O3778),Table15[Unique ID],0),0)))</f>
        <v>Lead Status Unknown</v>
      </c>
      <c r="X3778"/>
    </row>
    <row r="3779" spans="2:24" ht="29" x14ac:dyDescent="0.35">
      <c r="B3779" s="146"/>
      <c r="C3779" s="31" t="s">
        <v>5380</v>
      </c>
      <c r="D3779" s="31"/>
      <c r="E3779" s="44" t="s">
        <v>3284</v>
      </c>
      <c r="F3779" s="43" t="s">
        <v>41</v>
      </c>
      <c r="G3779" s="84" t="s">
        <v>3249</v>
      </c>
      <c r="H3779" s="31">
        <v>1992</v>
      </c>
      <c r="I3779" s="207" t="s">
        <v>3338</v>
      </c>
      <c r="J3779" s="84" t="s">
        <v>3270</v>
      </c>
      <c r="K3779" s="31" t="s">
        <v>41</v>
      </c>
      <c r="L3779" s="31"/>
      <c r="M3779" s="169"/>
      <c r="N3779" s="148"/>
      <c r="O3779" s="106" t="s">
        <v>3284</v>
      </c>
      <c r="P3779" s="43">
        <v>1992</v>
      </c>
      <c r="Q3779" s="207" t="s">
        <v>3338</v>
      </c>
      <c r="R3779" s="84" t="s">
        <v>3270</v>
      </c>
      <c r="S3779" s="31" t="s">
        <v>41</v>
      </c>
      <c r="T3779" s="31"/>
      <c r="U3779" s="169"/>
      <c r="V3779" s="150"/>
      <c r="W3779" s="141" t="str" cm="1">
        <f t="array" ref="W3779">IF(SUM(LEN(B3779:V3779))=0,"",IF(OR(OR(ISBLANK(F3779),SUM(LEN(C3779),LEN(D3779))=0),AND(NOT(E3779="Unknown"),ISBLANK(J3779)),AND(NOT(O3779="Unknown"),ISBLANK(R3779))),"Missing Information", INDEX(Table15[Entire Service Line Classification], MATCH(SUMIFS(Table15[Unique ID],Table15[System-Owned Portion],E3779,Table15[If Material Anything Other than "Lead" in Column E,Was Material Ever Previously Lead?],G3779,Table15[Customer-Owned Portion],O3779),Table15[Unique ID],0),0)))</f>
        <v>Non-lead</v>
      </c>
      <c r="X3779"/>
    </row>
    <row r="3780" spans="2:24" x14ac:dyDescent="0.35">
      <c r="B3780" s="146"/>
      <c r="C3780" s="31" t="s">
        <v>5381</v>
      </c>
      <c r="D3780" s="31"/>
      <c r="E3780" s="44" t="s">
        <v>3203</v>
      </c>
      <c r="F3780" s="43" t="s">
        <v>3283</v>
      </c>
      <c r="G3780" s="84" t="s">
        <v>3249</v>
      </c>
      <c r="H3780" s="31">
        <v>1946</v>
      </c>
      <c r="I3780" s="207" t="s">
        <v>3341</v>
      </c>
      <c r="J3780" s="84"/>
      <c r="K3780" s="31" t="s">
        <v>41</v>
      </c>
      <c r="L3780" s="31"/>
      <c r="M3780" s="169"/>
      <c r="N3780" s="148"/>
      <c r="O3780" s="106" t="s">
        <v>3203</v>
      </c>
      <c r="P3780" s="43">
        <v>1946</v>
      </c>
      <c r="Q3780" s="207" t="s">
        <v>3341</v>
      </c>
      <c r="R3780" s="84" t="s">
        <v>3203</v>
      </c>
      <c r="S3780" s="31" t="s">
        <v>41</v>
      </c>
      <c r="T3780" s="31"/>
      <c r="U3780" s="169"/>
      <c r="V3780" s="150"/>
      <c r="W3780" s="141" t="str" cm="1">
        <f t="array" ref="W3780">IF(SUM(LEN(B3780:V3780))=0,"",IF(OR(OR(ISBLANK(F3780),SUM(LEN(C3780),LEN(D3780))=0),AND(NOT(E3780="Unknown"),ISBLANK(J3780)),AND(NOT(O3780="Unknown"),ISBLANK(R3780))),"Missing Information", INDEX(Table15[Entire Service Line Classification], MATCH(SUMIFS(Table15[Unique ID],Table15[System-Owned Portion],E3780,Table15[If Material Anything Other than "Lead" in Column E,Was Material Ever Previously Lead?],G3780,Table15[Customer-Owned Portion],O3780),Table15[Unique ID],0),0)))</f>
        <v>Lead Status Unknown</v>
      </c>
      <c r="X3780"/>
    </row>
    <row r="3781" spans="2:24" x14ac:dyDescent="0.35">
      <c r="B3781" s="146"/>
      <c r="C3781" s="31" t="s">
        <v>1767</v>
      </c>
      <c r="D3781" s="31"/>
      <c r="E3781" s="44" t="s">
        <v>3203</v>
      </c>
      <c r="F3781" s="43" t="s">
        <v>3283</v>
      </c>
      <c r="G3781" s="84" t="s">
        <v>3249</v>
      </c>
      <c r="H3781" s="31"/>
      <c r="I3781" s="207" t="s">
        <v>3337</v>
      </c>
      <c r="J3781" s="84"/>
      <c r="K3781" s="31" t="s">
        <v>41</v>
      </c>
      <c r="L3781" s="31"/>
      <c r="M3781" s="169"/>
      <c r="N3781" s="148"/>
      <c r="O3781" s="106" t="s">
        <v>3203</v>
      </c>
      <c r="P3781" s="43"/>
      <c r="Q3781" s="207" t="s">
        <v>3337</v>
      </c>
      <c r="R3781" s="84" t="s">
        <v>3203</v>
      </c>
      <c r="S3781" s="31" t="s">
        <v>41</v>
      </c>
      <c r="T3781" s="31"/>
      <c r="U3781" s="169"/>
      <c r="V3781" s="150"/>
      <c r="W3781" s="141" t="str" cm="1">
        <f t="array" ref="W3781">IF(SUM(LEN(B3781:V3781))=0,"",IF(OR(OR(ISBLANK(F3781),SUM(LEN(C3781),LEN(D3781))=0),AND(NOT(E3781="Unknown"),ISBLANK(J3781)),AND(NOT(O3781="Unknown"),ISBLANK(R3781))),"Missing Information", INDEX(Table15[Entire Service Line Classification], MATCH(SUMIFS(Table15[Unique ID],Table15[System-Owned Portion],E3781,Table15[If Material Anything Other than "Lead" in Column E,Was Material Ever Previously Lead?],G3781,Table15[Customer-Owned Portion],O3781),Table15[Unique ID],0),0)))</f>
        <v>Lead Status Unknown</v>
      </c>
      <c r="X3781"/>
    </row>
    <row r="3782" spans="2:24" ht="29" x14ac:dyDescent="0.35">
      <c r="B3782" s="146"/>
      <c r="C3782" s="31" t="s">
        <v>1768</v>
      </c>
      <c r="D3782" s="31"/>
      <c r="E3782" s="44" t="s">
        <v>3284</v>
      </c>
      <c r="F3782" s="43" t="s">
        <v>41</v>
      </c>
      <c r="G3782" s="84" t="s">
        <v>3249</v>
      </c>
      <c r="H3782" s="31">
        <v>2014</v>
      </c>
      <c r="I3782" s="207" t="s">
        <v>3338</v>
      </c>
      <c r="J3782" s="84" t="s">
        <v>3270</v>
      </c>
      <c r="K3782" s="31" t="s">
        <v>41</v>
      </c>
      <c r="L3782" s="31"/>
      <c r="M3782" s="169"/>
      <c r="N3782" s="148"/>
      <c r="O3782" s="106" t="s">
        <v>3284</v>
      </c>
      <c r="P3782" s="43">
        <v>2014</v>
      </c>
      <c r="Q3782" s="207" t="s">
        <v>3338</v>
      </c>
      <c r="R3782" s="84" t="s">
        <v>3270</v>
      </c>
      <c r="S3782" s="31" t="s">
        <v>41</v>
      </c>
      <c r="T3782" s="31"/>
      <c r="U3782" s="169"/>
      <c r="V3782" s="150"/>
      <c r="W3782" s="141" t="str" cm="1">
        <f t="array" ref="W3782">IF(SUM(LEN(B3782:V3782))=0,"",IF(OR(OR(ISBLANK(F3782),SUM(LEN(C3782),LEN(D3782))=0),AND(NOT(E3782="Unknown"),ISBLANK(J3782)),AND(NOT(O3782="Unknown"),ISBLANK(R3782))),"Missing Information", INDEX(Table15[Entire Service Line Classification], MATCH(SUMIFS(Table15[Unique ID],Table15[System-Owned Portion],E3782,Table15[If Material Anything Other than "Lead" in Column E,Was Material Ever Previously Lead?],G3782,Table15[Customer-Owned Portion],O3782),Table15[Unique ID],0),0)))</f>
        <v>Non-lead</v>
      </c>
      <c r="X3782"/>
    </row>
    <row r="3783" spans="2:24" x14ac:dyDescent="0.35">
      <c r="B3783" s="146"/>
      <c r="C3783" s="31" t="s">
        <v>5382</v>
      </c>
      <c r="D3783" s="31"/>
      <c r="E3783" s="44" t="s">
        <v>3203</v>
      </c>
      <c r="F3783" s="43" t="s">
        <v>3283</v>
      </c>
      <c r="G3783" s="84" t="s">
        <v>3249</v>
      </c>
      <c r="H3783" s="31">
        <v>1946</v>
      </c>
      <c r="I3783" s="207" t="s">
        <v>3337</v>
      </c>
      <c r="J3783" s="84"/>
      <c r="K3783" s="31" t="s">
        <v>41</v>
      </c>
      <c r="L3783" s="31"/>
      <c r="M3783" s="169"/>
      <c r="N3783" s="148"/>
      <c r="O3783" s="106" t="s">
        <v>3203</v>
      </c>
      <c r="P3783" s="43">
        <v>1946</v>
      </c>
      <c r="Q3783" s="207" t="s">
        <v>3337</v>
      </c>
      <c r="R3783" s="84" t="s">
        <v>3203</v>
      </c>
      <c r="S3783" s="31" t="s">
        <v>41</v>
      </c>
      <c r="T3783" s="31"/>
      <c r="U3783" s="169"/>
      <c r="V3783" s="150"/>
      <c r="W3783" s="141" t="str" cm="1">
        <f t="array" ref="W3783">IF(SUM(LEN(B3783:V3783))=0,"",IF(OR(OR(ISBLANK(F3783),SUM(LEN(C3783),LEN(D3783))=0),AND(NOT(E3783="Unknown"),ISBLANK(J3783)),AND(NOT(O3783="Unknown"),ISBLANK(R3783))),"Missing Information", INDEX(Table15[Entire Service Line Classification], MATCH(SUMIFS(Table15[Unique ID],Table15[System-Owned Portion],E3783,Table15[If Material Anything Other than "Lead" in Column E,Was Material Ever Previously Lead?],G3783,Table15[Customer-Owned Portion],O3783),Table15[Unique ID],0),0)))</f>
        <v>Lead Status Unknown</v>
      </c>
      <c r="X3783"/>
    </row>
    <row r="3784" spans="2:24" ht="29" x14ac:dyDescent="0.35">
      <c r="B3784" s="146"/>
      <c r="C3784" s="31" t="s">
        <v>1769</v>
      </c>
      <c r="D3784" s="31"/>
      <c r="E3784" s="44" t="s">
        <v>3284</v>
      </c>
      <c r="F3784" s="43" t="s">
        <v>41</v>
      </c>
      <c r="G3784" s="84" t="s">
        <v>3249</v>
      </c>
      <c r="H3784" s="31">
        <v>2012</v>
      </c>
      <c r="I3784" s="207" t="s">
        <v>3338</v>
      </c>
      <c r="J3784" s="84" t="s">
        <v>3270</v>
      </c>
      <c r="K3784" s="31" t="s">
        <v>41</v>
      </c>
      <c r="L3784" s="31"/>
      <c r="M3784" s="169"/>
      <c r="N3784" s="148"/>
      <c r="O3784" s="106" t="s">
        <v>3284</v>
      </c>
      <c r="P3784" s="43">
        <v>2012</v>
      </c>
      <c r="Q3784" s="207" t="s">
        <v>3338</v>
      </c>
      <c r="R3784" s="84" t="s">
        <v>3270</v>
      </c>
      <c r="S3784" s="31" t="s">
        <v>41</v>
      </c>
      <c r="T3784" s="31"/>
      <c r="U3784" s="169"/>
      <c r="V3784" s="150"/>
      <c r="W3784" s="141" t="str" cm="1">
        <f t="array" ref="W3784">IF(SUM(LEN(B3784:V3784))=0,"",IF(OR(OR(ISBLANK(F3784),SUM(LEN(C3784),LEN(D3784))=0),AND(NOT(E3784="Unknown"),ISBLANK(J3784)),AND(NOT(O3784="Unknown"),ISBLANK(R3784))),"Missing Information", INDEX(Table15[Entire Service Line Classification], MATCH(SUMIFS(Table15[Unique ID],Table15[System-Owned Portion],E3784,Table15[If Material Anything Other than "Lead" in Column E,Was Material Ever Previously Lead?],G3784,Table15[Customer-Owned Portion],O3784),Table15[Unique ID],0),0)))</f>
        <v>Non-lead</v>
      </c>
      <c r="X3784"/>
    </row>
    <row r="3785" spans="2:24" x14ac:dyDescent="0.35">
      <c r="B3785" s="146"/>
      <c r="C3785" s="31" t="s">
        <v>5383</v>
      </c>
      <c r="D3785" s="31"/>
      <c r="E3785" s="44" t="s">
        <v>3203</v>
      </c>
      <c r="F3785" s="43" t="s">
        <v>3283</v>
      </c>
      <c r="G3785" s="84" t="s">
        <v>3249</v>
      </c>
      <c r="H3785" s="31">
        <v>1924</v>
      </c>
      <c r="I3785" s="207" t="s">
        <v>3338</v>
      </c>
      <c r="J3785" s="84"/>
      <c r="K3785" s="31" t="s">
        <v>41</v>
      </c>
      <c r="L3785" s="31"/>
      <c r="M3785" s="169"/>
      <c r="N3785" s="148"/>
      <c r="O3785" s="106" t="s">
        <v>3203</v>
      </c>
      <c r="P3785" s="43">
        <v>1924</v>
      </c>
      <c r="Q3785" s="207" t="s">
        <v>3338</v>
      </c>
      <c r="R3785" s="84" t="s">
        <v>3203</v>
      </c>
      <c r="S3785" s="31" t="s">
        <v>41</v>
      </c>
      <c r="T3785" s="31"/>
      <c r="U3785" s="169"/>
      <c r="V3785" s="150"/>
      <c r="W3785" s="141" t="str" cm="1">
        <f t="array" ref="W3785">IF(SUM(LEN(B3785:V3785))=0,"",IF(OR(OR(ISBLANK(F3785),SUM(LEN(C3785),LEN(D3785))=0),AND(NOT(E3785="Unknown"),ISBLANK(J3785)),AND(NOT(O3785="Unknown"),ISBLANK(R3785))),"Missing Information", INDEX(Table15[Entire Service Line Classification], MATCH(SUMIFS(Table15[Unique ID],Table15[System-Owned Portion],E3785,Table15[If Material Anything Other than "Lead" in Column E,Was Material Ever Previously Lead?],G3785,Table15[Customer-Owned Portion],O3785),Table15[Unique ID],0),0)))</f>
        <v>Lead Status Unknown</v>
      </c>
      <c r="X3785"/>
    </row>
    <row r="3786" spans="2:24" x14ac:dyDescent="0.35">
      <c r="B3786" s="146"/>
      <c r="C3786" s="31" t="s">
        <v>5384</v>
      </c>
      <c r="D3786" s="31"/>
      <c r="E3786" s="44" t="s">
        <v>3203</v>
      </c>
      <c r="F3786" s="43" t="s">
        <v>3283</v>
      </c>
      <c r="G3786" s="84" t="s">
        <v>3249</v>
      </c>
      <c r="H3786" s="31"/>
      <c r="I3786" s="207" t="s">
        <v>3341</v>
      </c>
      <c r="J3786" s="84"/>
      <c r="K3786" s="31" t="s">
        <v>41</v>
      </c>
      <c r="L3786" s="31"/>
      <c r="M3786" s="169"/>
      <c r="N3786" s="148"/>
      <c r="O3786" s="106" t="s">
        <v>3203</v>
      </c>
      <c r="P3786" s="43"/>
      <c r="Q3786" s="207" t="s">
        <v>3341</v>
      </c>
      <c r="R3786" s="84" t="s">
        <v>3203</v>
      </c>
      <c r="S3786" s="31" t="s">
        <v>41</v>
      </c>
      <c r="T3786" s="31"/>
      <c r="U3786" s="169"/>
      <c r="V3786" s="150"/>
      <c r="W3786" s="141" t="str" cm="1">
        <f t="array" ref="W3786">IF(SUM(LEN(B3786:V3786))=0,"",IF(OR(OR(ISBLANK(F3786),SUM(LEN(C3786),LEN(D3786))=0),AND(NOT(E3786="Unknown"),ISBLANK(J3786)),AND(NOT(O3786="Unknown"),ISBLANK(R3786))),"Missing Information", INDEX(Table15[Entire Service Line Classification], MATCH(SUMIFS(Table15[Unique ID],Table15[System-Owned Portion],E3786,Table15[If Material Anything Other than "Lead" in Column E,Was Material Ever Previously Lead?],G3786,Table15[Customer-Owned Portion],O3786),Table15[Unique ID],0),0)))</f>
        <v>Lead Status Unknown</v>
      </c>
      <c r="X3786"/>
    </row>
    <row r="3787" spans="2:24" x14ac:dyDescent="0.35">
      <c r="B3787" s="146"/>
      <c r="C3787" s="31" t="s">
        <v>5385</v>
      </c>
      <c r="D3787" s="31"/>
      <c r="E3787" s="44" t="s">
        <v>3203</v>
      </c>
      <c r="F3787" s="43" t="s">
        <v>3283</v>
      </c>
      <c r="G3787" s="84" t="s">
        <v>3249</v>
      </c>
      <c r="H3787" s="31">
        <v>1941</v>
      </c>
      <c r="I3787" s="207" t="s">
        <v>3338</v>
      </c>
      <c r="J3787" s="84"/>
      <c r="K3787" s="31" t="s">
        <v>41</v>
      </c>
      <c r="L3787" s="31"/>
      <c r="M3787" s="169"/>
      <c r="N3787" s="148"/>
      <c r="O3787" s="106" t="s">
        <v>3203</v>
      </c>
      <c r="P3787" s="43">
        <v>1941</v>
      </c>
      <c r="Q3787" s="207" t="s">
        <v>3338</v>
      </c>
      <c r="R3787" s="84" t="s">
        <v>3203</v>
      </c>
      <c r="S3787" s="31" t="s">
        <v>41</v>
      </c>
      <c r="T3787" s="31"/>
      <c r="U3787" s="169"/>
      <c r="V3787" s="150"/>
      <c r="W3787" s="141" t="str" cm="1">
        <f t="array" ref="W3787">IF(SUM(LEN(B3787:V3787))=0,"",IF(OR(OR(ISBLANK(F3787),SUM(LEN(C3787),LEN(D3787))=0),AND(NOT(E3787="Unknown"),ISBLANK(J3787)),AND(NOT(O3787="Unknown"),ISBLANK(R3787))),"Missing Information", INDEX(Table15[Entire Service Line Classification], MATCH(SUMIFS(Table15[Unique ID],Table15[System-Owned Portion],E3787,Table15[If Material Anything Other than "Lead" in Column E,Was Material Ever Previously Lead?],G3787,Table15[Customer-Owned Portion],O3787),Table15[Unique ID],0),0)))</f>
        <v>Lead Status Unknown</v>
      </c>
      <c r="X3787"/>
    </row>
    <row r="3788" spans="2:24" x14ac:dyDescent="0.35">
      <c r="B3788" s="146"/>
      <c r="C3788" s="31" t="s">
        <v>5386</v>
      </c>
      <c r="D3788" s="31"/>
      <c r="E3788" s="44" t="s">
        <v>3203</v>
      </c>
      <c r="F3788" s="43" t="s">
        <v>3283</v>
      </c>
      <c r="G3788" s="84" t="s">
        <v>3249</v>
      </c>
      <c r="H3788" s="31">
        <v>1924</v>
      </c>
      <c r="I3788" s="207" t="s">
        <v>3337</v>
      </c>
      <c r="J3788" s="84"/>
      <c r="K3788" s="31" t="s">
        <v>41</v>
      </c>
      <c r="L3788" s="31"/>
      <c r="M3788" s="169"/>
      <c r="N3788" s="148"/>
      <c r="O3788" s="106" t="s">
        <v>3203</v>
      </c>
      <c r="P3788" s="43">
        <v>1924</v>
      </c>
      <c r="Q3788" s="207" t="s">
        <v>3337</v>
      </c>
      <c r="R3788" s="84" t="s">
        <v>3203</v>
      </c>
      <c r="S3788" s="31" t="s">
        <v>41</v>
      </c>
      <c r="T3788" s="31"/>
      <c r="U3788" s="169"/>
      <c r="V3788" s="150"/>
      <c r="W3788" s="141" t="str" cm="1">
        <f t="array" ref="W3788">IF(SUM(LEN(B3788:V3788))=0,"",IF(OR(OR(ISBLANK(F3788),SUM(LEN(C3788),LEN(D3788))=0),AND(NOT(E3788="Unknown"),ISBLANK(J3788)),AND(NOT(O3788="Unknown"),ISBLANK(R3788))),"Missing Information", INDEX(Table15[Entire Service Line Classification], MATCH(SUMIFS(Table15[Unique ID],Table15[System-Owned Portion],E3788,Table15[If Material Anything Other than "Lead" in Column E,Was Material Ever Previously Lead?],G3788,Table15[Customer-Owned Portion],O3788),Table15[Unique ID],0),0)))</f>
        <v>Lead Status Unknown</v>
      </c>
      <c r="X3788"/>
    </row>
    <row r="3789" spans="2:24" x14ac:dyDescent="0.35">
      <c r="B3789" s="146"/>
      <c r="C3789" s="31" t="s">
        <v>5387</v>
      </c>
      <c r="D3789" s="31"/>
      <c r="E3789" s="44" t="s">
        <v>3203</v>
      </c>
      <c r="F3789" s="43" t="s">
        <v>3283</v>
      </c>
      <c r="G3789" s="84" t="s">
        <v>3249</v>
      </c>
      <c r="H3789" s="31">
        <v>1940</v>
      </c>
      <c r="I3789" s="207" t="s">
        <v>3338</v>
      </c>
      <c r="J3789" s="84"/>
      <c r="K3789" s="31" t="s">
        <v>41</v>
      </c>
      <c r="L3789" s="31"/>
      <c r="M3789" s="169"/>
      <c r="N3789" s="148"/>
      <c r="O3789" s="106" t="s">
        <v>3203</v>
      </c>
      <c r="P3789" s="43">
        <v>1940</v>
      </c>
      <c r="Q3789" s="207" t="s">
        <v>3338</v>
      </c>
      <c r="R3789" s="84" t="s">
        <v>3203</v>
      </c>
      <c r="S3789" s="31" t="s">
        <v>41</v>
      </c>
      <c r="T3789" s="31"/>
      <c r="U3789" s="169"/>
      <c r="V3789" s="150"/>
      <c r="W3789" s="141" t="str" cm="1">
        <f t="array" ref="W3789">IF(SUM(LEN(B3789:V3789))=0,"",IF(OR(OR(ISBLANK(F3789),SUM(LEN(C3789),LEN(D3789))=0),AND(NOT(E3789="Unknown"),ISBLANK(J3789)),AND(NOT(O3789="Unknown"),ISBLANK(R3789))),"Missing Information", INDEX(Table15[Entire Service Line Classification], MATCH(SUMIFS(Table15[Unique ID],Table15[System-Owned Portion],E3789,Table15[If Material Anything Other than "Lead" in Column E,Was Material Ever Previously Lead?],G3789,Table15[Customer-Owned Portion],O3789),Table15[Unique ID],0),0)))</f>
        <v>Lead Status Unknown</v>
      </c>
      <c r="X3789"/>
    </row>
    <row r="3790" spans="2:24" ht="29" x14ac:dyDescent="0.35">
      <c r="B3790" s="146"/>
      <c r="C3790" s="31" t="s">
        <v>5388</v>
      </c>
      <c r="D3790" s="31"/>
      <c r="E3790" s="44" t="s">
        <v>3284</v>
      </c>
      <c r="F3790" s="43" t="s">
        <v>41</v>
      </c>
      <c r="G3790" s="84" t="s">
        <v>3249</v>
      </c>
      <c r="H3790" s="31">
        <v>1992</v>
      </c>
      <c r="I3790" s="207" t="s">
        <v>3338</v>
      </c>
      <c r="J3790" s="84" t="s">
        <v>3270</v>
      </c>
      <c r="K3790" s="31" t="s">
        <v>41</v>
      </c>
      <c r="L3790" s="31"/>
      <c r="M3790" s="169"/>
      <c r="N3790" s="148"/>
      <c r="O3790" s="106" t="s">
        <v>3284</v>
      </c>
      <c r="P3790" s="43">
        <v>1992</v>
      </c>
      <c r="Q3790" s="207" t="s">
        <v>3338</v>
      </c>
      <c r="R3790" s="84" t="s">
        <v>3270</v>
      </c>
      <c r="S3790" s="31" t="s">
        <v>41</v>
      </c>
      <c r="T3790" s="31"/>
      <c r="U3790" s="169"/>
      <c r="V3790" s="150"/>
      <c r="W3790" s="141" t="str" cm="1">
        <f t="array" ref="W3790">IF(SUM(LEN(B3790:V3790))=0,"",IF(OR(OR(ISBLANK(F3790),SUM(LEN(C3790),LEN(D3790))=0),AND(NOT(E3790="Unknown"),ISBLANK(J3790)),AND(NOT(O3790="Unknown"),ISBLANK(R3790))),"Missing Information", INDEX(Table15[Entire Service Line Classification], MATCH(SUMIFS(Table15[Unique ID],Table15[System-Owned Portion],E3790,Table15[If Material Anything Other than "Lead" in Column E,Was Material Ever Previously Lead?],G3790,Table15[Customer-Owned Portion],O3790),Table15[Unique ID],0),0)))</f>
        <v>Non-lead</v>
      </c>
      <c r="X3790"/>
    </row>
    <row r="3791" spans="2:24" x14ac:dyDescent="0.35">
      <c r="B3791" s="146"/>
      <c r="C3791" s="31" t="s">
        <v>5389</v>
      </c>
      <c r="D3791" s="31"/>
      <c r="E3791" s="44" t="s">
        <v>3203</v>
      </c>
      <c r="F3791" s="43" t="s">
        <v>3283</v>
      </c>
      <c r="G3791" s="84" t="s">
        <v>3249</v>
      </c>
      <c r="H3791" s="31">
        <v>1934</v>
      </c>
      <c r="I3791" s="207" t="s">
        <v>3338</v>
      </c>
      <c r="J3791" s="84"/>
      <c r="K3791" s="31" t="s">
        <v>41</v>
      </c>
      <c r="L3791" s="31"/>
      <c r="M3791" s="169"/>
      <c r="N3791" s="148"/>
      <c r="O3791" s="106" t="s">
        <v>3203</v>
      </c>
      <c r="P3791" s="43">
        <v>1934</v>
      </c>
      <c r="Q3791" s="207" t="s">
        <v>3338</v>
      </c>
      <c r="R3791" s="84" t="s">
        <v>3203</v>
      </c>
      <c r="S3791" s="31" t="s">
        <v>41</v>
      </c>
      <c r="T3791" s="31"/>
      <c r="U3791" s="169"/>
      <c r="V3791" s="150"/>
      <c r="W3791" s="141" t="str" cm="1">
        <f t="array" ref="W3791">IF(SUM(LEN(B3791:V3791))=0,"",IF(OR(OR(ISBLANK(F3791),SUM(LEN(C3791),LEN(D3791))=0),AND(NOT(E3791="Unknown"),ISBLANK(J3791)),AND(NOT(O3791="Unknown"),ISBLANK(R3791))),"Missing Information", INDEX(Table15[Entire Service Line Classification], MATCH(SUMIFS(Table15[Unique ID],Table15[System-Owned Portion],E3791,Table15[If Material Anything Other than "Lead" in Column E,Was Material Ever Previously Lead?],G3791,Table15[Customer-Owned Portion],O3791),Table15[Unique ID],0),0)))</f>
        <v>Lead Status Unknown</v>
      </c>
      <c r="X3791"/>
    </row>
    <row r="3792" spans="2:24" x14ac:dyDescent="0.35">
      <c r="B3792" s="146"/>
      <c r="C3792" s="31" t="s">
        <v>5390</v>
      </c>
      <c r="D3792" s="31"/>
      <c r="E3792" s="44" t="s">
        <v>3203</v>
      </c>
      <c r="F3792" s="43" t="s">
        <v>3283</v>
      </c>
      <c r="G3792" s="84" t="s">
        <v>3249</v>
      </c>
      <c r="H3792" s="31">
        <v>1927</v>
      </c>
      <c r="I3792" s="207" t="s">
        <v>3338</v>
      </c>
      <c r="J3792" s="84"/>
      <c r="K3792" s="31" t="s">
        <v>41</v>
      </c>
      <c r="L3792" s="31"/>
      <c r="M3792" s="169"/>
      <c r="N3792" s="148"/>
      <c r="O3792" s="106" t="s">
        <v>3203</v>
      </c>
      <c r="P3792" s="43">
        <v>1927</v>
      </c>
      <c r="Q3792" s="207" t="s">
        <v>3338</v>
      </c>
      <c r="R3792" s="84" t="s">
        <v>3203</v>
      </c>
      <c r="S3792" s="31" t="s">
        <v>41</v>
      </c>
      <c r="T3792" s="31"/>
      <c r="U3792" s="169"/>
      <c r="V3792" s="150"/>
      <c r="W3792" s="141" t="str" cm="1">
        <f t="array" ref="W3792">IF(SUM(LEN(B3792:V3792))=0,"",IF(OR(OR(ISBLANK(F3792),SUM(LEN(C3792),LEN(D3792))=0),AND(NOT(E3792="Unknown"),ISBLANK(J3792)),AND(NOT(O3792="Unknown"),ISBLANK(R3792))),"Missing Information", INDEX(Table15[Entire Service Line Classification], MATCH(SUMIFS(Table15[Unique ID],Table15[System-Owned Portion],E3792,Table15[If Material Anything Other than "Lead" in Column E,Was Material Ever Previously Lead?],G3792,Table15[Customer-Owned Portion],O3792),Table15[Unique ID],0),0)))</f>
        <v>Lead Status Unknown</v>
      </c>
      <c r="X3792"/>
    </row>
    <row r="3793" spans="2:24" x14ac:dyDescent="0.35">
      <c r="B3793" s="146"/>
      <c r="C3793" s="31" t="s">
        <v>5391</v>
      </c>
      <c r="D3793" s="31"/>
      <c r="E3793" s="44" t="s">
        <v>3203</v>
      </c>
      <c r="F3793" s="43" t="s">
        <v>3283</v>
      </c>
      <c r="G3793" s="84" t="s">
        <v>3249</v>
      </c>
      <c r="H3793" s="31">
        <v>1924</v>
      </c>
      <c r="I3793" s="207" t="s">
        <v>3338</v>
      </c>
      <c r="J3793" s="84"/>
      <c r="K3793" s="31" t="s">
        <v>41</v>
      </c>
      <c r="L3793" s="31"/>
      <c r="M3793" s="169"/>
      <c r="N3793" s="148"/>
      <c r="O3793" s="106" t="s">
        <v>3203</v>
      </c>
      <c r="P3793" s="43">
        <v>1924</v>
      </c>
      <c r="Q3793" s="207" t="s">
        <v>3338</v>
      </c>
      <c r="R3793" s="84" t="s">
        <v>3203</v>
      </c>
      <c r="S3793" s="31" t="s">
        <v>41</v>
      </c>
      <c r="T3793" s="31"/>
      <c r="U3793" s="169"/>
      <c r="V3793" s="150"/>
      <c r="W3793" s="141" t="str" cm="1">
        <f t="array" ref="W3793">IF(SUM(LEN(B3793:V3793))=0,"",IF(OR(OR(ISBLANK(F3793),SUM(LEN(C3793),LEN(D3793))=0),AND(NOT(E3793="Unknown"),ISBLANK(J3793)),AND(NOT(O3793="Unknown"),ISBLANK(R3793))),"Missing Information", INDEX(Table15[Entire Service Line Classification], MATCH(SUMIFS(Table15[Unique ID],Table15[System-Owned Portion],E3793,Table15[If Material Anything Other than "Lead" in Column E,Was Material Ever Previously Lead?],G3793,Table15[Customer-Owned Portion],O3793),Table15[Unique ID],0),0)))</f>
        <v>Lead Status Unknown</v>
      </c>
      <c r="X3793"/>
    </row>
    <row r="3794" spans="2:24" x14ac:dyDescent="0.35">
      <c r="B3794" s="146"/>
      <c r="C3794" s="31" t="s">
        <v>5392</v>
      </c>
      <c r="D3794" s="31"/>
      <c r="E3794" s="44" t="s">
        <v>3203</v>
      </c>
      <c r="F3794" s="43" t="s">
        <v>3283</v>
      </c>
      <c r="G3794" s="84" t="s">
        <v>3249</v>
      </c>
      <c r="H3794" s="31">
        <v>1924</v>
      </c>
      <c r="I3794" s="207" t="s">
        <v>3338</v>
      </c>
      <c r="J3794" s="84"/>
      <c r="K3794" s="31" t="s">
        <v>41</v>
      </c>
      <c r="L3794" s="31"/>
      <c r="M3794" s="169"/>
      <c r="N3794" s="148"/>
      <c r="O3794" s="106" t="s">
        <v>3203</v>
      </c>
      <c r="P3794" s="43">
        <v>1924</v>
      </c>
      <c r="Q3794" s="207" t="s">
        <v>3338</v>
      </c>
      <c r="R3794" s="84" t="s">
        <v>3203</v>
      </c>
      <c r="S3794" s="31" t="s">
        <v>41</v>
      </c>
      <c r="T3794" s="31"/>
      <c r="U3794" s="169"/>
      <c r="V3794" s="150"/>
      <c r="W3794" s="141" t="str" cm="1">
        <f t="array" ref="W3794">IF(SUM(LEN(B3794:V3794))=0,"",IF(OR(OR(ISBLANK(F3794),SUM(LEN(C3794),LEN(D3794))=0),AND(NOT(E3794="Unknown"),ISBLANK(J3794)),AND(NOT(O3794="Unknown"),ISBLANK(R3794))),"Missing Information", INDEX(Table15[Entire Service Line Classification], MATCH(SUMIFS(Table15[Unique ID],Table15[System-Owned Portion],E3794,Table15[If Material Anything Other than "Lead" in Column E,Was Material Ever Previously Lead?],G3794,Table15[Customer-Owned Portion],O3794),Table15[Unique ID],0),0)))</f>
        <v>Lead Status Unknown</v>
      </c>
      <c r="X3794"/>
    </row>
    <row r="3795" spans="2:24" x14ac:dyDescent="0.35">
      <c r="B3795" s="146"/>
      <c r="C3795" s="31" t="s">
        <v>5393</v>
      </c>
      <c r="D3795" s="31"/>
      <c r="E3795" s="44" t="s">
        <v>3203</v>
      </c>
      <c r="F3795" s="43" t="s">
        <v>3283</v>
      </c>
      <c r="G3795" s="84" t="s">
        <v>3249</v>
      </c>
      <c r="H3795" s="31">
        <v>1924</v>
      </c>
      <c r="I3795" s="207" t="s">
        <v>3338</v>
      </c>
      <c r="J3795" s="84"/>
      <c r="K3795" s="31" t="s">
        <v>41</v>
      </c>
      <c r="L3795" s="31"/>
      <c r="M3795" s="169"/>
      <c r="N3795" s="148"/>
      <c r="O3795" s="106" t="s">
        <v>3203</v>
      </c>
      <c r="P3795" s="43">
        <v>1924</v>
      </c>
      <c r="Q3795" s="207" t="s">
        <v>3338</v>
      </c>
      <c r="R3795" s="84" t="s">
        <v>3203</v>
      </c>
      <c r="S3795" s="31" t="s">
        <v>41</v>
      </c>
      <c r="T3795" s="31"/>
      <c r="U3795" s="169"/>
      <c r="V3795" s="150"/>
      <c r="W3795" s="141" t="str" cm="1">
        <f t="array" ref="W3795">IF(SUM(LEN(B3795:V3795))=0,"",IF(OR(OR(ISBLANK(F3795),SUM(LEN(C3795),LEN(D3795))=0),AND(NOT(E3795="Unknown"),ISBLANK(J3795)),AND(NOT(O3795="Unknown"),ISBLANK(R3795))),"Missing Information", INDEX(Table15[Entire Service Line Classification], MATCH(SUMIFS(Table15[Unique ID],Table15[System-Owned Portion],E3795,Table15[If Material Anything Other than "Lead" in Column E,Was Material Ever Previously Lead?],G3795,Table15[Customer-Owned Portion],O3795),Table15[Unique ID],0),0)))</f>
        <v>Lead Status Unknown</v>
      </c>
      <c r="X3795"/>
    </row>
    <row r="3796" spans="2:24" x14ac:dyDescent="0.35">
      <c r="B3796" s="146"/>
      <c r="C3796" s="31" t="s">
        <v>5394</v>
      </c>
      <c r="D3796" s="31"/>
      <c r="E3796" s="44" t="s">
        <v>3203</v>
      </c>
      <c r="F3796" s="43" t="s">
        <v>3283</v>
      </c>
      <c r="G3796" s="84" t="s">
        <v>3249</v>
      </c>
      <c r="H3796" s="31">
        <v>1927</v>
      </c>
      <c r="I3796" s="207" t="s">
        <v>3337</v>
      </c>
      <c r="J3796" s="84"/>
      <c r="K3796" s="31" t="s">
        <v>41</v>
      </c>
      <c r="L3796" s="31"/>
      <c r="M3796" s="169"/>
      <c r="N3796" s="148"/>
      <c r="O3796" s="106" t="s">
        <v>3203</v>
      </c>
      <c r="P3796" s="43">
        <v>1927</v>
      </c>
      <c r="Q3796" s="207" t="s">
        <v>3337</v>
      </c>
      <c r="R3796" s="84" t="s">
        <v>3203</v>
      </c>
      <c r="S3796" s="31" t="s">
        <v>41</v>
      </c>
      <c r="T3796" s="31"/>
      <c r="U3796" s="169"/>
      <c r="V3796" s="150"/>
      <c r="W3796" s="141" t="str" cm="1">
        <f t="array" ref="W3796">IF(SUM(LEN(B3796:V3796))=0,"",IF(OR(OR(ISBLANK(F3796),SUM(LEN(C3796),LEN(D3796))=0),AND(NOT(E3796="Unknown"),ISBLANK(J3796)),AND(NOT(O3796="Unknown"),ISBLANK(R3796))),"Missing Information", INDEX(Table15[Entire Service Line Classification], MATCH(SUMIFS(Table15[Unique ID],Table15[System-Owned Portion],E3796,Table15[If Material Anything Other than "Lead" in Column E,Was Material Ever Previously Lead?],G3796,Table15[Customer-Owned Portion],O3796),Table15[Unique ID],0),0)))</f>
        <v>Lead Status Unknown</v>
      </c>
      <c r="X3796"/>
    </row>
    <row r="3797" spans="2:24" x14ac:dyDescent="0.35">
      <c r="B3797" s="146"/>
      <c r="C3797" s="31" t="s">
        <v>5395</v>
      </c>
      <c r="D3797" s="31"/>
      <c r="E3797" s="44" t="s">
        <v>3203</v>
      </c>
      <c r="F3797" s="43" t="s">
        <v>3283</v>
      </c>
      <c r="G3797" s="84" t="s">
        <v>3249</v>
      </c>
      <c r="H3797" s="31">
        <v>1924</v>
      </c>
      <c r="I3797" s="207" t="s">
        <v>3338</v>
      </c>
      <c r="J3797" s="84"/>
      <c r="K3797" s="31" t="s">
        <v>41</v>
      </c>
      <c r="L3797" s="31"/>
      <c r="M3797" s="169"/>
      <c r="N3797" s="148"/>
      <c r="O3797" s="106" t="s">
        <v>3203</v>
      </c>
      <c r="P3797" s="43">
        <v>1924</v>
      </c>
      <c r="Q3797" s="207" t="s">
        <v>3338</v>
      </c>
      <c r="R3797" s="84" t="s">
        <v>3203</v>
      </c>
      <c r="S3797" s="31" t="s">
        <v>41</v>
      </c>
      <c r="T3797" s="31"/>
      <c r="U3797" s="169"/>
      <c r="V3797" s="150"/>
      <c r="W3797" s="141" t="str" cm="1">
        <f t="array" ref="W3797">IF(SUM(LEN(B3797:V3797))=0,"",IF(OR(OR(ISBLANK(F3797),SUM(LEN(C3797),LEN(D3797))=0),AND(NOT(E3797="Unknown"),ISBLANK(J3797)),AND(NOT(O3797="Unknown"),ISBLANK(R3797))),"Missing Information", INDEX(Table15[Entire Service Line Classification], MATCH(SUMIFS(Table15[Unique ID],Table15[System-Owned Portion],E3797,Table15[If Material Anything Other than "Lead" in Column E,Was Material Ever Previously Lead?],G3797,Table15[Customer-Owned Portion],O3797),Table15[Unique ID],0),0)))</f>
        <v>Lead Status Unknown</v>
      </c>
      <c r="X3797"/>
    </row>
    <row r="3798" spans="2:24" x14ac:dyDescent="0.35">
      <c r="B3798" s="146"/>
      <c r="C3798" s="31" t="s">
        <v>5396</v>
      </c>
      <c r="D3798" s="31"/>
      <c r="E3798" s="44" t="s">
        <v>3203</v>
      </c>
      <c r="F3798" s="43" t="s">
        <v>3283</v>
      </c>
      <c r="G3798" s="84" t="s">
        <v>3249</v>
      </c>
      <c r="H3798" s="31">
        <v>1927</v>
      </c>
      <c r="I3798" s="207" t="s">
        <v>3337</v>
      </c>
      <c r="J3798" s="84"/>
      <c r="K3798" s="31" t="s">
        <v>41</v>
      </c>
      <c r="L3798" s="31"/>
      <c r="M3798" s="169"/>
      <c r="N3798" s="148"/>
      <c r="O3798" s="106" t="s">
        <v>3203</v>
      </c>
      <c r="P3798" s="43">
        <v>1927</v>
      </c>
      <c r="Q3798" s="207" t="s">
        <v>3337</v>
      </c>
      <c r="R3798" s="84" t="s">
        <v>3203</v>
      </c>
      <c r="S3798" s="31" t="s">
        <v>41</v>
      </c>
      <c r="T3798" s="31"/>
      <c r="U3798" s="169"/>
      <c r="V3798" s="150"/>
      <c r="W3798" s="141" t="str" cm="1">
        <f t="array" ref="W3798">IF(SUM(LEN(B3798:V3798))=0,"",IF(OR(OR(ISBLANK(F3798),SUM(LEN(C3798),LEN(D3798))=0),AND(NOT(E3798="Unknown"),ISBLANK(J3798)),AND(NOT(O3798="Unknown"),ISBLANK(R3798))),"Missing Information", INDEX(Table15[Entire Service Line Classification], MATCH(SUMIFS(Table15[Unique ID],Table15[System-Owned Portion],E3798,Table15[If Material Anything Other than "Lead" in Column E,Was Material Ever Previously Lead?],G3798,Table15[Customer-Owned Portion],O3798),Table15[Unique ID],0),0)))</f>
        <v>Lead Status Unknown</v>
      </c>
      <c r="X3798"/>
    </row>
    <row r="3799" spans="2:24" x14ac:dyDescent="0.35">
      <c r="B3799" s="146"/>
      <c r="C3799" s="31" t="s">
        <v>5397</v>
      </c>
      <c r="D3799" s="31"/>
      <c r="E3799" s="44" t="s">
        <v>3203</v>
      </c>
      <c r="F3799" s="43" t="s">
        <v>3283</v>
      </c>
      <c r="G3799" s="84" t="s">
        <v>3249</v>
      </c>
      <c r="H3799" s="31">
        <v>1941</v>
      </c>
      <c r="I3799" s="207" t="s">
        <v>3338</v>
      </c>
      <c r="J3799" s="84"/>
      <c r="K3799" s="31" t="s">
        <v>41</v>
      </c>
      <c r="L3799" s="31"/>
      <c r="M3799" s="169"/>
      <c r="N3799" s="148"/>
      <c r="O3799" s="106" t="s">
        <v>3203</v>
      </c>
      <c r="P3799" s="43">
        <v>1941</v>
      </c>
      <c r="Q3799" s="207" t="s">
        <v>3338</v>
      </c>
      <c r="R3799" s="84" t="s">
        <v>3203</v>
      </c>
      <c r="S3799" s="31" t="s">
        <v>41</v>
      </c>
      <c r="T3799" s="31"/>
      <c r="U3799" s="169"/>
      <c r="V3799" s="150"/>
      <c r="W3799" s="141" t="str" cm="1">
        <f t="array" ref="W3799">IF(SUM(LEN(B3799:V3799))=0,"",IF(OR(OR(ISBLANK(F3799),SUM(LEN(C3799),LEN(D3799))=0),AND(NOT(E3799="Unknown"),ISBLANK(J3799)),AND(NOT(O3799="Unknown"),ISBLANK(R3799))),"Missing Information", INDEX(Table15[Entire Service Line Classification], MATCH(SUMIFS(Table15[Unique ID],Table15[System-Owned Portion],E3799,Table15[If Material Anything Other than "Lead" in Column E,Was Material Ever Previously Lead?],G3799,Table15[Customer-Owned Portion],O3799),Table15[Unique ID],0),0)))</f>
        <v>Lead Status Unknown</v>
      </c>
      <c r="X3799"/>
    </row>
    <row r="3800" spans="2:24" x14ac:dyDescent="0.35">
      <c r="B3800" s="146"/>
      <c r="C3800" s="31" t="s">
        <v>5398</v>
      </c>
      <c r="D3800" s="31"/>
      <c r="E3800" s="44" t="s">
        <v>3203</v>
      </c>
      <c r="F3800" s="43" t="s">
        <v>3283</v>
      </c>
      <c r="G3800" s="84" t="s">
        <v>3249</v>
      </c>
      <c r="H3800" s="31">
        <v>1927</v>
      </c>
      <c r="I3800" s="207" t="s">
        <v>3338</v>
      </c>
      <c r="J3800" s="84"/>
      <c r="K3800" s="31" t="s">
        <v>41</v>
      </c>
      <c r="L3800" s="31"/>
      <c r="M3800" s="169"/>
      <c r="N3800" s="148"/>
      <c r="O3800" s="106" t="s">
        <v>3203</v>
      </c>
      <c r="P3800" s="43">
        <v>1927</v>
      </c>
      <c r="Q3800" s="207" t="s">
        <v>3338</v>
      </c>
      <c r="R3800" s="84" t="s">
        <v>3203</v>
      </c>
      <c r="S3800" s="31" t="s">
        <v>41</v>
      </c>
      <c r="T3800" s="31"/>
      <c r="U3800" s="169"/>
      <c r="V3800" s="150"/>
      <c r="W3800" s="141" t="str" cm="1">
        <f t="array" ref="W3800">IF(SUM(LEN(B3800:V3800))=0,"",IF(OR(OR(ISBLANK(F3800),SUM(LEN(C3800),LEN(D3800))=0),AND(NOT(E3800="Unknown"),ISBLANK(J3800)),AND(NOT(O3800="Unknown"),ISBLANK(R3800))),"Missing Information", INDEX(Table15[Entire Service Line Classification], MATCH(SUMIFS(Table15[Unique ID],Table15[System-Owned Portion],E3800,Table15[If Material Anything Other than "Lead" in Column E,Was Material Ever Previously Lead?],G3800,Table15[Customer-Owned Portion],O3800),Table15[Unique ID],0),0)))</f>
        <v>Lead Status Unknown</v>
      </c>
      <c r="X3800"/>
    </row>
    <row r="3801" spans="2:24" ht="29" x14ac:dyDescent="0.35">
      <c r="B3801" s="146"/>
      <c r="C3801" s="31" t="s">
        <v>5399</v>
      </c>
      <c r="D3801" s="31"/>
      <c r="E3801" s="44" t="s">
        <v>3284</v>
      </c>
      <c r="F3801" s="43" t="s">
        <v>41</v>
      </c>
      <c r="G3801" s="84" t="s">
        <v>3249</v>
      </c>
      <c r="H3801" s="31">
        <v>1992</v>
      </c>
      <c r="I3801" s="207" t="s">
        <v>3338</v>
      </c>
      <c r="J3801" s="84" t="s">
        <v>3270</v>
      </c>
      <c r="K3801" s="31" t="s">
        <v>41</v>
      </c>
      <c r="L3801" s="31"/>
      <c r="M3801" s="169"/>
      <c r="N3801" s="148"/>
      <c r="O3801" s="106" t="s">
        <v>3284</v>
      </c>
      <c r="P3801" s="43">
        <v>1992</v>
      </c>
      <c r="Q3801" s="207" t="s">
        <v>3338</v>
      </c>
      <c r="R3801" s="84" t="s">
        <v>3270</v>
      </c>
      <c r="S3801" s="31" t="s">
        <v>41</v>
      </c>
      <c r="T3801" s="31"/>
      <c r="U3801" s="169"/>
      <c r="V3801" s="150"/>
      <c r="W3801" s="141" t="str" cm="1">
        <f t="array" ref="W3801">IF(SUM(LEN(B3801:V3801))=0,"",IF(OR(OR(ISBLANK(F3801),SUM(LEN(C3801),LEN(D3801))=0),AND(NOT(E3801="Unknown"),ISBLANK(J3801)),AND(NOT(O3801="Unknown"),ISBLANK(R3801))),"Missing Information", INDEX(Table15[Entire Service Line Classification], MATCH(SUMIFS(Table15[Unique ID],Table15[System-Owned Portion],E3801,Table15[If Material Anything Other than "Lead" in Column E,Was Material Ever Previously Lead?],G3801,Table15[Customer-Owned Portion],O3801),Table15[Unique ID],0),0)))</f>
        <v>Non-lead</v>
      </c>
      <c r="X3801"/>
    </row>
    <row r="3802" spans="2:24" x14ac:dyDescent="0.35">
      <c r="B3802" s="146"/>
      <c r="C3802" s="31" t="s">
        <v>5400</v>
      </c>
      <c r="D3802" s="31"/>
      <c r="E3802" s="44" t="s">
        <v>3203</v>
      </c>
      <c r="F3802" s="43" t="s">
        <v>3283</v>
      </c>
      <c r="G3802" s="84" t="s">
        <v>3249</v>
      </c>
      <c r="H3802" s="31">
        <v>1927</v>
      </c>
      <c r="I3802" s="207" t="s">
        <v>3338</v>
      </c>
      <c r="J3802" s="84"/>
      <c r="K3802" s="31" t="s">
        <v>41</v>
      </c>
      <c r="L3802" s="31"/>
      <c r="M3802" s="169"/>
      <c r="N3802" s="148"/>
      <c r="O3802" s="106" t="s">
        <v>3203</v>
      </c>
      <c r="P3802" s="43">
        <v>1927</v>
      </c>
      <c r="Q3802" s="207" t="s">
        <v>3338</v>
      </c>
      <c r="R3802" s="84" t="s">
        <v>3203</v>
      </c>
      <c r="S3802" s="31" t="s">
        <v>41</v>
      </c>
      <c r="T3802" s="31"/>
      <c r="U3802" s="169"/>
      <c r="V3802" s="150"/>
      <c r="W3802" s="141" t="str" cm="1">
        <f t="array" ref="W3802">IF(SUM(LEN(B3802:V3802))=0,"",IF(OR(OR(ISBLANK(F3802),SUM(LEN(C3802),LEN(D3802))=0),AND(NOT(E3802="Unknown"),ISBLANK(J3802)),AND(NOT(O3802="Unknown"),ISBLANK(R3802))),"Missing Information", INDEX(Table15[Entire Service Line Classification], MATCH(SUMIFS(Table15[Unique ID],Table15[System-Owned Portion],E3802,Table15[If Material Anything Other than "Lead" in Column E,Was Material Ever Previously Lead?],G3802,Table15[Customer-Owned Portion],O3802),Table15[Unique ID],0),0)))</f>
        <v>Lead Status Unknown</v>
      </c>
      <c r="X3802"/>
    </row>
    <row r="3803" spans="2:24" x14ac:dyDescent="0.35">
      <c r="B3803" s="146"/>
      <c r="C3803" s="31" t="s">
        <v>5401</v>
      </c>
      <c r="D3803" s="31"/>
      <c r="E3803" s="44" t="s">
        <v>3203</v>
      </c>
      <c r="F3803" s="43" t="s">
        <v>3283</v>
      </c>
      <c r="G3803" s="84" t="s">
        <v>3249</v>
      </c>
      <c r="H3803" s="31">
        <v>1927</v>
      </c>
      <c r="I3803" s="207" t="s">
        <v>3338</v>
      </c>
      <c r="J3803" s="84"/>
      <c r="K3803" s="31" t="s">
        <v>41</v>
      </c>
      <c r="L3803" s="31"/>
      <c r="M3803" s="169"/>
      <c r="N3803" s="148"/>
      <c r="O3803" s="106" t="s">
        <v>3203</v>
      </c>
      <c r="P3803" s="43">
        <v>1927</v>
      </c>
      <c r="Q3803" s="207" t="s">
        <v>3338</v>
      </c>
      <c r="R3803" s="84" t="s">
        <v>3203</v>
      </c>
      <c r="S3803" s="31" t="s">
        <v>41</v>
      </c>
      <c r="T3803" s="31"/>
      <c r="U3803" s="169"/>
      <c r="V3803" s="150"/>
      <c r="W3803" s="141" t="str" cm="1">
        <f t="array" ref="W3803">IF(SUM(LEN(B3803:V3803))=0,"",IF(OR(OR(ISBLANK(F3803),SUM(LEN(C3803),LEN(D3803))=0),AND(NOT(E3803="Unknown"),ISBLANK(J3803)),AND(NOT(O3803="Unknown"),ISBLANK(R3803))),"Missing Information", INDEX(Table15[Entire Service Line Classification], MATCH(SUMIFS(Table15[Unique ID],Table15[System-Owned Portion],E3803,Table15[If Material Anything Other than "Lead" in Column E,Was Material Ever Previously Lead?],G3803,Table15[Customer-Owned Portion],O3803),Table15[Unique ID],0),0)))</f>
        <v>Lead Status Unknown</v>
      </c>
      <c r="X3803"/>
    </row>
    <row r="3804" spans="2:24" x14ac:dyDescent="0.35">
      <c r="B3804" s="146"/>
      <c r="C3804" s="31" t="s">
        <v>5402</v>
      </c>
      <c r="D3804" s="31"/>
      <c r="E3804" s="44" t="s">
        <v>3203</v>
      </c>
      <c r="F3804" s="43" t="s">
        <v>3283</v>
      </c>
      <c r="G3804" s="84" t="s">
        <v>3249</v>
      </c>
      <c r="H3804" s="31">
        <v>1930</v>
      </c>
      <c r="I3804" s="207" t="s">
        <v>3338</v>
      </c>
      <c r="J3804" s="84"/>
      <c r="K3804" s="31" t="s">
        <v>41</v>
      </c>
      <c r="L3804" s="31"/>
      <c r="M3804" s="169"/>
      <c r="N3804" s="148"/>
      <c r="O3804" s="106" t="s">
        <v>3203</v>
      </c>
      <c r="P3804" s="43">
        <v>1930</v>
      </c>
      <c r="Q3804" s="207" t="s">
        <v>3338</v>
      </c>
      <c r="R3804" s="84" t="s">
        <v>3203</v>
      </c>
      <c r="S3804" s="31" t="s">
        <v>41</v>
      </c>
      <c r="T3804" s="31"/>
      <c r="U3804" s="169"/>
      <c r="V3804" s="150"/>
      <c r="W3804" s="141" t="str" cm="1">
        <f t="array" ref="W3804">IF(SUM(LEN(B3804:V3804))=0,"",IF(OR(OR(ISBLANK(F3804),SUM(LEN(C3804),LEN(D3804))=0),AND(NOT(E3804="Unknown"),ISBLANK(J3804)),AND(NOT(O3804="Unknown"),ISBLANK(R3804))),"Missing Information", INDEX(Table15[Entire Service Line Classification], MATCH(SUMIFS(Table15[Unique ID],Table15[System-Owned Portion],E3804,Table15[If Material Anything Other than "Lead" in Column E,Was Material Ever Previously Lead?],G3804,Table15[Customer-Owned Portion],O3804),Table15[Unique ID],0),0)))</f>
        <v>Lead Status Unknown</v>
      </c>
      <c r="X3804"/>
    </row>
    <row r="3805" spans="2:24" x14ac:dyDescent="0.35">
      <c r="B3805" s="146"/>
      <c r="C3805" s="31" t="s">
        <v>5403</v>
      </c>
      <c r="D3805" s="31"/>
      <c r="E3805" s="44" t="s">
        <v>3203</v>
      </c>
      <c r="F3805" s="43" t="s">
        <v>3283</v>
      </c>
      <c r="G3805" s="84" t="s">
        <v>3249</v>
      </c>
      <c r="H3805" s="31">
        <v>1940</v>
      </c>
      <c r="I3805" s="207" t="s">
        <v>3338</v>
      </c>
      <c r="J3805" s="84"/>
      <c r="K3805" s="31" t="s">
        <v>41</v>
      </c>
      <c r="L3805" s="31"/>
      <c r="M3805" s="169"/>
      <c r="N3805" s="148"/>
      <c r="O3805" s="106" t="s">
        <v>3203</v>
      </c>
      <c r="P3805" s="43">
        <v>1940</v>
      </c>
      <c r="Q3805" s="207" t="s">
        <v>3338</v>
      </c>
      <c r="R3805" s="84" t="s">
        <v>3203</v>
      </c>
      <c r="S3805" s="31" t="s">
        <v>41</v>
      </c>
      <c r="T3805" s="31"/>
      <c r="U3805" s="169"/>
      <c r="V3805" s="150"/>
      <c r="W3805" s="141" t="str" cm="1">
        <f t="array" ref="W3805">IF(SUM(LEN(B3805:V3805))=0,"",IF(OR(OR(ISBLANK(F3805),SUM(LEN(C3805),LEN(D3805))=0),AND(NOT(E3805="Unknown"),ISBLANK(J3805)),AND(NOT(O3805="Unknown"),ISBLANK(R3805))),"Missing Information", INDEX(Table15[Entire Service Line Classification], MATCH(SUMIFS(Table15[Unique ID],Table15[System-Owned Portion],E3805,Table15[If Material Anything Other than "Lead" in Column E,Was Material Ever Previously Lead?],G3805,Table15[Customer-Owned Portion],O3805),Table15[Unique ID],0),0)))</f>
        <v>Lead Status Unknown</v>
      </c>
      <c r="X3805"/>
    </row>
    <row r="3806" spans="2:24" x14ac:dyDescent="0.35">
      <c r="B3806" s="146"/>
      <c r="C3806" s="31" t="s">
        <v>5404</v>
      </c>
      <c r="D3806" s="31"/>
      <c r="E3806" s="44" t="s">
        <v>3203</v>
      </c>
      <c r="F3806" s="43" t="s">
        <v>3283</v>
      </c>
      <c r="G3806" s="84" t="s">
        <v>3249</v>
      </c>
      <c r="H3806" s="31">
        <v>1940</v>
      </c>
      <c r="I3806" s="207" t="s">
        <v>3337</v>
      </c>
      <c r="J3806" s="84"/>
      <c r="K3806" s="31" t="s">
        <v>41</v>
      </c>
      <c r="L3806" s="31"/>
      <c r="M3806" s="169"/>
      <c r="N3806" s="148"/>
      <c r="O3806" s="106" t="s">
        <v>3203</v>
      </c>
      <c r="P3806" s="43">
        <v>1940</v>
      </c>
      <c r="Q3806" s="207" t="s">
        <v>3337</v>
      </c>
      <c r="R3806" s="84" t="s">
        <v>3203</v>
      </c>
      <c r="S3806" s="31" t="s">
        <v>41</v>
      </c>
      <c r="T3806" s="31"/>
      <c r="U3806" s="169"/>
      <c r="V3806" s="150"/>
      <c r="W3806" s="141" t="str" cm="1">
        <f t="array" ref="W3806">IF(SUM(LEN(B3806:V3806))=0,"",IF(OR(OR(ISBLANK(F3806),SUM(LEN(C3806),LEN(D3806))=0),AND(NOT(E3806="Unknown"),ISBLANK(J3806)),AND(NOT(O3806="Unknown"),ISBLANK(R3806))),"Missing Information", INDEX(Table15[Entire Service Line Classification], MATCH(SUMIFS(Table15[Unique ID],Table15[System-Owned Portion],E3806,Table15[If Material Anything Other than "Lead" in Column E,Was Material Ever Previously Lead?],G3806,Table15[Customer-Owned Portion],O3806),Table15[Unique ID],0),0)))</f>
        <v>Lead Status Unknown</v>
      </c>
      <c r="X3806"/>
    </row>
    <row r="3807" spans="2:24" x14ac:dyDescent="0.35">
      <c r="B3807" s="146"/>
      <c r="C3807" s="31" t="s">
        <v>5405</v>
      </c>
      <c r="D3807" s="31"/>
      <c r="E3807" s="44" t="s">
        <v>3203</v>
      </c>
      <c r="F3807" s="43" t="s">
        <v>3283</v>
      </c>
      <c r="G3807" s="84" t="s">
        <v>3249</v>
      </c>
      <c r="H3807" s="31">
        <v>1927</v>
      </c>
      <c r="I3807" s="207" t="s">
        <v>3338</v>
      </c>
      <c r="J3807" s="84"/>
      <c r="K3807" s="31" t="s">
        <v>41</v>
      </c>
      <c r="L3807" s="31"/>
      <c r="M3807" s="169"/>
      <c r="N3807" s="148"/>
      <c r="O3807" s="106" t="s">
        <v>3203</v>
      </c>
      <c r="P3807" s="43">
        <v>1927</v>
      </c>
      <c r="Q3807" s="207" t="s">
        <v>3338</v>
      </c>
      <c r="R3807" s="84" t="s">
        <v>3203</v>
      </c>
      <c r="S3807" s="31" t="s">
        <v>41</v>
      </c>
      <c r="T3807" s="31"/>
      <c r="U3807" s="169"/>
      <c r="V3807" s="150"/>
      <c r="W3807" s="141" t="str" cm="1">
        <f t="array" ref="W3807">IF(SUM(LEN(B3807:V3807))=0,"",IF(OR(OR(ISBLANK(F3807),SUM(LEN(C3807),LEN(D3807))=0),AND(NOT(E3807="Unknown"),ISBLANK(J3807)),AND(NOT(O3807="Unknown"),ISBLANK(R3807))),"Missing Information", INDEX(Table15[Entire Service Line Classification], MATCH(SUMIFS(Table15[Unique ID],Table15[System-Owned Portion],E3807,Table15[If Material Anything Other than "Lead" in Column E,Was Material Ever Previously Lead?],G3807,Table15[Customer-Owned Portion],O3807),Table15[Unique ID],0),0)))</f>
        <v>Lead Status Unknown</v>
      </c>
      <c r="X3807"/>
    </row>
    <row r="3808" spans="2:24" ht="29" x14ac:dyDescent="0.35">
      <c r="B3808" s="146"/>
      <c r="C3808" s="31" t="s">
        <v>5406</v>
      </c>
      <c r="D3808" s="31"/>
      <c r="E3808" s="44" t="s">
        <v>3203</v>
      </c>
      <c r="F3808" s="43" t="s">
        <v>3283</v>
      </c>
      <c r="G3808" s="84" t="s">
        <v>3249</v>
      </c>
      <c r="H3808" s="31">
        <v>1927</v>
      </c>
      <c r="I3808" s="207" t="s">
        <v>3341</v>
      </c>
      <c r="J3808" s="84"/>
      <c r="K3808" s="31" t="s">
        <v>41</v>
      </c>
      <c r="L3808" s="31"/>
      <c r="M3808" s="169"/>
      <c r="N3808" s="148"/>
      <c r="O3808" s="106" t="s">
        <v>3203</v>
      </c>
      <c r="P3808" s="43">
        <v>1927</v>
      </c>
      <c r="Q3808" s="207" t="s">
        <v>3341</v>
      </c>
      <c r="R3808" s="84" t="s">
        <v>3203</v>
      </c>
      <c r="S3808" s="31" t="s">
        <v>41</v>
      </c>
      <c r="T3808" s="31"/>
      <c r="U3808" s="169"/>
      <c r="V3808" s="150"/>
      <c r="W3808" s="141" t="str" cm="1">
        <f t="array" ref="W3808">IF(SUM(LEN(B3808:V3808))=0,"",IF(OR(OR(ISBLANK(F3808),SUM(LEN(C3808),LEN(D3808))=0),AND(NOT(E3808="Unknown"),ISBLANK(J3808)),AND(NOT(O3808="Unknown"),ISBLANK(R3808))),"Missing Information", INDEX(Table15[Entire Service Line Classification], MATCH(SUMIFS(Table15[Unique ID],Table15[System-Owned Portion],E3808,Table15[If Material Anything Other than "Lead" in Column E,Was Material Ever Previously Lead?],G3808,Table15[Customer-Owned Portion],O3808),Table15[Unique ID],0),0)))</f>
        <v>Lead Status Unknown</v>
      </c>
      <c r="X3808"/>
    </row>
    <row r="3809" spans="2:24" x14ac:dyDescent="0.35">
      <c r="B3809" s="146"/>
      <c r="C3809" s="31" t="s">
        <v>5407</v>
      </c>
      <c r="D3809" s="31"/>
      <c r="E3809" s="44" t="s">
        <v>3203</v>
      </c>
      <c r="F3809" s="43" t="s">
        <v>3283</v>
      </c>
      <c r="G3809" s="84" t="s">
        <v>3249</v>
      </c>
      <c r="H3809" s="31">
        <v>1942</v>
      </c>
      <c r="I3809" s="207" t="s">
        <v>3337</v>
      </c>
      <c r="J3809" s="84"/>
      <c r="K3809" s="31" t="s">
        <v>41</v>
      </c>
      <c r="L3809" s="31"/>
      <c r="M3809" s="169"/>
      <c r="N3809" s="148"/>
      <c r="O3809" s="106" t="s">
        <v>3203</v>
      </c>
      <c r="P3809" s="43">
        <v>1942</v>
      </c>
      <c r="Q3809" s="207" t="s">
        <v>3337</v>
      </c>
      <c r="R3809" s="84" t="s">
        <v>3203</v>
      </c>
      <c r="S3809" s="31" t="s">
        <v>41</v>
      </c>
      <c r="T3809" s="31"/>
      <c r="U3809" s="169"/>
      <c r="V3809" s="150"/>
      <c r="W3809" s="141" t="str" cm="1">
        <f t="array" ref="W3809">IF(SUM(LEN(B3809:V3809))=0,"",IF(OR(OR(ISBLANK(F3809),SUM(LEN(C3809),LEN(D3809))=0),AND(NOT(E3809="Unknown"),ISBLANK(J3809)),AND(NOT(O3809="Unknown"),ISBLANK(R3809))),"Missing Information", INDEX(Table15[Entire Service Line Classification], MATCH(SUMIFS(Table15[Unique ID],Table15[System-Owned Portion],E3809,Table15[If Material Anything Other than "Lead" in Column E,Was Material Ever Previously Lead?],G3809,Table15[Customer-Owned Portion],O3809),Table15[Unique ID],0),0)))</f>
        <v>Lead Status Unknown</v>
      </c>
      <c r="X3809"/>
    </row>
    <row r="3810" spans="2:24" x14ac:dyDescent="0.35">
      <c r="B3810" s="146"/>
      <c r="C3810" s="31" t="s">
        <v>5408</v>
      </c>
      <c r="D3810" s="31"/>
      <c r="E3810" s="44" t="s">
        <v>3203</v>
      </c>
      <c r="F3810" s="43" t="s">
        <v>3283</v>
      </c>
      <c r="G3810" s="84" t="s">
        <v>3249</v>
      </c>
      <c r="H3810" s="31">
        <v>1924</v>
      </c>
      <c r="I3810" s="207" t="s">
        <v>3337</v>
      </c>
      <c r="J3810" s="84"/>
      <c r="K3810" s="31" t="s">
        <v>41</v>
      </c>
      <c r="L3810" s="31"/>
      <c r="M3810" s="169"/>
      <c r="N3810" s="148"/>
      <c r="O3810" s="106" t="s">
        <v>3203</v>
      </c>
      <c r="P3810" s="43">
        <v>1924</v>
      </c>
      <c r="Q3810" s="207" t="s">
        <v>3337</v>
      </c>
      <c r="R3810" s="84" t="s">
        <v>3203</v>
      </c>
      <c r="S3810" s="31" t="s">
        <v>41</v>
      </c>
      <c r="T3810" s="31"/>
      <c r="U3810" s="169"/>
      <c r="V3810" s="150"/>
      <c r="W3810" s="141" t="str" cm="1">
        <f t="array" ref="W3810">IF(SUM(LEN(B3810:V3810))=0,"",IF(OR(OR(ISBLANK(F3810),SUM(LEN(C3810),LEN(D3810))=0),AND(NOT(E3810="Unknown"),ISBLANK(J3810)),AND(NOT(O3810="Unknown"),ISBLANK(R3810))),"Missing Information", INDEX(Table15[Entire Service Line Classification], MATCH(SUMIFS(Table15[Unique ID],Table15[System-Owned Portion],E3810,Table15[If Material Anything Other than "Lead" in Column E,Was Material Ever Previously Lead?],G3810,Table15[Customer-Owned Portion],O3810),Table15[Unique ID],0),0)))</f>
        <v>Lead Status Unknown</v>
      </c>
      <c r="X3810"/>
    </row>
    <row r="3811" spans="2:24" x14ac:dyDescent="0.35">
      <c r="B3811" s="146"/>
      <c r="C3811" s="31" t="s">
        <v>5409</v>
      </c>
      <c r="D3811" s="31"/>
      <c r="E3811" s="44" t="s">
        <v>3203</v>
      </c>
      <c r="F3811" s="43" t="s">
        <v>3283</v>
      </c>
      <c r="G3811" s="84" t="s">
        <v>3249</v>
      </c>
      <c r="H3811" s="31">
        <v>1950</v>
      </c>
      <c r="I3811" s="207" t="s">
        <v>3338</v>
      </c>
      <c r="J3811" s="84"/>
      <c r="K3811" s="31" t="s">
        <v>41</v>
      </c>
      <c r="L3811" s="31"/>
      <c r="M3811" s="169"/>
      <c r="N3811" s="148"/>
      <c r="O3811" s="106" t="s">
        <v>3203</v>
      </c>
      <c r="P3811" s="43">
        <v>1950</v>
      </c>
      <c r="Q3811" s="207" t="s">
        <v>3338</v>
      </c>
      <c r="R3811" s="84" t="s">
        <v>3203</v>
      </c>
      <c r="S3811" s="31" t="s">
        <v>41</v>
      </c>
      <c r="T3811" s="31"/>
      <c r="U3811" s="169"/>
      <c r="V3811" s="150"/>
      <c r="W3811" s="141" t="str" cm="1">
        <f t="array" ref="W3811">IF(SUM(LEN(B3811:V3811))=0,"",IF(OR(OR(ISBLANK(F3811),SUM(LEN(C3811),LEN(D3811))=0),AND(NOT(E3811="Unknown"),ISBLANK(J3811)),AND(NOT(O3811="Unknown"),ISBLANK(R3811))),"Missing Information", INDEX(Table15[Entire Service Line Classification], MATCH(SUMIFS(Table15[Unique ID],Table15[System-Owned Portion],E3811,Table15[If Material Anything Other than "Lead" in Column E,Was Material Ever Previously Lead?],G3811,Table15[Customer-Owned Portion],O3811),Table15[Unique ID],0),0)))</f>
        <v>Lead Status Unknown</v>
      </c>
      <c r="X3811"/>
    </row>
    <row r="3812" spans="2:24" ht="29" x14ac:dyDescent="0.35">
      <c r="B3812" s="146"/>
      <c r="C3812" s="31" t="s">
        <v>5410</v>
      </c>
      <c r="D3812" s="31"/>
      <c r="E3812" s="44" t="s">
        <v>3284</v>
      </c>
      <c r="F3812" s="43" t="s">
        <v>41</v>
      </c>
      <c r="G3812" s="84" t="s">
        <v>3249</v>
      </c>
      <c r="H3812" s="31">
        <v>1993</v>
      </c>
      <c r="I3812" s="207" t="s">
        <v>3338</v>
      </c>
      <c r="J3812" s="84" t="s">
        <v>3270</v>
      </c>
      <c r="K3812" s="31" t="s">
        <v>41</v>
      </c>
      <c r="L3812" s="31"/>
      <c r="M3812" s="169"/>
      <c r="N3812" s="148"/>
      <c r="O3812" s="106" t="s">
        <v>3284</v>
      </c>
      <c r="P3812" s="43">
        <v>1993</v>
      </c>
      <c r="Q3812" s="207" t="s">
        <v>3338</v>
      </c>
      <c r="R3812" s="84" t="s">
        <v>3270</v>
      </c>
      <c r="S3812" s="31" t="s">
        <v>41</v>
      </c>
      <c r="T3812" s="31"/>
      <c r="U3812" s="169"/>
      <c r="V3812" s="150"/>
      <c r="W3812" s="141" t="str" cm="1">
        <f t="array" ref="W3812">IF(SUM(LEN(B3812:V3812))=0,"",IF(OR(OR(ISBLANK(F3812),SUM(LEN(C3812),LEN(D3812))=0),AND(NOT(E3812="Unknown"),ISBLANK(J3812)),AND(NOT(O3812="Unknown"),ISBLANK(R3812))),"Missing Information", INDEX(Table15[Entire Service Line Classification], MATCH(SUMIFS(Table15[Unique ID],Table15[System-Owned Portion],E3812,Table15[If Material Anything Other than "Lead" in Column E,Was Material Ever Previously Lead?],G3812,Table15[Customer-Owned Portion],O3812),Table15[Unique ID],0),0)))</f>
        <v>Non-lead</v>
      </c>
      <c r="X3812"/>
    </row>
    <row r="3813" spans="2:24" x14ac:dyDescent="0.35">
      <c r="B3813" s="146"/>
      <c r="C3813" s="31" t="s">
        <v>5411</v>
      </c>
      <c r="D3813" s="31"/>
      <c r="E3813" s="44" t="s">
        <v>3203</v>
      </c>
      <c r="F3813" s="43" t="s">
        <v>3283</v>
      </c>
      <c r="G3813" s="84" t="s">
        <v>3249</v>
      </c>
      <c r="H3813" s="31">
        <v>1927</v>
      </c>
      <c r="I3813" s="207" t="s">
        <v>3338</v>
      </c>
      <c r="J3813" s="84"/>
      <c r="K3813" s="31" t="s">
        <v>41</v>
      </c>
      <c r="L3813" s="31"/>
      <c r="M3813" s="169"/>
      <c r="N3813" s="148"/>
      <c r="O3813" s="106" t="s">
        <v>3203</v>
      </c>
      <c r="P3813" s="43">
        <v>1927</v>
      </c>
      <c r="Q3813" s="207" t="s">
        <v>3338</v>
      </c>
      <c r="R3813" s="84" t="s">
        <v>3203</v>
      </c>
      <c r="S3813" s="31" t="s">
        <v>41</v>
      </c>
      <c r="T3813" s="31"/>
      <c r="U3813" s="169"/>
      <c r="V3813" s="150"/>
      <c r="W3813" s="141" t="str" cm="1">
        <f t="array" ref="W3813">IF(SUM(LEN(B3813:V3813))=0,"",IF(OR(OR(ISBLANK(F3813),SUM(LEN(C3813),LEN(D3813))=0),AND(NOT(E3813="Unknown"),ISBLANK(J3813)),AND(NOT(O3813="Unknown"),ISBLANK(R3813))),"Missing Information", INDEX(Table15[Entire Service Line Classification], MATCH(SUMIFS(Table15[Unique ID],Table15[System-Owned Portion],E3813,Table15[If Material Anything Other than "Lead" in Column E,Was Material Ever Previously Lead?],G3813,Table15[Customer-Owned Portion],O3813),Table15[Unique ID],0),0)))</f>
        <v>Lead Status Unknown</v>
      </c>
      <c r="X3813"/>
    </row>
    <row r="3814" spans="2:24" x14ac:dyDescent="0.35">
      <c r="B3814" s="146"/>
      <c r="C3814" s="31" t="s">
        <v>5412</v>
      </c>
      <c r="D3814" s="31"/>
      <c r="E3814" s="44" t="s">
        <v>3203</v>
      </c>
      <c r="F3814" s="43" t="s">
        <v>3283</v>
      </c>
      <c r="G3814" s="84" t="s">
        <v>3249</v>
      </c>
      <c r="H3814" s="31">
        <v>1927</v>
      </c>
      <c r="I3814" s="207" t="s">
        <v>3341</v>
      </c>
      <c r="J3814" s="84"/>
      <c r="K3814" s="31" t="s">
        <v>41</v>
      </c>
      <c r="L3814" s="31"/>
      <c r="M3814" s="169"/>
      <c r="N3814" s="148"/>
      <c r="O3814" s="106" t="s">
        <v>3203</v>
      </c>
      <c r="P3814" s="43">
        <v>1927</v>
      </c>
      <c r="Q3814" s="207" t="s">
        <v>3341</v>
      </c>
      <c r="R3814" s="84" t="s">
        <v>3203</v>
      </c>
      <c r="S3814" s="31" t="s">
        <v>41</v>
      </c>
      <c r="T3814" s="31"/>
      <c r="U3814" s="169"/>
      <c r="V3814" s="150"/>
      <c r="W3814" s="141" t="str" cm="1">
        <f t="array" ref="W3814">IF(SUM(LEN(B3814:V3814))=0,"",IF(OR(OR(ISBLANK(F3814),SUM(LEN(C3814),LEN(D3814))=0),AND(NOT(E3814="Unknown"),ISBLANK(J3814)),AND(NOT(O3814="Unknown"),ISBLANK(R3814))),"Missing Information", INDEX(Table15[Entire Service Line Classification], MATCH(SUMIFS(Table15[Unique ID],Table15[System-Owned Portion],E3814,Table15[If Material Anything Other than "Lead" in Column E,Was Material Ever Previously Lead?],G3814,Table15[Customer-Owned Portion],O3814),Table15[Unique ID],0),0)))</f>
        <v>Lead Status Unknown</v>
      </c>
      <c r="X3814"/>
    </row>
    <row r="3815" spans="2:24" x14ac:dyDescent="0.35">
      <c r="B3815" s="146"/>
      <c r="C3815" s="31" t="s">
        <v>5413</v>
      </c>
      <c r="D3815" s="31"/>
      <c r="E3815" s="44" t="s">
        <v>3203</v>
      </c>
      <c r="F3815" s="43" t="s">
        <v>3283</v>
      </c>
      <c r="G3815" s="84" t="s">
        <v>3249</v>
      </c>
      <c r="H3815" s="31">
        <v>1923</v>
      </c>
      <c r="I3815" s="207" t="s">
        <v>3337</v>
      </c>
      <c r="J3815" s="84"/>
      <c r="K3815" s="31" t="s">
        <v>41</v>
      </c>
      <c r="L3815" s="31"/>
      <c r="M3815" s="169"/>
      <c r="N3815" s="148"/>
      <c r="O3815" s="106" t="s">
        <v>3203</v>
      </c>
      <c r="P3815" s="43">
        <v>1923</v>
      </c>
      <c r="Q3815" s="207" t="s">
        <v>3337</v>
      </c>
      <c r="R3815" s="84" t="s">
        <v>3203</v>
      </c>
      <c r="S3815" s="31" t="s">
        <v>41</v>
      </c>
      <c r="T3815" s="31"/>
      <c r="U3815" s="169"/>
      <c r="V3815" s="150"/>
      <c r="W3815" s="141" t="str" cm="1">
        <f t="array" ref="W3815">IF(SUM(LEN(B3815:V3815))=0,"",IF(OR(OR(ISBLANK(F3815),SUM(LEN(C3815),LEN(D3815))=0),AND(NOT(E3815="Unknown"),ISBLANK(J3815)),AND(NOT(O3815="Unknown"),ISBLANK(R3815))),"Missing Information", INDEX(Table15[Entire Service Line Classification], MATCH(SUMIFS(Table15[Unique ID],Table15[System-Owned Portion],E3815,Table15[If Material Anything Other than "Lead" in Column E,Was Material Ever Previously Lead?],G3815,Table15[Customer-Owned Portion],O3815),Table15[Unique ID],0),0)))</f>
        <v>Lead Status Unknown</v>
      </c>
      <c r="X3815"/>
    </row>
    <row r="3816" spans="2:24" ht="29" x14ac:dyDescent="0.35">
      <c r="B3816" s="146"/>
      <c r="C3816" s="31" t="s">
        <v>5414</v>
      </c>
      <c r="D3816" s="31"/>
      <c r="E3816" s="44" t="s">
        <v>3284</v>
      </c>
      <c r="F3816" s="43" t="s">
        <v>41</v>
      </c>
      <c r="G3816" s="84" t="s">
        <v>3249</v>
      </c>
      <c r="H3816" s="31">
        <v>1996</v>
      </c>
      <c r="I3816" s="207" t="s">
        <v>3341</v>
      </c>
      <c r="J3816" s="84" t="s">
        <v>3270</v>
      </c>
      <c r="K3816" s="31" t="s">
        <v>41</v>
      </c>
      <c r="L3816" s="31"/>
      <c r="M3816" s="169"/>
      <c r="N3816" s="148"/>
      <c r="O3816" s="106" t="s">
        <v>3284</v>
      </c>
      <c r="P3816" s="43">
        <v>1996</v>
      </c>
      <c r="Q3816" s="207" t="s">
        <v>3341</v>
      </c>
      <c r="R3816" s="84" t="s">
        <v>3270</v>
      </c>
      <c r="S3816" s="31" t="s">
        <v>41</v>
      </c>
      <c r="T3816" s="31"/>
      <c r="U3816" s="169"/>
      <c r="V3816" s="150"/>
      <c r="W3816" s="141" t="str" cm="1">
        <f t="array" ref="W3816">IF(SUM(LEN(B3816:V3816))=0,"",IF(OR(OR(ISBLANK(F3816),SUM(LEN(C3816),LEN(D3816))=0),AND(NOT(E3816="Unknown"),ISBLANK(J3816)),AND(NOT(O3816="Unknown"),ISBLANK(R3816))),"Missing Information", INDEX(Table15[Entire Service Line Classification], MATCH(SUMIFS(Table15[Unique ID],Table15[System-Owned Portion],E3816,Table15[If Material Anything Other than "Lead" in Column E,Was Material Ever Previously Lead?],G3816,Table15[Customer-Owned Portion],O3816),Table15[Unique ID],0),0)))</f>
        <v>Non-lead</v>
      </c>
      <c r="X3816"/>
    </row>
    <row r="3817" spans="2:24" x14ac:dyDescent="0.35">
      <c r="B3817" s="146"/>
      <c r="C3817" s="31" t="s">
        <v>5415</v>
      </c>
      <c r="D3817" s="31"/>
      <c r="E3817" s="44" t="s">
        <v>3203</v>
      </c>
      <c r="F3817" s="43" t="s">
        <v>3283</v>
      </c>
      <c r="G3817" s="84" t="s">
        <v>3249</v>
      </c>
      <c r="H3817" s="31">
        <v>1947</v>
      </c>
      <c r="I3817" s="207" t="s">
        <v>3337</v>
      </c>
      <c r="J3817" s="84"/>
      <c r="K3817" s="31" t="s">
        <v>41</v>
      </c>
      <c r="L3817" s="31"/>
      <c r="M3817" s="169"/>
      <c r="N3817" s="148"/>
      <c r="O3817" s="106" t="s">
        <v>3203</v>
      </c>
      <c r="P3817" s="43">
        <v>1947</v>
      </c>
      <c r="Q3817" s="207" t="s">
        <v>3337</v>
      </c>
      <c r="R3817" s="84" t="s">
        <v>3203</v>
      </c>
      <c r="S3817" s="31" t="s">
        <v>41</v>
      </c>
      <c r="T3817" s="31"/>
      <c r="U3817" s="169"/>
      <c r="V3817" s="150"/>
      <c r="W3817" s="141" t="str" cm="1">
        <f t="array" ref="W3817">IF(SUM(LEN(B3817:V3817))=0,"",IF(OR(OR(ISBLANK(F3817),SUM(LEN(C3817),LEN(D3817))=0),AND(NOT(E3817="Unknown"),ISBLANK(J3817)),AND(NOT(O3817="Unknown"),ISBLANK(R3817))),"Missing Information", INDEX(Table15[Entire Service Line Classification], MATCH(SUMIFS(Table15[Unique ID],Table15[System-Owned Portion],E3817,Table15[If Material Anything Other than "Lead" in Column E,Was Material Ever Previously Lead?],G3817,Table15[Customer-Owned Portion],O3817),Table15[Unique ID],0),0)))</f>
        <v>Lead Status Unknown</v>
      </c>
      <c r="X3817"/>
    </row>
    <row r="3818" spans="2:24" x14ac:dyDescent="0.35">
      <c r="B3818" s="146"/>
      <c r="C3818" s="31" t="s">
        <v>5416</v>
      </c>
      <c r="D3818" s="31"/>
      <c r="E3818" s="44" t="s">
        <v>3203</v>
      </c>
      <c r="F3818" s="43" t="s">
        <v>3283</v>
      </c>
      <c r="G3818" s="84" t="s">
        <v>3249</v>
      </c>
      <c r="H3818" s="31">
        <v>1927</v>
      </c>
      <c r="I3818" s="207" t="s">
        <v>3341</v>
      </c>
      <c r="J3818" s="84"/>
      <c r="K3818" s="31" t="s">
        <v>41</v>
      </c>
      <c r="L3818" s="31"/>
      <c r="M3818" s="169"/>
      <c r="N3818" s="148"/>
      <c r="O3818" s="106" t="s">
        <v>3203</v>
      </c>
      <c r="P3818" s="43">
        <v>1927</v>
      </c>
      <c r="Q3818" s="207" t="s">
        <v>3341</v>
      </c>
      <c r="R3818" s="84" t="s">
        <v>3203</v>
      </c>
      <c r="S3818" s="31" t="s">
        <v>41</v>
      </c>
      <c r="T3818" s="31"/>
      <c r="U3818" s="169"/>
      <c r="V3818" s="150"/>
      <c r="W3818" s="141" t="str" cm="1">
        <f t="array" ref="W3818">IF(SUM(LEN(B3818:V3818))=0,"",IF(OR(OR(ISBLANK(F3818),SUM(LEN(C3818),LEN(D3818))=0),AND(NOT(E3818="Unknown"),ISBLANK(J3818)),AND(NOT(O3818="Unknown"),ISBLANK(R3818))),"Missing Information", INDEX(Table15[Entire Service Line Classification], MATCH(SUMIFS(Table15[Unique ID],Table15[System-Owned Portion],E3818,Table15[If Material Anything Other than "Lead" in Column E,Was Material Ever Previously Lead?],G3818,Table15[Customer-Owned Portion],O3818),Table15[Unique ID],0),0)))</f>
        <v>Lead Status Unknown</v>
      </c>
      <c r="X3818"/>
    </row>
    <row r="3819" spans="2:24" ht="29" x14ac:dyDescent="0.35">
      <c r="B3819" s="146"/>
      <c r="C3819" s="31" t="s">
        <v>5417</v>
      </c>
      <c r="D3819" s="31"/>
      <c r="E3819" s="44" t="s">
        <v>3284</v>
      </c>
      <c r="F3819" s="43" t="s">
        <v>41</v>
      </c>
      <c r="G3819" s="84" t="s">
        <v>3249</v>
      </c>
      <c r="H3819" s="31">
        <v>1991</v>
      </c>
      <c r="I3819" s="207" t="s">
        <v>3338</v>
      </c>
      <c r="J3819" s="84" t="s">
        <v>3270</v>
      </c>
      <c r="K3819" s="31" t="s">
        <v>41</v>
      </c>
      <c r="L3819" s="31"/>
      <c r="M3819" s="169"/>
      <c r="N3819" s="148"/>
      <c r="O3819" s="106" t="s">
        <v>3284</v>
      </c>
      <c r="P3819" s="43">
        <v>1991</v>
      </c>
      <c r="Q3819" s="207" t="s">
        <v>3338</v>
      </c>
      <c r="R3819" s="84" t="s">
        <v>3270</v>
      </c>
      <c r="S3819" s="31" t="s">
        <v>41</v>
      </c>
      <c r="T3819" s="31"/>
      <c r="U3819" s="169"/>
      <c r="V3819" s="150"/>
      <c r="W3819" s="141" t="str" cm="1">
        <f t="array" ref="W3819">IF(SUM(LEN(B3819:V3819))=0,"",IF(OR(OR(ISBLANK(F3819),SUM(LEN(C3819),LEN(D3819))=0),AND(NOT(E3819="Unknown"),ISBLANK(J3819)),AND(NOT(O3819="Unknown"),ISBLANK(R3819))),"Missing Information", INDEX(Table15[Entire Service Line Classification], MATCH(SUMIFS(Table15[Unique ID],Table15[System-Owned Portion],E3819,Table15[If Material Anything Other than "Lead" in Column E,Was Material Ever Previously Lead?],G3819,Table15[Customer-Owned Portion],O3819),Table15[Unique ID],0),0)))</f>
        <v>Non-lead</v>
      </c>
      <c r="X3819"/>
    </row>
    <row r="3820" spans="2:24" x14ac:dyDescent="0.35">
      <c r="B3820" s="146"/>
      <c r="C3820" s="31" t="s">
        <v>5418</v>
      </c>
      <c r="D3820" s="31"/>
      <c r="E3820" s="44" t="s">
        <v>3203</v>
      </c>
      <c r="F3820" s="43" t="s">
        <v>3283</v>
      </c>
      <c r="G3820" s="84" t="s">
        <v>3249</v>
      </c>
      <c r="H3820" s="31">
        <v>1978</v>
      </c>
      <c r="I3820" s="207" t="s">
        <v>3338</v>
      </c>
      <c r="J3820" s="84"/>
      <c r="K3820" s="31" t="s">
        <v>41</v>
      </c>
      <c r="L3820" s="31"/>
      <c r="M3820" s="169"/>
      <c r="N3820" s="148"/>
      <c r="O3820" s="106" t="s">
        <v>3203</v>
      </c>
      <c r="P3820" s="43">
        <v>1978</v>
      </c>
      <c r="Q3820" s="207" t="s">
        <v>3338</v>
      </c>
      <c r="R3820" s="84" t="s">
        <v>3203</v>
      </c>
      <c r="S3820" s="31" t="s">
        <v>41</v>
      </c>
      <c r="T3820" s="31"/>
      <c r="U3820" s="169"/>
      <c r="V3820" s="150"/>
      <c r="W3820" s="141" t="str" cm="1">
        <f t="array" ref="W3820">IF(SUM(LEN(B3820:V3820))=0,"",IF(OR(OR(ISBLANK(F3820),SUM(LEN(C3820),LEN(D3820))=0),AND(NOT(E3820="Unknown"),ISBLANK(J3820)),AND(NOT(O3820="Unknown"),ISBLANK(R3820))),"Missing Information", INDEX(Table15[Entire Service Line Classification], MATCH(SUMIFS(Table15[Unique ID],Table15[System-Owned Portion],E3820,Table15[If Material Anything Other than "Lead" in Column E,Was Material Ever Previously Lead?],G3820,Table15[Customer-Owned Portion],O3820),Table15[Unique ID],0),0)))</f>
        <v>Lead Status Unknown</v>
      </c>
      <c r="X3820"/>
    </row>
    <row r="3821" spans="2:24" ht="29" x14ac:dyDescent="0.35">
      <c r="B3821" s="146"/>
      <c r="C3821" s="31" t="s">
        <v>5419</v>
      </c>
      <c r="D3821" s="31"/>
      <c r="E3821" s="44" t="s">
        <v>3284</v>
      </c>
      <c r="F3821" s="43" t="s">
        <v>41</v>
      </c>
      <c r="G3821" s="84" t="s">
        <v>3249</v>
      </c>
      <c r="H3821" s="31">
        <v>1995</v>
      </c>
      <c r="I3821" s="207" t="s">
        <v>3338</v>
      </c>
      <c r="J3821" s="84" t="s">
        <v>3270</v>
      </c>
      <c r="K3821" s="31" t="s">
        <v>41</v>
      </c>
      <c r="L3821" s="31"/>
      <c r="M3821" s="169"/>
      <c r="N3821" s="148"/>
      <c r="O3821" s="106" t="s">
        <v>3284</v>
      </c>
      <c r="P3821" s="43">
        <v>1995</v>
      </c>
      <c r="Q3821" s="207" t="s">
        <v>3338</v>
      </c>
      <c r="R3821" s="84" t="s">
        <v>3270</v>
      </c>
      <c r="S3821" s="31" t="s">
        <v>41</v>
      </c>
      <c r="T3821" s="31"/>
      <c r="U3821" s="169"/>
      <c r="V3821" s="150"/>
      <c r="W3821" s="141" t="str" cm="1">
        <f t="array" ref="W3821">IF(SUM(LEN(B3821:V3821))=0,"",IF(OR(OR(ISBLANK(F3821),SUM(LEN(C3821),LEN(D3821))=0),AND(NOT(E3821="Unknown"),ISBLANK(J3821)),AND(NOT(O3821="Unknown"),ISBLANK(R3821))),"Missing Information", INDEX(Table15[Entire Service Line Classification], MATCH(SUMIFS(Table15[Unique ID],Table15[System-Owned Portion],E3821,Table15[If Material Anything Other than "Lead" in Column E,Was Material Ever Previously Lead?],G3821,Table15[Customer-Owned Portion],O3821),Table15[Unique ID],0),0)))</f>
        <v>Non-lead</v>
      </c>
      <c r="X3821"/>
    </row>
    <row r="3822" spans="2:24" x14ac:dyDescent="0.35">
      <c r="B3822" s="146"/>
      <c r="C3822" s="31" t="s">
        <v>5420</v>
      </c>
      <c r="D3822" s="31"/>
      <c r="E3822" s="44" t="s">
        <v>3203</v>
      </c>
      <c r="F3822" s="43" t="s">
        <v>3283</v>
      </c>
      <c r="G3822" s="84" t="s">
        <v>3249</v>
      </c>
      <c r="H3822" s="31">
        <v>1979</v>
      </c>
      <c r="I3822" s="207" t="s">
        <v>3338</v>
      </c>
      <c r="J3822" s="84"/>
      <c r="K3822" s="31" t="s">
        <v>41</v>
      </c>
      <c r="L3822" s="31"/>
      <c r="M3822" s="169"/>
      <c r="N3822" s="148"/>
      <c r="O3822" s="106" t="s">
        <v>3203</v>
      </c>
      <c r="P3822" s="43">
        <v>1979</v>
      </c>
      <c r="Q3822" s="207" t="s">
        <v>3338</v>
      </c>
      <c r="R3822" s="84" t="s">
        <v>3203</v>
      </c>
      <c r="S3822" s="31" t="s">
        <v>41</v>
      </c>
      <c r="T3822" s="31"/>
      <c r="U3822" s="169"/>
      <c r="V3822" s="150"/>
      <c r="W3822" s="141" t="str" cm="1">
        <f t="array" ref="W3822">IF(SUM(LEN(B3822:V3822))=0,"",IF(OR(OR(ISBLANK(F3822),SUM(LEN(C3822),LEN(D3822))=0),AND(NOT(E3822="Unknown"),ISBLANK(J3822)),AND(NOT(O3822="Unknown"),ISBLANK(R3822))),"Missing Information", INDEX(Table15[Entire Service Line Classification], MATCH(SUMIFS(Table15[Unique ID],Table15[System-Owned Portion],E3822,Table15[If Material Anything Other than "Lead" in Column E,Was Material Ever Previously Lead?],G3822,Table15[Customer-Owned Portion],O3822),Table15[Unique ID],0),0)))</f>
        <v>Lead Status Unknown</v>
      </c>
      <c r="X3822"/>
    </row>
    <row r="3823" spans="2:24" x14ac:dyDescent="0.35">
      <c r="B3823" s="146"/>
      <c r="C3823" s="31" t="s">
        <v>5421</v>
      </c>
      <c r="D3823" s="31"/>
      <c r="E3823" s="44" t="s">
        <v>3203</v>
      </c>
      <c r="F3823" s="43" t="s">
        <v>3283</v>
      </c>
      <c r="G3823" s="84" t="s">
        <v>3249</v>
      </c>
      <c r="H3823" s="31">
        <v>1979</v>
      </c>
      <c r="I3823" s="207" t="s">
        <v>3338</v>
      </c>
      <c r="J3823" s="84"/>
      <c r="K3823" s="31" t="s">
        <v>41</v>
      </c>
      <c r="L3823" s="31"/>
      <c r="M3823" s="169"/>
      <c r="N3823" s="148"/>
      <c r="O3823" s="106" t="s">
        <v>3203</v>
      </c>
      <c r="P3823" s="43">
        <v>1979</v>
      </c>
      <c r="Q3823" s="207" t="s">
        <v>3338</v>
      </c>
      <c r="R3823" s="84" t="s">
        <v>3203</v>
      </c>
      <c r="S3823" s="31" t="s">
        <v>41</v>
      </c>
      <c r="T3823" s="31"/>
      <c r="U3823" s="169"/>
      <c r="V3823" s="150"/>
      <c r="W3823" s="141" t="str" cm="1">
        <f t="array" ref="W3823">IF(SUM(LEN(B3823:V3823))=0,"",IF(OR(OR(ISBLANK(F3823),SUM(LEN(C3823),LEN(D3823))=0),AND(NOT(E3823="Unknown"),ISBLANK(J3823)),AND(NOT(O3823="Unknown"),ISBLANK(R3823))),"Missing Information", INDEX(Table15[Entire Service Line Classification], MATCH(SUMIFS(Table15[Unique ID],Table15[System-Owned Portion],E3823,Table15[If Material Anything Other than "Lead" in Column E,Was Material Ever Previously Lead?],G3823,Table15[Customer-Owned Portion],O3823),Table15[Unique ID],0),0)))</f>
        <v>Lead Status Unknown</v>
      </c>
      <c r="X3823"/>
    </row>
    <row r="3824" spans="2:24" x14ac:dyDescent="0.35">
      <c r="B3824" s="146"/>
      <c r="C3824" s="31" t="s">
        <v>5422</v>
      </c>
      <c r="D3824" s="31"/>
      <c r="E3824" s="44" t="s">
        <v>3203</v>
      </c>
      <c r="F3824" s="43" t="s">
        <v>3283</v>
      </c>
      <c r="G3824" s="84" t="s">
        <v>3249</v>
      </c>
      <c r="H3824" s="31">
        <v>1978</v>
      </c>
      <c r="I3824" s="207" t="s">
        <v>3338</v>
      </c>
      <c r="J3824" s="84"/>
      <c r="K3824" s="31" t="s">
        <v>41</v>
      </c>
      <c r="L3824" s="31"/>
      <c r="M3824" s="169"/>
      <c r="N3824" s="148"/>
      <c r="O3824" s="106" t="s">
        <v>3203</v>
      </c>
      <c r="P3824" s="43">
        <v>1978</v>
      </c>
      <c r="Q3824" s="207" t="s">
        <v>3338</v>
      </c>
      <c r="R3824" s="84" t="s">
        <v>3203</v>
      </c>
      <c r="S3824" s="31" t="s">
        <v>41</v>
      </c>
      <c r="T3824" s="31"/>
      <c r="U3824" s="169"/>
      <c r="V3824" s="150"/>
      <c r="W3824" s="141" t="str" cm="1">
        <f t="array" ref="W3824">IF(SUM(LEN(B3824:V3824))=0,"",IF(OR(OR(ISBLANK(F3824),SUM(LEN(C3824),LEN(D3824))=0),AND(NOT(E3824="Unknown"),ISBLANK(J3824)),AND(NOT(O3824="Unknown"),ISBLANK(R3824))),"Missing Information", INDEX(Table15[Entire Service Line Classification], MATCH(SUMIFS(Table15[Unique ID],Table15[System-Owned Portion],E3824,Table15[If Material Anything Other than "Lead" in Column E,Was Material Ever Previously Lead?],G3824,Table15[Customer-Owned Portion],O3824),Table15[Unique ID],0),0)))</f>
        <v>Lead Status Unknown</v>
      </c>
      <c r="X3824"/>
    </row>
    <row r="3825" spans="2:24" x14ac:dyDescent="0.35">
      <c r="B3825" s="146"/>
      <c r="C3825" s="31" t="s">
        <v>5423</v>
      </c>
      <c r="D3825" s="31"/>
      <c r="E3825" s="44" t="s">
        <v>3203</v>
      </c>
      <c r="F3825" s="43" t="s">
        <v>3283</v>
      </c>
      <c r="G3825" s="84" t="s">
        <v>3249</v>
      </c>
      <c r="H3825" s="31">
        <v>1978</v>
      </c>
      <c r="I3825" s="207" t="s">
        <v>3338</v>
      </c>
      <c r="J3825" s="84"/>
      <c r="K3825" s="31" t="s">
        <v>41</v>
      </c>
      <c r="L3825" s="31"/>
      <c r="M3825" s="169"/>
      <c r="N3825" s="148"/>
      <c r="O3825" s="106" t="s">
        <v>3203</v>
      </c>
      <c r="P3825" s="43">
        <v>1978</v>
      </c>
      <c r="Q3825" s="207" t="s">
        <v>3338</v>
      </c>
      <c r="R3825" s="84" t="s">
        <v>3203</v>
      </c>
      <c r="S3825" s="31" t="s">
        <v>41</v>
      </c>
      <c r="T3825" s="31"/>
      <c r="U3825" s="169"/>
      <c r="V3825" s="150"/>
      <c r="W3825" s="141" t="str" cm="1">
        <f t="array" ref="W3825">IF(SUM(LEN(B3825:V3825))=0,"",IF(OR(OR(ISBLANK(F3825),SUM(LEN(C3825),LEN(D3825))=0),AND(NOT(E3825="Unknown"),ISBLANK(J3825)),AND(NOT(O3825="Unknown"),ISBLANK(R3825))),"Missing Information", INDEX(Table15[Entire Service Line Classification], MATCH(SUMIFS(Table15[Unique ID],Table15[System-Owned Portion],E3825,Table15[If Material Anything Other than "Lead" in Column E,Was Material Ever Previously Lead?],G3825,Table15[Customer-Owned Portion],O3825),Table15[Unique ID],0),0)))</f>
        <v>Lead Status Unknown</v>
      </c>
      <c r="X3825"/>
    </row>
    <row r="3826" spans="2:24" x14ac:dyDescent="0.35">
      <c r="B3826" s="146"/>
      <c r="C3826" s="31" t="s">
        <v>5424</v>
      </c>
      <c r="D3826" s="31"/>
      <c r="E3826" s="44" t="s">
        <v>3203</v>
      </c>
      <c r="F3826" s="43" t="s">
        <v>3283</v>
      </c>
      <c r="G3826" s="84" t="s">
        <v>3249</v>
      </c>
      <c r="H3826" s="31">
        <v>1978</v>
      </c>
      <c r="I3826" s="207" t="s">
        <v>3338</v>
      </c>
      <c r="J3826" s="84"/>
      <c r="K3826" s="31" t="s">
        <v>41</v>
      </c>
      <c r="L3826" s="31"/>
      <c r="M3826" s="169"/>
      <c r="N3826" s="148"/>
      <c r="O3826" s="106" t="s">
        <v>3203</v>
      </c>
      <c r="P3826" s="43">
        <v>1978</v>
      </c>
      <c r="Q3826" s="207" t="s">
        <v>3338</v>
      </c>
      <c r="R3826" s="84" t="s">
        <v>3203</v>
      </c>
      <c r="S3826" s="31" t="s">
        <v>41</v>
      </c>
      <c r="T3826" s="31"/>
      <c r="U3826" s="169"/>
      <c r="V3826" s="150"/>
      <c r="W3826" s="141" t="str" cm="1">
        <f t="array" ref="W3826">IF(SUM(LEN(B3826:V3826))=0,"",IF(OR(OR(ISBLANK(F3826),SUM(LEN(C3826),LEN(D3826))=0),AND(NOT(E3826="Unknown"),ISBLANK(J3826)),AND(NOT(O3826="Unknown"),ISBLANK(R3826))),"Missing Information", INDEX(Table15[Entire Service Line Classification], MATCH(SUMIFS(Table15[Unique ID],Table15[System-Owned Portion],E3826,Table15[If Material Anything Other than "Lead" in Column E,Was Material Ever Previously Lead?],G3826,Table15[Customer-Owned Portion],O3826),Table15[Unique ID],0),0)))</f>
        <v>Lead Status Unknown</v>
      </c>
      <c r="X3826"/>
    </row>
    <row r="3827" spans="2:24" x14ac:dyDescent="0.35">
      <c r="B3827" s="146"/>
      <c r="C3827" s="31" t="s">
        <v>5425</v>
      </c>
      <c r="D3827" s="31"/>
      <c r="E3827" s="44" t="s">
        <v>3203</v>
      </c>
      <c r="F3827" s="43" t="s">
        <v>3283</v>
      </c>
      <c r="G3827" s="84" t="s">
        <v>3249</v>
      </c>
      <c r="H3827" s="31">
        <v>1977</v>
      </c>
      <c r="I3827" s="207" t="s">
        <v>3338</v>
      </c>
      <c r="J3827" s="84"/>
      <c r="K3827" s="31" t="s">
        <v>41</v>
      </c>
      <c r="L3827" s="31"/>
      <c r="M3827" s="169"/>
      <c r="N3827" s="148"/>
      <c r="O3827" s="106" t="s">
        <v>3203</v>
      </c>
      <c r="P3827" s="43">
        <v>1977</v>
      </c>
      <c r="Q3827" s="207" t="s">
        <v>3338</v>
      </c>
      <c r="R3827" s="84" t="s">
        <v>3203</v>
      </c>
      <c r="S3827" s="31" t="s">
        <v>41</v>
      </c>
      <c r="T3827" s="31"/>
      <c r="U3827" s="169"/>
      <c r="V3827" s="150"/>
      <c r="W3827" s="141" t="str" cm="1">
        <f t="array" ref="W3827">IF(SUM(LEN(B3827:V3827))=0,"",IF(OR(OR(ISBLANK(F3827),SUM(LEN(C3827),LEN(D3827))=0),AND(NOT(E3827="Unknown"),ISBLANK(J3827)),AND(NOT(O3827="Unknown"),ISBLANK(R3827))),"Missing Information", INDEX(Table15[Entire Service Line Classification], MATCH(SUMIFS(Table15[Unique ID],Table15[System-Owned Portion],E3827,Table15[If Material Anything Other than "Lead" in Column E,Was Material Ever Previously Lead?],G3827,Table15[Customer-Owned Portion],O3827),Table15[Unique ID],0),0)))</f>
        <v>Lead Status Unknown</v>
      </c>
      <c r="X3827"/>
    </row>
    <row r="3828" spans="2:24" x14ac:dyDescent="0.35">
      <c r="B3828" s="146"/>
      <c r="C3828" s="31" t="s">
        <v>5426</v>
      </c>
      <c r="D3828" s="31"/>
      <c r="E3828" s="44" t="s">
        <v>3203</v>
      </c>
      <c r="F3828" s="43" t="s">
        <v>3283</v>
      </c>
      <c r="G3828" s="84" t="s">
        <v>3249</v>
      </c>
      <c r="H3828" s="31">
        <v>1978</v>
      </c>
      <c r="I3828" s="207" t="s">
        <v>3338</v>
      </c>
      <c r="J3828" s="84"/>
      <c r="K3828" s="31" t="s">
        <v>41</v>
      </c>
      <c r="L3828" s="31"/>
      <c r="M3828" s="169"/>
      <c r="N3828" s="148"/>
      <c r="O3828" s="106" t="s">
        <v>3203</v>
      </c>
      <c r="P3828" s="43">
        <v>1978</v>
      </c>
      <c r="Q3828" s="207" t="s">
        <v>3338</v>
      </c>
      <c r="R3828" s="84" t="s">
        <v>3203</v>
      </c>
      <c r="S3828" s="31" t="s">
        <v>41</v>
      </c>
      <c r="T3828" s="31"/>
      <c r="U3828" s="169"/>
      <c r="V3828" s="150"/>
      <c r="W3828" s="141" t="str" cm="1">
        <f t="array" ref="W3828">IF(SUM(LEN(B3828:V3828))=0,"",IF(OR(OR(ISBLANK(F3828),SUM(LEN(C3828),LEN(D3828))=0),AND(NOT(E3828="Unknown"),ISBLANK(J3828)),AND(NOT(O3828="Unknown"),ISBLANK(R3828))),"Missing Information", INDEX(Table15[Entire Service Line Classification], MATCH(SUMIFS(Table15[Unique ID],Table15[System-Owned Portion],E3828,Table15[If Material Anything Other than "Lead" in Column E,Was Material Ever Previously Lead?],G3828,Table15[Customer-Owned Portion],O3828),Table15[Unique ID],0),0)))</f>
        <v>Lead Status Unknown</v>
      </c>
      <c r="X3828"/>
    </row>
    <row r="3829" spans="2:24" x14ac:dyDescent="0.35">
      <c r="B3829" s="146"/>
      <c r="C3829" s="31" t="s">
        <v>5427</v>
      </c>
      <c r="D3829" s="31"/>
      <c r="E3829" s="44" t="s">
        <v>3203</v>
      </c>
      <c r="F3829" s="43" t="s">
        <v>3283</v>
      </c>
      <c r="G3829" s="84" t="s">
        <v>3249</v>
      </c>
      <c r="H3829" s="31">
        <v>1977</v>
      </c>
      <c r="I3829" s="207" t="s">
        <v>3338</v>
      </c>
      <c r="J3829" s="84"/>
      <c r="K3829" s="31" t="s">
        <v>41</v>
      </c>
      <c r="L3829" s="31"/>
      <c r="M3829" s="169"/>
      <c r="N3829" s="148"/>
      <c r="O3829" s="106" t="s">
        <v>3203</v>
      </c>
      <c r="P3829" s="43">
        <v>1977</v>
      </c>
      <c r="Q3829" s="207" t="s">
        <v>3338</v>
      </c>
      <c r="R3829" s="84" t="s">
        <v>3203</v>
      </c>
      <c r="S3829" s="31" t="s">
        <v>41</v>
      </c>
      <c r="T3829" s="31"/>
      <c r="U3829" s="169"/>
      <c r="V3829" s="150"/>
      <c r="W3829" s="141" t="str" cm="1">
        <f t="array" ref="W3829">IF(SUM(LEN(B3829:V3829))=0,"",IF(OR(OR(ISBLANK(F3829),SUM(LEN(C3829),LEN(D3829))=0),AND(NOT(E3829="Unknown"),ISBLANK(J3829)),AND(NOT(O3829="Unknown"),ISBLANK(R3829))),"Missing Information", INDEX(Table15[Entire Service Line Classification], MATCH(SUMIFS(Table15[Unique ID],Table15[System-Owned Portion],E3829,Table15[If Material Anything Other than "Lead" in Column E,Was Material Ever Previously Lead?],G3829,Table15[Customer-Owned Portion],O3829),Table15[Unique ID],0),0)))</f>
        <v>Lead Status Unknown</v>
      </c>
      <c r="X3829"/>
    </row>
    <row r="3830" spans="2:24" x14ac:dyDescent="0.35">
      <c r="B3830" s="146"/>
      <c r="C3830" s="31" t="s">
        <v>5428</v>
      </c>
      <c r="D3830" s="31"/>
      <c r="E3830" s="44" t="s">
        <v>3203</v>
      </c>
      <c r="F3830" s="43" t="s">
        <v>3283</v>
      </c>
      <c r="G3830" s="84" t="s">
        <v>3249</v>
      </c>
      <c r="H3830" s="31">
        <v>1978</v>
      </c>
      <c r="I3830" s="207" t="s">
        <v>3338</v>
      </c>
      <c r="J3830" s="84"/>
      <c r="K3830" s="31" t="s">
        <v>41</v>
      </c>
      <c r="L3830" s="31"/>
      <c r="M3830" s="169"/>
      <c r="N3830" s="148"/>
      <c r="O3830" s="106" t="s">
        <v>3203</v>
      </c>
      <c r="P3830" s="43">
        <v>1978</v>
      </c>
      <c r="Q3830" s="207" t="s">
        <v>3338</v>
      </c>
      <c r="R3830" s="84" t="s">
        <v>3203</v>
      </c>
      <c r="S3830" s="31" t="s">
        <v>41</v>
      </c>
      <c r="T3830" s="31"/>
      <c r="U3830" s="169"/>
      <c r="V3830" s="150"/>
      <c r="W3830" s="141" t="str" cm="1">
        <f t="array" ref="W3830">IF(SUM(LEN(B3830:V3830))=0,"",IF(OR(OR(ISBLANK(F3830),SUM(LEN(C3830),LEN(D3830))=0),AND(NOT(E3830="Unknown"),ISBLANK(J3830)),AND(NOT(O3830="Unknown"),ISBLANK(R3830))),"Missing Information", INDEX(Table15[Entire Service Line Classification], MATCH(SUMIFS(Table15[Unique ID],Table15[System-Owned Portion],E3830,Table15[If Material Anything Other than "Lead" in Column E,Was Material Ever Previously Lead?],G3830,Table15[Customer-Owned Portion],O3830),Table15[Unique ID],0),0)))</f>
        <v>Lead Status Unknown</v>
      </c>
      <c r="X3830"/>
    </row>
    <row r="3831" spans="2:24" x14ac:dyDescent="0.35">
      <c r="B3831" s="146"/>
      <c r="C3831" s="31" t="s">
        <v>5429</v>
      </c>
      <c r="D3831" s="31"/>
      <c r="E3831" s="44" t="s">
        <v>3203</v>
      </c>
      <c r="F3831" s="43" t="s">
        <v>3283</v>
      </c>
      <c r="G3831" s="84" t="s">
        <v>3249</v>
      </c>
      <c r="H3831" s="31">
        <v>1978</v>
      </c>
      <c r="I3831" s="207" t="s">
        <v>3338</v>
      </c>
      <c r="J3831" s="84"/>
      <c r="K3831" s="31" t="s">
        <v>41</v>
      </c>
      <c r="L3831" s="31"/>
      <c r="M3831" s="169"/>
      <c r="N3831" s="148"/>
      <c r="O3831" s="106" t="s">
        <v>3203</v>
      </c>
      <c r="P3831" s="43">
        <v>1978</v>
      </c>
      <c r="Q3831" s="207" t="s">
        <v>3338</v>
      </c>
      <c r="R3831" s="84" t="s">
        <v>3203</v>
      </c>
      <c r="S3831" s="31" t="s">
        <v>41</v>
      </c>
      <c r="T3831" s="31"/>
      <c r="U3831" s="169"/>
      <c r="V3831" s="150"/>
      <c r="W3831" s="141" t="str" cm="1">
        <f t="array" ref="W3831">IF(SUM(LEN(B3831:V3831))=0,"",IF(OR(OR(ISBLANK(F3831),SUM(LEN(C3831),LEN(D3831))=0),AND(NOT(E3831="Unknown"),ISBLANK(J3831)),AND(NOT(O3831="Unknown"),ISBLANK(R3831))),"Missing Information", INDEX(Table15[Entire Service Line Classification], MATCH(SUMIFS(Table15[Unique ID],Table15[System-Owned Portion],E3831,Table15[If Material Anything Other than "Lead" in Column E,Was Material Ever Previously Lead?],G3831,Table15[Customer-Owned Portion],O3831),Table15[Unique ID],0),0)))</f>
        <v>Lead Status Unknown</v>
      </c>
      <c r="X3831"/>
    </row>
    <row r="3832" spans="2:24" ht="29" x14ac:dyDescent="0.35">
      <c r="B3832" s="146"/>
      <c r="C3832" s="31" t="s">
        <v>5430</v>
      </c>
      <c r="D3832" s="31"/>
      <c r="E3832" s="44" t="s">
        <v>3284</v>
      </c>
      <c r="F3832" s="43" t="s">
        <v>41</v>
      </c>
      <c r="G3832" s="84" t="s">
        <v>3249</v>
      </c>
      <c r="H3832" s="31">
        <v>1992</v>
      </c>
      <c r="I3832" s="207" t="s">
        <v>3338</v>
      </c>
      <c r="J3832" s="84" t="s">
        <v>3270</v>
      </c>
      <c r="K3832" s="31" t="s">
        <v>41</v>
      </c>
      <c r="L3832" s="31"/>
      <c r="M3832" s="169"/>
      <c r="N3832" s="148"/>
      <c r="O3832" s="106" t="s">
        <v>3284</v>
      </c>
      <c r="P3832" s="43">
        <v>1992</v>
      </c>
      <c r="Q3832" s="207" t="s">
        <v>3338</v>
      </c>
      <c r="R3832" s="84" t="s">
        <v>3270</v>
      </c>
      <c r="S3832" s="31" t="s">
        <v>41</v>
      </c>
      <c r="T3832" s="31"/>
      <c r="U3832" s="169"/>
      <c r="V3832" s="150"/>
      <c r="W3832" s="141" t="str" cm="1">
        <f t="array" ref="W3832">IF(SUM(LEN(B3832:V3832))=0,"",IF(OR(OR(ISBLANK(F3832),SUM(LEN(C3832),LEN(D3832))=0),AND(NOT(E3832="Unknown"),ISBLANK(J3832)),AND(NOT(O3832="Unknown"),ISBLANK(R3832))),"Missing Information", INDEX(Table15[Entire Service Line Classification], MATCH(SUMIFS(Table15[Unique ID],Table15[System-Owned Portion],E3832,Table15[If Material Anything Other than "Lead" in Column E,Was Material Ever Previously Lead?],G3832,Table15[Customer-Owned Portion],O3832),Table15[Unique ID],0),0)))</f>
        <v>Non-lead</v>
      </c>
      <c r="X3832"/>
    </row>
    <row r="3833" spans="2:24" x14ac:dyDescent="0.35">
      <c r="B3833" s="146"/>
      <c r="C3833" s="31" t="s">
        <v>5431</v>
      </c>
      <c r="D3833" s="31"/>
      <c r="E3833" s="44" t="s">
        <v>3203</v>
      </c>
      <c r="F3833" s="43" t="s">
        <v>3283</v>
      </c>
      <c r="G3833" s="84" t="s">
        <v>3249</v>
      </c>
      <c r="H3833" s="31">
        <v>1977</v>
      </c>
      <c r="I3833" s="207" t="s">
        <v>3338</v>
      </c>
      <c r="J3833" s="84"/>
      <c r="K3833" s="31" t="s">
        <v>41</v>
      </c>
      <c r="L3833" s="31"/>
      <c r="M3833" s="169"/>
      <c r="N3833" s="148"/>
      <c r="O3833" s="106" t="s">
        <v>3203</v>
      </c>
      <c r="P3833" s="43">
        <v>1977</v>
      </c>
      <c r="Q3833" s="207" t="s">
        <v>3338</v>
      </c>
      <c r="R3833" s="84" t="s">
        <v>3203</v>
      </c>
      <c r="S3833" s="31" t="s">
        <v>41</v>
      </c>
      <c r="T3833" s="31"/>
      <c r="U3833" s="169"/>
      <c r="V3833" s="150"/>
      <c r="W3833" s="141" t="str" cm="1">
        <f t="array" ref="W3833">IF(SUM(LEN(B3833:V3833))=0,"",IF(OR(OR(ISBLANK(F3833),SUM(LEN(C3833),LEN(D3833))=0),AND(NOT(E3833="Unknown"),ISBLANK(J3833)),AND(NOT(O3833="Unknown"),ISBLANK(R3833))),"Missing Information", INDEX(Table15[Entire Service Line Classification], MATCH(SUMIFS(Table15[Unique ID],Table15[System-Owned Portion],E3833,Table15[If Material Anything Other than "Lead" in Column E,Was Material Ever Previously Lead?],G3833,Table15[Customer-Owned Portion],O3833),Table15[Unique ID],0),0)))</f>
        <v>Lead Status Unknown</v>
      </c>
      <c r="X3833"/>
    </row>
    <row r="3834" spans="2:24" x14ac:dyDescent="0.35">
      <c r="B3834" s="146"/>
      <c r="C3834" s="31" t="s">
        <v>5432</v>
      </c>
      <c r="D3834" s="31"/>
      <c r="E3834" s="44" t="s">
        <v>3203</v>
      </c>
      <c r="F3834" s="43" t="s">
        <v>3283</v>
      </c>
      <c r="G3834" s="84" t="s">
        <v>3249</v>
      </c>
      <c r="H3834" s="31">
        <v>1978</v>
      </c>
      <c r="I3834" s="207" t="s">
        <v>3338</v>
      </c>
      <c r="J3834" s="84"/>
      <c r="K3834" s="31" t="s">
        <v>41</v>
      </c>
      <c r="L3834" s="31"/>
      <c r="M3834" s="169"/>
      <c r="N3834" s="148"/>
      <c r="O3834" s="106" t="s">
        <v>3203</v>
      </c>
      <c r="P3834" s="43">
        <v>1978</v>
      </c>
      <c r="Q3834" s="207" t="s">
        <v>3338</v>
      </c>
      <c r="R3834" s="84" t="s">
        <v>3203</v>
      </c>
      <c r="S3834" s="31" t="s">
        <v>41</v>
      </c>
      <c r="T3834" s="31"/>
      <c r="U3834" s="169"/>
      <c r="V3834" s="150"/>
      <c r="W3834" s="141" t="str" cm="1">
        <f t="array" ref="W3834">IF(SUM(LEN(B3834:V3834))=0,"",IF(OR(OR(ISBLANK(F3834),SUM(LEN(C3834),LEN(D3834))=0),AND(NOT(E3834="Unknown"),ISBLANK(J3834)),AND(NOT(O3834="Unknown"),ISBLANK(R3834))),"Missing Information", INDEX(Table15[Entire Service Line Classification], MATCH(SUMIFS(Table15[Unique ID],Table15[System-Owned Portion],E3834,Table15[If Material Anything Other than "Lead" in Column E,Was Material Ever Previously Lead?],G3834,Table15[Customer-Owned Portion],O3834),Table15[Unique ID],0),0)))</f>
        <v>Lead Status Unknown</v>
      </c>
      <c r="X3834"/>
    </row>
    <row r="3835" spans="2:24" x14ac:dyDescent="0.35">
      <c r="B3835" s="146"/>
      <c r="C3835" s="31" t="s">
        <v>5433</v>
      </c>
      <c r="D3835" s="31"/>
      <c r="E3835" s="44" t="s">
        <v>3203</v>
      </c>
      <c r="F3835" s="43" t="s">
        <v>3283</v>
      </c>
      <c r="G3835" s="84" t="s">
        <v>3249</v>
      </c>
      <c r="H3835" s="31">
        <v>1978</v>
      </c>
      <c r="I3835" s="207" t="s">
        <v>3338</v>
      </c>
      <c r="J3835" s="84"/>
      <c r="K3835" s="31" t="s">
        <v>41</v>
      </c>
      <c r="L3835" s="31"/>
      <c r="M3835" s="169"/>
      <c r="N3835" s="148"/>
      <c r="O3835" s="106" t="s">
        <v>3203</v>
      </c>
      <c r="P3835" s="43">
        <v>1978</v>
      </c>
      <c r="Q3835" s="207" t="s">
        <v>3338</v>
      </c>
      <c r="R3835" s="84" t="s">
        <v>3203</v>
      </c>
      <c r="S3835" s="31" t="s">
        <v>41</v>
      </c>
      <c r="T3835" s="31"/>
      <c r="U3835" s="169"/>
      <c r="V3835" s="150"/>
      <c r="W3835" s="141" t="str" cm="1">
        <f t="array" ref="W3835">IF(SUM(LEN(B3835:V3835))=0,"",IF(OR(OR(ISBLANK(F3835),SUM(LEN(C3835),LEN(D3835))=0),AND(NOT(E3835="Unknown"),ISBLANK(J3835)),AND(NOT(O3835="Unknown"),ISBLANK(R3835))),"Missing Information", INDEX(Table15[Entire Service Line Classification], MATCH(SUMIFS(Table15[Unique ID],Table15[System-Owned Portion],E3835,Table15[If Material Anything Other than "Lead" in Column E,Was Material Ever Previously Lead?],G3835,Table15[Customer-Owned Portion],O3835),Table15[Unique ID],0),0)))</f>
        <v>Lead Status Unknown</v>
      </c>
      <c r="X3835"/>
    </row>
    <row r="3836" spans="2:24" x14ac:dyDescent="0.35">
      <c r="B3836" s="146"/>
      <c r="C3836" s="31" t="s">
        <v>1770</v>
      </c>
      <c r="D3836" s="31"/>
      <c r="E3836" s="44" t="s">
        <v>3203</v>
      </c>
      <c r="F3836" s="43" t="s">
        <v>3283</v>
      </c>
      <c r="G3836" s="84" t="s">
        <v>3249</v>
      </c>
      <c r="H3836" s="31"/>
      <c r="I3836" s="207" t="s">
        <v>3341</v>
      </c>
      <c r="J3836" s="84"/>
      <c r="K3836" s="31" t="s">
        <v>41</v>
      </c>
      <c r="L3836" s="31"/>
      <c r="M3836" s="169"/>
      <c r="N3836" s="148"/>
      <c r="O3836" s="106" t="s">
        <v>3203</v>
      </c>
      <c r="P3836" s="43"/>
      <c r="Q3836" s="207" t="s">
        <v>3341</v>
      </c>
      <c r="R3836" s="84" t="s">
        <v>3203</v>
      </c>
      <c r="S3836" s="31" t="s">
        <v>41</v>
      </c>
      <c r="T3836" s="31"/>
      <c r="U3836" s="169"/>
      <c r="V3836" s="150"/>
      <c r="W3836" s="141" t="str" cm="1">
        <f t="array" ref="W3836">IF(SUM(LEN(B3836:V3836))=0,"",IF(OR(OR(ISBLANK(F3836),SUM(LEN(C3836),LEN(D3836))=0),AND(NOT(E3836="Unknown"),ISBLANK(J3836)),AND(NOT(O3836="Unknown"),ISBLANK(R3836))),"Missing Information", INDEX(Table15[Entire Service Line Classification], MATCH(SUMIFS(Table15[Unique ID],Table15[System-Owned Portion],E3836,Table15[If Material Anything Other than "Lead" in Column E,Was Material Ever Previously Lead?],G3836,Table15[Customer-Owned Portion],O3836),Table15[Unique ID],0),0)))</f>
        <v>Lead Status Unknown</v>
      </c>
      <c r="X3836"/>
    </row>
    <row r="3837" spans="2:24" x14ac:dyDescent="0.35">
      <c r="B3837" s="146"/>
      <c r="C3837" s="31" t="s">
        <v>1771</v>
      </c>
      <c r="D3837" s="31"/>
      <c r="E3837" s="44" t="s">
        <v>3203</v>
      </c>
      <c r="F3837" s="43" t="s">
        <v>3283</v>
      </c>
      <c r="G3837" s="84" t="s">
        <v>3249</v>
      </c>
      <c r="H3837" s="31">
        <v>1952</v>
      </c>
      <c r="I3837" s="207" t="s">
        <v>3338</v>
      </c>
      <c r="J3837" s="84"/>
      <c r="K3837" s="31" t="s">
        <v>41</v>
      </c>
      <c r="L3837" s="31"/>
      <c r="M3837" s="169"/>
      <c r="N3837" s="148"/>
      <c r="O3837" s="106" t="s">
        <v>3203</v>
      </c>
      <c r="P3837" s="43">
        <v>1952</v>
      </c>
      <c r="Q3837" s="207" t="s">
        <v>3338</v>
      </c>
      <c r="R3837" s="84" t="s">
        <v>3203</v>
      </c>
      <c r="S3837" s="31" t="s">
        <v>41</v>
      </c>
      <c r="T3837" s="31"/>
      <c r="U3837" s="169"/>
      <c r="V3837" s="150"/>
      <c r="W3837" s="141" t="str" cm="1">
        <f t="array" ref="W3837">IF(SUM(LEN(B3837:V3837))=0,"",IF(OR(OR(ISBLANK(F3837),SUM(LEN(C3837),LEN(D3837))=0),AND(NOT(E3837="Unknown"),ISBLANK(J3837)),AND(NOT(O3837="Unknown"),ISBLANK(R3837))),"Missing Information", INDEX(Table15[Entire Service Line Classification], MATCH(SUMIFS(Table15[Unique ID],Table15[System-Owned Portion],E3837,Table15[If Material Anything Other than "Lead" in Column E,Was Material Ever Previously Lead?],G3837,Table15[Customer-Owned Portion],O3837),Table15[Unique ID],0),0)))</f>
        <v>Lead Status Unknown</v>
      </c>
      <c r="X3837"/>
    </row>
    <row r="3838" spans="2:24" x14ac:dyDescent="0.35">
      <c r="B3838" s="146"/>
      <c r="C3838" s="31" t="s">
        <v>1772</v>
      </c>
      <c r="D3838" s="31"/>
      <c r="E3838" s="44" t="s">
        <v>3203</v>
      </c>
      <c r="F3838" s="43" t="s">
        <v>3283</v>
      </c>
      <c r="G3838" s="84" t="s">
        <v>3249</v>
      </c>
      <c r="H3838" s="31">
        <v>1931</v>
      </c>
      <c r="I3838" s="207" t="s">
        <v>3337</v>
      </c>
      <c r="J3838" s="84"/>
      <c r="K3838" s="31" t="s">
        <v>41</v>
      </c>
      <c r="L3838" s="31"/>
      <c r="M3838" s="169"/>
      <c r="N3838" s="148"/>
      <c r="O3838" s="106" t="s">
        <v>3203</v>
      </c>
      <c r="P3838" s="43">
        <v>1931</v>
      </c>
      <c r="Q3838" s="207" t="s">
        <v>3337</v>
      </c>
      <c r="R3838" s="84" t="s">
        <v>3203</v>
      </c>
      <c r="S3838" s="31" t="s">
        <v>41</v>
      </c>
      <c r="T3838" s="31"/>
      <c r="U3838" s="169"/>
      <c r="V3838" s="150"/>
      <c r="W3838" s="141" t="str" cm="1">
        <f t="array" ref="W3838">IF(SUM(LEN(B3838:V3838))=0,"",IF(OR(OR(ISBLANK(F3838),SUM(LEN(C3838),LEN(D3838))=0),AND(NOT(E3838="Unknown"),ISBLANK(J3838)),AND(NOT(O3838="Unknown"),ISBLANK(R3838))),"Missing Information", INDEX(Table15[Entire Service Line Classification], MATCH(SUMIFS(Table15[Unique ID],Table15[System-Owned Portion],E3838,Table15[If Material Anything Other than "Lead" in Column E,Was Material Ever Previously Lead?],G3838,Table15[Customer-Owned Portion],O3838),Table15[Unique ID],0),0)))</f>
        <v>Lead Status Unknown</v>
      </c>
      <c r="X3838"/>
    </row>
    <row r="3839" spans="2:24" x14ac:dyDescent="0.35">
      <c r="B3839" s="146"/>
      <c r="C3839" s="31" t="s">
        <v>5434</v>
      </c>
      <c r="D3839" s="31"/>
      <c r="E3839" s="44" t="s">
        <v>3203</v>
      </c>
      <c r="F3839" s="43" t="s">
        <v>3283</v>
      </c>
      <c r="G3839" s="84" t="s">
        <v>3249</v>
      </c>
      <c r="H3839" s="31">
        <v>1927</v>
      </c>
      <c r="I3839" s="207" t="s">
        <v>3338</v>
      </c>
      <c r="J3839" s="84"/>
      <c r="K3839" s="31" t="s">
        <v>41</v>
      </c>
      <c r="L3839" s="31"/>
      <c r="M3839" s="169"/>
      <c r="N3839" s="148"/>
      <c r="O3839" s="106" t="s">
        <v>3203</v>
      </c>
      <c r="P3839" s="43">
        <v>1927</v>
      </c>
      <c r="Q3839" s="207" t="s">
        <v>3338</v>
      </c>
      <c r="R3839" s="84" t="s">
        <v>3203</v>
      </c>
      <c r="S3839" s="31" t="s">
        <v>41</v>
      </c>
      <c r="T3839" s="31"/>
      <c r="U3839" s="169"/>
      <c r="V3839" s="150"/>
      <c r="W3839" s="141" t="str" cm="1">
        <f t="array" ref="W3839">IF(SUM(LEN(B3839:V3839))=0,"",IF(OR(OR(ISBLANK(F3839),SUM(LEN(C3839),LEN(D3839))=0),AND(NOT(E3839="Unknown"),ISBLANK(J3839)),AND(NOT(O3839="Unknown"),ISBLANK(R3839))),"Missing Information", INDEX(Table15[Entire Service Line Classification], MATCH(SUMIFS(Table15[Unique ID],Table15[System-Owned Portion],E3839,Table15[If Material Anything Other than "Lead" in Column E,Was Material Ever Previously Lead?],G3839,Table15[Customer-Owned Portion],O3839),Table15[Unique ID],0),0)))</f>
        <v>Lead Status Unknown</v>
      </c>
      <c r="X3839"/>
    </row>
    <row r="3840" spans="2:24" x14ac:dyDescent="0.35">
      <c r="B3840" s="146"/>
      <c r="C3840" s="31" t="s">
        <v>5435</v>
      </c>
      <c r="D3840" s="31"/>
      <c r="E3840" s="44" t="s">
        <v>3203</v>
      </c>
      <c r="F3840" s="43" t="s">
        <v>3283</v>
      </c>
      <c r="G3840" s="84" t="s">
        <v>3249</v>
      </c>
      <c r="H3840" s="31">
        <v>1934</v>
      </c>
      <c r="I3840" s="207" t="s">
        <v>3341</v>
      </c>
      <c r="J3840" s="84"/>
      <c r="K3840" s="31" t="s">
        <v>41</v>
      </c>
      <c r="L3840" s="31"/>
      <c r="M3840" s="169"/>
      <c r="N3840" s="148"/>
      <c r="O3840" s="106" t="s">
        <v>3203</v>
      </c>
      <c r="P3840" s="43">
        <v>1934</v>
      </c>
      <c r="Q3840" s="207" t="s">
        <v>3341</v>
      </c>
      <c r="R3840" s="84" t="s">
        <v>3203</v>
      </c>
      <c r="S3840" s="31" t="s">
        <v>41</v>
      </c>
      <c r="T3840" s="31"/>
      <c r="U3840" s="169"/>
      <c r="V3840" s="150"/>
      <c r="W3840" s="141" t="str" cm="1">
        <f t="array" ref="W3840">IF(SUM(LEN(B3840:V3840))=0,"",IF(OR(OR(ISBLANK(F3840),SUM(LEN(C3840),LEN(D3840))=0),AND(NOT(E3840="Unknown"),ISBLANK(J3840)),AND(NOT(O3840="Unknown"),ISBLANK(R3840))),"Missing Information", INDEX(Table15[Entire Service Line Classification], MATCH(SUMIFS(Table15[Unique ID],Table15[System-Owned Portion],E3840,Table15[If Material Anything Other than "Lead" in Column E,Was Material Ever Previously Lead?],G3840,Table15[Customer-Owned Portion],O3840),Table15[Unique ID],0),0)))</f>
        <v>Lead Status Unknown</v>
      </c>
      <c r="X3840"/>
    </row>
    <row r="3841" spans="2:24" x14ac:dyDescent="0.35">
      <c r="B3841" s="146"/>
      <c r="C3841" s="31" t="s">
        <v>1773</v>
      </c>
      <c r="D3841" s="31"/>
      <c r="E3841" s="44" t="s">
        <v>3203</v>
      </c>
      <c r="F3841" s="43" t="s">
        <v>3283</v>
      </c>
      <c r="G3841" s="84" t="s">
        <v>3249</v>
      </c>
      <c r="H3841" s="31">
        <v>1947</v>
      </c>
      <c r="I3841" s="207" t="s">
        <v>3337</v>
      </c>
      <c r="J3841" s="84"/>
      <c r="K3841" s="31" t="s">
        <v>41</v>
      </c>
      <c r="L3841" s="31"/>
      <c r="M3841" s="169"/>
      <c r="N3841" s="148"/>
      <c r="O3841" s="106" t="s">
        <v>3203</v>
      </c>
      <c r="P3841" s="43">
        <v>1947</v>
      </c>
      <c r="Q3841" s="207" t="s">
        <v>3337</v>
      </c>
      <c r="R3841" s="84" t="s">
        <v>3203</v>
      </c>
      <c r="S3841" s="31" t="s">
        <v>41</v>
      </c>
      <c r="T3841" s="31"/>
      <c r="U3841" s="169"/>
      <c r="V3841" s="150"/>
      <c r="W3841" s="141" t="str" cm="1">
        <f t="array" ref="W3841">IF(SUM(LEN(B3841:V3841))=0,"",IF(OR(OR(ISBLANK(F3841),SUM(LEN(C3841),LEN(D3841))=0),AND(NOT(E3841="Unknown"),ISBLANK(J3841)),AND(NOT(O3841="Unknown"),ISBLANK(R3841))),"Missing Information", INDEX(Table15[Entire Service Line Classification], MATCH(SUMIFS(Table15[Unique ID],Table15[System-Owned Portion],E3841,Table15[If Material Anything Other than "Lead" in Column E,Was Material Ever Previously Lead?],G3841,Table15[Customer-Owned Portion],O3841),Table15[Unique ID],0),0)))</f>
        <v>Lead Status Unknown</v>
      </c>
      <c r="X3841"/>
    </row>
    <row r="3842" spans="2:24" ht="29" x14ac:dyDescent="0.35">
      <c r="B3842" s="146"/>
      <c r="C3842" s="31" t="s">
        <v>5436</v>
      </c>
      <c r="D3842" s="31"/>
      <c r="E3842" s="44" t="s">
        <v>3284</v>
      </c>
      <c r="F3842" s="43" t="s">
        <v>41</v>
      </c>
      <c r="G3842" s="84" t="s">
        <v>3249</v>
      </c>
      <c r="H3842" s="31">
        <v>1992</v>
      </c>
      <c r="I3842" s="207" t="s">
        <v>3338</v>
      </c>
      <c r="J3842" s="84" t="s">
        <v>3270</v>
      </c>
      <c r="K3842" s="31" t="s">
        <v>41</v>
      </c>
      <c r="L3842" s="31"/>
      <c r="M3842" s="169"/>
      <c r="N3842" s="148"/>
      <c r="O3842" s="106" t="s">
        <v>3284</v>
      </c>
      <c r="P3842" s="43">
        <v>1992</v>
      </c>
      <c r="Q3842" s="207" t="s">
        <v>3338</v>
      </c>
      <c r="R3842" s="84" t="s">
        <v>3270</v>
      </c>
      <c r="S3842" s="31" t="s">
        <v>41</v>
      </c>
      <c r="T3842" s="31"/>
      <c r="U3842" s="169"/>
      <c r="V3842" s="150"/>
      <c r="W3842" s="141" t="str" cm="1">
        <f t="array" ref="W3842">IF(SUM(LEN(B3842:V3842))=0,"",IF(OR(OR(ISBLANK(F3842),SUM(LEN(C3842),LEN(D3842))=0),AND(NOT(E3842="Unknown"),ISBLANK(J3842)),AND(NOT(O3842="Unknown"),ISBLANK(R3842))),"Missing Information", INDEX(Table15[Entire Service Line Classification], MATCH(SUMIFS(Table15[Unique ID],Table15[System-Owned Portion],E3842,Table15[If Material Anything Other than "Lead" in Column E,Was Material Ever Previously Lead?],G3842,Table15[Customer-Owned Portion],O3842),Table15[Unique ID],0),0)))</f>
        <v>Non-lead</v>
      </c>
      <c r="X3842"/>
    </row>
    <row r="3843" spans="2:24" x14ac:dyDescent="0.35">
      <c r="B3843" s="146"/>
      <c r="C3843" s="31" t="s">
        <v>5437</v>
      </c>
      <c r="D3843" s="31"/>
      <c r="E3843" s="44" t="s">
        <v>3203</v>
      </c>
      <c r="F3843" s="43" t="s">
        <v>3283</v>
      </c>
      <c r="G3843" s="84" t="s">
        <v>3249</v>
      </c>
      <c r="H3843" s="31"/>
      <c r="I3843" s="207" t="s">
        <v>3338</v>
      </c>
      <c r="J3843" s="84"/>
      <c r="K3843" s="31" t="s">
        <v>41</v>
      </c>
      <c r="L3843" s="31"/>
      <c r="M3843" s="169"/>
      <c r="N3843" s="148"/>
      <c r="O3843" s="106" t="s">
        <v>3203</v>
      </c>
      <c r="P3843" s="43"/>
      <c r="Q3843" s="207" t="s">
        <v>3338</v>
      </c>
      <c r="R3843" s="84" t="s">
        <v>3203</v>
      </c>
      <c r="S3843" s="31" t="s">
        <v>41</v>
      </c>
      <c r="T3843" s="31"/>
      <c r="U3843" s="169"/>
      <c r="V3843" s="150"/>
      <c r="W3843" s="141" t="str" cm="1">
        <f t="array" ref="W3843">IF(SUM(LEN(B3843:V3843))=0,"",IF(OR(OR(ISBLANK(F3843),SUM(LEN(C3843),LEN(D3843))=0),AND(NOT(E3843="Unknown"),ISBLANK(J3843)),AND(NOT(O3843="Unknown"),ISBLANK(R3843))),"Missing Information", INDEX(Table15[Entire Service Line Classification], MATCH(SUMIFS(Table15[Unique ID],Table15[System-Owned Portion],E3843,Table15[If Material Anything Other than "Lead" in Column E,Was Material Ever Previously Lead?],G3843,Table15[Customer-Owned Portion],O3843),Table15[Unique ID],0),0)))</f>
        <v>Lead Status Unknown</v>
      </c>
      <c r="X3843"/>
    </row>
    <row r="3844" spans="2:24" x14ac:dyDescent="0.35">
      <c r="B3844" s="146"/>
      <c r="C3844" s="31" t="s">
        <v>1774</v>
      </c>
      <c r="D3844" s="31"/>
      <c r="E3844" s="44" t="s">
        <v>3203</v>
      </c>
      <c r="F3844" s="43" t="s">
        <v>3283</v>
      </c>
      <c r="G3844" s="84" t="s">
        <v>3249</v>
      </c>
      <c r="H3844" s="31">
        <v>1924</v>
      </c>
      <c r="I3844" s="207" t="s">
        <v>3338</v>
      </c>
      <c r="J3844" s="84"/>
      <c r="K3844" s="31" t="s">
        <v>41</v>
      </c>
      <c r="L3844" s="31"/>
      <c r="M3844" s="169"/>
      <c r="N3844" s="148"/>
      <c r="O3844" s="106" t="s">
        <v>3203</v>
      </c>
      <c r="P3844" s="43">
        <v>1924</v>
      </c>
      <c r="Q3844" s="207" t="s">
        <v>3338</v>
      </c>
      <c r="R3844" s="84" t="s">
        <v>3203</v>
      </c>
      <c r="S3844" s="31" t="s">
        <v>41</v>
      </c>
      <c r="T3844" s="31"/>
      <c r="U3844" s="169"/>
      <c r="V3844" s="150"/>
      <c r="W3844" s="141" t="str" cm="1">
        <f t="array" ref="W3844">IF(SUM(LEN(B3844:V3844))=0,"",IF(OR(OR(ISBLANK(F3844),SUM(LEN(C3844),LEN(D3844))=0),AND(NOT(E3844="Unknown"),ISBLANK(J3844)),AND(NOT(O3844="Unknown"),ISBLANK(R3844))),"Missing Information", INDEX(Table15[Entire Service Line Classification], MATCH(SUMIFS(Table15[Unique ID],Table15[System-Owned Portion],E3844,Table15[If Material Anything Other than "Lead" in Column E,Was Material Ever Previously Lead?],G3844,Table15[Customer-Owned Portion],O3844),Table15[Unique ID],0),0)))</f>
        <v>Lead Status Unknown</v>
      </c>
      <c r="X3844"/>
    </row>
    <row r="3845" spans="2:24" x14ac:dyDescent="0.35">
      <c r="B3845" s="146"/>
      <c r="C3845" s="31" t="s">
        <v>1775</v>
      </c>
      <c r="D3845" s="31"/>
      <c r="E3845" s="44" t="s">
        <v>3203</v>
      </c>
      <c r="F3845" s="43" t="s">
        <v>3283</v>
      </c>
      <c r="G3845" s="84" t="s">
        <v>3249</v>
      </c>
      <c r="H3845" s="31">
        <v>1948</v>
      </c>
      <c r="I3845" s="207" t="s">
        <v>3338</v>
      </c>
      <c r="J3845" s="84"/>
      <c r="K3845" s="31" t="s">
        <v>41</v>
      </c>
      <c r="L3845" s="31"/>
      <c r="M3845" s="169"/>
      <c r="N3845" s="148"/>
      <c r="O3845" s="106" t="s">
        <v>3203</v>
      </c>
      <c r="P3845" s="43">
        <v>1948</v>
      </c>
      <c r="Q3845" s="207" t="s">
        <v>3338</v>
      </c>
      <c r="R3845" s="84" t="s">
        <v>3203</v>
      </c>
      <c r="S3845" s="31" t="s">
        <v>41</v>
      </c>
      <c r="T3845" s="31"/>
      <c r="U3845" s="169"/>
      <c r="V3845" s="150"/>
      <c r="W3845" s="141" t="str" cm="1">
        <f t="array" ref="W3845">IF(SUM(LEN(B3845:V3845))=0,"",IF(OR(OR(ISBLANK(F3845),SUM(LEN(C3845),LEN(D3845))=0),AND(NOT(E3845="Unknown"),ISBLANK(J3845)),AND(NOT(O3845="Unknown"),ISBLANK(R3845))),"Missing Information", INDEX(Table15[Entire Service Line Classification], MATCH(SUMIFS(Table15[Unique ID],Table15[System-Owned Portion],E3845,Table15[If Material Anything Other than "Lead" in Column E,Was Material Ever Previously Lead?],G3845,Table15[Customer-Owned Portion],O3845),Table15[Unique ID],0),0)))</f>
        <v>Lead Status Unknown</v>
      </c>
      <c r="X3845"/>
    </row>
    <row r="3846" spans="2:24" x14ac:dyDescent="0.35">
      <c r="B3846" s="146"/>
      <c r="C3846" s="31" t="s">
        <v>1776</v>
      </c>
      <c r="D3846" s="31"/>
      <c r="E3846" s="44" t="s">
        <v>3203</v>
      </c>
      <c r="F3846" s="43" t="s">
        <v>3283</v>
      </c>
      <c r="G3846" s="84" t="s">
        <v>3249</v>
      </c>
      <c r="H3846" s="31">
        <v>1926</v>
      </c>
      <c r="I3846" s="207" t="s">
        <v>3341</v>
      </c>
      <c r="J3846" s="84"/>
      <c r="K3846" s="31" t="s">
        <v>41</v>
      </c>
      <c r="L3846" s="31"/>
      <c r="M3846" s="169"/>
      <c r="N3846" s="148"/>
      <c r="O3846" s="106" t="s">
        <v>3203</v>
      </c>
      <c r="P3846" s="43">
        <v>1926</v>
      </c>
      <c r="Q3846" s="207" t="s">
        <v>3341</v>
      </c>
      <c r="R3846" s="84" t="s">
        <v>3203</v>
      </c>
      <c r="S3846" s="31" t="s">
        <v>41</v>
      </c>
      <c r="T3846" s="31"/>
      <c r="U3846" s="169"/>
      <c r="V3846" s="150"/>
      <c r="W3846" s="141" t="str" cm="1">
        <f t="array" ref="W3846">IF(SUM(LEN(B3846:V3846))=0,"",IF(OR(OR(ISBLANK(F3846),SUM(LEN(C3846),LEN(D3846))=0),AND(NOT(E3846="Unknown"),ISBLANK(J3846)),AND(NOT(O3846="Unknown"),ISBLANK(R3846))),"Missing Information", INDEX(Table15[Entire Service Line Classification], MATCH(SUMIFS(Table15[Unique ID],Table15[System-Owned Portion],E3846,Table15[If Material Anything Other than "Lead" in Column E,Was Material Ever Previously Lead?],G3846,Table15[Customer-Owned Portion],O3846),Table15[Unique ID],0),0)))</f>
        <v>Lead Status Unknown</v>
      </c>
      <c r="X3846"/>
    </row>
    <row r="3847" spans="2:24" x14ac:dyDescent="0.35">
      <c r="B3847" s="146"/>
      <c r="C3847" s="31" t="s">
        <v>1777</v>
      </c>
      <c r="D3847" s="31"/>
      <c r="E3847" s="44" t="s">
        <v>3203</v>
      </c>
      <c r="F3847" s="43" t="s">
        <v>3283</v>
      </c>
      <c r="G3847" s="84" t="s">
        <v>3249</v>
      </c>
      <c r="H3847" s="31">
        <v>1946</v>
      </c>
      <c r="I3847" s="207" t="s">
        <v>3337</v>
      </c>
      <c r="J3847" s="84"/>
      <c r="K3847" s="31" t="s">
        <v>41</v>
      </c>
      <c r="L3847" s="31"/>
      <c r="M3847" s="169"/>
      <c r="N3847" s="148"/>
      <c r="O3847" s="106" t="s">
        <v>3203</v>
      </c>
      <c r="P3847" s="43">
        <v>1946</v>
      </c>
      <c r="Q3847" s="207" t="s">
        <v>3337</v>
      </c>
      <c r="R3847" s="84" t="s">
        <v>3203</v>
      </c>
      <c r="S3847" s="31" t="s">
        <v>41</v>
      </c>
      <c r="T3847" s="31"/>
      <c r="U3847" s="169"/>
      <c r="V3847" s="150"/>
      <c r="W3847" s="141" t="str" cm="1">
        <f t="array" ref="W3847">IF(SUM(LEN(B3847:V3847))=0,"",IF(OR(OR(ISBLANK(F3847),SUM(LEN(C3847),LEN(D3847))=0),AND(NOT(E3847="Unknown"),ISBLANK(J3847)),AND(NOT(O3847="Unknown"),ISBLANK(R3847))),"Missing Information", INDEX(Table15[Entire Service Line Classification], MATCH(SUMIFS(Table15[Unique ID],Table15[System-Owned Portion],E3847,Table15[If Material Anything Other than "Lead" in Column E,Was Material Ever Previously Lead?],G3847,Table15[Customer-Owned Portion],O3847),Table15[Unique ID],0),0)))</f>
        <v>Lead Status Unknown</v>
      </c>
      <c r="X3847"/>
    </row>
    <row r="3848" spans="2:24" x14ac:dyDescent="0.35">
      <c r="B3848" s="146"/>
      <c r="C3848" s="31" t="s">
        <v>1778</v>
      </c>
      <c r="D3848" s="31"/>
      <c r="E3848" s="44" t="s">
        <v>3203</v>
      </c>
      <c r="F3848" s="43" t="s">
        <v>3283</v>
      </c>
      <c r="G3848" s="84" t="s">
        <v>3249</v>
      </c>
      <c r="H3848" s="31">
        <v>1949</v>
      </c>
      <c r="I3848" s="207" t="s">
        <v>3338</v>
      </c>
      <c r="J3848" s="84"/>
      <c r="K3848" s="31" t="s">
        <v>41</v>
      </c>
      <c r="L3848" s="31"/>
      <c r="M3848" s="169"/>
      <c r="N3848" s="148"/>
      <c r="O3848" s="106" t="s">
        <v>3203</v>
      </c>
      <c r="P3848" s="43">
        <v>1949</v>
      </c>
      <c r="Q3848" s="207" t="s">
        <v>3338</v>
      </c>
      <c r="R3848" s="84" t="s">
        <v>3203</v>
      </c>
      <c r="S3848" s="31" t="s">
        <v>41</v>
      </c>
      <c r="T3848" s="31"/>
      <c r="U3848" s="169"/>
      <c r="V3848" s="150"/>
      <c r="W3848" s="141" t="str" cm="1">
        <f t="array" ref="W3848">IF(SUM(LEN(B3848:V3848))=0,"",IF(OR(OR(ISBLANK(F3848),SUM(LEN(C3848),LEN(D3848))=0),AND(NOT(E3848="Unknown"),ISBLANK(J3848)),AND(NOT(O3848="Unknown"),ISBLANK(R3848))),"Missing Information", INDEX(Table15[Entire Service Line Classification], MATCH(SUMIFS(Table15[Unique ID],Table15[System-Owned Portion],E3848,Table15[If Material Anything Other than "Lead" in Column E,Was Material Ever Previously Lead?],G3848,Table15[Customer-Owned Portion],O3848),Table15[Unique ID],0),0)))</f>
        <v>Lead Status Unknown</v>
      </c>
      <c r="X3848"/>
    </row>
    <row r="3849" spans="2:24" x14ac:dyDescent="0.35">
      <c r="B3849" s="146"/>
      <c r="C3849" s="31" t="s">
        <v>1779</v>
      </c>
      <c r="D3849" s="31"/>
      <c r="E3849" s="44" t="s">
        <v>3203</v>
      </c>
      <c r="F3849" s="43" t="s">
        <v>3283</v>
      </c>
      <c r="G3849" s="84" t="s">
        <v>3249</v>
      </c>
      <c r="H3849" s="31">
        <v>1924</v>
      </c>
      <c r="I3849" s="207" t="s">
        <v>3341</v>
      </c>
      <c r="J3849" s="84"/>
      <c r="K3849" s="31" t="s">
        <v>41</v>
      </c>
      <c r="L3849" s="31"/>
      <c r="M3849" s="169"/>
      <c r="N3849" s="148"/>
      <c r="O3849" s="106" t="s">
        <v>3203</v>
      </c>
      <c r="P3849" s="43">
        <v>1924</v>
      </c>
      <c r="Q3849" s="207" t="s">
        <v>3341</v>
      </c>
      <c r="R3849" s="84" t="s">
        <v>3203</v>
      </c>
      <c r="S3849" s="31" t="s">
        <v>41</v>
      </c>
      <c r="T3849" s="31"/>
      <c r="U3849" s="169"/>
      <c r="V3849" s="150"/>
      <c r="W3849" s="141" t="str" cm="1">
        <f t="array" ref="W3849">IF(SUM(LEN(B3849:V3849))=0,"",IF(OR(OR(ISBLANK(F3849),SUM(LEN(C3849),LEN(D3849))=0),AND(NOT(E3849="Unknown"),ISBLANK(J3849)),AND(NOT(O3849="Unknown"),ISBLANK(R3849))),"Missing Information", INDEX(Table15[Entire Service Line Classification], MATCH(SUMIFS(Table15[Unique ID],Table15[System-Owned Portion],E3849,Table15[If Material Anything Other than "Lead" in Column E,Was Material Ever Previously Lead?],G3849,Table15[Customer-Owned Portion],O3849),Table15[Unique ID],0),0)))</f>
        <v>Lead Status Unknown</v>
      </c>
      <c r="X3849"/>
    </row>
    <row r="3850" spans="2:24" x14ac:dyDescent="0.35">
      <c r="B3850" s="146"/>
      <c r="C3850" s="31" t="s">
        <v>1780</v>
      </c>
      <c r="D3850" s="31"/>
      <c r="E3850" s="44" t="s">
        <v>3203</v>
      </c>
      <c r="F3850" s="43" t="s">
        <v>3283</v>
      </c>
      <c r="G3850" s="84" t="s">
        <v>3249</v>
      </c>
      <c r="H3850" s="31">
        <v>1953</v>
      </c>
      <c r="I3850" s="207" t="s">
        <v>3338</v>
      </c>
      <c r="J3850" s="84"/>
      <c r="K3850" s="31" t="s">
        <v>41</v>
      </c>
      <c r="L3850" s="31"/>
      <c r="M3850" s="169"/>
      <c r="N3850" s="148"/>
      <c r="O3850" s="106" t="s">
        <v>3203</v>
      </c>
      <c r="P3850" s="43">
        <v>1953</v>
      </c>
      <c r="Q3850" s="207" t="s">
        <v>3338</v>
      </c>
      <c r="R3850" s="84" t="s">
        <v>3203</v>
      </c>
      <c r="S3850" s="31" t="s">
        <v>41</v>
      </c>
      <c r="T3850" s="31"/>
      <c r="U3850" s="169"/>
      <c r="V3850" s="150"/>
      <c r="W3850" s="141" t="str" cm="1">
        <f t="array" ref="W3850">IF(SUM(LEN(B3850:V3850))=0,"",IF(OR(OR(ISBLANK(F3850),SUM(LEN(C3850),LEN(D3850))=0),AND(NOT(E3850="Unknown"),ISBLANK(J3850)),AND(NOT(O3850="Unknown"),ISBLANK(R3850))),"Missing Information", INDEX(Table15[Entire Service Line Classification], MATCH(SUMIFS(Table15[Unique ID],Table15[System-Owned Portion],E3850,Table15[If Material Anything Other than "Lead" in Column E,Was Material Ever Previously Lead?],G3850,Table15[Customer-Owned Portion],O3850),Table15[Unique ID],0),0)))</f>
        <v>Lead Status Unknown</v>
      </c>
      <c r="X3850"/>
    </row>
    <row r="3851" spans="2:24" x14ac:dyDescent="0.35">
      <c r="B3851" s="146"/>
      <c r="C3851" s="31" t="s">
        <v>1781</v>
      </c>
      <c r="D3851" s="31"/>
      <c r="E3851" s="44" t="s">
        <v>3203</v>
      </c>
      <c r="F3851" s="43" t="s">
        <v>3283</v>
      </c>
      <c r="G3851" s="84" t="s">
        <v>3249</v>
      </c>
      <c r="H3851" s="31">
        <v>1917</v>
      </c>
      <c r="I3851" s="207" t="s">
        <v>3338</v>
      </c>
      <c r="J3851" s="84"/>
      <c r="K3851" s="31" t="s">
        <v>41</v>
      </c>
      <c r="L3851" s="31"/>
      <c r="M3851" s="169"/>
      <c r="N3851" s="148"/>
      <c r="O3851" s="106" t="s">
        <v>3203</v>
      </c>
      <c r="P3851" s="43">
        <v>1917</v>
      </c>
      <c r="Q3851" s="207" t="s">
        <v>3338</v>
      </c>
      <c r="R3851" s="84" t="s">
        <v>3203</v>
      </c>
      <c r="S3851" s="31" t="s">
        <v>41</v>
      </c>
      <c r="T3851" s="31"/>
      <c r="U3851" s="169"/>
      <c r="V3851" s="150"/>
      <c r="W3851" s="141" t="str" cm="1">
        <f t="array" ref="W3851">IF(SUM(LEN(B3851:V3851))=0,"",IF(OR(OR(ISBLANK(F3851),SUM(LEN(C3851),LEN(D3851))=0),AND(NOT(E3851="Unknown"),ISBLANK(J3851)),AND(NOT(O3851="Unknown"),ISBLANK(R3851))),"Missing Information", INDEX(Table15[Entire Service Line Classification], MATCH(SUMIFS(Table15[Unique ID],Table15[System-Owned Portion],E3851,Table15[If Material Anything Other than "Lead" in Column E,Was Material Ever Previously Lead?],G3851,Table15[Customer-Owned Portion],O3851),Table15[Unique ID],0),0)))</f>
        <v>Lead Status Unknown</v>
      </c>
      <c r="X3851"/>
    </row>
    <row r="3852" spans="2:24" ht="29" x14ac:dyDescent="0.35">
      <c r="B3852" s="146"/>
      <c r="C3852" s="31" t="s">
        <v>5438</v>
      </c>
      <c r="D3852" s="31"/>
      <c r="E3852" s="44" t="s">
        <v>3284</v>
      </c>
      <c r="F3852" s="43" t="s">
        <v>41</v>
      </c>
      <c r="G3852" s="84" t="s">
        <v>3249</v>
      </c>
      <c r="H3852" s="31">
        <v>1993</v>
      </c>
      <c r="I3852" s="207" t="s">
        <v>3338</v>
      </c>
      <c r="J3852" s="84" t="s">
        <v>3270</v>
      </c>
      <c r="K3852" s="31" t="s">
        <v>41</v>
      </c>
      <c r="L3852" s="31"/>
      <c r="M3852" s="169"/>
      <c r="N3852" s="148"/>
      <c r="O3852" s="106" t="s">
        <v>3284</v>
      </c>
      <c r="P3852" s="43">
        <v>1993</v>
      </c>
      <c r="Q3852" s="207" t="s">
        <v>3338</v>
      </c>
      <c r="R3852" s="84" t="s">
        <v>3270</v>
      </c>
      <c r="S3852" s="31" t="s">
        <v>41</v>
      </c>
      <c r="T3852" s="31"/>
      <c r="U3852" s="169"/>
      <c r="V3852" s="150"/>
      <c r="W3852" s="141" t="str" cm="1">
        <f t="array" ref="W3852">IF(SUM(LEN(B3852:V3852))=0,"",IF(OR(OR(ISBLANK(F3852),SUM(LEN(C3852),LEN(D3852))=0),AND(NOT(E3852="Unknown"),ISBLANK(J3852)),AND(NOT(O3852="Unknown"),ISBLANK(R3852))),"Missing Information", INDEX(Table15[Entire Service Line Classification], MATCH(SUMIFS(Table15[Unique ID],Table15[System-Owned Portion],E3852,Table15[If Material Anything Other than "Lead" in Column E,Was Material Ever Previously Lead?],G3852,Table15[Customer-Owned Portion],O3852),Table15[Unique ID],0),0)))</f>
        <v>Non-lead</v>
      </c>
      <c r="X3852"/>
    </row>
    <row r="3853" spans="2:24" x14ac:dyDescent="0.35">
      <c r="B3853" s="146"/>
      <c r="C3853" s="31" t="s">
        <v>1782</v>
      </c>
      <c r="D3853" s="31"/>
      <c r="E3853" s="44" t="s">
        <v>3203</v>
      </c>
      <c r="F3853" s="43" t="s">
        <v>3283</v>
      </c>
      <c r="G3853" s="84" t="s">
        <v>3249</v>
      </c>
      <c r="H3853" s="31">
        <v>1959</v>
      </c>
      <c r="I3853" s="207" t="s">
        <v>3338</v>
      </c>
      <c r="J3853" s="84"/>
      <c r="K3853" s="31" t="s">
        <v>41</v>
      </c>
      <c r="L3853" s="31"/>
      <c r="M3853" s="169"/>
      <c r="N3853" s="148"/>
      <c r="O3853" s="106" t="s">
        <v>3203</v>
      </c>
      <c r="P3853" s="43">
        <v>1959</v>
      </c>
      <c r="Q3853" s="207" t="s">
        <v>3338</v>
      </c>
      <c r="R3853" s="84" t="s">
        <v>3203</v>
      </c>
      <c r="S3853" s="31" t="s">
        <v>41</v>
      </c>
      <c r="T3853" s="31"/>
      <c r="U3853" s="169"/>
      <c r="V3853" s="150"/>
      <c r="W3853" s="141" t="str" cm="1">
        <f t="array" ref="W3853">IF(SUM(LEN(B3853:V3853))=0,"",IF(OR(OR(ISBLANK(F3853),SUM(LEN(C3853),LEN(D3853))=0),AND(NOT(E3853="Unknown"),ISBLANK(J3853)),AND(NOT(O3853="Unknown"),ISBLANK(R3853))),"Missing Information", INDEX(Table15[Entire Service Line Classification], MATCH(SUMIFS(Table15[Unique ID],Table15[System-Owned Portion],E3853,Table15[If Material Anything Other than "Lead" in Column E,Was Material Ever Previously Lead?],G3853,Table15[Customer-Owned Portion],O3853),Table15[Unique ID],0),0)))</f>
        <v>Lead Status Unknown</v>
      </c>
      <c r="X3853"/>
    </row>
    <row r="3854" spans="2:24" x14ac:dyDescent="0.35">
      <c r="B3854" s="146"/>
      <c r="C3854" s="31" t="s">
        <v>1783</v>
      </c>
      <c r="D3854" s="31"/>
      <c r="E3854" s="44" t="s">
        <v>3203</v>
      </c>
      <c r="F3854" s="43" t="s">
        <v>3283</v>
      </c>
      <c r="G3854" s="84" t="s">
        <v>3249</v>
      </c>
      <c r="H3854" s="31">
        <v>1956</v>
      </c>
      <c r="I3854" s="207" t="s">
        <v>3338</v>
      </c>
      <c r="J3854" s="84"/>
      <c r="K3854" s="31" t="s">
        <v>41</v>
      </c>
      <c r="L3854" s="31"/>
      <c r="M3854" s="169"/>
      <c r="N3854" s="148"/>
      <c r="O3854" s="106" t="s">
        <v>3203</v>
      </c>
      <c r="P3854" s="43">
        <v>1956</v>
      </c>
      <c r="Q3854" s="207" t="s">
        <v>3338</v>
      </c>
      <c r="R3854" s="84" t="s">
        <v>3203</v>
      </c>
      <c r="S3854" s="31" t="s">
        <v>41</v>
      </c>
      <c r="T3854" s="31"/>
      <c r="U3854" s="169"/>
      <c r="V3854" s="150"/>
      <c r="W3854" s="141" t="str" cm="1">
        <f t="array" ref="W3854">IF(SUM(LEN(B3854:V3854))=0,"",IF(OR(OR(ISBLANK(F3854),SUM(LEN(C3854),LEN(D3854))=0),AND(NOT(E3854="Unknown"),ISBLANK(J3854)),AND(NOT(O3854="Unknown"),ISBLANK(R3854))),"Missing Information", INDEX(Table15[Entire Service Line Classification], MATCH(SUMIFS(Table15[Unique ID],Table15[System-Owned Portion],E3854,Table15[If Material Anything Other than "Lead" in Column E,Was Material Ever Previously Lead?],G3854,Table15[Customer-Owned Portion],O3854),Table15[Unique ID],0),0)))</f>
        <v>Lead Status Unknown</v>
      </c>
      <c r="X3854"/>
    </row>
    <row r="3855" spans="2:24" x14ac:dyDescent="0.35">
      <c r="B3855" s="146"/>
      <c r="C3855" s="31" t="s">
        <v>1784</v>
      </c>
      <c r="D3855" s="31"/>
      <c r="E3855" s="44" t="s">
        <v>3203</v>
      </c>
      <c r="F3855" s="43" t="s">
        <v>3283</v>
      </c>
      <c r="G3855" s="84" t="s">
        <v>3249</v>
      </c>
      <c r="H3855" s="31">
        <v>1963</v>
      </c>
      <c r="I3855" s="207" t="s">
        <v>3338</v>
      </c>
      <c r="J3855" s="84"/>
      <c r="K3855" s="31" t="s">
        <v>41</v>
      </c>
      <c r="L3855" s="31"/>
      <c r="M3855" s="169"/>
      <c r="N3855" s="148"/>
      <c r="O3855" s="106" t="s">
        <v>3203</v>
      </c>
      <c r="P3855" s="43">
        <v>1963</v>
      </c>
      <c r="Q3855" s="207" t="s">
        <v>3338</v>
      </c>
      <c r="R3855" s="84" t="s">
        <v>3203</v>
      </c>
      <c r="S3855" s="31" t="s">
        <v>41</v>
      </c>
      <c r="T3855" s="31"/>
      <c r="U3855" s="169"/>
      <c r="V3855" s="150"/>
      <c r="W3855" s="141" t="str" cm="1">
        <f t="array" ref="W3855">IF(SUM(LEN(B3855:V3855))=0,"",IF(OR(OR(ISBLANK(F3855),SUM(LEN(C3855),LEN(D3855))=0),AND(NOT(E3855="Unknown"),ISBLANK(J3855)),AND(NOT(O3855="Unknown"),ISBLANK(R3855))),"Missing Information", INDEX(Table15[Entire Service Line Classification], MATCH(SUMIFS(Table15[Unique ID],Table15[System-Owned Portion],E3855,Table15[If Material Anything Other than "Lead" in Column E,Was Material Ever Previously Lead?],G3855,Table15[Customer-Owned Portion],O3855),Table15[Unique ID],0),0)))</f>
        <v>Lead Status Unknown</v>
      </c>
      <c r="X3855"/>
    </row>
    <row r="3856" spans="2:24" x14ac:dyDescent="0.35">
      <c r="B3856" s="146"/>
      <c r="C3856" s="31" t="s">
        <v>1785</v>
      </c>
      <c r="D3856" s="31"/>
      <c r="E3856" s="44" t="s">
        <v>3203</v>
      </c>
      <c r="F3856" s="43" t="s">
        <v>3283</v>
      </c>
      <c r="G3856" s="84" t="s">
        <v>3249</v>
      </c>
      <c r="H3856" s="31">
        <v>1960</v>
      </c>
      <c r="I3856" s="207" t="s">
        <v>3338</v>
      </c>
      <c r="J3856" s="84"/>
      <c r="K3856" s="31" t="s">
        <v>41</v>
      </c>
      <c r="L3856" s="31"/>
      <c r="M3856" s="169"/>
      <c r="N3856" s="148"/>
      <c r="O3856" s="106" t="s">
        <v>3203</v>
      </c>
      <c r="P3856" s="43">
        <v>1960</v>
      </c>
      <c r="Q3856" s="207" t="s">
        <v>3338</v>
      </c>
      <c r="R3856" s="84" t="s">
        <v>3203</v>
      </c>
      <c r="S3856" s="31" t="s">
        <v>41</v>
      </c>
      <c r="T3856" s="31"/>
      <c r="U3856" s="169"/>
      <c r="V3856" s="150"/>
      <c r="W3856" s="141" t="str" cm="1">
        <f t="array" ref="W3856">IF(SUM(LEN(B3856:V3856))=0,"",IF(OR(OR(ISBLANK(F3856),SUM(LEN(C3856),LEN(D3856))=0),AND(NOT(E3856="Unknown"),ISBLANK(J3856)),AND(NOT(O3856="Unknown"),ISBLANK(R3856))),"Missing Information", INDEX(Table15[Entire Service Line Classification], MATCH(SUMIFS(Table15[Unique ID],Table15[System-Owned Portion],E3856,Table15[If Material Anything Other than "Lead" in Column E,Was Material Ever Previously Lead?],G3856,Table15[Customer-Owned Portion],O3856),Table15[Unique ID],0),0)))</f>
        <v>Lead Status Unknown</v>
      </c>
      <c r="X3856"/>
    </row>
    <row r="3857" spans="2:24" x14ac:dyDescent="0.35">
      <c r="B3857" s="146"/>
      <c r="C3857" s="31" t="s">
        <v>1786</v>
      </c>
      <c r="D3857" s="31"/>
      <c r="E3857" s="44" t="s">
        <v>3203</v>
      </c>
      <c r="F3857" s="43" t="s">
        <v>3283</v>
      </c>
      <c r="G3857" s="84" t="s">
        <v>3249</v>
      </c>
      <c r="H3857" s="31">
        <v>1963</v>
      </c>
      <c r="I3857" s="207" t="s">
        <v>3338</v>
      </c>
      <c r="J3857" s="84"/>
      <c r="K3857" s="31" t="s">
        <v>41</v>
      </c>
      <c r="L3857" s="31"/>
      <c r="M3857" s="169"/>
      <c r="N3857" s="148"/>
      <c r="O3857" s="106" t="s">
        <v>3203</v>
      </c>
      <c r="P3857" s="43">
        <v>1963</v>
      </c>
      <c r="Q3857" s="207" t="s">
        <v>3338</v>
      </c>
      <c r="R3857" s="84" t="s">
        <v>3203</v>
      </c>
      <c r="S3857" s="31" t="s">
        <v>41</v>
      </c>
      <c r="T3857" s="31"/>
      <c r="U3857" s="169"/>
      <c r="V3857" s="150"/>
      <c r="W3857" s="141" t="str" cm="1">
        <f t="array" ref="W3857">IF(SUM(LEN(B3857:V3857))=0,"",IF(OR(OR(ISBLANK(F3857),SUM(LEN(C3857),LEN(D3857))=0),AND(NOT(E3857="Unknown"),ISBLANK(J3857)),AND(NOT(O3857="Unknown"),ISBLANK(R3857))),"Missing Information", INDEX(Table15[Entire Service Line Classification], MATCH(SUMIFS(Table15[Unique ID],Table15[System-Owned Portion],E3857,Table15[If Material Anything Other than "Lead" in Column E,Was Material Ever Previously Lead?],G3857,Table15[Customer-Owned Portion],O3857),Table15[Unique ID],0),0)))</f>
        <v>Lead Status Unknown</v>
      </c>
      <c r="X3857"/>
    </row>
    <row r="3858" spans="2:24" x14ac:dyDescent="0.35">
      <c r="B3858" s="146"/>
      <c r="C3858" s="31" t="s">
        <v>1787</v>
      </c>
      <c r="D3858" s="31"/>
      <c r="E3858" s="44" t="s">
        <v>3203</v>
      </c>
      <c r="F3858" s="43" t="s">
        <v>3283</v>
      </c>
      <c r="G3858" s="84" t="s">
        <v>3249</v>
      </c>
      <c r="H3858" s="31">
        <v>1959</v>
      </c>
      <c r="I3858" s="207" t="s">
        <v>3337</v>
      </c>
      <c r="J3858" s="84"/>
      <c r="K3858" s="31" t="s">
        <v>41</v>
      </c>
      <c r="L3858" s="31"/>
      <c r="M3858" s="169"/>
      <c r="N3858" s="148"/>
      <c r="O3858" s="106" t="s">
        <v>3203</v>
      </c>
      <c r="P3858" s="43">
        <v>1959</v>
      </c>
      <c r="Q3858" s="207" t="s">
        <v>3337</v>
      </c>
      <c r="R3858" s="84" t="s">
        <v>3203</v>
      </c>
      <c r="S3858" s="31" t="s">
        <v>41</v>
      </c>
      <c r="T3858" s="31"/>
      <c r="U3858" s="169"/>
      <c r="V3858" s="150"/>
      <c r="W3858" s="141" t="str" cm="1">
        <f t="array" ref="W3858">IF(SUM(LEN(B3858:V3858))=0,"",IF(OR(OR(ISBLANK(F3858),SUM(LEN(C3858),LEN(D3858))=0),AND(NOT(E3858="Unknown"),ISBLANK(J3858)),AND(NOT(O3858="Unknown"),ISBLANK(R3858))),"Missing Information", INDEX(Table15[Entire Service Line Classification], MATCH(SUMIFS(Table15[Unique ID],Table15[System-Owned Portion],E3858,Table15[If Material Anything Other than "Lead" in Column E,Was Material Ever Previously Lead?],G3858,Table15[Customer-Owned Portion],O3858),Table15[Unique ID],0),0)))</f>
        <v>Lead Status Unknown</v>
      </c>
      <c r="X3858"/>
    </row>
    <row r="3859" spans="2:24" x14ac:dyDescent="0.35">
      <c r="B3859" s="146"/>
      <c r="C3859" s="31" t="s">
        <v>1788</v>
      </c>
      <c r="D3859" s="31"/>
      <c r="E3859" s="44" t="s">
        <v>3203</v>
      </c>
      <c r="F3859" s="43" t="s">
        <v>3283</v>
      </c>
      <c r="G3859" s="84" t="s">
        <v>3249</v>
      </c>
      <c r="H3859" s="31">
        <v>1959</v>
      </c>
      <c r="I3859" s="207" t="s">
        <v>3338</v>
      </c>
      <c r="J3859" s="84"/>
      <c r="K3859" s="31" t="s">
        <v>41</v>
      </c>
      <c r="L3859" s="31"/>
      <c r="M3859" s="169"/>
      <c r="N3859" s="148"/>
      <c r="O3859" s="106" t="s">
        <v>3203</v>
      </c>
      <c r="P3859" s="43">
        <v>1959</v>
      </c>
      <c r="Q3859" s="207" t="s">
        <v>3338</v>
      </c>
      <c r="R3859" s="84" t="s">
        <v>3203</v>
      </c>
      <c r="S3859" s="31" t="s">
        <v>41</v>
      </c>
      <c r="T3859" s="31"/>
      <c r="U3859" s="169"/>
      <c r="V3859" s="150"/>
      <c r="W3859" s="141" t="str" cm="1">
        <f t="array" ref="W3859">IF(SUM(LEN(B3859:V3859))=0,"",IF(OR(OR(ISBLANK(F3859),SUM(LEN(C3859),LEN(D3859))=0),AND(NOT(E3859="Unknown"),ISBLANK(J3859)),AND(NOT(O3859="Unknown"),ISBLANK(R3859))),"Missing Information", INDEX(Table15[Entire Service Line Classification], MATCH(SUMIFS(Table15[Unique ID],Table15[System-Owned Portion],E3859,Table15[If Material Anything Other than "Lead" in Column E,Was Material Ever Previously Lead?],G3859,Table15[Customer-Owned Portion],O3859),Table15[Unique ID],0),0)))</f>
        <v>Lead Status Unknown</v>
      </c>
      <c r="X3859"/>
    </row>
    <row r="3860" spans="2:24" x14ac:dyDescent="0.35">
      <c r="B3860" s="146"/>
      <c r="C3860" s="31" t="s">
        <v>1789</v>
      </c>
      <c r="D3860" s="31"/>
      <c r="E3860" s="44" t="s">
        <v>3203</v>
      </c>
      <c r="F3860" s="43" t="s">
        <v>3283</v>
      </c>
      <c r="G3860" s="84" t="s">
        <v>3249</v>
      </c>
      <c r="H3860" s="31">
        <v>1955</v>
      </c>
      <c r="I3860" s="207" t="s">
        <v>3338</v>
      </c>
      <c r="J3860" s="84"/>
      <c r="K3860" s="31" t="s">
        <v>41</v>
      </c>
      <c r="L3860" s="31"/>
      <c r="M3860" s="169"/>
      <c r="N3860" s="148"/>
      <c r="O3860" s="106" t="s">
        <v>3203</v>
      </c>
      <c r="P3860" s="43">
        <v>1955</v>
      </c>
      <c r="Q3860" s="207" t="s">
        <v>3338</v>
      </c>
      <c r="R3860" s="84" t="s">
        <v>3203</v>
      </c>
      <c r="S3860" s="31" t="s">
        <v>41</v>
      </c>
      <c r="T3860" s="31"/>
      <c r="U3860" s="169"/>
      <c r="V3860" s="150"/>
      <c r="W3860" s="141" t="str" cm="1">
        <f t="array" ref="W3860">IF(SUM(LEN(B3860:V3860))=0,"",IF(OR(OR(ISBLANK(F3860),SUM(LEN(C3860),LEN(D3860))=0),AND(NOT(E3860="Unknown"),ISBLANK(J3860)),AND(NOT(O3860="Unknown"),ISBLANK(R3860))),"Missing Information", INDEX(Table15[Entire Service Line Classification], MATCH(SUMIFS(Table15[Unique ID],Table15[System-Owned Portion],E3860,Table15[If Material Anything Other than "Lead" in Column E,Was Material Ever Previously Lead?],G3860,Table15[Customer-Owned Portion],O3860),Table15[Unique ID],0),0)))</f>
        <v>Lead Status Unknown</v>
      </c>
      <c r="X3860"/>
    </row>
    <row r="3861" spans="2:24" x14ac:dyDescent="0.35">
      <c r="B3861" s="146"/>
      <c r="C3861" s="31" t="s">
        <v>5439</v>
      </c>
      <c r="D3861" s="31"/>
      <c r="E3861" s="44" t="s">
        <v>3203</v>
      </c>
      <c r="F3861" s="43" t="s">
        <v>3283</v>
      </c>
      <c r="G3861" s="84" t="s">
        <v>3249</v>
      </c>
      <c r="H3861" s="31">
        <v>1957</v>
      </c>
      <c r="I3861" s="207" t="s">
        <v>3338</v>
      </c>
      <c r="J3861" s="84"/>
      <c r="K3861" s="31" t="s">
        <v>41</v>
      </c>
      <c r="L3861" s="31"/>
      <c r="M3861" s="169"/>
      <c r="N3861" s="148"/>
      <c r="O3861" s="106" t="s">
        <v>3203</v>
      </c>
      <c r="P3861" s="43">
        <v>1957</v>
      </c>
      <c r="Q3861" s="207" t="s">
        <v>3338</v>
      </c>
      <c r="R3861" s="84" t="s">
        <v>3203</v>
      </c>
      <c r="S3861" s="31" t="s">
        <v>41</v>
      </c>
      <c r="T3861" s="31"/>
      <c r="U3861" s="169"/>
      <c r="V3861" s="150"/>
      <c r="W3861" s="141" t="str" cm="1">
        <f t="array" ref="W3861">IF(SUM(LEN(B3861:V3861))=0,"",IF(OR(OR(ISBLANK(F3861),SUM(LEN(C3861),LEN(D3861))=0),AND(NOT(E3861="Unknown"),ISBLANK(J3861)),AND(NOT(O3861="Unknown"),ISBLANK(R3861))),"Missing Information", INDEX(Table15[Entire Service Line Classification], MATCH(SUMIFS(Table15[Unique ID],Table15[System-Owned Portion],E3861,Table15[If Material Anything Other than "Lead" in Column E,Was Material Ever Previously Lead?],G3861,Table15[Customer-Owned Portion],O3861),Table15[Unique ID],0),0)))</f>
        <v>Lead Status Unknown</v>
      </c>
      <c r="X3861"/>
    </row>
    <row r="3862" spans="2:24" ht="29" x14ac:dyDescent="0.35">
      <c r="B3862" s="146"/>
      <c r="C3862" s="31" t="s">
        <v>5440</v>
      </c>
      <c r="D3862" s="31"/>
      <c r="E3862" s="44" t="s">
        <v>3284</v>
      </c>
      <c r="F3862" s="43" t="s">
        <v>41</v>
      </c>
      <c r="G3862" s="84" t="s">
        <v>3249</v>
      </c>
      <c r="H3862" s="31">
        <v>1992</v>
      </c>
      <c r="I3862" s="207" t="s">
        <v>3338</v>
      </c>
      <c r="J3862" s="84" t="s">
        <v>3270</v>
      </c>
      <c r="K3862" s="31" t="s">
        <v>41</v>
      </c>
      <c r="L3862" s="31"/>
      <c r="M3862" s="169"/>
      <c r="N3862" s="148"/>
      <c r="O3862" s="106" t="s">
        <v>3284</v>
      </c>
      <c r="P3862" s="43">
        <v>1992</v>
      </c>
      <c r="Q3862" s="207" t="s">
        <v>3338</v>
      </c>
      <c r="R3862" s="84" t="s">
        <v>3270</v>
      </c>
      <c r="S3862" s="31" t="s">
        <v>41</v>
      </c>
      <c r="T3862" s="31"/>
      <c r="U3862" s="169"/>
      <c r="V3862" s="150"/>
      <c r="W3862" s="141" t="str" cm="1">
        <f t="array" ref="W3862">IF(SUM(LEN(B3862:V3862))=0,"",IF(OR(OR(ISBLANK(F3862),SUM(LEN(C3862),LEN(D3862))=0),AND(NOT(E3862="Unknown"),ISBLANK(J3862)),AND(NOT(O3862="Unknown"),ISBLANK(R3862))),"Missing Information", INDEX(Table15[Entire Service Line Classification], MATCH(SUMIFS(Table15[Unique ID],Table15[System-Owned Portion],E3862,Table15[If Material Anything Other than "Lead" in Column E,Was Material Ever Previously Lead?],G3862,Table15[Customer-Owned Portion],O3862),Table15[Unique ID],0),0)))</f>
        <v>Non-lead</v>
      </c>
      <c r="X3862"/>
    </row>
    <row r="3863" spans="2:24" x14ac:dyDescent="0.35">
      <c r="B3863" s="146"/>
      <c r="C3863" s="31" t="s">
        <v>1790</v>
      </c>
      <c r="D3863" s="31"/>
      <c r="E3863" s="44" t="s">
        <v>3203</v>
      </c>
      <c r="F3863" s="43" t="s">
        <v>3283</v>
      </c>
      <c r="G3863" s="84" t="s">
        <v>3249</v>
      </c>
      <c r="H3863" s="31">
        <v>1960</v>
      </c>
      <c r="I3863" s="207" t="s">
        <v>3338</v>
      </c>
      <c r="J3863" s="84"/>
      <c r="K3863" s="31" t="s">
        <v>41</v>
      </c>
      <c r="L3863" s="31"/>
      <c r="M3863" s="169"/>
      <c r="N3863" s="148"/>
      <c r="O3863" s="106" t="s">
        <v>3203</v>
      </c>
      <c r="P3863" s="43">
        <v>1960</v>
      </c>
      <c r="Q3863" s="207" t="s">
        <v>3338</v>
      </c>
      <c r="R3863" s="84" t="s">
        <v>3203</v>
      </c>
      <c r="S3863" s="31" t="s">
        <v>41</v>
      </c>
      <c r="T3863" s="31"/>
      <c r="U3863" s="169"/>
      <c r="V3863" s="150"/>
      <c r="W3863" s="141" t="str" cm="1">
        <f t="array" ref="W3863">IF(SUM(LEN(B3863:V3863))=0,"",IF(OR(OR(ISBLANK(F3863),SUM(LEN(C3863),LEN(D3863))=0),AND(NOT(E3863="Unknown"),ISBLANK(J3863)),AND(NOT(O3863="Unknown"),ISBLANK(R3863))),"Missing Information", INDEX(Table15[Entire Service Line Classification], MATCH(SUMIFS(Table15[Unique ID],Table15[System-Owned Portion],E3863,Table15[If Material Anything Other than "Lead" in Column E,Was Material Ever Previously Lead?],G3863,Table15[Customer-Owned Portion],O3863),Table15[Unique ID],0),0)))</f>
        <v>Lead Status Unknown</v>
      </c>
      <c r="X3863"/>
    </row>
    <row r="3864" spans="2:24" x14ac:dyDescent="0.35">
      <c r="B3864" s="146"/>
      <c r="C3864" s="31" t="s">
        <v>1791</v>
      </c>
      <c r="D3864" s="31"/>
      <c r="E3864" s="44" t="s">
        <v>3203</v>
      </c>
      <c r="F3864" s="43" t="s">
        <v>3283</v>
      </c>
      <c r="G3864" s="84" t="s">
        <v>3249</v>
      </c>
      <c r="H3864" s="31">
        <v>1960</v>
      </c>
      <c r="I3864" s="207" t="s">
        <v>3338</v>
      </c>
      <c r="J3864" s="84"/>
      <c r="K3864" s="31" t="s">
        <v>41</v>
      </c>
      <c r="L3864" s="31"/>
      <c r="M3864" s="169"/>
      <c r="N3864" s="148"/>
      <c r="O3864" s="106" t="s">
        <v>3203</v>
      </c>
      <c r="P3864" s="43">
        <v>1960</v>
      </c>
      <c r="Q3864" s="207" t="s">
        <v>3338</v>
      </c>
      <c r="R3864" s="84" t="s">
        <v>3203</v>
      </c>
      <c r="S3864" s="31" t="s">
        <v>41</v>
      </c>
      <c r="T3864" s="31"/>
      <c r="U3864" s="169"/>
      <c r="V3864" s="150"/>
      <c r="W3864" s="141" t="str" cm="1">
        <f t="array" ref="W3864">IF(SUM(LEN(B3864:V3864))=0,"",IF(OR(OR(ISBLANK(F3864),SUM(LEN(C3864),LEN(D3864))=0),AND(NOT(E3864="Unknown"),ISBLANK(J3864)),AND(NOT(O3864="Unknown"),ISBLANK(R3864))),"Missing Information", INDEX(Table15[Entire Service Line Classification], MATCH(SUMIFS(Table15[Unique ID],Table15[System-Owned Portion],E3864,Table15[If Material Anything Other than "Lead" in Column E,Was Material Ever Previously Lead?],G3864,Table15[Customer-Owned Portion],O3864),Table15[Unique ID],0),0)))</f>
        <v>Lead Status Unknown</v>
      </c>
      <c r="X3864"/>
    </row>
    <row r="3865" spans="2:24" x14ac:dyDescent="0.35">
      <c r="B3865" s="146"/>
      <c r="C3865" s="31" t="s">
        <v>1792</v>
      </c>
      <c r="D3865" s="31"/>
      <c r="E3865" s="44" t="s">
        <v>3203</v>
      </c>
      <c r="F3865" s="43" t="s">
        <v>3283</v>
      </c>
      <c r="G3865" s="84" t="s">
        <v>3249</v>
      </c>
      <c r="H3865" s="31">
        <v>1954</v>
      </c>
      <c r="I3865" s="207" t="s">
        <v>3337</v>
      </c>
      <c r="J3865" s="84"/>
      <c r="K3865" s="31" t="s">
        <v>41</v>
      </c>
      <c r="L3865" s="31"/>
      <c r="M3865" s="169"/>
      <c r="N3865" s="148"/>
      <c r="O3865" s="106" t="s">
        <v>3203</v>
      </c>
      <c r="P3865" s="43">
        <v>1954</v>
      </c>
      <c r="Q3865" s="207" t="s">
        <v>3337</v>
      </c>
      <c r="R3865" s="84" t="s">
        <v>3203</v>
      </c>
      <c r="S3865" s="31" t="s">
        <v>41</v>
      </c>
      <c r="T3865" s="31"/>
      <c r="U3865" s="169"/>
      <c r="V3865" s="150"/>
      <c r="W3865" s="141" t="str" cm="1">
        <f t="array" ref="W3865">IF(SUM(LEN(B3865:V3865))=0,"",IF(OR(OR(ISBLANK(F3865),SUM(LEN(C3865),LEN(D3865))=0),AND(NOT(E3865="Unknown"),ISBLANK(J3865)),AND(NOT(O3865="Unknown"),ISBLANK(R3865))),"Missing Information", INDEX(Table15[Entire Service Line Classification], MATCH(SUMIFS(Table15[Unique ID],Table15[System-Owned Portion],E3865,Table15[If Material Anything Other than "Lead" in Column E,Was Material Ever Previously Lead?],G3865,Table15[Customer-Owned Portion],O3865),Table15[Unique ID],0),0)))</f>
        <v>Lead Status Unknown</v>
      </c>
      <c r="X3865"/>
    </row>
    <row r="3866" spans="2:24" ht="29" x14ac:dyDescent="0.35">
      <c r="B3866" s="146"/>
      <c r="C3866" s="31" t="s">
        <v>5441</v>
      </c>
      <c r="D3866" s="31"/>
      <c r="E3866" s="44" t="s">
        <v>3284</v>
      </c>
      <c r="F3866" s="43" t="s">
        <v>41</v>
      </c>
      <c r="G3866" s="84" t="s">
        <v>3249</v>
      </c>
      <c r="H3866" s="31">
        <v>1988</v>
      </c>
      <c r="I3866" s="207" t="s">
        <v>3338</v>
      </c>
      <c r="J3866" s="84" t="s">
        <v>3270</v>
      </c>
      <c r="K3866" s="31" t="s">
        <v>41</v>
      </c>
      <c r="L3866" s="31"/>
      <c r="M3866" s="169"/>
      <c r="N3866" s="148"/>
      <c r="O3866" s="106" t="s">
        <v>3284</v>
      </c>
      <c r="P3866" s="43">
        <v>1988</v>
      </c>
      <c r="Q3866" s="207" t="s">
        <v>3338</v>
      </c>
      <c r="R3866" s="84" t="s">
        <v>3270</v>
      </c>
      <c r="S3866" s="31" t="s">
        <v>41</v>
      </c>
      <c r="T3866" s="31"/>
      <c r="U3866" s="169"/>
      <c r="V3866" s="150"/>
      <c r="W3866" s="141" t="str" cm="1">
        <f t="array" ref="W3866">IF(SUM(LEN(B3866:V3866))=0,"",IF(OR(OR(ISBLANK(F3866),SUM(LEN(C3866),LEN(D3866))=0),AND(NOT(E3866="Unknown"),ISBLANK(J3866)),AND(NOT(O3866="Unknown"),ISBLANK(R3866))),"Missing Information", INDEX(Table15[Entire Service Line Classification], MATCH(SUMIFS(Table15[Unique ID],Table15[System-Owned Portion],E3866,Table15[If Material Anything Other than "Lead" in Column E,Was Material Ever Previously Lead?],G3866,Table15[Customer-Owned Portion],O3866),Table15[Unique ID],0),0)))</f>
        <v>Non-lead</v>
      </c>
      <c r="X3866"/>
    </row>
    <row r="3867" spans="2:24" ht="29" x14ac:dyDescent="0.35">
      <c r="B3867" s="146"/>
      <c r="C3867" s="31" t="s">
        <v>5442</v>
      </c>
      <c r="D3867" s="31"/>
      <c r="E3867" s="44" t="s">
        <v>3284</v>
      </c>
      <c r="F3867" s="43" t="s">
        <v>41</v>
      </c>
      <c r="G3867" s="84" t="s">
        <v>3249</v>
      </c>
      <c r="H3867" s="31">
        <v>1988</v>
      </c>
      <c r="I3867" s="207" t="s">
        <v>3338</v>
      </c>
      <c r="J3867" s="84" t="s">
        <v>3270</v>
      </c>
      <c r="K3867" s="31" t="s">
        <v>41</v>
      </c>
      <c r="L3867" s="31"/>
      <c r="M3867" s="169"/>
      <c r="N3867" s="148"/>
      <c r="O3867" s="106" t="s">
        <v>3284</v>
      </c>
      <c r="P3867" s="43">
        <v>1988</v>
      </c>
      <c r="Q3867" s="207" t="s">
        <v>3338</v>
      </c>
      <c r="R3867" s="84" t="s">
        <v>3270</v>
      </c>
      <c r="S3867" s="31" t="s">
        <v>41</v>
      </c>
      <c r="T3867" s="31"/>
      <c r="U3867" s="169"/>
      <c r="V3867" s="150"/>
      <c r="W3867" s="141" t="str" cm="1">
        <f t="array" ref="W3867">IF(SUM(LEN(B3867:V3867))=0,"",IF(OR(OR(ISBLANK(F3867),SUM(LEN(C3867),LEN(D3867))=0),AND(NOT(E3867="Unknown"),ISBLANK(J3867)),AND(NOT(O3867="Unknown"),ISBLANK(R3867))),"Missing Information", INDEX(Table15[Entire Service Line Classification], MATCH(SUMIFS(Table15[Unique ID],Table15[System-Owned Portion],E3867,Table15[If Material Anything Other than "Lead" in Column E,Was Material Ever Previously Lead?],G3867,Table15[Customer-Owned Portion],O3867),Table15[Unique ID],0),0)))</f>
        <v>Non-lead</v>
      </c>
      <c r="X3867"/>
    </row>
    <row r="3868" spans="2:24" ht="29" x14ac:dyDescent="0.35">
      <c r="B3868" s="146"/>
      <c r="C3868" s="31" t="s">
        <v>5443</v>
      </c>
      <c r="D3868" s="31"/>
      <c r="E3868" s="44" t="s">
        <v>3284</v>
      </c>
      <c r="F3868" s="43" t="s">
        <v>41</v>
      </c>
      <c r="G3868" s="84" t="s">
        <v>3249</v>
      </c>
      <c r="H3868" s="31">
        <v>1988</v>
      </c>
      <c r="I3868" s="207" t="s">
        <v>3338</v>
      </c>
      <c r="J3868" s="84" t="s">
        <v>3270</v>
      </c>
      <c r="K3868" s="31" t="s">
        <v>41</v>
      </c>
      <c r="L3868" s="31"/>
      <c r="M3868" s="169"/>
      <c r="N3868" s="148"/>
      <c r="O3868" s="106" t="s">
        <v>3284</v>
      </c>
      <c r="P3868" s="43">
        <v>1988</v>
      </c>
      <c r="Q3868" s="207" t="s">
        <v>3338</v>
      </c>
      <c r="R3868" s="84" t="s">
        <v>3270</v>
      </c>
      <c r="S3868" s="31" t="s">
        <v>41</v>
      </c>
      <c r="T3868" s="31"/>
      <c r="U3868" s="169"/>
      <c r="V3868" s="150"/>
      <c r="W3868" s="141" t="str" cm="1">
        <f t="array" ref="W3868">IF(SUM(LEN(B3868:V3868))=0,"",IF(OR(OR(ISBLANK(F3868),SUM(LEN(C3868),LEN(D3868))=0),AND(NOT(E3868="Unknown"),ISBLANK(J3868)),AND(NOT(O3868="Unknown"),ISBLANK(R3868))),"Missing Information", INDEX(Table15[Entire Service Line Classification], MATCH(SUMIFS(Table15[Unique ID],Table15[System-Owned Portion],E3868,Table15[If Material Anything Other than "Lead" in Column E,Was Material Ever Previously Lead?],G3868,Table15[Customer-Owned Portion],O3868),Table15[Unique ID],0),0)))</f>
        <v>Non-lead</v>
      </c>
      <c r="X3868"/>
    </row>
    <row r="3869" spans="2:24" ht="29" x14ac:dyDescent="0.35">
      <c r="B3869" s="146"/>
      <c r="C3869" s="31" t="s">
        <v>5444</v>
      </c>
      <c r="D3869" s="31"/>
      <c r="E3869" s="44" t="s">
        <v>3284</v>
      </c>
      <c r="F3869" s="43" t="s">
        <v>41</v>
      </c>
      <c r="G3869" s="84" t="s">
        <v>3249</v>
      </c>
      <c r="H3869" s="31">
        <v>1989</v>
      </c>
      <c r="I3869" s="207" t="s">
        <v>3338</v>
      </c>
      <c r="J3869" s="84" t="s">
        <v>3270</v>
      </c>
      <c r="K3869" s="31" t="s">
        <v>41</v>
      </c>
      <c r="L3869" s="31"/>
      <c r="M3869" s="169"/>
      <c r="N3869" s="148"/>
      <c r="O3869" s="106" t="s">
        <v>3284</v>
      </c>
      <c r="P3869" s="43">
        <v>1989</v>
      </c>
      <c r="Q3869" s="207" t="s">
        <v>3338</v>
      </c>
      <c r="R3869" s="84" t="s">
        <v>3270</v>
      </c>
      <c r="S3869" s="31" t="s">
        <v>41</v>
      </c>
      <c r="T3869" s="31"/>
      <c r="U3869" s="169"/>
      <c r="V3869" s="150"/>
      <c r="W3869" s="141" t="str" cm="1">
        <f t="array" ref="W3869">IF(SUM(LEN(B3869:V3869))=0,"",IF(OR(OR(ISBLANK(F3869),SUM(LEN(C3869),LEN(D3869))=0),AND(NOT(E3869="Unknown"),ISBLANK(J3869)),AND(NOT(O3869="Unknown"),ISBLANK(R3869))),"Missing Information", INDEX(Table15[Entire Service Line Classification], MATCH(SUMIFS(Table15[Unique ID],Table15[System-Owned Portion],E3869,Table15[If Material Anything Other than "Lead" in Column E,Was Material Ever Previously Lead?],G3869,Table15[Customer-Owned Portion],O3869),Table15[Unique ID],0),0)))</f>
        <v>Non-lead</v>
      </c>
      <c r="X3869"/>
    </row>
    <row r="3870" spans="2:24" ht="29" x14ac:dyDescent="0.35">
      <c r="B3870" s="146"/>
      <c r="C3870" s="31" t="s">
        <v>5445</v>
      </c>
      <c r="D3870" s="31"/>
      <c r="E3870" s="44" t="s">
        <v>3284</v>
      </c>
      <c r="F3870" s="43" t="s">
        <v>41</v>
      </c>
      <c r="G3870" s="84" t="s">
        <v>3249</v>
      </c>
      <c r="H3870" s="31">
        <v>1988</v>
      </c>
      <c r="I3870" s="207" t="s">
        <v>3338</v>
      </c>
      <c r="J3870" s="84" t="s">
        <v>3270</v>
      </c>
      <c r="K3870" s="31" t="s">
        <v>41</v>
      </c>
      <c r="L3870" s="31"/>
      <c r="M3870" s="169"/>
      <c r="N3870" s="148"/>
      <c r="O3870" s="106" t="s">
        <v>3284</v>
      </c>
      <c r="P3870" s="43">
        <v>1988</v>
      </c>
      <c r="Q3870" s="207" t="s">
        <v>3338</v>
      </c>
      <c r="R3870" s="84" t="s">
        <v>3270</v>
      </c>
      <c r="S3870" s="31" t="s">
        <v>41</v>
      </c>
      <c r="T3870" s="31"/>
      <c r="U3870" s="169"/>
      <c r="V3870" s="150"/>
      <c r="W3870" s="141" t="str" cm="1">
        <f t="array" ref="W3870">IF(SUM(LEN(B3870:V3870))=0,"",IF(OR(OR(ISBLANK(F3870),SUM(LEN(C3870),LEN(D3870))=0),AND(NOT(E3870="Unknown"),ISBLANK(J3870)),AND(NOT(O3870="Unknown"),ISBLANK(R3870))),"Missing Information", INDEX(Table15[Entire Service Line Classification], MATCH(SUMIFS(Table15[Unique ID],Table15[System-Owned Portion],E3870,Table15[If Material Anything Other than "Lead" in Column E,Was Material Ever Previously Lead?],G3870,Table15[Customer-Owned Portion],O3870),Table15[Unique ID],0),0)))</f>
        <v>Non-lead</v>
      </c>
      <c r="X3870"/>
    </row>
    <row r="3871" spans="2:24" ht="29" x14ac:dyDescent="0.35">
      <c r="B3871" s="146"/>
      <c r="C3871" s="31" t="s">
        <v>5446</v>
      </c>
      <c r="D3871" s="31"/>
      <c r="E3871" s="44" t="s">
        <v>3284</v>
      </c>
      <c r="F3871" s="43" t="s">
        <v>41</v>
      </c>
      <c r="G3871" s="84" t="s">
        <v>3249</v>
      </c>
      <c r="H3871" s="31">
        <v>1989</v>
      </c>
      <c r="I3871" s="207" t="s">
        <v>3338</v>
      </c>
      <c r="J3871" s="84" t="s">
        <v>3270</v>
      </c>
      <c r="K3871" s="31" t="s">
        <v>41</v>
      </c>
      <c r="L3871" s="31"/>
      <c r="M3871" s="169"/>
      <c r="N3871" s="148"/>
      <c r="O3871" s="106" t="s">
        <v>3284</v>
      </c>
      <c r="P3871" s="43">
        <v>1989</v>
      </c>
      <c r="Q3871" s="207" t="s">
        <v>3338</v>
      </c>
      <c r="R3871" s="84" t="s">
        <v>3270</v>
      </c>
      <c r="S3871" s="31" t="s">
        <v>41</v>
      </c>
      <c r="T3871" s="31"/>
      <c r="U3871" s="169"/>
      <c r="V3871" s="150"/>
      <c r="W3871" s="141" t="str" cm="1">
        <f t="array" ref="W3871">IF(SUM(LEN(B3871:V3871))=0,"",IF(OR(OR(ISBLANK(F3871),SUM(LEN(C3871),LEN(D3871))=0),AND(NOT(E3871="Unknown"),ISBLANK(J3871)),AND(NOT(O3871="Unknown"),ISBLANK(R3871))),"Missing Information", INDEX(Table15[Entire Service Line Classification], MATCH(SUMIFS(Table15[Unique ID],Table15[System-Owned Portion],E3871,Table15[If Material Anything Other than "Lead" in Column E,Was Material Ever Previously Lead?],G3871,Table15[Customer-Owned Portion],O3871),Table15[Unique ID],0),0)))</f>
        <v>Non-lead</v>
      </c>
      <c r="X3871"/>
    </row>
    <row r="3872" spans="2:24" ht="29" x14ac:dyDescent="0.35">
      <c r="B3872" s="146"/>
      <c r="C3872" s="31" t="s">
        <v>5447</v>
      </c>
      <c r="D3872" s="31"/>
      <c r="E3872" s="44" t="s">
        <v>3284</v>
      </c>
      <c r="F3872" s="43" t="s">
        <v>41</v>
      </c>
      <c r="G3872" s="84" t="s">
        <v>3249</v>
      </c>
      <c r="H3872" s="31">
        <v>1989</v>
      </c>
      <c r="I3872" s="207" t="s">
        <v>3338</v>
      </c>
      <c r="J3872" s="84" t="s">
        <v>3270</v>
      </c>
      <c r="K3872" s="31" t="s">
        <v>41</v>
      </c>
      <c r="L3872" s="31"/>
      <c r="M3872" s="169"/>
      <c r="N3872" s="148"/>
      <c r="O3872" s="106" t="s">
        <v>3284</v>
      </c>
      <c r="P3872" s="43">
        <v>1989</v>
      </c>
      <c r="Q3872" s="207" t="s">
        <v>3338</v>
      </c>
      <c r="R3872" s="84" t="s">
        <v>3270</v>
      </c>
      <c r="S3872" s="31" t="s">
        <v>41</v>
      </c>
      <c r="T3872" s="31"/>
      <c r="U3872" s="169"/>
      <c r="V3872" s="150"/>
      <c r="W3872" s="141" t="str" cm="1">
        <f t="array" ref="W3872">IF(SUM(LEN(B3872:V3872))=0,"",IF(OR(OR(ISBLANK(F3872),SUM(LEN(C3872),LEN(D3872))=0),AND(NOT(E3872="Unknown"),ISBLANK(J3872)),AND(NOT(O3872="Unknown"),ISBLANK(R3872))),"Missing Information", INDEX(Table15[Entire Service Line Classification], MATCH(SUMIFS(Table15[Unique ID],Table15[System-Owned Portion],E3872,Table15[If Material Anything Other than "Lead" in Column E,Was Material Ever Previously Lead?],G3872,Table15[Customer-Owned Portion],O3872),Table15[Unique ID],0),0)))</f>
        <v>Non-lead</v>
      </c>
      <c r="X3872"/>
    </row>
    <row r="3873" spans="2:24" ht="29" x14ac:dyDescent="0.35">
      <c r="B3873" s="146"/>
      <c r="C3873" s="31" t="s">
        <v>5448</v>
      </c>
      <c r="D3873" s="31"/>
      <c r="E3873" s="44" t="s">
        <v>3284</v>
      </c>
      <c r="F3873" s="43" t="s">
        <v>41</v>
      </c>
      <c r="G3873" s="84" t="s">
        <v>3249</v>
      </c>
      <c r="H3873" s="31">
        <v>1992</v>
      </c>
      <c r="I3873" s="207" t="s">
        <v>3338</v>
      </c>
      <c r="J3873" s="84" t="s">
        <v>3270</v>
      </c>
      <c r="K3873" s="31" t="s">
        <v>41</v>
      </c>
      <c r="L3873" s="31"/>
      <c r="M3873" s="169"/>
      <c r="N3873" s="148"/>
      <c r="O3873" s="106" t="s">
        <v>3284</v>
      </c>
      <c r="P3873" s="43">
        <v>1992</v>
      </c>
      <c r="Q3873" s="207" t="s">
        <v>3338</v>
      </c>
      <c r="R3873" s="84" t="s">
        <v>3270</v>
      </c>
      <c r="S3873" s="31" t="s">
        <v>41</v>
      </c>
      <c r="T3873" s="31"/>
      <c r="U3873" s="169"/>
      <c r="V3873" s="150"/>
      <c r="W3873" s="141" t="str" cm="1">
        <f t="array" ref="W3873">IF(SUM(LEN(B3873:V3873))=0,"",IF(OR(OR(ISBLANK(F3873),SUM(LEN(C3873),LEN(D3873))=0),AND(NOT(E3873="Unknown"),ISBLANK(J3873)),AND(NOT(O3873="Unknown"),ISBLANK(R3873))),"Missing Information", INDEX(Table15[Entire Service Line Classification], MATCH(SUMIFS(Table15[Unique ID],Table15[System-Owned Portion],E3873,Table15[If Material Anything Other than "Lead" in Column E,Was Material Ever Previously Lead?],G3873,Table15[Customer-Owned Portion],O3873),Table15[Unique ID],0),0)))</f>
        <v>Non-lead</v>
      </c>
      <c r="X3873"/>
    </row>
    <row r="3874" spans="2:24" ht="29" x14ac:dyDescent="0.35">
      <c r="B3874" s="146"/>
      <c r="C3874" s="31" t="s">
        <v>5449</v>
      </c>
      <c r="D3874" s="31"/>
      <c r="E3874" s="44" t="s">
        <v>3284</v>
      </c>
      <c r="F3874" s="43" t="s">
        <v>41</v>
      </c>
      <c r="G3874" s="84" t="s">
        <v>3249</v>
      </c>
      <c r="H3874" s="31">
        <v>1988</v>
      </c>
      <c r="I3874" s="207" t="s">
        <v>3338</v>
      </c>
      <c r="J3874" s="84" t="s">
        <v>3270</v>
      </c>
      <c r="K3874" s="31" t="s">
        <v>41</v>
      </c>
      <c r="L3874" s="31"/>
      <c r="M3874" s="169"/>
      <c r="N3874" s="148"/>
      <c r="O3874" s="106" t="s">
        <v>3284</v>
      </c>
      <c r="P3874" s="43">
        <v>1988</v>
      </c>
      <c r="Q3874" s="207" t="s">
        <v>3338</v>
      </c>
      <c r="R3874" s="84" t="s">
        <v>3270</v>
      </c>
      <c r="S3874" s="31" t="s">
        <v>41</v>
      </c>
      <c r="T3874" s="31"/>
      <c r="U3874" s="169"/>
      <c r="V3874" s="150"/>
      <c r="W3874" s="141" t="str" cm="1">
        <f t="array" ref="W3874">IF(SUM(LEN(B3874:V3874))=0,"",IF(OR(OR(ISBLANK(F3874),SUM(LEN(C3874),LEN(D3874))=0),AND(NOT(E3874="Unknown"),ISBLANK(J3874)),AND(NOT(O3874="Unknown"),ISBLANK(R3874))),"Missing Information", INDEX(Table15[Entire Service Line Classification], MATCH(SUMIFS(Table15[Unique ID],Table15[System-Owned Portion],E3874,Table15[If Material Anything Other than "Lead" in Column E,Was Material Ever Previously Lead?],G3874,Table15[Customer-Owned Portion],O3874),Table15[Unique ID],0),0)))</f>
        <v>Non-lead</v>
      </c>
      <c r="X3874"/>
    </row>
    <row r="3875" spans="2:24" ht="29" x14ac:dyDescent="0.35">
      <c r="B3875" s="146"/>
      <c r="C3875" s="31" t="s">
        <v>5450</v>
      </c>
      <c r="D3875" s="31"/>
      <c r="E3875" s="44" t="s">
        <v>3284</v>
      </c>
      <c r="F3875" s="43" t="s">
        <v>41</v>
      </c>
      <c r="G3875" s="84" t="s">
        <v>3249</v>
      </c>
      <c r="H3875" s="31">
        <v>1988</v>
      </c>
      <c r="I3875" s="207" t="s">
        <v>3338</v>
      </c>
      <c r="J3875" s="84" t="s">
        <v>3270</v>
      </c>
      <c r="K3875" s="31" t="s">
        <v>41</v>
      </c>
      <c r="L3875" s="31"/>
      <c r="M3875" s="169"/>
      <c r="N3875" s="148"/>
      <c r="O3875" s="106" t="s">
        <v>3284</v>
      </c>
      <c r="P3875" s="43">
        <v>1988</v>
      </c>
      <c r="Q3875" s="207" t="s">
        <v>3338</v>
      </c>
      <c r="R3875" s="84" t="s">
        <v>3270</v>
      </c>
      <c r="S3875" s="31" t="s">
        <v>41</v>
      </c>
      <c r="T3875" s="31"/>
      <c r="U3875" s="169"/>
      <c r="V3875" s="150"/>
      <c r="W3875" s="141" t="str" cm="1">
        <f t="array" ref="W3875">IF(SUM(LEN(B3875:V3875))=0,"",IF(OR(OR(ISBLANK(F3875),SUM(LEN(C3875),LEN(D3875))=0),AND(NOT(E3875="Unknown"),ISBLANK(J3875)),AND(NOT(O3875="Unknown"),ISBLANK(R3875))),"Missing Information", INDEX(Table15[Entire Service Line Classification], MATCH(SUMIFS(Table15[Unique ID],Table15[System-Owned Portion],E3875,Table15[If Material Anything Other than "Lead" in Column E,Was Material Ever Previously Lead?],G3875,Table15[Customer-Owned Portion],O3875),Table15[Unique ID],0),0)))</f>
        <v>Non-lead</v>
      </c>
      <c r="X3875"/>
    </row>
    <row r="3876" spans="2:24" ht="29" x14ac:dyDescent="0.35">
      <c r="B3876" s="146"/>
      <c r="C3876" s="31" t="s">
        <v>5451</v>
      </c>
      <c r="D3876" s="31"/>
      <c r="E3876" s="44" t="s">
        <v>3284</v>
      </c>
      <c r="F3876" s="43" t="s">
        <v>41</v>
      </c>
      <c r="G3876" s="84" t="s">
        <v>3249</v>
      </c>
      <c r="H3876" s="31">
        <v>1988</v>
      </c>
      <c r="I3876" s="207" t="s">
        <v>3338</v>
      </c>
      <c r="J3876" s="84" t="s">
        <v>3270</v>
      </c>
      <c r="K3876" s="31" t="s">
        <v>41</v>
      </c>
      <c r="L3876" s="31"/>
      <c r="M3876" s="169"/>
      <c r="N3876" s="148"/>
      <c r="O3876" s="106" t="s">
        <v>3284</v>
      </c>
      <c r="P3876" s="43">
        <v>1988</v>
      </c>
      <c r="Q3876" s="207" t="s">
        <v>3338</v>
      </c>
      <c r="R3876" s="84" t="s">
        <v>3270</v>
      </c>
      <c r="S3876" s="31" t="s">
        <v>41</v>
      </c>
      <c r="T3876" s="31"/>
      <c r="U3876" s="169"/>
      <c r="V3876" s="150"/>
      <c r="W3876" s="141" t="str" cm="1">
        <f t="array" ref="W3876">IF(SUM(LEN(B3876:V3876))=0,"",IF(OR(OR(ISBLANK(F3876),SUM(LEN(C3876),LEN(D3876))=0),AND(NOT(E3876="Unknown"),ISBLANK(J3876)),AND(NOT(O3876="Unknown"),ISBLANK(R3876))),"Missing Information", INDEX(Table15[Entire Service Line Classification], MATCH(SUMIFS(Table15[Unique ID],Table15[System-Owned Portion],E3876,Table15[If Material Anything Other than "Lead" in Column E,Was Material Ever Previously Lead?],G3876,Table15[Customer-Owned Portion],O3876),Table15[Unique ID],0),0)))</f>
        <v>Non-lead</v>
      </c>
      <c r="X3876"/>
    </row>
    <row r="3877" spans="2:24" ht="29" x14ac:dyDescent="0.35">
      <c r="B3877" s="146"/>
      <c r="C3877" s="31" t="s">
        <v>5452</v>
      </c>
      <c r="D3877" s="31"/>
      <c r="E3877" s="44" t="s">
        <v>3284</v>
      </c>
      <c r="F3877" s="43" t="s">
        <v>41</v>
      </c>
      <c r="G3877" s="84" t="s">
        <v>3249</v>
      </c>
      <c r="H3877" s="31">
        <v>1989</v>
      </c>
      <c r="I3877" s="207" t="s">
        <v>3338</v>
      </c>
      <c r="J3877" s="84" t="s">
        <v>3270</v>
      </c>
      <c r="K3877" s="31" t="s">
        <v>41</v>
      </c>
      <c r="L3877" s="31"/>
      <c r="M3877" s="169"/>
      <c r="N3877" s="148"/>
      <c r="O3877" s="106" t="s">
        <v>3284</v>
      </c>
      <c r="P3877" s="43">
        <v>1989</v>
      </c>
      <c r="Q3877" s="207" t="s">
        <v>3338</v>
      </c>
      <c r="R3877" s="84" t="s">
        <v>3270</v>
      </c>
      <c r="S3877" s="31" t="s">
        <v>41</v>
      </c>
      <c r="T3877" s="31"/>
      <c r="U3877" s="169"/>
      <c r="V3877" s="150"/>
      <c r="W3877" s="141" t="str" cm="1">
        <f t="array" ref="W3877">IF(SUM(LEN(B3877:V3877))=0,"",IF(OR(OR(ISBLANK(F3877),SUM(LEN(C3877),LEN(D3877))=0),AND(NOT(E3877="Unknown"),ISBLANK(J3877)),AND(NOT(O3877="Unknown"),ISBLANK(R3877))),"Missing Information", INDEX(Table15[Entire Service Line Classification], MATCH(SUMIFS(Table15[Unique ID],Table15[System-Owned Portion],E3877,Table15[If Material Anything Other than "Lead" in Column E,Was Material Ever Previously Lead?],G3877,Table15[Customer-Owned Portion],O3877),Table15[Unique ID],0),0)))</f>
        <v>Non-lead</v>
      </c>
      <c r="X3877"/>
    </row>
    <row r="3878" spans="2:24" ht="29" x14ac:dyDescent="0.35">
      <c r="B3878" s="146"/>
      <c r="C3878" s="31" t="s">
        <v>5453</v>
      </c>
      <c r="D3878" s="31"/>
      <c r="E3878" s="44" t="s">
        <v>3284</v>
      </c>
      <c r="F3878" s="43" t="s">
        <v>41</v>
      </c>
      <c r="G3878" s="84" t="s">
        <v>3249</v>
      </c>
      <c r="H3878" s="31">
        <v>1988</v>
      </c>
      <c r="I3878" s="207" t="s">
        <v>3338</v>
      </c>
      <c r="J3878" s="84" t="s">
        <v>3270</v>
      </c>
      <c r="K3878" s="31" t="s">
        <v>41</v>
      </c>
      <c r="L3878" s="31"/>
      <c r="M3878" s="169"/>
      <c r="N3878" s="148"/>
      <c r="O3878" s="106" t="s">
        <v>3284</v>
      </c>
      <c r="P3878" s="43">
        <v>1988</v>
      </c>
      <c r="Q3878" s="207" t="s">
        <v>3338</v>
      </c>
      <c r="R3878" s="84" t="s">
        <v>3270</v>
      </c>
      <c r="S3878" s="31" t="s">
        <v>41</v>
      </c>
      <c r="T3878" s="31"/>
      <c r="U3878" s="169"/>
      <c r="V3878" s="150"/>
      <c r="W3878" s="141" t="str" cm="1">
        <f t="array" ref="W3878">IF(SUM(LEN(B3878:V3878))=0,"",IF(OR(OR(ISBLANK(F3878),SUM(LEN(C3878),LEN(D3878))=0),AND(NOT(E3878="Unknown"),ISBLANK(J3878)),AND(NOT(O3878="Unknown"),ISBLANK(R3878))),"Missing Information", INDEX(Table15[Entire Service Line Classification], MATCH(SUMIFS(Table15[Unique ID],Table15[System-Owned Portion],E3878,Table15[If Material Anything Other than "Lead" in Column E,Was Material Ever Previously Lead?],G3878,Table15[Customer-Owned Portion],O3878),Table15[Unique ID],0),0)))</f>
        <v>Non-lead</v>
      </c>
      <c r="X3878"/>
    </row>
    <row r="3879" spans="2:24" ht="29" x14ac:dyDescent="0.35">
      <c r="B3879" s="146"/>
      <c r="C3879" s="31" t="s">
        <v>5454</v>
      </c>
      <c r="D3879" s="31"/>
      <c r="E3879" s="44" t="s">
        <v>3284</v>
      </c>
      <c r="F3879" s="43" t="s">
        <v>41</v>
      </c>
      <c r="G3879" s="84" t="s">
        <v>3249</v>
      </c>
      <c r="H3879" s="31">
        <v>1987</v>
      </c>
      <c r="I3879" s="207" t="s">
        <v>3338</v>
      </c>
      <c r="J3879" s="84" t="s">
        <v>3270</v>
      </c>
      <c r="K3879" s="31" t="s">
        <v>41</v>
      </c>
      <c r="L3879" s="31"/>
      <c r="M3879" s="169"/>
      <c r="N3879" s="148"/>
      <c r="O3879" s="106" t="s">
        <v>3284</v>
      </c>
      <c r="P3879" s="43">
        <v>1987</v>
      </c>
      <c r="Q3879" s="207" t="s">
        <v>3338</v>
      </c>
      <c r="R3879" s="84" t="s">
        <v>3270</v>
      </c>
      <c r="S3879" s="31" t="s">
        <v>41</v>
      </c>
      <c r="T3879" s="31"/>
      <c r="U3879" s="169"/>
      <c r="V3879" s="150"/>
      <c r="W3879" s="141" t="str" cm="1">
        <f t="array" ref="W3879">IF(SUM(LEN(B3879:V3879))=0,"",IF(OR(OR(ISBLANK(F3879),SUM(LEN(C3879),LEN(D3879))=0),AND(NOT(E3879="Unknown"),ISBLANK(J3879)),AND(NOT(O3879="Unknown"),ISBLANK(R3879))),"Missing Information", INDEX(Table15[Entire Service Line Classification], MATCH(SUMIFS(Table15[Unique ID],Table15[System-Owned Portion],E3879,Table15[If Material Anything Other than "Lead" in Column E,Was Material Ever Previously Lead?],G3879,Table15[Customer-Owned Portion],O3879),Table15[Unique ID],0),0)))</f>
        <v>Non-lead</v>
      </c>
      <c r="X3879"/>
    </row>
    <row r="3880" spans="2:24" ht="29" x14ac:dyDescent="0.35">
      <c r="B3880" s="146"/>
      <c r="C3880" s="31" t="s">
        <v>5455</v>
      </c>
      <c r="D3880" s="31"/>
      <c r="E3880" s="44" t="s">
        <v>3284</v>
      </c>
      <c r="F3880" s="43" t="s">
        <v>41</v>
      </c>
      <c r="G3880" s="84" t="s">
        <v>3249</v>
      </c>
      <c r="H3880" s="31">
        <v>1989</v>
      </c>
      <c r="I3880" s="207" t="s">
        <v>3338</v>
      </c>
      <c r="J3880" s="84" t="s">
        <v>3270</v>
      </c>
      <c r="K3880" s="31" t="s">
        <v>41</v>
      </c>
      <c r="L3880" s="31"/>
      <c r="M3880" s="169"/>
      <c r="N3880" s="148"/>
      <c r="O3880" s="106" t="s">
        <v>3284</v>
      </c>
      <c r="P3880" s="43">
        <v>1989</v>
      </c>
      <c r="Q3880" s="207" t="s">
        <v>3338</v>
      </c>
      <c r="R3880" s="84" t="s">
        <v>3270</v>
      </c>
      <c r="S3880" s="31" t="s">
        <v>41</v>
      </c>
      <c r="T3880" s="31"/>
      <c r="U3880" s="169"/>
      <c r="V3880" s="150"/>
      <c r="W3880" s="141" t="str" cm="1">
        <f t="array" ref="W3880">IF(SUM(LEN(B3880:V3880))=0,"",IF(OR(OR(ISBLANK(F3880),SUM(LEN(C3880),LEN(D3880))=0),AND(NOT(E3880="Unknown"),ISBLANK(J3880)),AND(NOT(O3880="Unknown"),ISBLANK(R3880))),"Missing Information", INDEX(Table15[Entire Service Line Classification], MATCH(SUMIFS(Table15[Unique ID],Table15[System-Owned Portion],E3880,Table15[If Material Anything Other than "Lead" in Column E,Was Material Ever Previously Lead?],G3880,Table15[Customer-Owned Portion],O3880),Table15[Unique ID],0),0)))</f>
        <v>Non-lead</v>
      </c>
      <c r="X3880"/>
    </row>
    <row r="3881" spans="2:24" ht="29" x14ac:dyDescent="0.35">
      <c r="B3881" s="146"/>
      <c r="C3881" s="31" t="s">
        <v>5456</v>
      </c>
      <c r="D3881" s="31"/>
      <c r="E3881" s="44" t="s">
        <v>3284</v>
      </c>
      <c r="F3881" s="43" t="s">
        <v>41</v>
      </c>
      <c r="G3881" s="84" t="s">
        <v>3249</v>
      </c>
      <c r="H3881" s="31">
        <v>1988</v>
      </c>
      <c r="I3881" s="207" t="s">
        <v>3338</v>
      </c>
      <c r="J3881" s="84" t="s">
        <v>3270</v>
      </c>
      <c r="K3881" s="31" t="s">
        <v>41</v>
      </c>
      <c r="L3881" s="31"/>
      <c r="M3881" s="169"/>
      <c r="N3881" s="148"/>
      <c r="O3881" s="106" t="s">
        <v>3284</v>
      </c>
      <c r="P3881" s="43">
        <v>1988</v>
      </c>
      <c r="Q3881" s="207" t="s">
        <v>3338</v>
      </c>
      <c r="R3881" s="84" t="s">
        <v>3270</v>
      </c>
      <c r="S3881" s="31" t="s">
        <v>41</v>
      </c>
      <c r="T3881" s="31"/>
      <c r="U3881" s="169"/>
      <c r="V3881" s="150"/>
      <c r="W3881" s="141" t="str" cm="1">
        <f t="array" ref="W3881">IF(SUM(LEN(B3881:V3881))=0,"",IF(OR(OR(ISBLANK(F3881),SUM(LEN(C3881),LEN(D3881))=0),AND(NOT(E3881="Unknown"),ISBLANK(J3881)),AND(NOT(O3881="Unknown"),ISBLANK(R3881))),"Missing Information", INDEX(Table15[Entire Service Line Classification], MATCH(SUMIFS(Table15[Unique ID],Table15[System-Owned Portion],E3881,Table15[If Material Anything Other than "Lead" in Column E,Was Material Ever Previously Lead?],G3881,Table15[Customer-Owned Portion],O3881),Table15[Unique ID],0),0)))</f>
        <v>Non-lead</v>
      </c>
      <c r="X3881"/>
    </row>
    <row r="3882" spans="2:24" ht="29" x14ac:dyDescent="0.35">
      <c r="B3882" s="146"/>
      <c r="C3882" s="31" t="s">
        <v>5457</v>
      </c>
      <c r="D3882" s="31"/>
      <c r="E3882" s="44" t="s">
        <v>3284</v>
      </c>
      <c r="F3882" s="43" t="s">
        <v>41</v>
      </c>
      <c r="G3882" s="84" t="s">
        <v>3249</v>
      </c>
      <c r="H3882" s="31">
        <v>1988</v>
      </c>
      <c r="I3882" s="207" t="s">
        <v>3338</v>
      </c>
      <c r="J3882" s="84" t="s">
        <v>3270</v>
      </c>
      <c r="K3882" s="31" t="s">
        <v>41</v>
      </c>
      <c r="L3882" s="31"/>
      <c r="M3882" s="169"/>
      <c r="N3882" s="148"/>
      <c r="O3882" s="106" t="s">
        <v>3284</v>
      </c>
      <c r="P3882" s="43">
        <v>1988</v>
      </c>
      <c r="Q3882" s="207" t="s">
        <v>3338</v>
      </c>
      <c r="R3882" s="84" t="s">
        <v>3270</v>
      </c>
      <c r="S3882" s="31" t="s">
        <v>41</v>
      </c>
      <c r="T3882" s="31"/>
      <c r="U3882" s="169"/>
      <c r="V3882" s="150"/>
      <c r="W3882" s="141" t="str" cm="1">
        <f t="array" ref="W3882">IF(SUM(LEN(B3882:V3882))=0,"",IF(OR(OR(ISBLANK(F3882),SUM(LEN(C3882),LEN(D3882))=0),AND(NOT(E3882="Unknown"),ISBLANK(J3882)),AND(NOT(O3882="Unknown"),ISBLANK(R3882))),"Missing Information", INDEX(Table15[Entire Service Line Classification], MATCH(SUMIFS(Table15[Unique ID],Table15[System-Owned Portion],E3882,Table15[If Material Anything Other than "Lead" in Column E,Was Material Ever Previously Lead?],G3882,Table15[Customer-Owned Portion],O3882),Table15[Unique ID],0),0)))</f>
        <v>Non-lead</v>
      </c>
      <c r="X3882"/>
    </row>
    <row r="3883" spans="2:24" ht="29" x14ac:dyDescent="0.35">
      <c r="B3883" s="146"/>
      <c r="C3883" s="31" t="s">
        <v>5458</v>
      </c>
      <c r="D3883" s="31"/>
      <c r="E3883" s="44" t="s">
        <v>3284</v>
      </c>
      <c r="F3883" s="43" t="s">
        <v>41</v>
      </c>
      <c r="G3883" s="84" t="s">
        <v>3249</v>
      </c>
      <c r="H3883" s="31">
        <v>1988</v>
      </c>
      <c r="I3883" s="207" t="s">
        <v>3338</v>
      </c>
      <c r="J3883" s="84" t="s">
        <v>3270</v>
      </c>
      <c r="K3883" s="31" t="s">
        <v>41</v>
      </c>
      <c r="L3883" s="31"/>
      <c r="M3883" s="169"/>
      <c r="N3883" s="148"/>
      <c r="O3883" s="106" t="s">
        <v>3284</v>
      </c>
      <c r="P3883" s="43">
        <v>1988</v>
      </c>
      <c r="Q3883" s="207" t="s">
        <v>3338</v>
      </c>
      <c r="R3883" s="84" t="s">
        <v>3270</v>
      </c>
      <c r="S3883" s="31" t="s">
        <v>41</v>
      </c>
      <c r="T3883" s="31"/>
      <c r="U3883" s="169"/>
      <c r="V3883" s="150"/>
      <c r="W3883" s="141" t="str" cm="1">
        <f t="array" ref="W3883">IF(SUM(LEN(B3883:V3883))=0,"",IF(OR(OR(ISBLANK(F3883),SUM(LEN(C3883),LEN(D3883))=0),AND(NOT(E3883="Unknown"),ISBLANK(J3883)),AND(NOT(O3883="Unknown"),ISBLANK(R3883))),"Missing Information", INDEX(Table15[Entire Service Line Classification], MATCH(SUMIFS(Table15[Unique ID],Table15[System-Owned Portion],E3883,Table15[If Material Anything Other than "Lead" in Column E,Was Material Ever Previously Lead?],G3883,Table15[Customer-Owned Portion],O3883),Table15[Unique ID],0),0)))</f>
        <v>Non-lead</v>
      </c>
      <c r="X3883"/>
    </row>
    <row r="3884" spans="2:24" ht="29" x14ac:dyDescent="0.35">
      <c r="B3884" s="146"/>
      <c r="C3884" s="31" t="s">
        <v>5459</v>
      </c>
      <c r="D3884" s="31"/>
      <c r="E3884" s="44" t="s">
        <v>3284</v>
      </c>
      <c r="F3884" s="43" t="s">
        <v>41</v>
      </c>
      <c r="G3884" s="84" t="s">
        <v>3249</v>
      </c>
      <c r="H3884" s="31">
        <v>1992</v>
      </c>
      <c r="I3884" s="207" t="s">
        <v>3338</v>
      </c>
      <c r="J3884" s="84" t="s">
        <v>3270</v>
      </c>
      <c r="K3884" s="31" t="s">
        <v>41</v>
      </c>
      <c r="L3884" s="31"/>
      <c r="M3884" s="169"/>
      <c r="N3884" s="148"/>
      <c r="O3884" s="106" t="s">
        <v>3284</v>
      </c>
      <c r="P3884" s="43">
        <v>1992</v>
      </c>
      <c r="Q3884" s="207" t="s">
        <v>3338</v>
      </c>
      <c r="R3884" s="84" t="s">
        <v>3270</v>
      </c>
      <c r="S3884" s="31" t="s">
        <v>41</v>
      </c>
      <c r="T3884" s="31"/>
      <c r="U3884" s="169"/>
      <c r="V3884" s="150"/>
      <c r="W3884" s="141" t="str" cm="1">
        <f t="array" ref="W3884">IF(SUM(LEN(B3884:V3884))=0,"",IF(OR(OR(ISBLANK(F3884),SUM(LEN(C3884),LEN(D3884))=0),AND(NOT(E3884="Unknown"),ISBLANK(J3884)),AND(NOT(O3884="Unknown"),ISBLANK(R3884))),"Missing Information", INDEX(Table15[Entire Service Line Classification], MATCH(SUMIFS(Table15[Unique ID],Table15[System-Owned Portion],E3884,Table15[If Material Anything Other than "Lead" in Column E,Was Material Ever Previously Lead?],G3884,Table15[Customer-Owned Portion],O3884),Table15[Unique ID],0),0)))</f>
        <v>Non-lead</v>
      </c>
      <c r="X3884"/>
    </row>
    <row r="3885" spans="2:24" ht="29" x14ac:dyDescent="0.35">
      <c r="B3885" s="146"/>
      <c r="C3885" s="31" t="s">
        <v>5460</v>
      </c>
      <c r="D3885" s="31"/>
      <c r="E3885" s="44" t="s">
        <v>3284</v>
      </c>
      <c r="F3885" s="43" t="s">
        <v>41</v>
      </c>
      <c r="G3885" s="84" t="s">
        <v>3249</v>
      </c>
      <c r="H3885" s="31">
        <v>1989</v>
      </c>
      <c r="I3885" s="207" t="s">
        <v>3338</v>
      </c>
      <c r="J3885" s="84" t="s">
        <v>3270</v>
      </c>
      <c r="K3885" s="31" t="s">
        <v>41</v>
      </c>
      <c r="L3885" s="31"/>
      <c r="M3885" s="169"/>
      <c r="N3885" s="148"/>
      <c r="O3885" s="106" t="s">
        <v>3284</v>
      </c>
      <c r="P3885" s="43">
        <v>1989</v>
      </c>
      <c r="Q3885" s="207" t="s">
        <v>3338</v>
      </c>
      <c r="R3885" s="84" t="s">
        <v>3270</v>
      </c>
      <c r="S3885" s="31" t="s">
        <v>41</v>
      </c>
      <c r="T3885" s="31"/>
      <c r="U3885" s="169"/>
      <c r="V3885" s="150"/>
      <c r="W3885" s="141" t="str" cm="1">
        <f t="array" ref="W3885">IF(SUM(LEN(B3885:V3885))=0,"",IF(OR(OR(ISBLANK(F3885),SUM(LEN(C3885),LEN(D3885))=0),AND(NOT(E3885="Unknown"),ISBLANK(J3885)),AND(NOT(O3885="Unknown"),ISBLANK(R3885))),"Missing Information", INDEX(Table15[Entire Service Line Classification], MATCH(SUMIFS(Table15[Unique ID],Table15[System-Owned Portion],E3885,Table15[If Material Anything Other than "Lead" in Column E,Was Material Ever Previously Lead?],G3885,Table15[Customer-Owned Portion],O3885),Table15[Unique ID],0),0)))</f>
        <v>Non-lead</v>
      </c>
      <c r="X3885"/>
    </row>
    <row r="3886" spans="2:24" ht="29" x14ac:dyDescent="0.35">
      <c r="B3886" s="146"/>
      <c r="C3886" s="31" t="s">
        <v>5461</v>
      </c>
      <c r="D3886" s="31"/>
      <c r="E3886" s="44" t="s">
        <v>3284</v>
      </c>
      <c r="F3886" s="43" t="s">
        <v>41</v>
      </c>
      <c r="G3886" s="84" t="s">
        <v>3249</v>
      </c>
      <c r="H3886" s="31">
        <v>1988</v>
      </c>
      <c r="I3886" s="207" t="s">
        <v>3338</v>
      </c>
      <c r="J3886" s="84" t="s">
        <v>3270</v>
      </c>
      <c r="K3886" s="31" t="s">
        <v>41</v>
      </c>
      <c r="L3886" s="31"/>
      <c r="M3886" s="169"/>
      <c r="N3886" s="148"/>
      <c r="O3886" s="106" t="s">
        <v>3284</v>
      </c>
      <c r="P3886" s="43">
        <v>1988</v>
      </c>
      <c r="Q3886" s="207" t="s">
        <v>3338</v>
      </c>
      <c r="R3886" s="84" t="s">
        <v>3270</v>
      </c>
      <c r="S3886" s="31" t="s">
        <v>41</v>
      </c>
      <c r="T3886" s="31"/>
      <c r="U3886" s="169"/>
      <c r="V3886" s="150"/>
      <c r="W3886" s="141" t="str" cm="1">
        <f t="array" ref="W3886">IF(SUM(LEN(B3886:V3886))=0,"",IF(OR(OR(ISBLANK(F3886),SUM(LEN(C3886),LEN(D3886))=0),AND(NOT(E3886="Unknown"),ISBLANK(J3886)),AND(NOT(O3886="Unknown"),ISBLANK(R3886))),"Missing Information", INDEX(Table15[Entire Service Line Classification], MATCH(SUMIFS(Table15[Unique ID],Table15[System-Owned Portion],E3886,Table15[If Material Anything Other than "Lead" in Column E,Was Material Ever Previously Lead?],G3886,Table15[Customer-Owned Portion],O3886),Table15[Unique ID],0),0)))</f>
        <v>Non-lead</v>
      </c>
      <c r="X3886"/>
    </row>
    <row r="3887" spans="2:24" ht="29" x14ac:dyDescent="0.35">
      <c r="B3887" s="146"/>
      <c r="C3887" s="31" t="s">
        <v>5462</v>
      </c>
      <c r="D3887" s="31"/>
      <c r="E3887" s="44" t="s">
        <v>3284</v>
      </c>
      <c r="F3887" s="43" t="s">
        <v>41</v>
      </c>
      <c r="G3887" s="84" t="s">
        <v>3249</v>
      </c>
      <c r="H3887" s="31">
        <v>1988</v>
      </c>
      <c r="I3887" s="207" t="s">
        <v>3338</v>
      </c>
      <c r="J3887" s="84" t="s">
        <v>3270</v>
      </c>
      <c r="K3887" s="31" t="s">
        <v>41</v>
      </c>
      <c r="L3887" s="31"/>
      <c r="M3887" s="169"/>
      <c r="N3887" s="148"/>
      <c r="O3887" s="106" t="s">
        <v>3284</v>
      </c>
      <c r="P3887" s="43">
        <v>1988</v>
      </c>
      <c r="Q3887" s="207" t="s">
        <v>3338</v>
      </c>
      <c r="R3887" s="84" t="s">
        <v>3270</v>
      </c>
      <c r="S3887" s="31" t="s">
        <v>41</v>
      </c>
      <c r="T3887" s="31"/>
      <c r="U3887" s="169"/>
      <c r="V3887" s="150"/>
      <c r="W3887" s="141" t="str" cm="1">
        <f t="array" ref="W3887">IF(SUM(LEN(B3887:V3887))=0,"",IF(OR(OR(ISBLANK(F3887),SUM(LEN(C3887),LEN(D3887))=0),AND(NOT(E3887="Unknown"),ISBLANK(J3887)),AND(NOT(O3887="Unknown"),ISBLANK(R3887))),"Missing Information", INDEX(Table15[Entire Service Line Classification], MATCH(SUMIFS(Table15[Unique ID],Table15[System-Owned Portion],E3887,Table15[If Material Anything Other than "Lead" in Column E,Was Material Ever Previously Lead?],G3887,Table15[Customer-Owned Portion],O3887),Table15[Unique ID],0),0)))</f>
        <v>Non-lead</v>
      </c>
      <c r="X3887"/>
    </row>
    <row r="3888" spans="2:24" x14ac:dyDescent="0.35">
      <c r="B3888" s="146"/>
      <c r="C3888" s="31" t="s">
        <v>1793</v>
      </c>
      <c r="D3888" s="31"/>
      <c r="E3888" s="44" t="s">
        <v>3203</v>
      </c>
      <c r="F3888" s="43" t="s">
        <v>3283</v>
      </c>
      <c r="G3888" s="84" t="s">
        <v>3249</v>
      </c>
      <c r="H3888" s="31">
        <v>1954</v>
      </c>
      <c r="I3888" s="207" t="s">
        <v>3338</v>
      </c>
      <c r="J3888" s="84"/>
      <c r="K3888" s="31" t="s">
        <v>41</v>
      </c>
      <c r="L3888" s="31"/>
      <c r="M3888" s="169"/>
      <c r="N3888" s="148"/>
      <c r="O3888" s="106" t="s">
        <v>3203</v>
      </c>
      <c r="P3888" s="43">
        <v>1954</v>
      </c>
      <c r="Q3888" s="207" t="s">
        <v>3338</v>
      </c>
      <c r="R3888" s="84" t="s">
        <v>3203</v>
      </c>
      <c r="S3888" s="31" t="s">
        <v>41</v>
      </c>
      <c r="T3888" s="31"/>
      <c r="U3888" s="169"/>
      <c r="V3888" s="150"/>
      <c r="W3888" s="141" t="str" cm="1">
        <f t="array" ref="W3888">IF(SUM(LEN(B3888:V3888))=0,"",IF(OR(OR(ISBLANK(F3888),SUM(LEN(C3888),LEN(D3888))=0),AND(NOT(E3888="Unknown"),ISBLANK(J3888)),AND(NOT(O3888="Unknown"),ISBLANK(R3888))),"Missing Information", INDEX(Table15[Entire Service Line Classification], MATCH(SUMIFS(Table15[Unique ID],Table15[System-Owned Portion],E3888,Table15[If Material Anything Other than "Lead" in Column E,Was Material Ever Previously Lead?],G3888,Table15[Customer-Owned Portion],O3888),Table15[Unique ID],0),0)))</f>
        <v>Lead Status Unknown</v>
      </c>
      <c r="X3888"/>
    </row>
    <row r="3889" spans="2:24" x14ac:dyDescent="0.35">
      <c r="B3889" s="146"/>
      <c r="C3889" s="31" t="s">
        <v>1794</v>
      </c>
      <c r="D3889" s="31"/>
      <c r="E3889" s="44" t="s">
        <v>3203</v>
      </c>
      <c r="F3889" s="43" t="s">
        <v>3283</v>
      </c>
      <c r="G3889" s="84" t="s">
        <v>3249</v>
      </c>
      <c r="H3889" s="31">
        <v>1974</v>
      </c>
      <c r="I3889" s="207" t="s">
        <v>3338</v>
      </c>
      <c r="J3889" s="84"/>
      <c r="K3889" s="31" t="s">
        <v>41</v>
      </c>
      <c r="L3889" s="31"/>
      <c r="M3889" s="169"/>
      <c r="N3889" s="148"/>
      <c r="O3889" s="106" t="s">
        <v>3203</v>
      </c>
      <c r="P3889" s="43">
        <v>1974</v>
      </c>
      <c r="Q3889" s="207" t="s">
        <v>3338</v>
      </c>
      <c r="R3889" s="84" t="s">
        <v>3203</v>
      </c>
      <c r="S3889" s="31" t="s">
        <v>41</v>
      </c>
      <c r="T3889" s="31"/>
      <c r="U3889" s="169"/>
      <c r="V3889" s="150"/>
      <c r="W3889" s="141" t="str" cm="1">
        <f t="array" ref="W3889">IF(SUM(LEN(B3889:V3889))=0,"",IF(OR(OR(ISBLANK(F3889),SUM(LEN(C3889),LEN(D3889))=0),AND(NOT(E3889="Unknown"),ISBLANK(J3889)),AND(NOT(O3889="Unknown"),ISBLANK(R3889))),"Missing Information", INDEX(Table15[Entire Service Line Classification], MATCH(SUMIFS(Table15[Unique ID],Table15[System-Owned Portion],E3889,Table15[If Material Anything Other than "Lead" in Column E,Was Material Ever Previously Lead?],G3889,Table15[Customer-Owned Portion],O3889),Table15[Unique ID],0),0)))</f>
        <v>Lead Status Unknown</v>
      </c>
      <c r="X3889"/>
    </row>
    <row r="3890" spans="2:24" x14ac:dyDescent="0.35">
      <c r="B3890" s="146"/>
      <c r="C3890" s="31" t="s">
        <v>1795</v>
      </c>
      <c r="D3890" s="31"/>
      <c r="E3890" s="44" t="s">
        <v>3203</v>
      </c>
      <c r="F3890" s="43" t="s">
        <v>3283</v>
      </c>
      <c r="G3890" s="84" t="s">
        <v>3249</v>
      </c>
      <c r="H3890" s="31">
        <v>1974</v>
      </c>
      <c r="I3890" s="207" t="s">
        <v>3337</v>
      </c>
      <c r="J3890" s="84"/>
      <c r="K3890" s="31" t="s">
        <v>41</v>
      </c>
      <c r="L3890" s="31"/>
      <c r="M3890" s="169"/>
      <c r="N3890" s="148"/>
      <c r="O3890" s="106" t="s">
        <v>3203</v>
      </c>
      <c r="P3890" s="43">
        <v>1974</v>
      </c>
      <c r="Q3890" s="207" t="s">
        <v>3337</v>
      </c>
      <c r="R3890" s="84" t="s">
        <v>3203</v>
      </c>
      <c r="S3890" s="31" t="s">
        <v>41</v>
      </c>
      <c r="T3890" s="31"/>
      <c r="U3890" s="169"/>
      <c r="V3890" s="150"/>
      <c r="W3890" s="141" t="str" cm="1">
        <f t="array" ref="W3890">IF(SUM(LEN(B3890:V3890))=0,"",IF(OR(OR(ISBLANK(F3890),SUM(LEN(C3890),LEN(D3890))=0),AND(NOT(E3890="Unknown"),ISBLANK(J3890)),AND(NOT(O3890="Unknown"),ISBLANK(R3890))),"Missing Information", INDEX(Table15[Entire Service Line Classification], MATCH(SUMIFS(Table15[Unique ID],Table15[System-Owned Portion],E3890,Table15[If Material Anything Other than "Lead" in Column E,Was Material Ever Previously Lead?],G3890,Table15[Customer-Owned Portion],O3890),Table15[Unique ID],0),0)))</f>
        <v>Lead Status Unknown</v>
      </c>
      <c r="X3890"/>
    </row>
    <row r="3891" spans="2:24" x14ac:dyDescent="0.35">
      <c r="B3891" s="146"/>
      <c r="C3891" s="31" t="s">
        <v>1796</v>
      </c>
      <c r="D3891" s="31"/>
      <c r="E3891" s="44" t="s">
        <v>3203</v>
      </c>
      <c r="F3891" s="43" t="s">
        <v>3283</v>
      </c>
      <c r="G3891" s="84" t="s">
        <v>3249</v>
      </c>
      <c r="H3891" s="31">
        <v>1974</v>
      </c>
      <c r="I3891" s="207" t="s">
        <v>3337</v>
      </c>
      <c r="J3891" s="84"/>
      <c r="K3891" s="31" t="s">
        <v>41</v>
      </c>
      <c r="L3891" s="31"/>
      <c r="M3891" s="169"/>
      <c r="N3891" s="148"/>
      <c r="O3891" s="106" t="s">
        <v>3203</v>
      </c>
      <c r="P3891" s="43">
        <v>1974</v>
      </c>
      <c r="Q3891" s="207" t="s">
        <v>3337</v>
      </c>
      <c r="R3891" s="84" t="s">
        <v>3203</v>
      </c>
      <c r="S3891" s="31" t="s">
        <v>41</v>
      </c>
      <c r="T3891" s="31"/>
      <c r="U3891" s="169"/>
      <c r="V3891" s="150"/>
      <c r="W3891" s="141" t="str" cm="1">
        <f t="array" ref="W3891">IF(SUM(LEN(B3891:V3891))=0,"",IF(OR(OR(ISBLANK(F3891),SUM(LEN(C3891),LEN(D3891))=0),AND(NOT(E3891="Unknown"),ISBLANK(J3891)),AND(NOT(O3891="Unknown"),ISBLANK(R3891))),"Missing Information", INDEX(Table15[Entire Service Line Classification], MATCH(SUMIFS(Table15[Unique ID],Table15[System-Owned Portion],E3891,Table15[If Material Anything Other than "Lead" in Column E,Was Material Ever Previously Lead?],G3891,Table15[Customer-Owned Portion],O3891),Table15[Unique ID],0),0)))</f>
        <v>Lead Status Unknown</v>
      </c>
      <c r="X3891"/>
    </row>
    <row r="3892" spans="2:24" x14ac:dyDescent="0.35">
      <c r="B3892" s="146"/>
      <c r="C3892" s="31" t="s">
        <v>1797</v>
      </c>
      <c r="D3892" s="31"/>
      <c r="E3892" s="44" t="s">
        <v>3203</v>
      </c>
      <c r="F3892" s="43" t="s">
        <v>3283</v>
      </c>
      <c r="G3892" s="84" t="s">
        <v>3249</v>
      </c>
      <c r="H3892" s="31">
        <v>1974</v>
      </c>
      <c r="I3892" s="207" t="s">
        <v>3341</v>
      </c>
      <c r="J3892" s="84"/>
      <c r="K3892" s="31" t="s">
        <v>41</v>
      </c>
      <c r="L3892" s="31"/>
      <c r="M3892" s="169"/>
      <c r="N3892" s="148"/>
      <c r="O3892" s="106" t="s">
        <v>3203</v>
      </c>
      <c r="P3892" s="43">
        <v>1974</v>
      </c>
      <c r="Q3892" s="207" t="s">
        <v>3341</v>
      </c>
      <c r="R3892" s="84" t="s">
        <v>3203</v>
      </c>
      <c r="S3892" s="31" t="s">
        <v>41</v>
      </c>
      <c r="T3892" s="31"/>
      <c r="U3892" s="169"/>
      <c r="V3892" s="150"/>
      <c r="W3892" s="141" t="str" cm="1">
        <f t="array" ref="W3892">IF(SUM(LEN(B3892:V3892))=0,"",IF(OR(OR(ISBLANK(F3892),SUM(LEN(C3892),LEN(D3892))=0),AND(NOT(E3892="Unknown"),ISBLANK(J3892)),AND(NOT(O3892="Unknown"),ISBLANK(R3892))),"Missing Information", INDEX(Table15[Entire Service Line Classification], MATCH(SUMIFS(Table15[Unique ID],Table15[System-Owned Portion],E3892,Table15[If Material Anything Other than "Lead" in Column E,Was Material Ever Previously Lead?],G3892,Table15[Customer-Owned Portion],O3892),Table15[Unique ID],0),0)))</f>
        <v>Lead Status Unknown</v>
      </c>
      <c r="X3892"/>
    </row>
    <row r="3893" spans="2:24" x14ac:dyDescent="0.35">
      <c r="B3893" s="146"/>
      <c r="C3893" s="31" t="s">
        <v>1798</v>
      </c>
      <c r="D3893" s="31"/>
      <c r="E3893" s="44" t="s">
        <v>3203</v>
      </c>
      <c r="F3893" s="43" t="s">
        <v>3283</v>
      </c>
      <c r="G3893" s="84" t="s">
        <v>3249</v>
      </c>
      <c r="H3893" s="31">
        <v>1974</v>
      </c>
      <c r="I3893" s="207" t="s">
        <v>3341</v>
      </c>
      <c r="J3893" s="84"/>
      <c r="K3893" s="31" t="s">
        <v>41</v>
      </c>
      <c r="L3893" s="31"/>
      <c r="M3893" s="169"/>
      <c r="N3893" s="148"/>
      <c r="O3893" s="106" t="s">
        <v>3203</v>
      </c>
      <c r="P3893" s="43">
        <v>1974</v>
      </c>
      <c r="Q3893" s="207" t="s">
        <v>3341</v>
      </c>
      <c r="R3893" s="84" t="s">
        <v>3203</v>
      </c>
      <c r="S3893" s="31" t="s">
        <v>41</v>
      </c>
      <c r="T3893" s="31"/>
      <c r="U3893" s="169"/>
      <c r="V3893" s="150"/>
      <c r="W3893" s="141" t="str" cm="1">
        <f t="array" ref="W3893">IF(SUM(LEN(B3893:V3893))=0,"",IF(OR(OR(ISBLANK(F3893),SUM(LEN(C3893),LEN(D3893))=0),AND(NOT(E3893="Unknown"),ISBLANK(J3893)),AND(NOT(O3893="Unknown"),ISBLANK(R3893))),"Missing Information", INDEX(Table15[Entire Service Line Classification], MATCH(SUMIFS(Table15[Unique ID],Table15[System-Owned Portion],E3893,Table15[If Material Anything Other than "Lead" in Column E,Was Material Ever Previously Lead?],G3893,Table15[Customer-Owned Portion],O3893),Table15[Unique ID],0),0)))</f>
        <v>Lead Status Unknown</v>
      </c>
      <c r="X3893"/>
    </row>
    <row r="3894" spans="2:24" x14ac:dyDescent="0.35">
      <c r="B3894" s="146"/>
      <c r="C3894" s="31" t="s">
        <v>1799</v>
      </c>
      <c r="D3894" s="31"/>
      <c r="E3894" s="44" t="s">
        <v>3203</v>
      </c>
      <c r="F3894" s="43" t="s">
        <v>3283</v>
      </c>
      <c r="G3894" s="84" t="s">
        <v>3249</v>
      </c>
      <c r="H3894" s="31">
        <v>1974</v>
      </c>
      <c r="I3894" s="207" t="s">
        <v>3338</v>
      </c>
      <c r="J3894" s="84"/>
      <c r="K3894" s="31" t="s">
        <v>41</v>
      </c>
      <c r="L3894" s="31"/>
      <c r="M3894" s="169"/>
      <c r="N3894" s="148"/>
      <c r="O3894" s="106" t="s">
        <v>3203</v>
      </c>
      <c r="P3894" s="43">
        <v>1974</v>
      </c>
      <c r="Q3894" s="207" t="s">
        <v>3338</v>
      </c>
      <c r="R3894" s="84" t="s">
        <v>3203</v>
      </c>
      <c r="S3894" s="31" t="s">
        <v>41</v>
      </c>
      <c r="T3894" s="31"/>
      <c r="U3894" s="169"/>
      <c r="V3894" s="150"/>
      <c r="W3894" s="141" t="str" cm="1">
        <f t="array" ref="W3894">IF(SUM(LEN(B3894:V3894))=0,"",IF(OR(OR(ISBLANK(F3894),SUM(LEN(C3894),LEN(D3894))=0),AND(NOT(E3894="Unknown"),ISBLANK(J3894)),AND(NOT(O3894="Unknown"),ISBLANK(R3894))),"Missing Information", INDEX(Table15[Entire Service Line Classification], MATCH(SUMIFS(Table15[Unique ID],Table15[System-Owned Portion],E3894,Table15[If Material Anything Other than "Lead" in Column E,Was Material Ever Previously Lead?],G3894,Table15[Customer-Owned Portion],O3894),Table15[Unique ID],0),0)))</f>
        <v>Lead Status Unknown</v>
      </c>
      <c r="X3894"/>
    </row>
    <row r="3895" spans="2:24" ht="29" x14ac:dyDescent="0.35">
      <c r="B3895" s="146"/>
      <c r="C3895" s="31" t="s">
        <v>5463</v>
      </c>
      <c r="D3895" s="31"/>
      <c r="E3895" s="44" t="s">
        <v>3284</v>
      </c>
      <c r="F3895" s="43" t="s">
        <v>41</v>
      </c>
      <c r="G3895" s="84" t="s">
        <v>3249</v>
      </c>
      <c r="H3895" s="31">
        <v>1992</v>
      </c>
      <c r="I3895" s="207" t="s">
        <v>3338</v>
      </c>
      <c r="J3895" s="84" t="s">
        <v>3270</v>
      </c>
      <c r="K3895" s="31" t="s">
        <v>41</v>
      </c>
      <c r="L3895" s="31"/>
      <c r="M3895" s="169"/>
      <c r="N3895" s="148"/>
      <c r="O3895" s="106" t="s">
        <v>3284</v>
      </c>
      <c r="P3895" s="43">
        <v>1992</v>
      </c>
      <c r="Q3895" s="207" t="s">
        <v>3338</v>
      </c>
      <c r="R3895" s="84" t="s">
        <v>3270</v>
      </c>
      <c r="S3895" s="31" t="s">
        <v>41</v>
      </c>
      <c r="T3895" s="31"/>
      <c r="U3895" s="169"/>
      <c r="V3895" s="150"/>
      <c r="W3895" s="141" t="str" cm="1">
        <f t="array" ref="W3895">IF(SUM(LEN(B3895:V3895))=0,"",IF(OR(OR(ISBLANK(F3895),SUM(LEN(C3895),LEN(D3895))=0),AND(NOT(E3895="Unknown"),ISBLANK(J3895)),AND(NOT(O3895="Unknown"),ISBLANK(R3895))),"Missing Information", INDEX(Table15[Entire Service Line Classification], MATCH(SUMIFS(Table15[Unique ID],Table15[System-Owned Portion],E3895,Table15[If Material Anything Other than "Lead" in Column E,Was Material Ever Previously Lead?],G3895,Table15[Customer-Owned Portion],O3895),Table15[Unique ID],0),0)))</f>
        <v>Non-lead</v>
      </c>
      <c r="X3895"/>
    </row>
    <row r="3896" spans="2:24" x14ac:dyDescent="0.35">
      <c r="B3896" s="146"/>
      <c r="C3896" s="31" t="s">
        <v>1800</v>
      </c>
      <c r="D3896" s="31"/>
      <c r="E3896" s="44" t="s">
        <v>3203</v>
      </c>
      <c r="F3896" s="43" t="s">
        <v>3283</v>
      </c>
      <c r="G3896" s="84" t="s">
        <v>3249</v>
      </c>
      <c r="H3896" s="31">
        <v>1974</v>
      </c>
      <c r="I3896" s="207" t="s">
        <v>3341</v>
      </c>
      <c r="J3896" s="84"/>
      <c r="K3896" s="31" t="s">
        <v>41</v>
      </c>
      <c r="L3896" s="31"/>
      <c r="M3896" s="169"/>
      <c r="N3896" s="148"/>
      <c r="O3896" s="106" t="s">
        <v>3203</v>
      </c>
      <c r="P3896" s="43">
        <v>1974</v>
      </c>
      <c r="Q3896" s="207" t="s">
        <v>3341</v>
      </c>
      <c r="R3896" s="84" t="s">
        <v>3203</v>
      </c>
      <c r="S3896" s="31" t="s">
        <v>41</v>
      </c>
      <c r="T3896" s="31"/>
      <c r="U3896" s="169"/>
      <c r="V3896" s="150"/>
      <c r="W3896" s="141" t="str" cm="1">
        <f t="array" ref="W3896">IF(SUM(LEN(B3896:V3896))=0,"",IF(OR(OR(ISBLANK(F3896),SUM(LEN(C3896),LEN(D3896))=0),AND(NOT(E3896="Unknown"),ISBLANK(J3896)),AND(NOT(O3896="Unknown"),ISBLANK(R3896))),"Missing Information", INDEX(Table15[Entire Service Line Classification], MATCH(SUMIFS(Table15[Unique ID],Table15[System-Owned Portion],E3896,Table15[If Material Anything Other than "Lead" in Column E,Was Material Ever Previously Lead?],G3896,Table15[Customer-Owned Portion],O3896),Table15[Unique ID],0),0)))</f>
        <v>Lead Status Unknown</v>
      </c>
      <c r="X3896"/>
    </row>
    <row r="3897" spans="2:24" x14ac:dyDescent="0.35">
      <c r="B3897" s="146"/>
      <c r="C3897" s="31" t="s">
        <v>1801</v>
      </c>
      <c r="D3897" s="31"/>
      <c r="E3897" s="44" t="s">
        <v>3203</v>
      </c>
      <c r="F3897" s="43" t="s">
        <v>3283</v>
      </c>
      <c r="G3897" s="84" t="s">
        <v>3249</v>
      </c>
      <c r="H3897" s="31">
        <v>1974</v>
      </c>
      <c r="I3897" s="207" t="s">
        <v>3338</v>
      </c>
      <c r="J3897" s="84"/>
      <c r="K3897" s="31" t="s">
        <v>41</v>
      </c>
      <c r="L3897" s="31"/>
      <c r="M3897" s="169"/>
      <c r="N3897" s="148"/>
      <c r="O3897" s="106" t="s">
        <v>3203</v>
      </c>
      <c r="P3897" s="43">
        <v>1974</v>
      </c>
      <c r="Q3897" s="207" t="s">
        <v>3338</v>
      </c>
      <c r="R3897" s="84" t="s">
        <v>3203</v>
      </c>
      <c r="S3897" s="31" t="s">
        <v>41</v>
      </c>
      <c r="T3897" s="31"/>
      <c r="U3897" s="169"/>
      <c r="V3897" s="150"/>
      <c r="W3897" s="141" t="str" cm="1">
        <f t="array" ref="W3897">IF(SUM(LEN(B3897:V3897))=0,"",IF(OR(OR(ISBLANK(F3897),SUM(LEN(C3897),LEN(D3897))=0),AND(NOT(E3897="Unknown"),ISBLANK(J3897)),AND(NOT(O3897="Unknown"),ISBLANK(R3897))),"Missing Information", INDEX(Table15[Entire Service Line Classification], MATCH(SUMIFS(Table15[Unique ID],Table15[System-Owned Portion],E3897,Table15[If Material Anything Other than "Lead" in Column E,Was Material Ever Previously Lead?],G3897,Table15[Customer-Owned Portion],O3897),Table15[Unique ID],0),0)))</f>
        <v>Lead Status Unknown</v>
      </c>
      <c r="X3897"/>
    </row>
    <row r="3898" spans="2:24" ht="29" x14ac:dyDescent="0.35">
      <c r="B3898" s="146"/>
      <c r="C3898" s="31" t="s">
        <v>5464</v>
      </c>
      <c r="D3898" s="31"/>
      <c r="E3898" s="44" t="s">
        <v>3203</v>
      </c>
      <c r="F3898" s="43" t="s">
        <v>3283</v>
      </c>
      <c r="G3898" s="84" t="s">
        <v>3249</v>
      </c>
      <c r="H3898" s="31">
        <v>1974</v>
      </c>
      <c r="I3898" s="207" t="s">
        <v>3337</v>
      </c>
      <c r="J3898" s="84"/>
      <c r="K3898" s="31" t="s">
        <v>41</v>
      </c>
      <c r="L3898" s="31"/>
      <c r="M3898" s="169"/>
      <c r="N3898" s="148"/>
      <c r="O3898" s="106" t="s">
        <v>3203</v>
      </c>
      <c r="P3898" s="43">
        <v>1974</v>
      </c>
      <c r="Q3898" s="207" t="s">
        <v>3337</v>
      </c>
      <c r="R3898" s="84" t="s">
        <v>3203</v>
      </c>
      <c r="S3898" s="31" t="s">
        <v>41</v>
      </c>
      <c r="T3898" s="31"/>
      <c r="U3898" s="169"/>
      <c r="V3898" s="150"/>
      <c r="W3898" s="141" t="str" cm="1">
        <f t="array" ref="W3898">IF(SUM(LEN(B3898:V3898))=0,"",IF(OR(OR(ISBLANK(F3898),SUM(LEN(C3898),LEN(D3898))=0),AND(NOT(E3898="Unknown"),ISBLANK(J3898)),AND(NOT(O3898="Unknown"),ISBLANK(R3898))),"Missing Information", INDEX(Table15[Entire Service Line Classification], MATCH(SUMIFS(Table15[Unique ID],Table15[System-Owned Portion],E3898,Table15[If Material Anything Other than "Lead" in Column E,Was Material Ever Previously Lead?],G3898,Table15[Customer-Owned Portion],O3898),Table15[Unique ID],0),0)))</f>
        <v>Lead Status Unknown</v>
      </c>
      <c r="X3898"/>
    </row>
    <row r="3899" spans="2:24" x14ac:dyDescent="0.35">
      <c r="B3899" s="146"/>
      <c r="C3899" s="31" t="s">
        <v>1802</v>
      </c>
      <c r="D3899" s="31"/>
      <c r="E3899" s="44" t="s">
        <v>3203</v>
      </c>
      <c r="F3899" s="43" t="s">
        <v>3283</v>
      </c>
      <c r="G3899" s="84" t="s">
        <v>3249</v>
      </c>
      <c r="H3899" s="31">
        <v>1974</v>
      </c>
      <c r="I3899" s="207" t="s">
        <v>3341</v>
      </c>
      <c r="J3899" s="84"/>
      <c r="K3899" s="31" t="s">
        <v>41</v>
      </c>
      <c r="L3899" s="31"/>
      <c r="M3899" s="169"/>
      <c r="N3899" s="148"/>
      <c r="O3899" s="106" t="s">
        <v>3203</v>
      </c>
      <c r="P3899" s="43">
        <v>1974</v>
      </c>
      <c r="Q3899" s="207" t="s">
        <v>3341</v>
      </c>
      <c r="R3899" s="84" t="s">
        <v>3203</v>
      </c>
      <c r="S3899" s="31" t="s">
        <v>41</v>
      </c>
      <c r="T3899" s="31"/>
      <c r="U3899" s="169"/>
      <c r="V3899" s="150"/>
      <c r="W3899" s="141" t="str" cm="1">
        <f t="array" ref="W3899">IF(SUM(LEN(B3899:V3899))=0,"",IF(OR(OR(ISBLANK(F3899),SUM(LEN(C3899),LEN(D3899))=0),AND(NOT(E3899="Unknown"),ISBLANK(J3899)),AND(NOT(O3899="Unknown"),ISBLANK(R3899))),"Missing Information", INDEX(Table15[Entire Service Line Classification], MATCH(SUMIFS(Table15[Unique ID],Table15[System-Owned Portion],E3899,Table15[If Material Anything Other than "Lead" in Column E,Was Material Ever Previously Lead?],G3899,Table15[Customer-Owned Portion],O3899),Table15[Unique ID],0),0)))</f>
        <v>Lead Status Unknown</v>
      </c>
      <c r="X3899"/>
    </row>
    <row r="3900" spans="2:24" x14ac:dyDescent="0.35">
      <c r="B3900" s="146"/>
      <c r="C3900" s="31" t="s">
        <v>1803</v>
      </c>
      <c r="D3900" s="31"/>
      <c r="E3900" s="44" t="s">
        <v>3203</v>
      </c>
      <c r="F3900" s="43" t="s">
        <v>3283</v>
      </c>
      <c r="G3900" s="84" t="s">
        <v>3249</v>
      </c>
      <c r="H3900" s="31">
        <v>1974</v>
      </c>
      <c r="I3900" s="207" t="s">
        <v>3337</v>
      </c>
      <c r="J3900" s="84"/>
      <c r="K3900" s="31" t="s">
        <v>41</v>
      </c>
      <c r="L3900" s="31"/>
      <c r="M3900" s="169"/>
      <c r="N3900" s="148"/>
      <c r="O3900" s="106" t="s">
        <v>3203</v>
      </c>
      <c r="P3900" s="43">
        <v>1974</v>
      </c>
      <c r="Q3900" s="207" t="s">
        <v>3337</v>
      </c>
      <c r="R3900" s="84" t="s">
        <v>3203</v>
      </c>
      <c r="S3900" s="31" t="s">
        <v>41</v>
      </c>
      <c r="T3900" s="31"/>
      <c r="U3900" s="169"/>
      <c r="V3900" s="150"/>
      <c r="W3900" s="141" t="str" cm="1">
        <f t="array" ref="W3900">IF(SUM(LEN(B3900:V3900))=0,"",IF(OR(OR(ISBLANK(F3900),SUM(LEN(C3900),LEN(D3900))=0),AND(NOT(E3900="Unknown"),ISBLANK(J3900)),AND(NOT(O3900="Unknown"),ISBLANK(R3900))),"Missing Information", INDEX(Table15[Entire Service Line Classification], MATCH(SUMIFS(Table15[Unique ID],Table15[System-Owned Portion],E3900,Table15[If Material Anything Other than "Lead" in Column E,Was Material Ever Previously Lead?],G3900,Table15[Customer-Owned Portion],O3900),Table15[Unique ID],0),0)))</f>
        <v>Lead Status Unknown</v>
      </c>
      <c r="X3900"/>
    </row>
    <row r="3901" spans="2:24" x14ac:dyDescent="0.35">
      <c r="B3901" s="146"/>
      <c r="C3901" s="31" t="s">
        <v>5465</v>
      </c>
      <c r="D3901" s="31"/>
      <c r="E3901" s="44" t="s">
        <v>3203</v>
      </c>
      <c r="F3901" s="43" t="s">
        <v>3283</v>
      </c>
      <c r="G3901" s="84" t="s">
        <v>3249</v>
      </c>
      <c r="H3901" s="31">
        <v>1974</v>
      </c>
      <c r="I3901" s="207" t="s">
        <v>3337</v>
      </c>
      <c r="J3901" s="84"/>
      <c r="K3901" s="31" t="s">
        <v>41</v>
      </c>
      <c r="L3901" s="31"/>
      <c r="M3901" s="169"/>
      <c r="N3901" s="148"/>
      <c r="O3901" s="106" t="s">
        <v>3203</v>
      </c>
      <c r="P3901" s="43">
        <v>1974</v>
      </c>
      <c r="Q3901" s="207" t="s">
        <v>3337</v>
      </c>
      <c r="R3901" s="84" t="s">
        <v>3203</v>
      </c>
      <c r="S3901" s="31" t="s">
        <v>41</v>
      </c>
      <c r="T3901" s="31"/>
      <c r="U3901" s="169"/>
      <c r="V3901" s="150"/>
      <c r="W3901" s="141" t="str" cm="1">
        <f t="array" ref="W3901">IF(SUM(LEN(B3901:V3901))=0,"",IF(OR(OR(ISBLANK(F3901),SUM(LEN(C3901),LEN(D3901))=0),AND(NOT(E3901="Unknown"),ISBLANK(J3901)),AND(NOT(O3901="Unknown"),ISBLANK(R3901))),"Missing Information", INDEX(Table15[Entire Service Line Classification], MATCH(SUMIFS(Table15[Unique ID],Table15[System-Owned Portion],E3901,Table15[If Material Anything Other than "Lead" in Column E,Was Material Ever Previously Lead?],G3901,Table15[Customer-Owned Portion],O3901),Table15[Unique ID],0),0)))</f>
        <v>Lead Status Unknown</v>
      </c>
      <c r="X3901"/>
    </row>
    <row r="3902" spans="2:24" x14ac:dyDescent="0.35">
      <c r="B3902" s="146"/>
      <c r="C3902" s="31" t="s">
        <v>1804</v>
      </c>
      <c r="D3902" s="31"/>
      <c r="E3902" s="44" t="s">
        <v>3203</v>
      </c>
      <c r="F3902" s="43" t="s">
        <v>3283</v>
      </c>
      <c r="G3902" s="84" t="s">
        <v>3249</v>
      </c>
      <c r="H3902" s="31">
        <v>1974</v>
      </c>
      <c r="I3902" s="207" t="s">
        <v>3337</v>
      </c>
      <c r="J3902" s="84"/>
      <c r="K3902" s="31" t="s">
        <v>41</v>
      </c>
      <c r="L3902" s="31"/>
      <c r="M3902" s="169"/>
      <c r="N3902" s="148"/>
      <c r="O3902" s="106" t="s">
        <v>3203</v>
      </c>
      <c r="P3902" s="43">
        <v>1974</v>
      </c>
      <c r="Q3902" s="207" t="s">
        <v>3337</v>
      </c>
      <c r="R3902" s="84" t="s">
        <v>3203</v>
      </c>
      <c r="S3902" s="31" t="s">
        <v>41</v>
      </c>
      <c r="T3902" s="31"/>
      <c r="U3902" s="169"/>
      <c r="V3902" s="150"/>
      <c r="W3902" s="141" t="str" cm="1">
        <f t="array" ref="W3902">IF(SUM(LEN(B3902:V3902))=0,"",IF(OR(OR(ISBLANK(F3902),SUM(LEN(C3902),LEN(D3902))=0),AND(NOT(E3902="Unknown"),ISBLANK(J3902)),AND(NOT(O3902="Unknown"),ISBLANK(R3902))),"Missing Information", INDEX(Table15[Entire Service Line Classification], MATCH(SUMIFS(Table15[Unique ID],Table15[System-Owned Portion],E3902,Table15[If Material Anything Other than "Lead" in Column E,Was Material Ever Previously Lead?],G3902,Table15[Customer-Owned Portion],O3902),Table15[Unique ID],0),0)))</f>
        <v>Lead Status Unknown</v>
      </c>
      <c r="X3902"/>
    </row>
    <row r="3903" spans="2:24" x14ac:dyDescent="0.35">
      <c r="B3903" s="146"/>
      <c r="C3903" s="31" t="s">
        <v>1805</v>
      </c>
      <c r="D3903" s="31"/>
      <c r="E3903" s="44" t="s">
        <v>3203</v>
      </c>
      <c r="F3903" s="43" t="s">
        <v>3283</v>
      </c>
      <c r="G3903" s="84" t="s">
        <v>3249</v>
      </c>
      <c r="H3903" s="31">
        <v>1974</v>
      </c>
      <c r="I3903" s="207" t="s">
        <v>3338</v>
      </c>
      <c r="J3903" s="84"/>
      <c r="K3903" s="31" t="s">
        <v>41</v>
      </c>
      <c r="L3903" s="31"/>
      <c r="M3903" s="169"/>
      <c r="N3903" s="148"/>
      <c r="O3903" s="106" t="s">
        <v>3203</v>
      </c>
      <c r="P3903" s="43">
        <v>1974</v>
      </c>
      <c r="Q3903" s="207" t="s">
        <v>3338</v>
      </c>
      <c r="R3903" s="84" t="s">
        <v>3203</v>
      </c>
      <c r="S3903" s="31" t="s">
        <v>41</v>
      </c>
      <c r="T3903" s="31"/>
      <c r="U3903" s="169"/>
      <c r="V3903" s="150"/>
      <c r="W3903" s="141" t="str" cm="1">
        <f t="array" ref="W3903">IF(SUM(LEN(B3903:V3903))=0,"",IF(OR(OR(ISBLANK(F3903),SUM(LEN(C3903),LEN(D3903))=0),AND(NOT(E3903="Unknown"),ISBLANK(J3903)),AND(NOT(O3903="Unknown"),ISBLANK(R3903))),"Missing Information", INDEX(Table15[Entire Service Line Classification], MATCH(SUMIFS(Table15[Unique ID],Table15[System-Owned Portion],E3903,Table15[If Material Anything Other than "Lead" in Column E,Was Material Ever Previously Lead?],G3903,Table15[Customer-Owned Portion],O3903),Table15[Unique ID],0),0)))</f>
        <v>Lead Status Unknown</v>
      </c>
      <c r="X3903"/>
    </row>
    <row r="3904" spans="2:24" x14ac:dyDescent="0.35">
      <c r="B3904" s="146"/>
      <c r="C3904" s="31" t="s">
        <v>1806</v>
      </c>
      <c r="D3904" s="31"/>
      <c r="E3904" s="44" t="s">
        <v>3203</v>
      </c>
      <c r="F3904" s="43" t="s">
        <v>3283</v>
      </c>
      <c r="G3904" s="84" t="s">
        <v>3249</v>
      </c>
      <c r="H3904" s="31">
        <v>1974</v>
      </c>
      <c r="I3904" s="207" t="s">
        <v>3341</v>
      </c>
      <c r="J3904" s="84"/>
      <c r="K3904" s="31" t="s">
        <v>41</v>
      </c>
      <c r="L3904" s="31"/>
      <c r="M3904" s="169"/>
      <c r="N3904" s="148"/>
      <c r="O3904" s="106" t="s">
        <v>3203</v>
      </c>
      <c r="P3904" s="43">
        <v>1974</v>
      </c>
      <c r="Q3904" s="207" t="s">
        <v>3341</v>
      </c>
      <c r="R3904" s="84" t="s">
        <v>3203</v>
      </c>
      <c r="S3904" s="31" t="s">
        <v>41</v>
      </c>
      <c r="T3904" s="31"/>
      <c r="U3904" s="169"/>
      <c r="V3904" s="150"/>
      <c r="W3904" s="141" t="str" cm="1">
        <f t="array" ref="W3904">IF(SUM(LEN(B3904:V3904))=0,"",IF(OR(OR(ISBLANK(F3904),SUM(LEN(C3904),LEN(D3904))=0),AND(NOT(E3904="Unknown"),ISBLANK(J3904)),AND(NOT(O3904="Unknown"),ISBLANK(R3904))),"Missing Information", INDEX(Table15[Entire Service Line Classification], MATCH(SUMIFS(Table15[Unique ID],Table15[System-Owned Portion],E3904,Table15[If Material Anything Other than "Lead" in Column E,Was Material Ever Previously Lead?],G3904,Table15[Customer-Owned Portion],O3904),Table15[Unique ID],0),0)))</f>
        <v>Lead Status Unknown</v>
      </c>
      <c r="X3904"/>
    </row>
    <row r="3905" spans="2:24" x14ac:dyDescent="0.35">
      <c r="B3905" s="146"/>
      <c r="C3905" s="31" t="s">
        <v>1807</v>
      </c>
      <c r="D3905" s="31"/>
      <c r="E3905" s="44" t="s">
        <v>3203</v>
      </c>
      <c r="F3905" s="43" t="s">
        <v>3283</v>
      </c>
      <c r="G3905" s="84" t="s">
        <v>3249</v>
      </c>
      <c r="H3905" s="31">
        <v>1974</v>
      </c>
      <c r="I3905" s="207" t="s">
        <v>3337</v>
      </c>
      <c r="J3905" s="84"/>
      <c r="K3905" s="31" t="s">
        <v>41</v>
      </c>
      <c r="L3905" s="31"/>
      <c r="M3905" s="169"/>
      <c r="N3905" s="148"/>
      <c r="O3905" s="106" t="s">
        <v>3203</v>
      </c>
      <c r="P3905" s="43">
        <v>1974</v>
      </c>
      <c r="Q3905" s="207" t="s">
        <v>3337</v>
      </c>
      <c r="R3905" s="84" t="s">
        <v>3203</v>
      </c>
      <c r="S3905" s="31" t="s">
        <v>41</v>
      </c>
      <c r="T3905" s="31"/>
      <c r="U3905" s="169"/>
      <c r="V3905" s="150"/>
      <c r="W3905" s="141" t="str" cm="1">
        <f t="array" ref="W3905">IF(SUM(LEN(B3905:V3905))=0,"",IF(OR(OR(ISBLANK(F3905),SUM(LEN(C3905),LEN(D3905))=0),AND(NOT(E3905="Unknown"),ISBLANK(J3905)),AND(NOT(O3905="Unknown"),ISBLANK(R3905))),"Missing Information", INDEX(Table15[Entire Service Line Classification], MATCH(SUMIFS(Table15[Unique ID],Table15[System-Owned Portion],E3905,Table15[If Material Anything Other than "Lead" in Column E,Was Material Ever Previously Lead?],G3905,Table15[Customer-Owned Portion],O3905),Table15[Unique ID],0),0)))</f>
        <v>Lead Status Unknown</v>
      </c>
      <c r="X3905"/>
    </row>
    <row r="3906" spans="2:24" ht="29" x14ac:dyDescent="0.35">
      <c r="B3906" s="146"/>
      <c r="C3906" s="31" t="s">
        <v>5466</v>
      </c>
      <c r="D3906" s="31"/>
      <c r="E3906" s="44" t="s">
        <v>3284</v>
      </c>
      <c r="F3906" s="43" t="s">
        <v>41</v>
      </c>
      <c r="G3906" s="84" t="s">
        <v>3249</v>
      </c>
      <c r="H3906" s="31">
        <v>1996</v>
      </c>
      <c r="I3906" s="207" t="s">
        <v>3338</v>
      </c>
      <c r="J3906" s="84" t="s">
        <v>3270</v>
      </c>
      <c r="K3906" s="31" t="s">
        <v>41</v>
      </c>
      <c r="L3906" s="31"/>
      <c r="M3906" s="169"/>
      <c r="N3906" s="148"/>
      <c r="O3906" s="106" t="s">
        <v>3284</v>
      </c>
      <c r="P3906" s="43">
        <v>1996</v>
      </c>
      <c r="Q3906" s="207" t="s">
        <v>3338</v>
      </c>
      <c r="R3906" s="84" t="s">
        <v>3270</v>
      </c>
      <c r="S3906" s="31" t="s">
        <v>41</v>
      </c>
      <c r="T3906" s="31"/>
      <c r="U3906" s="169"/>
      <c r="V3906" s="150"/>
      <c r="W3906" s="141" t="str" cm="1">
        <f t="array" ref="W3906">IF(SUM(LEN(B3906:V3906))=0,"",IF(OR(OR(ISBLANK(F3906),SUM(LEN(C3906),LEN(D3906))=0),AND(NOT(E3906="Unknown"),ISBLANK(J3906)),AND(NOT(O3906="Unknown"),ISBLANK(R3906))),"Missing Information", INDEX(Table15[Entire Service Line Classification], MATCH(SUMIFS(Table15[Unique ID],Table15[System-Owned Portion],E3906,Table15[If Material Anything Other than "Lead" in Column E,Was Material Ever Previously Lead?],G3906,Table15[Customer-Owned Portion],O3906),Table15[Unique ID],0),0)))</f>
        <v>Non-lead</v>
      </c>
      <c r="X3906"/>
    </row>
    <row r="3907" spans="2:24" x14ac:dyDescent="0.35">
      <c r="B3907" s="146"/>
      <c r="C3907" s="31" t="s">
        <v>1808</v>
      </c>
      <c r="D3907" s="31"/>
      <c r="E3907" s="44" t="s">
        <v>3203</v>
      </c>
      <c r="F3907" s="43" t="s">
        <v>3283</v>
      </c>
      <c r="G3907" s="84" t="s">
        <v>3249</v>
      </c>
      <c r="H3907" s="31">
        <v>1974</v>
      </c>
      <c r="I3907" s="207" t="s">
        <v>3341</v>
      </c>
      <c r="J3907" s="84"/>
      <c r="K3907" s="31" t="s">
        <v>41</v>
      </c>
      <c r="L3907" s="31"/>
      <c r="M3907" s="169"/>
      <c r="N3907" s="148"/>
      <c r="O3907" s="106" t="s">
        <v>3203</v>
      </c>
      <c r="P3907" s="43">
        <v>1974</v>
      </c>
      <c r="Q3907" s="207" t="s">
        <v>3341</v>
      </c>
      <c r="R3907" s="84" t="s">
        <v>3203</v>
      </c>
      <c r="S3907" s="31" t="s">
        <v>41</v>
      </c>
      <c r="T3907" s="31"/>
      <c r="U3907" s="169"/>
      <c r="V3907" s="150"/>
      <c r="W3907" s="141" t="str" cm="1">
        <f t="array" ref="W3907">IF(SUM(LEN(B3907:V3907))=0,"",IF(OR(OR(ISBLANK(F3907),SUM(LEN(C3907),LEN(D3907))=0),AND(NOT(E3907="Unknown"),ISBLANK(J3907)),AND(NOT(O3907="Unknown"),ISBLANK(R3907))),"Missing Information", INDEX(Table15[Entire Service Line Classification], MATCH(SUMIFS(Table15[Unique ID],Table15[System-Owned Portion],E3907,Table15[If Material Anything Other than "Lead" in Column E,Was Material Ever Previously Lead?],G3907,Table15[Customer-Owned Portion],O3907),Table15[Unique ID],0),0)))</f>
        <v>Lead Status Unknown</v>
      </c>
      <c r="X3907"/>
    </row>
    <row r="3908" spans="2:24" x14ac:dyDescent="0.35">
      <c r="B3908" s="146"/>
      <c r="C3908" s="31" t="s">
        <v>5467</v>
      </c>
      <c r="D3908" s="31"/>
      <c r="E3908" s="44" t="s">
        <v>3203</v>
      </c>
      <c r="F3908" s="43" t="s">
        <v>3283</v>
      </c>
      <c r="G3908" s="84" t="s">
        <v>3249</v>
      </c>
      <c r="H3908" s="31">
        <v>1974</v>
      </c>
      <c r="I3908" s="207" t="s">
        <v>3338</v>
      </c>
      <c r="J3908" s="84"/>
      <c r="K3908" s="31" t="s">
        <v>41</v>
      </c>
      <c r="L3908" s="31"/>
      <c r="M3908" s="169"/>
      <c r="N3908" s="148"/>
      <c r="O3908" s="106" t="s">
        <v>3203</v>
      </c>
      <c r="P3908" s="43">
        <v>1974</v>
      </c>
      <c r="Q3908" s="207" t="s">
        <v>3338</v>
      </c>
      <c r="R3908" s="84" t="s">
        <v>3203</v>
      </c>
      <c r="S3908" s="31" t="s">
        <v>41</v>
      </c>
      <c r="T3908" s="31"/>
      <c r="U3908" s="169"/>
      <c r="V3908" s="150"/>
      <c r="W3908" s="141" t="str" cm="1">
        <f t="array" ref="W3908">IF(SUM(LEN(B3908:V3908))=0,"",IF(OR(OR(ISBLANK(F3908),SUM(LEN(C3908),LEN(D3908))=0),AND(NOT(E3908="Unknown"),ISBLANK(J3908)),AND(NOT(O3908="Unknown"),ISBLANK(R3908))),"Missing Information", INDEX(Table15[Entire Service Line Classification], MATCH(SUMIFS(Table15[Unique ID],Table15[System-Owned Portion],E3908,Table15[If Material Anything Other than "Lead" in Column E,Was Material Ever Previously Lead?],G3908,Table15[Customer-Owned Portion],O3908),Table15[Unique ID],0),0)))</f>
        <v>Lead Status Unknown</v>
      </c>
      <c r="X3908"/>
    </row>
    <row r="3909" spans="2:24" x14ac:dyDescent="0.35">
      <c r="B3909" s="146"/>
      <c r="C3909" s="31" t="s">
        <v>1809</v>
      </c>
      <c r="D3909" s="31"/>
      <c r="E3909" s="44" t="s">
        <v>3203</v>
      </c>
      <c r="F3909" s="43" t="s">
        <v>3283</v>
      </c>
      <c r="G3909" s="84" t="s">
        <v>3249</v>
      </c>
      <c r="H3909" s="31">
        <v>1974</v>
      </c>
      <c r="I3909" s="207" t="s">
        <v>3337</v>
      </c>
      <c r="J3909" s="84"/>
      <c r="K3909" s="31" t="s">
        <v>41</v>
      </c>
      <c r="L3909" s="31"/>
      <c r="M3909" s="169"/>
      <c r="N3909" s="148"/>
      <c r="O3909" s="106" t="s">
        <v>3203</v>
      </c>
      <c r="P3909" s="43">
        <v>1974</v>
      </c>
      <c r="Q3909" s="207" t="s">
        <v>3337</v>
      </c>
      <c r="R3909" s="84" t="s">
        <v>3203</v>
      </c>
      <c r="S3909" s="31" t="s">
        <v>41</v>
      </c>
      <c r="T3909" s="31"/>
      <c r="U3909" s="169"/>
      <c r="V3909" s="150"/>
      <c r="W3909" s="141" t="str" cm="1">
        <f t="array" ref="W3909">IF(SUM(LEN(B3909:V3909))=0,"",IF(OR(OR(ISBLANK(F3909),SUM(LEN(C3909),LEN(D3909))=0),AND(NOT(E3909="Unknown"),ISBLANK(J3909)),AND(NOT(O3909="Unknown"),ISBLANK(R3909))),"Missing Information", INDEX(Table15[Entire Service Line Classification], MATCH(SUMIFS(Table15[Unique ID],Table15[System-Owned Portion],E3909,Table15[If Material Anything Other than "Lead" in Column E,Was Material Ever Previously Lead?],G3909,Table15[Customer-Owned Portion],O3909),Table15[Unique ID],0),0)))</f>
        <v>Lead Status Unknown</v>
      </c>
      <c r="X3909"/>
    </row>
    <row r="3910" spans="2:24" x14ac:dyDescent="0.35">
      <c r="B3910" s="146"/>
      <c r="C3910" s="31" t="s">
        <v>1810</v>
      </c>
      <c r="D3910" s="31"/>
      <c r="E3910" s="44" t="s">
        <v>3203</v>
      </c>
      <c r="F3910" s="43" t="s">
        <v>3283</v>
      </c>
      <c r="G3910" s="84" t="s">
        <v>3249</v>
      </c>
      <c r="H3910" s="31">
        <v>1974</v>
      </c>
      <c r="I3910" s="207" t="s">
        <v>3341</v>
      </c>
      <c r="J3910" s="84"/>
      <c r="K3910" s="31" t="s">
        <v>41</v>
      </c>
      <c r="L3910" s="31"/>
      <c r="M3910" s="169"/>
      <c r="N3910" s="148"/>
      <c r="O3910" s="106" t="s">
        <v>3203</v>
      </c>
      <c r="P3910" s="43">
        <v>1974</v>
      </c>
      <c r="Q3910" s="207" t="s">
        <v>3341</v>
      </c>
      <c r="R3910" s="84" t="s">
        <v>3203</v>
      </c>
      <c r="S3910" s="31" t="s">
        <v>41</v>
      </c>
      <c r="T3910" s="31"/>
      <c r="U3910" s="169"/>
      <c r="V3910" s="150"/>
      <c r="W3910" s="141" t="str" cm="1">
        <f t="array" ref="W3910">IF(SUM(LEN(B3910:V3910))=0,"",IF(OR(OR(ISBLANK(F3910),SUM(LEN(C3910),LEN(D3910))=0),AND(NOT(E3910="Unknown"),ISBLANK(J3910)),AND(NOT(O3910="Unknown"),ISBLANK(R3910))),"Missing Information", INDEX(Table15[Entire Service Line Classification], MATCH(SUMIFS(Table15[Unique ID],Table15[System-Owned Portion],E3910,Table15[If Material Anything Other than "Lead" in Column E,Was Material Ever Previously Lead?],G3910,Table15[Customer-Owned Portion],O3910),Table15[Unique ID],0),0)))</f>
        <v>Lead Status Unknown</v>
      </c>
      <c r="X3910"/>
    </row>
    <row r="3911" spans="2:24" x14ac:dyDescent="0.35">
      <c r="B3911" s="146"/>
      <c r="C3911" s="31" t="s">
        <v>1811</v>
      </c>
      <c r="D3911" s="31"/>
      <c r="E3911" s="44" t="s">
        <v>3203</v>
      </c>
      <c r="F3911" s="43" t="s">
        <v>3283</v>
      </c>
      <c r="G3911" s="84" t="s">
        <v>3249</v>
      </c>
      <c r="H3911" s="31">
        <v>1974</v>
      </c>
      <c r="I3911" s="207" t="s">
        <v>3341</v>
      </c>
      <c r="J3911" s="84"/>
      <c r="K3911" s="31" t="s">
        <v>41</v>
      </c>
      <c r="L3911" s="31"/>
      <c r="M3911" s="169"/>
      <c r="N3911" s="148"/>
      <c r="O3911" s="106" t="s">
        <v>3203</v>
      </c>
      <c r="P3911" s="43">
        <v>1974</v>
      </c>
      <c r="Q3911" s="207" t="s">
        <v>3341</v>
      </c>
      <c r="R3911" s="84" t="s">
        <v>3203</v>
      </c>
      <c r="S3911" s="31" t="s">
        <v>41</v>
      </c>
      <c r="T3911" s="31"/>
      <c r="U3911" s="169"/>
      <c r="V3911" s="150"/>
      <c r="W3911" s="141" t="str" cm="1">
        <f t="array" ref="W3911">IF(SUM(LEN(B3911:V3911))=0,"",IF(OR(OR(ISBLANK(F3911),SUM(LEN(C3911),LEN(D3911))=0),AND(NOT(E3911="Unknown"),ISBLANK(J3911)),AND(NOT(O3911="Unknown"),ISBLANK(R3911))),"Missing Information", INDEX(Table15[Entire Service Line Classification], MATCH(SUMIFS(Table15[Unique ID],Table15[System-Owned Portion],E3911,Table15[If Material Anything Other than "Lead" in Column E,Was Material Ever Previously Lead?],G3911,Table15[Customer-Owned Portion],O3911),Table15[Unique ID],0),0)))</f>
        <v>Lead Status Unknown</v>
      </c>
      <c r="X3911"/>
    </row>
    <row r="3912" spans="2:24" x14ac:dyDescent="0.35">
      <c r="B3912" s="146"/>
      <c r="C3912" s="31" t="s">
        <v>1812</v>
      </c>
      <c r="D3912" s="31"/>
      <c r="E3912" s="44" t="s">
        <v>3203</v>
      </c>
      <c r="F3912" s="43" t="s">
        <v>3283</v>
      </c>
      <c r="G3912" s="84" t="s">
        <v>3249</v>
      </c>
      <c r="H3912" s="31">
        <v>1974</v>
      </c>
      <c r="I3912" s="207" t="s">
        <v>3341</v>
      </c>
      <c r="J3912" s="84"/>
      <c r="K3912" s="31" t="s">
        <v>41</v>
      </c>
      <c r="L3912" s="31"/>
      <c r="M3912" s="169"/>
      <c r="N3912" s="148"/>
      <c r="O3912" s="106" t="s">
        <v>3203</v>
      </c>
      <c r="P3912" s="43">
        <v>1974</v>
      </c>
      <c r="Q3912" s="207" t="s">
        <v>3341</v>
      </c>
      <c r="R3912" s="84" t="s">
        <v>3203</v>
      </c>
      <c r="S3912" s="31" t="s">
        <v>41</v>
      </c>
      <c r="T3912" s="31"/>
      <c r="U3912" s="169"/>
      <c r="V3912" s="150"/>
      <c r="W3912" s="141" t="str" cm="1">
        <f t="array" ref="W3912">IF(SUM(LEN(B3912:V3912))=0,"",IF(OR(OR(ISBLANK(F3912),SUM(LEN(C3912),LEN(D3912))=0),AND(NOT(E3912="Unknown"),ISBLANK(J3912)),AND(NOT(O3912="Unknown"),ISBLANK(R3912))),"Missing Information", INDEX(Table15[Entire Service Line Classification], MATCH(SUMIFS(Table15[Unique ID],Table15[System-Owned Portion],E3912,Table15[If Material Anything Other than "Lead" in Column E,Was Material Ever Previously Lead?],G3912,Table15[Customer-Owned Portion],O3912),Table15[Unique ID],0),0)))</f>
        <v>Lead Status Unknown</v>
      </c>
      <c r="X3912"/>
    </row>
    <row r="3913" spans="2:24" x14ac:dyDescent="0.35">
      <c r="B3913" s="146"/>
      <c r="C3913" s="31" t="s">
        <v>1813</v>
      </c>
      <c r="D3913" s="31"/>
      <c r="E3913" s="44" t="s">
        <v>3203</v>
      </c>
      <c r="F3913" s="43" t="s">
        <v>3283</v>
      </c>
      <c r="G3913" s="84" t="s">
        <v>3249</v>
      </c>
      <c r="H3913" s="31">
        <v>1974</v>
      </c>
      <c r="I3913" s="207" t="s">
        <v>3338</v>
      </c>
      <c r="J3913" s="84"/>
      <c r="K3913" s="31" t="s">
        <v>41</v>
      </c>
      <c r="L3913" s="31"/>
      <c r="M3913" s="169"/>
      <c r="N3913" s="148"/>
      <c r="O3913" s="106" t="s">
        <v>3203</v>
      </c>
      <c r="P3913" s="43">
        <v>1974</v>
      </c>
      <c r="Q3913" s="207" t="s">
        <v>3338</v>
      </c>
      <c r="R3913" s="84" t="s">
        <v>3203</v>
      </c>
      <c r="S3913" s="31" t="s">
        <v>41</v>
      </c>
      <c r="T3913" s="31"/>
      <c r="U3913" s="169"/>
      <c r="V3913" s="150"/>
      <c r="W3913" s="141" t="str" cm="1">
        <f t="array" ref="W3913">IF(SUM(LEN(B3913:V3913))=0,"",IF(OR(OR(ISBLANK(F3913),SUM(LEN(C3913),LEN(D3913))=0),AND(NOT(E3913="Unknown"),ISBLANK(J3913)),AND(NOT(O3913="Unknown"),ISBLANK(R3913))),"Missing Information", INDEX(Table15[Entire Service Line Classification], MATCH(SUMIFS(Table15[Unique ID],Table15[System-Owned Portion],E3913,Table15[If Material Anything Other than "Lead" in Column E,Was Material Ever Previously Lead?],G3913,Table15[Customer-Owned Portion],O3913),Table15[Unique ID],0),0)))</f>
        <v>Lead Status Unknown</v>
      </c>
      <c r="X3913"/>
    </row>
    <row r="3914" spans="2:24" x14ac:dyDescent="0.35">
      <c r="B3914" s="146"/>
      <c r="C3914" s="31" t="s">
        <v>1814</v>
      </c>
      <c r="D3914" s="31"/>
      <c r="E3914" s="44" t="s">
        <v>3203</v>
      </c>
      <c r="F3914" s="43" t="s">
        <v>3283</v>
      </c>
      <c r="G3914" s="84" t="s">
        <v>3249</v>
      </c>
      <c r="H3914" s="31">
        <v>1974</v>
      </c>
      <c r="I3914" s="207" t="s">
        <v>3341</v>
      </c>
      <c r="J3914" s="84"/>
      <c r="K3914" s="31" t="s">
        <v>41</v>
      </c>
      <c r="L3914" s="31"/>
      <c r="M3914" s="169"/>
      <c r="N3914" s="148"/>
      <c r="O3914" s="106" t="s">
        <v>3203</v>
      </c>
      <c r="P3914" s="43">
        <v>1974</v>
      </c>
      <c r="Q3914" s="207" t="s">
        <v>3341</v>
      </c>
      <c r="R3914" s="84" t="s">
        <v>3203</v>
      </c>
      <c r="S3914" s="31" t="s">
        <v>41</v>
      </c>
      <c r="T3914" s="31"/>
      <c r="U3914" s="169"/>
      <c r="V3914" s="150"/>
      <c r="W3914" s="141" t="str" cm="1">
        <f t="array" ref="W3914">IF(SUM(LEN(B3914:V3914))=0,"",IF(OR(OR(ISBLANK(F3914),SUM(LEN(C3914),LEN(D3914))=0),AND(NOT(E3914="Unknown"),ISBLANK(J3914)),AND(NOT(O3914="Unknown"),ISBLANK(R3914))),"Missing Information", INDEX(Table15[Entire Service Line Classification], MATCH(SUMIFS(Table15[Unique ID],Table15[System-Owned Portion],E3914,Table15[If Material Anything Other than "Lead" in Column E,Was Material Ever Previously Lead?],G3914,Table15[Customer-Owned Portion],O3914),Table15[Unique ID],0),0)))</f>
        <v>Lead Status Unknown</v>
      </c>
      <c r="X3914"/>
    </row>
    <row r="3915" spans="2:24" x14ac:dyDescent="0.35">
      <c r="B3915" s="146"/>
      <c r="C3915" s="31" t="s">
        <v>1815</v>
      </c>
      <c r="D3915" s="31"/>
      <c r="E3915" s="44" t="s">
        <v>3203</v>
      </c>
      <c r="F3915" s="43" t="s">
        <v>3283</v>
      </c>
      <c r="G3915" s="84" t="s">
        <v>3249</v>
      </c>
      <c r="H3915" s="31">
        <v>1974</v>
      </c>
      <c r="I3915" s="207" t="s">
        <v>3341</v>
      </c>
      <c r="J3915" s="84"/>
      <c r="K3915" s="31" t="s">
        <v>41</v>
      </c>
      <c r="L3915" s="31"/>
      <c r="M3915" s="169"/>
      <c r="N3915" s="148"/>
      <c r="O3915" s="106" t="s">
        <v>3203</v>
      </c>
      <c r="P3915" s="43">
        <v>1974</v>
      </c>
      <c r="Q3915" s="207" t="s">
        <v>3341</v>
      </c>
      <c r="R3915" s="84" t="s">
        <v>3203</v>
      </c>
      <c r="S3915" s="31" t="s">
        <v>41</v>
      </c>
      <c r="T3915" s="31"/>
      <c r="U3915" s="169"/>
      <c r="V3915" s="150"/>
      <c r="W3915" s="141" t="str" cm="1">
        <f t="array" ref="W3915">IF(SUM(LEN(B3915:V3915))=0,"",IF(OR(OR(ISBLANK(F3915),SUM(LEN(C3915),LEN(D3915))=0),AND(NOT(E3915="Unknown"),ISBLANK(J3915)),AND(NOT(O3915="Unknown"),ISBLANK(R3915))),"Missing Information", INDEX(Table15[Entire Service Line Classification], MATCH(SUMIFS(Table15[Unique ID],Table15[System-Owned Portion],E3915,Table15[If Material Anything Other than "Lead" in Column E,Was Material Ever Previously Lead?],G3915,Table15[Customer-Owned Portion],O3915),Table15[Unique ID],0),0)))</f>
        <v>Lead Status Unknown</v>
      </c>
      <c r="X3915"/>
    </row>
    <row r="3916" spans="2:24" x14ac:dyDescent="0.35">
      <c r="B3916" s="146"/>
      <c r="C3916" s="31" t="s">
        <v>1816</v>
      </c>
      <c r="D3916" s="31"/>
      <c r="E3916" s="44" t="s">
        <v>3203</v>
      </c>
      <c r="F3916" s="43" t="s">
        <v>3283</v>
      </c>
      <c r="G3916" s="84" t="s">
        <v>3249</v>
      </c>
      <c r="H3916" s="31">
        <v>1974</v>
      </c>
      <c r="I3916" s="207" t="s">
        <v>3338</v>
      </c>
      <c r="J3916" s="84"/>
      <c r="K3916" s="31" t="s">
        <v>41</v>
      </c>
      <c r="L3916" s="31"/>
      <c r="M3916" s="169"/>
      <c r="N3916" s="148"/>
      <c r="O3916" s="106" t="s">
        <v>3203</v>
      </c>
      <c r="P3916" s="43">
        <v>1974</v>
      </c>
      <c r="Q3916" s="207" t="s">
        <v>3338</v>
      </c>
      <c r="R3916" s="84" t="s">
        <v>3203</v>
      </c>
      <c r="S3916" s="31" t="s">
        <v>41</v>
      </c>
      <c r="T3916" s="31"/>
      <c r="U3916" s="169"/>
      <c r="V3916" s="150"/>
      <c r="W3916" s="141" t="str" cm="1">
        <f t="array" ref="W3916">IF(SUM(LEN(B3916:V3916))=0,"",IF(OR(OR(ISBLANK(F3916),SUM(LEN(C3916),LEN(D3916))=0),AND(NOT(E3916="Unknown"),ISBLANK(J3916)),AND(NOT(O3916="Unknown"),ISBLANK(R3916))),"Missing Information", INDEX(Table15[Entire Service Line Classification], MATCH(SUMIFS(Table15[Unique ID],Table15[System-Owned Portion],E3916,Table15[If Material Anything Other than "Lead" in Column E,Was Material Ever Previously Lead?],G3916,Table15[Customer-Owned Portion],O3916),Table15[Unique ID],0),0)))</f>
        <v>Lead Status Unknown</v>
      </c>
      <c r="X3916"/>
    </row>
    <row r="3917" spans="2:24" x14ac:dyDescent="0.35">
      <c r="B3917" s="146"/>
      <c r="C3917" s="31" t="s">
        <v>1817</v>
      </c>
      <c r="D3917" s="31"/>
      <c r="E3917" s="44" t="s">
        <v>3203</v>
      </c>
      <c r="F3917" s="43" t="s">
        <v>3283</v>
      </c>
      <c r="G3917" s="84" t="s">
        <v>3249</v>
      </c>
      <c r="H3917" s="31">
        <v>1974</v>
      </c>
      <c r="I3917" s="207" t="s">
        <v>3341</v>
      </c>
      <c r="J3917" s="84"/>
      <c r="K3917" s="31" t="s">
        <v>41</v>
      </c>
      <c r="L3917" s="31"/>
      <c r="M3917" s="169"/>
      <c r="N3917" s="148"/>
      <c r="O3917" s="106" t="s">
        <v>3203</v>
      </c>
      <c r="P3917" s="43">
        <v>1974</v>
      </c>
      <c r="Q3917" s="207" t="s">
        <v>3341</v>
      </c>
      <c r="R3917" s="84" t="s">
        <v>3203</v>
      </c>
      <c r="S3917" s="31" t="s">
        <v>41</v>
      </c>
      <c r="T3917" s="31"/>
      <c r="U3917" s="169"/>
      <c r="V3917" s="150"/>
      <c r="W3917" s="141" t="str" cm="1">
        <f t="array" ref="W3917">IF(SUM(LEN(B3917:V3917))=0,"",IF(OR(OR(ISBLANK(F3917),SUM(LEN(C3917),LEN(D3917))=0),AND(NOT(E3917="Unknown"),ISBLANK(J3917)),AND(NOT(O3917="Unknown"),ISBLANK(R3917))),"Missing Information", INDEX(Table15[Entire Service Line Classification], MATCH(SUMIFS(Table15[Unique ID],Table15[System-Owned Portion],E3917,Table15[If Material Anything Other than "Lead" in Column E,Was Material Ever Previously Lead?],G3917,Table15[Customer-Owned Portion],O3917),Table15[Unique ID],0),0)))</f>
        <v>Lead Status Unknown</v>
      </c>
      <c r="X3917"/>
    </row>
    <row r="3918" spans="2:24" x14ac:dyDescent="0.35">
      <c r="B3918" s="146"/>
      <c r="C3918" s="31" t="s">
        <v>1818</v>
      </c>
      <c r="D3918" s="31"/>
      <c r="E3918" s="44" t="s">
        <v>3203</v>
      </c>
      <c r="F3918" s="43" t="s">
        <v>3283</v>
      </c>
      <c r="G3918" s="84" t="s">
        <v>3249</v>
      </c>
      <c r="H3918" s="31">
        <v>1974</v>
      </c>
      <c r="I3918" s="207" t="s">
        <v>3341</v>
      </c>
      <c r="J3918" s="84"/>
      <c r="K3918" s="31" t="s">
        <v>41</v>
      </c>
      <c r="L3918" s="31"/>
      <c r="M3918" s="169"/>
      <c r="N3918" s="148"/>
      <c r="O3918" s="106" t="s">
        <v>3203</v>
      </c>
      <c r="P3918" s="43">
        <v>1974</v>
      </c>
      <c r="Q3918" s="207" t="s">
        <v>3341</v>
      </c>
      <c r="R3918" s="84" t="s">
        <v>3203</v>
      </c>
      <c r="S3918" s="31" t="s">
        <v>41</v>
      </c>
      <c r="T3918" s="31"/>
      <c r="U3918" s="169"/>
      <c r="V3918" s="150"/>
      <c r="W3918" s="141" t="str" cm="1">
        <f t="array" ref="W3918">IF(SUM(LEN(B3918:V3918))=0,"",IF(OR(OR(ISBLANK(F3918),SUM(LEN(C3918),LEN(D3918))=0),AND(NOT(E3918="Unknown"),ISBLANK(J3918)),AND(NOT(O3918="Unknown"),ISBLANK(R3918))),"Missing Information", INDEX(Table15[Entire Service Line Classification], MATCH(SUMIFS(Table15[Unique ID],Table15[System-Owned Portion],E3918,Table15[If Material Anything Other than "Lead" in Column E,Was Material Ever Previously Lead?],G3918,Table15[Customer-Owned Portion],O3918),Table15[Unique ID],0),0)))</f>
        <v>Lead Status Unknown</v>
      </c>
      <c r="X3918"/>
    </row>
    <row r="3919" spans="2:24" x14ac:dyDescent="0.35">
      <c r="B3919" s="146"/>
      <c r="C3919" s="31" t="s">
        <v>1819</v>
      </c>
      <c r="D3919" s="31"/>
      <c r="E3919" s="44" t="s">
        <v>3203</v>
      </c>
      <c r="F3919" s="43" t="s">
        <v>3283</v>
      </c>
      <c r="G3919" s="84" t="s">
        <v>3249</v>
      </c>
      <c r="H3919" s="31">
        <v>1974</v>
      </c>
      <c r="I3919" s="207" t="s">
        <v>3341</v>
      </c>
      <c r="J3919" s="84"/>
      <c r="K3919" s="31" t="s">
        <v>41</v>
      </c>
      <c r="L3919" s="31"/>
      <c r="M3919" s="169"/>
      <c r="N3919" s="148"/>
      <c r="O3919" s="106" t="s">
        <v>3203</v>
      </c>
      <c r="P3919" s="43">
        <v>1974</v>
      </c>
      <c r="Q3919" s="207" t="s">
        <v>3341</v>
      </c>
      <c r="R3919" s="84" t="s">
        <v>3203</v>
      </c>
      <c r="S3919" s="31" t="s">
        <v>41</v>
      </c>
      <c r="T3919" s="31"/>
      <c r="U3919" s="169"/>
      <c r="V3919" s="150"/>
      <c r="W3919" s="141" t="str" cm="1">
        <f t="array" ref="W3919">IF(SUM(LEN(B3919:V3919))=0,"",IF(OR(OR(ISBLANK(F3919),SUM(LEN(C3919),LEN(D3919))=0),AND(NOT(E3919="Unknown"),ISBLANK(J3919)),AND(NOT(O3919="Unknown"),ISBLANK(R3919))),"Missing Information", INDEX(Table15[Entire Service Line Classification], MATCH(SUMIFS(Table15[Unique ID],Table15[System-Owned Portion],E3919,Table15[If Material Anything Other than "Lead" in Column E,Was Material Ever Previously Lead?],G3919,Table15[Customer-Owned Portion],O3919),Table15[Unique ID],0),0)))</f>
        <v>Lead Status Unknown</v>
      </c>
      <c r="X3919"/>
    </row>
    <row r="3920" spans="2:24" x14ac:dyDescent="0.35">
      <c r="B3920" s="146"/>
      <c r="C3920" s="31" t="s">
        <v>1820</v>
      </c>
      <c r="D3920" s="31"/>
      <c r="E3920" s="44" t="s">
        <v>3203</v>
      </c>
      <c r="F3920" s="43" t="s">
        <v>3283</v>
      </c>
      <c r="G3920" s="84" t="s">
        <v>3249</v>
      </c>
      <c r="H3920" s="31">
        <v>1974</v>
      </c>
      <c r="I3920" s="207" t="s">
        <v>3341</v>
      </c>
      <c r="J3920" s="84"/>
      <c r="K3920" s="31" t="s">
        <v>41</v>
      </c>
      <c r="L3920" s="31"/>
      <c r="M3920" s="169"/>
      <c r="N3920" s="148"/>
      <c r="O3920" s="106" t="s">
        <v>3203</v>
      </c>
      <c r="P3920" s="43">
        <v>1974</v>
      </c>
      <c r="Q3920" s="207" t="s">
        <v>3341</v>
      </c>
      <c r="R3920" s="84" t="s">
        <v>3203</v>
      </c>
      <c r="S3920" s="31" t="s">
        <v>41</v>
      </c>
      <c r="T3920" s="31"/>
      <c r="U3920" s="169"/>
      <c r="V3920" s="150"/>
      <c r="W3920" s="141" t="str" cm="1">
        <f t="array" ref="W3920">IF(SUM(LEN(B3920:V3920))=0,"",IF(OR(OR(ISBLANK(F3920),SUM(LEN(C3920),LEN(D3920))=0),AND(NOT(E3920="Unknown"),ISBLANK(J3920)),AND(NOT(O3920="Unknown"),ISBLANK(R3920))),"Missing Information", INDEX(Table15[Entire Service Line Classification], MATCH(SUMIFS(Table15[Unique ID],Table15[System-Owned Portion],E3920,Table15[If Material Anything Other than "Lead" in Column E,Was Material Ever Previously Lead?],G3920,Table15[Customer-Owned Portion],O3920),Table15[Unique ID],0),0)))</f>
        <v>Lead Status Unknown</v>
      </c>
      <c r="X3920"/>
    </row>
    <row r="3921" spans="2:24" x14ac:dyDescent="0.35">
      <c r="B3921" s="146"/>
      <c r="C3921" s="31" t="s">
        <v>1821</v>
      </c>
      <c r="D3921" s="31"/>
      <c r="E3921" s="44" t="s">
        <v>3203</v>
      </c>
      <c r="F3921" s="43" t="s">
        <v>3283</v>
      </c>
      <c r="G3921" s="84" t="s">
        <v>3249</v>
      </c>
      <c r="H3921" s="31">
        <v>1964</v>
      </c>
      <c r="I3921" s="207" t="s">
        <v>3338</v>
      </c>
      <c r="J3921" s="84"/>
      <c r="K3921" s="31" t="s">
        <v>41</v>
      </c>
      <c r="L3921" s="31"/>
      <c r="M3921" s="169"/>
      <c r="N3921" s="148"/>
      <c r="O3921" s="106" t="s">
        <v>3203</v>
      </c>
      <c r="P3921" s="43">
        <v>1964</v>
      </c>
      <c r="Q3921" s="207" t="s">
        <v>3338</v>
      </c>
      <c r="R3921" s="84" t="s">
        <v>3203</v>
      </c>
      <c r="S3921" s="31" t="s">
        <v>41</v>
      </c>
      <c r="T3921" s="31"/>
      <c r="U3921" s="169"/>
      <c r="V3921" s="150"/>
      <c r="W3921" s="141" t="str" cm="1">
        <f t="array" ref="W3921">IF(SUM(LEN(B3921:V3921))=0,"",IF(OR(OR(ISBLANK(F3921),SUM(LEN(C3921),LEN(D3921))=0),AND(NOT(E3921="Unknown"),ISBLANK(J3921)),AND(NOT(O3921="Unknown"),ISBLANK(R3921))),"Missing Information", INDEX(Table15[Entire Service Line Classification], MATCH(SUMIFS(Table15[Unique ID],Table15[System-Owned Portion],E3921,Table15[If Material Anything Other than "Lead" in Column E,Was Material Ever Previously Lead?],G3921,Table15[Customer-Owned Portion],O3921),Table15[Unique ID],0),0)))</f>
        <v>Lead Status Unknown</v>
      </c>
      <c r="X3921"/>
    </row>
    <row r="3922" spans="2:24" x14ac:dyDescent="0.35">
      <c r="B3922" s="146"/>
      <c r="C3922" s="31" t="s">
        <v>1822</v>
      </c>
      <c r="D3922" s="31"/>
      <c r="E3922" s="44" t="s">
        <v>3203</v>
      </c>
      <c r="F3922" s="43" t="s">
        <v>3283</v>
      </c>
      <c r="G3922" s="84" t="s">
        <v>3249</v>
      </c>
      <c r="H3922" s="31">
        <v>1966</v>
      </c>
      <c r="I3922" s="207" t="s">
        <v>3341</v>
      </c>
      <c r="J3922" s="84"/>
      <c r="K3922" s="31" t="s">
        <v>41</v>
      </c>
      <c r="L3922" s="31"/>
      <c r="M3922" s="169"/>
      <c r="N3922" s="148"/>
      <c r="O3922" s="106" t="s">
        <v>3203</v>
      </c>
      <c r="P3922" s="43">
        <v>1966</v>
      </c>
      <c r="Q3922" s="207" t="s">
        <v>3341</v>
      </c>
      <c r="R3922" s="84" t="s">
        <v>3203</v>
      </c>
      <c r="S3922" s="31" t="s">
        <v>41</v>
      </c>
      <c r="T3922" s="31"/>
      <c r="U3922" s="169"/>
      <c r="V3922" s="150"/>
      <c r="W3922" s="141" t="str" cm="1">
        <f t="array" ref="W3922">IF(SUM(LEN(B3922:V3922))=0,"",IF(OR(OR(ISBLANK(F3922),SUM(LEN(C3922),LEN(D3922))=0),AND(NOT(E3922="Unknown"),ISBLANK(J3922)),AND(NOT(O3922="Unknown"),ISBLANK(R3922))),"Missing Information", INDEX(Table15[Entire Service Line Classification], MATCH(SUMIFS(Table15[Unique ID],Table15[System-Owned Portion],E3922,Table15[If Material Anything Other than "Lead" in Column E,Was Material Ever Previously Lead?],G3922,Table15[Customer-Owned Portion],O3922),Table15[Unique ID],0),0)))</f>
        <v>Lead Status Unknown</v>
      </c>
      <c r="X3922"/>
    </row>
    <row r="3923" spans="2:24" x14ac:dyDescent="0.35">
      <c r="B3923" s="146"/>
      <c r="C3923" s="31" t="s">
        <v>1823</v>
      </c>
      <c r="D3923" s="31"/>
      <c r="E3923" s="44" t="s">
        <v>3203</v>
      </c>
      <c r="F3923" s="43" t="s">
        <v>3283</v>
      </c>
      <c r="G3923" s="84" t="s">
        <v>3249</v>
      </c>
      <c r="H3923" s="31">
        <v>1964</v>
      </c>
      <c r="I3923" s="207" t="s">
        <v>3341</v>
      </c>
      <c r="J3923" s="84"/>
      <c r="K3923" s="31" t="s">
        <v>41</v>
      </c>
      <c r="L3923" s="31"/>
      <c r="M3923" s="169"/>
      <c r="N3923" s="148"/>
      <c r="O3923" s="106" t="s">
        <v>3203</v>
      </c>
      <c r="P3923" s="43">
        <v>1964</v>
      </c>
      <c r="Q3923" s="207" t="s">
        <v>3341</v>
      </c>
      <c r="R3923" s="84" t="s">
        <v>3203</v>
      </c>
      <c r="S3923" s="31" t="s">
        <v>41</v>
      </c>
      <c r="T3923" s="31"/>
      <c r="U3923" s="169"/>
      <c r="V3923" s="150"/>
      <c r="W3923" s="141" t="str" cm="1">
        <f t="array" ref="W3923">IF(SUM(LEN(B3923:V3923))=0,"",IF(OR(OR(ISBLANK(F3923),SUM(LEN(C3923),LEN(D3923))=0),AND(NOT(E3923="Unknown"),ISBLANK(J3923)),AND(NOT(O3923="Unknown"),ISBLANK(R3923))),"Missing Information", INDEX(Table15[Entire Service Line Classification], MATCH(SUMIFS(Table15[Unique ID],Table15[System-Owned Portion],E3923,Table15[If Material Anything Other than "Lead" in Column E,Was Material Ever Previously Lead?],G3923,Table15[Customer-Owned Portion],O3923),Table15[Unique ID],0),0)))</f>
        <v>Lead Status Unknown</v>
      </c>
      <c r="X3923"/>
    </row>
    <row r="3924" spans="2:24" x14ac:dyDescent="0.35">
      <c r="B3924" s="146"/>
      <c r="C3924" s="31" t="s">
        <v>5468</v>
      </c>
      <c r="D3924" s="31"/>
      <c r="E3924" s="44" t="s">
        <v>3203</v>
      </c>
      <c r="F3924" s="43" t="s">
        <v>3283</v>
      </c>
      <c r="G3924" s="84" t="s">
        <v>3249</v>
      </c>
      <c r="H3924" s="31">
        <v>1964</v>
      </c>
      <c r="I3924" s="207" t="s">
        <v>3338</v>
      </c>
      <c r="J3924" s="84"/>
      <c r="K3924" s="31" t="s">
        <v>41</v>
      </c>
      <c r="L3924" s="31"/>
      <c r="M3924" s="169"/>
      <c r="N3924" s="148"/>
      <c r="O3924" s="106" t="s">
        <v>3203</v>
      </c>
      <c r="P3924" s="43">
        <v>1964</v>
      </c>
      <c r="Q3924" s="207" t="s">
        <v>3338</v>
      </c>
      <c r="R3924" s="84" t="s">
        <v>3203</v>
      </c>
      <c r="S3924" s="31" t="s">
        <v>41</v>
      </c>
      <c r="T3924" s="31"/>
      <c r="U3924" s="169"/>
      <c r="V3924" s="150"/>
      <c r="W3924" s="141" t="str" cm="1">
        <f t="array" ref="W3924">IF(SUM(LEN(B3924:V3924))=0,"",IF(OR(OR(ISBLANK(F3924),SUM(LEN(C3924),LEN(D3924))=0),AND(NOT(E3924="Unknown"),ISBLANK(J3924)),AND(NOT(O3924="Unknown"),ISBLANK(R3924))),"Missing Information", INDEX(Table15[Entire Service Line Classification], MATCH(SUMIFS(Table15[Unique ID],Table15[System-Owned Portion],E3924,Table15[If Material Anything Other than "Lead" in Column E,Was Material Ever Previously Lead?],G3924,Table15[Customer-Owned Portion],O3924),Table15[Unique ID],0),0)))</f>
        <v>Lead Status Unknown</v>
      </c>
      <c r="X3924"/>
    </row>
    <row r="3925" spans="2:24" x14ac:dyDescent="0.35">
      <c r="B3925" s="146"/>
      <c r="C3925" s="31" t="s">
        <v>1824</v>
      </c>
      <c r="D3925" s="31"/>
      <c r="E3925" s="44" t="s">
        <v>3203</v>
      </c>
      <c r="F3925" s="43" t="s">
        <v>3283</v>
      </c>
      <c r="G3925" s="84" t="s">
        <v>3249</v>
      </c>
      <c r="H3925" s="31">
        <v>1964</v>
      </c>
      <c r="I3925" s="207" t="s">
        <v>3337</v>
      </c>
      <c r="J3925" s="84"/>
      <c r="K3925" s="31" t="s">
        <v>41</v>
      </c>
      <c r="L3925" s="31"/>
      <c r="M3925" s="169"/>
      <c r="N3925" s="148"/>
      <c r="O3925" s="106" t="s">
        <v>3203</v>
      </c>
      <c r="P3925" s="43">
        <v>1964</v>
      </c>
      <c r="Q3925" s="207" t="s">
        <v>3337</v>
      </c>
      <c r="R3925" s="84" t="s">
        <v>3203</v>
      </c>
      <c r="S3925" s="31" t="s">
        <v>41</v>
      </c>
      <c r="T3925" s="31"/>
      <c r="U3925" s="169"/>
      <c r="V3925" s="150"/>
      <c r="W3925" s="141" t="str" cm="1">
        <f t="array" ref="W3925">IF(SUM(LEN(B3925:V3925))=0,"",IF(OR(OR(ISBLANK(F3925),SUM(LEN(C3925),LEN(D3925))=0),AND(NOT(E3925="Unknown"),ISBLANK(J3925)),AND(NOT(O3925="Unknown"),ISBLANK(R3925))),"Missing Information", INDEX(Table15[Entire Service Line Classification], MATCH(SUMIFS(Table15[Unique ID],Table15[System-Owned Portion],E3925,Table15[If Material Anything Other than "Lead" in Column E,Was Material Ever Previously Lead?],G3925,Table15[Customer-Owned Portion],O3925),Table15[Unique ID],0),0)))</f>
        <v>Lead Status Unknown</v>
      </c>
      <c r="X3925"/>
    </row>
    <row r="3926" spans="2:24" x14ac:dyDescent="0.35">
      <c r="B3926" s="146"/>
      <c r="C3926" s="31" t="s">
        <v>1825</v>
      </c>
      <c r="D3926" s="31"/>
      <c r="E3926" s="44" t="s">
        <v>3203</v>
      </c>
      <c r="F3926" s="43" t="s">
        <v>3283</v>
      </c>
      <c r="G3926" s="84" t="s">
        <v>3249</v>
      </c>
      <c r="H3926" s="31">
        <v>1964</v>
      </c>
      <c r="I3926" s="207" t="s">
        <v>3337</v>
      </c>
      <c r="J3926" s="84"/>
      <c r="K3926" s="31" t="s">
        <v>41</v>
      </c>
      <c r="L3926" s="31"/>
      <c r="M3926" s="169"/>
      <c r="N3926" s="148"/>
      <c r="O3926" s="106" t="s">
        <v>3203</v>
      </c>
      <c r="P3926" s="43">
        <v>1964</v>
      </c>
      <c r="Q3926" s="207" t="s">
        <v>3337</v>
      </c>
      <c r="R3926" s="84" t="s">
        <v>3203</v>
      </c>
      <c r="S3926" s="31" t="s">
        <v>41</v>
      </c>
      <c r="T3926" s="31"/>
      <c r="U3926" s="169"/>
      <c r="V3926" s="150"/>
      <c r="W3926" s="141" t="str" cm="1">
        <f t="array" ref="W3926">IF(SUM(LEN(B3926:V3926))=0,"",IF(OR(OR(ISBLANK(F3926),SUM(LEN(C3926),LEN(D3926))=0),AND(NOT(E3926="Unknown"),ISBLANK(J3926)),AND(NOT(O3926="Unknown"),ISBLANK(R3926))),"Missing Information", INDEX(Table15[Entire Service Line Classification], MATCH(SUMIFS(Table15[Unique ID],Table15[System-Owned Portion],E3926,Table15[If Material Anything Other than "Lead" in Column E,Was Material Ever Previously Lead?],G3926,Table15[Customer-Owned Portion],O3926),Table15[Unique ID],0),0)))</f>
        <v>Lead Status Unknown</v>
      </c>
      <c r="X3926"/>
    </row>
    <row r="3927" spans="2:24" ht="29" x14ac:dyDescent="0.35">
      <c r="B3927" s="146"/>
      <c r="C3927" s="31" t="s">
        <v>5469</v>
      </c>
      <c r="D3927" s="31"/>
      <c r="E3927" s="44" t="s">
        <v>3284</v>
      </c>
      <c r="F3927" s="43" t="s">
        <v>41</v>
      </c>
      <c r="G3927" s="84" t="s">
        <v>3249</v>
      </c>
      <c r="H3927" s="31">
        <v>1991</v>
      </c>
      <c r="I3927" s="207" t="s">
        <v>3338</v>
      </c>
      <c r="J3927" s="84" t="s">
        <v>3270</v>
      </c>
      <c r="K3927" s="31" t="s">
        <v>41</v>
      </c>
      <c r="L3927" s="31"/>
      <c r="M3927" s="169"/>
      <c r="N3927" s="148"/>
      <c r="O3927" s="106" t="s">
        <v>3284</v>
      </c>
      <c r="P3927" s="43">
        <v>1991</v>
      </c>
      <c r="Q3927" s="207" t="s">
        <v>3338</v>
      </c>
      <c r="R3927" s="84" t="s">
        <v>3270</v>
      </c>
      <c r="S3927" s="31" t="s">
        <v>41</v>
      </c>
      <c r="T3927" s="31"/>
      <c r="U3927" s="169"/>
      <c r="V3927" s="150"/>
      <c r="W3927" s="141" t="str" cm="1">
        <f t="array" ref="W3927">IF(SUM(LEN(B3927:V3927))=0,"",IF(OR(OR(ISBLANK(F3927),SUM(LEN(C3927),LEN(D3927))=0),AND(NOT(E3927="Unknown"),ISBLANK(J3927)),AND(NOT(O3927="Unknown"),ISBLANK(R3927))),"Missing Information", INDEX(Table15[Entire Service Line Classification], MATCH(SUMIFS(Table15[Unique ID],Table15[System-Owned Portion],E3927,Table15[If Material Anything Other than "Lead" in Column E,Was Material Ever Previously Lead?],G3927,Table15[Customer-Owned Portion],O3927),Table15[Unique ID],0),0)))</f>
        <v>Non-lead</v>
      </c>
      <c r="X3927"/>
    </row>
    <row r="3928" spans="2:24" x14ac:dyDescent="0.35">
      <c r="B3928" s="146"/>
      <c r="C3928" s="31" t="s">
        <v>1826</v>
      </c>
      <c r="D3928" s="31"/>
      <c r="E3928" s="44" t="s">
        <v>3203</v>
      </c>
      <c r="F3928" s="43" t="s">
        <v>3283</v>
      </c>
      <c r="G3928" s="84" t="s">
        <v>3249</v>
      </c>
      <c r="H3928" s="31">
        <v>1971</v>
      </c>
      <c r="I3928" s="207" t="s">
        <v>3337</v>
      </c>
      <c r="J3928" s="84"/>
      <c r="K3928" s="31" t="s">
        <v>41</v>
      </c>
      <c r="L3928" s="31"/>
      <c r="M3928" s="169"/>
      <c r="N3928" s="148"/>
      <c r="O3928" s="106" t="s">
        <v>3203</v>
      </c>
      <c r="P3928" s="43">
        <v>1971</v>
      </c>
      <c r="Q3928" s="207" t="s">
        <v>3337</v>
      </c>
      <c r="R3928" s="84" t="s">
        <v>3203</v>
      </c>
      <c r="S3928" s="31" t="s">
        <v>41</v>
      </c>
      <c r="T3928" s="31"/>
      <c r="U3928" s="169"/>
      <c r="V3928" s="150"/>
      <c r="W3928" s="141" t="str" cm="1">
        <f t="array" ref="W3928">IF(SUM(LEN(B3928:V3928))=0,"",IF(OR(OR(ISBLANK(F3928),SUM(LEN(C3928),LEN(D3928))=0),AND(NOT(E3928="Unknown"),ISBLANK(J3928)),AND(NOT(O3928="Unknown"),ISBLANK(R3928))),"Missing Information", INDEX(Table15[Entire Service Line Classification], MATCH(SUMIFS(Table15[Unique ID],Table15[System-Owned Portion],E3928,Table15[If Material Anything Other than "Lead" in Column E,Was Material Ever Previously Lead?],G3928,Table15[Customer-Owned Portion],O3928),Table15[Unique ID],0),0)))</f>
        <v>Lead Status Unknown</v>
      </c>
      <c r="X3928"/>
    </row>
    <row r="3929" spans="2:24" x14ac:dyDescent="0.35">
      <c r="B3929" s="146"/>
      <c r="C3929" s="31" t="s">
        <v>1827</v>
      </c>
      <c r="D3929" s="31"/>
      <c r="E3929" s="44" t="s">
        <v>3203</v>
      </c>
      <c r="F3929" s="43" t="s">
        <v>3283</v>
      </c>
      <c r="G3929" s="84" t="s">
        <v>3249</v>
      </c>
      <c r="H3929" s="31">
        <v>1966</v>
      </c>
      <c r="I3929" s="207" t="s">
        <v>3338</v>
      </c>
      <c r="J3929" s="84"/>
      <c r="K3929" s="31" t="s">
        <v>41</v>
      </c>
      <c r="L3929" s="31"/>
      <c r="M3929" s="169"/>
      <c r="N3929" s="148"/>
      <c r="O3929" s="106" t="s">
        <v>3203</v>
      </c>
      <c r="P3929" s="43">
        <v>1966</v>
      </c>
      <c r="Q3929" s="207" t="s">
        <v>3338</v>
      </c>
      <c r="R3929" s="84" t="s">
        <v>3203</v>
      </c>
      <c r="S3929" s="31" t="s">
        <v>41</v>
      </c>
      <c r="T3929" s="31"/>
      <c r="U3929" s="169"/>
      <c r="V3929" s="150"/>
      <c r="W3929" s="141" t="str" cm="1">
        <f t="array" ref="W3929">IF(SUM(LEN(B3929:V3929))=0,"",IF(OR(OR(ISBLANK(F3929),SUM(LEN(C3929),LEN(D3929))=0),AND(NOT(E3929="Unknown"),ISBLANK(J3929)),AND(NOT(O3929="Unknown"),ISBLANK(R3929))),"Missing Information", INDEX(Table15[Entire Service Line Classification], MATCH(SUMIFS(Table15[Unique ID],Table15[System-Owned Portion],E3929,Table15[If Material Anything Other than "Lead" in Column E,Was Material Ever Previously Lead?],G3929,Table15[Customer-Owned Portion],O3929),Table15[Unique ID],0),0)))</f>
        <v>Lead Status Unknown</v>
      </c>
      <c r="X3929"/>
    </row>
    <row r="3930" spans="2:24" x14ac:dyDescent="0.35">
      <c r="B3930" s="146"/>
      <c r="C3930" s="31" t="s">
        <v>1828</v>
      </c>
      <c r="D3930" s="31"/>
      <c r="E3930" s="44" t="s">
        <v>3203</v>
      </c>
      <c r="F3930" s="43" t="s">
        <v>3283</v>
      </c>
      <c r="G3930" s="84" t="s">
        <v>3249</v>
      </c>
      <c r="H3930" s="31">
        <v>1964</v>
      </c>
      <c r="I3930" s="207" t="s">
        <v>3337</v>
      </c>
      <c r="J3930" s="84"/>
      <c r="K3930" s="31" t="s">
        <v>41</v>
      </c>
      <c r="L3930" s="31"/>
      <c r="M3930" s="169"/>
      <c r="N3930" s="148"/>
      <c r="O3930" s="106" t="s">
        <v>3203</v>
      </c>
      <c r="P3930" s="43">
        <v>1964</v>
      </c>
      <c r="Q3930" s="207" t="s">
        <v>3337</v>
      </c>
      <c r="R3930" s="84" t="s">
        <v>3203</v>
      </c>
      <c r="S3930" s="31" t="s">
        <v>41</v>
      </c>
      <c r="T3930" s="31"/>
      <c r="U3930" s="169"/>
      <c r="V3930" s="150"/>
      <c r="W3930" s="141" t="str" cm="1">
        <f t="array" ref="W3930">IF(SUM(LEN(B3930:V3930))=0,"",IF(OR(OR(ISBLANK(F3930),SUM(LEN(C3930),LEN(D3930))=0),AND(NOT(E3930="Unknown"),ISBLANK(J3930)),AND(NOT(O3930="Unknown"),ISBLANK(R3930))),"Missing Information", INDEX(Table15[Entire Service Line Classification], MATCH(SUMIFS(Table15[Unique ID],Table15[System-Owned Portion],E3930,Table15[If Material Anything Other than "Lead" in Column E,Was Material Ever Previously Lead?],G3930,Table15[Customer-Owned Portion],O3930),Table15[Unique ID],0),0)))</f>
        <v>Lead Status Unknown</v>
      </c>
      <c r="X3930"/>
    </row>
    <row r="3931" spans="2:24" x14ac:dyDescent="0.35">
      <c r="B3931" s="146"/>
      <c r="C3931" s="31" t="s">
        <v>1829</v>
      </c>
      <c r="D3931" s="31"/>
      <c r="E3931" s="44" t="s">
        <v>3203</v>
      </c>
      <c r="F3931" s="43" t="s">
        <v>3283</v>
      </c>
      <c r="G3931" s="84" t="s">
        <v>3249</v>
      </c>
      <c r="H3931" s="31">
        <v>1971</v>
      </c>
      <c r="I3931" s="207" t="s">
        <v>3337</v>
      </c>
      <c r="J3931" s="84"/>
      <c r="K3931" s="31" t="s">
        <v>41</v>
      </c>
      <c r="L3931" s="31"/>
      <c r="M3931" s="169"/>
      <c r="N3931" s="148"/>
      <c r="O3931" s="106" t="s">
        <v>3203</v>
      </c>
      <c r="P3931" s="43">
        <v>1971</v>
      </c>
      <c r="Q3931" s="207" t="s">
        <v>3337</v>
      </c>
      <c r="R3931" s="84" t="s">
        <v>3203</v>
      </c>
      <c r="S3931" s="31" t="s">
        <v>41</v>
      </c>
      <c r="T3931" s="31"/>
      <c r="U3931" s="169"/>
      <c r="V3931" s="150"/>
      <c r="W3931" s="141" t="str" cm="1">
        <f t="array" ref="W3931">IF(SUM(LEN(B3931:V3931))=0,"",IF(OR(OR(ISBLANK(F3931),SUM(LEN(C3931),LEN(D3931))=0),AND(NOT(E3931="Unknown"),ISBLANK(J3931)),AND(NOT(O3931="Unknown"),ISBLANK(R3931))),"Missing Information", INDEX(Table15[Entire Service Line Classification], MATCH(SUMIFS(Table15[Unique ID],Table15[System-Owned Portion],E3931,Table15[If Material Anything Other than "Lead" in Column E,Was Material Ever Previously Lead?],G3931,Table15[Customer-Owned Portion],O3931),Table15[Unique ID],0),0)))</f>
        <v>Lead Status Unknown</v>
      </c>
      <c r="X3931"/>
    </row>
    <row r="3932" spans="2:24" x14ac:dyDescent="0.35">
      <c r="B3932" s="146"/>
      <c r="C3932" s="31" t="s">
        <v>1830</v>
      </c>
      <c r="D3932" s="31"/>
      <c r="E3932" s="44" t="s">
        <v>3203</v>
      </c>
      <c r="F3932" s="43" t="s">
        <v>3283</v>
      </c>
      <c r="G3932" s="84" t="s">
        <v>3249</v>
      </c>
      <c r="H3932" s="31">
        <v>1970</v>
      </c>
      <c r="I3932" s="207" t="s">
        <v>3338</v>
      </c>
      <c r="J3932" s="84"/>
      <c r="K3932" s="31" t="s">
        <v>41</v>
      </c>
      <c r="L3932" s="31"/>
      <c r="M3932" s="169"/>
      <c r="N3932" s="148"/>
      <c r="O3932" s="106" t="s">
        <v>3203</v>
      </c>
      <c r="P3932" s="43">
        <v>1970</v>
      </c>
      <c r="Q3932" s="207" t="s">
        <v>3338</v>
      </c>
      <c r="R3932" s="84" t="s">
        <v>3203</v>
      </c>
      <c r="S3932" s="31" t="s">
        <v>41</v>
      </c>
      <c r="T3932" s="31"/>
      <c r="U3932" s="169"/>
      <c r="V3932" s="150"/>
      <c r="W3932" s="141" t="str" cm="1">
        <f t="array" ref="W3932">IF(SUM(LEN(B3932:V3932))=0,"",IF(OR(OR(ISBLANK(F3932),SUM(LEN(C3932),LEN(D3932))=0),AND(NOT(E3932="Unknown"),ISBLANK(J3932)),AND(NOT(O3932="Unknown"),ISBLANK(R3932))),"Missing Information", INDEX(Table15[Entire Service Line Classification], MATCH(SUMIFS(Table15[Unique ID],Table15[System-Owned Portion],E3932,Table15[If Material Anything Other than "Lead" in Column E,Was Material Ever Previously Lead?],G3932,Table15[Customer-Owned Portion],O3932),Table15[Unique ID],0),0)))</f>
        <v>Lead Status Unknown</v>
      </c>
      <c r="X3932"/>
    </row>
    <row r="3933" spans="2:24" x14ac:dyDescent="0.35">
      <c r="B3933" s="146"/>
      <c r="C3933" s="31" t="s">
        <v>1831</v>
      </c>
      <c r="D3933" s="31"/>
      <c r="E3933" s="44" t="s">
        <v>3203</v>
      </c>
      <c r="F3933" s="43" t="s">
        <v>3283</v>
      </c>
      <c r="G3933" s="84" t="s">
        <v>3249</v>
      </c>
      <c r="H3933" s="31">
        <v>1970</v>
      </c>
      <c r="I3933" s="207" t="s">
        <v>3337</v>
      </c>
      <c r="J3933" s="84"/>
      <c r="K3933" s="31" t="s">
        <v>41</v>
      </c>
      <c r="L3933" s="31"/>
      <c r="M3933" s="169"/>
      <c r="N3933" s="148"/>
      <c r="O3933" s="106" t="s">
        <v>3203</v>
      </c>
      <c r="P3933" s="43">
        <v>1970</v>
      </c>
      <c r="Q3933" s="207" t="s">
        <v>3337</v>
      </c>
      <c r="R3933" s="84" t="s">
        <v>3203</v>
      </c>
      <c r="S3933" s="31" t="s">
        <v>41</v>
      </c>
      <c r="T3933" s="31"/>
      <c r="U3933" s="169"/>
      <c r="V3933" s="150"/>
      <c r="W3933" s="141" t="str" cm="1">
        <f t="array" ref="W3933">IF(SUM(LEN(B3933:V3933))=0,"",IF(OR(OR(ISBLANK(F3933),SUM(LEN(C3933),LEN(D3933))=0),AND(NOT(E3933="Unknown"),ISBLANK(J3933)),AND(NOT(O3933="Unknown"),ISBLANK(R3933))),"Missing Information", INDEX(Table15[Entire Service Line Classification], MATCH(SUMIFS(Table15[Unique ID],Table15[System-Owned Portion],E3933,Table15[If Material Anything Other than "Lead" in Column E,Was Material Ever Previously Lead?],G3933,Table15[Customer-Owned Portion],O3933),Table15[Unique ID],0),0)))</f>
        <v>Lead Status Unknown</v>
      </c>
      <c r="X3933"/>
    </row>
    <row r="3934" spans="2:24" x14ac:dyDescent="0.35">
      <c r="B3934" s="146"/>
      <c r="C3934" s="31" t="s">
        <v>1832</v>
      </c>
      <c r="D3934" s="31"/>
      <c r="E3934" s="44" t="s">
        <v>3203</v>
      </c>
      <c r="F3934" s="43" t="s">
        <v>3283</v>
      </c>
      <c r="G3934" s="84" t="s">
        <v>3249</v>
      </c>
      <c r="H3934" s="31">
        <v>1966</v>
      </c>
      <c r="I3934" s="207" t="s">
        <v>3337</v>
      </c>
      <c r="J3934" s="84"/>
      <c r="K3934" s="31" t="s">
        <v>41</v>
      </c>
      <c r="L3934" s="31"/>
      <c r="M3934" s="169"/>
      <c r="N3934" s="148"/>
      <c r="O3934" s="106" t="s">
        <v>3203</v>
      </c>
      <c r="P3934" s="43">
        <v>1966</v>
      </c>
      <c r="Q3934" s="207" t="s">
        <v>3337</v>
      </c>
      <c r="R3934" s="84" t="s">
        <v>3203</v>
      </c>
      <c r="S3934" s="31" t="s">
        <v>41</v>
      </c>
      <c r="T3934" s="31"/>
      <c r="U3934" s="169"/>
      <c r="V3934" s="150"/>
      <c r="W3934" s="141" t="str" cm="1">
        <f t="array" ref="W3934">IF(SUM(LEN(B3934:V3934))=0,"",IF(OR(OR(ISBLANK(F3934),SUM(LEN(C3934),LEN(D3934))=0),AND(NOT(E3934="Unknown"),ISBLANK(J3934)),AND(NOT(O3934="Unknown"),ISBLANK(R3934))),"Missing Information", INDEX(Table15[Entire Service Line Classification], MATCH(SUMIFS(Table15[Unique ID],Table15[System-Owned Portion],E3934,Table15[If Material Anything Other than "Lead" in Column E,Was Material Ever Previously Lead?],G3934,Table15[Customer-Owned Portion],O3934),Table15[Unique ID],0),0)))</f>
        <v>Lead Status Unknown</v>
      </c>
      <c r="X3934"/>
    </row>
    <row r="3935" spans="2:24" x14ac:dyDescent="0.35">
      <c r="B3935" s="146"/>
      <c r="C3935" s="31" t="s">
        <v>1833</v>
      </c>
      <c r="D3935" s="31"/>
      <c r="E3935" s="44" t="s">
        <v>3203</v>
      </c>
      <c r="F3935" s="43" t="s">
        <v>3283</v>
      </c>
      <c r="G3935" s="84" t="s">
        <v>3249</v>
      </c>
      <c r="H3935" s="31">
        <v>1964</v>
      </c>
      <c r="I3935" s="207" t="s">
        <v>3337</v>
      </c>
      <c r="J3935" s="84"/>
      <c r="K3935" s="31" t="s">
        <v>41</v>
      </c>
      <c r="L3935" s="31"/>
      <c r="M3935" s="169"/>
      <c r="N3935" s="148"/>
      <c r="O3935" s="106" t="s">
        <v>3203</v>
      </c>
      <c r="P3935" s="43">
        <v>1964</v>
      </c>
      <c r="Q3935" s="207" t="s">
        <v>3337</v>
      </c>
      <c r="R3935" s="84" t="s">
        <v>3203</v>
      </c>
      <c r="S3935" s="31" t="s">
        <v>41</v>
      </c>
      <c r="T3935" s="31"/>
      <c r="U3935" s="169"/>
      <c r="V3935" s="150"/>
      <c r="W3935" s="141" t="str" cm="1">
        <f t="array" ref="W3935">IF(SUM(LEN(B3935:V3935))=0,"",IF(OR(OR(ISBLANK(F3935),SUM(LEN(C3935),LEN(D3935))=0),AND(NOT(E3935="Unknown"),ISBLANK(J3935)),AND(NOT(O3935="Unknown"),ISBLANK(R3935))),"Missing Information", INDEX(Table15[Entire Service Line Classification], MATCH(SUMIFS(Table15[Unique ID],Table15[System-Owned Portion],E3935,Table15[If Material Anything Other than "Lead" in Column E,Was Material Ever Previously Lead?],G3935,Table15[Customer-Owned Portion],O3935),Table15[Unique ID],0),0)))</f>
        <v>Lead Status Unknown</v>
      </c>
      <c r="X3935"/>
    </row>
    <row r="3936" spans="2:24" x14ac:dyDescent="0.35">
      <c r="B3936" s="146"/>
      <c r="C3936" s="31" t="s">
        <v>1834</v>
      </c>
      <c r="D3936" s="31"/>
      <c r="E3936" s="44" t="s">
        <v>3203</v>
      </c>
      <c r="F3936" s="43" t="s">
        <v>3283</v>
      </c>
      <c r="G3936" s="84" t="s">
        <v>3249</v>
      </c>
      <c r="H3936" s="31">
        <v>1966</v>
      </c>
      <c r="I3936" s="207" t="s">
        <v>3337</v>
      </c>
      <c r="J3936" s="84"/>
      <c r="K3936" s="31" t="s">
        <v>41</v>
      </c>
      <c r="L3936" s="31"/>
      <c r="M3936" s="169"/>
      <c r="N3936" s="148"/>
      <c r="O3936" s="106" t="s">
        <v>3203</v>
      </c>
      <c r="P3936" s="43">
        <v>1966</v>
      </c>
      <c r="Q3936" s="207" t="s">
        <v>3337</v>
      </c>
      <c r="R3936" s="84" t="s">
        <v>3203</v>
      </c>
      <c r="S3936" s="31" t="s">
        <v>41</v>
      </c>
      <c r="T3936" s="31"/>
      <c r="U3936" s="169"/>
      <c r="V3936" s="150"/>
      <c r="W3936" s="141" t="str" cm="1">
        <f t="array" ref="W3936">IF(SUM(LEN(B3936:V3936))=0,"",IF(OR(OR(ISBLANK(F3936),SUM(LEN(C3936),LEN(D3936))=0),AND(NOT(E3936="Unknown"),ISBLANK(J3936)),AND(NOT(O3936="Unknown"),ISBLANK(R3936))),"Missing Information", INDEX(Table15[Entire Service Line Classification], MATCH(SUMIFS(Table15[Unique ID],Table15[System-Owned Portion],E3936,Table15[If Material Anything Other than "Lead" in Column E,Was Material Ever Previously Lead?],G3936,Table15[Customer-Owned Portion],O3936),Table15[Unique ID],0),0)))</f>
        <v>Lead Status Unknown</v>
      </c>
      <c r="X3936"/>
    </row>
    <row r="3937" spans="2:24" x14ac:dyDescent="0.35">
      <c r="B3937" s="146"/>
      <c r="C3937" s="31" t="s">
        <v>1835</v>
      </c>
      <c r="D3937" s="31"/>
      <c r="E3937" s="44" t="s">
        <v>3203</v>
      </c>
      <c r="F3937" s="43" t="s">
        <v>3283</v>
      </c>
      <c r="G3937" s="84" t="s">
        <v>3249</v>
      </c>
      <c r="H3937" s="31">
        <v>1966</v>
      </c>
      <c r="I3937" s="207" t="s">
        <v>3337</v>
      </c>
      <c r="J3937" s="84"/>
      <c r="K3937" s="31" t="s">
        <v>41</v>
      </c>
      <c r="L3937" s="31"/>
      <c r="M3937" s="169"/>
      <c r="N3937" s="148"/>
      <c r="O3937" s="106" t="s">
        <v>3203</v>
      </c>
      <c r="P3937" s="43">
        <v>1966</v>
      </c>
      <c r="Q3937" s="207" t="s">
        <v>3337</v>
      </c>
      <c r="R3937" s="84" t="s">
        <v>3203</v>
      </c>
      <c r="S3937" s="31" t="s">
        <v>41</v>
      </c>
      <c r="T3937" s="31"/>
      <c r="U3937" s="169"/>
      <c r="V3937" s="150"/>
      <c r="W3937" s="141" t="str" cm="1">
        <f t="array" ref="W3937">IF(SUM(LEN(B3937:V3937))=0,"",IF(OR(OR(ISBLANK(F3937),SUM(LEN(C3937),LEN(D3937))=0),AND(NOT(E3937="Unknown"),ISBLANK(J3937)),AND(NOT(O3937="Unknown"),ISBLANK(R3937))),"Missing Information", INDEX(Table15[Entire Service Line Classification], MATCH(SUMIFS(Table15[Unique ID],Table15[System-Owned Portion],E3937,Table15[If Material Anything Other than "Lead" in Column E,Was Material Ever Previously Lead?],G3937,Table15[Customer-Owned Portion],O3937),Table15[Unique ID],0),0)))</f>
        <v>Lead Status Unknown</v>
      </c>
      <c r="X3937"/>
    </row>
    <row r="3938" spans="2:24" ht="29" x14ac:dyDescent="0.35">
      <c r="B3938" s="146"/>
      <c r="C3938" s="31" t="s">
        <v>5470</v>
      </c>
      <c r="D3938" s="31"/>
      <c r="E3938" s="44" t="s">
        <v>3284</v>
      </c>
      <c r="F3938" s="43" t="s">
        <v>41</v>
      </c>
      <c r="G3938" s="84" t="s">
        <v>3249</v>
      </c>
      <c r="H3938" s="31">
        <v>1992</v>
      </c>
      <c r="I3938" s="207" t="s">
        <v>3338</v>
      </c>
      <c r="J3938" s="84" t="s">
        <v>3270</v>
      </c>
      <c r="K3938" s="31" t="s">
        <v>41</v>
      </c>
      <c r="L3938" s="31"/>
      <c r="M3938" s="169"/>
      <c r="N3938" s="148"/>
      <c r="O3938" s="106" t="s">
        <v>3284</v>
      </c>
      <c r="P3938" s="43">
        <v>1992</v>
      </c>
      <c r="Q3938" s="207" t="s">
        <v>3338</v>
      </c>
      <c r="R3938" s="84" t="s">
        <v>3270</v>
      </c>
      <c r="S3938" s="31" t="s">
        <v>41</v>
      </c>
      <c r="T3938" s="31"/>
      <c r="U3938" s="169"/>
      <c r="V3938" s="150"/>
      <c r="W3938" s="141" t="str" cm="1">
        <f t="array" ref="W3938">IF(SUM(LEN(B3938:V3938))=0,"",IF(OR(OR(ISBLANK(F3938),SUM(LEN(C3938),LEN(D3938))=0),AND(NOT(E3938="Unknown"),ISBLANK(J3938)),AND(NOT(O3938="Unknown"),ISBLANK(R3938))),"Missing Information", INDEX(Table15[Entire Service Line Classification], MATCH(SUMIFS(Table15[Unique ID],Table15[System-Owned Portion],E3938,Table15[If Material Anything Other than "Lead" in Column E,Was Material Ever Previously Lead?],G3938,Table15[Customer-Owned Portion],O3938),Table15[Unique ID],0),0)))</f>
        <v>Non-lead</v>
      </c>
      <c r="X3938"/>
    </row>
    <row r="3939" spans="2:24" x14ac:dyDescent="0.35">
      <c r="B3939" s="146"/>
      <c r="C3939" s="31" t="s">
        <v>1836</v>
      </c>
      <c r="D3939" s="31"/>
      <c r="E3939" s="44" t="s">
        <v>3203</v>
      </c>
      <c r="F3939" s="43" t="s">
        <v>3283</v>
      </c>
      <c r="G3939" s="84" t="s">
        <v>3249</v>
      </c>
      <c r="H3939" s="31">
        <v>1964</v>
      </c>
      <c r="I3939" s="207" t="s">
        <v>3337</v>
      </c>
      <c r="J3939" s="84"/>
      <c r="K3939" s="31" t="s">
        <v>41</v>
      </c>
      <c r="L3939" s="31"/>
      <c r="M3939" s="169"/>
      <c r="N3939" s="148"/>
      <c r="O3939" s="106" t="s">
        <v>3203</v>
      </c>
      <c r="P3939" s="43">
        <v>1964</v>
      </c>
      <c r="Q3939" s="207" t="s">
        <v>3337</v>
      </c>
      <c r="R3939" s="84" t="s">
        <v>3203</v>
      </c>
      <c r="S3939" s="31" t="s">
        <v>41</v>
      </c>
      <c r="T3939" s="31"/>
      <c r="U3939" s="169"/>
      <c r="V3939" s="150"/>
      <c r="W3939" s="141" t="str" cm="1">
        <f t="array" ref="W3939">IF(SUM(LEN(B3939:V3939))=0,"",IF(OR(OR(ISBLANK(F3939),SUM(LEN(C3939),LEN(D3939))=0),AND(NOT(E3939="Unknown"),ISBLANK(J3939)),AND(NOT(O3939="Unknown"),ISBLANK(R3939))),"Missing Information", INDEX(Table15[Entire Service Line Classification], MATCH(SUMIFS(Table15[Unique ID],Table15[System-Owned Portion],E3939,Table15[If Material Anything Other than "Lead" in Column E,Was Material Ever Previously Lead?],G3939,Table15[Customer-Owned Portion],O3939),Table15[Unique ID],0),0)))</f>
        <v>Lead Status Unknown</v>
      </c>
      <c r="X3939"/>
    </row>
    <row r="3940" spans="2:24" ht="29" x14ac:dyDescent="0.35">
      <c r="B3940" s="146"/>
      <c r="C3940" s="31" t="s">
        <v>5471</v>
      </c>
      <c r="D3940" s="31"/>
      <c r="E3940" s="44" t="s">
        <v>3284</v>
      </c>
      <c r="F3940" s="43" t="s">
        <v>41</v>
      </c>
      <c r="G3940" s="84" t="s">
        <v>3249</v>
      </c>
      <c r="H3940" s="31">
        <v>1995</v>
      </c>
      <c r="I3940" s="207" t="s">
        <v>3338</v>
      </c>
      <c r="J3940" s="84" t="s">
        <v>3270</v>
      </c>
      <c r="K3940" s="31" t="s">
        <v>41</v>
      </c>
      <c r="L3940" s="31"/>
      <c r="M3940" s="169"/>
      <c r="N3940" s="148"/>
      <c r="O3940" s="106" t="s">
        <v>3284</v>
      </c>
      <c r="P3940" s="43">
        <v>1995</v>
      </c>
      <c r="Q3940" s="207" t="s">
        <v>3338</v>
      </c>
      <c r="R3940" s="84" t="s">
        <v>3270</v>
      </c>
      <c r="S3940" s="31" t="s">
        <v>41</v>
      </c>
      <c r="T3940" s="31"/>
      <c r="U3940" s="169"/>
      <c r="V3940" s="150"/>
      <c r="W3940" s="141" t="str" cm="1">
        <f t="array" ref="W3940">IF(SUM(LEN(B3940:V3940))=0,"",IF(OR(OR(ISBLANK(F3940),SUM(LEN(C3940),LEN(D3940))=0),AND(NOT(E3940="Unknown"),ISBLANK(J3940)),AND(NOT(O3940="Unknown"),ISBLANK(R3940))),"Missing Information", INDEX(Table15[Entire Service Line Classification], MATCH(SUMIFS(Table15[Unique ID],Table15[System-Owned Portion],E3940,Table15[If Material Anything Other than "Lead" in Column E,Was Material Ever Previously Lead?],G3940,Table15[Customer-Owned Portion],O3940),Table15[Unique ID],0),0)))</f>
        <v>Non-lead</v>
      </c>
      <c r="X3940"/>
    </row>
    <row r="3941" spans="2:24" ht="29" x14ac:dyDescent="0.35">
      <c r="B3941" s="146"/>
      <c r="C3941" s="31" t="s">
        <v>5472</v>
      </c>
      <c r="D3941" s="31"/>
      <c r="E3941" s="44" t="s">
        <v>3284</v>
      </c>
      <c r="F3941" s="43" t="s">
        <v>41</v>
      </c>
      <c r="G3941" s="84" t="s">
        <v>3249</v>
      </c>
      <c r="H3941" s="31">
        <v>1993</v>
      </c>
      <c r="I3941" s="207" t="s">
        <v>3338</v>
      </c>
      <c r="J3941" s="84" t="s">
        <v>3270</v>
      </c>
      <c r="K3941" s="31" t="s">
        <v>41</v>
      </c>
      <c r="L3941" s="31"/>
      <c r="M3941" s="169"/>
      <c r="N3941" s="148"/>
      <c r="O3941" s="106" t="s">
        <v>3284</v>
      </c>
      <c r="P3941" s="43">
        <v>1993</v>
      </c>
      <c r="Q3941" s="207" t="s">
        <v>3338</v>
      </c>
      <c r="R3941" s="84" t="s">
        <v>3270</v>
      </c>
      <c r="S3941" s="31" t="s">
        <v>41</v>
      </c>
      <c r="T3941" s="31"/>
      <c r="U3941" s="169"/>
      <c r="V3941" s="150"/>
      <c r="W3941" s="141" t="str" cm="1">
        <f t="array" ref="W3941">IF(SUM(LEN(B3941:V3941))=0,"",IF(OR(OR(ISBLANK(F3941),SUM(LEN(C3941),LEN(D3941))=0),AND(NOT(E3941="Unknown"),ISBLANK(J3941)),AND(NOT(O3941="Unknown"),ISBLANK(R3941))),"Missing Information", INDEX(Table15[Entire Service Line Classification], MATCH(SUMIFS(Table15[Unique ID],Table15[System-Owned Portion],E3941,Table15[If Material Anything Other than "Lead" in Column E,Was Material Ever Previously Lead?],G3941,Table15[Customer-Owned Portion],O3941),Table15[Unique ID],0),0)))</f>
        <v>Non-lead</v>
      </c>
      <c r="X3941"/>
    </row>
    <row r="3942" spans="2:24" x14ac:dyDescent="0.35">
      <c r="B3942" s="146"/>
      <c r="C3942" s="31" t="s">
        <v>5473</v>
      </c>
      <c r="D3942" s="31"/>
      <c r="E3942" s="44" t="s">
        <v>3203</v>
      </c>
      <c r="F3942" s="43" t="s">
        <v>3283</v>
      </c>
      <c r="G3942" s="84" t="s">
        <v>3249</v>
      </c>
      <c r="H3942" s="31">
        <v>1961</v>
      </c>
      <c r="I3942" s="207" t="s">
        <v>3337</v>
      </c>
      <c r="J3942" s="84"/>
      <c r="K3942" s="31" t="s">
        <v>41</v>
      </c>
      <c r="L3942" s="31"/>
      <c r="M3942" s="169"/>
      <c r="N3942" s="148"/>
      <c r="O3942" s="106" t="s">
        <v>3203</v>
      </c>
      <c r="P3942" s="43">
        <v>1961</v>
      </c>
      <c r="Q3942" s="207" t="s">
        <v>3337</v>
      </c>
      <c r="R3942" s="84" t="s">
        <v>3203</v>
      </c>
      <c r="S3942" s="31" t="s">
        <v>41</v>
      </c>
      <c r="T3942" s="31"/>
      <c r="U3942" s="169"/>
      <c r="V3942" s="150"/>
      <c r="W3942" s="141" t="str" cm="1">
        <f t="array" ref="W3942">IF(SUM(LEN(B3942:V3942))=0,"",IF(OR(OR(ISBLANK(F3942),SUM(LEN(C3942),LEN(D3942))=0),AND(NOT(E3942="Unknown"),ISBLANK(J3942)),AND(NOT(O3942="Unknown"),ISBLANK(R3942))),"Missing Information", INDEX(Table15[Entire Service Line Classification], MATCH(SUMIFS(Table15[Unique ID],Table15[System-Owned Portion],E3942,Table15[If Material Anything Other than "Lead" in Column E,Was Material Ever Previously Lead?],G3942,Table15[Customer-Owned Portion],O3942),Table15[Unique ID],0),0)))</f>
        <v>Lead Status Unknown</v>
      </c>
      <c r="X3942"/>
    </row>
    <row r="3943" spans="2:24" x14ac:dyDescent="0.35">
      <c r="B3943" s="146"/>
      <c r="C3943" s="31" t="s">
        <v>5474</v>
      </c>
      <c r="D3943" s="31"/>
      <c r="E3943" s="44" t="s">
        <v>3203</v>
      </c>
      <c r="F3943" s="43" t="s">
        <v>3283</v>
      </c>
      <c r="G3943" s="84" t="s">
        <v>3249</v>
      </c>
      <c r="H3943" s="31">
        <v>1924</v>
      </c>
      <c r="I3943" s="207" t="s">
        <v>3338</v>
      </c>
      <c r="J3943" s="84"/>
      <c r="K3943" s="31" t="s">
        <v>41</v>
      </c>
      <c r="L3943" s="31"/>
      <c r="M3943" s="169"/>
      <c r="N3943" s="148"/>
      <c r="O3943" s="106" t="s">
        <v>3203</v>
      </c>
      <c r="P3943" s="43">
        <v>1924</v>
      </c>
      <c r="Q3943" s="207" t="s">
        <v>3338</v>
      </c>
      <c r="R3943" s="84" t="s">
        <v>3203</v>
      </c>
      <c r="S3943" s="31" t="s">
        <v>41</v>
      </c>
      <c r="T3943" s="31"/>
      <c r="U3943" s="169"/>
      <c r="V3943" s="150"/>
      <c r="W3943" s="141" t="str" cm="1">
        <f t="array" ref="W3943">IF(SUM(LEN(B3943:V3943))=0,"",IF(OR(OR(ISBLANK(F3943),SUM(LEN(C3943),LEN(D3943))=0),AND(NOT(E3943="Unknown"),ISBLANK(J3943)),AND(NOT(O3943="Unknown"),ISBLANK(R3943))),"Missing Information", INDEX(Table15[Entire Service Line Classification], MATCH(SUMIFS(Table15[Unique ID],Table15[System-Owned Portion],E3943,Table15[If Material Anything Other than "Lead" in Column E,Was Material Ever Previously Lead?],G3943,Table15[Customer-Owned Portion],O3943),Table15[Unique ID],0),0)))</f>
        <v>Lead Status Unknown</v>
      </c>
      <c r="X3943"/>
    </row>
    <row r="3944" spans="2:24" x14ac:dyDescent="0.35">
      <c r="B3944" s="146"/>
      <c r="C3944" s="31" t="s">
        <v>5475</v>
      </c>
      <c r="D3944" s="31"/>
      <c r="E3944" s="44" t="s">
        <v>3203</v>
      </c>
      <c r="F3944" s="43" t="s">
        <v>3283</v>
      </c>
      <c r="G3944" s="84" t="s">
        <v>3249</v>
      </c>
      <c r="H3944" s="31">
        <v>1928</v>
      </c>
      <c r="I3944" s="207" t="s">
        <v>3337</v>
      </c>
      <c r="J3944" s="84"/>
      <c r="K3944" s="31" t="s">
        <v>41</v>
      </c>
      <c r="L3944" s="31"/>
      <c r="M3944" s="169"/>
      <c r="N3944" s="148"/>
      <c r="O3944" s="106" t="s">
        <v>3203</v>
      </c>
      <c r="P3944" s="43">
        <v>1928</v>
      </c>
      <c r="Q3944" s="207" t="s">
        <v>3337</v>
      </c>
      <c r="R3944" s="84" t="s">
        <v>3203</v>
      </c>
      <c r="S3944" s="31" t="s">
        <v>41</v>
      </c>
      <c r="T3944" s="31"/>
      <c r="U3944" s="169"/>
      <c r="V3944" s="150"/>
      <c r="W3944" s="141" t="str" cm="1">
        <f t="array" ref="W3944">IF(SUM(LEN(B3944:V3944))=0,"",IF(OR(OR(ISBLANK(F3944),SUM(LEN(C3944),LEN(D3944))=0),AND(NOT(E3944="Unknown"),ISBLANK(J3944)),AND(NOT(O3944="Unknown"),ISBLANK(R3944))),"Missing Information", INDEX(Table15[Entire Service Line Classification], MATCH(SUMIFS(Table15[Unique ID],Table15[System-Owned Portion],E3944,Table15[If Material Anything Other than "Lead" in Column E,Was Material Ever Previously Lead?],G3944,Table15[Customer-Owned Portion],O3944),Table15[Unique ID],0),0)))</f>
        <v>Lead Status Unknown</v>
      </c>
      <c r="X3944"/>
    </row>
    <row r="3945" spans="2:24" x14ac:dyDescent="0.35">
      <c r="B3945" s="146"/>
      <c r="C3945" s="31" t="s">
        <v>5476</v>
      </c>
      <c r="D3945" s="31"/>
      <c r="E3945" s="44" t="s">
        <v>3203</v>
      </c>
      <c r="F3945" s="43" t="s">
        <v>3283</v>
      </c>
      <c r="G3945" s="84" t="s">
        <v>3249</v>
      </c>
      <c r="H3945" s="31">
        <v>1947</v>
      </c>
      <c r="I3945" s="207" t="s">
        <v>3338</v>
      </c>
      <c r="J3945" s="84"/>
      <c r="K3945" s="31" t="s">
        <v>41</v>
      </c>
      <c r="L3945" s="31"/>
      <c r="M3945" s="169"/>
      <c r="N3945" s="148"/>
      <c r="O3945" s="106" t="s">
        <v>3203</v>
      </c>
      <c r="P3945" s="43">
        <v>1947</v>
      </c>
      <c r="Q3945" s="207" t="s">
        <v>3338</v>
      </c>
      <c r="R3945" s="84" t="s">
        <v>3203</v>
      </c>
      <c r="S3945" s="31" t="s">
        <v>41</v>
      </c>
      <c r="T3945" s="31"/>
      <c r="U3945" s="169"/>
      <c r="V3945" s="150"/>
      <c r="W3945" s="141" t="str" cm="1">
        <f t="array" ref="W3945">IF(SUM(LEN(B3945:V3945))=0,"",IF(OR(OR(ISBLANK(F3945),SUM(LEN(C3945),LEN(D3945))=0),AND(NOT(E3945="Unknown"),ISBLANK(J3945)),AND(NOT(O3945="Unknown"),ISBLANK(R3945))),"Missing Information", INDEX(Table15[Entire Service Line Classification], MATCH(SUMIFS(Table15[Unique ID],Table15[System-Owned Portion],E3945,Table15[If Material Anything Other than "Lead" in Column E,Was Material Ever Previously Lead?],G3945,Table15[Customer-Owned Portion],O3945),Table15[Unique ID],0),0)))</f>
        <v>Lead Status Unknown</v>
      </c>
      <c r="X3945"/>
    </row>
    <row r="3946" spans="2:24" ht="29" x14ac:dyDescent="0.35">
      <c r="B3946" s="146"/>
      <c r="C3946" s="31" t="s">
        <v>5477</v>
      </c>
      <c r="D3946" s="31"/>
      <c r="E3946" s="44" t="s">
        <v>3284</v>
      </c>
      <c r="F3946" s="43" t="s">
        <v>41</v>
      </c>
      <c r="G3946" s="84" t="s">
        <v>3249</v>
      </c>
      <c r="H3946" s="31">
        <v>1995</v>
      </c>
      <c r="I3946" s="207" t="s">
        <v>3341</v>
      </c>
      <c r="J3946" s="84" t="s">
        <v>3270</v>
      </c>
      <c r="K3946" s="31" t="s">
        <v>41</v>
      </c>
      <c r="L3946" s="31"/>
      <c r="M3946" s="169"/>
      <c r="N3946" s="148"/>
      <c r="O3946" s="106" t="s">
        <v>3284</v>
      </c>
      <c r="P3946" s="43">
        <v>1995</v>
      </c>
      <c r="Q3946" s="207" t="s">
        <v>3341</v>
      </c>
      <c r="R3946" s="84" t="s">
        <v>3270</v>
      </c>
      <c r="S3946" s="31" t="s">
        <v>41</v>
      </c>
      <c r="T3946" s="31"/>
      <c r="U3946" s="169"/>
      <c r="V3946" s="150"/>
      <c r="W3946" s="141" t="str" cm="1">
        <f t="array" ref="W3946">IF(SUM(LEN(B3946:V3946))=0,"",IF(OR(OR(ISBLANK(F3946),SUM(LEN(C3946),LEN(D3946))=0),AND(NOT(E3946="Unknown"),ISBLANK(J3946)),AND(NOT(O3946="Unknown"),ISBLANK(R3946))),"Missing Information", INDEX(Table15[Entire Service Line Classification], MATCH(SUMIFS(Table15[Unique ID],Table15[System-Owned Portion],E3946,Table15[If Material Anything Other than "Lead" in Column E,Was Material Ever Previously Lead?],G3946,Table15[Customer-Owned Portion],O3946),Table15[Unique ID],0),0)))</f>
        <v>Non-lead</v>
      </c>
      <c r="X3946"/>
    </row>
    <row r="3947" spans="2:24" ht="29" x14ac:dyDescent="0.35">
      <c r="B3947" s="146"/>
      <c r="C3947" s="31" t="s">
        <v>5478</v>
      </c>
      <c r="D3947" s="31"/>
      <c r="E3947" s="44" t="s">
        <v>3284</v>
      </c>
      <c r="F3947" s="43" t="s">
        <v>41</v>
      </c>
      <c r="G3947" s="84" t="s">
        <v>3249</v>
      </c>
      <c r="H3947" s="31">
        <v>2005</v>
      </c>
      <c r="I3947" s="207" t="s">
        <v>3337</v>
      </c>
      <c r="J3947" s="84" t="s">
        <v>3270</v>
      </c>
      <c r="K3947" s="31" t="s">
        <v>41</v>
      </c>
      <c r="L3947" s="31"/>
      <c r="M3947" s="169"/>
      <c r="N3947" s="148"/>
      <c r="O3947" s="106" t="s">
        <v>3284</v>
      </c>
      <c r="P3947" s="43">
        <v>2005</v>
      </c>
      <c r="Q3947" s="207" t="s">
        <v>3337</v>
      </c>
      <c r="R3947" s="84" t="s">
        <v>3270</v>
      </c>
      <c r="S3947" s="31" t="s">
        <v>41</v>
      </c>
      <c r="T3947" s="31"/>
      <c r="U3947" s="169"/>
      <c r="V3947" s="150"/>
      <c r="W3947" s="141" t="str" cm="1">
        <f t="array" ref="W3947">IF(SUM(LEN(B3947:V3947))=0,"",IF(OR(OR(ISBLANK(F3947),SUM(LEN(C3947),LEN(D3947))=0),AND(NOT(E3947="Unknown"),ISBLANK(J3947)),AND(NOT(O3947="Unknown"),ISBLANK(R3947))),"Missing Information", INDEX(Table15[Entire Service Line Classification], MATCH(SUMIFS(Table15[Unique ID],Table15[System-Owned Portion],E3947,Table15[If Material Anything Other than "Lead" in Column E,Was Material Ever Previously Lead?],G3947,Table15[Customer-Owned Portion],O3947),Table15[Unique ID],0),0)))</f>
        <v>Non-lead</v>
      </c>
      <c r="X3947"/>
    </row>
    <row r="3948" spans="2:24" ht="29" x14ac:dyDescent="0.35">
      <c r="B3948" s="146"/>
      <c r="C3948" s="31" t="s">
        <v>5479</v>
      </c>
      <c r="D3948" s="31"/>
      <c r="E3948" s="44" t="s">
        <v>3284</v>
      </c>
      <c r="F3948" s="43" t="s">
        <v>41</v>
      </c>
      <c r="G3948" s="84" t="s">
        <v>3249</v>
      </c>
      <c r="H3948" s="31">
        <v>1991</v>
      </c>
      <c r="I3948" s="207" t="s">
        <v>3341</v>
      </c>
      <c r="J3948" s="84" t="s">
        <v>3270</v>
      </c>
      <c r="K3948" s="31" t="s">
        <v>41</v>
      </c>
      <c r="L3948" s="31"/>
      <c r="M3948" s="169"/>
      <c r="N3948" s="148"/>
      <c r="O3948" s="106" t="s">
        <v>3284</v>
      </c>
      <c r="P3948" s="43">
        <v>1991</v>
      </c>
      <c r="Q3948" s="207" t="s">
        <v>3341</v>
      </c>
      <c r="R3948" s="84" t="s">
        <v>3270</v>
      </c>
      <c r="S3948" s="31" t="s">
        <v>41</v>
      </c>
      <c r="T3948" s="31"/>
      <c r="U3948" s="169"/>
      <c r="V3948" s="150"/>
      <c r="W3948" s="141" t="str" cm="1">
        <f t="array" ref="W3948">IF(SUM(LEN(B3948:V3948))=0,"",IF(OR(OR(ISBLANK(F3948),SUM(LEN(C3948),LEN(D3948))=0),AND(NOT(E3948="Unknown"),ISBLANK(J3948)),AND(NOT(O3948="Unknown"),ISBLANK(R3948))),"Missing Information", INDEX(Table15[Entire Service Line Classification], MATCH(SUMIFS(Table15[Unique ID],Table15[System-Owned Portion],E3948,Table15[If Material Anything Other than "Lead" in Column E,Was Material Ever Previously Lead?],G3948,Table15[Customer-Owned Portion],O3948),Table15[Unique ID],0),0)))</f>
        <v>Non-lead</v>
      </c>
      <c r="X3948"/>
    </row>
    <row r="3949" spans="2:24" x14ac:dyDescent="0.35">
      <c r="B3949" s="146"/>
      <c r="C3949" s="31" t="s">
        <v>5480</v>
      </c>
      <c r="D3949" s="31"/>
      <c r="E3949" s="44" t="s">
        <v>3203</v>
      </c>
      <c r="F3949" s="43" t="s">
        <v>3283</v>
      </c>
      <c r="G3949" s="84" t="s">
        <v>3249</v>
      </c>
      <c r="H3949" s="31">
        <v>1939</v>
      </c>
      <c r="I3949" s="207" t="s">
        <v>3341</v>
      </c>
      <c r="J3949" s="84"/>
      <c r="K3949" s="31" t="s">
        <v>41</v>
      </c>
      <c r="L3949" s="31"/>
      <c r="M3949" s="169"/>
      <c r="N3949" s="148"/>
      <c r="O3949" s="106" t="s">
        <v>3203</v>
      </c>
      <c r="P3949" s="43">
        <v>1939</v>
      </c>
      <c r="Q3949" s="207" t="s">
        <v>3341</v>
      </c>
      <c r="R3949" s="84" t="s">
        <v>3203</v>
      </c>
      <c r="S3949" s="31" t="s">
        <v>41</v>
      </c>
      <c r="T3949" s="31"/>
      <c r="U3949" s="169"/>
      <c r="V3949" s="150"/>
      <c r="W3949" s="141" t="str" cm="1">
        <f t="array" ref="W3949">IF(SUM(LEN(B3949:V3949))=0,"",IF(OR(OR(ISBLANK(F3949),SUM(LEN(C3949),LEN(D3949))=0),AND(NOT(E3949="Unknown"),ISBLANK(J3949)),AND(NOT(O3949="Unknown"),ISBLANK(R3949))),"Missing Information", INDEX(Table15[Entire Service Line Classification], MATCH(SUMIFS(Table15[Unique ID],Table15[System-Owned Portion],E3949,Table15[If Material Anything Other than "Lead" in Column E,Was Material Ever Previously Lead?],G3949,Table15[Customer-Owned Portion],O3949),Table15[Unique ID],0),0)))</f>
        <v>Lead Status Unknown</v>
      </c>
      <c r="X3949"/>
    </row>
    <row r="3950" spans="2:24" ht="29" x14ac:dyDescent="0.35">
      <c r="B3950" s="146"/>
      <c r="C3950" s="31" t="s">
        <v>5481</v>
      </c>
      <c r="D3950" s="31"/>
      <c r="E3950" s="44" t="s">
        <v>3284</v>
      </c>
      <c r="F3950" s="43" t="s">
        <v>41</v>
      </c>
      <c r="G3950" s="84" t="s">
        <v>3249</v>
      </c>
      <c r="H3950" s="31">
        <v>1997</v>
      </c>
      <c r="I3950" s="207" t="s">
        <v>3338</v>
      </c>
      <c r="J3950" s="84" t="s">
        <v>3270</v>
      </c>
      <c r="K3950" s="31" t="s">
        <v>41</v>
      </c>
      <c r="L3950" s="31"/>
      <c r="M3950" s="169"/>
      <c r="N3950" s="148"/>
      <c r="O3950" s="106" t="s">
        <v>3284</v>
      </c>
      <c r="P3950" s="43">
        <v>1997</v>
      </c>
      <c r="Q3950" s="207" t="s">
        <v>3338</v>
      </c>
      <c r="R3950" s="84" t="s">
        <v>3270</v>
      </c>
      <c r="S3950" s="31" t="s">
        <v>41</v>
      </c>
      <c r="T3950" s="31"/>
      <c r="U3950" s="169"/>
      <c r="V3950" s="150"/>
      <c r="W3950" s="141" t="str" cm="1">
        <f t="array" ref="W3950">IF(SUM(LEN(B3950:V3950))=0,"",IF(OR(OR(ISBLANK(F3950),SUM(LEN(C3950),LEN(D3950))=0),AND(NOT(E3950="Unknown"),ISBLANK(J3950)),AND(NOT(O3950="Unknown"),ISBLANK(R3950))),"Missing Information", INDEX(Table15[Entire Service Line Classification], MATCH(SUMIFS(Table15[Unique ID],Table15[System-Owned Portion],E3950,Table15[If Material Anything Other than "Lead" in Column E,Was Material Ever Previously Lead?],G3950,Table15[Customer-Owned Portion],O3950),Table15[Unique ID],0),0)))</f>
        <v>Non-lead</v>
      </c>
      <c r="X3950"/>
    </row>
    <row r="3951" spans="2:24" x14ac:dyDescent="0.35">
      <c r="B3951" s="146"/>
      <c r="C3951" s="31" t="s">
        <v>5482</v>
      </c>
      <c r="D3951" s="31"/>
      <c r="E3951" s="44" t="s">
        <v>3203</v>
      </c>
      <c r="F3951" s="43" t="s">
        <v>3283</v>
      </c>
      <c r="G3951" s="84" t="s">
        <v>3249</v>
      </c>
      <c r="H3951" s="31">
        <v>1929</v>
      </c>
      <c r="I3951" s="207" t="s">
        <v>3337</v>
      </c>
      <c r="J3951" s="84"/>
      <c r="K3951" s="31" t="s">
        <v>41</v>
      </c>
      <c r="L3951" s="31"/>
      <c r="M3951" s="169"/>
      <c r="N3951" s="148"/>
      <c r="O3951" s="106" t="s">
        <v>3203</v>
      </c>
      <c r="P3951" s="43">
        <v>1929</v>
      </c>
      <c r="Q3951" s="207" t="s">
        <v>3337</v>
      </c>
      <c r="R3951" s="84" t="s">
        <v>3203</v>
      </c>
      <c r="S3951" s="31" t="s">
        <v>41</v>
      </c>
      <c r="T3951" s="31"/>
      <c r="U3951" s="169"/>
      <c r="V3951" s="150"/>
      <c r="W3951" s="141" t="str" cm="1">
        <f t="array" ref="W3951">IF(SUM(LEN(B3951:V3951))=0,"",IF(OR(OR(ISBLANK(F3951),SUM(LEN(C3951),LEN(D3951))=0),AND(NOT(E3951="Unknown"),ISBLANK(J3951)),AND(NOT(O3951="Unknown"),ISBLANK(R3951))),"Missing Information", INDEX(Table15[Entire Service Line Classification], MATCH(SUMIFS(Table15[Unique ID],Table15[System-Owned Portion],E3951,Table15[If Material Anything Other than "Lead" in Column E,Was Material Ever Previously Lead?],G3951,Table15[Customer-Owned Portion],O3951),Table15[Unique ID],0),0)))</f>
        <v>Lead Status Unknown</v>
      </c>
      <c r="X3951"/>
    </row>
    <row r="3952" spans="2:24" x14ac:dyDescent="0.35">
      <c r="B3952" s="146"/>
      <c r="C3952" s="31" t="s">
        <v>5483</v>
      </c>
      <c r="D3952" s="31"/>
      <c r="E3952" s="44" t="s">
        <v>3203</v>
      </c>
      <c r="F3952" s="43" t="s">
        <v>3283</v>
      </c>
      <c r="G3952" s="84" t="s">
        <v>3249</v>
      </c>
      <c r="H3952" s="31">
        <v>1974</v>
      </c>
      <c r="I3952" s="207" t="s">
        <v>3341</v>
      </c>
      <c r="J3952" s="84"/>
      <c r="K3952" s="31" t="s">
        <v>41</v>
      </c>
      <c r="L3952" s="31"/>
      <c r="M3952" s="169"/>
      <c r="N3952" s="148"/>
      <c r="O3952" s="106" t="s">
        <v>3203</v>
      </c>
      <c r="P3952" s="43">
        <v>1974</v>
      </c>
      <c r="Q3952" s="207" t="s">
        <v>3341</v>
      </c>
      <c r="R3952" s="84" t="s">
        <v>3203</v>
      </c>
      <c r="S3952" s="31" t="s">
        <v>41</v>
      </c>
      <c r="T3952" s="31"/>
      <c r="U3952" s="169"/>
      <c r="V3952" s="150"/>
      <c r="W3952" s="141" t="str" cm="1">
        <f t="array" ref="W3952">IF(SUM(LEN(B3952:V3952))=0,"",IF(OR(OR(ISBLANK(F3952),SUM(LEN(C3952),LEN(D3952))=0),AND(NOT(E3952="Unknown"),ISBLANK(J3952)),AND(NOT(O3952="Unknown"),ISBLANK(R3952))),"Missing Information", INDEX(Table15[Entire Service Line Classification], MATCH(SUMIFS(Table15[Unique ID],Table15[System-Owned Portion],E3952,Table15[If Material Anything Other than "Lead" in Column E,Was Material Ever Previously Lead?],G3952,Table15[Customer-Owned Portion],O3952),Table15[Unique ID],0),0)))</f>
        <v>Lead Status Unknown</v>
      </c>
      <c r="X3952"/>
    </row>
    <row r="3953" spans="2:24" x14ac:dyDescent="0.35">
      <c r="B3953" s="146"/>
      <c r="C3953" s="31" t="s">
        <v>5484</v>
      </c>
      <c r="D3953" s="31"/>
      <c r="E3953" s="44" t="s">
        <v>3203</v>
      </c>
      <c r="F3953" s="43" t="s">
        <v>3283</v>
      </c>
      <c r="G3953" s="84" t="s">
        <v>3249</v>
      </c>
      <c r="H3953" s="31">
        <v>1917</v>
      </c>
      <c r="I3953" s="207" t="s">
        <v>3338</v>
      </c>
      <c r="J3953" s="84"/>
      <c r="K3953" s="31" t="s">
        <v>41</v>
      </c>
      <c r="L3953" s="31"/>
      <c r="M3953" s="169"/>
      <c r="N3953" s="148"/>
      <c r="O3953" s="106" t="s">
        <v>3203</v>
      </c>
      <c r="P3953" s="43">
        <v>1917</v>
      </c>
      <c r="Q3953" s="207" t="s">
        <v>3338</v>
      </c>
      <c r="R3953" s="84" t="s">
        <v>3203</v>
      </c>
      <c r="S3953" s="31" t="s">
        <v>41</v>
      </c>
      <c r="T3953" s="31"/>
      <c r="U3953" s="169"/>
      <c r="V3953" s="150"/>
      <c r="W3953" s="141" t="str" cm="1">
        <f t="array" ref="W3953">IF(SUM(LEN(B3953:V3953))=0,"",IF(OR(OR(ISBLANK(F3953),SUM(LEN(C3953),LEN(D3953))=0),AND(NOT(E3953="Unknown"),ISBLANK(J3953)),AND(NOT(O3953="Unknown"),ISBLANK(R3953))),"Missing Information", INDEX(Table15[Entire Service Line Classification], MATCH(SUMIFS(Table15[Unique ID],Table15[System-Owned Portion],E3953,Table15[If Material Anything Other than "Lead" in Column E,Was Material Ever Previously Lead?],G3953,Table15[Customer-Owned Portion],O3953),Table15[Unique ID],0),0)))</f>
        <v>Lead Status Unknown</v>
      </c>
      <c r="X3953"/>
    </row>
    <row r="3954" spans="2:24" x14ac:dyDescent="0.35">
      <c r="B3954" s="146"/>
      <c r="C3954" s="31" t="s">
        <v>5485</v>
      </c>
      <c r="D3954" s="31"/>
      <c r="E3954" s="44" t="s">
        <v>3203</v>
      </c>
      <c r="F3954" s="43" t="s">
        <v>3283</v>
      </c>
      <c r="G3954" s="84" t="s">
        <v>3249</v>
      </c>
      <c r="H3954" s="31">
        <v>1945</v>
      </c>
      <c r="I3954" s="207" t="s">
        <v>3338</v>
      </c>
      <c r="J3954" s="84"/>
      <c r="K3954" s="31" t="s">
        <v>41</v>
      </c>
      <c r="L3954" s="31"/>
      <c r="M3954" s="169"/>
      <c r="N3954" s="148"/>
      <c r="O3954" s="106" t="s">
        <v>3203</v>
      </c>
      <c r="P3954" s="43">
        <v>1945</v>
      </c>
      <c r="Q3954" s="207" t="s">
        <v>3338</v>
      </c>
      <c r="R3954" s="84" t="s">
        <v>3203</v>
      </c>
      <c r="S3954" s="31" t="s">
        <v>41</v>
      </c>
      <c r="T3954" s="31"/>
      <c r="U3954" s="169"/>
      <c r="V3954" s="150"/>
      <c r="W3954" s="141" t="str" cm="1">
        <f t="array" ref="W3954">IF(SUM(LEN(B3954:V3954))=0,"",IF(OR(OR(ISBLANK(F3954),SUM(LEN(C3954),LEN(D3954))=0),AND(NOT(E3954="Unknown"),ISBLANK(J3954)),AND(NOT(O3954="Unknown"),ISBLANK(R3954))),"Missing Information", INDEX(Table15[Entire Service Line Classification], MATCH(SUMIFS(Table15[Unique ID],Table15[System-Owned Portion],E3954,Table15[If Material Anything Other than "Lead" in Column E,Was Material Ever Previously Lead?],G3954,Table15[Customer-Owned Portion],O3954),Table15[Unique ID],0),0)))</f>
        <v>Lead Status Unknown</v>
      </c>
      <c r="X3954"/>
    </row>
    <row r="3955" spans="2:24" x14ac:dyDescent="0.35">
      <c r="B3955" s="146"/>
      <c r="C3955" s="31" t="s">
        <v>5486</v>
      </c>
      <c r="D3955" s="31"/>
      <c r="E3955" s="44" t="s">
        <v>3203</v>
      </c>
      <c r="F3955" s="43" t="s">
        <v>3283</v>
      </c>
      <c r="G3955" s="84" t="s">
        <v>3249</v>
      </c>
      <c r="H3955" s="31">
        <v>1924</v>
      </c>
      <c r="I3955" s="207" t="s">
        <v>3338</v>
      </c>
      <c r="J3955" s="84"/>
      <c r="K3955" s="31" t="s">
        <v>41</v>
      </c>
      <c r="L3955" s="31"/>
      <c r="M3955" s="169"/>
      <c r="N3955" s="148"/>
      <c r="O3955" s="106" t="s">
        <v>3203</v>
      </c>
      <c r="P3955" s="43">
        <v>1924</v>
      </c>
      <c r="Q3955" s="207" t="s">
        <v>3338</v>
      </c>
      <c r="R3955" s="84" t="s">
        <v>3203</v>
      </c>
      <c r="S3955" s="31" t="s">
        <v>41</v>
      </c>
      <c r="T3955" s="31"/>
      <c r="U3955" s="169"/>
      <c r="V3955" s="150"/>
      <c r="W3955" s="141" t="str" cm="1">
        <f t="array" ref="W3955">IF(SUM(LEN(B3955:V3955))=0,"",IF(OR(OR(ISBLANK(F3955),SUM(LEN(C3955),LEN(D3955))=0),AND(NOT(E3955="Unknown"),ISBLANK(J3955)),AND(NOT(O3955="Unknown"),ISBLANK(R3955))),"Missing Information", INDEX(Table15[Entire Service Line Classification], MATCH(SUMIFS(Table15[Unique ID],Table15[System-Owned Portion],E3955,Table15[If Material Anything Other than "Lead" in Column E,Was Material Ever Previously Lead?],G3955,Table15[Customer-Owned Portion],O3955),Table15[Unique ID],0),0)))</f>
        <v>Lead Status Unknown</v>
      </c>
      <c r="X3955"/>
    </row>
    <row r="3956" spans="2:24" x14ac:dyDescent="0.35">
      <c r="B3956" s="146"/>
      <c r="C3956" s="31" t="s">
        <v>5487</v>
      </c>
      <c r="D3956" s="31"/>
      <c r="E3956" s="44" t="s">
        <v>3203</v>
      </c>
      <c r="F3956" s="43" t="s">
        <v>3283</v>
      </c>
      <c r="G3956" s="84" t="s">
        <v>3249</v>
      </c>
      <c r="H3956" s="31">
        <v>1974</v>
      </c>
      <c r="I3956" s="207" t="s">
        <v>3341</v>
      </c>
      <c r="J3956" s="84"/>
      <c r="K3956" s="31" t="s">
        <v>41</v>
      </c>
      <c r="L3956" s="31"/>
      <c r="M3956" s="169"/>
      <c r="N3956" s="148"/>
      <c r="O3956" s="106" t="s">
        <v>3203</v>
      </c>
      <c r="P3956" s="43">
        <v>1974</v>
      </c>
      <c r="Q3956" s="207" t="s">
        <v>3341</v>
      </c>
      <c r="R3956" s="84" t="s">
        <v>3203</v>
      </c>
      <c r="S3956" s="31" t="s">
        <v>41</v>
      </c>
      <c r="T3956" s="31"/>
      <c r="U3956" s="169"/>
      <c r="V3956" s="150"/>
      <c r="W3956" s="141" t="str" cm="1">
        <f t="array" ref="W3956">IF(SUM(LEN(B3956:V3956))=0,"",IF(OR(OR(ISBLANK(F3956),SUM(LEN(C3956),LEN(D3956))=0),AND(NOT(E3956="Unknown"),ISBLANK(J3956)),AND(NOT(O3956="Unknown"),ISBLANK(R3956))),"Missing Information", INDEX(Table15[Entire Service Line Classification], MATCH(SUMIFS(Table15[Unique ID],Table15[System-Owned Portion],E3956,Table15[If Material Anything Other than "Lead" in Column E,Was Material Ever Previously Lead?],G3956,Table15[Customer-Owned Portion],O3956),Table15[Unique ID],0),0)))</f>
        <v>Lead Status Unknown</v>
      </c>
      <c r="X3956"/>
    </row>
    <row r="3957" spans="2:24" x14ac:dyDescent="0.35">
      <c r="B3957" s="146"/>
      <c r="C3957" s="31" t="s">
        <v>5488</v>
      </c>
      <c r="D3957" s="31"/>
      <c r="E3957" s="44" t="s">
        <v>3203</v>
      </c>
      <c r="F3957" s="43" t="s">
        <v>3283</v>
      </c>
      <c r="G3957" s="84" t="s">
        <v>3249</v>
      </c>
      <c r="H3957" s="31">
        <v>1938</v>
      </c>
      <c r="I3957" s="207" t="s">
        <v>3337</v>
      </c>
      <c r="J3957" s="84"/>
      <c r="K3957" s="31" t="s">
        <v>41</v>
      </c>
      <c r="L3957" s="31"/>
      <c r="M3957" s="169"/>
      <c r="N3957" s="148"/>
      <c r="O3957" s="106" t="s">
        <v>3203</v>
      </c>
      <c r="P3957" s="43">
        <v>1938</v>
      </c>
      <c r="Q3957" s="207" t="s">
        <v>3337</v>
      </c>
      <c r="R3957" s="84" t="s">
        <v>3203</v>
      </c>
      <c r="S3957" s="31" t="s">
        <v>41</v>
      </c>
      <c r="T3957" s="31"/>
      <c r="U3957" s="169"/>
      <c r="V3957" s="150"/>
      <c r="W3957" s="141" t="str" cm="1">
        <f t="array" ref="W3957">IF(SUM(LEN(B3957:V3957))=0,"",IF(OR(OR(ISBLANK(F3957),SUM(LEN(C3957),LEN(D3957))=0),AND(NOT(E3957="Unknown"),ISBLANK(J3957)),AND(NOT(O3957="Unknown"),ISBLANK(R3957))),"Missing Information", INDEX(Table15[Entire Service Line Classification], MATCH(SUMIFS(Table15[Unique ID],Table15[System-Owned Portion],E3957,Table15[If Material Anything Other than "Lead" in Column E,Was Material Ever Previously Lead?],G3957,Table15[Customer-Owned Portion],O3957),Table15[Unique ID],0),0)))</f>
        <v>Lead Status Unknown</v>
      </c>
      <c r="X3957"/>
    </row>
    <row r="3958" spans="2:24" x14ac:dyDescent="0.35">
      <c r="B3958" s="146"/>
      <c r="C3958" s="31" t="s">
        <v>5489</v>
      </c>
      <c r="D3958" s="31"/>
      <c r="E3958" s="44" t="s">
        <v>3203</v>
      </c>
      <c r="F3958" s="43" t="s">
        <v>3283</v>
      </c>
      <c r="G3958" s="84" t="s">
        <v>3249</v>
      </c>
      <c r="H3958" s="31">
        <v>1966</v>
      </c>
      <c r="I3958" s="207" t="s">
        <v>3337</v>
      </c>
      <c r="J3958" s="84"/>
      <c r="K3958" s="31" t="s">
        <v>41</v>
      </c>
      <c r="L3958" s="31"/>
      <c r="M3958" s="169"/>
      <c r="N3958" s="148"/>
      <c r="O3958" s="106" t="s">
        <v>3203</v>
      </c>
      <c r="P3958" s="43">
        <v>1966</v>
      </c>
      <c r="Q3958" s="207" t="s">
        <v>3337</v>
      </c>
      <c r="R3958" s="84" t="s">
        <v>3203</v>
      </c>
      <c r="S3958" s="31" t="s">
        <v>41</v>
      </c>
      <c r="T3958" s="31"/>
      <c r="U3958" s="169"/>
      <c r="V3958" s="150"/>
      <c r="W3958" s="141" t="str" cm="1">
        <f t="array" ref="W3958">IF(SUM(LEN(B3958:V3958))=0,"",IF(OR(OR(ISBLANK(F3958),SUM(LEN(C3958),LEN(D3958))=0),AND(NOT(E3958="Unknown"),ISBLANK(J3958)),AND(NOT(O3958="Unknown"),ISBLANK(R3958))),"Missing Information", INDEX(Table15[Entire Service Line Classification], MATCH(SUMIFS(Table15[Unique ID],Table15[System-Owned Portion],E3958,Table15[If Material Anything Other than "Lead" in Column E,Was Material Ever Previously Lead?],G3958,Table15[Customer-Owned Portion],O3958),Table15[Unique ID],0),0)))</f>
        <v>Lead Status Unknown</v>
      </c>
      <c r="X3958"/>
    </row>
    <row r="3959" spans="2:24" ht="29" x14ac:dyDescent="0.35">
      <c r="B3959" s="146"/>
      <c r="C3959" s="31" t="s">
        <v>5490</v>
      </c>
      <c r="D3959" s="31"/>
      <c r="E3959" s="44" t="s">
        <v>3284</v>
      </c>
      <c r="F3959" s="43" t="s">
        <v>41</v>
      </c>
      <c r="G3959" s="84" t="s">
        <v>3249</v>
      </c>
      <c r="H3959" s="31">
        <v>2009</v>
      </c>
      <c r="I3959" s="207" t="s">
        <v>3337</v>
      </c>
      <c r="J3959" s="84" t="s">
        <v>3270</v>
      </c>
      <c r="K3959" s="31" t="s">
        <v>41</v>
      </c>
      <c r="L3959" s="31"/>
      <c r="M3959" s="169"/>
      <c r="N3959" s="148"/>
      <c r="O3959" s="106" t="s">
        <v>3284</v>
      </c>
      <c r="P3959" s="43">
        <v>2009</v>
      </c>
      <c r="Q3959" s="207" t="s">
        <v>3337</v>
      </c>
      <c r="R3959" s="84" t="s">
        <v>3270</v>
      </c>
      <c r="S3959" s="31" t="s">
        <v>41</v>
      </c>
      <c r="T3959" s="31"/>
      <c r="U3959" s="169"/>
      <c r="V3959" s="150"/>
      <c r="W3959" s="141" t="str" cm="1">
        <f t="array" ref="W3959">IF(SUM(LEN(B3959:V3959))=0,"",IF(OR(OR(ISBLANK(F3959),SUM(LEN(C3959),LEN(D3959))=0),AND(NOT(E3959="Unknown"),ISBLANK(J3959)),AND(NOT(O3959="Unknown"),ISBLANK(R3959))),"Missing Information", INDEX(Table15[Entire Service Line Classification], MATCH(SUMIFS(Table15[Unique ID],Table15[System-Owned Portion],E3959,Table15[If Material Anything Other than "Lead" in Column E,Was Material Ever Previously Lead?],G3959,Table15[Customer-Owned Portion],O3959),Table15[Unique ID],0),0)))</f>
        <v>Non-lead</v>
      </c>
      <c r="X3959"/>
    </row>
    <row r="3960" spans="2:24" x14ac:dyDescent="0.35">
      <c r="B3960" s="146"/>
      <c r="C3960" s="31" t="s">
        <v>5491</v>
      </c>
      <c r="D3960" s="31"/>
      <c r="E3960" s="44" t="s">
        <v>3203</v>
      </c>
      <c r="F3960" s="43" t="s">
        <v>3283</v>
      </c>
      <c r="G3960" s="84" t="s">
        <v>3249</v>
      </c>
      <c r="H3960" s="31">
        <v>1965</v>
      </c>
      <c r="I3960" s="207" t="s">
        <v>3341</v>
      </c>
      <c r="J3960" s="84"/>
      <c r="K3960" s="31" t="s">
        <v>41</v>
      </c>
      <c r="L3960" s="31"/>
      <c r="M3960" s="169"/>
      <c r="N3960" s="148"/>
      <c r="O3960" s="106" t="s">
        <v>3203</v>
      </c>
      <c r="P3960" s="43">
        <v>1965</v>
      </c>
      <c r="Q3960" s="207" t="s">
        <v>3341</v>
      </c>
      <c r="R3960" s="84" t="s">
        <v>3203</v>
      </c>
      <c r="S3960" s="31" t="s">
        <v>41</v>
      </c>
      <c r="T3960" s="31"/>
      <c r="U3960" s="169"/>
      <c r="V3960" s="150"/>
      <c r="W3960" s="141" t="str" cm="1">
        <f t="array" ref="W3960">IF(SUM(LEN(B3960:V3960))=0,"",IF(OR(OR(ISBLANK(F3960),SUM(LEN(C3960),LEN(D3960))=0),AND(NOT(E3960="Unknown"),ISBLANK(J3960)),AND(NOT(O3960="Unknown"),ISBLANK(R3960))),"Missing Information", INDEX(Table15[Entire Service Line Classification], MATCH(SUMIFS(Table15[Unique ID],Table15[System-Owned Portion],E3960,Table15[If Material Anything Other than "Lead" in Column E,Was Material Ever Previously Lead?],G3960,Table15[Customer-Owned Portion],O3960),Table15[Unique ID],0),0)))</f>
        <v>Lead Status Unknown</v>
      </c>
      <c r="X3960"/>
    </row>
    <row r="3961" spans="2:24" ht="29" x14ac:dyDescent="0.35">
      <c r="B3961" s="146"/>
      <c r="C3961" s="31" t="s">
        <v>5492</v>
      </c>
      <c r="D3961" s="31"/>
      <c r="E3961" s="44" t="s">
        <v>3284</v>
      </c>
      <c r="F3961" s="43" t="s">
        <v>41</v>
      </c>
      <c r="G3961" s="84" t="s">
        <v>3249</v>
      </c>
      <c r="H3961" s="31">
        <v>2007</v>
      </c>
      <c r="I3961" s="207" t="s">
        <v>3341</v>
      </c>
      <c r="J3961" s="84" t="s">
        <v>3270</v>
      </c>
      <c r="K3961" s="31" t="s">
        <v>41</v>
      </c>
      <c r="L3961" s="31"/>
      <c r="M3961" s="169"/>
      <c r="N3961" s="148"/>
      <c r="O3961" s="106" t="s">
        <v>3284</v>
      </c>
      <c r="P3961" s="43">
        <v>2007</v>
      </c>
      <c r="Q3961" s="207" t="s">
        <v>3341</v>
      </c>
      <c r="R3961" s="84" t="s">
        <v>3270</v>
      </c>
      <c r="S3961" s="31" t="s">
        <v>41</v>
      </c>
      <c r="T3961" s="31"/>
      <c r="U3961" s="169"/>
      <c r="V3961" s="150"/>
      <c r="W3961" s="141" t="str" cm="1">
        <f t="array" ref="W3961">IF(SUM(LEN(B3961:V3961))=0,"",IF(OR(OR(ISBLANK(F3961),SUM(LEN(C3961),LEN(D3961))=0),AND(NOT(E3961="Unknown"),ISBLANK(J3961)),AND(NOT(O3961="Unknown"),ISBLANK(R3961))),"Missing Information", INDEX(Table15[Entire Service Line Classification], MATCH(SUMIFS(Table15[Unique ID],Table15[System-Owned Portion],E3961,Table15[If Material Anything Other than "Lead" in Column E,Was Material Ever Previously Lead?],G3961,Table15[Customer-Owned Portion],O3961),Table15[Unique ID],0),0)))</f>
        <v>Non-lead</v>
      </c>
      <c r="X3961"/>
    </row>
    <row r="3962" spans="2:24" ht="29" x14ac:dyDescent="0.35">
      <c r="B3962" s="146"/>
      <c r="C3962" s="31" t="s">
        <v>5493</v>
      </c>
      <c r="D3962" s="31"/>
      <c r="E3962" s="44" t="s">
        <v>3203</v>
      </c>
      <c r="F3962" s="43" t="s">
        <v>3283</v>
      </c>
      <c r="G3962" s="84" t="s">
        <v>3249</v>
      </c>
      <c r="H3962" s="31"/>
      <c r="I3962" s="207" t="s">
        <v>3338</v>
      </c>
      <c r="J3962" s="84"/>
      <c r="K3962" s="31" t="s">
        <v>41</v>
      </c>
      <c r="L3962" s="31"/>
      <c r="M3962" s="169"/>
      <c r="N3962" s="148"/>
      <c r="O3962" s="106" t="s">
        <v>3203</v>
      </c>
      <c r="P3962" s="43"/>
      <c r="Q3962" s="207" t="s">
        <v>3338</v>
      </c>
      <c r="R3962" s="84" t="s">
        <v>3203</v>
      </c>
      <c r="S3962" s="31" t="s">
        <v>41</v>
      </c>
      <c r="T3962" s="31"/>
      <c r="U3962" s="169"/>
      <c r="V3962" s="150"/>
      <c r="W3962" s="141" t="str" cm="1">
        <f t="array" ref="W3962">IF(SUM(LEN(B3962:V3962))=0,"",IF(OR(OR(ISBLANK(F3962),SUM(LEN(C3962),LEN(D3962))=0),AND(NOT(E3962="Unknown"),ISBLANK(J3962)),AND(NOT(O3962="Unknown"),ISBLANK(R3962))),"Missing Information", INDEX(Table15[Entire Service Line Classification], MATCH(SUMIFS(Table15[Unique ID],Table15[System-Owned Portion],E3962,Table15[If Material Anything Other than "Lead" in Column E,Was Material Ever Previously Lead?],G3962,Table15[Customer-Owned Portion],O3962),Table15[Unique ID],0),0)))</f>
        <v>Lead Status Unknown</v>
      </c>
      <c r="X3962"/>
    </row>
    <row r="3963" spans="2:24" x14ac:dyDescent="0.35">
      <c r="B3963" s="146"/>
      <c r="C3963" s="31" t="s">
        <v>5494</v>
      </c>
      <c r="D3963" s="31"/>
      <c r="E3963" s="44" t="s">
        <v>3203</v>
      </c>
      <c r="F3963" s="43" t="s">
        <v>3283</v>
      </c>
      <c r="G3963" s="84" t="s">
        <v>3249</v>
      </c>
      <c r="H3963" s="31">
        <v>1935</v>
      </c>
      <c r="I3963" s="207" t="s">
        <v>3341</v>
      </c>
      <c r="J3963" s="84"/>
      <c r="K3963" s="31" t="s">
        <v>41</v>
      </c>
      <c r="L3963" s="31"/>
      <c r="M3963" s="169"/>
      <c r="N3963" s="148"/>
      <c r="O3963" s="106" t="s">
        <v>3203</v>
      </c>
      <c r="P3963" s="43">
        <v>1935</v>
      </c>
      <c r="Q3963" s="207" t="s">
        <v>3341</v>
      </c>
      <c r="R3963" s="84" t="s">
        <v>3203</v>
      </c>
      <c r="S3963" s="31" t="s">
        <v>41</v>
      </c>
      <c r="T3963" s="31"/>
      <c r="U3963" s="169"/>
      <c r="V3963" s="150"/>
      <c r="W3963" s="141" t="str" cm="1">
        <f t="array" ref="W3963">IF(SUM(LEN(B3963:V3963))=0,"",IF(OR(OR(ISBLANK(F3963),SUM(LEN(C3963),LEN(D3963))=0),AND(NOT(E3963="Unknown"),ISBLANK(J3963)),AND(NOT(O3963="Unknown"),ISBLANK(R3963))),"Missing Information", INDEX(Table15[Entire Service Line Classification], MATCH(SUMIFS(Table15[Unique ID],Table15[System-Owned Portion],E3963,Table15[If Material Anything Other than "Lead" in Column E,Was Material Ever Previously Lead?],G3963,Table15[Customer-Owned Portion],O3963),Table15[Unique ID],0),0)))</f>
        <v>Lead Status Unknown</v>
      </c>
      <c r="X3963"/>
    </row>
    <row r="3964" spans="2:24" x14ac:dyDescent="0.35">
      <c r="B3964" s="146"/>
      <c r="C3964" s="31" t="s">
        <v>5495</v>
      </c>
      <c r="D3964" s="31"/>
      <c r="E3964" s="44" t="s">
        <v>3203</v>
      </c>
      <c r="F3964" s="43" t="s">
        <v>3283</v>
      </c>
      <c r="G3964" s="84" t="s">
        <v>3249</v>
      </c>
      <c r="H3964" s="31">
        <v>1953</v>
      </c>
      <c r="I3964" s="207" t="s">
        <v>3337</v>
      </c>
      <c r="J3964" s="84"/>
      <c r="K3964" s="31" t="s">
        <v>41</v>
      </c>
      <c r="L3964" s="31"/>
      <c r="M3964" s="169"/>
      <c r="N3964" s="148"/>
      <c r="O3964" s="106" t="s">
        <v>3203</v>
      </c>
      <c r="P3964" s="43">
        <v>1953</v>
      </c>
      <c r="Q3964" s="207" t="s">
        <v>3337</v>
      </c>
      <c r="R3964" s="84" t="s">
        <v>3203</v>
      </c>
      <c r="S3964" s="31" t="s">
        <v>41</v>
      </c>
      <c r="T3964" s="31"/>
      <c r="U3964" s="169"/>
      <c r="V3964" s="150"/>
      <c r="W3964" s="141" t="str" cm="1">
        <f t="array" ref="W3964">IF(SUM(LEN(B3964:V3964))=0,"",IF(OR(OR(ISBLANK(F3964),SUM(LEN(C3964),LEN(D3964))=0),AND(NOT(E3964="Unknown"),ISBLANK(J3964)),AND(NOT(O3964="Unknown"),ISBLANK(R3964))),"Missing Information", INDEX(Table15[Entire Service Line Classification], MATCH(SUMIFS(Table15[Unique ID],Table15[System-Owned Portion],E3964,Table15[If Material Anything Other than "Lead" in Column E,Was Material Ever Previously Lead?],G3964,Table15[Customer-Owned Portion],O3964),Table15[Unique ID],0),0)))</f>
        <v>Lead Status Unknown</v>
      </c>
      <c r="X3964"/>
    </row>
    <row r="3965" spans="2:24" x14ac:dyDescent="0.35">
      <c r="B3965" s="146"/>
      <c r="C3965" s="31" t="s">
        <v>5496</v>
      </c>
      <c r="D3965" s="31"/>
      <c r="E3965" s="44" t="s">
        <v>3203</v>
      </c>
      <c r="F3965" s="43" t="s">
        <v>3283</v>
      </c>
      <c r="G3965" s="84" t="s">
        <v>3249</v>
      </c>
      <c r="H3965" s="31">
        <v>1976</v>
      </c>
      <c r="I3965" s="207" t="s">
        <v>3337</v>
      </c>
      <c r="J3965" s="84"/>
      <c r="K3965" s="31" t="s">
        <v>41</v>
      </c>
      <c r="L3965" s="31"/>
      <c r="M3965" s="169"/>
      <c r="N3965" s="148"/>
      <c r="O3965" s="106" t="s">
        <v>3203</v>
      </c>
      <c r="P3965" s="43">
        <v>1976</v>
      </c>
      <c r="Q3965" s="207" t="s">
        <v>3337</v>
      </c>
      <c r="R3965" s="84" t="s">
        <v>3203</v>
      </c>
      <c r="S3965" s="31" t="s">
        <v>41</v>
      </c>
      <c r="T3965" s="31"/>
      <c r="U3965" s="169"/>
      <c r="V3965" s="150"/>
      <c r="W3965" s="141" t="str" cm="1">
        <f t="array" ref="W3965">IF(SUM(LEN(B3965:V3965))=0,"",IF(OR(OR(ISBLANK(F3965),SUM(LEN(C3965),LEN(D3965))=0),AND(NOT(E3965="Unknown"),ISBLANK(J3965)),AND(NOT(O3965="Unknown"),ISBLANK(R3965))),"Missing Information", INDEX(Table15[Entire Service Line Classification], MATCH(SUMIFS(Table15[Unique ID],Table15[System-Owned Portion],E3965,Table15[If Material Anything Other than "Lead" in Column E,Was Material Ever Previously Lead?],G3965,Table15[Customer-Owned Portion],O3965),Table15[Unique ID],0),0)))</f>
        <v>Lead Status Unknown</v>
      </c>
      <c r="X3965"/>
    </row>
    <row r="3966" spans="2:24" x14ac:dyDescent="0.35">
      <c r="B3966" s="146"/>
      <c r="C3966" s="31" t="s">
        <v>5497</v>
      </c>
      <c r="D3966" s="31"/>
      <c r="E3966" s="44" t="s">
        <v>3203</v>
      </c>
      <c r="F3966" s="43" t="s">
        <v>3283</v>
      </c>
      <c r="G3966" s="84" t="s">
        <v>3249</v>
      </c>
      <c r="H3966" s="31">
        <v>1952</v>
      </c>
      <c r="I3966" s="207" t="s">
        <v>3338</v>
      </c>
      <c r="J3966" s="84"/>
      <c r="K3966" s="31" t="s">
        <v>41</v>
      </c>
      <c r="L3966" s="31"/>
      <c r="M3966" s="169"/>
      <c r="N3966" s="148"/>
      <c r="O3966" s="106" t="s">
        <v>3203</v>
      </c>
      <c r="P3966" s="43">
        <v>1952</v>
      </c>
      <c r="Q3966" s="207" t="s">
        <v>3338</v>
      </c>
      <c r="R3966" s="84" t="s">
        <v>3203</v>
      </c>
      <c r="S3966" s="31" t="s">
        <v>41</v>
      </c>
      <c r="T3966" s="31"/>
      <c r="U3966" s="169"/>
      <c r="V3966" s="150"/>
      <c r="W3966" s="141" t="str" cm="1">
        <f t="array" ref="W3966">IF(SUM(LEN(B3966:V3966))=0,"",IF(OR(OR(ISBLANK(F3966),SUM(LEN(C3966),LEN(D3966))=0),AND(NOT(E3966="Unknown"),ISBLANK(J3966)),AND(NOT(O3966="Unknown"),ISBLANK(R3966))),"Missing Information", INDEX(Table15[Entire Service Line Classification], MATCH(SUMIFS(Table15[Unique ID],Table15[System-Owned Portion],E3966,Table15[If Material Anything Other than "Lead" in Column E,Was Material Ever Previously Lead?],G3966,Table15[Customer-Owned Portion],O3966),Table15[Unique ID],0),0)))</f>
        <v>Lead Status Unknown</v>
      </c>
      <c r="X3966"/>
    </row>
    <row r="3967" spans="2:24" x14ac:dyDescent="0.35">
      <c r="B3967" s="146"/>
      <c r="C3967" s="31" t="s">
        <v>5498</v>
      </c>
      <c r="D3967" s="31"/>
      <c r="E3967" s="44" t="s">
        <v>3203</v>
      </c>
      <c r="F3967" s="43" t="s">
        <v>3283</v>
      </c>
      <c r="G3967" s="84" t="s">
        <v>3249</v>
      </c>
      <c r="H3967" s="31">
        <v>1932</v>
      </c>
      <c r="I3967" s="207" t="s">
        <v>3337</v>
      </c>
      <c r="J3967" s="84"/>
      <c r="K3967" s="31" t="s">
        <v>41</v>
      </c>
      <c r="L3967" s="31"/>
      <c r="M3967" s="169"/>
      <c r="N3967" s="148"/>
      <c r="O3967" s="106" t="s">
        <v>3203</v>
      </c>
      <c r="P3967" s="43">
        <v>1932</v>
      </c>
      <c r="Q3967" s="207" t="s">
        <v>3337</v>
      </c>
      <c r="R3967" s="84" t="s">
        <v>3203</v>
      </c>
      <c r="S3967" s="31" t="s">
        <v>41</v>
      </c>
      <c r="T3967" s="31"/>
      <c r="U3967" s="169"/>
      <c r="V3967" s="150"/>
      <c r="W3967" s="141" t="str" cm="1">
        <f t="array" ref="W3967">IF(SUM(LEN(B3967:V3967))=0,"",IF(OR(OR(ISBLANK(F3967),SUM(LEN(C3967),LEN(D3967))=0),AND(NOT(E3967="Unknown"),ISBLANK(J3967)),AND(NOT(O3967="Unknown"),ISBLANK(R3967))),"Missing Information", INDEX(Table15[Entire Service Line Classification], MATCH(SUMIFS(Table15[Unique ID],Table15[System-Owned Portion],E3967,Table15[If Material Anything Other than "Lead" in Column E,Was Material Ever Previously Lead?],G3967,Table15[Customer-Owned Portion],O3967),Table15[Unique ID],0),0)))</f>
        <v>Lead Status Unknown</v>
      </c>
      <c r="X3967"/>
    </row>
    <row r="3968" spans="2:24" ht="29" x14ac:dyDescent="0.35">
      <c r="B3968" s="146"/>
      <c r="C3968" s="31" t="s">
        <v>1837</v>
      </c>
      <c r="D3968" s="31"/>
      <c r="E3968" s="44" t="s">
        <v>3284</v>
      </c>
      <c r="F3968" s="43" t="s">
        <v>41</v>
      </c>
      <c r="G3968" s="84" t="s">
        <v>3249</v>
      </c>
      <c r="H3968" s="31">
        <v>1997</v>
      </c>
      <c r="I3968" s="207" t="s">
        <v>3338</v>
      </c>
      <c r="J3968" s="84" t="s">
        <v>3270</v>
      </c>
      <c r="K3968" s="31" t="s">
        <v>41</v>
      </c>
      <c r="L3968" s="31"/>
      <c r="M3968" s="169"/>
      <c r="N3968" s="148"/>
      <c r="O3968" s="106" t="s">
        <v>3284</v>
      </c>
      <c r="P3968" s="43">
        <v>1997</v>
      </c>
      <c r="Q3968" s="207" t="s">
        <v>3338</v>
      </c>
      <c r="R3968" s="84" t="s">
        <v>3270</v>
      </c>
      <c r="S3968" s="31" t="s">
        <v>41</v>
      </c>
      <c r="T3968" s="31"/>
      <c r="U3968" s="169"/>
      <c r="V3968" s="150"/>
      <c r="W3968" s="141" t="str" cm="1">
        <f t="array" ref="W3968">IF(SUM(LEN(B3968:V3968))=0,"",IF(OR(OR(ISBLANK(F3968),SUM(LEN(C3968),LEN(D3968))=0),AND(NOT(E3968="Unknown"),ISBLANK(J3968)),AND(NOT(O3968="Unknown"),ISBLANK(R3968))),"Missing Information", INDEX(Table15[Entire Service Line Classification], MATCH(SUMIFS(Table15[Unique ID],Table15[System-Owned Portion],E3968,Table15[If Material Anything Other than "Lead" in Column E,Was Material Ever Previously Lead?],G3968,Table15[Customer-Owned Portion],O3968),Table15[Unique ID],0),0)))</f>
        <v>Non-lead</v>
      </c>
      <c r="X3968"/>
    </row>
    <row r="3969" spans="2:24" x14ac:dyDescent="0.35">
      <c r="B3969" s="146"/>
      <c r="C3969" s="31" t="s">
        <v>5499</v>
      </c>
      <c r="D3969" s="31"/>
      <c r="E3969" s="44" t="s">
        <v>3203</v>
      </c>
      <c r="F3969" s="43" t="s">
        <v>3283</v>
      </c>
      <c r="G3969" s="84" t="s">
        <v>3249</v>
      </c>
      <c r="H3969" s="31">
        <v>1947</v>
      </c>
      <c r="I3969" s="207" t="s">
        <v>3337</v>
      </c>
      <c r="J3969" s="84"/>
      <c r="K3969" s="31" t="s">
        <v>41</v>
      </c>
      <c r="L3969" s="31"/>
      <c r="M3969" s="169"/>
      <c r="N3969" s="148"/>
      <c r="O3969" s="106" t="s">
        <v>3203</v>
      </c>
      <c r="P3969" s="43">
        <v>1947</v>
      </c>
      <c r="Q3969" s="207" t="s">
        <v>3337</v>
      </c>
      <c r="R3969" s="84" t="s">
        <v>3203</v>
      </c>
      <c r="S3969" s="31" t="s">
        <v>41</v>
      </c>
      <c r="T3969" s="31"/>
      <c r="U3969" s="169"/>
      <c r="V3969" s="150"/>
      <c r="W3969" s="141" t="str" cm="1">
        <f t="array" ref="W3969">IF(SUM(LEN(B3969:V3969))=0,"",IF(OR(OR(ISBLANK(F3969),SUM(LEN(C3969),LEN(D3969))=0),AND(NOT(E3969="Unknown"),ISBLANK(J3969)),AND(NOT(O3969="Unknown"),ISBLANK(R3969))),"Missing Information", INDEX(Table15[Entire Service Line Classification], MATCH(SUMIFS(Table15[Unique ID],Table15[System-Owned Portion],E3969,Table15[If Material Anything Other than "Lead" in Column E,Was Material Ever Previously Lead?],G3969,Table15[Customer-Owned Portion],O3969),Table15[Unique ID],0),0)))</f>
        <v>Lead Status Unknown</v>
      </c>
      <c r="X3969"/>
    </row>
    <row r="3970" spans="2:24" x14ac:dyDescent="0.35">
      <c r="B3970" s="146"/>
      <c r="C3970" s="31" t="s">
        <v>5500</v>
      </c>
      <c r="D3970" s="31"/>
      <c r="E3970" s="44" t="s">
        <v>3203</v>
      </c>
      <c r="F3970" s="43" t="s">
        <v>3283</v>
      </c>
      <c r="G3970" s="84" t="s">
        <v>3249</v>
      </c>
      <c r="H3970" s="31"/>
      <c r="I3970" s="207" t="s">
        <v>3341</v>
      </c>
      <c r="J3970" s="84"/>
      <c r="K3970" s="31" t="s">
        <v>41</v>
      </c>
      <c r="L3970" s="31"/>
      <c r="M3970" s="169"/>
      <c r="N3970" s="148"/>
      <c r="O3970" s="106" t="s">
        <v>3203</v>
      </c>
      <c r="P3970" s="43"/>
      <c r="Q3970" s="207" t="s">
        <v>3341</v>
      </c>
      <c r="R3970" s="84" t="s">
        <v>3203</v>
      </c>
      <c r="S3970" s="31" t="s">
        <v>41</v>
      </c>
      <c r="T3970" s="31"/>
      <c r="U3970" s="169"/>
      <c r="V3970" s="150"/>
      <c r="W3970" s="141" t="str" cm="1">
        <f t="array" ref="W3970">IF(SUM(LEN(B3970:V3970))=0,"",IF(OR(OR(ISBLANK(F3970),SUM(LEN(C3970),LEN(D3970))=0),AND(NOT(E3970="Unknown"),ISBLANK(J3970)),AND(NOT(O3970="Unknown"),ISBLANK(R3970))),"Missing Information", INDEX(Table15[Entire Service Line Classification], MATCH(SUMIFS(Table15[Unique ID],Table15[System-Owned Portion],E3970,Table15[If Material Anything Other than "Lead" in Column E,Was Material Ever Previously Lead?],G3970,Table15[Customer-Owned Portion],O3970),Table15[Unique ID],0),0)))</f>
        <v>Lead Status Unknown</v>
      </c>
      <c r="X3970"/>
    </row>
    <row r="3971" spans="2:24" ht="29" x14ac:dyDescent="0.35">
      <c r="B3971" s="146"/>
      <c r="C3971" s="31" t="s">
        <v>5501</v>
      </c>
      <c r="D3971" s="31"/>
      <c r="E3971" s="44" t="s">
        <v>3203</v>
      </c>
      <c r="F3971" s="43" t="s">
        <v>3283</v>
      </c>
      <c r="G3971" s="84" t="s">
        <v>3249</v>
      </c>
      <c r="H3971" s="31">
        <v>1956</v>
      </c>
      <c r="I3971" s="207" t="s">
        <v>3341</v>
      </c>
      <c r="J3971" s="84"/>
      <c r="K3971" s="31" t="s">
        <v>41</v>
      </c>
      <c r="L3971" s="31"/>
      <c r="M3971" s="169"/>
      <c r="N3971" s="148"/>
      <c r="O3971" s="106" t="s">
        <v>3203</v>
      </c>
      <c r="P3971" s="43">
        <v>1956</v>
      </c>
      <c r="Q3971" s="207" t="s">
        <v>3341</v>
      </c>
      <c r="R3971" s="84" t="s">
        <v>3203</v>
      </c>
      <c r="S3971" s="31" t="s">
        <v>41</v>
      </c>
      <c r="T3971" s="31"/>
      <c r="U3971" s="169"/>
      <c r="V3971" s="150"/>
      <c r="W3971" s="141" t="str" cm="1">
        <f t="array" ref="W3971">IF(SUM(LEN(B3971:V3971))=0,"",IF(OR(OR(ISBLANK(F3971),SUM(LEN(C3971),LEN(D3971))=0),AND(NOT(E3971="Unknown"),ISBLANK(J3971)),AND(NOT(O3971="Unknown"),ISBLANK(R3971))),"Missing Information", INDEX(Table15[Entire Service Line Classification], MATCH(SUMIFS(Table15[Unique ID],Table15[System-Owned Portion],E3971,Table15[If Material Anything Other than "Lead" in Column E,Was Material Ever Previously Lead?],G3971,Table15[Customer-Owned Portion],O3971),Table15[Unique ID],0),0)))</f>
        <v>Lead Status Unknown</v>
      </c>
      <c r="X3971"/>
    </row>
    <row r="3972" spans="2:24" x14ac:dyDescent="0.35">
      <c r="B3972" s="146"/>
      <c r="C3972" s="31" t="s">
        <v>5502</v>
      </c>
      <c r="D3972" s="31"/>
      <c r="E3972" s="44" t="s">
        <v>3203</v>
      </c>
      <c r="F3972" s="43" t="s">
        <v>3283</v>
      </c>
      <c r="G3972" s="84" t="s">
        <v>3249</v>
      </c>
      <c r="H3972" s="31">
        <v>1947</v>
      </c>
      <c r="I3972" s="207" t="s">
        <v>3337</v>
      </c>
      <c r="J3972" s="84"/>
      <c r="K3972" s="31" t="s">
        <v>41</v>
      </c>
      <c r="L3972" s="31"/>
      <c r="M3972" s="169"/>
      <c r="N3972" s="148"/>
      <c r="O3972" s="106" t="s">
        <v>3203</v>
      </c>
      <c r="P3972" s="43">
        <v>1947</v>
      </c>
      <c r="Q3972" s="207" t="s">
        <v>3337</v>
      </c>
      <c r="R3972" s="84" t="s">
        <v>3203</v>
      </c>
      <c r="S3972" s="31" t="s">
        <v>41</v>
      </c>
      <c r="T3972" s="31"/>
      <c r="U3972" s="169"/>
      <c r="V3972" s="150"/>
      <c r="W3972" s="141" t="str" cm="1">
        <f t="array" ref="W3972">IF(SUM(LEN(B3972:V3972))=0,"",IF(OR(OR(ISBLANK(F3972),SUM(LEN(C3972),LEN(D3972))=0),AND(NOT(E3972="Unknown"),ISBLANK(J3972)),AND(NOT(O3972="Unknown"),ISBLANK(R3972))),"Missing Information", INDEX(Table15[Entire Service Line Classification], MATCH(SUMIFS(Table15[Unique ID],Table15[System-Owned Portion],E3972,Table15[If Material Anything Other than "Lead" in Column E,Was Material Ever Previously Lead?],G3972,Table15[Customer-Owned Portion],O3972),Table15[Unique ID],0),0)))</f>
        <v>Lead Status Unknown</v>
      </c>
      <c r="X3972"/>
    </row>
    <row r="3973" spans="2:24" x14ac:dyDescent="0.35">
      <c r="B3973" s="146"/>
      <c r="C3973" s="31" t="s">
        <v>5503</v>
      </c>
      <c r="D3973" s="31"/>
      <c r="E3973" s="44" t="s">
        <v>3203</v>
      </c>
      <c r="F3973" s="43" t="s">
        <v>3283</v>
      </c>
      <c r="G3973" s="84" t="s">
        <v>3249</v>
      </c>
      <c r="H3973" s="31">
        <v>1946</v>
      </c>
      <c r="I3973" s="207" t="s">
        <v>3338</v>
      </c>
      <c r="J3973" s="84"/>
      <c r="K3973" s="31" t="s">
        <v>41</v>
      </c>
      <c r="L3973" s="31"/>
      <c r="M3973" s="169"/>
      <c r="N3973" s="148"/>
      <c r="O3973" s="106" t="s">
        <v>3203</v>
      </c>
      <c r="P3973" s="43">
        <v>1946</v>
      </c>
      <c r="Q3973" s="207" t="s">
        <v>3338</v>
      </c>
      <c r="R3973" s="84" t="s">
        <v>3203</v>
      </c>
      <c r="S3973" s="31" t="s">
        <v>41</v>
      </c>
      <c r="T3973" s="31"/>
      <c r="U3973" s="169"/>
      <c r="V3973" s="150"/>
      <c r="W3973" s="141" t="str" cm="1">
        <f t="array" ref="W3973">IF(SUM(LEN(B3973:V3973))=0,"",IF(OR(OR(ISBLANK(F3973),SUM(LEN(C3973),LEN(D3973))=0),AND(NOT(E3973="Unknown"),ISBLANK(J3973)),AND(NOT(O3973="Unknown"),ISBLANK(R3973))),"Missing Information", INDEX(Table15[Entire Service Line Classification], MATCH(SUMIFS(Table15[Unique ID],Table15[System-Owned Portion],E3973,Table15[If Material Anything Other than "Lead" in Column E,Was Material Ever Previously Lead?],G3973,Table15[Customer-Owned Portion],O3973),Table15[Unique ID],0),0)))</f>
        <v>Lead Status Unknown</v>
      </c>
      <c r="X3973"/>
    </row>
    <row r="3974" spans="2:24" x14ac:dyDescent="0.35">
      <c r="B3974" s="146"/>
      <c r="C3974" s="31" t="s">
        <v>5504</v>
      </c>
      <c r="D3974" s="31"/>
      <c r="E3974" s="44" t="s">
        <v>3203</v>
      </c>
      <c r="F3974" s="43" t="s">
        <v>3283</v>
      </c>
      <c r="G3974" s="84" t="s">
        <v>3249</v>
      </c>
      <c r="H3974" s="31">
        <v>1966</v>
      </c>
      <c r="I3974" s="207" t="s">
        <v>3338</v>
      </c>
      <c r="J3974" s="84"/>
      <c r="K3974" s="31" t="s">
        <v>41</v>
      </c>
      <c r="L3974" s="31"/>
      <c r="M3974" s="169"/>
      <c r="N3974" s="148"/>
      <c r="O3974" s="106" t="s">
        <v>3203</v>
      </c>
      <c r="P3974" s="43">
        <v>1966</v>
      </c>
      <c r="Q3974" s="207" t="s">
        <v>3338</v>
      </c>
      <c r="R3974" s="84" t="s">
        <v>3203</v>
      </c>
      <c r="S3974" s="31" t="s">
        <v>41</v>
      </c>
      <c r="T3974" s="31"/>
      <c r="U3974" s="169"/>
      <c r="V3974" s="150"/>
      <c r="W3974" s="141" t="str" cm="1">
        <f t="array" ref="W3974">IF(SUM(LEN(B3974:V3974))=0,"",IF(OR(OR(ISBLANK(F3974),SUM(LEN(C3974),LEN(D3974))=0),AND(NOT(E3974="Unknown"),ISBLANK(J3974)),AND(NOT(O3974="Unknown"),ISBLANK(R3974))),"Missing Information", INDEX(Table15[Entire Service Line Classification], MATCH(SUMIFS(Table15[Unique ID],Table15[System-Owned Portion],E3974,Table15[If Material Anything Other than "Lead" in Column E,Was Material Ever Previously Lead?],G3974,Table15[Customer-Owned Portion],O3974),Table15[Unique ID],0),0)))</f>
        <v>Lead Status Unknown</v>
      </c>
      <c r="X3974"/>
    </row>
    <row r="3975" spans="2:24" x14ac:dyDescent="0.35">
      <c r="B3975" s="146"/>
      <c r="C3975" s="31" t="s">
        <v>5505</v>
      </c>
      <c r="D3975" s="31"/>
      <c r="E3975" s="44" t="s">
        <v>3203</v>
      </c>
      <c r="F3975" s="43" t="s">
        <v>3283</v>
      </c>
      <c r="G3975" s="84" t="s">
        <v>3249</v>
      </c>
      <c r="H3975" s="31">
        <v>1948</v>
      </c>
      <c r="I3975" s="207" t="s">
        <v>3338</v>
      </c>
      <c r="J3975" s="84"/>
      <c r="K3975" s="31" t="s">
        <v>41</v>
      </c>
      <c r="L3975" s="31"/>
      <c r="M3975" s="169"/>
      <c r="N3975" s="148"/>
      <c r="O3975" s="106" t="s">
        <v>3203</v>
      </c>
      <c r="P3975" s="43">
        <v>1948</v>
      </c>
      <c r="Q3975" s="207" t="s">
        <v>3338</v>
      </c>
      <c r="R3975" s="84" t="s">
        <v>3203</v>
      </c>
      <c r="S3975" s="31" t="s">
        <v>41</v>
      </c>
      <c r="T3975" s="31"/>
      <c r="U3975" s="169"/>
      <c r="V3975" s="150"/>
      <c r="W3975" s="141" t="str" cm="1">
        <f t="array" ref="W3975">IF(SUM(LEN(B3975:V3975))=0,"",IF(OR(OR(ISBLANK(F3975),SUM(LEN(C3975),LEN(D3975))=0),AND(NOT(E3975="Unknown"),ISBLANK(J3975)),AND(NOT(O3975="Unknown"),ISBLANK(R3975))),"Missing Information", INDEX(Table15[Entire Service Line Classification], MATCH(SUMIFS(Table15[Unique ID],Table15[System-Owned Portion],E3975,Table15[If Material Anything Other than "Lead" in Column E,Was Material Ever Previously Lead?],G3975,Table15[Customer-Owned Portion],O3975),Table15[Unique ID],0),0)))</f>
        <v>Lead Status Unknown</v>
      </c>
      <c r="X3975"/>
    </row>
    <row r="3976" spans="2:24" x14ac:dyDescent="0.35">
      <c r="B3976" s="146"/>
      <c r="C3976" s="31" t="s">
        <v>5506</v>
      </c>
      <c r="D3976" s="31"/>
      <c r="E3976" s="44" t="s">
        <v>3203</v>
      </c>
      <c r="F3976" s="43" t="s">
        <v>3283</v>
      </c>
      <c r="G3976" s="84" t="s">
        <v>3249</v>
      </c>
      <c r="H3976" s="31">
        <v>1963</v>
      </c>
      <c r="I3976" s="207" t="s">
        <v>3337</v>
      </c>
      <c r="J3976" s="84"/>
      <c r="K3976" s="31" t="s">
        <v>41</v>
      </c>
      <c r="L3976" s="31"/>
      <c r="M3976" s="169"/>
      <c r="N3976" s="148"/>
      <c r="O3976" s="106" t="s">
        <v>3203</v>
      </c>
      <c r="P3976" s="43">
        <v>1963</v>
      </c>
      <c r="Q3976" s="207" t="s">
        <v>3337</v>
      </c>
      <c r="R3976" s="84" t="s">
        <v>3203</v>
      </c>
      <c r="S3976" s="31" t="s">
        <v>41</v>
      </c>
      <c r="T3976" s="31"/>
      <c r="U3976" s="169"/>
      <c r="V3976" s="150"/>
      <c r="W3976" s="141" t="str" cm="1">
        <f t="array" ref="W3976">IF(SUM(LEN(B3976:V3976))=0,"",IF(OR(OR(ISBLANK(F3976),SUM(LEN(C3976),LEN(D3976))=0),AND(NOT(E3976="Unknown"),ISBLANK(J3976)),AND(NOT(O3976="Unknown"),ISBLANK(R3976))),"Missing Information", INDEX(Table15[Entire Service Line Classification], MATCH(SUMIFS(Table15[Unique ID],Table15[System-Owned Portion],E3976,Table15[If Material Anything Other than "Lead" in Column E,Was Material Ever Previously Lead?],G3976,Table15[Customer-Owned Portion],O3976),Table15[Unique ID],0),0)))</f>
        <v>Lead Status Unknown</v>
      </c>
      <c r="X3976"/>
    </row>
    <row r="3977" spans="2:24" ht="29" x14ac:dyDescent="0.35">
      <c r="B3977" s="146"/>
      <c r="C3977" s="31" t="s">
        <v>5507</v>
      </c>
      <c r="D3977" s="31"/>
      <c r="E3977" s="44" t="s">
        <v>3284</v>
      </c>
      <c r="F3977" s="43" t="s">
        <v>41</v>
      </c>
      <c r="G3977" s="84" t="s">
        <v>3249</v>
      </c>
      <c r="H3977" s="31">
        <v>2001</v>
      </c>
      <c r="I3977" s="207" t="s">
        <v>3338</v>
      </c>
      <c r="J3977" s="84" t="s">
        <v>3270</v>
      </c>
      <c r="K3977" s="31" t="s">
        <v>41</v>
      </c>
      <c r="L3977" s="31"/>
      <c r="M3977" s="169"/>
      <c r="N3977" s="148"/>
      <c r="O3977" s="106" t="s">
        <v>3284</v>
      </c>
      <c r="P3977" s="43">
        <v>2001</v>
      </c>
      <c r="Q3977" s="207" t="s">
        <v>3338</v>
      </c>
      <c r="R3977" s="84" t="s">
        <v>3270</v>
      </c>
      <c r="S3977" s="31" t="s">
        <v>41</v>
      </c>
      <c r="T3977" s="31"/>
      <c r="U3977" s="169"/>
      <c r="V3977" s="150"/>
      <c r="W3977" s="141" t="str" cm="1">
        <f t="array" ref="W3977">IF(SUM(LEN(B3977:V3977))=0,"",IF(OR(OR(ISBLANK(F3977),SUM(LEN(C3977),LEN(D3977))=0),AND(NOT(E3977="Unknown"),ISBLANK(J3977)),AND(NOT(O3977="Unknown"),ISBLANK(R3977))),"Missing Information", INDEX(Table15[Entire Service Line Classification], MATCH(SUMIFS(Table15[Unique ID],Table15[System-Owned Portion],E3977,Table15[If Material Anything Other than "Lead" in Column E,Was Material Ever Previously Lead?],G3977,Table15[Customer-Owned Portion],O3977),Table15[Unique ID],0),0)))</f>
        <v>Non-lead</v>
      </c>
      <c r="X3977"/>
    </row>
    <row r="3978" spans="2:24" x14ac:dyDescent="0.35">
      <c r="B3978" s="146"/>
      <c r="C3978" s="31" t="s">
        <v>5508</v>
      </c>
      <c r="D3978" s="31"/>
      <c r="E3978" s="44" t="s">
        <v>3203</v>
      </c>
      <c r="F3978" s="43" t="s">
        <v>3283</v>
      </c>
      <c r="G3978" s="84" t="s">
        <v>3249</v>
      </c>
      <c r="H3978" s="31"/>
      <c r="I3978" s="207" t="s">
        <v>3337</v>
      </c>
      <c r="J3978" s="84"/>
      <c r="K3978" s="31" t="s">
        <v>41</v>
      </c>
      <c r="L3978" s="31"/>
      <c r="M3978" s="169"/>
      <c r="N3978" s="148"/>
      <c r="O3978" s="106" t="s">
        <v>3203</v>
      </c>
      <c r="P3978" s="43"/>
      <c r="Q3978" s="207" t="s">
        <v>3337</v>
      </c>
      <c r="R3978" s="84" t="s">
        <v>3203</v>
      </c>
      <c r="S3978" s="31" t="s">
        <v>41</v>
      </c>
      <c r="T3978" s="31"/>
      <c r="U3978" s="169"/>
      <c r="V3978" s="150"/>
      <c r="W3978" s="141" t="str" cm="1">
        <f t="array" ref="W3978">IF(SUM(LEN(B3978:V3978))=0,"",IF(OR(OR(ISBLANK(F3978),SUM(LEN(C3978),LEN(D3978))=0),AND(NOT(E3978="Unknown"),ISBLANK(J3978)),AND(NOT(O3978="Unknown"),ISBLANK(R3978))),"Missing Information", INDEX(Table15[Entire Service Line Classification], MATCH(SUMIFS(Table15[Unique ID],Table15[System-Owned Portion],E3978,Table15[If Material Anything Other than "Lead" in Column E,Was Material Ever Previously Lead?],G3978,Table15[Customer-Owned Portion],O3978),Table15[Unique ID],0),0)))</f>
        <v>Lead Status Unknown</v>
      </c>
      <c r="X3978"/>
    </row>
    <row r="3979" spans="2:24" ht="29" x14ac:dyDescent="0.35">
      <c r="B3979" s="146"/>
      <c r="C3979" s="31" t="s">
        <v>1838</v>
      </c>
      <c r="D3979" s="31"/>
      <c r="E3979" s="44" t="s">
        <v>3284</v>
      </c>
      <c r="F3979" s="43" t="s">
        <v>41</v>
      </c>
      <c r="G3979" s="84" t="s">
        <v>3249</v>
      </c>
      <c r="H3979" s="31">
        <v>1995</v>
      </c>
      <c r="I3979" s="207" t="s">
        <v>3338</v>
      </c>
      <c r="J3979" s="84" t="s">
        <v>3270</v>
      </c>
      <c r="K3979" s="31" t="s">
        <v>41</v>
      </c>
      <c r="L3979" s="31"/>
      <c r="M3979" s="169"/>
      <c r="N3979" s="148"/>
      <c r="O3979" s="106" t="s">
        <v>3284</v>
      </c>
      <c r="P3979" s="43">
        <v>1995</v>
      </c>
      <c r="Q3979" s="207" t="s">
        <v>3338</v>
      </c>
      <c r="R3979" s="84" t="s">
        <v>3270</v>
      </c>
      <c r="S3979" s="31" t="s">
        <v>41</v>
      </c>
      <c r="T3979" s="31"/>
      <c r="U3979" s="169"/>
      <c r="V3979" s="150"/>
      <c r="W3979" s="141" t="str" cm="1">
        <f t="array" ref="W3979">IF(SUM(LEN(B3979:V3979))=0,"",IF(OR(OR(ISBLANK(F3979),SUM(LEN(C3979),LEN(D3979))=0),AND(NOT(E3979="Unknown"),ISBLANK(J3979)),AND(NOT(O3979="Unknown"),ISBLANK(R3979))),"Missing Information", INDEX(Table15[Entire Service Line Classification], MATCH(SUMIFS(Table15[Unique ID],Table15[System-Owned Portion],E3979,Table15[If Material Anything Other than "Lead" in Column E,Was Material Ever Previously Lead?],G3979,Table15[Customer-Owned Portion],O3979),Table15[Unique ID],0),0)))</f>
        <v>Non-lead</v>
      </c>
      <c r="X3979"/>
    </row>
    <row r="3980" spans="2:24" ht="29" x14ac:dyDescent="0.35">
      <c r="B3980" s="146"/>
      <c r="C3980" s="31" t="s">
        <v>5509</v>
      </c>
      <c r="D3980" s="31"/>
      <c r="E3980" s="44" t="s">
        <v>3203</v>
      </c>
      <c r="F3980" s="43" t="s">
        <v>3283</v>
      </c>
      <c r="G3980" s="84" t="s">
        <v>3249</v>
      </c>
      <c r="H3980" s="31"/>
      <c r="I3980" s="207" t="s">
        <v>3338</v>
      </c>
      <c r="J3980" s="84"/>
      <c r="K3980" s="31" t="s">
        <v>41</v>
      </c>
      <c r="L3980" s="31"/>
      <c r="M3980" s="169"/>
      <c r="N3980" s="148"/>
      <c r="O3980" s="106" t="s">
        <v>3203</v>
      </c>
      <c r="P3980" s="43"/>
      <c r="Q3980" s="207" t="s">
        <v>3338</v>
      </c>
      <c r="R3980" s="84" t="s">
        <v>3203</v>
      </c>
      <c r="S3980" s="31" t="s">
        <v>41</v>
      </c>
      <c r="T3980" s="31"/>
      <c r="U3980" s="169"/>
      <c r="V3980" s="150"/>
      <c r="W3980" s="141" t="str" cm="1">
        <f t="array" ref="W3980">IF(SUM(LEN(B3980:V3980))=0,"",IF(OR(OR(ISBLANK(F3980),SUM(LEN(C3980),LEN(D3980))=0),AND(NOT(E3980="Unknown"),ISBLANK(J3980)),AND(NOT(O3980="Unknown"),ISBLANK(R3980))),"Missing Information", INDEX(Table15[Entire Service Line Classification], MATCH(SUMIFS(Table15[Unique ID],Table15[System-Owned Portion],E3980,Table15[If Material Anything Other than "Lead" in Column E,Was Material Ever Previously Lead?],G3980,Table15[Customer-Owned Portion],O3980),Table15[Unique ID],0),0)))</f>
        <v>Lead Status Unknown</v>
      </c>
      <c r="X3980"/>
    </row>
    <row r="3981" spans="2:24" x14ac:dyDescent="0.35">
      <c r="B3981" s="146"/>
      <c r="C3981" s="31" t="s">
        <v>5510</v>
      </c>
      <c r="D3981" s="31"/>
      <c r="E3981" s="44" t="s">
        <v>3203</v>
      </c>
      <c r="F3981" s="43" t="s">
        <v>3283</v>
      </c>
      <c r="G3981" s="84" t="s">
        <v>3249</v>
      </c>
      <c r="H3981" s="31"/>
      <c r="I3981" s="207" t="s">
        <v>3338</v>
      </c>
      <c r="J3981" s="84"/>
      <c r="K3981" s="31" t="s">
        <v>41</v>
      </c>
      <c r="L3981" s="31"/>
      <c r="M3981" s="169"/>
      <c r="N3981" s="148"/>
      <c r="O3981" s="106" t="s">
        <v>3203</v>
      </c>
      <c r="P3981" s="43"/>
      <c r="Q3981" s="207" t="s">
        <v>3338</v>
      </c>
      <c r="R3981" s="84" t="s">
        <v>3203</v>
      </c>
      <c r="S3981" s="31" t="s">
        <v>41</v>
      </c>
      <c r="T3981" s="31"/>
      <c r="U3981" s="169"/>
      <c r="V3981" s="150"/>
      <c r="W3981" s="141" t="str" cm="1">
        <f t="array" ref="W3981">IF(SUM(LEN(B3981:V3981))=0,"",IF(OR(OR(ISBLANK(F3981),SUM(LEN(C3981),LEN(D3981))=0),AND(NOT(E3981="Unknown"),ISBLANK(J3981)),AND(NOT(O3981="Unknown"),ISBLANK(R3981))),"Missing Information", INDEX(Table15[Entire Service Line Classification], MATCH(SUMIFS(Table15[Unique ID],Table15[System-Owned Portion],E3981,Table15[If Material Anything Other than "Lead" in Column E,Was Material Ever Previously Lead?],G3981,Table15[Customer-Owned Portion],O3981),Table15[Unique ID],0),0)))</f>
        <v>Lead Status Unknown</v>
      </c>
      <c r="X3981"/>
    </row>
    <row r="3982" spans="2:24" x14ac:dyDescent="0.35">
      <c r="B3982" s="146"/>
      <c r="C3982" s="31" t="s">
        <v>5511</v>
      </c>
      <c r="D3982" s="31"/>
      <c r="E3982" s="44" t="s">
        <v>3203</v>
      </c>
      <c r="F3982" s="43" t="s">
        <v>3283</v>
      </c>
      <c r="G3982" s="84" t="s">
        <v>3249</v>
      </c>
      <c r="H3982" s="31"/>
      <c r="I3982" s="207" t="s">
        <v>3341</v>
      </c>
      <c r="J3982" s="84"/>
      <c r="K3982" s="31" t="s">
        <v>41</v>
      </c>
      <c r="L3982" s="31"/>
      <c r="M3982" s="169"/>
      <c r="N3982" s="148"/>
      <c r="O3982" s="106" t="s">
        <v>3203</v>
      </c>
      <c r="P3982" s="43"/>
      <c r="Q3982" s="207" t="s">
        <v>3341</v>
      </c>
      <c r="R3982" s="84" t="s">
        <v>3203</v>
      </c>
      <c r="S3982" s="31" t="s">
        <v>41</v>
      </c>
      <c r="T3982" s="31"/>
      <c r="U3982" s="169"/>
      <c r="V3982" s="150"/>
      <c r="W3982" s="141" t="str" cm="1">
        <f t="array" ref="W3982">IF(SUM(LEN(B3982:V3982))=0,"",IF(OR(OR(ISBLANK(F3982),SUM(LEN(C3982),LEN(D3982))=0),AND(NOT(E3982="Unknown"),ISBLANK(J3982)),AND(NOT(O3982="Unknown"),ISBLANK(R3982))),"Missing Information", INDEX(Table15[Entire Service Line Classification], MATCH(SUMIFS(Table15[Unique ID],Table15[System-Owned Portion],E3982,Table15[If Material Anything Other than "Lead" in Column E,Was Material Ever Previously Lead?],G3982,Table15[Customer-Owned Portion],O3982),Table15[Unique ID],0),0)))</f>
        <v>Lead Status Unknown</v>
      </c>
      <c r="X3982"/>
    </row>
    <row r="3983" spans="2:24" x14ac:dyDescent="0.35">
      <c r="B3983" s="146"/>
      <c r="C3983" s="31" t="s">
        <v>5512</v>
      </c>
      <c r="D3983" s="31"/>
      <c r="E3983" s="44" t="s">
        <v>3203</v>
      </c>
      <c r="F3983" s="43" t="s">
        <v>3283</v>
      </c>
      <c r="G3983" s="84" t="s">
        <v>3249</v>
      </c>
      <c r="H3983" s="31"/>
      <c r="I3983" s="207" t="s">
        <v>3338</v>
      </c>
      <c r="J3983" s="84"/>
      <c r="K3983" s="31" t="s">
        <v>41</v>
      </c>
      <c r="L3983" s="31"/>
      <c r="M3983" s="169"/>
      <c r="N3983" s="148"/>
      <c r="O3983" s="106" t="s">
        <v>3203</v>
      </c>
      <c r="P3983" s="43"/>
      <c r="Q3983" s="207" t="s">
        <v>3338</v>
      </c>
      <c r="R3983" s="84" t="s">
        <v>3203</v>
      </c>
      <c r="S3983" s="31" t="s">
        <v>41</v>
      </c>
      <c r="T3983" s="31"/>
      <c r="U3983" s="169"/>
      <c r="V3983" s="150"/>
      <c r="W3983" s="141" t="str" cm="1">
        <f t="array" ref="W3983">IF(SUM(LEN(B3983:V3983))=0,"",IF(OR(OR(ISBLANK(F3983),SUM(LEN(C3983),LEN(D3983))=0),AND(NOT(E3983="Unknown"),ISBLANK(J3983)),AND(NOT(O3983="Unknown"),ISBLANK(R3983))),"Missing Information", INDEX(Table15[Entire Service Line Classification], MATCH(SUMIFS(Table15[Unique ID],Table15[System-Owned Portion],E3983,Table15[If Material Anything Other than "Lead" in Column E,Was Material Ever Previously Lead?],G3983,Table15[Customer-Owned Portion],O3983),Table15[Unique ID],0),0)))</f>
        <v>Lead Status Unknown</v>
      </c>
      <c r="X3983"/>
    </row>
    <row r="3984" spans="2:24" x14ac:dyDescent="0.35">
      <c r="B3984" s="146"/>
      <c r="C3984" s="31" t="s">
        <v>5513</v>
      </c>
      <c r="D3984" s="31"/>
      <c r="E3984" s="44" t="s">
        <v>3203</v>
      </c>
      <c r="F3984" s="43" t="s">
        <v>3283</v>
      </c>
      <c r="G3984" s="84" t="s">
        <v>3249</v>
      </c>
      <c r="H3984" s="31"/>
      <c r="I3984" s="207" t="s">
        <v>3338</v>
      </c>
      <c r="J3984" s="84"/>
      <c r="K3984" s="31" t="s">
        <v>41</v>
      </c>
      <c r="L3984" s="31"/>
      <c r="M3984" s="169"/>
      <c r="N3984" s="148"/>
      <c r="O3984" s="106" t="s">
        <v>3203</v>
      </c>
      <c r="P3984" s="43"/>
      <c r="Q3984" s="207" t="s">
        <v>3338</v>
      </c>
      <c r="R3984" s="84" t="s">
        <v>3203</v>
      </c>
      <c r="S3984" s="31" t="s">
        <v>41</v>
      </c>
      <c r="T3984" s="31"/>
      <c r="U3984" s="169"/>
      <c r="V3984" s="150"/>
      <c r="W3984" s="141" t="str" cm="1">
        <f t="array" ref="W3984">IF(SUM(LEN(B3984:V3984))=0,"",IF(OR(OR(ISBLANK(F3984),SUM(LEN(C3984),LEN(D3984))=0),AND(NOT(E3984="Unknown"),ISBLANK(J3984)),AND(NOT(O3984="Unknown"),ISBLANK(R3984))),"Missing Information", INDEX(Table15[Entire Service Line Classification], MATCH(SUMIFS(Table15[Unique ID],Table15[System-Owned Portion],E3984,Table15[If Material Anything Other than "Lead" in Column E,Was Material Ever Previously Lead?],G3984,Table15[Customer-Owned Portion],O3984),Table15[Unique ID],0),0)))</f>
        <v>Lead Status Unknown</v>
      </c>
      <c r="X3984"/>
    </row>
    <row r="3985" spans="2:24" x14ac:dyDescent="0.35">
      <c r="B3985" s="146"/>
      <c r="C3985" s="31" t="s">
        <v>5514</v>
      </c>
      <c r="D3985" s="31"/>
      <c r="E3985" s="44" t="s">
        <v>3203</v>
      </c>
      <c r="F3985" s="43" t="s">
        <v>3283</v>
      </c>
      <c r="G3985" s="84" t="s">
        <v>3249</v>
      </c>
      <c r="H3985" s="31"/>
      <c r="I3985" s="207" t="s">
        <v>3338</v>
      </c>
      <c r="J3985" s="84"/>
      <c r="K3985" s="31" t="s">
        <v>41</v>
      </c>
      <c r="L3985" s="31"/>
      <c r="M3985" s="169"/>
      <c r="N3985" s="148"/>
      <c r="O3985" s="106" t="s">
        <v>3203</v>
      </c>
      <c r="P3985" s="43"/>
      <c r="Q3985" s="207" t="s">
        <v>3338</v>
      </c>
      <c r="R3985" s="84" t="s">
        <v>3203</v>
      </c>
      <c r="S3985" s="31" t="s">
        <v>41</v>
      </c>
      <c r="T3985" s="31"/>
      <c r="U3985" s="169"/>
      <c r="V3985" s="150"/>
      <c r="W3985" s="141" t="str" cm="1">
        <f t="array" ref="W3985">IF(SUM(LEN(B3985:V3985))=0,"",IF(OR(OR(ISBLANK(F3985),SUM(LEN(C3985),LEN(D3985))=0),AND(NOT(E3985="Unknown"),ISBLANK(J3985)),AND(NOT(O3985="Unknown"),ISBLANK(R3985))),"Missing Information", INDEX(Table15[Entire Service Line Classification], MATCH(SUMIFS(Table15[Unique ID],Table15[System-Owned Portion],E3985,Table15[If Material Anything Other than "Lead" in Column E,Was Material Ever Previously Lead?],G3985,Table15[Customer-Owned Portion],O3985),Table15[Unique ID],0),0)))</f>
        <v>Lead Status Unknown</v>
      </c>
      <c r="X3985"/>
    </row>
    <row r="3986" spans="2:24" x14ac:dyDescent="0.35">
      <c r="B3986" s="146"/>
      <c r="C3986" s="31" t="s">
        <v>5515</v>
      </c>
      <c r="D3986" s="31"/>
      <c r="E3986" s="44" t="s">
        <v>3203</v>
      </c>
      <c r="F3986" s="43" t="s">
        <v>3283</v>
      </c>
      <c r="G3986" s="84" t="s">
        <v>3249</v>
      </c>
      <c r="H3986" s="31">
        <v>1980</v>
      </c>
      <c r="I3986" s="207" t="s">
        <v>3338</v>
      </c>
      <c r="J3986" s="84"/>
      <c r="K3986" s="31" t="s">
        <v>41</v>
      </c>
      <c r="L3986" s="31"/>
      <c r="M3986" s="169"/>
      <c r="N3986" s="148"/>
      <c r="O3986" s="106" t="s">
        <v>3203</v>
      </c>
      <c r="P3986" s="43">
        <v>1980</v>
      </c>
      <c r="Q3986" s="207" t="s">
        <v>3338</v>
      </c>
      <c r="R3986" s="84" t="s">
        <v>3203</v>
      </c>
      <c r="S3986" s="31" t="s">
        <v>41</v>
      </c>
      <c r="T3986" s="31"/>
      <c r="U3986" s="169"/>
      <c r="V3986" s="150"/>
      <c r="W3986" s="141" t="str" cm="1">
        <f t="array" ref="W3986">IF(SUM(LEN(B3986:V3986))=0,"",IF(OR(OR(ISBLANK(F3986),SUM(LEN(C3986),LEN(D3986))=0),AND(NOT(E3986="Unknown"),ISBLANK(J3986)),AND(NOT(O3986="Unknown"),ISBLANK(R3986))),"Missing Information", INDEX(Table15[Entire Service Line Classification], MATCH(SUMIFS(Table15[Unique ID],Table15[System-Owned Portion],E3986,Table15[If Material Anything Other than "Lead" in Column E,Was Material Ever Previously Lead?],G3986,Table15[Customer-Owned Portion],O3986),Table15[Unique ID],0),0)))</f>
        <v>Lead Status Unknown</v>
      </c>
      <c r="X3986"/>
    </row>
    <row r="3987" spans="2:24" x14ac:dyDescent="0.35">
      <c r="B3987" s="146"/>
      <c r="C3987" s="31" t="s">
        <v>5516</v>
      </c>
      <c r="D3987" s="31"/>
      <c r="E3987" s="44" t="s">
        <v>3203</v>
      </c>
      <c r="F3987" s="43" t="s">
        <v>3283</v>
      </c>
      <c r="G3987" s="84" t="s">
        <v>3249</v>
      </c>
      <c r="H3987" s="31">
        <v>1980</v>
      </c>
      <c r="I3987" s="207" t="s">
        <v>3338</v>
      </c>
      <c r="J3987" s="84"/>
      <c r="K3987" s="31" t="s">
        <v>41</v>
      </c>
      <c r="L3987" s="31"/>
      <c r="M3987" s="169"/>
      <c r="N3987" s="148"/>
      <c r="O3987" s="106" t="s">
        <v>3203</v>
      </c>
      <c r="P3987" s="43">
        <v>1980</v>
      </c>
      <c r="Q3987" s="207" t="s">
        <v>3338</v>
      </c>
      <c r="R3987" s="84" t="s">
        <v>3203</v>
      </c>
      <c r="S3987" s="31" t="s">
        <v>41</v>
      </c>
      <c r="T3987" s="31"/>
      <c r="U3987" s="169"/>
      <c r="V3987" s="150"/>
      <c r="W3987" s="141" t="str" cm="1">
        <f t="array" ref="W3987">IF(SUM(LEN(B3987:V3987))=0,"",IF(OR(OR(ISBLANK(F3987),SUM(LEN(C3987),LEN(D3987))=0),AND(NOT(E3987="Unknown"),ISBLANK(J3987)),AND(NOT(O3987="Unknown"),ISBLANK(R3987))),"Missing Information", INDEX(Table15[Entire Service Line Classification], MATCH(SUMIFS(Table15[Unique ID],Table15[System-Owned Portion],E3987,Table15[If Material Anything Other than "Lead" in Column E,Was Material Ever Previously Lead?],G3987,Table15[Customer-Owned Portion],O3987),Table15[Unique ID],0),0)))</f>
        <v>Lead Status Unknown</v>
      </c>
      <c r="X3987"/>
    </row>
    <row r="3988" spans="2:24" x14ac:dyDescent="0.35">
      <c r="B3988" s="146"/>
      <c r="C3988" s="31" t="s">
        <v>5517</v>
      </c>
      <c r="D3988" s="31"/>
      <c r="E3988" s="44" t="s">
        <v>3203</v>
      </c>
      <c r="F3988" s="43" t="s">
        <v>3283</v>
      </c>
      <c r="G3988" s="84" t="s">
        <v>3249</v>
      </c>
      <c r="H3988" s="31">
        <v>1980</v>
      </c>
      <c r="I3988" s="207" t="s">
        <v>3338</v>
      </c>
      <c r="J3988" s="84"/>
      <c r="K3988" s="31" t="s">
        <v>41</v>
      </c>
      <c r="L3988" s="31"/>
      <c r="M3988" s="169"/>
      <c r="N3988" s="148"/>
      <c r="O3988" s="106" t="s">
        <v>3203</v>
      </c>
      <c r="P3988" s="43">
        <v>1980</v>
      </c>
      <c r="Q3988" s="207" t="s">
        <v>3338</v>
      </c>
      <c r="R3988" s="84" t="s">
        <v>3203</v>
      </c>
      <c r="S3988" s="31" t="s">
        <v>41</v>
      </c>
      <c r="T3988" s="31"/>
      <c r="U3988" s="169"/>
      <c r="V3988" s="150"/>
      <c r="W3988" s="141" t="str" cm="1">
        <f t="array" ref="W3988">IF(SUM(LEN(B3988:V3988))=0,"",IF(OR(OR(ISBLANK(F3988),SUM(LEN(C3988),LEN(D3988))=0),AND(NOT(E3988="Unknown"),ISBLANK(J3988)),AND(NOT(O3988="Unknown"),ISBLANK(R3988))),"Missing Information", INDEX(Table15[Entire Service Line Classification], MATCH(SUMIFS(Table15[Unique ID],Table15[System-Owned Portion],E3988,Table15[If Material Anything Other than "Lead" in Column E,Was Material Ever Previously Lead?],G3988,Table15[Customer-Owned Portion],O3988),Table15[Unique ID],0),0)))</f>
        <v>Lead Status Unknown</v>
      </c>
      <c r="X3988"/>
    </row>
    <row r="3989" spans="2:24" ht="29" x14ac:dyDescent="0.35">
      <c r="B3989" s="146"/>
      <c r="C3989" s="31" t="s">
        <v>1839</v>
      </c>
      <c r="D3989" s="31"/>
      <c r="E3989" s="44" t="s">
        <v>3284</v>
      </c>
      <c r="F3989" s="43" t="s">
        <v>41</v>
      </c>
      <c r="G3989" s="84" t="s">
        <v>3249</v>
      </c>
      <c r="H3989" s="31">
        <v>1995</v>
      </c>
      <c r="I3989" s="207" t="s">
        <v>3338</v>
      </c>
      <c r="J3989" s="84" t="s">
        <v>3270</v>
      </c>
      <c r="K3989" s="31" t="s">
        <v>41</v>
      </c>
      <c r="L3989" s="31"/>
      <c r="M3989" s="169"/>
      <c r="N3989" s="148"/>
      <c r="O3989" s="106" t="s">
        <v>3284</v>
      </c>
      <c r="P3989" s="43">
        <v>1995</v>
      </c>
      <c r="Q3989" s="207" t="s">
        <v>3338</v>
      </c>
      <c r="R3989" s="84" t="s">
        <v>3270</v>
      </c>
      <c r="S3989" s="31" t="s">
        <v>41</v>
      </c>
      <c r="T3989" s="31"/>
      <c r="U3989" s="169"/>
      <c r="V3989" s="150"/>
      <c r="W3989" s="141" t="str" cm="1">
        <f t="array" ref="W3989">IF(SUM(LEN(B3989:V3989))=0,"",IF(OR(OR(ISBLANK(F3989),SUM(LEN(C3989),LEN(D3989))=0),AND(NOT(E3989="Unknown"),ISBLANK(J3989)),AND(NOT(O3989="Unknown"),ISBLANK(R3989))),"Missing Information", INDEX(Table15[Entire Service Line Classification], MATCH(SUMIFS(Table15[Unique ID],Table15[System-Owned Portion],E3989,Table15[If Material Anything Other than "Lead" in Column E,Was Material Ever Previously Lead?],G3989,Table15[Customer-Owned Portion],O3989),Table15[Unique ID],0),0)))</f>
        <v>Non-lead</v>
      </c>
      <c r="X3989"/>
    </row>
    <row r="3990" spans="2:24" x14ac:dyDescent="0.35">
      <c r="B3990" s="146"/>
      <c r="C3990" s="31" t="s">
        <v>5518</v>
      </c>
      <c r="D3990" s="31"/>
      <c r="E3990" s="44" t="s">
        <v>3203</v>
      </c>
      <c r="F3990" s="43" t="s">
        <v>3283</v>
      </c>
      <c r="G3990" s="84" t="s">
        <v>3249</v>
      </c>
      <c r="H3990" s="31">
        <v>1980</v>
      </c>
      <c r="I3990" s="207" t="s">
        <v>3338</v>
      </c>
      <c r="J3990" s="84"/>
      <c r="K3990" s="31" t="s">
        <v>41</v>
      </c>
      <c r="L3990" s="31"/>
      <c r="M3990" s="169"/>
      <c r="N3990" s="148"/>
      <c r="O3990" s="106" t="s">
        <v>3203</v>
      </c>
      <c r="P3990" s="43">
        <v>1980</v>
      </c>
      <c r="Q3990" s="207" t="s">
        <v>3338</v>
      </c>
      <c r="R3990" s="84" t="s">
        <v>3203</v>
      </c>
      <c r="S3990" s="31" t="s">
        <v>41</v>
      </c>
      <c r="T3990" s="31"/>
      <c r="U3990" s="169"/>
      <c r="V3990" s="150"/>
      <c r="W3990" s="141" t="str" cm="1">
        <f t="array" ref="W3990">IF(SUM(LEN(B3990:V3990))=0,"",IF(OR(OR(ISBLANK(F3990),SUM(LEN(C3990),LEN(D3990))=0),AND(NOT(E3990="Unknown"),ISBLANK(J3990)),AND(NOT(O3990="Unknown"),ISBLANK(R3990))),"Missing Information", INDEX(Table15[Entire Service Line Classification], MATCH(SUMIFS(Table15[Unique ID],Table15[System-Owned Portion],E3990,Table15[If Material Anything Other than "Lead" in Column E,Was Material Ever Previously Lead?],G3990,Table15[Customer-Owned Portion],O3990),Table15[Unique ID],0),0)))</f>
        <v>Lead Status Unknown</v>
      </c>
      <c r="X3990"/>
    </row>
    <row r="3991" spans="2:24" x14ac:dyDescent="0.35">
      <c r="B3991" s="146"/>
      <c r="C3991" s="31" t="s">
        <v>5519</v>
      </c>
      <c r="D3991" s="31"/>
      <c r="E3991" s="44" t="s">
        <v>3203</v>
      </c>
      <c r="F3991" s="43" t="s">
        <v>3283</v>
      </c>
      <c r="G3991" s="84" t="s">
        <v>3249</v>
      </c>
      <c r="H3991" s="31">
        <v>1979</v>
      </c>
      <c r="I3991" s="207" t="s">
        <v>3338</v>
      </c>
      <c r="J3991" s="84"/>
      <c r="K3991" s="31" t="s">
        <v>41</v>
      </c>
      <c r="L3991" s="31"/>
      <c r="M3991" s="169"/>
      <c r="N3991" s="148"/>
      <c r="O3991" s="106" t="s">
        <v>3203</v>
      </c>
      <c r="P3991" s="43">
        <v>1979</v>
      </c>
      <c r="Q3991" s="207" t="s">
        <v>3338</v>
      </c>
      <c r="R3991" s="84" t="s">
        <v>3203</v>
      </c>
      <c r="S3991" s="31" t="s">
        <v>41</v>
      </c>
      <c r="T3991" s="31"/>
      <c r="U3991" s="169"/>
      <c r="V3991" s="150"/>
      <c r="W3991" s="141" t="str" cm="1">
        <f t="array" ref="W3991">IF(SUM(LEN(B3991:V3991))=0,"",IF(OR(OR(ISBLANK(F3991),SUM(LEN(C3991),LEN(D3991))=0),AND(NOT(E3991="Unknown"),ISBLANK(J3991)),AND(NOT(O3991="Unknown"),ISBLANK(R3991))),"Missing Information", INDEX(Table15[Entire Service Line Classification], MATCH(SUMIFS(Table15[Unique ID],Table15[System-Owned Portion],E3991,Table15[If Material Anything Other than "Lead" in Column E,Was Material Ever Previously Lead?],G3991,Table15[Customer-Owned Portion],O3991),Table15[Unique ID],0),0)))</f>
        <v>Lead Status Unknown</v>
      </c>
      <c r="X3991"/>
    </row>
    <row r="3992" spans="2:24" x14ac:dyDescent="0.35">
      <c r="B3992" s="146"/>
      <c r="C3992" s="31" t="s">
        <v>5520</v>
      </c>
      <c r="D3992" s="31"/>
      <c r="E3992" s="44" t="s">
        <v>3203</v>
      </c>
      <c r="F3992" s="43" t="s">
        <v>3283</v>
      </c>
      <c r="G3992" s="84" t="s">
        <v>3249</v>
      </c>
      <c r="H3992" s="31">
        <v>1980</v>
      </c>
      <c r="I3992" s="207" t="s">
        <v>3338</v>
      </c>
      <c r="J3992" s="84"/>
      <c r="K3992" s="31" t="s">
        <v>41</v>
      </c>
      <c r="L3992" s="31"/>
      <c r="M3992" s="169"/>
      <c r="N3992" s="148"/>
      <c r="O3992" s="106" t="s">
        <v>3203</v>
      </c>
      <c r="P3992" s="43">
        <v>1980</v>
      </c>
      <c r="Q3992" s="207" t="s">
        <v>3338</v>
      </c>
      <c r="R3992" s="84" t="s">
        <v>3203</v>
      </c>
      <c r="S3992" s="31" t="s">
        <v>41</v>
      </c>
      <c r="T3992" s="31"/>
      <c r="U3992" s="169"/>
      <c r="V3992" s="150"/>
      <c r="W3992" s="141" t="str" cm="1">
        <f t="array" ref="W3992">IF(SUM(LEN(B3992:V3992))=0,"",IF(OR(OR(ISBLANK(F3992),SUM(LEN(C3992),LEN(D3992))=0),AND(NOT(E3992="Unknown"),ISBLANK(J3992)),AND(NOT(O3992="Unknown"),ISBLANK(R3992))),"Missing Information", INDEX(Table15[Entire Service Line Classification], MATCH(SUMIFS(Table15[Unique ID],Table15[System-Owned Portion],E3992,Table15[If Material Anything Other than "Lead" in Column E,Was Material Ever Previously Lead?],G3992,Table15[Customer-Owned Portion],O3992),Table15[Unique ID],0),0)))</f>
        <v>Lead Status Unknown</v>
      </c>
      <c r="X3992"/>
    </row>
    <row r="3993" spans="2:24" x14ac:dyDescent="0.35">
      <c r="B3993" s="146"/>
      <c r="C3993" s="31" t="s">
        <v>5521</v>
      </c>
      <c r="D3993" s="31"/>
      <c r="E3993" s="44" t="s">
        <v>3203</v>
      </c>
      <c r="F3993" s="43" t="s">
        <v>3283</v>
      </c>
      <c r="G3993" s="84" t="s">
        <v>3249</v>
      </c>
      <c r="H3993" s="31">
        <v>1979</v>
      </c>
      <c r="I3993" s="207" t="s">
        <v>3338</v>
      </c>
      <c r="J3993" s="84"/>
      <c r="K3993" s="31" t="s">
        <v>41</v>
      </c>
      <c r="L3993" s="31"/>
      <c r="M3993" s="169"/>
      <c r="N3993" s="148"/>
      <c r="O3993" s="106" t="s">
        <v>3203</v>
      </c>
      <c r="P3993" s="43">
        <v>1979</v>
      </c>
      <c r="Q3993" s="207" t="s">
        <v>3338</v>
      </c>
      <c r="R3993" s="84" t="s">
        <v>3203</v>
      </c>
      <c r="S3993" s="31" t="s">
        <v>41</v>
      </c>
      <c r="T3993" s="31"/>
      <c r="U3993" s="169"/>
      <c r="V3993" s="150"/>
      <c r="W3993" s="141" t="str" cm="1">
        <f t="array" ref="W3993">IF(SUM(LEN(B3993:V3993))=0,"",IF(OR(OR(ISBLANK(F3993),SUM(LEN(C3993),LEN(D3993))=0),AND(NOT(E3993="Unknown"),ISBLANK(J3993)),AND(NOT(O3993="Unknown"),ISBLANK(R3993))),"Missing Information", INDEX(Table15[Entire Service Line Classification], MATCH(SUMIFS(Table15[Unique ID],Table15[System-Owned Portion],E3993,Table15[If Material Anything Other than "Lead" in Column E,Was Material Ever Previously Lead?],G3993,Table15[Customer-Owned Portion],O3993),Table15[Unique ID],0),0)))</f>
        <v>Lead Status Unknown</v>
      </c>
      <c r="X3993"/>
    </row>
    <row r="3994" spans="2:24" x14ac:dyDescent="0.35">
      <c r="B3994" s="146"/>
      <c r="C3994" s="31" t="s">
        <v>5522</v>
      </c>
      <c r="D3994" s="31"/>
      <c r="E3994" s="44" t="s">
        <v>3203</v>
      </c>
      <c r="F3994" s="43" t="s">
        <v>3283</v>
      </c>
      <c r="G3994" s="84" t="s">
        <v>3249</v>
      </c>
      <c r="H3994" s="31"/>
      <c r="I3994" s="207" t="s">
        <v>3336</v>
      </c>
      <c r="J3994" s="84"/>
      <c r="K3994" s="31" t="s">
        <v>41</v>
      </c>
      <c r="L3994" s="31"/>
      <c r="M3994" s="169"/>
      <c r="N3994" s="148"/>
      <c r="O3994" s="106" t="s">
        <v>3203</v>
      </c>
      <c r="P3994" s="43"/>
      <c r="Q3994" s="207" t="s">
        <v>3336</v>
      </c>
      <c r="R3994" s="84" t="s">
        <v>3203</v>
      </c>
      <c r="S3994" s="31" t="s">
        <v>41</v>
      </c>
      <c r="T3994" s="31"/>
      <c r="U3994" s="169"/>
      <c r="V3994" s="150"/>
      <c r="W3994" s="141" t="str" cm="1">
        <f t="array" ref="W3994">IF(SUM(LEN(B3994:V3994))=0,"",IF(OR(OR(ISBLANK(F3994),SUM(LEN(C3994),LEN(D3994))=0),AND(NOT(E3994="Unknown"),ISBLANK(J3994)),AND(NOT(O3994="Unknown"),ISBLANK(R3994))),"Missing Information", INDEX(Table15[Entire Service Line Classification], MATCH(SUMIFS(Table15[Unique ID],Table15[System-Owned Portion],E3994,Table15[If Material Anything Other than "Lead" in Column E,Was Material Ever Previously Lead?],G3994,Table15[Customer-Owned Portion],O3994),Table15[Unique ID],0),0)))</f>
        <v>Lead Status Unknown</v>
      </c>
      <c r="X3994"/>
    </row>
    <row r="3995" spans="2:24" x14ac:dyDescent="0.35">
      <c r="B3995" s="146"/>
      <c r="C3995" s="31" t="s">
        <v>5523</v>
      </c>
      <c r="D3995" s="31"/>
      <c r="E3995" s="44" t="s">
        <v>3203</v>
      </c>
      <c r="F3995" s="43" t="s">
        <v>3283</v>
      </c>
      <c r="G3995" s="84" t="s">
        <v>3249</v>
      </c>
      <c r="H3995" s="31">
        <v>1953</v>
      </c>
      <c r="I3995" s="207" t="s">
        <v>3337</v>
      </c>
      <c r="J3995" s="84"/>
      <c r="K3995" s="31" t="s">
        <v>41</v>
      </c>
      <c r="L3995" s="31"/>
      <c r="M3995" s="169"/>
      <c r="N3995" s="148"/>
      <c r="O3995" s="106" t="s">
        <v>3203</v>
      </c>
      <c r="P3995" s="43">
        <v>1953</v>
      </c>
      <c r="Q3995" s="207" t="s">
        <v>3337</v>
      </c>
      <c r="R3995" s="84" t="s">
        <v>3203</v>
      </c>
      <c r="S3995" s="31" t="s">
        <v>41</v>
      </c>
      <c r="T3995" s="31"/>
      <c r="U3995" s="169"/>
      <c r="V3995" s="150"/>
      <c r="W3995" s="141" t="str" cm="1">
        <f t="array" ref="W3995">IF(SUM(LEN(B3995:V3995))=0,"",IF(OR(OR(ISBLANK(F3995),SUM(LEN(C3995),LEN(D3995))=0),AND(NOT(E3995="Unknown"),ISBLANK(J3995)),AND(NOT(O3995="Unknown"),ISBLANK(R3995))),"Missing Information", INDEX(Table15[Entire Service Line Classification], MATCH(SUMIFS(Table15[Unique ID],Table15[System-Owned Portion],E3995,Table15[If Material Anything Other than "Lead" in Column E,Was Material Ever Previously Lead?],G3995,Table15[Customer-Owned Portion],O3995),Table15[Unique ID],0),0)))</f>
        <v>Lead Status Unknown</v>
      </c>
      <c r="X3995"/>
    </row>
    <row r="3996" spans="2:24" x14ac:dyDescent="0.35">
      <c r="B3996" s="146"/>
      <c r="C3996" s="31" t="s">
        <v>3845</v>
      </c>
      <c r="D3996" s="31"/>
      <c r="E3996" s="44" t="s">
        <v>3203</v>
      </c>
      <c r="F3996" s="43" t="s">
        <v>3283</v>
      </c>
      <c r="G3996" s="84" t="s">
        <v>3249</v>
      </c>
      <c r="H3996" s="31"/>
      <c r="I3996" s="207" t="s">
        <v>3338</v>
      </c>
      <c r="J3996" s="84"/>
      <c r="K3996" s="31" t="s">
        <v>41</v>
      </c>
      <c r="L3996" s="31"/>
      <c r="M3996" s="169"/>
      <c r="N3996" s="148"/>
      <c r="O3996" s="106" t="s">
        <v>3203</v>
      </c>
      <c r="P3996" s="43"/>
      <c r="Q3996" s="207" t="s">
        <v>3338</v>
      </c>
      <c r="R3996" s="84" t="s">
        <v>3203</v>
      </c>
      <c r="S3996" s="31" t="s">
        <v>41</v>
      </c>
      <c r="T3996" s="31"/>
      <c r="U3996" s="169"/>
      <c r="V3996" s="150"/>
      <c r="W3996" s="141" t="str" cm="1">
        <f t="array" ref="W3996">IF(SUM(LEN(B3996:V3996))=0,"",IF(OR(OR(ISBLANK(F3996),SUM(LEN(C3996),LEN(D3996))=0),AND(NOT(E3996="Unknown"),ISBLANK(J3996)),AND(NOT(O3996="Unknown"),ISBLANK(R3996))),"Missing Information", INDEX(Table15[Entire Service Line Classification], MATCH(SUMIFS(Table15[Unique ID],Table15[System-Owned Portion],E3996,Table15[If Material Anything Other than "Lead" in Column E,Was Material Ever Previously Lead?],G3996,Table15[Customer-Owned Portion],O3996),Table15[Unique ID],0),0)))</f>
        <v>Lead Status Unknown</v>
      </c>
      <c r="X3996"/>
    </row>
    <row r="3997" spans="2:24" ht="29" x14ac:dyDescent="0.35">
      <c r="B3997" s="146"/>
      <c r="C3997" s="31" t="s">
        <v>5524</v>
      </c>
      <c r="D3997" s="31"/>
      <c r="E3997" s="44" t="s">
        <v>3284</v>
      </c>
      <c r="F3997" s="43" t="s">
        <v>41</v>
      </c>
      <c r="G3997" s="84" t="s">
        <v>3249</v>
      </c>
      <c r="H3997" s="31">
        <v>1988</v>
      </c>
      <c r="I3997" s="207" t="s">
        <v>3341</v>
      </c>
      <c r="J3997" s="84" t="s">
        <v>3270</v>
      </c>
      <c r="K3997" s="31" t="s">
        <v>41</v>
      </c>
      <c r="L3997" s="31"/>
      <c r="M3997" s="169"/>
      <c r="N3997" s="148"/>
      <c r="O3997" s="106" t="s">
        <v>3284</v>
      </c>
      <c r="P3997" s="43">
        <v>1988</v>
      </c>
      <c r="Q3997" s="207" t="s">
        <v>3341</v>
      </c>
      <c r="R3997" s="84" t="s">
        <v>3270</v>
      </c>
      <c r="S3997" s="31" t="s">
        <v>41</v>
      </c>
      <c r="T3997" s="31"/>
      <c r="U3997" s="169"/>
      <c r="V3997" s="150"/>
      <c r="W3997" s="141" t="str" cm="1">
        <f t="array" ref="W3997">IF(SUM(LEN(B3997:V3997))=0,"",IF(OR(OR(ISBLANK(F3997),SUM(LEN(C3997),LEN(D3997))=0),AND(NOT(E3997="Unknown"),ISBLANK(J3997)),AND(NOT(O3997="Unknown"),ISBLANK(R3997))),"Missing Information", INDEX(Table15[Entire Service Line Classification], MATCH(SUMIFS(Table15[Unique ID],Table15[System-Owned Portion],E3997,Table15[If Material Anything Other than "Lead" in Column E,Was Material Ever Previously Lead?],G3997,Table15[Customer-Owned Portion],O3997),Table15[Unique ID],0),0)))</f>
        <v>Non-lead</v>
      </c>
      <c r="X3997"/>
    </row>
    <row r="3998" spans="2:24" ht="29" x14ac:dyDescent="0.35">
      <c r="B3998" s="146"/>
      <c r="C3998" s="31" t="s">
        <v>1840</v>
      </c>
      <c r="D3998" s="31"/>
      <c r="E3998" s="44" t="s">
        <v>3284</v>
      </c>
      <c r="F3998" s="43" t="s">
        <v>41</v>
      </c>
      <c r="G3998" s="84" t="s">
        <v>3249</v>
      </c>
      <c r="H3998" s="31">
        <v>1993</v>
      </c>
      <c r="I3998" s="207" t="s">
        <v>3338</v>
      </c>
      <c r="J3998" s="84" t="s">
        <v>3270</v>
      </c>
      <c r="K3998" s="31" t="s">
        <v>41</v>
      </c>
      <c r="L3998" s="31"/>
      <c r="M3998" s="169"/>
      <c r="N3998" s="148"/>
      <c r="O3998" s="106" t="s">
        <v>3284</v>
      </c>
      <c r="P3998" s="43">
        <v>1993</v>
      </c>
      <c r="Q3998" s="207" t="s">
        <v>3338</v>
      </c>
      <c r="R3998" s="84" t="s">
        <v>3270</v>
      </c>
      <c r="S3998" s="31" t="s">
        <v>41</v>
      </c>
      <c r="T3998" s="31"/>
      <c r="U3998" s="169"/>
      <c r="V3998" s="150"/>
      <c r="W3998" s="141" t="str" cm="1">
        <f t="array" ref="W3998">IF(SUM(LEN(B3998:V3998))=0,"",IF(OR(OR(ISBLANK(F3998),SUM(LEN(C3998),LEN(D3998))=0),AND(NOT(E3998="Unknown"),ISBLANK(J3998)),AND(NOT(O3998="Unknown"),ISBLANK(R3998))),"Missing Information", INDEX(Table15[Entire Service Line Classification], MATCH(SUMIFS(Table15[Unique ID],Table15[System-Owned Portion],E3998,Table15[If Material Anything Other than "Lead" in Column E,Was Material Ever Previously Lead?],G3998,Table15[Customer-Owned Portion],O3998),Table15[Unique ID],0),0)))</f>
        <v>Non-lead</v>
      </c>
      <c r="X3998"/>
    </row>
    <row r="3999" spans="2:24" ht="29" x14ac:dyDescent="0.35">
      <c r="B3999" s="146"/>
      <c r="C3999" s="31" t="s">
        <v>1841</v>
      </c>
      <c r="D3999" s="31"/>
      <c r="E3999" s="44" t="s">
        <v>3284</v>
      </c>
      <c r="F3999" s="43" t="s">
        <v>41</v>
      </c>
      <c r="G3999" s="84" t="s">
        <v>3249</v>
      </c>
      <c r="H3999" s="31">
        <v>2001</v>
      </c>
      <c r="I3999" s="207" t="s">
        <v>3338</v>
      </c>
      <c r="J3999" s="84" t="s">
        <v>3270</v>
      </c>
      <c r="K3999" s="31" t="s">
        <v>41</v>
      </c>
      <c r="L3999" s="31"/>
      <c r="M3999" s="169"/>
      <c r="N3999" s="148"/>
      <c r="O3999" s="106" t="s">
        <v>3284</v>
      </c>
      <c r="P3999" s="43">
        <v>2001</v>
      </c>
      <c r="Q3999" s="207" t="s">
        <v>3338</v>
      </c>
      <c r="R3999" s="84" t="s">
        <v>3270</v>
      </c>
      <c r="S3999" s="31" t="s">
        <v>41</v>
      </c>
      <c r="T3999" s="31"/>
      <c r="U3999" s="169"/>
      <c r="V3999" s="150"/>
      <c r="W3999" s="141" t="str" cm="1">
        <f t="array" ref="W3999">IF(SUM(LEN(B3999:V3999))=0,"",IF(OR(OR(ISBLANK(F3999),SUM(LEN(C3999),LEN(D3999))=0),AND(NOT(E3999="Unknown"),ISBLANK(J3999)),AND(NOT(O3999="Unknown"),ISBLANK(R3999))),"Missing Information", INDEX(Table15[Entire Service Line Classification], MATCH(SUMIFS(Table15[Unique ID],Table15[System-Owned Portion],E3999,Table15[If Material Anything Other than "Lead" in Column E,Was Material Ever Previously Lead?],G3999,Table15[Customer-Owned Portion],O3999),Table15[Unique ID],0),0)))</f>
        <v>Non-lead</v>
      </c>
      <c r="X3999"/>
    </row>
    <row r="4000" spans="2:24" ht="29" x14ac:dyDescent="0.35">
      <c r="B4000" s="146"/>
      <c r="C4000" s="31" t="s">
        <v>1842</v>
      </c>
      <c r="D4000" s="31"/>
      <c r="E4000" s="44" t="s">
        <v>3284</v>
      </c>
      <c r="F4000" s="43" t="s">
        <v>41</v>
      </c>
      <c r="G4000" s="84" t="s">
        <v>3249</v>
      </c>
      <c r="H4000" s="31">
        <v>2001</v>
      </c>
      <c r="I4000" s="207" t="s">
        <v>3341</v>
      </c>
      <c r="J4000" s="84" t="s">
        <v>3270</v>
      </c>
      <c r="K4000" s="31" t="s">
        <v>41</v>
      </c>
      <c r="L4000" s="31"/>
      <c r="M4000" s="169"/>
      <c r="N4000" s="148"/>
      <c r="O4000" s="106" t="s">
        <v>3284</v>
      </c>
      <c r="P4000" s="43">
        <v>2001</v>
      </c>
      <c r="Q4000" s="207" t="s">
        <v>3341</v>
      </c>
      <c r="R4000" s="84" t="s">
        <v>3270</v>
      </c>
      <c r="S4000" s="31" t="s">
        <v>41</v>
      </c>
      <c r="T4000" s="31"/>
      <c r="U4000" s="169"/>
      <c r="V4000" s="150"/>
      <c r="W4000" s="141" t="str" cm="1">
        <f t="array" ref="W4000">IF(SUM(LEN(B4000:V4000))=0,"",IF(OR(OR(ISBLANK(F4000),SUM(LEN(C4000),LEN(D4000))=0),AND(NOT(E4000="Unknown"),ISBLANK(J4000)),AND(NOT(O4000="Unknown"),ISBLANK(R4000))),"Missing Information", INDEX(Table15[Entire Service Line Classification], MATCH(SUMIFS(Table15[Unique ID],Table15[System-Owned Portion],E4000,Table15[If Material Anything Other than "Lead" in Column E,Was Material Ever Previously Lead?],G4000,Table15[Customer-Owned Portion],O4000),Table15[Unique ID],0),0)))</f>
        <v>Non-lead</v>
      </c>
      <c r="X4000"/>
    </row>
    <row r="4001" spans="2:24" x14ac:dyDescent="0.35">
      <c r="B4001" s="146"/>
      <c r="C4001" s="31" t="s">
        <v>1843</v>
      </c>
      <c r="D4001" s="31"/>
      <c r="E4001" s="44" t="s">
        <v>3203</v>
      </c>
      <c r="F4001" s="43" t="s">
        <v>3283</v>
      </c>
      <c r="G4001" s="84" t="s">
        <v>3249</v>
      </c>
      <c r="H4001" s="31">
        <v>1941</v>
      </c>
      <c r="I4001" s="207" t="s">
        <v>3338</v>
      </c>
      <c r="J4001" s="84"/>
      <c r="K4001" s="31" t="s">
        <v>41</v>
      </c>
      <c r="L4001" s="31"/>
      <c r="M4001" s="169"/>
      <c r="N4001" s="148"/>
      <c r="O4001" s="106" t="s">
        <v>3203</v>
      </c>
      <c r="P4001" s="43">
        <v>1941</v>
      </c>
      <c r="Q4001" s="207" t="s">
        <v>3338</v>
      </c>
      <c r="R4001" s="84" t="s">
        <v>3203</v>
      </c>
      <c r="S4001" s="31" t="s">
        <v>41</v>
      </c>
      <c r="T4001" s="31"/>
      <c r="U4001" s="169"/>
      <c r="V4001" s="150"/>
      <c r="W4001" s="141" t="str" cm="1">
        <f t="array" ref="W4001">IF(SUM(LEN(B4001:V4001))=0,"",IF(OR(OR(ISBLANK(F4001),SUM(LEN(C4001),LEN(D4001))=0),AND(NOT(E4001="Unknown"),ISBLANK(J4001)),AND(NOT(O4001="Unknown"),ISBLANK(R4001))),"Missing Information", INDEX(Table15[Entire Service Line Classification], MATCH(SUMIFS(Table15[Unique ID],Table15[System-Owned Portion],E4001,Table15[If Material Anything Other than "Lead" in Column E,Was Material Ever Previously Lead?],G4001,Table15[Customer-Owned Portion],O4001),Table15[Unique ID],0),0)))</f>
        <v>Lead Status Unknown</v>
      </c>
      <c r="X4001"/>
    </row>
    <row r="4002" spans="2:24" x14ac:dyDescent="0.35">
      <c r="B4002" s="146"/>
      <c r="C4002" s="31" t="s">
        <v>1844</v>
      </c>
      <c r="D4002" s="31"/>
      <c r="E4002" s="44" t="s">
        <v>3203</v>
      </c>
      <c r="F4002" s="43" t="s">
        <v>3283</v>
      </c>
      <c r="G4002" s="84" t="s">
        <v>3249</v>
      </c>
      <c r="H4002" s="31">
        <v>1930</v>
      </c>
      <c r="I4002" s="207" t="s">
        <v>3337</v>
      </c>
      <c r="J4002" s="84"/>
      <c r="K4002" s="31" t="s">
        <v>41</v>
      </c>
      <c r="L4002" s="31"/>
      <c r="M4002" s="169"/>
      <c r="N4002" s="148"/>
      <c r="O4002" s="106" t="s">
        <v>3203</v>
      </c>
      <c r="P4002" s="43">
        <v>1930</v>
      </c>
      <c r="Q4002" s="207" t="s">
        <v>3337</v>
      </c>
      <c r="R4002" s="84" t="s">
        <v>3203</v>
      </c>
      <c r="S4002" s="31" t="s">
        <v>41</v>
      </c>
      <c r="T4002" s="31"/>
      <c r="U4002" s="169"/>
      <c r="V4002" s="150"/>
      <c r="W4002" s="141" t="str" cm="1">
        <f t="array" ref="W4002">IF(SUM(LEN(B4002:V4002))=0,"",IF(OR(OR(ISBLANK(F4002),SUM(LEN(C4002),LEN(D4002))=0),AND(NOT(E4002="Unknown"),ISBLANK(J4002)),AND(NOT(O4002="Unknown"),ISBLANK(R4002))),"Missing Information", INDEX(Table15[Entire Service Line Classification], MATCH(SUMIFS(Table15[Unique ID],Table15[System-Owned Portion],E4002,Table15[If Material Anything Other than "Lead" in Column E,Was Material Ever Previously Lead?],G4002,Table15[Customer-Owned Portion],O4002),Table15[Unique ID],0),0)))</f>
        <v>Lead Status Unknown</v>
      </c>
      <c r="X4002"/>
    </row>
    <row r="4003" spans="2:24" x14ac:dyDescent="0.35">
      <c r="B4003" s="146"/>
      <c r="C4003" s="31" t="s">
        <v>1845</v>
      </c>
      <c r="D4003" s="31"/>
      <c r="E4003" s="44" t="s">
        <v>3203</v>
      </c>
      <c r="F4003" s="43" t="s">
        <v>3283</v>
      </c>
      <c r="G4003" s="84" t="s">
        <v>3249</v>
      </c>
      <c r="H4003" s="31">
        <v>1932</v>
      </c>
      <c r="I4003" s="207" t="s">
        <v>3337</v>
      </c>
      <c r="J4003" s="84"/>
      <c r="K4003" s="31" t="s">
        <v>41</v>
      </c>
      <c r="L4003" s="31"/>
      <c r="M4003" s="169"/>
      <c r="N4003" s="148"/>
      <c r="O4003" s="106" t="s">
        <v>3203</v>
      </c>
      <c r="P4003" s="43">
        <v>1932</v>
      </c>
      <c r="Q4003" s="207" t="s">
        <v>3337</v>
      </c>
      <c r="R4003" s="84" t="s">
        <v>3203</v>
      </c>
      <c r="S4003" s="31" t="s">
        <v>41</v>
      </c>
      <c r="T4003" s="31"/>
      <c r="U4003" s="169"/>
      <c r="V4003" s="150"/>
      <c r="W4003" s="141" t="str" cm="1">
        <f t="array" ref="W4003">IF(SUM(LEN(B4003:V4003))=0,"",IF(OR(OR(ISBLANK(F4003),SUM(LEN(C4003),LEN(D4003))=0),AND(NOT(E4003="Unknown"),ISBLANK(J4003)),AND(NOT(O4003="Unknown"),ISBLANK(R4003))),"Missing Information", INDEX(Table15[Entire Service Line Classification], MATCH(SUMIFS(Table15[Unique ID],Table15[System-Owned Portion],E4003,Table15[If Material Anything Other than "Lead" in Column E,Was Material Ever Previously Lead?],G4003,Table15[Customer-Owned Portion],O4003),Table15[Unique ID],0),0)))</f>
        <v>Lead Status Unknown</v>
      </c>
      <c r="X4003"/>
    </row>
    <row r="4004" spans="2:24" x14ac:dyDescent="0.35">
      <c r="B4004" s="146"/>
      <c r="C4004" s="31" t="s">
        <v>1846</v>
      </c>
      <c r="D4004" s="31"/>
      <c r="E4004" s="44" t="s">
        <v>3203</v>
      </c>
      <c r="F4004" s="43" t="s">
        <v>3283</v>
      </c>
      <c r="G4004" s="84" t="s">
        <v>3249</v>
      </c>
      <c r="H4004" s="31">
        <v>1918</v>
      </c>
      <c r="I4004" s="207" t="s">
        <v>3338</v>
      </c>
      <c r="J4004" s="84"/>
      <c r="K4004" s="31" t="s">
        <v>41</v>
      </c>
      <c r="L4004" s="31"/>
      <c r="M4004" s="169"/>
      <c r="N4004" s="148"/>
      <c r="O4004" s="106" t="s">
        <v>3203</v>
      </c>
      <c r="P4004" s="43">
        <v>1918</v>
      </c>
      <c r="Q4004" s="207" t="s">
        <v>3338</v>
      </c>
      <c r="R4004" s="84" t="s">
        <v>3203</v>
      </c>
      <c r="S4004" s="31" t="s">
        <v>41</v>
      </c>
      <c r="T4004" s="31"/>
      <c r="U4004" s="169"/>
      <c r="V4004" s="150"/>
      <c r="W4004" s="141" t="str" cm="1">
        <f t="array" ref="W4004">IF(SUM(LEN(B4004:V4004))=0,"",IF(OR(OR(ISBLANK(F4004),SUM(LEN(C4004),LEN(D4004))=0),AND(NOT(E4004="Unknown"),ISBLANK(J4004)),AND(NOT(O4004="Unknown"),ISBLANK(R4004))),"Missing Information", INDEX(Table15[Entire Service Line Classification], MATCH(SUMIFS(Table15[Unique ID],Table15[System-Owned Portion],E4004,Table15[If Material Anything Other than "Lead" in Column E,Was Material Ever Previously Lead?],G4004,Table15[Customer-Owned Portion],O4004),Table15[Unique ID],0),0)))</f>
        <v>Lead Status Unknown</v>
      </c>
      <c r="X4004"/>
    </row>
    <row r="4005" spans="2:24" x14ac:dyDescent="0.35">
      <c r="B4005" s="146"/>
      <c r="C4005" s="31" t="s">
        <v>1847</v>
      </c>
      <c r="D4005" s="31"/>
      <c r="E4005" s="44" t="s">
        <v>3203</v>
      </c>
      <c r="F4005" s="43" t="s">
        <v>3283</v>
      </c>
      <c r="G4005" s="84" t="s">
        <v>3249</v>
      </c>
      <c r="H4005" s="31">
        <v>1960</v>
      </c>
      <c r="I4005" s="207" t="s">
        <v>3337</v>
      </c>
      <c r="J4005" s="84"/>
      <c r="K4005" s="31" t="s">
        <v>41</v>
      </c>
      <c r="L4005" s="31"/>
      <c r="M4005" s="169"/>
      <c r="N4005" s="148"/>
      <c r="O4005" s="106" t="s">
        <v>3203</v>
      </c>
      <c r="P4005" s="43">
        <v>1960</v>
      </c>
      <c r="Q4005" s="207" t="s">
        <v>3337</v>
      </c>
      <c r="R4005" s="84" t="s">
        <v>3203</v>
      </c>
      <c r="S4005" s="31" t="s">
        <v>41</v>
      </c>
      <c r="T4005" s="31"/>
      <c r="U4005" s="169"/>
      <c r="V4005" s="150"/>
      <c r="W4005" s="141" t="str" cm="1">
        <f t="array" ref="W4005">IF(SUM(LEN(B4005:V4005))=0,"",IF(OR(OR(ISBLANK(F4005),SUM(LEN(C4005),LEN(D4005))=0),AND(NOT(E4005="Unknown"),ISBLANK(J4005)),AND(NOT(O4005="Unknown"),ISBLANK(R4005))),"Missing Information", INDEX(Table15[Entire Service Line Classification], MATCH(SUMIFS(Table15[Unique ID],Table15[System-Owned Portion],E4005,Table15[If Material Anything Other than "Lead" in Column E,Was Material Ever Previously Lead?],G4005,Table15[Customer-Owned Portion],O4005),Table15[Unique ID],0),0)))</f>
        <v>Lead Status Unknown</v>
      </c>
      <c r="X4005"/>
    </row>
    <row r="4006" spans="2:24" x14ac:dyDescent="0.35">
      <c r="B4006" s="146"/>
      <c r="C4006" s="31" t="s">
        <v>1848</v>
      </c>
      <c r="D4006" s="31"/>
      <c r="E4006" s="44" t="s">
        <v>3203</v>
      </c>
      <c r="F4006" s="43" t="s">
        <v>3283</v>
      </c>
      <c r="G4006" s="84" t="s">
        <v>3249</v>
      </c>
      <c r="H4006" s="31">
        <v>1960</v>
      </c>
      <c r="I4006" s="207" t="s">
        <v>3341</v>
      </c>
      <c r="J4006" s="84"/>
      <c r="K4006" s="31" t="s">
        <v>41</v>
      </c>
      <c r="L4006" s="31"/>
      <c r="M4006" s="169"/>
      <c r="N4006" s="148"/>
      <c r="O4006" s="106" t="s">
        <v>3203</v>
      </c>
      <c r="P4006" s="43">
        <v>1960</v>
      </c>
      <c r="Q4006" s="207" t="s">
        <v>3341</v>
      </c>
      <c r="R4006" s="84" t="s">
        <v>3203</v>
      </c>
      <c r="S4006" s="31" t="s">
        <v>41</v>
      </c>
      <c r="T4006" s="31"/>
      <c r="U4006" s="169"/>
      <c r="V4006" s="150"/>
      <c r="W4006" s="141" t="str" cm="1">
        <f t="array" ref="W4006">IF(SUM(LEN(B4006:V4006))=0,"",IF(OR(OR(ISBLANK(F4006),SUM(LEN(C4006),LEN(D4006))=0),AND(NOT(E4006="Unknown"),ISBLANK(J4006)),AND(NOT(O4006="Unknown"),ISBLANK(R4006))),"Missing Information", INDEX(Table15[Entire Service Line Classification], MATCH(SUMIFS(Table15[Unique ID],Table15[System-Owned Portion],E4006,Table15[If Material Anything Other than "Lead" in Column E,Was Material Ever Previously Lead?],G4006,Table15[Customer-Owned Portion],O4006),Table15[Unique ID],0),0)))</f>
        <v>Lead Status Unknown</v>
      </c>
      <c r="X4006"/>
    </row>
    <row r="4007" spans="2:24" x14ac:dyDescent="0.35">
      <c r="B4007" s="146"/>
      <c r="C4007" s="31" t="s">
        <v>1849</v>
      </c>
      <c r="D4007" s="31"/>
      <c r="E4007" s="44" t="s">
        <v>3203</v>
      </c>
      <c r="F4007" s="43" t="s">
        <v>3283</v>
      </c>
      <c r="G4007" s="84" t="s">
        <v>3249</v>
      </c>
      <c r="H4007" s="31">
        <v>1922</v>
      </c>
      <c r="I4007" s="207" t="s">
        <v>3337</v>
      </c>
      <c r="J4007" s="84"/>
      <c r="K4007" s="31" t="s">
        <v>41</v>
      </c>
      <c r="L4007" s="31"/>
      <c r="M4007" s="169"/>
      <c r="N4007" s="148"/>
      <c r="O4007" s="106" t="s">
        <v>3203</v>
      </c>
      <c r="P4007" s="43">
        <v>1922</v>
      </c>
      <c r="Q4007" s="207" t="s">
        <v>3337</v>
      </c>
      <c r="R4007" s="84" t="s">
        <v>3203</v>
      </c>
      <c r="S4007" s="31" t="s">
        <v>41</v>
      </c>
      <c r="T4007" s="31"/>
      <c r="U4007" s="169"/>
      <c r="V4007" s="150"/>
      <c r="W4007" s="141" t="str" cm="1">
        <f t="array" ref="W4007">IF(SUM(LEN(B4007:V4007))=0,"",IF(OR(OR(ISBLANK(F4007),SUM(LEN(C4007),LEN(D4007))=0),AND(NOT(E4007="Unknown"),ISBLANK(J4007)),AND(NOT(O4007="Unknown"),ISBLANK(R4007))),"Missing Information", INDEX(Table15[Entire Service Line Classification], MATCH(SUMIFS(Table15[Unique ID],Table15[System-Owned Portion],E4007,Table15[If Material Anything Other than "Lead" in Column E,Was Material Ever Previously Lead?],G4007,Table15[Customer-Owned Portion],O4007),Table15[Unique ID],0),0)))</f>
        <v>Lead Status Unknown</v>
      </c>
      <c r="X4007"/>
    </row>
    <row r="4008" spans="2:24" x14ac:dyDescent="0.35">
      <c r="B4008" s="146"/>
      <c r="C4008" s="31" t="s">
        <v>1850</v>
      </c>
      <c r="D4008" s="31"/>
      <c r="E4008" s="44" t="s">
        <v>3203</v>
      </c>
      <c r="F4008" s="43" t="s">
        <v>3283</v>
      </c>
      <c r="G4008" s="84" t="s">
        <v>3249</v>
      </c>
      <c r="H4008" s="31">
        <v>1945</v>
      </c>
      <c r="I4008" s="207" t="s">
        <v>3338</v>
      </c>
      <c r="J4008" s="84"/>
      <c r="K4008" s="31" t="s">
        <v>41</v>
      </c>
      <c r="L4008" s="31"/>
      <c r="M4008" s="169"/>
      <c r="N4008" s="148"/>
      <c r="O4008" s="106" t="s">
        <v>3203</v>
      </c>
      <c r="P4008" s="43">
        <v>1945</v>
      </c>
      <c r="Q4008" s="207" t="s">
        <v>3338</v>
      </c>
      <c r="R4008" s="84" t="s">
        <v>3203</v>
      </c>
      <c r="S4008" s="31" t="s">
        <v>41</v>
      </c>
      <c r="T4008" s="31"/>
      <c r="U4008" s="169"/>
      <c r="V4008" s="150"/>
      <c r="W4008" s="141" t="str" cm="1">
        <f t="array" ref="W4008">IF(SUM(LEN(B4008:V4008))=0,"",IF(OR(OR(ISBLANK(F4008),SUM(LEN(C4008),LEN(D4008))=0),AND(NOT(E4008="Unknown"),ISBLANK(J4008)),AND(NOT(O4008="Unknown"),ISBLANK(R4008))),"Missing Information", INDEX(Table15[Entire Service Line Classification], MATCH(SUMIFS(Table15[Unique ID],Table15[System-Owned Portion],E4008,Table15[If Material Anything Other than "Lead" in Column E,Was Material Ever Previously Lead?],G4008,Table15[Customer-Owned Portion],O4008),Table15[Unique ID],0),0)))</f>
        <v>Lead Status Unknown</v>
      </c>
      <c r="X4008"/>
    </row>
    <row r="4009" spans="2:24" x14ac:dyDescent="0.35">
      <c r="B4009" s="146"/>
      <c r="C4009" s="31" t="s">
        <v>1851</v>
      </c>
      <c r="D4009" s="31"/>
      <c r="E4009" s="44" t="s">
        <v>3203</v>
      </c>
      <c r="F4009" s="43" t="s">
        <v>3283</v>
      </c>
      <c r="G4009" s="84" t="s">
        <v>3249</v>
      </c>
      <c r="H4009" s="31">
        <v>1947</v>
      </c>
      <c r="I4009" s="207" t="s">
        <v>3341</v>
      </c>
      <c r="J4009" s="84"/>
      <c r="K4009" s="31" t="s">
        <v>41</v>
      </c>
      <c r="L4009" s="31"/>
      <c r="M4009" s="169"/>
      <c r="N4009" s="148"/>
      <c r="O4009" s="106" t="s">
        <v>3203</v>
      </c>
      <c r="P4009" s="43">
        <v>1947</v>
      </c>
      <c r="Q4009" s="207" t="s">
        <v>3341</v>
      </c>
      <c r="R4009" s="84" t="s">
        <v>3203</v>
      </c>
      <c r="S4009" s="31" t="s">
        <v>41</v>
      </c>
      <c r="T4009" s="31"/>
      <c r="U4009" s="169"/>
      <c r="V4009" s="150"/>
      <c r="W4009" s="141" t="str" cm="1">
        <f t="array" ref="W4009">IF(SUM(LEN(B4009:V4009))=0,"",IF(OR(OR(ISBLANK(F4009),SUM(LEN(C4009),LEN(D4009))=0),AND(NOT(E4009="Unknown"),ISBLANK(J4009)),AND(NOT(O4009="Unknown"),ISBLANK(R4009))),"Missing Information", INDEX(Table15[Entire Service Line Classification], MATCH(SUMIFS(Table15[Unique ID],Table15[System-Owned Portion],E4009,Table15[If Material Anything Other than "Lead" in Column E,Was Material Ever Previously Lead?],G4009,Table15[Customer-Owned Portion],O4009),Table15[Unique ID],0),0)))</f>
        <v>Lead Status Unknown</v>
      </c>
      <c r="X4009"/>
    </row>
    <row r="4010" spans="2:24" x14ac:dyDescent="0.35">
      <c r="B4010" s="146"/>
      <c r="C4010" s="31" t="s">
        <v>1852</v>
      </c>
      <c r="D4010" s="31"/>
      <c r="E4010" s="44" t="s">
        <v>3203</v>
      </c>
      <c r="F4010" s="43" t="s">
        <v>3283</v>
      </c>
      <c r="G4010" s="84" t="s">
        <v>3249</v>
      </c>
      <c r="H4010" s="31">
        <v>1935</v>
      </c>
      <c r="I4010" s="207" t="s">
        <v>3337</v>
      </c>
      <c r="J4010" s="84"/>
      <c r="K4010" s="31" t="s">
        <v>41</v>
      </c>
      <c r="L4010" s="31"/>
      <c r="M4010" s="169"/>
      <c r="N4010" s="148"/>
      <c r="O4010" s="106" t="s">
        <v>3203</v>
      </c>
      <c r="P4010" s="43">
        <v>1935</v>
      </c>
      <c r="Q4010" s="207" t="s">
        <v>3337</v>
      </c>
      <c r="R4010" s="84" t="s">
        <v>3203</v>
      </c>
      <c r="S4010" s="31" t="s">
        <v>41</v>
      </c>
      <c r="T4010" s="31"/>
      <c r="U4010" s="169"/>
      <c r="V4010" s="150"/>
      <c r="W4010" s="141" t="str" cm="1">
        <f t="array" ref="W4010">IF(SUM(LEN(B4010:V4010))=0,"",IF(OR(OR(ISBLANK(F4010),SUM(LEN(C4010),LEN(D4010))=0),AND(NOT(E4010="Unknown"),ISBLANK(J4010)),AND(NOT(O4010="Unknown"),ISBLANK(R4010))),"Missing Information", INDEX(Table15[Entire Service Line Classification], MATCH(SUMIFS(Table15[Unique ID],Table15[System-Owned Portion],E4010,Table15[If Material Anything Other than "Lead" in Column E,Was Material Ever Previously Lead?],G4010,Table15[Customer-Owned Portion],O4010),Table15[Unique ID],0),0)))</f>
        <v>Lead Status Unknown</v>
      </c>
      <c r="X4010"/>
    </row>
    <row r="4011" spans="2:24" x14ac:dyDescent="0.35">
      <c r="B4011" s="146"/>
      <c r="C4011" s="31" t="s">
        <v>1853</v>
      </c>
      <c r="D4011" s="31"/>
      <c r="E4011" s="44" t="s">
        <v>3203</v>
      </c>
      <c r="F4011" s="43" t="s">
        <v>3283</v>
      </c>
      <c r="G4011" s="84" t="s">
        <v>3249</v>
      </c>
      <c r="H4011" s="31">
        <v>1931</v>
      </c>
      <c r="I4011" s="207" t="s">
        <v>3341</v>
      </c>
      <c r="J4011" s="84"/>
      <c r="K4011" s="31" t="s">
        <v>41</v>
      </c>
      <c r="L4011" s="31"/>
      <c r="M4011" s="169"/>
      <c r="N4011" s="148"/>
      <c r="O4011" s="106" t="s">
        <v>3203</v>
      </c>
      <c r="P4011" s="43">
        <v>1931</v>
      </c>
      <c r="Q4011" s="207" t="s">
        <v>3341</v>
      </c>
      <c r="R4011" s="84" t="s">
        <v>3203</v>
      </c>
      <c r="S4011" s="31" t="s">
        <v>41</v>
      </c>
      <c r="T4011" s="31"/>
      <c r="U4011" s="169"/>
      <c r="V4011" s="150"/>
      <c r="W4011" s="141" t="str" cm="1">
        <f t="array" ref="W4011">IF(SUM(LEN(B4011:V4011))=0,"",IF(OR(OR(ISBLANK(F4011),SUM(LEN(C4011),LEN(D4011))=0),AND(NOT(E4011="Unknown"),ISBLANK(J4011)),AND(NOT(O4011="Unknown"),ISBLANK(R4011))),"Missing Information", INDEX(Table15[Entire Service Line Classification], MATCH(SUMIFS(Table15[Unique ID],Table15[System-Owned Portion],E4011,Table15[If Material Anything Other than "Lead" in Column E,Was Material Ever Previously Lead?],G4011,Table15[Customer-Owned Portion],O4011),Table15[Unique ID],0),0)))</f>
        <v>Lead Status Unknown</v>
      </c>
      <c r="X4011"/>
    </row>
    <row r="4012" spans="2:24" x14ac:dyDescent="0.35">
      <c r="B4012" s="146"/>
      <c r="C4012" s="31" t="s">
        <v>1854</v>
      </c>
      <c r="D4012" s="31"/>
      <c r="E4012" s="44" t="s">
        <v>3203</v>
      </c>
      <c r="F4012" s="43" t="s">
        <v>3283</v>
      </c>
      <c r="G4012" s="84" t="s">
        <v>3249</v>
      </c>
      <c r="H4012" s="31">
        <v>1927</v>
      </c>
      <c r="I4012" s="207" t="s">
        <v>3341</v>
      </c>
      <c r="J4012" s="84"/>
      <c r="K4012" s="31" t="s">
        <v>41</v>
      </c>
      <c r="L4012" s="31"/>
      <c r="M4012" s="169"/>
      <c r="N4012" s="148"/>
      <c r="O4012" s="106" t="s">
        <v>3203</v>
      </c>
      <c r="P4012" s="43">
        <v>1927</v>
      </c>
      <c r="Q4012" s="207" t="s">
        <v>3341</v>
      </c>
      <c r="R4012" s="84" t="s">
        <v>3203</v>
      </c>
      <c r="S4012" s="31" t="s">
        <v>41</v>
      </c>
      <c r="T4012" s="31"/>
      <c r="U4012" s="169"/>
      <c r="V4012" s="150"/>
      <c r="W4012" s="141" t="str" cm="1">
        <f t="array" ref="W4012">IF(SUM(LEN(B4012:V4012))=0,"",IF(OR(OR(ISBLANK(F4012),SUM(LEN(C4012),LEN(D4012))=0),AND(NOT(E4012="Unknown"),ISBLANK(J4012)),AND(NOT(O4012="Unknown"),ISBLANK(R4012))),"Missing Information", INDEX(Table15[Entire Service Line Classification], MATCH(SUMIFS(Table15[Unique ID],Table15[System-Owned Portion],E4012,Table15[If Material Anything Other than "Lead" in Column E,Was Material Ever Previously Lead?],G4012,Table15[Customer-Owned Portion],O4012),Table15[Unique ID],0),0)))</f>
        <v>Lead Status Unknown</v>
      </c>
      <c r="X4012"/>
    </row>
    <row r="4013" spans="2:24" x14ac:dyDescent="0.35">
      <c r="B4013" s="146"/>
      <c r="C4013" s="31" t="s">
        <v>1855</v>
      </c>
      <c r="D4013" s="31"/>
      <c r="E4013" s="44" t="s">
        <v>3203</v>
      </c>
      <c r="F4013" s="43" t="s">
        <v>3283</v>
      </c>
      <c r="G4013" s="84" t="s">
        <v>3249</v>
      </c>
      <c r="H4013" s="31">
        <v>1942</v>
      </c>
      <c r="I4013" s="207" t="s">
        <v>3338</v>
      </c>
      <c r="J4013" s="84"/>
      <c r="K4013" s="31" t="s">
        <v>41</v>
      </c>
      <c r="L4013" s="31"/>
      <c r="M4013" s="169"/>
      <c r="N4013" s="148"/>
      <c r="O4013" s="106" t="s">
        <v>3203</v>
      </c>
      <c r="P4013" s="43">
        <v>1942</v>
      </c>
      <c r="Q4013" s="207" t="s">
        <v>3338</v>
      </c>
      <c r="R4013" s="84" t="s">
        <v>3203</v>
      </c>
      <c r="S4013" s="31" t="s">
        <v>41</v>
      </c>
      <c r="T4013" s="31"/>
      <c r="U4013" s="169"/>
      <c r="V4013" s="150"/>
      <c r="W4013" s="141" t="str" cm="1">
        <f t="array" ref="W4013">IF(SUM(LEN(B4013:V4013))=0,"",IF(OR(OR(ISBLANK(F4013),SUM(LEN(C4013),LEN(D4013))=0),AND(NOT(E4013="Unknown"),ISBLANK(J4013)),AND(NOT(O4013="Unknown"),ISBLANK(R4013))),"Missing Information", INDEX(Table15[Entire Service Line Classification], MATCH(SUMIFS(Table15[Unique ID],Table15[System-Owned Portion],E4013,Table15[If Material Anything Other than "Lead" in Column E,Was Material Ever Previously Lead?],G4013,Table15[Customer-Owned Portion],O4013),Table15[Unique ID],0),0)))</f>
        <v>Lead Status Unknown</v>
      </c>
      <c r="X4013"/>
    </row>
    <row r="4014" spans="2:24" x14ac:dyDescent="0.35">
      <c r="B4014" s="146"/>
      <c r="C4014" s="31" t="s">
        <v>1856</v>
      </c>
      <c r="D4014" s="31"/>
      <c r="E4014" s="44" t="s">
        <v>3203</v>
      </c>
      <c r="F4014" s="43" t="s">
        <v>3283</v>
      </c>
      <c r="G4014" s="84" t="s">
        <v>3249</v>
      </c>
      <c r="H4014" s="31">
        <v>1937</v>
      </c>
      <c r="I4014" s="207" t="s">
        <v>3341</v>
      </c>
      <c r="J4014" s="84"/>
      <c r="K4014" s="31" t="s">
        <v>41</v>
      </c>
      <c r="L4014" s="31"/>
      <c r="M4014" s="169"/>
      <c r="N4014" s="148"/>
      <c r="O4014" s="106" t="s">
        <v>3203</v>
      </c>
      <c r="P4014" s="43">
        <v>1937</v>
      </c>
      <c r="Q4014" s="207" t="s">
        <v>3341</v>
      </c>
      <c r="R4014" s="84" t="s">
        <v>3203</v>
      </c>
      <c r="S4014" s="31" t="s">
        <v>41</v>
      </c>
      <c r="T4014" s="31"/>
      <c r="U4014" s="169"/>
      <c r="V4014" s="150"/>
      <c r="W4014" s="141" t="str" cm="1">
        <f t="array" ref="W4014">IF(SUM(LEN(B4014:V4014))=0,"",IF(OR(OR(ISBLANK(F4014),SUM(LEN(C4014),LEN(D4014))=0),AND(NOT(E4014="Unknown"),ISBLANK(J4014)),AND(NOT(O4014="Unknown"),ISBLANK(R4014))),"Missing Information", INDEX(Table15[Entire Service Line Classification], MATCH(SUMIFS(Table15[Unique ID],Table15[System-Owned Portion],E4014,Table15[If Material Anything Other than "Lead" in Column E,Was Material Ever Previously Lead?],G4014,Table15[Customer-Owned Portion],O4014),Table15[Unique ID],0),0)))</f>
        <v>Lead Status Unknown</v>
      </c>
      <c r="X4014"/>
    </row>
    <row r="4015" spans="2:24" x14ac:dyDescent="0.35">
      <c r="B4015" s="146"/>
      <c r="C4015" s="31" t="s">
        <v>1857</v>
      </c>
      <c r="D4015" s="31"/>
      <c r="E4015" s="44" t="s">
        <v>3203</v>
      </c>
      <c r="F4015" s="43" t="s">
        <v>3283</v>
      </c>
      <c r="G4015" s="84" t="s">
        <v>3249</v>
      </c>
      <c r="H4015" s="31">
        <v>1937</v>
      </c>
      <c r="I4015" s="207" t="s">
        <v>3337</v>
      </c>
      <c r="J4015" s="84"/>
      <c r="K4015" s="31" t="s">
        <v>41</v>
      </c>
      <c r="L4015" s="31"/>
      <c r="M4015" s="169"/>
      <c r="N4015" s="148"/>
      <c r="O4015" s="106" t="s">
        <v>3203</v>
      </c>
      <c r="P4015" s="43">
        <v>1937</v>
      </c>
      <c r="Q4015" s="207" t="s">
        <v>3337</v>
      </c>
      <c r="R4015" s="84" t="s">
        <v>3203</v>
      </c>
      <c r="S4015" s="31" t="s">
        <v>41</v>
      </c>
      <c r="T4015" s="31"/>
      <c r="U4015" s="169"/>
      <c r="V4015" s="150"/>
      <c r="W4015" s="141" t="str" cm="1">
        <f t="array" ref="W4015">IF(SUM(LEN(B4015:V4015))=0,"",IF(OR(OR(ISBLANK(F4015),SUM(LEN(C4015),LEN(D4015))=0),AND(NOT(E4015="Unknown"),ISBLANK(J4015)),AND(NOT(O4015="Unknown"),ISBLANK(R4015))),"Missing Information", INDEX(Table15[Entire Service Line Classification], MATCH(SUMIFS(Table15[Unique ID],Table15[System-Owned Portion],E4015,Table15[If Material Anything Other than "Lead" in Column E,Was Material Ever Previously Lead?],G4015,Table15[Customer-Owned Portion],O4015),Table15[Unique ID],0),0)))</f>
        <v>Lead Status Unknown</v>
      </c>
      <c r="X4015"/>
    </row>
    <row r="4016" spans="2:24" x14ac:dyDescent="0.35">
      <c r="B4016" s="146"/>
      <c r="C4016" s="31" t="s">
        <v>1858</v>
      </c>
      <c r="D4016" s="31"/>
      <c r="E4016" s="44" t="s">
        <v>3203</v>
      </c>
      <c r="F4016" s="43" t="s">
        <v>3283</v>
      </c>
      <c r="G4016" s="84" t="s">
        <v>3249</v>
      </c>
      <c r="H4016" s="31">
        <v>1947</v>
      </c>
      <c r="I4016" s="207" t="s">
        <v>3337</v>
      </c>
      <c r="J4016" s="84"/>
      <c r="K4016" s="31" t="s">
        <v>41</v>
      </c>
      <c r="L4016" s="31"/>
      <c r="M4016" s="169"/>
      <c r="N4016" s="148"/>
      <c r="O4016" s="106" t="s">
        <v>3203</v>
      </c>
      <c r="P4016" s="43">
        <v>1947</v>
      </c>
      <c r="Q4016" s="207" t="s">
        <v>3337</v>
      </c>
      <c r="R4016" s="84" t="s">
        <v>3203</v>
      </c>
      <c r="S4016" s="31" t="s">
        <v>41</v>
      </c>
      <c r="T4016" s="31"/>
      <c r="U4016" s="169"/>
      <c r="V4016" s="150"/>
      <c r="W4016" s="141" t="str" cm="1">
        <f t="array" ref="W4016">IF(SUM(LEN(B4016:V4016))=0,"",IF(OR(OR(ISBLANK(F4016),SUM(LEN(C4016),LEN(D4016))=0),AND(NOT(E4016="Unknown"),ISBLANK(J4016)),AND(NOT(O4016="Unknown"),ISBLANK(R4016))),"Missing Information", INDEX(Table15[Entire Service Line Classification], MATCH(SUMIFS(Table15[Unique ID],Table15[System-Owned Portion],E4016,Table15[If Material Anything Other than "Lead" in Column E,Was Material Ever Previously Lead?],G4016,Table15[Customer-Owned Portion],O4016),Table15[Unique ID],0),0)))</f>
        <v>Lead Status Unknown</v>
      </c>
      <c r="X4016"/>
    </row>
    <row r="4017" spans="2:24" ht="29" x14ac:dyDescent="0.35">
      <c r="B4017" s="146"/>
      <c r="C4017" s="31" t="s">
        <v>1859</v>
      </c>
      <c r="D4017" s="31"/>
      <c r="E4017" s="44" t="s">
        <v>3284</v>
      </c>
      <c r="F4017" s="43" t="s">
        <v>41</v>
      </c>
      <c r="G4017" s="84" t="s">
        <v>3249</v>
      </c>
      <c r="H4017" s="31">
        <v>1998</v>
      </c>
      <c r="I4017" s="207" t="s">
        <v>3338</v>
      </c>
      <c r="J4017" s="84" t="s">
        <v>3270</v>
      </c>
      <c r="K4017" s="31" t="s">
        <v>41</v>
      </c>
      <c r="L4017" s="31"/>
      <c r="M4017" s="169"/>
      <c r="N4017" s="148"/>
      <c r="O4017" s="106" t="s">
        <v>3284</v>
      </c>
      <c r="P4017" s="43">
        <v>1998</v>
      </c>
      <c r="Q4017" s="207" t="s">
        <v>3338</v>
      </c>
      <c r="R4017" s="84" t="s">
        <v>3270</v>
      </c>
      <c r="S4017" s="31" t="s">
        <v>41</v>
      </c>
      <c r="T4017" s="31"/>
      <c r="U4017" s="169"/>
      <c r="V4017" s="150"/>
      <c r="W4017" s="141" t="str" cm="1">
        <f t="array" ref="W4017">IF(SUM(LEN(B4017:V4017))=0,"",IF(OR(OR(ISBLANK(F4017),SUM(LEN(C4017),LEN(D4017))=0),AND(NOT(E4017="Unknown"),ISBLANK(J4017)),AND(NOT(O4017="Unknown"),ISBLANK(R4017))),"Missing Information", INDEX(Table15[Entire Service Line Classification], MATCH(SUMIFS(Table15[Unique ID],Table15[System-Owned Portion],E4017,Table15[If Material Anything Other than "Lead" in Column E,Was Material Ever Previously Lead?],G4017,Table15[Customer-Owned Portion],O4017),Table15[Unique ID],0),0)))</f>
        <v>Non-lead</v>
      </c>
      <c r="X4017"/>
    </row>
    <row r="4018" spans="2:24" x14ac:dyDescent="0.35">
      <c r="B4018" s="146"/>
      <c r="C4018" s="31" t="s">
        <v>1860</v>
      </c>
      <c r="D4018" s="31"/>
      <c r="E4018" s="44" t="s">
        <v>3203</v>
      </c>
      <c r="F4018" s="43" t="s">
        <v>3283</v>
      </c>
      <c r="G4018" s="84" t="s">
        <v>3249</v>
      </c>
      <c r="H4018" s="31">
        <v>1924</v>
      </c>
      <c r="I4018" s="207" t="s">
        <v>3338</v>
      </c>
      <c r="J4018" s="84"/>
      <c r="K4018" s="31" t="s">
        <v>41</v>
      </c>
      <c r="L4018" s="31"/>
      <c r="M4018" s="169"/>
      <c r="N4018" s="148"/>
      <c r="O4018" s="106" t="s">
        <v>3203</v>
      </c>
      <c r="P4018" s="43">
        <v>1924</v>
      </c>
      <c r="Q4018" s="207" t="s">
        <v>3338</v>
      </c>
      <c r="R4018" s="84" t="s">
        <v>3203</v>
      </c>
      <c r="S4018" s="31" t="s">
        <v>41</v>
      </c>
      <c r="T4018" s="31"/>
      <c r="U4018" s="169"/>
      <c r="V4018" s="150"/>
      <c r="W4018" s="141" t="str" cm="1">
        <f t="array" ref="W4018">IF(SUM(LEN(B4018:V4018))=0,"",IF(OR(OR(ISBLANK(F4018),SUM(LEN(C4018),LEN(D4018))=0),AND(NOT(E4018="Unknown"),ISBLANK(J4018)),AND(NOT(O4018="Unknown"),ISBLANK(R4018))),"Missing Information", INDEX(Table15[Entire Service Line Classification], MATCH(SUMIFS(Table15[Unique ID],Table15[System-Owned Portion],E4018,Table15[If Material Anything Other than "Lead" in Column E,Was Material Ever Previously Lead?],G4018,Table15[Customer-Owned Portion],O4018),Table15[Unique ID],0),0)))</f>
        <v>Lead Status Unknown</v>
      </c>
      <c r="X4018"/>
    </row>
    <row r="4019" spans="2:24" x14ac:dyDescent="0.35">
      <c r="B4019" s="146"/>
      <c r="C4019" s="31" t="s">
        <v>1861</v>
      </c>
      <c r="D4019" s="31"/>
      <c r="E4019" s="44" t="s">
        <v>3203</v>
      </c>
      <c r="F4019" s="43" t="s">
        <v>3283</v>
      </c>
      <c r="G4019" s="84" t="s">
        <v>3249</v>
      </c>
      <c r="H4019" s="31">
        <v>1924</v>
      </c>
      <c r="I4019" s="207" t="s">
        <v>3338</v>
      </c>
      <c r="J4019" s="84"/>
      <c r="K4019" s="31" t="s">
        <v>41</v>
      </c>
      <c r="L4019" s="31"/>
      <c r="M4019" s="169"/>
      <c r="N4019" s="148"/>
      <c r="O4019" s="106" t="s">
        <v>3203</v>
      </c>
      <c r="P4019" s="43">
        <v>1924</v>
      </c>
      <c r="Q4019" s="207" t="s">
        <v>3338</v>
      </c>
      <c r="R4019" s="84" t="s">
        <v>3203</v>
      </c>
      <c r="S4019" s="31" t="s">
        <v>41</v>
      </c>
      <c r="T4019" s="31"/>
      <c r="U4019" s="169"/>
      <c r="V4019" s="150"/>
      <c r="W4019" s="141" t="str" cm="1">
        <f t="array" ref="W4019">IF(SUM(LEN(B4019:V4019))=0,"",IF(OR(OR(ISBLANK(F4019),SUM(LEN(C4019),LEN(D4019))=0),AND(NOT(E4019="Unknown"),ISBLANK(J4019)),AND(NOT(O4019="Unknown"),ISBLANK(R4019))),"Missing Information", INDEX(Table15[Entire Service Line Classification], MATCH(SUMIFS(Table15[Unique ID],Table15[System-Owned Portion],E4019,Table15[If Material Anything Other than "Lead" in Column E,Was Material Ever Previously Lead?],G4019,Table15[Customer-Owned Portion],O4019),Table15[Unique ID],0),0)))</f>
        <v>Lead Status Unknown</v>
      </c>
      <c r="X4019"/>
    </row>
    <row r="4020" spans="2:24" x14ac:dyDescent="0.35">
      <c r="B4020" s="146"/>
      <c r="C4020" s="31" t="s">
        <v>1862</v>
      </c>
      <c r="D4020" s="31"/>
      <c r="E4020" s="44" t="s">
        <v>3203</v>
      </c>
      <c r="F4020" s="43" t="s">
        <v>3283</v>
      </c>
      <c r="G4020" s="84" t="s">
        <v>3249</v>
      </c>
      <c r="H4020" s="31">
        <v>1924</v>
      </c>
      <c r="I4020" s="207" t="s">
        <v>3341</v>
      </c>
      <c r="J4020" s="84"/>
      <c r="K4020" s="31" t="s">
        <v>41</v>
      </c>
      <c r="L4020" s="31"/>
      <c r="M4020" s="169"/>
      <c r="N4020" s="148"/>
      <c r="O4020" s="106" t="s">
        <v>3203</v>
      </c>
      <c r="P4020" s="43">
        <v>1924</v>
      </c>
      <c r="Q4020" s="207" t="s">
        <v>3341</v>
      </c>
      <c r="R4020" s="84" t="s">
        <v>3203</v>
      </c>
      <c r="S4020" s="31" t="s">
        <v>41</v>
      </c>
      <c r="T4020" s="31"/>
      <c r="U4020" s="169"/>
      <c r="V4020" s="150"/>
      <c r="W4020" s="141" t="str" cm="1">
        <f t="array" ref="W4020">IF(SUM(LEN(B4020:V4020))=0,"",IF(OR(OR(ISBLANK(F4020),SUM(LEN(C4020),LEN(D4020))=0),AND(NOT(E4020="Unknown"),ISBLANK(J4020)),AND(NOT(O4020="Unknown"),ISBLANK(R4020))),"Missing Information", INDEX(Table15[Entire Service Line Classification], MATCH(SUMIFS(Table15[Unique ID],Table15[System-Owned Portion],E4020,Table15[If Material Anything Other than "Lead" in Column E,Was Material Ever Previously Lead?],G4020,Table15[Customer-Owned Portion],O4020),Table15[Unique ID],0),0)))</f>
        <v>Lead Status Unknown</v>
      </c>
      <c r="X4020"/>
    </row>
    <row r="4021" spans="2:24" x14ac:dyDescent="0.35">
      <c r="B4021" s="146"/>
      <c r="C4021" s="31" t="s">
        <v>1863</v>
      </c>
      <c r="D4021" s="31"/>
      <c r="E4021" s="44" t="s">
        <v>3203</v>
      </c>
      <c r="F4021" s="43" t="s">
        <v>3283</v>
      </c>
      <c r="G4021" s="84" t="s">
        <v>3249</v>
      </c>
      <c r="H4021" s="31"/>
      <c r="I4021" s="207" t="s">
        <v>3340</v>
      </c>
      <c r="J4021" s="84"/>
      <c r="K4021" s="31" t="s">
        <v>41</v>
      </c>
      <c r="L4021" s="31"/>
      <c r="M4021" s="169"/>
      <c r="N4021" s="148"/>
      <c r="O4021" s="106" t="s">
        <v>3203</v>
      </c>
      <c r="P4021" s="43"/>
      <c r="Q4021" s="207" t="s">
        <v>3340</v>
      </c>
      <c r="R4021" s="84" t="s">
        <v>3203</v>
      </c>
      <c r="S4021" s="31" t="s">
        <v>41</v>
      </c>
      <c r="T4021" s="31"/>
      <c r="U4021" s="169"/>
      <c r="V4021" s="150"/>
      <c r="W4021" s="141" t="str" cm="1">
        <f t="array" ref="W4021">IF(SUM(LEN(B4021:V4021))=0,"",IF(OR(OR(ISBLANK(F4021),SUM(LEN(C4021),LEN(D4021))=0),AND(NOT(E4021="Unknown"),ISBLANK(J4021)),AND(NOT(O4021="Unknown"),ISBLANK(R4021))),"Missing Information", INDEX(Table15[Entire Service Line Classification], MATCH(SUMIFS(Table15[Unique ID],Table15[System-Owned Portion],E4021,Table15[If Material Anything Other than "Lead" in Column E,Was Material Ever Previously Lead?],G4021,Table15[Customer-Owned Portion],O4021),Table15[Unique ID],0),0)))</f>
        <v>Lead Status Unknown</v>
      </c>
      <c r="X4021"/>
    </row>
    <row r="4022" spans="2:24" x14ac:dyDescent="0.35">
      <c r="B4022" s="146"/>
      <c r="C4022" s="31" t="s">
        <v>1864</v>
      </c>
      <c r="D4022" s="31"/>
      <c r="E4022" s="44" t="s">
        <v>3203</v>
      </c>
      <c r="F4022" s="43" t="s">
        <v>3283</v>
      </c>
      <c r="G4022" s="84" t="s">
        <v>3249</v>
      </c>
      <c r="H4022" s="31">
        <v>1924</v>
      </c>
      <c r="I4022" s="207" t="s">
        <v>3338</v>
      </c>
      <c r="J4022" s="84"/>
      <c r="K4022" s="31" t="s">
        <v>41</v>
      </c>
      <c r="L4022" s="31"/>
      <c r="M4022" s="169"/>
      <c r="N4022" s="148"/>
      <c r="O4022" s="106" t="s">
        <v>3203</v>
      </c>
      <c r="P4022" s="43">
        <v>1924</v>
      </c>
      <c r="Q4022" s="207" t="s">
        <v>3338</v>
      </c>
      <c r="R4022" s="84" t="s">
        <v>3203</v>
      </c>
      <c r="S4022" s="31" t="s">
        <v>41</v>
      </c>
      <c r="T4022" s="31"/>
      <c r="U4022" s="169"/>
      <c r="V4022" s="150"/>
      <c r="W4022" s="141" t="str" cm="1">
        <f t="array" ref="W4022">IF(SUM(LEN(B4022:V4022))=0,"",IF(OR(OR(ISBLANK(F4022),SUM(LEN(C4022),LEN(D4022))=0),AND(NOT(E4022="Unknown"),ISBLANK(J4022)),AND(NOT(O4022="Unknown"),ISBLANK(R4022))),"Missing Information", INDEX(Table15[Entire Service Line Classification], MATCH(SUMIFS(Table15[Unique ID],Table15[System-Owned Portion],E4022,Table15[If Material Anything Other than "Lead" in Column E,Was Material Ever Previously Lead?],G4022,Table15[Customer-Owned Portion],O4022),Table15[Unique ID],0),0)))</f>
        <v>Lead Status Unknown</v>
      </c>
      <c r="X4022"/>
    </row>
    <row r="4023" spans="2:24" x14ac:dyDescent="0.35">
      <c r="B4023" s="146"/>
      <c r="C4023" s="31" t="s">
        <v>1865</v>
      </c>
      <c r="D4023" s="31"/>
      <c r="E4023" s="44" t="s">
        <v>3203</v>
      </c>
      <c r="F4023" s="43" t="s">
        <v>3283</v>
      </c>
      <c r="G4023" s="84" t="s">
        <v>3249</v>
      </c>
      <c r="H4023" s="31">
        <v>1924</v>
      </c>
      <c r="I4023" s="207" t="s">
        <v>3341</v>
      </c>
      <c r="J4023" s="84"/>
      <c r="K4023" s="31" t="s">
        <v>41</v>
      </c>
      <c r="L4023" s="31"/>
      <c r="M4023" s="169"/>
      <c r="N4023" s="148"/>
      <c r="O4023" s="106" t="s">
        <v>3203</v>
      </c>
      <c r="P4023" s="43">
        <v>1924</v>
      </c>
      <c r="Q4023" s="207" t="s">
        <v>3341</v>
      </c>
      <c r="R4023" s="84" t="s">
        <v>3203</v>
      </c>
      <c r="S4023" s="31" t="s">
        <v>41</v>
      </c>
      <c r="T4023" s="31"/>
      <c r="U4023" s="169"/>
      <c r="V4023" s="150"/>
      <c r="W4023" s="141" t="str" cm="1">
        <f t="array" ref="W4023">IF(SUM(LEN(B4023:V4023))=0,"",IF(OR(OR(ISBLANK(F4023),SUM(LEN(C4023),LEN(D4023))=0),AND(NOT(E4023="Unknown"),ISBLANK(J4023)),AND(NOT(O4023="Unknown"),ISBLANK(R4023))),"Missing Information", INDEX(Table15[Entire Service Line Classification], MATCH(SUMIFS(Table15[Unique ID],Table15[System-Owned Portion],E4023,Table15[If Material Anything Other than "Lead" in Column E,Was Material Ever Previously Lead?],G4023,Table15[Customer-Owned Portion],O4023),Table15[Unique ID],0),0)))</f>
        <v>Lead Status Unknown</v>
      </c>
      <c r="X4023"/>
    </row>
    <row r="4024" spans="2:24" x14ac:dyDescent="0.35">
      <c r="B4024" s="146"/>
      <c r="C4024" s="31" t="s">
        <v>1866</v>
      </c>
      <c r="D4024" s="31"/>
      <c r="E4024" s="44" t="s">
        <v>3203</v>
      </c>
      <c r="F4024" s="43" t="s">
        <v>3283</v>
      </c>
      <c r="G4024" s="84" t="s">
        <v>3249</v>
      </c>
      <c r="H4024" s="31">
        <v>1917</v>
      </c>
      <c r="I4024" s="207" t="s">
        <v>3341</v>
      </c>
      <c r="J4024" s="84"/>
      <c r="K4024" s="31" t="s">
        <v>41</v>
      </c>
      <c r="L4024" s="31"/>
      <c r="M4024" s="169"/>
      <c r="N4024" s="148"/>
      <c r="O4024" s="106" t="s">
        <v>3203</v>
      </c>
      <c r="P4024" s="43">
        <v>1917</v>
      </c>
      <c r="Q4024" s="207" t="s">
        <v>3341</v>
      </c>
      <c r="R4024" s="84" t="s">
        <v>3203</v>
      </c>
      <c r="S4024" s="31" t="s">
        <v>41</v>
      </c>
      <c r="T4024" s="31"/>
      <c r="U4024" s="169"/>
      <c r="V4024" s="150"/>
      <c r="W4024" s="141" t="str" cm="1">
        <f t="array" ref="W4024">IF(SUM(LEN(B4024:V4024))=0,"",IF(OR(OR(ISBLANK(F4024),SUM(LEN(C4024),LEN(D4024))=0),AND(NOT(E4024="Unknown"),ISBLANK(J4024)),AND(NOT(O4024="Unknown"),ISBLANK(R4024))),"Missing Information", INDEX(Table15[Entire Service Line Classification], MATCH(SUMIFS(Table15[Unique ID],Table15[System-Owned Portion],E4024,Table15[If Material Anything Other than "Lead" in Column E,Was Material Ever Previously Lead?],G4024,Table15[Customer-Owned Portion],O4024),Table15[Unique ID],0),0)))</f>
        <v>Lead Status Unknown</v>
      </c>
      <c r="X4024"/>
    </row>
    <row r="4025" spans="2:24" ht="29" x14ac:dyDescent="0.35">
      <c r="B4025" s="146"/>
      <c r="C4025" s="31" t="s">
        <v>1867</v>
      </c>
      <c r="D4025" s="31"/>
      <c r="E4025" s="44" t="s">
        <v>3284</v>
      </c>
      <c r="F4025" s="43" t="s">
        <v>41</v>
      </c>
      <c r="G4025" s="84" t="s">
        <v>3249</v>
      </c>
      <c r="H4025" s="31">
        <v>1994</v>
      </c>
      <c r="I4025" s="207" t="s">
        <v>3338</v>
      </c>
      <c r="J4025" s="84" t="s">
        <v>3270</v>
      </c>
      <c r="K4025" s="31" t="s">
        <v>41</v>
      </c>
      <c r="L4025" s="31"/>
      <c r="M4025" s="169"/>
      <c r="N4025" s="148"/>
      <c r="O4025" s="106" t="s">
        <v>3284</v>
      </c>
      <c r="P4025" s="43">
        <v>1994</v>
      </c>
      <c r="Q4025" s="207" t="s">
        <v>3338</v>
      </c>
      <c r="R4025" s="84" t="s">
        <v>3270</v>
      </c>
      <c r="S4025" s="31" t="s">
        <v>41</v>
      </c>
      <c r="T4025" s="31"/>
      <c r="U4025" s="169"/>
      <c r="V4025" s="150"/>
      <c r="W4025" s="141" t="str" cm="1">
        <f t="array" ref="W4025">IF(SUM(LEN(B4025:V4025))=0,"",IF(OR(OR(ISBLANK(F4025),SUM(LEN(C4025),LEN(D4025))=0),AND(NOT(E4025="Unknown"),ISBLANK(J4025)),AND(NOT(O4025="Unknown"),ISBLANK(R4025))),"Missing Information", INDEX(Table15[Entire Service Line Classification], MATCH(SUMIFS(Table15[Unique ID],Table15[System-Owned Portion],E4025,Table15[If Material Anything Other than "Lead" in Column E,Was Material Ever Previously Lead?],G4025,Table15[Customer-Owned Portion],O4025),Table15[Unique ID],0),0)))</f>
        <v>Non-lead</v>
      </c>
      <c r="X4025"/>
    </row>
    <row r="4026" spans="2:24" x14ac:dyDescent="0.35">
      <c r="B4026" s="146"/>
      <c r="C4026" s="31" t="s">
        <v>5525</v>
      </c>
      <c r="D4026" s="31"/>
      <c r="E4026" s="44" t="s">
        <v>3203</v>
      </c>
      <c r="F4026" s="43" t="s">
        <v>3283</v>
      </c>
      <c r="G4026" s="84" t="s">
        <v>3249</v>
      </c>
      <c r="H4026" s="31"/>
      <c r="I4026" s="207" t="s">
        <v>3337</v>
      </c>
      <c r="J4026" s="84"/>
      <c r="K4026" s="31" t="s">
        <v>41</v>
      </c>
      <c r="L4026" s="31"/>
      <c r="M4026" s="169"/>
      <c r="N4026" s="148"/>
      <c r="O4026" s="106" t="s">
        <v>3203</v>
      </c>
      <c r="P4026" s="43"/>
      <c r="Q4026" s="207" t="s">
        <v>3337</v>
      </c>
      <c r="R4026" s="84" t="s">
        <v>3203</v>
      </c>
      <c r="S4026" s="31" t="s">
        <v>41</v>
      </c>
      <c r="T4026" s="31"/>
      <c r="U4026" s="169"/>
      <c r="V4026" s="150"/>
      <c r="W4026" s="141" t="str" cm="1">
        <f t="array" ref="W4026">IF(SUM(LEN(B4026:V4026))=0,"",IF(OR(OR(ISBLANK(F4026),SUM(LEN(C4026),LEN(D4026))=0),AND(NOT(E4026="Unknown"),ISBLANK(J4026)),AND(NOT(O4026="Unknown"),ISBLANK(R4026))),"Missing Information", INDEX(Table15[Entire Service Line Classification], MATCH(SUMIFS(Table15[Unique ID],Table15[System-Owned Portion],E4026,Table15[If Material Anything Other than "Lead" in Column E,Was Material Ever Previously Lead?],G4026,Table15[Customer-Owned Portion],O4026),Table15[Unique ID],0),0)))</f>
        <v>Lead Status Unknown</v>
      </c>
      <c r="X4026"/>
    </row>
    <row r="4027" spans="2:24" x14ac:dyDescent="0.35">
      <c r="B4027" s="146"/>
      <c r="C4027" s="31" t="s">
        <v>5526</v>
      </c>
      <c r="D4027" s="31"/>
      <c r="E4027" s="44" t="s">
        <v>3203</v>
      </c>
      <c r="F4027" s="43" t="s">
        <v>3283</v>
      </c>
      <c r="G4027" s="84" t="s">
        <v>3249</v>
      </c>
      <c r="H4027" s="31"/>
      <c r="I4027" s="207" t="s">
        <v>3337</v>
      </c>
      <c r="J4027" s="84"/>
      <c r="K4027" s="31" t="s">
        <v>41</v>
      </c>
      <c r="L4027" s="31"/>
      <c r="M4027" s="169"/>
      <c r="N4027" s="148"/>
      <c r="O4027" s="106" t="s">
        <v>3203</v>
      </c>
      <c r="P4027" s="43"/>
      <c r="Q4027" s="207" t="s">
        <v>3337</v>
      </c>
      <c r="R4027" s="84" t="s">
        <v>3203</v>
      </c>
      <c r="S4027" s="31" t="s">
        <v>41</v>
      </c>
      <c r="T4027" s="31"/>
      <c r="U4027" s="169"/>
      <c r="V4027" s="150"/>
      <c r="W4027" s="141" t="str" cm="1">
        <f t="array" ref="W4027">IF(SUM(LEN(B4027:V4027))=0,"",IF(OR(OR(ISBLANK(F4027),SUM(LEN(C4027),LEN(D4027))=0),AND(NOT(E4027="Unknown"),ISBLANK(J4027)),AND(NOT(O4027="Unknown"),ISBLANK(R4027))),"Missing Information", INDEX(Table15[Entire Service Line Classification], MATCH(SUMIFS(Table15[Unique ID],Table15[System-Owned Portion],E4027,Table15[If Material Anything Other than "Lead" in Column E,Was Material Ever Previously Lead?],G4027,Table15[Customer-Owned Portion],O4027),Table15[Unique ID],0),0)))</f>
        <v>Lead Status Unknown</v>
      </c>
      <c r="X4027"/>
    </row>
    <row r="4028" spans="2:24" x14ac:dyDescent="0.35">
      <c r="B4028" s="146"/>
      <c r="C4028" s="31" t="s">
        <v>5527</v>
      </c>
      <c r="D4028" s="31"/>
      <c r="E4028" s="44" t="s">
        <v>3203</v>
      </c>
      <c r="F4028" s="43" t="s">
        <v>3283</v>
      </c>
      <c r="G4028" s="84" t="s">
        <v>3249</v>
      </c>
      <c r="H4028" s="31"/>
      <c r="I4028" s="207" t="s">
        <v>3337</v>
      </c>
      <c r="J4028" s="84"/>
      <c r="K4028" s="31" t="s">
        <v>41</v>
      </c>
      <c r="L4028" s="31"/>
      <c r="M4028" s="169"/>
      <c r="N4028" s="148"/>
      <c r="O4028" s="106" t="s">
        <v>3203</v>
      </c>
      <c r="P4028" s="43"/>
      <c r="Q4028" s="207" t="s">
        <v>3337</v>
      </c>
      <c r="R4028" s="84" t="s">
        <v>3203</v>
      </c>
      <c r="S4028" s="31" t="s">
        <v>41</v>
      </c>
      <c r="T4028" s="31"/>
      <c r="U4028" s="169"/>
      <c r="V4028" s="150"/>
      <c r="W4028" s="141" t="str" cm="1">
        <f t="array" ref="W4028">IF(SUM(LEN(B4028:V4028))=0,"",IF(OR(OR(ISBLANK(F4028),SUM(LEN(C4028),LEN(D4028))=0),AND(NOT(E4028="Unknown"),ISBLANK(J4028)),AND(NOT(O4028="Unknown"),ISBLANK(R4028))),"Missing Information", INDEX(Table15[Entire Service Line Classification], MATCH(SUMIFS(Table15[Unique ID],Table15[System-Owned Portion],E4028,Table15[If Material Anything Other than "Lead" in Column E,Was Material Ever Previously Lead?],G4028,Table15[Customer-Owned Portion],O4028),Table15[Unique ID],0),0)))</f>
        <v>Lead Status Unknown</v>
      </c>
      <c r="X4028"/>
    </row>
    <row r="4029" spans="2:24" x14ac:dyDescent="0.35">
      <c r="B4029" s="146"/>
      <c r="C4029" s="31" t="s">
        <v>5528</v>
      </c>
      <c r="D4029" s="31"/>
      <c r="E4029" s="44" t="s">
        <v>3203</v>
      </c>
      <c r="F4029" s="43" t="s">
        <v>3283</v>
      </c>
      <c r="G4029" s="84" t="s">
        <v>3249</v>
      </c>
      <c r="H4029" s="31"/>
      <c r="I4029" s="207" t="s">
        <v>3337</v>
      </c>
      <c r="J4029" s="84"/>
      <c r="K4029" s="31" t="s">
        <v>41</v>
      </c>
      <c r="L4029" s="31"/>
      <c r="M4029" s="169"/>
      <c r="N4029" s="148"/>
      <c r="O4029" s="106" t="s">
        <v>3203</v>
      </c>
      <c r="P4029" s="43"/>
      <c r="Q4029" s="207" t="s">
        <v>3337</v>
      </c>
      <c r="R4029" s="84" t="s">
        <v>3203</v>
      </c>
      <c r="S4029" s="31" t="s">
        <v>41</v>
      </c>
      <c r="T4029" s="31"/>
      <c r="U4029" s="169"/>
      <c r="V4029" s="150"/>
      <c r="W4029" s="141" t="str" cm="1">
        <f t="array" ref="W4029">IF(SUM(LEN(B4029:V4029))=0,"",IF(OR(OR(ISBLANK(F4029),SUM(LEN(C4029),LEN(D4029))=0),AND(NOT(E4029="Unknown"),ISBLANK(J4029)),AND(NOT(O4029="Unknown"),ISBLANK(R4029))),"Missing Information", INDEX(Table15[Entire Service Line Classification], MATCH(SUMIFS(Table15[Unique ID],Table15[System-Owned Portion],E4029,Table15[If Material Anything Other than "Lead" in Column E,Was Material Ever Previously Lead?],G4029,Table15[Customer-Owned Portion],O4029),Table15[Unique ID],0),0)))</f>
        <v>Lead Status Unknown</v>
      </c>
      <c r="X4029"/>
    </row>
    <row r="4030" spans="2:24" x14ac:dyDescent="0.35">
      <c r="B4030" s="146"/>
      <c r="C4030" s="31" t="s">
        <v>5529</v>
      </c>
      <c r="D4030" s="31"/>
      <c r="E4030" s="44" t="s">
        <v>3203</v>
      </c>
      <c r="F4030" s="43" t="s">
        <v>3283</v>
      </c>
      <c r="G4030" s="84" t="s">
        <v>3249</v>
      </c>
      <c r="H4030" s="31"/>
      <c r="I4030" s="207" t="s">
        <v>3337</v>
      </c>
      <c r="J4030" s="84"/>
      <c r="K4030" s="31" t="s">
        <v>41</v>
      </c>
      <c r="L4030" s="31"/>
      <c r="M4030" s="169"/>
      <c r="N4030" s="148"/>
      <c r="O4030" s="106" t="s">
        <v>3203</v>
      </c>
      <c r="P4030" s="43"/>
      <c r="Q4030" s="207" t="s">
        <v>3337</v>
      </c>
      <c r="R4030" s="84" t="s">
        <v>3203</v>
      </c>
      <c r="S4030" s="31" t="s">
        <v>41</v>
      </c>
      <c r="T4030" s="31"/>
      <c r="U4030" s="169"/>
      <c r="V4030" s="150"/>
      <c r="W4030" s="141" t="str" cm="1">
        <f t="array" ref="W4030">IF(SUM(LEN(B4030:V4030))=0,"",IF(OR(OR(ISBLANK(F4030),SUM(LEN(C4030),LEN(D4030))=0),AND(NOT(E4030="Unknown"),ISBLANK(J4030)),AND(NOT(O4030="Unknown"),ISBLANK(R4030))),"Missing Information", INDEX(Table15[Entire Service Line Classification], MATCH(SUMIFS(Table15[Unique ID],Table15[System-Owned Portion],E4030,Table15[If Material Anything Other than "Lead" in Column E,Was Material Ever Previously Lead?],G4030,Table15[Customer-Owned Portion],O4030),Table15[Unique ID],0),0)))</f>
        <v>Lead Status Unknown</v>
      </c>
      <c r="X4030"/>
    </row>
    <row r="4031" spans="2:24" x14ac:dyDescent="0.35">
      <c r="B4031" s="146"/>
      <c r="C4031" s="31" t="s">
        <v>5530</v>
      </c>
      <c r="D4031" s="31"/>
      <c r="E4031" s="44" t="s">
        <v>3203</v>
      </c>
      <c r="F4031" s="43" t="s">
        <v>3283</v>
      </c>
      <c r="G4031" s="84" t="s">
        <v>3249</v>
      </c>
      <c r="H4031" s="31"/>
      <c r="I4031" s="207" t="s">
        <v>3337</v>
      </c>
      <c r="J4031" s="84"/>
      <c r="K4031" s="31" t="s">
        <v>41</v>
      </c>
      <c r="L4031" s="31"/>
      <c r="M4031" s="169"/>
      <c r="N4031" s="148"/>
      <c r="O4031" s="106" t="s">
        <v>3203</v>
      </c>
      <c r="P4031" s="43"/>
      <c r="Q4031" s="207" t="s">
        <v>3337</v>
      </c>
      <c r="R4031" s="84" t="s">
        <v>3203</v>
      </c>
      <c r="S4031" s="31" t="s">
        <v>41</v>
      </c>
      <c r="T4031" s="31"/>
      <c r="U4031" s="169"/>
      <c r="V4031" s="150"/>
      <c r="W4031" s="141" t="str" cm="1">
        <f t="array" ref="W4031">IF(SUM(LEN(B4031:V4031))=0,"",IF(OR(OR(ISBLANK(F4031),SUM(LEN(C4031),LEN(D4031))=0),AND(NOT(E4031="Unknown"),ISBLANK(J4031)),AND(NOT(O4031="Unknown"),ISBLANK(R4031))),"Missing Information", INDEX(Table15[Entire Service Line Classification], MATCH(SUMIFS(Table15[Unique ID],Table15[System-Owned Portion],E4031,Table15[If Material Anything Other than "Lead" in Column E,Was Material Ever Previously Lead?],G4031,Table15[Customer-Owned Portion],O4031),Table15[Unique ID],0),0)))</f>
        <v>Lead Status Unknown</v>
      </c>
      <c r="X4031"/>
    </row>
    <row r="4032" spans="2:24" x14ac:dyDescent="0.35">
      <c r="B4032" s="146"/>
      <c r="C4032" s="31" t="s">
        <v>5531</v>
      </c>
      <c r="D4032" s="31"/>
      <c r="E4032" s="44" t="s">
        <v>3203</v>
      </c>
      <c r="F4032" s="43" t="s">
        <v>3283</v>
      </c>
      <c r="G4032" s="84" t="s">
        <v>3249</v>
      </c>
      <c r="H4032" s="31"/>
      <c r="I4032" s="207" t="s">
        <v>3337</v>
      </c>
      <c r="J4032" s="84"/>
      <c r="K4032" s="31" t="s">
        <v>41</v>
      </c>
      <c r="L4032" s="31"/>
      <c r="M4032" s="169"/>
      <c r="N4032" s="148"/>
      <c r="O4032" s="106" t="s">
        <v>3203</v>
      </c>
      <c r="P4032" s="43"/>
      <c r="Q4032" s="207" t="s">
        <v>3337</v>
      </c>
      <c r="R4032" s="84" t="s">
        <v>3203</v>
      </c>
      <c r="S4032" s="31" t="s">
        <v>41</v>
      </c>
      <c r="T4032" s="31"/>
      <c r="U4032" s="169"/>
      <c r="V4032" s="150"/>
      <c r="W4032" s="141" t="str" cm="1">
        <f t="array" ref="W4032">IF(SUM(LEN(B4032:V4032))=0,"",IF(OR(OR(ISBLANK(F4032),SUM(LEN(C4032),LEN(D4032))=0),AND(NOT(E4032="Unknown"),ISBLANK(J4032)),AND(NOT(O4032="Unknown"),ISBLANK(R4032))),"Missing Information", INDEX(Table15[Entire Service Line Classification], MATCH(SUMIFS(Table15[Unique ID],Table15[System-Owned Portion],E4032,Table15[If Material Anything Other than "Lead" in Column E,Was Material Ever Previously Lead?],G4032,Table15[Customer-Owned Portion],O4032),Table15[Unique ID],0),0)))</f>
        <v>Lead Status Unknown</v>
      </c>
      <c r="X4032"/>
    </row>
    <row r="4033" spans="2:24" x14ac:dyDescent="0.35">
      <c r="B4033" s="146"/>
      <c r="C4033" s="31" t="s">
        <v>5532</v>
      </c>
      <c r="D4033" s="31"/>
      <c r="E4033" s="44" t="s">
        <v>3203</v>
      </c>
      <c r="F4033" s="43" t="s">
        <v>3283</v>
      </c>
      <c r="G4033" s="84" t="s">
        <v>3249</v>
      </c>
      <c r="H4033" s="31">
        <v>1964</v>
      </c>
      <c r="I4033" s="207" t="s">
        <v>3337</v>
      </c>
      <c r="J4033" s="84"/>
      <c r="K4033" s="31" t="s">
        <v>41</v>
      </c>
      <c r="L4033" s="31"/>
      <c r="M4033" s="169"/>
      <c r="N4033" s="148"/>
      <c r="O4033" s="106" t="s">
        <v>3203</v>
      </c>
      <c r="P4033" s="43">
        <v>1964</v>
      </c>
      <c r="Q4033" s="207" t="s">
        <v>3337</v>
      </c>
      <c r="R4033" s="84" t="s">
        <v>3203</v>
      </c>
      <c r="S4033" s="31" t="s">
        <v>41</v>
      </c>
      <c r="T4033" s="31"/>
      <c r="U4033" s="169"/>
      <c r="V4033" s="150"/>
      <c r="W4033" s="141" t="str" cm="1">
        <f t="array" ref="W4033">IF(SUM(LEN(B4033:V4033))=0,"",IF(OR(OR(ISBLANK(F4033),SUM(LEN(C4033),LEN(D4033))=0),AND(NOT(E4033="Unknown"),ISBLANK(J4033)),AND(NOT(O4033="Unknown"),ISBLANK(R4033))),"Missing Information", INDEX(Table15[Entire Service Line Classification], MATCH(SUMIFS(Table15[Unique ID],Table15[System-Owned Portion],E4033,Table15[If Material Anything Other than "Lead" in Column E,Was Material Ever Previously Lead?],G4033,Table15[Customer-Owned Portion],O4033),Table15[Unique ID],0),0)))</f>
        <v>Lead Status Unknown</v>
      </c>
      <c r="X4033"/>
    </row>
    <row r="4034" spans="2:24" x14ac:dyDescent="0.35">
      <c r="B4034" s="146"/>
      <c r="C4034" s="31" t="s">
        <v>5533</v>
      </c>
      <c r="D4034" s="31"/>
      <c r="E4034" s="44" t="s">
        <v>3203</v>
      </c>
      <c r="F4034" s="43" t="s">
        <v>3283</v>
      </c>
      <c r="G4034" s="84" t="s">
        <v>3249</v>
      </c>
      <c r="H4034" s="31">
        <v>1963</v>
      </c>
      <c r="I4034" s="207" t="s">
        <v>3338</v>
      </c>
      <c r="J4034" s="84"/>
      <c r="K4034" s="31" t="s">
        <v>41</v>
      </c>
      <c r="L4034" s="31"/>
      <c r="M4034" s="169"/>
      <c r="N4034" s="148"/>
      <c r="O4034" s="106" t="s">
        <v>3203</v>
      </c>
      <c r="P4034" s="43">
        <v>1963</v>
      </c>
      <c r="Q4034" s="207" t="s">
        <v>3338</v>
      </c>
      <c r="R4034" s="84" t="s">
        <v>3203</v>
      </c>
      <c r="S4034" s="31" t="s">
        <v>41</v>
      </c>
      <c r="T4034" s="31"/>
      <c r="U4034" s="169"/>
      <c r="V4034" s="150"/>
      <c r="W4034" s="141" t="str" cm="1">
        <f t="array" ref="W4034">IF(SUM(LEN(B4034:V4034))=0,"",IF(OR(OR(ISBLANK(F4034),SUM(LEN(C4034),LEN(D4034))=0),AND(NOT(E4034="Unknown"),ISBLANK(J4034)),AND(NOT(O4034="Unknown"),ISBLANK(R4034))),"Missing Information", INDEX(Table15[Entire Service Line Classification], MATCH(SUMIFS(Table15[Unique ID],Table15[System-Owned Portion],E4034,Table15[If Material Anything Other than "Lead" in Column E,Was Material Ever Previously Lead?],G4034,Table15[Customer-Owned Portion],O4034),Table15[Unique ID],0),0)))</f>
        <v>Lead Status Unknown</v>
      </c>
      <c r="X4034"/>
    </row>
    <row r="4035" spans="2:24" x14ac:dyDescent="0.35">
      <c r="B4035" s="146"/>
      <c r="C4035" s="31" t="s">
        <v>5534</v>
      </c>
      <c r="D4035" s="31"/>
      <c r="E4035" s="44" t="s">
        <v>3203</v>
      </c>
      <c r="F4035" s="43" t="s">
        <v>3283</v>
      </c>
      <c r="G4035" s="84" t="s">
        <v>3249</v>
      </c>
      <c r="H4035" s="31">
        <v>1961</v>
      </c>
      <c r="I4035" s="207" t="s">
        <v>3338</v>
      </c>
      <c r="J4035" s="84"/>
      <c r="K4035" s="31" t="s">
        <v>41</v>
      </c>
      <c r="L4035" s="31"/>
      <c r="M4035" s="169"/>
      <c r="N4035" s="148"/>
      <c r="O4035" s="106" t="s">
        <v>3203</v>
      </c>
      <c r="P4035" s="43">
        <v>1961</v>
      </c>
      <c r="Q4035" s="207" t="s">
        <v>3338</v>
      </c>
      <c r="R4035" s="84" t="s">
        <v>3203</v>
      </c>
      <c r="S4035" s="31" t="s">
        <v>41</v>
      </c>
      <c r="T4035" s="31"/>
      <c r="U4035" s="169"/>
      <c r="V4035" s="150"/>
      <c r="W4035" s="141" t="str" cm="1">
        <f t="array" ref="W4035">IF(SUM(LEN(B4035:V4035))=0,"",IF(OR(OR(ISBLANK(F4035),SUM(LEN(C4035),LEN(D4035))=0),AND(NOT(E4035="Unknown"),ISBLANK(J4035)),AND(NOT(O4035="Unknown"),ISBLANK(R4035))),"Missing Information", INDEX(Table15[Entire Service Line Classification], MATCH(SUMIFS(Table15[Unique ID],Table15[System-Owned Portion],E4035,Table15[If Material Anything Other than "Lead" in Column E,Was Material Ever Previously Lead?],G4035,Table15[Customer-Owned Portion],O4035),Table15[Unique ID],0),0)))</f>
        <v>Lead Status Unknown</v>
      </c>
      <c r="X4035"/>
    </row>
    <row r="4036" spans="2:24" x14ac:dyDescent="0.35">
      <c r="B4036" s="146"/>
      <c r="C4036" s="31" t="s">
        <v>5535</v>
      </c>
      <c r="D4036" s="31"/>
      <c r="E4036" s="44" t="s">
        <v>3203</v>
      </c>
      <c r="F4036" s="43" t="s">
        <v>3283</v>
      </c>
      <c r="G4036" s="84" t="s">
        <v>3249</v>
      </c>
      <c r="H4036" s="31">
        <v>1960</v>
      </c>
      <c r="I4036" s="207" t="s">
        <v>3338</v>
      </c>
      <c r="J4036" s="84"/>
      <c r="K4036" s="31" t="s">
        <v>41</v>
      </c>
      <c r="L4036" s="31"/>
      <c r="M4036" s="169"/>
      <c r="N4036" s="148"/>
      <c r="O4036" s="106" t="s">
        <v>3203</v>
      </c>
      <c r="P4036" s="43">
        <v>1960</v>
      </c>
      <c r="Q4036" s="207" t="s">
        <v>3338</v>
      </c>
      <c r="R4036" s="84" t="s">
        <v>3203</v>
      </c>
      <c r="S4036" s="31" t="s">
        <v>41</v>
      </c>
      <c r="T4036" s="31"/>
      <c r="U4036" s="169"/>
      <c r="V4036" s="150"/>
      <c r="W4036" s="141" t="str" cm="1">
        <f t="array" ref="W4036">IF(SUM(LEN(B4036:V4036))=0,"",IF(OR(OR(ISBLANK(F4036),SUM(LEN(C4036),LEN(D4036))=0),AND(NOT(E4036="Unknown"),ISBLANK(J4036)),AND(NOT(O4036="Unknown"),ISBLANK(R4036))),"Missing Information", INDEX(Table15[Entire Service Line Classification], MATCH(SUMIFS(Table15[Unique ID],Table15[System-Owned Portion],E4036,Table15[If Material Anything Other than "Lead" in Column E,Was Material Ever Previously Lead?],G4036,Table15[Customer-Owned Portion],O4036),Table15[Unique ID],0),0)))</f>
        <v>Lead Status Unknown</v>
      </c>
      <c r="X4036"/>
    </row>
    <row r="4037" spans="2:24" x14ac:dyDescent="0.35">
      <c r="B4037" s="146"/>
      <c r="C4037" s="31" t="s">
        <v>5536</v>
      </c>
      <c r="D4037" s="31"/>
      <c r="E4037" s="44" t="s">
        <v>3203</v>
      </c>
      <c r="F4037" s="43" t="s">
        <v>3283</v>
      </c>
      <c r="G4037" s="84" t="s">
        <v>3249</v>
      </c>
      <c r="H4037" s="31">
        <v>1963</v>
      </c>
      <c r="I4037" s="207" t="s">
        <v>3338</v>
      </c>
      <c r="J4037" s="84"/>
      <c r="K4037" s="31" t="s">
        <v>41</v>
      </c>
      <c r="L4037" s="31"/>
      <c r="M4037" s="169"/>
      <c r="N4037" s="148"/>
      <c r="O4037" s="106" t="s">
        <v>3203</v>
      </c>
      <c r="P4037" s="43">
        <v>1963</v>
      </c>
      <c r="Q4037" s="207" t="s">
        <v>3338</v>
      </c>
      <c r="R4037" s="84" t="s">
        <v>3203</v>
      </c>
      <c r="S4037" s="31" t="s">
        <v>41</v>
      </c>
      <c r="T4037" s="31"/>
      <c r="U4037" s="169"/>
      <c r="V4037" s="150"/>
      <c r="W4037" s="141" t="str" cm="1">
        <f t="array" ref="W4037">IF(SUM(LEN(B4037:V4037))=0,"",IF(OR(OR(ISBLANK(F4037),SUM(LEN(C4037),LEN(D4037))=0),AND(NOT(E4037="Unknown"),ISBLANK(J4037)),AND(NOT(O4037="Unknown"),ISBLANK(R4037))),"Missing Information", INDEX(Table15[Entire Service Line Classification], MATCH(SUMIFS(Table15[Unique ID],Table15[System-Owned Portion],E4037,Table15[If Material Anything Other than "Lead" in Column E,Was Material Ever Previously Lead?],G4037,Table15[Customer-Owned Portion],O4037),Table15[Unique ID],0),0)))</f>
        <v>Lead Status Unknown</v>
      </c>
      <c r="X4037"/>
    </row>
    <row r="4038" spans="2:24" ht="29" x14ac:dyDescent="0.35">
      <c r="B4038" s="146"/>
      <c r="C4038" s="31" t="s">
        <v>5524</v>
      </c>
      <c r="D4038" s="31"/>
      <c r="E4038" s="44" t="s">
        <v>3284</v>
      </c>
      <c r="F4038" s="43" t="s">
        <v>41</v>
      </c>
      <c r="G4038" s="84" t="s">
        <v>3249</v>
      </c>
      <c r="H4038" s="31">
        <v>1988</v>
      </c>
      <c r="I4038" s="207" t="s">
        <v>3339</v>
      </c>
      <c r="J4038" s="84" t="s">
        <v>3270</v>
      </c>
      <c r="K4038" s="31" t="s">
        <v>41</v>
      </c>
      <c r="L4038" s="31"/>
      <c r="M4038" s="169"/>
      <c r="N4038" s="148"/>
      <c r="O4038" s="106" t="s">
        <v>3284</v>
      </c>
      <c r="P4038" s="43">
        <v>1988</v>
      </c>
      <c r="Q4038" s="207" t="s">
        <v>3339</v>
      </c>
      <c r="R4038" s="84" t="s">
        <v>3270</v>
      </c>
      <c r="S4038" s="31" t="s">
        <v>41</v>
      </c>
      <c r="T4038" s="31"/>
      <c r="U4038" s="169"/>
      <c r="V4038" s="150"/>
      <c r="W4038" s="141" t="str" cm="1">
        <f t="array" ref="W4038">IF(SUM(LEN(B4038:V4038))=0,"",IF(OR(OR(ISBLANK(F4038),SUM(LEN(C4038),LEN(D4038))=0),AND(NOT(E4038="Unknown"),ISBLANK(J4038)),AND(NOT(O4038="Unknown"),ISBLANK(R4038))),"Missing Information", INDEX(Table15[Entire Service Line Classification], MATCH(SUMIFS(Table15[Unique ID],Table15[System-Owned Portion],E4038,Table15[If Material Anything Other than "Lead" in Column E,Was Material Ever Previously Lead?],G4038,Table15[Customer-Owned Portion],O4038),Table15[Unique ID],0),0)))</f>
        <v>Non-lead</v>
      </c>
      <c r="X4038"/>
    </row>
    <row r="4039" spans="2:24" x14ac:dyDescent="0.35">
      <c r="B4039" s="146"/>
      <c r="C4039" s="31" t="s">
        <v>5537</v>
      </c>
      <c r="D4039" s="31"/>
      <c r="E4039" s="44" t="s">
        <v>3203</v>
      </c>
      <c r="F4039" s="43" t="s">
        <v>3283</v>
      </c>
      <c r="G4039" s="84" t="s">
        <v>3249</v>
      </c>
      <c r="H4039" s="31">
        <v>1963</v>
      </c>
      <c r="I4039" s="207" t="s">
        <v>3337</v>
      </c>
      <c r="J4039" s="84"/>
      <c r="K4039" s="31" t="s">
        <v>41</v>
      </c>
      <c r="L4039" s="31"/>
      <c r="M4039" s="169"/>
      <c r="N4039" s="148"/>
      <c r="O4039" s="106" t="s">
        <v>3203</v>
      </c>
      <c r="P4039" s="43">
        <v>1963</v>
      </c>
      <c r="Q4039" s="207" t="s">
        <v>3337</v>
      </c>
      <c r="R4039" s="84" t="s">
        <v>3203</v>
      </c>
      <c r="S4039" s="31" t="s">
        <v>41</v>
      </c>
      <c r="T4039" s="31"/>
      <c r="U4039" s="169"/>
      <c r="V4039" s="150"/>
      <c r="W4039" s="141" t="str" cm="1">
        <f t="array" ref="W4039">IF(SUM(LEN(B4039:V4039))=0,"",IF(OR(OR(ISBLANK(F4039),SUM(LEN(C4039),LEN(D4039))=0),AND(NOT(E4039="Unknown"),ISBLANK(J4039)),AND(NOT(O4039="Unknown"),ISBLANK(R4039))),"Missing Information", INDEX(Table15[Entire Service Line Classification], MATCH(SUMIFS(Table15[Unique ID],Table15[System-Owned Portion],E4039,Table15[If Material Anything Other than "Lead" in Column E,Was Material Ever Previously Lead?],G4039,Table15[Customer-Owned Portion],O4039),Table15[Unique ID],0),0)))</f>
        <v>Lead Status Unknown</v>
      </c>
      <c r="X4039"/>
    </row>
    <row r="4040" spans="2:24" x14ac:dyDescent="0.35">
      <c r="B4040" s="146"/>
      <c r="C4040" s="31" t="s">
        <v>5538</v>
      </c>
      <c r="D4040" s="31"/>
      <c r="E4040" s="44" t="s">
        <v>3203</v>
      </c>
      <c r="F4040" s="43" t="s">
        <v>3283</v>
      </c>
      <c r="G4040" s="84" t="s">
        <v>3249</v>
      </c>
      <c r="H4040" s="31">
        <v>1962</v>
      </c>
      <c r="I4040" s="207" t="s">
        <v>3337</v>
      </c>
      <c r="J4040" s="84"/>
      <c r="K4040" s="31" t="s">
        <v>41</v>
      </c>
      <c r="L4040" s="31"/>
      <c r="M4040" s="169"/>
      <c r="N4040" s="148"/>
      <c r="O4040" s="106" t="s">
        <v>3203</v>
      </c>
      <c r="P4040" s="43">
        <v>1962</v>
      </c>
      <c r="Q4040" s="207" t="s">
        <v>3337</v>
      </c>
      <c r="R4040" s="84" t="s">
        <v>3203</v>
      </c>
      <c r="S4040" s="31" t="s">
        <v>41</v>
      </c>
      <c r="T4040" s="31"/>
      <c r="U4040" s="169"/>
      <c r="V4040" s="150"/>
      <c r="W4040" s="141" t="str" cm="1">
        <f t="array" ref="W4040">IF(SUM(LEN(B4040:V4040))=0,"",IF(OR(OR(ISBLANK(F4040),SUM(LEN(C4040),LEN(D4040))=0),AND(NOT(E4040="Unknown"),ISBLANK(J4040)),AND(NOT(O4040="Unknown"),ISBLANK(R4040))),"Missing Information", INDEX(Table15[Entire Service Line Classification], MATCH(SUMIFS(Table15[Unique ID],Table15[System-Owned Portion],E4040,Table15[If Material Anything Other than "Lead" in Column E,Was Material Ever Previously Lead?],G4040,Table15[Customer-Owned Portion],O4040),Table15[Unique ID],0),0)))</f>
        <v>Lead Status Unknown</v>
      </c>
      <c r="X4040"/>
    </row>
    <row r="4041" spans="2:24" x14ac:dyDescent="0.35">
      <c r="B4041" s="146"/>
      <c r="C4041" s="31" t="s">
        <v>5539</v>
      </c>
      <c r="D4041" s="31"/>
      <c r="E4041" s="44" t="s">
        <v>3203</v>
      </c>
      <c r="F4041" s="43" t="s">
        <v>3283</v>
      </c>
      <c r="G4041" s="84" t="s">
        <v>3249</v>
      </c>
      <c r="H4041" s="31">
        <v>1963</v>
      </c>
      <c r="I4041" s="207" t="s">
        <v>3337</v>
      </c>
      <c r="J4041" s="84"/>
      <c r="K4041" s="31" t="s">
        <v>41</v>
      </c>
      <c r="L4041" s="31"/>
      <c r="M4041" s="169"/>
      <c r="N4041" s="148"/>
      <c r="O4041" s="106" t="s">
        <v>3203</v>
      </c>
      <c r="P4041" s="43">
        <v>1963</v>
      </c>
      <c r="Q4041" s="207" t="s">
        <v>3337</v>
      </c>
      <c r="R4041" s="84" t="s">
        <v>3203</v>
      </c>
      <c r="S4041" s="31" t="s">
        <v>41</v>
      </c>
      <c r="T4041" s="31"/>
      <c r="U4041" s="169"/>
      <c r="V4041" s="150"/>
      <c r="W4041" s="141" t="str" cm="1">
        <f t="array" ref="W4041">IF(SUM(LEN(B4041:V4041))=0,"",IF(OR(OR(ISBLANK(F4041),SUM(LEN(C4041),LEN(D4041))=0),AND(NOT(E4041="Unknown"),ISBLANK(J4041)),AND(NOT(O4041="Unknown"),ISBLANK(R4041))),"Missing Information", INDEX(Table15[Entire Service Line Classification], MATCH(SUMIFS(Table15[Unique ID],Table15[System-Owned Portion],E4041,Table15[If Material Anything Other than "Lead" in Column E,Was Material Ever Previously Lead?],G4041,Table15[Customer-Owned Portion],O4041),Table15[Unique ID],0),0)))</f>
        <v>Lead Status Unknown</v>
      </c>
      <c r="X4041"/>
    </row>
    <row r="4042" spans="2:24" x14ac:dyDescent="0.35">
      <c r="B4042" s="146"/>
      <c r="C4042" s="31" t="s">
        <v>5540</v>
      </c>
      <c r="D4042" s="31"/>
      <c r="E4042" s="44" t="s">
        <v>3203</v>
      </c>
      <c r="F4042" s="43" t="s">
        <v>3283</v>
      </c>
      <c r="G4042" s="84" t="s">
        <v>3249</v>
      </c>
      <c r="H4042" s="31">
        <v>1960</v>
      </c>
      <c r="I4042" s="207" t="s">
        <v>3338</v>
      </c>
      <c r="J4042" s="84"/>
      <c r="K4042" s="31" t="s">
        <v>41</v>
      </c>
      <c r="L4042" s="31"/>
      <c r="M4042" s="169"/>
      <c r="N4042" s="148"/>
      <c r="O4042" s="106" t="s">
        <v>3203</v>
      </c>
      <c r="P4042" s="43">
        <v>1960</v>
      </c>
      <c r="Q4042" s="207" t="s">
        <v>3338</v>
      </c>
      <c r="R4042" s="84" t="s">
        <v>3203</v>
      </c>
      <c r="S4042" s="31" t="s">
        <v>41</v>
      </c>
      <c r="T4042" s="31"/>
      <c r="U4042" s="169"/>
      <c r="V4042" s="150"/>
      <c r="W4042" s="141" t="str" cm="1">
        <f t="array" ref="W4042">IF(SUM(LEN(B4042:V4042))=0,"",IF(OR(OR(ISBLANK(F4042),SUM(LEN(C4042),LEN(D4042))=0),AND(NOT(E4042="Unknown"),ISBLANK(J4042)),AND(NOT(O4042="Unknown"),ISBLANK(R4042))),"Missing Information", INDEX(Table15[Entire Service Line Classification], MATCH(SUMIFS(Table15[Unique ID],Table15[System-Owned Portion],E4042,Table15[If Material Anything Other than "Lead" in Column E,Was Material Ever Previously Lead?],G4042,Table15[Customer-Owned Portion],O4042),Table15[Unique ID],0),0)))</f>
        <v>Lead Status Unknown</v>
      </c>
      <c r="X4042"/>
    </row>
    <row r="4043" spans="2:24" x14ac:dyDescent="0.35">
      <c r="B4043" s="146"/>
      <c r="C4043" s="31" t="s">
        <v>5541</v>
      </c>
      <c r="D4043" s="31"/>
      <c r="E4043" s="44" t="s">
        <v>3203</v>
      </c>
      <c r="F4043" s="43" t="s">
        <v>3283</v>
      </c>
      <c r="G4043" s="84" t="s">
        <v>3249</v>
      </c>
      <c r="H4043" s="31">
        <v>1962</v>
      </c>
      <c r="I4043" s="207" t="s">
        <v>3341</v>
      </c>
      <c r="J4043" s="84"/>
      <c r="K4043" s="31" t="s">
        <v>41</v>
      </c>
      <c r="L4043" s="31"/>
      <c r="M4043" s="169"/>
      <c r="N4043" s="148"/>
      <c r="O4043" s="106" t="s">
        <v>3203</v>
      </c>
      <c r="P4043" s="43">
        <v>1962</v>
      </c>
      <c r="Q4043" s="207" t="s">
        <v>3341</v>
      </c>
      <c r="R4043" s="84" t="s">
        <v>3203</v>
      </c>
      <c r="S4043" s="31" t="s">
        <v>41</v>
      </c>
      <c r="T4043" s="31"/>
      <c r="U4043" s="169"/>
      <c r="V4043" s="150"/>
      <c r="W4043" s="141" t="str" cm="1">
        <f t="array" ref="W4043">IF(SUM(LEN(B4043:V4043))=0,"",IF(OR(OR(ISBLANK(F4043),SUM(LEN(C4043),LEN(D4043))=0),AND(NOT(E4043="Unknown"),ISBLANK(J4043)),AND(NOT(O4043="Unknown"),ISBLANK(R4043))),"Missing Information", INDEX(Table15[Entire Service Line Classification], MATCH(SUMIFS(Table15[Unique ID],Table15[System-Owned Portion],E4043,Table15[If Material Anything Other than "Lead" in Column E,Was Material Ever Previously Lead?],G4043,Table15[Customer-Owned Portion],O4043),Table15[Unique ID],0),0)))</f>
        <v>Lead Status Unknown</v>
      </c>
      <c r="X4043"/>
    </row>
    <row r="4044" spans="2:24" x14ac:dyDescent="0.35">
      <c r="B4044" s="146"/>
      <c r="C4044" s="31" t="s">
        <v>5542</v>
      </c>
      <c r="D4044" s="31"/>
      <c r="E4044" s="44" t="s">
        <v>3203</v>
      </c>
      <c r="F4044" s="43" t="s">
        <v>3283</v>
      </c>
      <c r="G4044" s="84" t="s">
        <v>3249</v>
      </c>
      <c r="H4044" s="31">
        <v>1960</v>
      </c>
      <c r="I4044" s="207" t="s">
        <v>3338</v>
      </c>
      <c r="J4044" s="84"/>
      <c r="K4044" s="31" t="s">
        <v>41</v>
      </c>
      <c r="L4044" s="31"/>
      <c r="M4044" s="169"/>
      <c r="N4044" s="148"/>
      <c r="O4044" s="106" t="s">
        <v>3203</v>
      </c>
      <c r="P4044" s="43">
        <v>1960</v>
      </c>
      <c r="Q4044" s="207" t="s">
        <v>3338</v>
      </c>
      <c r="R4044" s="84" t="s">
        <v>3203</v>
      </c>
      <c r="S4044" s="31" t="s">
        <v>41</v>
      </c>
      <c r="T4044" s="31"/>
      <c r="U4044" s="169"/>
      <c r="V4044" s="150"/>
      <c r="W4044" s="141" t="str" cm="1">
        <f t="array" ref="W4044">IF(SUM(LEN(B4044:V4044))=0,"",IF(OR(OR(ISBLANK(F4044),SUM(LEN(C4044),LEN(D4044))=0),AND(NOT(E4044="Unknown"),ISBLANK(J4044)),AND(NOT(O4044="Unknown"),ISBLANK(R4044))),"Missing Information", INDEX(Table15[Entire Service Line Classification], MATCH(SUMIFS(Table15[Unique ID],Table15[System-Owned Portion],E4044,Table15[If Material Anything Other than "Lead" in Column E,Was Material Ever Previously Lead?],G4044,Table15[Customer-Owned Portion],O4044),Table15[Unique ID],0),0)))</f>
        <v>Lead Status Unknown</v>
      </c>
      <c r="X4044"/>
    </row>
    <row r="4045" spans="2:24" x14ac:dyDescent="0.35">
      <c r="B4045" s="146"/>
      <c r="C4045" s="31" t="s">
        <v>5543</v>
      </c>
      <c r="D4045" s="31"/>
      <c r="E4045" s="44" t="s">
        <v>3203</v>
      </c>
      <c r="F4045" s="43" t="s">
        <v>3283</v>
      </c>
      <c r="G4045" s="84" t="s">
        <v>3249</v>
      </c>
      <c r="H4045" s="31">
        <v>1962</v>
      </c>
      <c r="I4045" s="207" t="s">
        <v>3341</v>
      </c>
      <c r="J4045" s="84"/>
      <c r="K4045" s="31" t="s">
        <v>41</v>
      </c>
      <c r="L4045" s="31"/>
      <c r="M4045" s="169"/>
      <c r="N4045" s="148"/>
      <c r="O4045" s="106" t="s">
        <v>3203</v>
      </c>
      <c r="P4045" s="43">
        <v>1962</v>
      </c>
      <c r="Q4045" s="207" t="s">
        <v>3341</v>
      </c>
      <c r="R4045" s="84" t="s">
        <v>3203</v>
      </c>
      <c r="S4045" s="31" t="s">
        <v>41</v>
      </c>
      <c r="T4045" s="31"/>
      <c r="U4045" s="169"/>
      <c r="V4045" s="150"/>
      <c r="W4045" s="141" t="str" cm="1">
        <f t="array" ref="W4045">IF(SUM(LEN(B4045:V4045))=0,"",IF(OR(OR(ISBLANK(F4045),SUM(LEN(C4045),LEN(D4045))=0),AND(NOT(E4045="Unknown"),ISBLANK(J4045)),AND(NOT(O4045="Unknown"),ISBLANK(R4045))),"Missing Information", INDEX(Table15[Entire Service Line Classification], MATCH(SUMIFS(Table15[Unique ID],Table15[System-Owned Portion],E4045,Table15[If Material Anything Other than "Lead" in Column E,Was Material Ever Previously Lead?],G4045,Table15[Customer-Owned Portion],O4045),Table15[Unique ID],0),0)))</f>
        <v>Lead Status Unknown</v>
      </c>
      <c r="X4045"/>
    </row>
    <row r="4046" spans="2:24" x14ac:dyDescent="0.35">
      <c r="B4046" s="146"/>
      <c r="C4046" s="31" t="s">
        <v>5544</v>
      </c>
      <c r="D4046" s="31"/>
      <c r="E4046" s="44" t="s">
        <v>3203</v>
      </c>
      <c r="F4046" s="43" t="s">
        <v>3283</v>
      </c>
      <c r="G4046" s="84" t="s">
        <v>3249</v>
      </c>
      <c r="H4046" s="31">
        <v>1960</v>
      </c>
      <c r="I4046" s="207" t="s">
        <v>3341</v>
      </c>
      <c r="J4046" s="84"/>
      <c r="K4046" s="31" t="s">
        <v>41</v>
      </c>
      <c r="L4046" s="31"/>
      <c r="M4046" s="169"/>
      <c r="N4046" s="148"/>
      <c r="O4046" s="106" t="s">
        <v>3203</v>
      </c>
      <c r="P4046" s="43">
        <v>1960</v>
      </c>
      <c r="Q4046" s="207" t="s">
        <v>3341</v>
      </c>
      <c r="R4046" s="84" t="s">
        <v>3203</v>
      </c>
      <c r="S4046" s="31" t="s">
        <v>41</v>
      </c>
      <c r="T4046" s="31"/>
      <c r="U4046" s="169"/>
      <c r="V4046" s="150"/>
      <c r="W4046" s="141" t="str" cm="1">
        <f t="array" ref="W4046">IF(SUM(LEN(B4046:V4046))=0,"",IF(OR(OR(ISBLANK(F4046),SUM(LEN(C4046),LEN(D4046))=0),AND(NOT(E4046="Unknown"),ISBLANK(J4046)),AND(NOT(O4046="Unknown"),ISBLANK(R4046))),"Missing Information", INDEX(Table15[Entire Service Line Classification], MATCH(SUMIFS(Table15[Unique ID],Table15[System-Owned Portion],E4046,Table15[If Material Anything Other than "Lead" in Column E,Was Material Ever Previously Lead?],G4046,Table15[Customer-Owned Portion],O4046),Table15[Unique ID],0),0)))</f>
        <v>Lead Status Unknown</v>
      </c>
      <c r="X4046"/>
    </row>
    <row r="4047" spans="2:24" x14ac:dyDescent="0.35">
      <c r="B4047" s="146"/>
      <c r="C4047" s="31" t="s">
        <v>5545</v>
      </c>
      <c r="D4047" s="31"/>
      <c r="E4047" s="44" t="s">
        <v>3203</v>
      </c>
      <c r="F4047" s="43" t="s">
        <v>3283</v>
      </c>
      <c r="G4047" s="84" t="s">
        <v>3249</v>
      </c>
      <c r="H4047" s="31">
        <v>1963</v>
      </c>
      <c r="I4047" s="207" t="s">
        <v>3338</v>
      </c>
      <c r="J4047" s="84"/>
      <c r="K4047" s="31" t="s">
        <v>41</v>
      </c>
      <c r="L4047" s="31"/>
      <c r="M4047" s="169"/>
      <c r="N4047" s="148"/>
      <c r="O4047" s="106" t="s">
        <v>3203</v>
      </c>
      <c r="P4047" s="43">
        <v>1963</v>
      </c>
      <c r="Q4047" s="207" t="s">
        <v>3338</v>
      </c>
      <c r="R4047" s="84" t="s">
        <v>3203</v>
      </c>
      <c r="S4047" s="31" t="s">
        <v>41</v>
      </c>
      <c r="T4047" s="31"/>
      <c r="U4047" s="169"/>
      <c r="V4047" s="150"/>
      <c r="W4047" s="141" t="str" cm="1">
        <f t="array" ref="W4047">IF(SUM(LEN(B4047:V4047))=0,"",IF(OR(OR(ISBLANK(F4047),SUM(LEN(C4047),LEN(D4047))=0),AND(NOT(E4047="Unknown"),ISBLANK(J4047)),AND(NOT(O4047="Unknown"),ISBLANK(R4047))),"Missing Information", INDEX(Table15[Entire Service Line Classification], MATCH(SUMIFS(Table15[Unique ID],Table15[System-Owned Portion],E4047,Table15[If Material Anything Other than "Lead" in Column E,Was Material Ever Previously Lead?],G4047,Table15[Customer-Owned Portion],O4047),Table15[Unique ID],0),0)))</f>
        <v>Lead Status Unknown</v>
      </c>
      <c r="X4047"/>
    </row>
    <row r="4048" spans="2:24" x14ac:dyDescent="0.35">
      <c r="B4048" s="146"/>
      <c r="C4048" s="31" t="s">
        <v>5546</v>
      </c>
      <c r="D4048" s="31"/>
      <c r="E4048" s="44" t="s">
        <v>3203</v>
      </c>
      <c r="F4048" s="43" t="s">
        <v>3283</v>
      </c>
      <c r="G4048" s="84" t="s">
        <v>3249</v>
      </c>
      <c r="H4048" s="31">
        <v>1960</v>
      </c>
      <c r="I4048" s="207" t="s">
        <v>3338</v>
      </c>
      <c r="J4048" s="84"/>
      <c r="K4048" s="31" t="s">
        <v>41</v>
      </c>
      <c r="L4048" s="31"/>
      <c r="M4048" s="169"/>
      <c r="N4048" s="148"/>
      <c r="O4048" s="106" t="s">
        <v>3203</v>
      </c>
      <c r="P4048" s="43">
        <v>1960</v>
      </c>
      <c r="Q4048" s="207" t="s">
        <v>3338</v>
      </c>
      <c r="R4048" s="84" t="s">
        <v>3203</v>
      </c>
      <c r="S4048" s="31" t="s">
        <v>41</v>
      </c>
      <c r="T4048" s="31"/>
      <c r="U4048" s="169"/>
      <c r="V4048" s="150"/>
      <c r="W4048" s="141" t="str" cm="1">
        <f t="array" ref="W4048">IF(SUM(LEN(B4048:V4048))=0,"",IF(OR(OR(ISBLANK(F4048),SUM(LEN(C4048),LEN(D4048))=0),AND(NOT(E4048="Unknown"),ISBLANK(J4048)),AND(NOT(O4048="Unknown"),ISBLANK(R4048))),"Missing Information", INDEX(Table15[Entire Service Line Classification], MATCH(SUMIFS(Table15[Unique ID],Table15[System-Owned Portion],E4048,Table15[If Material Anything Other than "Lead" in Column E,Was Material Ever Previously Lead?],G4048,Table15[Customer-Owned Portion],O4048),Table15[Unique ID],0),0)))</f>
        <v>Lead Status Unknown</v>
      </c>
      <c r="X4048"/>
    </row>
    <row r="4049" spans="2:24" x14ac:dyDescent="0.35">
      <c r="B4049" s="146"/>
      <c r="C4049" s="31" t="s">
        <v>5547</v>
      </c>
      <c r="D4049" s="31"/>
      <c r="E4049" s="44" t="s">
        <v>3203</v>
      </c>
      <c r="F4049" s="43" t="s">
        <v>3283</v>
      </c>
      <c r="G4049" s="84" t="s">
        <v>3249</v>
      </c>
      <c r="H4049" s="31">
        <v>1959</v>
      </c>
      <c r="I4049" s="207" t="s">
        <v>3338</v>
      </c>
      <c r="J4049" s="84"/>
      <c r="K4049" s="31" t="s">
        <v>41</v>
      </c>
      <c r="L4049" s="31"/>
      <c r="M4049" s="169"/>
      <c r="N4049" s="148"/>
      <c r="O4049" s="106" t="s">
        <v>3203</v>
      </c>
      <c r="P4049" s="43">
        <v>1959</v>
      </c>
      <c r="Q4049" s="207" t="s">
        <v>3338</v>
      </c>
      <c r="R4049" s="84" t="s">
        <v>3203</v>
      </c>
      <c r="S4049" s="31" t="s">
        <v>41</v>
      </c>
      <c r="T4049" s="31"/>
      <c r="U4049" s="169"/>
      <c r="V4049" s="150"/>
      <c r="W4049" s="141" t="str" cm="1">
        <f t="array" ref="W4049">IF(SUM(LEN(B4049:V4049))=0,"",IF(OR(OR(ISBLANK(F4049),SUM(LEN(C4049),LEN(D4049))=0),AND(NOT(E4049="Unknown"),ISBLANK(J4049)),AND(NOT(O4049="Unknown"),ISBLANK(R4049))),"Missing Information", INDEX(Table15[Entire Service Line Classification], MATCH(SUMIFS(Table15[Unique ID],Table15[System-Owned Portion],E4049,Table15[If Material Anything Other than "Lead" in Column E,Was Material Ever Previously Lead?],G4049,Table15[Customer-Owned Portion],O4049),Table15[Unique ID],0),0)))</f>
        <v>Lead Status Unknown</v>
      </c>
      <c r="X4049"/>
    </row>
    <row r="4050" spans="2:24" x14ac:dyDescent="0.35">
      <c r="B4050" s="146"/>
      <c r="C4050" s="31" t="s">
        <v>5548</v>
      </c>
      <c r="D4050" s="31"/>
      <c r="E4050" s="44" t="s">
        <v>3203</v>
      </c>
      <c r="F4050" s="43" t="s">
        <v>3283</v>
      </c>
      <c r="G4050" s="84" t="s">
        <v>3249</v>
      </c>
      <c r="H4050" s="31">
        <v>1959</v>
      </c>
      <c r="I4050" s="207" t="s">
        <v>3338</v>
      </c>
      <c r="J4050" s="84"/>
      <c r="K4050" s="31" t="s">
        <v>41</v>
      </c>
      <c r="L4050" s="31"/>
      <c r="M4050" s="169"/>
      <c r="N4050" s="148"/>
      <c r="O4050" s="106" t="s">
        <v>3203</v>
      </c>
      <c r="P4050" s="43">
        <v>1959</v>
      </c>
      <c r="Q4050" s="207" t="s">
        <v>3338</v>
      </c>
      <c r="R4050" s="84" t="s">
        <v>3203</v>
      </c>
      <c r="S4050" s="31" t="s">
        <v>41</v>
      </c>
      <c r="T4050" s="31"/>
      <c r="U4050" s="169"/>
      <c r="V4050" s="150"/>
      <c r="W4050" s="141" t="str" cm="1">
        <f t="array" ref="W4050">IF(SUM(LEN(B4050:V4050))=0,"",IF(OR(OR(ISBLANK(F4050),SUM(LEN(C4050),LEN(D4050))=0),AND(NOT(E4050="Unknown"),ISBLANK(J4050)),AND(NOT(O4050="Unknown"),ISBLANK(R4050))),"Missing Information", INDEX(Table15[Entire Service Line Classification], MATCH(SUMIFS(Table15[Unique ID],Table15[System-Owned Portion],E4050,Table15[If Material Anything Other than "Lead" in Column E,Was Material Ever Previously Lead?],G4050,Table15[Customer-Owned Portion],O4050),Table15[Unique ID],0),0)))</f>
        <v>Lead Status Unknown</v>
      </c>
      <c r="X4050"/>
    </row>
    <row r="4051" spans="2:24" x14ac:dyDescent="0.35">
      <c r="B4051" s="146"/>
      <c r="C4051" s="31" t="s">
        <v>5549</v>
      </c>
      <c r="D4051" s="31"/>
      <c r="E4051" s="44" t="s">
        <v>3203</v>
      </c>
      <c r="F4051" s="43" t="s">
        <v>3283</v>
      </c>
      <c r="G4051" s="84" t="s">
        <v>3249</v>
      </c>
      <c r="H4051" s="31">
        <v>1956</v>
      </c>
      <c r="I4051" s="207" t="s">
        <v>3338</v>
      </c>
      <c r="J4051" s="84"/>
      <c r="K4051" s="31" t="s">
        <v>41</v>
      </c>
      <c r="L4051" s="31"/>
      <c r="M4051" s="169"/>
      <c r="N4051" s="148"/>
      <c r="O4051" s="106" t="s">
        <v>3203</v>
      </c>
      <c r="P4051" s="43">
        <v>1956</v>
      </c>
      <c r="Q4051" s="207" t="s">
        <v>3338</v>
      </c>
      <c r="R4051" s="84" t="s">
        <v>3203</v>
      </c>
      <c r="S4051" s="31" t="s">
        <v>41</v>
      </c>
      <c r="T4051" s="31"/>
      <c r="U4051" s="169"/>
      <c r="V4051" s="150"/>
      <c r="W4051" s="141" t="str" cm="1">
        <f t="array" ref="W4051">IF(SUM(LEN(B4051:V4051))=0,"",IF(OR(OR(ISBLANK(F4051),SUM(LEN(C4051),LEN(D4051))=0),AND(NOT(E4051="Unknown"),ISBLANK(J4051)),AND(NOT(O4051="Unknown"),ISBLANK(R4051))),"Missing Information", INDEX(Table15[Entire Service Line Classification], MATCH(SUMIFS(Table15[Unique ID],Table15[System-Owned Portion],E4051,Table15[If Material Anything Other than "Lead" in Column E,Was Material Ever Previously Lead?],G4051,Table15[Customer-Owned Portion],O4051),Table15[Unique ID],0),0)))</f>
        <v>Lead Status Unknown</v>
      </c>
      <c r="X4051"/>
    </row>
    <row r="4052" spans="2:24" x14ac:dyDescent="0.35">
      <c r="B4052" s="146"/>
      <c r="C4052" s="31" t="s">
        <v>5550</v>
      </c>
      <c r="D4052" s="31"/>
      <c r="E4052" s="44" t="s">
        <v>3203</v>
      </c>
      <c r="F4052" s="43" t="s">
        <v>3283</v>
      </c>
      <c r="G4052" s="84" t="s">
        <v>3249</v>
      </c>
      <c r="H4052" s="31">
        <v>1956</v>
      </c>
      <c r="I4052" s="207" t="s">
        <v>3338</v>
      </c>
      <c r="J4052" s="84"/>
      <c r="K4052" s="31" t="s">
        <v>41</v>
      </c>
      <c r="L4052" s="31"/>
      <c r="M4052" s="169"/>
      <c r="N4052" s="148"/>
      <c r="O4052" s="106" t="s">
        <v>3203</v>
      </c>
      <c r="P4052" s="43">
        <v>1956</v>
      </c>
      <c r="Q4052" s="207" t="s">
        <v>3338</v>
      </c>
      <c r="R4052" s="84" t="s">
        <v>3203</v>
      </c>
      <c r="S4052" s="31" t="s">
        <v>41</v>
      </c>
      <c r="T4052" s="31"/>
      <c r="U4052" s="169"/>
      <c r="V4052" s="150"/>
      <c r="W4052" s="141" t="str" cm="1">
        <f t="array" ref="W4052">IF(SUM(LEN(B4052:V4052))=0,"",IF(OR(OR(ISBLANK(F4052),SUM(LEN(C4052),LEN(D4052))=0),AND(NOT(E4052="Unknown"),ISBLANK(J4052)),AND(NOT(O4052="Unknown"),ISBLANK(R4052))),"Missing Information", INDEX(Table15[Entire Service Line Classification], MATCH(SUMIFS(Table15[Unique ID],Table15[System-Owned Portion],E4052,Table15[If Material Anything Other than "Lead" in Column E,Was Material Ever Previously Lead?],G4052,Table15[Customer-Owned Portion],O4052),Table15[Unique ID],0),0)))</f>
        <v>Lead Status Unknown</v>
      </c>
      <c r="X4052"/>
    </row>
    <row r="4053" spans="2:24" x14ac:dyDescent="0.35">
      <c r="B4053" s="146"/>
      <c r="C4053" s="31" t="s">
        <v>5551</v>
      </c>
      <c r="D4053" s="31"/>
      <c r="E4053" s="44" t="s">
        <v>3203</v>
      </c>
      <c r="F4053" s="43" t="s">
        <v>3283</v>
      </c>
      <c r="G4053" s="84" t="s">
        <v>3249</v>
      </c>
      <c r="H4053" s="31">
        <v>1959</v>
      </c>
      <c r="I4053" s="207" t="s">
        <v>3337</v>
      </c>
      <c r="J4053" s="84"/>
      <c r="K4053" s="31" t="s">
        <v>41</v>
      </c>
      <c r="L4053" s="31"/>
      <c r="M4053" s="169"/>
      <c r="N4053" s="148"/>
      <c r="O4053" s="106" t="s">
        <v>3203</v>
      </c>
      <c r="P4053" s="43">
        <v>1959</v>
      </c>
      <c r="Q4053" s="207" t="s">
        <v>3337</v>
      </c>
      <c r="R4053" s="84" t="s">
        <v>3203</v>
      </c>
      <c r="S4053" s="31" t="s">
        <v>41</v>
      </c>
      <c r="T4053" s="31"/>
      <c r="U4053" s="169"/>
      <c r="V4053" s="150"/>
      <c r="W4053" s="141" t="str" cm="1">
        <f t="array" ref="W4053">IF(SUM(LEN(B4053:V4053))=0,"",IF(OR(OR(ISBLANK(F4053),SUM(LEN(C4053),LEN(D4053))=0),AND(NOT(E4053="Unknown"),ISBLANK(J4053)),AND(NOT(O4053="Unknown"),ISBLANK(R4053))),"Missing Information", INDEX(Table15[Entire Service Line Classification], MATCH(SUMIFS(Table15[Unique ID],Table15[System-Owned Portion],E4053,Table15[If Material Anything Other than "Lead" in Column E,Was Material Ever Previously Lead?],G4053,Table15[Customer-Owned Portion],O4053),Table15[Unique ID],0),0)))</f>
        <v>Lead Status Unknown</v>
      </c>
      <c r="X4053"/>
    </row>
    <row r="4054" spans="2:24" ht="29" x14ac:dyDescent="0.35">
      <c r="B4054" s="146"/>
      <c r="C4054" s="31" t="s">
        <v>1868</v>
      </c>
      <c r="D4054" s="31"/>
      <c r="E4054" s="44" t="s">
        <v>3284</v>
      </c>
      <c r="F4054" s="43" t="s">
        <v>41</v>
      </c>
      <c r="G4054" s="84" t="s">
        <v>3249</v>
      </c>
      <c r="H4054" s="31">
        <v>2008</v>
      </c>
      <c r="I4054" s="207" t="s">
        <v>3338</v>
      </c>
      <c r="J4054" s="84" t="s">
        <v>3270</v>
      </c>
      <c r="K4054" s="31" t="s">
        <v>41</v>
      </c>
      <c r="L4054" s="31"/>
      <c r="M4054" s="169"/>
      <c r="N4054" s="148"/>
      <c r="O4054" s="106" t="s">
        <v>3284</v>
      </c>
      <c r="P4054" s="43">
        <v>2008</v>
      </c>
      <c r="Q4054" s="207" t="s">
        <v>3338</v>
      </c>
      <c r="R4054" s="84" t="s">
        <v>3270</v>
      </c>
      <c r="S4054" s="31" t="s">
        <v>41</v>
      </c>
      <c r="T4054" s="31"/>
      <c r="U4054" s="169"/>
      <c r="V4054" s="150"/>
      <c r="W4054" s="141" t="str" cm="1">
        <f t="array" ref="W4054">IF(SUM(LEN(B4054:V4054))=0,"",IF(OR(OR(ISBLANK(F4054),SUM(LEN(C4054),LEN(D4054))=0),AND(NOT(E4054="Unknown"),ISBLANK(J4054)),AND(NOT(O4054="Unknown"),ISBLANK(R4054))),"Missing Information", INDEX(Table15[Entire Service Line Classification], MATCH(SUMIFS(Table15[Unique ID],Table15[System-Owned Portion],E4054,Table15[If Material Anything Other than "Lead" in Column E,Was Material Ever Previously Lead?],G4054,Table15[Customer-Owned Portion],O4054),Table15[Unique ID],0),0)))</f>
        <v>Non-lead</v>
      </c>
      <c r="X4054"/>
    </row>
    <row r="4055" spans="2:24" x14ac:dyDescent="0.35">
      <c r="B4055" s="146"/>
      <c r="C4055" s="31" t="s">
        <v>1869</v>
      </c>
      <c r="D4055" s="31"/>
      <c r="E4055" s="44" t="s">
        <v>3203</v>
      </c>
      <c r="F4055" s="43" t="s">
        <v>3283</v>
      </c>
      <c r="G4055" s="84" t="s">
        <v>3249</v>
      </c>
      <c r="H4055" s="31">
        <v>1956</v>
      </c>
      <c r="I4055" s="207" t="s">
        <v>3338</v>
      </c>
      <c r="J4055" s="84"/>
      <c r="K4055" s="31" t="s">
        <v>41</v>
      </c>
      <c r="L4055" s="31"/>
      <c r="M4055" s="169"/>
      <c r="N4055" s="148"/>
      <c r="O4055" s="106" t="s">
        <v>3203</v>
      </c>
      <c r="P4055" s="43">
        <v>1956</v>
      </c>
      <c r="Q4055" s="207" t="s">
        <v>3338</v>
      </c>
      <c r="R4055" s="84" t="s">
        <v>3203</v>
      </c>
      <c r="S4055" s="31" t="s">
        <v>41</v>
      </c>
      <c r="T4055" s="31"/>
      <c r="U4055" s="169"/>
      <c r="V4055" s="150"/>
      <c r="W4055" s="141" t="str" cm="1">
        <f t="array" ref="W4055">IF(SUM(LEN(B4055:V4055))=0,"",IF(OR(OR(ISBLANK(F4055),SUM(LEN(C4055),LEN(D4055))=0),AND(NOT(E4055="Unknown"),ISBLANK(J4055)),AND(NOT(O4055="Unknown"),ISBLANK(R4055))),"Missing Information", INDEX(Table15[Entire Service Line Classification], MATCH(SUMIFS(Table15[Unique ID],Table15[System-Owned Portion],E4055,Table15[If Material Anything Other than "Lead" in Column E,Was Material Ever Previously Lead?],G4055,Table15[Customer-Owned Portion],O4055),Table15[Unique ID],0),0)))</f>
        <v>Lead Status Unknown</v>
      </c>
      <c r="X4055"/>
    </row>
    <row r="4056" spans="2:24" x14ac:dyDescent="0.35">
      <c r="B4056" s="146"/>
      <c r="C4056" s="31" t="s">
        <v>1870</v>
      </c>
      <c r="D4056" s="31"/>
      <c r="E4056" s="44" t="s">
        <v>3203</v>
      </c>
      <c r="F4056" s="43" t="s">
        <v>3283</v>
      </c>
      <c r="G4056" s="84" t="s">
        <v>3249</v>
      </c>
      <c r="H4056" s="31">
        <v>1921</v>
      </c>
      <c r="I4056" s="207" t="s">
        <v>3338</v>
      </c>
      <c r="J4056" s="84"/>
      <c r="K4056" s="31" t="s">
        <v>41</v>
      </c>
      <c r="L4056" s="31"/>
      <c r="M4056" s="169"/>
      <c r="N4056" s="148"/>
      <c r="O4056" s="106" t="s">
        <v>3203</v>
      </c>
      <c r="P4056" s="43">
        <v>1921</v>
      </c>
      <c r="Q4056" s="207" t="s">
        <v>3338</v>
      </c>
      <c r="R4056" s="84" t="s">
        <v>3203</v>
      </c>
      <c r="S4056" s="31" t="s">
        <v>41</v>
      </c>
      <c r="T4056" s="31"/>
      <c r="U4056" s="169"/>
      <c r="V4056" s="150"/>
      <c r="W4056" s="141" t="str" cm="1">
        <f t="array" ref="W4056">IF(SUM(LEN(B4056:V4056))=0,"",IF(OR(OR(ISBLANK(F4056),SUM(LEN(C4056),LEN(D4056))=0),AND(NOT(E4056="Unknown"),ISBLANK(J4056)),AND(NOT(O4056="Unknown"),ISBLANK(R4056))),"Missing Information", INDEX(Table15[Entire Service Line Classification], MATCH(SUMIFS(Table15[Unique ID],Table15[System-Owned Portion],E4056,Table15[If Material Anything Other than "Lead" in Column E,Was Material Ever Previously Lead?],G4056,Table15[Customer-Owned Portion],O4056),Table15[Unique ID],0),0)))</f>
        <v>Lead Status Unknown</v>
      </c>
      <c r="X4056"/>
    </row>
    <row r="4057" spans="2:24" x14ac:dyDescent="0.35">
      <c r="B4057" s="146"/>
      <c r="C4057" s="31" t="s">
        <v>1871</v>
      </c>
      <c r="D4057" s="31"/>
      <c r="E4057" s="44" t="s">
        <v>3203</v>
      </c>
      <c r="F4057" s="43" t="s">
        <v>3283</v>
      </c>
      <c r="G4057" s="84" t="s">
        <v>3249</v>
      </c>
      <c r="H4057" s="31">
        <v>1930</v>
      </c>
      <c r="I4057" s="207" t="s">
        <v>3338</v>
      </c>
      <c r="J4057" s="84"/>
      <c r="K4057" s="31" t="s">
        <v>41</v>
      </c>
      <c r="L4057" s="31"/>
      <c r="M4057" s="169"/>
      <c r="N4057" s="148"/>
      <c r="O4057" s="106" t="s">
        <v>3203</v>
      </c>
      <c r="P4057" s="43">
        <v>1930</v>
      </c>
      <c r="Q4057" s="207" t="s">
        <v>3338</v>
      </c>
      <c r="R4057" s="84" t="s">
        <v>3203</v>
      </c>
      <c r="S4057" s="31" t="s">
        <v>41</v>
      </c>
      <c r="T4057" s="31"/>
      <c r="U4057" s="169"/>
      <c r="V4057" s="150"/>
      <c r="W4057" s="141" t="str" cm="1">
        <f t="array" ref="W4057">IF(SUM(LEN(B4057:V4057))=0,"",IF(OR(OR(ISBLANK(F4057),SUM(LEN(C4057),LEN(D4057))=0),AND(NOT(E4057="Unknown"),ISBLANK(J4057)),AND(NOT(O4057="Unknown"),ISBLANK(R4057))),"Missing Information", INDEX(Table15[Entire Service Line Classification], MATCH(SUMIFS(Table15[Unique ID],Table15[System-Owned Portion],E4057,Table15[If Material Anything Other than "Lead" in Column E,Was Material Ever Previously Lead?],G4057,Table15[Customer-Owned Portion],O4057),Table15[Unique ID],0),0)))</f>
        <v>Lead Status Unknown</v>
      </c>
      <c r="X4057"/>
    </row>
    <row r="4058" spans="2:24" x14ac:dyDescent="0.35">
      <c r="B4058" s="146"/>
      <c r="C4058" s="31" t="s">
        <v>5552</v>
      </c>
      <c r="D4058" s="31"/>
      <c r="E4058" s="44" t="s">
        <v>3203</v>
      </c>
      <c r="F4058" s="43" t="s">
        <v>3283</v>
      </c>
      <c r="G4058" s="84" t="s">
        <v>3249</v>
      </c>
      <c r="H4058" s="31">
        <v>1947</v>
      </c>
      <c r="I4058" s="207" t="s">
        <v>3338</v>
      </c>
      <c r="J4058" s="84"/>
      <c r="K4058" s="31" t="s">
        <v>41</v>
      </c>
      <c r="L4058" s="31"/>
      <c r="M4058" s="169"/>
      <c r="N4058" s="148"/>
      <c r="O4058" s="106" t="s">
        <v>3203</v>
      </c>
      <c r="P4058" s="43">
        <v>1947</v>
      </c>
      <c r="Q4058" s="207" t="s">
        <v>3338</v>
      </c>
      <c r="R4058" s="84" t="s">
        <v>3203</v>
      </c>
      <c r="S4058" s="31" t="s">
        <v>41</v>
      </c>
      <c r="T4058" s="31"/>
      <c r="U4058" s="169"/>
      <c r="V4058" s="150"/>
      <c r="W4058" s="141" t="str" cm="1">
        <f t="array" ref="W4058">IF(SUM(LEN(B4058:V4058))=0,"",IF(OR(OR(ISBLANK(F4058),SUM(LEN(C4058),LEN(D4058))=0),AND(NOT(E4058="Unknown"),ISBLANK(J4058)),AND(NOT(O4058="Unknown"),ISBLANK(R4058))),"Missing Information", INDEX(Table15[Entire Service Line Classification], MATCH(SUMIFS(Table15[Unique ID],Table15[System-Owned Portion],E4058,Table15[If Material Anything Other than "Lead" in Column E,Was Material Ever Previously Lead?],G4058,Table15[Customer-Owned Portion],O4058),Table15[Unique ID],0),0)))</f>
        <v>Lead Status Unknown</v>
      </c>
      <c r="X4058"/>
    </row>
    <row r="4059" spans="2:24" x14ac:dyDescent="0.35">
      <c r="B4059" s="146"/>
      <c r="C4059" s="31" t="s">
        <v>1872</v>
      </c>
      <c r="D4059" s="31"/>
      <c r="E4059" s="44" t="s">
        <v>3203</v>
      </c>
      <c r="F4059" s="43" t="s">
        <v>3283</v>
      </c>
      <c r="G4059" s="84" t="s">
        <v>3249</v>
      </c>
      <c r="H4059" s="31">
        <v>1967</v>
      </c>
      <c r="I4059" s="207" t="s">
        <v>3338</v>
      </c>
      <c r="J4059" s="84"/>
      <c r="K4059" s="31" t="s">
        <v>41</v>
      </c>
      <c r="L4059" s="31"/>
      <c r="M4059" s="169"/>
      <c r="N4059" s="148"/>
      <c r="O4059" s="106" t="s">
        <v>3203</v>
      </c>
      <c r="P4059" s="43">
        <v>1967</v>
      </c>
      <c r="Q4059" s="207" t="s">
        <v>3338</v>
      </c>
      <c r="R4059" s="84" t="s">
        <v>3203</v>
      </c>
      <c r="S4059" s="31" t="s">
        <v>41</v>
      </c>
      <c r="T4059" s="31"/>
      <c r="U4059" s="169"/>
      <c r="V4059" s="150"/>
      <c r="W4059" s="141" t="str" cm="1">
        <f t="array" ref="W4059">IF(SUM(LEN(B4059:V4059))=0,"",IF(OR(OR(ISBLANK(F4059),SUM(LEN(C4059),LEN(D4059))=0),AND(NOT(E4059="Unknown"),ISBLANK(J4059)),AND(NOT(O4059="Unknown"),ISBLANK(R4059))),"Missing Information", INDEX(Table15[Entire Service Line Classification], MATCH(SUMIFS(Table15[Unique ID],Table15[System-Owned Portion],E4059,Table15[If Material Anything Other than "Lead" in Column E,Was Material Ever Previously Lead?],G4059,Table15[Customer-Owned Portion],O4059),Table15[Unique ID],0),0)))</f>
        <v>Lead Status Unknown</v>
      </c>
      <c r="X4059"/>
    </row>
    <row r="4060" spans="2:24" x14ac:dyDescent="0.35">
      <c r="B4060" s="146"/>
      <c r="C4060" s="31" t="s">
        <v>1873</v>
      </c>
      <c r="D4060" s="31"/>
      <c r="E4060" s="44" t="s">
        <v>3203</v>
      </c>
      <c r="F4060" s="43" t="s">
        <v>3283</v>
      </c>
      <c r="G4060" s="84" t="s">
        <v>3249</v>
      </c>
      <c r="H4060" s="31">
        <v>1973</v>
      </c>
      <c r="I4060" s="207" t="s">
        <v>3338</v>
      </c>
      <c r="J4060" s="84"/>
      <c r="K4060" s="31" t="s">
        <v>41</v>
      </c>
      <c r="L4060" s="31"/>
      <c r="M4060" s="169"/>
      <c r="N4060" s="148"/>
      <c r="O4060" s="106" t="s">
        <v>3203</v>
      </c>
      <c r="P4060" s="43">
        <v>1973</v>
      </c>
      <c r="Q4060" s="207" t="s">
        <v>3338</v>
      </c>
      <c r="R4060" s="84" t="s">
        <v>3203</v>
      </c>
      <c r="S4060" s="31" t="s">
        <v>41</v>
      </c>
      <c r="T4060" s="31"/>
      <c r="U4060" s="169"/>
      <c r="V4060" s="150"/>
      <c r="W4060" s="141" t="str" cm="1">
        <f t="array" ref="W4060">IF(SUM(LEN(B4060:V4060))=0,"",IF(OR(OR(ISBLANK(F4060),SUM(LEN(C4060),LEN(D4060))=0),AND(NOT(E4060="Unknown"),ISBLANK(J4060)),AND(NOT(O4060="Unknown"),ISBLANK(R4060))),"Missing Information", INDEX(Table15[Entire Service Line Classification], MATCH(SUMIFS(Table15[Unique ID],Table15[System-Owned Portion],E4060,Table15[If Material Anything Other than "Lead" in Column E,Was Material Ever Previously Lead?],G4060,Table15[Customer-Owned Portion],O4060),Table15[Unique ID],0),0)))</f>
        <v>Lead Status Unknown</v>
      </c>
      <c r="X4060"/>
    </row>
    <row r="4061" spans="2:24" x14ac:dyDescent="0.35">
      <c r="B4061" s="146"/>
      <c r="C4061" s="31" t="s">
        <v>1874</v>
      </c>
      <c r="D4061" s="31"/>
      <c r="E4061" s="44" t="s">
        <v>3203</v>
      </c>
      <c r="F4061" s="43" t="s">
        <v>3283</v>
      </c>
      <c r="G4061" s="84" t="s">
        <v>3249</v>
      </c>
      <c r="H4061" s="31">
        <v>1934</v>
      </c>
      <c r="I4061" s="207" t="s">
        <v>3338</v>
      </c>
      <c r="J4061" s="84"/>
      <c r="K4061" s="31" t="s">
        <v>41</v>
      </c>
      <c r="L4061" s="31"/>
      <c r="M4061" s="169"/>
      <c r="N4061" s="148"/>
      <c r="O4061" s="106" t="s">
        <v>3203</v>
      </c>
      <c r="P4061" s="43">
        <v>1934</v>
      </c>
      <c r="Q4061" s="207" t="s">
        <v>3338</v>
      </c>
      <c r="R4061" s="84" t="s">
        <v>3203</v>
      </c>
      <c r="S4061" s="31" t="s">
        <v>41</v>
      </c>
      <c r="T4061" s="31"/>
      <c r="U4061" s="169"/>
      <c r="V4061" s="150"/>
      <c r="W4061" s="141" t="str" cm="1">
        <f t="array" ref="W4061">IF(SUM(LEN(B4061:V4061))=0,"",IF(OR(OR(ISBLANK(F4061),SUM(LEN(C4061),LEN(D4061))=0),AND(NOT(E4061="Unknown"),ISBLANK(J4061)),AND(NOT(O4061="Unknown"),ISBLANK(R4061))),"Missing Information", INDEX(Table15[Entire Service Line Classification], MATCH(SUMIFS(Table15[Unique ID],Table15[System-Owned Portion],E4061,Table15[If Material Anything Other than "Lead" in Column E,Was Material Ever Previously Lead?],G4061,Table15[Customer-Owned Portion],O4061),Table15[Unique ID],0),0)))</f>
        <v>Lead Status Unknown</v>
      </c>
      <c r="X4061"/>
    </row>
    <row r="4062" spans="2:24" x14ac:dyDescent="0.35">
      <c r="B4062" s="146"/>
      <c r="C4062" s="31" t="s">
        <v>1875</v>
      </c>
      <c r="D4062" s="31"/>
      <c r="E4062" s="44" t="s">
        <v>3203</v>
      </c>
      <c r="F4062" s="43" t="s">
        <v>3283</v>
      </c>
      <c r="G4062" s="84" t="s">
        <v>3249</v>
      </c>
      <c r="H4062" s="31">
        <v>1924</v>
      </c>
      <c r="I4062" s="207" t="s">
        <v>3338</v>
      </c>
      <c r="J4062" s="84"/>
      <c r="K4062" s="31" t="s">
        <v>41</v>
      </c>
      <c r="L4062" s="31"/>
      <c r="M4062" s="169"/>
      <c r="N4062" s="148"/>
      <c r="O4062" s="106" t="s">
        <v>3203</v>
      </c>
      <c r="P4062" s="43">
        <v>1924</v>
      </c>
      <c r="Q4062" s="207" t="s">
        <v>3338</v>
      </c>
      <c r="R4062" s="84" t="s">
        <v>3203</v>
      </c>
      <c r="S4062" s="31" t="s">
        <v>41</v>
      </c>
      <c r="T4062" s="31"/>
      <c r="U4062" s="169"/>
      <c r="V4062" s="150"/>
      <c r="W4062" s="141" t="str" cm="1">
        <f t="array" ref="W4062">IF(SUM(LEN(B4062:V4062))=0,"",IF(OR(OR(ISBLANK(F4062),SUM(LEN(C4062),LEN(D4062))=0),AND(NOT(E4062="Unknown"),ISBLANK(J4062)),AND(NOT(O4062="Unknown"),ISBLANK(R4062))),"Missing Information", INDEX(Table15[Entire Service Line Classification], MATCH(SUMIFS(Table15[Unique ID],Table15[System-Owned Portion],E4062,Table15[If Material Anything Other than "Lead" in Column E,Was Material Ever Previously Lead?],G4062,Table15[Customer-Owned Portion],O4062),Table15[Unique ID],0),0)))</f>
        <v>Lead Status Unknown</v>
      </c>
      <c r="X4062"/>
    </row>
    <row r="4063" spans="2:24" x14ac:dyDescent="0.35">
      <c r="B4063" s="146"/>
      <c r="C4063" s="31" t="s">
        <v>1876</v>
      </c>
      <c r="D4063" s="31"/>
      <c r="E4063" s="44" t="s">
        <v>3203</v>
      </c>
      <c r="F4063" s="43" t="s">
        <v>3283</v>
      </c>
      <c r="G4063" s="84" t="s">
        <v>3249</v>
      </c>
      <c r="H4063" s="31">
        <v>1947</v>
      </c>
      <c r="I4063" s="207" t="s">
        <v>3338</v>
      </c>
      <c r="J4063" s="84"/>
      <c r="K4063" s="31" t="s">
        <v>41</v>
      </c>
      <c r="L4063" s="31"/>
      <c r="M4063" s="169"/>
      <c r="N4063" s="148"/>
      <c r="O4063" s="106" t="s">
        <v>3203</v>
      </c>
      <c r="P4063" s="43">
        <v>1947</v>
      </c>
      <c r="Q4063" s="207" t="s">
        <v>3338</v>
      </c>
      <c r="R4063" s="84" t="s">
        <v>3203</v>
      </c>
      <c r="S4063" s="31" t="s">
        <v>41</v>
      </c>
      <c r="T4063" s="31"/>
      <c r="U4063" s="169"/>
      <c r="V4063" s="150"/>
      <c r="W4063" s="141" t="str" cm="1">
        <f t="array" ref="W4063">IF(SUM(LEN(B4063:V4063))=0,"",IF(OR(OR(ISBLANK(F4063),SUM(LEN(C4063),LEN(D4063))=0),AND(NOT(E4063="Unknown"),ISBLANK(J4063)),AND(NOT(O4063="Unknown"),ISBLANK(R4063))),"Missing Information", INDEX(Table15[Entire Service Line Classification], MATCH(SUMIFS(Table15[Unique ID],Table15[System-Owned Portion],E4063,Table15[If Material Anything Other than "Lead" in Column E,Was Material Ever Previously Lead?],G4063,Table15[Customer-Owned Portion],O4063),Table15[Unique ID],0),0)))</f>
        <v>Lead Status Unknown</v>
      </c>
      <c r="X4063"/>
    </row>
    <row r="4064" spans="2:24" x14ac:dyDescent="0.35">
      <c r="B4064" s="146"/>
      <c r="C4064" s="31" t="s">
        <v>1877</v>
      </c>
      <c r="D4064" s="31"/>
      <c r="E4064" s="44" t="s">
        <v>3203</v>
      </c>
      <c r="F4064" s="43" t="s">
        <v>3283</v>
      </c>
      <c r="G4064" s="84" t="s">
        <v>3249</v>
      </c>
      <c r="H4064" s="31">
        <v>1948</v>
      </c>
      <c r="I4064" s="207" t="s">
        <v>3338</v>
      </c>
      <c r="J4064" s="84"/>
      <c r="K4064" s="31" t="s">
        <v>41</v>
      </c>
      <c r="L4064" s="31"/>
      <c r="M4064" s="169"/>
      <c r="N4064" s="148"/>
      <c r="O4064" s="106" t="s">
        <v>3203</v>
      </c>
      <c r="P4064" s="43">
        <v>1948</v>
      </c>
      <c r="Q4064" s="207" t="s">
        <v>3338</v>
      </c>
      <c r="R4064" s="84" t="s">
        <v>3203</v>
      </c>
      <c r="S4064" s="31" t="s">
        <v>41</v>
      </c>
      <c r="T4064" s="31"/>
      <c r="U4064" s="169"/>
      <c r="V4064" s="150"/>
      <c r="W4064" s="141" t="str" cm="1">
        <f t="array" ref="W4064">IF(SUM(LEN(B4064:V4064))=0,"",IF(OR(OR(ISBLANK(F4064),SUM(LEN(C4064),LEN(D4064))=0),AND(NOT(E4064="Unknown"),ISBLANK(J4064)),AND(NOT(O4064="Unknown"),ISBLANK(R4064))),"Missing Information", INDEX(Table15[Entire Service Line Classification], MATCH(SUMIFS(Table15[Unique ID],Table15[System-Owned Portion],E4064,Table15[If Material Anything Other than "Lead" in Column E,Was Material Ever Previously Lead?],G4064,Table15[Customer-Owned Portion],O4064),Table15[Unique ID],0),0)))</f>
        <v>Lead Status Unknown</v>
      </c>
      <c r="X4064"/>
    </row>
    <row r="4065" spans="2:24" x14ac:dyDescent="0.35">
      <c r="B4065" s="146"/>
      <c r="C4065" s="31" t="s">
        <v>1878</v>
      </c>
      <c r="D4065" s="31"/>
      <c r="E4065" s="44" t="s">
        <v>3203</v>
      </c>
      <c r="F4065" s="43" t="s">
        <v>3283</v>
      </c>
      <c r="G4065" s="84" t="s">
        <v>3249</v>
      </c>
      <c r="H4065" s="31">
        <v>1924</v>
      </c>
      <c r="I4065" s="207" t="s">
        <v>3338</v>
      </c>
      <c r="J4065" s="84"/>
      <c r="K4065" s="31" t="s">
        <v>41</v>
      </c>
      <c r="L4065" s="31"/>
      <c r="M4065" s="169"/>
      <c r="N4065" s="148"/>
      <c r="O4065" s="106" t="s">
        <v>3203</v>
      </c>
      <c r="P4065" s="43">
        <v>1924</v>
      </c>
      <c r="Q4065" s="207" t="s">
        <v>3338</v>
      </c>
      <c r="R4065" s="84" t="s">
        <v>3203</v>
      </c>
      <c r="S4065" s="31" t="s">
        <v>41</v>
      </c>
      <c r="T4065" s="31"/>
      <c r="U4065" s="169"/>
      <c r="V4065" s="150"/>
      <c r="W4065" s="141" t="str" cm="1">
        <f t="array" ref="W4065">IF(SUM(LEN(B4065:V4065))=0,"",IF(OR(OR(ISBLANK(F4065),SUM(LEN(C4065),LEN(D4065))=0),AND(NOT(E4065="Unknown"),ISBLANK(J4065)),AND(NOT(O4065="Unknown"),ISBLANK(R4065))),"Missing Information", INDEX(Table15[Entire Service Line Classification], MATCH(SUMIFS(Table15[Unique ID],Table15[System-Owned Portion],E4065,Table15[If Material Anything Other than "Lead" in Column E,Was Material Ever Previously Lead?],G4065,Table15[Customer-Owned Portion],O4065),Table15[Unique ID],0),0)))</f>
        <v>Lead Status Unknown</v>
      </c>
      <c r="X4065"/>
    </row>
    <row r="4066" spans="2:24" x14ac:dyDescent="0.35">
      <c r="B4066" s="146"/>
      <c r="C4066" s="31" t="s">
        <v>1879</v>
      </c>
      <c r="D4066" s="31"/>
      <c r="E4066" s="44" t="s">
        <v>3203</v>
      </c>
      <c r="F4066" s="43" t="s">
        <v>3283</v>
      </c>
      <c r="G4066" s="84" t="s">
        <v>3249</v>
      </c>
      <c r="H4066" s="31">
        <v>1937</v>
      </c>
      <c r="I4066" s="207" t="s">
        <v>3338</v>
      </c>
      <c r="J4066" s="84"/>
      <c r="K4066" s="31" t="s">
        <v>41</v>
      </c>
      <c r="L4066" s="31"/>
      <c r="M4066" s="169"/>
      <c r="N4066" s="148"/>
      <c r="O4066" s="106" t="s">
        <v>3203</v>
      </c>
      <c r="P4066" s="43">
        <v>1937</v>
      </c>
      <c r="Q4066" s="207" t="s">
        <v>3338</v>
      </c>
      <c r="R4066" s="84" t="s">
        <v>3203</v>
      </c>
      <c r="S4066" s="31" t="s">
        <v>41</v>
      </c>
      <c r="T4066" s="31"/>
      <c r="U4066" s="169"/>
      <c r="V4066" s="150"/>
      <c r="W4066" s="141" t="str" cm="1">
        <f t="array" ref="W4066">IF(SUM(LEN(B4066:V4066))=0,"",IF(OR(OR(ISBLANK(F4066),SUM(LEN(C4066),LEN(D4066))=0),AND(NOT(E4066="Unknown"),ISBLANK(J4066)),AND(NOT(O4066="Unknown"),ISBLANK(R4066))),"Missing Information", INDEX(Table15[Entire Service Line Classification], MATCH(SUMIFS(Table15[Unique ID],Table15[System-Owned Portion],E4066,Table15[If Material Anything Other than "Lead" in Column E,Was Material Ever Previously Lead?],G4066,Table15[Customer-Owned Portion],O4066),Table15[Unique ID],0),0)))</f>
        <v>Lead Status Unknown</v>
      </c>
      <c r="X4066"/>
    </row>
    <row r="4067" spans="2:24" x14ac:dyDescent="0.35">
      <c r="B4067" s="146"/>
      <c r="C4067" s="31" t="s">
        <v>1880</v>
      </c>
      <c r="D4067" s="31"/>
      <c r="E4067" s="44" t="s">
        <v>3203</v>
      </c>
      <c r="F4067" s="43" t="s">
        <v>3283</v>
      </c>
      <c r="G4067" s="84" t="s">
        <v>3249</v>
      </c>
      <c r="H4067" s="31">
        <v>1965</v>
      </c>
      <c r="I4067" s="207" t="s">
        <v>3338</v>
      </c>
      <c r="J4067" s="84"/>
      <c r="K4067" s="31" t="s">
        <v>41</v>
      </c>
      <c r="L4067" s="31"/>
      <c r="M4067" s="169"/>
      <c r="N4067" s="148"/>
      <c r="O4067" s="106" t="s">
        <v>3203</v>
      </c>
      <c r="P4067" s="43">
        <v>1965</v>
      </c>
      <c r="Q4067" s="207" t="s">
        <v>3338</v>
      </c>
      <c r="R4067" s="84" t="s">
        <v>3203</v>
      </c>
      <c r="S4067" s="31" t="s">
        <v>41</v>
      </c>
      <c r="T4067" s="31"/>
      <c r="U4067" s="169"/>
      <c r="V4067" s="150"/>
      <c r="W4067" s="141" t="str" cm="1">
        <f t="array" ref="W4067">IF(SUM(LEN(B4067:V4067))=0,"",IF(OR(OR(ISBLANK(F4067),SUM(LEN(C4067),LEN(D4067))=0),AND(NOT(E4067="Unknown"),ISBLANK(J4067)),AND(NOT(O4067="Unknown"),ISBLANK(R4067))),"Missing Information", INDEX(Table15[Entire Service Line Classification], MATCH(SUMIFS(Table15[Unique ID],Table15[System-Owned Portion],E4067,Table15[If Material Anything Other than "Lead" in Column E,Was Material Ever Previously Lead?],G4067,Table15[Customer-Owned Portion],O4067),Table15[Unique ID],0),0)))</f>
        <v>Lead Status Unknown</v>
      </c>
      <c r="X4067"/>
    </row>
    <row r="4068" spans="2:24" x14ac:dyDescent="0.35">
      <c r="B4068" s="146"/>
      <c r="C4068" s="31" t="s">
        <v>1881</v>
      </c>
      <c r="D4068" s="31"/>
      <c r="E4068" s="44" t="s">
        <v>3203</v>
      </c>
      <c r="F4068" s="43" t="s">
        <v>3283</v>
      </c>
      <c r="G4068" s="84" t="s">
        <v>3249</v>
      </c>
      <c r="H4068" s="31">
        <v>1953</v>
      </c>
      <c r="I4068" s="207" t="s">
        <v>3338</v>
      </c>
      <c r="J4068" s="84"/>
      <c r="K4068" s="31" t="s">
        <v>41</v>
      </c>
      <c r="L4068" s="31"/>
      <c r="M4068" s="169"/>
      <c r="N4068" s="148"/>
      <c r="O4068" s="106" t="s">
        <v>3203</v>
      </c>
      <c r="P4068" s="43">
        <v>1953</v>
      </c>
      <c r="Q4068" s="207" t="s">
        <v>3338</v>
      </c>
      <c r="R4068" s="84" t="s">
        <v>3203</v>
      </c>
      <c r="S4068" s="31" t="s">
        <v>41</v>
      </c>
      <c r="T4068" s="31"/>
      <c r="U4068" s="169"/>
      <c r="V4068" s="150"/>
      <c r="W4068" s="141" t="str" cm="1">
        <f t="array" ref="W4068">IF(SUM(LEN(B4068:V4068))=0,"",IF(OR(OR(ISBLANK(F4068),SUM(LEN(C4068),LEN(D4068))=0),AND(NOT(E4068="Unknown"),ISBLANK(J4068)),AND(NOT(O4068="Unknown"),ISBLANK(R4068))),"Missing Information", INDEX(Table15[Entire Service Line Classification], MATCH(SUMIFS(Table15[Unique ID],Table15[System-Owned Portion],E4068,Table15[If Material Anything Other than "Lead" in Column E,Was Material Ever Previously Lead?],G4068,Table15[Customer-Owned Portion],O4068),Table15[Unique ID],0),0)))</f>
        <v>Lead Status Unknown</v>
      </c>
      <c r="X4068"/>
    </row>
    <row r="4069" spans="2:24" x14ac:dyDescent="0.35">
      <c r="B4069" s="146"/>
      <c r="C4069" s="31" t="s">
        <v>1882</v>
      </c>
      <c r="D4069" s="31"/>
      <c r="E4069" s="44" t="s">
        <v>3203</v>
      </c>
      <c r="F4069" s="43" t="s">
        <v>3283</v>
      </c>
      <c r="G4069" s="84" t="s">
        <v>3249</v>
      </c>
      <c r="H4069" s="31">
        <v>1947</v>
      </c>
      <c r="I4069" s="207" t="s">
        <v>3338</v>
      </c>
      <c r="J4069" s="84"/>
      <c r="K4069" s="31" t="s">
        <v>41</v>
      </c>
      <c r="L4069" s="31"/>
      <c r="M4069" s="169"/>
      <c r="N4069" s="148"/>
      <c r="O4069" s="106" t="s">
        <v>3203</v>
      </c>
      <c r="P4069" s="43">
        <v>1947</v>
      </c>
      <c r="Q4069" s="207" t="s">
        <v>3338</v>
      </c>
      <c r="R4069" s="84" t="s">
        <v>3203</v>
      </c>
      <c r="S4069" s="31" t="s">
        <v>41</v>
      </c>
      <c r="T4069" s="31"/>
      <c r="U4069" s="169"/>
      <c r="V4069" s="150"/>
      <c r="W4069" s="141" t="str" cm="1">
        <f t="array" ref="W4069">IF(SUM(LEN(B4069:V4069))=0,"",IF(OR(OR(ISBLANK(F4069),SUM(LEN(C4069),LEN(D4069))=0),AND(NOT(E4069="Unknown"),ISBLANK(J4069)),AND(NOT(O4069="Unknown"),ISBLANK(R4069))),"Missing Information", INDEX(Table15[Entire Service Line Classification], MATCH(SUMIFS(Table15[Unique ID],Table15[System-Owned Portion],E4069,Table15[If Material Anything Other than "Lead" in Column E,Was Material Ever Previously Lead?],G4069,Table15[Customer-Owned Portion],O4069),Table15[Unique ID],0),0)))</f>
        <v>Lead Status Unknown</v>
      </c>
      <c r="X4069"/>
    </row>
    <row r="4070" spans="2:24" ht="29" x14ac:dyDescent="0.35">
      <c r="B4070" s="146"/>
      <c r="C4070" s="31" t="s">
        <v>1883</v>
      </c>
      <c r="D4070" s="31"/>
      <c r="E4070" s="44" t="s">
        <v>3284</v>
      </c>
      <c r="F4070" s="43" t="s">
        <v>41</v>
      </c>
      <c r="G4070" s="84" t="s">
        <v>3249</v>
      </c>
      <c r="H4070" s="31">
        <v>1987</v>
      </c>
      <c r="I4070" s="207" t="s">
        <v>3338</v>
      </c>
      <c r="J4070" s="84" t="s">
        <v>3270</v>
      </c>
      <c r="K4070" s="31" t="s">
        <v>41</v>
      </c>
      <c r="L4070" s="31"/>
      <c r="M4070" s="169"/>
      <c r="N4070" s="148"/>
      <c r="O4070" s="106" t="s">
        <v>3284</v>
      </c>
      <c r="P4070" s="43">
        <v>1987</v>
      </c>
      <c r="Q4070" s="207" t="s">
        <v>3338</v>
      </c>
      <c r="R4070" s="84" t="s">
        <v>3270</v>
      </c>
      <c r="S4070" s="31" t="s">
        <v>41</v>
      </c>
      <c r="T4070" s="31"/>
      <c r="U4070" s="169"/>
      <c r="V4070" s="150"/>
      <c r="W4070" s="141" t="str" cm="1">
        <f t="array" ref="W4070">IF(SUM(LEN(B4070:V4070))=0,"",IF(OR(OR(ISBLANK(F4070),SUM(LEN(C4070),LEN(D4070))=0),AND(NOT(E4070="Unknown"),ISBLANK(J4070)),AND(NOT(O4070="Unknown"),ISBLANK(R4070))),"Missing Information", INDEX(Table15[Entire Service Line Classification], MATCH(SUMIFS(Table15[Unique ID],Table15[System-Owned Portion],E4070,Table15[If Material Anything Other than "Lead" in Column E,Was Material Ever Previously Lead?],G4070,Table15[Customer-Owned Portion],O4070),Table15[Unique ID],0),0)))</f>
        <v>Non-lead</v>
      </c>
      <c r="X4070"/>
    </row>
    <row r="4071" spans="2:24" x14ac:dyDescent="0.35">
      <c r="B4071" s="146"/>
      <c r="C4071" s="31" t="s">
        <v>1884</v>
      </c>
      <c r="D4071" s="31"/>
      <c r="E4071" s="44" t="s">
        <v>3203</v>
      </c>
      <c r="F4071" s="43" t="s">
        <v>3283</v>
      </c>
      <c r="G4071" s="84" t="s">
        <v>3249</v>
      </c>
      <c r="H4071" s="31">
        <v>1924</v>
      </c>
      <c r="I4071" s="207" t="s">
        <v>3338</v>
      </c>
      <c r="J4071" s="84"/>
      <c r="K4071" s="31" t="s">
        <v>41</v>
      </c>
      <c r="L4071" s="31"/>
      <c r="M4071" s="169"/>
      <c r="N4071" s="148"/>
      <c r="O4071" s="106" t="s">
        <v>3203</v>
      </c>
      <c r="P4071" s="43">
        <v>1924</v>
      </c>
      <c r="Q4071" s="207" t="s">
        <v>3338</v>
      </c>
      <c r="R4071" s="84" t="s">
        <v>3203</v>
      </c>
      <c r="S4071" s="31" t="s">
        <v>41</v>
      </c>
      <c r="T4071" s="31"/>
      <c r="U4071" s="169"/>
      <c r="V4071" s="150"/>
      <c r="W4071" s="141" t="str" cm="1">
        <f t="array" ref="W4071">IF(SUM(LEN(B4071:V4071))=0,"",IF(OR(OR(ISBLANK(F4071),SUM(LEN(C4071),LEN(D4071))=0),AND(NOT(E4071="Unknown"),ISBLANK(J4071)),AND(NOT(O4071="Unknown"),ISBLANK(R4071))),"Missing Information", INDEX(Table15[Entire Service Line Classification], MATCH(SUMIFS(Table15[Unique ID],Table15[System-Owned Portion],E4071,Table15[If Material Anything Other than "Lead" in Column E,Was Material Ever Previously Lead?],G4071,Table15[Customer-Owned Portion],O4071),Table15[Unique ID],0),0)))</f>
        <v>Lead Status Unknown</v>
      </c>
      <c r="X4071"/>
    </row>
    <row r="4072" spans="2:24" ht="29" x14ac:dyDescent="0.35">
      <c r="B4072" s="146"/>
      <c r="C4072" s="31" t="s">
        <v>1885</v>
      </c>
      <c r="D4072" s="31"/>
      <c r="E4072" s="44" t="s">
        <v>3284</v>
      </c>
      <c r="F4072" s="43" t="s">
        <v>41</v>
      </c>
      <c r="G4072" s="84" t="s">
        <v>3249</v>
      </c>
      <c r="H4072" s="31">
        <v>1988</v>
      </c>
      <c r="I4072" s="207" t="s">
        <v>3338</v>
      </c>
      <c r="J4072" s="84" t="s">
        <v>3270</v>
      </c>
      <c r="K4072" s="31" t="s">
        <v>41</v>
      </c>
      <c r="L4072" s="31"/>
      <c r="M4072" s="169"/>
      <c r="N4072" s="148"/>
      <c r="O4072" s="106" t="s">
        <v>3284</v>
      </c>
      <c r="P4072" s="43">
        <v>1988</v>
      </c>
      <c r="Q4072" s="207" t="s">
        <v>3338</v>
      </c>
      <c r="R4072" s="84" t="s">
        <v>3270</v>
      </c>
      <c r="S4072" s="31" t="s">
        <v>41</v>
      </c>
      <c r="T4072" s="31"/>
      <c r="U4072" s="169"/>
      <c r="V4072" s="150"/>
      <c r="W4072" s="141" t="str" cm="1">
        <f t="array" ref="W4072">IF(SUM(LEN(B4072:V4072))=0,"",IF(OR(OR(ISBLANK(F4072),SUM(LEN(C4072),LEN(D4072))=0),AND(NOT(E4072="Unknown"),ISBLANK(J4072)),AND(NOT(O4072="Unknown"),ISBLANK(R4072))),"Missing Information", INDEX(Table15[Entire Service Line Classification], MATCH(SUMIFS(Table15[Unique ID],Table15[System-Owned Portion],E4072,Table15[If Material Anything Other than "Lead" in Column E,Was Material Ever Previously Lead?],G4072,Table15[Customer-Owned Portion],O4072),Table15[Unique ID],0),0)))</f>
        <v>Non-lead</v>
      </c>
      <c r="X4072"/>
    </row>
    <row r="4073" spans="2:24" x14ac:dyDescent="0.35">
      <c r="B4073" s="146"/>
      <c r="C4073" s="31" t="s">
        <v>1886</v>
      </c>
      <c r="D4073" s="31"/>
      <c r="E4073" s="44" t="s">
        <v>3203</v>
      </c>
      <c r="F4073" s="43" t="s">
        <v>3283</v>
      </c>
      <c r="G4073" s="84" t="s">
        <v>3249</v>
      </c>
      <c r="H4073" s="31">
        <v>1952</v>
      </c>
      <c r="I4073" s="207" t="s">
        <v>3338</v>
      </c>
      <c r="J4073" s="84"/>
      <c r="K4073" s="31" t="s">
        <v>41</v>
      </c>
      <c r="L4073" s="31"/>
      <c r="M4073" s="169"/>
      <c r="N4073" s="148"/>
      <c r="O4073" s="106" t="s">
        <v>3203</v>
      </c>
      <c r="P4073" s="43">
        <v>1952</v>
      </c>
      <c r="Q4073" s="207" t="s">
        <v>3338</v>
      </c>
      <c r="R4073" s="84" t="s">
        <v>3203</v>
      </c>
      <c r="S4073" s="31" t="s">
        <v>41</v>
      </c>
      <c r="T4073" s="31"/>
      <c r="U4073" s="169"/>
      <c r="V4073" s="150"/>
      <c r="W4073" s="141" t="str" cm="1">
        <f t="array" ref="W4073">IF(SUM(LEN(B4073:V4073))=0,"",IF(OR(OR(ISBLANK(F4073),SUM(LEN(C4073),LEN(D4073))=0),AND(NOT(E4073="Unknown"),ISBLANK(J4073)),AND(NOT(O4073="Unknown"),ISBLANK(R4073))),"Missing Information", INDEX(Table15[Entire Service Line Classification], MATCH(SUMIFS(Table15[Unique ID],Table15[System-Owned Portion],E4073,Table15[If Material Anything Other than "Lead" in Column E,Was Material Ever Previously Lead?],G4073,Table15[Customer-Owned Portion],O4073),Table15[Unique ID],0),0)))</f>
        <v>Lead Status Unknown</v>
      </c>
      <c r="X4073"/>
    </row>
    <row r="4074" spans="2:24" x14ac:dyDescent="0.35">
      <c r="B4074" s="146"/>
      <c r="C4074" s="31" t="s">
        <v>1887</v>
      </c>
      <c r="D4074" s="31"/>
      <c r="E4074" s="44" t="s">
        <v>3203</v>
      </c>
      <c r="F4074" s="43" t="s">
        <v>3283</v>
      </c>
      <c r="G4074" s="84" t="s">
        <v>3249</v>
      </c>
      <c r="H4074" s="31">
        <v>1927</v>
      </c>
      <c r="I4074" s="207" t="s">
        <v>3338</v>
      </c>
      <c r="J4074" s="84"/>
      <c r="K4074" s="31" t="s">
        <v>41</v>
      </c>
      <c r="L4074" s="31"/>
      <c r="M4074" s="169"/>
      <c r="N4074" s="148"/>
      <c r="O4074" s="106" t="s">
        <v>3203</v>
      </c>
      <c r="P4074" s="43">
        <v>1927</v>
      </c>
      <c r="Q4074" s="207" t="s">
        <v>3338</v>
      </c>
      <c r="R4074" s="84" t="s">
        <v>3203</v>
      </c>
      <c r="S4074" s="31" t="s">
        <v>41</v>
      </c>
      <c r="T4074" s="31"/>
      <c r="U4074" s="169"/>
      <c r="V4074" s="150"/>
      <c r="W4074" s="141" t="str" cm="1">
        <f t="array" ref="W4074">IF(SUM(LEN(B4074:V4074))=0,"",IF(OR(OR(ISBLANK(F4074),SUM(LEN(C4074),LEN(D4074))=0),AND(NOT(E4074="Unknown"),ISBLANK(J4074)),AND(NOT(O4074="Unknown"),ISBLANK(R4074))),"Missing Information", INDEX(Table15[Entire Service Line Classification], MATCH(SUMIFS(Table15[Unique ID],Table15[System-Owned Portion],E4074,Table15[If Material Anything Other than "Lead" in Column E,Was Material Ever Previously Lead?],G4074,Table15[Customer-Owned Portion],O4074),Table15[Unique ID],0),0)))</f>
        <v>Lead Status Unknown</v>
      </c>
      <c r="X4074"/>
    </row>
    <row r="4075" spans="2:24" x14ac:dyDescent="0.35">
      <c r="B4075" s="146"/>
      <c r="C4075" s="31" t="s">
        <v>1888</v>
      </c>
      <c r="D4075" s="31"/>
      <c r="E4075" s="44" t="s">
        <v>3203</v>
      </c>
      <c r="F4075" s="43" t="s">
        <v>3283</v>
      </c>
      <c r="G4075" s="84" t="s">
        <v>3249</v>
      </c>
      <c r="H4075" s="31">
        <v>1952</v>
      </c>
      <c r="I4075" s="207" t="s">
        <v>3338</v>
      </c>
      <c r="J4075" s="84"/>
      <c r="K4075" s="31" t="s">
        <v>41</v>
      </c>
      <c r="L4075" s="31"/>
      <c r="M4075" s="169"/>
      <c r="N4075" s="148"/>
      <c r="O4075" s="106" t="s">
        <v>3203</v>
      </c>
      <c r="P4075" s="43">
        <v>1952</v>
      </c>
      <c r="Q4075" s="207" t="s">
        <v>3338</v>
      </c>
      <c r="R4075" s="84" t="s">
        <v>3203</v>
      </c>
      <c r="S4075" s="31" t="s">
        <v>41</v>
      </c>
      <c r="T4075" s="31"/>
      <c r="U4075" s="169"/>
      <c r="V4075" s="150"/>
      <c r="W4075" s="141" t="str" cm="1">
        <f t="array" ref="W4075">IF(SUM(LEN(B4075:V4075))=0,"",IF(OR(OR(ISBLANK(F4075),SUM(LEN(C4075),LEN(D4075))=0),AND(NOT(E4075="Unknown"),ISBLANK(J4075)),AND(NOT(O4075="Unknown"),ISBLANK(R4075))),"Missing Information", INDEX(Table15[Entire Service Line Classification], MATCH(SUMIFS(Table15[Unique ID],Table15[System-Owned Portion],E4075,Table15[If Material Anything Other than "Lead" in Column E,Was Material Ever Previously Lead?],G4075,Table15[Customer-Owned Portion],O4075),Table15[Unique ID],0),0)))</f>
        <v>Lead Status Unknown</v>
      </c>
      <c r="X4075"/>
    </row>
    <row r="4076" spans="2:24" x14ac:dyDescent="0.35">
      <c r="B4076" s="146"/>
      <c r="C4076" s="31" t="s">
        <v>1889</v>
      </c>
      <c r="D4076" s="31"/>
      <c r="E4076" s="44" t="s">
        <v>3203</v>
      </c>
      <c r="F4076" s="43" t="s">
        <v>3283</v>
      </c>
      <c r="G4076" s="84" t="s">
        <v>3249</v>
      </c>
      <c r="H4076" s="31">
        <v>1947</v>
      </c>
      <c r="I4076" s="207" t="s">
        <v>3338</v>
      </c>
      <c r="J4076" s="84"/>
      <c r="K4076" s="31" t="s">
        <v>41</v>
      </c>
      <c r="L4076" s="31"/>
      <c r="M4076" s="169"/>
      <c r="N4076" s="148"/>
      <c r="O4076" s="106" t="s">
        <v>3203</v>
      </c>
      <c r="P4076" s="43">
        <v>1947</v>
      </c>
      <c r="Q4076" s="207" t="s">
        <v>3338</v>
      </c>
      <c r="R4076" s="84" t="s">
        <v>3203</v>
      </c>
      <c r="S4076" s="31" t="s">
        <v>41</v>
      </c>
      <c r="T4076" s="31"/>
      <c r="U4076" s="169"/>
      <c r="V4076" s="150"/>
      <c r="W4076" s="141" t="str" cm="1">
        <f t="array" ref="W4076">IF(SUM(LEN(B4076:V4076))=0,"",IF(OR(OR(ISBLANK(F4076),SUM(LEN(C4076),LEN(D4076))=0),AND(NOT(E4076="Unknown"),ISBLANK(J4076)),AND(NOT(O4076="Unknown"),ISBLANK(R4076))),"Missing Information", INDEX(Table15[Entire Service Line Classification], MATCH(SUMIFS(Table15[Unique ID],Table15[System-Owned Portion],E4076,Table15[If Material Anything Other than "Lead" in Column E,Was Material Ever Previously Lead?],G4076,Table15[Customer-Owned Portion],O4076),Table15[Unique ID],0),0)))</f>
        <v>Lead Status Unknown</v>
      </c>
      <c r="X4076"/>
    </row>
    <row r="4077" spans="2:24" ht="29" x14ac:dyDescent="0.35">
      <c r="B4077" s="146"/>
      <c r="C4077" s="31" t="s">
        <v>1890</v>
      </c>
      <c r="D4077" s="31"/>
      <c r="E4077" s="44" t="s">
        <v>3284</v>
      </c>
      <c r="F4077" s="43" t="s">
        <v>41</v>
      </c>
      <c r="G4077" s="84" t="s">
        <v>3249</v>
      </c>
      <c r="H4077" s="31">
        <v>1989</v>
      </c>
      <c r="I4077" s="207" t="s">
        <v>3338</v>
      </c>
      <c r="J4077" s="84" t="s">
        <v>3270</v>
      </c>
      <c r="K4077" s="31" t="s">
        <v>41</v>
      </c>
      <c r="L4077" s="31"/>
      <c r="M4077" s="169"/>
      <c r="N4077" s="148"/>
      <c r="O4077" s="106" t="s">
        <v>3284</v>
      </c>
      <c r="P4077" s="43">
        <v>1989</v>
      </c>
      <c r="Q4077" s="207" t="s">
        <v>3338</v>
      </c>
      <c r="R4077" s="84" t="s">
        <v>3270</v>
      </c>
      <c r="S4077" s="31" t="s">
        <v>41</v>
      </c>
      <c r="T4077" s="31"/>
      <c r="U4077" s="169"/>
      <c r="V4077" s="150"/>
      <c r="W4077" s="141" t="str" cm="1">
        <f t="array" ref="W4077">IF(SUM(LEN(B4077:V4077))=0,"",IF(OR(OR(ISBLANK(F4077),SUM(LEN(C4077),LEN(D4077))=0),AND(NOT(E4077="Unknown"),ISBLANK(J4077)),AND(NOT(O4077="Unknown"),ISBLANK(R4077))),"Missing Information", INDEX(Table15[Entire Service Line Classification], MATCH(SUMIFS(Table15[Unique ID],Table15[System-Owned Portion],E4077,Table15[If Material Anything Other than "Lead" in Column E,Was Material Ever Previously Lead?],G4077,Table15[Customer-Owned Portion],O4077),Table15[Unique ID],0),0)))</f>
        <v>Non-lead</v>
      </c>
      <c r="X4077"/>
    </row>
    <row r="4078" spans="2:24" ht="29" x14ac:dyDescent="0.35">
      <c r="B4078" s="146"/>
      <c r="C4078" s="31" t="s">
        <v>1891</v>
      </c>
      <c r="D4078" s="31"/>
      <c r="E4078" s="44" t="s">
        <v>3284</v>
      </c>
      <c r="F4078" s="43" t="s">
        <v>41</v>
      </c>
      <c r="G4078" s="84" t="s">
        <v>3249</v>
      </c>
      <c r="H4078" s="31">
        <v>1988</v>
      </c>
      <c r="I4078" s="207" t="s">
        <v>3338</v>
      </c>
      <c r="J4078" s="84" t="s">
        <v>3270</v>
      </c>
      <c r="K4078" s="31" t="s">
        <v>41</v>
      </c>
      <c r="L4078" s="31"/>
      <c r="M4078" s="169"/>
      <c r="N4078" s="148"/>
      <c r="O4078" s="106" t="s">
        <v>3284</v>
      </c>
      <c r="P4078" s="43">
        <v>1988</v>
      </c>
      <c r="Q4078" s="207" t="s">
        <v>3338</v>
      </c>
      <c r="R4078" s="84" t="s">
        <v>3270</v>
      </c>
      <c r="S4078" s="31" t="s">
        <v>41</v>
      </c>
      <c r="T4078" s="31"/>
      <c r="U4078" s="169"/>
      <c r="V4078" s="150"/>
      <c r="W4078" s="141" t="str" cm="1">
        <f t="array" ref="W4078">IF(SUM(LEN(B4078:V4078))=0,"",IF(OR(OR(ISBLANK(F4078),SUM(LEN(C4078),LEN(D4078))=0),AND(NOT(E4078="Unknown"),ISBLANK(J4078)),AND(NOT(O4078="Unknown"),ISBLANK(R4078))),"Missing Information", INDEX(Table15[Entire Service Line Classification], MATCH(SUMIFS(Table15[Unique ID],Table15[System-Owned Portion],E4078,Table15[If Material Anything Other than "Lead" in Column E,Was Material Ever Previously Lead?],G4078,Table15[Customer-Owned Portion],O4078),Table15[Unique ID],0),0)))</f>
        <v>Non-lead</v>
      </c>
      <c r="X4078"/>
    </row>
    <row r="4079" spans="2:24" ht="29" x14ac:dyDescent="0.35">
      <c r="B4079" s="146"/>
      <c r="C4079" s="31" t="s">
        <v>1892</v>
      </c>
      <c r="D4079" s="31"/>
      <c r="E4079" s="44" t="s">
        <v>3284</v>
      </c>
      <c r="F4079" s="43" t="s">
        <v>41</v>
      </c>
      <c r="G4079" s="84" t="s">
        <v>3249</v>
      </c>
      <c r="H4079" s="31">
        <v>1988</v>
      </c>
      <c r="I4079" s="207" t="s">
        <v>3338</v>
      </c>
      <c r="J4079" s="84" t="s">
        <v>3270</v>
      </c>
      <c r="K4079" s="31" t="s">
        <v>41</v>
      </c>
      <c r="L4079" s="31"/>
      <c r="M4079" s="169"/>
      <c r="N4079" s="148"/>
      <c r="O4079" s="106" t="s">
        <v>3284</v>
      </c>
      <c r="P4079" s="43">
        <v>1988</v>
      </c>
      <c r="Q4079" s="207" t="s">
        <v>3338</v>
      </c>
      <c r="R4079" s="84" t="s">
        <v>3270</v>
      </c>
      <c r="S4079" s="31" t="s">
        <v>41</v>
      </c>
      <c r="T4079" s="31"/>
      <c r="U4079" s="169"/>
      <c r="V4079" s="150"/>
      <c r="W4079" s="141" t="str" cm="1">
        <f t="array" ref="W4079">IF(SUM(LEN(B4079:V4079))=0,"",IF(OR(OR(ISBLANK(F4079),SUM(LEN(C4079),LEN(D4079))=0),AND(NOT(E4079="Unknown"),ISBLANK(J4079)),AND(NOT(O4079="Unknown"),ISBLANK(R4079))),"Missing Information", INDEX(Table15[Entire Service Line Classification], MATCH(SUMIFS(Table15[Unique ID],Table15[System-Owned Portion],E4079,Table15[If Material Anything Other than "Lead" in Column E,Was Material Ever Previously Lead?],G4079,Table15[Customer-Owned Portion],O4079),Table15[Unique ID],0),0)))</f>
        <v>Non-lead</v>
      </c>
      <c r="X4079"/>
    </row>
    <row r="4080" spans="2:24" ht="29" x14ac:dyDescent="0.35">
      <c r="B4080" s="146"/>
      <c r="C4080" s="31" t="s">
        <v>1893</v>
      </c>
      <c r="D4080" s="31"/>
      <c r="E4080" s="44" t="s">
        <v>3284</v>
      </c>
      <c r="F4080" s="43" t="s">
        <v>41</v>
      </c>
      <c r="G4080" s="84" t="s">
        <v>3249</v>
      </c>
      <c r="H4080" s="31">
        <v>1989</v>
      </c>
      <c r="I4080" s="207" t="s">
        <v>3338</v>
      </c>
      <c r="J4080" s="84" t="s">
        <v>3270</v>
      </c>
      <c r="K4080" s="31" t="s">
        <v>41</v>
      </c>
      <c r="L4080" s="31"/>
      <c r="M4080" s="169"/>
      <c r="N4080" s="148"/>
      <c r="O4080" s="106" t="s">
        <v>3284</v>
      </c>
      <c r="P4080" s="43">
        <v>1989</v>
      </c>
      <c r="Q4080" s="207" t="s">
        <v>3338</v>
      </c>
      <c r="R4080" s="84" t="s">
        <v>3270</v>
      </c>
      <c r="S4080" s="31" t="s">
        <v>41</v>
      </c>
      <c r="T4080" s="31"/>
      <c r="U4080" s="169"/>
      <c r="V4080" s="150"/>
      <c r="W4080" s="141" t="str" cm="1">
        <f t="array" ref="W4080">IF(SUM(LEN(B4080:V4080))=0,"",IF(OR(OR(ISBLANK(F4080),SUM(LEN(C4080),LEN(D4080))=0),AND(NOT(E4080="Unknown"),ISBLANK(J4080)),AND(NOT(O4080="Unknown"),ISBLANK(R4080))),"Missing Information", INDEX(Table15[Entire Service Line Classification], MATCH(SUMIFS(Table15[Unique ID],Table15[System-Owned Portion],E4080,Table15[If Material Anything Other than "Lead" in Column E,Was Material Ever Previously Lead?],G4080,Table15[Customer-Owned Portion],O4080),Table15[Unique ID],0),0)))</f>
        <v>Non-lead</v>
      </c>
      <c r="X4080"/>
    </row>
    <row r="4081" spans="2:24" ht="29" x14ac:dyDescent="0.35">
      <c r="B4081" s="146"/>
      <c r="C4081" s="31" t="s">
        <v>1894</v>
      </c>
      <c r="D4081" s="31"/>
      <c r="E4081" s="44" t="s">
        <v>3284</v>
      </c>
      <c r="F4081" s="43" t="s">
        <v>41</v>
      </c>
      <c r="G4081" s="84" t="s">
        <v>3249</v>
      </c>
      <c r="H4081" s="31">
        <v>1988</v>
      </c>
      <c r="I4081" s="207" t="s">
        <v>3338</v>
      </c>
      <c r="J4081" s="84" t="s">
        <v>3270</v>
      </c>
      <c r="K4081" s="31" t="s">
        <v>41</v>
      </c>
      <c r="L4081" s="31"/>
      <c r="M4081" s="169"/>
      <c r="N4081" s="148"/>
      <c r="O4081" s="106" t="s">
        <v>3284</v>
      </c>
      <c r="P4081" s="43">
        <v>1988</v>
      </c>
      <c r="Q4081" s="207" t="s">
        <v>3338</v>
      </c>
      <c r="R4081" s="84" t="s">
        <v>3270</v>
      </c>
      <c r="S4081" s="31" t="s">
        <v>41</v>
      </c>
      <c r="T4081" s="31"/>
      <c r="U4081" s="169"/>
      <c r="V4081" s="150"/>
      <c r="W4081" s="141" t="str" cm="1">
        <f t="array" ref="W4081">IF(SUM(LEN(B4081:V4081))=0,"",IF(OR(OR(ISBLANK(F4081),SUM(LEN(C4081),LEN(D4081))=0),AND(NOT(E4081="Unknown"),ISBLANK(J4081)),AND(NOT(O4081="Unknown"),ISBLANK(R4081))),"Missing Information", INDEX(Table15[Entire Service Line Classification], MATCH(SUMIFS(Table15[Unique ID],Table15[System-Owned Portion],E4081,Table15[If Material Anything Other than "Lead" in Column E,Was Material Ever Previously Lead?],G4081,Table15[Customer-Owned Portion],O4081),Table15[Unique ID],0),0)))</f>
        <v>Non-lead</v>
      </c>
      <c r="X4081"/>
    </row>
    <row r="4082" spans="2:24" ht="29" x14ac:dyDescent="0.35">
      <c r="B4082" s="146"/>
      <c r="C4082" s="31" t="s">
        <v>1895</v>
      </c>
      <c r="D4082" s="31"/>
      <c r="E4082" s="44" t="s">
        <v>3284</v>
      </c>
      <c r="F4082" s="43" t="s">
        <v>41</v>
      </c>
      <c r="G4082" s="84" t="s">
        <v>3249</v>
      </c>
      <c r="H4082" s="31">
        <v>1988</v>
      </c>
      <c r="I4082" s="207" t="s">
        <v>3338</v>
      </c>
      <c r="J4082" s="84" t="s">
        <v>3270</v>
      </c>
      <c r="K4082" s="31" t="s">
        <v>41</v>
      </c>
      <c r="L4082" s="31"/>
      <c r="M4082" s="169"/>
      <c r="N4082" s="148"/>
      <c r="O4082" s="106" t="s">
        <v>3284</v>
      </c>
      <c r="P4082" s="43">
        <v>1988</v>
      </c>
      <c r="Q4082" s="207" t="s">
        <v>3338</v>
      </c>
      <c r="R4082" s="84" t="s">
        <v>3270</v>
      </c>
      <c r="S4082" s="31" t="s">
        <v>41</v>
      </c>
      <c r="T4082" s="31"/>
      <c r="U4082" s="169"/>
      <c r="V4082" s="150"/>
      <c r="W4082" s="141" t="str" cm="1">
        <f t="array" ref="W4082">IF(SUM(LEN(B4082:V4082))=0,"",IF(OR(OR(ISBLANK(F4082),SUM(LEN(C4082),LEN(D4082))=0),AND(NOT(E4082="Unknown"),ISBLANK(J4082)),AND(NOT(O4082="Unknown"),ISBLANK(R4082))),"Missing Information", INDEX(Table15[Entire Service Line Classification], MATCH(SUMIFS(Table15[Unique ID],Table15[System-Owned Portion],E4082,Table15[If Material Anything Other than "Lead" in Column E,Was Material Ever Previously Lead?],G4082,Table15[Customer-Owned Portion],O4082),Table15[Unique ID],0),0)))</f>
        <v>Non-lead</v>
      </c>
      <c r="X4082"/>
    </row>
    <row r="4083" spans="2:24" ht="29" x14ac:dyDescent="0.35">
      <c r="B4083" s="146"/>
      <c r="C4083" s="31" t="s">
        <v>1896</v>
      </c>
      <c r="D4083" s="31"/>
      <c r="E4083" s="44" t="s">
        <v>3284</v>
      </c>
      <c r="F4083" s="43" t="s">
        <v>41</v>
      </c>
      <c r="G4083" s="84" t="s">
        <v>3249</v>
      </c>
      <c r="H4083" s="31">
        <v>1987</v>
      </c>
      <c r="I4083" s="207" t="s">
        <v>3338</v>
      </c>
      <c r="J4083" s="84" t="s">
        <v>3270</v>
      </c>
      <c r="K4083" s="31" t="s">
        <v>41</v>
      </c>
      <c r="L4083" s="31"/>
      <c r="M4083" s="169"/>
      <c r="N4083" s="148"/>
      <c r="O4083" s="106" t="s">
        <v>3284</v>
      </c>
      <c r="P4083" s="43">
        <v>1987</v>
      </c>
      <c r="Q4083" s="207" t="s">
        <v>3338</v>
      </c>
      <c r="R4083" s="84" t="s">
        <v>3270</v>
      </c>
      <c r="S4083" s="31" t="s">
        <v>41</v>
      </c>
      <c r="T4083" s="31"/>
      <c r="U4083" s="169"/>
      <c r="V4083" s="150"/>
      <c r="W4083" s="141" t="str" cm="1">
        <f t="array" ref="W4083">IF(SUM(LEN(B4083:V4083))=0,"",IF(OR(OR(ISBLANK(F4083),SUM(LEN(C4083),LEN(D4083))=0),AND(NOT(E4083="Unknown"),ISBLANK(J4083)),AND(NOT(O4083="Unknown"),ISBLANK(R4083))),"Missing Information", INDEX(Table15[Entire Service Line Classification], MATCH(SUMIFS(Table15[Unique ID],Table15[System-Owned Portion],E4083,Table15[If Material Anything Other than "Lead" in Column E,Was Material Ever Previously Lead?],G4083,Table15[Customer-Owned Portion],O4083),Table15[Unique ID],0),0)))</f>
        <v>Non-lead</v>
      </c>
      <c r="X4083"/>
    </row>
    <row r="4084" spans="2:24" x14ac:dyDescent="0.35">
      <c r="B4084" s="146"/>
      <c r="C4084" s="31" t="s">
        <v>1897</v>
      </c>
      <c r="D4084" s="31"/>
      <c r="E4084" s="44" t="s">
        <v>3203</v>
      </c>
      <c r="F4084" s="43" t="s">
        <v>3283</v>
      </c>
      <c r="G4084" s="84" t="s">
        <v>3249</v>
      </c>
      <c r="H4084" s="31">
        <v>1977</v>
      </c>
      <c r="I4084" s="207" t="s">
        <v>3338</v>
      </c>
      <c r="J4084" s="84"/>
      <c r="K4084" s="31" t="s">
        <v>41</v>
      </c>
      <c r="L4084" s="31"/>
      <c r="M4084" s="169"/>
      <c r="N4084" s="148"/>
      <c r="O4084" s="106" t="s">
        <v>3203</v>
      </c>
      <c r="P4084" s="43">
        <v>1977</v>
      </c>
      <c r="Q4084" s="207" t="s">
        <v>3338</v>
      </c>
      <c r="R4084" s="84" t="s">
        <v>3203</v>
      </c>
      <c r="S4084" s="31" t="s">
        <v>41</v>
      </c>
      <c r="T4084" s="31"/>
      <c r="U4084" s="169"/>
      <c r="V4084" s="150"/>
      <c r="W4084" s="141" t="str" cm="1">
        <f t="array" ref="W4084">IF(SUM(LEN(B4084:V4084))=0,"",IF(OR(OR(ISBLANK(F4084),SUM(LEN(C4084),LEN(D4084))=0),AND(NOT(E4084="Unknown"),ISBLANK(J4084)),AND(NOT(O4084="Unknown"),ISBLANK(R4084))),"Missing Information", INDEX(Table15[Entire Service Line Classification], MATCH(SUMIFS(Table15[Unique ID],Table15[System-Owned Portion],E4084,Table15[If Material Anything Other than "Lead" in Column E,Was Material Ever Previously Lead?],G4084,Table15[Customer-Owned Portion],O4084),Table15[Unique ID],0),0)))</f>
        <v>Lead Status Unknown</v>
      </c>
      <c r="X4084"/>
    </row>
    <row r="4085" spans="2:24" x14ac:dyDescent="0.35">
      <c r="B4085" s="146"/>
      <c r="C4085" s="31" t="s">
        <v>1898</v>
      </c>
      <c r="D4085" s="31"/>
      <c r="E4085" s="44" t="s">
        <v>3203</v>
      </c>
      <c r="F4085" s="43" t="s">
        <v>3283</v>
      </c>
      <c r="G4085" s="84" t="s">
        <v>3249</v>
      </c>
      <c r="H4085" s="31">
        <v>1977</v>
      </c>
      <c r="I4085" s="207" t="s">
        <v>3338</v>
      </c>
      <c r="J4085" s="84"/>
      <c r="K4085" s="31" t="s">
        <v>41</v>
      </c>
      <c r="L4085" s="31"/>
      <c r="M4085" s="169"/>
      <c r="N4085" s="148"/>
      <c r="O4085" s="106" t="s">
        <v>3203</v>
      </c>
      <c r="P4085" s="43">
        <v>1977</v>
      </c>
      <c r="Q4085" s="207" t="s">
        <v>3338</v>
      </c>
      <c r="R4085" s="84" t="s">
        <v>3203</v>
      </c>
      <c r="S4085" s="31" t="s">
        <v>41</v>
      </c>
      <c r="T4085" s="31"/>
      <c r="U4085" s="169"/>
      <c r="V4085" s="150"/>
      <c r="W4085" s="141" t="str" cm="1">
        <f t="array" ref="W4085">IF(SUM(LEN(B4085:V4085))=0,"",IF(OR(OR(ISBLANK(F4085),SUM(LEN(C4085),LEN(D4085))=0),AND(NOT(E4085="Unknown"),ISBLANK(J4085)),AND(NOT(O4085="Unknown"),ISBLANK(R4085))),"Missing Information", INDEX(Table15[Entire Service Line Classification], MATCH(SUMIFS(Table15[Unique ID],Table15[System-Owned Portion],E4085,Table15[If Material Anything Other than "Lead" in Column E,Was Material Ever Previously Lead?],G4085,Table15[Customer-Owned Portion],O4085),Table15[Unique ID],0),0)))</f>
        <v>Lead Status Unknown</v>
      </c>
      <c r="X4085"/>
    </row>
    <row r="4086" spans="2:24" x14ac:dyDescent="0.35">
      <c r="B4086" s="146"/>
      <c r="C4086" s="31" t="s">
        <v>1899</v>
      </c>
      <c r="D4086" s="31"/>
      <c r="E4086" s="44" t="s">
        <v>3203</v>
      </c>
      <c r="F4086" s="43" t="s">
        <v>3283</v>
      </c>
      <c r="G4086" s="84" t="s">
        <v>3249</v>
      </c>
      <c r="H4086" s="31">
        <v>1977</v>
      </c>
      <c r="I4086" s="207" t="s">
        <v>3338</v>
      </c>
      <c r="J4086" s="84"/>
      <c r="K4086" s="31" t="s">
        <v>41</v>
      </c>
      <c r="L4086" s="31"/>
      <c r="M4086" s="169"/>
      <c r="N4086" s="148"/>
      <c r="O4086" s="106" t="s">
        <v>3203</v>
      </c>
      <c r="P4086" s="43">
        <v>1977</v>
      </c>
      <c r="Q4086" s="207" t="s">
        <v>3338</v>
      </c>
      <c r="R4086" s="84" t="s">
        <v>3203</v>
      </c>
      <c r="S4086" s="31" t="s">
        <v>41</v>
      </c>
      <c r="T4086" s="31"/>
      <c r="U4086" s="169"/>
      <c r="V4086" s="150"/>
      <c r="W4086" s="141" t="str" cm="1">
        <f t="array" ref="W4086">IF(SUM(LEN(B4086:V4086))=0,"",IF(OR(OR(ISBLANK(F4086),SUM(LEN(C4086),LEN(D4086))=0),AND(NOT(E4086="Unknown"),ISBLANK(J4086)),AND(NOT(O4086="Unknown"),ISBLANK(R4086))),"Missing Information", INDEX(Table15[Entire Service Line Classification], MATCH(SUMIFS(Table15[Unique ID],Table15[System-Owned Portion],E4086,Table15[If Material Anything Other than "Lead" in Column E,Was Material Ever Previously Lead?],G4086,Table15[Customer-Owned Portion],O4086),Table15[Unique ID],0),0)))</f>
        <v>Lead Status Unknown</v>
      </c>
      <c r="X4086"/>
    </row>
    <row r="4087" spans="2:24" x14ac:dyDescent="0.35">
      <c r="B4087" s="146"/>
      <c r="C4087" s="31" t="s">
        <v>1900</v>
      </c>
      <c r="D4087" s="31"/>
      <c r="E4087" s="44" t="s">
        <v>3203</v>
      </c>
      <c r="F4087" s="43" t="s">
        <v>3283</v>
      </c>
      <c r="G4087" s="84" t="s">
        <v>3249</v>
      </c>
      <c r="H4087" s="31">
        <v>1977</v>
      </c>
      <c r="I4087" s="207" t="s">
        <v>3338</v>
      </c>
      <c r="J4087" s="84"/>
      <c r="K4087" s="31" t="s">
        <v>41</v>
      </c>
      <c r="L4087" s="31"/>
      <c r="M4087" s="169"/>
      <c r="N4087" s="148"/>
      <c r="O4087" s="106" t="s">
        <v>3203</v>
      </c>
      <c r="P4087" s="43">
        <v>1977</v>
      </c>
      <c r="Q4087" s="207" t="s">
        <v>3338</v>
      </c>
      <c r="R4087" s="84" t="s">
        <v>3203</v>
      </c>
      <c r="S4087" s="31" t="s">
        <v>41</v>
      </c>
      <c r="T4087" s="31"/>
      <c r="U4087" s="169"/>
      <c r="V4087" s="150"/>
      <c r="W4087" s="141" t="str" cm="1">
        <f t="array" ref="W4087">IF(SUM(LEN(B4087:V4087))=0,"",IF(OR(OR(ISBLANK(F4087),SUM(LEN(C4087),LEN(D4087))=0),AND(NOT(E4087="Unknown"),ISBLANK(J4087)),AND(NOT(O4087="Unknown"),ISBLANK(R4087))),"Missing Information", INDEX(Table15[Entire Service Line Classification], MATCH(SUMIFS(Table15[Unique ID],Table15[System-Owned Portion],E4087,Table15[If Material Anything Other than "Lead" in Column E,Was Material Ever Previously Lead?],G4087,Table15[Customer-Owned Portion],O4087),Table15[Unique ID],0),0)))</f>
        <v>Lead Status Unknown</v>
      </c>
      <c r="X4087"/>
    </row>
    <row r="4088" spans="2:24" x14ac:dyDescent="0.35">
      <c r="B4088" s="146"/>
      <c r="C4088" s="31" t="s">
        <v>1901</v>
      </c>
      <c r="D4088" s="31"/>
      <c r="E4088" s="44" t="s">
        <v>3203</v>
      </c>
      <c r="F4088" s="43" t="s">
        <v>3283</v>
      </c>
      <c r="G4088" s="84" t="s">
        <v>3249</v>
      </c>
      <c r="H4088" s="31">
        <v>1977</v>
      </c>
      <c r="I4088" s="207" t="s">
        <v>3338</v>
      </c>
      <c r="J4088" s="84"/>
      <c r="K4088" s="31" t="s">
        <v>41</v>
      </c>
      <c r="L4088" s="31"/>
      <c r="M4088" s="169"/>
      <c r="N4088" s="148"/>
      <c r="O4088" s="106" t="s">
        <v>3203</v>
      </c>
      <c r="P4088" s="43">
        <v>1977</v>
      </c>
      <c r="Q4088" s="207" t="s">
        <v>3338</v>
      </c>
      <c r="R4088" s="84" t="s">
        <v>3203</v>
      </c>
      <c r="S4088" s="31" t="s">
        <v>41</v>
      </c>
      <c r="T4088" s="31"/>
      <c r="U4088" s="169"/>
      <c r="V4088" s="150"/>
      <c r="W4088" s="141" t="str" cm="1">
        <f t="array" ref="W4088">IF(SUM(LEN(B4088:V4088))=0,"",IF(OR(OR(ISBLANK(F4088),SUM(LEN(C4088),LEN(D4088))=0),AND(NOT(E4088="Unknown"),ISBLANK(J4088)),AND(NOT(O4088="Unknown"),ISBLANK(R4088))),"Missing Information", INDEX(Table15[Entire Service Line Classification], MATCH(SUMIFS(Table15[Unique ID],Table15[System-Owned Portion],E4088,Table15[If Material Anything Other than "Lead" in Column E,Was Material Ever Previously Lead?],G4088,Table15[Customer-Owned Portion],O4088),Table15[Unique ID],0),0)))</f>
        <v>Lead Status Unknown</v>
      </c>
      <c r="X4088"/>
    </row>
    <row r="4089" spans="2:24" x14ac:dyDescent="0.35">
      <c r="B4089" s="146"/>
      <c r="C4089" s="31" t="s">
        <v>1902</v>
      </c>
      <c r="D4089" s="31"/>
      <c r="E4089" s="44" t="s">
        <v>3203</v>
      </c>
      <c r="F4089" s="43" t="s">
        <v>3283</v>
      </c>
      <c r="G4089" s="84" t="s">
        <v>3249</v>
      </c>
      <c r="H4089" s="31">
        <v>1977</v>
      </c>
      <c r="I4089" s="207" t="s">
        <v>3338</v>
      </c>
      <c r="J4089" s="84"/>
      <c r="K4089" s="31" t="s">
        <v>41</v>
      </c>
      <c r="L4089" s="31"/>
      <c r="M4089" s="169"/>
      <c r="N4089" s="148"/>
      <c r="O4089" s="106" t="s">
        <v>3203</v>
      </c>
      <c r="P4089" s="43">
        <v>1977</v>
      </c>
      <c r="Q4089" s="207" t="s">
        <v>3338</v>
      </c>
      <c r="R4089" s="84" t="s">
        <v>3203</v>
      </c>
      <c r="S4089" s="31" t="s">
        <v>41</v>
      </c>
      <c r="T4089" s="31"/>
      <c r="U4089" s="169"/>
      <c r="V4089" s="150"/>
      <c r="W4089" s="141" t="str" cm="1">
        <f t="array" ref="W4089">IF(SUM(LEN(B4089:V4089))=0,"",IF(OR(OR(ISBLANK(F4089),SUM(LEN(C4089),LEN(D4089))=0),AND(NOT(E4089="Unknown"),ISBLANK(J4089)),AND(NOT(O4089="Unknown"),ISBLANK(R4089))),"Missing Information", INDEX(Table15[Entire Service Line Classification], MATCH(SUMIFS(Table15[Unique ID],Table15[System-Owned Portion],E4089,Table15[If Material Anything Other than "Lead" in Column E,Was Material Ever Previously Lead?],G4089,Table15[Customer-Owned Portion],O4089),Table15[Unique ID],0),0)))</f>
        <v>Lead Status Unknown</v>
      </c>
      <c r="X4089"/>
    </row>
    <row r="4090" spans="2:24" x14ac:dyDescent="0.35">
      <c r="B4090" s="146"/>
      <c r="C4090" s="31" t="s">
        <v>1903</v>
      </c>
      <c r="D4090" s="31"/>
      <c r="E4090" s="44" t="s">
        <v>3203</v>
      </c>
      <c r="F4090" s="43" t="s">
        <v>3283</v>
      </c>
      <c r="G4090" s="84" t="s">
        <v>3249</v>
      </c>
      <c r="H4090" s="31">
        <v>1977</v>
      </c>
      <c r="I4090" s="207" t="s">
        <v>3338</v>
      </c>
      <c r="J4090" s="84"/>
      <c r="K4090" s="31" t="s">
        <v>41</v>
      </c>
      <c r="L4090" s="31"/>
      <c r="M4090" s="169"/>
      <c r="N4090" s="148"/>
      <c r="O4090" s="106" t="s">
        <v>3203</v>
      </c>
      <c r="P4090" s="43">
        <v>1977</v>
      </c>
      <c r="Q4090" s="207" t="s">
        <v>3338</v>
      </c>
      <c r="R4090" s="84" t="s">
        <v>3203</v>
      </c>
      <c r="S4090" s="31" t="s">
        <v>41</v>
      </c>
      <c r="T4090" s="31"/>
      <c r="U4090" s="169"/>
      <c r="V4090" s="150"/>
      <c r="W4090" s="141" t="str" cm="1">
        <f t="array" ref="W4090">IF(SUM(LEN(B4090:V4090))=0,"",IF(OR(OR(ISBLANK(F4090),SUM(LEN(C4090),LEN(D4090))=0),AND(NOT(E4090="Unknown"),ISBLANK(J4090)),AND(NOT(O4090="Unknown"),ISBLANK(R4090))),"Missing Information", INDEX(Table15[Entire Service Line Classification], MATCH(SUMIFS(Table15[Unique ID],Table15[System-Owned Portion],E4090,Table15[If Material Anything Other than "Lead" in Column E,Was Material Ever Previously Lead?],G4090,Table15[Customer-Owned Portion],O4090),Table15[Unique ID],0),0)))</f>
        <v>Lead Status Unknown</v>
      </c>
      <c r="X4090"/>
    </row>
    <row r="4091" spans="2:24" x14ac:dyDescent="0.35">
      <c r="B4091" s="146"/>
      <c r="C4091" s="31" t="s">
        <v>1904</v>
      </c>
      <c r="D4091" s="31"/>
      <c r="E4091" s="44" t="s">
        <v>3203</v>
      </c>
      <c r="F4091" s="43" t="s">
        <v>3283</v>
      </c>
      <c r="G4091" s="84" t="s">
        <v>3249</v>
      </c>
      <c r="H4091" s="31">
        <v>1977</v>
      </c>
      <c r="I4091" s="207" t="s">
        <v>3338</v>
      </c>
      <c r="J4091" s="84"/>
      <c r="K4091" s="31" t="s">
        <v>41</v>
      </c>
      <c r="L4091" s="31"/>
      <c r="M4091" s="169"/>
      <c r="N4091" s="148"/>
      <c r="O4091" s="106" t="s">
        <v>3203</v>
      </c>
      <c r="P4091" s="43">
        <v>1977</v>
      </c>
      <c r="Q4091" s="207" t="s">
        <v>3338</v>
      </c>
      <c r="R4091" s="84" t="s">
        <v>3203</v>
      </c>
      <c r="S4091" s="31" t="s">
        <v>41</v>
      </c>
      <c r="T4091" s="31"/>
      <c r="U4091" s="169"/>
      <c r="V4091" s="150"/>
      <c r="W4091" s="141" t="str" cm="1">
        <f t="array" ref="W4091">IF(SUM(LEN(B4091:V4091))=0,"",IF(OR(OR(ISBLANK(F4091),SUM(LEN(C4091),LEN(D4091))=0),AND(NOT(E4091="Unknown"),ISBLANK(J4091)),AND(NOT(O4091="Unknown"),ISBLANK(R4091))),"Missing Information", INDEX(Table15[Entire Service Line Classification], MATCH(SUMIFS(Table15[Unique ID],Table15[System-Owned Portion],E4091,Table15[If Material Anything Other than "Lead" in Column E,Was Material Ever Previously Lead?],G4091,Table15[Customer-Owned Portion],O4091),Table15[Unique ID],0),0)))</f>
        <v>Lead Status Unknown</v>
      </c>
      <c r="X4091"/>
    </row>
    <row r="4092" spans="2:24" x14ac:dyDescent="0.35">
      <c r="B4092" s="146"/>
      <c r="C4092" s="31" t="s">
        <v>1905</v>
      </c>
      <c r="D4092" s="31"/>
      <c r="E4092" s="44" t="s">
        <v>3203</v>
      </c>
      <c r="F4092" s="43" t="s">
        <v>3283</v>
      </c>
      <c r="G4092" s="84" t="s">
        <v>3249</v>
      </c>
      <c r="H4092" s="31">
        <v>1977</v>
      </c>
      <c r="I4092" s="207" t="s">
        <v>3338</v>
      </c>
      <c r="J4092" s="84"/>
      <c r="K4092" s="31" t="s">
        <v>41</v>
      </c>
      <c r="L4092" s="31"/>
      <c r="M4092" s="169"/>
      <c r="N4092" s="148"/>
      <c r="O4092" s="106" t="s">
        <v>3203</v>
      </c>
      <c r="P4092" s="43">
        <v>1977</v>
      </c>
      <c r="Q4092" s="207" t="s">
        <v>3338</v>
      </c>
      <c r="R4092" s="84" t="s">
        <v>3203</v>
      </c>
      <c r="S4092" s="31" t="s">
        <v>41</v>
      </c>
      <c r="T4092" s="31"/>
      <c r="U4092" s="169"/>
      <c r="V4092" s="150"/>
      <c r="W4092" s="141" t="str" cm="1">
        <f t="array" ref="W4092">IF(SUM(LEN(B4092:V4092))=0,"",IF(OR(OR(ISBLANK(F4092),SUM(LEN(C4092),LEN(D4092))=0),AND(NOT(E4092="Unknown"),ISBLANK(J4092)),AND(NOT(O4092="Unknown"),ISBLANK(R4092))),"Missing Information", INDEX(Table15[Entire Service Line Classification], MATCH(SUMIFS(Table15[Unique ID],Table15[System-Owned Portion],E4092,Table15[If Material Anything Other than "Lead" in Column E,Was Material Ever Previously Lead?],G4092,Table15[Customer-Owned Portion],O4092),Table15[Unique ID],0),0)))</f>
        <v>Lead Status Unknown</v>
      </c>
      <c r="X4092"/>
    </row>
    <row r="4093" spans="2:24" x14ac:dyDescent="0.35">
      <c r="B4093" s="146"/>
      <c r="C4093" s="31" t="s">
        <v>5553</v>
      </c>
      <c r="D4093" s="31"/>
      <c r="E4093" s="44" t="s">
        <v>3203</v>
      </c>
      <c r="F4093" s="43" t="s">
        <v>3283</v>
      </c>
      <c r="G4093" s="84" t="s">
        <v>3249</v>
      </c>
      <c r="H4093" s="31">
        <v>1940</v>
      </c>
      <c r="I4093" s="207" t="s">
        <v>3338</v>
      </c>
      <c r="J4093" s="84"/>
      <c r="K4093" s="31" t="s">
        <v>41</v>
      </c>
      <c r="L4093" s="31"/>
      <c r="M4093" s="169"/>
      <c r="N4093" s="148"/>
      <c r="O4093" s="106" t="s">
        <v>3203</v>
      </c>
      <c r="P4093" s="43">
        <v>1940</v>
      </c>
      <c r="Q4093" s="207" t="s">
        <v>3338</v>
      </c>
      <c r="R4093" s="84" t="s">
        <v>3203</v>
      </c>
      <c r="S4093" s="31" t="s">
        <v>41</v>
      </c>
      <c r="T4093" s="31"/>
      <c r="U4093" s="169"/>
      <c r="V4093" s="150"/>
      <c r="W4093" s="141" t="str" cm="1">
        <f t="array" ref="W4093">IF(SUM(LEN(B4093:V4093))=0,"",IF(OR(OR(ISBLANK(F4093),SUM(LEN(C4093),LEN(D4093))=0),AND(NOT(E4093="Unknown"),ISBLANK(J4093)),AND(NOT(O4093="Unknown"),ISBLANK(R4093))),"Missing Information", INDEX(Table15[Entire Service Line Classification], MATCH(SUMIFS(Table15[Unique ID],Table15[System-Owned Portion],E4093,Table15[If Material Anything Other than "Lead" in Column E,Was Material Ever Previously Lead?],G4093,Table15[Customer-Owned Portion],O4093),Table15[Unique ID],0),0)))</f>
        <v>Lead Status Unknown</v>
      </c>
      <c r="X4093"/>
    </row>
    <row r="4094" spans="2:24" x14ac:dyDescent="0.35">
      <c r="B4094" s="146"/>
      <c r="C4094" s="31" t="s">
        <v>5554</v>
      </c>
      <c r="D4094" s="31"/>
      <c r="E4094" s="44" t="s">
        <v>3203</v>
      </c>
      <c r="F4094" s="43" t="s">
        <v>3283</v>
      </c>
      <c r="G4094" s="84" t="s">
        <v>3249</v>
      </c>
      <c r="H4094" s="31">
        <v>1917</v>
      </c>
      <c r="I4094" s="207" t="s">
        <v>3338</v>
      </c>
      <c r="J4094" s="84"/>
      <c r="K4094" s="31" t="s">
        <v>41</v>
      </c>
      <c r="L4094" s="31"/>
      <c r="M4094" s="169"/>
      <c r="N4094" s="148"/>
      <c r="O4094" s="106" t="s">
        <v>3203</v>
      </c>
      <c r="P4094" s="43">
        <v>1917</v>
      </c>
      <c r="Q4094" s="207" t="s">
        <v>3338</v>
      </c>
      <c r="R4094" s="84" t="s">
        <v>3203</v>
      </c>
      <c r="S4094" s="31" t="s">
        <v>41</v>
      </c>
      <c r="T4094" s="31"/>
      <c r="U4094" s="169"/>
      <c r="V4094" s="150"/>
      <c r="W4094" s="141" t="str" cm="1">
        <f t="array" ref="W4094">IF(SUM(LEN(B4094:V4094))=0,"",IF(OR(OR(ISBLANK(F4094),SUM(LEN(C4094),LEN(D4094))=0),AND(NOT(E4094="Unknown"),ISBLANK(J4094)),AND(NOT(O4094="Unknown"),ISBLANK(R4094))),"Missing Information", INDEX(Table15[Entire Service Line Classification], MATCH(SUMIFS(Table15[Unique ID],Table15[System-Owned Portion],E4094,Table15[If Material Anything Other than "Lead" in Column E,Was Material Ever Previously Lead?],G4094,Table15[Customer-Owned Portion],O4094),Table15[Unique ID],0),0)))</f>
        <v>Lead Status Unknown</v>
      </c>
      <c r="X4094"/>
    </row>
    <row r="4095" spans="2:24" x14ac:dyDescent="0.35">
      <c r="B4095" s="146"/>
      <c r="C4095" s="31" t="s">
        <v>5555</v>
      </c>
      <c r="D4095" s="31"/>
      <c r="E4095" s="44" t="s">
        <v>3203</v>
      </c>
      <c r="F4095" s="43" t="s">
        <v>3283</v>
      </c>
      <c r="G4095" s="84" t="s">
        <v>3249</v>
      </c>
      <c r="H4095" s="31">
        <v>1924</v>
      </c>
      <c r="I4095" s="207" t="s">
        <v>3338</v>
      </c>
      <c r="J4095" s="84"/>
      <c r="K4095" s="31" t="s">
        <v>41</v>
      </c>
      <c r="L4095" s="31"/>
      <c r="M4095" s="169"/>
      <c r="N4095" s="148"/>
      <c r="O4095" s="106" t="s">
        <v>3203</v>
      </c>
      <c r="P4095" s="43">
        <v>1924</v>
      </c>
      <c r="Q4095" s="207" t="s">
        <v>3338</v>
      </c>
      <c r="R4095" s="84" t="s">
        <v>3203</v>
      </c>
      <c r="S4095" s="31" t="s">
        <v>41</v>
      </c>
      <c r="T4095" s="31"/>
      <c r="U4095" s="169"/>
      <c r="V4095" s="150"/>
      <c r="W4095" s="141" t="str" cm="1">
        <f t="array" ref="W4095">IF(SUM(LEN(B4095:V4095))=0,"",IF(OR(OR(ISBLANK(F4095),SUM(LEN(C4095),LEN(D4095))=0),AND(NOT(E4095="Unknown"),ISBLANK(J4095)),AND(NOT(O4095="Unknown"),ISBLANK(R4095))),"Missing Information", INDEX(Table15[Entire Service Line Classification], MATCH(SUMIFS(Table15[Unique ID],Table15[System-Owned Portion],E4095,Table15[If Material Anything Other than "Lead" in Column E,Was Material Ever Previously Lead?],G4095,Table15[Customer-Owned Portion],O4095),Table15[Unique ID],0),0)))</f>
        <v>Lead Status Unknown</v>
      </c>
      <c r="X4095"/>
    </row>
    <row r="4096" spans="2:24" x14ac:dyDescent="0.35">
      <c r="B4096" s="146"/>
      <c r="C4096" s="31" t="s">
        <v>5556</v>
      </c>
      <c r="D4096" s="31"/>
      <c r="E4096" s="44" t="s">
        <v>3203</v>
      </c>
      <c r="F4096" s="43" t="s">
        <v>3283</v>
      </c>
      <c r="G4096" s="84" t="s">
        <v>3249</v>
      </c>
      <c r="H4096" s="31"/>
      <c r="I4096" s="207" t="s">
        <v>3338</v>
      </c>
      <c r="J4096" s="84"/>
      <c r="K4096" s="31" t="s">
        <v>41</v>
      </c>
      <c r="L4096" s="31"/>
      <c r="M4096" s="169"/>
      <c r="N4096" s="148"/>
      <c r="O4096" s="106" t="s">
        <v>3203</v>
      </c>
      <c r="P4096" s="43"/>
      <c r="Q4096" s="207" t="s">
        <v>3338</v>
      </c>
      <c r="R4096" s="84" t="s">
        <v>3203</v>
      </c>
      <c r="S4096" s="31" t="s">
        <v>41</v>
      </c>
      <c r="T4096" s="31"/>
      <c r="U4096" s="169"/>
      <c r="V4096" s="150"/>
      <c r="W4096" s="141" t="str" cm="1">
        <f t="array" ref="W4096">IF(SUM(LEN(B4096:V4096))=0,"",IF(OR(OR(ISBLANK(F4096),SUM(LEN(C4096),LEN(D4096))=0),AND(NOT(E4096="Unknown"),ISBLANK(J4096)),AND(NOT(O4096="Unknown"),ISBLANK(R4096))),"Missing Information", INDEX(Table15[Entire Service Line Classification], MATCH(SUMIFS(Table15[Unique ID],Table15[System-Owned Portion],E4096,Table15[If Material Anything Other than "Lead" in Column E,Was Material Ever Previously Lead?],G4096,Table15[Customer-Owned Portion],O4096),Table15[Unique ID],0),0)))</f>
        <v>Lead Status Unknown</v>
      </c>
      <c r="X4096"/>
    </row>
    <row r="4097" spans="2:24" ht="29" x14ac:dyDescent="0.35">
      <c r="B4097" s="146"/>
      <c r="C4097" s="31" t="s">
        <v>5557</v>
      </c>
      <c r="D4097" s="31"/>
      <c r="E4097" s="44" t="s">
        <v>3284</v>
      </c>
      <c r="F4097" s="43" t="s">
        <v>41</v>
      </c>
      <c r="G4097" s="84" t="s">
        <v>3249</v>
      </c>
      <c r="H4097" s="31">
        <v>1991</v>
      </c>
      <c r="I4097" s="207" t="s">
        <v>3338</v>
      </c>
      <c r="J4097" s="84" t="s">
        <v>3270</v>
      </c>
      <c r="K4097" s="31" t="s">
        <v>41</v>
      </c>
      <c r="L4097" s="31"/>
      <c r="M4097" s="169"/>
      <c r="N4097" s="148"/>
      <c r="O4097" s="106" t="s">
        <v>3284</v>
      </c>
      <c r="P4097" s="43">
        <v>1991</v>
      </c>
      <c r="Q4097" s="207" t="s">
        <v>3338</v>
      </c>
      <c r="R4097" s="84" t="s">
        <v>3270</v>
      </c>
      <c r="S4097" s="31" t="s">
        <v>41</v>
      </c>
      <c r="T4097" s="31"/>
      <c r="U4097" s="169"/>
      <c r="V4097" s="150"/>
      <c r="W4097" s="141" t="str" cm="1">
        <f t="array" ref="W4097">IF(SUM(LEN(B4097:V4097))=0,"",IF(OR(OR(ISBLANK(F4097),SUM(LEN(C4097),LEN(D4097))=0),AND(NOT(E4097="Unknown"),ISBLANK(J4097)),AND(NOT(O4097="Unknown"),ISBLANK(R4097))),"Missing Information", INDEX(Table15[Entire Service Line Classification], MATCH(SUMIFS(Table15[Unique ID],Table15[System-Owned Portion],E4097,Table15[If Material Anything Other than "Lead" in Column E,Was Material Ever Previously Lead?],G4097,Table15[Customer-Owned Portion],O4097),Table15[Unique ID],0),0)))</f>
        <v>Non-lead</v>
      </c>
      <c r="X4097"/>
    </row>
    <row r="4098" spans="2:24" x14ac:dyDescent="0.35">
      <c r="B4098" s="146"/>
      <c r="C4098" s="31" t="s">
        <v>5558</v>
      </c>
      <c r="D4098" s="31"/>
      <c r="E4098" s="44" t="s">
        <v>3203</v>
      </c>
      <c r="F4098" s="43" t="s">
        <v>3283</v>
      </c>
      <c r="G4098" s="84" t="s">
        <v>3249</v>
      </c>
      <c r="H4098" s="31">
        <v>1940</v>
      </c>
      <c r="I4098" s="207" t="s">
        <v>3338</v>
      </c>
      <c r="J4098" s="84"/>
      <c r="K4098" s="31" t="s">
        <v>41</v>
      </c>
      <c r="L4098" s="31"/>
      <c r="M4098" s="169"/>
      <c r="N4098" s="148"/>
      <c r="O4098" s="106" t="s">
        <v>3203</v>
      </c>
      <c r="P4098" s="43">
        <v>1940</v>
      </c>
      <c r="Q4098" s="207" t="s">
        <v>3338</v>
      </c>
      <c r="R4098" s="84" t="s">
        <v>3203</v>
      </c>
      <c r="S4098" s="31" t="s">
        <v>41</v>
      </c>
      <c r="T4098" s="31"/>
      <c r="U4098" s="169"/>
      <c r="V4098" s="150"/>
      <c r="W4098" s="141" t="str" cm="1">
        <f t="array" ref="W4098">IF(SUM(LEN(B4098:V4098))=0,"",IF(OR(OR(ISBLANK(F4098),SUM(LEN(C4098),LEN(D4098))=0),AND(NOT(E4098="Unknown"),ISBLANK(J4098)),AND(NOT(O4098="Unknown"),ISBLANK(R4098))),"Missing Information", INDEX(Table15[Entire Service Line Classification], MATCH(SUMIFS(Table15[Unique ID],Table15[System-Owned Portion],E4098,Table15[If Material Anything Other than "Lead" in Column E,Was Material Ever Previously Lead?],G4098,Table15[Customer-Owned Portion],O4098),Table15[Unique ID],0),0)))</f>
        <v>Lead Status Unknown</v>
      </c>
      <c r="X4098"/>
    </row>
    <row r="4099" spans="2:24" x14ac:dyDescent="0.35">
      <c r="B4099" s="146"/>
      <c r="C4099" s="31" t="s">
        <v>5559</v>
      </c>
      <c r="D4099" s="31"/>
      <c r="E4099" s="44" t="s">
        <v>3203</v>
      </c>
      <c r="F4099" s="43" t="s">
        <v>3283</v>
      </c>
      <c r="G4099" s="84" t="s">
        <v>3249</v>
      </c>
      <c r="H4099" s="31">
        <v>1924</v>
      </c>
      <c r="I4099" s="207" t="s">
        <v>3338</v>
      </c>
      <c r="J4099" s="84"/>
      <c r="K4099" s="31" t="s">
        <v>41</v>
      </c>
      <c r="L4099" s="31"/>
      <c r="M4099" s="169"/>
      <c r="N4099" s="148"/>
      <c r="O4099" s="106" t="s">
        <v>3203</v>
      </c>
      <c r="P4099" s="43">
        <v>1924</v>
      </c>
      <c r="Q4099" s="207" t="s">
        <v>3338</v>
      </c>
      <c r="R4099" s="84" t="s">
        <v>3203</v>
      </c>
      <c r="S4099" s="31" t="s">
        <v>41</v>
      </c>
      <c r="T4099" s="31"/>
      <c r="U4099" s="169"/>
      <c r="V4099" s="150"/>
      <c r="W4099" s="141" t="str" cm="1">
        <f t="array" ref="W4099">IF(SUM(LEN(B4099:V4099))=0,"",IF(OR(OR(ISBLANK(F4099),SUM(LEN(C4099),LEN(D4099))=0),AND(NOT(E4099="Unknown"),ISBLANK(J4099)),AND(NOT(O4099="Unknown"),ISBLANK(R4099))),"Missing Information", INDEX(Table15[Entire Service Line Classification], MATCH(SUMIFS(Table15[Unique ID],Table15[System-Owned Portion],E4099,Table15[If Material Anything Other than "Lead" in Column E,Was Material Ever Previously Lead?],G4099,Table15[Customer-Owned Portion],O4099),Table15[Unique ID],0),0)))</f>
        <v>Lead Status Unknown</v>
      </c>
      <c r="X4099"/>
    </row>
    <row r="4100" spans="2:24" x14ac:dyDescent="0.35">
      <c r="B4100" s="146"/>
      <c r="C4100" s="31" t="s">
        <v>5560</v>
      </c>
      <c r="D4100" s="31"/>
      <c r="E4100" s="44" t="s">
        <v>3203</v>
      </c>
      <c r="F4100" s="43" t="s">
        <v>3283</v>
      </c>
      <c r="G4100" s="84" t="s">
        <v>3249</v>
      </c>
      <c r="H4100" s="31">
        <v>1924</v>
      </c>
      <c r="I4100" s="207" t="s">
        <v>3338</v>
      </c>
      <c r="J4100" s="84"/>
      <c r="K4100" s="31" t="s">
        <v>41</v>
      </c>
      <c r="L4100" s="31"/>
      <c r="M4100" s="169"/>
      <c r="N4100" s="148"/>
      <c r="O4100" s="106" t="s">
        <v>3203</v>
      </c>
      <c r="P4100" s="43">
        <v>1924</v>
      </c>
      <c r="Q4100" s="207" t="s">
        <v>3338</v>
      </c>
      <c r="R4100" s="84" t="s">
        <v>3203</v>
      </c>
      <c r="S4100" s="31" t="s">
        <v>41</v>
      </c>
      <c r="T4100" s="31"/>
      <c r="U4100" s="169"/>
      <c r="V4100" s="150"/>
      <c r="W4100" s="141" t="str" cm="1">
        <f t="array" ref="W4100">IF(SUM(LEN(B4100:V4100))=0,"",IF(OR(OR(ISBLANK(F4100),SUM(LEN(C4100),LEN(D4100))=0),AND(NOT(E4100="Unknown"),ISBLANK(J4100)),AND(NOT(O4100="Unknown"),ISBLANK(R4100))),"Missing Information", INDEX(Table15[Entire Service Line Classification], MATCH(SUMIFS(Table15[Unique ID],Table15[System-Owned Portion],E4100,Table15[If Material Anything Other than "Lead" in Column E,Was Material Ever Previously Lead?],G4100,Table15[Customer-Owned Portion],O4100),Table15[Unique ID],0),0)))</f>
        <v>Lead Status Unknown</v>
      </c>
      <c r="X4100"/>
    </row>
    <row r="4101" spans="2:24" x14ac:dyDescent="0.35">
      <c r="B4101" s="146"/>
      <c r="C4101" s="31" t="s">
        <v>5561</v>
      </c>
      <c r="D4101" s="31"/>
      <c r="E4101" s="44" t="s">
        <v>3203</v>
      </c>
      <c r="F4101" s="43" t="s">
        <v>3283</v>
      </c>
      <c r="G4101" s="84" t="s">
        <v>3249</v>
      </c>
      <c r="H4101" s="31">
        <v>1940</v>
      </c>
      <c r="I4101" s="207" t="s">
        <v>3338</v>
      </c>
      <c r="J4101" s="84"/>
      <c r="K4101" s="31" t="s">
        <v>41</v>
      </c>
      <c r="L4101" s="31"/>
      <c r="M4101" s="169"/>
      <c r="N4101" s="148"/>
      <c r="O4101" s="106" t="s">
        <v>3203</v>
      </c>
      <c r="P4101" s="43">
        <v>1940</v>
      </c>
      <c r="Q4101" s="207" t="s">
        <v>3338</v>
      </c>
      <c r="R4101" s="84" t="s">
        <v>3203</v>
      </c>
      <c r="S4101" s="31" t="s">
        <v>41</v>
      </c>
      <c r="T4101" s="31"/>
      <c r="U4101" s="169"/>
      <c r="V4101" s="150"/>
      <c r="W4101" s="141" t="str" cm="1">
        <f t="array" ref="W4101">IF(SUM(LEN(B4101:V4101))=0,"",IF(OR(OR(ISBLANK(F4101),SUM(LEN(C4101),LEN(D4101))=0),AND(NOT(E4101="Unknown"),ISBLANK(J4101)),AND(NOT(O4101="Unknown"),ISBLANK(R4101))),"Missing Information", INDEX(Table15[Entire Service Line Classification], MATCH(SUMIFS(Table15[Unique ID],Table15[System-Owned Portion],E4101,Table15[If Material Anything Other than "Lead" in Column E,Was Material Ever Previously Lead?],G4101,Table15[Customer-Owned Portion],O4101),Table15[Unique ID],0),0)))</f>
        <v>Lead Status Unknown</v>
      </c>
      <c r="X4101"/>
    </row>
    <row r="4102" spans="2:24" x14ac:dyDescent="0.35">
      <c r="B4102" s="146"/>
      <c r="C4102" s="31" t="s">
        <v>1906</v>
      </c>
      <c r="D4102" s="31"/>
      <c r="E4102" s="44" t="s">
        <v>3203</v>
      </c>
      <c r="F4102" s="43" t="s">
        <v>3283</v>
      </c>
      <c r="G4102" s="84" t="s">
        <v>3249</v>
      </c>
      <c r="H4102" s="31">
        <v>1972</v>
      </c>
      <c r="I4102" s="207" t="s">
        <v>3338</v>
      </c>
      <c r="J4102" s="84"/>
      <c r="K4102" s="31" t="s">
        <v>41</v>
      </c>
      <c r="L4102" s="31"/>
      <c r="M4102" s="169"/>
      <c r="N4102" s="148"/>
      <c r="O4102" s="106" t="s">
        <v>3203</v>
      </c>
      <c r="P4102" s="43">
        <v>1972</v>
      </c>
      <c r="Q4102" s="207" t="s">
        <v>3338</v>
      </c>
      <c r="R4102" s="84" t="s">
        <v>3203</v>
      </c>
      <c r="S4102" s="31" t="s">
        <v>41</v>
      </c>
      <c r="T4102" s="31"/>
      <c r="U4102" s="169"/>
      <c r="V4102" s="150"/>
      <c r="W4102" s="141" t="str" cm="1">
        <f t="array" ref="W4102">IF(SUM(LEN(B4102:V4102))=0,"",IF(OR(OR(ISBLANK(F4102),SUM(LEN(C4102),LEN(D4102))=0),AND(NOT(E4102="Unknown"),ISBLANK(J4102)),AND(NOT(O4102="Unknown"),ISBLANK(R4102))),"Missing Information", INDEX(Table15[Entire Service Line Classification], MATCH(SUMIFS(Table15[Unique ID],Table15[System-Owned Portion],E4102,Table15[If Material Anything Other than "Lead" in Column E,Was Material Ever Previously Lead?],G4102,Table15[Customer-Owned Portion],O4102),Table15[Unique ID],0),0)))</f>
        <v>Lead Status Unknown</v>
      </c>
      <c r="X4102"/>
    </row>
    <row r="4103" spans="2:24" x14ac:dyDescent="0.35">
      <c r="B4103" s="146"/>
      <c r="C4103" s="31" t="s">
        <v>5562</v>
      </c>
      <c r="D4103" s="31"/>
      <c r="E4103" s="44" t="s">
        <v>3203</v>
      </c>
      <c r="F4103" s="43" t="s">
        <v>3283</v>
      </c>
      <c r="G4103" s="84" t="s">
        <v>3249</v>
      </c>
      <c r="H4103" s="31"/>
      <c r="I4103" s="207" t="s">
        <v>3338</v>
      </c>
      <c r="J4103" s="84"/>
      <c r="K4103" s="31" t="s">
        <v>41</v>
      </c>
      <c r="L4103" s="31"/>
      <c r="M4103" s="169"/>
      <c r="N4103" s="148"/>
      <c r="O4103" s="106" t="s">
        <v>3203</v>
      </c>
      <c r="P4103" s="43"/>
      <c r="Q4103" s="207" t="s">
        <v>3338</v>
      </c>
      <c r="R4103" s="84" t="s">
        <v>3203</v>
      </c>
      <c r="S4103" s="31" t="s">
        <v>41</v>
      </c>
      <c r="T4103" s="31"/>
      <c r="U4103" s="169"/>
      <c r="V4103" s="150"/>
      <c r="W4103" s="141" t="str" cm="1">
        <f t="array" ref="W4103">IF(SUM(LEN(B4103:V4103))=0,"",IF(OR(OR(ISBLANK(F4103),SUM(LEN(C4103),LEN(D4103))=0),AND(NOT(E4103="Unknown"),ISBLANK(J4103)),AND(NOT(O4103="Unknown"),ISBLANK(R4103))),"Missing Information", INDEX(Table15[Entire Service Line Classification], MATCH(SUMIFS(Table15[Unique ID],Table15[System-Owned Portion],E4103,Table15[If Material Anything Other than "Lead" in Column E,Was Material Ever Previously Lead?],G4103,Table15[Customer-Owned Portion],O4103),Table15[Unique ID],0),0)))</f>
        <v>Lead Status Unknown</v>
      </c>
      <c r="X4103"/>
    </row>
    <row r="4104" spans="2:24" x14ac:dyDescent="0.35">
      <c r="B4104" s="146"/>
      <c r="C4104" s="31" t="s">
        <v>5563</v>
      </c>
      <c r="D4104" s="31"/>
      <c r="E4104" s="44" t="s">
        <v>3203</v>
      </c>
      <c r="F4104" s="43" t="s">
        <v>3283</v>
      </c>
      <c r="G4104" s="84" t="s">
        <v>3249</v>
      </c>
      <c r="H4104" s="31">
        <v>1981</v>
      </c>
      <c r="I4104" s="207" t="s">
        <v>3338</v>
      </c>
      <c r="J4104" s="84"/>
      <c r="K4104" s="31" t="s">
        <v>41</v>
      </c>
      <c r="L4104" s="31"/>
      <c r="M4104" s="169"/>
      <c r="N4104" s="148"/>
      <c r="O4104" s="106" t="s">
        <v>3203</v>
      </c>
      <c r="P4104" s="43">
        <v>1981</v>
      </c>
      <c r="Q4104" s="207" t="s">
        <v>3338</v>
      </c>
      <c r="R4104" s="84" t="s">
        <v>3203</v>
      </c>
      <c r="S4104" s="31" t="s">
        <v>41</v>
      </c>
      <c r="T4104" s="31"/>
      <c r="U4104" s="169"/>
      <c r="V4104" s="150"/>
      <c r="W4104" s="141" t="str" cm="1">
        <f t="array" ref="W4104">IF(SUM(LEN(B4104:V4104))=0,"",IF(OR(OR(ISBLANK(F4104),SUM(LEN(C4104),LEN(D4104))=0),AND(NOT(E4104="Unknown"),ISBLANK(J4104)),AND(NOT(O4104="Unknown"),ISBLANK(R4104))),"Missing Information", INDEX(Table15[Entire Service Line Classification], MATCH(SUMIFS(Table15[Unique ID],Table15[System-Owned Portion],E4104,Table15[If Material Anything Other than "Lead" in Column E,Was Material Ever Previously Lead?],G4104,Table15[Customer-Owned Portion],O4104),Table15[Unique ID],0),0)))</f>
        <v>Lead Status Unknown</v>
      </c>
      <c r="X4104"/>
    </row>
    <row r="4105" spans="2:24" x14ac:dyDescent="0.35">
      <c r="B4105" s="146"/>
      <c r="C4105" s="31" t="s">
        <v>5564</v>
      </c>
      <c r="D4105" s="31"/>
      <c r="E4105" s="44" t="s">
        <v>3203</v>
      </c>
      <c r="F4105" s="43" t="s">
        <v>3283</v>
      </c>
      <c r="G4105" s="84" t="s">
        <v>3249</v>
      </c>
      <c r="H4105" s="31"/>
      <c r="I4105" s="207" t="s">
        <v>3338</v>
      </c>
      <c r="J4105" s="84"/>
      <c r="K4105" s="31" t="s">
        <v>41</v>
      </c>
      <c r="L4105" s="31"/>
      <c r="M4105" s="169"/>
      <c r="N4105" s="148"/>
      <c r="O4105" s="106" t="s">
        <v>3203</v>
      </c>
      <c r="P4105" s="43"/>
      <c r="Q4105" s="207" t="s">
        <v>3338</v>
      </c>
      <c r="R4105" s="84" t="s">
        <v>3203</v>
      </c>
      <c r="S4105" s="31" t="s">
        <v>41</v>
      </c>
      <c r="T4105" s="31"/>
      <c r="U4105" s="169"/>
      <c r="V4105" s="150"/>
      <c r="W4105" s="141" t="str" cm="1">
        <f t="array" ref="W4105">IF(SUM(LEN(B4105:V4105))=0,"",IF(OR(OR(ISBLANK(F4105),SUM(LEN(C4105),LEN(D4105))=0),AND(NOT(E4105="Unknown"),ISBLANK(J4105)),AND(NOT(O4105="Unknown"),ISBLANK(R4105))),"Missing Information", INDEX(Table15[Entire Service Line Classification], MATCH(SUMIFS(Table15[Unique ID],Table15[System-Owned Portion],E4105,Table15[If Material Anything Other than "Lead" in Column E,Was Material Ever Previously Lead?],G4105,Table15[Customer-Owned Portion],O4105),Table15[Unique ID],0),0)))</f>
        <v>Lead Status Unknown</v>
      </c>
      <c r="X4105"/>
    </row>
    <row r="4106" spans="2:24" x14ac:dyDescent="0.35">
      <c r="B4106" s="146"/>
      <c r="C4106" s="31" t="s">
        <v>5565</v>
      </c>
      <c r="D4106" s="31"/>
      <c r="E4106" s="44" t="s">
        <v>3203</v>
      </c>
      <c r="F4106" s="43" t="s">
        <v>3283</v>
      </c>
      <c r="G4106" s="84" t="s">
        <v>3249</v>
      </c>
      <c r="H4106" s="31"/>
      <c r="I4106" s="207" t="s">
        <v>3338</v>
      </c>
      <c r="J4106" s="84"/>
      <c r="K4106" s="31" t="s">
        <v>41</v>
      </c>
      <c r="L4106" s="31"/>
      <c r="M4106" s="169"/>
      <c r="N4106" s="148"/>
      <c r="O4106" s="106" t="s">
        <v>3203</v>
      </c>
      <c r="P4106" s="43"/>
      <c r="Q4106" s="207" t="s">
        <v>3338</v>
      </c>
      <c r="R4106" s="84" t="s">
        <v>3203</v>
      </c>
      <c r="S4106" s="31" t="s">
        <v>41</v>
      </c>
      <c r="T4106" s="31"/>
      <c r="U4106" s="169"/>
      <c r="V4106" s="150"/>
      <c r="W4106" s="141" t="str" cm="1">
        <f t="array" ref="W4106">IF(SUM(LEN(B4106:V4106))=0,"",IF(OR(OR(ISBLANK(F4106),SUM(LEN(C4106),LEN(D4106))=0),AND(NOT(E4106="Unknown"),ISBLANK(J4106)),AND(NOT(O4106="Unknown"),ISBLANK(R4106))),"Missing Information", INDEX(Table15[Entire Service Line Classification], MATCH(SUMIFS(Table15[Unique ID],Table15[System-Owned Portion],E4106,Table15[If Material Anything Other than "Lead" in Column E,Was Material Ever Previously Lead?],G4106,Table15[Customer-Owned Portion],O4106),Table15[Unique ID],0),0)))</f>
        <v>Lead Status Unknown</v>
      </c>
      <c r="X4106"/>
    </row>
    <row r="4107" spans="2:24" x14ac:dyDescent="0.35">
      <c r="B4107" s="146"/>
      <c r="C4107" s="31" t="s">
        <v>1907</v>
      </c>
      <c r="D4107" s="31"/>
      <c r="E4107" s="44" t="s">
        <v>3203</v>
      </c>
      <c r="F4107" s="43" t="s">
        <v>3283</v>
      </c>
      <c r="G4107" s="84" t="s">
        <v>3249</v>
      </c>
      <c r="H4107" s="31">
        <v>1924</v>
      </c>
      <c r="I4107" s="207" t="s">
        <v>3338</v>
      </c>
      <c r="J4107" s="84"/>
      <c r="K4107" s="31" t="s">
        <v>41</v>
      </c>
      <c r="L4107" s="31"/>
      <c r="M4107" s="169"/>
      <c r="N4107" s="148"/>
      <c r="O4107" s="106" t="s">
        <v>3203</v>
      </c>
      <c r="P4107" s="43">
        <v>1924</v>
      </c>
      <c r="Q4107" s="207" t="s">
        <v>3338</v>
      </c>
      <c r="R4107" s="84" t="s">
        <v>3203</v>
      </c>
      <c r="S4107" s="31" t="s">
        <v>41</v>
      </c>
      <c r="T4107" s="31"/>
      <c r="U4107" s="169"/>
      <c r="V4107" s="150"/>
      <c r="W4107" s="141" t="str" cm="1">
        <f t="array" ref="W4107">IF(SUM(LEN(B4107:V4107))=0,"",IF(OR(OR(ISBLANK(F4107),SUM(LEN(C4107),LEN(D4107))=0),AND(NOT(E4107="Unknown"),ISBLANK(J4107)),AND(NOT(O4107="Unknown"),ISBLANK(R4107))),"Missing Information", INDEX(Table15[Entire Service Line Classification], MATCH(SUMIFS(Table15[Unique ID],Table15[System-Owned Portion],E4107,Table15[If Material Anything Other than "Lead" in Column E,Was Material Ever Previously Lead?],G4107,Table15[Customer-Owned Portion],O4107),Table15[Unique ID],0),0)))</f>
        <v>Lead Status Unknown</v>
      </c>
      <c r="X4107"/>
    </row>
    <row r="4108" spans="2:24" x14ac:dyDescent="0.35">
      <c r="B4108" s="146"/>
      <c r="C4108" s="31" t="s">
        <v>1908</v>
      </c>
      <c r="D4108" s="31"/>
      <c r="E4108" s="44" t="s">
        <v>3203</v>
      </c>
      <c r="F4108" s="43" t="s">
        <v>3283</v>
      </c>
      <c r="G4108" s="84" t="s">
        <v>3249</v>
      </c>
      <c r="H4108" s="31">
        <v>1930</v>
      </c>
      <c r="I4108" s="207" t="s">
        <v>3337</v>
      </c>
      <c r="J4108" s="84"/>
      <c r="K4108" s="31" t="s">
        <v>41</v>
      </c>
      <c r="L4108" s="31"/>
      <c r="M4108" s="169"/>
      <c r="N4108" s="148"/>
      <c r="O4108" s="106" t="s">
        <v>3203</v>
      </c>
      <c r="P4108" s="43">
        <v>1930</v>
      </c>
      <c r="Q4108" s="207" t="s">
        <v>3337</v>
      </c>
      <c r="R4108" s="84" t="s">
        <v>3203</v>
      </c>
      <c r="S4108" s="31" t="s">
        <v>41</v>
      </c>
      <c r="T4108" s="31"/>
      <c r="U4108" s="169"/>
      <c r="V4108" s="150"/>
      <c r="W4108" s="141" t="str" cm="1">
        <f t="array" ref="W4108">IF(SUM(LEN(B4108:V4108))=0,"",IF(OR(OR(ISBLANK(F4108),SUM(LEN(C4108),LEN(D4108))=0),AND(NOT(E4108="Unknown"),ISBLANK(J4108)),AND(NOT(O4108="Unknown"),ISBLANK(R4108))),"Missing Information", INDEX(Table15[Entire Service Line Classification], MATCH(SUMIFS(Table15[Unique ID],Table15[System-Owned Portion],E4108,Table15[If Material Anything Other than "Lead" in Column E,Was Material Ever Previously Lead?],G4108,Table15[Customer-Owned Portion],O4108),Table15[Unique ID],0),0)))</f>
        <v>Lead Status Unknown</v>
      </c>
      <c r="X4108"/>
    </row>
    <row r="4109" spans="2:24" x14ac:dyDescent="0.35">
      <c r="B4109" s="146"/>
      <c r="C4109" s="31" t="s">
        <v>1909</v>
      </c>
      <c r="D4109" s="31"/>
      <c r="E4109" s="44" t="s">
        <v>3203</v>
      </c>
      <c r="F4109" s="43" t="s">
        <v>3283</v>
      </c>
      <c r="G4109" s="84" t="s">
        <v>3249</v>
      </c>
      <c r="H4109" s="31">
        <v>1916</v>
      </c>
      <c r="I4109" s="207" t="s">
        <v>3337</v>
      </c>
      <c r="J4109" s="84"/>
      <c r="K4109" s="31" t="s">
        <v>41</v>
      </c>
      <c r="L4109" s="31"/>
      <c r="M4109" s="169"/>
      <c r="N4109" s="148"/>
      <c r="O4109" s="106" t="s">
        <v>3203</v>
      </c>
      <c r="P4109" s="43">
        <v>1916</v>
      </c>
      <c r="Q4109" s="207" t="s">
        <v>3337</v>
      </c>
      <c r="R4109" s="84" t="s">
        <v>3203</v>
      </c>
      <c r="S4109" s="31" t="s">
        <v>41</v>
      </c>
      <c r="T4109" s="31"/>
      <c r="U4109" s="169"/>
      <c r="V4109" s="150"/>
      <c r="W4109" s="141" t="str" cm="1">
        <f t="array" ref="W4109">IF(SUM(LEN(B4109:V4109))=0,"",IF(OR(OR(ISBLANK(F4109),SUM(LEN(C4109),LEN(D4109))=0),AND(NOT(E4109="Unknown"),ISBLANK(J4109)),AND(NOT(O4109="Unknown"),ISBLANK(R4109))),"Missing Information", INDEX(Table15[Entire Service Line Classification], MATCH(SUMIFS(Table15[Unique ID],Table15[System-Owned Portion],E4109,Table15[If Material Anything Other than "Lead" in Column E,Was Material Ever Previously Lead?],G4109,Table15[Customer-Owned Portion],O4109),Table15[Unique ID],0),0)))</f>
        <v>Lead Status Unknown</v>
      </c>
      <c r="X4109"/>
    </row>
    <row r="4110" spans="2:24" x14ac:dyDescent="0.35">
      <c r="B4110" s="146"/>
      <c r="C4110" s="31" t="s">
        <v>1910</v>
      </c>
      <c r="D4110" s="31"/>
      <c r="E4110" s="44" t="s">
        <v>3203</v>
      </c>
      <c r="F4110" s="43" t="s">
        <v>3283</v>
      </c>
      <c r="G4110" s="84" t="s">
        <v>3249</v>
      </c>
      <c r="H4110" s="31">
        <v>1934</v>
      </c>
      <c r="I4110" s="207" t="s">
        <v>3341</v>
      </c>
      <c r="J4110" s="84"/>
      <c r="K4110" s="31" t="s">
        <v>41</v>
      </c>
      <c r="L4110" s="31"/>
      <c r="M4110" s="169"/>
      <c r="N4110" s="148"/>
      <c r="O4110" s="106" t="s">
        <v>3203</v>
      </c>
      <c r="P4110" s="43">
        <v>1934</v>
      </c>
      <c r="Q4110" s="207" t="s">
        <v>3341</v>
      </c>
      <c r="R4110" s="84" t="s">
        <v>3203</v>
      </c>
      <c r="S4110" s="31" t="s">
        <v>41</v>
      </c>
      <c r="T4110" s="31"/>
      <c r="U4110" s="169"/>
      <c r="V4110" s="150"/>
      <c r="W4110" s="141" t="str" cm="1">
        <f t="array" ref="W4110">IF(SUM(LEN(B4110:V4110))=0,"",IF(OR(OR(ISBLANK(F4110),SUM(LEN(C4110),LEN(D4110))=0),AND(NOT(E4110="Unknown"),ISBLANK(J4110)),AND(NOT(O4110="Unknown"),ISBLANK(R4110))),"Missing Information", INDEX(Table15[Entire Service Line Classification], MATCH(SUMIFS(Table15[Unique ID],Table15[System-Owned Portion],E4110,Table15[If Material Anything Other than "Lead" in Column E,Was Material Ever Previously Lead?],G4110,Table15[Customer-Owned Portion],O4110),Table15[Unique ID],0),0)))</f>
        <v>Lead Status Unknown</v>
      </c>
      <c r="X4110"/>
    </row>
    <row r="4111" spans="2:24" x14ac:dyDescent="0.35">
      <c r="B4111" s="146"/>
      <c r="C4111" s="31" t="s">
        <v>1911</v>
      </c>
      <c r="D4111" s="31"/>
      <c r="E4111" s="44" t="s">
        <v>3203</v>
      </c>
      <c r="F4111" s="43" t="s">
        <v>3283</v>
      </c>
      <c r="G4111" s="84" t="s">
        <v>3249</v>
      </c>
      <c r="H4111" s="31">
        <v>1937</v>
      </c>
      <c r="I4111" s="207" t="s">
        <v>3337</v>
      </c>
      <c r="J4111" s="84"/>
      <c r="K4111" s="31" t="s">
        <v>41</v>
      </c>
      <c r="L4111" s="31"/>
      <c r="M4111" s="169"/>
      <c r="N4111" s="148"/>
      <c r="O4111" s="106" t="s">
        <v>3203</v>
      </c>
      <c r="P4111" s="43">
        <v>1937</v>
      </c>
      <c r="Q4111" s="207" t="s">
        <v>3337</v>
      </c>
      <c r="R4111" s="84" t="s">
        <v>3203</v>
      </c>
      <c r="S4111" s="31" t="s">
        <v>41</v>
      </c>
      <c r="T4111" s="31"/>
      <c r="U4111" s="169"/>
      <c r="V4111" s="150"/>
      <c r="W4111" s="141" t="str" cm="1">
        <f t="array" ref="W4111">IF(SUM(LEN(B4111:V4111))=0,"",IF(OR(OR(ISBLANK(F4111),SUM(LEN(C4111),LEN(D4111))=0),AND(NOT(E4111="Unknown"),ISBLANK(J4111)),AND(NOT(O4111="Unknown"),ISBLANK(R4111))),"Missing Information", INDEX(Table15[Entire Service Line Classification], MATCH(SUMIFS(Table15[Unique ID],Table15[System-Owned Portion],E4111,Table15[If Material Anything Other than "Lead" in Column E,Was Material Ever Previously Lead?],G4111,Table15[Customer-Owned Portion],O4111),Table15[Unique ID],0),0)))</f>
        <v>Lead Status Unknown</v>
      </c>
      <c r="X4111"/>
    </row>
    <row r="4112" spans="2:24" x14ac:dyDescent="0.35">
      <c r="B4112" s="146"/>
      <c r="C4112" s="31" t="s">
        <v>1912</v>
      </c>
      <c r="D4112" s="31"/>
      <c r="E4112" s="44" t="s">
        <v>3203</v>
      </c>
      <c r="F4112" s="43" t="s">
        <v>3283</v>
      </c>
      <c r="G4112" s="84" t="s">
        <v>3249</v>
      </c>
      <c r="H4112" s="31">
        <v>1920</v>
      </c>
      <c r="I4112" s="207" t="s">
        <v>3341</v>
      </c>
      <c r="J4112" s="84"/>
      <c r="K4112" s="31" t="s">
        <v>41</v>
      </c>
      <c r="L4112" s="31"/>
      <c r="M4112" s="169"/>
      <c r="N4112" s="148"/>
      <c r="O4112" s="106" t="s">
        <v>3203</v>
      </c>
      <c r="P4112" s="43">
        <v>1920</v>
      </c>
      <c r="Q4112" s="207" t="s">
        <v>3341</v>
      </c>
      <c r="R4112" s="84" t="s">
        <v>3203</v>
      </c>
      <c r="S4112" s="31" t="s">
        <v>41</v>
      </c>
      <c r="T4112" s="31"/>
      <c r="U4112" s="169"/>
      <c r="V4112" s="150"/>
      <c r="W4112" s="141" t="str" cm="1">
        <f t="array" ref="W4112">IF(SUM(LEN(B4112:V4112))=0,"",IF(OR(OR(ISBLANK(F4112),SUM(LEN(C4112),LEN(D4112))=0),AND(NOT(E4112="Unknown"),ISBLANK(J4112)),AND(NOT(O4112="Unknown"),ISBLANK(R4112))),"Missing Information", INDEX(Table15[Entire Service Line Classification], MATCH(SUMIFS(Table15[Unique ID],Table15[System-Owned Portion],E4112,Table15[If Material Anything Other than "Lead" in Column E,Was Material Ever Previously Lead?],G4112,Table15[Customer-Owned Portion],O4112),Table15[Unique ID],0),0)))</f>
        <v>Lead Status Unknown</v>
      </c>
      <c r="X4112"/>
    </row>
    <row r="4113" spans="2:24" ht="29" x14ac:dyDescent="0.35">
      <c r="B4113" s="146"/>
      <c r="C4113" s="31" t="s">
        <v>1913</v>
      </c>
      <c r="D4113" s="31"/>
      <c r="E4113" s="44" t="s">
        <v>3284</v>
      </c>
      <c r="F4113" s="43" t="s">
        <v>41</v>
      </c>
      <c r="G4113" s="84" t="s">
        <v>3249</v>
      </c>
      <c r="H4113" s="31">
        <v>1999</v>
      </c>
      <c r="I4113" s="207" t="s">
        <v>3338</v>
      </c>
      <c r="J4113" s="84" t="s">
        <v>3270</v>
      </c>
      <c r="K4113" s="31" t="s">
        <v>41</v>
      </c>
      <c r="L4113" s="31"/>
      <c r="M4113" s="169"/>
      <c r="N4113" s="148"/>
      <c r="O4113" s="106" t="s">
        <v>3284</v>
      </c>
      <c r="P4113" s="43">
        <v>1999</v>
      </c>
      <c r="Q4113" s="207" t="s">
        <v>3338</v>
      </c>
      <c r="R4113" s="84" t="s">
        <v>3270</v>
      </c>
      <c r="S4113" s="31" t="s">
        <v>41</v>
      </c>
      <c r="T4113" s="31"/>
      <c r="U4113" s="169"/>
      <c r="V4113" s="150"/>
      <c r="W4113" s="141" t="str" cm="1">
        <f t="array" ref="W4113">IF(SUM(LEN(B4113:V4113))=0,"",IF(OR(OR(ISBLANK(F4113),SUM(LEN(C4113),LEN(D4113))=0),AND(NOT(E4113="Unknown"),ISBLANK(J4113)),AND(NOT(O4113="Unknown"),ISBLANK(R4113))),"Missing Information", INDEX(Table15[Entire Service Line Classification], MATCH(SUMIFS(Table15[Unique ID],Table15[System-Owned Portion],E4113,Table15[If Material Anything Other than "Lead" in Column E,Was Material Ever Previously Lead?],G4113,Table15[Customer-Owned Portion],O4113),Table15[Unique ID],0),0)))</f>
        <v>Non-lead</v>
      </c>
      <c r="X4113"/>
    </row>
    <row r="4114" spans="2:24" x14ac:dyDescent="0.35">
      <c r="B4114" s="146"/>
      <c r="C4114" s="31" t="s">
        <v>1914</v>
      </c>
      <c r="D4114" s="31"/>
      <c r="E4114" s="44" t="s">
        <v>3203</v>
      </c>
      <c r="F4114" s="43" t="s">
        <v>3283</v>
      </c>
      <c r="G4114" s="84" t="s">
        <v>3249</v>
      </c>
      <c r="H4114" s="31">
        <v>1943</v>
      </c>
      <c r="I4114" s="207" t="s">
        <v>3337</v>
      </c>
      <c r="J4114" s="84"/>
      <c r="K4114" s="31" t="s">
        <v>41</v>
      </c>
      <c r="L4114" s="31"/>
      <c r="M4114" s="169"/>
      <c r="N4114" s="148"/>
      <c r="O4114" s="106" t="s">
        <v>3203</v>
      </c>
      <c r="P4114" s="43">
        <v>1943</v>
      </c>
      <c r="Q4114" s="207" t="s">
        <v>3337</v>
      </c>
      <c r="R4114" s="84" t="s">
        <v>3203</v>
      </c>
      <c r="S4114" s="31" t="s">
        <v>41</v>
      </c>
      <c r="T4114" s="31"/>
      <c r="U4114" s="169"/>
      <c r="V4114" s="150"/>
      <c r="W4114" s="141" t="str" cm="1">
        <f t="array" ref="W4114">IF(SUM(LEN(B4114:V4114))=0,"",IF(OR(OR(ISBLANK(F4114),SUM(LEN(C4114),LEN(D4114))=0),AND(NOT(E4114="Unknown"),ISBLANK(J4114)),AND(NOT(O4114="Unknown"),ISBLANK(R4114))),"Missing Information", INDEX(Table15[Entire Service Line Classification], MATCH(SUMIFS(Table15[Unique ID],Table15[System-Owned Portion],E4114,Table15[If Material Anything Other than "Lead" in Column E,Was Material Ever Previously Lead?],G4114,Table15[Customer-Owned Portion],O4114),Table15[Unique ID],0),0)))</f>
        <v>Lead Status Unknown</v>
      </c>
      <c r="X4114"/>
    </row>
    <row r="4115" spans="2:24" x14ac:dyDescent="0.35">
      <c r="B4115" s="146"/>
      <c r="C4115" s="31" t="s">
        <v>1915</v>
      </c>
      <c r="D4115" s="31"/>
      <c r="E4115" s="44" t="s">
        <v>3203</v>
      </c>
      <c r="F4115" s="43" t="s">
        <v>3283</v>
      </c>
      <c r="G4115" s="84" t="s">
        <v>3249</v>
      </c>
      <c r="H4115" s="31">
        <v>1917</v>
      </c>
      <c r="I4115" s="207" t="s">
        <v>3341</v>
      </c>
      <c r="J4115" s="84"/>
      <c r="K4115" s="31" t="s">
        <v>41</v>
      </c>
      <c r="L4115" s="31"/>
      <c r="M4115" s="169"/>
      <c r="N4115" s="148"/>
      <c r="O4115" s="106" t="s">
        <v>3203</v>
      </c>
      <c r="P4115" s="43">
        <v>1917</v>
      </c>
      <c r="Q4115" s="207" t="s">
        <v>3341</v>
      </c>
      <c r="R4115" s="84" t="s">
        <v>3203</v>
      </c>
      <c r="S4115" s="31" t="s">
        <v>41</v>
      </c>
      <c r="T4115" s="31"/>
      <c r="U4115" s="169"/>
      <c r="V4115" s="150"/>
      <c r="W4115" s="141" t="str" cm="1">
        <f t="array" ref="W4115">IF(SUM(LEN(B4115:V4115))=0,"",IF(OR(OR(ISBLANK(F4115),SUM(LEN(C4115),LEN(D4115))=0),AND(NOT(E4115="Unknown"),ISBLANK(J4115)),AND(NOT(O4115="Unknown"),ISBLANK(R4115))),"Missing Information", INDEX(Table15[Entire Service Line Classification], MATCH(SUMIFS(Table15[Unique ID],Table15[System-Owned Portion],E4115,Table15[If Material Anything Other than "Lead" in Column E,Was Material Ever Previously Lead?],G4115,Table15[Customer-Owned Portion],O4115),Table15[Unique ID],0),0)))</f>
        <v>Lead Status Unknown</v>
      </c>
      <c r="X4115"/>
    </row>
    <row r="4116" spans="2:24" x14ac:dyDescent="0.35">
      <c r="B4116" s="146"/>
      <c r="C4116" s="31" t="s">
        <v>5537</v>
      </c>
      <c r="D4116" s="31"/>
      <c r="E4116" s="44" t="s">
        <v>3203</v>
      </c>
      <c r="F4116" s="43" t="s">
        <v>3283</v>
      </c>
      <c r="G4116" s="84" t="s">
        <v>3249</v>
      </c>
      <c r="H4116" s="31">
        <v>1963</v>
      </c>
      <c r="I4116" s="207" t="s">
        <v>3341</v>
      </c>
      <c r="J4116" s="84"/>
      <c r="K4116" s="31" t="s">
        <v>41</v>
      </c>
      <c r="L4116" s="31"/>
      <c r="M4116" s="169"/>
      <c r="N4116" s="148"/>
      <c r="O4116" s="106" t="s">
        <v>3203</v>
      </c>
      <c r="P4116" s="43">
        <v>1963</v>
      </c>
      <c r="Q4116" s="207" t="s">
        <v>3341</v>
      </c>
      <c r="R4116" s="84" t="s">
        <v>3203</v>
      </c>
      <c r="S4116" s="31" t="s">
        <v>41</v>
      </c>
      <c r="T4116" s="31"/>
      <c r="U4116" s="169"/>
      <c r="V4116" s="150"/>
      <c r="W4116" s="141" t="str" cm="1">
        <f t="array" ref="W4116">IF(SUM(LEN(B4116:V4116))=0,"",IF(OR(OR(ISBLANK(F4116),SUM(LEN(C4116),LEN(D4116))=0),AND(NOT(E4116="Unknown"),ISBLANK(J4116)),AND(NOT(O4116="Unknown"),ISBLANK(R4116))),"Missing Information", INDEX(Table15[Entire Service Line Classification], MATCH(SUMIFS(Table15[Unique ID],Table15[System-Owned Portion],E4116,Table15[If Material Anything Other than "Lead" in Column E,Was Material Ever Previously Lead?],G4116,Table15[Customer-Owned Portion],O4116),Table15[Unique ID],0),0)))</f>
        <v>Lead Status Unknown</v>
      </c>
      <c r="X4116"/>
    </row>
    <row r="4117" spans="2:24" x14ac:dyDescent="0.35">
      <c r="B4117" s="146"/>
      <c r="C4117" s="31" t="s">
        <v>1916</v>
      </c>
      <c r="D4117" s="31"/>
      <c r="E4117" s="44" t="s">
        <v>3203</v>
      </c>
      <c r="F4117" s="43" t="s">
        <v>3283</v>
      </c>
      <c r="G4117" s="84" t="s">
        <v>3249</v>
      </c>
      <c r="H4117" s="31">
        <v>1930</v>
      </c>
      <c r="I4117" s="207" t="s">
        <v>3341</v>
      </c>
      <c r="J4117" s="84"/>
      <c r="K4117" s="31" t="s">
        <v>41</v>
      </c>
      <c r="L4117" s="31"/>
      <c r="M4117" s="169"/>
      <c r="N4117" s="148"/>
      <c r="O4117" s="106" t="s">
        <v>3203</v>
      </c>
      <c r="P4117" s="43">
        <v>1930</v>
      </c>
      <c r="Q4117" s="207" t="s">
        <v>3341</v>
      </c>
      <c r="R4117" s="84" t="s">
        <v>3203</v>
      </c>
      <c r="S4117" s="31" t="s">
        <v>41</v>
      </c>
      <c r="T4117" s="31"/>
      <c r="U4117" s="169"/>
      <c r="V4117" s="150"/>
      <c r="W4117" s="141" t="str" cm="1">
        <f t="array" ref="W4117">IF(SUM(LEN(B4117:V4117))=0,"",IF(OR(OR(ISBLANK(F4117),SUM(LEN(C4117),LEN(D4117))=0),AND(NOT(E4117="Unknown"),ISBLANK(J4117)),AND(NOT(O4117="Unknown"),ISBLANK(R4117))),"Missing Information", INDEX(Table15[Entire Service Line Classification], MATCH(SUMIFS(Table15[Unique ID],Table15[System-Owned Portion],E4117,Table15[If Material Anything Other than "Lead" in Column E,Was Material Ever Previously Lead?],G4117,Table15[Customer-Owned Portion],O4117),Table15[Unique ID],0),0)))</f>
        <v>Lead Status Unknown</v>
      </c>
      <c r="X4117"/>
    </row>
    <row r="4118" spans="2:24" x14ac:dyDescent="0.35">
      <c r="B4118" s="146"/>
      <c r="C4118" s="31" t="s">
        <v>1917</v>
      </c>
      <c r="D4118" s="31"/>
      <c r="E4118" s="44" t="s">
        <v>3203</v>
      </c>
      <c r="F4118" s="43" t="s">
        <v>3283</v>
      </c>
      <c r="G4118" s="84" t="s">
        <v>3249</v>
      </c>
      <c r="H4118" s="31">
        <v>1930</v>
      </c>
      <c r="I4118" s="207" t="s">
        <v>3341</v>
      </c>
      <c r="J4118" s="84"/>
      <c r="K4118" s="31" t="s">
        <v>41</v>
      </c>
      <c r="L4118" s="31"/>
      <c r="M4118" s="169"/>
      <c r="N4118" s="148"/>
      <c r="O4118" s="106" t="s">
        <v>3203</v>
      </c>
      <c r="P4118" s="43">
        <v>1930</v>
      </c>
      <c r="Q4118" s="207" t="s">
        <v>3341</v>
      </c>
      <c r="R4118" s="84" t="s">
        <v>3203</v>
      </c>
      <c r="S4118" s="31" t="s">
        <v>41</v>
      </c>
      <c r="T4118" s="31"/>
      <c r="U4118" s="169"/>
      <c r="V4118" s="150"/>
      <c r="W4118" s="141" t="str" cm="1">
        <f t="array" ref="W4118">IF(SUM(LEN(B4118:V4118))=0,"",IF(OR(OR(ISBLANK(F4118),SUM(LEN(C4118),LEN(D4118))=0),AND(NOT(E4118="Unknown"),ISBLANK(J4118)),AND(NOT(O4118="Unknown"),ISBLANK(R4118))),"Missing Information", INDEX(Table15[Entire Service Line Classification], MATCH(SUMIFS(Table15[Unique ID],Table15[System-Owned Portion],E4118,Table15[If Material Anything Other than "Lead" in Column E,Was Material Ever Previously Lead?],G4118,Table15[Customer-Owned Portion],O4118),Table15[Unique ID],0),0)))</f>
        <v>Lead Status Unknown</v>
      </c>
      <c r="X4118"/>
    </row>
    <row r="4119" spans="2:24" x14ac:dyDescent="0.35">
      <c r="B4119" s="146"/>
      <c r="C4119" s="31" t="s">
        <v>1918</v>
      </c>
      <c r="D4119" s="31"/>
      <c r="E4119" s="44" t="s">
        <v>3203</v>
      </c>
      <c r="F4119" s="43" t="s">
        <v>3283</v>
      </c>
      <c r="G4119" s="84" t="s">
        <v>3249</v>
      </c>
      <c r="H4119" s="31">
        <v>1926</v>
      </c>
      <c r="I4119" s="207" t="s">
        <v>3337</v>
      </c>
      <c r="J4119" s="84"/>
      <c r="K4119" s="31" t="s">
        <v>41</v>
      </c>
      <c r="L4119" s="31"/>
      <c r="M4119" s="169"/>
      <c r="N4119" s="148"/>
      <c r="O4119" s="106" t="s">
        <v>3203</v>
      </c>
      <c r="P4119" s="43">
        <v>1926</v>
      </c>
      <c r="Q4119" s="207" t="s">
        <v>3337</v>
      </c>
      <c r="R4119" s="84" t="s">
        <v>3203</v>
      </c>
      <c r="S4119" s="31" t="s">
        <v>41</v>
      </c>
      <c r="T4119" s="31"/>
      <c r="U4119" s="169"/>
      <c r="V4119" s="150"/>
      <c r="W4119" s="141" t="str" cm="1">
        <f t="array" ref="W4119">IF(SUM(LEN(B4119:V4119))=0,"",IF(OR(OR(ISBLANK(F4119),SUM(LEN(C4119),LEN(D4119))=0),AND(NOT(E4119="Unknown"),ISBLANK(J4119)),AND(NOT(O4119="Unknown"),ISBLANK(R4119))),"Missing Information", INDEX(Table15[Entire Service Line Classification], MATCH(SUMIFS(Table15[Unique ID],Table15[System-Owned Portion],E4119,Table15[If Material Anything Other than "Lead" in Column E,Was Material Ever Previously Lead?],G4119,Table15[Customer-Owned Portion],O4119),Table15[Unique ID],0),0)))</f>
        <v>Lead Status Unknown</v>
      </c>
      <c r="X4119"/>
    </row>
    <row r="4120" spans="2:24" x14ac:dyDescent="0.35">
      <c r="B4120" s="146"/>
      <c r="C4120" s="31" t="s">
        <v>1919</v>
      </c>
      <c r="D4120" s="31"/>
      <c r="E4120" s="44" t="s">
        <v>3203</v>
      </c>
      <c r="F4120" s="43" t="s">
        <v>3283</v>
      </c>
      <c r="G4120" s="84" t="s">
        <v>3249</v>
      </c>
      <c r="H4120" s="31">
        <v>1934</v>
      </c>
      <c r="I4120" s="207" t="s">
        <v>3337</v>
      </c>
      <c r="J4120" s="84"/>
      <c r="K4120" s="31" t="s">
        <v>41</v>
      </c>
      <c r="L4120" s="31"/>
      <c r="M4120" s="169"/>
      <c r="N4120" s="148"/>
      <c r="O4120" s="106" t="s">
        <v>3203</v>
      </c>
      <c r="P4120" s="43">
        <v>1934</v>
      </c>
      <c r="Q4120" s="207" t="s">
        <v>3337</v>
      </c>
      <c r="R4120" s="84" t="s">
        <v>3203</v>
      </c>
      <c r="S4120" s="31" t="s">
        <v>41</v>
      </c>
      <c r="T4120" s="31"/>
      <c r="U4120" s="169"/>
      <c r="V4120" s="150"/>
      <c r="W4120" s="141" t="str" cm="1">
        <f t="array" ref="W4120">IF(SUM(LEN(B4120:V4120))=0,"",IF(OR(OR(ISBLANK(F4120),SUM(LEN(C4120),LEN(D4120))=0),AND(NOT(E4120="Unknown"),ISBLANK(J4120)),AND(NOT(O4120="Unknown"),ISBLANK(R4120))),"Missing Information", INDEX(Table15[Entire Service Line Classification], MATCH(SUMIFS(Table15[Unique ID],Table15[System-Owned Portion],E4120,Table15[If Material Anything Other than "Lead" in Column E,Was Material Ever Previously Lead?],G4120,Table15[Customer-Owned Portion],O4120),Table15[Unique ID],0),0)))</f>
        <v>Lead Status Unknown</v>
      </c>
      <c r="X4120"/>
    </row>
    <row r="4121" spans="2:24" x14ac:dyDescent="0.35">
      <c r="B4121" s="146"/>
      <c r="C4121" s="31" t="s">
        <v>1920</v>
      </c>
      <c r="D4121" s="31"/>
      <c r="E4121" s="44" t="s">
        <v>3203</v>
      </c>
      <c r="F4121" s="43" t="s">
        <v>3283</v>
      </c>
      <c r="G4121" s="84" t="s">
        <v>3249</v>
      </c>
      <c r="H4121" s="31">
        <v>1924</v>
      </c>
      <c r="I4121" s="207" t="s">
        <v>3337</v>
      </c>
      <c r="J4121" s="84"/>
      <c r="K4121" s="31" t="s">
        <v>41</v>
      </c>
      <c r="L4121" s="31"/>
      <c r="M4121" s="169"/>
      <c r="N4121" s="148"/>
      <c r="O4121" s="106" t="s">
        <v>3203</v>
      </c>
      <c r="P4121" s="43">
        <v>1924</v>
      </c>
      <c r="Q4121" s="207" t="s">
        <v>3337</v>
      </c>
      <c r="R4121" s="84" t="s">
        <v>3203</v>
      </c>
      <c r="S4121" s="31" t="s">
        <v>41</v>
      </c>
      <c r="T4121" s="31"/>
      <c r="U4121" s="169"/>
      <c r="V4121" s="150"/>
      <c r="W4121" s="141" t="str" cm="1">
        <f t="array" ref="W4121">IF(SUM(LEN(B4121:V4121))=0,"",IF(OR(OR(ISBLANK(F4121),SUM(LEN(C4121),LEN(D4121))=0),AND(NOT(E4121="Unknown"),ISBLANK(J4121)),AND(NOT(O4121="Unknown"),ISBLANK(R4121))),"Missing Information", INDEX(Table15[Entire Service Line Classification], MATCH(SUMIFS(Table15[Unique ID],Table15[System-Owned Portion],E4121,Table15[If Material Anything Other than "Lead" in Column E,Was Material Ever Previously Lead?],G4121,Table15[Customer-Owned Portion],O4121),Table15[Unique ID],0),0)))</f>
        <v>Lead Status Unknown</v>
      </c>
      <c r="X4121"/>
    </row>
    <row r="4122" spans="2:24" x14ac:dyDescent="0.35">
      <c r="B4122" s="146"/>
      <c r="C4122" s="31" t="s">
        <v>1921</v>
      </c>
      <c r="D4122" s="31"/>
      <c r="E4122" s="44" t="s">
        <v>3203</v>
      </c>
      <c r="F4122" s="43" t="s">
        <v>3283</v>
      </c>
      <c r="G4122" s="84" t="s">
        <v>3249</v>
      </c>
      <c r="H4122" s="31">
        <v>1925</v>
      </c>
      <c r="I4122" s="207" t="s">
        <v>3337</v>
      </c>
      <c r="J4122" s="84"/>
      <c r="K4122" s="31" t="s">
        <v>41</v>
      </c>
      <c r="L4122" s="31"/>
      <c r="M4122" s="169"/>
      <c r="N4122" s="148"/>
      <c r="O4122" s="106" t="s">
        <v>3203</v>
      </c>
      <c r="P4122" s="43">
        <v>1925</v>
      </c>
      <c r="Q4122" s="207" t="s">
        <v>3337</v>
      </c>
      <c r="R4122" s="84" t="s">
        <v>3203</v>
      </c>
      <c r="S4122" s="31" t="s">
        <v>41</v>
      </c>
      <c r="T4122" s="31"/>
      <c r="U4122" s="169"/>
      <c r="V4122" s="150"/>
      <c r="W4122" s="141" t="str" cm="1">
        <f t="array" ref="W4122">IF(SUM(LEN(B4122:V4122))=0,"",IF(OR(OR(ISBLANK(F4122),SUM(LEN(C4122),LEN(D4122))=0),AND(NOT(E4122="Unknown"),ISBLANK(J4122)),AND(NOT(O4122="Unknown"),ISBLANK(R4122))),"Missing Information", INDEX(Table15[Entire Service Line Classification], MATCH(SUMIFS(Table15[Unique ID],Table15[System-Owned Portion],E4122,Table15[If Material Anything Other than "Lead" in Column E,Was Material Ever Previously Lead?],G4122,Table15[Customer-Owned Portion],O4122),Table15[Unique ID],0),0)))</f>
        <v>Lead Status Unknown</v>
      </c>
      <c r="X4122"/>
    </row>
    <row r="4123" spans="2:24" ht="29" x14ac:dyDescent="0.35">
      <c r="B4123" s="146"/>
      <c r="C4123" s="31" t="s">
        <v>1922</v>
      </c>
      <c r="D4123" s="31"/>
      <c r="E4123" s="44" t="s">
        <v>3284</v>
      </c>
      <c r="F4123" s="43" t="s">
        <v>41</v>
      </c>
      <c r="G4123" s="84" t="s">
        <v>3249</v>
      </c>
      <c r="H4123" s="31">
        <v>1997</v>
      </c>
      <c r="I4123" s="207" t="s">
        <v>3338</v>
      </c>
      <c r="J4123" s="84" t="s">
        <v>3270</v>
      </c>
      <c r="K4123" s="31" t="s">
        <v>41</v>
      </c>
      <c r="L4123" s="31"/>
      <c r="M4123" s="169"/>
      <c r="N4123" s="148"/>
      <c r="O4123" s="106" t="s">
        <v>3284</v>
      </c>
      <c r="P4123" s="43">
        <v>1997</v>
      </c>
      <c r="Q4123" s="207" t="s">
        <v>3338</v>
      </c>
      <c r="R4123" s="84" t="s">
        <v>3270</v>
      </c>
      <c r="S4123" s="31" t="s">
        <v>41</v>
      </c>
      <c r="T4123" s="31"/>
      <c r="U4123" s="169"/>
      <c r="V4123" s="150"/>
      <c r="W4123" s="141" t="str" cm="1">
        <f t="array" ref="W4123">IF(SUM(LEN(B4123:V4123))=0,"",IF(OR(OR(ISBLANK(F4123),SUM(LEN(C4123),LEN(D4123))=0),AND(NOT(E4123="Unknown"),ISBLANK(J4123)),AND(NOT(O4123="Unknown"),ISBLANK(R4123))),"Missing Information", INDEX(Table15[Entire Service Line Classification], MATCH(SUMIFS(Table15[Unique ID],Table15[System-Owned Portion],E4123,Table15[If Material Anything Other than "Lead" in Column E,Was Material Ever Previously Lead?],G4123,Table15[Customer-Owned Portion],O4123),Table15[Unique ID],0),0)))</f>
        <v>Non-lead</v>
      </c>
      <c r="X4123"/>
    </row>
    <row r="4124" spans="2:24" x14ac:dyDescent="0.35">
      <c r="B4124" s="146"/>
      <c r="C4124" s="31" t="s">
        <v>1923</v>
      </c>
      <c r="D4124" s="31"/>
      <c r="E4124" s="44" t="s">
        <v>3203</v>
      </c>
      <c r="F4124" s="43" t="s">
        <v>3283</v>
      </c>
      <c r="G4124" s="84" t="s">
        <v>3249</v>
      </c>
      <c r="H4124" s="31">
        <v>1927</v>
      </c>
      <c r="I4124" s="207" t="s">
        <v>3337</v>
      </c>
      <c r="J4124" s="84"/>
      <c r="K4124" s="31" t="s">
        <v>41</v>
      </c>
      <c r="L4124" s="31"/>
      <c r="M4124" s="169"/>
      <c r="N4124" s="148"/>
      <c r="O4124" s="106" t="s">
        <v>3203</v>
      </c>
      <c r="P4124" s="43">
        <v>1927</v>
      </c>
      <c r="Q4124" s="207" t="s">
        <v>3337</v>
      </c>
      <c r="R4124" s="84" t="s">
        <v>3203</v>
      </c>
      <c r="S4124" s="31" t="s">
        <v>41</v>
      </c>
      <c r="T4124" s="31"/>
      <c r="U4124" s="169"/>
      <c r="V4124" s="150"/>
      <c r="W4124" s="141" t="str" cm="1">
        <f t="array" ref="W4124">IF(SUM(LEN(B4124:V4124))=0,"",IF(OR(OR(ISBLANK(F4124),SUM(LEN(C4124),LEN(D4124))=0),AND(NOT(E4124="Unknown"),ISBLANK(J4124)),AND(NOT(O4124="Unknown"),ISBLANK(R4124))),"Missing Information", INDEX(Table15[Entire Service Line Classification], MATCH(SUMIFS(Table15[Unique ID],Table15[System-Owned Portion],E4124,Table15[If Material Anything Other than "Lead" in Column E,Was Material Ever Previously Lead?],G4124,Table15[Customer-Owned Portion],O4124),Table15[Unique ID],0),0)))</f>
        <v>Lead Status Unknown</v>
      </c>
      <c r="X4124"/>
    </row>
    <row r="4125" spans="2:24" x14ac:dyDescent="0.35">
      <c r="B4125" s="146"/>
      <c r="C4125" s="31" t="s">
        <v>1924</v>
      </c>
      <c r="D4125" s="31"/>
      <c r="E4125" s="44" t="s">
        <v>3203</v>
      </c>
      <c r="F4125" s="43" t="s">
        <v>3283</v>
      </c>
      <c r="G4125" s="84" t="s">
        <v>3249</v>
      </c>
      <c r="H4125" s="31">
        <v>1927</v>
      </c>
      <c r="I4125" s="207" t="s">
        <v>3337</v>
      </c>
      <c r="J4125" s="84"/>
      <c r="K4125" s="31" t="s">
        <v>41</v>
      </c>
      <c r="L4125" s="31"/>
      <c r="M4125" s="169"/>
      <c r="N4125" s="148"/>
      <c r="O4125" s="106" t="s">
        <v>3203</v>
      </c>
      <c r="P4125" s="43">
        <v>1927</v>
      </c>
      <c r="Q4125" s="207" t="s">
        <v>3337</v>
      </c>
      <c r="R4125" s="84" t="s">
        <v>3203</v>
      </c>
      <c r="S4125" s="31" t="s">
        <v>41</v>
      </c>
      <c r="T4125" s="31"/>
      <c r="U4125" s="169"/>
      <c r="V4125" s="150"/>
      <c r="W4125" s="141" t="str" cm="1">
        <f t="array" ref="W4125">IF(SUM(LEN(B4125:V4125))=0,"",IF(OR(OR(ISBLANK(F4125),SUM(LEN(C4125),LEN(D4125))=0),AND(NOT(E4125="Unknown"),ISBLANK(J4125)),AND(NOT(O4125="Unknown"),ISBLANK(R4125))),"Missing Information", INDEX(Table15[Entire Service Line Classification], MATCH(SUMIFS(Table15[Unique ID],Table15[System-Owned Portion],E4125,Table15[If Material Anything Other than "Lead" in Column E,Was Material Ever Previously Lead?],G4125,Table15[Customer-Owned Portion],O4125),Table15[Unique ID],0),0)))</f>
        <v>Lead Status Unknown</v>
      </c>
      <c r="X4125"/>
    </row>
    <row r="4126" spans="2:24" x14ac:dyDescent="0.35">
      <c r="B4126" s="146"/>
      <c r="C4126" s="31" t="s">
        <v>1925</v>
      </c>
      <c r="D4126" s="31"/>
      <c r="E4126" s="44" t="s">
        <v>3203</v>
      </c>
      <c r="F4126" s="43" t="s">
        <v>3283</v>
      </c>
      <c r="G4126" s="84" t="s">
        <v>3249</v>
      </c>
      <c r="H4126" s="31">
        <v>1934</v>
      </c>
      <c r="I4126" s="207" t="s">
        <v>3341</v>
      </c>
      <c r="J4126" s="84"/>
      <c r="K4126" s="31" t="s">
        <v>41</v>
      </c>
      <c r="L4126" s="31"/>
      <c r="M4126" s="169"/>
      <c r="N4126" s="148"/>
      <c r="O4126" s="106" t="s">
        <v>3203</v>
      </c>
      <c r="P4126" s="43">
        <v>1934</v>
      </c>
      <c r="Q4126" s="207" t="s">
        <v>3341</v>
      </c>
      <c r="R4126" s="84" t="s">
        <v>3203</v>
      </c>
      <c r="S4126" s="31" t="s">
        <v>41</v>
      </c>
      <c r="T4126" s="31"/>
      <c r="U4126" s="169"/>
      <c r="V4126" s="150"/>
      <c r="W4126" s="141" t="str" cm="1">
        <f t="array" ref="W4126">IF(SUM(LEN(B4126:V4126))=0,"",IF(OR(OR(ISBLANK(F4126),SUM(LEN(C4126),LEN(D4126))=0),AND(NOT(E4126="Unknown"),ISBLANK(J4126)),AND(NOT(O4126="Unknown"),ISBLANK(R4126))),"Missing Information", INDEX(Table15[Entire Service Line Classification], MATCH(SUMIFS(Table15[Unique ID],Table15[System-Owned Portion],E4126,Table15[If Material Anything Other than "Lead" in Column E,Was Material Ever Previously Lead?],G4126,Table15[Customer-Owned Portion],O4126),Table15[Unique ID],0),0)))</f>
        <v>Lead Status Unknown</v>
      </c>
      <c r="X4126"/>
    </row>
    <row r="4127" spans="2:24" x14ac:dyDescent="0.35">
      <c r="B4127" s="146"/>
      <c r="C4127" s="31" t="s">
        <v>1926</v>
      </c>
      <c r="D4127" s="31"/>
      <c r="E4127" s="44" t="s">
        <v>3203</v>
      </c>
      <c r="F4127" s="43" t="s">
        <v>3283</v>
      </c>
      <c r="G4127" s="84" t="s">
        <v>3249</v>
      </c>
      <c r="H4127" s="31">
        <v>1920</v>
      </c>
      <c r="I4127" s="207" t="s">
        <v>3341</v>
      </c>
      <c r="J4127" s="84"/>
      <c r="K4127" s="31" t="s">
        <v>41</v>
      </c>
      <c r="L4127" s="31"/>
      <c r="M4127" s="169"/>
      <c r="N4127" s="148"/>
      <c r="O4127" s="106" t="s">
        <v>3203</v>
      </c>
      <c r="P4127" s="43">
        <v>1920</v>
      </c>
      <c r="Q4127" s="207" t="s">
        <v>3341</v>
      </c>
      <c r="R4127" s="84" t="s">
        <v>3203</v>
      </c>
      <c r="S4127" s="31" t="s">
        <v>41</v>
      </c>
      <c r="T4127" s="31"/>
      <c r="U4127" s="169"/>
      <c r="V4127" s="150"/>
      <c r="W4127" s="141" t="str" cm="1">
        <f t="array" ref="W4127">IF(SUM(LEN(B4127:V4127))=0,"",IF(OR(OR(ISBLANK(F4127),SUM(LEN(C4127),LEN(D4127))=0),AND(NOT(E4127="Unknown"),ISBLANK(J4127)),AND(NOT(O4127="Unknown"),ISBLANK(R4127))),"Missing Information", INDEX(Table15[Entire Service Line Classification], MATCH(SUMIFS(Table15[Unique ID],Table15[System-Owned Portion],E4127,Table15[If Material Anything Other than "Lead" in Column E,Was Material Ever Previously Lead?],G4127,Table15[Customer-Owned Portion],O4127),Table15[Unique ID],0),0)))</f>
        <v>Lead Status Unknown</v>
      </c>
      <c r="X4127"/>
    </row>
    <row r="4128" spans="2:24" x14ac:dyDescent="0.35">
      <c r="B4128" s="146"/>
      <c r="C4128" s="31" t="s">
        <v>1927</v>
      </c>
      <c r="D4128" s="31"/>
      <c r="E4128" s="44" t="s">
        <v>3203</v>
      </c>
      <c r="F4128" s="43" t="s">
        <v>3283</v>
      </c>
      <c r="G4128" s="84" t="s">
        <v>3249</v>
      </c>
      <c r="H4128" s="31">
        <v>1925</v>
      </c>
      <c r="I4128" s="207" t="s">
        <v>3338</v>
      </c>
      <c r="J4128" s="84"/>
      <c r="K4128" s="31" t="s">
        <v>41</v>
      </c>
      <c r="L4128" s="31"/>
      <c r="M4128" s="169"/>
      <c r="N4128" s="148"/>
      <c r="O4128" s="106" t="s">
        <v>3203</v>
      </c>
      <c r="P4128" s="43">
        <v>1925</v>
      </c>
      <c r="Q4128" s="207" t="s">
        <v>3338</v>
      </c>
      <c r="R4128" s="84" t="s">
        <v>3203</v>
      </c>
      <c r="S4128" s="31" t="s">
        <v>41</v>
      </c>
      <c r="T4128" s="31"/>
      <c r="U4128" s="169"/>
      <c r="V4128" s="150"/>
      <c r="W4128" s="141" t="str" cm="1">
        <f t="array" ref="W4128">IF(SUM(LEN(B4128:V4128))=0,"",IF(OR(OR(ISBLANK(F4128),SUM(LEN(C4128),LEN(D4128))=0),AND(NOT(E4128="Unknown"),ISBLANK(J4128)),AND(NOT(O4128="Unknown"),ISBLANK(R4128))),"Missing Information", INDEX(Table15[Entire Service Line Classification], MATCH(SUMIFS(Table15[Unique ID],Table15[System-Owned Portion],E4128,Table15[If Material Anything Other than "Lead" in Column E,Was Material Ever Previously Lead?],G4128,Table15[Customer-Owned Portion],O4128),Table15[Unique ID],0),0)))</f>
        <v>Lead Status Unknown</v>
      </c>
      <c r="X4128"/>
    </row>
    <row r="4129" spans="2:24" x14ac:dyDescent="0.35">
      <c r="B4129" s="146"/>
      <c r="C4129" s="31" t="s">
        <v>1928</v>
      </c>
      <c r="D4129" s="31"/>
      <c r="E4129" s="44" t="s">
        <v>3203</v>
      </c>
      <c r="F4129" s="43" t="s">
        <v>3283</v>
      </c>
      <c r="G4129" s="84" t="s">
        <v>3249</v>
      </c>
      <c r="H4129" s="31">
        <v>1917</v>
      </c>
      <c r="I4129" s="207" t="s">
        <v>3337</v>
      </c>
      <c r="J4129" s="84"/>
      <c r="K4129" s="31" t="s">
        <v>41</v>
      </c>
      <c r="L4129" s="31"/>
      <c r="M4129" s="169"/>
      <c r="N4129" s="148"/>
      <c r="O4129" s="106" t="s">
        <v>3203</v>
      </c>
      <c r="P4129" s="43">
        <v>1917</v>
      </c>
      <c r="Q4129" s="207" t="s">
        <v>3337</v>
      </c>
      <c r="R4129" s="84" t="s">
        <v>3203</v>
      </c>
      <c r="S4129" s="31" t="s">
        <v>41</v>
      </c>
      <c r="T4129" s="31"/>
      <c r="U4129" s="169"/>
      <c r="V4129" s="150"/>
      <c r="W4129" s="141" t="str" cm="1">
        <f t="array" ref="W4129">IF(SUM(LEN(B4129:V4129))=0,"",IF(OR(OR(ISBLANK(F4129),SUM(LEN(C4129),LEN(D4129))=0),AND(NOT(E4129="Unknown"),ISBLANK(J4129)),AND(NOT(O4129="Unknown"),ISBLANK(R4129))),"Missing Information", INDEX(Table15[Entire Service Line Classification], MATCH(SUMIFS(Table15[Unique ID],Table15[System-Owned Portion],E4129,Table15[If Material Anything Other than "Lead" in Column E,Was Material Ever Previously Lead?],G4129,Table15[Customer-Owned Portion],O4129),Table15[Unique ID],0),0)))</f>
        <v>Lead Status Unknown</v>
      </c>
      <c r="X4129"/>
    </row>
    <row r="4130" spans="2:24" x14ac:dyDescent="0.35">
      <c r="B4130" s="146"/>
      <c r="C4130" s="31" t="s">
        <v>1929</v>
      </c>
      <c r="D4130" s="31"/>
      <c r="E4130" s="44" t="s">
        <v>3203</v>
      </c>
      <c r="F4130" s="43" t="s">
        <v>3283</v>
      </c>
      <c r="G4130" s="84" t="s">
        <v>3249</v>
      </c>
      <c r="H4130" s="31">
        <v>1924</v>
      </c>
      <c r="I4130" s="207" t="s">
        <v>3337</v>
      </c>
      <c r="J4130" s="84"/>
      <c r="K4130" s="31" t="s">
        <v>41</v>
      </c>
      <c r="L4130" s="31"/>
      <c r="M4130" s="169"/>
      <c r="N4130" s="148"/>
      <c r="O4130" s="106" t="s">
        <v>3203</v>
      </c>
      <c r="P4130" s="43">
        <v>1924</v>
      </c>
      <c r="Q4130" s="207" t="s">
        <v>3337</v>
      </c>
      <c r="R4130" s="84" t="s">
        <v>3203</v>
      </c>
      <c r="S4130" s="31" t="s">
        <v>41</v>
      </c>
      <c r="T4130" s="31"/>
      <c r="U4130" s="169"/>
      <c r="V4130" s="150"/>
      <c r="W4130" s="141" t="str" cm="1">
        <f t="array" ref="W4130">IF(SUM(LEN(B4130:V4130))=0,"",IF(OR(OR(ISBLANK(F4130),SUM(LEN(C4130),LEN(D4130))=0),AND(NOT(E4130="Unknown"),ISBLANK(J4130)),AND(NOT(O4130="Unknown"),ISBLANK(R4130))),"Missing Information", INDEX(Table15[Entire Service Line Classification], MATCH(SUMIFS(Table15[Unique ID],Table15[System-Owned Portion],E4130,Table15[If Material Anything Other than "Lead" in Column E,Was Material Ever Previously Lead?],G4130,Table15[Customer-Owned Portion],O4130),Table15[Unique ID],0),0)))</f>
        <v>Lead Status Unknown</v>
      </c>
      <c r="X4130"/>
    </row>
    <row r="4131" spans="2:24" x14ac:dyDescent="0.35">
      <c r="B4131" s="146"/>
      <c r="C4131" s="31" t="s">
        <v>1930</v>
      </c>
      <c r="D4131" s="31"/>
      <c r="E4131" s="44" t="s">
        <v>3203</v>
      </c>
      <c r="F4131" s="43" t="s">
        <v>3283</v>
      </c>
      <c r="G4131" s="84" t="s">
        <v>3249</v>
      </c>
      <c r="H4131" s="31">
        <v>1941</v>
      </c>
      <c r="I4131" s="207" t="s">
        <v>3337</v>
      </c>
      <c r="J4131" s="84"/>
      <c r="K4131" s="31" t="s">
        <v>41</v>
      </c>
      <c r="L4131" s="31"/>
      <c r="M4131" s="169"/>
      <c r="N4131" s="148"/>
      <c r="O4131" s="106" t="s">
        <v>3203</v>
      </c>
      <c r="P4131" s="43">
        <v>1941</v>
      </c>
      <c r="Q4131" s="207" t="s">
        <v>3337</v>
      </c>
      <c r="R4131" s="84" t="s">
        <v>3203</v>
      </c>
      <c r="S4131" s="31" t="s">
        <v>41</v>
      </c>
      <c r="T4131" s="31"/>
      <c r="U4131" s="169"/>
      <c r="V4131" s="150"/>
      <c r="W4131" s="141" t="str" cm="1">
        <f t="array" ref="W4131">IF(SUM(LEN(B4131:V4131))=0,"",IF(OR(OR(ISBLANK(F4131),SUM(LEN(C4131),LEN(D4131))=0),AND(NOT(E4131="Unknown"),ISBLANK(J4131)),AND(NOT(O4131="Unknown"),ISBLANK(R4131))),"Missing Information", INDEX(Table15[Entire Service Line Classification], MATCH(SUMIFS(Table15[Unique ID],Table15[System-Owned Portion],E4131,Table15[If Material Anything Other than "Lead" in Column E,Was Material Ever Previously Lead?],G4131,Table15[Customer-Owned Portion],O4131),Table15[Unique ID],0),0)))</f>
        <v>Lead Status Unknown</v>
      </c>
      <c r="X4131"/>
    </row>
    <row r="4132" spans="2:24" x14ac:dyDescent="0.35">
      <c r="B4132" s="146"/>
      <c r="C4132" s="31" t="s">
        <v>5566</v>
      </c>
      <c r="D4132" s="31"/>
      <c r="E4132" s="44" t="s">
        <v>3203</v>
      </c>
      <c r="F4132" s="43" t="s">
        <v>3283</v>
      </c>
      <c r="G4132" s="84" t="s">
        <v>3249</v>
      </c>
      <c r="H4132" s="31">
        <v>1924</v>
      </c>
      <c r="I4132" s="207" t="s">
        <v>3337</v>
      </c>
      <c r="J4132" s="84"/>
      <c r="K4132" s="31" t="s">
        <v>41</v>
      </c>
      <c r="L4132" s="31"/>
      <c r="M4132" s="169"/>
      <c r="N4132" s="148"/>
      <c r="O4132" s="106" t="s">
        <v>3203</v>
      </c>
      <c r="P4132" s="43">
        <v>1924</v>
      </c>
      <c r="Q4132" s="207" t="s">
        <v>3337</v>
      </c>
      <c r="R4132" s="84" t="s">
        <v>3203</v>
      </c>
      <c r="S4132" s="31" t="s">
        <v>41</v>
      </c>
      <c r="T4132" s="31"/>
      <c r="U4132" s="169"/>
      <c r="V4132" s="150"/>
      <c r="W4132" s="141" t="str" cm="1">
        <f t="array" ref="W4132">IF(SUM(LEN(B4132:V4132))=0,"",IF(OR(OR(ISBLANK(F4132),SUM(LEN(C4132),LEN(D4132))=0),AND(NOT(E4132="Unknown"),ISBLANK(J4132)),AND(NOT(O4132="Unknown"),ISBLANK(R4132))),"Missing Information", INDEX(Table15[Entire Service Line Classification], MATCH(SUMIFS(Table15[Unique ID],Table15[System-Owned Portion],E4132,Table15[If Material Anything Other than "Lead" in Column E,Was Material Ever Previously Lead?],G4132,Table15[Customer-Owned Portion],O4132),Table15[Unique ID],0),0)))</f>
        <v>Lead Status Unknown</v>
      </c>
      <c r="X4132"/>
    </row>
    <row r="4133" spans="2:24" x14ac:dyDescent="0.35">
      <c r="B4133" s="146"/>
      <c r="C4133" s="31" t="s">
        <v>1931</v>
      </c>
      <c r="D4133" s="31"/>
      <c r="E4133" s="44" t="s">
        <v>3203</v>
      </c>
      <c r="F4133" s="43" t="s">
        <v>3283</v>
      </c>
      <c r="G4133" s="84" t="s">
        <v>3249</v>
      </c>
      <c r="H4133" s="31">
        <v>1926</v>
      </c>
      <c r="I4133" s="207" t="s">
        <v>3337</v>
      </c>
      <c r="J4133" s="84"/>
      <c r="K4133" s="31" t="s">
        <v>41</v>
      </c>
      <c r="L4133" s="31"/>
      <c r="M4133" s="169"/>
      <c r="N4133" s="148"/>
      <c r="O4133" s="106" t="s">
        <v>3203</v>
      </c>
      <c r="P4133" s="43">
        <v>1926</v>
      </c>
      <c r="Q4133" s="207" t="s">
        <v>3337</v>
      </c>
      <c r="R4133" s="84" t="s">
        <v>3203</v>
      </c>
      <c r="S4133" s="31" t="s">
        <v>41</v>
      </c>
      <c r="T4133" s="31"/>
      <c r="U4133" s="169"/>
      <c r="V4133" s="150"/>
      <c r="W4133" s="141" t="str" cm="1">
        <f t="array" ref="W4133">IF(SUM(LEN(B4133:V4133))=0,"",IF(OR(OR(ISBLANK(F4133),SUM(LEN(C4133),LEN(D4133))=0),AND(NOT(E4133="Unknown"),ISBLANK(J4133)),AND(NOT(O4133="Unknown"),ISBLANK(R4133))),"Missing Information", INDEX(Table15[Entire Service Line Classification], MATCH(SUMIFS(Table15[Unique ID],Table15[System-Owned Portion],E4133,Table15[If Material Anything Other than "Lead" in Column E,Was Material Ever Previously Lead?],G4133,Table15[Customer-Owned Portion],O4133),Table15[Unique ID],0),0)))</f>
        <v>Lead Status Unknown</v>
      </c>
      <c r="X4133"/>
    </row>
    <row r="4134" spans="2:24" x14ac:dyDescent="0.35">
      <c r="B4134" s="146"/>
      <c r="C4134" s="31" t="s">
        <v>1932</v>
      </c>
      <c r="D4134" s="31"/>
      <c r="E4134" s="44" t="s">
        <v>3203</v>
      </c>
      <c r="F4134" s="43" t="s">
        <v>3283</v>
      </c>
      <c r="G4134" s="84" t="s">
        <v>3249</v>
      </c>
      <c r="H4134" s="31">
        <v>1927</v>
      </c>
      <c r="I4134" s="207" t="s">
        <v>3337</v>
      </c>
      <c r="J4134" s="84"/>
      <c r="K4134" s="31" t="s">
        <v>41</v>
      </c>
      <c r="L4134" s="31"/>
      <c r="M4134" s="169"/>
      <c r="N4134" s="148"/>
      <c r="O4134" s="106" t="s">
        <v>3203</v>
      </c>
      <c r="P4134" s="43">
        <v>1927</v>
      </c>
      <c r="Q4134" s="207" t="s">
        <v>3337</v>
      </c>
      <c r="R4134" s="84" t="s">
        <v>3203</v>
      </c>
      <c r="S4134" s="31" t="s">
        <v>41</v>
      </c>
      <c r="T4134" s="31"/>
      <c r="U4134" s="169"/>
      <c r="V4134" s="150"/>
      <c r="W4134" s="141" t="str" cm="1">
        <f t="array" ref="W4134">IF(SUM(LEN(B4134:V4134))=0,"",IF(OR(OR(ISBLANK(F4134),SUM(LEN(C4134),LEN(D4134))=0),AND(NOT(E4134="Unknown"),ISBLANK(J4134)),AND(NOT(O4134="Unknown"),ISBLANK(R4134))),"Missing Information", INDEX(Table15[Entire Service Line Classification], MATCH(SUMIFS(Table15[Unique ID],Table15[System-Owned Portion],E4134,Table15[If Material Anything Other than "Lead" in Column E,Was Material Ever Previously Lead?],G4134,Table15[Customer-Owned Portion],O4134),Table15[Unique ID],0),0)))</f>
        <v>Lead Status Unknown</v>
      </c>
      <c r="X4134"/>
    </row>
    <row r="4135" spans="2:24" x14ac:dyDescent="0.35">
      <c r="B4135" s="146"/>
      <c r="C4135" s="31" t="s">
        <v>1933</v>
      </c>
      <c r="D4135" s="31"/>
      <c r="E4135" s="44" t="s">
        <v>3203</v>
      </c>
      <c r="F4135" s="43" t="s">
        <v>3283</v>
      </c>
      <c r="G4135" s="84" t="s">
        <v>3249</v>
      </c>
      <c r="H4135" s="31">
        <v>1904</v>
      </c>
      <c r="I4135" s="207" t="s">
        <v>3341</v>
      </c>
      <c r="J4135" s="84"/>
      <c r="K4135" s="31" t="s">
        <v>41</v>
      </c>
      <c r="L4135" s="31"/>
      <c r="M4135" s="169"/>
      <c r="N4135" s="148"/>
      <c r="O4135" s="106" t="s">
        <v>3203</v>
      </c>
      <c r="P4135" s="43">
        <v>1904</v>
      </c>
      <c r="Q4135" s="207" t="s">
        <v>3341</v>
      </c>
      <c r="R4135" s="84" t="s">
        <v>3203</v>
      </c>
      <c r="S4135" s="31" t="s">
        <v>41</v>
      </c>
      <c r="T4135" s="31"/>
      <c r="U4135" s="169"/>
      <c r="V4135" s="150"/>
      <c r="W4135" s="141" t="str" cm="1">
        <f t="array" ref="W4135">IF(SUM(LEN(B4135:V4135))=0,"",IF(OR(OR(ISBLANK(F4135),SUM(LEN(C4135),LEN(D4135))=0),AND(NOT(E4135="Unknown"),ISBLANK(J4135)),AND(NOT(O4135="Unknown"),ISBLANK(R4135))),"Missing Information", INDEX(Table15[Entire Service Line Classification], MATCH(SUMIFS(Table15[Unique ID],Table15[System-Owned Portion],E4135,Table15[If Material Anything Other than "Lead" in Column E,Was Material Ever Previously Lead?],G4135,Table15[Customer-Owned Portion],O4135),Table15[Unique ID],0),0)))</f>
        <v>Lead Status Unknown</v>
      </c>
      <c r="X4135"/>
    </row>
    <row r="4136" spans="2:24" x14ac:dyDescent="0.35">
      <c r="B4136" s="146"/>
      <c r="C4136" s="31" t="s">
        <v>1934</v>
      </c>
      <c r="D4136" s="31"/>
      <c r="E4136" s="44" t="s">
        <v>3203</v>
      </c>
      <c r="F4136" s="43" t="s">
        <v>3283</v>
      </c>
      <c r="G4136" s="84" t="s">
        <v>3249</v>
      </c>
      <c r="H4136" s="31">
        <v>1918</v>
      </c>
      <c r="I4136" s="207" t="s">
        <v>3337</v>
      </c>
      <c r="J4136" s="84"/>
      <c r="K4136" s="31" t="s">
        <v>41</v>
      </c>
      <c r="L4136" s="31"/>
      <c r="M4136" s="169"/>
      <c r="N4136" s="148"/>
      <c r="O4136" s="106" t="s">
        <v>3203</v>
      </c>
      <c r="P4136" s="43">
        <v>1918</v>
      </c>
      <c r="Q4136" s="207" t="s">
        <v>3337</v>
      </c>
      <c r="R4136" s="84" t="s">
        <v>3203</v>
      </c>
      <c r="S4136" s="31" t="s">
        <v>41</v>
      </c>
      <c r="T4136" s="31"/>
      <c r="U4136" s="169"/>
      <c r="V4136" s="150"/>
      <c r="W4136" s="141" t="str" cm="1">
        <f t="array" ref="W4136">IF(SUM(LEN(B4136:V4136))=0,"",IF(OR(OR(ISBLANK(F4136),SUM(LEN(C4136),LEN(D4136))=0),AND(NOT(E4136="Unknown"),ISBLANK(J4136)),AND(NOT(O4136="Unknown"),ISBLANK(R4136))),"Missing Information", INDEX(Table15[Entire Service Line Classification], MATCH(SUMIFS(Table15[Unique ID],Table15[System-Owned Portion],E4136,Table15[If Material Anything Other than "Lead" in Column E,Was Material Ever Previously Lead?],G4136,Table15[Customer-Owned Portion],O4136),Table15[Unique ID],0),0)))</f>
        <v>Lead Status Unknown</v>
      </c>
      <c r="X4136"/>
    </row>
    <row r="4137" spans="2:24" x14ac:dyDescent="0.35">
      <c r="B4137" s="146"/>
      <c r="C4137" s="31" t="s">
        <v>1935</v>
      </c>
      <c r="D4137" s="31"/>
      <c r="E4137" s="44" t="s">
        <v>3203</v>
      </c>
      <c r="F4137" s="43" t="s">
        <v>3283</v>
      </c>
      <c r="G4137" s="84" t="s">
        <v>3249</v>
      </c>
      <c r="H4137" s="31"/>
      <c r="I4137" s="207" t="s">
        <v>3336</v>
      </c>
      <c r="J4137" s="84"/>
      <c r="K4137" s="31" t="s">
        <v>41</v>
      </c>
      <c r="L4137" s="31"/>
      <c r="M4137" s="169"/>
      <c r="N4137" s="148"/>
      <c r="O4137" s="106" t="s">
        <v>3203</v>
      </c>
      <c r="P4137" s="43"/>
      <c r="Q4137" s="207" t="s">
        <v>3336</v>
      </c>
      <c r="R4137" s="84" t="s">
        <v>3203</v>
      </c>
      <c r="S4137" s="31" t="s">
        <v>41</v>
      </c>
      <c r="T4137" s="31"/>
      <c r="U4137" s="169"/>
      <c r="V4137" s="150"/>
      <c r="W4137" s="141" t="str" cm="1">
        <f t="array" ref="W4137">IF(SUM(LEN(B4137:V4137))=0,"",IF(OR(OR(ISBLANK(F4137),SUM(LEN(C4137),LEN(D4137))=0),AND(NOT(E4137="Unknown"),ISBLANK(J4137)),AND(NOT(O4137="Unknown"),ISBLANK(R4137))),"Missing Information", INDEX(Table15[Entire Service Line Classification], MATCH(SUMIFS(Table15[Unique ID],Table15[System-Owned Portion],E4137,Table15[If Material Anything Other than "Lead" in Column E,Was Material Ever Previously Lead?],G4137,Table15[Customer-Owned Portion],O4137),Table15[Unique ID],0),0)))</f>
        <v>Lead Status Unknown</v>
      </c>
      <c r="X4137"/>
    </row>
    <row r="4138" spans="2:24" x14ac:dyDescent="0.35">
      <c r="B4138" s="146"/>
      <c r="C4138" s="31" t="s">
        <v>1936</v>
      </c>
      <c r="D4138" s="31"/>
      <c r="E4138" s="44" t="s">
        <v>3203</v>
      </c>
      <c r="F4138" s="43" t="s">
        <v>3283</v>
      </c>
      <c r="G4138" s="84" t="s">
        <v>3249</v>
      </c>
      <c r="H4138" s="31">
        <v>1962</v>
      </c>
      <c r="I4138" s="207" t="s">
        <v>3341</v>
      </c>
      <c r="J4138" s="84"/>
      <c r="K4138" s="31" t="s">
        <v>41</v>
      </c>
      <c r="L4138" s="31"/>
      <c r="M4138" s="169"/>
      <c r="N4138" s="148"/>
      <c r="O4138" s="106" t="s">
        <v>3203</v>
      </c>
      <c r="P4138" s="43">
        <v>1962</v>
      </c>
      <c r="Q4138" s="207" t="s">
        <v>3341</v>
      </c>
      <c r="R4138" s="84" t="s">
        <v>3203</v>
      </c>
      <c r="S4138" s="31" t="s">
        <v>41</v>
      </c>
      <c r="T4138" s="31"/>
      <c r="U4138" s="169"/>
      <c r="V4138" s="150"/>
      <c r="W4138" s="141" t="str" cm="1">
        <f t="array" ref="W4138">IF(SUM(LEN(B4138:V4138))=0,"",IF(OR(OR(ISBLANK(F4138),SUM(LEN(C4138),LEN(D4138))=0),AND(NOT(E4138="Unknown"),ISBLANK(J4138)),AND(NOT(O4138="Unknown"),ISBLANK(R4138))),"Missing Information", INDEX(Table15[Entire Service Line Classification], MATCH(SUMIFS(Table15[Unique ID],Table15[System-Owned Portion],E4138,Table15[If Material Anything Other than "Lead" in Column E,Was Material Ever Previously Lead?],G4138,Table15[Customer-Owned Portion],O4138),Table15[Unique ID],0),0)))</f>
        <v>Lead Status Unknown</v>
      </c>
      <c r="X4138"/>
    </row>
    <row r="4139" spans="2:24" x14ac:dyDescent="0.35">
      <c r="B4139" s="146"/>
      <c r="C4139" s="31" t="s">
        <v>1937</v>
      </c>
      <c r="D4139" s="31"/>
      <c r="E4139" s="44" t="s">
        <v>3203</v>
      </c>
      <c r="F4139" s="43" t="s">
        <v>3283</v>
      </c>
      <c r="G4139" s="84" t="s">
        <v>3249</v>
      </c>
      <c r="H4139" s="31">
        <v>1962</v>
      </c>
      <c r="I4139" s="207" t="s">
        <v>3337</v>
      </c>
      <c r="J4139" s="84"/>
      <c r="K4139" s="31" t="s">
        <v>41</v>
      </c>
      <c r="L4139" s="31"/>
      <c r="M4139" s="169"/>
      <c r="N4139" s="148"/>
      <c r="O4139" s="106" t="s">
        <v>3203</v>
      </c>
      <c r="P4139" s="43">
        <v>1962</v>
      </c>
      <c r="Q4139" s="207" t="s">
        <v>3337</v>
      </c>
      <c r="R4139" s="84" t="s">
        <v>3203</v>
      </c>
      <c r="S4139" s="31" t="s">
        <v>41</v>
      </c>
      <c r="T4139" s="31"/>
      <c r="U4139" s="169"/>
      <c r="V4139" s="150"/>
      <c r="W4139" s="141" t="str" cm="1">
        <f t="array" ref="W4139">IF(SUM(LEN(B4139:V4139))=0,"",IF(OR(OR(ISBLANK(F4139),SUM(LEN(C4139),LEN(D4139))=0),AND(NOT(E4139="Unknown"),ISBLANK(J4139)),AND(NOT(O4139="Unknown"),ISBLANK(R4139))),"Missing Information", INDEX(Table15[Entire Service Line Classification], MATCH(SUMIFS(Table15[Unique ID],Table15[System-Owned Portion],E4139,Table15[If Material Anything Other than "Lead" in Column E,Was Material Ever Previously Lead?],G4139,Table15[Customer-Owned Portion],O4139),Table15[Unique ID],0),0)))</f>
        <v>Lead Status Unknown</v>
      </c>
      <c r="X4139"/>
    </row>
    <row r="4140" spans="2:24" x14ac:dyDescent="0.35">
      <c r="B4140" s="146"/>
      <c r="C4140" s="31" t="s">
        <v>1938</v>
      </c>
      <c r="D4140" s="31"/>
      <c r="E4140" s="44" t="s">
        <v>3203</v>
      </c>
      <c r="F4140" s="43" t="s">
        <v>3283</v>
      </c>
      <c r="G4140" s="84" t="s">
        <v>3249</v>
      </c>
      <c r="H4140" s="31">
        <v>1962</v>
      </c>
      <c r="I4140" s="207" t="s">
        <v>3337</v>
      </c>
      <c r="J4140" s="84"/>
      <c r="K4140" s="31" t="s">
        <v>41</v>
      </c>
      <c r="L4140" s="31"/>
      <c r="M4140" s="169"/>
      <c r="N4140" s="148"/>
      <c r="O4140" s="106" t="s">
        <v>3203</v>
      </c>
      <c r="P4140" s="43">
        <v>1962</v>
      </c>
      <c r="Q4140" s="207" t="s">
        <v>3337</v>
      </c>
      <c r="R4140" s="84" t="s">
        <v>3203</v>
      </c>
      <c r="S4140" s="31" t="s">
        <v>41</v>
      </c>
      <c r="T4140" s="31"/>
      <c r="U4140" s="169"/>
      <c r="V4140" s="150"/>
      <c r="W4140" s="141" t="str" cm="1">
        <f t="array" ref="W4140">IF(SUM(LEN(B4140:V4140))=0,"",IF(OR(OR(ISBLANK(F4140),SUM(LEN(C4140),LEN(D4140))=0),AND(NOT(E4140="Unknown"),ISBLANK(J4140)),AND(NOT(O4140="Unknown"),ISBLANK(R4140))),"Missing Information", INDEX(Table15[Entire Service Line Classification], MATCH(SUMIFS(Table15[Unique ID],Table15[System-Owned Portion],E4140,Table15[If Material Anything Other than "Lead" in Column E,Was Material Ever Previously Lead?],G4140,Table15[Customer-Owned Portion],O4140),Table15[Unique ID],0),0)))</f>
        <v>Lead Status Unknown</v>
      </c>
      <c r="X4140"/>
    </row>
    <row r="4141" spans="2:24" x14ac:dyDescent="0.35">
      <c r="B4141" s="146"/>
      <c r="C4141" s="31" t="s">
        <v>1939</v>
      </c>
      <c r="D4141" s="31"/>
      <c r="E4141" s="44" t="s">
        <v>3203</v>
      </c>
      <c r="F4141" s="43" t="s">
        <v>3283</v>
      </c>
      <c r="G4141" s="84" t="s">
        <v>3249</v>
      </c>
      <c r="H4141" s="31">
        <v>1962</v>
      </c>
      <c r="I4141" s="207" t="s">
        <v>3337</v>
      </c>
      <c r="J4141" s="84"/>
      <c r="K4141" s="31" t="s">
        <v>41</v>
      </c>
      <c r="L4141" s="31"/>
      <c r="M4141" s="169"/>
      <c r="N4141" s="148"/>
      <c r="O4141" s="106" t="s">
        <v>3203</v>
      </c>
      <c r="P4141" s="43">
        <v>1962</v>
      </c>
      <c r="Q4141" s="207" t="s">
        <v>3337</v>
      </c>
      <c r="R4141" s="84" t="s">
        <v>3203</v>
      </c>
      <c r="S4141" s="31" t="s">
        <v>41</v>
      </c>
      <c r="T4141" s="31"/>
      <c r="U4141" s="169"/>
      <c r="V4141" s="150"/>
      <c r="W4141" s="141" t="str" cm="1">
        <f t="array" ref="W4141">IF(SUM(LEN(B4141:V4141))=0,"",IF(OR(OR(ISBLANK(F4141),SUM(LEN(C4141),LEN(D4141))=0),AND(NOT(E4141="Unknown"),ISBLANK(J4141)),AND(NOT(O4141="Unknown"),ISBLANK(R4141))),"Missing Information", INDEX(Table15[Entire Service Line Classification], MATCH(SUMIFS(Table15[Unique ID],Table15[System-Owned Portion],E4141,Table15[If Material Anything Other than "Lead" in Column E,Was Material Ever Previously Lead?],G4141,Table15[Customer-Owned Portion],O4141),Table15[Unique ID],0),0)))</f>
        <v>Lead Status Unknown</v>
      </c>
      <c r="X4141"/>
    </row>
    <row r="4142" spans="2:24" x14ac:dyDescent="0.35">
      <c r="B4142" s="146"/>
      <c r="C4142" s="31" t="s">
        <v>1940</v>
      </c>
      <c r="D4142" s="31"/>
      <c r="E4142" s="44" t="s">
        <v>3203</v>
      </c>
      <c r="F4142" s="43" t="s">
        <v>3283</v>
      </c>
      <c r="G4142" s="84" t="s">
        <v>3249</v>
      </c>
      <c r="H4142" s="31">
        <v>1962</v>
      </c>
      <c r="I4142" s="207" t="s">
        <v>3337</v>
      </c>
      <c r="J4142" s="84"/>
      <c r="K4142" s="31" t="s">
        <v>41</v>
      </c>
      <c r="L4142" s="31"/>
      <c r="M4142" s="169"/>
      <c r="N4142" s="148"/>
      <c r="O4142" s="106" t="s">
        <v>3203</v>
      </c>
      <c r="P4142" s="43">
        <v>1962</v>
      </c>
      <c r="Q4142" s="207" t="s">
        <v>3337</v>
      </c>
      <c r="R4142" s="84" t="s">
        <v>3203</v>
      </c>
      <c r="S4142" s="31" t="s">
        <v>41</v>
      </c>
      <c r="T4142" s="31"/>
      <c r="U4142" s="169"/>
      <c r="V4142" s="150"/>
      <c r="W4142" s="141" t="str" cm="1">
        <f t="array" ref="W4142">IF(SUM(LEN(B4142:V4142))=0,"",IF(OR(OR(ISBLANK(F4142),SUM(LEN(C4142),LEN(D4142))=0),AND(NOT(E4142="Unknown"),ISBLANK(J4142)),AND(NOT(O4142="Unknown"),ISBLANK(R4142))),"Missing Information", INDEX(Table15[Entire Service Line Classification], MATCH(SUMIFS(Table15[Unique ID],Table15[System-Owned Portion],E4142,Table15[If Material Anything Other than "Lead" in Column E,Was Material Ever Previously Lead?],G4142,Table15[Customer-Owned Portion],O4142),Table15[Unique ID],0),0)))</f>
        <v>Lead Status Unknown</v>
      </c>
      <c r="X4142"/>
    </row>
    <row r="4143" spans="2:24" x14ac:dyDescent="0.35">
      <c r="B4143" s="146"/>
      <c r="C4143" s="31" t="s">
        <v>1941</v>
      </c>
      <c r="D4143" s="31"/>
      <c r="E4143" s="44" t="s">
        <v>3203</v>
      </c>
      <c r="F4143" s="43" t="s">
        <v>3283</v>
      </c>
      <c r="G4143" s="84" t="s">
        <v>3249</v>
      </c>
      <c r="H4143" s="31">
        <v>1962</v>
      </c>
      <c r="I4143" s="207" t="s">
        <v>3337</v>
      </c>
      <c r="J4143" s="84"/>
      <c r="K4143" s="31" t="s">
        <v>41</v>
      </c>
      <c r="L4143" s="31"/>
      <c r="M4143" s="169"/>
      <c r="N4143" s="148"/>
      <c r="O4143" s="106" t="s">
        <v>3203</v>
      </c>
      <c r="P4143" s="43">
        <v>1962</v>
      </c>
      <c r="Q4143" s="207" t="s">
        <v>3337</v>
      </c>
      <c r="R4143" s="84" t="s">
        <v>3203</v>
      </c>
      <c r="S4143" s="31" t="s">
        <v>41</v>
      </c>
      <c r="T4143" s="31"/>
      <c r="U4143" s="169"/>
      <c r="V4143" s="150"/>
      <c r="W4143" s="141" t="str" cm="1">
        <f t="array" ref="W4143">IF(SUM(LEN(B4143:V4143))=0,"",IF(OR(OR(ISBLANK(F4143),SUM(LEN(C4143),LEN(D4143))=0),AND(NOT(E4143="Unknown"),ISBLANK(J4143)),AND(NOT(O4143="Unknown"),ISBLANK(R4143))),"Missing Information", INDEX(Table15[Entire Service Line Classification], MATCH(SUMIFS(Table15[Unique ID],Table15[System-Owned Portion],E4143,Table15[If Material Anything Other than "Lead" in Column E,Was Material Ever Previously Lead?],G4143,Table15[Customer-Owned Portion],O4143),Table15[Unique ID],0),0)))</f>
        <v>Lead Status Unknown</v>
      </c>
      <c r="X4143"/>
    </row>
    <row r="4144" spans="2:24" x14ac:dyDescent="0.35">
      <c r="B4144" s="146"/>
      <c r="C4144" s="31" t="s">
        <v>1942</v>
      </c>
      <c r="D4144" s="31"/>
      <c r="E4144" s="44" t="s">
        <v>3203</v>
      </c>
      <c r="F4144" s="43" t="s">
        <v>3283</v>
      </c>
      <c r="G4144" s="84" t="s">
        <v>3249</v>
      </c>
      <c r="H4144" s="31">
        <v>1962</v>
      </c>
      <c r="I4144" s="207" t="s">
        <v>3338</v>
      </c>
      <c r="J4144" s="84"/>
      <c r="K4144" s="31" t="s">
        <v>41</v>
      </c>
      <c r="L4144" s="31"/>
      <c r="M4144" s="169"/>
      <c r="N4144" s="148"/>
      <c r="O4144" s="106" t="s">
        <v>3203</v>
      </c>
      <c r="P4144" s="43">
        <v>1962</v>
      </c>
      <c r="Q4144" s="207" t="s">
        <v>3338</v>
      </c>
      <c r="R4144" s="84" t="s">
        <v>3203</v>
      </c>
      <c r="S4144" s="31" t="s">
        <v>41</v>
      </c>
      <c r="T4144" s="31"/>
      <c r="U4144" s="169"/>
      <c r="V4144" s="150"/>
      <c r="W4144" s="141" t="str" cm="1">
        <f t="array" ref="W4144">IF(SUM(LEN(B4144:V4144))=0,"",IF(OR(OR(ISBLANK(F4144),SUM(LEN(C4144),LEN(D4144))=0),AND(NOT(E4144="Unknown"),ISBLANK(J4144)),AND(NOT(O4144="Unknown"),ISBLANK(R4144))),"Missing Information", INDEX(Table15[Entire Service Line Classification], MATCH(SUMIFS(Table15[Unique ID],Table15[System-Owned Portion],E4144,Table15[If Material Anything Other than "Lead" in Column E,Was Material Ever Previously Lead?],G4144,Table15[Customer-Owned Portion],O4144),Table15[Unique ID],0),0)))</f>
        <v>Lead Status Unknown</v>
      </c>
      <c r="X4144"/>
    </row>
    <row r="4145" spans="2:24" x14ac:dyDescent="0.35">
      <c r="B4145" s="146"/>
      <c r="C4145" s="31" t="s">
        <v>1943</v>
      </c>
      <c r="D4145" s="31"/>
      <c r="E4145" s="44" t="s">
        <v>3203</v>
      </c>
      <c r="F4145" s="43" t="s">
        <v>3283</v>
      </c>
      <c r="G4145" s="84" t="s">
        <v>3249</v>
      </c>
      <c r="H4145" s="31">
        <v>1962</v>
      </c>
      <c r="I4145" s="207" t="s">
        <v>3338</v>
      </c>
      <c r="J4145" s="84"/>
      <c r="K4145" s="31" t="s">
        <v>41</v>
      </c>
      <c r="L4145" s="31"/>
      <c r="M4145" s="169"/>
      <c r="N4145" s="148"/>
      <c r="O4145" s="106" t="s">
        <v>3203</v>
      </c>
      <c r="P4145" s="43">
        <v>1962</v>
      </c>
      <c r="Q4145" s="207" t="s">
        <v>3338</v>
      </c>
      <c r="R4145" s="84" t="s">
        <v>3203</v>
      </c>
      <c r="S4145" s="31" t="s">
        <v>41</v>
      </c>
      <c r="T4145" s="31"/>
      <c r="U4145" s="169"/>
      <c r="V4145" s="150"/>
      <c r="W4145" s="141" t="str" cm="1">
        <f t="array" ref="W4145">IF(SUM(LEN(B4145:V4145))=0,"",IF(OR(OR(ISBLANK(F4145),SUM(LEN(C4145),LEN(D4145))=0),AND(NOT(E4145="Unknown"),ISBLANK(J4145)),AND(NOT(O4145="Unknown"),ISBLANK(R4145))),"Missing Information", INDEX(Table15[Entire Service Line Classification], MATCH(SUMIFS(Table15[Unique ID],Table15[System-Owned Portion],E4145,Table15[If Material Anything Other than "Lead" in Column E,Was Material Ever Previously Lead?],G4145,Table15[Customer-Owned Portion],O4145),Table15[Unique ID],0),0)))</f>
        <v>Lead Status Unknown</v>
      </c>
      <c r="X4145"/>
    </row>
    <row r="4146" spans="2:24" x14ac:dyDescent="0.35">
      <c r="B4146" s="146"/>
      <c r="C4146" s="31" t="s">
        <v>1944</v>
      </c>
      <c r="D4146" s="31"/>
      <c r="E4146" s="44" t="s">
        <v>3203</v>
      </c>
      <c r="F4146" s="43" t="s">
        <v>3283</v>
      </c>
      <c r="G4146" s="84" t="s">
        <v>3249</v>
      </c>
      <c r="H4146" s="31">
        <v>1962</v>
      </c>
      <c r="I4146" s="207" t="s">
        <v>3337</v>
      </c>
      <c r="J4146" s="84"/>
      <c r="K4146" s="31" t="s">
        <v>41</v>
      </c>
      <c r="L4146" s="31"/>
      <c r="M4146" s="169"/>
      <c r="N4146" s="148"/>
      <c r="O4146" s="106" t="s">
        <v>3203</v>
      </c>
      <c r="P4146" s="43">
        <v>1962</v>
      </c>
      <c r="Q4146" s="207" t="s">
        <v>3337</v>
      </c>
      <c r="R4146" s="84" t="s">
        <v>3203</v>
      </c>
      <c r="S4146" s="31" t="s">
        <v>41</v>
      </c>
      <c r="T4146" s="31"/>
      <c r="U4146" s="169"/>
      <c r="V4146" s="150"/>
      <c r="W4146" s="141" t="str" cm="1">
        <f t="array" ref="W4146">IF(SUM(LEN(B4146:V4146))=0,"",IF(OR(OR(ISBLANK(F4146),SUM(LEN(C4146),LEN(D4146))=0),AND(NOT(E4146="Unknown"),ISBLANK(J4146)),AND(NOT(O4146="Unknown"),ISBLANK(R4146))),"Missing Information", INDEX(Table15[Entire Service Line Classification], MATCH(SUMIFS(Table15[Unique ID],Table15[System-Owned Portion],E4146,Table15[If Material Anything Other than "Lead" in Column E,Was Material Ever Previously Lead?],G4146,Table15[Customer-Owned Portion],O4146),Table15[Unique ID],0),0)))</f>
        <v>Lead Status Unknown</v>
      </c>
      <c r="X4146"/>
    </row>
    <row r="4147" spans="2:24" x14ac:dyDescent="0.35">
      <c r="B4147" s="146"/>
      <c r="C4147" s="31" t="s">
        <v>1945</v>
      </c>
      <c r="D4147" s="31"/>
      <c r="E4147" s="44" t="s">
        <v>3203</v>
      </c>
      <c r="F4147" s="43" t="s">
        <v>3283</v>
      </c>
      <c r="G4147" s="84" t="s">
        <v>3249</v>
      </c>
      <c r="H4147" s="31">
        <v>1962</v>
      </c>
      <c r="I4147" s="207" t="s">
        <v>3341</v>
      </c>
      <c r="J4147" s="84"/>
      <c r="K4147" s="31" t="s">
        <v>41</v>
      </c>
      <c r="L4147" s="31"/>
      <c r="M4147" s="169"/>
      <c r="N4147" s="148"/>
      <c r="O4147" s="106" t="s">
        <v>3203</v>
      </c>
      <c r="P4147" s="43">
        <v>1962</v>
      </c>
      <c r="Q4147" s="207" t="s">
        <v>3341</v>
      </c>
      <c r="R4147" s="84" t="s">
        <v>3203</v>
      </c>
      <c r="S4147" s="31" t="s">
        <v>41</v>
      </c>
      <c r="T4147" s="31"/>
      <c r="U4147" s="169"/>
      <c r="V4147" s="150"/>
      <c r="W4147" s="141" t="str" cm="1">
        <f t="array" ref="W4147">IF(SUM(LEN(B4147:V4147))=0,"",IF(OR(OR(ISBLANK(F4147),SUM(LEN(C4147),LEN(D4147))=0),AND(NOT(E4147="Unknown"),ISBLANK(J4147)),AND(NOT(O4147="Unknown"),ISBLANK(R4147))),"Missing Information", INDEX(Table15[Entire Service Line Classification], MATCH(SUMIFS(Table15[Unique ID],Table15[System-Owned Portion],E4147,Table15[If Material Anything Other than "Lead" in Column E,Was Material Ever Previously Lead?],G4147,Table15[Customer-Owned Portion],O4147),Table15[Unique ID],0),0)))</f>
        <v>Lead Status Unknown</v>
      </c>
      <c r="X4147"/>
    </row>
    <row r="4148" spans="2:24" x14ac:dyDescent="0.35">
      <c r="B4148" s="146"/>
      <c r="C4148" s="31" t="s">
        <v>1946</v>
      </c>
      <c r="D4148" s="31"/>
      <c r="E4148" s="44" t="s">
        <v>3203</v>
      </c>
      <c r="F4148" s="43" t="s">
        <v>3283</v>
      </c>
      <c r="G4148" s="84" t="s">
        <v>3249</v>
      </c>
      <c r="H4148" s="31">
        <v>1962</v>
      </c>
      <c r="I4148" s="207" t="s">
        <v>3341</v>
      </c>
      <c r="J4148" s="84"/>
      <c r="K4148" s="31" t="s">
        <v>41</v>
      </c>
      <c r="L4148" s="31"/>
      <c r="M4148" s="169"/>
      <c r="N4148" s="148"/>
      <c r="O4148" s="106" t="s">
        <v>3203</v>
      </c>
      <c r="P4148" s="43">
        <v>1962</v>
      </c>
      <c r="Q4148" s="207" t="s">
        <v>3341</v>
      </c>
      <c r="R4148" s="84" t="s">
        <v>3203</v>
      </c>
      <c r="S4148" s="31" t="s">
        <v>41</v>
      </c>
      <c r="T4148" s="31"/>
      <c r="U4148" s="169"/>
      <c r="V4148" s="150"/>
      <c r="W4148" s="141" t="str" cm="1">
        <f t="array" ref="W4148">IF(SUM(LEN(B4148:V4148))=0,"",IF(OR(OR(ISBLANK(F4148),SUM(LEN(C4148),LEN(D4148))=0),AND(NOT(E4148="Unknown"),ISBLANK(J4148)),AND(NOT(O4148="Unknown"),ISBLANK(R4148))),"Missing Information", INDEX(Table15[Entire Service Line Classification], MATCH(SUMIFS(Table15[Unique ID],Table15[System-Owned Portion],E4148,Table15[If Material Anything Other than "Lead" in Column E,Was Material Ever Previously Lead?],G4148,Table15[Customer-Owned Portion],O4148),Table15[Unique ID],0),0)))</f>
        <v>Lead Status Unknown</v>
      </c>
      <c r="X4148"/>
    </row>
    <row r="4149" spans="2:24" x14ac:dyDescent="0.35">
      <c r="B4149" s="146"/>
      <c r="C4149" s="31" t="s">
        <v>1947</v>
      </c>
      <c r="D4149" s="31"/>
      <c r="E4149" s="44" t="s">
        <v>3203</v>
      </c>
      <c r="F4149" s="43" t="s">
        <v>3283</v>
      </c>
      <c r="G4149" s="84" t="s">
        <v>3249</v>
      </c>
      <c r="H4149" s="31">
        <v>1962</v>
      </c>
      <c r="I4149" s="207" t="s">
        <v>3337</v>
      </c>
      <c r="J4149" s="84"/>
      <c r="K4149" s="31" t="s">
        <v>41</v>
      </c>
      <c r="L4149" s="31"/>
      <c r="M4149" s="169"/>
      <c r="N4149" s="148"/>
      <c r="O4149" s="106" t="s">
        <v>3203</v>
      </c>
      <c r="P4149" s="43">
        <v>1962</v>
      </c>
      <c r="Q4149" s="207" t="s">
        <v>3337</v>
      </c>
      <c r="R4149" s="84" t="s">
        <v>3203</v>
      </c>
      <c r="S4149" s="31" t="s">
        <v>41</v>
      </c>
      <c r="T4149" s="31"/>
      <c r="U4149" s="169"/>
      <c r="V4149" s="150"/>
      <c r="W4149" s="141" t="str" cm="1">
        <f t="array" ref="W4149">IF(SUM(LEN(B4149:V4149))=0,"",IF(OR(OR(ISBLANK(F4149),SUM(LEN(C4149),LEN(D4149))=0),AND(NOT(E4149="Unknown"),ISBLANK(J4149)),AND(NOT(O4149="Unknown"),ISBLANK(R4149))),"Missing Information", INDEX(Table15[Entire Service Line Classification], MATCH(SUMIFS(Table15[Unique ID],Table15[System-Owned Portion],E4149,Table15[If Material Anything Other than "Lead" in Column E,Was Material Ever Previously Lead?],G4149,Table15[Customer-Owned Portion],O4149),Table15[Unique ID],0),0)))</f>
        <v>Lead Status Unknown</v>
      </c>
      <c r="X4149"/>
    </row>
    <row r="4150" spans="2:24" x14ac:dyDescent="0.35">
      <c r="B4150" s="146"/>
      <c r="C4150" s="31" t="s">
        <v>1948</v>
      </c>
      <c r="D4150" s="31"/>
      <c r="E4150" s="44" t="s">
        <v>3203</v>
      </c>
      <c r="F4150" s="43" t="s">
        <v>3283</v>
      </c>
      <c r="G4150" s="84" t="s">
        <v>3249</v>
      </c>
      <c r="H4150" s="31">
        <v>1923</v>
      </c>
      <c r="I4150" s="207" t="s">
        <v>3337</v>
      </c>
      <c r="J4150" s="84"/>
      <c r="K4150" s="31" t="s">
        <v>41</v>
      </c>
      <c r="L4150" s="31"/>
      <c r="M4150" s="169"/>
      <c r="N4150" s="148"/>
      <c r="O4150" s="106" t="s">
        <v>3203</v>
      </c>
      <c r="P4150" s="43">
        <v>1923</v>
      </c>
      <c r="Q4150" s="207" t="s">
        <v>3337</v>
      </c>
      <c r="R4150" s="84" t="s">
        <v>3203</v>
      </c>
      <c r="S4150" s="31" t="s">
        <v>41</v>
      </c>
      <c r="T4150" s="31"/>
      <c r="U4150" s="169"/>
      <c r="V4150" s="150"/>
      <c r="W4150" s="141" t="str" cm="1">
        <f t="array" ref="W4150">IF(SUM(LEN(B4150:V4150))=0,"",IF(OR(OR(ISBLANK(F4150),SUM(LEN(C4150),LEN(D4150))=0),AND(NOT(E4150="Unknown"),ISBLANK(J4150)),AND(NOT(O4150="Unknown"),ISBLANK(R4150))),"Missing Information", INDEX(Table15[Entire Service Line Classification], MATCH(SUMIFS(Table15[Unique ID],Table15[System-Owned Portion],E4150,Table15[If Material Anything Other than "Lead" in Column E,Was Material Ever Previously Lead?],G4150,Table15[Customer-Owned Portion],O4150),Table15[Unique ID],0),0)))</f>
        <v>Lead Status Unknown</v>
      </c>
      <c r="X4150"/>
    </row>
    <row r="4151" spans="2:24" x14ac:dyDescent="0.35">
      <c r="B4151" s="146"/>
      <c r="C4151" s="31" t="s">
        <v>1949</v>
      </c>
      <c r="D4151" s="31"/>
      <c r="E4151" s="44" t="s">
        <v>3203</v>
      </c>
      <c r="F4151" s="43" t="s">
        <v>3283</v>
      </c>
      <c r="G4151" s="84" t="s">
        <v>3249</v>
      </c>
      <c r="H4151" s="31">
        <v>1930</v>
      </c>
      <c r="I4151" s="207" t="s">
        <v>3337</v>
      </c>
      <c r="J4151" s="84"/>
      <c r="K4151" s="31" t="s">
        <v>41</v>
      </c>
      <c r="L4151" s="31"/>
      <c r="M4151" s="169"/>
      <c r="N4151" s="148"/>
      <c r="O4151" s="106" t="s">
        <v>3203</v>
      </c>
      <c r="P4151" s="43">
        <v>1930</v>
      </c>
      <c r="Q4151" s="207" t="s">
        <v>3337</v>
      </c>
      <c r="R4151" s="84" t="s">
        <v>3203</v>
      </c>
      <c r="S4151" s="31" t="s">
        <v>41</v>
      </c>
      <c r="T4151" s="31"/>
      <c r="U4151" s="169"/>
      <c r="V4151" s="150"/>
      <c r="W4151" s="141" t="str" cm="1">
        <f t="array" ref="W4151">IF(SUM(LEN(B4151:V4151))=0,"",IF(OR(OR(ISBLANK(F4151),SUM(LEN(C4151),LEN(D4151))=0),AND(NOT(E4151="Unknown"),ISBLANK(J4151)),AND(NOT(O4151="Unknown"),ISBLANK(R4151))),"Missing Information", INDEX(Table15[Entire Service Line Classification], MATCH(SUMIFS(Table15[Unique ID],Table15[System-Owned Portion],E4151,Table15[If Material Anything Other than "Lead" in Column E,Was Material Ever Previously Lead?],G4151,Table15[Customer-Owned Portion],O4151),Table15[Unique ID],0),0)))</f>
        <v>Lead Status Unknown</v>
      </c>
      <c r="X4151"/>
    </row>
    <row r="4152" spans="2:24" x14ac:dyDescent="0.35">
      <c r="B4152" s="146"/>
      <c r="C4152" s="31" t="s">
        <v>1950</v>
      </c>
      <c r="D4152" s="31"/>
      <c r="E4152" s="44" t="s">
        <v>3203</v>
      </c>
      <c r="F4152" s="43" t="s">
        <v>3283</v>
      </c>
      <c r="G4152" s="84" t="s">
        <v>3249</v>
      </c>
      <c r="H4152" s="31">
        <v>1920</v>
      </c>
      <c r="I4152" s="207" t="s">
        <v>3337</v>
      </c>
      <c r="J4152" s="84"/>
      <c r="K4152" s="31" t="s">
        <v>41</v>
      </c>
      <c r="L4152" s="31"/>
      <c r="M4152" s="169"/>
      <c r="N4152" s="148"/>
      <c r="O4152" s="106" t="s">
        <v>3203</v>
      </c>
      <c r="P4152" s="43">
        <v>1920</v>
      </c>
      <c r="Q4152" s="207" t="s">
        <v>3337</v>
      </c>
      <c r="R4152" s="84" t="s">
        <v>3203</v>
      </c>
      <c r="S4152" s="31" t="s">
        <v>41</v>
      </c>
      <c r="T4152" s="31"/>
      <c r="U4152" s="169"/>
      <c r="V4152" s="150"/>
      <c r="W4152" s="141" t="str" cm="1">
        <f t="array" ref="W4152">IF(SUM(LEN(B4152:V4152))=0,"",IF(OR(OR(ISBLANK(F4152),SUM(LEN(C4152),LEN(D4152))=0),AND(NOT(E4152="Unknown"),ISBLANK(J4152)),AND(NOT(O4152="Unknown"),ISBLANK(R4152))),"Missing Information", INDEX(Table15[Entire Service Line Classification], MATCH(SUMIFS(Table15[Unique ID],Table15[System-Owned Portion],E4152,Table15[If Material Anything Other than "Lead" in Column E,Was Material Ever Previously Lead?],G4152,Table15[Customer-Owned Portion],O4152),Table15[Unique ID],0),0)))</f>
        <v>Lead Status Unknown</v>
      </c>
      <c r="X4152"/>
    </row>
    <row r="4153" spans="2:24" x14ac:dyDescent="0.35">
      <c r="B4153" s="146"/>
      <c r="C4153" s="31" t="s">
        <v>1951</v>
      </c>
      <c r="D4153" s="31"/>
      <c r="E4153" s="44" t="s">
        <v>3203</v>
      </c>
      <c r="F4153" s="43" t="s">
        <v>3283</v>
      </c>
      <c r="G4153" s="84" t="s">
        <v>3249</v>
      </c>
      <c r="H4153" s="31"/>
      <c r="I4153" s="207" t="s">
        <v>3338</v>
      </c>
      <c r="J4153" s="84"/>
      <c r="K4153" s="31" t="s">
        <v>41</v>
      </c>
      <c r="L4153" s="31"/>
      <c r="M4153" s="169"/>
      <c r="N4153" s="148"/>
      <c r="O4153" s="106" t="s">
        <v>3203</v>
      </c>
      <c r="P4153" s="43"/>
      <c r="Q4153" s="207" t="s">
        <v>3338</v>
      </c>
      <c r="R4153" s="84" t="s">
        <v>3203</v>
      </c>
      <c r="S4153" s="31" t="s">
        <v>41</v>
      </c>
      <c r="T4153" s="31"/>
      <c r="U4153" s="169"/>
      <c r="V4153" s="150"/>
      <c r="W4153" s="141" t="str" cm="1">
        <f t="array" ref="W4153">IF(SUM(LEN(B4153:V4153))=0,"",IF(OR(OR(ISBLANK(F4153),SUM(LEN(C4153),LEN(D4153))=0),AND(NOT(E4153="Unknown"),ISBLANK(J4153)),AND(NOT(O4153="Unknown"),ISBLANK(R4153))),"Missing Information", INDEX(Table15[Entire Service Line Classification], MATCH(SUMIFS(Table15[Unique ID],Table15[System-Owned Portion],E4153,Table15[If Material Anything Other than "Lead" in Column E,Was Material Ever Previously Lead?],G4153,Table15[Customer-Owned Portion],O4153),Table15[Unique ID],0),0)))</f>
        <v>Lead Status Unknown</v>
      </c>
      <c r="X4153"/>
    </row>
    <row r="4154" spans="2:24" x14ac:dyDescent="0.35">
      <c r="B4154" s="146"/>
      <c r="C4154" s="31" t="s">
        <v>5567</v>
      </c>
      <c r="D4154" s="31"/>
      <c r="E4154" s="44" t="s">
        <v>3203</v>
      </c>
      <c r="F4154" s="43" t="s">
        <v>3283</v>
      </c>
      <c r="G4154" s="84" t="s">
        <v>3249</v>
      </c>
      <c r="H4154" s="31">
        <v>1917</v>
      </c>
      <c r="I4154" s="207" t="s">
        <v>3337</v>
      </c>
      <c r="J4154" s="84"/>
      <c r="K4154" s="31" t="s">
        <v>41</v>
      </c>
      <c r="L4154" s="31"/>
      <c r="M4154" s="169"/>
      <c r="N4154" s="148"/>
      <c r="O4154" s="106" t="s">
        <v>3203</v>
      </c>
      <c r="P4154" s="43">
        <v>1917</v>
      </c>
      <c r="Q4154" s="207" t="s">
        <v>3337</v>
      </c>
      <c r="R4154" s="84" t="s">
        <v>3203</v>
      </c>
      <c r="S4154" s="31" t="s">
        <v>41</v>
      </c>
      <c r="T4154" s="31"/>
      <c r="U4154" s="169"/>
      <c r="V4154" s="150"/>
      <c r="W4154" s="141" t="str" cm="1">
        <f t="array" ref="W4154">IF(SUM(LEN(B4154:V4154))=0,"",IF(OR(OR(ISBLANK(F4154),SUM(LEN(C4154),LEN(D4154))=0),AND(NOT(E4154="Unknown"),ISBLANK(J4154)),AND(NOT(O4154="Unknown"),ISBLANK(R4154))),"Missing Information", INDEX(Table15[Entire Service Line Classification], MATCH(SUMIFS(Table15[Unique ID],Table15[System-Owned Portion],E4154,Table15[If Material Anything Other than "Lead" in Column E,Was Material Ever Previously Lead?],G4154,Table15[Customer-Owned Portion],O4154),Table15[Unique ID],0),0)))</f>
        <v>Lead Status Unknown</v>
      </c>
      <c r="X4154"/>
    </row>
    <row r="4155" spans="2:24" x14ac:dyDescent="0.35">
      <c r="B4155" s="146"/>
      <c r="C4155" s="31" t="s">
        <v>1952</v>
      </c>
      <c r="D4155" s="31"/>
      <c r="E4155" s="44" t="s">
        <v>3203</v>
      </c>
      <c r="F4155" s="43" t="s">
        <v>3283</v>
      </c>
      <c r="G4155" s="84" t="s">
        <v>3249</v>
      </c>
      <c r="H4155" s="31"/>
      <c r="I4155" s="207" t="s">
        <v>3337</v>
      </c>
      <c r="J4155" s="84"/>
      <c r="K4155" s="31" t="s">
        <v>41</v>
      </c>
      <c r="L4155" s="31"/>
      <c r="M4155" s="169"/>
      <c r="N4155" s="148"/>
      <c r="O4155" s="106" t="s">
        <v>3203</v>
      </c>
      <c r="P4155" s="43"/>
      <c r="Q4155" s="207" t="s">
        <v>3337</v>
      </c>
      <c r="R4155" s="84" t="s">
        <v>3203</v>
      </c>
      <c r="S4155" s="31" t="s">
        <v>41</v>
      </c>
      <c r="T4155" s="31"/>
      <c r="U4155" s="169"/>
      <c r="V4155" s="150"/>
      <c r="W4155" s="141" t="str" cm="1">
        <f t="array" ref="W4155">IF(SUM(LEN(B4155:V4155))=0,"",IF(OR(OR(ISBLANK(F4155),SUM(LEN(C4155),LEN(D4155))=0),AND(NOT(E4155="Unknown"),ISBLANK(J4155)),AND(NOT(O4155="Unknown"),ISBLANK(R4155))),"Missing Information", INDEX(Table15[Entire Service Line Classification], MATCH(SUMIFS(Table15[Unique ID],Table15[System-Owned Portion],E4155,Table15[If Material Anything Other than "Lead" in Column E,Was Material Ever Previously Lead?],G4155,Table15[Customer-Owned Portion],O4155),Table15[Unique ID],0),0)))</f>
        <v>Lead Status Unknown</v>
      </c>
      <c r="X4155"/>
    </row>
    <row r="4156" spans="2:24" x14ac:dyDescent="0.35">
      <c r="B4156" s="146"/>
      <c r="C4156" s="31" t="s">
        <v>1953</v>
      </c>
      <c r="D4156" s="31"/>
      <c r="E4156" s="44" t="s">
        <v>3203</v>
      </c>
      <c r="F4156" s="43" t="s">
        <v>3283</v>
      </c>
      <c r="G4156" s="84" t="s">
        <v>3249</v>
      </c>
      <c r="H4156" s="31"/>
      <c r="I4156" s="207" t="s">
        <v>3338</v>
      </c>
      <c r="J4156" s="84"/>
      <c r="K4156" s="31" t="s">
        <v>41</v>
      </c>
      <c r="L4156" s="31"/>
      <c r="M4156" s="169"/>
      <c r="N4156" s="148"/>
      <c r="O4156" s="106" t="s">
        <v>3203</v>
      </c>
      <c r="P4156" s="43"/>
      <c r="Q4156" s="207" t="s">
        <v>3338</v>
      </c>
      <c r="R4156" s="84" t="s">
        <v>3203</v>
      </c>
      <c r="S4156" s="31" t="s">
        <v>41</v>
      </c>
      <c r="T4156" s="31"/>
      <c r="U4156" s="169"/>
      <c r="V4156" s="150"/>
      <c r="W4156" s="141" t="str" cm="1">
        <f t="array" ref="W4156">IF(SUM(LEN(B4156:V4156))=0,"",IF(OR(OR(ISBLANK(F4156),SUM(LEN(C4156),LEN(D4156))=0),AND(NOT(E4156="Unknown"),ISBLANK(J4156)),AND(NOT(O4156="Unknown"),ISBLANK(R4156))),"Missing Information", INDEX(Table15[Entire Service Line Classification], MATCH(SUMIFS(Table15[Unique ID],Table15[System-Owned Portion],E4156,Table15[If Material Anything Other than "Lead" in Column E,Was Material Ever Previously Lead?],G4156,Table15[Customer-Owned Portion],O4156),Table15[Unique ID],0),0)))</f>
        <v>Lead Status Unknown</v>
      </c>
      <c r="X4156"/>
    </row>
    <row r="4157" spans="2:24" x14ac:dyDescent="0.35">
      <c r="B4157" s="146"/>
      <c r="C4157" s="31" t="s">
        <v>1954</v>
      </c>
      <c r="D4157" s="31"/>
      <c r="E4157" s="44" t="s">
        <v>3203</v>
      </c>
      <c r="F4157" s="43" t="s">
        <v>3283</v>
      </c>
      <c r="G4157" s="84" t="s">
        <v>3249</v>
      </c>
      <c r="H4157" s="31">
        <v>1956</v>
      </c>
      <c r="I4157" s="207" t="s">
        <v>3338</v>
      </c>
      <c r="J4157" s="84"/>
      <c r="K4157" s="31" t="s">
        <v>41</v>
      </c>
      <c r="L4157" s="31"/>
      <c r="M4157" s="169"/>
      <c r="N4157" s="148"/>
      <c r="O4157" s="106" t="s">
        <v>3203</v>
      </c>
      <c r="P4157" s="43">
        <v>1956</v>
      </c>
      <c r="Q4157" s="207" t="s">
        <v>3338</v>
      </c>
      <c r="R4157" s="84" t="s">
        <v>3203</v>
      </c>
      <c r="S4157" s="31" t="s">
        <v>41</v>
      </c>
      <c r="T4157" s="31"/>
      <c r="U4157" s="169"/>
      <c r="V4157" s="150"/>
      <c r="W4157" s="141" t="str" cm="1">
        <f t="array" ref="W4157">IF(SUM(LEN(B4157:V4157))=0,"",IF(OR(OR(ISBLANK(F4157),SUM(LEN(C4157),LEN(D4157))=0),AND(NOT(E4157="Unknown"),ISBLANK(J4157)),AND(NOT(O4157="Unknown"),ISBLANK(R4157))),"Missing Information", INDEX(Table15[Entire Service Line Classification], MATCH(SUMIFS(Table15[Unique ID],Table15[System-Owned Portion],E4157,Table15[If Material Anything Other than "Lead" in Column E,Was Material Ever Previously Lead?],G4157,Table15[Customer-Owned Portion],O4157),Table15[Unique ID],0),0)))</f>
        <v>Lead Status Unknown</v>
      </c>
      <c r="X4157"/>
    </row>
    <row r="4158" spans="2:24" x14ac:dyDescent="0.35">
      <c r="B4158" s="146"/>
      <c r="C4158" s="31" t="s">
        <v>1955</v>
      </c>
      <c r="D4158" s="31"/>
      <c r="E4158" s="44" t="s">
        <v>3203</v>
      </c>
      <c r="F4158" s="43" t="s">
        <v>3283</v>
      </c>
      <c r="G4158" s="84" t="s">
        <v>3249</v>
      </c>
      <c r="H4158" s="31">
        <v>1922</v>
      </c>
      <c r="I4158" s="207" t="s">
        <v>3338</v>
      </c>
      <c r="J4158" s="84"/>
      <c r="K4158" s="31" t="s">
        <v>41</v>
      </c>
      <c r="L4158" s="31"/>
      <c r="M4158" s="169"/>
      <c r="N4158" s="148"/>
      <c r="O4158" s="106" t="s">
        <v>3203</v>
      </c>
      <c r="P4158" s="43">
        <v>1922</v>
      </c>
      <c r="Q4158" s="207" t="s">
        <v>3338</v>
      </c>
      <c r="R4158" s="84" t="s">
        <v>3203</v>
      </c>
      <c r="S4158" s="31" t="s">
        <v>41</v>
      </c>
      <c r="T4158" s="31"/>
      <c r="U4158" s="169"/>
      <c r="V4158" s="150"/>
      <c r="W4158" s="141" t="str" cm="1">
        <f t="array" ref="W4158">IF(SUM(LEN(B4158:V4158))=0,"",IF(OR(OR(ISBLANK(F4158),SUM(LEN(C4158),LEN(D4158))=0),AND(NOT(E4158="Unknown"),ISBLANK(J4158)),AND(NOT(O4158="Unknown"),ISBLANK(R4158))),"Missing Information", INDEX(Table15[Entire Service Line Classification], MATCH(SUMIFS(Table15[Unique ID],Table15[System-Owned Portion],E4158,Table15[If Material Anything Other than "Lead" in Column E,Was Material Ever Previously Lead?],G4158,Table15[Customer-Owned Portion],O4158),Table15[Unique ID],0),0)))</f>
        <v>Lead Status Unknown</v>
      </c>
      <c r="X4158"/>
    </row>
    <row r="4159" spans="2:24" ht="29" x14ac:dyDescent="0.35">
      <c r="B4159" s="146"/>
      <c r="C4159" s="31" t="s">
        <v>1956</v>
      </c>
      <c r="D4159" s="31"/>
      <c r="E4159" s="44" t="s">
        <v>3284</v>
      </c>
      <c r="F4159" s="43" t="s">
        <v>41</v>
      </c>
      <c r="G4159" s="84" t="s">
        <v>3249</v>
      </c>
      <c r="H4159" s="31">
        <v>1994</v>
      </c>
      <c r="I4159" s="207" t="s">
        <v>3338</v>
      </c>
      <c r="J4159" s="84" t="s">
        <v>3270</v>
      </c>
      <c r="K4159" s="31" t="s">
        <v>41</v>
      </c>
      <c r="L4159" s="31"/>
      <c r="M4159" s="169"/>
      <c r="N4159" s="148"/>
      <c r="O4159" s="106" t="s">
        <v>3284</v>
      </c>
      <c r="P4159" s="43">
        <v>1994</v>
      </c>
      <c r="Q4159" s="207" t="s">
        <v>3338</v>
      </c>
      <c r="R4159" s="84" t="s">
        <v>3270</v>
      </c>
      <c r="S4159" s="31" t="s">
        <v>41</v>
      </c>
      <c r="T4159" s="31"/>
      <c r="U4159" s="169"/>
      <c r="V4159" s="150"/>
      <c r="W4159" s="141" t="str" cm="1">
        <f t="array" ref="W4159">IF(SUM(LEN(B4159:V4159))=0,"",IF(OR(OR(ISBLANK(F4159),SUM(LEN(C4159),LEN(D4159))=0),AND(NOT(E4159="Unknown"),ISBLANK(J4159)),AND(NOT(O4159="Unknown"),ISBLANK(R4159))),"Missing Information", INDEX(Table15[Entire Service Line Classification], MATCH(SUMIFS(Table15[Unique ID],Table15[System-Owned Portion],E4159,Table15[If Material Anything Other than "Lead" in Column E,Was Material Ever Previously Lead?],G4159,Table15[Customer-Owned Portion],O4159),Table15[Unique ID],0),0)))</f>
        <v>Non-lead</v>
      </c>
      <c r="X4159"/>
    </row>
    <row r="4160" spans="2:24" x14ac:dyDescent="0.35">
      <c r="B4160" s="146"/>
      <c r="C4160" s="31" t="s">
        <v>1957</v>
      </c>
      <c r="D4160" s="31"/>
      <c r="E4160" s="44" t="s">
        <v>3203</v>
      </c>
      <c r="F4160" s="43" t="s">
        <v>3283</v>
      </c>
      <c r="G4160" s="84" t="s">
        <v>3249</v>
      </c>
      <c r="H4160" s="31">
        <v>1935</v>
      </c>
      <c r="I4160" s="207" t="s">
        <v>3337</v>
      </c>
      <c r="J4160" s="84"/>
      <c r="K4160" s="31" t="s">
        <v>41</v>
      </c>
      <c r="L4160" s="31"/>
      <c r="M4160" s="169"/>
      <c r="N4160" s="148"/>
      <c r="O4160" s="106" t="s">
        <v>3203</v>
      </c>
      <c r="P4160" s="43">
        <v>1935</v>
      </c>
      <c r="Q4160" s="207" t="s">
        <v>3337</v>
      </c>
      <c r="R4160" s="84" t="s">
        <v>3203</v>
      </c>
      <c r="S4160" s="31" t="s">
        <v>41</v>
      </c>
      <c r="T4160" s="31"/>
      <c r="U4160" s="169"/>
      <c r="V4160" s="150"/>
      <c r="W4160" s="141" t="str" cm="1">
        <f t="array" ref="W4160">IF(SUM(LEN(B4160:V4160))=0,"",IF(OR(OR(ISBLANK(F4160),SUM(LEN(C4160),LEN(D4160))=0),AND(NOT(E4160="Unknown"),ISBLANK(J4160)),AND(NOT(O4160="Unknown"),ISBLANK(R4160))),"Missing Information", INDEX(Table15[Entire Service Line Classification], MATCH(SUMIFS(Table15[Unique ID],Table15[System-Owned Portion],E4160,Table15[If Material Anything Other than "Lead" in Column E,Was Material Ever Previously Lead?],G4160,Table15[Customer-Owned Portion],O4160),Table15[Unique ID],0),0)))</f>
        <v>Lead Status Unknown</v>
      </c>
      <c r="X4160"/>
    </row>
    <row r="4161" spans="2:24" x14ac:dyDescent="0.35">
      <c r="B4161" s="146"/>
      <c r="C4161" s="31" t="s">
        <v>1734</v>
      </c>
      <c r="D4161" s="31"/>
      <c r="E4161" s="44" t="s">
        <v>3203</v>
      </c>
      <c r="F4161" s="43" t="s">
        <v>3283</v>
      </c>
      <c r="G4161" s="84" t="s">
        <v>3249</v>
      </c>
      <c r="H4161" s="31">
        <v>1944</v>
      </c>
      <c r="I4161" s="207" t="s">
        <v>3338</v>
      </c>
      <c r="J4161" s="84"/>
      <c r="K4161" s="31" t="s">
        <v>41</v>
      </c>
      <c r="L4161" s="31"/>
      <c r="M4161" s="169"/>
      <c r="N4161" s="148"/>
      <c r="O4161" s="106" t="s">
        <v>3203</v>
      </c>
      <c r="P4161" s="43">
        <v>1944</v>
      </c>
      <c r="Q4161" s="207" t="s">
        <v>3338</v>
      </c>
      <c r="R4161" s="84" t="s">
        <v>3203</v>
      </c>
      <c r="S4161" s="31" t="s">
        <v>41</v>
      </c>
      <c r="T4161" s="31"/>
      <c r="U4161" s="169"/>
      <c r="V4161" s="150"/>
      <c r="W4161" s="141" t="str" cm="1">
        <f t="array" ref="W4161">IF(SUM(LEN(B4161:V4161))=0,"",IF(OR(OR(ISBLANK(F4161),SUM(LEN(C4161),LEN(D4161))=0),AND(NOT(E4161="Unknown"),ISBLANK(J4161)),AND(NOT(O4161="Unknown"),ISBLANK(R4161))),"Missing Information", INDEX(Table15[Entire Service Line Classification], MATCH(SUMIFS(Table15[Unique ID],Table15[System-Owned Portion],E4161,Table15[If Material Anything Other than "Lead" in Column E,Was Material Ever Previously Lead?],G4161,Table15[Customer-Owned Portion],O4161),Table15[Unique ID],0),0)))</f>
        <v>Lead Status Unknown</v>
      </c>
      <c r="X4161"/>
    </row>
    <row r="4162" spans="2:24" x14ac:dyDescent="0.35">
      <c r="B4162" s="146"/>
      <c r="C4162" s="31" t="s">
        <v>5568</v>
      </c>
      <c r="D4162" s="31"/>
      <c r="E4162" s="44" t="s">
        <v>3203</v>
      </c>
      <c r="F4162" s="43" t="s">
        <v>3283</v>
      </c>
      <c r="G4162" s="84" t="s">
        <v>3249</v>
      </c>
      <c r="H4162" s="31">
        <v>1961</v>
      </c>
      <c r="I4162" s="207" t="s">
        <v>3337</v>
      </c>
      <c r="J4162" s="84"/>
      <c r="K4162" s="31" t="s">
        <v>41</v>
      </c>
      <c r="L4162" s="31"/>
      <c r="M4162" s="169"/>
      <c r="N4162" s="148"/>
      <c r="O4162" s="106" t="s">
        <v>3203</v>
      </c>
      <c r="P4162" s="43">
        <v>1961</v>
      </c>
      <c r="Q4162" s="207" t="s">
        <v>3337</v>
      </c>
      <c r="R4162" s="84" t="s">
        <v>3203</v>
      </c>
      <c r="S4162" s="31" t="s">
        <v>41</v>
      </c>
      <c r="T4162" s="31"/>
      <c r="U4162" s="169"/>
      <c r="V4162" s="150"/>
      <c r="W4162" s="141" t="str" cm="1">
        <f t="array" ref="W4162">IF(SUM(LEN(B4162:V4162))=0,"",IF(OR(OR(ISBLANK(F4162),SUM(LEN(C4162),LEN(D4162))=0),AND(NOT(E4162="Unknown"),ISBLANK(J4162)),AND(NOT(O4162="Unknown"),ISBLANK(R4162))),"Missing Information", INDEX(Table15[Entire Service Line Classification], MATCH(SUMIFS(Table15[Unique ID],Table15[System-Owned Portion],E4162,Table15[If Material Anything Other than "Lead" in Column E,Was Material Ever Previously Lead?],G4162,Table15[Customer-Owned Portion],O4162),Table15[Unique ID],0),0)))</f>
        <v>Lead Status Unknown</v>
      </c>
      <c r="X4162"/>
    </row>
    <row r="4163" spans="2:24" x14ac:dyDescent="0.35">
      <c r="B4163" s="146"/>
      <c r="C4163" s="31" t="s">
        <v>1958</v>
      </c>
      <c r="D4163" s="31"/>
      <c r="E4163" s="44" t="s">
        <v>3203</v>
      </c>
      <c r="F4163" s="43" t="s">
        <v>3283</v>
      </c>
      <c r="G4163" s="84" t="s">
        <v>3249</v>
      </c>
      <c r="H4163" s="31">
        <v>1920</v>
      </c>
      <c r="I4163" s="207" t="s">
        <v>3337</v>
      </c>
      <c r="J4163" s="84"/>
      <c r="K4163" s="31" t="s">
        <v>41</v>
      </c>
      <c r="L4163" s="31"/>
      <c r="M4163" s="169"/>
      <c r="N4163" s="148"/>
      <c r="O4163" s="106" t="s">
        <v>3203</v>
      </c>
      <c r="P4163" s="43">
        <v>1920</v>
      </c>
      <c r="Q4163" s="207" t="s">
        <v>3337</v>
      </c>
      <c r="R4163" s="84" t="s">
        <v>3203</v>
      </c>
      <c r="S4163" s="31" t="s">
        <v>41</v>
      </c>
      <c r="T4163" s="31"/>
      <c r="U4163" s="169"/>
      <c r="V4163" s="150"/>
      <c r="W4163" s="141" t="str" cm="1">
        <f t="array" ref="W4163">IF(SUM(LEN(B4163:V4163))=0,"",IF(OR(OR(ISBLANK(F4163),SUM(LEN(C4163),LEN(D4163))=0),AND(NOT(E4163="Unknown"),ISBLANK(J4163)),AND(NOT(O4163="Unknown"),ISBLANK(R4163))),"Missing Information", INDEX(Table15[Entire Service Line Classification], MATCH(SUMIFS(Table15[Unique ID],Table15[System-Owned Portion],E4163,Table15[If Material Anything Other than "Lead" in Column E,Was Material Ever Previously Lead?],G4163,Table15[Customer-Owned Portion],O4163),Table15[Unique ID],0),0)))</f>
        <v>Lead Status Unknown</v>
      </c>
      <c r="X4163"/>
    </row>
    <row r="4164" spans="2:24" x14ac:dyDescent="0.35">
      <c r="B4164" s="146"/>
      <c r="C4164" s="31" t="s">
        <v>1959</v>
      </c>
      <c r="D4164" s="31"/>
      <c r="E4164" s="44" t="s">
        <v>3203</v>
      </c>
      <c r="F4164" s="43" t="s">
        <v>3283</v>
      </c>
      <c r="G4164" s="84" t="s">
        <v>3249</v>
      </c>
      <c r="H4164" s="31">
        <v>1915</v>
      </c>
      <c r="I4164" s="207" t="s">
        <v>3337</v>
      </c>
      <c r="J4164" s="84"/>
      <c r="K4164" s="31" t="s">
        <v>41</v>
      </c>
      <c r="L4164" s="31"/>
      <c r="M4164" s="169"/>
      <c r="N4164" s="148"/>
      <c r="O4164" s="106" t="s">
        <v>3203</v>
      </c>
      <c r="P4164" s="43">
        <v>1915</v>
      </c>
      <c r="Q4164" s="207" t="s">
        <v>3337</v>
      </c>
      <c r="R4164" s="84" t="s">
        <v>3203</v>
      </c>
      <c r="S4164" s="31" t="s">
        <v>41</v>
      </c>
      <c r="T4164" s="31"/>
      <c r="U4164" s="169"/>
      <c r="V4164" s="150"/>
      <c r="W4164" s="141" t="str" cm="1">
        <f t="array" ref="W4164">IF(SUM(LEN(B4164:V4164))=0,"",IF(OR(OR(ISBLANK(F4164),SUM(LEN(C4164),LEN(D4164))=0),AND(NOT(E4164="Unknown"),ISBLANK(J4164)),AND(NOT(O4164="Unknown"),ISBLANK(R4164))),"Missing Information", INDEX(Table15[Entire Service Line Classification], MATCH(SUMIFS(Table15[Unique ID],Table15[System-Owned Portion],E4164,Table15[If Material Anything Other than "Lead" in Column E,Was Material Ever Previously Lead?],G4164,Table15[Customer-Owned Portion],O4164),Table15[Unique ID],0),0)))</f>
        <v>Lead Status Unknown</v>
      </c>
      <c r="X4164"/>
    </row>
    <row r="4165" spans="2:24" x14ac:dyDescent="0.35">
      <c r="B4165" s="146"/>
      <c r="C4165" s="31" t="s">
        <v>1960</v>
      </c>
      <c r="D4165" s="31"/>
      <c r="E4165" s="44" t="s">
        <v>3203</v>
      </c>
      <c r="F4165" s="43" t="s">
        <v>3283</v>
      </c>
      <c r="G4165" s="84" t="s">
        <v>3249</v>
      </c>
      <c r="H4165" s="31">
        <v>1917</v>
      </c>
      <c r="I4165" s="207" t="s">
        <v>3337</v>
      </c>
      <c r="J4165" s="84"/>
      <c r="K4165" s="31" t="s">
        <v>41</v>
      </c>
      <c r="L4165" s="31"/>
      <c r="M4165" s="169"/>
      <c r="N4165" s="148"/>
      <c r="O4165" s="106" t="s">
        <v>3203</v>
      </c>
      <c r="P4165" s="43">
        <v>1917</v>
      </c>
      <c r="Q4165" s="207" t="s">
        <v>3337</v>
      </c>
      <c r="R4165" s="84" t="s">
        <v>3203</v>
      </c>
      <c r="S4165" s="31" t="s">
        <v>41</v>
      </c>
      <c r="T4165" s="31"/>
      <c r="U4165" s="169"/>
      <c r="V4165" s="150"/>
      <c r="W4165" s="141" t="str" cm="1">
        <f t="array" ref="W4165">IF(SUM(LEN(B4165:V4165))=0,"",IF(OR(OR(ISBLANK(F4165),SUM(LEN(C4165),LEN(D4165))=0),AND(NOT(E4165="Unknown"),ISBLANK(J4165)),AND(NOT(O4165="Unknown"),ISBLANK(R4165))),"Missing Information", INDEX(Table15[Entire Service Line Classification], MATCH(SUMIFS(Table15[Unique ID],Table15[System-Owned Portion],E4165,Table15[If Material Anything Other than "Lead" in Column E,Was Material Ever Previously Lead?],G4165,Table15[Customer-Owned Portion],O4165),Table15[Unique ID],0),0)))</f>
        <v>Lead Status Unknown</v>
      </c>
      <c r="X4165"/>
    </row>
    <row r="4166" spans="2:24" x14ac:dyDescent="0.35">
      <c r="B4166" s="146"/>
      <c r="C4166" s="31" t="s">
        <v>1961</v>
      </c>
      <c r="D4166" s="31"/>
      <c r="E4166" s="44" t="s">
        <v>3203</v>
      </c>
      <c r="F4166" s="43" t="s">
        <v>3283</v>
      </c>
      <c r="G4166" s="84" t="s">
        <v>3249</v>
      </c>
      <c r="H4166" s="31">
        <v>1950</v>
      </c>
      <c r="I4166" s="207" t="s">
        <v>3337</v>
      </c>
      <c r="J4166" s="84"/>
      <c r="K4166" s="31" t="s">
        <v>41</v>
      </c>
      <c r="L4166" s="31"/>
      <c r="M4166" s="169"/>
      <c r="N4166" s="148"/>
      <c r="O4166" s="106" t="s">
        <v>3203</v>
      </c>
      <c r="P4166" s="43">
        <v>1950</v>
      </c>
      <c r="Q4166" s="207" t="s">
        <v>3337</v>
      </c>
      <c r="R4166" s="84" t="s">
        <v>3203</v>
      </c>
      <c r="S4166" s="31" t="s">
        <v>41</v>
      </c>
      <c r="T4166" s="31"/>
      <c r="U4166" s="169"/>
      <c r="V4166" s="150"/>
      <c r="W4166" s="141" t="str" cm="1">
        <f t="array" ref="W4166">IF(SUM(LEN(B4166:V4166))=0,"",IF(OR(OR(ISBLANK(F4166),SUM(LEN(C4166),LEN(D4166))=0),AND(NOT(E4166="Unknown"),ISBLANK(J4166)),AND(NOT(O4166="Unknown"),ISBLANK(R4166))),"Missing Information", INDEX(Table15[Entire Service Line Classification], MATCH(SUMIFS(Table15[Unique ID],Table15[System-Owned Portion],E4166,Table15[If Material Anything Other than "Lead" in Column E,Was Material Ever Previously Lead?],G4166,Table15[Customer-Owned Portion],O4166),Table15[Unique ID],0),0)))</f>
        <v>Lead Status Unknown</v>
      </c>
      <c r="X4166"/>
    </row>
    <row r="4167" spans="2:24" x14ac:dyDescent="0.35">
      <c r="B4167" s="146"/>
      <c r="C4167" s="31" t="s">
        <v>1962</v>
      </c>
      <c r="D4167" s="31"/>
      <c r="E4167" s="44" t="s">
        <v>3203</v>
      </c>
      <c r="F4167" s="43" t="s">
        <v>3283</v>
      </c>
      <c r="G4167" s="84" t="s">
        <v>3249</v>
      </c>
      <c r="H4167" s="31">
        <v>1927</v>
      </c>
      <c r="I4167" s="207" t="s">
        <v>3341</v>
      </c>
      <c r="J4167" s="84"/>
      <c r="K4167" s="31" t="s">
        <v>41</v>
      </c>
      <c r="L4167" s="31"/>
      <c r="M4167" s="169"/>
      <c r="N4167" s="148"/>
      <c r="O4167" s="106" t="s">
        <v>3203</v>
      </c>
      <c r="P4167" s="43">
        <v>1927</v>
      </c>
      <c r="Q4167" s="207" t="s">
        <v>3341</v>
      </c>
      <c r="R4167" s="84" t="s">
        <v>3203</v>
      </c>
      <c r="S4167" s="31" t="s">
        <v>41</v>
      </c>
      <c r="T4167" s="31"/>
      <c r="U4167" s="169"/>
      <c r="V4167" s="150"/>
      <c r="W4167" s="141" t="str" cm="1">
        <f t="array" ref="W4167">IF(SUM(LEN(B4167:V4167))=0,"",IF(OR(OR(ISBLANK(F4167),SUM(LEN(C4167),LEN(D4167))=0),AND(NOT(E4167="Unknown"),ISBLANK(J4167)),AND(NOT(O4167="Unknown"),ISBLANK(R4167))),"Missing Information", INDEX(Table15[Entire Service Line Classification], MATCH(SUMIFS(Table15[Unique ID],Table15[System-Owned Portion],E4167,Table15[If Material Anything Other than "Lead" in Column E,Was Material Ever Previously Lead?],G4167,Table15[Customer-Owned Portion],O4167),Table15[Unique ID],0),0)))</f>
        <v>Lead Status Unknown</v>
      </c>
      <c r="X4167"/>
    </row>
    <row r="4168" spans="2:24" x14ac:dyDescent="0.35">
      <c r="B4168" s="146"/>
      <c r="C4168" s="31" t="s">
        <v>1963</v>
      </c>
      <c r="D4168" s="31"/>
      <c r="E4168" s="44" t="s">
        <v>3203</v>
      </c>
      <c r="F4168" s="43" t="s">
        <v>3283</v>
      </c>
      <c r="G4168" s="84" t="s">
        <v>3249</v>
      </c>
      <c r="H4168" s="31">
        <v>1927</v>
      </c>
      <c r="I4168" s="207" t="s">
        <v>3341</v>
      </c>
      <c r="J4168" s="84"/>
      <c r="K4168" s="31" t="s">
        <v>41</v>
      </c>
      <c r="L4168" s="31"/>
      <c r="M4168" s="169"/>
      <c r="N4168" s="148"/>
      <c r="O4168" s="106" t="s">
        <v>3203</v>
      </c>
      <c r="P4168" s="43">
        <v>1927</v>
      </c>
      <c r="Q4168" s="207" t="s">
        <v>3341</v>
      </c>
      <c r="R4168" s="84" t="s">
        <v>3203</v>
      </c>
      <c r="S4168" s="31" t="s">
        <v>41</v>
      </c>
      <c r="T4168" s="31"/>
      <c r="U4168" s="169"/>
      <c r="V4168" s="150"/>
      <c r="W4168" s="141" t="str" cm="1">
        <f t="array" ref="W4168">IF(SUM(LEN(B4168:V4168))=0,"",IF(OR(OR(ISBLANK(F4168),SUM(LEN(C4168),LEN(D4168))=0),AND(NOT(E4168="Unknown"),ISBLANK(J4168)),AND(NOT(O4168="Unknown"),ISBLANK(R4168))),"Missing Information", INDEX(Table15[Entire Service Line Classification], MATCH(SUMIFS(Table15[Unique ID],Table15[System-Owned Portion],E4168,Table15[If Material Anything Other than "Lead" in Column E,Was Material Ever Previously Lead?],G4168,Table15[Customer-Owned Portion],O4168),Table15[Unique ID],0),0)))</f>
        <v>Lead Status Unknown</v>
      </c>
      <c r="X4168"/>
    </row>
    <row r="4169" spans="2:24" ht="29" x14ac:dyDescent="0.35">
      <c r="B4169" s="146"/>
      <c r="C4169" s="31" t="s">
        <v>1964</v>
      </c>
      <c r="D4169" s="31"/>
      <c r="E4169" s="44" t="s">
        <v>3284</v>
      </c>
      <c r="F4169" s="43" t="s">
        <v>41</v>
      </c>
      <c r="G4169" s="84" t="s">
        <v>3249</v>
      </c>
      <c r="H4169" s="31">
        <v>1993</v>
      </c>
      <c r="I4169" s="207" t="s">
        <v>3338</v>
      </c>
      <c r="J4169" s="84" t="s">
        <v>3270</v>
      </c>
      <c r="K4169" s="31" t="s">
        <v>41</v>
      </c>
      <c r="L4169" s="31"/>
      <c r="M4169" s="169"/>
      <c r="N4169" s="148"/>
      <c r="O4169" s="106" t="s">
        <v>3284</v>
      </c>
      <c r="P4169" s="43">
        <v>1993</v>
      </c>
      <c r="Q4169" s="207" t="s">
        <v>3338</v>
      </c>
      <c r="R4169" s="84" t="s">
        <v>3270</v>
      </c>
      <c r="S4169" s="31" t="s">
        <v>41</v>
      </c>
      <c r="T4169" s="31"/>
      <c r="U4169" s="169"/>
      <c r="V4169" s="150"/>
      <c r="W4169" s="141" t="str" cm="1">
        <f t="array" ref="W4169">IF(SUM(LEN(B4169:V4169))=0,"",IF(OR(OR(ISBLANK(F4169),SUM(LEN(C4169),LEN(D4169))=0),AND(NOT(E4169="Unknown"),ISBLANK(J4169)),AND(NOT(O4169="Unknown"),ISBLANK(R4169))),"Missing Information", INDEX(Table15[Entire Service Line Classification], MATCH(SUMIFS(Table15[Unique ID],Table15[System-Owned Portion],E4169,Table15[If Material Anything Other than "Lead" in Column E,Was Material Ever Previously Lead?],G4169,Table15[Customer-Owned Portion],O4169),Table15[Unique ID],0),0)))</f>
        <v>Non-lead</v>
      </c>
      <c r="X4169"/>
    </row>
    <row r="4170" spans="2:24" x14ac:dyDescent="0.35">
      <c r="B4170" s="146"/>
      <c r="C4170" s="31" t="s">
        <v>1965</v>
      </c>
      <c r="D4170" s="31"/>
      <c r="E4170" s="44" t="s">
        <v>3203</v>
      </c>
      <c r="F4170" s="43" t="s">
        <v>3283</v>
      </c>
      <c r="G4170" s="84" t="s">
        <v>3249</v>
      </c>
      <c r="H4170" s="31">
        <v>1983</v>
      </c>
      <c r="I4170" s="207" t="s">
        <v>3337</v>
      </c>
      <c r="J4170" s="84"/>
      <c r="K4170" s="31" t="s">
        <v>41</v>
      </c>
      <c r="L4170" s="31"/>
      <c r="M4170" s="169"/>
      <c r="N4170" s="148"/>
      <c r="O4170" s="106" t="s">
        <v>3203</v>
      </c>
      <c r="P4170" s="43">
        <v>1983</v>
      </c>
      <c r="Q4170" s="207" t="s">
        <v>3337</v>
      </c>
      <c r="R4170" s="84" t="s">
        <v>3203</v>
      </c>
      <c r="S4170" s="31" t="s">
        <v>41</v>
      </c>
      <c r="T4170" s="31"/>
      <c r="U4170" s="169"/>
      <c r="V4170" s="150"/>
      <c r="W4170" s="141" t="str" cm="1">
        <f t="array" ref="W4170">IF(SUM(LEN(B4170:V4170))=0,"",IF(OR(OR(ISBLANK(F4170),SUM(LEN(C4170),LEN(D4170))=0),AND(NOT(E4170="Unknown"),ISBLANK(J4170)),AND(NOT(O4170="Unknown"),ISBLANK(R4170))),"Missing Information", INDEX(Table15[Entire Service Line Classification], MATCH(SUMIFS(Table15[Unique ID],Table15[System-Owned Portion],E4170,Table15[If Material Anything Other than "Lead" in Column E,Was Material Ever Previously Lead?],G4170,Table15[Customer-Owned Portion],O4170),Table15[Unique ID],0),0)))</f>
        <v>Lead Status Unknown</v>
      </c>
      <c r="X4170"/>
    </row>
    <row r="4171" spans="2:24" x14ac:dyDescent="0.35">
      <c r="B4171" s="146"/>
      <c r="C4171" s="31" t="s">
        <v>1966</v>
      </c>
      <c r="D4171" s="31"/>
      <c r="E4171" s="44" t="s">
        <v>3203</v>
      </c>
      <c r="F4171" s="43" t="s">
        <v>3283</v>
      </c>
      <c r="G4171" s="84" t="s">
        <v>3249</v>
      </c>
      <c r="H4171" s="31">
        <v>1983</v>
      </c>
      <c r="I4171" s="207" t="s">
        <v>3337</v>
      </c>
      <c r="J4171" s="84"/>
      <c r="K4171" s="31" t="s">
        <v>41</v>
      </c>
      <c r="L4171" s="31"/>
      <c r="M4171" s="169"/>
      <c r="N4171" s="148"/>
      <c r="O4171" s="106" t="s">
        <v>3203</v>
      </c>
      <c r="P4171" s="43">
        <v>1983</v>
      </c>
      <c r="Q4171" s="207" t="s">
        <v>3337</v>
      </c>
      <c r="R4171" s="84" t="s">
        <v>3203</v>
      </c>
      <c r="S4171" s="31" t="s">
        <v>41</v>
      </c>
      <c r="T4171" s="31"/>
      <c r="U4171" s="169"/>
      <c r="V4171" s="150"/>
      <c r="W4171" s="141" t="str" cm="1">
        <f t="array" ref="W4171">IF(SUM(LEN(B4171:V4171))=0,"",IF(OR(OR(ISBLANK(F4171),SUM(LEN(C4171),LEN(D4171))=0),AND(NOT(E4171="Unknown"),ISBLANK(J4171)),AND(NOT(O4171="Unknown"),ISBLANK(R4171))),"Missing Information", INDEX(Table15[Entire Service Line Classification], MATCH(SUMIFS(Table15[Unique ID],Table15[System-Owned Portion],E4171,Table15[If Material Anything Other than "Lead" in Column E,Was Material Ever Previously Lead?],G4171,Table15[Customer-Owned Portion],O4171),Table15[Unique ID],0),0)))</f>
        <v>Lead Status Unknown</v>
      </c>
      <c r="X4171"/>
    </row>
    <row r="4172" spans="2:24" x14ac:dyDescent="0.35">
      <c r="B4172" s="146"/>
      <c r="C4172" s="31" t="s">
        <v>1967</v>
      </c>
      <c r="D4172" s="31"/>
      <c r="E4172" s="44" t="s">
        <v>3203</v>
      </c>
      <c r="F4172" s="43" t="s">
        <v>3283</v>
      </c>
      <c r="G4172" s="84" t="s">
        <v>3249</v>
      </c>
      <c r="H4172" s="31">
        <v>1983</v>
      </c>
      <c r="I4172" s="207" t="s">
        <v>3341</v>
      </c>
      <c r="J4172" s="84"/>
      <c r="K4172" s="31" t="s">
        <v>41</v>
      </c>
      <c r="L4172" s="31"/>
      <c r="M4172" s="169"/>
      <c r="N4172" s="148"/>
      <c r="O4172" s="106" t="s">
        <v>3203</v>
      </c>
      <c r="P4172" s="43">
        <v>1983</v>
      </c>
      <c r="Q4172" s="207" t="s">
        <v>3341</v>
      </c>
      <c r="R4172" s="84" t="s">
        <v>3203</v>
      </c>
      <c r="S4172" s="31" t="s">
        <v>41</v>
      </c>
      <c r="T4172" s="31"/>
      <c r="U4172" s="169"/>
      <c r="V4172" s="150"/>
      <c r="W4172" s="141" t="str" cm="1">
        <f t="array" ref="W4172">IF(SUM(LEN(B4172:V4172))=0,"",IF(OR(OR(ISBLANK(F4172),SUM(LEN(C4172),LEN(D4172))=0),AND(NOT(E4172="Unknown"),ISBLANK(J4172)),AND(NOT(O4172="Unknown"),ISBLANK(R4172))),"Missing Information", INDEX(Table15[Entire Service Line Classification], MATCH(SUMIFS(Table15[Unique ID],Table15[System-Owned Portion],E4172,Table15[If Material Anything Other than "Lead" in Column E,Was Material Ever Previously Lead?],G4172,Table15[Customer-Owned Portion],O4172),Table15[Unique ID],0),0)))</f>
        <v>Lead Status Unknown</v>
      </c>
      <c r="X4172"/>
    </row>
    <row r="4173" spans="2:24" x14ac:dyDescent="0.35">
      <c r="B4173" s="146"/>
      <c r="C4173" s="31" t="s">
        <v>1968</v>
      </c>
      <c r="D4173" s="31"/>
      <c r="E4173" s="44" t="s">
        <v>3203</v>
      </c>
      <c r="F4173" s="43" t="s">
        <v>3283</v>
      </c>
      <c r="G4173" s="84" t="s">
        <v>3249</v>
      </c>
      <c r="H4173" s="31">
        <v>1927</v>
      </c>
      <c r="I4173" s="207" t="s">
        <v>3337</v>
      </c>
      <c r="J4173" s="84"/>
      <c r="K4173" s="31" t="s">
        <v>41</v>
      </c>
      <c r="L4173" s="31"/>
      <c r="M4173" s="169"/>
      <c r="N4173" s="148"/>
      <c r="O4173" s="106" t="s">
        <v>3203</v>
      </c>
      <c r="P4173" s="43">
        <v>1927</v>
      </c>
      <c r="Q4173" s="207" t="s">
        <v>3337</v>
      </c>
      <c r="R4173" s="84" t="s">
        <v>3203</v>
      </c>
      <c r="S4173" s="31" t="s">
        <v>41</v>
      </c>
      <c r="T4173" s="31"/>
      <c r="U4173" s="169"/>
      <c r="V4173" s="150"/>
      <c r="W4173" s="141" t="str" cm="1">
        <f t="array" ref="W4173">IF(SUM(LEN(B4173:V4173))=0,"",IF(OR(OR(ISBLANK(F4173),SUM(LEN(C4173),LEN(D4173))=0),AND(NOT(E4173="Unknown"),ISBLANK(J4173)),AND(NOT(O4173="Unknown"),ISBLANK(R4173))),"Missing Information", INDEX(Table15[Entire Service Line Classification], MATCH(SUMIFS(Table15[Unique ID],Table15[System-Owned Portion],E4173,Table15[If Material Anything Other than "Lead" in Column E,Was Material Ever Previously Lead?],G4173,Table15[Customer-Owned Portion],O4173),Table15[Unique ID],0),0)))</f>
        <v>Lead Status Unknown</v>
      </c>
      <c r="X4173"/>
    </row>
    <row r="4174" spans="2:24" x14ac:dyDescent="0.35">
      <c r="B4174" s="146"/>
      <c r="C4174" s="31" t="s">
        <v>1969</v>
      </c>
      <c r="D4174" s="31"/>
      <c r="E4174" s="44" t="s">
        <v>3203</v>
      </c>
      <c r="F4174" s="43" t="s">
        <v>3283</v>
      </c>
      <c r="G4174" s="84" t="s">
        <v>3249</v>
      </c>
      <c r="H4174" s="31">
        <v>1932</v>
      </c>
      <c r="I4174" s="207" t="s">
        <v>3337</v>
      </c>
      <c r="J4174" s="84"/>
      <c r="K4174" s="31" t="s">
        <v>41</v>
      </c>
      <c r="L4174" s="31"/>
      <c r="M4174" s="169"/>
      <c r="N4174" s="148"/>
      <c r="O4174" s="106" t="s">
        <v>3203</v>
      </c>
      <c r="P4174" s="43">
        <v>1932</v>
      </c>
      <c r="Q4174" s="207" t="s">
        <v>3337</v>
      </c>
      <c r="R4174" s="84" t="s">
        <v>3203</v>
      </c>
      <c r="S4174" s="31" t="s">
        <v>41</v>
      </c>
      <c r="T4174" s="31"/>
      <c r="U4174" s="169"/>
      <c r="V4174" s="150"/>
      <c r="W4174" s="141" t="str" cm="1">
        <f t="array" ref="W4174">IF(SUM(LEN(B4174:V4174))=0,"",IF(OR(OR(ISBLANK(F4174),SUM(LEN(C4174),LEN(D4174))=0),AND(NOT(E4174="Unknown"),ISBLANK(J4174)),AND(NOT(O4174="Unknown"),ISBLANK(R4174))),"Missing Information", INDEX(Table15[Entire Service Line Classification], MATCH(SUMIFS(Table15[Unique ID],Table15[System-Owned Portion],E4174,Table15[If Material Anything Other than "Lead" in Column E,Was Material Ever Previously Lead?],G4174,Table15[Customer-Owned Portion],O4174),Table15[Unique ID],0),0)))</f>
        <v>Lead Status Unknown</v>
      </c>
      <c r="X4174"/>
    </row>
    <row r="4175" spans="2:24" x14ac:dyDescent="0.35">
      <c r="B4175" s="146"/>
      <c r="C4175" s="31" t="s">
        <v>1970</v>
      </c>
      <c r="D4175" s="31"/>
      <c r="E4175" s="44" t="s">
        <v>3203</v>
      </c>
      <c r="F4175" s="43" t="s">
        <v>3283</v>
      </c>
      <c r="G4175" s="84" t="s">
        <v>3249</v>
      </c>
      <c r="H4175" s="31">
        <v>1917</v>
      </c>
      <c r="I4175" s="207" t="s">
        <v>3337</v>
      </c>
      <c r="J4175" s="84"/>
      <c r="K4175" s="31" t="s">
        <v>41</v>
      </c>
      <c r="L4175" s="31"/>
      <c r="M4175" s="169"/>
      <c r="N4175" s="148"/>
      <c r="O4175" s="106" t="s">
        <v>3203</v>
      </c>
      <c r="P4175" s="43">
        <v>1917</v>
      </c>
      <c r="Q4175" s="207" t="s">
        <v>3337</v>
      </c>
      <c r="R4175" s="84" t="s">
        <v>3203</v>
      </c>
      <c r="S4175" s="31" t="s">
        <v>41</v>
      </c>
      <c r="T4175" s="31"/>
      <c r="U4175" s="169"/>
      <c r="V4175" s="150"/>
      <c r="W4175" s="141" t="str" cm="1">
        <f t="array" ref="W4175">IF(SUM(LEN(B4175:V4175))=0,"",IF(OR(OR(ISBLANK(F4175),SUM(LEN(C4175),LEN(D4175))=0),AND(NOT(E4175="Unknown"),ISBLANK(J4175)),AND(NOT(O4175="Unknown"),ISBLANK(R4175))),"Missing Information", INDEX(Table15[Entire Service Line Classification], MATCH(SUMIFS(Table15[Unique ID],Table15[System-Owned Portion],E4175,Table15[If Material Anything Other than "Lead" in Column E,Was Material Ever Previously Lead?],G4175,Table15[Customer-Owned Portion],O4175),Table15[Unique ID],0),0)))</f>
        <v>Lead Status Unknown</v>
      </c>
      <c r="X4175"/>
    </row>
    <row r="4176" spans="2:24" x14ac:dyDescent="0.35">
      <c r="B4176" s="146"/>
      <c r="C4176" s="31" t="s">
        <v>1971</v>
      </c>
      <c r="D4176" s="31"/>
      <c r="E4176" s="44" t="s">
        <v>3203</v>
      </c>
      <c r="F4176" s="43" t="s">
        <v>3283</v>
      </c>
      <c r="G4176" s="84" t="s">
        <v>3249</v>
      </c>
      <c r="H4176" s="31">
        <v>1917</v>
      </c>
      <c r="I4176" s="207" t="s">
        <v>3337</v>
      </c>
      <c r="J4176" s="84"/>
      <c r="K4176" s="31" t="s">
        <v>41</v>
      </c>
      <c r="L4176" s="31"/>
      <c r="M4176" s="169"/>
      <c r="N4176" s="148"/>
      <c r="O4176" s="106" t="s">
        <v>3203</v>
      </c>
      <c r="P4176" s="43">
        <v>1917</v>
      </c>
      <c r="Q4176" s="207" t="s">
        <v>3337</v>
      </c>
      <c r="R4176" s="84" t="s">
        <v>3203</v>
      </c>
      <c r="S4176" s="31" t="s">
        <v>41</v>
      </c>
      <c r="T4176" s="31"/>
      <c r="U4176" s="169"/>
      <c r="V4176" s="150"/>
      <c r="W4176" s="141" t="str" cm="1">
        <f t="array" ref="W4176">IF(SUM(LEN(B4176:V4176))=0,"",IF(OR(OR(ISBLANK(F4176),SUM(LEN(C4176),LEN(D4176))=0),AND(NOT(E4176="Unknown"),ISBLANK(J4176)),AND(NOT(O4176="Unknown"),ISBLANK(R4176))),"Missing Information", INDEX(Table15[Entire Service Line Classification], MATCH(SUMIFS(Table15[Unique ID],Table15[System-Owned Portion],E4176,Table15[If Material Anything Other than "Lead" in Column E,Was Material Ever Previously Lead?],G4176,Table15[Customer-Owned Portion],O4176),Table15[Unique ID],0),0)))</f>
        <v>Lead Status Unknown</v>
      </c>
      <c r="X4176"/>
    </row>
    <row r="4177" spans="2:24" x14ac:dyDescent="0.35">
      <c r="B4177" s="146"/>
      <c r="C4177" s="31" t="s">
        <v>1972</v>
      </c>
      <c r="D4177" s="31"/>
      <c r="E4177" s="44" t="s">
        <v>3203</v>
      </c>
      <c r="F4177" s="43" t="s">
        <v>3283</v>
      </c>
      <c r="G4177" s="84" t="s">
        <v>3249</v>
      </c>
      <c r="H4177" s="31">
        <v>1934</v>
      </c>
      <c r="I4177" s="207" t="s">
        <v>3337</v>
      </c>
      <c r="J4177" s="84"/>
      <c r="K4177" s="31" t="s">
        <v>41</v>
      </c>
      <c r="L4177" s="31"/>
      <c r="M4177" s="169"/>
      <c r="N4177" s="148"/>
      <c r="O4177" s="106" t="s">
        <v>3203</v>
      </c>
      <c r="P4177" s="43">
        <v>1934</v>
      </c>
      <c r="Q4177" s="207" t="s">
        <v>3337</v>
      </c>
      <c r="R4177" s="84" t="s">
        <v>3203</v>
      </c>
      <c r="S4177" s="31" t="s">
        <v>41</v>
      </c>
      <c r="T4177" s="31"/>
      <c r="U4177" s="169"/>
      <c r="V4177" s="150"/>
      <c r="W4177" s="141" t="str" cm="1">
        <f t="array" ref="W4177">IF(SUM(LEN(B4177:V4177))=0,"",IF(OR(OR(ISBLANK(F4177),SUM(LEN(C4177),LEN(D4177))=0),AND(NOT(E4177="Unknown"),ISBLANK(J4177)),AND(NOT(O4177="Unknown"),ISBLANK(R4177))),"Missing Information", INDEX(Table15[Entire Service Line Classification], MATCH(SUMIFS(Table15[Unique ID],Table15[System-Owned Portion],E4177,Table15[If Material Anything Other than "Lead" in Column E,Was Material Ever Previously Lead?],G4177,Table15[Customer-Owned Portion],O4177),Table15[Unique ID],0),0)))</f>
        <v>Lead Status Unknown</v>
      </c>
      <c r="X4177"/>
    </row>
    <row r="4178" spans="2:24" x14ac:dyDescent="0.35">
      <c r="B4178" s="146"/>
      <c r="C4178" s="31" t="s">
        <v>1973</v>
      </c>
      <c r="D4178" s="31"/>
      <c r="E4178" s="44" t="s">
        <v>3203</v>
      </c>
      <c r="F4178" s="43" t="s">
        <v>3283</v>
      </c>
      <c r="G4178" s="84" t="s">
        <v>3249</v>
      </c>
      <c r="H4178" s="31">
        <v>1973</v>
      </c>
      <c r="I4178" s="207" t="s">
        <v>3337</v>
      </c>
      <c r="J4178" s="84"/>
      <c r="K4178" s="31" t="s">
        <v>41</v>
      </c>
      <c r="L4178" s="31"/>
      <c r="M4178" s="169"/>
      <c r="N4178" s="148"/>
      <c r="O4178" s="106" t="s">
        <v>3203</v>
      </c>
      <c r="P4178" s="43">
        <v>1973</v>
      </c>
      <c r="Q4178" s="207" t="s">
        <v>3337</v>
      </c>
      <c r="R4178" s="84" t="s">
        <v>3203</v>
      </c>
      <c r="S4178" s="31" t="s">
        <v>41</v>
      </c>
      <c r="T4178" s="31"/>
      <c r="U4178" s="169"/>
      <c r="V4178" s="150"/>
      <c r="W4178" s="141" t="str" cm="1">
        <f t="array" ref="W4178">IF(SUM(LEN(B4178:V4178))=0,"",IF(OR(OR(ISBLANK(F4178),SUM(LEN(C4178),LEN(D4178))=0),AND(NOT(E4178="Unknown"),ISBLANK(J4178)),AND(NOT(O4178="Unknown"),ISBLANK(R4178))),"Missing Information", INDEX(Table15[Entire Service Line Classification], MATCH(SUMIFS(Table15[Unique ID],Table15[System-Owned Portion],E4178,Table15[If Material Anything Other than "Lead" in Column E,Was Material Ever Previously Lead?],G4178,Table15[Customer-Owned Portion],O4178),Table15[Unique ID],0),0)))</f>
        <v>Lead Status Unknown</v>
      </c>
      <c r="X4178"/>
    </row>
    <row r="4179" spans="2:24" ht="29" x14ac:dyDescent="0.35">
      <c r="B4179" s="146"/>
      <c r="C4179" s="31" t="s">
        <v>1974</v>
      </c>
      <c r="D4179" s="31"/>
      <c r="E4179" s="44" t="s">
        <v>3284</v>
      </c>
      <c r="F4179" s="43" t="s">
        <v>41</v>
      </c>
      <c r="G4179" s="84" t="s">
        <v>3249</v>
      </c>
      <c r="H4179" s="31">
        <v>1992</v>
      </c>
      <c r="I4179" s="207" t="s">
        <v>3338</v>
      </c>
      <c r="J4179" s="84" t="s">
        <v>3270</v>
      </c>
      <c r="K4179" s="31" t="s">
        <v>41</v>
      </c>
      <c r="L4179" s="31"/>
      <c r="M4179" s="169"/>
      <c r="N4179" s="148"/>
      <c r="O4179" s="106" t="s">
        <v>3284</v>
      </c>
      <c r="P4179" s="43">
        <v>1992</v>
      </c>
      <c r="Q4179" s="207" t="s">
        <v>3338</v>
      </c>
      <c r="R4179" s="84" t="s">
        <v>3270</v>
      </c>
      <c r="S4179" s="31" t="s">
        <v>41</v>
      </c>
      <c r="T4179" s="31"/>
      <c r="U4179" s="169"/>
      <c r="V4179" s="150"/>
      <c r="W4179" s="141" t="str" cm="1">
        <f t="array" ref="W4179">IF(SUM(LEN(B4179:V4179))=0,"",IF(OR(OR(ISBLANK(F4179),SUM(LEN(C4179),LEN(D4179))=0),AND(NOT(E4179="Unknown"),ISBLANK(J4179)),AND(NOT(O4179="Unknown"),ISBLANK(R4179))),"Missing Information", INDEX(Table15[Entire Service Line Classification], MATCH(SUMIFS(Table15[Unique ID],Table15[System-Owned Portion],E4179,Table15[If Material Anything Other than "Lead" in Column E,Was Material Ever Previously Lead?],G4179,Table15[Customer-Owned Portion],O4179),Table15[Unique ID],0),0)))</f>
        <v>Non-lead</v>
      </c>
      <c r="X4179"/>
    </row>
    <row r="4180" spans="2:24" x14ac:dyDescent="0.35">
      <c r="B4180" s="146"/>
      <c r="C4180" s="31" t="s">
        <v>1975</v>
      </c>
      <c r="D4180" s="31"/>
      <c r="E4180" s="44" t="s">
        <v>3203</v>
      </c>
      <c r="F4180" s="43" t="s">
        <v>3283</v>
      </c>
      <c r="G4180" s="84" t="s">
        <v>3249</v>
      </c>
      <c r="H4180" s="31">
        <v>1924</v>
      </c>
      <c r="I4180" s="207" t="s">
        <v>3341</v>
      </c>
      <c r="J4180" s="84"/>
      <c r="K4180" s="31" t="s">
        <v>41</v>
      </c>
      <c r="L4180" s="31"/>
      <c r="M4180" s="169"/>
      <c r="N4180" s="148"/>
      <c r="O4180" s="106" t="s">
        <v>3203</v>
      </c>
      <c r="P4180" s="43">
        <v>1924</v>
      </c>
      <c r="Q4180" s="207" t="s">
        <v>3341</v>
      </c>
      <c r="R4180" s="84" t="s">
        <v>3203</v>
      </c>
      <c r="S4180" s="31" t="s">
        <v>41</v>
      </c>
      <c r="T4180" s="31"/>
      <c r="U4180" s="169"/>
      <c r="V4180" s="150"/>
      <c r="W4180" s="141" t="str" cm="1">
        <f t="array" ref="W4180">IF(SUM(LEN(B4180:V4180))=0,"",IF(OR(OR(ISBLANK(F4180),SUM(LEN(C4180),LEN(D4180))=0),AND(NOT(E4180="Unknown"),ISBLANK(J4180)),AND(NOT(O4180="Unknown"),ISBLANK(R4180))),"Missing Information", INDEX(Table15[Entire Service Line Classification], MATCH(SUMIFS(Table15[Unique ID],Table15[System-Owned Portion],E4180,Table15[If Material Anything Other than "Lead" in Column E,Was Material Ever Previously Lead?],G4180,Table15[Customer-Owned Portion],O4180),Table15[Unique ID],0),0)))</f>
        <v>Lead Status Unknown</v>
      </c>
      <c r="X4180"/>
    </row>
    <row r="4181" spans="2:24" x14ac:dyDescent="0.35">
      <c r="B4181" s="146"/>
      <c r="C4181" s="31" t="s">
        <v>1976</v>
      </c>
      <c r="D4181" s="31"/>
      <c r="E4181" s="44" t="s">
        <v>3203</v>
      </c>
      <c r="F4181" s="43" t="s">
        <v>3283</v>
      </c>
      <c r="G4181" s="84" t="s">
        <v>3249</v>
      </c>
      <c r="H4181" s="31">
        <v>1900</v>
      </c>
      <c r="I4181" s="207" t="s">
        <v>3337</v>
      </c>
      <c r="J4181" s="84"/>
      <c r="K4181" s="31" t="s">
        <v>41</v>
      </c>
      <c r="L4181" s="31"/>
      <c r="M4181" s="169"/>
      <c r="N4181" s="148"/>
      <c r="O4181" s="106" t="s">
        <v>3203</v>
      </c>
      <c r="P4181" s="43">
        <v>1900</v>
      </c>
      <c r="Q4181" s="207" t="s">
        <v>3337</v>
      </c>
      <c r="R4181" s="84" t="s">
        <v>3203</v>
      </c>
      <c r="S4181" s="31" t="s">
        <v>41</v>
      </c>
      <c r="T4181" s="31"/>
      <c r="U4181" s="169"/>
      <c r="V4181" s="150"/>
      <c r="W4181" s="141" t="str" cm="1">
        <f t="array" ref="W4181">IF(SUM(LEN(B4181:V4181))=0,"",IF(OR(OR(ISBLANK(F4181),SUM(LEN(C4181),LEN(D4181))=0),AND(NOT(E4181="Unknown"),ISBLANK(J4181)),AND(NOT(O4181="Unknown"),ISBLANK(R4181))),"Missing Information", INDEX(Table15[Entire Service Line Classification], MATCH(SUMIFS(Table15[Unique ID],Table15[System-Owned Portion],E4181,Table15[If Material Anything Other than "Lead" in Column E,Was Material Ever Previously Lead?],G4181,Table15[Customer-Owned Portion],O4181),Table15[Unique ID],0),0)))</f>
        <v>Lead Status Unknown</v>
      </c>
      <c r="X4181"/>
    </row>
    <row r="4182" spans="2:24" x14ac:dyDescent="0.35">
      <c r="B4182" s="146"/>
      <c r="C4182" s="31" t="s">
        <v>1977</v>
      </c>
      <c r="D4182" s="31"/>
      <c r="E4182" s="44" t="s">
        <v>3203</v>
      </c>
      <c r="F4182" s="43" t="s">
        <v>3283</v>
      </c>
      <c r="G4182" s="84" t="s">
        <v>3249</v>
      </c>
      <c r="H4182" s="31">
        <v>1927</v>
      </c>
      <c r="I4182" s="207" t="s">
        <v>3341</v>
      </c>
      <c r="J4182" s="84"/>
      <c r="K4182" s="31" t="s">
        <v>41</v>
      </c>
      <c r="L4182" s="31"/>
      <c r="M4182" s="169"/>
      <c r="N4182" s="148"/>
      <c r="O4182" s="106" t="s">
        <v>3203</v>
      </c>
      <c r="P4182" s="43">
        <v>1927</v>
      </c>
      <c r="Q4182" s="207" t="s">
        <v>3341</v>
      </c>
      <c r="R4182" s="84" t="s">
        <v>3203</v>
      </c>
      <c r="S4182" s="31" t="s">
        <v>41</v>
      </c>
      <c r="T4182" s="31"/>
      <c r="U4182" s="169"/>
      <c r="V4182" s="150"/>
      <c r="W4182" s="141" t="str" cm="1">
        <f t="array" ref="W4182">IF(SUM(LEN(B4182:V4182))=0,"",IF(OR(OR(ISBLANK(F4182),SUM(LEN(C4182),LEN(D4182))=0),AND(NOT(E4182="Unknown"),ISBLANK(J4182)),AND(NOT(O4182="Unknown"),ISBLANK(R4182))),"Missing Information", INDEX(Table15[Entire Service Line Classification], MATCH(SUMIFS(Table15[Unique ID],Table15[System-Owned Portion],E4182,Table15[If Material Anything Other than "Lead" in Column E,Was Material Ever Previously Lead?],G4182,Table15[Customer-Owned Portion],O4182),Table15[Unique ID],0),0)))</f>
        <v>Lead Status Unknown</v>
      </c>
      <c r="X4182"/>
    </row>
    <row r="4183" spans="2:24" x14ac:dyDescent="0.35">
      <c r="B4183" s="146"/>
      <c r="C4183" s="31" t="s">
        <v>1978</v>
      </c>
      <c r="D4183" s="31"/>
      <c r="E4183" s="44" t="s">
        <v>3203</v>
      </c>
      <c r="F4183" s="43" t="s">
        <v>3283</v>
      </c>
      <c r="G4183" s="84" t="s">
        <v>3249</v>
      </c>
      <c r="H4183" s="31">
        <v>1916</v>
      </c>
      <c r="I4183" s="207" t="s">
        <v>3337</v>
      </c>
      <c r="J4183" s="84"/>
      <c r="K4183" s="31" t="s">
        <v>41</v>
      </c>
      <c r="L4183" s="31"/>
      <c r="M4183" s="169"/>
      <c r="N4183" s="148"/>
      <c r="O4183" s="106" t="s">
        <v>3203</v>
      </c>
      <c r="P4183" s="43">
        <v>1916</v>
      </c>
      <c r="Q4183" s="207" t="s">
        <v>3337</v>
      </c>
      <c r="R4183" s="84" t="s">
        <v>3203</v>
      </c>
      <c r="S4183" s="31" t="s">
        <v>41</v>
      </c>
      <c r="T4183" s="31"/>
      <c r="U4183" s="169"/>
      <c r="V4183" s="150"/>
      <c r="W4183" s="141" t="str" cm="1">
        <f t="array" ref="W4183">IF(SUM(LEN(B4183:V4183))=0,"",IF(OR(OR(ISBLANK(F4183),SUM(LEN(C4183),LEN(D4183))=0),AND(NOT(E4183="Unknown"),ISBLANK(J4183)),AND(NOT(O4183="Unknown"),ISBLANK(R4183))),"Missing Information", INDEX(Table15[Entire Service Line Classification], MATCH(SUMIFS(Table15[Unique ID],Table15[System-Owned Portion],E4183,Table15[If Material Anything Other than "Lead" in Column E,Was Material Ever Previously Lead?],G4183,Table15[Customer-Owned Portion],O4183),Table15[Unique ID],0),0)))</f>
        <v>Lead Status Unknown</v>
      </c>
      <c r="X4183"/>
    </row>
    <row r="4184" spans="2:24" x14ac:dyDescent="0.35">
      <c r="B4184" s="146"/>
      <c r="C4184" s="31" t="s">
        <v>1979</v>
      </c>
      <c r="D4184" s="31"/>
      <c r="E4184" s="44" t="s">
        <v>3203</v>
      </c>
      <c r="F4184" s="43" t="s">
        <v>3283</v>
      </c>
      <c r="G4184" s="84" t="s">
        <v>3249</v>
      </c>
      <c r="H4184" s="31"/>
      <c r="I4184" s="207" t="s">
        <v>3337</v>
      </c>
      <c r="J4184" s="84"/>
      <c r="K4184" s="31" t="s">
        <v>41</v>
      </c>
      <c r="L4184" s="31"/>
      <c r="M4184" s="169"/>
      <c r="N4184" s="148"/>
      <c r="O4184" s="106" t="s">
        <v>3203</v>
      </c>
      <c r="P4184" s="43"/>
      <c r="Q4184" s="207" t="s">
        <v>3337</v>
      </c>
      <c r="R4184" s="84" t="s">
        <v>3203</v>
      </c>
      <c r="S4184" s="31" t="s">
        <v>41</v>
      </c>
      <c r="T4184" s="31"/>
      <c r="U4184" s="169"/>
      <c r="V4184" s="150"/>
      <c r="W4184" s="141" t="str" cm="1">
        <f t="array" ref="W4184">IF(SUM(LEN(B4184:V4184))=0,"",IF(OR(OR(ISBLANK(F4184),SUM(LEN(C4184),LEN(D4184))=0),AND(NOT(E4184="Unknown"),ISBLANK(J4184)),AND(NOT(O4184="Unknown"),ISBLANK(R4184))),"Missing Information", INDEX(Table15[Entire Service Line Classification], MATCH(SUMIFS(Table15[Unique ID],Table15[System-Owned Portion],E4184,Table15[If Material Anything Other than "Lead" in Column E,Was Material Ever Previously Lead?],G4184,Table15[Customer-Owned Portion],O4184),Table15[Unique ID],0),0)))</f>
        <v>Lead Status Unknown</v>
      </c>
      <c r="X4184"/>
    </row>
    <row r="4185" spans="2:24" x14ac:dyDescent="0.35">
      <c r="B4185" s="146"/>
      <c r="C4185" s="31" t="s">
        <v>1980</v>
      </c>
      <c r="D4185" s="31"/>
      <c r="E4185" s="44" t="s">
        <v>3203</v>
      </c>
      <c r="F4185" s="43" t="s">
        <v>3283</v>
      </c>
      <c r="G4185" s="84" t="s">
        <v>3249</v>
      </c>
      <c r="H4185" s="31"/>
      <c r="I4185" s="207" t="s">
        <v>3337</v>
      </c>
      <c r="J4185" s="84"/>
      <c r="K4185" s="31" t="s">
        <v>41</v>
      </c>
      <c r="L4185" s="31"/>
      <c r="M4185" s="169"/>
      <c r="N4185" s="148"/>
      <c r="O4185" s="106" t="s">
        <v>3203</v>
      </c>
      <c r="P4185" s="43"/>
      <c r="Q4185" s="207" t="s">
        <v>3337</v>
      </c>
      <c r="R4185" s="84" t="s">
        <v>3203</v>
      </c>
      <c r="S4185" s="31" t="s">
        <v>41</v>
      </c>
      <c r="T4185" s="31"/>
      <c r="U4185" s="169"/>
      <c r="V4185" s="150"/>
      <c r="W4185" s="141" t="str" cm="1">
        <f t="array" ref="W4185">IF(SUM(LEN(B4185:V4185))=0,"",IF(OR(OR(ISBLANK(F4185),SUM(LEN(C4185),LEN(D4185))=0),AND(NOT(E4185="Unknown"),ISBLANK(J4185)),AND(NOT(O4185="Unknown"),ISBLANK(R4185))),"Missing Information", INDEX(Table15[Entire Service Line Classification], MATCH(SUMIFS(Table15[Unique ID],Table15[System-Owned Portion],E4185,Table15[If Material Anything Other than "Lead" in Column E,Was Material Ever Previously Lead?],G4185,Table15[Customer-Owned Portion],O4185),Table15[Unique ID],0),0)))</f>
        <v>Lead Status Unknown</v>
      </c>
      <c r="X4185"/>
    </row>
    <row r="4186" spans="2:24" x14ac:dyDescent="0.35">
      <c r="B4186" s="146"/>
      <c r="C4186" s="31" t="s">
        <v>1981</v>
      </c>
      <c r="D4186" s="31"/>
      <c r="E4186" s="44" t="s">
        <v>3203</v>
      </c>
      <c r="F4186" s="43" t="s">
        <v>3283</v>
      </c>
      <c r="G4186" s="84" t="s">
        <v>3249</v>
      </c>
      <c r="H4186" s="31">
        <v>1931</v>
      </c>
      <c r="I4186" s="207" t="s">
        <v>3337</v>
      </c>
      <c r="J4186" s="84"/>
      <c r="K4186" s="31" t="s">
        <v>41</v>
      </c>
      <c r="L4186" s="31"/>
      <c r="M4186" s="169"/>
      <c r="N4186" s="148"/>
      <c r="O4186" s="106" t="s">
        <v>3203</v>
      </c>
      <c r="P4186" s="43">
        <v>1931</v>
      </c>
      <c r="Q4186" s="207" t="s">
        <v>3337</v>
      </c>
      <c r="R4186" s="84" t="s">
        <v>3203</v>
      </c>
      <c r="S4186" s="31" t="s">
        <v>41</v>
      </c>
      <c r="T4186" s="31"/>
      <c r="U4186" s="169"/>
      <c r="V4186" s="150"/>
      <c r="W4186" s="141" t="str" cm="1">
        <f t="array" ref="W4186">IF(SUM(LEN(B4186:V4186))=0,"",IF(OR(OR(ISBLANK(F4186),SUM(LEN(C4186),LEN(D4186))=0),AND(NOT(E4186="Unknown"),ISBLANK(J4186)),AND(NOT(O4186="Unknown"),ISBLANK(R4186))),"Missing Information", INDEX(Table15[Entire Service Line Classification], MATCH(SUMIFS(Table15[Unique ID],Table15[System-Owned Portion],E4186,Table15[If Material Anything Other than "Lead" in Column E,Was Material Ever Previously Lead?],G4186,Table15[Customer-Owned Portion],O4186),Table15[Unique ID],0),0)))</f>
        <v>Lead Status Unknown</v>
      </c>
      <c r="X4186"/>
    </row>
    <row r="4187" spans="2:24" x14ac:dyDescent="0.35">
      <c r="B4187" s="146"/>
      <c r="C4187" s="31" t="s">
        <v>1982</v>
      </c>
      <c r="D4187" s="31"/>
      <c r="E4187" s="44" t="s">
        <v>3203</v>
      </c>
      <c r="F4187" s="43" t="s">
        <v>3283</v>
      </c>
      <c r="G4187" s="84" t="s">
        <v>3249</v>
      </c>
      <c r="H4187" s="31">
        <v>1905</v>
      </c>
      <c r="I4187" s="207" t="s">
        <v>3337</v>
      </c>
      <c r="J4187" s="84"/>
      <c r="K4187" s="31" t="s">
        <v>41</v>
      </c>
      <c r="L4187" s="31"/>
      <c r="M4187" s="169"/>
      <c r="N4187" s="148"/>
      <c r="O4187" s="106" t="s">
        <v>3203</v>
      </c>
      <c r="P4187" s="43">
        <v>1905</v>
      </c>
      <c r="Q4187" s="207" t="s">
        <v>3337</v>
      </c>
      <c r="R4187" s="84" t="s">
        <v>3203</v>
      </c>
      <c r="S4187" s="31" t="s">
        <v>41</v>
      </c>
      <c r="T4187" s="31"/>
      <c r="U4187" s="169"/>
      <c r="V4187" s="150"/>
      <c r="W4187" s="141" t="str" cm="1">
        <f t="array" ref="W4187">IF(SUM(LEN(B4187:V4187))=0,"",IF(OR(OR(ISBLANK(F4187),SUM(LEN(C4187),LEN(D4187))=0),AND(NOT(E4187="Unknown"),ISBLANK(J4187)),AND(NOT(O4187="Unknown"),ISBLANK(R4187))),"Missing Information", INDEX(Table15[Entire Service Line Classification], MATCH(SUMIFS(Table15[Unique ID],Table15[System-Owned Portion],E4187,Table15[If Material Anything Other than "Lead" in Column E,Was Material Ever Previously Lead?],G4187,Table15[Customer-Owned Portion],O4187),Table15[Unique ID],0),0)))</f>
        <v>Lead Status Unknown</v>
      </c>
      <c r="X4187"/>
    </row>
    <row r="4188" spans="2:24" ht="29" x14ac:dyDescent="0.35">
      <c r="B4188" s="146"/>
      <c r="C4188" s="31" t="s">
        <v>1983</v>
      </c>
      <c r="D4188" s="31"/>
      <c r="E4188" s="44" t="s">
        <v>3284</v>
      </c>
      <c r="F4188" s="43" t="s">
        <v>41</v>
      </c>
      <c r="G4188" s="84" t="s">
        <v>3249</v>
      </c>
      <c r="H4188" s="31">
        <v>1994</v>
      </c>
      <c r="I4188" s="207" t="s">
        <v>3338</v>
      </c>
      <c r="J4188" s="84" t="s">
        <v>3270</v>
      </c>
      <c r="K4188" s="31" t="s">
        <v>41</v>
      </c>
      <c r="L4188" s="31"/>
      <c r="M4188" s="169"/>
      <c r="N4188" s="148"/>
      <c r="O4188" s="106" t="s">
        <v>3284</v>
      </c>
      <c r="P4188" s="43">
        <v>1994</v>
      </c>
      <c r="Q4188" s="207" t="s">
        <v>3338</v>
      </c>
      <c r="R4188" s="84" t="s">
        <v>3270</v>
      </c>
      <c r="S4188" s="31" t="s">
        <v>41</v>
      </c>
      <c r="T4188" s="31"/>
      <c r="U4188" s="169"/>
      <c r="V4188" s="150"/>
      <c r="W4188" s="141" t="str" cm="1">
        <f t="array" ref="W4188">IF(SUM(LEN(B4188:V4188))=0,"",IF(OR(OR(ISBLANK(F4188),SUM(LEN(C4188),LEN(D4188))=0),AND(NOT(E4188="Unknown"),ISBLANK(J4188)),AND(NOT(O4188="Unknown"),ISBLANK(R4188))),"Missing Information", INDEX(Table15[Entire Service Line Classification], MATCH(SUMIFS(Table15[Unique ID],Table15[System-Owned Portion],E4188,Table15[If Material Anything Other than "Lead" in Column E,Was Material Ever Previously Lead?],G4188,Table15[Customer-Owned Portion],O4188),Table15[Unique ID],0),0)))</f>
        <v>Non-lead</v>
      </c>
      <c r="X4188"/>
    </row>
    <row r="4189" spans="2:24" x14ac:dyDescent="0.35">
      <c r="B4189" s="146"/>
      <c r="C4189" s="31" t="s">
        <v>1984</v>
      </c>
      <c r="D4189" s="31"/>
      <c r="E4189" s="44" t="s">
        <v>3203</v>
      </c>
      <c r="F4189" s="43" t="s">
        <v>3283</v>
      </c>
      <c r="G4189" s="84" t="s">
        <v>3249</v>
      </c>
      <c r="H4189" s="31">
        <v>1942</v>
      </c>
      <c r="I4189" s="207" t="s">
        <v>3338</v>
      </c>
      <c r="J4189" s="84"/>
      <c r="K4189" s="31" t="s">
        <v>41</v>
      </c>
      <c r="L4189" s="31"/>
      <c r="M4189" s="169"/>
      <c r="N4189" s="148"/>
      <c r="O4189" s="106" t="s">
        <v>3203</v>
      </c>
      <c r="P4189" s="43">
        <v>1942</v>
      </c>
      <c r="Q4189" s="207" t="s">
        <v>3338</v>
      </c>
      <c r="R4189" s="84" t="s">
        <v>3203</v>
      </c>
      <c r="S4189" s="31" t="s">
        <v>41</v>
      </c>
      <c r="T4189" s="31"/>
      <c r="U4189" s="169"/>
      <c r="V4189" s="150"/>
      <c r="W4189" s="141" t="str" cm="1">
        <f t="array" ref="W4189">IF(SUM(LEN(B4189:V4189))=0,"",IF(OR(OR(ISBLANK(F4189),SUM(LEN(C4189),LEN(D4189))=0),AND(NOT(E4189="Unknown"),ISBLANK(J4189)),AND(NOT(O4189="Unknown"),ISBLANK(R4189))),"Missing Information", INDEX(Table15[Entire Service Line Classification], MATCH(SUMIFS(Table15[Unique ID],Table15[System-Owned Portion],E4189,Table15[If Material Anything Other than "Lead" in Column E,Was Material Ever Previously Lead?],G4189,Table15[Customer-Owned Portion],O4189),Table15[Unique ID],0),0)))</f>
        <v>Lead Status Unknown</v>
      </c>
      <c r="X4189"/>
    </row>
    <row r="4190" spans="2:24" x14ac:dyDescent="0.35">
      <c r="B4190" s="146"/>
      <c r="C4190" s="31" t="s">
        <v>1985</v>
      </c>
      <c r="D4190" s="31"/>
      <c r="E4190" s="44" t="s">
        <v>3203</v>
      </c>
      <c r="F4190" s="43" t="s">
        <v>3283</v>
      </c>
      <c r="G4190" s="84" t="s">
        <v>3249</v>
      </c>
      <c r="H4190" s="31">
        <v>1948</v>
      </c>
      <c r="I4190" s="207" t="s">
        <v>3341</v>
      </c>
      <c r="J4190" s="84"/>
      <c r="K4190" s="31" t="s">
        <v>41</v>
      </c>
      <c r="L4190" s="31"/>
      <c r="M4190" s="169"/>
      <c r="N4190" s="148"/>
      <c r="O4190" s="106" t="s">
        <v>3203</v>
      </c>
      <c r="P4190" s="43">
        <v>1948</v>
      </c>
      <c r="Q4190" s="207" t="s">
        <v>3341</v>
      </c>
      <c r="R4190" s="84" t="s">
        <v>3203</v>
      </c>
      <c r="S4190" s="31" t="s">
        <v>41</v>
      </c>
      <c r="T4190" s="31"/>
      <c r="U4190" s="169"/>
      <c r="V4190" s="150"/>
      <c r="W4190" s="141" t="str" cm="1">
        <f t="array" ref="W4190">IF(SUM(LEN(B4190:V4190))=0,"",IF(OR(OR(ISBLANK(F4190),SUM(LEN(C4190),LEN(D4190))=0),AND(NOT(E4190="Unknown"),ISBLANK(J4190)),AND(NOT(O4190="Unknown"),ISBLANK(R4190))),"Missing Information", INDEX(Table15[Entire Service Line Classification], MATCH(SUMIFS(Table15[Unique ID],Table15[System-Owned Portion],E4190,Table15[If Material Anything Other than "Lead" in Column E,Was Material Ever Previously Lead?],G4190,Table15[Customer-Owned Portion],O4190),Table15[Unique ID],0),0)))</f>
        <v>Lead Status Unknown</v>
      </c>
      <c r="X4190"/>
    </row>
    <row r="4191" spans="2:24" x14ac:dyDescent="0.35">
      <c r="B4191" s="146"/>
      <c r="C4191" s="31" t="s">
        <v>1986</v>
      </c>
      <c r="D4191" s="31"/>
      <c r="E4191" s="44" t="s">
        <v>3203</v>
      </c>
      <c r="F4191" s="43" t="s">
        <v>3283</v>
      </c>
      <c r="G4191" s="84" t="s">
        <v>3249</v>
      </c>
      <c r="H4191" s="31">
        <v>1917</v>
      </c>
      <c r="I4191" s="207" t="s">
        <v>3338</v>
      </c>
      <c r="J4191" s="84"/>
      <c r="K4191" s="31" t="s">
        <v>41</v>
      </c>
      <c r="L4191" s="31"/>
      <c r="M4191" s="169"/>
      <c r="N4191" s="148"/>
      <c r="O4191" s="106" t="s">
        <v>3203</v>
      </c>
      <c r="P4191" s="43">
        <v>1917</v>
      </c>
      <c r="Q4191" s="207" t="s">
        <v>3338</v>
      </c>
      <c r="R4191" s="84" t="s">
        <v>3203</v>
      </c>
      <c r="S4191" s="31" t="s">
        <v>41</v>
      </c>
      <c r="T4191" s="31"/>
      <c r="U4191" s="169"/>
      <c r="V4191" s="150"/>
      <c r="W4191" s="141" t="str" cm="1">
        <f t="array" ref="W4191">IF(SUM(LEN(B4191:V4191))=0,"",IF(OR(OR(ISBLANK(F4191),SUM(LEN(C4191),LEN(D4191))=0),AND(NOT(E4191="Unknown"),ISBLANK(J4191)),AND(NOT(O4191="Unknown"),ISBLANK(R4191))),"Missing Information", INDEX(Table15[Entire Service Line Classification], MATCH(SUMIFS(Table15[Unique ID],Table15[System-Owned Portion],E4191,Table15[If Material Anything Other than "Lead" in Column E,Was Material Ever Previously Lead?],G4191,Table15[Customer-Owned Portion],O4191),Table15[Unique ID],0),0)))</f>
        <v>Lead Status Unknown</v>
      </c>
      <c r="X4191"/>
    </row>
    <row r="4192" spans="2:24" x14ac:dyDescent="0.35">
      <c r="B4192" s="146"/>
      <c r="C4192" s="31" t="s">
        <v>1987</v>
      </c>
      <c r="D4192" s="31"/>
      <c r="E4192" s="44" t="s">
        <v>3203</v>
      </c>
      <c r="F4192" s="43" t="s">
        <v>3283</v>
      </c>
      <c r="G4192" s="84" t="s">
        <v>3249</v>
      </c>
      <c r="H4192" s="31">
        <v>1927</v>
      </c>
      <c r="I4192" s="207" t="s">
        <v>3337</v>
      </c>
      <c r="J4192" s="84"/>
      <c r="K4192" s="31" t="s">
        <v>41</v>
      </c>
      <c r="L4192" s="31"/>
      <c r="M4192" s="169"/>
      <c r="N4192" s="148"/>
      <c r="O4192" s="106" t="s">
        <v>3203</v>
      </c>
      <c r="P4192" s="43">
        <v>1927</v>
      </c>
      <c r="Q4192" s="207" t="s">
        <v>3337</v>
      </c>
      <c r="R4192" s="84" t="s">
        <v>3203</v>
      </c>
      <c r="S4192" s="31" t="s">
        <v>41</v>
      </c>
      <c r="T4192" s="31"/>
      <c r="U4192" s="169"/>
      <c r="V4192" s="150"/>
      <c r="W4192" s="141" t="str" cm="1">
        <f t="array" ref="W4192">IF(SUM(LEN(B4192:V4192))=0,"",IF(OR(OR(ISBLANK(F4192),SUM(LEN(C4192),LEN(D4192))=0),AND(NOT(E4192="Unknown"),ISBLANK(J4192)),AND(NOT(O4192="Unknown"),ISBLANK(R4192))),"Missing Information", INDEX(Table15[Entire Service Line Classification], MATCH(SUMIFS(Table15[Unique ID],Table15[System-Owned Portion],E4192,Table15[If Material Anything Other than "Lead" in Column E,Was Material Ever Previously Lead?],G4192,Table15[Customer-Owned Portion],O4192),Table15[Unique ID],0),0)))</f>
        <v>Lead Status Unknown</v>
      </c>
      <c r="X4192"/>
    </row>
    <row r="4193" spans="2:24" x14ac:dyDescent="0.35">
      <c r="B4193" s="146"/>
      <c r="C4193" s="31" t="s">
        <v>1988</v>
      </c>
      <c r="D4193" s="31"/>
      <c r="E4193" s="44" t="s">
        <v>3203</v>
      </c>
      <c r="F4193" s="43" t="s">
        <v>3283</v>
      </c>
      <c r="G4193" s="84" t="s">
        <v>3249</v>
      </c>
      <c r="H4193" s="31">
        <v>1937</v>
      </c>
      <c r="I4193" s="207" t="s">
        <v>3338</v>
      </c>
      <c r="J4193" s="84"/>
      <c r="K4193" s="31" t="s">
        <v>41</v>
      </c>
      <c r="L4193" s="31"/>
      <c r="M4193" s="169"/>
      <c r="N4193" s="148"/>
      <c r="O4193" s="106" t="s">
        <v>3203</v>
      </c>
      <c r="P4193" s="43">
        <v>1937</v>
      </c>
      <c r="Q4193" s="207" t="s">
        <v>3338</v>
      </c>
      <c r="R4193" s="84" t="s">
        <v>3203</v>
      </c>
      <c r="S4193" s="31" t="s">
        <v>41</v>
      </c>
      <c r="T4193" s="31"/>
      <c r="U4193" s="169"/>
      <c r="V4193" s="150"/>
      <c r="W4193" s="141" t="str" cm="1">
        <f t="array" ref="W4193">IF(SUM(LEN(B4193:V4193))=0,"",IF(OR(OR(ISBLANK(F4193),SUM(LEN(C4193),LEN(D4193))=0),AND(NOT(E4193="Unknown"),ISBLANK(J4193)),AND(NOT(O4193="Unknown"),ISBLANK(R4193))),"Missing Information", INDEX(Table15[Entire Service Line Classification], MATCH(SUMIFS(Table15[Unique ID],Table15[System-Owned Portion],E4193,Table15[If Material Anything Other than "Lead" in Column E,Was Material Ever Previously Lead?],G4193,Table15[Customer-Owned Portion],O4193),Table15[Unique ID],0),0)))</f>
        <v>Lead Status Unknown</v>
      </c>
      <c r="X4193"/>
    </row>
    <row r="4194" spans="2:24" x14ac:dyDescent="0.35">
      <c r="B4194" s="146"/>
      <c r="C4194" s="31" t="s">
        <v>1989</v>
      </c>
      <c r="D4194" s="31"/>
      <c r="E4194" s="44" t="s">
        <v>3203</v>
      </c>
      <c r="F4194" s="43" t="s">
        <v>3283</v>
      </c>
      <c r="G4194" s="84" t="s">
        <v>3249</v>
      </c>
      <c r="H4194" s="31">
        <v>1930</v>
      </c>
      <c r="I4194" s="207" t="s">
        <v>3337</v>
      </c>
      <c r="J4194" s="84"/>
      <c r="K4194" s="31" t="s">
        <v>41</v>
      </c>
      <c r="L4194" s="31"/>
      <c r="M4194" s="169"/>
      <c r="N4194" s="148"/>
      <c r="O4194" s="106" t="s">
        <v>3203</v>
      </c>
      <c r="P4194" s="43">
        <v>1930</v>
      </c>
      <c r="Q4194" s="207" t="s">
        <v>3337</v>
      </c>
      <c r="R4194" s="84" t="s">
        <v>3203</v>
      </c>
      <c r="S4194" s="31" t="s">
        <v>41</v>
      </c>
      <c r="T4194" s="31"/>
      <c r="U4194" s="169"/>
      <c r="V4194" s="150"/>
      <c r="W4194" s="141" t="str" cm="1">
        <f t="array" ref="W4194">IF(SUM(LEN(B4194:V4194))=0,"",IF(OR(OR(ISBLANK(F4194),SUM(LEN(C4194),LEN(D4194))=0),AND(NOT(E4194="Unknown"),ISBLANK(J4194)),AND(NOT(O4194="Unknown"),ISBLANK(R4194))),"Missing Information", INDEX(Table15[Entire Service Line Classification], MATCH(SUMIFS(Table15[Unique ID],Table15[System-Owned Portion],E4194,Table15[If Material Anything Other than "Lead" in Column E,Was Material Ever Previously Lead?],G4194,Table15[Customer-Owned Portion],O4194),Table15[Unique ID],0),0)))</f>
        <v>Lead Status Unknown</v>
      </c>
      <c r="X4194"/>
    </row>
    <row r="4195" spans="2:24" x14ac:dyDescent="0.35">
      <c r="B4195" s="146"/>
      <c r="C4195" s="31" t="s">
        <v>1990</v>
      </c>
      <c r="D4195" s="31"/>
      <c r="E4195" s="44" t="s">
        <v>3203</v>
      </c>
      <c r="F4195" s="43" t="s">
        <v>3283</v>
      </c>
      <c r="G4195" s="84" t="s">
        <v>3249</v>
      </c>
      <c r="H4195" s="31">
        <v>1941</v>
      </c>
      <c r="I4195" s="207" t="s">
        <v>3338</v>
      </c>
      <c r="J4195" s="84"/>
      <c r="K4195" s="31" t="s">
        <v>41</v>
      </c>
      <c r="L4195" s="31"/>
      <c r="M4195" s="169"/>
      <c r="N4195" s="148"/>
      <c r="O4195" s="106" t="s">
        <v>3203</v>
      </c>
      <c r="P4195" s="43">
        <v>1941</v>
      </c>
      <c r="Q4195" s="207" t="s">
        <v>3338</v>
      </c>
      <c r="R4195" s="84" t="s">
        <v>3203</v>
      </c>
      <c r="S4195" s="31" t="s">
        <v>41</v>
      </c>
      <c r="T4195" s="31"/>
      <c r="U4195" s="169"/>
      <c r="V4195" s="150"/>
      <c r="W4195" s="141" t="str" cm="1">
        <f t="array" ref="W4195">IF(SUM(LEN(B4195:V4195))=0,"",IF(OR(OR(ISBLANK(F4195),SUM(LEN(C4195),LEN(D4195))=0),AND(NOT(E4195="Unknown"),ISBLANK(J4195)),AND(NOT(O4195="Unknown"),ISBLANK(R4195))),"Missing Information", INDEX(Table15[Entire Service Line Classification], MATCH(SUMIFS(Table15[Unique ID],Table15[System-Owned Portion],E4195,Table15[If Material Anything Other than "Lead" in Column E,Was Material Ever Previously Lead?],G4195,Table15[Customer-Owned Portion],O4195),Table15[Unique ID],0),0)))</f>
        <v>Lead Status Unknown</v>
      </c>
      <c r="X4195"/>
    </row>
    <row r="4196" spans="2:24" ht="29" x14ac:dyDescent="0.35">
      <c r="B4196" s="146"/>
      <c r="C4196" s="31" t="s">
        <v>1991</v>
      </c>
      <c r="D4196" s="31"/>
      <c r="E4196" s="44" t="s">
        <v>3284</v>
      </c>
      <c r="F4196" s="43" t="s">
        <v>41</v>
      </c>
      <c r="G4196" s="84" t="s">
        <v>3249</v>
      </c>
      <c r="H4196" s="31">
        <v>1998</v>
      </c>
      <c r="I4196" s="207" t="s">
        <v>3338</v>
      </c>
      <c r="J4196" s="84" t="s">
        <v>3270</v>
      </c>
      <c r="K4196" s="31" t="s">
        <v>41</v>
      </c>
      <c r="L4196" s="31"/>
      <c r="M4196" s="169"/>
      <c r="N4196" s="148"/>
      <c r="O4196" s="106" t="s">
        <v>3284</v>
      </c>
      <c r="P4196" s="43">
        <v>1998</v>
      </c>
      <c r="Q4196" s="207" t="s">
        <v>3338</v>
      </c>
      <c r="R4196" s="84" t="s">
        <v>3270</v>
      </c>
      <c r="S4196" s="31" t="s">
        <v>41</v>
      </c>
      <c r="T4196" s="31"/>
      <c r="U4196" s="169"/>
      <c r="V4196" s="150"/>
      <c r="W4196" s="141" t="str" cm="1">
        <f t="array" ref="W4196">IF(SUM(LEN(B4196:V4196))=0,"",IF(OR(OR(ISBLANK(F4196),SUM(LEN(C4196),LEN(D4196))=0),AND(NOT(E4196="Unknown"),ISBLANK(J4196)),AND(NOT(O4196="Unknown"),ISBLANK(R4196))),"Missing Information", INDEX(Table15[Entire Service Line Classification], MATCH(SUMIFS(Table15[Unique ID],Table15[System-Owned Portion],E4196,Table15[If Material Anything Other than "Lead" in Column E,Was Material Ever Previously Lead?],G4196,Table15[Customer-Owned Portion],O4196),Table15[Unique ID],0),0)))</f>
        <v>Non-lead</v>
      </c>
      <c r="X4196"/>
    </row>
    <row r="4197" spans="2:24" x14ac:dyDescent="0.35">
      <c r="B4197" s="146"/>
      <c r="C4197" s="31" t="s">
        <v>1992</v>
      </c>
      <c r="D4197" s="31"/>
      <c r="E4197" s="44" t="s">
        <v>3203</v>
      </c>
      <c r="F4197" s="43" t="s">
        <v>3283</v>
      </c>
      <c r="G4197" s="84" t="s">
        <v>3249</v>
      </c>
      <c r="H4197" s="31">
        <v>1972</v>
      </c>
      <c r="I4197" s="207" t="s">
        <v>3336</v>
      </c>
      <c r="J4197" s="84"/>
      <c r="K4197" s="31" t="s">
        <v>41</v>
      </c>
      <c r="L4197" s="31"/>
      <c r="M4197" s="169"/>
      <c r="N4197" s="148"/>
      <c r="O4197" s="106" t="s">
        <v>3203</v>
      </c>
      <c r="P4197" s="43">
        <v>1972</v>
      </c>
      <c r="Q4197" s="207" t="s">
        <v>3336</v>
      </c>
      <c r="R4197" s="84" t="s">
        <v>3203</v>
      </c>
      <c r="S4197" s="31" t="s">
        <v>41</v>
      </c>
      <c r="T4197" s="31"/>
      <c r="U4197" s="169"/>
      <c r="V4197" s="150"/>
      <c r="W4197" s="141" t="str" cm="1">
        <f t="array" ref="W4197">IF(SUM(LEN(B4197:V4197))=0,"",IF(OR(OR(ISBLANK(F4197),SUM(LEN(C4197),LEN(D4197))=0),AND(NOT(E4197="Unknown"),ISBLANK(J4197)),AND(NOT(O4197="Unknown"),ISBLANK(R4197))),"Missing Information", INDEX(Table15[Entire Service Line Classification], MATCH(SUMIFS(Table15[Unique ID],Table15[System-Owned Portion],E4197,Table15[If Material Anything Other than "Lead" in Column E,Was Material Ever Previously Lead?],G4197,Table15[Customer-Owned Portion],O4197),Table15[Unique ID],0),0)))</f>
        <v>Lead Status Unknown</v>
      </c>
      <c r="X4197"/>
    </row>
    <row r="4198" spans="2:24" x14ac:dyDescent="0.35">
      <c r="B4198" s="146"/>
      <c r="C4198" s="31" t="s">
        <v>1993</v>
      </c>
      <c r="D4198" s="31"/>
      <c r="E4198" s="44" t="s">
        <v>3203</v>
      </c>
      <c r="F4198" s="43" t="s">
        <v>3283</v>
      </c>
      <c r="G4198" s="84" t="s">
        <v>3249</v>
      </c>
      <c r="H4198" s="31">
        <v>1962</v>
      </c>
      <c r="I4198" s="207" t="s">
        <v>3337</v>
      </c>
      <c r="J4198" s="84"/>
      <c r="K4198" s="31" t="s">
        <v>41</v>
      </c>
      <c r="L4198" s="31"/>
      <c r="M4198" s="169"/>
      <c r="N4198" s="148"/>
      <c r="O4198" s="106" t="s">
        <v>3203</v>
      </c>
      <c r="P4198" s="43">
        <v>1962</v>
      </c>
      <c r="Q4198" s="207" t="s">
        <v>3337</v>
      </c>
      <c r="R4198" s="84" t="s">
        <v>3203</v>
      </c>
      <c r="S4198" s="31" t="s">
        <v>41</v>
      </c>
      <c r="T4198" s="31"/>
      <c r="U4198" s="169"/>
      <c r="V4198" s="150"/>
      <c r="W4198" s="141" t="str" cm="1">
        <f t="array" ref="W4198">IF(SUM(LEN(B4198:V4198))=0,"",IF(OR(OR(ISBLANK(F4198),SUM(LEN(C4198),LEN(D4198))=0),AND(NOT(E4198="Unknown"),ISBLANK(J4198)),AND(NOT(O4198="Unknown"),ISBLANK(R4198))),"Missing Information", INDEX(Table15[Entire Service Line Classification], MATCH(SUMIFS(Table15[Unique ID],Table15[System-Owned Portion],E4198,Table15[If Material Anything Other than "Lead" in Column E,Was Material Ever Previously Lead?],G4198,Table15[Customer-Owned Portion],O4198),Table15[Unique ID],0),0)))</f>
        <v>Lead Status Unknown</v>
      </c>
      <c r="X4198"/>
    </row>
    <row r="4199" spans="2:24" x14ac:dyDescent="0.35">
      <c r="B4199" s="146"/>
      <c r="C4199" s="31" t="s">
        <v>1994</v>
      </c>
      <c r="D4199" s="31"/>
      <c r="E4199" s="44" t="s">
        <v>3203</v>
      </c>
      <c r="F4199" s="43" t="s">
        <v>3283</v>
      </c>
      <c r="G4199" s="84" t="s">
        <v>3249</v>
      </c>
      <c r="H4199" s="31">
        <v>1938</v>
      </c>
      <c r="I4199" s="207" t="s">
        <v>3341</v>
      </c>
      <c r="J4199" s="84"/>
      <c r="K4199" s="31" t="s">
        <v>41</v>
      </c>
      <c r="L4199" s="31"/>
      <c r="M4199" s="169"/>
      <c r="N4199" s="148"/>
      <c r="O4199" s="106" t="s">
        <v>3203</v>
      </c>
      <c r="P4199" s="43">
        <v>1938</v>
      </c>
      <c r="Q4199" s="207" t="s">
        <v>3341</v>
      </c>
      <c r="R4199" s="84" t="s">
        <v>3203</v>
      </c>
      <c r="S4199" s="31" t="s">
        <v>41</v>
      </c>
      <c r="T4199" s="31"/>
      <c r="U4199" s="169"/>
      <c r="V4199" s="150"/>
      <c r="W4199" s="141" t="str" cm="1">
        <f t="array" ref="W4199">IF(SUM(LEN(B4199:V4199))=0,"",IF(OR(OR(ISBLANK(F4199),SUM(LEN(C4199),LEN(D4199))=0),AND(NOT(E4199="Unknown"),ISBLANK(J4199)),AND(NOT(O4199="Unknown"),ISBLANK(R4199))),"Missing Information", INDEX(Table15[Entire Service Line Classification], MATCH(SUMIFS(Table15[Unique ID],Table15[System-Owned Portion],E4199,Table15[If Material Anything Other than "Lead" in Column E,Was Material Ever Previously Lead?],G4199,Table15[Customer-Owned Portion],O4199),Table15[Unique ID],0),0)))</f>
        <v>Lead Status Unknown</v>
      </c>
      <c r="X4199"/>
    </row>
    <row r="4200" spans="2:24" x14ac:dyDescent="0.35">
      <c r="B4200" s="146"/>
      <c r="C4200" s="31" t="s">
        <v>1995</v>
      </c>
      <c r="D4200" s="31"/>
      <c r="E4200" s="44" t="s">
        <v>3203</v>
      </c>
      <c r="F4200" s="43" t="s">
        <v>3283</v>
      </c>
      <c r="G4200" s="84" t="s">
        <v>3249</v>
      </c>
      <c r="H4200" s="31">
        <v>1949</v>
      </c>
      <c r="I4200" s="207" t="s">
        <v>3337</v>
      </c>
      <c r="J4200" s="84"/>
      <c r="K4200" s="31" t="s">
        <v>41</v>
      </c>
      <c r="L4200" s="31"/>
      <c r="M4200" s="169"/>
      <c r="N4200" s="148"/>
      <c r="O4200" s="106" t="s">
        <v>3203</v>
      </c>
      <c r="P4200" s="43">
        <v>1949</v>
      </c>
      <c r="Q4200" s="207" t="s">
        <v>3337</v>
      </c>
      <c r="R4200" s="84" t="s">
        <v>3203</v>
      </c>
      <c r="S4200" s="31" t="s">
        <v>41</v>
      </c>
      <c r="T4200" s="31"/>
      <c r="U4200" s="169"/>
      <c r="V4200" s="150"/>
      <c r="W4200" s="141" t="str" cm="1">
        <f t="array" ref="W4200">IF(SUM(LEN(B4200:V4200))=0,"",IF(OR(OR(ISBLANK(F4200),SUM(LEN(C4200),LEN(D4200))=0),AND(NOT(E4200="Unknown"),ISBLANK(J4200)),AND(NOT(O4200="Unknown"),ISBLANK(R4200))),"Missing Information", INDEX(Table15[Entire Service Line Classification], MATCH(SUMIFS(Table15[Unique ID],Table15[System-Owned Portion],E4200,Table15[If Material Anything Other than "Lead" in Column E,Was Material Ever Previously Lead?],G4200,Table15[Customer-Owned Portion],O4200),Table15[Unique ID],0),0)))</f>
        <v>Lead Status Unknown</v>
      </c>
      <c r="X4200"/>
    </row>
    <row r="4201" spans="2:24" x14ac:dyDescent="0.35">
      <c r="B4201" s="146"/>
      <c r="C4201" s="31" t="s">
        <v>1996</v>
      </c>
      <c r="D4201" s="31"/>
      <c r="E4201" s="44" t="s">
        <v>3203</v>
      </c>
      <c r="F4201" s="43" t="s">
        <v>3283</v>
      </c>
      <c r="G4201" s="84" t="s">
        <v>3249</v>
      </c>
      <c r="H4201" s="31">
        <v>1917</v>
      </c>
      <c r="I4201" s="207" t="s">
        <v>3337</v>
      </c>
      <c r="J4201" s="84"/>
      <c r="K4201" s="31" t="s">
        <v>41</v>
      </c>
      <c r="L4201" s="31"/>
      <c r="M4201" s="169"/>
      <c r="N4201" s="148"/>
      <c r="O4201" s="106" t="s">
        <v>3203</v>
      </c>
      <c r="P4201" s="43">
        <v>1917</v>
      </c>
      <c r="Q4201" s="207" t="s">
        <v>3337</v>
      </c>
      <c r="R4201" s="84" t="s">
        <v>3203</v>
      </c>
      <c r="S4201" s="31" t="s">
        <v>41</v>
      </c>
      <c r="T4201" s="31"/>
      <c r="U4201" s="169"/>
      <c r="V4201" s="150"/>
      <c r="W4201" s="141" t="str" cm="1">
        <f t="array" ref="W4201">IF(SUM(LEN(B4201:V4201))=0,"",IF(OR(OR(ISBLANK(F4201),SUM(LEN(C4201),LEN(D4201))=0),AND(NOT(E4201="Unknown"),ISBLANK(J4201)),AND(NOT(O4201="Unknown"),ISBLANK(R4201))),"Missing Information", INDEX(Table15[Entire Service Line Classification], MATCH(SUMIFS(Table15[Unique ID],Table15[System-Owned Portion],E4201,Table15[If Material Anything Other than "Lead" in Column E,Was Material Ever Previously Lead?],G4201,Table15[Customer-Owned Portion],O4201),Table15[Unique ID],0),0)))</f>
        <v>Lead Status Unknown</v>
      </c>
      <c r="X4201"/>
    </row>
    <row r="4202" spans="2:24" x14ac:dyDescent="0.35">
      <c r="B4202" s="146"/>
      <c r="C4202" s="31" t="s">
        <v>1997</v>
      </c>
      <c r="D4202" s="31"/>
      <c r="E4202" s="44" t="s">
        <v>3203</v>
      </c>
      <c r="F4202" s="43" t="s">
        <v>3283</v>
      </c>
      <c r="G4202" s="84" t="s">
        <v>3249</v>
      </c>
      <c r="H4202" s="31">
        <v>1907</v>
      </c>
      <c r="I4202" s="207" t="s">
        <v>3338</v>
      </c>
      <c r="J4202" s="84"/>
      <c r="K4202" s="31" t="s">
        <v>41</v>
      </c>
      <c r="L4202" s="31"/>
      <c r="M4202" s="169"/>
      <c r="N4202" s="148"/>
      <c r="O4202" s="106" t="s">
        <v>3203</v>
      </c>
      <c r="P4202" s="43">
        <v>1907</v>
      </c>
      <c r="Q4202" s="207" t="s">
        <v>3338</v>
      </c>
      <c r="R4202" s="84" t="s">
        <v>3203</v>
      </c>
      <c r="S4202" s="31" t="s">
        <v>41</v>
      </c>
      <c r="T4202" s="31"/>
      <c r="U4202" s="169"/>
      <c r="V4202" s="150"/>
      <c r="W4202" s="141" t="str" cm="1">
        <f t="array" ref="W4202">IF(SUM(LEN(B4202:V4202))=0,"",IF(OR(OR(ISBLANK(F4202),SUM(LEN(C4202),LEN(D4202))=0),AND(NOT(E4202="Unknown"),ISBLANK(J4202)),AND(NOT(O4202="Unknown"),ISBLANK(R4202))),"Missing Information", INDEX(Table15[Entire Service Line Classification], MATCH(SUMIFS(Table15[Unique ID],Table15[System-Owned Portion],E4202,Table15[If Material Anything Other than "Lead" in Column E,Was Material Ever Previously Lead?],G4202,Table15[Customer-Owned Portion],O4202),Table15[Unique ID],0),0)))</f>
        <v>Lead Status Unknown</v>
      </c>
      <c r="X4202"/>
    </row>
    <row r="4203" spans="2:24" x14ac:dyDescent="0.35">
      <c r="B4203" s="146"/>
      <c r="C4203" s="31" t="s">
        <v>1998</v>
      </c>
      <c r="D4203" s="31"/>
      <c r="E4203" s="44" t="s">
        <v>3203</v>
      </c>
      <c r="F4203" s="43" t="s">
        <v>3283</v>
      </c>
      <c r="G4203" s="84" t="s">
        <v>3249</v>
      </c>
      <c r="H4203" s="31">
        <v>1929</v>
      </c>
      <c r="I4203" s="207" t="s">
        <v>3337</v>
      </c>
      <c r="J4203" s="84"/>
      <c r="K4203" s="31" t="s">
        <v>41</v>
      </c>
      <c r="L4203" s="31"/>
      <c r="M4203" s="169"/>
      <c r="N4203" s="148"/>
      <c r="O4203" s="106" t="s">
        <v>3203</v>
      </c>
      <c r="P4203" s="43">
        <v>1929</v>
      </c>
      <c r="Q4203" s="207" t="s">
        <v>3337</v>
      </c>
      <c r="R4203" s="84" t="s">
        <v>3203</v>
      </c>
      <c r="S4203" s="31" t="s">
        <v>41</v>
      </c>
      <c r="T4203" s="31"/>
      <c r="U4203" s="169"/>
      <c r="V4203" s="150"/>
      <c r="W4203" s="141" t="str" cm="1">
        <f t="array" ref="W4203">IF(SUM(LEN(B4203:V4203))=0,"",IF(OR(OR(ISBLANK(F4203),SUM(LEN(C4203),LEN(D4203))=0),AND(NOT(E4203="Unknown"),ISBLANK(J4203)),AND(NOT(O4203="Unknown"),ISBLANK(R4203))),"Missing Information", INDEX(Table15[Entire Service Line Classification], MATCH(SUMIFS(Table15[Unique ID],Table15[System-Owned Portion],E4203,Table15[If Material Anything Other than "Lead" in Column E,Was Material Ever Previously Lead?],G4203,Table15[Customer-Owned Portion],O4203),Table15[Unique ID],0),0)))</f>
        <v>Lead Status Unknown</v>
      </c>
      <c r="X4203"/>
    </row>
    <row r="4204" spans="2:24" ht="29" x14ac:dyDescent="0.35">
      <c r="B4204" s="146"/>
      <c r="C4204" s="31" t="s">
        <v>1999</v>
      </c>
      <c r="D4204" s="31"/>
      <c r="E4204" s="44" t="s">
        <v>3284</v>
      </c>
      <c r="F4204" s="43" t="s">
        <v>41</v>
      </c>
      <c r="G4204" s="84" t="s">
        <v>3249</v>
      </c>
      <c r="H4204" s="31">
        <v>1991</v>
      </c>
      <c r="I4204" s="207" t="s">
        <v>3338</v>
      </c>
      <c r="J4204" s="84" t="s">
        <v>3270</v>
      </c>
      <c r="K4204" s="31" t="s">
        <v>41</v>
      </c>
      <c r="L4204" s="31"/>
      <c r="M4204" s="169"/>
      <c r="N4204" s="148"/>
      <c r="O4204" s="106" t="s">
        <v>3284</v>
      </c>
      <c r="P4204" s="43">
        <v>1991</v>
      </c>
      <c r="Q4204" s="207" t="s">
        <v>3338</v>
      </c>
      <c r="R4204" s="84" t="s">
        <v>3270</v>
      </c>
      <c r="S4204" s="31" t="s">
        <v>41</v>
      </c>
      <c r="T4204" s="31"/>
      <c r="U4204" s="169"/>
      <c r="V4204" s="150"/>
      <c r="W4204" s="141" t="str" cm="1">
        <f t="array" ref="W4204">IF(SUM(LEN(B4204:V4204))=0,"",IF(OR(OR(ISBLANK(F4204),SUM(LEN(C4204),LEN(D4204))=0),AND(NOT(E4204="Unknown"),ISBLANK(J4204)),AND(NOT(O4204="Unknown"),ISBLANK(R4204))),"Missing Information", INDEX(Table15[Entire Service Line Classification], MATCH(SUMIFS(Table15[Unique ID],Table15[System-Owned Portion],E4204,Table15[If Material Anything Other than "Lead" in Column E,Was Material Ever Previously Lead?],G4204,Table15[Customer-Owned Portion],O4204),Table15[Unique ID],0),0)))</f>
        <v>Non-lead</v>
      </c>
      <c r="X4204"/>
    </row>
    <row r="4205" spans="2:24" ht="29" x14ac:dyDescent="0.35">
      <c r="B4205" s="146"/>
      <c r="C4205" s="31" t="s">
        <v>2000</v>
      </c>
      <c r="D4205" s="31"/>
      <c r="E4205" s="44" t="s">
        <v>3284</v>
      </c>
      <c r="F4205" s="43" t="s">
        <v>41</v>
      </c>
      <c r="G4205" s="84" t="s">
        <v>3249</v>
      </c>
      <c r="H4205" s="31">
        <v>1991</v>
      </c>
      <c r="I4205" s="207" t="s">
        <v>3338</v>
      </c>
      <c r="J4205" s="84" t="s">
        <v>3270</v>
      </c>
      <c r="K4205" s="31" t="s">
        <v>41</v>
      </c>
      <c r="L4205" s="31"/>
      <c r="M4205" s="169"/>
      <c r="N4205" s="148"/>
      <c r="O4205" s="106" t="s">
        <v>3284</v>
      </c>
      <c r="P4205" s="43">
        <v>1991</v>
      </c>
      <c r="Q4205" s="207" t="s">
        <v>3338</v>
      </c>
      <c r="R4205" s="84" t="s">
        <v>3270</v>
      </c>
      <c r="S4205" s="31" t="s">
        <v>41</v>
      </c>
      <c r="T4205" s="31"/>
      <c r="U4205" s="169"/>
      <c r="V4205" s="150"/>
      <c r="W4205" s="141" t="str" cm="1">
        <f t="array" ref="W4205">IF(SUM(LEN(B4205:V4205))=0,"",IF(OR(OR(ISBLANK(F4205),SUM(LEN(C4205),LEN(D4205))=0),AND(NOT(E4205="Unknown"),ISBLANK(J4205)),AND(NOT(O4205="Unknown"),ISBLANK(R4205))),"Missing Information", INDEX(Table15[Entire Service Line Classification], MATCH(SUMIFS(Table15[Unique ID],Table15[System-Owned Portion],E4205,Table15[If Material Anything Other than "Lead" in Column E,Was Material Ever Previously Lead?],G4205,Table15[Customer-Owned Portion],O4205),Table15[Unique ID],0),0)))</f>
        <v>Non-lead</v>
      </c>
      <c r="X4205"/>
    </row>
    <row r="4206" spans="2:24" ht="29" x14ac:dyDescent="0.35">
      <c r="B4206" s="146"/>
      <c r="C4206" s="31" t="s">
        <v>2001</v>
      </c>
      <c r="D4206" s="31"/>
      <c r="E4206" s="44" t="s">
        <v>3284</v>
      </c>
      <c r="F4206" s="43" t="s">
        <v>41</v>
      </c>
      <c r="G4206" s="84" t="s">
        <v>3249</v>
      </c>
      <c r="H4206" s="31">
        <v>1992</v>
      </c>
      <c r="I4206" s="207" t="s">
        <v>3338</v>
      </c>
      <c r="J4206" s="84" t="s">
        <v>3270</v>
      </c>
      <c r="K4206" s="31" t="s">
        <v>41</v>
      </c>
      <c r="L4206" s="31"/>
      <c r="M4206" s="169"/>
      <c r="N4206" s="148"/>
      <c r="O4206" s="106" t="s">
        <v>3284</v>
      </c>
      <c r="P4206" s="43">
        <v>1992</v>
      </c>
      <c r="Q4206" s="207" t="s">
        <v>3338</v>
      </c>
      <c r="R4206" s="84" t="s">
        <v>3270</v>
      </c>
      <c r="S4206" s="31" t="s">
        <v>41</v>
      </c>
      <c r="T4206" s="31"/>
      <c r="U4206" s="169"/>
      <c r="V4206" s="150"/>
      <c r="W4206" s="141" t="str" cm="1">
        <f t="array" ref="W4206">IF(SUM(LEN(B4206:V4206))=0,"",IF(OR(OR(ISBLANK(F4206),SUM(LEN(C4206),LEN(D4206))=0),AND(NOT(E4206="Unknown"),ISBLANK(J4206)),AND(NOT(O4206="Unknown"),ISBLANK(R4206))),"Missing Information", INDEX(Table15[Entire Service Line Classification], MATCH(SUMIFS(Table15[Unique ID],Table15[System-Owned Portion],E4206,Table15[If Material Anything Other than "Lead" in Column E,Was Material Ever Previously Lead?],G4206,Table15[Customer-Owned Portion],O4206),Table15[Unique ID],0),0)))</f>
        <v>Non-lead</v>
      </c>
      <c r="X4206"/>
    </row>
    <row r="4207" spans="2:24" ht="29" x14ac:dyDescent="0.35">
      <c r="B4207" s="146"/>
      <c r="C4207" s="31" t="s">
        <v>2002</v>
      </c>
      <c r="D4207" s="31"/>
      <c r="E4207" s="44" t="s">
        <v>3284</v>
      </c>
      <c r="F4207" s="43" t="s">
        <v>41</v>
      </c>
      <c r="G4207" s="84" t="s">
        <v>3249</v>
      </c>
      <c r="H4207" s="31">
        <v>1990</v>
      </c>
      <c r="I4207" s="207" t="s">
        <v>3338</v>
      </c>
      <c r="J4207" s="84" t="s">
        <v>3270</v>
      </c>
      <c r="K4207" s="31" t="s">
        <v>41</v>
      </c>
      <c r="L4207" s="31"/>
      <c r="M4207" s="169"/>
      <c r="N4207" s="148"/>
      <c r="O4207" s="106" t="s">
        <v>3284</v>
      </c>
      <c r="P4207" s="43">
        <v>1990</v>
      </c>
      <c r="Q4207" s="207" t="s">
        <v>3338</v>
      </c>
      <c r="R4207" s="84" t="s">
        <v>3270</v>
      </c>
      <c r="S4207" s="31" t="s">
        <v>41</v>
      </c>
      <c r="T4207" s="31"/>
      <c r="U4207" s="169"/>
      <c r="V4207" s="150"/>
      <c r="W4207" s="141" t="str" cm="1">
        <f t="array" ref="W4207">IF(SUM(LEN(B4207:V4207))=0,"",IF(OR(OR(ISBLANK(F4207),SUM(LEN(C4207),LEN(D4207))=0),AND(NOT(E4207="Unknown"),ISBLANK(J4207)),AND(NOT(O4207="Unknown"),ISBLANK(R4207))),"Missing Information", INDEX(Table15[Entire Service Line Classification], MATCH(SUMIFS(Table15[Unique ID],Table15[System-Owned Portion],E4207,Table15[If Material Anything Other than "Lead" in Column E,Was Material Ever Previously Lead?],G4207,Table15[Customer-Owned Portion],O4207),Table15[Unique ID],0),0)))</f>
        <v>Non-lead</v>
      </c>
      <c r="X4207"/>
    </row>
    <row r="4208" spans="2:24" ht="29" x14ac:dyDescent="0.35">
      <c r="B4208" s="146"/>
      <c r="C4208" s="31" t="s">
        <v>2003</v>
      </c>
      <c r="D4208" s="31"/>
      <c r="E4208" s="44" t="s">
        <v>3284</v>
      </c>
      <c r="F4208" s="43" t="s">
        <v>41</v>
      </c>
      <c r="G4208" s="84" t="s">
        <v>3249</v>
      </c>
      <c r="H4208" s="31">
        <v>1990</v>
      </c>
      <c r="I4208" s="207" t="s">
        <v>3338</v>
      </c>
      <c r="J4208" s="84" t="s">
        <v>3270</v>
      </c>
      <c r="K4208" s="31" t="s">
        <v>41</v>
      </c>
      <c r="L4208" s="31"/>
      <c r="M4208" s="169"/>
      <c r="N4208" s="148"/>
      <c r="O4208" s="106" t="s">
        <v>3284</v>
      </c>
      <c r="P4208" s="43">
        <v>1990</v>
      </c>
      <c r="Q4208" s="207" t="s">
        <v>3338</v>
      </c>
      <c r="R4208" s="84" t="s">
        <v>3270</v>
      </c>
      <c r="S4208" s="31" t="s">
        <v>41</v>
      </c>
      <c r="T4208" s="31"/>
      <c r="U4208" s="169"/>
      <c r="V4208" s="150"/>
      <c r="W4208" s="141" t="str" cm="1">
        <f t="array" ref="W4208">IF(SUM(LEN(B4208:V4208))=0,"",IF(OR(OR(ISBLANK(F4208),SUM(LEN(C4208),LEN(D4208))=0),AND(NOT(E4208="Unknown"),ISBLANK(J4208)),AND(NOT(O4208="Unknown"),ISBLANK(R4208))),"Missing Information", INDEX(Table15[Entire Service Line Classification], MATCH(SUMIFS(Table15[Unique ID],Table15[System-Owned Portion],E4208,Table15[If Material Anything Other than "Lead" in Column E,Was Material Ever Previously Lead?],G4208,Table15[Customer-Owned Portion],O4208),Table15[Unique ID],0),0)))</f>
        <v>Non-lead</v>
      </c>
      <c r="X4208"/>
    </row>
    <row r="4209" spans="2:24" ht="29" x14ac:dyDescent="0.35">
      <c r="B4209" s="146"/>
      <c r="C4209" s="31" t="s">
        <v>2004</v>
      </c>
      <c r="D4209" s="31"/>
      <c r="E4209" s="44" t="s">
        <v>3284</v>
      </c>
      <c r="F4209" s="43" t="s">
        <v>41</v>
      </c>
      <c r="G4209" s="84" t="s">
        <v>3249</v>
      </c>
      <c r="H4209" s="31">
        <v>1994</v>
      </c>
      <c r="I4209" s="207" t="s">
        <v>3338</v>
      </c>
      <c r="J4209" s="84" t="s">
        <v>3270</v>
      </c>
      <c r="K4209" s="31" t="s">
        <v>41</v>
      </c>
      <c r="L4209" s="31"/>
      <c r="M4209" s="169"/>
      <c r="N4209" s="148"/>
      <c r="O4209" s="106" t="s">
        <v>3284</v>
      </c>
      <c r="P4209" s="43">
        <v>1994</v>
      </c>
      <c r="Q4209" s="207" t="s">
        <v>3338</v>
      </c>
      <c r="R4209" s="84" t="s">
        <v>3270</v>
      </c>
      <c r="S4209" s="31" t="s">
        <v>41</v>
      </c>
      <c r="T4209" s="31"/>
      <c r="U4209" s="169"/>
      <c r="V4209" s="150"/>
      <c r="W4209" s="141" t="str" cm="1">
        <f t="array" ref="W4209">IF(SUM(LEN(B4209:V4209))=0,"",IF(OR(OR(ISBLANK(F4209),SUM(LEN(C4209),LEN(D4209))=0),AND(NOT(E4209="Unknown"),ISBLANK(J4209)),AND(NOT(O4209="Unknown"),ISBLANK(R4209))),"Missing Information", INDEX(Table15[Entire Service Line Classification], MATCH(SUMIFS(Table15[Unique ID],Table15[System-Owned Portion],E4209,Table15[If Material Anything Other than "Lead" in Column E,Was Material Ever Previously Lead?],G4209,Table15[Customer-Owned Portion],O4209),Table15[Unique ID],0),0)))</f>
        <v>Non-lead</v>
      </c>
      <c r="X4209"/>
    </row>
    <row r="4210" spans="2:24" ht="29" x14ac:dyDescent="0.35">
      <c r="B4210" s="146"/>
      <c r="C4210" s="31" t="s">
        <v>2005</v>
      </c>
      <c r="D4210" s="31"/>
      <c r="E4210" s="44" t="s">
        <v>3284</v>
      </c>
      <c r="F4210" s="43" t="s">
        <v>41</v>
      </c>
      <c r="G4210" s="84" t="s">
        <v>3249</v>
      </c>
      <c r="H4210" s="31">
        <v>1991</v>
      </c>
      <c r="I4210" s="207" t="s">
        <v>3338</v>
      </c>
      <c r="J4210" s="84" t="s">
        <v>3270</v>
      </c>
      <c r="K4210" s="31" t="s">
        <v>41</v>
      </c>
      <c r="L4210" s="31"/>
      <c r="M4210" s="169"/>
      <c r="N4210" s="148"/>
      <c r="O4210" s="106" t="s">
        <v>3284</v>
      </c>
      <c r="P4210" s="43">
        <v>1991</v>
      </c>
      <c r="Q4210" s="207" t="s">
        <v>3338</v>
      </c>
      <c r="R4210" s="84" t="s">
        <v>3270</v>
      </c>
      <c r="S4210" s="31" t="s">
        <v>41</v>
      </c>
      <c r="T4210" s="31"/>
      <c r="U4210" s="169"/>
      <c r="V4210" s="150"/>
      <c r="W4210" s="141" t="str" cm="1">
        <f t="array" ref="W4210">IF(SUM(LEN(B4210:V4210))=0,"",IF(OR(OR(ISBLANK(F4210),SUM(LEN(C4210),LEN(D4210))=0),AND(NOT(E4210="Unknown"),ISBLANK(J4210)),AND(NOT(O4210="Unknown"),ISBLANK(R4210))),"Missing Information", INDEX(Table15[Entire Service Line Classification], MATCH(SUMIFS(Table15[Unique ID],Table15[System-Owned Portion],E4210,Table15[If Material Anything Other than "Lead" in Column E,Was Material Ever Previously Lead?],G4210,Table15[Customer-Owned Portion],O4210),Table15[Unique ID],0),0)))</f>
        <v>Non-lead</v>
      </c>
      <c r="X4210"/>
    </row>
    <row r="4211" spans="2:24" ht="29" x14ac:dyDescent="0.35">
      <c r="B4211" s="146"/>
      <c r="C4211" s="31" t="s">
        <v>2006</v>
      </c>
      <c r="D4211" s="31"/>
      <c r="E4211" s="44" t="s">
        <v>3284</v>
      </c>
      <c r="F4211" s="43" t="s">
        <v>41</v>
      </c>
      <c r="G4211" s="84" t="s">
        <v>3249</v>
      </c>
      <c r="H4211" s="31">
        <v>1989</v>
      </c>
      <c r="I4211" s="207" t="s">
        <v>3338</v>
      </c>
      <c r="J4211" s="84" t="s">
        <v>3270</v>
      </c>
      <c r="K4211" s="31" t="s">
        <v>41</v>
      </c>
      <c r="L4211" s="31"/>
      <c r="M4211" s="169"/>
      <c r="N4211" s="148"/>
      <c r="O4211" s="106" t="s">
        <v>3284</v>
      </c>
      <c r="P4211" s="43">
        <v>1989</v>
      </c>
      <c r="Q4211" s="207" t="s">
        <v>3338</v>
      </c>
      <c r="R4211" s="84" t="s">
        <v>3270</v>
      </c>
      <c r="S4211" s="31" t="s">
        <v>41</v>
      </c>
      <c r="T4211" s="31"/>
      <c r="U4211" s="169"/>
      <c r="V4211" s="150"/>
      <c r="W4211" s="141" t="str" cm="1">
        <f t="array" ref="W4211">IF(SUM(LEN(B4211:V4211))=0,"",IF(OR(OR(ISBLANK(F4211),SUM(LEN(C4211),LEN(D4211))=0),AND(NOT(E4211="Unknown"),ISBLANK(J4211)),AND(NOT(O4211="Unknown"),ISBLANK(R4211))),"Missing Information", INDEX(Table15[Entire Service Line Classification], MATCH(SUMIFS(Table15[Unique ID],Table15[System-Owned Portion],E4211,Table15[If Material Anything Other than "Lead" in Column E,Was Material Ever Previously Lead?],G4211,Table15[Customer-Owned Portion],O4211),Table15[Unique ID],0),0)))</f>
        <v>Non-lead</v>
      </c>
      <c r="X4211"/>
    </row>
    <row r="4212" spans="2:24" ht="29" x14ac:dyDescent="0.35">
      <c r="B4212" s="146"/>
      <c r="C4212" s="31" t="s">
        <v>2007</v>
      </c>
      <c r="D4212" s="31"/>
      <c r="E4212" s="44" t="s">
        <v>3284</v>
      </c>
      <c r="F4212" s="43" t="s">
        <v>41</v>
      </c>
      <c r="G4212" s="84" t="s">
        <v>3249</v>
      </c>
      <c r="H4212" s="31">
        <v>1990</v>
      </c>
      <c r="I4212" s="207" t="s">
        <v>3338</v>
      </c>
      <c r="J4212" s="84" t="s">
        <v>3270</v>
      </c>
      <c r="K4212" s="31" t="s">
        <v>41</v>
      </c>
      <c r="L4212" s="31"/>
      <c r="M4212" s="169"/>
      <c r="N4212" s="148"/>
      <c r="O4212" s="106" t="s">
        <v>3284</v>
      </c>
      <c r="P4212" s="43">
        <v>1990</v>
      </c>
      <c r="Q4212" s="207" t="s">
        <v>3338</v>
      </c>
      <c r="R4212" s="84" t="s">
        <v>3270</v>
      </c>
      <c r="S4212" s="31" t="s">
        <v>41</v>
      </c>
      <c r="T4212" s="31"/>
      <c r="U4212" s="169"/>
      <c r="V4212" s="150"/>
      <c r="W4212" s="141" t="str" cm="1">
        <f t="array" ref="W4212">IF(SUM(LEN(B4212:V4212))=0,"",IF(OR(OR(ISBLANK(F4212),SUM(LEN(C4212),LEN(D4212))=0),AND(NOT(E4212="Unknown"),ISBLANK(J4212)),AND(NOT(O4212="Unknown"),ISBLANK(R4212))),"Missing Information", INDEX(Table15[Entire Service Line Classification], MATCH(SUMIFS(Table15[Unique ID],Table15[System-Owned Portion],E4212,Table15[If Material Anything Other than "Lead" in Column E,Was Material Ever Previously Lead?],G4212,Table15[Customer-Owned Portion],O4212),Table15[Unique ID],0),0)))</f>
        <v>Non-lead</v>
      </c>
      <c r="X4212"/>
    </row>
    <row r="4213" spans="2:24" ht="29" x14ac:dyDescent="0.35">
      <c r="B4213" s="146"/>
      <c r="C4213" s="31" t="s">
        <v>2008</v>
      </c>
      <c r="D4213" s="31"/>
      <c r="E4213" s="44" t="s">
        <v>3284</v>
      </c>
      <c r="F4213" s="43" t="s">
        <v>41</v>
      </c>
      <c r="G4213" s="84" t="s">
        <v>3249</v>
      </c>
      <c r="H4213" s="31">
        <v>1993</v>
      </c>
      <c r="I4213" s="207" t="s">
        <v>3338</v>
      </c>
      <c r="J4213" s="84" t="s">
        <v>3270</v>
      </c>
      <c r="K4213" s="31" t="s">
        <v>41</v>
      </c>
      <c r="L4213" s="31"/>
      <c r="M4213" s="169"/>
      <c r="N4213" s="148"/>
      <c r="O4213" s="106" t="s">
        <v>3284</v>
      </c>
      <c r="P4213" s="43">
        <v>1993</v>
      </c>
      <c r="Q4213" s="207" t="s">
        <v>3338</v>
      </c>
      <c r="R4213" s="84" t="s">
        <v>3270</v>
      </c>
      <c r="S4213" s="31" t="s">
        <v>41</v>
      </c>
      <c r="T4213" s="31"/>
      <c r="U4213" s="169"/>
      <c r="V4213" s="150"/>
      <c r="W4213" s="141" t="str" cm="1">
        <f t="array" ref="W4213">IF(SUM(LEN(B4213:V4213))=0,"",IF(OR(OR(ISBLANK(F4213),SUM(LEN(C4213),LEN(D4213))=0),AND(NOT(E4213="Unknown"),ISBLANK(J4213)),AND(NOT(O4213="Unknown"),ISBLANK(R4213))),"Missing Information", INDEX(Table15[Entire Service Line Classification], MATCH(SUMIFS(Table15[Unique ID],Table15[System-Owned Portion],E4213,Table15[If Material Anything Other than "Lead" in Column E,Was Material Ever Previously Lead?],G4213,Table15[Customer-Owned Portion],O4213),Table15[Unique ID],0),0)))</f>
        <v>Non-lead</v>
      </c>
      <c r="X4213"/>
    </row>
    <row r="4214" spans="2:24" ht="29" x14ac:dyDescent="0.35">
      <c r="B4214" s="146"/>
      <c r="C4214" s="31" t="s">
        <v>2009</v>
      </c>
      <c r="D4214" s="31"/>
      <c r="E4214" s="44" t="s">
        <v>3284</v>
      </c>
      <c r="F4214" s="43" t="s">
        <v>41</v>
      </c>
      <c r="G4214" s="84" t="s">
        <v>3249</v>
      </c>
      <c r="H4214" s="31">
        <v>1990</v>
      </c>
      <c r="I4214" s="207" t="s">
        <v>3338</v>
      </c>
      <c r="J4214" s="84" t="s">
        <v>3270</v>
      </c>
      <c r="K4214" s="31" t="s">
        <v>41</v>
      </c>
      <c r="L4214" s="31"/>
      <c r="M4214" s="169"/>
      <c r="N4214" s="148"/>
      <c r="O4214" s="106" t="s">
        <v>3284</v>
      </c>
      <c r="P4214" s="43">
        <v>1990</v>
      </c>
      <c r="Q4214" s="207" t="s">
        <v>3338</v>
      </c>
      <c r="R4214" s="84" t="s">
        <v>3270</v>
      </c>
      <c r="S4214" s="31" t="s">
        <v>41</v>
      </c>
      <c r="T4214" s="31"/>
      <c r="U4214" s="169"/>
      <c r="V4214" s="150"/>
      <c r="W4214" s="141" t="str" cm="1">
        <f t="array" ref="W4214">IF(SUM(LEN(B4214:V4214))=0,"",IF(OR(OR(ISBLANK(F4214),SUM(LEN(C4214),LEN(D4214))=0),AND(NOT(E4214="Unknown"),ISBLANK(J4214)),AND(NOT(O4214="Unknown"),ISBLANK(R4214))),"Missing Information", INDEX(Table15[Entire Service Line Classification], MATCH(SUMIFS(Table15[Unique ID],Table15[System-Owned Portion],E4214,Table15[If Material Anything Other than "Lead" in Column E,Was Material Ever Previously Lead?],G4214,Table15[Customer-Owned Portion],O4214),Table15[Unique ID],0),0)))</f>
        <v>Non-lead</v>
      </c>
      <c r="X4214"/>
    </row>
    <row r="4215" spans="2:24" ht="29" x14ac:dyDescent="0.35">
      <c r="B4215" s="146"/>
      <c r="C4215" s="31" t="s">
        <v>2010</v>
      </c>
      <c r="D4215" s="31"/>
      <c r="E4215" s="44" t="s">
        <v>3284</v>
      </c>
      <c r="F4215" s="43" t="s">
        <v>41</v>
      </c>
      <c r="G4215" s="84" t="s">
        <v>3249</v>
      </c>
      <c r="H4215" s="31">
        <v>1988</v>
      </c>
      <c r="I4215" s="207" t="s">
        <v>3338</v>
      </c>
      <c r="J4215" s="84" t="s">
        <v>3270</v>
      </c>
      <c r="K4215" s="31" t="s">
        <v>41</v>
      </c>
      <c r="L4215" s="31"/>
      <c r="M4215" s="169"/>
      <c r="N4215" s="148"/>
      <c r="O4215" s="106" t="s">
        <v>3284</v>
      </c>
      <c r="P4215" s="43">
        <v>1988</v>
      </c>
      <c r="Q4215" s="207" t="s">
        <v>3338</v>
      </c>
      <c r="R4215" s="84" t="s">
        <v>3270</v>
      </c>
      <c r="S4215" s="31" t="s">
        <v>41</v>
      </c>
      <c r="T4215" s="31"/>
      <c r="U4215" s="169"/>
      <c r="V4215" s="150"/>
      <c r="W4215" s="141" t="str" cm="1">
        <f t="array" ref="W4215">IF(SUM(LEN(B4215:V4215))=0,"",IF(OR(OR(ISBLANK(F4215),SUM(LEN(C4215),LEN(D4215))=0),AND(NOT(E4215="Unknown"),ISBLANK(J4215)),AND(NOT(O4215="Unknown"),ISBLANK(R4215))),"Missing Information", INDEX(Table15[Entire Service Line Classification], MATCH(SUMIFS(Table15[Unique ID],Table15[System-Owned Portion],E4215,Table15[If Material Anything Other than "Lead" in Column E,Was Material Ever Previously Lead?],G4215,Table15[Customer-Owned Portion],O4215),Table15[Unique ID],0),0)))</f>
        <v>Non-lead</v>
      </c>
      <c r="X4215"/>
    </row>
    <row r="4216" spans="2:24" ht="29" x14ac:dyDescent="0.35">
      <c r="B4216" s="146"/>
      <c r="C4216" s="31" t="s">
        <v>2011</v>
      </c>
      <c r="D4216" s="31"/>
      <c r="E4216" s="44" t="s">
        <v>3284</v>
      </c>
      <c r="F4216" s="43" t="s">
        <v>41</v>
      </c>
      <c r="G4216" s="84" t="s">
        <v>3249</v>
      </c>
      <c r="H4216" s="31">
        <v>1989</v>
      </c>
      <c r="I4216" s="207" t="s">
        <v>3338</v>
      </c>
      <c r="J4216" s="84" t="s">
        <v>3270</v>
      </c>
      <c r="K4216" s="31" t="s">
        <v>41</v>
      </c>
      <c r="L4216" s="31"/>
      <c r="M4216" s="169"/>
      <c r="N4216" s="148"/>
      <c r="O4216" s="106" t="s">
        <v>3284</v>
      </c>
      <c r="P4216" s="43">
        <v>1989</v>
      </c>
      <c r="Q4216" s="207" t="s">
        <v>3338</v>
      </c>
      <c r="R4216" s="84" t="s">
        <v>3270</v>
      </c>
      <c r="S4216" s="31" t="s">
        <v>41</v>
      </c>
      <c r="T4216" s="31"/>
      <c r="U4216" s="169"/>
      <c r="V4216" s="150"/>
      <c r="W4216" s="141" t="str" cm="1">
        <f t="array" ref="W4216">IF(SUM(LEN(B4216:V4216))=0,"",IF(OR(OR(ISBLANK(F4216),SUM(LEN(C4216),LEN(D4216))=0),AND(NOT(E4216="Unknown"),ISBLANK(J4216)),AND(NOT(O4216="Unknown"),ISBLANK(R4216))),"Missing Information", INDEX(Table15[Entire Service Line Classification], MATCH(SUMIFS(Table15[Unique ID],Table15[System-Owned Portion],E4216,Table15[If Material Anything Other than "Lead" in Column E,Was Material Ever Previously Lead?],G4216,Table15[Customer-Owned Portion],O4216),Table15[Unique ID],0),0)))</f>
        <v>Non-lead</v>
      </c>
      <c r="X4216"/>
    </row>
    <row r="4217" spans="2:24" ht="29" x14ac:dyDescent="0.35">
      <c r="B4217" s="146"/>
      <c r="C4217" s="31" t="s">
        <v>2012</v>
      </c>
      <c r="D4217" s="31"/>
      <c r="E4217" s="44" t="s">
        <v>3284</v>
      </c>
      <c r="F4217" s="43" t="s">
        <v>41</v>
      </c>
      <c r="G4217" s="84" t="s">
        <v>3249</v>
      </c>
      <c r="H4217" s="31">
        <v>1990</v>
      </c>
      <c r="I4217" s="207" t="s">
        <v>3338</v>
      </c>
      <c r="J4217" s="84" t="s">
        <v>3270</v>
      </c>
      <c r="K4217" s="31" t="s">
        <v>41</v>
      </c>
      <c r="L4217" s="31"/>
      <c r="M4217" s="169"/>
      <c r="N4217" s="148"/>
      <c r="O4217" s="106" t="s">
        <v>3284</v>
      </c>
      <c r="P4217" s="43">
        <v>1990</v>
      </c>
      <c r="Q4217" s="207" t="s">
        <v>3338</v>
      </c>
      <c r="R4217" s="84" t="s">
        <v>3270</v>
      </c>
      <c r="S4217" s="31" t="s">
        <v>41</v>
      </c>
      <c r="T4217" s="31"/>
      <c r="U4217" s="169"/>
      <c r="V4217" s="150"/>
      <c r="W4217" s="141" t="str" cm="1">
        <f t="array" ref="W4217">IF(SUM(LEN(B4217:V4217))=0,"",IF(OR(OR(ISBLANK(F4217),SUM(LEN(C4217),LEN(D4217))=0),AND(NOT(E4217="Unknown"),ISBLANK(J4217)),AND(NOT(O4217="Unknown"),ISBLANK(R4217))),"Missing Information", INDEX(Table15[Entire Service Line Classification], MATCH(SUMIFS(Table15[Unique ID],Table15[System-Owned Portion],E4217,Table15[If Material Anything Other than "Lead" in Column E,Was Material Ever Previously Lead?],G4217,Table15[Customer-Owned Portion],O4217),Table15[Unique ID],0),0)))</f>
        <v>Non-lead</v>
      </c>
      <c r="X4217"/>
    </row>
    <row r="4218" spans="2:24" ht="29" x14ac:dyDescent="0.35">
      <c r="B4218" s="146"/>
      <c r="C4218" s="31" t="s">
        <v>2013</v>
      </c>
      <c r="D4218" s="31"/>
      <c r="E4218" s="44" t="s">
        <v>3284</v>
      </c>
      <c r="F4218" s="43" t="s">
        <v>41</v>
      </c>
      <c r="G4218" s="84" t="s">
        <v>3249</v>
      </c>
      <c r="H4218" s="31">
        <v>1992</v>
      </c>
      <c r="I4218" s="207" t="s">
        <v>3338</v>
      </c>
      <c r="J4218" s="84" t="s">
        <v>3270</v>
      </c>
      <c r="K4218" s="31" t="s">
        <v>41</v>
      </c>
      <c r="L4218" s="31"/>
      <c r="M4218" s="169"/>
      <c r="N4218" s="148"/>
      <c r="O4218" s="106" t="s">
        <v>3284</v>
      </c>
      <c r="P4218" s="43">
        <v>1992</v>
      </c>
      <c r="Q4218" s="207" t="s">
        <v>3338</v>
      </c>
      <c r="R4218" s="84" t="s">
        <v>3270</v>
      </c>
      <c r="S4218" s="31" t="s">
        <v>41</v>
      </c>
      <c r="T4218" s="31"/>
      <c r="U4218" s="169"/>
      <c r="V4218" s="150"/>
      <c r="W4218" s="141" t="str" cm="1">
        <f t="array" ref="W4218">IF(SUM(LEN(B4218:V4218))=0,"",IF(OR(OR(ISBLANK(F4218),SUM(LEN(C4218),LEN(D4218))=0),AND(NOT(E4218="Unknown"),ISBLANK(J4218)),AND(NOT(O4218="Unknown"),ISBLANK(R4218))),"Missing Information", INDEX(Table15[Entire Service Line Classification], MATCH(SUMIFS(Table15[Unique ID],Table15[System-Owned Portion],E4218,Table15[If Material Anything Other than "Lead" in Column E,Was Material Ever Previously Lead?],G4218,Table15[Customer-Owned Portion],O4218),Table15[Unique ID],0),0)))</f>
        <v>Non-lead</v>
      </c>
      <c r="X4218"/>
    </row>
    <row r="4219" spans="2:24" x14ac:dyDescent="0.35">
      <c r="B4219" s="146"/>
      <c r="C4219" s="31" t="s">
        <v>2014</v>
      </c>
      <c r="D4219" s="31"/>
      <c r="E4219" s="44" t="s">
        <v>3203</v>
      </c>
      <c r="F4219" s="43" t="s">
        <v>3283</v>
      </c>
      <c r="G4219" s="84" t="s">
        <v>3249</v>
      </c>
      <c r="H4219" s="31">
        <v>1920</v>
      </c>
      <c r="I4219" s="207" t="s">
        <v>3337</v>
      </c>
      <c r="J4219" s="84"/>
      <c r="K4219" s="31" t="s">
        <v>41</v>
      </c>
      <c r="L4219" s="31"/>
      <c r="M4219" s="169"/>
      <c r="N4219" s="148"/>
      <c r="O4219" s="106" t="s">
        <v>3203</v>
      </c>
      <c r="P4219" s="43">
        <v>1920</v>
      </c>
      <c r="Q4219" s="207" t="s">
        <v>3337</v>
      </c>
      <c r="R4219" s="84" t="s">
        <v>3203</v>
      </c>
      <c r="S4219" s="31" t="s">
        <v>41</v>
      </c>
      <c r="T4219" s="31"/>
      <c r="U4219" s="169"/>
      <c r="V4219" s="150"/>
      <c r="W4219" s="141" t="str" cm="1">
        <f t="array" ref="W4219">IF(SUM(LEN(B4219:V4219))=0,"",IF(OR(OR(ISBLANK(F4219),SUM(LEN(C4219),LEN(D4219))=0),AND(NOT(E4219="Unknown"),ISBLANK(J4219)),AND(NOT(O4219="Unknown"),ISBLANK(R4219))),"Missing Information", INDEX(Table15[Entire Service Line Classification], MATCH(SUMIFS(Table15[Unique ID],Table15[System-Owned Portion],E4219,Table15[If Material Anything Other than "Lead" in Column E,Was Material Ever Previously Lead?],G4219,Table15[Customer-Owned Portion],O4219),Table15[Unique ID],0),0)))</f>
        <v>Lead Status Unknown</v>
      </c>
      <c r="X4219"/>
    </row>
    <row r="4220" spans="2:24" ht="29" x14ac:dyDescent="0.35">
      <c r="B4220" s="146"/>
      <c r="C4220" s="31" t="s">
        <v>2015</v>
      </c>
      <c r="D4220" s="31"/>
      <c r="E4220" s="44" t="s">
        <v>3284</v>
      </c>
      <c r="F4220" s="43" t="s">
        <v>41</v>
      </c>
      <c r="G4220" s="84" t="s">
        <v>3249</v>
      </c>
      <c r="H4220" s="31">
        <v>1992</v>
      </c>
      <c r="I4220" s="207" t="s">
        <v>3338</v>
      </c>
      <c r="J4220" s="84" t="s">
        <v>3270</v>
      </c>
      <c r="K4220" s="31" t="s">
        <v>41</v>
      </c>
      <c r="L4220" s="31"/>
      <c r="M4220" s="169"/>
      <c r="N4220" s="148"/>
      <c r="O4220" s="106" t="s">
        <v>3284</v>
      </c>
      <c r="P4220" s="43">
        <v>1992</v>
      </c>
      <c r="Q4220" s="207" t="s">
        <v>3338</v>
      </c>
      <c r="R4220" s="84" t="s">
        <v>3270</v>
      </c>
      <c r="S4220" s="31" t="s">
        <v>41</v>
      </c>
      <c r="T4220" s="31"/>
      <c r="U4220" s="169"/>
      <c r="V4220" s="150"/>
      <c r="W4220" s="141" t="str" cm="1">
        <f t="array" ref="W4220">IF(SUM(LEN(B4220:V4220))=0,"",IF(OR(OR(ISBLANK(F4220),SUM(LEN(C4220),LEN(D4220))=0),AND(NOT(E4220="Unknown"),ISBLANK(J4220)),AND(NOT(O4220="Unknown"),ISBLANK(R4220))),"Missing Information", INDEX(Table15[Entire Service Line Classification], MATCH(SUMIFS(Table15[Unique ID],Table15[System-Owned Portion],E4220,Table15[If Material Anything Other than "Lead" in Column E,Was Material Ever Previously Lead?],G4220,Table15[Customer-Owned Portion],O4220),Table15[Unique ID],0),0)))</f>
        <v>Non-lead</v>
      </c>
      <c r="X4220"/>
    </row>
    <row r="4221" spans="2:24" x14ac:dyDescent="0.35">
      <c r="B4221" s="146"/>
      <c r="C4221" s="31" t="s">
        <v>2016</v>
      </c>
      <c r="D4221" s="31"/>
      <c r="E4221" s="44" t="s">
        <v>3203</v>
      </c>
      <c r="F4221" s="43" t="s">
        <v>3283</v>
      </c>
      <c r="G4221" s="84" t="s">
        <v>3249</v>
      </c>
      <c r="H4221" s="31"/>
      <c r="I4221" s="207" t="s">
        <v>3338</v>
      </c>
      <c r="J4221" s="84"/>
      <c r="K4221" s="31" t="s">
        <v>41</v>
      </c>
      <c r="L4221" s="31"/>
      <c r="M4221" s="169"/>
      <c r="N4221" s="148"/>
      <c r="O4221" s="106" t="s">
        <v>3203</v>
      </c>
      <c r="P4221" s="43"/>
      <c r="Q4221" s="207" t="s">
        <v>3338</v>
      </c>
      <c r="R4221" s="84" t="s">
        <v>3203</v>
      </c>
      <c r="S4221" s="31" t="s">
        <v>41</v>
      </c>
      <c r="T4221" s="31"/>
      <c r="U4221" s="169"/>
      <c r="V4221" s="150"/>
      <c r="W4221" s="141" t="str" cm="1">
        <f t="array" ref="W4221">IF(SUM(LEN(B4221:V4221))=0,"",IF(OR(OR(ISBLANK(F4221),SUM(LEN(C4221),LEN(D4221))=0),AND(NOT(E4221="Unknown"),ISBLANK(J4221)),AND(NOT(O4221="Unknown"),ISBLANK(R4221))),"Missing Information", INDEX(Table15[Entire Service Line Classification], MATCH(SUMIFS(Table15[Unique ID],Table15[System-Owned Portion],E4221,Table15[If Material Anything Other than "Lead" in Column E,Was Material Ever Previously Lead?],G4221,Table15[Customer-Owned Portion],O4221),Table15[Unique ID],0),0)))</f>
        <v>Lead Status Unknown</v>
      </c>
      <c r="X4221"/>
    </row>
    <row r="4222" spans="2:24" x14ac:dyDescent="0.35">
      <c r="B4222" s="146"/>
      <c r="C4222" s="31" t="s">
        <v>5569</v>
      </c>
      <c r="D4222" s="31"/>
      <c r="E4222" s="44" t="s">
        <v>3203</v>
      </c>
      <c r="F4222" s="43" t="s">
        <v>3283</v>
      </c>
      <c r="G4222" s="84" t="s">
        <v>3249</v>
      </c>
      <c r="H4222" s="31">
        <v>1974</v>
      </c>
      <c r="I4222" s="207" t="s">
        <v>3337</v>
      </c>
      <c r="J4222" s="84"/>
      <c r="K4222" s="31" t="s">
        <v>41</v>
      </c>
      <c r="L4222" s="31"/>
      <c r="M4222" s="169"/>
      <c r="N4222" s="148"/>
      <c r="O4222" s="106" t="s">
        <v>3203</v>
      </c>
      <c r="P4222" s="43">
        <v>1974</v>
      </c>
      <c r="Q4222" s="207" t="s">
        <v>3337</v>
      </c>
      <c r="R4222" s="84" t="s">
        <v>3203</v>
      </c>
      <c r="S4222" s="31" t="s">
        <v>41</v>
      </c>
      <c r="T4222" s="31"/>
      <c r="U4222" s="169"/>
      <c r="V4222" s="150"/>
      <c r="W4222" s="141" t="str" cm="1">
        <f t="array" ref="W4222">IF(SUM(LEN(B4222:V4222))=0,"",IF(OR(OR(ISBLANK(F4222),SUM(LEN(C4222),LEN(D4222))=0),AND(NOT(E4222="Unknown"),ISBLANK(J4222)),AND(NOT(O4222="Unknown"),ISBLANK(R4222))),"Missing Information", INDEX(Table15[Entire Service Line Classification], MATCH(SUMIFS(Table15[Unique ID],Table15[System-Owned Portion],E4222,Table15[If Material Anything Other than "Lead" in Column E,Was Material Ever Previously Lead?],G4222,Table15[Customer-Owned Portion],O4222),Table15[Unique ID],0),0)))</f>
        <v>Lead Status Unknown</v>
      </c>
      <c r="X4222"/>
    </row>
    <row r="4223" spans="2:24" x14ac:dyDescent="0.35">
      <c r="B4223" s="146"/>
      <c r="C4223" s="31" t="s">
        <v>2017</v>
      </c>
      <c r="D4223" s="31"/>
      <c r="E4223" s="44" t="s">
        <v>3203</v>
      </c>
      <c r="F4223" s="43" t="s">
        <v>3283</v>
      </c>
      <c r="G4223" s="84" t="s">
        <v>3249</v>
      </c>
      <c r="H4223" s="31"/>
      <c r="I4223" s="207" t="s">
        <v>3338</v>
      </c>
      <c r="J4223" s="84"/>
      <c r="K4223" s="31" t="s">
        <v>41</v>
      </c>
      <c r="L4223" s="31"/>
      <c r="M4223" s="169"/>
      <c r="N4223" s="148"/>
      <c r="O4223" s="106" t="s">
        <v>3203</v>
      </c>
      <c r="P4223" s="43"/>
      <c r="Q4223" s="207" t="s">
        <v>3338</v>
      </c>
      <c r="R4223" s="84" t="s">
        <v>3203</v>
      </c>
      <c r="S4223" s="31" t="s">
        <v>41</v>
      </c>
      <c r="T4223" s="31"/>
      <c r="U4223" s="169"/>
      <c r="V4223" s="150"/>
      <c r="W4223" s="141" t="str" cm="1">
        <f t="array" ref="W4223">IF(SUM(LEN(B4223:V4223))=0,"",IF(OR(OR(ISBLANK(F4223),SUM(LEN(C4223),LEN(D4223))=0),AND(NOT(E4223="Unknown"),ISBLANK(J4223)),AND(NOT(O4223="Unknown"),ISBLANK(R4223))),"Missing Information", INDEX(Table15[Entire Service Line Classification], MATCH(SUMIFS(Table15[Unique ID],Table15[System-Owned Portion],E4223,Table15[If Material Anything Other than "Lead" in Column E,Was Material Ever Previously Lead?],G4223,Table15[Customer-Owned Portion],O4223),Table15[Unique ID],0),0)))</f>
        <v>Lead Status Unknown</v>
      </c>
      <c r="X4223"/>
    </row>
    <row r="4224" spans="2:24" ht="29" x14ac:dyDescent="0.35">
      <c r="B4224" s="146"/>
      <c r="C4224" s="31" t="s">
        <v>2018</v>
      </c>
      <c r="D4224" s="31"/>
      <c r="E4224" s="44" t="s">
        <v>3284</v>
      </c>
      <c r="F4224" s="43" t="s">
        <v>41</v>
      </c>
      <c r="G4224" s="84" t="s">
        <v>3249</v>
      </c>
      <c r="H4224" s="31">
        <v>1994</v>
      </c>
      <c r="I4224" s="207" t="s">
        <v>3338</v>
      </c>
      <c r="J4224" s="84" t="s">
        <v>3270</v>
      </c>
      <c r="K4224" s="31" t="s">
        <v>41</v>
      </c>
      <c r="L4224" s="31"/>
      <c r="M4224" s="169"/>
      <c r="N4224" s="148"/>
      <c r="O4224" s="106" t="s">
        <v>3284</v>
      </c>
      <c r="P4224" s="43">
        <v>1994</v>
      </c>
      <c r="Q4224" s="207" t="s">
        <v>3338</v>
      </c>
      <c r="R4224" s="84" t="s">
        <v>3270</v>
      </c>
      <c r="S4224" s="31" t="s">
        <v>41</v>
      </c>
      <c r="T4224" s="31"/>
      <c r="U4224" s="169"/>
      <c r="V4224" s="150"/>
      <c r="W4224" s="141" t="str" cm="1">
        <f t="array" ref="W4224">IF(SUM(LEN(B4224:V4224))=0,"",IF(OR(OR(ISBLANK(F4224),SUM(LEN(C4224),LEN(D4224))=0),AND(NOT(E4224="Unknown"),ISBLANK(J4224)),AND(NOT(O4224="Unknown"),ISBLANK(R4224))),"Missing Information", INDEX(Table15[Entire Service Line Classification], MATCH(SUMIFS(Table15[Unique ID],Table15[System-Owned Portion],E4224,Table15[If Material Anything Other than "Lead" in Column E,Was Material Ever Previously Lead?],G4224,Table15[Customer-Owned Portion],O4224),Table15[Unique ID],0),0)))</f>
        <v>Non-lead</v>
      </c>
      <c r="X4224"/>
    </row>
    <row r="4225" spans="2:24" x14ac:dyDescent="0.35">
      <c r="B4225" s="146"/>
      <c r="C4225" s="31" t="s">
        <v>2019</v>
      </c>
      <c r="D4225" s="31"/>
      <c r="E4225" s="44" t="s">
        <v>3203</v>
      </c>
      <c r="F4225" s="43" t="s">
        <v>3283</v>
      </c>
      <c r="G4225" s="84" t="s">
        <v>3249</v>
      </c>
      <c r="H4225" s="31"/>
      <c r="I4225" s="207" t="s">
        <v>3336</v>
      </c>
      <c r="J4225" s="84"/>
      <c r="K4225" s="31" t="s">
        <v>41</v>
      </c>
      <c r="L4225" s="31"/>
      <c r="M4225" s="169"/>
      <c r="N4225" s="148"/>
      <c r="O4225" s="106" t="s">
        <v>3203</v>
      </c>
      <c r="P4225" s="43"/>
      <c r="Q4225" s="207" t="s">
        <v>3336</v>
      </c>
      <c r="R4225" s="84" t="s">
        <v>3203</v>
      </c>
      <c r="S4225" s="31" t="s">
        <v>41</v>
      </c>
      <c r="T4225" s="31"/>
      <c r="U4225" s="169"/>
      <c r="V4225" s="150"/>
      <c r="W4225" s="141" t="str" cm="1">
        <f t="array" ref="W4225">IF(SUM(LEN(B4225:V4225))=0,"",IF(OR(OR(ISBLANK(F4225),SUM(LEN(C4225),LEN(D4225))=0),AND(NOT(E4225="Unknown"),ISBLANK(J4225)),AND(NOT(O4225="Unknown"),ISBLANK(R4225))),"Missing Information", INDEX(Table15[Entire Service Line Classification], MATCH(SUMIFS(Table15[Unique ID],Table15[System-Owned Portion],E4225,Table15[If Material Anything Other than "Lead" in Column E,Was Material Ever Previously Lead?],G4225,Table15[Customer-Owned Portion],O4225),Table15[Unique ID],0),0)))</f>
        <v>Lead Status Unknown</v>
      </c>
      <c r="X4225"/>
    </row>
    <row r="4226" spans="2:24" x14ac:dyDescent="0.35">
      <c r="B4226" s="146"/>
      <c r="C4226" s="31" t="s">
        <v>2020</v>
      </c>
      <c r="D4226" s="31"/>
      <c r="E4226" s="44" t="s">
        <v>3203</v>
      </c>
      <c r="F4226" s="43" t="s">
        <v>3283</v>
      </c>
      <c r="G4226" s="84" t="s">
        <v>3249</v>
      </c>
      <c r="H4226" s="31">
        <v>1935</v>
      </c>
      <c r="I4226" s="207" t="s">
        <v>3337</v>
      </c>
      <c r="J4226" s="84"/>
      <c r="K4226" s="31" t="s">
        <v>41</v>
      </c>
      <c r="L4226" s="31"/>
      <c r="M4226" s="169"/>
      <c r="N4226" s="148"/>
      <c r="O4226" s="106" t="s">
        <v>3203</v>
      </c>
      <c r="P4226" s="43">
        <v>1935</v>
      </c>
      <c r="Q4226" s="207" t="s">
        <v>3337</v>
      </c>
      <c r="R4226" s="84" t="s">
        <v>3203</v>
      </c>
      <c r="S4226" s="31" t="s">
        <v>41</v>
      </c>
      <c r="T4226" s="31"/>
      <c r="U4226" s="169"/>
      <c r="V4226" s="150"/>
      <c r="W4226" s="141" t="str" cm="1">
        <f t="array" ref="W4226">IF(SUM(LEN(B4226:V4226))=0,"",IF(OR(OR(ISBLANK(F4226),SUM(LEN(C4226),LEN(D4226))=0),AND(NOT(E4226="Unknown"),ISBLANK(J4226)),AND(NOT(O4226="Unknown"),ISBLANK(R4226))),"Missing Information", INDEX(Table15[Entire Service Line Classification], MATCH(SUMIFS(Table15[Unique ID],Table15[System-Owned Portion],E4226,Table15[If Material Anything Other than "Lead" in Column E,Was Material Ever Previously Lead?],G4226,Table15[Customer-Owned Portion],O4226),Table15[Unique ID],0),0)))</f>
        <v>Lead Status Unknown</v>
      </c>
      <c r="X4226"/>
    </row>
    <row r="4227" spans="2:24" x14ac:dyDescent="0.35">
      <c r="B4227" s="146"/>
      <c r="C4227" s="31" t="s">
        <v>2021</v>
      </c>
      <c r="D4227" s="31"/>
      <c r="E4227" s="44" t="s">
        <v>3203</v>
      </c>
      <c r="F4227" s="43" t="s">
        <v>3283</v>
      </c>
      <c r="G4227" s="84" t="s">
        <v>3249</v>
      </c>
      <c r="H4227" s="31">
        <v>1930</v>
      </c>
      <c r="I4227" s="207" t="s">
        <v>3341</v>
      </c>
      <c r="J4227" s="84"/>
      <c r="K4227" s="31" t="s">
        <v>41</v>
      </c>
      <c r="L4227" s="31"/>
      <c r="M4227" s="169"/>
      <c r="N4227" s="148"/>
      <c r="O4227" s="106" t="s">
        <v>3203</v>
      </c>
      <c r="P4227" s="43">
        <v>1930</v>
      </c>
      <c r="Q4227" s="207" t="s">
        <v>3341</v>
      </c>
      <c r="R4227" s="84" t="s">
        <v>3203</v>
      </c>
      <c r="S4227" s="31" t="s">
        <v>41</v>
      </c>
      <c r="T4227" s="31"/>
      <c r="U4227" s="169"/>
      <c r="V4227" s="150"/>
      <c r="W4227" s="141" t="str" cm="1">
        <f t="array" ref="W4227">IF(SUM(LEN(B4227:V4227))=0,"",IF(OR(OR(ISBLANK(F4227),SUM(LEN(C4227),LEN(D4227))=0),AND(NOT(E4227="Unknown"),ISBLANK(J4227)),AND(NOT(O4227="Unknown"),ISBLANK(R4227))),"Missing Information", INDEX(Table15[Entire Service Line Classification], MATCH(SUMIFS(Table15[Unique ID],Table15[System-Owned Portion],E4227,Table15[If Material Anything Other than "Lead" in Column E,Was Material Ever Previously Lead?],G4227,Table15[Customer-Owned Portion],O4227),Table15[Unique ID],0),0)))</f>
        <v>Lead Status Unknown</v>
      </c>
      <c r="X4227"/>
    </row>
    <row r="4228" spans="2:24" x14ac:dyDescent="0.35">
      <c r="B4228" s="146"/>
      <c r="C4228" s="31" t="s">
        <v>2022</v>
      </c>
      <c r="D4228" s="31"/>
      <c r="E4228" s="44" t="s">
        <v>3203</v>
      </c>
      <c r="F4228" s="43" t="s">
        <v>3283</v>
      </c>
      <c r="G4228" s="84" t="s">
        <v>3249</v>
      </c>
      <c r="H4228" s="31">
        <v>1937</v>
      </c>
      <c r="I4228" s="207" t="s">
        <v>3337</v>
      </c>
      <c r="J4228" s="84"/>
      <c r="K4228" s="31" t="s">
        <v>41</v>
      </c>
      <c r="L4228" s="31"/>
      <c r="M4228" s="169"/>
      <c r="N4228" s="148"/>
      <c r="O4228" s="106" t="s">
        <v>3203</v>
      </c>
      <c r="P4228" s="43">
        <v>1937</v>
      </c>
      <c r="Q4228" s="207" t="s">
        <v>3337</v>
      </c>
      <c r="R4228" s="84" t="s">
        <v>3203</v>
      </c>
      <c r="S4228" s="31" t="s">
        <v>41</v>
      </c>
      <c r="T4228" s="31"/>
      <c r="U4228" s="169"/>
      <c r="V4228" s="150"/>
      <c r="W4228" s="141" t="str" cm="1">
        <f t="array" ref="W4228">IF(SUM(LEN(B4228:V4228))=0,"",IF(OR(OR(ISBLANK(F4228),SUM(LEN(C4228),LEN(D4228))=0),AND(NOT(E4228="Unknown"),ISBLANK(J4228)),AND(NOT(O4228="Unknown"),ISBLANK(R4228))),"Missing Information", INDEX(Table15[Entire Service Line Classification], MATCH(SUMIFS(Table15[Unique ID],Table15[System-Owned Portion],E4228,Table15[If Material Anything Other than "Lead" in Column E,Was Material Ever Previously Lead?],G4228,Table15[Customer-Owned Portion],O4228),Table15[Unique ID],0),0)))</f>
        <v>Lead Status Unknown</v>
      </c>
      <c r="X4228"/>
    </row>
    <row r="4229" spans="2:24" x14ac:dyDescent="0.35">
      <c r="B4229" s="146"/>
      <c r="C4229" s="31" t="s">
        <v>2023</v>
      </c>
      <c r="D4229" s="31"/>
      <c r="E4229" s="44" t="s">
        <v>3203</v>
      </c>
      <c r="F4229" s="43" t="s">
        <v>3283</v>
      </c>
      <c r="G4229" s="84" t="s">
        <v>3249</v>
      </c>
      <c r="H4229" s="31">
        <v>1924</v>
      </c>
      <c r="I4229" s="207" t="s">
        <v>3341</v>
      </c>
      <c r="J4229" s="84"/>
      <c r="K4229" s="31" t="s">
        <v>41</v>
      </c>
      <c r="L4229" s="31"/>
      <c r="M4229" s="169"/>
      <c r="N4229" s="148"/>
      <c r="O4229" s="106" t="s">
        <v>3203</v>
      </c>
      <c r="P4229" s="43">
        <v>1924</v>
      </c>
      <c r="Q4229" s="207" t="s">
        <v>3341</v>
      </c>
      <c r="R4229" s="84" t="s">
        <v>3203</v>
      </c>
      <c r="S4229" s="31" t="s">
        <v>41</v>
      </c>
      <c r="T4229" s="31"/>
      <c r="U4229" s="169"/>
      <c r="V4229" s="150"/>
      <c r="W4229" s="141" t="str" cm="1">
        <f t="array" ref="W4229">IF(SUM(LEN(B4229:V4229))=0,"",IF(OR(OR(ISBLANK(F4229),SUM(LEN(C4229),LEN(D4229))=0),AND(NOT(E4229="Unknown"),ISBLANK(J4229)),AND(NOT(O4229="Unknown"),ISBLANK(R4229))),"Missing Information", INDEX(Table15[Entire Service Line Classification], MATCH(SUMIFS(Table15[Unique ID],Table15[System-Owned Portion],E4229,Table15[If Material Anything Other than "Lead" in Column E,Was Material Ever Previously Lead?],G4229,Table15[Customer-Owned Portion],O4229),Table15[Unique ID],0),0)))</f>
        <v>Lead Status Unknown</v>
      </c>
      <c r="X4229"/>
    </row>
    <row r="4230" spans="2:24" x14ac:dyDescent="0.35">
      <c r="B4230" s="146"/>
      <c r="C4230" s="31" t="s">
        <v>2024</v>
      </c>
      <c r="D4230" s="31"/>
      <c r="E4230" s="44" t="s">
        <v>3203</v>
      </c>
      <c r="F4230" s="43" t="s">
        <v>3283</v>
      </c>
      <c r="G4230" s="84" t="s">
        <v>3249</v>
      </c>
      <c r="H4230" s="31">
        <v>1949</v>
      </c>
      <c r="I4230" s="207" t="s">
        <v>3337</v>
      </c>
      <c r="J4230" s="84"/>
      <c r="K4230" s="31" t="s">
        <v>41</v>
      </c>
      <c r="L4230" s="31"/>
      <c r="M4230" s="169"/>
      <c r="N4230" s="148"/>
      <c r="O4230" s="106" t="s">
        <v>3203</v>
      </c>
      <c r="P4230" s="43">
        <v>1949</v>
      </c>
      <c r="Q4230" s="207" t="s">
        <v>3337</v>
      </c>
      <c r="R4230" s="84" t="s">
        <v>3203</v>
      </c>
      <c r="S4230" s="31" t="s">
        <v>41</v>
      </c>
      <c r="T4230" s="31"/>
      <c r="U4230" s="169"/>
      <c r="V4230" s="150"/>
      <c r="W4230" s="141" t="str" cm="1">
        <f t="array" ref="W4230">IF(SUM(LEN(B4230:V4230))=0,"",IF(OR(OR(ISBLANK(F4230),SUM(LEN(C4230),LEN(D4230))=0),AND(NOT(E4230="Unknown"),ISBLANK(J4230)),AND(NOT(O4230="Unknown"),ISBLANK(R4230))),"Missing Information", INDEX(Table15[Entire Service Line Classification], MATCH(SUMIFS(Table15[Unique ID],Table15[System-Owned Portion],E4230,Table15[If Material Anything Other than "Lead" in Column E,Was Material Ever Previously Lead?],G4230,Table15[Customer-Owned Portion],O4230),Table15[Unique ID],0),0)))</f>
        <v>Lead Status Unknown</v>
      </c>
      <c r="X4230"/>
    </row>
    <row r="4231" spans="2:24" x14ac:dyDescent="0.35">
      <c r="B4231" s="146"/>
      <c r="C4231" s="31" t="s">
        <v>2025</v>
      </c>
      <c r="D4231" s="31"/>
      <c r="E4231" s="44" t="s">
        <v>3203</v>
      </c>
      <c r="F4231" s="43" t="s">
        <v>3283</v>
      </c>
      <c r="G4231" s="84" t="s">
        <v>3249</v>
      </c>
      <c r="H4231" s="31">
        <v>1979</v>
      </c>
      <c r="I4231" s="207" t="s">
        <v>3340</v>
      </c>
      <c r="J4231" s="84"/>
      <c r="K4231" s="31" t="s">
        <v>41</v>
      </c>
      <c r="L4231" s="31"/>
      <c r="M4231" s="169"/>
      <c r="N4231" s="148"/>
      <c r="O4231" s="106" t="s">
        <v>3203</v>
      </c>
      <c r="P4231" s="43">
        <v>1979</v>
      </c>
      <c r="Q4231" s="207" t="s">
        <v>3340</v>
      </c>
      <c r="R4231" s="84" t="s">
        <v>3203</v>
      </c>
      <c r="S4231" s="31" t="s">
        <v>41</v>
      </c>
      <c r="T4231" s="31"/>
      <c r="U4231" s="169"/>
      <c r="V4231" s="150"/>
      <c r="W4231" s="141" t="str" cm="1">
        <f t="array" ref="W4231">IF(SUM(LEN(B4231:V4231))=0,"",IF(OR(OR(ISBLANK(F4231),SUM(LEN(C4231),LEN(D4231))=0),AND(NOT(E4231="Unknown"),ISBLANK(J4231)),AND(NOT(O4231="Unknown"),ISBLANK(R4231))),"Missing Information", INDEX(Table15[Entire Service Line Classification], MATCH(SUMIFS(Table15[Unique ID],Table15[System-Owned Portion],E4231,Table15[If Material Anything Other than "Lead" in Column E,Was Material Ever Previously Lead?],G4231,Table15[Customer-Owned Portion],O4231),Table15[Unique ID],0),0)))</f>
        <v>Lead Status Unknown</v>
      </c>
      <c r="X4231"/>
    </row>
    <row r="4232" spans="2:24" x14ac:dyDescent="0.35">
      <c r="B4232" s="146"/>
      <c r="C4232" s="31" t="s">
        <v>2026</v>
      </c>
      <c r="D4232" s="31"/>
      <c r="E4232" s="44" t="s">
        <v>3203</v>
      </c>
      <c r="F4232" s="43" t="s">
        <v>3283</v>
      </c>
      <c r="G4232" s="84" t="s">
        <v>3249</v>
      </c>
      <c r="H4232" s="31">
        <v>1931</v>
      </c>
      <c r="I4232" s="207" t="s">
        <v>3337</v>
      </c>
      <c r="J4232" s="84"/>
      <c r="K4232" s="31" t="s">
        <v>41</v>
      </c>
      <c r="L4232" s="31"/>
      <c r="M4232" s="169"/>
      <c r="N4232" s="148"/>
      <c r="O4232" s="106" t="s">
        <v>3203</v>
      </c>
      <c r="P4232" s="43">
        <v>1931</v>
      </c>
      <c r="Q4232" s="207" t="s">
        <v>3337</v>
      </c>
      <c r="R4232" s="84" t="s">
        <v>3203</v>
      </c>
      <c r="S4232" s="31" t="s">
        <v>41</v>
      </c>
      <c r="T4232" s="31"/>
      <c r="U4232" s="169"/>
      <c r="V4232" s="150"/>
      <c r="W4232" s="141" t="str" cm="1">
        <f t="array" ref="W4232">IF(SUM(LEN(B4232:V4232))=0,"",IF(OR(OR(ISBLANK(F4232),SUM(LEN(C4232),LEN(D4232))=0),AND(NOT(E4232="Unknown"),ISBLANK(J4232)),AND(NOT(O4232="Unknown"),ISBLANK(R4232))),"Missing Information", INDEX(Table15[Entire Service Line Classification], MATCH(SUMIFS(Table15[Unique ID],Table15[System-Owned Portion],E4232,Table15[If Material Anything Other than "Lead" in Column E,Was Material Ever Previously Lead?],G4232,Table15[Customer-Owned Portion],O4232),Table15[Unique ID],0),0)))</f>
        <v>Lead Status Unknown</v>
      </c>
      <c r="X4232"/>
    </row>
    <row r="4233" spans="2:24" ht="29" x14ac:dyDescent="0.35">
      <c r="B4233" s="146"/>
      <c r="C4233" s="31" t="s">
        <v>2027</v>
      </c>
      <c r="D4233" s="31"/>
      <c r="E4233" s="44" t="s">
        <v>3284</v>
      </c>
      <c r="F4233" s="43" t="s">
        <v>41</v>
      </c>
      <c r="G4233" s="84" t="s">
        <v>3249</v>
      </c>
      <c r="H4233" s="31">
        <v>1999</v>
      </c>
      <c r="I4233" s="207" t="s">
        <v>3338</v>
      </c>
      <c r="J4233" s="84" t="s">
        <v>3270</v>
      </c>
      <c r="K4233" s="31" t="s">
        <v>41</v>
      </c>
      <c r="L4233" s="31"/>
      <c r="M4233" s="169"/>
      <c r="N4233" s="148"/>
      <c r="O4233" s="106" t="s">
        <v>3284</v>
      </c>
      <c r="P4233" s="43">
        <v>1999</v>
      </c>
      <c r="Q4233" s="207" t="s">
        <v>3338</v>
      </c>
      <c r="R4233" s="84" t="s">
        <v>3270</v>
      </c>
      <c r="S4233" s="31" t="s">
        <v>41</v>
      </c>
      <c r="T4233" s="31"/>
      <c r="U4233" s="169"/>
      <c r="V4233" s="150"/>
      <c r="W4233" s="141" t="str" cm="1">
        <f t="array" ref="W4233">IF(SUM(LEN(B4233:V4233))=0,"",IF(OR(OR(ISBLANK(F4233),SUM(LEN(C4233),LEN(D4233))=0),AND(NOT(E4233="Unknown"),ISBLANK(J4233)),AND(NOT(O4233="Unknown"),ISBLANK(R4233))),"Missing Information", INDEX(Table15[Entire Service Line Classification], MATCH(SUMIFS(Table15[Unique ID],Table15[System-Owned Portion],E4233,Table15[If Material Anything Other than "Lead" in Column E,Was Material Ever Previously Lead?],G4233,Table15[Customer-Owned Portion],O4233),Table15[Unique ID],0),0)))</f>
        <v>Non-lead</v>
      </c>
      <c r="X4233"/>
    </row>
    <row r="4234" spans="2:24" x14ac:dyDescent="0.35">
      <c r="B4234" s="146"/>
      <c r="C4234" s="31" t="s">
        <v>2028</v>
      </c>
      <c r="D4234" s="31"/>
      <c r="E4234" s="44" t="s">
        <v>3203</v>
      </c>
      <c r="F4234" s="43" t="s">
        <v>3283</v>
      </c>
      <c r="G4234" s="84" t="s">
        <v>3249</v>
      </c>
      <c r="H4234" s="31">
        <v>1952</v>
      </c>
      <c r="I4234" s="207" t="s">
        <v>3337</v>
      </c>
      <c r="J4234" s="84"/>
      <c r="K4234" s="31" t="s">
        <v>41</v>
      </c>
      <c r="L4234" s="31"/>
      <c r="M4234" s="169"/>
      <c r="N4234" s="148"/>
      <c r="O4234" s="106" t="s">
        <v>3203</v>
      </c>
      <c r="P4234" s="43">
        <v>1952</v>
      </c>
      <c r="Q4234" s="207" t="s">
        <v>3337</v>
      </c>
      <c r="R4234" s="84" t="s">
        <v>3203</v>
      </c>
      <c r="S4234" s="31" t="s">
        <v>41</v>
      </c>
      <c r="T4234" s="31"/>
      <c r="U4234" s="169"/>
      <c r="V4234" s="150"/>
      <c r="W4234" s="141" t="str" cm="1">
        <f t="array" ref="W4234">IF(SUM(LEN(B4234:V4234))=0,"",IF(OR(OR(ISBLANK(F4234),SUM(LEN(C4234),LEN(D4234))=0),AND(NOT(E4234="Unknown"),ISBLANK(J4234)),AND(NOT(O4234="Unknown"),ISBLANK(R4234))),"Missing Information", INDEX(Table15[Entire Service Line Classification], MATCH(SUMIFS(Table15[Unique ID],Table15[System-Owned Portion],E4234,Table15[If Material Anything Other than "Lead" in Column E,Was Material Ever Previously Lead?],G4234,Table15[Customer-Owned Portion],O4234),Table15[Unique ID],0),0)))</f>
        <v>Lead Status Unknown</v>
      </c>
      <c r="X4234"/>
    </row>
    <row r="4235" spans="2:24" x14ac:dyDescent="0.35">
      <c r="B4235" s="146"/>
      <c r="C4235" s="31" t="s">
        <v>2029</v>
      </c>
      <c r="D4235" s="31"/>
      <c r="E4235" s="44" t="s">
        <v>3203</v>
      </c>
      <c r="F4235" s="43" t="s">
        <v>3283</v>
      </c>
      <c r="G4235" s="84" t="s">
        <v>3249</v>
      </c>
      <c r="H4235" s="31">
        <v>1937</v>
      </c>
      <c r="I4235" s="207" t="s">
        <v>3338</v>
      </c>
      <c r="J4235" s="84"/>
      <c r="K4235" s="31" t="s">
        <v>41</v>
      </c>
      <c r="L4235" s="31"/>
      <c r="M4235" s="169"/>
      <c r="N4235" s="148"/>
      <c r="O4235" s="106" t="s">
        <v>3203</v>
      </c>
      <c r="P4235" s="43">
        <v>1937</v>
      </c>
      <c r="Q4235" s="207" t="s">
        <v>3338</v>
      </c>
      <c r="R4235" s="84" t="s">
        <v>3203</v>
      </c>
      <c r="S4235" s="31" t="s">
        <v>41</v>
      </c>
      <c r="T4235" s="31"/>
      <c r="U4235" s="169"/>
      <c r="V4235" s="150"/>
      <c r="W4235" s="141" t="str" cm="1">
        <f t="array" ref="W4235">IF(SUM(LEN(B4235:V4235))=0,"",IF(OR(OR(ISBLANK(F4235),SUM(LEN(C4235),LEN(D4235))=0),AND(NOT(E4235="Unknown"),ISBLANK(J4235)),AND(NOT(O4235="Unknown"),ISBLANK(R4235))),"Missing Information", INDEX(Table15[Entire Service Line Classification], MATCH(SUMIFS(Table15[Unique ID],Table15[System-Owned Portion],E4235,Table15[If Material Anything Other than "Lead" in Column E,Was Material Ever Previously Lead?],G4235,Table15[Customer-Owned Portion],O4235),Table15[Unique ID],0),0)))</f>
        <v>Lead Status Unknown</v>
      </c>
      <c r="X4235"/>
    </row>
    <row r="4236" spans="2:24" x14ac:dyDescent="0.35">
      <c r="B4236" s="146"/>
      <c r="C4236" s="31" t="s">
        <v>2030</v>
      </c>
      <c r="D4236" s="31"/>
      <c r="E4236" s="44" t="s">
        <v>3203</v>
      </c>
      <c r="F4236" s="43" t="s">
        <v>3283</v>
      </c>
      <c r="G4236" s="84" t="s">
        <v>3249</v>
      </c>
      <c r="H4236" s="31">
        <v>1948</v>
      </c>
      <c r="I4236" s="207" t="s">
        <v>3337</v>
      </c>
      <c r="J4236" s="84"/>
      <c r="K4236" s="31" t="s">
        <v>41</v>
      </c>
      <c r="L4236" s="31"/>
      <c r="M4236" s="169"/>
      <c r="N4236" s="148"/>
      <c r="O4236" s="106" t="s">
        <v>3203</v>
      </c>
      <c r="P4236" s="43">
        <v>1948</v>
      </c>
      <c r="Q4236" s="207" t="s">
        <v>3337</v>
      </c>
      <c r="R4236" s="84" t="s">
        <v>3203</v>
      </c>
      <c r="S4236" s="31" t="s">
        <v>41</v>
      </c>
      <c r="T4236" s="31"/>
      <c r="U4236" s="169"/>
      <c r="V4236" s="150"/>
      <c r="W4236" s="141" t="str" cm="1">
        <f t="array" ref="W4236">IF(SUM(LEN(B4236:V4236))=0,"",IF(OR(OR(ISBLANK(F4236),SUM(LEN(C4236),LEN(D4236))=0),AND(NOT(E4236="Unknown"),ISBLANK(J4236)),AND(NOT(O4236="Unknown"),ISBLANK(R4236))),"Missing Information", INDEX(Table15[Entire Service Line Classification], MATCH(SUMIFS(Table15[Unique ID],Table15[System-Owned Portion],E4236,Table15[If Material Anything Other than "Lead" in Column E,Was Material Ever Previously Lead?],G4236,Table15[Customer-Owned Portion],O4236),Table15[Unique ID],0),0)))</f>
        <v>Lead Status Unknown</v>
      </c>
      <c r="X4236"/>
    </row>
    <row r="4237" spans="2:24" x14ac:dyDescent="0.35">
      <c r="B4237" s="146"/>
      <c r="C4237" s="31" t="s">
        <v>2031</v>
      </c>
      <c r="D4237" s="31"/>
      <c r="E4237" s="44" t="s">
        <v>3203</v>
      </c>
      <c r="F4237" s="43" t="s">
        <v>3283</v>
      </c>
      <c r="G4237" s="84" t="s">
        <v>3249</v>
      </c>
      <c r="H4237" s="31"/>
      <c r="I4237" s="207" t="s">
        <v>3340</v>
      </c>
      <c r="J4237" s="84"/>
      <c r="K4237" s="31" t="s">
        <v>41</v>
      </c>
      <c r="L4237" s="31"/>
      <c r="M4237" s="169"/>
      <c r="N4237" s="148"/>
      <c r="O4237" s="106" t="s">
        <v>3203</v>
      </c>
      <c r="P4237" s="43"/>
      <c r="Q4237" s="207" t="s">
        <v>3340</v>
      </c>
      <c r="R4237" s="84" t="s">
        <v>3203</v>
      </c>
      <c r="S4237" s="31" t="s">
        <v>41</v>
      </c>
      <c r="T4237" s="31"/>
      <c r="U4237" s="169"/>
      <c r="V4237" s="150"/>
      <c r="W4237" s="141" t="str" cm="1">
        <f t="array" ref="W4237">IF(SUM(LEN(B4237:V4237))=0,"",IF(OR(OR(ISBLANK(F4237),SUM(LEN(C4237),LEN(D4237))=0),AND(NOT(E4237="Unknown"),ISBLANK(J4237)),AND(NOT(O4237="Unknown"),ISBLANK(R4237))),"Missing Information", INDEX(Table15[Entire Service Line Classification], MATCH(SUMIFS(Table15[Unique ID],Table15[System-Owned Portion],E4237,Table15[If Material Anything Other than "Lead" in Column E,Was Material Ever Previously Lead?],G4237,Table15[Customer-Owned Portion],O4237),Table15[Unique ID],0),0)))</f>
        <v>Lead Status Unknown</v>
      </c>
      <c r="X4237"/>
    </row>
    <row r="4238" spans="2:24" x14ac:dyDescent="0.35">
      <c r="B4238" s="146"/>
      <c r="C4238" s="31" t="s">
        <v>2032</v>
      </c>
      <c r="D4238" s="31"/>
      <c r="E4238" s="44" t="s">
        <v>3203</v>
      </c>
      <c r="F4238" s="43" t="s">
        <v>3283</v>
      </c>
      <c r="G4238" s="84" t="s">
        <v>3249</v>
      </c>
      <c r="H4238" s="31">
        <v>1922</v>
      </c>
      <c r="I4238" s="207" t="s">
        <v>3337</v>
      </c>
      <c r="J4238" s="84"/>
      <c r="K4238" s="31" t="s">
        <v>41</v>
      </c>
      <c r="L4238" s="31"/>
      <c r="M4238" s="169"/>
      <c r="N4238" s="148"/>
      <c r="O4238" s="106" t="s">
        <v>3203</v>
      </c>
      <c r="P4238" s="43">
        <v>1922</v>
      </c>
      <c r="Q4238" s="207" t="s">
        <v>3337</v>
      </c>
      <c r="R4238" s="84" t="s">
        <v>3203</v>
      </c>
      <c r="S4238" s="31" t="s">
        <v>41</v>
      </c>
      <c r="T4238" s="31"/>
      <c r="U4238" s="169"/>
      <c r="V4238" s="150"/>
      <c r="W4238" s="141" t="str" cm="1">
        <f t="array" ref="W4238">IF(SUM(LEN(B4238:V4238))=0,"",IF(OR(OR(ISBLANK(F4238),SUM(LEN(C4238),LEN(D4238))=0),AND(NOT(E4238="Unknown"),ISBLANK(J4238)),AND(NOT(O4238="Unknown"),ISBLANK(R4238))),"Missing Information", INDEX(Table15[Entire Service Line Classification], MATCH(SUMIFS(Table15[Unique ID],Table15[System-Owned Portion],E4238,Table15[If Material Anything Other than "Lead" in Column E,Was Material Ever Previously Lead?],G4238,Table15[Customer-Owned Portion],O4238),Table15[Unique ID],0),0)))</f>
        <v>Lead Status Unknown</v>
      </c>
      <c r="X4238"/>
    </row>
    <row r="4239" spans="2:24" x14ac:dyDescent="0.35">
      <c r="B4239" s="146"/>
      <c r="C4239" s="31" t="s">
        <v>2033</v>
      </c>
      <c r="D4239" s="31"/>
      <c r="E4239" s="44" t="s">
        <v>3203</v>
      </c>
      <c r="F4239" s="43" t="s">
        <v>3283</v>
      </c>
      <c r="G4239" s="84" t="s">
        <v>3249</v>
      </c>
      <c r="H4239" s="31"/>
      <c r="I4239" s="207" t="s">
        <v>3338</v>
      </c>
      <c r="J4239" s="84"/>
      <c r="K4239" s="31" t="s">
        <v>41</v>
      </c>
      <c r="L4239" s="31"/>
      <c r="M4239" s="169"/>
      <c r="N4239" s="148"/>
      <c r="O4239" s="106" t="s">
        <v>3203</v>
      </c>
      <c r="P4239" s="43"/>
      <c r="Q4239" s="207" t="s">
        <v>3338</v>
      </c>
      <c r="R4239" s="84" t="s">
        <v>3203</v>
      </c>
      <c r="S4239" s="31" t="s">
        <v>41</v>
      </c>
      <c r="T4239" s="31"/>
      <c r="U4239" s="169"/>
      <c r="V4239" s="150"/>
      <c r="W4239" s="141" t="str" cm="1">
        <f t="array" ref="W4239">IF(SUM(LEN(B4239:V4239))=0,"",IF(OR(OR(ISBLANK(F4239),SUM(LEN(C4239),LEN(D4239))=0),AND(NOT(E4239="Unknown"),ISBLANK(J4239)),AND(NOT(O4239="Unknown"),ISBLANK(R4239))),"Missing Information", INDEX(Table15[Entire Service Line Classification], MATCH(SUMIFS(Table15[Unique ID],Table15[System-Owned Portion],E4239,Table15[If Material Anything Other than "Lead" in Column E,Was Material Ever Previously Lead?],G4239,Table15[Customer-Owned Portion],O4239),Table15[Unique ID],0),0)))</f>
        <v>Lead Status Unknown</v>
      </c>
      <c r="X4239"/>
    </row>
    <row r="4240" spans="2:24" x14ac:dyDescent="0.35">
      <c r="B4240" s="146"/>
      <c r="C4240" s="31" t="s">
        <v>2034</v>
      </c>
      <c r="D4240" s="31"/>
      <c r="E4240" s="44" t="s">
        <v>3203</v>
      </c>
      <c r="F4240" s="43" t="s">
        <v>3283</v>
      </c>
      <c r="G4240" s="84" t="s">
        <v>3249</v>
      </c>
      <c r="H4240" s="31">
        <v>1931</v>
      </c>
      <c r="I4240" s="207" t="s">
        <v>3341</v>
      </c>
      <c r="J4240" s="84"/>
      <c r="K4240" s="31" t="s">
        <v>41</v>
      </c>
      <c r="L4240" s="31"/>
      <c r="M4240" s="169"/>
      <c r="N4240" s="148"/>
      <c r="O4240" s="106" t="s">
        <v>3203</v>
      </c>
      <c r="P4240" s="43">
        <v>1931</v>
      </c>
      <c r="Q4240" s="207" t="s">
        <v>3341</v>
      </c>
      <c r="R4240" s="84" t="s">
        <v>3203</v>
      </c>
      <c r="S4240" s="31" t="s">
        <v>41</v>
      </c>
      <c r="T4240" s="31"/>
      <c r="U4240" s="169"/>
      <c r="V4240" s="150"/>
      <c r="W4240" s="141" t="str" cm="1">
        <f t="array" ref="W4240">IF(SUM(LEN(B4240:V4240))=0,"",IF(OR(OR(ISBLANK(F4240),SUM(LEN(C4240),LEN(D4240))=0),AND(NOT(E4240="Unknown"),ISBLANK(J4240)),AND(NOT(O4240="Unknown"),ISBLANK(R4240))),"Missing Information", INDEX(Table15[Entire Service Line Classification], MATCH(SUMIFS(Table15[Unique ID],Table15[System-Owned Portion],E4240,Table15[If Material Anything Other than "Lead" in Column E,Was Material Ever Previously Lead?],G4240,Table15[Customer-Owned Portion],O4240),Table15[Unique ID],0),0)))</f>
        <v>Lead Status Unknown</v>
      </c>
      <c r="X4240"/>
    </row>
    <row r="4241" spans="2:24" x14ac:dyDescent="0.35">
      <c r="B4241" s="146"/>
      <c r="C4241" s="31" t="s">
        <v>2035</v>
      </c>
      <c r="D4241" s="31"/>
      <c r="E4241" s="44" t="s">
        <v>3203</v>
      </c>
      <c r="F4241" s="43" t="s">
        <v>3283</v>
      </c>
      <c r="G4241" s="84" t="s">
        <v>3249</v>
      </c>
      <c r="H4241" s="31">
        <v>1917</v>
      </c>
      <c r="I4241" s="207" t="s">
        <v>3341</v>
      </c>
      <c r="J4241" s="84"/>
      <c r="K4241" s="31" t="s">
        <v>41</v>
      </c>
      <c r="L4241" s="31"/>
      <c r="M4241" s="169"/>
      <c r="N4241" s="148"/>
      <c r="O4241" s="106" t="s">
        <v>3203</v>
      </c>
      <c r="P4241" s="43">
        <v>1917</v>
      </c>
      <c r="Q4241" s="207" t="s">
        <v>3341</v>
      </c>
      <c r="R4241" s="84" t="s">
        <v>3203</v>
      </c>
      <c r="S4241" s="31" t="s">
        <v>41</v>
      </c>
      <c r="T4241" s="31"/>
      <c r="U4241" s="169"/>
      <c r="V4241" s="150"/>
      <c r="W4241" s="141" t="str" cm="1">
        <f t="array" ref="W4241">IF(SUM(LEN(B4241:V4241))=0,"",IF(OR(OR(ISBLANK(F4241),SUM(LEN(C4241),LEN(D4241))=0),AND(NOT(E4241="Unknown"),ISBLANK(J4241)),AND(NOT(O4241="Unknown"),ISBLANK(R4241))),"Missing Information", INDEX(Table15[Entire Service Line Classification], MATCH(SUMIFS(Table15[Unique ID],Table15[System-Owned Portion],E4241,Table15[If Material Anything Other than "Lead" in Column E,Was Material Ever Previously Lead?],G4241,Table15[Customer-Owned Portion],O4241),Table15[Unique ID],0),0)))</f>
        <v>Lead Status Unknown</v>
      </c>
      <c r="X4241"/>
    </row>
    <row r="4242" spans="2:24" x14ac:dyDescent="0.35">
      <c r="B4242" s="146"/>
      <c r="C4242" s="31" t="s">
        <v>2036</v>
      </c>
      <c r="D4242" s="31"/>
      <c r="E4242" s="44" t="s">
        <v>3203</v>
      </c>
      <c r="F4242" s="43" t="s">
        <v>3283</v>
      </c>
      <c r="G4242" s="84" t="s">
        <v>3249</v>
      </c>
      <c r="H4242" s="31">
        <v>1953</v>
      </c>
      <c r="I4242" s="207" t="s">
        <v>3341</v>
      </c>
      <c r="J4242" s="84"/>
      <c r="K4242" s="31" t="s">
        <v>41</v>
      </c>
      <c r="L4242" s="31"/>
      <c r="M4242" s="169"/>
      <c r="N4242" s="148"/>
      <c r="O4242" s="106" t="s">
        <v>3203</v>
      </c>
      <c r="P4242" s="43">
        <v>1953</v>
      </c>
      <c r="Q4242" s="207" t="s">
        <v>3341</v>
      </c>
      <c r="R4242" s="84" t="s">
        <v>3203</v>
      </c>
      <c r="S4242" s="31" t="s">
        <v>41</v>
      </c>
      <c r="T4242" s="31"/>
      <c r="U4242" s="169"/>
      <c r="V4242" s="150"/>
      <c r="W4242" s="141" t="str" cm="1">
        <f t="array" ref="W4242">IF(SUM(LEN(B4242:V4242))=0,"",IF(OR(OR(ISBLANK(F4242),SUM(LEN(C4242),LEN(D4242))=0),AND(NOT(E4242="Unknown"),ISBLANK(J4242)),AND(NOT(O4242="Unknown"),ISBLANK(R4242))),"Missing Information", INDEX(Table15[Entire Service Line Classification], MATCH(SUMIFS(Table15[Unique ID],Table15[System-Owned Portion],E4242,Table15[If Material Anything Other than "Lead" in Column E,Was Material Ever Previously Lead?],G4242,Table15[Customer-Owned Portion],O4242),Table15[Unique ID],0),0)))</f>
        <v>Lead Status Unknown</v>
      </c>
      <c r="X4242"/>
    </row>
    <row r="4243" spans="2:24" x14ac:dyDescent="0.35">
      <c r="B4243" s="146"/>
      <c r="C4243" s="31" t="s">
        <v>2037</v>
      </c>
      <c r="D4243" s="31"/>
      <c r="E4243" s="44" t="s">
        <v>3203</v>
      </c>
      <c r="F4243" s="43" t="s">
        <v>3283</v>
      </c>
      <c r="G4243" s="84" t="s">
        <v>3249</v>
      </c>
      <c r="H4243" s="31">
        <v>1922</v>
      </c>
      <c r="I4243" s="207" t="s">
        <v>3337</v>
      </c>
      <c r="J4243" s="84"/>
      <c r="K4243" s="31" t="s">
        <v>41</v>
      </c>
      <c r="L4243" s="31"/>
      <c r="M4243" s="169"/>
      <c r="N4243" s="148"/>
      <c r="O4243" s="106" t="s">
        <v>3203</v>
      </c>
      <c r="P4243" s="43">
        <v>1922</v>
      </c>
      <c r="Q4243" s="207" t="s">
        <v>3337</v>
      </c>
      <c r="R4243" s="84" t="s">
        <v>3203</v>
      </c>
      <c r="S4243" s="31" t="s">
        <v>41</v>
      </c>
      <c r="T4243" s="31"/>
      <c r="U4243" s="169"/>
      <c r="V4243" s="150"/>
      <c r="W4243" s="141" t="str" cm="1">
        <f t="array" ref="W4243">IF(SUM(LEN(B4243:V4243))=0,"",IF(OR(OR(ISBLANK(F4243),SUM(LEN(C4243),LEN(D4243))=0),AND(NOT(E4243="Unknown"),ISBLANK(J4243)),AND(NOT(O4243="Unknown"),ISBLANK(R4243))),"Missing Information", INDEX(Table15[Entire Service Line Classification], MATCH(SUMIFS(Table15[Unique ID],Table15[System-Owned Portion],E4243,Table15[If Material Anything Other than "Lead" in Column E,Was Material Ever Previously Lead?],G4243,Table15[Customer-Owned Portion],O4243),Table15[Unique ID],0),0)))</f>
        <v>Lead Status Unknown</v>
      </c>
      <c r="X4243"/>
    </row>
    <row r="4244" spans="2:24" ht="29" x14ac:dyDescent="0.35">
      <c r="B4244" s="146"/>
      <c r="C4244" s="31" t="s">
        <v>2038</v>
      </c>
      <c r="D4244" s="31"/>
      <c r="E4244" s="44" t="s">
        <v>3284</v>
      </c>
      <c r="F4244" s="43" t="s">
        <v>41</v>
      </c>
      <c r="G4244" s="84" t="s">
        <v>3249</v>
      </c>
      <c r="H4244" s="31">
        <v>1992</v>
      </c>
      <c r="I4244" s="207" t="s">
        <v>3338</v>
      </c>
      <c r="J4244" s="84" t="s">
        <v>3270</v>
      </c>
      <c r="K4244" s="31" t="s">
        <v>41</v>
      </c>
      <c r="L4244" s="31"/>
      <c r="M4244" s="169"/>
      <c r="N4244" s="148"/>
      <c r="O4244" s="106" t="s">
        <v>3284</v>
      </c>
      <c r="P4244" s="43">
        <v>1992</v>
      </c>
      <c r="Q4244" s="207" t="s">
        <v>3338</v>
      </c>
      <c r="R4244" s="84" t="s">
        <v>3270</v>
      </c>
      <c r="S4244" s="31" t="s">
        <v>41</v>
      </c>
      <c r="T4244" s="31"/>
      <c r="U4244" s="169"/>
      <c r="V4244" s="150"/>
      <c r="W4244" s="141" t="str" cm="1">
        <f t="array" ref="W4244">IF(SUM(LEN(B4244:V4244))=0,"",IF(OR(OR(ISBLANK(F4244),SUM(LEN(C4244),LEN(D4244))=0),AND(NOT(E4244="Unknown"),ISBLANK(J4244)),AND(NOT(O4244="Unknown"),ISBLANK(R4244))),"Missing Information", INDEX(Table15[Entire Service Line Classification], MATCH(SUMIFS(Table15[Unique ID],Table15[System-Owned Portion],E4244,Table15[If Material Anything Other than "Lead" in Column E,Was Material Ever Previously Lead?],G4244,Table15[Customer-Owned Portion],O4244),Table15[Unique ID],0),0)))</f>
        <v>Non-lead</v>
      </c>
      <c r="X4244"/>
    </row>
    <row r="4245" spans="2:24" x14ac:dyDescent="0.35">
      <c r="B4245" s="146"/>
      <c r="C4245" s="31" t="s">
        <v>2039</v>
      </c>
      <c r="D4245" s="31"/>
      <c r="E4245" s="44" t="s">
        <v>3203</v>
      </c>
      <c r="F4245" s="43" t="s">
        <v>3283</v>
      </c>
      <c r="G4245" s="84" t="s">
        <v>3249</v>
      </c>
      <c r="H4245" s="31">
        <v>1929</v>
      </c>
      <c r="I4245" s="207" t="s">
        <v>3337</v>
      </c>
      <c r="J4245" s="84"/>
      <c r="K4245" s="31" t="s">
        <v>41</v>
      </c>
      <c r="L4245" s="31"/>
      <c r="M4245" s="169"/>
      <c r="N4245" s="148"/>
      <c r="O4245" s="106" t="s">
        <v>3203</v>
      </c>
      <c r="P4245" s="43">
        <v>1929</v>
      </c>
      <c r="Q4245" s="207" t="s">
        <v>3337</v>
      </c>
      <c r="R4245" s="84" t="s">
        <v>3203</v>
      </c>
      <c r="S4245" s="31" t="s">
        <v>41</v>
      </c>
      <c r="T4245" s="31"/>
      <c r="U4245" s="169"/>
      <c r="V4245" s="150"/>
      <c r="W4245" s="141" t="str" cm="1">
        <f t="array" ref="W4245">IF(SUM(LEN(B4245:V4245))=0,"",IF(OR(OR(ISBLANK(F4245),SUM(LEN(C4245),LEN(D4245))=0),AND(NOT(E4245="Unknown"),ISBLANK(J4245)),AND(NOT(O4245="Unknown"),ISBLANK(R4245))),"Missing Information", INDEX(Table15[Entire Service Line Classification], MATCH(SUMIFS(Table15[Unique ID],Table15[System-Owned Portion],E4245,Table15[If Material Anything Other than "Lead" in Column E,Was Material Ever Previously Lead?],G4245,Table15[Customer-Owned Portion],O4245),Table15[Unique ID],0),0)))</f>
        <v>Lead Status Unknown</v>
      </c>
      <c r="X4245"/>
    </row>
    <row r="4246" spans="2:24" x14ac:dyDescent="0.35">
      <c r="B4246" s="146"/>
      <c r="C4246" s="31" t="s">
        <v>2040</v>
      </c>
      <c r="D4246" s="31"/>
      <c r="E4246" s="44" t="s">
        <v>3203</v>
      </c>
      <c r="F4246" s="43" t="s">
        <v>3283</v>
      </c>
      <c r="G4246" s="84" t="s">
        <v>3249</v>
      </c>
      <c r="H4246" s="31">
        <v>1927</v>
      </c>
      <c r="I4246" s="207" t="s">
        <v>3337</v>
      </c>
      <c r="J4246" s="84"/>
      <c r="K4246" s="31" t="s">
        <v>41</v>
      </c>
      <c r="L4246" s="31"/>
      <c r="M4246" s="169"/>
      <c r="N4246" s="148"/>
      <c r="O4246" s="106" t="s">
        <v>3203</v>
      </c>
      <c r="P4246" s="43">
        <v>1927</v>
      </c>
      <c r="Q4246" s="207" t="s">
        <v>3337</v>
      </c>
      <c r="R4246" s="84" t="s">
        <v>3203</v>
      </c>
      <c r="S4246" s="31" t="s">
        <v>41</v>
      </c>
      <c r="T4246" s="31"/>
      <c r="U4246" s="169"/>
      <c r="V4246" s="150"/>
      <c r="W4246" s="141" t="str" cm="1">
        <f t="array" ref="W4246">IF(SUM(LEN(B4246:V4246))=0,"",IF(OR(OR(ISBLANK(F4246),SUM(LEN(C4246),LEN(D4246))=0),AND(NOT(E4246="Unknown"),ISBLANK(J4246)),AND(NOT(O4246="Unknown"),ISBLANK(R4246))),"Missing Information", INDEX(Table15[Entire Service Line Classification], MATCH(SUMIFS(Table15[Unique ID],Table15[System-Owned Portion],E4246,Table15[If Material Anything Other than "Lead" in Column E,Was Material Ever Previously Lead?],G4246,Table15[Customer-Owned Portion],O4246),Table15[Unique ID],0),0)))</f>
        <v>Lead Status Unknown</v>
      </c>
      <c r="X4246"/>
    </row>
    <row r="4247" spans="2:24" x14ac:dyDescent="0.35">
      <c r="B4247" s="146"/>
      <c r="C4247" s="31" t="s">
        <v>2041</v>
      </c>
      <c r="D4247" s="31"/>
      <c r="E4247" s="44" t="s">
        <v>3203</v>
      </c>
      <c r="F4247" s="43" t="s">
        <v>3283</v>
      </c>
      <c r="G4247" s="84" t="s">
        <v>3249</v>
      </c>
      <c r="H4247" s="31">
        <v>1917</v>
      </c>
      <c r="I4247" s="207" t="s">
        <v>3337</v>
      </c>
      <c r="J4247" s="84"/>
      <c r="K4247" s="31" t="s">
        <v>41</v>
      </c>
      <c r="L4247" s="31"/>
      <c r="M4247" s="169"/>
      <c r="N4247" s="148"/>
      <c r="O4247" s="106" t="s">
        <v>3203</v>
      </c>
      <c r="P4247" s="43">
        <v>1917</v>
      </c>
      <c r="Q4247" s="207" t="s">
        <v>3337</v>
      </c>
      <c r="R4247" s="84" t="s">
        <v>3203</v>
      </c>
      <c r="S4247" s="31" t="s">
        <v>41</v>
      </c>
      <c r="T4247" s="31"/>
      <c r="U4247" s="169"/>
      <c r="V4247" s="150"/>
      <c r="W4247" s="141" t="str" cm="1">
        <f t="array" ref="W4247">IF(SUM(LEN(B4247:V4247))=0,"",IF(OR(OR(ISBLANK(F4247),SUM(LEN(C4247),LEN(D4247))=0),AND(NOT(E4247="Unknown"),ISBLANK(J4247)),AND(NOT(O4247="Unknown"),ISBLANK(R4247))),"Missing Information", INDEX(Table15[Entire Service Line Classification], MATCH(SUMIFS(Table15[Unique ID],Table15[System-Owned Portion],E4247,Table15[If Material Anything Other than "Lead" in Column E,Was Material Ever Previously Lead?],G4247,Table15[Customer-Owned Portion],O4247),Table15[Unique ID],0),0)))</f>
        <v>Lead Status Unknown</v>
      </c>
      <c r="X4247"/>
    </row>
    <row r="4248" spans="2:24" x14ac:dyDescent="0.35">
      <c r="B4248" s="146"/>
      <c r="C4248" s="31" t="s">
        <v>2042</v>
      </c>
      <c r="D4248" s="31"/>
      <c r="E4248" s="44" t="s">
        <v>3203</v>
      </c>
      <c r="F4248" s="43" t="s">
        <v>3283</v>
      </c>
      <c r="G4248" s="84" t="s">
        <v>3249</v>
      </c>
      <c r="H4248" s="31">
        <v>1922</v>
      </c>
      <c r="I4248" s="207" t="s">
        <v>3338</v>
      </c>
      <c r="J4248" s="84"/>
      <c r="K4248" s="31" t="s">
        <v>41</v>
      </c>
      <c r="L4248" s="31"/>
      <c r="M4248" s="169"/>
      <c r="N4248" s="148"/>
      <c r="O4248" s="106" t="s">
        <v>3203</v>
      </c>
      <c r="P4248" s="43">
        <v>1922</v>
      </c>
      <c r="Q4248" s="207" t="s">
        <v>3338</v>
      </c>
      <c r="R4248" s="84" t="s">
        <v>3203</v>
      </c>
      <c r="S4248" s="31" t="s">
        <v>41</v>
      </c>
      <c r="T4248" s="31"/>
      <c r="U4248" s="169"/>
      <c r="V4248" s="150"/>
      <c r="W4248" s="141" t="str" cm="1">
        <f t="array" ref="W4248">IF(SUM(LEN(B4248:V4248))=0,"",IF(OR(OR(ISBLANK(F4248),SUM(LEN(C4248),LEN(D4248))=0),AND(NOT(E4248="Unknown"),ISBLANK(J4248)),AND(NOT(O4248="Unknown"),ISBLANK(R4248))),"Missing Information", INDEX(Table15[Entire Service Line Classification], MATCH(SUMIFS(Table15[Unique ID],Table15[System-Owned Portion],E4248,Table15[If Material Anything Other than "Lead" in Column E,Was Material Ever Previously Lead?],G4248,Table15[Customer-Owned Portion],O4248),Table15[Unique ID],0),0)))</f>
        <v>Lead Status Unknown</v>
      </c>
      <c r="X4248"/>
    </row>
    <row r="4249" spans="2:24" x14ac:dyDescent="0.35">
      <c r="B4249" s="146"/>
      <c r="C4249" s="31" t="s">
        <v>2043</v>
      </c>
      <c r="D4249" s="31"/>
      <c r="E4249" s="44" t="s">
        <v>3203</v>
      </c>
      <c r="F4249" s="43" t="s">
        <v>3283</v>
      </c>
      <c r="G4249" s="84" t="s">
        <v>3249</v>
      </c>
      <c r="H4249" s="31">
        <v>1921</v>
      </c>
      <c r="I4249" s="207" t="s">
        <v>3338</v>
      </c>
      <c r="J4249" s="84"/>
      <c r="K4249" s="31" t="s">
        <v>41</v>
      </c>
      <c r="L4249" s="31"/>
      <c r="M4249" s="169"/>
      <c r="N4249" s="148"/>
      <c r="O4249" s="106" t="s">
        <v>3203</v>
      </c>
      <c r="P4249" s="43">
        <v>1921</v>
      </c>
      <c r="Q4249" s="207" t="s">
        <v>3338</v>
      </c>
      <c r="R4249" s="84" t="s">
        <v>3203</v>
      </c>
      <c r="S4249" s="31" t="s">
        <v>41</v>
      </c>
      <c r="T4249" s="31"/>
      <c r="U4249" s="169"/>
      <c r="V4249" s="150"/>
      <c r="W4249" s="141" t="str" cm="1">
        <f t="array" ref="W4249">IF(SUM(LEN(B4249:V4249))=0,"",IF(OR(OR(ISBLANK(F4249),SUM(LEN(C4249),LEN(D4249))=0),AND(NOT(E4249="Unknown"),ISBLANK(J4249)),AND(NOT(O4249="Unknown"),ISBLANK(R4249))),"Missing Information", INDEX(Table15[Entire Service Line Classification], MATCH(SUMIFS(Table15[Unique ID],Table15[System-Owned Portion],E4249,Table15[If Material Anything Other than "Lead" in Column E,Was Material Ever Previously Lead?],G4249,Table15[Customer-Owned Portion],O4249),Table15[Unique ID],0),0)))</f>
        <v>Lead Status Unknown</v>
      </c>
      <c r="X4249"/>
    </row>
    <row r="4250" spans="2:24" x14ac:dyDescent="0.35">
      <c r="B4250" s="146"/>
      <c r="C4250" s="31" t="s">
        <v>2044</v>
      </c>
      <c r="D4250" s="31"/>
      <c r="E4250" s="44" t="s">
        <v>3203</v>
      </c>
      <c r="F4250" s="43" t="s">
        <v>3283</v>
      </c>
      <c r="G4250" s="84" t="s">
        <v>3249</v>
      </c>
      <c r="H4250" s="31">
        <v>1921</v>
      </c>
      <c r="I4250" s="207" t="s">
        <v>3337</v>
      </c>
      <c r="J4250" s="84"/>
      <c r="K4250" s="31" t="s">
        <v>41</v>
      </c>
      <c r="L4250" s="31"/>
      <c r="M4250" s="169"/>
      <c r="N4250" s="148"/>
      <c r="O4250" s="106" t="s">
        <v>3203</v>
      </c>
      <c r="P4250" s="43">
        <v>1921</v>
      </c>
      <c r="Q4250" s="207" t="s">
        <v>3337</v>
      </c>
      <c r="R4250" s="84" t="s">
        <v>3203</v>
      </c>
      <c r="S4250" s="31" t="s">
        <v>41</v>
      </c>
      <c r="T4250" s="31"/>
      <c r="U4250" s="169"/>
      <c r="V4250" s="150"/>
      <c r="W4250" s="141" t="str" cm="1">
        <f t="array" ref="W4250">IF(SUM(LEN(B4250:V4250))=0,"",IF(OR(OR(ISBLANK(F4250),SUM(LEN(C4250),LEN(D4250))=0),AND(NOT(E4250="Unknown"),ISBLANK(J4250)),AND(NOT(O4250="Unknown"),ISBLANK(R4250))),"Missing Information", INDEX(Table15[Entire Service Line Classification], MATCH(SUMIFS(Table15[Unique ID],Table15[System-Owned Portion],E4250,Table15[If Material Anything Other than "Lead" in Column E,Was Material Ever Previously Lead?],G4250,Table15[Customer-Owned Portion],O4250),Table15[Unique ID],0),0)))</f>
        <v>Lead Status Unknown</v>
      </c>
      <c r="X4250"/>
    </row>
    <row r="4251" spans="2:24" x14ac:dyDescent="0.35">
      <c r="B4251" s="146"/>
      <c r="C4251" s="31" t="s">
        <v>2045</v>
      </c>
      <c r="D4251" s="31"/>
      <c r="E4251" s="44" t="s">
        <v>3203</v>
      </c>
      <c r="F4251" s="43" t="s">
        <v>3283</v>
      </c>
      <c r="G4251" s="84" t="s">
        <v>3249</v>
      </c>
      <c r="H4251" s="31">
        <v>1922</v>
      </c>
      <c r="I4251" s="207" t="s">
        <v>3338</v>
      </c>
      <c r="J4251" s="84"/>
      <c r="K4251" s="31" t="s">
        <v>41</v>
      </c>
      <c r="L4251" s="31"/>
      <c r="M4251" s="169"/>
      <c r="N4251" s="148"/>
      <c r="O4251" s="106" t="s">
        <v>3203</v>
      </c>
      <c r="P4251" s="43">
        <v>1922</v>
      </c>
      <c r="Q4251" s="207" t="s">
        <v>3338</v>
      </c>
      <c r="R4251" s="84" t="s">
        <v>3203</v>
      </c>
      <c r="S4251" s="31" t="s">
        <v>41</v>
      </c>
      <c r="T4251" s="31"/>
      <c r="U4251" s="169"/>
      <c r="V4251" s="150"/>
      <c r="W4251" s="141" t="str" cm="1">
        <f t="array" ref="W4251">IF(SUM(LEN(B4251:V4251))=0,"",IF(OR(OR(ISBLANK(F4251),SUM(LEN(C4251),LEN(D4251))=0),AND(NOT(E4251="Unknown"),ISBLANK(J4251)),AND(NOT(O4251="Unknown"),ISBLANK(R4251))),"Missing Information", INDEX(Table15[Entire Service Line Classification], MATCH(SUMIFS(Table15[Unique ID],Table15[System-Owned Portion],E4251,Table15[If Material Anything Other than "Lead" in Column E,Was Material Ever Previously Lead?],G4251,Table15[Customer-Owned Portion],O4251),Table15[Unique ID],0),0)))</f>
        <v>Lead Status Unknown</v>
      </c>
      <c r="X4251"/>
    </row>
    <row r="4252" spans="2:24" x14ac:dyDescent="0.35">
      <c r="B4252" s="146"/>
      <c r="C4252" s="31" t="s">
        <v>2046</v>
      </c>
      <c r="D4252" s="31"/>
      <c r="E4252" s="44" t="s">
        <v>3203</v>
      </c>
      <c r="F4252" s="43" t="s">
        <v>3283</v>
      </c>
      <c r="G4252" s="84" t="s">
        <v>3249</v>
      </c>
      <c r="H4252" s="31">
        <v>1930</v>
      </c>
      <c r="I4252" s="207" t="s">
        <v>3337</v>
      </c>
      <c r="J4252" s="84"/>
      <c r="K4252" s="31" t="s">
        <v>41</v>
      </c>
      <c r="L4252" s="31"/>
      <c r="M4252" s="169"/>
      <c r="N4252" s="148"/>
      <c r="O4252" s="106" t="s">
        <v>3203</v>
      </c>
      <c r="P4252" s="43">
        <v>1930</v>
      </c>
      <c r="Q4252" s="207" t="s">
        <v>3337</v>
      </c>
      <c r="R4252" s="84" t="s">
        <v>3203</v>
      </c>
      <c r="S4252" s="31" t="s">
        <v>41</v>
      </c>
      <c r="T4252" s="31"/>
      <c r="U4252" s="169"/>
      <c r="V4252" s="150"/>
      <c r="W4252" s="141" t="str" cm="1">
        <f t="array" ref="W4252">IF(SUM(LEN(B4252:V4252))=0,"",IF(OR(OR(ISBLANK(F4252),SUM(LEN(C4252),LEN(D4252))=0),AND(NOT(E4252="Unknown"),ISBLANK(J4252)),AND(NOT(O4252="Unknown"),ISBLANK(R4252))),"Missing Information", INDEX(Table15[Entire Service Line Classification], MATCH(SUMIFS(Table15[Unique ID],Table15[System-Owned Portion],E4252,Table15[If Material Anything Other than "Lead" in Column E,Was Material Ever Previously Lead?],G4252,Table15[Customer-Owned Portion],O4252),Table15[Unique ID],0),0)))</f>
        <v>Lead Status Unknown</v>
      </c>
      <c r="X4252"/>
    </row>
    <row r="4253" spans="2:24" x14ac:dyDescent="0.35">
      <c r="B4253" s="146"/>
      <c r="C4253" s="31" t="s">
        <v>2047</v>
      </c>
      <c r="D4253" s="31"/>
      <c r="E4253" s="44" t="s">
        <v>3203</v>
      </c>
      <c r="F4253" s="43" t="s">
        <v>3283</v>
      </c>
      <c r="G4253" s="84" t="s">
        <v>3249</v>
      </c>
      <c r="H4253" s="31">
        <v>1923</v>
      </c>
      <c r="I4253" s="207" t="s">
        <v>3337</v>
      </c>
      <c r="J4253" s="84"/>
      <c r="K4253" s="31" t="s">
        <v>41</v>
      </c>
      <c r="L4253" s="31"/>
      <c r="M4253" s="169"/>
      <c r="N4253" s="148"/>
      <c r="O4253" s="106" t="s">
        <v>3203</v>
      </c>
      <c r="P4253" s="43">
        <v>1923</v>
      </c>
      <c r="Q4253" s="207" t="s">
        <v>3337</v>
      </c>
      <c r="R4253" s="84" t="s">
        <v>3203</v>
      </c>
      <c r="S4253" s="31" t="s">
        <v>41</v>
      </c>
      <c r="T4253" s="31"/>
      <c r="U4253" s="169"/>
      <c r="V4253" s="150"/>
      <c r="W4253" s="141" t="str" cm="1">
        <f t="array" ref="W4253">IF(SUM(LEN(B4253:V4253))=0,"",IF(OR(OR(ISBLANK(F4253),SUM(LEN(C4253),LEN(D4253))=0),AND(NOT(E4253="Unknown"),ISBLANK(J4253)),AND(NOT(O4253="Unknown"),ISBLANK(R4253))),"Missing Information", INDEX(Table15[Entire Service Line Classification], MATCH(SUMIFS(Table15[Unique ID],Table15[System-Owned Portion],E4253,Table15[If Material Anything Other than "Lead" in Column E,Was Material Ever Previously Lead?],G4253,Table15[Customer-Owned Portion],O4253),Table15[Unique ID],0),0)))</f>
        <v>Lead Status Unknown</v>
      </c>
      <c r="X4253"/>
    </row>
    <row r="4254" spans="2:24" x14ac:dyDescent="0.35">
      <c r="B4254" s="146"/>
      <c r="C4254" s="31" t="s">
        <v>2048</v>
      </c>
      <c r="D4254" s="31"/>
      <c r="E4254" s="44" t="s">
        <v>3203</v>
      </c>
      <c r="F4254" s="43" t="s">
        <v>3283</v>
      </c>
      <c r="G4254" s="84" t="s">
        <v>3249</v>
      </c>
      <c r="H4254" s="31">
        <v>1927</v>
      </c>
      <c r="I4254" s="207" t="s">
        <v>3337</v>
      </c>
      <c r="J4254" s="84"/>
      <c r="K4254" s="31" t="s">
        <v>41</v>
      </c>
      <c r="L4254" s="31"/>
      <c r="M4254" s="169"/>
      <c r="N4254" s="148"/>
      <c r="O4254" s="106" t="s">
        <v>3203</v>
      </c>
      <c r="P4254" s="43">
        <v>1927</v>
      </c>
      <c r="Q4254" s="207" t="s">
        <v>3337</v>
      </c>
      <c r="R4254" s="84" t="s">
        <v>3203</v>
      </c>
      <c r="S4254" s="31" t="s">
        <v>41</v>
      </c>
      <c r="T4254" s="31"/>
      <c r="U4254" s="169"/>
      <c r="V4254" s="150"/>
      <c r="W4254" s="141" t="str" cm="1">
        <f t="array" ref="W4254">IF(SUM(LEN(B4254:V4254))=0,"",IF(OR(OR(ISBLANK(F4254),SUM(LEN(C4254),LEN(D4254))=0),AND(NOT(E4254="Unknown"),ISBLANK(J4254)),AND(NOT(O4254="Unknown"),ISBLANK(R4254))),"Missing Information", INDEX(Table15[Entire Service Line Classification], MATCH(SUMIFS(Table15[Unique ID],Table15[System-Owned Portion],E4254,Table15[If Material Anything Other than "Lead" in Column E,Was Material Ever Previously Lead?],G4254,Table15[Customer-Owned Portion],O4254),Table15[Unique ID],0),0)))</f>
        <v>Lead Status Unknown</v>
      </c>
      <c r="X4254"/>
    </row>
    <row r="4255" spans="2:24" ht="29" x14ac:dyDescent="0.35">
      <c r="B4255" s="146"/>
      <c r="C4255" s="31" t="s">
        <v>2049</v>
      </c>
      <c r="D4255" s="31"/>
      <c r="E4255" s="44" t="s">
        <v>3284</v>
      </c>
      <c r="F4255" s="43" t="s">
        <v>41</v>
      </c>
      <c r="G4255" s="84" t="s">
        <v>3249</v>
      </c>
      <c r="H4255" s="31">
        <v>1993</v>
      </c>
      <c r="I4255" s="207" t="s">
        <v>3338</v>
      </c>
      <c r="J4255" s="84" t="s">
        <v>3270</v>
      </c>
      <c r="K4255" s="31" t="s">
        <v>41</v>
      </c>
      <c r="L4255" s="31"/>
      <c r="M4255" s="169"/>
      <c r="N4255" s="148"/>
      <c r="O4255" s="106" t="s">
        <v>3284</v>
      </c>
      <c r="P4255" s="43">
        <v>1993</v>
      </c>
      <c r="Q4255" s="207" t="s">
        <v>3338</v>
      </c>
      <c r="R4255" s="84" t="s">
        <v>3270</v>
      </c>
      <c r="S4255" s="31" t="s">
        <v>41</v>
      </c>
      <c r="T4255" s="31"/>
      <c r="U4255" s="169"/>
      <c r="V4255" s="150"/>
      <c r="W4255" s="141" t="str" cm="1">
        <f t="array" ref="W4255">IF(SUM(LEN(B4255:V4255))=0,"",IF(OR(OR(ISBLANK(F4255),SUM(LEN(C4255),LEN(D4255))=0),AND(NOT(E4255="Unknown"),ISBLANK(J4255)),AND(NOT(O4255="Unknown"),ISBLANK(R4255))),"Missing Information", INDEX(Table15[Entire Service Line Classification], MATCH(SUMIFS(Table15[Unique ID],Table15[System-Owned Portion],E4255,Table15[If Material Anything Other than "Lead" in Column E,Was Material Ever Previously Lead?],G4255,Table15[Customer-Owned Portion],O4255),Table15[Unique ID],0),0)))</f>
        <v>Non-lead</v>
      </c>
      <c r="X4255"/>
    </row>
    <row r="4256" spans="2:24" x14ac:dyDescent="0.35">
      <c r="B4256" s="146"/>
      <c r="C4256" s="31" t="s">
        <v>2050</v>
      </c>
      <c r="D4256" s="31"/>
      <c r="E4256" s="44" t="s">
        <v>3203</v>
      </c>
      <c r="F4256" s="43" t="s">
        <v>3283</v>
      </c>
      <c r="G4256" s="84" t="s">
        <v>3249</v>
      </c>
      <c r="H4256" s="31">
        <v>1967</v>
      </c>
      <c r="I4256" s="207" t="s">
        <v>3337</v>
      </c>
      <c r="J4256" s="84"/>
      <c r="K4256" s="31" t="s">
        <v>41</v>
      </c>
      <c r="L4256" s="31"/>
      <c r="M4256" s="169"/>
      <c r="N4256" s="148"/>
      <c r="O4256" s="106" t="s">
        <v>3203</v>
      </c>
      <c r="P4256" s="43">
        <v>1967</v>
      </c>
      <c r="Q4256" s="207" t="s">
        <v>3337</v>
      </c>
      <c r="R4256" s="84" t="s">
        <v>3203</v>
      </c>
      <c r="S4256" s="31" t="s">
        <v>41</v>
      </c>
      <c r="T4256" s="31"/>
      <c r="U4256" s="169"/>
      <c r="V4256" s="150"/>
      <c r="W4256" s="141" t="str" cm="1">
        <f t="array" ref="W4256">IF(SUM(LEN(B4256:V4256))=0,"",IF(OR(OR(ISBLANK(F4256),SUM(LEN(C4256),LEN(D4256))=0),AND(NOT(E4256="Unknown"),ISBLANK(J4256)),AND(NOT(O4256="Unknown"),ISBLANK(R4256))),"Missing Information", INDEX(Table15[Entire Service Line Classification], MATCH(SUMIFS(Table15[Unique ID],Table15[System-Owned Portion],E4256,Table15[If Material Anything Other than "Lead" in Column E,Was Material Ever Previously Lead?],G4256,Table15[Customer-Owned Portion],O4256),Table15[Unique ID],0),0)))</f>
        <v>Lead Status Unknown</v>
      </c>
      <c r="X4256"/>
    </row>
    <row r="4257" spans="2:24" x14ac:dyDescent="0.35">
      <c r="B4257" s="146"/>
      <c r="C4257" s="31" t="s">
        <v>2051</v>
      </c>
      <c r="D4257" s="31"/>
      <c r="E4257" s="44" t="s">
        <v>3203</v>
      </c>
      <c r="F4257" s="43" t="s">
        <v>3283</v>
      </c>
      <c r="G4257" s="84" t="s">
        <v>3249</v>
      </c>
      <c r="H4257" s="31">
        <v>1924</v>
      </c>
      <c r="I4257" s="207" t="s">
        <v>3337</v>
      </c>
      <c r="J4257" s="84"/>
      <c r="K4257" s="31" t="s">
        <v>41</v>
      </c>
      <c r="L4257" s="31"/>
      <c r="M4257" s="169"/>
      <c r="N4257" s="148"/>
      <c r="O4257" s="106" t="s">
        <v>3203</v>
      </c>
      <c r="P4257" s="43">
        <v>1924</v>
      </c>
      <c r="Q4257" s="207" t="s">
        <v>3337</v>
      </c>
      <c r="R4257" s="84" t="s">
        <v>3203</v>
      </c>
      <c r="S4257" s="31" t="s">
        <v>41</v>
      </c>
      <c r="T4257" s="31"/>
      <c r="U4257" s="169"/>
      <c r="V4257" s="150"/>
      <c r="W4257" s="141" t="str" cm="1">
        <f t="array" ref="W4257">IF(SUM(LEN(B4257:V4257))=0,"",IF(OR(OR(ISBLANK(F4257),SUM(LEN(C4257),LEN(D4257))=0),AND(NOT(E4257="Unknown"),ISBLANK(J4257)),AND(NOT(O4257="Unknown"),ISBLANK(R4257))),"Missing Information", INDEX(Table15[Entire Service Line Classification], MATCH(SUMIFS(Table15[Unique ID],Table15[System-Owned Portion],E4257,Table15[If Material Anything Other than "Lead" in Column E,Was Material Ever Previously Lead?],G4257,Table15[Customer-Owned Portion],O4257),Table15[Unique ID],0),0)))</f>
        <v>Lead Status Unknown</v>
      </c>
      <c r="X4257"/>
    </row>
    <row r="4258" spans="2:24" x14ac:dyDescent="0.35">
      <c r="B4258" s="146"/>
      <c r="C4258" s="31" t="s">
        <v>2052</v>
      </c>
      <c r="D4258" s="31"/>
      <c r="E4258" s="44" t="s">
        <v>3203</v>
      </c>
      <c r="F4258" s="43" t="s">
        <v>3283</v>
      </c>
      <c r="G4258" s="84" t="s">
        <v>3249</v>
      </c>
      <c r="H4258" s="31">
        <v>1931</v>
      </c>
      <c r="I4258" s="207" t="s">
        <v>3337</v>
      </c>
      <c r="J4258" s="84"/>
      <c r="K4258" s="31" t="s">
        <v>41</v>
      </c>
      <c r="L4258" s="31"/>
      <c r="M4258" s="169"/>
      <c r="N4258" s="148"/>
      <c r="O4258" s="106" t="s">
        <v>3203</v>
      </c>
      <c r="P4258" s="43">
        <v>1931</v>
      </c>
      <c r="Q4258" s="207" t="s">
        <v>3337</v>
      </c>
      <c r="R4258" s="84" t="s">
        <v>3203</v>
      </c>
      <c r="S4258" s="31" t="s">
        <v>41</v>
      </c>
      <c r="T4258" s="31"/>
      <c r="U4258" s="169"/>
      <c r="V4258" s="150"/>
      <c r="W4258" s="141" t="str" cm="1">
        <f t="array" ref="W4258">IF(SUM(LEN(B4258:V4258))=0,"",IF(OR(OR(ISBLANK(F4258),SUM(LEN(C4258),LEN(D4258))=0),AND(NOT(E4258="Unknown"),ISBLANK(J4258)),AND(NOT(O4258="Unknown"),ISBLANK(R4258))),"Missing Information", INDEX(Table15[Entire Service Line Classification], MATCH(SUMIFS(Table15[Unique ID],Table15[System-Owned Portion],E4258,Table15[If Material Anything Other than "Lead" in Column E,Was Material Ever Previously Lead?],G4258,Table15[Customer-Owned Portion],O4258),Table15[Unique ID],0),0)))</f>
        <v>Lead Status Unknown</v>
      </c>
      <c r="X4258"/>
    </row>
    <row r="4259" spans="2:24" x14ac:dyDescent="0.35">
      <c r="B4259" s="146"/>
      <c r="C4259" s="31" t="s">
        <v>2053</v>
      </c>
      <c r="D4259" s="31"/>
      <c r="E4259" s="44" t="s">
        <v>3203</v>
      </c>
      <c r="F4259" s="43" t="s">
        <v>3283</v>
      </c>
      <c r="G4259" s="84" t="s">
        <v>3249</v>
      </c>
      <c r="H4259" s="31">
        <v>1948</v>
      </c>
      <c r="I4259" s="207" t="s">
        <v>3337</v>
      </c>
      <c r="J4259" s="84"/>
      <c r="K4259" s="31" t="s">
        <v>41</v>
      </c>
      <c r="L4259" s="31"/>
      <c r="M4259" s="169"/>
      <c r="N4259" s="148"/>
      <c r="O4259" s="106" t="s">
        <v>3203</v>
      </c>
      <c r="P4259" s="43">
        <v>1948</v>
      </c>
      <c r="Q4259" s="207" t="s">
        <v>3337</v>
      </c>
      <c r="R4259" s="84" t="s">
        <v>3203</v>
      </c>
      <c r="S4259" s="31" t="s">
        <v>41</v>
      </c>
      <c r="T4259" s="31"/>
      <c r="U4259" s="169"/>
      <c r="V4259" s="150"/>
      <c r="W4259" s="141" t="str" cm="1">
        <f t="array" ref="W4259">IF(SUM(LEN(B4259:V4259))=0,"",IF(OR(OR(ISBLANK(F4259),SUM(LEN(C4259),LEN(D4259))=0),AND(NOT(E4259="Unknown"),ISBLANK(J4259)),AND(NOT(O4259="Unknown"),ISBLANK(R4259))),"Missing Information", INDEX(Table15[Entire Service Line Classification], MATCH(SUMIFS(Table15[Unique ID],Table15[System-Owned Portion],E4259,Table15[If Material Anything Other than "Lead" in Column E,Was Material Ever Previously Lead?],G4259,Table15[Customer-Owned Portion],O4259),Table15[Unique ID],0),0)))</f>
        <v>Lead Status Unknown</v>
      </c>
      <c r="X4259"/>
    </row>
    <row r="4260" spans="2:24" x14ac:dyDescent="0.35">
      <c r="B4260" s="146"/>
      <c r="C4260" s="31" t="s">
        <v>2054</v>
      </c>
      <c r="D4260" s="31"/>
      <c r="E4260" s="44" t="s">
        <v>3203</v>
      </c>
      <c r="F4260" s="43" t="s">
        <v>3283</v>
      </c>
      <c r="G4260" s="84" t="s">
        <v>3249</v>
      </c>
      <c r="H4260" s="31">
        <v>1930</v>
      </c>
      <c r="I4260" s="207" t="s">
        <v>3337</v>
      </c>
      <c r="J4260" s="84"/>
      <c r="K4260" s="31" t="s">
        <v>41</v>
      </c>
      <c r="L4260" s="31"/>
      <c r="M4260" s="169"/>
      <c r="N4260" s="148"/>
      <c r="O4260" s="106" t="s">
        <v>3203</v>
      </c>
      <c r="P4260" s="43">
        <v>1930</v>
      </c>
      <c r="Q4260" s="207" t="s">
        <v>3337</v>
      </c>
      <c r="R4260" s="84" t="s">
        <v>3203</v>
      </c>
      <c r="S4260" s="31" t="s">
        <v>41</v>
      </c>
      <c r="T4260" s="31"/>
      <c r="U4260" s="169"/>
      <c r="V4260" s="150"/>
      <c r="W4260" s="141" t="str" cm="1">
        <f t="array" ref="W4260">IF(SUM(LEN(B4260:V4260))=0,"",IF(OR(OR(ISBLANK(F4260),SUM(LEN(C4260),LEN(D4260))=0),AND(NOT(E4260="Unknown"),ISBLANK(J4260)),AND(NOT(O4260="Unknown"),ISBLANK(R4260))),"Missing Information", INDEX(Table15[Entire Service Line Classification], MATCH(SUMIFS(Table15[Unique ID],Table15[System-Owned Portion],E4260,Table15[If Material Anything Other than "Lead" in Column E,Was Material Ever Previously Lead?],G4260,Table15[Customer-Owned Portion],O4260),Table15[Unique ID],0),0)))</f>
        <v>Lead Status Unknown</v>
      </c>
      <c r="X4260"/>
    </row>
    <row r="4261" spans="2:24" x14ac:dyDescent="0.35">
      <c r="B4261" s="146"/>
      <c r="C4261" s="31" t="s">
        <v>2055</v>
      </c>
      <c r="D4261" s="31"/>
      <c r="E4261" s="44" t="s">
        <v>3203</v>
      </c>
      <c r="F4261" s="43" t="s">
        <v>3283</v>
      </c>
      <c r="G4261" s="84" t="s">
        <v>3249</v>
      </c>
      <c r="H4261" s="31">
        <v>1917</v>
      </c>
      <c r="I4261" s="207" t="s">
        <v>3341</v>
      </c>
      <c r="J4261" s="84"/>
      <c r="K4261" s="31" t="s">
        <v>41</v>
      </c>
      <c r="L4261" s="31"/>
      <c r="M4261" s="169"/>
      <c r="N4261" s="148"/>
      <c r="O4261" s="106" t="s">
        <v>3203</v>
      </c>
      <c r="P4261" s="43">
        <v>1917</v>
      </c>
      <c r="Q4261" s="207" t="s">
        <v>3341</v>
      </c>
      <c r="R4261" s="84" t="s">
        <v>3203</v>
      </c>
      <c r="S4261" s="31" t="s">
        <v>41</v>
      </c>
      <c r="T4261" s="31"/>
      <c r="U4261" s="169"/>
      <c r="V4261" s="150"/>
      <c r="W4261" s="141" t="str" cm="1">
        <f t="array" ref="W4261">IF(SUM(LEN(B4261:V4261))=0,"",IF(OR(OR(ISBLANK(F4261),SUM(LEN(C4261),LEN(D4261))=0),AND(NOT(E4261="Unknown"),ISBLANK(J4261)),AND(NOT(O4261="Unknown"),ISBLANK(R4261))),"Missing Information", INDEX(Table15[Entire Service Line Classification], MATCH(SUMIFS(Table15[Unique ID],Table15[System-Owned Portion],E4261,Table15[If Material Anything Other than "Lead" in Column E,Was Material Ever Previously Lead?],G4261,Table15[Customer-Owned Portion],O4261),Table15[Unique ID],0),0)))</f>
        <v>Lead Status Unknown</v>
      </c>
      <c r="X4261"/>
    </row>
    <row r="4262" spans="2:24" x14ac:dyDescent="0.35">
      <c r="B4262" s="146"/>
      <c r="C4262" s="31" t="s">
        <v>2056</v>
      </c>
      <c r="D4262" s="31"/>
      <c r="E4262" s="44" t="s">
        <v>3203</v>
      </c>
      <c r="F4262" s="43" t="s">
        <v>3283</v>
      </c>
      <c r="G4262" s="84" t="s">
        <v>3249</v>
      </c>
      <c r="H4262" s="31">
        <v>1922</v>
      </c>
      <c r="I4262" s="207" t="s">
        <v>3341</v>
      </c>
      <c r="J4262" s="84"/>
      <c r="K4262" s="31" t="s">
        <v>41</v>
      </c>
      <c r="L4262" s="31"/>
      <c r="M4262" s="169"/>
      <c r="N4262" s="148"/>
      <c r="O4262" s="106" t="s">
        <v>3203</v>
      </c>
      <c r="P4262" s="43">
        <v>1922</v>
      </c>
      <c r="Q4262" s="207" t="s">
        <v>3341</v>
      </c>
      <c r="R4262" s="84" t="s">
        <v>3203</v>
      </c>
      <c r="S4262" s="31" t="s">
        <v>41</v>
      </c>
      <c r="T4262" s="31"/>
      <c r="U4262" s="169"/>
      <c r="V4262" s="150"/>
      <c r="W4262" s="141" t="str" cm="1">
        <f t="array" ref="W4262">IF(SUM(LEN(B4262:V4262))=0,"",IF(OR(OR(ISBLANK(F4262),SUM(LEN(C4262),LEN(D4262))=0),AND(NOT(E4262="Unknown"),ISBLANK(J4262)),AND(NOT(O4262="Unknown"),ISBLANK(R4262))),"Missing Information", INDEX(Table15[Entire Service Line Classification], MATCH(SUMIFS(Table15[Unique ID],Table15[System-Owned Portion],E4262,Table15[If Material Anything Other than "Lead" in Column E,Was Material Ever Previously Lead?],G4262,Table15[Customer-Owned Portion],O4262),Table15[Unique ID],0),0)))</f>
        <v>Lead Status Unknown</v>
      </c>
      <c r="X4262"/>
    </row>
    <row r="4263" spans="2:24" x14ac:dyDescent="0.35">
      <c r="B4263" s="146"/>
      <c r="C4263" s="31" t="s">
        <v>2057</v>
      </c>
      <c r="D4263" s="31"/>
      <c r="E4263" s="44" t="s">
        <v>3203</v>
      </c>
      <c r="F4263" s="43" t="s">
        <v>3283</v>
      </c>
      <c r="G4263" s="84" t="s">
        <v>3249</v>
      </c>
      <c r="H4263" s="31">
        <v>1924</v>
      </c>
      <c r="I4263" s="207" t="s">
        <v>3337</v>
      </c>
      <c r="J4263" s="84"/>
      <c r="K4263" s="31" t="s">
        <v>41</v>
      </c>
      <c r="L4263" s="31"/>
      <c r="M4263" s="169"/>
      <c r="N4263" s="148"/>
      <c r="O4263" s="106" t="s">
        <v>3203</v>
      </c>
      <c r="P4263" s="43">
        <v>1924</v>
      </c>
      <c r="Q4263" s="207" t="s">
        <v>3337</v>
      </c>
      <c r="R4263" s="84" t="s">
        <v>3203</v>
      </c>
      <c r="S4263" s="31" t="s">
        <v>41</v>
      </c>
      <c r="T4263" s="31"/>
      <c r="U4263" s="169"/>
      <c r="V4263" s="150"/>
      <c r="W4263" s="141" t="str" cm="1">
        <f t="array" ref="W4263">IF(SUM(LEN(B4263:V4263))=0,"",IF(OR(OR(ISBLANK(F4263),SUM(LEN(C4263),LEN(D4263))=0),AND(NOT(E4263="Unknown"),ISBLANK(J4263)),AND(NOT(O4263="Unknown"),ISBLANK(R4263))),"Missing Information", INDEX(Table15[Entire Service Line Classification], MATCH(SUMIFS(Table15[Unique ID],Table15[System-Owned Portion],E4263,Table15[If Material Anything Other than "Lead" in Column E,Was Material Ever Previously Lead?],G4263,Table15[Customer-Owned Portion],O4263),Table15[Unique ID],0),0)))</f>
        <v>Lead Status Unknown</v>
      </c>
      <c r="X4263"/>
    </row>
    <row r="4264" spans="2:24" x14ac:dyDescent="0.35">
      <c r="B4264" s="146"/>
      <c r="C4264" s="31" t="s">
        <v>2058</v>
      </c>
      <c r="D4264" s="31"/>
      <c r="E4264" s="44" t="s">
        <v>3203</v>
      </c>
      <c r="F4264" s="43" t="s">
        <v>3283</v>
      </c>
      <c r="G4264" s="84" t="s">
        <v>3249</v>
      </c>
      <c r="H4264" s="31">
        <v>1910</v>
      </c>
      <c r="I4264" s="207" t="s">
        <v>3338</v>
      </c>
      <c r="J4264" s="84"/>
      <c r="K4264" s="31" t="s">
        <v>41</v>
      </c>
      <c r="L4264" s="31"/>
      <c r="M4264" s="169"/>
      <c r="N4264" s="148"/>
      <c r="O4264" s="106" t="s">
        <v>3203</v>
      </c>
      <c r="P4264" s="43">
        <v>1910</v>
      </c>
      <c r="Q4264" s="207" t="s">
        <v>3338</v>
      </c>
      <c r="R4264" s="84" t="s">
        <v>3203</v>
      </c>
      <c r="S4264" s="31" t="s">
        <v>41</v>
      </c>
      <c r="T4264" s="31"/>
      <c r="U4264" s="169"/>
      <c r="V4264" s="150"/>
      <c r="W4264" s="141" t="str" cm="1">
        <f t="array" ref="W4264">IF(SUM(LEN(B4264:V4264))=0,"",IF(OR(OR(ISBLANK(F4264),SUM(LEN(C4264),LEN(D4264))=0),AND(NOT(E4264="Unknown"),ISBLANK(J4264)),AND(NOT(O4264="Unknown"),ISBLANK(R4264))),"Missing Information", INDEX(Table15[Entire Service Line Classification], MATCH(SUMIFS(Table15[Unique ID],Table15[System-Owned Portion],E4264,Table15[If Material Anything Other than "Lead" in Column E,Was Material Ever Previously Lead?],G4264,Table15[Customer-Owned Portion],O4264),Table15[Unique ID],0),0)))</f>
        <v>Lead Status Unknown</v>
      </c>
      <c r="X4264"/>
    </row>
    <row r="4265" spans="2:24" x14ac:dyDescent="0.35">
      <c r="B4265" s="146"/>
      <c r="C4265" s="31" t="s">
        <v>2059</v>
      </c>
      <c r="D4265" s="31"/>
      <c r="E4265" s="44" t="s">
        <v>3203</v>
      </c>
      <c r="F4265" s="43" t="s">
        <v>3283</v>
      </c>
      <c r="G4265" s="84" t="s">
        <v>3249</v>
      </c>
      <c r="H4265" s="31">
        <v>1924</v>
      </c>
      <c r="I4265" s="207" t="s">
        <v>3337</v>
      </c>
      <c r="J4265" s="84"/>
      <c r="K4265" s="31" t="s">
        <v>41</v>
      </c>
      <c r="L4265" s="31"/>
      <c r="M4265" s="169"/>
      <c r="N4265" s="148"/>
      <c r="O4265" s="106" t="s">
        <v>3203</v>
      </c>
      <c r="P4265" s="43">
        <v>1924</v>
      </c>
      <c r="Q4265" s="207" t="s">
        <v>3337</v>
      </c>
      <c r="R4265" s="84" t="s">
        <v>3203</v>
      </c>
      <c r="S4265" s="31" t="s">
        <v>41</v>
      </c>
      <c r="T4265" s="31"/>
      <c r="U4265" s="169"/>
      <c r="V4265" s="150"/>
      <c r="W4265" s="141" t="str" cm="1">
        <f t="array" ref="W4265">IF(SUM(LEN(B4265:V4265))=0,"",IF(OR(OR(ISBLANK(F4265),SUM(LEN(C4265),LEN(D4265))=0),AND(NOT(E4265="Unknown"),ISBLANK(J4265)),AND(NOT(O4265="Unknown"),ISBLANK(R4265))),"Missing Information", INDEX(Table15[Entire Service Line Classification], MATCH(SUMIFS(Table15[Unique ID],Table15[System-Owned Portion],E4265,Table15[If Material Anything Other than "Lead" in Column E,Was Material Ever Previously Lead?],G4265,Table15[Customer-Owned Portion],O4265),Table15[Unique ID],0),0)))</f>
        <v>Lead Status Unknown</v>
      </c>
      <c r="X4265"/>
    </row>
    <row r="4266" spans="2:24" ht="29" x14ac:dyDescent="0.35">
      <c r="B4266" s="146"/>
      <c r="C4266" s="31" t="s">
        <v>2060</v>
      </c>
      <c r="D4266" s="31"/>
      <c r="E4266" s="44" t="s">
        <v>3284</v>
      </c>
      <c r="F4266" s="43" t="s">
        <v>41</v>
      </c>
      <c r="G4266" s="84" t="s">
        <v>3249</v>
      </c>
      <c r="H4266" s="31">
        <v>1991</v>
      </c>
      <c r="I4266" s="207" t="s">
        <v>3338</v>
      </c>
      <c r="J4266" s="84" t="s">
        <v>3270</v>
      </c>
      <c r="K4266" s="31" t="s">
        <v>41</v>
      </c>
      <c r="L4266" s="31"/>
      <c r="M4266" s="169"/>
      <c r="N4266" s="148"/>
      <c r="O4266" s="106" t="s">
        <v>3284</v>
      </c>
      <c r="P4266" s="43">
        <v>1991</v>
      </c>
      <c r="Q4266" s="207" t="s">
        <v>3338</v>
      </c>
      <c r="R4266" s="84" t="s">
        <v>3270</v>
      </c>
      <c r="S4266" s="31" t="s">
        <v>41</v>
      </c>
      <c r="T4266" s="31"/>
      <c r="U4266" s="169"/>
      <c r="V4266" s="150"/>
      <c r="W4266" s="141" t="str" cm="1">
        <f t="array" ref="W4266">IF(SUM(LEN(B4266:V4266))=0,"",IF(OR(OR(ISBLANK(F4266),SUM(LEN(C4266),LEN(D4266))=0),AND(NOT(E4266="Unknown"),ISBLANK(J4266)),AND(NOT(O4266="Unknown"),ISBLANK(R4266))),"Missing Information", INDEX(Table15[Entire Service Line Classification], MATCH(SUMIFS(Table15[Unique ID],Table15[System-Owned Portion],E4266,Table15[If Material Anything Other than "Lead" in Column E,Was Material Ever Previously Lead?],G4266,Table15[Customer-Owned Portion],O4266),Table15[Unique ID],0),0)))</f>
        <v>Non-lead</v>
      </c>
      <c r="X4266"/>
    </row>
    <row r="4267" spans="2:24" x14ac:dyDescent="0.35">
      <c r="B4267" s="146"/>
      <c r="C4267" s="31" t="s">
        <v>2061</v>
      </c>
      <c r="D4267" s="31"/>
      <c r="E4267" s="44" t="s">
        <v>3203</v>
      </c>
      <c r="F4267" s="43" t="s">
        <v>3283</v>
      </c>
      <c r="G4267" s="84" t="s">
        <v>3249</v>
      </c>
      <c r="H4267" s="31">
        <v>1921</v>
      </c>
      <c r="I4267" s="207" t="s">
        <v>3337</v>
      </c>
      <c r="J4267" s="84"/>
      <c r="K4267" s="31" t="s">
        <v>41</v>
      </c>
      <c r="L4267" s="31"/>
      <c r="M4267" s="169"/>
      <c r="N4267" s="148"/>
      <c r="O4267" s="106" t="s">
        <v>3203</v>
      </c>
      <c r="P4267" s="43">
        <v>1921</v>
      </c>
      <c r="Q4267" s="207" t="s">
        <v>3337</v>
      </c>
      <c r="R4267" s="84" t="s">
        <v>3203</v>
      </c>
      <c r="S4267" s="31" t="s">
        <v>41</v>
      </c>
      <c r="T4267" s="31"/>
      <c r="U4267" s="169"/>
      <c r="V4267" s="150"/>
      <c r="W4267" s="141" t="str" cm="1">
        <f t="array" ref="W4267">IF(SUM(LEN(B4267:V4267))=0,"",IF(OR(OR(ISBLANK(F4267),SUM(LEN(C4267),LEN(D4267))=0),AND(NOT(E4267="Unknown"),ISBLANK(J4267)),AND(NOT(O4267="Unknown"),ISBLANK(R4267))),"Missing Information", INDEX(Table15[Entire Service Line Classification], MATCH(SUMIFS(Table15[Unique ID],Table15[System-Owned Portion],E4267,Table15[If Material Anything Other than "Lead" in Column E,Was Material Ever Previously Lead?],G4267,Table15[Customer-Owned Portion],O4267),Table15[Unique ID],0),0)))</f>
        <v>Lead Status Unknown</v>
      </c>
      <c r="X4267"/>
    </row>
    <row r="4268" spans="2:24" x14ac:dyDescent="0.35">
      <c r="B4268" s="146"/>
      <c r="C4268" s="31" t="s">
        <v>2062</v>
      </c>
      <c r="D4268" s="31"/>
      <c r="E4268" s="44" t="s">
        <v>3203</v>
      </c>
      <c r="F4268" s="43" t="s">
        <v>3283</v>
      </c>
      <c r="G4268" s="84" t="s">
        <v>3249</v>
      </c>
      <c r="H4268" s="31">
        <v>1934</v>
      </c>
      <c r="I4268" s="207" t="s">
        <v>3338</v>
      </c>
      <c r="J4268" s="84"/>
      <c r="K4268" s="31" t="s">
        <v>41</v>
      </c>
      <c r="L4268" s="31"/>
      <c r="M4268" s="169"/>
      <c r="N4268" s="148"/>
      <c r="O4268" s="106" t="s">
        <v>3203</v>
      </c>
      <c r="P4268" s="43">
        <v>1934</v>
      </c>
      <c r="Q4268" s="207" t="s">
        <v>3338</v>
      </c>
      <c r="R4268" s="84" t="s">
        <v>3203</v>
      </c>
      <c r="S4268" s="31" t="s">
        <v>41</v>
      </c>
      <c r="T4268" s="31"/>
      <c r="U4268" s="169"/>
      <c r="V4268" s="150"/>
      <c r="W4268" s="141" t="str" cm="1">
        <f t="array" ref="W4268">IF(SUM(LEN(B4268:V4268))=0,"",IF(OR(OR(ISBLANK(F4268),SUM(LEN(C4268),LEN(D4268))=0),AND(NOT(E4268="Unknown"),ISBLANK(J4268)),AND(NOT(O4268="Unknown"),ISBLANK(R4268))),"Missing Information", INDEX(Table15[Entire Service Line Classification], MATCH(SUMIFS(Table15[Unique ID],Table15[System-Owned Portion],E4268,Table15[If Material Anything Other than "Lead" in Column E,Was Material Ever Previously Lead?],G4268,Table15[Customer-Owned Portion],O4268),Table15[Unique ID],0),0)))</f>
        <v>Lead Status Unknown</v>
      </c>
      <c r="X4268"/>
    </row>
    <row r="4269" spans="2:24" x14ac:dyDescent="0.35">
      <c r="B4269" s="146"/>
      <c r="C4269" s="31" t="s">
        <v>2063</v>
      </c>
      <c r="D4269" s="31"/>
      <c r="E4269" s="44" t="s">
        <v>3203</v>
      </c>
      <c r="F4269" s="43" t="s">
        <v>3283</v>
      </c>
      <c r="G4269" s="84" t="s">
        <v>3249</v>
      </c>
      <c r="H4269" s="31">
        <v>1934</v>
      </c>
      <c r="I4269" s="207" t="s">
        <v>3341</v>
      </c>
      <c r="J4269" s="84"/>
      <c r="K4269" s="31" t="s">
        <v>41</v>
      </c>
      <c r="L4269" s="31"/>
      <c r="M4269" s="169"/>
      <c r="N4269" s="148"/>
      <c r="O4269" s="106" t="s">
        <v>3203</v>
      </c>
      <c r="P4269" s="43">
        <v>1934</v>
      </c>
      <c r="Q4269" s="207" t="s">
        <v>3341</v>
      </c>
      <c r="R4269" s="84" t="s">
        <v>3203</v>
      </c>
      <c r="S4269" s="31" t="s">
        <v>41</v>
      </c>
      <c r="T4269" s="31"/>
      <c r="U4269" s="169"/>
      <c r="V4269" s="150"/>
      <c r="W4269" s="141" t="str" cm="1">
        <f t="array" ref="W4269">IF(SUM(LEN(B4269:V4269))=0,"",IF(OR(OR(ISBLANK(F4269),SUM(LEN(C4269),LEN(D4269))=0),AND(NOT(E4269="Unknown"),ISBLANK(J4269)),AND(NOT(O4269="Unknown"),ISBLANK(R4269))),"Missing Information", INDEX(Table15[Entire Service Line Classification], MATCH(SUMIFS(Table15[Unique ID],Table15[System-Owned Portion],E4269,Table15[If Material Anything Other than "Lead" in Column E,Was Material Ever Previously Lead?],G4269,Table15[Customer-Owned Portion],O4269),Table15[Unique ID],0),0)))</f>
        <v>Lead Status Unknown</v>
      </c>
      <c r="X4269"/>
    </row>
    <row r="4270" spans="2:24" x14ac:dyDescent="0.35">
      <c r="B4270" s="146"/>
      <c r="C4270" s="31" t="s">
        <v>2064</v>
      </c>
      <c r="D4270" s="31"/>
      <c r="E4270" s="44" t="s">
        <v>3203</v>
      </c>
      <c r="F4270" s="43" t="s">
        <v>3283</v>
      </c>
      <c r="G4270" s="84" t="s">
        <v>3249</v>
      </c>
      <c r="H4270" s="31">
        <v>1934</v>
      </c>
      <c r="I4270" s="207" t="s">
        <v>3338</v>
      </c>
      <c r="J4270" s="84"/>
      <c r="K4270" s="31" t="s">
        <v>41</v>
      </c>
      <c r="L4270" s="31"/>
      <c r="M4270" s="169"/>
      <c r="N4270" s="148"/>
      <c r="O4270" s="106" t="s">
        <v>3203</v>
      </c>
      <c r="P4270" s="43">
        <v>1934</v>
      </c>
      <c r="Q4270" s="207" t="s">
        <v>3338</v>
      </c>
      <c r="R4270" s="84" t="s">
        <v>3203</v>
      </c>
      <c r="S4270" s="31" t="s">
        <v>41</v>
      </c>
      <c r="T4270" s="31"/>
      <c r="U4270" s="169"/>
      <c r="V4270" s="150"/>
      <c r="W4270" s="141" t="str" cm="1">
        <f t="array" ref="W4270">IF(SUM(LEN(B4270:V4270))=0,"",IF(OR(OR(ISBLANK(F4270),SUM(LEN(C4270),LEN(D4270))=0),AND(NOT(E4270="Unknown"),ISBLANK(J4270)),AND(NOT(O4270="Unknown"),ISBLANK(R4270))),"Missing Information", INDEX(Table15[Entire Service Line Classification], MATCH(SUMIFS(Table15[Unique ID],Table15[System-Owned Portion],E4270,Table15[If Material Anything Other than "Lead" in Column E,Was Material Ever Previously Lead?],G4270,Table15[Customer-Owned Portion],O4270),Table15[Unique ID],0),0)))</f>
        <v>Lead Status Unknown</v>
      </c>
      <c r="X4270"/>
    </row>
    <row r="4271" spans="2:24" x14ac:dyDescent="0.35">
      <c r="B4271" s="146"/>
      <c r="C4271" s="31" t="s">
        <v>2065</v>
      </c>
      <c r="D4271" s="31"/>
      <c r="E4271" s="44" t="s">
        <v>3203</v>
      </c>
      <c r="F4271" s="43" t="s">
        <v>3283</v>
      </c>
      <c r="G4271" s="84" t="s">
        <v>3249</v>
      </c>
      <c r="H4271" s="31">
        <v>1947</v>
      </c>
      <c r="I4271" s="207" t="s">
        <v>3338</v>
      </c>
      <c r="J4271" s="84"/>
      <c r="K4271" s="31" t="s">
        <v>41</v>
      </c>
      <c r="L4271" s="31"/>
      <c r="M4271" s="169"/>
      <c r="N4271" s="148"/>
      <c r="O4271" s="106" t="s">
        <v>3203</v>
      </c>
      <c r="P4271" s="43">
        <v>1947</v>
      </c>
      <c r="Q4271" s="207" t="s">
        <v>3338</v>
      </c>
      <c r="R4271" s="84" t="s">
        <v>3203</v>
      </c>
      <c r="S4271" s="31" t="s">
        <v>41</v>
      </c>
      <c r="T4271" s="31"/>
      <c r="U4271" s="169"/>
      <c r="V4271" s="150"/>
      <c r="W4271" s="141" t="str" cm="1">
        <f t="array" ref="W4271">IF(SUM(LEN(B4271:V4271))=0,"",IF(OR(OR(ISBLANK(F4271),SUM(LEN(C4271),LEN(D4271))=0),AND(NOT(E4271="Unknown"),ISBLANK(J4271)),AND(NOT(O4271="Unknown"),ISBLANK(R4271))),"Missing Information", INDEX(Table15[Entire Service Line Classification], MATCH(SUMIFS(Table15[Unique ID],Table15[System-Owned Portion],E4271,Table15[If Material Anything Other than "Lead" in Column E,Was Material Ever Previously Lead?],G4271,Table15[Customer-Owned Portion],O4271),Table15[Unique ID],0),0)))</f>
        <v>Lead Status Unknown</v>
      </c>
      <c r="X4271"/>
    </row>
    <row r="4272" spans="2:24" x14ac:dyDescent="0.35">
      <c r="B4272" s="146"/>
      <c r="C4272" s="31" t="s">
        <v>2066</v>
      </c>
      <c r="D4272" s="31"/>
      <c r="E4272" s="44" t="s">
        <v>3203</v>
      </c>
      <c r="F4272" s="43" t="s">
        <v>3283</v>
      </c>
      <c r="G4272" s="84" t="s">
        <v>3249</v>
      </c>
      <c r="H4272" s="31">
        <v>1918</v>
      </c>
      <c r="I4272" s="207" t="s">
        <v>3337</v>
      </c>
      <c r="J4272" s="84"/>
      <c r="K4272" s="31" t="s">
        <v>41</v>
      </c>
      <c r="L4272" s="31"/>
      <c r="M4272" s="169"/>
      <c r="N4272" s="148"/>
      <c r="O4272" s="106" t="s">
        <v>3203</v>
      </c>
      <c r="P4272" s="43">
        <v>1918</v>
      </c>
      <c r="Q4272" s="207" t="s">
        <v>3337</v>
      </c>
      <c r="R4272" s="84" t="s">
        <v>3203</v>
      </c>
      <c r="S4272" s="31" t="s">
        <v>41</v>
      </c>
      <c r="T4272" s="31"/>
      <c r="U4272" s="169"/>
      <c r="V4272" s="150"/>
      <c r="W4272" s="141" t="str" cm="1">
        <f t="array" ref="W4272">IF(SUM(LEN(B4272:V4272))=0,"",IF(OR(OR(ISBLANK(F4272),SUM(LEN(C4272),LEN(D4272))=0),AND(NOT(E4272="Unknown"),ISBLANK(J4272)),AND(NOT(O4272="Unknown"),ISBLANK(R4272))),"Missing Information", INDEX(Table15[Entire Service Line Classification], MATCH(SUMIFS(Table15[Unique ID],Table15[System-Owned Portion],E4272,Table15[If Material Anything Other than "Lead" in Column E,Was Material Ever Previously Lead?],G4272,Table15[Customer-Owned Portion],O4272),Table15[Unique ID],0),0)))</f>
        <v>Lead Status Unknown</v>
      </c>
      <c r="X4272"/>
    </row>
    <row r="4273" spans="2:24" x14ac:dyDescent="0.35">
      <c r="B4273" s="146"/>
      <c r="C4273" s="31" t="s">
        <v>2067</v>
      </c>
      <c r="D4273" s="31"/>
      <c r="E4273" s="44" t="s">
        <v>3203</v>
      </c>
      <c r="F4273" s="43" t="s">
        <v>3283</v>
      </c>
      <c r="G4273" s="84" t="s">
        <v>3249</v>
      </c>
      <c r="H4273" s="31">
        <v>1920</v>
      </c>
      <c r="I4273" s="207" t="s">
        <v>3338</v>
      </c>
      <c r="J4273" s="84"/>
      <c r="K4273" s="31" t="s">
        <v>41</v>
      </c>
      <c r="L4273" s="31"/>
      <c r="M4273" s="169"/>
      <c r="N4273" s="148"/>
      <c r="O4273" s="106" t="s">
        <v>3203</v>
      </c>
      <c r="P4273" s="43">
        <v>1920</v>
      </c>
      <c r="Q4273" s="207" t="s">
        <v>3338</v>
      </c>
      <c r="R4273" s="84" t="s">
        <v>3203</v>
      </c>
      <c r="S4273" s="31" t="s">
        <v>41</v>
      </c>
      <c r="T4273" s="31"/>
      <c r="U4273" s="169"/>
      <c r="V4273" s="150"/>
      <c r="W4273" s="141" t="str" cm="1">
        <f t="array" ref="W4273">IF(SUM(LEN(B4273:V4273))=0,"",IF(OR(OR(ISBLANK(F4273),SUM(LEN(C4273),LEN(D4273))=0),AND(NOT(E4273="Unknown"),ISBLANK(J4273)),AND(NOT(O4273="Unknown"),ISBLANK(R4273))),"Missing Information", INDEX(Table15[Entire Service Line Classification], MATCH(SUMIFS(Table15[Unique ID],Table15[System-Owned Portion],E4273,Table15[If Material Anything Other than "Lead" in Column E,Was Material Ever Previously Lead?],G4273,Table15[Customer-Owned Portion],O4273),Table15[Unique ID],0),0)))</f>
        <v>Lead Status Unknown</v>
      </c>
      <c r="X4273"/>
    </row>
    <row r="4274" spans="2:24" ht="29" x14ac:dyDescent="0.35">
      <c r="B4274" s="146"/>
      <c r="C4274" s="31" t="s">
        <v>2068</v>
      </c>
      <c r="D4274" s="31"/>
      <c r="E4274" s="44" t="s">
        <v>3284</v>
      </c>
      <c r="F4274" s="43" t="s">
        <v>41</v>
      </c>
      <c r="G4274" s="84" t="s">
        <v>3249</v>
      </c>
      <c r="H4274" s="31">
        <v>1993</v>
      </c>
      <c r="I4274" s="207" t="s">
        <v>3338</v>
      </c>
      <c r="J4274" s="84" t="s">
        <v>3270</v>
      </c>
      <c r="K4274" s="31" t="s">
        <v>41</v>
      </c>
      <c r="L4274" s="31"/>
      <c r="M4274" s="169"/>
      <c r="N4274" s="148"/>
      <c r="O4274" s="106" t="s">
        <v>3284</v>
      </c>
      <c r="P4274" s="43">
        <v>1993</v>
      </c>
      <c r="Q4274" s="207" t="s">
        <v>3338</v>
      </c>
      <c r="R4274" s="84" t="s">
        <v>3270</v>
      </c>
      <c r="S4274" s="31" t="s">
        <v>41</v>
      </c>
      <c r="T4274" s="31"/>
      <c r="U4274" s="169"/>
      <c r="V4274" s="150"/>
      <c r="W4274" s="141" t="str" cm="1">
        <f t="array" ref="W4274">IF(SUM(LEN(B4274:V4274))=0,"",IF(OR(OR(ISBLANK(F4274),SUM(LEN(C4274),LEN(D4274))=0),AND(NOT(E4274="Unknown"),ISBLANK(J4274)),AND(NOT(O4274="Unknown"),ISBLANK(R4274))),"Missing Information", INDEX(Table15[Entire Service Line Classification], MATCH(SUMIFS(Table15[Unique ID],Table15[System-Owned Portion],E4274,Table15[If Material Anything Other than "Lead" in Column E,Was Material Ever Previously Lead?],G4274,Table15[Customer-Owned Portion],O4274),Table15[Unique ID],0),0)))</f>
        <v>Non-lead</v>
      </c>
      <c r="X4274"/>
    </row>
    <row r="4275" spans="2:24" x14ac:dyDescent="0.35">
      <c r="B4275" s="146"/>
      <c r="C4275" s="31" t="s">
        <v>2069</v>
      </c>
      <c r="D4275" s="31"/>
      <c r="E4275" s="44" t="s">
        <v>3203</v>
      </c>
      <c r="F4275" s="43" t="s">
        <v>3283</v>
      </c>
      <c r="G4275" s="84" t="s">
        <v>3249</v>
      </c>
      <c r="H4275" s="31"/>
      <c r="I4275" s="207" t="s">
        <v>3341</v>
      </c>
      <c r="J4275" s="84"/>
      <c r="K4275" s="31" t="s">
        <v>41</v>
      </c>
      <c r="L4275" s="31"/>
      <c r="M4275" s="169"/>
      <c r="N4275" s="148"/>
      <c r="O4275" s="106" t="s">
        <v>3203</v>
      </c>
      <c r="P4275" s="43"/>
      <c r="Q4275" s="207" t="s">
        <v>3341</v>
      </c>
      <c r="R4275" s="84" t="s">
        <v>3203</v>
      </c>
      <c r="S4275" s="31" t="s">
        <v>41</v>
      </c>
      <c r="T4275" s="31"/>
      <c r="U4275" s="169"/>
      <c r="V4275" s="150"/>
      <c r="W4275" s="141" t="str" cm="1">
        <f t="array" ref="W4275">IF(SUM(LEN(B4275:V4275))=0,"",IF(OR(OR(ISBLANK(F4275),SUM(LEN(C4275),LEN(D4275))=0),AND(NOT(E4275="Unknown"),ISBLANK(J4275)),AND(NOT(O4275="Unknown"),ISBLANK(R4275))),"Missing Information", INDEX(Table15[Entire Service Line Classification], MATCH(SUMIFS(Table15[Unique ID],Table15[System-Owned Portion],E4275,Table15[If Material Anything Other than "Lead" in Column E,Was Material Ever Previously Lead?],G4275,Table15[Customer-Owned Portion],O4275),Table15[Unique ID],0),0)))</f>
        <v>Lead Status Unknown</v>
      </c>
      <c r="X4275"/>
    </row>
    <row r="4276" spans="2:24" x14ac:dyDescent="0.35">
      <c r="B4276" s="146"/>
      <c r="C4276" s="31" t="s">
        <v>2070</v>
      </c>
      <c r="D4276" s="31"/>
      <c r="E4276" s="44" t="s">
        <v>3203</v>
      </c>
      <c r="F4276" s="43" t="s">
        <v>3283</v>
      </c>
      <c r="G4276" s="84" t="s">
        <v>3249</v>
      </c>
      <c r="H4276" s="31">
        <v>1920</v>
      </c>
      <c r="I4276" s="207" t="s">
        <v>3341</v>
      </c>
      <c r="J4276" s="84"/>
      <c r="K4276" s="31" t="s">
        <v>41</v>
      </c>
      <c r="L4276" s="31"/>
      <c r="M4276" s="169"/>
      <c r="N4276" s="148"/>
      <c r="O4276" s="106" t="s">
        <v>3203</v>
      </c>
      <c r="P4276" s="43">
        <v>1920</v>
      </c>
      <c r="Q4276" s="207" t="s">
        <v>3341</v>
      </c>
      <c r="R4276" s="84" t="s">
        <v>3203</v>
      </c>
      <c r="S4276" s="31" t="s">
        <v>41</v>
      </c>
      <c r="T4276" s="31"/>
      <c r="U4276" s="169"/>
      <c r="V4276" s="150"/>
      <c r="W4276" s="141" t="str" cm="1">
        <f t="array" ref="W4276">IF(SUM(LEN(B4276:V4276))=0,"",IF(OR(OR(ISBLANK(F4276),SUM(LEN(C4276),LEN(D4276))=0),AND(NOT(E4276="Unknown"),ISBLANK(J4276)),AND(NOT(O4276="Unknown"),ISBLANK(R4276))),"Missing Information", INDEX(Table15[Entire Service Line Classification], MATCH(SUMIFS(Table15[Unique ID],Table15[System-Owned Portion],E4276,Table15[If Material Anything Other than "Lead" in Column E,Was Material Ever Previously Lead?],G4276,Table15[Customer-Owned Portion],O4276),Table15[Unique ID],0),0)))</f>
        <v>Lead Status Unknown</v>
      </c>
      <c r="X4276"/>
    </row>
    <row r="4277" spans="2:24" x14ac:dyDescent="0.35">
      <c r="B4277" s="146"/>
      <c r="C4277" s="31" t="s">
        <v>2071</v>
      </c>
      <c r="D4277" s="31"/>
      <c r="E4277" s="44" t="s">
        <v>3203</v>
      </c>
      <c r="F4277" s="43" t="s">
        <v>3283</v>
      </c>
      <c r="G4277" s="84" t="s">
        <v>3249</v>
      </c>
      <c r="H4277" s="31"/>
      <c r="I4277" s="207" t="s">
        <v>3341</v>
      </c>
      <c r="J4277" s="84"/>
      <c r="K4277" s="31" t="s">
        <v>41</v>
      </c>
      <c r="L4277" s="31"/>
      <c r="M4277" s="169"/>
      <c r="N4277" s="148"/>
      <c r="O4277" s="106" t="s">
        <v>3203</v>
      </c>
      <c r="P4277" s="43"/>
      <c r="Q4277" s="207" t="s">
        <v>3341</v>
      </c>
      <c r="R4277" s="84" t="s">
        <v>3203</v>
      </c>
      <c r="S4277" s="31" t="s">
        <v>41</v>
      </c>
      <c r="T4277" s="31"/>
      <c r="U4277" s="169"/>
      <c r="V4277" s="150"/>
      <c r="W4277" s="141" t="str" cm="1">
        <f t="array" ref="W4277">IF(SUM(LEN(B4277:V4277))=0,"",IF(OR(OR(ISBLANK(F4277),SUM(LEN(C4277),LEN(D4277))=0),AND(NOT(E4277="Unknown"),ISBLANK(J4277)),AND(NOT(O4277="Unknown"),ISBLANK(R4277))),"Missing Information", INDEX(Table15[Entire Service Line Classification], MATCH(SUMIFS(Table15[Unique ID],Table15[System-Owned Portion],E4277,Table15[If Material Anything Other than "Lead" in Column E,Was Material Ever Previously Lead?],G4277,Table15[Customer-Owned Portion],O4277),Table15[Unique ID],0),0)))</f>
        <v>Lead Status Unknown</v>
      </c>
      <c r="X4277"/>
    </row>
    <row r="4278" spans="2:24" x14ac:dyDescent="0.35">
      <c r="B4278" s="146"/>
      <c r="C4278" s="31" t="s">
        <v>2072</v>
      </c>
      <c r="D4278" s="31"/>
      <c r="E4278" s="44" t="s">
        <v>3203</v>
      </c>
      <c r="F4278" s="43" t="s">
        <v>3283</v>
      </c>
      <c r="G4278" s="84" t="s">
        <v>3249</v>
      </c>
      <c r="H4278" s="31"/>
      <c r="I4278" s="207" t="s">
        <v>3338</v>
      </c>
      <c r="J4278" s="84"/>
      <c r="K4278" s="31" t="s">
        <v>41</v>
      </c>
      <c r="L4278" s="31"/>
      <c r="M4278" s="169"/>
      <c r="N4278" s="148"/>
      <c r="O4278" s="106" t="s">
        <v>3203</v>
      </c>
      <c r="P4278" s="43"/>
      <c r="Q4278" s="207" t="s">
        <v>3338</v>
      </c>
      <c r="R4278" s="84" t="s">
        <v>3203</v>
      </c>
      <c r="S4278" s="31" t="s">
        <v>41</v>
      </c>
      <c r="T4278" s="31"/>
      <c r="U4278" s="169"/>
      <c r="V4278" s="150"/>
      <c r="W4278" s="141" t="str" cm="1">
        <f t="array" ref="W4278">IF(SUM(LEN(B4278:V4278))=0,"",IF(OR(OR(ISBLANK(F4278),SUM(LEN(C4278),LEN(D4278))=0),AND(NOT(E4278="Unknown"),ISBLANK(J4278)),AND(NOT(O4278="Unknown"),ISBLANK(R4278))),"Missing Information", INDEX(Table15[Entire Service Line Classification], MATCH(SUMIFS(Table15[Unique ID],Table15[System-Owned Portion],E4278,Table15[If Material Anything Other than "Lead" in Column E,Was Material Ever Previously Lead?],G4278,Table15[Customer-Owned Portion],O4278),Table15[Unique ID],0),0)))</f>
        <v>Lead Status Unknown</v>
      </c>
      <c r="X4278"/>
    </row>
    <row r="4279" spans="2:24" x14ac:dyDescent="0.35">
      <c r="B4279" s="146"/>
      <c r="C4279" s="31" t="s">
        <v>2073</v>
      </c>
      <c r="D4279" s="31"/>
      <c r="E4279" s="44" t="s">
        <v>3203</v>
      </c>
      <c r="F4279" s="43" t="s">
        <v>3283</v>
      </c>
      <c r="G4279" s="84" t="s">
        <v>3249</v>
      </c>
      <c r="H4279" s="31"/>
      <c r="I4279" s="207" t="s">
        <v>3338</v>
      </c>
      <c r="J4279" s="84"/>
      <c r="K4279" s="31" t="s">
        <v>41</v>
      </c>
      <c r="L4279" s="31"/>
      <c r="M4279" s="169"/>
      <c r="N4279" s="148"/>
      <c r="O4279" s="106" t="s">
        <v>3203</v>
      </c>
      <c r="P4279" s="43"/>
      <c r="Q4279" s="207" t="s">
        <v>3338</v>
      </c>
      <c r="R4279" s="84" t="s">
        <v>3203</v>
      </c>
      <c r="S4279" s="31" t="s">
        <v>41</v>
      </c>
      <c r="T4279" s="31"/>
      <c r="U4279" s="169"/>
      <c r="V4279" s="150"/>
      <c r="W4279" s="141" t="str" cm="1">
        <f t="array" ref="W4279">IF(SUM(LEN(B4279:V4279))=0,"",IF(OR(OR(ISBLANK(F4279),SUM(LEN(C4279),LEN(D4279))=0),AND(NOT(E4279="Unknown"),ISBLANK(J4279)),AND(NOT(O4279="Unknown"),ISBLANK(R4279))),"Missing Information", INDEX(Table15[Entire Service Line Classification], MATCH(SUMIFS(Table15[Unique ID],Table15[System-Owned Portion],E4279,Table15[If Material Anything Other than "Lead" in Column E,Was Material Ever Previously Lead?],G4279,Table15[Customer-Owned Portion],O4279),Table15[Unique ID],0),0)))</f>
        <v>Lead Status Unknown</v>
      </c>
      <c r="X4279"/>
    </row>
    <row r="4280" spans="2:24" x14ac:dyDescent="0.35">
      <c r="B4280" s="146"/>
      <c r="C4280" s="31" t="s">
        <v>2074</v>
      </c>
      <c r="D4280" s="31"/>
      <c r="E4280" s="44" t="s">
        <v>3203</v>
      </c>
      <c r="F4280" s="43" t="s">
        <v>3283</v>
      </c>
      <c r="G4280" s="84" t="s">
        <v>3249</v>
      </c>
      <c r="H4280" s="31"/>
      <c r="I4280" s="207" t="s">
        <v>3337</v>
      </c>
      <c r="J4280" s="84"/>
      <c r="K4280" s="31" t="s">
        <v>41</v>
      </c>
      <c r="L4280" s="31"/>
      <c r="M4280" s="169"/>
      <c r="N4280" s="148"/>
      <c r="O4280" s="106" t="s">
        <v>3203</v>
      </c>
      <c r="P4280" s="43"/>
      <c r="Q4280" s="207" t="s">
        <v>3337</v>
      </c>
      <c r="R4280" s="84" t="s">
        <v>3203</v>
      </c>
      <c r="S4280" s="31" t="s">
        <v>41</v>
      </c>
      <c r="T4280" s="31"/>
      <c r="U4280" s="169"/>
      <c r="V4280" s="150"/>
      <c r="W4280" s="141" t="str" cm="1">
        <f t="array" ref="W4280">IF(SUM(LEN(B4280:V4280))=0,"",IF(OR(OR(ISBLANK(F4280),SUM(LEN(C4280),LEN(D4280))=0),AND(NOT(E4280="Unknown"),ISBLANK(J4280)),AND(NOT(O4280="Unknown"),ISBLANK(R4280))),"Missing Information", INDEX(Table15[Entire Service Line Classification], MATCH(SUMIFS(Table15[Unique ID],Table15[System-Owned Portion],E4280,Table15[If Material Anything Other than "Lead" in Column E,Was Material Ever Previously Lead?],G4280,Table15[Customer-Owned Portion],O4280),Table15[Unique ID],0),0)))</f>
        <v>Lead Status Unknown</v>
      </c>
      <c r="X4280"/>
    </row>
    <row r="4281" spans="2:24" ht="29" x14ac:dyDescent="0.35">
      <c r="B4281" s="146"/>
      <c r="C4281" s="31" t="s">
        <v>2075</v>
      </c>
      <c r="D4281" s="31"/>
      <c r="E4281" s="44" t="s">
        <v>3284</v>
      </c>
      <c r="F4281" s="43" t="s">
        <v>41</v>
      </c>
      <c r="G4281" s="84" t="s">
        <v>3249</v>
      </c>
      <c r="H4281" s="31">
        <v>1994</v>
      </c>
      <c r="I4281" s="207" t="s">
        <v>3338</v>
      </c>
      <c r="J4281" s="84" t="s">
        <v>3270</v>
      </c>
      <c r="K4281" s="31" t="s">
        <v>41</v>
      </c>
      <c r="L4281" s="31"/>
      <c r="M4281" s="169"/>
      <c r="N4281" s="148"/>
      <c r="O4281" s="106" t="s">
        <v>3284</v>
      </c>
      <c r="P4281" s="43">
        <v>1994</v>
      </c>
      <c r="Q4281" s="207" t="s">
        <v>3338</v>
      </c>
      <c r="R4281" s="84" t="s">
        <v>3270</v>
      </c>
      <c r="S4281" s="31" t="s">
        <v>41</v>
      </c>
      <c r="T4281" s="31"/>
      <c r="U4281" s="169"/>
      <c r="V4281" s="150"/>
      <c r="W4281" s="141" t="str" cm="1">
        <f t="array" ref="W4281">IF(SUM(LEN(B4281:V4281))=0,"",IF(OR(OR(ISBLANK(F4281),SUM(LEN(C4281),LEN(D4281))=0),AND(NOT(E4281="Unknown"),ISBLANK(J4281)),AND(NOT(O4281="Unknown"),ISBLANK(R4281))),"Missing Information", INDEX(Table15[Entire Service Line Classification], MATCH(SUMIFS(Table15[Unique ID],Table15[System-Owned Portion],E4281,Table15[If Material Anything Other than "Lead" in Column E,Was Material Ever Previously Lead?],G4281,Table15[Customer-Owned Portion],O4281),Table15[Unique ID],0),0)))</f>
        <v>Non-lead</v>
      </c>
      <c r="X4281"/>
    </row>
    <row r="4282" spans="2:24" x14ac:dyDescent="0.35">
      <c r="B4282" s="146"/>
      <c r="C4282" s="31" t="s">
        <v>2076</v>
      </c>
      <c r="D4282" s="31"/>
      <c r="E4282" s="44" t="s">
        <v>3203</v>
      </c>
      <c r="F4282" s="43" t="s">
        <v>3283</v>
      </c>
      <c r="G4282" s="84" t="s">
        <v>3249</v>
      </c>
      <c r="H4282" s="31">
        <v>1917</v>
      </c>
      <c r="I4282" s="207" t="s">
        <v>3337</v>
      </c>
      <c r="J4282" s="84"/>
      <c r="K4282" s="31" t="s">
        <v>41</v>
      </c>
      <c r="L4282" s="31"/>
      <c r="M4282" s="169"/>
      <c r="N4282" s="148"/>
      <c r="O4282" s="106" t="s">
        <v>3203</v>
      </c>
      <c r="P4282" s="43">
        <v>1917</v>
      </c>
      <c r="Q4282" s="207" t="s">
        <v>3337</v>
      </c>
      <c r="R4282" s="84" t="s">
        <v>3203</v>
      </c>
      <c r="S4282" s="31" t="s">
        <v>41</v>
      </c>
      <c r="T4282" s="31"/>
      <c r="U4282" s="169"/>
      <c r="V4282" s="150"/>
      <c r="W4282" s="141" t="str" cm="1">
        <f t="array" ref="W4282">IF(SUM(LEN(B4282:V4282))=0,"",IF(OR(OR(ISBLANK(F4282),SUM(LEN(C4282),LEN(D4282))=0),AND(NOT(E4282="Unknown"),ISBLANK(J4282)),AND(NOT(O4282="Unknown"),ISBLANK(R4282))),"Missing Information", INDEX(Table15[Entire Service Line Classification], MATCH(SUMIFS(Table15[Unique ID],Table15[System-Owned Portion],E4282,Table15[If Material Anything Other than "Lead" in Column E,Was Material Ever Previously Lead?],G4282,Table15[Customer-Owned Portion],O4282),Table15[Unique ID],0),0)))</f>
        <v>Lead Status Unknown</v>
      </c>
      <c r="X4282"/>
    </row>
    <row r="4283" spans="2:24" x14ac:dyDescent="0.35">
      <c r="B4283" s="146"/>
      <c r="C4283" s="31" t="s">
        <v>5570</v>
      </c>
      <c r="D4283" s="31"/>
      <c r="E4283" s="44" t="s">
        <v>3203</v>
      </c>
      <c r="F4283" s="43" t="s">
        <v>3283</v>
      </c>
      <c r="G4283" s="84" t="s">
        <v>3249</v>
      </c>
      <c r="H4283" s="31">
        <v>1950</v>
      </c>
      <c r="I4283" s="207" t="s">
        <v>3340</v>
      </c>
      <c r="J4283" s="84"/>
      <c r="K4283" s="31" t="s">
        <v>41</v>
      </c>
      <c r="L4283" s="31"/>
      <c r="M4283" s="169"/>
      <c r="N4283" s="148"/>
      <c r="O4283" s="106" t="s">
        <v>3203</v>
      </c>
      <c r="P4283" s="43">
        <v>1950</v>
      </c>
      <c r="Q4283" s="207" t="s">
        <v>3340</v>
      </c>
      <c r="R4283" s="84" t="s">
        <v>3203</v>
      </c>
      <c r="S4283" s="31" t="s">
        <v>41</v>
      </c>
      <c r="T4283" s="31"/>
      <c r="U4283" s="169"/>
      <c r="V4283" s="150"/>
      <c r="W4283" s="141" t="str" cm="1">
        <f t="array" ref="W4283">IF(SUM(LEN(B4283:V4283))=0,"",IF(OR(OR(ISBLANK(F4283),SUM(LEN(C4283),LEN(D4283))=0),AND(NOT(E4283="Unknown"),ISBLANK(J4283)),AND(NOT(O4283="Unknown"),ISBLANK(R4283))),"Missing Information", INDEX(Table15[Entire Service Line Classification], MATCH(SUMIFS(Table15[Unique ID],Table15[System-Owned Portion],E4283,Table15[If Material Anything Other than "Lead" in Column E,Was Material Ever Previously Lead?],G4283,Table15[Customer-Owned Portion],O4283),Table15[Unique ID],0),0)))</f>
        <v>Lead Status Unknown</v>
      </c>
      <c r="X4283"/>
    </row>
    <row r="4284" spans="2:24" ht="29" x14ac:dyDescent="0.35">
      <c r="B4284" s="146"/>
      <c r="C4284" s="31" t="s">
        <v>2077</v>
      </c>
      <c r="D4284" s="31"/>
      <c r="E4284" s="44" t="s">
        <v>3284</v>
      </c>
      <c r="F4284" s="43" t="s">
        <v>41</v>
      </c>
      <c r="G4284" s="84" t="s">
        <v>3249</v>
      </c>
      <c r="H4284" s="31">
        <v>2016</v>
      </c>
      <c r="I4284" s="207" t="s">
        <v>3338</v>
      </c>
      <c r="J4284" s="84" t="s">
        <v>3270</v>
      </c>
      <c r="K4284" s="31" t="s">
        <v>41</v>
      </c>
      <c r="L4284" s="31"/>
      <c r="M4284" s="169"/>
      <c r="N4284" s="148"/>
      <c r="O4284" s="106" t="s">
        <v>3284</v>
      </c>
      <c r="P4284" s="43">
        <v>2016</v>
      </c>
      <c r="Q4284" s="207" t="s">
        <v>3338</v>
      </c>
      <c r="R4284" s="84" t="s">
        <v>3270</v>
      </c>
      <c r="S4284" s="31" t="s">
        <v>41</v>
      </c>
      <c r="T4284" s="31"/>
      <c r="U4284" s="169"/>
      <c r="V4284" s="150"/>
      <c r="W4284" s="141" t="str" cm="1">
        <f t="array" ref="W4284">IF(SUM(LEN(B4284:V4284))=0,"",IF(OR(OR(ISBLANK(F4284),SUM(LEN(C4284),LEN(D4284))=0),AND(NOT(E4284="Unknown"),ISBLANK(J4284)),AND(NOT(O4284="Unknown"),ISBLANK(R4284))),"Missing Information", INDEX(Table15[Entire Service Line Classification], MATCH(SUMIFS(Table15[Unique ID],Table15[System-Owned Portion],E4284,Table15[If Material Anything Other than "Lead" in Column E,Was Material Ever Previously Lead?],G4284,Table15[Customer-Owned Portion],O4284),Table15[Unique ID],0),0)))</f>
        <v>Non-lead</v>
      </c>
      <c r="X4284"/>
    </row>
    <row r="4285" spans="2:24" x14ac:dyDescent="0.35">
      <c r="B4285" s="146"/>
      <c r="C4285" s="31" t="s">
        <v>2078</v>
      </c>
      <c r="D4285" s="31"/>
      <c r="E4285" s="44" t="s">
        <v>3203</v>
      </c>
      <c r="F4285" s="43" t="s">
        <v>3283</v>
      </c>
      <c r="G4285" s="84" t="s">
        <v>3249</v>
      </c>
      <c r="H4285" s="31">
        <v>1917</v>
      </c>
      <c r="I4285" s="207" t="s">
        <v>3337</v>
      </c>
      <c r="J4285" s="84"/>
      <c r="K4285" s="31" t="s">
        <v>41</v>
      </c>
      <c r="L4285" s="31"/>
      <c r="M4285" s="169"/>
      <c r="N4285" s="148"/>
      <c r="O4285" s="106" t="s">
        <v>3203</v>
      </c>
      <c r="P4285" s="43">
        <v>1917</v>
      </c>
      <c r="Q4285" s="207" t="s">
        <v>3337</v>
      </c>
      <c r="R4285" s="84" t="s">
        <v>3203</v>
      </c>
      <c r="S4285" s="31" t="s">
        <v>41</v>
      </c>
      <c r="T4285" s="31"/>
      <c r="U4285" s="169"/>
      <c r="V4285" s="150"/>
      <c r="W4285" s="141" t="str" cm="1">
        <f t="array" ref="W4285">IF(SUM(LEN(B4285:V4285))=0,"",IF(OR(OR(ISBLANK(F4285),SUM(LEN(C4285),LEN(D4285))=0),AND(NOT(E4285="Unknown"),ISBLANK(J4285)),AND(NOT(O4285="Unknown"),ISBLANK(R4285))),"Missing Information", INDEX(Table15[Entire Service Line Classification], MATCH(SUMIFS(Table15[Unique ID],Table15[System-Owned Portion],E4285,Table15[If Material Anything Other than "Lead" in Column E,Was Material Ever Previously Lead?],G4285,Table15[Customer-Owned Portion],O4285),Table15[Unique ID],0),0)))</f>
        <v>Lead Status Unknown</v>
      </c>
      <c r="X4285"/>
    </row>
    <row r="4286" spans="2:24" ht="29" x14ac:dyDescent="0.35">
      <c r="B4286" s="146"/>
      <c r="C4286" s="31" t="s">
        <v>2079</v>
      </c>
      <c r="D4286" s="31"/>
      <c r="E4286" s="44" t="s">
        <v>3284</v>
      </c>
      <c r="F4286" s="43" t="s">
        <v>41</v>
      </c>
      <c r="G4286" s="84" t="s">
        <v>3249</v>
      </c>
      <c r="H4286" s="31">
        <v>1992</v>
      </c>
      <c r="I4286" s="207" t="s">
        <v>3337</v>
      </c>
      <c r="J4286" s="84" t="s">
        <v>3270</v>
      </c>
      <c r="K4286" s="31" t="s">
        <v>41</v>
      </c>
      <c r="L4286" s="31"/>
      <c r="M4286" s="169"/>
      <c r="N4286" s="148"/>
      <c r="O4286" s="106" t="s">
        <v>3284</v>
      </c>
      <c r="P4286" s="43">
        <v>1992</v>
      </c>
      <c r="Q4286" s="207" t="s">
        <v>3337</v>
      </c>
      <c r="R4286" s="84" t="s">
        <v>3270</v>
      </c>
      <c r="S4286" s="31" t="s">
        <v>41</v>
      </c>
      <c r="T4286" s="31"/>
      <c r="U4286" s="169"/>
      <c r="V4286" s="150"/>
      <c r="W4286" s="141" t="str" cm="1">
        <f t="array" ref="W4286">IF(SUM(LEN(B4286:V4286))=0,"",IF(OR(OR(ISBLANK(F4286),SUM(LEN(C4286),LEN(D4286))=0),AND(NOT(E4286="Unknown"),ISBLANK(J4286)),AND(NOT(O4286="Unknown"),ISBLANK(R4286))),"Missing Information", INDEX(Table15[Entire Service Line Classification], MATCH(SUMIFS(Table15[Unique ID],Table15[System-Owned Portion],E4286,Table15[If Material Anything Other than "Lead" in Column E,Was Material Ever Previously Lead?],G4286,Table15[Customer-Owned Portion],O4286),Table15[Unique ID],0),0)))</f>
        <v>Non-lead</v>
      </c>
      <c r="X4286"/>
    </row>
    <row r="4287" spans="2:24" ht="29" x14ac:dyDescent="0.35">
      <c r="B4287" s="146"/>
      <c r="C4287" s="31" t="s">
        <v>5571</v>
      </c>
      <c r="D4287" s="31"/>
      <c r="E4287" s="44" t="s">
        <v>3284</v>
      </c>
      <c r="F4287" s="43" t="s">
        <v>41</v>
      </c>
      <c r="G4287" s="84" t="s">
        <v>3249</v>
      </c>
      <c r="H4287" s="31">
        <v>2006</v>
      </c>
      <c r="I4287" s="207" t="s">
        <v>3337</v>
      </c>
      <c r="J4287" s="84" t="s">
        <v>3270</v>
      </c>
      <c r="K4287" s="31" t="s">
        <v>41</v>
      </c>
      <c r="L4287" s="31"/>
      <c r="M4287" s="169"/>
      <c r="N4287" s="148"/>
      <c r="O4287" s="106" t="s">
        <v>3284</v>
      </c>
      <c r="P4287" s="43">
        <v>2006</v>
      </c>
      <c r="Q4287" s="207" t="s">
        <v>3337</v>
      </c>
      <c r="R4287" s="84" t="s">
        <v>3270</v>
      </c>
      <c r="S4287" s="31" t="s">
        <v>41</v>
      </c>
      <c r="T4287" s="31"/>
      <c r="U4287" s="169"/>
      <c r="V4287" s="150"/>
      <c r="W4287" s="141" t="str" cm="1">
        <f t="array" ref="W4287">IF(SUM(LEN(B4287:V4287))=0,"",IF(OR(OR(ISBLANK(F4287),SUM(LEN(C4287),LEN(D4287))=0),AND(NOT(E4287="Unknown"),ISBLANK(J4287)),AND(NOT(O4287="Unknown"),ISBLANK(R4287))),"Missing Information", INDEX(Table15[Entire Service Line Classification], MATCH(SUMIFS(Table15[Unique ID],Table15[System-Owned Portion],E4287,Table15[If Material Anything Other than "Lead" in Column E,Was Material Ever Previously Lead?],G4287,Table15[Customer-Owned Portion],O4287),Table15[Unique ID],0),0)))</f>
        <v>Non-lead</v>
      </c>
      <c r="X4287"/>
    </row>
    <row r="4288" spans="2:24" x14ac:dyDescent="0.35">
      <c r="B4288" s="146"/>
      <c r="C4288" s="31" t="s">
        <v>2080</v>
      </c>
      <c r="D4288" s="31"/>
      <c r="E4288" s="44" t="s">
        <v>3203</v>
      </c>
      <c r="F4288" s="43" t="s">
        <v>3283</v>
      </c>
      <c r="G4288" s="84" t="s">
        <v>3249</v>
      </c>
      <c r="H4288" s="31">
        <v>1940</v>
      </c>
      <c r="I4288" s="207" t="s">
        <v>3341</v>
      </c>
      <c r="J4288" s="84"/>
      <c r="K4288" s="31" t="s">
        <v>41</v>
      </c>
      <c r="L4288" s="31"/>
      <c r="M4288" s="169"/>
      <c r="N4288" s="148"/>
      <c r="O4288" s="106" t="s">
        <v>3203</v>
      </c>
      <c r="P4288" s="43">
        <v>1940</v>
      </c>
      <c r="Q4288" s="207" t="s">
        <v>3341</v>
      </c>
      <c r="R4288" s="84" t="s">
        <v>3203</v>
      </c>
      <c r="S4288" s="31" t="s">
        <v>41</v>
      </c>
      <c r="T4288" s="31"/>
      <c r="U4288" s="169"/>
      <c r="V4288" s="150"/>
      <c r="W4288" s="141" t="str" cm="1">
        <f t="array" ref="W4288">IF(SUM(LEN(B4288:V4288))=0,"",IF(OR(OR(ISBLANK(F4288),SUM(LEN(C4288),LEN(D4288))=0),AND(NOT(E4288="Unknown"),ISBLANK(J4288)),AND(NOT(O4288="Unknown"),ISBLANK(R4288))),"Missing Information", INDEX(Table15[Entire Service Line Classification], MATCH(SUMIFS(Table15[Unique ID],Table15[System-Owned Portion],E4288,Table15[If Material Anything Other than "Lead" in Column E,Was Material Ever Previously Lead?],G4288,Table15[Customer-Owned Portion],O4288),Table15[Unique ID],0),0)))</f>
        <v>Lead Status Unknown</v>
      </c>
      <c r="X4288"/>
    </row>
    <row r="4289" spans="2:24" ht="29" x14ac:dyDescent="0.35">
      <c r="B4289" s="146"/>
      <c r="C4289" s="31" t="s">
        <v>2081</v>
      </c>
      <c r="D4289" s="31"/>
      <c r="E4289" s="44" t="s">
        <v>3284</v>
      </c>
      <c r="F4289" s="43" t="s">
        <v>41</v>
      </c>
      <c r="G4289" s="84" t="s">
        <v>3249</v>
      </c>
      <c r="H4289" s="31">
        <v>1993</v>
      </c>
      <c r="I4289" s="207" t="s">
        <v>3338</v>
      </c>
      <c r="J4289" s="84" t="s">
        <v>3270</v>
      </c>
      <c r="K4289" s="31" t="s">
        <v>41</v>
      </c>
      <c r="L4289" s="31"/>
      <c r="M4289" s="169"/>
      <c r="N4289" s="148"/>
      <c r="O4289" s="106" t="s">
        <v>3284</v>
      </c>
      <c r="P4289" s="43">
        <v>1993</v>
      </c>
      <c r="Q4289" s="207" t="s">
        <v>3338</v>
      </c>
      <c r="R4289" s="84" t="s">
        <v>3270</v>
      </c>
      <c r="S4289" s="31" t="s">
        <v>41</v>
      </c>
      <c r="T4289" s="31"/>
      <c r="U4289" s="169"/>
      <c r="V4289" s="150"/>
      <c r="W4289" s="141" t="str" cm="1">
        <f t="array" ref="W4289">IF(SUM(LEN(B4289:V4289))=0,"",IF(OR(OR(ISBLANK(F4289),SUM(LEN(C4289),LEN(D4289))=0),AND(NOT(E4289="Unknown"),ISBLANK(J4289)),AND(NOT(O4289="Unknown"),ISBLANK(R4289))),"Missing Information", INDEX(Table15[Entire Service Line Classification], MATCH(SUMIFS(Table15[Unique ID],Table15[System-Owned Portion],E4289,Table15[If Material Anything Other than "Lead" in Column E,Was Material Ever Previously Lead?],G4289,Table15[Customer-Owned Portion],O4289),Table15[Unique ID],0),0)))</f>
        <v>Non-lead</v>
      </c>
      <c r="X4289"/>
    </row>
    <row r="4290" spans="2:24" x14ac:dyDescent="0.35">
      <c r="B4290" s="146"/>
      <c r="C4290" s="31" t="s">
        <v>2082</v>
      </c>
      <c r="D4290" s="31"/>
      <c r="E4290" s="44" t="s">
        <v>3203</v>
      </c>
      <c r="F4290" s="43" t="s">
        <v>3283</v>
      </c>
      <c r="G4290" s="84" t="s">
        <v>3249</v>
      </c>
      <c r="H4290" s="31">
        <v>1917</v>
      </c>
      <c r="I4290" s="207" t="s">
        <v>3337</v>
      </c>
      <c r="J4290" s="84"/>
      <c r="K4290" s="31" t="s">
        <v>41</v>
      </c>
      <c r="L4290" s="31"/>
      <c r="M4290" s="169"/>
      <c r="N4290" s="148"/>
      <c r="O4290" s="106" t="s">
        <v>3203</v>
      </c>
      <c r="P4290" s="43">
        <v>1917</v>
      </c>
      <c r="Q4290" s="207" t="s">
        <v>3337</v>
      </c>
      <c r="R4290" s="84" t="s">
        <v>3203</v>
      </c>
      <c r="S4290" s="31" t="s">
        <v>41</v>
      </c>
      <c r="T4290" s="31"/>
      <c r="U4290" s="169"/>
      <c r="V4290" s="150"/>
      <c r="W4290" s="141" t="str" cm="1">
        <f t="array" ref="W4290">IF(SUM(LEN(B4290:V4290))=0,"",IF(OR(OR(ISBLANK(F4290),SUM(LEN(C4290),LEN(D4290))=0),AND(NOT(E4290="Unknown"),ISBLANK(J4290)),AND(NOT(O4290="Unknown"),ISBLANK(R4290))),"Missing Information", INDEX(Table15[Entire Service Line Classification], MATCH(SUMIFS(Table15[Unique ID],Table15[System-Owned Portion],E4290,Table15[If Material Anything Other than "Lead" in Column E,Was Material Ever Previously Lead?],G4290,Table15[Customer-Owned Portion],O4290),Table15[Unique ID],0),0)))</f>
        <v>Lead Status Unknown</v>
      </c>
      <c r="X4290"/>
    </row>
    <row r="4291" spans="2:24" x14ac:dyDescent="0.35">
      <c r="B4291" s="146"/>
      <c r="C4291" s="31" t="s">
        <v>2083</v>
      </c>
      <c r="D4291" s="31"/>
      <c r="E4291" s="44" t="s">
        <v>3203</v>
      </c>
      <c r="F4291" s="43" t="s">
        <v>3283</v>
      </c>
      <c r="G4291" s="84" t="s">
        <v>3249</v>
      </c>
      <c r="H4291" s="31">
        <v>1921</v>
      </c>
      <c r="I4291" s="207" t="s">
        <v>3341</v>
      </c>
      <c r="J4291" s="84"/>
      <c r="K4291" s="31" t="s">
        <v>41</v>
      </c>
      <c r="L4291" s="31"/>
      <c r="M4291" s="169"/>
      <c r="N4291" s="148"/>
      <c r="O4291" s="106" t="s">
        <v>3203</v>
      </c>
      <c r="P4291" s="43">
        <v>1921</v>
      </c>
      <c r="Q4291" s="207" t="s">
        <v>3341</v>
      </c>
      <c r="R4291" s="84" t="s">
        <v>3203</v>
      </c>
      <c r="S4291" s="31" t="s">
        <v>41</v>
      </c>
      <c r="T4291" s="31"/>
      <c r="U4291" s="169"/>
      <c r="V4291" s="150"/>
      <c r="W4291" s="141" t="str" cm="1">
        <f t="array" ref="W4291">IF(SUM(LEN(B4291:V4291))=0,"",IF(OR(OR(ISBLANK(F4291),SUM(LEN(C4291),LEN(D4291))=0),AND(NOT(E4291="Unknown"),ISBLANK(J4291)),AND(NOT(O4291="Unknown"),ISBLANK(R4291))),"Missing Information", INDEX(Table15[Entire Service Line Classification], MATCH(SUMIFS(Table15[Unique ID],Table15[System-Owned Portion],E4291,Table15[If Material Anything Other than "Lead" in Column E,Was Material Ever Previously Lead?],G4291,Table15[Customer-Owned Portion],O4291),Table15[Unique ID],0),0)))</f>
        <v>Lead Status Unknown</v>
      </c>
      <c r="X4291"/>
    </row>
    <row r="4292" spans="2:24" x14ac:dyDescent="0.35">
      <c r="B4292" s="146"/>
      <c r="C4292" s="31" t="s">
        <v>2084</v>
      </c>
      <c r="D4292" s="31"/>
      <c r="E4292" s="44" t="s">
        <v>3203</v>
      </c>
      <c r="F4292" s="43" t="s">
        <v>3283</v>
      </c>
      <c r="G4292" s="84" t="s">
        <v>3249</v>
      </c>
      <c r="H4292" s="31">
        <v>1940</v>
      </c>
      <c r="I4292" s="207" t="s">
        <v>3337</v>
      </c>
      <c r="J4292" s="84"/>
      <c r="K4292" s="31" t="s">
        <v>41</v>
      </c>
      <c r="L4292" s="31"/>
      <c r="M4292" s="169"/>
      <c r="N4292" s="148"/>
      <c r="O4292" s="106" t="s">
        <v>3203</v>
      </c>
      <c r="P4292" s="43">
        <v>1940</v>
      </c>
      <c r="Q4292" s="207" t="s">
        <v>3337</v>
      </c>
      <c r="R4292" s="84" t="s">
        <v>3203</v>
      </c>
      <c r="S4292" s="31" t="s">
        <v>41</v>
      </c>
      <c r="T4292" s="31"/>
      <c r="U4292" s="169"/>
      <c r="V4292" s="150"/>
      <c r="W4292" s="141" t="str" cm="1">
        <f t="array" ref="W4292">IF(SUM(LEN(B4292:V4292))=0,"",IF(OR(OR(ISBLANK(F4292),SUM(LEN(C4292),LEN(D4292))=0),AND(NOT(E4292="Unknown"),ISBLANK(J4292)),AND(NOT(O4292="Unknown"),ISBLANK(R4292))),"Missing Information", INDEX(Table15[Entire Service Line Classification], MATCH(SUMIFS(Table15[Unique ID],Table15[System-Owned Portion],E4292,Table15[If Material Anything Other than "Lead" in Column E,Was Material Ever Previously Lead?],G4292,Table15[Customer-Owned Portion],O4292),Table15[Unique ID],0),0)))</f>
        <v>Lead Status Unknown</v>
      </c>
      <c r="X4292"/>
    </row>
    <row r="4293" spans="2:24" x14ac:dyDescent="0.35">
      <c r="B4293" s="146"/>
      <c r="C4293" s="31" t="s">
        <v>2085</v>
      </c>
      <c r="D4293" s="31"/>
      <c r="E4293" s="44" t="s">
        <v>3203</v>
      </c>
      <c r="F4293" s="43" t="s">
        <v>3283</v>
      </c>
      <c r="G4293" s="84" t="s">
        <v>3249</v>
      </c>
      <c r="H4293" s="31">
        <v>1940</v>
      </c>
      <c r="I4293" s="207" t="s">
        <v>3337</v>
      </c>
      <c r="J4293" s="84"/>
      <c r="K4293" s="31" t="s">
        <v>41</v>
      </c>
      <c r="L4293" s="31"/>
      <c r="M4293" s="169"/>
      <c r="N4293" s="148"/>
      <c r="O4293" s="106" t="s">
        <v>3203</v>
      </c>
      <c r="P4293" s="43">
        <v>1940</v>
      </c>
      <c r="Q4293" s="207" t="s">
        <v>3337</v>
      </c>
      <c r="R4293" s="84" t="s">
        <v>3203</v>
      </c>
      <c r="S4293" s="31" t="s">
        <v>41</v>
      </c>
      <c r="T4293" s="31"/>
      <c r="U4293" s="169"/>
      <c r="V4293" s="150"/>
      <c r="W4293" s="141" t="str" cm="1">
        <f t="array" ref="W4293">IF(SUM(LEN(B4293:V4293))=0,"",IF(OR(OR(ISBLANK(F4293),SUM(LEN(C4293),LEN(D4293))=0),AND(NOT(E4293="Unknown"),ISBLANK(J4293)),AND(NOT(O4293="Unknown"),ISBLANK(R4293))),"Missing Information", INDEX(Table15[Entire Service Line Classification], MATCH(SUMIFS(Table15[Unique ID],Table15[System-Owned Portion],E4293,Table15[If Material Anything Other than "Lead" in Column E,Was Material Ever Previously Lead?],G4293,Table15[Customer-Owned Portion],O4293),Table15[Unique ID],0),0)))</f>
        <v>Lead Status Unknown</v>
      </c>
      <c r="X4293"/>
    </row>
    <row r="4294" spans="2:24" x14ac:dyDescent="0.35">
      <c r="B4294" s="146"/>
      <c r="C4294" s="31" t="s">
        <v>2086</v>
      </c>
      <c r="D4294" s="31"/>
      <c r="E4294" s="44" t="s">
        <v>3203</v>
      </c>
      <c r="F4294" s="43" t="s">
        <v>3283</v>
      </c>
      <c r="G4294" s="84" t="s">
        <v>3249</v>
      </c>
      <c r="H4294" s="31">
        <v>1922</v>
      </c>
      <c r="I4294" s="207" t="s">
        <v>3337</v>
      </c>
      <c r="J4294" s="84"/>
      <c r="K4294" s="31" t="s">
        <v>41</v>
      </c>
      <c r="L4294" s="31"/>
      <c r="M4294" s="169"/>
      <c r="N4294" s="148"/>
      <c r="O4294" s="106" t="s">
        <v>3203</v>
      </c>
      <c r="P4294" s="43">
        <v>1922</v>
      </c>
      <c r="Q4294" s="207" t="s">
        <v>3337</v>
      </c>
      <c r="R4294" s="84" t="s">
        <v>3203</v>
      </c>
      <c r="S4294" s="31" t="s">
        <v>41</v>
      </c>
      <c r="T4294" s="31"/>
      <c r="U4294" s="169"/>
      <c r="V4294" s="150"/>
      <c r="W4294" s="141" t="str" cm="1">
        <f t="array" ref="W4294">IF(SUM(LEN(B4294:V4294))=0,"",IF(OR(OR(ISBLANK(F4294),SUM(LEN(C4294),LEN(D4294))=0),AND(NOT(E4294="Unknown"),ISBLANK(J4294)),AND(NOT(O4294="Unknown"),ISBLANK(R4294))),"Missing Information", INDEX(Table15[Entire Service Line Classification], MATCH(SUMIFS(Table15[Unique ID],Table15[System-Owned Portion],E4294,Table15[If Material Anything Other than "Lead" in Column E,Was Material Ever Previously Lead?],G4294,Table15[Customer-Owned Portion],O4294),Table15[Unique ID],0),0)))</f>
        <v>Lead Status Unknown</v>
      </c>
      <c r="X4294"/>
    </row>
    <row r="4295" spans="2:24" x14ac:dyDescent="0.35">
      <c r="B4295" s="146"/>
      <c r="C4295" s="31" t="s">
        <v>2087</v>
      </c>
      <c r="D4295" s="31"/>
      <c r="E4295" s="44" t="s">
        <v>3203</v>
      </c>
      <c r="F4295" s="43" t="s">
        <v>3283</v>
      </c>
      <c r="G4295" s="84" t="s">
        <v>3249</v>
      </c>
      <c r="H4295" s="31">
        <v>1950</v>
      </c>
      <c r="I4295" s="207" t="s">
        <v>3341</v>
      </c>
      <c r="J4295" s="84"/>
      <c r="K4295" s="31" t="s">
        <v>41</v>
      </c>
      <c r="L4295" s="31"/>
      <c r="M4295" s="169"/>
      <c r="N4295" s="148"/>
      <c r="O4295" s="106" t="s">
        <v>3203</v>
      </c>
      <c r="P4295" s="43">
        <v>1950</v>
      </c>
      <c r="Q4295" s="207" t="s">
        <v>3341</v>
      </c>
      <c r="R4295" s="84" t="s">
        <v>3203</v>
      </c>
      <c r="S4295" s="31" t="s">
        <v>41</v>
      </c>
      <c r="T4295" s="31"/>
      <c r="U4295" s="169"/>
      <c r="V4295" s="150"/>
      <c r="W4295" s="141" t="str" cm="1">
        <f t="array" ref="W4295">IF(SUM(LEN(B4295:V4295))=0,"",IF(OR(OR(ISBLANK(F4295),SUM(LEN(C4295),LEN(D4295))=0),AND(NOT(E4295="Unknown"),ISBLANK(J4295)),AND(NOT(O4295="Unknown"),ISBLANK(R4295))),"Missing Information", INDEX(Table15[Entire Service Line Classification], MATCH(SUMIFS(Table15[Unique ID],Table15[System-Owned Portion],E4295,Table15[If Material Anything Other than "Lead" in Column E,Was Material Ever Previously Lead?],G4295,Table15[Customer-Owned Portion],O4295),Table15[Unique ID],0),0)))</f>
        <v>Lead Status Unknown</v>
      </c>
      <c r="X4295"/>
    </row>
    <row r="4296" spans="2:24" x14ac:dyDescent="0.35">
      <c r="B4296" s="146"/>
      <c r="C4296" s="31" t="s">
        <v>2088</v>
      </c>
      <c r="D4296" s="31"/>
      <c r="E4296" s="44" t="s">
        <v>3203</v>
      </c>
      <c r="F4296" s="43" t="s">
        <v>3283</v>
      </c>
      <c r="G4296" s="84" t="s">
        <v>3249</v>
      </c>
      <c r="H4296" s="31">
        <v>1921</v>
      </c>
      <c r="I4296" s="207" t="s">
        <v>3337</v>
      </c>
      <c r="J4296" s="84"/>
      <c r="K4296" s="31" t="s">
        <v>41</v>
      </c>
      <c r="L4296" s="31"/>
      <c r="M4296" s="169"/>
      <c r="N4296" s="148"/>
      <c r="O4296" s="106" t="s">
        <v>3203</v>
      </c>
      <c r="P4296" s="43">
        <v>1921</v>
      </c>
      <c r="Q4296" s="207" t="s">
        <v>3337</v>
      </c>
      <c r="R4296" s="84" t="s">
        <v>3203</v>
      </c>
      <c r="S4296" s="31" t="s">
        <v>41</v>
      </c>
      <c r="T4296" s="31"/>
      <c r="U4296" s="169"/>
      <c r="V4296" s="150"/>
      <c r="W4296" s="141" t="str" cm="1">
        <f t="array" ref="W4296">IF(SUM(LEN(B4296:V4296))=0,"",IF(OR(OR(ISBLANK(F4296),SUM(LEN(C4296),LEN(D4296))=0),AND(NOT(E4296="Unknown"),ISBLANK(J4296)),AND(NOT(O4296="Unknown"),ISBLANK(R4296))),"Missing Information", INDEX(Table15[Entire Service Line Classification], MATCH(SUMIFS(Table15[Unique ID],Table15[System-Owned Portion],E4296,Table15[If Material Anything Other than "Lead" in Column E,Was Material Ever Previously Lead?],G4296,Table15[Customer-Owned Portion],O4296),Table15[Unique ID],0),0)))</f>
        <v>Lead Status Unknown</v>
      </c>
      <c r="X4296"/>
    </row>
    <row r="4297" spans="2:24" x14ac:dyDescent="0.35">
      <c r="B4297" s="146"/>
      <c r="C4297" s="31" t="s">
        <v>2089</v>
      </c>
      <c r="D4297" s="31"/>
      <c r="E4297" s="44" t="s">
        <v>3203</v>
      </c>
      <c r="F4297" s="43" t="s">
        <v>3283</v>
      </c>
      <c r="G4297" s="84" t="s">
        <v>3249</v>
      </c>
      <c r="H4297" s="31">
        <v>1934</v>
      </c>
      <c r="I4297" s="207" t="s">
        <v>3337</v>
      </c>
      <c r="J4297" s="84"/>
      <c r="K4297" s="31" t="s">
        <v>41</v>
      </c>
      <c r="L4297" s="31"/>
      <c r="M4297" s="169"/>
      <c r="N4297" s="148"/>
      <c r="O4297" s="106" t="s">
        <v>3203</v>
      </c>
      <c r="P4297" s="43">
        <v>1934</v>
      </c>
      <c r="Q4297" s="207" t="s">
        <v>3337</v>
      </c>
      <c r="R4297" s="84" t="s">
        <v>3203</v>
      </c>
      <c r="S4297" s="31" t="s">
        <v>41</v>
      </c>
      <c r="T4297" s="31"/>
      <c r="U4297" s="169"/>
      <c r="V4297" s="150"/>
      <c r="W4297" s="141" t="str" cm="1">
        <f t="array" ref="W4297">IF(SUM(LEN(B4297:V4297))=0,"",IF(OR(OR(ISBLANK(F4297),SUM(LEN(C4297),LEN(D4297))=0),AND(NOT(E4297="Unknown"),ISBLANK(J4297)),AND(NOT(O4297="Unknown"),ISBLANK(R4297))),"Missing Information", INDEX(Table15[Entire Service Line Classification], MATCH(SUMIFS(Table15[Unique ID],Table15[System-Owned Portion],E4297,Table15[If Material Anything Other than "Lead" in Column E,Was Material Ever Previously Lead?],G4297,Table15[Customer-Owned Portion],O4297),Table15[Unique ID],0),0)))</f>
        <v>Lead Status Unknown</v>
      </c>
      <c r="X4297"/>
    </row>
    <row r="4298" spans="2:24" x14ac:dyDescent="0.35">
      <c r="B4298" s="146"/>
      <c r="C4298" s="31" t="s">
        <v>2090</v>
      </c>
      <c r="D4298" s="31"/>
      <c r="E4298" s="44" t="s">
        <v>3203</v>
      </c>
      <c r="F4298" s="43" t="s">
        <v>3283</v>
      </c>
      <c r="G4298" s="84" t="s">
        <v>3249</v>
      </c>
      <c r="H4298" s="31">
        <v>1934</v>
      </c>
      <c r="I4298" s="207" t="s">
        <v>3341</v>
      </c>
      <c r="J4298" s="84"/>
      <c r="K4298" s="31" t="s">
        <v>41</v>
      </c>
      <c r="L4298" s="31"/>
      <c r="M4298" s="169"/>
      <c r="N4298" s="148"/>
      <c r="O4298" s="106" t="s">
        <v>3203</v>
      </c>
      <c r="P4298" s="43">
        <v>1934</v>
      </c>
      <c r="Q4298" s="207" t="s">
        <v>3341</v>
      </c>
      <c r="R4298" s="84" t="s">
        <v>3203</v>
      </c>
      <c r="S4298" s="31" t="s">
        <v>41</v>
      </c>
      <c r="T4298" s="31"/>
      <c r="U4298" s="169"/>
      <c r="V4298" s="150"/>
      <c r="W4298" s="141" t="str" cm="1">
        <f t="array" ref="W4298">IF(SUM(LEN(B4298:V4298))=0,"",IF(OR(OR(ISBLANK(F4298),SUM(LEN(C4298),LEN(D4298))=0),AND(NOT(E4298="Unknown"),ISBLANK(J4298)),AND(NOT(O4298="Unknown"),ISBLANK(R4298))),"Missing Information", INDEX(Table15[Entire Service Line Classification], MATCH(SUMIFS(Table15[Unique ID],Table15[System-Owned Portion],E4298,Table15[If Material Anything Other than "Lead" in Column E,Was Material Ever Previously Lead?],G4298,Table15[Customer-Owned Portion],O4298),Table15[Unique ID],0),0)))</f>
        <v>Lead Status Unknown</v>
      </c>
      <c r="X4298"/>
    </row>
    <row r="4299" spans="2:24" x14ac:dyDescent="0.35">
      <c r="B4299" s="146"/>
      <c r="C4299" s="31" t="s">
        <v>2091</v>
      </c>
      <c r="D4299" s="31"/>
      <c r="E4299" s="44" t="s">
        <v>3203</v>
      </c>
      <c r="F4299" s="43" t="s">
        <v>3283</v>
      </c>
      <c r="G4299" s="84" t="s">
        <v>3249</v>
      </c>
      <c r="H4299" s="31">
        <v>1977</v>
      </c>
      <c r="I4299" s="207" t="s">
        <v>3340</v>
      </c>
      <c r="J4299" s="84"/>
      <c r="K4299" s="31" t="s">
        <v>41</v>
      </c>
      <c r="L4299" s="31"/>
      <c r="M4299" s="169"/>
      <c r="N4299" s="148"/>
      <c r="O4299" s="106" t="s">
        <v>3203</v>
      </c>
      <c r="P4299" s="43">
        <v>1977</v>
      </c>
      <c r="Q4299" s="207" t="s">
        <v>3340</v>
      </c>
      <c r="R4299" s="84" t="s">
        <v>3203</v>
      </c>
      <c r="S4299" s="31" t="s">
        <v>41</v>
      </c>
      <c r="T4299" s="31"/>
      <c r="U4299" s="169"/>
      <c r="V4299" s="150"/>
      <c r="W4299" s="141" t="str" cm="1">
        <f t="array" ref="W4299">IF(SUM(LEN(B4299:V4299))=0,"",IF(OR(OR(ISBLANK(F4299),SUM(LEN(C4299),LEN(D4299))=0),AND(NOT(E4299="Unknown"),ISBLANK(J4299)),AND(NOT(O4299="Unknown"),ISBLANK(R4299))),"Missing Information", INDEX(Table15[Entire Service Line Classification], MATCH(SUMIFS(Table15[Unique ID],Table15[System-Owned Portion],E4299,Table15[If Material Anything Other than "Lead" in Column E,Was Material Ever Previously Lead?],G4299,Table15[Customer-Owned Portion],O4299),Table15[Unique ID],0),0)))</f>
        <v>Lead Status Unknown</v>
      </c>
      <c r="X4299"/>
    </row>
    <row r="4300" spans="2:24" ht="29" x14ac:dyDescent="0.35">
      <c r="B4300" s="146"/>
      <c r="C4300" s="31" t="s">
        <v>5572</v>
      </c>
      <c r="D4300" s="31"/>
      <c r="E4300" s="44" t="s">
        <v>3284</v>
      </c>
      <c r="F4300" s="43" t="s">
        <v>41</v>
      </c>
      <c r="G4300" s="84" t="s">
        <v>3249</v>
      </c>
      <c r="H4300" s="31">
        <v>2004</v>
      </c>
      <c r="I4300" s="207" t="s">
        <v>3338</v>
      </c>
      <c r="J4300" s="84" t="s">
        <v>3270</v>
      </c>
      <c r="K4300" s="31" t="s">
        <v>41</v>
      </c>
      <c r="L4300" s="31"/>
      <c r="M4300" s="169"/>
      <c r="N4300" s="148"/>
      <c r="O4300" s="106" t="s">
        <v>3284</v>
      </c>
      <c r="P4300" s="43">
        <v>2004</v>
      </c>
      <c r="Q4300" s="207" t="s">
        <v>3338</v>
      </c>
      <c r="R4300" s="84" t="s">
        <v>3270</v>
      </c>
      <c r="S4300" s="31" t="s">
        <v>41</v>
      </c>
      <c r="T4300" s="31"/>
      <c r="U4300" s="169"/>
      <c r="V4300" s="150"/>
      <c r="W4300" s="141" t="str" cm="1">
        <f t="array" ref="W4300">IF(SUM(LEN(B4300:V4300))=0,"",IF(OR(OR(ISBLANK(F4300),SUM(LEN(C4300),LEN(D4300))=0),AND(NOT(E4300="Unknown"),ISBLANK(J4300)),AND(NOT(O4300="Unknown"),ISBLANK(R4300))),"Missing Information", INDEX(Table15[Entire Service Line Classification], MATCH(SUMIFS(Table15[Unique ID],Table15[System-Owned Portion],E4300,Table15[If Material Anything Other than "Lead" in Column E,Was Material Ever Previously Lead?],G4300,Table15[Customer-Owned Portion],O4300),Table15[Unique ID],0),0)))</f>
        <v>Non-lead</v>
      </c>
      <c r="X4300"/>
    </row>
    <row r="4301" spans="2:24" x14ac:dyDescent="0.35">
      <c r="B4301" s="146"/>
      <c r="C4301" s="31" t="s">
        <v>2092</v>
      </c>
      <c r="D4301" s="31"/>
      <c r="E4301" s="44" t="s">
        <v>3203</v>
      </c>
      <c r="F4301" s="43" t="s">
        <v>3283</v>
      </c>
      <c r="G4301" s="84" t="s">
        <v>3249</v>
      </c>
      <c r="H4301" s="31">
        <v>1913</v>
      </c>
      <c r="I4301" s="207" t="s">
        <v>3337</v>
      </c>
      <c r="J4301" s="84"/>
      <c r="K4301" s="31" t="s">
        <v>41</v>
      </c>
      <c r="L4301" s="31"/>
      <c r="M4301" s="169"/>
      <c r="N4301" s="148"/>
      <c r="O4301" s="106" t="s">
        <v>3203</v>
      </c>
      <c r="P4301" s="43">
        <v>1913</v>
      </c>
      <c r="Q4301" s="207" t="s">
        <v>3337</v>
      </c>
      <c r="R4301" s="84" t="s">
        <v>3203</v>
      </c>
      <c r="S4301" s="31" t="s">
        <v>41</v>
      </c>
      <c r="T4301" s="31"/>
      <c r="U4301" s="169"/>
      <c r="V4301" s="150"/>
      <c r="W4301" s="141" t="str" cm="1">
        <f t="array" ref="W4301">IF(SUM(LEN(B4301:V4301))=0,"",IF(OR(OR(ISBLANK(F4301),SUM(LEN(C4301),LEN(D4301))=0),AND(NOT(E4301="Unknown"),ISBLANK(J4301)),AND(NOT(O4301="Unknown"),ISBLANK(R4301))),"Missing Information", INDEX(Table15[Entire Service Line Classification], MATCH(SUMIFS(Table15[Unique ID],Table15[System-Owned Portion],E4301,Table15[If Material Anything Other than "Lead" in Column E,Was Material Ever Previously Lead?],G4301,Table15[Customer-Owned Portion],O4301),Table15[Unique ID],0),0)))</f>
        <v>Lead Status Unknown</v>
      </c>
      <c r="X4301"/>
    </row>
    <row r="4302" spans="2:24" x14ac:dyDescent="0.35">
      <c r="B4302" s="146"/>
      <c r="C4302" s="31" t="s">
        <v>2093</v>
      </c>
      <c r="D4302" s="31"/>
      <c r="E4302" s="44" t="s">
        <v>3203</v>
      </c>
      <c r="F4302" s="43" t="s">
        <v>3283</v>
      </c>
      <c r="G4302" s="84" t="s">
        <v>3249</v>
      </c>
      <c r="H4302" s="31">
        <v>1935</v>
      </c>
      <c r="I4302" s="207" t="s">
        <v>3337</v>
      </c>
      <c r="J4302" s="84"/>
      <c r="K4302" s="31" t="s">
        <v>41</v>
      </c>
      <c r="L4302" s="31"/>
      <c r="M4302" s="169"/>
      <c r="N4302" s="148"/>
      <c r="O4302" s="106" t="s">
        <v>3203</v>
      </c>
      <c r="P4302" s="43">
        <v>1935</v>
      </c>
      <c r="Q4302" s="207" t="s">
        <v>3337</v>
      </c>
      <c r="R4302" s="84" t="s">
        <v>3203</v>
      </c>
      <c r="S4302" s="31" t="s">
        <v>41</v>
      </c>
      <c r="T4302" s="31"/>
      <c r="U4302" s="169"/>
      <c r="V4302" s="150"/>
      <c r="W4302" s="141" t="str" cm="1">
        <f t="array" ref="W4302">IF(SUM(LEN(B4302:V4302))=0,"",IF(OR(OR(ISBLANK(F4302),SUM(LEN(C4302),LEN(D4302))=0),AND(NOT(E4302="Unknown"),ISBLANK(J4302)),AND(NOT(O4302="Unknown"),ISBLANK(R4302))),"Missing Information", INDEX(Table15[Entire Service Line Classification], MATCH(SUMIFS(Table15[Unique ID],Table15[System-Owned Portion],E4302,Table15[If Material Anything Other than "Lead" in Column E,Was Material Ever Previously Lead?],G4302,Table15[Customer-Owned Portion],O4302),Table15[Unique ID],0),0)))</f>
        <v>Lead Status Unknown</v>
      </c>
      <c r="X4302"/>
    </row>
    <row r="4303" spans="2:24" x14ac:dyDescent="0.35">
      <c r="B4303" s="146"/>
      <c r="C4303" s="31" t="s">
        <v>2094</v>
      </c>
      <c r="D4303" s="31"/>
      <c r="E4303" s="44" t="s">
        <v>3203</v>
      </c>
      <c r="F4303" s="43" t="s">
        <v>3283</v>
      </c>
      <c r="G4303" s="84" t="s">
        <v>3249</v>
      </c>
      <c r="H4303" s="31">
        <v>1935</v>
      </c>
      <c r="I4303" s="207" t="s">
        <v>3338</v>
      </c>
      <c r="J4303" s="84"/>
      <c r="K4303" s="31" t="s">
        <v>41</v>
      </c>
      <c r="L4303" s="31"/>
      <c r="M4303" s="169"/>
      <c r="N4303" s="148"/>
      <c r="O4303" s="106" t="s">
        <v>3203</v>
      </c>
      <c r="P4303" s="43">
        <v>1935</v>
      </c>
      <c r="Q4303" s="207" t="s">
        <v>3338</v>
      </c>
      <c r="R4303" s="84" t="s">
        <v>3203</v>
      </c>
      <c r="S4303" s="31" t="s">
        <v>41</v>
      </c>
      <c r="T4303" s="31"/>
      <c r="U4303" s="169"/>
      <c r="V4303" s="150"/>
      <c r="W4303" s="141" t="str" cm="1">
        <f t="array" ref="W4303">IF(SUM(LEN(B4303:V4303))=0,"",IF(OR(OR(ISBLANK(F4303),SUM(LEN(C4303),LEN(D4303))=0),AND(NOT(E4303="Unknown"),ISBLANK(J4303)),AND(NOT(O4303="Unknown"),ISBLANK(R4303))),"Missing Information", INDEX(Table15[Entire Service Line Classification], MATCH(SUMIFS(Table15[Unique ID],Table15[System-Owned Portion],E4303,Table15[If Material Anything Other than "Lead" in Column E,Was Material Ever Previously Lead?],G4303,Table15[Customer-Owned Portion],O4303),Table15[Unique ID],0),0)))</f>
        <v>Lead Status Unknown</v>
      </c>
      <c r="X4303"/>
    </row>
    <row r="4304" spans="2:24" ht="29" x14ac:dyDescent="0.35">
      <c r="B4304" s="146"/>
      <c r="C4304" s="31" t="s">
        <v>5573</v>
      </c>
      <c r="D4304" s="31"/>
      <c r="E4304" s="44" t="s">
        <v>3203</v>
      </c>
      <c r="F4304" s="43" t="s">
        <v>3283</v>
      </c>
      <c r="G4304" s="84" t="s">
        <v>3249</v>
      </c>
      <c r="H4304" s="31">
        <v>1966</v>
      </c>
      <c r="I4304" s="207" t="s">
        <v>3338</v>
      </c>
      <c r="J4304" s="84"/>
      <c r="K4304" s="31" t="s">
        <v>41</v>
      </c>
      <c r="L4304" s="31"/>
      <c r="M4304" s="169"/>
      <c r="N4304" s="148"/>
      <c r="O4304" s="106" t="s">
        <v>3203</v>
      </c>
      <c r="P4304" s="43">
        <v>1966</v>
      </c>
      <c r="Q4304" s="207" t="s">
        <v>3338</v>
      </c>
      <c r="R4304" s="84" t="s">
        <v>3203</v>
      </c>
      <c r="S4304" s="31" t="s">
        <v>41</v>
      </c>
      <c r="T4304" s="31"/>
      <c r="U4304" s="169"/>
      <c r="V4304" s="150"/>
      <c r="W4304" s="141" t="str" cm="1">
        <f t="array" ref="W4304">IF(SUM(LEN(B4304:V4304))=0,"",IF(OR(OR(ISBLANK(F4304),SUM(LEN(C4304),LEN(D4304))=0),AND(NOT(E4304="Unknown"),ISBLANK(J4304)),AND(NOT(O4304="Unknown"),ISBLANK(R4304))),"Missing Information", INDEX(Table15[Entire Service Line Classification], MATCH(SUMIFS(Table15[Unique ID],Table15[System-Owned Portion],E4304,Table15[If Material Anything Other than "Lead" in Column E,Was Material Ever Previously Lead?],G4304,Table15[Customer-Owned Portion],O4304),Table15[Unique ID],0),0)))</f>
        <v>Lead Status Unknown</v>
      </c>
      <c r="X4304"/>
    </row>
    <row r="4305" spans="2:24" x14ac:dyDescent="0.35">
      <c r="B4305" s="146"/>
      <c r="C4305" s="31" t="s">
        <v>2095</v>
      </c>
      <c r="D4305" s="31"/>
      <c r="E4305" s="44" t="s">
        <v>3203</v>
      </c>
      <c r="F4305" s="43" t="s">
        <v>3283</v>
      </c>
      <c r="G4305" s="84" t="s">
        <v>3249</v>
      </c>
      <c r="H4305" s="31">
        <v>1960</v>
      </c>
      <c r="I4305" s="207" t="s">
        <v>3337</v>
      </c>
      <c r="J4305" s="84"/>
      <c r="K4305" s="31" t="s">
        <v>41</v>
      </c>
      <c r="L4305" s="31"/>
      <c r="M4305" s="169"/>
      <c r="N4305" s="148"/>
      <c r="O4305" s="106" t="s">
        <v>3203</v>
      </c>
      <c r="P4305" s="43">
        <v>1960</v>
      </c>
      <c r="Q4305" s="207" t="s">
        <v>3337</v>
      </c>
      <c r="R4305" s="84" t="s">
        <v>3203</v>
      </c>
      <c r="S4305" s="31" t="s">
        <v>41</v>
      </c>
      <c r="T4305" s="31"/>
      <c r="U4305" s="169"/>
      <c r="V4305" s="150"/>
      <c r="W4305" s="141" t="str" cm="1">
        <f t="array" ref="W4305">IF(SUM(LEN(B4305:V4305))=0,"",IF(OR(OR(ISBLANK(F4305),SUM(LEN(C4305),LEN(D4305))=0),AND(NOT(E4305="Unknown"),ISBLANK(J4305)),AND(NOT(O4305="Unknown"),ISBLANK(R4305))),"Missing Information", INDEX(Table15[Entire Service Line Classification], MATCH(SUMIFS(Table15[Unique ID],Table15[System-Owned Portion],E4305,Table15[If Material Anything Other than "Lead" in Column E,Was Material Ever Previously Lead?],G4305,Table15[Customer-Owned Portion],O4305),Table15[Unique ID],0),0)))</f>
        <v>Lead Status Unknown</v>
      </c>
      <c r="X4305"/>
    </row>
    <row r="4306" spans="2:24" x14ac:dyDescent="0.35">
      <c r="B4306" s="146"/>
      <c r="C4306" s="31" t="s">
        <v>2096</v>
      </c>
      <c r="D4306" s="31"/>
      <c r="E4306" s="44" t="s">
        <v>3203</v>
      </c>
      <c r="F4306" s="43" t="s">
        <v>3283</v>
      </c>
      <c r="G4306" s="84" t="s">
        <v>3249</v>
      </c>
      <c r="H4306" s="31"/>
      <c r="I4306" s="207" t="s">
        <v>3337</v>
      </c>
      <c r="J4306" s="84"/>
      <c r="K4306" s="31" t="s">
        <v>41</v>
      </c>
      <c r="L4306" s="31"/>
      <c r="M4306" s="169"/>
      <c r="N4306" s="148"/>
      <c r="O4306" s="106" t="s">
        <v>3203</v>
      </c>
      <c r="P4306" s="43"/>
      <c r="Q4306" s="207" t="s">
        <v>3337</v>
      </c>
      <c r="R4306" s="84" t="s">
        <v>3203</v>
      </c>
      <c r="S4306" s="31" t="s">
        <v>41</v>
      </c>
      <c r="T4306" s="31"/>
      <c r="U4306" s="169"/>
      <c r="V4306" s="150"/>
      <c r="W4306" s="141" t="str" cm="1">
        <f t="array" ref="W4306">IF(SUM(LEN(B4306:V4306))=0,"",IF(OR(OR(ISBLANK(F4306),SUM(LEN(C4306),LEN(D4306))=0),AND(NOT(E4306="Unknown"),ISBLANK(J4306)),AND(NOT(O4306="Unknown"),ISBLANK(R4306))),"Missing Information", INDEX(Table15[Entire Service Line Classification], MATCH(SUMIFS(Table15[Unique ID],Table15[System-Owned Portion],E4306,Table15[If Material Anything Other than "Lead" in Column E,Was Material Ever Previously Lead?],G4306,Table15[Customer-Owned Portion],O4306),Table15[Unique ID],0),0)))</f>
        <v>Lead Status Unknown</v>
      </c>
      <c r="X4306"/>
    </row>
    <row r="4307" spans="2:24" x14ac:dyDescent="0.35">
      <c r="B4307" s="146"/>
      <c r="C4307" s="31" t="s">
        <v>2097</v>
      </c>
      <c r="D4307" s="31"/>
      <c r="E4307" s="44" t="s">
        <v>3203</v>
      </c>
      <c r="F4307" s="43" t="s">
        <v>3283</v>
      </c>
      <c r="G4307" s="84" t="s">
        <v>3249</v>
      </c>
      <c r="H4307" s="31"/>
      <c r="I4307" s="207" t="s">
        <v>3337</v>
      </c>
      <c r="J4307" s="84"/>
      <c r="K4307" s="31" t="s">
        <v>41</v>
      </c>
      <c r="L4307" s="31"/>
      <c r="M4307" s="169"/>
      <c r="N4307" s="148"/>
      <c r="O4307" s="106" t="s">
        <v>3203</v>
      </c>
      <c r="P4307" s="43"/>
      <c r="Q4307" s="207" t="s">
        <v>3337</v>
      </c>
      <c r="R4307" s="84" t="s">
        <v>3203</v>
      </c>
      <c r="S4307" s="31" t="s">
        <v>41</v>
      </c>
      <c r="T4307" s="31"/>
      <c r="U4307" s="169"/>
      <c r="V4307" s="150"/>
      <c r="W4307" s="141" t="str" cm="1">
        <f t="array" ref="W4307">IF(SUM(LEN(B4307:V4307))=0,"",IF(OR(OR(ISBLANK(F4307),SUM(LEN(C4307),LEN(D4307))=0),AND(NOT(E4307="Unknown"),ISBLANK(J4307)),AND(NOT(O4307="Unknown"),ISBLANK(R4307))),"Missing Information", INDEX(Table15[Entire Service Line Classification], MATCH(SUMIFS(Table15[Unique ID],Table15[System-Owned Portion],E4307,Table15[If Material Anything Other than "Lead" in Column E,Was Material Ever Previously Lead?],G4307,Table15[Customer-Owned Portion],O4307),Table15[Unique ID],0),0)))</f>
        <v>Lead Status Unknown</v>
      </c>
      <c r="X4307"/>
    </row>
    <row r="4308" spans="2:24" x14ac:dyDescent="0.35">
      <c r="B4308" s="146"/>
      <c r="C4308" s="31" t="s">
        <v>2098</v>
      </c>
      <c r="D4308" s="31"/>
      <c r="E4308" s="44" t="s">
        <v>3203</v>
      </c>
      <c r="F4308" s="43" t="s">
        <v>3283</v>
      </c>
      <c r="G4308" s="84" t="s">
        <v>3249</v>
      </c>
      <c r="H4308" s="31">
        <v>1959</v>
      </c>
      <c r="I4308" s="207" t="s">
        <v>3337</v>
      </c>
      <c r="J4308" s="84"/>
      <c r="K4308" s="31" t="s">
        <v>41</v>
      </c>
      <c r="L4308" s="31"/>
      <c r="M4308" s="169"/>
      <c r="N4308" s="148"/>
      <c r="O4308" s="106" t="s">
        <v>3203</v>
      </c>
      <c r="P4308" s="43">
        <v>1959</v>
      </c>
      <c r="Q4308" s="207" t="s">
        <v>3337</v>
      </c>
      <c r="R4308" s="84" t="s">
        <v>3203</v>
      </c>
      <c r="S4308" s="31" t="s">
        <v>41</v>
      </c>
      <c r="T4308" s="31"/>
      <c r="U4308" s="169"/>
      <c r="V4308" s="150"/>
      <c r="W4308" s="141" t="str" cm="1">
        <f t="array" ref="W4308">IF(SUM(LEN(B4308:V4308))=0,"",IF(OR(OR(ISBLANK(F4308),SUM(LEN(C4308),LEN(D4308))=0),AND(NOT(E4308="Unknown"),ISBLANK(J4308)),AND(NOT(O4308="Unknown"),ISBLANK(R4308))),"Missing Information", INDEX(Table15[Entire Service Line Classification], MATCH(SUMIFS(Table15[Unique ID],Table15[System-Owned Portion],E4308,Table15[If Material Anything Other than "Lead" in Column E,Was Material Ever Previously Lead?],G4308,Table15[Customer-Owned Portion],O4308),Table15[Unique ID],0),0)))</f>
        <v>Lead Status Unknown</v>
      </c>
      <c r="X4308"/>
    </row>
    <row r="4309" spans="2:24" x14ac:dyDescent="0.35">
      <c r="B4309" s="146"/>
      <c r="C4309" s="31" t="s">
        <v>2099</v>
      </c>
      <c r="D4309" s="31"/>
      <c r="E4309" s="44" t="s">
        <v>3203</v>
      </c>
      <c r="F4309" s="43" t="s">
        <v>3283</v>
      </c>
      <c r="G4309" s="84" t="s">
        <v>3249</v>
      </c>
      <c r="H4309" s="31">
        <v>1959</v>
      </c>
      <c r="I4309" s="207" t="s">
        <v>3337</v>
      </c>
      <c r="J4309" s="84"/>
      <c r="K4309" s="31" t="s">
        <v>41</v>
      </c>
      <c r="L4309" s="31"/>
      <c r="M4309" s="169"/>
      <c r="N4309" s="148"/>
      <c r="O4309" s="106" t="s">
        <v>3203</v>
      </c>
      <c r="P4309" s="43">
        <v>1959</v>
      </c>
      <c r="Q4309" s="207" t="s">
        <v>3337</v>
      </c>
      <c r="R4309" s="84" t="s">
        <v>3203</v>
      </c>
      <c r="S4309" s="31" t="s">
        <v>41</v>
      </c>
      <c r="T4309" s="31"/>
      <c r="U4309" s="169"/>
      <c r="V4309" s="150"/>
      <c r="W4309" s="141" t="str" cm="1">
        <f t="array" ref="W4309">IF(SUM(LEN(B4309:V4309))=0,"",IF(OR(OR(ISBLANK(F4309),SUM(LEN(C4309),LEN(D4309))=0),AND(NOT(E4309="Unknown"),ISBLANK(J4309)),AND(NOT(O4309="Unknown"),ISBLANK(R4309))),"Missing Information", INDEX(Table15[Entire Service Line Classification], MATCH(SUMIFS(Table15[Unique ID],Table15[System-Owned Portion],E4309,Table15[If Material Anything Other than "Lead" in Column E,Was Material Ever Previously Lead?],G4309,Table15[Customer-Owned Portion],O4309),Table15[Unique ID],0),0)))</f>
        <v>Lead Status Unknown</v>
      </c>
      <c r="X4309"/>
    </row>
    <row r="4310" spans="2:24" x14ac:dyDescent="0.35">
      <c r="B4310" s="146"/>
      <c r="C4310" s="31" t="s">
        <v>2100</v>
      </c>
      <c r="D4310" s="31"/>
      <c r="E4310" s="44" t="s">
        <v>3203</v>
      </c>
      <c r="F4310" s="43" t="s">
        <v>3283</v>
      </c>
      <c r="G4310" s="84" t="s">
        <v>3249</v>
      </c>
      <c r="H4310" s="31">
        <v>1964</v>
      </c>
      <c r="I4310" s="207" t="s">
        <v>3341</v>
      </c>
      <c r="J4310" s="84"/>
      <c r="K4310" s="31" t="s">
        <v>41</v>
      </c>
      <c r="L4310" s="31"/>
      <c r="M4310" s="169"/>
      <c r="N4310" s="148"/>
      <c r="O4310" s="106" t="s">
        <v>3203</v>
      </c>
      <c r="P4310" s="43">
        <v>1964</v>
      </c>
      <c r="Q4310" s="207" t="s">
        <v>3341</v>
      </c>
      <c r="R4310" s="84" t="s">
        <v>3203</v>
      </c>
      <c r="S4310" s="31" t="s">
        <v>41</v>
      </c>
      <c r="T4310" s="31"/>
      <c r="U4310" s="169"/>
      <c r="V4310" s="150"/>
      <c r="W4310" s="141" t="str" cm="1">
        <f t="array" ref="W4310">IF(SUM(LEN(B4310:V4310))=0,"",IF(OR(OR(ISBLANK(F4310),SUM(LEN(C4310),LEN(D4310))=0),AND(NOT(E4310="Unknown"),ISBLANK(J4310)),AND(NOT(O4310="Unknown"),ISBLANK(R4310))),"Missing Information", INDEX(Table15[Entire Service Line Classification], MATCH(SUMIFS(Table15[Unique ID],Table15[System-Owned Portion],E4310,Table15[If Material Anything Other than "Lead" in Column E,Was Material Ever Previously Lead?],G4310,Table15[Customer-Owned Portion],O4310),Table15[Unique ID],0),0)))</f>
        <v>Lead Status Unknown</v>
      </c>
      <c r="X4310"/>
    </row>
    <row r="4311" spans="2:24" x14ac:dyDescent="0.35">
      <c r="B4311" s="146"/>
      <c r="C4311" s="31" t="s">
        <v>2101</v>
      </c>
      <c r="D4311" s="31"/>
      <c r="E4311" s="44" t="s">
        <v>3203</v>
      </c>
      <c r="F4311" s="43" t="s">
        <v>3283</v>
      </c>
      <c r="G4311" s="84" t="s">
        <v>3249</v>
      </c>
      <c r="H4311" s="31">
        <v>1964</v>
      </c>
      <c r="I4311" s="207" t="s">
        <v>3341</v>
      </c>
      <c r="J4311" s="84"/>
      <c r="K4311" s="31" t="s">
        <v>41</v>
      </c>
      <c r="L4311" s="31"/>
      <c r="M4311" s="169"/>
      <c r="N4311" s="148"/>
      <c r="O4311" s="106" t="s">
        <v>3203</v>
      </c>
      <c r="P4311" s="43">
        <v>1964</v>
      </c>
      <c r="Q4311" s="207" t="s">
        <v>3341</v>
      </c>
      <c r="R4311" s="84" t="s">
        <v>3203</v>
      </c>
      <c r="S4311" s="31" t="s">
        <v>41</v>
      </c>
      <c r="T4311" s="31"/>
      <c r="U4311" s="169"/>
      <c r="V4311" s="150"/>
      <c r="W4311" s="141" t="str" cm="1">
        <f t="array" ref="W4311">IF(SUM(LEN(B4311:V4311))=0,"",IF(OR(OR(ISBLANK(F4311),SUM(LEN(C4311),LEN(D4311))=0),AND(NOT(E4311="Unknown"),ISBLANK(J4311)),AND(NOT(O4311="Unknown"),ISBLANK(R4311))),"Missing Information", INDEX(Table15[Entire Service Line Classification], MATCH(SUMIFS(Table15[Unique ID],Table15[System-Owned Portion],E4311,Table15[If Material Anything Other than "Lead" in Column E,Was Material Ever Previously Lead?],G4311,Table15[Customer-Owned Portion],O4311),Table15[Unique ID],0),0)))</f>
        <v>Lead Status Unknown</v>
      </c>
      <c r="X4311"/>
    </row>
    <row r="4312" spans="2:24" x14ac:dyDescent="0.35">
      <c r="B4312" s="146"/>
      <c r="C4312" s="31" t="s">
        <v>2102</v>
      </c>
      <c r="D4312" s="31"/>
      <c r="E4312" s="44" t="s">
        <v>3203</v>
      </c>
      <c r="F4312" s="43" t="s">
        <v>3283</v>
      </c>
      <c r="G4312" s="84" t="s">
        <v>3249</v>
      </c>
      <c r="H4312" s="31">
        <v>1963</v>
      </c>
      <c r="I4312" s="207" t="s">
        <v>3341</v>
      </c>
      <c r="J4312" s="84"/>
      <c r="K4312" s="31" t="s">
        <v>41</v>
      </c>
      <c r="L4312" s="31"/>
      <c r="M4312" s="169"/>
      <c r="N4312" s="148"/>
      <c r="O4312" s="106" t="s">
        <v>3203</v>
      </c>
      <c r="P4312" s="43">
        <v>1963</v>
      </c>
      <c r="Q4312" s="207" t="s">
        <v>3341</v>
      </c>
      <c r="R4312" s="84" t="s">
        <v>3203</v>
      </c>
      <c r="S4312" s="31" t="s">
        <v>41</v>
      </c>
      <c r="T4312" s="31"/>
      <c r="U4312" s="169"/>
      <c r="V4312" s="150"/>
      <c r="W4312" s="141" t="str" cm="1">
        <f t="array" ref="W4312">IF(SUM(LEN(B4312:V4312))=0,"",IF(OR(OR(ISBLANK(F4312),SUM(LEN(C4312),LEN(D4312))=0),AND(NOT(E4312="Unknown"),ISBLANK(J4312)),AND(NOT(O4312="Unknown"),ISBLANK(R4312))),"Missing Information", INDEX(Table15[Entire Service Line Classification], MATCH(SUMIFS(Table15[Unique ID],Table15[System-Owned Portion],E4312,Table15[If Material Anything Other than "Lead" in Column E,Was Material Ever Previously Lead?],G4312,Table15[Customer-Owned Portion],O4312),Table15[Unique ID],0),0)))</f>
        <v>Lead Status Unknown</v>
      </c>
      <c r="X4312"/>
    </row>
    <row r="4313" spans="2:24" x14ac:dyDescent="0.35">
      <c r="B4313" s="146"/>
      <c r="C4313" s="31" t="s">
        <v>2103</v>
      </c>
      <c r="D4313" s="31"/>
      <c r="E4313" s="44" t="s">
        <v>3203</v>
      </c>
      <c r="F4313" s="43" t="s">
        <v>3283</v>
      </c>
      <c r="G4313" s="84" t="s">
        <v>3249</v>
      </c>
      <c r="H4313" s="31">
        <v>1963</v>
      </c>
      <c r="I4313" s="207" t="s">
        <v>3337</v>
      </c>
      <c r="J4313" s="84"/>
      <c r="K4313" s="31" t="s">
        <v>41</v>
      </c>
      <c r="L4313" s="31"/>
      <c r="M4313" s="169"/>
      <c r="N4313" s="148"/>
      <c r="O4313" s="106" t="s">
        <v>3203</v>
      </c>
      <c r="P4313" s="43">
        <v>1963</v>
      </c>
      <c r="Q4313" s="207" t="s">
        <v>3337</v>
      </c>
      <c r="R4313" s="84" t="s">
        <v>3203</v>
      </c>
      <c r="S4313" s="31" t="s">
        <v>41</v>
      </c>
      <c r="T4313" s="31"/>
      <c r="U4313" s="169"/>
      <c r="V4313" s="150"/>
      <c r="W4313" s="141" t="str" cm="1">
        <f t="array" ref="W4313">IF(SUM(LEN(B4313:V4313))=0,"",IF(OR(OR(ISBLANK(F4313),SUM(LEN(C4313),LEN(D4313))=0),AND(NOT(E4313="Unknown"),ISBLANK(J4313)),AND(NOT(O4313="Unknown"),ISBLANK(R4313))),"Missing Information", INDEX(Table15[Entire Service Line Classification], MATCH(SUMIFS(Table15[Unique ID],Table15[System-Owned Portion],E4313,Table15[If Material Anything Other than "Lead" in Column E,Was Material Ever Previously Lead?],G4313,Table15[Customer-Owned Portion],O4313),Table15[Unique ID],0),0)))</f>
        <v>Lead Status Unknown</v>
      </c>
      <c r="X4313"/>
    </row>
    <row r="4314" spans="2:24" x14ac:dyDescent="0.35">
      <c r="B4314" s="146"/>
      <c r="C4314" s="31" t="s">
        <v>2104</v>
      </c>
      <c r="D4314" s="31"/>
      <c r="E4314" s="44" t="s">
        <v>3203</v>
      </c>
      <c r="F4314" s="43" t="s">
        <v>3283</v>
      </c>
      <c r="G4314" s="84" t="s">
        <v>3249</v>
      </c>
      <c r="H4314" s="31">
        <v>1960</v>
      </c>
      <c r="I4314" s="207" t="s">
        <v>3338</v>
      </c>
      <c r="J4314" s="84"/>
      <c r="K4314" s="31" t="s">
        <v>41</v>
      </c>
      <c r="L4314" s="31"/>
      <c r="M4314" s="169"/>
      <c r="N4314" s="148"/>
      <c r="O4314" s="106" t="s">
        <v>3203</v>
      </c>
      <c r="P4314" s="43">
        <v>1960</v>
      </c>
      <c r="Q4314" s="207" t="s">
        <v>3338</v>
      </c>
      <c r="R4314" s="84" t="s">
        <v>3203</v>
      </c>
      <c r="S4314" s="31" t="s">
        <v>41</v>
      </c>
      <c r="T4314" s="31"/>
      <c r="U4314" s="169"/>
      <c r="V4314" s="150"/>
      <c r="W4314" s="141" t="str" cm="1">
        <f t="array" ref="W4314">IF(SUM(LEN(B4314:V4314))=0,"",IF(OR(OR(ISBLANK(F4314),SUM(LEN(C4314),LEN(D4314))=0),AND(NOT(E4314="Unknown"),ISBLANK(J4314)),AND(NOT(O4314="Unknown"),ISBLANK(R4314))),"Missing Information", INDEX(Table15[Entire Service Line Classification], MATCH(SUMIFS(Table15[Unique ID],Table15[System-Owned Portion],E4314,Table15[If Material Anything Other than "Lead" in Column E,Was Material Ever Previously Lead?],G4314,Table15[Customer-Owned Portion],O4314),Table15[Unique ID],0),0)))</f>
        <v>Lead Status Unknown</v>
      </c>
      <c r="X4314"/>
    </row>
    <row r="4315" spans="2:24" x14ac:dyDescent="0.35">
      <c r="B4315" s="146"/>
      <c r="C4315" s="31" t="s">
        <v>2105</v>
      </c>
      <c r="D4315" s="31"/>
      <c r="E4315" s="44" t="s">
        <v>3203</v>
      </c>
      <c r="F4315" s="43" t="s">
        <v>3283</v>
      </c>
      <c r="G4315" s="84" t="s">
        <v>3249</v>
      </c>
      <c r="H4315" s="31">
        <v>1955</v>
      </c>
      <c r="I4315" s="207" t="s">
        <v>3341</v>
      </c>
      <c r="J4315" s="84"/>
      <c r="K4315" s="31" t="s">
        <v>41</v>
      </c>
      <c r="L4315" s="31"/>
      <c r="M4315" s="169"/>
      <c r="N4315" s="148"/>
      <c r="O4315" s="106" t="s">
        <v>3203</v>
      </c>
      <c r="P4315" s="43">
        <v>1955</v>
      </c>
      <c r="Q4315" s="207" t="s">
        <v>3341</v>
      </c>
      <c r="R4315" s="84" t="s">
        <v>3203</v>
      </c>
      <c r="S4315" s="31" t="s">
        <v>41</v>
      </c>
      <c r="T4315" s="31"/>
      <c r="U4315" s="169"/>
      <c r="V4315" s="150"/>
      <c r="W4315" s="141" t="str" cm="1">
        <f t="array" ref="W4315">IF(SUM(LEN(B4315:V4315))=0,"",IF(OR(OR(ISBLANK(F4315),SUM(LEN(C4315),LEN(D4315))=0),AND(NOT(E4315="Unknown"),ISBLANK(J4315)),AND(NOT(O4315="Unknown"),ISBLANK(R4315))),"Missing Information", INDEX(Table15[Entire Service Line Classification], MATCH(SUMIFS(Table15[Unique ID],Table15[System-Owned Portion],E4315,Table15[If Material Anything Other than "Lead" in Column E,Was Material Ever Previously Lead?],G4315,Table15[Customer-Owned Portion],O4315),Table15[Unique ID],0),0)))</f>
        <v>Lead Status Unknown</v>
      </c>
      <c r="X4315"/>
    </row>
    <row r="4316" spans="2:24" x14ac:dyDescent="0.35">
      <c r="B4316" s="146"/>
      <c r="C4316" s="31" t="s">
        <v>2106</v>
      </c>
      <c r="D4316" s="31"/>
      <c r="E4316" s="44" t="s">
        <v>3203</v>
      </c>
      <c r="F4316" s="43" t="s">
        <v>3283</v>
      </c>
      <c r="G4316" s="84" t="s">
        <v>3249</v>
      </c>
      <c r="H4316" s="31">
        <v>1955</v>
      </c>
      <c r="I4316" s="207" t="s">
        <v>3337</v>
      </c>
      <c r="J4316" s="84"/>
      <c r="K4316" s="31" t="s">
        <v>41</v>
      </c>
      <c r="L4316" s="31"/>
      <c r="M4316" s="169"/>
      <c r="N4316" s="148"/>
      <c r="O4316" s="106" t="s">
        <v>3203</v>
      </c>
      <c r="P4316" s="43">
        <v>1955</v>
      </c>
      <c r="Q4316" s="207" t="s">
        <v>3337</v>
      </c>
      <c r="R4316" s="84" t="s">
        <v>3203</v>
      </c>
      <c r="S4316" s="31" t="s">
        <v>41</v>
      </c>
      <c r="T4316" s="31"/>
      <c r="U4316" s="169"/>
      <c r="V4316" s="150"/>
      <c r="W4316" s="141" t="str" cm="1">
        <f t="array" ref="W4316">IF(SUM(LEN(B4316:V4316))=0,"",IF(OR(OR(ISBLANK(F4316),SUM(LEN(C4316),LEN(D4316))=0),AND(NOT(E4316="Unknown"),ISBLANK(J4316)),AND(NOT(O4316="Unknown"),ISBLANK(R4316))),"Missing Information", INDEX(Table15[Entire Service Line Classification], MATCH(SUMIFS(Table15[Unique ID],Table15[System-Owned Portion],E4316,Table15[If Material Anything Other than "Lead" in Column E,Was Material Ever Previously Lead?],G4316,Table15[Customer-Owned Portion],O4316),Table15[Unique ID],0),0)))</f>
        <v>Lead Status Unknown</v>
      </c>
      <c r="X4316"/>
    </row>
    <row r="4317" spans="2:24" x14ac:dyDescent="0.35">
      <c r="B4317" s="146"/>
      <c r="C4317" s="31" t="s">
        <v>2107</v>
      </c>
      <c r="D4317" s="31"/>
      <c r="E4317" s="44" t="s">
        <v>3203</v>
      </c>
      <c r="F4317" s="43" t="s">
        <v>3283</v>
      </c>
      <c r="G4317" s="84" t="s">
        <v>3249</v>
      </c>
      <c r="H4317" s="31">
        <v>1961</v>
      </c>
      <c r="I4317" s="207" t="s">
        <v>3337</v>
      </c>
      <c r="J4317" s="84"/>
      <c r="K4317" s="31" t="s">
        <v>41</v>
      </c>
      <c r="L4317" s="31"/>
      <c r="M4317" s="169"/>
      <c r="N4317" s="148"/>
      <c r="O4317" s="106" t="s">
        <v>3203</v>
      </c>
      <c r="P4317" s="43">
        <v>1961</v>
      </c>
      <c r="Q4317" s="207" t="s">
        <v>3337</v>
      </c>
      <c r="R4317" s="84" t="s">
        <v>3203</v>
      </c>
      <c r="S4317" s="31" t="s">
        <v>41</v>
      </c>
      <c r="T4317" s="31"/>
      <c r="U4317" s="169"/>
      <c r="V4317" s="150"/>
      <c r="W4317" s="141" t="str" cm="1">
        <f t="array" ref="W4317">IF(SUM(LEN(B4317:V4317))=0,"",IF(OR(OR(ISBLANK(F4317),SUM(LEN(C4317),LEN(D4317))=0),AND(NOT(E4317="Unknown"),ISBLANK(J4317)),AND(NOT(O4317="Unknown"),ISBLANK(R4317))),"Missing Information", INDEX(Table15[Entire Service Line Classification], MATCH(SUMIFS(Table15[Unique ID],Table15[System-Owned Portion],E4317,Table15[If Material Anything Other than "Lead" in Column E,Was Material Ever Previously Lead?],G4317,Table15[Customer-Owned Portion],O4317),Table15[Unique ID],0),0)))</f>
        <v>Lead Status Unknown</v>
      </c>
      <c r="X4317"/>
    </row>
    <row r="4318" spans="2:24" x14ac:dyDescent="0.35">
      <c r="B4318" s="146"/>
      <c r="C4318" s="31" t="s">
        <v>2108</v>
      </c>
      <c r="D4318" s="31"/>
      <c r="E4318" s="44" t="s">
        <v>3203</v>
      </c>
      <c r="F4318" s="43" t="s">
        <v>3283</v>
      </c>
      <c r="G4318" s="84" t="s">
        <v>3249</v>
      </c>
      <c r="H4318" s="31">
        <v>1924</v>
      </c>
      <c r="I4318" s="207" t="s">
        <v>3337</v>
      </c>
      <c r="J4318" s="84"/>
      <c r="K4318" s="31" t="s">
        <v>41</v>
      </c>
      <c r="L4318" s="31"/>
      <c r="M4318" s="169"/>
      <c r="N4318" s="148"/>
      <c r="O4318" s="106" t="s">
        <v>3203</v>
      </c>
      <c r="P4318" s="43">
        <v>1924</v>
      </c>
      <c r="Q4318" s="207" t="s">
        <v>3337</v>
      </c>
      <c r="R4318" s="84" t="s">
        <v>3203</v>
      </c>
      <c r="S4318" s="31" t="s">
        <v>41</v>
      </c>
      <c r="T4318" s="31"/>
      <c r="U4318" s="169"/>
      <c r="V4318" s="150"/>
      <c r="W4318" s="141" t="str" cm="1">
        <f t="array" ref="W4318">IF(SUM(LEN(B4318:V4318))=0,"",IF(OR(OR(ISBLANK(F4318),SUM(LEN(C4318),LEN(D4318))=0),AND(NOT(E4318="Unknown"),ISBLANK(J4318)),AND(NOT(O4318="Unknown"),ISBLANK(R4318))),"Missing Information", INDEX(Table15[Entire Service Line Classification], MATCH(SUMIFS(Table15[Unique ID],Table15[System-Owned Portion],E4318,Table15[If Material Anything Other than "Lead" in Column E,Was Material Ever Previously Lead?],G4318,Table15[Customer-Owned Portion],O4318),Table15[Unique ID],0),0)))</f>
        <v>Lead Status Unknown</v>
      </c>
      <c r="X4318"/>
    </row>
    <row r="4319" spans="2:24" x14ac:dyDescent="0.35">
      <c r="B4319" s="146"/>
      <c r="C4319" s="31" t="s">
        <v>2109</v>
      </c>
      <c r="D4319" s="31"/>
      <c r="E4319" s="44" t="s">
        <v>3203</v>
      </c>
      <c r="F4319" s="43" t="s">
        <v>3283</v>
      </c>
      <c r="G4319" s="84" t="s">
        <v>3249</v>
      </c>
      <c r="H4319" s="31">
        <v>1960</v>
      </c>
      <c r="I4319" s="207" t="s">
        <v>3338</v>
      </c>
      <c r="J4319" s="84"/>
      <c r="K4319" s="31" t="s">
        <v>41</v>
      </c>
      <c r="L4319" s="31"/>
      <c r="M4319" s="169"/>
      <c r="N4319" s="148"/>
      <c r="O4319" s="106" t="s">
        <v>3203</v>
      </c>
      <c r="P4319" s="43">
        <v>1960</v>
      </c>
      <c r="Q4319" s="207" t="s">
        <v>3338</v>
      </c>
      <c r="R4319" s="84" t="s">
        <v>3203</v>
      </c>
      <c r="S4319" s="31" t="s">
        <v>41</v>
      </c>
      <c r="T4319" s="31"/>
      <c r="U4319" s="169"/>
      <c r="V4319" s="150"/>
      <c r="W4319" s="141" t="str" cm="1">
        <f t="array" ref="W4319">IF(SUM(LEN(B4319:V4319))=0,"",IF(OR(OR(ISBLANK(F4319),SUM(LEN(C4319),LEN(D4319))=0),AND(NOT(E4319="Unknown"),ISBLANK(J4319)),AND(NOT(O4319="Unknown"),ISBLANK(R4319))),"Missing Information", INDEX(Table15[Entire Service Line Classification], MATCH(SUMIFS(Table15[Unique ID],Table15[System-Owned Portion],E4319,Table15[If Material Anything Other than "Lead" in Column E,Was Material Ever Previously Lead?],G4319,Table15[Customer-Owned Portion],O4319),Table15[Unique ID],0),0)))</f>
        <v>Lead Status Unknown</v>
      </c>
      <c r="X4319"/>
    </row>
    <row r="4320" spans="2:24" ht="29" x14ac:dyDescent="0.35">
      <c r="B4320" s="146"/>
      <c r="C4320" s="31" t="s">
        <v>5574</v>
      </c>
      <c r="D4320" s="31"/>
      <c r="E4320" s="44" t="s">
        <v>3284</v>
      </c>
      <c r="F4320" s="43" t="s">
        <v>41</v>
      </c>
      <c r="G4320" s="84" t="s">
        <v>3249</v>
      </c>
      <c r="H4320" s="31">
        <v>1990</v>
      </c>
      <c r="I4320" s="207" t="s">
        <v>3338</v>
      </c>
      <c r="J4320" s="84" t="s">
        <v>3270</v>
      </c>
      <c r="K4320" s="31" t="s">
        <v>41</v>
      </c>
      <c r="L4320" s="31"/>
      <c r="M4320" s="169"/>
      <c r="N4320" s="148"/>
      <c r="O4320" s="106" t="s">
        <v>3284</v>
      </c>
      <c r="P4320" s="43">
        <v>1990</v>
      </c>
      <c r="Q4320" s="207" t="s">
        <v>3338</v>
      </c>
      <c r="R4320" s="84" t="s">
        <v>3270</v>
      </c>
      <c r="S4320" s="31" t="s">
        <v>41</v>
      </c>
      <c r="T4320" s="31"/>
      <c r="U4320" s="169"/>
      <c r="V4320" s="150"/>
      <c r="W4320" s="141" t="str" cm="1">
        <f t="array" ref="W4320">IF(SUM(LEN(B4320:V4320))=0,"",IF(OR(OR(ISBLANK(F4320),SUM(LEN(C4320),LEN(D4320))=0),AND(NOT(E4320="Unknown"),ISBLANK(J4320)),AND(NOT(O4320="Unknown"),ISBLANK(R4320))),"Missing Information", INDEX(Table15[Entire Service Line Classification], MATCH(SUMIFS(Table15[Unique ID],Table15[System-Owned Portion],E4320,Table15[If Material Anything Other than "Lead" in Column E,Was Material Ever Previously Lead?],G4320,Table15[Customer-Owned Portion],O4320),Table15[Unique ID],0),0)))</f>
        <v>Non-lead</v>
      </c>
      <c r="X4320"/>
    </row>
    <row r="4321" spans="2:24" x14ac:dyDescent="0.35">
      <c r="B4321" s="146"/>
      <c r="C4321" s="31" t="s">
        <v>2110</v>
      </c>
      <c r="D4321" s="31"/>
      <c r="E4321" s="44" t="s">
        <v>3203</v>
      </c>
      <c r="F4321" s="43" t="s">
        <v>3283</v>
      </c>
      <c r="G4321" s="84" t="s">
        <v>3249</v>
      </c>
      <c r="H4321" s="31">
        <v>1946</v>
      </c>
      <c r="I4321" s="207" t="s">
        <v>3337</v>
      </c>
      <c r="J4321" s="84"/>
      <c r="K4321" s="31" t="s">
        <v>41</v>
      </c>
      <c r="L4321" s="31"/>
      <c r="M4321" s="169"/>
      <c r="N4321" s="148"/>
      <c r="O4321" s="106" t="s">
        <v>3203</v>
      </c>
      <c r="P4321" s="43">
        <v>1946</v>
      </c>
      <c r="Q4321" s="207" t="s">
        <v>3337</v>
      </c>
      <c r="R4321" s="84" t="s">
        <v>3203</v>
      </c>
      <c r="S4321" s="31" t="s">
        <v>41</v>
      </c>
      <c r="T4321" s="31"/>
      <c r="U4321" s="169"/>
      <c r="V4321" s="150"/>
      <c r="W4321" s="141" t="str" cm="1">
        <f t="array" ref="W4321">IF(SUM(LEN(B4321:V4321))=0,"",IF(OR(OR(ISBLANK(F4321),SUM(LEN(C4321),LEN(D4321))=0),AND(NOT(E4321="Unknown"),ISBLANK(J4321)),AND(NOT(O4321="Unknown"),ISBLANK(R4321))),"Missing Information", INDEX(Table15[Entire Service Line Classification], MATCH(SUMIFS(Table15[Unique ID],Table15[System-Owned Portion],E4321,Table15[If Material Anything Other than "Lead" in Column E,Was Material Ever Previously Lead?],G4321,Table15[Customer-Owned Portion],O4321),Table15[Unique ID],0),0)))</f>
        <v>Lead Status Unknown</v>
      </c>
      <c r="X4321"/>
    </row>
    <row r="4322" spans="2:24" x14ac:dyDescent="0.35">
      <c r="B4322" s="146"/>
      <c r="C4322" s="31" t="s">
        <v>2111</v>
      </c>
      <c r="D4322" s="31"/>
      <c r="E4322" s="44" t="s">
        <v>3203</v>
      </c>
      <c r="F4322" s="43" t="s">
        <v>3283</v>
      </c>
      <c r="G4322" s="84" t="s">
        <v>3249</v>
      </c>
      <c r="H4322" s="31">
        <v>1942</v>
      </c>
      <c r="I4322" s="207" t="s">
        <v>3337</v>
      </c>
      <c r="J4322" s="84"/>
      <c r="K4322" s="31" t="s">
        <v>41</v>
      </c>
      <c r="L4322" s="31"/>
      <c r="M4322" s="169"/>
      <c r="N4322" s="148"/>
      <c r="O4322" s="106" t="s">
        <v>3203</v>
      </c>
      <c r="P4322" s="43">
        <v>1942</v>
      </c>
      <c r="Q4322" s="207" t="s">
        <v>3337</v>
      </c>
      <c r="R4322" s="84" t="s">
        <v>3203</v>
      </c>
      <c r="S4322" s="31" t="s">
        <v>41</v>
      </c>
      <c r="T4322" s="31"/>
      <c r="U4322" s="169"/>
      <c r="V4322" s="150"/>
      <c r="W4322" s="141" t="str" cm="1">
        <f t="array" ref="W4322">IF(SUM(LEN(B4322:V4322))=0,"",IF(OR(OR(ISBLANK(F4322),SUM(LEN(C4322),LEN(D4322))=0),AND(NOT(E4322="Unknown"),ISBLANK(J4322)),AND(NOT(O4322="Unknown"),ISBLANK(R4322))),"Missing Information", INDEX(Table15[Entire Service Line Classification], MATCH(SUMIFS(Table15[Unique ID],Table15[System-Owned Portion],E4322,Table15[If Material Anything Other than "Lead" in Column E,Was Material Ever Previously Lead?],G4322,Table15[Customer-Owned Portion],O4322),Table15[Unique ID],0),0)))</f>
        <v>Lead Status Unknown</v>
      </c>
      <c r="X4322"/>
    </row>
    <row r="4323" spans="2:24" ht="29" x14ac:dyDescent="0.35">
      <c r="B4323" s="146"/>
      <c r="C4323" s="31" t="s">
        <v>5575</v>
      </c>
      <c r="D4323" s="31"/>
      <c r="E4323" s="44" t="s">
        <v>3284</v>
      </c>
      <c r="F4323" s="43" t="s">
        <v>41</v>
      </c>
      <c r="G4323" s="84" t="s">
        <v>3249</v>
      </c>
      <c r="H4323" s="31">
        <v>1999</v>
      </c>
      <c r="I4323" s="207" t="s">
        <v>3338</v>
      </c>
      <c r="J4323" s="84" t="s">
        <v>3270</v>
      </c>
      <c r="K4323" s="31" t="s">
        <v>41</v>
      </c>
      <c r="L4323" s="31"/>
      <c r="M4323" s="169"/>
      <c r="N4323" s="148"/>
      <c r="O4323" s="106" t="s">
        <v>3284</v>
      </c>
      <c r="P4323" s="43">
        <v>1999</v>
      </c>
      <c r="Q4323" s="207" t="s">
        <v>3338</v>
      </c>
      <c r="R4323" s="84" t="s">
        <v>3270</v>
      </c>
      <c r="S4323" s="31" t="s">
        <v>41</v>
      </c>
      <c r="T4323" s="31"/>
      <c r="U4323" s="169"/>
      <c r="V4323" s="150"/>
      <c r="W4323" s="141" t="str" cm="1">
        <f t="array" ref="W4323">IF(SUM(LEN(B4323:V4323))=0,"",IF(OR(OR(ISBLANK(F4323),SUM(LEN(C4323),LEN(D4323))=0),AND(NOT(E4323="Unknown"),ISBLANK(J4323)),AND(NOT(O4323="Unknown"),ISBLANK(R4323))),"Missing Information", INDEX(Table15[Entire Service Line Classification], MATCH(SUMIFS(Table15[Unique ID],Table15[System-Owned Portion],E4323,Table15[If Material Anything Other than "Lead" in Column E,Was Material Ever Previously Lead?],G4323,Table15[Customer-Owned Portion],O4323),Table15[Unique ID],0),0)))</f>
        <v>Non-lead</v>
      </c>
      <c r="X4323"/>
    </row>
    <row r="4324" spans="2:24" x14ac:dyDescent="0.35">
      <c r="B4324" s="146"/>
      <c r="C4324" s="31" t="s">
        <v>1916</v>
      </c>
      <c r="D4324" s="31"/>
      <c r="E4324" s="44" t="s">
        <v>3203</v>
      </c>
      <c r="F4324" s="43" t="s">
        <v>3283</v>
      </c>
      <c r="G4324" s="84" t="s">
        <v>3249</v>
      </c>
      <c r="H4324" s="31">
        <v>1930</v>
      </c>
      <c r="I4324" s="207" t="s">
        <v>3341</v>
      </c>
      <c r="J4324" s="84"/>
      <c r="K4324" s="31" t="s">
        <v>41</v>
      </c>
      <c r="L4324" s="31"/>
      <c r="M4324" s="169"/>
      <c r="N4324" s="148"/>
      <c r="O4324" s="106" t="s">
        <v>3203</v>
      </c>
      <c r="P4324" s="43">
        <v>1930</v>
      </c>
      <c r="Q4324" s="207" t="s">
        <v>3341</v>
      </c>
      <c r="R4324" s="84" t="s">
        <v>3203</v>
      </c>
      <c r="S4324" s="31" t="s">
        <v>41</v>
      </c>
      <c r="T4324" s="31"/>
      <c r="U4324" s="169"/>
      <c r="V4324" s="150"/>
      <c r="W4324" s="141" t="str" cm="1">
        <f t="array" ref="W4324">IF(SUM(LEN(B4324:V4324))=0,"",IF(OR(OR(ISBLANK(F4324),SUM(LEN(C4324),LEN(D4324))=0),AND(NOT(E4324="Unknown"),ISBLANK(J4324)),AND(NOT(O4324="Unknown"),ISBLANK(R4324))),"Missing Information", INDEX(Table15[Entire Service Line Classification], MATCH(SUMIFS(Table15[Unique ID],Table15[System-Owned Portion],E4324,Table15[If Material Anything Other than "Lead" in Column E,Was Material Ever Previously Lead?],G4324,Table15[Customer-Owned Portion],O4324),Table15[Unique ID],0),0)))</f>
        <v>Lead Status Unknown</v>
      </c>
      <c r="X4324"/>
    </row>
    <row r="4325" spans="2:24" x14ac:dyDescent="0.35">
      <c r="B4325" s="146"/>
      <c r="C4325" s="31" t="s">
        <v>2112</v>
      </c>
      <c r="D4325" s="31"/>
      <c r="E4325" s="44" t="s">
        <v>3203</v>
      </c>
      <c r="F4325" s="43" t="s">
        <v>3283</v>
      </c>
      <c r="G4325" s="84" t="s">
        <v>3249</v>
      </c>
      <c r="H4325" s="31"/>
      <c r="I4325" s="207" t="s">
        <v>3336</v>
      </c>
      <c r="J4325" s="84"/>
      <c r="K4325" s="31" t="s">
        <v>41</v>
      </c>
      <c r="L4325" s="31"/>
      <c r="M4325" s="169"/>
      <c r="N4325" s="148"/>
      <c r="O4325" s="106" t="s">
        <v>3203</v>
      </c>
      <c r="P4325" s="43"/>
      <c r="Q4325" s="207" t="s">
        <v>3336</v>
      </c>
      <c r="R4325" s="84" t="s">
        <v>3203</v>
      </c>
      <c r="S4325" s="31" t="s">
        <v>41</v>
      </c>
      <c r="T4325" s="31"/>
      <c r="U4325" s="169"/>
      <c r="V4325" s="150"/>
      <c r="W4325" s="141" t="str" cm="1">
        <f t="array" ref="W4325">IF(SUM(LEN(B4325:V4325))=0,"",IF(OR(OR(ISBLANK(F4325),SUM(LEN(C4325),LEN(D4325))=0),AND(NOT(E4325="Unknown"),ISBLANK(J4325)),AND(NOT(O4325="Unknown"),ISBLANK(R4325))),"Missing Information", INDEX(Table15[Entire Service Line Classification], MATCH(SUMIFS(Table15[Unique ID],Table15[System-Owned Portion],E4325,Table15[If Material Anything Other than "Lead" in Column E,Was Material Ever Previously Lead?],G4325,Table15[Customer-Owned Portion],O4325),Table15[Unique ID],0),0)))</f>
        <v>Lead Status Unknown</v>
      </c>
      <c r="X4325"/>
    </row>
    <row r="4326" spans="2:24" x14ac:dyDescent="0.35">
      <c r="B4326" s="146"/>
      <c r="C4326" s="31" t="s">
        <v>2113</v>
      </c>
      <c r="D4326" s="31"/>
      <c r="E4326" s="44" t="s">
        <v>3203</v>
      </c>
      <c r="F4326" s="43" t="s">
        <v>3283</v>
      </c>
      <c r="G4326" s="84" t="s">
        <v>3249</v>
      </c>
      <c r="H4326" s="31"/>
      <c r="I4326" s="207" t="s">
        <v>3336</v>
      </c>
      <c r="J4326" s="84"/>
      <c r="K4326" s="31" t="s">
        <v>41</v>
      </c>
      <c r="L4326" s="31"/>
      <c r="M4326" s="169"/>
      <c r="N4326" s="148"/>
      <c r="O4326" s="106" t="s">
        <v>3203</v>
      </c>
      <c r="P4326" s="43"/>
      <c r="Q4326" s="207" t="s">
        <v>3336</v>
      </c>
      <c r="R4326" s="84" t="s">
        <v>3203</v>
      </c>
      <c r="S4326" s="31" t="s">
        <v>41</v>
      </c>
      <c r="T4326" s="31"/>
      <c r="U4326" s="169"/>
      <c r="V4326" s="150"/>
      <c r="W4326" s="141" t="str" cm="1">
        <f t="array" ref="W4326">IF(SUM(LEN(B4326:V4326))=0,"",IF(OR(OR(ISBLANK(F4326),SUM(LEN(C4326),LEN(D4326))=0),AND(NOT(E4326="Unknown"),ISBLANK(J4326)),AND(NOT(O4326="Unknown"),ISBLANK(R4326))),"Missing Information", INDEX(Table15[Entire Service Line Classification], MATCH(SUMIFS(Table15[Unique ID],Table15[System-Owned Portion],E4326,Table15[If Material Anything Other than "Lead" in Column E,Was Material Ever Previously Lead?],G4326,Table15[Customer-Owned Portion],O4326),Table15[Unique ID],0),0)))</f>
        <v>Lead Status Unknown</v>
      </c>
      <c r="X4326"/>
    </row>
    <row r="4327" spans="2:24" ht="29" x14ac:dyDescent="0.35">
      <c r="B4327" s="146"/>
      <c r="C4327" s="31" t="s">
        <v>5576</v>
      </c>
      <c r="D4327" s="31"/>
      <c r="E4327" s="44" t="s">
        <v>3284</v>
      </c>
      <c r="F4327" s="43" t="s">
        <v>41</v>
      </c>
      <c r="G4327" s="84" t="s">
        <v>3249</v>
      </c>
      <c r="H4327" s="31">
        <v>1990</v>
      </c>
      <c r="I4327" s="207" t="s">
        <v>3338</v>
      </c>
      <c r="J4327" s="84" t="s">
        <v>3270</v>
      </c>
      <c r="K4327" s="31" t="s">
        <v>41</v>
      </c>
      <c r="L4327" s="31"/>
      <c r="M4327" s="169"/>
      <c r="N4327" s="148"/>
      <c r="O4327" s="106" t="s">
        <v>3284</v>
      </c>
      <c r="P4327" s="43">
        <v>1990</v>
      </c>
      <c r="Q4327" s="207" t="s">
        <v>3338</v>
      </c>
      <c r="R4327" s="84" t="s">
        <v>3270</v>
      </c>
      <c r="S4327" s="31" t="s">
        <v>41</v>
      </c>
      <c r="T4327" s="31"/>
      <c r="U4327" s="169"/>
      <c r="V4327" s="150"/>
      <c r="W4327" s="141" t="str" cm="1">
        <f t="array" ref="W4327">IF(SUM(LEN(B4327:V4327))=0,"",IF(OR(OR(ISBLANK(F4327),SUM(LEN(C4327),LEN(D4327))=0),AND(NOT(E4327="Unknown"),ISBLANK(J4327)),AND(NOT(O4327="Unknown"),ISBLANK(R4327))),"Missing Information", INDEX(Table15[Entire Service Line Classification], MATCH(SUMIFS(Table15[Unique ID],Table15[System-Owned Portion],E4327,Table15[If Material Anything Other than "Lead" in Column E,Was Material Ever Previously Lead?],G4327,Table15[Customer-Owned Portion],O4327),Table15[Unique ID],0),0)))</f>
        <v>Non-lead</v>
      </c>
      <c r="X4327"/>
    </row>
    <row r="4328" spans="2:24" x14ac:dyDescent="0.35">
      <c r="B4328" s="146"/>
      <c r="C4328" s="31" t="s">
        <v>2114</v>
      </c>
      <c r="D4328" s="31"/>
      <c r="E4328" s="44" t="s">
        <v>3203</v>
      </c>
      <c r="F4328" s="43" t="s">
        <v>3283</v>
      </c>
      <c r="G4328" s="84" t="s">
        <v>3249</v>
      </c>
      <c r="H4328" s="31">
        <v>1966</v>
      </c>
      <c r="I4328" s="207" t="s">
        <v>3341</v>
      </c>
      <c r="J4328" s="84"/>
      <c r="K4328" s="31" t="s">
        <v>41</v>
      </c>
      <c r="L4328" s="31"/>
      <c r="M4328" s="169"/>
      <c r="N4328" s="148"/>
      <c r="O4328" s="106" t="s">
        <v>3203</v>
      </c>
      <c r="P4328" s="43">
        <v>1966</v>
      </c>
      <c r="Q4328" s="207" t="s">
        <v>3341</v>
      </c>
      <c r="R4328" s="84" t="s">
        <v>3203</v>
      </c>
      <c r="S4328" s="31" t="s">
        <v>41</v>
      </c>
      <c r="T4328" s="31"/>
      <c r="U4328" s="169"/>
      <c r="V4328" s="150"/>
      <c r="W4328" s="141" t="str" cm="1">
        <f t="array" ref="W4328">IF(SUM(LEN(B4328:V4328))=0,"",IF(OR(OR(ISBLANK(F4328),SUM(LEN(C4328),LEN(D4328))=0),AND(NOT(E4328="Unknown"),ISBLANK(J4328)),AND(NOT(O4328="Unknown"),ISBLANK(R4328))),"Missing Information", INDEX(Table15[Entire Service Line Classification], MATCH(SUMIFS(Table15[Unique ID],Table15[System-Owned Portion],E4328,Table15[If Material Anything Other than "Lead" in Column E,Was Material Ever Previously Lead?],G4328,Table15[Customer-Owned Portion],O4328),Table15[Unique ID],0),0)))</f>
        <v>Lead Status Unknown</v>
      </c>
      <c r="X4328"/>
    </row>
    <row r="4329" spans="2:24" x14ac:dyDescent="0.35">
      <c r="B4329" s="146"/>
      <c r="C4329" s="31" t="s">
        <v>5577</v>
      </c>
      <c r="D4329" s="31"/>
      <c r="E4329" s="44" t="s">
        <v>3203</v>
      </c>
      <c r="F4329" s="43" t="s">
        <v>3283</v>
      </c>
      <c r="G4329" s="84" t="s">
        <v>3249</v>
      </c>
      <c r="H4329" s="31">
        <v>1922</v>
      </c>
      <c r="I4329" s="207" t="s">
        <v>3338</v>
      </c>
      <c r="J4329" s="84"/>
      <c r="K4329" s="31" t="s">
        <v>41</v>
      </c>
      <c r="L4329" s="31"/>
      <c r="M4329" s="169"/>
      <c r="N4329" s="148"/>
      <c r="O4329" s="106" t="s">
        <v>3203</v>
      </c>
      <c r="P4329" s="43">
        <v>1922</v>
      </c>
      <c r="Q4329" s="207" t="s">
        <v>3338</v>
      </c>
      <c r="R4329" s="84" t="s">
        <v>3203</v>
      </c>
      <c r="S4329" s="31" t="s">
        <v>41</v>
      </c>
      <c r="T4329" s="31"/>
      <c r="U4329" s="169"/>
      <c r="V4329" s="150"/>
      <c r="W4329" s="141" t="str" cm="1">
        <f t="array" ref="W4329">IF(SUM(LEN(B4329:V4329))=0,"",IF(OR(OR(ISBLANK(F4329),SUM(LEN(C4329),LEN(D4329))=0),AND(NOT(E4329="Unknown"),ISBLANK(J4329)),AND(NOT(O4329="Unknown"),ISBLANK(R4329))),"Missing Information", INDEX(Table15[Entire Service Line Classification], MATCH(SUMIFS(Table15[Unique ID],Table15[System-Owned Portion],E4329,Table15[If Material Anything Other than "Lead" in Column E,Was Material Ever Previously Lead?],G4329,Table15[Customer-Owned Portion],O4329),Table15[Unique ID],0),0)))</f>
        <v>Lead Status Unknown</v>
      </c>
      <c r="X4329"/>
    </row>
    <row r="4330" spans="2:24" x14ac:dyDescent="0.35">
      <c r="B4330" s="146"/>
      <c r="C4330" s="31" t="s">
        <v>2115</v>
      </c>
      <c r="D4330" s="31"/>
      <c r="E4330" s="44" t="s">
        <v>3203</v>
      </c>
      <c r="F4330" s="43" t="s">
        <v>3283</v>
      </c>
      <c r="G4330" s="84" t="s">
        <v>3249</v>
      </c>
      <c r="H4330" s="31">
        <v>1912</v>
      </c>
      <c r="I4330" s="207" t="s">
        <v>3337</v>
      </c>
      <c r="J4330" s="84"/>
      <c r="K4330" s="31" t="s">
        <v>41</v>
      </c>
      <c r="L4330" s="31"/>
      <c r="M4330" s="169"/>
      <c r="N4330" s="148"/>
      <c r="O4330" s="106" t="s">
        <v>3203</v>
      </c>
      <c r="P4330" s="43">
        <v>1912</v>
      </c>
      <c r="Q4330" s="207" t="s">
        <v>3337</v>
      </c>
      <c r="R4330" s="84" t="s">
        <v>3203</v>
      </c>
      <c r="S4330" s="31" t="s">
        <v>41</v>
      </c>
      <c r="T4330" s="31"/>
      <c r="U4330" s="169"/>
      <c r="V4330" s="150"/>
      <c r="W4330" s="141" t="str" cm="1">
        <f t="array" ref="W4330">IF(SUM(LEN(B4330:V4330))=0,"",IF(OR(OR(ISBLANK(F4330),SUM(LEN(C4330),LEN(D4330))=0),AND(NOT(E4330="Unknown"),ISBLANK(J4330)),AND(NOT(O4330="Unknown"),ISBLANK(R4330))),"Missing Information", INDEX(Table15[Entire Service Line Classification], MATCH(SUMIFS(Table15[Unique ID],Table15[System-Owned Portion],E4330,Table15[If Material Anything Other than "Lead" in Column E,Was Material Ever Previously Lead?],G4330,Table15[Customer-Owned Portion],O4330),Table15[Unique ID],0),0)))</f>
        <v>Lead Status Unknown</v>
      </c>
      <c r="X4330"/>
    </row>
    <row r="4331" spans="2:24" ht="29" x14ac:dyDescent="0.35">
      <c r="B4331" s="146"/>
      <c r="C4331" s="31" t="s">
        <v>5578</v>
      </c>
      <c r="D4331" s="31"/>
      <c r="E4331" s="44" t="s">
        <v>3284</v>
      </c>
      <c r="F4331" s="43" t="s">
        <v>41</v>
      </c>
      <c r="G4331" s="84" t="s">
        <v>3249</v>
      </c>
      <c r="H4331" s="31">
        <v>1990</v>
      </c>
      <c r="I4331" s="207" t="s">
        <v>3338</v>
      </c>
      <c r="J4331" s="84" t="s">
        <v>3270</v>
      </c>
      <c r="K4331" s="31" t="s">
        <v>41</v>
      </c>
      <c r="L4331" s="31"/>
      <c r="M4331" s="169"/>
      <c r="N4331" s="148"/>
      <c r="O4331" s="106" t="s">
        <v>3284</v>
      </c>
      <c r="P4331" s="43">
        <v>1990</v>
      </c>
      <c r="Q4331" s="207" t="s">
        <v>3338</v>
      </c>
      <c r="R4331" s="84" t="s">
        <v>3270</v>
      </c>
      <c r="S4331" s="31" t="s">
        <v>41</v>
      </c>
      <c r="T4331" s="31"/>
      <c r="U4331" s="169"/>
      <c r="V4331" s="150"/>
      <c r="W4331" s="141" t="str" cm="1">
        <f t="array" ref="W4331">IF(SUM(LEN(B4331:V4331))=0,"",IF(OR(OR(ISBLANK(F4331),SUM(LEN(C4331),LEN(D4331))=0),AND(NOT(E4331="Unknown"),ISBLANK(J4331)),AND(NOT(O4331="Unknown"),ISBLANK(R4331))),"Missing Information", INDEX(Table15[Entire Service Line Classification], MATCH(SUMIFS(Table15[Unique ID],Table15[System-Owned Portion],E4331,Table15[If Material Anything Other than "Lead" in Column E,Was Material Ever Previously Lead?],G4331,Table15[Customer-Owned Portion],O4331),Table15[Unique ID],0),0)))</f>
        <v>Non-lead</v>
      </c>
      <c r="X4331"/>
    </row>
    <row r="4332" spans="2:24" x14ac:dyDescent="0.35">
      <c r="B4332" s="146"/>
      <c r="C4332" s="31" t="s">
        <v>2116</v>
      </c>
      <c r="D4332" s="31"/>
      <c r="E4332" s="44" t="s">
        <v>3203</v>
      </c>
      <c r="F4332" s="43" t="s">
        <v>3283</v>
      </c>
      <c r="G4332" s="84" t="s">
        <v>3249</v>
      </c>
      <c r="H4332" s="31">
        <v>1953</v>
      </c>
      <c r="I4332" s="207" t="s">
        <v>3337</v>
      </c>
      <c r="J4332" s="84"/>
      <c r="K4332" s="31" t="s">
        <v>41</v>
      </c>
      <c r="L4332" s="31"/>
      <c r="M4332" s="169"/>
      <c r="N4332" s="148"/>
      <c r="O4332" s="106" t="s">
        <v>3203</v>
      </c>
      <c r="P4332" s="43">
        <v>1953</v>
      </c>
      <c r="Q4332" s="207" t="s">
        <v>3337</v>
      </c>
      <c r="R4332" s="84" t="s">
        <v>3203</v>
      </c>
      <c r="S4332" s="31" t="s">
        <v>41</v>
      </c>
      <c r="T4332" s="31"/>
      <c r="U4332" s="169"/>
      <c r="V4332" s="150"/>
      <c r="W4332" s="141" t="str" cm="1">
        <f t="array" ref="W4332">IF(SUM(LEN(B4332:V4332))=0,"",IF(OR(OR(ISBLANK(F4332),SUM(LEN(C4332),LEN(D4332))=0),AND(NOT(E4332="Unknown"),ISBLANK(J4332)),AND(NOT(O4332="Unknown"),ISBLANK(R4332))),"Missing Information", INDEX(Table15[Entire Service Line Classification], MATCH(SUMIFS(Table15[Unique ID],Table15[System-Owned Portion],E4332,Table15[If Material Anything Other than "Lead" in Column E,Was Material Ever Previously Lead?],G4332,Table15[Customer-Owned Portion],O4332),Table15[Unique ID],0),0)))</f>
        <v>Lead Status Unknown</v>
      </c>
      <c r="X4332"/>
    </row>
    <row r="4333" spans="2:24" x14ac:dyDescent="0.35">
      <c r="B4333" s="146"/>
      <c r="C4333" s="31" t="s">
        <v>2117</v>
      </c>
      <c r="D4333" s="31"/>
      <c r="E4333" s="44" t="s">
        <v>3203</v>
      </c>
      <c r="F4333" s="43" t="s">
        <v>3283</v>
      </c>
      <c r="G4333" s="84" t="s">
        <v>3249</v>
      </c>
      <c r="H4333" s="31">
        <v>1970</v>
      </c>
      <c r="I4333" s="207" t="s">
        <v>3338</v>
      </c>
      <c r="J4333" s="84"/>
      <c r="K4333" s="31" t="s">
        <v>41</v>
      </c>
      <c r="L4333" s="31"/>
      <c r="M4333" s="169"/>
      <c r="N4333" s="148"/>
      <c r="O4333" s="106" t="s">
        <v>3203</v>
      </c>
      <c r="P4333" s="43">
        <v>1970</v>
      </c>
      <c r="Q4333" s="207" t="s">
        <v>3338</v>
      </c>
      <c r="R4333" s="84" t="s">
        <v>3203</v>
      </c>
      <c r="S4333" s="31" t="s">
        <v>41</v>
      </c>
      <c r="T4333" s="31"/>
      <c r="U4333" s="169"/>
      <c r="V4333" s="150"/>
      <c r="W4333" s="141" t="str" cm="1">
        <f t="array" ref="W4333">IF(SUM(LEN(B4333:V4333))=0,"",IF(OR(OR(ISBLANK(F4333),SUM(LEN(C4333),LEN(D4333))=0),AND(NOT(E4333="Unknown"),ISBLANK(J4333)),AND(NOT(O4333="Unknown"),ISBLANK(R4333))),"Missing Information", INDEX(Table15[Entire Service Line Classification], MATCH(SUMIFS(Table15[Unique ID],Table15[System-Owned Portion],E4333,Table15[If Material Anything Other than "Lead" in Column E,Was Material Ever Previously Lead?],G4333,Table15[Customer-Owned Portion],O4333),Table15[Unique ID],0),0)))</f>
        <v>Lead Status Unknown</v>
      </c>
      <c r="X4333"/>
    </row>
    <row r="4334" spans="2:24" x14ac:dyDescent="0.35">
      <c r="B4334" s="146"/>
      <c r="C4334" s="31" t="s">
        <v>5579</v>
      </c>
      <c r="D4334" s="31"/>
      <c r="E4334" s="44" t="s">
        <v>3203</v>
      </c>
      <c r="F4334" s="43" t="s">
        <v>3283</v>
      </c>
      <c r="G4334" s="84" t="s">
        <v>3249</v>
      </c>
      <c r="H4334" s="31">
        <v>1928</v>
      </c>
      <c r="I4334" s="207" t="s">
        <v>3337</v>
      </c>
      <c r="J4334" s="84"/>
      <c r="K4334" s="31" t="s">
        <v>41</v>
      </c>
      <c r="L4334" s="31"/>
      <c r="M4334" s="169"/>
      <c r="N4334" s="148"/>
      <c r="O4334" s="106" t="s">
        <v>3203</v>
      </c>
      <c r="P4334" s="43">
        <v>1928</v>
      </c>
      <c r="Q4334" s="207" t="s">
        <v>3337</v>
      </c>
      <c r="R4334" s="84" t="s">
        <v>3203</v>
      </c>
      <c r="S4334" s="31" t="s">
        <v>41</v>
      </c>
      <c r="T4334" s="31"/>
      <c r="U4334" s="169"/>
      <c r="V4334" s="150"/>
      <c r="W4334" s="141" t="str" cm="1">
        <f t="array" ref="W4334">IF(SUM(LEN(B4334:V4334))=0,"",IF(OR(OR(ISBLANK(F4334),SUM(LEN(C4334),LEN(D4334))=0),AND(NOT(E4334="Unknown"),ISBLANK(J4334)),AND(NOT(O4334="Unknown"),ISBLANK(R4334))),"Missing Information", INDEX(Table15[Entire Service Line Classification], MATCH(SUMIFS(Table15[Unique ID],Table15[System-Owned Portion],E4334,Table15[If Material Anything Other than "Lead" in Column E,Was Material Ever Previously Lead?],G4334,Table15[Customer-Owned Portion],O4334),Table15[Unique ID],0),0)))</f>
        <v>Lead Status Unknown</v>
      </c>
      <c r="X4334"/>
    </row>
    <row r="4335" spans="2:24" ht="29" x14ac:dyDescent="0.35">
      <c r="B4335" s="146"/>
      <c r="C4335" s="31" t="s">
        <v>2118</v>
      </c>
      <c r="D4335" s="31"/>
      <c r="E4335" s="44" t="s">
        <v>3284</v>
      </c>
      <c r="F4335" s="43" t="s">
        <v>41</v>
      </c>
      <c r="G4335" s="84" t="s">
        <v>3249</v>
      </c>
      <c r="H4335" s="31">
        <v>2017</v>
      </c>
      <c r="I4335" s="207" t="s">
        <v>3341</v>
      </c>
      <c r="J4335" s="84" t="s">
        <v>3270</v>
      </c>
      <c r="K4335" s="31" t="s">
        <v>41</v>
      </c>
      <c r="L4335" s="31"/>
      <c r="M4335" s="169"/>
      <c r="N4335" s="148"/>
      <c r="O4335" s="106" t="s">
        <v>3284</v>
      </c>
      <c r="P4335" s="43">
        <v>2017</v>
      </c>
      <c r="Q4335" s="207" t="s">
        <v>3341</v>
      </c>
      <c r="R4335" s="84" t="s">
        <v>3270</v>
      </c>
      <c r="S4335" s="31" t="s">
        <v>41</v>
      </c>
      <c r="T4335" s="31"/>
      <c r="U4335" s="169"/>
      <c r="V4335" s="150"/>
      <c r="W4335" s="141" t="str" cm="1">
        <f t="array" ref="W4335">IF(SUM(LEN(B4335:V4335))=0,"",IF(OR(OR(ISBLANK(F4335),SUM(LEN(C4335),LEN(D4335))=0),AND(NOT(E4335="Unknown"),ISBLANK(J4335)),AND(NOT(O4335="Unknown"),ISBLANK(R4335))),"Missing Information", INDEX(Table15[Entire Service Line Classification], MATCH(SUMIFS(Table15[Unique ID],Table15[System-Owned Portion],E4335,Table15[If Material Anything Other than "Lead" in Column E,Was Material Ever Previously Lead?],G4335,Table15[Customer-Owned Portion],O4335),Table15[Unique ID],0),0)))</f>
        <v>Non-lead</v>
      </c>
      <c r="X4335"/>
    </row>
    <row r="4336" spans="2:24" ht="29" x14ac:dyDescent="0.35">
      <c r="B4336" s="146"/>
      <c r="C4336" s="31" t="s">
        <v>5580</v>
      </c>
      <c r="D4336" s="31"/>
      <c r="E4336" s="44" t="s">
        <v>3284</v>
      </c>
      <c r="F4336" s="43" t="s">
        <v>41</v>
      </c>
      <c r="G4336" s="84" t="s">
        <v>3249</v>
      </c>
      <c r="H4336" s="31">
        <v>1990</v>
      </c>
      <c r="I4336" s="207" t="s">
        <v>3338</v>
      </c>
      <c r="J4336" s="84" t="s">
        <v>3270</v>
      </c>
      <c r="K4336" s="31" t="s">
        <v>41</v>
      </c>
      <c r="L4336" s="31"/>
      <c r="M4336" s="169"/>
      <c r="N4336" s="148"/>
      <c r="O4336" s="106" t="s">
        <v>3284</v>
      </c>
      <c r="P4336" s="43">
        <v>1990</v>
      </c>
      <c r="Q4336" s="207" t="s">
        <v>3338</v>
      </c>
      <c r="R4336" s="84" t="s">
        <v>3270</v>
      </c>
      <c r="S4336" s="31" t="s">
        <v>41</v>
      </c>
      <c r="T4336" s="31"/>
      <c r="U4336" s="169"/>
      <c r="V4336" s="150"/>
      <c r="W4336" s="141" t="str" cm="1">
        <f t="array" ref="W4336">IF(SUM(LEN(B4336:V4336))=0,"",IF(OR(OR(ISBLANK(F4336),SUM(LEN(C4336),LEN(D4336))=0),AND(NOT(E4336="Unknown"),ISBLANK(J4336)),AND(NOT(O4336="Unknown"),ISBLANK(R4336))),"Missing Information", INDEX(Table15[Entire Service Line Classification], MATCH(SUMIFS(Table15[Unique ID],Table15[System-Owned Portion],E4336,Table15[If Material Anything Other than "Lead" in Column E,Was Material Ever Previously Lead?],G4336,Table15[Customer-Owned Portion],O4336),Table15[Unique ID],0),0)))</f>
        <v>Non-lead</v>
      </c>
      <c r="X4336"/>
    </row>
    <row r="4337" spans="2:24" x14ac:dyDescent="0.35">
      <c r="B4337" s="146"/>
      <c r="C4337" s="31" t="s">
        <v>2119</v>
      </c>
      <c r="D4337" s="31"/>
      <c r="E4337" s="44" t="s">
        <v>3203</v>
      </c>
      <c r="F4337" s="43" t="s">
        <v>3283</v>
      </c>
      <c r="G4337" s="84" t="s">
        <v>3249</v>
      </c>
      <c r="H4337" s="31">
        <v>1940</v>
      </c>
      <c r="I4337" s="207" t="s">
        <v>3341</v>
      </c>
      <c r="J4337" s="84"/>
      <c r="K4337" s="31" t="s">
        <v>41</v>
      </c>
      <c r="L4337" s="31"/>
      <c r="M4337" s="169"/>
      <c r="N4337" s="148"/>
      <c r="O4337" s="106" t="s">
        <v>3203</v>
      </c>
      <c r="P4337" s="43">
        <v>1940</v>
      </c>
      <c r="Q4337" s="207" t="s">
        <v>3341</v>
      </c>
      <c r="R4337" s="84" t="s">
        <v>3203</v>
      </c>
      <c r="S4337" s="31" t="s">
        <v>41</v>
      </c>
      <c r="T4337" s="31"/>
      <c r="U4337" s="169"/>
      <c r="V4337" s="150"/>
      <c r="W4337" s="141" t="str" cm="1">
        <f t="array" ref="W4337">IF(SUM(LEN(B4337:V4337))=0,"",IF(OR(OR(ISBLANK(F4337),SUM(LEN(C4337),LEN(D4337))=0),AND(NOT(E4337="Unknown"),ISBLANK(J4337)),AND(NOT(O4337="Unknown"),ISBLANK(R4337))),"Missing Information", INDEX(Table15[Entire Service Line Classification], MATCH(SUMIFS(Table15[Unique ID],Table15[System-Owned Portion],E4337,Table15[If Material Anything Other than "Lead" in Column E,Was Material Ever Previously Lead?],G4337,Table15[Customer-Owned Portion],O4337),Table15[Unique ID],0),0)))</f>
        <v>Lead Status Unknown</v>
      </c>
      <c r="X4337"/>
    </row>
    <row r="4338" spans="2:24" x14ac:dyDescent="0.35">
      <c r="B4338" s="146"/>
      <c r="C4338" s="31" t="s">
        <v>2120</v>
      </c>
      <c r="D4338" s="31"/>
      <c r="E4338" s="44" t="s">
        <v>3203</v>
      </c>
      <c r="F4338" s="43" t="s">
        <v>3283</v>
      </c>
      <c r="G4338" s="84" t="s">
        <v>3249</v>
      </c>
      <c r="H4338" s="31">
        <v>1924</v>
      </c>
      <c r="I4338" s="207" t="s">
        <v>3337</v>
      </c>
      <c r="J4338" s="84"/>
      <c r="K4338" s="31" t="s">
        <v>41</v>
      </c>
      <c r="L4338" s="31"/>
      <c r="M4338" s="169"/>
      <c r="N4338" s="148"/>
      <c r="O4338" s="106" t="s">
        <v>3203</v>
      </c>
      <c r="P4338" s="43">
        <v>1924</v>
      </c>
      <c r="Q4338" s="207" t="s">
        <v>3337</v>
      </c>
      <c r="R4338" s="84" t="s">
        <v>3203</v>
      </c>
      <c r="S4338" s="31" t="s">
        <v>41</v>
      </c>
      <c r="T4338" s="31"/>
      <c r="U4338" s="169"/>
      <c r="V4338" s="150"/>
      <c r="W4338" s="141" t="str" cm="1">
        <f t="array" ref="W4338">IF(SUM(LEN(B4338:V4338))=0,"",IF(OR(OR(ISBLANK(F4338),SUM(LEN(C4338),LEN(D4338))=0),AND(NOT(E4338="Unknown"),ISBLANK(J4338)),AND(NOT(O4338="Unknown"),ISBLANK(R4338))),"Missing Information", INDEX(Table15[Entire Service Line Classification], MATCH(SUMIFS(Table15[Unique ID],Table15[System-Owned Portion],E4338,Table15[If Material Anything Other than "Lead" in Column E,Was Material Ever Previously Lead?],G4338,Table15[Customer-Owned Portion],O4338),Table15[Unique ID],0),0)))</f>
        <v>Lead Status Unknown</v>
      </c>
      <c r="X4338"/>
    </row>
    <row r="4339" spans="2:24" x14ac:dyDescent="0.35">
      <c r="B4339" s="146"/>
      <c r="C4339" s="31" t="s">
        <v>5581</v>
      </c>
      <c r="D4339" s="31"/>
      <c r="E4339" s="44" t="s">
        <v>3203</v>
      </c>
      <c r="F4339" s="43" t="s">
        <v>3283</v>
      </c>
      <c r="G4339" s="84" t="s">
        <v>3249</v>
      </c>
      <c r="H4339" s="31">
        <v>1924</v>
      </c>
      <c r="I4339" s="207" t="s">
        <v>3337</v>
      </c>
      <c r="J4339" s="84"/>
      <c r="K4339" s="31" t="s">
        <v>41</v>
      </c>
      <c r="L4339" s="31"/>
      <c r="M4339" s="169"/>
      <c r="N4339" s="148"/>
      <c r="O4339" s="106" t="s">
        <v>3203</v>
      </c>
      <c r="P4339" s="43">
        <v>1924</v>
      </c>
      <c r="Q4339" s="207" t="s">
        <v>3337</v>
      </c>
      <c r="R4339" s="84" t="s">
        <v>3203</v>
      </c>
      <c r="S4339" s="31" t="s">
        <v>41</v>
      </c>
      <c r="T4339" s="31"/>
      <c r="U4339" s="169"/>
      <c r="V4339" s="150"/>
      <c r="W4339" s="141" t="str" cm="1">
        <f t="array" ref="W4339">IF(SUM(LEN(B4339:V4339))=0,"",IF(OR(OR(ISBLANK(F4339),SUM(LEN(C4339),LEN(D4339))=0),AND(NOT(E4339="Unknown"),ISBLANK(J4339)),AND(NOT(O4339="Unknown"),ISBLANK(R4339))),"Missing Information", INDEX(Table15[Entire Service Line Classification], MATCH(SUMIFS(Table15[Unique ID],Table15[System-Owned Portion],E4339,Table15[If Material Anything Other than "Lead" in Column E,Was Material Ever Previously Lead?],G4339,Table15[Customer-Owned Portion],O4339),Table15[Unique ID],0),0)))</f>
        <v>Lead Status Unknown</v>
      </c>
      <c r="X4339"/>
    </row>
    <row r="4340" spans="2:24" x14ac:dyDescent="0.35">
      <c r="B4340" s="146"/>
      <c r="C4340" s="31" t="s">
        <v>2121</v>
      </c>
      <c r="D4340" s="31"/>
      <c r="E4340" s="44" t="s">
        <v>3203</v>
      </c>
      <c r="F4340" s="43" t="s">
        <v>3283</v>
      </c>
      <c r="G4340" s="84" t="s">
        <v>3249</v>
      </c>
      <c r="H4340" s="31">
        <v>1940</v>
      </c>
      <c r="I4340" s="207" t="s">
        <v>3337</v>
      </c>
      <c r="J4340" s="84"/>
      <c r="K4340" s="31" t="s">
        <v>41</v>
      </c>
      <c r="L4340" s="31"/>
      <c r="M4340" s="169"/>
      <c r="N4340" s="148"/>
      <c r="O4340" s="106" t="s">
        <v>3203</v>
      </c>
      <c r="P4340" s="43">
        <v>1940</v>
      </c>
      <c r="Q4340" s="207" t="s">
        <v>3337</v>
      </c>
      <c r="R4340" s="84" t="s">
        <v>3203</v>
      </c>
      <c r="S4340" s="31" t="s">
        <v>41</v>
      </c>
      <c r="T4340" s="31"/>
      <c r="U4340" s="169"/>
      <c r="V4340" s="150"/>
      <c r="W4340" s="141" t="str" cm="1">
        <f t="array" ref="W4340">IF(SUM(LEN(B4340:V4340))=0,"",IF(OR(OR(ISBLANK(F4340),SUM(LEN(C4340),LEN(D4340))=0),AND(NOT(E4340="Unknown"),ISBLANK(J4340)),AND(NOT(O4340="Unknown"),ISBLANK(R4340))),"Missing Information", INDEX(Table15[Entire Service Line Classification], MATCH(SUMIFS(Table15[Unique ID],Table15[System-Owned Portion],E4340,Table15[If Material Anything Other than "Lead" in Column E,Was Material Ever Previously Lead?],G4340,Table15[Customer-Owned Portion],O4340),Table15[Unique ID],0),0)))</f>
        <v>Lead Status Unknown</v>
      </c>
      <c r="X4340"/>
    </row>
    <row r="4341" spans="2:24" ht="29" x14ac:dyDescent="0.35">
      <c r="B4341" s="146"/>
      <c r="C4341" s="31" t="s">
        <v>2122</v>
      </c>
      <c r="D4341" s="31"/>
      <c r="E4341" s="44" t="s">
        <v>3284</v>
      </c>
      <c r="F4341" s="43" t="s">
        <v>41</v>
      </c>
      <c r="G4341" s="84" t="s">
        <v>3249</v>
      </c>
      <c r="H4341" s="31">
        <v>1986</v>
      </c>
      <c r="I4341" s="207" t="s">
        <v>3337</v>
      </c>
      <c r="J4341" s="84" t="s">
        <v>3270</v>
      </c>
      <c r="K4341" s="31" t="s">
        <v>41</v>
      </c>
      <c r="L4341" s="31"/>
      <c r="M4341" s="169"/>
      <c r="N4341" s="148"/>
      <c r="O4341" s="106" t="s">
        <v>3284</v>
      </c>
      <c r="P4341" s="43">
        <v>1986</v>
      </c>
      <c r="Q4341" s="207" t="s">
        <v>3337</v>
      </c>
      <c r="R4341" s="84" t="s">
        <v>3270</v>
      </c>
      <c r="S4341" s="31" t="s">
        <v>41</v>
      </c>
      <c r="T4341" s="31"/>
      <c r="U4341" s="169"/>
      <c r="V4341" s="150"/>
      <c r="W4341" s="141" t="str" cm="1">
        <f t="array" ref="W4341">IF(SUM(LEN(B4341:V4341))=0,"",IF(OR(OR(ISBLANK(F4341),SUM(LEN(C4341),LEN(D4341))=0),AND(NOT(E4341="Unknown"),ISBLANK(J4341)),AND(NOT(O4341="Unknown"),ISBLANK(R4341))),"Missing Information", INDEX(Table15[Entire Service Line Classification], MATCH(SUMIFS(Table15[Unique ID],Table15[System-Owned Portion],E4341,Table15[If Material Anything Other than "Lead" in Column E,Was Material Ever Previously Lead?],G4341,Table15[Customer-Owned Portion],O4341),Table15[Unique ID],0),0)))</f>
        <v>Non-lead</v>
      </c>
      <c r="X4341"/>
    </row>
    <row r="4342" spans="2:24" ht="29" x14ac:dyDescent="0.35">
      <c r="B4342" s="146"/>
      <c r="C4342" s="31" t="s">
        <v>2123</v>
      </c>
      <c r="D4342" s="31"/>
      <c r="E4342" s="44" t="s">
        <v>3284</v>
      </c>
      <c r="F4342" s="43" t="s">
        <v>41</v>
      </c>
      <c r="G4342" s="84" t="s">
        <v>3249</v>
      </c>
      <c r="H4342" s="31">
        <v>2001</v>
      </c>
      <c r="I4342" s="207" t="s">
        <v>3338</v>
      </c>
      <c r="J4342" s="84" t="s">
        <v>3270</v>
      </c>
      <c r="K4342" s="31" t="s">
        <v>41</v>
      </c>
      <c r="L4342" s="31"/>
      <c r="M4342" s="169"/>
      <c r="N4342" s="148"/>
      <c r="O4342" s="106" t="s">
        <v>3284</v>
      </c>
      <c r="P4342" s="43">
        <v>2001</v>
      </c>
      <c r="Q4342" s="207" t="s">
        <v>3338</v>
      </c>
      <c r="R4342" s="84" t="s">
        <v>3270</v>
      </c>
      <c r="S4342" s="31" t="s">
        <v>41</v>
      </c>
      <c r="T4342" s="31"/>
      <c r="U4342" s="169"/>
      <c r="V4342" s="150"/>
      <c r="W4342" s="141" t="str" cm="1">
        <f t="array" ref="W4342">IF(SUM(LEN(B4342:V4342))=0,"",IF(OR(OR(ISBLANK(F4342),SUM(LEN(C4342),LEN(D4342))=0),AND(NOT(E4342="Unknown"),ISBLANK(J4342)),AND(NOT(O4342="Unknown"),ISBLANK(R4342))),"Missing Information", INDEX(Table15[Entire Service Line Classification], MATCH(SUMIFS(Table15[Unique ID],Table15[System-Owned Portion],E4342,Table15[If Material Anything Other than "Lead" in Column E,Was Material Ever Previously Lead?],G4342,Table15[Customer-Owned Portion],O4342),Table15[Unique ID],0),0)))</f>
        <v>Non-lead</v>
      </c>
      <c r="X4342"/>
    </row>
    <row r="4343" spans="2:24" x14ac:dyDescent="0.35">
      <c r="B4343" s="146"/>
      <c r="C4343" s="31" t="s">
        <v>2124</v>
      </c>
      <c r="D4343" s="31"/>
      <c r="E4343" s="44" t="s">
        <v>3203</v>
      </c>
      <c r="F4343" s="43" t="s">
        <v>3283</v>
      </c>
      <c r="G4343" s="84" t="s">
        <v>3249</v>
      </c>
      <c r="H4343" s="31">
        <v>1930</v>
      </c>
      <c r="I4343" s="207" t="s">
        <v>3338</v>
      </c>
      <c r="J4343" s="84"/>
      <c r="K4343" s="31" t="s">
        <v>41</v>
      </c>
      <c r="L4343" s="31"/>
      <c r="M4343" s="169"/>
      <c r="N4343" s="148"/>
      <c r="O4343" s="106" t="s">
        <v>3203</v>
      </c>
      <c r="P4343" s="43">
        <v>1930</v>
      </c>
      <c r="Q4343" s="207" t="s">
        <v>3338</v>
      </c>
      <c r="R4343" s="84" t="s">
        <v>3203</v>
      </c>
      <c r="S4343" s="31" t="s">
        <v>41</v>
      </c>
      <c r="T4343" s="31"/>
      <c r="U4343" s="169"/>
      <c r="V4343" s="150"/>
      <c r="W4343" s="141" t="str" cm="1">
        <f t="array" ref="W4343">IF(SUM(LEN(B4343:V4343))=0,"",IF(OR(OR(ISBLANK(F4343),SUM(LEN(C4343),LEN(D4343))=0),AND(NOT(E4343="Unknown"),ISBLANK(J4343)),AND(NOT(O4343="Unknown"),ISBLANK(R4343))),"Missing Information", INDEX(Table15[Entire Service Line Classification], MATCH(SUMIFS(Table15[Unique ID],Table15[System-Owned Portion],E4343,Table15[If Material Anything Other than "Lead" in Column E,Was Material Ever Previously Lead?],G4343,Table15[Customer-Owned Portion],O4343),Table15[Unique ID],0),0)))</f>
        <v>Lead Status Unknown</v>
      </c>
      <c r="X4343"/>
    </row>
    <row r="4344" spans="2:24" x14ac:dyDescent="0.35">
      <c r="B4344" s="146"/>
      <c r="C4344" s="31" t="s">
        <v>2125</v>
      </c>
      <c r="D4344" s="31"/>
      <c r="E4344" s="44" t="s">
        <v>3203</v>
      </c>
      <c r="F4344" s="43" t="s">
        <v>3283</v>
      </c>
      <c r="G4344" s="84" t="s">
        <v>3249</v>
      </c>
      <c r="H4344" s="31"/>
      <c r="I4344" s="207" t="s">
        <v>3337</v>
      </c>
      <c r="J4344" s="84"/>
      <c r="K4344" s="31" t="s">
        <v>41</v>
      </c>
      <c r="L4344" s="31"/>
      <c r="M4344" s="169"/>
      <c r="N4344" s="148"/>
      <c r="O4344" s="106" t="s">
        <v>3203</v>
      </c>
      <c r="P4344" s="43"/>
      <c r="Q4344" s="207" t="s">
        <v>3337</v>
      </c>
      <c r="R4344" s="84" t="s">
        <v>3203</v>
      </c>
      <c r="S4344" s="31" t="s">
        <v>41</v>
      </c>
      <c r="T4344" s="31"/>
      <c r="U4344" s="169"/>
      <c r="V4344" s="150"/>
      <c r="W4344" s="141" t="str" cm="1">
        <f t="array" ref="W4344">IF(SUM(LEN(B4344:V4344))=0,"",IF(OR(OR(ISBLANK(F4344),SUM(LEN(C4344),LEN(D4344))=0),AND(NOT(E4344="Unknown"),ISBLANK(J4344)),AND(NOT(O4344="Unknown"),ISBLANK(R4344))),"Missing Information", INDEX(Table15[Entire Service Line Classification], MATCH(SUMIFS(Table15[Unique ID],Table15[System-Owned Portion],E4344,Table15[If Material Anything Other than "Lead" in Column E,Was Material Ever Previously Lead?],G4344,Table15[Customer-Owned Portion],O4344),Table15[Unique ID],0),0)))</f>
        <v>Lead Status Unknown</v>
      </c>
      <c r="X4344"/>
    </row>
    <row r="4345" spans="2:24" x14ac:dyDescent="0.35">
      <c r="B4345" s="146"/>
      <c r="C4345" s="31" t="s">
        <v>2126</v>
      </c>
      <c r="D4345" s="31"/>
      <c r="E4345" s="44" t="s">
        <v>3203</v>
      </c>
      <c r="F4345" s="43" t="s">
        <v>3283</v>
      </c>
      <c r="G4345" s="84" t="s">
        <v>3249</v>
      </c>
      <c r="H4345" s="31">
        <v>1927</v>
      </c>
      <c r="I4345" s="207" t="s">
        <v>3338</v>
      </c>
      <c r="J4345" s="84"/>
      <c r="K4345" s="31" t="s">
        <v>41</v>
      </c>
      <c r="L4345" s="31"/>
      <c r="M4345" s="169"/>
      <c r="N4345" s="148"/>
      <c r="O4345" s="106" t="s">
        <v>3203</v>
      </c>
      <c r="P4345" s="43">
        <v>1927</v>
      </c>
      <c r="Q4345" s="207" t="s">
        <v>3338</v>
      </c>
      <c r="R4345" s="84" t="s">
        <v>3203</v>
      </c>
      <c r="S4345" s="31" t="s">
        <v>41</v>
      </c>
      <c r="T4345" s="31"/>
      <c r="U4345" s="169"/>
      <c r="V4345" s="150"/>
      <c r="W4345" s="141" t="str" cm="1">
        <f t="array" ref="W4345">IF(SUM(LEN(B4345:V4345))=0,"",IF(OR(OR(ISBLANK(F4345),SUM(LEN(C4345),LEN(D4345))=0),AND(NOT(E4345="Unknown"),ISBLANK(J4345)),AND(NOT(O4345="Unknown"),ISBLANK(R4345))),"Missing Information", INDEX(Table15[Entire Service Line Classification], MATCH(SUMIFS(Table15[Unique ID],Table15[System-Owned Portion],E4345,Table15[If Material Anything Other than "Lead" in Column E,Was Material Ever Previously Lead?],G4345,Table15[Customer-Owned Portion],O4345),Table15[Unique ID],0),0)))</f>
        <v>Lead Status Unknown</v>
      </c>
      <c r="X4345"/>
    </row>
    <row r="4346" spans="2:24" ht="29" x14ac:dyDescent="0.35">
      <c r="B4346" s="146"/>
      <c r="C4346" s="31" t="s">
        <v>5582</v>
      </c>
      <c r="D4346" s="31"/>
      <c r="E4346" s="44" t="s">
        <v>3284</v>
      </c>
      <c r="F4346" s="43" t="s">
        <v>41</v>
      </c>
      <c r="G4346" s="84" t="s">
        <v>3249</v>
      </c>
      <c r="H4346" s="31">
        <v>1990</v>
      </c>
      <c r="I4346" s="207" t="s">
        <v>3338</v>
      </c>
      <c r="J4346" s="84" t="s">
        <v>3270</v>
      </c>
      <c r="K4346" s="31" t="s">
        <v>41</v>
      </c>
      <c r="L4346" s="31"/>
      <c r="M4346" s="169"/>
      <c r="N4346" s="148"/>
      <c r="O4346" s="106" t="s">
        <v>3284</v>
      </c>
      <c r="P4346" s="43">
        <v>1990</v>
      </c>
      <c r="Q4346" s="207" t="s">
        <v>3338</v>
      </c>
      <c r="R4346" s="84" t="s">
        <v>3270</v>
      </c>
      <c r="S4346" s="31" t="s">
        <v>41</v>
      </c>
      <c r="T4346" s="31"/>
      <c r="U4346" s="169"/>
      <c r="V4346" s="150"/>
      <c r="W4346" s="141" t="str" cm="1">
        <f t="array" ref="W4346">IF(SUM(LEN(B4346:V4346))=0,"",IF(OR(OR(ISBLANK(F4346),SUM(LEN(C4346),LEN(D4346))=0),AND(NOT(E4346="Unknown"),ISBLANK(J4346)),AND(NOT(O4346="Unknown"),ISBLANK(R4346))),"Missing Information", INDEX(Table15[Entire Service Line Classification], MATCH(SUMIFS(Table15[Unique ID],Table15[System-Owned Portion],E4346,Table15[If Material Anything Other than "Lead" in Column E,Was Material Ever Previously Lead?],G4346,Table15[Customer-Owned Portion],O4346),Table15[Unique ID],0),0)))</f>
        <v>Non-lead</v>
      </c>
      <c r="X4346"/>
    </row>
    <row r="4347" spans="2:24" x14ac:dyDescent="0.35">
      <c r="B4347" s="146"/>
      <c r="C4347" s="31" t="s">
        <v>2127</v>
      </c>
      <c r="D4347" s="31"/>
      <c r="E4347" s="44" t="s">
        <v>3203</v>
      </c>
      <c r="F4347" s="43" t="s">
        <v>3283</v>
      </c>
      <c r="G4347" s="84" t="s">
        <v>3249</v>
      </c>
      <c r="H4347" s="31"/>
      <c r="I4347" s="207" t="s">
        <v>3341</v>
      </c>
      <c r="J4347" s="84"/>
      <c r="K4347" s="31" t="s">
        <v>41</v>
      </c>
      <c r="L4347" s="31"/>
      <c r="M4347" s="169"/>
      <c r="N4347" s="148"/>
      <c r="O4347" s="106" t="s">
        <v>3203</v>
      </c>
      <c r="P4347" s="43"/>
      <c r="Q4347" s="207" t="s">
        <v>3341</v>
      </c>
      <c r="R4347" s="84" t="s">
        <v>3203</v>
      </c>
      <c r="S4347" s="31" t="s">
        <v>41</v>
      </c>
      <c r="T4347" s="31"/>
      <c r="U4347" s="169"/>
      <c r="V4347" s="150"/>
      <c r="W4347" s="141" t="str" cm="1">
        <f t="array" ref="W4347">IF(SUM(LEN(B4347:V4347))=0,"",IF(OR(OR(ISBLANK(F4347),SUM(LEN(C4347),LEN(D4347))=0),AND(NOT(E4347="Unknown"),ISBLANK(J4347)),AND(NOT(O4347="Unknown"),ISBLANK(R4347))),"Missing Information", INDEX(Table15[Entire Service Line Classification], MATCH(SUMIFS(Table15[Unique ID],Table15[System-Owned Portion],E4347,Table15[If Material Anything Other than "Lead" in Column E,Was Material Ever Previously Lead?],G4347,Table15[Customer-Owned Portion],O4347),Table15[Unique ID],0),0)))</f>
        <v>Lead Status Unknown</v>
      </c>
      <c r="X4347"/>
    </row>
    <row r="4348" spans="2:24" x14ac:dyDescent="0.35">
      <c r="B4348" s="146"/>
      <c r="C4348" s="31" t="s">
        <v>2128</v>
      </c>
      <c r="D4348" s="31"/>
      <c r="E4348" s="44" t="s">
        <v>3203</v>
      </c>
      <c r="F4348" s="43" t="s">
        <v>3283</v>
      </c>
      <c r="G4348" s="84" t="s">
        <v>3249</v>
      </c>
      <c r="H4348" s="31">
        <v>1933</v>
      </c>
      <c r="I4348" s="207" t="s">
        <v>3341</v>
      </c>
      <c r="J4348" s="84"/>
      <c r="K4348" s="31" t="s">
        <v>41</v>
      </c>
      <c r="L4348" s="31"/>
      <c r="M4348" s="169"/>
      <c r="N4348" s="148"/>
      <c r="O4348" s="106" t="s">
        <v>3203</v>
      </c>
      <c r="P4348" s="43">
        <v>1933</v>
      </c>
      <c r="Q4348" s="207" t="s">
        <v>3341</v>
      </c>
      <c r="R4348" s="84" t="s">
        <v>3203</v>
      </c>
      <c r="S4348" s="31" t="s">
        <v>41</v>
      </c>
      <c r="T4348" s="31"/>
      <c r="U4348" s="169"/>
      <c r="V4348" s="150"/>
      <c r="W4348" s="141" t="str" cm="1">
        <f t="array" ref="W4348">IF(SUM(LEN(B4348:V4348))=0,"",IF(OR(OR(ISBLANK(F4348),SUM(LEN(C4348),LEN(D4348))=0),AND(NOT(E4348="Unknown"),ISBLANK(J4348)),AND(NOT(O4348="Unknown"),ISBLANK(R4348))),"Missing Information", INDEX(Table15[Entire Service Line Classification], MATCH(SUMIFS(Table15[Unique ID],Table15[System-Owned Portion],E4348,Table15[If Material Anything Other than "Lead" in Column E,Was Material Ever Previously Lead?],G4348,Table15[Customer-Owned Portion],O4348),Table15[Unique ID],0),0)))</f>
        <v>Lead Status Unknown</v>
      </c>
      <c r="X4348"/>
    </row>
    <row r="4349" spans="2:24" x14ac:dyDescent="0.35">
      <c r="B4349" s="146"/>
      <c r="C4349" s="31" t="s">
        <v>2129</v>
      </c>
      <c r="D4349" s="31"/>
      <c r="E4349" s="44" t="s">
        <v>3203</v>
      </c>
      <c r="F4349" s="43" t="s">
        <v>3283</v>
      </c>
      <c r="G4349" s="84" t="s">
        <v>3249</v>
      </c>
      <c r="H4349" s="31"/>
      <c r="I4349" s="207" t="s">
        <v>3338</v>
      </c>
      <c r="J4349" s="84"/>
      <c r="K4349" s="31" t="s">
        <v>41</v>
      </c>
      <c r="L4349" s="31"/>
      <c r="M4349" s="169"/>
      <c r="N4349" s="148"/>
      <c r="O4349" s="106" t="s">
        <v>3203</v>
      </c>
      <c r="P4349" s="43"/>
      <c r="Q4349" s="207" t="s">
        <v>3338</v>
      </c>
      <c r="R4349" s="84" t="s">
        <v>3203</v>
      </c>
      <c r="S4349" s="31" t="s">
        <v>41</v>
      </c>
      <c r="T4349" s="31"/>
      <c r="U4349" s="169"/>
      <c r="V4349" s="150"/>
      <c r="W4349" s="141" t="str" cm="1">
        <f t="array" ref="W4349">IF(SUM(LEN(B4349:V4349))=0,"",IF(OR(OR(ISBLANK(F4349),SUM(LEN(C4349),LEN(D4349))=0),AND(NOT(E4349="Unknown"),ISBLANK(J4349)),AND(NOT(O4349="Unknown"),ISBLANK(R4349))),"Missing Information", INDEX(Table15[Entire Service Line Classification], MATCH(SUMIFS(Table15[Unique ID],Table15[System-Owned Portion],E4349,Table15[If Material Anything Other than "Lead" in Column E,Was Material Ever Previously Lead?],G4349,Table15[Customer-Owned Portion],O4349),Table15[Unique ID],0),0)))</f>
        <v>Lead Status Unknown</v>
      </c>
      <c r="X4349"/>
    </row>
    <row r="4350" spans="2:24" x14ac:dyDescent="0.35">
      <c r="B4350" s="146"/>
      <c r="C4350" s="31" t="s">
        <v>2130</v>
      </c>
      <c r="D4350" s="31"/>
      <c r="E4350" s="44" t="s">
        <v>3203</v>
      </c>
      <c r="F4350" s="43" t="s">
        <v>3283</v>
      </c>
      <c r="G4350" s="84" t="s">
        <v>3249</v>
      </c>
      <c r="H4350" s="31"/>
      <c r="I4350" s="207" t="s">
        <v>3338</v>
      </c>
      <c r="J4350" s="84"/>
      <c r="K4350" s="31" t="s">
        <v>41</v>
      </c>
      <c r="L4350" s="31"/>
      <c r="M4350" s="169"/>
      <c r="N4350" s="148"/>
      <c r="O4350" s="106" t="s">
        <v>3203</v>
      </c>
      <c r="P4350" s="43"/>
      <c r="Q4350" s="207" t="s">
        <v>3338</v>
      </c>
      <c r="R4350" s="84" t="s">
        <v>3203</v>
      </c>
      <c r="S4350" s="31" t="s">
        <v>41</v>
      </c>
      <c r="T4350" s="31"/>
      <c r="U4350" s="169"/>
      <c r="V4350" s="150"/>
      <c r="W4350" s="141" t="str" cm="1">
        <f t="array" ref="W4350">IF(SUM(LEN(B4350:V4350))=0,"",IF(OR(OR(ISBLANK(F4350),SUM(LEN(C4350),LEN(D4350))=0),AND(NOT(E4350="Unknown"),ISBLANK(J4350)),AND(NOT(O4350="Unknown"),ISBLANK(R4350))),"Missing Information", INDEX(Table15[Entire Service Line Classification], MATCH(SUMIFS(Table15[Unique ID],Table15[System-Owned Portion],E4350,Table15[If Material Anything Other than "Lead" in Column E,Was Material Ever Previously Lead?],G4350,Table15[Customer-Owned Portion],O4350),Table15[Unique ID],0),0)))</f>
        <v>Lead Status Unknown</v>
      </c>
      <c r="X4350"/>
    </row>
    <row r="4351" spans="2:24" x14ac:dyDescent="0.35">
      <c r="B4351" s="146"/>
      <c r="C4351" s="31" t="s">
        <v>2131</v>
      </c>
      <c r="D4351" s="31"/>
      <c r="E4351" s="44" t="s">
        <v>3203</v>
      </c>
      <c r="F4351" s="43" t="s">
        <v>3283</v>
      </c>
      <c r="G4351" s="84" t="s">
        <v>3249</v>
      </c>
      <c r="H4351" s="31">
        <v>1972</v>
      </c>
      <c r="I4351" s="207" t="s">
        <v>3337</v>
      </c>
      <c r="J4351" s="84"/>
      <c r="K4351" s="31" t="s">
        <v>41</v>
      </c>
      <c r="L4351" s="31"/>
      <c r="M4351" s="169"/>
      <c r="N4351" s="148"/>
      <c r="O4351" s="106" t="s">
        <v>3203</v>
      </c>
      <c r="P4351" s="43">
        <v>1972</v>
      </c>
      <c r="Q4351" s="207" t="s">
        <v>3337</v>
      </c>
      <c r="R4351" s="84" t="s">
        <v>3203</v>
      </c>
      <c r="S4351" s="31" t="s">
        <v>41</v>
      </c>
      <c r="T4351" s="31"/>
      <c r="U4351" s="169"/>
      <c r="V4351" s="150"/>
      <c r="W4351" s="141" t="str" cm="1">
        <f t="array" ref="W4351">IF(SUM(LEN(B4351:V4351))=0,"",IF(OR(OR(ISBLANK(F4351),SUM(LEN(C4351),LEN(D4351))=0),AND(NOT(E4351="Unknown"),ISBLANK(J4351)),AND(NOT(O4351="Unknown"),ISBLANK(R4351))),"Missing Information", INDEX(Table15[Entire Service Line Classification], MATCH(SUMIFS(Table15[Unique ID],Table15[System-Owned Portion],E4351,Table15[If Material Anything Other than "Lead" in Column E,Was Material Ever Previously Lead?],G4351,Table15[Customer-Owned Portion],O4351),Table15[Unique ID],0),0)))</f>
        <v>Lead Status Unknown</v>
      </c>
      <c r="X4351"/>
    </row>
    <row r="4352" spans="2:24" x14ac:dyDescent="0.35">
      <c r="B4352" s="146"/>
      <c r="C4352" s="31" t="s">
        <v>5583</v>
      </c>
      <c r="D4352" s="31"/>
      <c r="E4352" s="44" t="s">
        <v>3203</v>
      </c>
      <c r="F4352" s="43" t="s">
        <v>3283</v>
      </c>
      <c r="G4352" s="84" t="s">
        <v>3249</v>
      </c>
      <c r="H4352" s="31">
        <v>1952</v>
      </c>
      <c r="I4352" s="207" t="s">
        <v>3337</v>
      </c>
      <c r="J4352" s="84"/>
      <c r="K4352" s="31" t="s">
        <v>41</v>
      </c>
      <c r="L4352" s="31"/>
      <c r="M4352" s="169"/>
      <c r="N4352" s="148"/>
      <c r="O4352" s="106" t="s">
        <v>3203</v>
      </c>
      <c r="P4352" s="43">
        <v>1952</v>
      </c>
      <c r="Q4352" s="207" t="s">
        <v>3337</v>
      </c>
      <c r="R4352" s="84" t="s">
        <v>3203</v>
      </c>
      <c r="S4352" s="31" t="s">
        <v>41</v>
      </c>
      <c r="T4352" s="31"/>
      <c r="U4352" s="169"/>
      <c r="V4352" s="150"/>
      <c r="W4352" s="141" t="str" cm="1">
        <f t="array" ref="W4352">IF(SUM(LEN(B4352:V4352))=0,"",IF(OR(OR(ISBLANK(F4352),SUM(LEN(C4352),LEN(D4352))=0),AND(NOT(E4352="Unknown"),ISBLANK(J4352)),AND(NOT(O4352="Unknown"),ISBLANK(R4352))),"Missing Information", INDEX(Table15[Entire Service Line Classification], MATCH(SUMIFS(Table15[Unique ID],Table15[System-Owned Portion],E4352,Table15[If Material Anything Other than "Lead" in Column E,Was Material Ever Previously Lead?],G4352,Table15[Customer-Owned Portion],O4352),Table15[Unique ID],0),0)))</f>
        <v>Lead Status Unknown</v>
      </c>
      <c r="X4352"/>
    </row>
    <row r="4353" spans="2:24" x14ac:dyDescent="0.35">
      <c r="B4353" s="146"/>
      <c r="C4353" s="31" t="s">
        <v>2132</v>
      </c>
      <c r="D4353" s="31"/>
      <c r="E4353" s="44" t="s">
        <v>3203</v>
      </c>
      <c r="F4353" s="43" t="s">
        <v>3283</v>
      </c>
      <c r="G4353" s="84" t="s">
        <v>3249</v>
      </c>
      <c r="H4353" s="31">
        <v>1942</v>
      </c>
      <c r="I4353" s="207" t="s">
        <v>3338</v>
      </c>
      <c r="J4353" s="84"/>
      <c r="K4353" s="31" t="s">
        <v>41</v>
      </c>
      <c r="L4353" s="31"/>
      <c r="M4353" s="169"/>
      <c r="N4353" s="148"/>
      <c r="O4353" s="106" t="s">
        <v>3203</v>
      </c>
      <c r="P4353" s="43">
        <v>1942</v>
      </c>
      <c r="Q4353" s="207" t="s">
        <v>3338</v>
      </c>
      <c r="R4353" s="84" t="s">
        <v>3203</v>
      </c>
      <c r="S4353" s="31" t="s">
        <v>41</v>
      </c>
      <c r="T4353" s="31"/>
      <c r="U4353" s="169"/>
      <c r="V4353" s="150"/>
      <c r="W4353" s="141" t="str" cm="1">
        <f t="array" ref="W4353">IF(SUM(LEN(B4353:V4353))=0,"",IF(OR(OR(ISBLANK(F4353),SUM(LEN(C4353),LEN(D4353))=0),AND(NOT(E4353="Unknown"),ISBLANK(J4353)),AND(NOT(O4353="Unknown"),ISBLANK(R4353))),"Missing Information", INDEX(Table15[Entire Service Line Classification], MATCH(SUMIFS(Table15[Unique ID],Table15[System-Owned Portion],E4353,Table15[If Material Anything Other than "Lead" in Column E,Was Material Ever Previously Lead?],G4353,Table15[Customer-Owned Portion],O4353),Table15[Unique ID],0),0)))</f>
        <v>Lead Status Unknown</v>
      </c>
      <c r="X4353"/>
    </row>
    <row r="4354" spans="2:24" x14ac:dyDescent="0.35">
      <c r="B4354" s="146"/>
      <c r="C4354" s="31" t="s">
        <v>2133</v>
      </c>
      <c r="D4354" s="31"/>
      <c r="E4354" s="44" t="s">
        <v>3203</v>
      </c>
      <c r="F4354" s="43" t="s">
        <v>3283</v>
      </c>
      <c r="G4354" s="84" t="s">
        <v>3249</v>
      </c>
      <c r="H4354" s="31">
        <v>1925</v>
      </c>
      <c r="I4354" s="207" t="s">
        <v>3338</v>
      </c>
      <c r="J4354" s="84"/>
      <c r="K4354" s="31" t="s">
        <v>41</v>
      </c>
      <c r="L4354" s="31"/>
      <c r="M4354" s="169"/>
      <c r="N4354" s="148"/>
      <c r="O4354" s="106" t="s">
        <v>3203</v>
      </c>
      <c r="P4354" s="43">
        <v>1925</v>
      </c>
      <c r="Q4354" s="207" t="s">
        <v>3338</v>
      </c>
      <c r="R4354" s="84" t="s">
        <v>3203</v>
      </c>
      <c r="S4354" s="31" t="s">
        <v>41</v>
      </c>
      <c r="T4354" s="31"/>
      <c r="U4354" s="169"/>
      <c r="V4354" s="150"/>
      <c r="W4354" s="141" t="str" cm="1">
        <f t="array" ref="W4354">IF(SUM(LEN(B4354:V4354))=0,"",IF(OR(OR(ISBLANK(F4354),SUM(LEN(C4354),LEN(D4354))=0),AND(NOT(E4354="Unknown"),ISBLANK(J4354)),AND(NOT(O4354="Unknown"),ISBLANK(R4354))),"Missing Information", INDEX(Table15[Entire Service Line Classification], MATCH(SUMIFS(Table15[Unique ID],Table15[System-Owned Portion],E4354,Table15[If Material Anything Other than "Lead" in Column E,Was Material Ever Previously Lead?],G4354,Table15[Customer-Owned Portion],O4354),Table15[Unique ID],0),0)))</f>
        <v>Lead Status Unknown</v>
      </c>
      <c r="X4354"/>
    </row>
    <row r="4355" spans="2:24" x14ac:dyDescent="0.35">
      <c r="B4355" s="146"/>
      <c r="C4355" s="31" t="s">
        <v>2134</v>
      </c>
      <c r="D4355" s="31"/>
      <c r="E4355" s="44" t="s">
        <v>3203</v>
      </c>
      <c r="F4355" s="43" t="s">
        <v>3283</v>
      </c>
      <c r="G4355" s="84" t="s">
        <v>3249</v>
      </c>
      <c r="H4355" s="31">
        <v>1929</v>
      </c>
      <c r="I4355" s="207" t="s">
        <v>3337</v>
      </c>
      <c r="J4355" s="84"/>
      <c r="K4355" s="31" t="s">
        <v>41</v>
      </c>
      <c r="L4355" s="31"/>
      <c r="M4355" s="169"/>
      <c r="N4355" s="148"/>
      <c r="O4355" s="106" t="s">
        <v>3203</v>
      </c>
      <c r="P4355" s="43">
        <v>1929</v>
      </c>
      <c r="Q4355" s="207" t="s">
        <v>3337</v>
      </c>
      <c r="R4355" s="84" t="s">
        <v>3203</v>
      </c>
      <c r="S4355" s="31" t="s">
        <v>41</v>
      </c>
      <c r="T4355" s="31"/>
      <c r="U4355" s="169"/>
      <c r="V4355" s="150"/>
      <c r="W4355" s="141" t="str" cm="1">
        <f t="array" ref="W4355">IF(SUM(LEN(B4355:V4355))=0,"",IF(OR(OR(ISBLANK(F4355),SUM(LEN(C4355),LEN(D4355))=0),AND(NOT(E4355="Unknown"),ISBLANK(J4355)),AND(NOT(O4355="Unknown"),ISBLANK(R4355))),"Missing Information", INDEX(Table15[Entire Service Line Classification], MATCH(SUMIFS(Table15[Unique ID],Table15[System-Owned Portion],E4355,Table15[If Material Anything Other than "Lead" in Column E,Was Material Ever Previously Lead?],G4355,Table15[Customer-Owned Portion],O4355),Table15[Unique ID],0),0)))</f>
        <v>Lead Status Unknown</v>
      </c>
      <c r="X4355"/>
    </row>
    <row r="4356" spans="2:24" x14ac:dyDescent="0.35">
      <c r="B4356" s="146"/>
      <c r="C4356" s="31" t="s">
        <v>2135</v>
      </c>
      <c r="D4356" s="31"/>
      <c r="E4356" s="44" t="s">
        <v>3203</v>
      </c>
      <c r="F4356" s="43" t="s">
        <v>3283</v>
      </c>
      <c r="G4356" s="84" t="s">
        <v>3249</v>
      </c>
      <c r="H4356" s="31">
        <v>1925</v>
      </c>
      <c r="I4356" s="207" t="s">
        <v>3337</v>
      </c>
      <c r="J4356" s="84"/>
      <c r="K4356" s="31" t="s">
        <v>41</v>
      </c>
      <c r="L4356" s="31"/>
      <c r="M4356" s="169"/>
      <c r="N4356" s="148"/>
      <c r="O4356" s="106" t="s">
        <v>3203</v>
      </c>
      <c r="P4356" s="43">
        <v>1925</v>
      </c>
      <c r="Q4356" s="207" t="s">
        <v>3337</v>
      </c>
      <c r="R4356" s="84" t="s">
        <v>3203</v>
      </c>
      <c r="S4356" s="31" t="s">
        <v>41</v>
      </c>
      <c r="T4356" s="31"/>
      <c r="U4356" s="169"/>
      <c r="V4356" s="150"/>
      <c r="W4356" s="141" t="str" cm="1">
        <f t="array" ref="W4356">IF(SUM(LEN(B4356:V4356))=0,"",IF(OR(OR(ISBLANK(F4356),SUM(LEN(C4356),LEN(D4356))=0),AND(NOT(E4356="Unknown"),ISBLANK(J4356)),AND(NOT(O4356="Unknown"),ISBLANK(R4356))),"Missing Information", INDEX(Table15[Entire Service Line Classification], MATCH(SUMIFS(Table15[Unique ID],Table15[System-Owned Portion],E4356,Table15[If Material Anything Other than "Lead" in Column E,Was Material Ever Previously Lead?],G4356,Table15[Customer-Owned Portion],O4356),Table15[Unique ID],0),0)))</f>
        <v>Lead Status Unknown</v>
      </c>
      <c r="X4356"/>
    </row>
    <row r="4357" spans="2:24" ht="29" x14ac:dyDescent="0.35">
      <c r="B4357" s="146"/>
      <c r="C4357" s="31" t="s">
        <v>5584</v>
      </c>
      <c r="D4357" s="31"/>
      <c r="E4357" s="44" t="s">
        <v>3284</v>
      </c>
      <c r="F4357" s="43" t="s">
        <v>41</v>
      </c>
      <c r="G4357" s="84" t="s">
        <v>3249</v>
      </c>
      <c r="H4357" s="31">
        <v>1990</v>
      </c>
      <c r="I4357" s="207" t="s">
        <v>3338</v>
      </c>
      <c r="J4357" s="84" t="s">
        <v>3270</v>
      </c>
      <c r="K4357" s="31" t="s">
        <v>41</v>
      </c>
      <c r="L4357" s="31"/>
      <c r="M4357" s="169"/>
      <c r="N4357" s="148"/>
      <c r="O4357" s="106" t="s">
        <v>3284</v>
      </c>
      <c r="P4357" s="43">
        <v>1990</v>
      </c>
      <c r="Q4357" s="207" t="s">
        <v>3338</v>
      </c>
      <c r="R4357" s="84" t="s">
        <v>3270</v>
      </c>
      <c r="S4357" s="31" t="s">
        <v>41</v>
      </c>
      <c r="T4357" s="31"/>
      <c r="U4357" s="169"/>
      <c r="V4357" s="150"/>
      <c r="W4357" s="141" t="str" cm="1">
        <f t="array" ref="W4357">IF(SUM(LEN(B4357:V4357))=0,"",IF(OR(OR(ISBLANK(F4357),SUM(LEN(C4357),LEN(D4357))=0),AND(NOT(E4357="Unknown"),ISBLANK(J4357)),AND(NOT(O4357="Unknown"),ISBLANK(R4357))),"Missing Information", INDEX(Table15[Entire Service Line Classification], MATCH(SUMIFS(Table15[Unique ID],Table15[System-Owned Portion],E4357,Table15[If Material Anything Other than "Lead" in Column E,Was Material Ever Previously Lead?],G4357,Table15[Customer-Owned Portion],O4357),Table15[Unique ID],0),0)))</f>
        <v>Non-lead</v>
      </c>
      <c r="X4357"/>
    </row>
    <row r="4358" spans="2:24" x14ac:dyDescent="0.35">
      <c r="B4358" s="146"/>
      <c r="C4358" s="31" t="s">
        <v>5585</v>
      </c>
      <c r="D4358" s="31"/>
      <c r="E4358" s="44" t="s">
        <v>3203</v>
      </c>
      <c r="F4358" s="43" t="s">
        <v>3283</v>
      </c>
      <c r="G4358" s="84" t="s">
        <v>3249</v>
      </c>
      <c r="H4358" s="31">
        <v>1956</v>
      </c>
      <c r="I4358" s="207" t="s">
        <v>3336</v>
      </c>
      <c r="J4358" s="84"/>
      <c r="K4358" s="31" t="s">
        <v>41</v>
      </c>
      <c r="L4358" s="31"/>
      <c r="M4358" s="169"/>
      <c r="N4358" s="148"/>
      <c r="O4358" s="106" t="s">
        <v>3203</v>
      </c>
      <c r="P4358" s="43">
        <v>1956</v>
      </c>
      <c r="Q4358" s="207" t="s">
        <v>3336</v>
      </c>
      <c r="R4358" s="84" t="s">
        <v>3203</v>
      </c>
      <c r="S4358" s="31" t="s">
        <v>41</v>
      </c>
      <c r="T4358" s="31"/>
      <c r="U4358" s="169"/>
      <c r="V4358" s="150"/>
      <c r="W4358" s="141" t="str" cm="1">
        <f t="array" ref="W4358">IF(SUM(LEN(B4358:V4358))=0,"",IF(OR(OR(ISBLANK(F4358),SUM(LEN(C4358),LEN(D4358))=0),AND(NOT(E4358="Unknown"),ISBLANK(J4358)),AND(NOT(O4358="Unknown"),ISBLANK(R4358))),"Missing Information", INDEX(Table15[Entire Service Line Classification], MATCH(SUMIFS(Table15[Unique ID],Table15[System-Owned Portion],E4358,Table15[If Material Anything Other than "Lead" in Column E,Was Material Ever Previously Lead?],G4358,Table15[Customer-Owned Portion],O4358),Table15[Unique ID],0),0)))</f>
        <v>Lead Status Unknown</v>
      </c>
      <c r="X4358"/>
    </row>
    <row r="4359" spans="2:24" x14ac:dyDescent="0.35">
      <c r="B4359" s="146"/>
      <c r="C4359" s="31" t="s">
        <v>2136</v>
      </c>
      <c r="D4359" s="31"/>
      <c r="E4359" s="44" t="s">
        <v>3203</v>
      </c>
      <c r="F4359" s="43" t="s">
        <v>3283</v>
      </c>
      <c r="G4359" s="84" t="s">
        <v>3249</v>
      </c>
      <c r="H4359" s="31">
        <v>1930</v>
      </c>
      <c r="I4359" s="207" t="s">
        <v>3338</v>
      </c>
      <c r="J4359" s="84"/>
      <c r="K4359" s="31" t="s">
        <v>41</v>
      </c>
      <c r="L4359" s="31"/>
      <c r="M4359" s="169"/>
      <c r="N4359" s="148"/>
      <c r="O4359" s="106" t="s">
        <v>3203</v>
      </c>
      <c r="P4359" s="43">
        <v>1930</v>
      </c>
      <c r="Q4359" s="207" t="s">
        <v>3338</v>
      </c>
      <c r="R4359" s="84" t="s">
        <v>3203</v>
      </c>
      <c r="S4359" s="31" t="s">
        <v>41</v>
      </c>
      <c r="T4359" s="31"/>
      <c r="U4359" s="169"/>
      <c r="V4359" s="150"/>
      <c r="W4359" s="141" t="str" cm="1">
        <f t="array" ref="W4359">IF(SUM(LEN(B4359:V4359))=0,"",IF(OR(OR(ISBLANK(F4359),SUM(LEN(C4359),LEN(D4359))=0),AND(NOT(E4359="Unknown"),ISBLANK(J4359)),AND(NOT(O4359="Unknown"),ISBLANK(R4359))),"Missing Information", INDEX(Table15[Entire Service Line Classification], MATCH(SUMIFS(Table15[Unique ID],Table15[System-Owned Portion],E4359,Table15[If Material Anything Other than "Lead" in Column E,Was Material Ever Previously Lead?],G4359,Table15[Customer-Owned Portion],O4359),Table15[Unique ID],0),0)))</f>
        <v>Lead Status Unknown</v>
      </c>
      <c r="X4359"/>
    </row>
    <row r="4360" spans="2:24" x14ac:dyDescent="0.35">
      <c r="B4360" s="146"/>
      <c r="C4360" s="31" t="s">
        <v>2137</v>
      </c>
      <c r="D4360" s="31"/>
      <c r="E4360" s="44" t="s">
        <v>3203</v>
      </c>
      <c r="F4360" s="43" t="s">
        <v>3283</v>
      </c>
      <c r="G4360" s="84" t="s">
        <v>3249</v>
      </c>
      <c r="H4360" s="31">
        <v>1928</v>
      </c>
      <c r="I4360" s="207" t="s">
        <v>3337</v>
      </c>
      <c r="J4360" s="84"/>
      <c r="K4360" s="31" t="s">
        <v>41</v>
      </c>
      <c r="L4360" s="31"/>
      <c r="M4360" s="169"/>
      <c r="N4360" s="148"/>
      <c r="O4360" s="106" t="s">
        <v>3203</v>
      </c>
      <c r="P4360" s="43">
        <v>1928</v>
      </c>
      <c r="Q4360" s="207" t="s">
        <v>3337</v>
      </c>
      <c r="R4360" s="84" t="s">
        <v>3203</v>
      </c>
      <c r="S4360" s="31" t="s">
        <v>41</v>
      </c>
      <c r="T4360" s="31"/>
      <c r="U4360" s="169"/>
      <c r="V4360" s="150"/>
      <c r="W4360" s="141" t="str" cm="1">
        <f t="array" ref="W4360">IF(SUM(LEN(B4360:V4360))=0,"",IF(OR(OR(ISBLANK(F4360),SUM(LEN(C4360),LEN(D4360))=0),AND(NOT(E4360="Unknown"),ISBLANK(J4360)),AND(NOT(O4360="Unknown"),ISBLANK(R4360))),"Missing Information", INDEX(Table15[Entire Service Line Classification], MATCH(SUMIFS(Table15[Unique ID],Table15[System-Owned Portion],E4360,Table15[If Material Anything Other than "Lead" in Column E,Was Material Ever Previously Lead?],G4360,Table15[Customer-Owned Portion],O4360),Table15[Unique ID],0),0)))</f>
        <v>Lead Status Unknown</v>
      </c>
      <c r="X4360"/>
    </row>
    <row r="4361" spans="2:24" x14ac:dyDescent="0.35">
      <c r="B4361" s="146"/>
      <c r="C4361" s="31" t="s">
        <v>2138</v>
      </c>
      <c r="D4361" s="31"/>
      <c r="E4361" s="44" t="s">
        <v>3203</v>
      </c>
      <c r="F4361" s="43" t="s">
        <v>3283</v>
      </c>
      <c r="G4361" s="84" t="s">
        <v>3249</v>
      </c>
      <c r="H4361" s="31">
        <v>1900</v>
      </c>
      <c r="I4361" s="207" t="s">
        <v>3337</v>
      </c>
      <c r="J4361" s="84"/>
      <c r="K4361" s="31" t="s">
        <v>41</v>
      </c>
      <c r="L4361" s="31"/>
      <c r="M4361" s="169"/>
      <c r="N4361" s="148"/>
      <c r="O4361" s="106" t="s">
        <v>3203</v>
      </c>
      <c r="P4361" s="43">
        <v>1900</v>
      </c>
      <c r="Q4361" s="207" t="s">
        <v>3337</v>
      </c>
      <c r="R4361" s="84" t="s">
        <v>3203</v>
      </c>
      <c r="S4361" s="31" t="s">
        <v>41</v>
      </c>
      <c r="T4361" s="31"/>
      <c r="U4361" s="169"/>
      <c r="V4361" s="150"/>
      <c r="W4361" s="141" t="str" cm="1">
        <f t="array" ref="W4361">IF(SUM(LEN(B4361:V4361))=0,"",IF(OR(OR(ISBLANK(F4361),SUM(LEN(C4361),LEN(D4361))=0),AND(NOT(E4361="Unknown"),ISBLANK(J4361)),AND(NOT(O4361="Unknown"),ISBLANK(R4361))),"Missing Information", INDEX(Table15[Entire Service Line Classification], MATCH(SUMIFS(Table15[Unique ID],Table15[System-Owned Portion],E4361,Table15[If Material Anything Other than "Lead" in Column E,Was Material Ever Previously Lead?],G4361,Table15[Customer-Owned Portion],O4361),Table15[Unique ID],0),0)))</f>
        <v>Lead Status Unknown</v>
      </c>
      <c r="X4361"/>
    </row>
    <row r="4362" spans="2:24" ht="29" x14ac:dyDescent="0.35">
      <c r="B4362" s="146"/>
      <c r="C4362" s="31" t="s">
        <v>5586</v>
      </c>
      <c r="D4362" s="31"/>
      <c r="E4362" s="44" t="s">
        <v>3284</v>
      </c>
      <c r="F4362" s="43" t="s">
        <v>41</v>
      </c>
      <c r="G4362" s="84" t="s">
        <v>3249</v>
      </c>
      <c r="H4362" s="31">
        <v>1990</v>
      </c>
      <c r="I4362" s="207" t="s">
        <v>3338</v>
      </c>
      <c r="J4362" s="84" t="s">
        <v>3270</v>
      </c>
      <c r="K4362" s="31" t="s">
        <v>41</v>
      </c>
      <c r="L4362" s="31"/>
      <c r="M4362" s="169"/>
      <c r="N4362" s="148"/>
      <c r="O4362" s="106" t="s">
        <v>3284</v>
      </c>
      <c r="P4362" s="43">
        <v>1990</v>
      </c>
      <c r="Q4362" s="207" t="s">
        <v>3338</v>
      </c>
      <c r="R4362" s="84" t="s">
        <v>3270</v>
      </c>
      <c r="S4362" s="31" t="s">
        <v>41</v>
      </c>
      <c r="T4362" s="31"/>
      <c r="U4362" s="169"/>
      <c r="V4362" s="150"/>
      <c r="W4362" s="141" t="str" cm="1">
        <f t="array" ref="W4362">IF(SUM(LEN(B4362:V4362))=0,"",IF(OR(OR(ISBLANK(F4362),SUM(LEN(C4362),LEN(D4362))=0),AND(NOT(E4362="Unknown"),ISBLANK(J4362)),AND(NOT(O4362="Unknown"),ISBLANK(R4362))),"Missing Information", INDEX(Table15[Entire Service Line Classification], MATCH(SUMIFS(Table15[Unique ID],Table15[System-Owned Portion],E4362,Table15[If Material Anything Other than "Lead" in Column E,Was Material Ever Previously Lead?],G4362,Table15[Customer-Owned Portion],O4362),Table15[Unique ID],0),0)))</f>
        <v>Non-lead</v>
      </c>
      <c r="X4362"/>
    </row>
    <row r="4363" spans="2:24" x14ac:dyDescent="0.35">
      <c r="B4363" s="146"/>
      <c r="C4363" s="31" t="s">
        <v>5587</v>
      </c>
      <c r="D4363" s="31"/>
      <c r="E4363" s="44" t="s">
        <v>3203</v>
      </c>
      <c r="F4363" s="43" t="s">
        <v>3283</v>
      </c>
      <c r="G4363" s="84" t="s">
        <v>3249</v>
      </c>
      <c r="H4363" s="31">
        <v>1945</v>
      </c>
      <c r="I4363" s="207" t="s">
        <v>3338</v>
      </c>
      <c r="J4363" s="84"/>
      <c r="K4363" s="31" t="s">
        <v>41</v>
      </c>
      <c r="L4363" s="31"/>
      <c r="M4363" s="169"/>
      <c r="N4363" s="148"/>
      <c r="O4363" s="106" t="s">
        <v>3203</v>
      </c>
      <c r="P4363" s="43">
        <v>1945</v>
      </c>
      <c r="Q4363" s="207" t="s">
        <v>3338</v>
      </c>
      <c r="R4363" s="84" t="s">
        <v>3203</v>
      </c>
      <c r="S4363" s="31" t="s">
        <v>41</v>
      </c>
      <c r="T4363" s="31"/>
      <c r="U4363" s="169"/>
      <c r="V4363" s="150"/>
      <c r="W4363" s="141" t="str" cm="1">
        <f t="array" ref="W4363">IF(SUM(LEN(B4363:V4363))=0,"",IF(OR(OR(ISBLANK(F4363),SUM(LEN(C4363),LEN(D4363))=0),AND(NOT(E4363="Unknown"),ISBLANK(J4363)),AND(NOT(O4363="Unknown"),ISBLANK(R4363))),"Missing Information", INDEX(Table15[Entire Service Line Classification], MATCH(SUMIFS(Table15[Unique ID],Table15[System-Owned Portion],E4363,Table15[If Material Anything Other than "Lead" in Column E,Was Material Ever Previously Lead?],G4363,Table15[Customer-Owned Portion],O4363),Table15[Unique ID],0),0)))</f>
        <v>Lead Status Unknown</v>
      </c>
      <c r="X4363"/>
    </row>
    <row r="4364" spans="2:24" x14ac:dyDescent="0.35">
      <c r="B4364" s="146"/>
      <c r="C4364" s="31" t="s">
        <v>2139</v>
      </c>
      <c r="D4364" s="31"/>
      <c r="E4364" s="44" t="s">
        <v>3203</v>
      </c>
      <c r="F4364" s="43" t="s">
        <v>3283</v>
      </c>
      <c r="G4364" s="84" t="s">
        <v>3249</v>
      </c>
      <c r="H4364" s="31"/>
      <c r="I4364" s="207" t="s">
        <v>3343</v>
      </c>
      <c r="J4364" s="84"/>
      <c r="K4364" s="31" t="s">
        <v>41</v>
      </c>
      <c r="L4364" s="31"/>
      <c r="M4364" s="169"/>
      <c r="N4364" s="148"/>
      <c r="O4364" s="106" t="s">
        <v>3203</v>
      </c>
      <c r="P4364" s="43"/>
      <c r="Q4364" s="207" t="s">
        <v>3343</v>
      </c>
      <c r="R4364" s="84" t="s">
        <v>3203</v>
      </c>
      <c r="S4364" s="31" t="s">
        <v>41</v>
      </c>
      <c r="T4364" s="31"/>
      <c r="U4364" s="169"/>
      <c r="V4364" s="150"/>
      <c r="W4364" s="141" t="str" cm="1">
        <f t="array" ref="W4364">IF(SUM(LEN(B4364:V4364))=0,"",IF(OR(OR(ISBLANK(F4364),SUM(LEN(C4364),LEN(D4364))=0),AND(NOT(E4364="Unknown"),ISBLANK(J4364)),AND(NOT(O4364="Unknown"),ISBLANK(R4364))),"Missing Information", INDEX(Table15[Entire Service Line Classification], MATCH(SUMIFS(Table15[Unique ID],Table15[System-Owned Portion],E4364,Table15[If Material Anything Other than "Lead" in Column E,Was Material Ever Previously Lead?],G4364,Table15[Customer-Owned Portion],O4364),Table15[Unique ID],0),0)))</f>
        <v>Lead Status Unknown</v>
      </c>
      <c r="X4364"/>
    </row>
    <row r="4365" spans="2:24" x14ac:dyDescent="0.35">
      <c r="B4365" s="146"/>
      <c r="C4365" s="31" t="s">
        <v>2140</v>
      </c>
      <c r="D4365" s="31"/>
      <c r="E4365" s="44" t="s">
        <v>3203</v>
      </c>
      <c r="F4365" s="43" t="s">
        <v>3283</v>
      </c>
      <c r="G4365" s="84" t="s">
        <v>3249</v>
      </c>
      <c r="H4365" s="31">
        <v>1925</v>
      </c>
      <c r="I4365" s="207" t="s">
        <v>3337</v>
      </c>
      <c r="J4365" s="84"/>
      <c r="K4365" s="31" t="s">
        <v>41</v>
      </c>
      <c r="L4365" s="31"/>
      <c r="M4365" s="169"/>
      <c r="N4365" s="148"/>
      <c r="O4365" s="106" t="s">
        <v>3203</v>
      </c>
      <c r="P4365" s="43">
        <v>1925</v>
      </c>
      <c r="Q4365" s="207" t="s">
        <v>3337</v>
      </c>
      <c r="R4365" s="84" t="s">
        <v>3203</v>
      </c>
      <c r="S4365" s="31" t="s">
        <v>41</v>
      </c>
      <c r="T4365" s="31"/>
      <c r="U4365" s="169"/>
      <c r="V4365" s="150"/>
      <c r="W4365" s="141" t="str" cm="1">
        <f t="array" ref="W4365">IF(SUM(LEN(B4365:V4365))=0,"",IF(OR(OR(ISBLANK(F4365),SUM(LEN(C4365),LEN(D4365))=0),AND(NOT(E4365="Unknown"),ISBLANK(J4365)),AND(NOT(O4365="Unknown"),ISBLANK(R4365))),"Missing Information", INDEX(Table15[Entire Service Line Classification], MATCH(SUMIFS(Table15[Unique ID],Table15[System-Owned Portion],E4365,Table15[If Material Anything Other than "Lead" in Column E,Was Material Ever Previously Lead?],G4365,Table15[Customer-Owned Portion],O4365),Table15[Unique ID],0),0)))</f>
        <v>Lead Status Unknown</v>
      </c>
      <c r="X4365"/>
    </row>
    <row r="4366" spans="2:24" x14ac:dyDescent="0.35">
      <c r="B4366" s="146"/>
      <c r="C4366" s="31" t="s">
        <v>2141</v>
      </c>
      <c r="D4366" s="31"/>
      <c r="E4366" s="44" t="s">
        <v>3203</v>
      </c>
      <c r="F4366" s="43" t="s">
        <v>3283</v>
      </c>
      <c r="G4366" s="84" t="s">
        <v>3249</v>
      </c>
      <c r="H4366" s="31"/>
      <c r="I4366" s="207" t="s">
        <v>3337</v>
      </c>
      <c r="J4366" s="84"/>
      <c r="K4366" s="31" t="s">
        <v>41</v>
      </c>
      <c r="L4366" s="31"/>
      <c r="M4366" s="169"/>
      <c r="N4366" s="148"/>
      <c r="O4366" s="106" t="s">
        <v>3203</v>
      </c>
      <c r="P4366" s="43"/>
      <c r="Q4366" s="207" t="s">
        <v>3337</v>
      </c>
      <c r="R4366" s="84" t="s">
        <v>3203</v>
      </c>
      <c r="S4366" s="31" t="s">
        <v>41</v>
      </c>
      <c r="T4366" s="31"/>
      <c r="U4366" s="169"/>
      <c r="V4366" s="150"/>
      <c r="W4366" s="141" t="str" cm="1">
        <f t="array" ref="W4366">IF(SUM(LEN(B4366:V4366))=0,"",IF(OR(OR(ISBLANK(F4366),SUM(LEN(C4366),LEN(D4366))=0),AND(NOT(E4366="Unknown"),ISBLANK(J4366)),AND(NOT(O4366="Unknown"),ISBLANK(R4366))),"Missing Information", INDEX(Table15[Entire Service Line Classification], MATCH(SUMIFS(Table15[Unique ID],Table15[System-Owned Portion],E4366,Table15[If Material Anything Other than "Lead" in Column E,Was Material Ever Previously Lead?],G4366,Table15[Customer-Owned Portion],O4366),Table15[Unique ID],0),0)))</f>
        <v>Lead Status Unknown</v>
      </c>
      <c r="X4366"/>
    </row>
    <row r="4367" spans="2:24" x14ac:dyDescent="0.35">
      <c r="B4367" s="146"/>
      <c r="C4367" s="31" t="s">
        <v>2142</v>
      </c>
      <c r="D4367" s="31"/>
      <c r="E4367" s="44" t="s">
        <v>3203</v>
      </c>
      <c r="F4367" s="43" t="s">
        <v>3283</v>
      </c>
      <c r="G4367" s="84" t="s">
        <v>3249</v>
      </c>
      <c r="H4367" s="31">
        <v>1910</v>
      </c>
      <c r="I4367" s="207" t="s">
        <v>3337</v>
      </c>
      <c r="J4367" s="84"/>
      <c r="K4367" s="31" t="s">
        <v>41</v>
      </c>
      <c r="L4367" s="31"/>
      <c r="M4367" s="169"/>
      <c r="N4367" s="148"/>
      <c r="O4367" s="106" t="s">
        <v>3203</v>
      </c>
      <c r="P4367" s="43">
        <v>1910</v>
      </c>
      <c r="Q4367" s="207" t="s">
        <v>3337</v>
      </c>
      <c r="R4367" s="84" t="s">
        <v>3203</v>
      </c>
      <c r="S4367" s="31" t="s">
        <v>41</v>
      </c>
      <c r="T4367" s="31"/>
      <c r="U4367" s="169"/>
      <c r="V4367" s="150"/>
      <c r="W4367" s="141" t="str" cm="1">
        <f t="array" ref="W4367">IF(SUM(LEN(B4367:V4367))=0,"",IF(OR(OR(ISBLANK(F4367),SUM(LEN(C4367),LEN(D4367))=0),AND(NOT(E4367="Unknown"),ISBLANK(J4367)),AND(NOT(O4367="Unknown"),ISBLANK(R4367))),"Missing Information", INDEX(Table15[Entire Service Line Classification], MATCH(SUMIFS(Table15[Unique ID],Table15[System-Owned Portion],E4367,Table15[If Material Anything Other than "Lead" in Column E,Was Material Ever Previously Lead?],G4367,Table15[Customer-Owned Portion],O4367),Table15[Unique ID],0),0)))</f>
        <v>Lead Status Unknown</v>
      </c>
      <c r="X4367"/>
    </row>
    <row r="4368" spans="2:24" ht="29" x14ac:dyDescent="0.35">
      <c r="B4368" s="146"/>
      <c r="C4368" s="31" t="s">
        <v>5588</v>
      </c>
      <c r="D4368" s="31"/>
      <c r="E4368" s="44" t="s">
        <v>3284</v>
      </c>
      <c r="F4368" s="43" t="s">
        <v>41</v>
      </c>
      <c r="G4368" s="84" t="s">
        <v>3249</v>
      </c>
      <c r="H4368" s="31">
        <v>1990</v>
      </c>
      <c r="I4368" s="207" t="s">
        <v>3338</v>
      </c>
      <c r="J4368" s="84" t="s">
        <v>3270</v>
      </c>
      <c r="K4368" s="31" t="s">
        <v>41</v>
      </c>
      <c r="L4368" s="31"/>
      <c r="M4368" s="169"/>
      <c r="N4368" s="148"/>
      <c r="O4368" s="106" t="s">
        <v>3284</v>
      </c>
      <c r="P4368" s="43">
        <v>1990</v>
      </c>
      <c r="Q4368" s="207" t="s">
        <v>3338</v>
      </c>
      <c r="R4368" s="84" t="s">
        <v>3270</v>
      </c>
      <c r="S4368" s="31" t="s">
        <v>41</v>
      </c>
      <c r="T4368" s="31"/>
      <c r="U4368" s="169"/>
      <c r="V4368" s="150"/>
      <c r="W4368" s="141" t="str" cm="1">
        <f t="array" ref="W4368">IF(SUM(LEN(B4368:V4368))=0,"",IF(OR(OR(ISBLANK(F4368),SUM(LEN(C4368),LEN(D4368))=0),AND(NOT(E4368="Unknown"),ISBLANK(J4368)),AND(NOT(O4368="Unknown"),ISBLANK(R4368))),"Missing Information", INDEX(Table15[Entire Service Line Classification], MATCH(SUMIFS(Table15[Unique ID],Table15[System-Owned Portion],E4368,Table15[If Material Anything Other than "Lead" in Column E,Was Material Ever Previously Lead?],G4368,Table15[Customer-Owned Portion],O4368),Table15[Unique ID],0),0)))</f>
        <v>Non-lead</v>
      </c>
      <c r="X4368"/>
    </row>
    <row r="4369" spans="2:24" x14ac:dyDescent="0.35">
      <c r="B4369" s="146"/>
      <c r="C4369" s="31" t="s">
        <v>2143</v>
      </c>
      <c r="D4369" s="31"/>
      <c r="E4369" s="44" t="s">
        <v>3203</v>
      </c>
      <c r="F4369" s="43" t="s">
        <v>3283</v>
      </c>
      <c r="G4369" s="84" t="s">
        <v>3249</v>
      </c>
      <c r="H4369" s="31">
        <v>1900</v>
      </c>
      <c r="I4369" s="207" t="s">
        <v>3336</v>
      </c>
      <c r="J4369" s="84"/>
      <c r="K4369" s="31" t="s">
        <v>41</v>
      </c>
      <c r="L4369" s="31"/>
      <c r="M4369" s="169"/>
      <c r="N4369" s="148"/>
      <c r="O4369" s="106" t="s">
        <v>3203</v>
      </c>
      <c r="P4369" s="43">
        <v>1900</v>
      </c>
      <c r="Q4369" s="207" t="s">
        <v>3336</v>
      </c>
      <c r="R4369" s="84" t="s">
        <v>3203</v>
      </c>
      <c r="S4369" s="31" t="s">
        <v>41</v>
      </c>
      <c r="T4369" s="31"/>
      <c r="U4369" s="169"/>
      <c r="V4369" s="150"/>
      <c r="W4369" s="141" t="str" cm="1">
        <f t="array" ref="W4369">IF(SUM(LEN(B4369:V4369))=0,"",IF(OR(OR(ISBLANK(F4369),SUM(LEN(C4369),LEN(D4369))=0),AND(NOT(E4369="Unknown"),ISBLANK(J4369)),AND(NOT(O4369="Unknown"),ISBLANK(R4369))),"Missing Information", INDEX(Table15[Entire Service Line Classification], MATCH(SUMIFS(Table15[Unique ID],Table15[System-Owned Portion],E4369,Table15[If Material Anything Other than "Lead" in Column E,Was Material Ever Previously Lead?],G4369,Table15[Customer-Owned Portion],O4369),Table15[Unique ID],0),0)))</f>
        <v>Lead Status Unknown</v>
      </c>
      <c r="X4369"/>
    </row>
    <row r="4370" spans="2:24" x14ac:dyDescent="0.35">
      <c r="B4370" s="146"/>
      <c r="C4370" s="31" t="s">
        <v>2144</v>
      </c>
      <c r="D4370" s="31"/>
      <c r="E4370" s="44" t="s">
        <v>3203</v>
      </c>
      <c r="F4370" s="43" t="s">
        <v>3283</v>
      </c>
      <c r="G4370" s="84" t="s">
        <v>3249</v>
      </c>
      <c r="H4370" s="31">
        <v>1925</v>
      </c>
      <c r="I4370" s="207" t="s">
        <v>3337</v>
      </c>
      <c r="J4370" s="84"/>
      <c r="K4370" s="31" t="s">
        <v>41</v>
      </c>
      <c r="L4370" s="31"/>
      <c r="M4370" s="169"/>
      <c r="N4370" s="148"/>
      <c r="O4370" s="106" t="s">
        <v>3203</v>
      </c>
      <c r="P4370" s="43">
        <v>1925</v>
      </c>
      <c r="Q4370" s="207" t="s">
        <v>3337</v>
      </c>
      <c r="R4370" s="84" t="s">
        <v>3203</v>
      </c>
      <c r="S4370" s="31" t="s">
        <v>41</v>
      </c>
      <c r="T4370" s="31"/>
      <c r="U4370" s="169"/>
      <c r="V4370" s="150"/>
      <c r="W4370" s="141" t="str" cm="1">
        <f t="array" ref="W4370">IF(SUM(LEN(B4370:V4370))=0,"",IF(OR(OR(ISBLANK(F4370),SUM(LEN(C4370),LEN(D4370))=0),AND(NOT(E4370="Unknown"),ISBLANK(J4370)),AND(NOT(O4370="Unknown"),ISBLANK(R4370))),"Missing Information", INDEX(Table15[Entire Service Line Classification], MATCH(SUMIFS(Table15[Unique ID],Table15[System-Owned Portion],E4370,Table15[If Material Anything Other than "Lead" in Column E,Was Material Ever Previously Lead?],G4370,Table15[Customer-Owned Portion],O4370),Table15[Unique ID],0),0)))</f>
        <v>Lead Status Unknown</v>
      </c>
      <c r="X4370"/>
    </row>
    <row r="4371" spans="2:24" ht="29" x14ac:dyDescent="0.35">
      <c r="B4371" s="146"/>
      <c r="C4371" s="31" t="s">
        <v>5589</v>
      </c>
      <c r="D4371" s="31"/>
      <c r="E4371" s="44" t="s">
        <v>3284</v>
      </c>
      <c r="F4371" s="43" t="s">
        <v>41</v>
      </c>
      <c r="G4371" s="84" t="s">
        <v>3249</v>
      </c>
      <c r="H4371" s="31">
        <v>1990</v>
      </c>
      <c r="I4371" s="207" t="s">
        <v>3338</v>
      </c>
      <c r="J4371" s="84" t="s">
        <v>3270</v>
      </c>
      <c r="K4371" s="31" t="s">
        <v>41</v>
      </c>
      <c r="L4371" s="31"/>
      <c r="M4371" s="169"/>
      <c r="N4371" s="148"/>
      <c r="O4371" s="106" t="s">
        <v>3284</v>
      </c>
      <c r="P4371" s="43">
        <v>1990</v>
      </c>
      <c r="Q4371" s="207" t="s">
        <v>3338</v>
      </c>
      <c r="R4371" s="84" t="s">
        <v>3270</v>
      </c>
      <c r="S4371" s="31" t="s">
        <v>41</v>
      </c>
      <c r="T4371" s="31"/>
      <c r="U4371" s="169"/>
      <c r="V4371" s="150"/>
      <c r="W4371" s="141" t="str" cm="1">
        <f t="array" ref="W4371">IF(SUM(LEN(B4371:V4371))=0,"",IF(OR(OR(ISBLANK(F4371),SUM(LEN(C4371),LEN(D4371))=0),AND(NOT(E4371="Unknown"),ISBLANK(J4371)),AND(NOT(O4371="Unknown"),ISBLANK(R4371))),"Missing Information", INDEX(Table15[Entire Service Line Classification], MATCH(SUMIFS(Table15[Unique ID],Table15[System-Owned Portion],E4371,Table15[If Material Anything Other than "Lead" in Column E,Was Material Ever Previously Lead?],G4371,Table15[Customer-Owned Portion],O4371),Table15[Unique ID],0),0)))</f>
        <v>Non-lead</v>
      </c>
      <c r="X4371"/>
    </row>
    <row r="4372" spans="2:24" x14ac:dyDescent="0.35">
      <c r="B4372" s="146"/>
      <c r="C4372" s="31" t="s">
        <v>2145</v>
      </c>
      <c r="D4372" s="31"/>
      <c r="E4372" s="44" t="s">
        <v>3203</v>
      </c>
      <c r="F4372" s="43" t="s">
        <v>3283</v>
      </c>
      <c r="G4372" s="84" t="s">
        <v>3249</v>
      </c>
      <c r="H4372" s="31">
        <v>1948</v>
      </c>
      <c r="I4372" s="207" t="s">
        <v>3341</v>
      </c>
      <c r="J4372" s="84"/>
      <c r="K4372" s="31" t="s">
        <v>41</v>
      </c>
      <c r="L4372" s="31"/>
      <c r="M4372" s="169"/>
      <c r="N4372" s="148"/>
      <c r="O4372" s="106" t="s">
        <v>3203</v>
      </c>
      <c r="P4372" s="43">
        <v>1948</v>
      </c>
      <c r="Q4372" s="207" t="s">
        <v>3341</v>
      </c>
      <c r="R4372" s="84" t="s">
        <v>3203</v>
      </c>
      <c r="S4372" s="31" t="s">
        <v>41</v>
      </c>
      <c r="T4372" s="31"/>
      <c r="U4372" s="169"/>
      <c r="V4372" s="150"/>
      <c r="W4372" s="141" t="str" cm="1">
        <f t="array" ref="W4372">IF(SUM(LEN(B4372:V4372))=0,"",IF(OR(OR(ISBLANK(F4372),SUM(LEN(C4372),LEN(D4372))=0),AND(NOT(E4372="Unknown"),ISBLANK(J4372)),AND(NOT(O4372="Unknown"),ISBLANK(R4372))),"Missing Information", INDEX(Table15[Entire Service Line Classification], MATCH(SUMIFS(Table15[Unique ID],Table15[System-Owned Portion],E4372,Table15[If Material Anything Other than "Lead" in Column E,Was Material Ever Previously Lead?],G4372,Table15[Customer-Owned Portion],O4372),Table15[Unique ID],0),0)))</f>
        <v>Lead Status Unknown</v>
      </c>
      <c r="X4372"/>
    </row>
    <row r="4373" spans="2:24" x14ac:dyDescent="0.35">
      <c r="B4373" s="146"/>
      <c r="C4373" s="31" t="s">
        <v>2146</v>
      </c>
      <c r="D4373" s="31"/>
      <c r="E4373" s="44" t="s">
        <v>3203</v>
      </c>
      <c r="F4373" s="43" t="s">
        <v>3283</v>
      </c>
      <c r="G4373" s="84" t="s">
        <v>3249</v>
      </c>
      <c r="H4373" s="31">
        <v>1947</v>
      </c>
      <c r="I4373" s="207" t="s">
        <v>3340</v>
      </c>
      <c r="J4373" s="84"/>
      <c r="K4373" s="31" t="s">
        <v>41</v>
      </c>
      <c r="L4373" s="31"/>
      <c r="M4373" s="169"/>
      <c r="N4373" s="148"/>
      <c r="O4373" s="106" t="s">
        <v>3203</v>
      </c>
      <c r="P4373" s="43">
        <v>1947</v>
      </c>
      <c r="Q4373" s="207" t="s">
        <v>3340</v>
      </c>
      <c r="R4373" s="84" t="s">
        <v>3203</v>
      </c>
      <c r="S4373" s="31" t="s">
        <v>41</v>
      </c>
      <c r="T4373" s="31"/>
      <c r="U4373" s="169"/>
      <c r="V4373" s="150"/>
      <c r="W4373" s="141" t="str" cm="1">
        <f t="array" ref="W4373">IF(SUM(LEN(B4373:V4373))=0,"",IF(OR(OR(ISBLANK(F4373),SUM(LEN(C4373),LEN(D4373))=0),AND(NOT(E4373="Unknown"),ISBLANK(J4373)),AND(NOT(O4373="Unknown"),ISBLANK(R4373))),"Missing Information", INDEX(Table15[Entire Service Line Classification], MATCH(SUMIFS(Table15[Unique ID],Table15[System-Owned Portion],E4373,Table15[If Material Anything Other than "Lead" in Column E,Was Material Ever Previously Lead?],G4373,Table15[Customer-Owned Portion],O4373),Table15[Unique ID],0),0)))</f>
        <v>Lead Status Unknown</v>
      </c>
      <c r="X4373"/>
    </row>
    <row r="4374" spans="2:24" x14ac:dyDescent="0.35">
      <c r="B4374" s="146"/>
      <c r="C4374" s="31" t="s">
        <v>2147</v>
      </c>
      <c r="D4374" s="31"/>
      <c r="E4374" s="44" t="s">
        <v>3203</v>
      </c>
      <c r="F4374" s="43" t="s">
        <v>3283</v>
      </c>
      <c r="G4374" s="84" t="s">
        <v>3249</v>
      </c>
      <c r="H4374" s="31">
        <v>1918</v>
      </c>
      <c r="I4374" s="207" t="s">
        <v>3338</v>
      </c>
      <c r="J4374" s="84"/>
      <c r="K4374" s="31" t="s">
        <v>41</v>
      </c>
      <c r="L4374" s="31"/>
      <c r="M4374" s="169"/>
      <c r="N4374" s="148"/>
      <c r="O4374" s="106" t="s">
        <v>3203</v>
      </c>
      <c r="P4374" s="43">
        <v>1918</v>
      </c>
      <c r="Q4374" s="207" t="s">
        <v>3338</v>
      </c>
      <c r="R4374" s="84" t="s">
        <v>3203</v>
      </c>
      <c r="S4374" s="31" t="s">
        <v>41</v>
      </c>
      <c r="T4374" s="31"/>
      <c r="U4374" s="169"/>
      <c r="V4374" s="150"/>
      <c r="W4374" s="141" t="str" cm="1">
        <f t="array" ref="W4374">IF(SUM(LEN(B4374:V4374))=0,"",IF(OR(OR(ISBLANK(F4374),SUM(LEN(C4374),LEN(D4374))=0),AND(NOT(E4374="Unknown"),ISBLANK(J4374)),AND(NOT(O4374="Unknown"),ISBLANK(R4374))),"Missing Information", INDEX(Table15[Entire Service Line Classification], MATCH(SUMIFS(Table15[Unique ID],Table15[System-Owned Portion],E4374,Table15[If Material Anything Other than "Lead" in Column E,Was Material Ever Previously Lead?],G4374,Table15[Customer-Owned Portion],O4374),Table15[Unique ID],0),0)))</f>
        <v>Lead Status Unknown</v>
      </c>
      <c r="X4374"/>
    </row>
    <row r="4375" spans="2:24" x14ac:dyDescent="0.35">
      <c r="B4375" s="146"/>
      <c r="C4375" s="31" t="s">
        <v>2148</v>
      </c>
      <c r="D4375" s="31"/>
      <c r="E4375" s="44" t="s">
        <v>3203</v>
      </c>
      <c r="F4375" s="43" t="s">
        <v>3283</v>
      </c>
      <c r="G4375" s="84" t="s">
        <v>3249</v>
      </c>
      <c r="H4375" s="31">
        <v>1971</v>
      </c>
      <c r="I4375" s="207" t="s">
        <v>3341</v>
      </c>
      <c r="J4375" s="84"/>
      <c r="K4375" s="31" t="s">
        <v>41</v>
      </c>
      <c r="L4375" s="31"/>
      <c r="M4375" s="169"/>
      <c r="N4375" s="148"/>
      <c r="O4375" s="106" t="s">
        <v>3203</v>
      </c>
      <c r="P4375" s="43">
        <v>1971</v>
      </c>
      <c r="Q4375" s="207" t="s">
        <v>3341</v>
      </c>
      <c r="R4375" s="84" t="s">
        <v>3203</v>
      </c>
      <c r="S4375" s="31" t="s">
        <v>41</v>
      </c>
      <c r="T4375" s="31"/>
      <c r="U4375" s="169"/>
      <c r="V4375" s="150"/>
      <c r="W4375" s="141" t="str" cm="1">
        <f t="array" ref="W4375">IF(SUM(LEN(B4375:V4375))=0,"",IF(OR(OR(ISBLANK(F4375),SUM(LEN(C4375),LEN(D4375))=0),AND(NOT(E4375="Unknown"),ISBLANK(J4375)),AND(NOT(O4375="Unknown"),ISBLANK(R4375))),"Missing Information", INDEX(Table15[Entire Service Line Classification], MATCH(SUMIFS(Table15[Unique ID],Table15[System-Owned Portion],E4375,Table15[If Material Anything Other than "Lead" in Column E,Was Material Ever Previously Lead?],G4375,Table15[Customer-Owned Portion],O4375),Table15[Unique ID],0),0)))</f>
        <v>Lead Status Unknown</v>
      </c>
      <c r="X4375"/>
    </row>
    <row r="4376" spans="2:24" x14ac:dyDescent="0.35">
      <c r="B4376" s="146"/>
      <c r="C4376" s="31" t="s">
        <v>2149</v>
      </c>
      <c r="D4376" s="31"/>
      <c r="E4376" s="44" t="s">
        <v>3203</v>
      </c>
      <c r="F4376" s="43" t="s">
        <v>3283</v>
      </c>
      <c r="G4376" s="84" t="s">
        <v>3249</v>
      </c>
      <c r="H4376" s="31"/>
      <c r="I4376" s="207" t="s">
        <v>3340</v>
      </c>
      <c r="J4376" s="84"/>
      <c r="K4376" s="31" t="s">
        <v>41</v>
      </c>
      <c r="L4376" s="31"/>
      <c r="M4376" s="169"/>
      <c r="N4376" s="148"/>
      <c r="O4376" s="106" t="s">
        <v>3203</v>
      </c>
      <c r="P4376" s="43"/>
      <c r="Q4376" s="207" t="s">
        <v>3340</v>
      </c>
      <c r="R4376" s="84" t="s">
        <v>3203</v>
      </c>
      <c r="S4376" s="31" t="s">
        <v>41</v>
      </c>
      <c r="T4376" s="31"/>
      <c r="U4376" s="169"/>
      <c r="V4376" s="150"/>
      <c r="W4376" s="141" t="str" cm="1">
        <f t="array" ref="W4376">IF(SUM(LEN(B4376:V4376))=0,"",IF(OR(OR(ISBLANK(F4376),SUM(LEN(C4376),LEN(D4376))=0),AND(NOT(E4376="Unknown"),ISBLANK(J4376)),AND(NOT(O4376="Unknown"),ISBLANK(R4376))),"Missing Information", INDEX(Table15[Entire Service Line Classification], MATCH(SUMIFS(Table15[Unique ID],Table15[System-Owned Portion],E4376,Table15[If Material Anything Other than "Lead" in Column E,Was Material Ever Previously Lead?],G4376,Table15[Customer-Owned Portion],O4376),Table15[Unique ID],0),0)))</f>
        <v>Lead Status Unknown</v>
      </c>
      <c r="X4376"/>
    </row>
    <row r="4377" spans="2:24" x14ac:dyDescent="0.35">
      <c r="B4377" s="146"/>
      <c r="C4377" s="31" t="s">
        <v>2150</v>
      </c>
      <c r="D4377" s="31"/>
      <c r="E4377" s="44" t="s">
        <v>3203</v>
      </c>
      <c r="F4377" s="43" t="s">
        <v>3283</v>
      </c>
      <c r="G4377" s="84" t="s">
        <v>3249</v>
      </c>
      <c r="H4377" s="31">
        <v>1922</v>
      </c>
      <c r="I4377" s="207" t="s">
        <v>3338</v>
      </c>
      <c r="J4377" s="84"/>
      <c r="K4377" s="31" t="s">
        <v>41</v>
      </c>
      <c r="L4377" s="31"/>
      <c r="M4377" s="169"/>
      <c r="N4377" s="148"/>
      <c r="O4377" s="106" t="s">
        <v>3203</v>
      </c>
      <c r="P4377" s="43">
        <v>1922</v>
      </c>
      <c r="Q4377" s="207" t="s">
        <v>3338</v>
      </c>
      <c r="R4377" s="84" t="s">
        <v>3203</v>
      </c>
      <c r="S4377" s="31" t="s">
        <v>41</v>
      </c>
      <c r="T4377" s="31"/>
      <c r="U4377" s="169"/>
      <c r="V4377" s="150"/>
      <c r="W4377" s="141" t="str" cm="1">
        <f t="array" ref="W4377">IF(SUM(LEN(B4377:V4377))=0,"",IF(OR(OR(ISBLANK(F4377),SUM(LEN(C4377),LEN(D4377))=0),AND(NOT(E4377="Unknown"),ISBLANK(J4377)),AND(NOT(O4377="Unknown"),ISBLANK(R4377))),"Missing Information", INDEX(Table15[Entire Service Line Classification], MATCH(SUMIFS(Table15[Unique ID],Table15[System-Owned Portion],E4377,Table15[If Material Anything Other than "Lead" in Column E,Was Material Ever Previously Lead?],G4377,Table15[Customer-Owned Portion],O4377),Table15[Unique ID],0),0)))</f>
        <v>Lead Status Unknown</v>
      </c>
      <c r="X4377"/>
    </row>
    <row r="4378" spans="2:24" x14ac:dyDescent="0.35">
      <c r="B4378" s="146"/>
      <c r="C4378" s="31" t="s">
        <v>2151</v>
      </c>
      <c r="D4378" s="31"/>
      <c r="E4378" s="44" t="s">
        <v>3203</v>
      </c>
      <c r="F4378" s="43" t="s">
        <v>3283</v>
      </c>
      <c r="G4378" s="84" t="s">
        <v>3249</v>
      </c>
      <c r="H4378" s="31">
        <v>1924</v>
      </c>
      <c r="I4378" s="207" t="s">
        <v>3337</v>
      </c>
      <c r="J4378" s="84"/>
      <c r="K4378" s="31" t="s">
        <v>41</v>
      </c>
      <c r="L4378" s="31"/>
      <c r="M4378" s="169"/>
      <c r="N4378" s="148"/>
      <c r="O4378" s="106" t="s">
        <v>3203</v>
      </c>
      <c r="P4378" s="43">
        <v>1924</v>
      </c>
      <c r="Q4378" s="207" t="s">
        <v>3337</v>
      </c>
      <c r="R4378" s="84" t="s">
        <v>3203</v>
      </c>
      <c r="S4378" s="31" t="s">
        <v>41</v>
      </c>
      <c r="T4378" s="31"/>
      <c r="U4378" s="169"/>
      <c r="V4378" s="150"/>
      <c r="W4378" s="141" t="str" cm="1">
        <f t="array" ref="W4378">IF(SUM(LEN(B4378:V4378))=0,"",IF(OR(OR(ISBLANK(F4378),SUM(LEN(C4378),LEN(D4378))=0),AND(NOT(E4378="Unknown"),ISBLANK(J4378)),AND(NOT(O4378="Unknown"),ISBLANK(R4378))),"Missing Information", INDEX(Table15[Entire Service Line Classification], MATCH(SUMIFS(Table15[Unique ID],Table15[System-Owned Portion],E4378,Table15[If Material Anything Other than "Lead" in Column E,Was Material Ever Previously Lead?],G4378,Table15[Customer-Owned Portion],O4378),Table15[Unique ID],0),0)))</f>
        <v>Lead Status Unknown</v>
      </c>
      <c r="X4378"/>
    </row>
    <row r="4379" spans="2:24" x14ac:dyDescent="0.35">
      <c r="B4379" s="146"/>
      <c r="C4379" s="31" t="s">
        <v>5590</v>
      </c>
      <c r="D4379" s="31"/>
      <c r="E4379" s="44" t="s">
        <v>3203</v>
      </c>
      <c r="F4379" s="43" t="s">
        <v>3283</v>
      </c>
      <c r="G4379" s="84" t="s">
        <v>3249</v>
      </c>
      <c r="H4379" s="31">
        <v>1924</v>
      </c>
      <c r="I4379" s="207" t="s">
        <v>3337</v>
      </c>
      <c r="J4379" s="84"/>
      <c r="K4379" s="31" t="s">
        <v>41</v>
      </c>
      <c r="L4379" s="31"/>
      <c r="M4379" s="169"/>
      <c r="N4379" s="148"/>
      <c r="O4379" s="106" t="s">
        <v>3203</v>
      </c>
      <c r="P4379" s="43">
        <v>1924</v>
      </c>
      <c r="Q4379" s="207" t="s">
        <v>3337</v>
      </c>
      <c r="R4379" s="84" t="s">
        <v>3203</v>
      </c>
      <c r="S4379" s="31" t="s">
        <v>41</v>
      </c>
      <c r="T4379" s="31"/>
      <c r="U4379" s="169"/>
      <c r="V4379" s="150"/>
      <c r="W4379" s="141" t="str" cm="1">
        <f t="array" ref="W4379">IF(SUM(LEN(B4379:V4379))=0,"",IF(OR(OR(ISBLANK(F4379),SUM(LEN(C4379),LEN(D4379))=0),AND(NOT(E4379="Unknown"),ISBLANK(J4379)),AND(NOT(O4379="Unknown"),ISBLANK(R4379))),"Missing Information", INDEX(Table15[Entire Service Line Classification], MATCH(SUMIFS(Table15[Unique ID],Table15[System-Owned Portion],E4379,Table15[If Material Anything Other than "Lead" in Column E,Was Material Ever Previously Lead?],G4379,Table15[Customer-Owned Portion],O4379),Table15[Unique ID],0),0)))</f>
        <v>Lead Status Unknown</v>
      </c>
      <c r="X4379"/>
    </row>
    <row r="4380" spans="2:24" x14ac:dyDescent="0.35">
      <c r="B4380" s="146"/>
      <c r="C4380" s="31" t="s">
        <v>2152</v>
      </c>
      <c r="D4380" s="31"/>
      <c r="E4380" s="44" t="s">
        <v>3203</v>
      </c>
      <c r="F4380" s="43" t="s">
        <v>3283</v>
      </c>
      <c r="G4380" s="84" t="s">
        <v>3249</v>
      </c>
      <c r="H4380" s="31">
        <v>1951</v>
      </c>
      <c r="I4380" s="207" t="s">
        <v>3341</v>
      </c>
      <c r="J4380" s="84"/>
      <c r="K4380" s="31" t="s">
        <v>41</v>
      </c>
      <c r="L4380" s="31"/>
      <c r="M4380" s="169"/>
      <c r="N4380" s="148"/>
      <c r="O4380" s="106" t="s">
        <v>3203</v>
      </c>
      <c r="P4380" s="43">
        <v>1951</v>
      </c>
      <c r="Q4380" s="207" t="s">
        <v>3341</v>
      </c>
      <c r="R4380" s="84" t="s">
        <v>3203</v>
      </c>
      <c r="S4380" s="31" t="s">
        <v>41</v>
      </c>
      <c r="T4380" s="31"/>
      <c r="U4380" s="169"/>
      <c r="V4380" s="150"/>
      <c r="W4380" s="141" t="str" cm="1">
        <f t="array" ref="W4380">IF(SUM(LEN(B4380:V4380))=0,"",IF(OR(OR(ISBLANK(F4380),SUM(LEN(C4380),LEN(D4380))=0),AND(NOT(E4380="Unknown"),ISBLANK(J4380)),AND(NOT(O4380="Unknown"),ISBLANK(R4380))),"Missing Information", INDEX(Table15[Entire Service Line Classification], MATCH(SUMIFS(Table15[Unique ID],Table15[System-Owned Portion],E4380,Table15[If Material Anything Other than "Lead" in Column E,Was Material Ever Previously Lead?],G4380,Table15[Customer-Owned Portion],O4380),Table15[Unique ID],0),0)))</f>
        <v>Lead Status Unknown</v>
      </c>
      <c r="X4380"/>
    </row>
    <row r="4381" spans="2:24" ht="29" x14ac:dyDescent="0.35">
      <c r="B4381" s="146"/>
      <c r="C4381" s="31" t="s">
        <v>2153</v>
      </c>
      <c r="D4381" s="31"/>
      <c r="E4381" s="44" t="s">
        <v>3284</v>
      </c>
      <c r="F4381" s="43" t="s">
        <v>41</v>
      </c>
      <c r="G4381" s="84" t="s">
        <v>3249</v>
      </c>
      <c r="H4381" s="31">
        <v>1990</v>
      </c>
      <c r="I4381" s="207" t="s">
        <v>3338</v>
      </c>
      <c r="J4381" s="84" t="s">
        <v>3270</v>
      </c>
      <c r="K4381" s="31" t="s">
        <v>41</v>
      </c>
      <c r="L4381" s="31"/>
      <c r="M4381" s="169"/>
      <c r="N4381" s="148"/>
      <c r="O4381" s="106" t="s">
        <v>3284</v>
      </c>
      <c r="P4381" s="43">
        <v>1990</v>
      </c>
      <c r="Q4381" s="207" t="s">
        <v>3338</v>
      </c>
      <c r="R4381" s="84" t="s">
        <v>3270</v>
      </c>
      <c r="S4381" s="31" t="s">
        <v>41</v>
      </c>
      <c r="T4381" s="31"/>
      <c r="U4381" s="169"/>
      <c r="V4381" s="150"/>
      <c r="W4381" s="141" t="str" cm="1">
        <f t="array" ref="W4381">IF(SUM(LEN(B4381:V4381))=0,"",IF(OR(OR(ISBLANK(F4381),SUM(LEN(C4381),LEN(D4381))=0),AND(NOT(E4381="Unknown"),ISBLANK(J4381)),AND(NOT(O4381="Unknown"),ISBLANK(R4381))),"Missing Information", INDEX(Table15[Entire Service Line Classification], MATCH(SUMIFS(Table15[Unique ID],Table15[System-Owned Portion],E4381,Table15[If Material Anything Other than "Lead" in Column E,Was Material Ever Previously Lead?],G4381,Table15[Customer-Owned Portion],O4381),Table15[Unique ID],0),0)))</f>
        <v>Non-lead</v>
      </c>
      <c r="X4381"/>
    </row>
    <row r="4382" spans="2:24" x14ac:dyDescent="0.35">
      <c r="B4382" s="146"/>
      <c r="C4382" s="31" t="s">
        <v>2154</v>
      </c>
      <c r="D4382" s="31"/>
      <c r="E4382" s="44" t="s">
        <v>3203</v>
      </c>
      <c r="F4382" s="43" t="s">
        <v>3283</v>
      </c>
      <c r="G4382" s="84" t="s">
        <v>3249</v>
      </c>
      <c r="H4382" s="31">
        <v>1949</v>
      </c>
      <c r="I4382" s="207" t="s">
        <v>3341</v>
      </c>
      <c r="J4382" s="84"/>
      <c r="K4382" s="31" t="s">
        <v>41</v>
      </c>
      <c r="L4382" s="31"/>
      <c r="M4382" s="169"/>
      <c r="N4382" s="148"/>
      <c r="O4382" s="106" t="s">
        <v>3203</v>
      </c>
      <c r="P4382" s="43">
        <v>1949</v>
      </c>
      <c r="Q4382" s="207" t="s">
        <v>3341</v>
      </c>
      <c r="R4382" s="84" t="s">
        <v>3203</v>
      </c>
      <c r="S4382" s="31" t="s">
        <v>41</v>
      </c>
      <c r="T4382" s="31"/>
      <c r="U4382" s="169"/>
      <c r="V4382" s="150"/>
      <c r="W4382" s="141" t="str" cm="1">
        <f t="array" ref="W4382">IF(SUM(LEN(B4382:V4382))=0,"",IF(OR(OR(ISBLANK(F4382),SUM(LEN(C4382),LEN(D4382))=0),AND(NOT(E4382="Unknown"),ISBLANK(J4382)),AND(NOT(O4382="Unknown"),ISBLANK(R4382))),"Missing Information", INDEX(Table15[Entire Service Line Classification], MATCH(SUMIFS(Table15[Unique ID],Table15[System-Owned Portion],E4382,Table15[If Material Anything Other than "Lead" in Column E,Was Material Ever Previously Lead?],G4382,Table15[Customer-Owned Portion],O4382),Table15[Unique ID],0),0)))</f>
        <v>Lead Status Unknown</v>
      </c>
      <c r="X4382"/>
    </row>
    <row r="4383" spans="2:24" x14ac:dyDescent="0.35">
      <c r="B4383" s="146"/>
      <c r="C4383" s="31" t="s">
        <v>2155</v>
      </c>
      <c r="D4383" s="31"/>
      <c r="E4383" s="44" t="s">
        <v>3203</v>
      </c>
      <c r="F4383" s="43" t="s">
        <v>3283</v>
      </c>
      <c r="G4383" s="84" t="s">
        <v>3249</v>
      </c>
      <c r="H4383" s="31">
        <v>1920</v>
      </c>
      <c r="I4383" s="207" t="s">
        <v>3340</v>
      </c>
      <c r="J4383" s="84"/>
      <c r="K4383" s="31" t="s">
        <v>41</v>
      </c>
      <c r="L4383" s="31"/>
      <c r="M4383" s="169"/>
      <c r="N4383" s="148"/>
      <c r="O4383" s="106" t="s">
        <v>3203</v>
      </c>
      <c r="P4383" s="43">
        <v>1920</v>
      </c>
      <c r="Q4383" s="207" t="s">
        <v>3340</v>
      </c>
      <c r="R4383" s="84" t="s">
        <v>3203</v>
      </c>
      <c r="S4383" s="31" t="s">
        <v>41</v>
      </c>
      <c r="T4383" s="31"/>
      <c r="U4383" s="169"/>
      <c r="V4383" s="150"/>
      <c r="W4383" s="141" t="str" cm="1">
        <f t="array" ref="W4383">IF(SUM(LEN(B4383:V4383))=0,"",IF(OR(OR(ISBLANK(F4383),SUM(LEN(C4383),LEN(D4383))=0),AND(NOT(E4383="Unknown"),ISBLANK(J4383)),AND(NOT(O4383="Unknown"),ISBLANK(R4383))),"Missing Information", INDEX(Table15[Entire Service Line Classification], MATCH(SUMIFS(Table15[Unique ID],Table15[System-Owned Portion],E4383,Table15[If Material Anything Other than "Lead" in Column E,Was Material Ever Previously Lead?],G4383,Table15[Customer-Owned Portion],O4383),Table15[Unique ID],0),0)))</f>
        <v>Lead Status Unknown</v>
      </c>
      <c r="X4383"/>
    </row>
    <row r="4384" spans="2:24" x14ac:dyDescent="0.35">
      <c r="B4384" s="146"/>
      <c r="C4384" s="31" t="s">
        <v>2156</v>
      </c>
      <c r="D4384" s="31"/>
      <c r="E4384" s="44" t="s">
        <v>3203</v>
      </c>
      <c r="F4384" s="43" t="s">
        <v>3283</v>
      </c>
      <c r="G4384" s="84" t="s">
        <v>3249</v>
      </c>
      <c r="H4384" s="31">
        <v>1917</v>
      </c>
      <c r="I4384" s="207" t="s">
        <v>3338</v>
      </c>
      <c r="J4384" s="84"/>
      <c r="K4384" s="31" t="s">
        <v>41</v>
      </c>
      <c r="L4384" s="31"/>
      <c r="M4384" s="169"/>
      <c r="N4384" s="148"/>
      <c r="O4384" s="106" t="s">
        <v>3203</v>
      </c>
      <c r="P4384" s="43">
        <v>1917</v>
      </c>
      <c r="Q4384" s="207" t="s">
        <v>3338</v>
      </c>
      <c r="R4384" s="84" t="s">
        <v>3203</v>
      </c>
      <c r="S4384" s="31" t="s">
        <v>41</v>
      </c>
      <c r="T4384" s="31"/>
      <c r="U4384" s="169"/>
      <c r="V4384" s="150"/>
      <c r="W4384" s="141" t="str" cm="1">
        <f t="array" ref="W4384">IF(SUM(LEN(B4384:V4384))=0,"",IF(OR(OR(ISBLANK(F4384),SUM(LEN(C4384),LEN(D4384))=0),AND(NOT(E4384="Unknown"),ISBLANK(J4384)),AND(NOT(O4384="Unknown"),ISBLANK(R4384))),"Missing Information", INDEX(Table15[Entire Service Line Classification], MATCH(SUMIFS(Table15[Unique ID],Table15[System-Owned Portion],E4384,Table15[If Material Anything Other than "Lead" in Column E,Was Material Ever Previously Lead?],G4384,Table15[Customer-Owned Portion],O4384),Table15[Unique ID],0),0)))</f>
        <v>Lead Status Unknown</v>
      </c>
      <c r="X4384"/>
    </row>
    <row r="4385" spans="2:24" x14ac:dyDescent="0.35">
      <c r="B4385" s="146"/>
      <c r="C4385" s="31" t="s">
        <v>2157</v>
      </c>
      <c r="D4385" s="31"/>
      <c r="E4385" s="44" t="s">
        <v>3203</v>
      </c>
      <c r="F4385" s="43" t="s">
        <v>3283</v>
      </c>
      <c r="G4385" s="84" t="s">
        <v>3249</v>
      </c>
      <c r="H4385" s="31">
        <v>1936</v>
      </c>
      <c r="I4385" s="207" t="s">
        <v>3341</v>
      </c>
      <c r="J4385" s="84"/>
      <c r="K4385" s="31" t="s">
        <v>41</v>
      </c>
      <c r="L4385" s="31"/>
      <c r="M4385" s="169"/>
      <c r="N4385" s="148"/>
      <c r="O4385" s="106" t="s">
        <v>3203</v>
      </c>
      <c r="P4385" s="43">
        <v>1936</v>
      </c>
      <c r="Q4385" s="207" t="s">
        <v>3341</v>
      </c>
      <c r="R4385" s="84" t="s">
        <v>3203</v>
      </c>
      <c r="S4385" s="31" t="s">
        <v>41</v>
      </c>
      <c r="T4385" s="31"/>
      <c r="U4385" s="169"/>
      <c r="V4385" s="150"/>
      <c r="W4385" s="141" t="str" cm="1">
        <f t="array" ref="W4385">IF(SUM(LEN(B4385:V4385))=0,"",IF(OR(OR(ISBLANK(F4385),SUM(LEN(C4385),LEN(D4385))=0),AND(NOT(E4385="Unknown"),ISBLANK(J4385)),AND(NOT(O4385="Unknown"),ISBLANK(R4385))),"Missing Information", INDEX(Table15[Entire Service Line Classification], MATCH(SUMIFS(Table15[Unique ID],Table15[System-Owned Portion],E4385,Table15[If Material Anything Other than "Lead" in Column E,Was Material Ever Previously Lead?],G4385,Table15[Customer-Owned Portion],O4385),Table15[Unique ID],0),0)))</f>
        <v>Lead Status Unknown</v>
      </c>
      <c r="X4385"/>
    </row>
    <row r="4386" spans="2:24" x14ac:dyDescent="0.35">
      <c r="B4386" s="146"/>
      <c r="C4386" s="31" t="s">
        <v>2158</v>
      </c>
      <c r="D4386" s="31"/>
      <c r="E4386" s="44" t="s">
        <v>3203</v>
      </c>
      <c r="F4386" s="43" t="s">
        <v>3283</v>
      </c>
      <c r="G4386" s="84" t="s">
        <v>3249</v>
      </c>
      <c r="H4386" s="31">
        <v>1900</v>
      </c>
      <c r="I4386" s="207" t="s">
        <v>3336</v>
      </c>
      <c r="J4386" s="84"/>
      <c r="K4386" s="31" t="s">
        <v>41</v>
      </c>
      <c r="L4386" s="31"/>
      <c r="M4386" s="169"/>
      <c r="N4386" s="148"/>
      <c r="O4386" s="106" t="s">
        <v>3203</v>
      </c>
      <c r="P4386" s="43">
        <v>1900</v>
      </c>
      <c r="Q4386" s="207" t="s">
        <v>3336</v>
      </c>
      <c r="R4386" s="84" t="s">
        <v>3203</v>
      </c>
      <c r="S4386" s="31" t="s">
        <v>41</v>
      </c>
      <c r="T4386" s="31"/>
      <c r="U4386" s="169"/>
      <c r="V4386" s="150"/>
      <c r="W4386" s="141" t="str" cm="1">
        <f t="array" ref="W4386">IF(SUM(LEN(B4386:V4386))=0,"",IF(OR(OR(ISBLANK(F4386),SUM(LEN(C4386),LEN(D4386))=0),AND(NOT(E4386="Unknown"),ISBLANK(J4386)),AND(NOT(O4386="Unknown"),ISBLANK(R4386))),"Missing Information", INDEX(Table15[Entire Service Line Classification], MATCH(SUMIFS(Table15[Unique ID],Table15[System-Owned Portion],E4386,Table15[If Material Anything Other than "Lead" in Column E,Was Material Ever Previously Lead?],G4386,Table15[Customer-Owned Portion],O4386),Table15[Unique ID],0),0)))</f>
        <v>Lead Status Unknown</v>
      </c>
      <c r="X4386"/>
    </row>
    <row r="4387" spans="2:24" x14ac:dyDescent="0.35">
      <c r="B4387" s="146"/>
      <c r="C4387" s="31" t="s">
        <v>2159</v>
      </c>
      <c r="D4387" s="31"/>
      <c r="E4387" s="44" t="s">
        <v>3203</v>
      </c>
      <c r="F4387" s="43" t="s">
        <v>3283</v>
      </c>
      <c r="G4387" s="84" t="s">
        <v>3249</v>
      </c>
      <c r="H4387" s="31">
        <v>1924</v>
      </c>
      <c r="I4387" s="207" t="s">
        <v>3337</v>
      </c>
      <c r="J4387" s="84"/>
      <c r="K4387" s="31" t="s">
        <v>41</v>
      </c>
      <c r="L4387" s="31"/>
      <c r="M4387" s="169"/>
      <c r="N4387" s="148"/>
      <c r="O4387" s="106" t="s">
        <v>3203</v>
      </c>
      <c r="P4387" s="43">
        <v>1924</v>
      </c>
      <c r="Q4387" s="207" t="s">
        <v>3337</v>
      </c>
      <c r="R4387" s="84" t="s">
        <v>3203</v>
      </c>
      <c r="S4387" s="31" t="s">
        <v>41</v>
      </c>
      <c r="T4387" s="31"/>
      <c r="U4387" s="169"/>
      <c r="V4387" s="150"/>
      <c r="W4387" s="141" t="str" cm="1">
        <f t="array" ref="W4387">IF(SUM(LEN(B4387:V4387))=0,"",IF(OR(OR(ISBLANK(F4387),SUM(LEN(C4387),LEN(D4387))=0),AND(NOT(E4387="Unknown"),ISBLANK(J4387)),AND(NOT(O4387="Unknown"),ISBLANK(R4387))),"Missing Information", INDEX(Table15[Entire Service Line Classification], MATCH(SUMIFS(Table15[Unique ID],Table15[System-Owned Portion],E4387,Table15[If Material Anything Other than "Lead" in Column E,Was Material Ever Previously Lead?],G4387,Table15[Customer-Owned Portion],O4387),Table15[Unique ID],0),0)))</f>
        <v>Lead Status Unknown</v>
      </c>
      <c r="X4387"/>
    </row>
    <row r="4388" spans="2:24" x14ac:dyDescent="0.35">
      <c r="B4388" s="146"/>
      <c r="C4388" s="31" t="s">
        <v>2160</v>
      </c>
      <c r="D4388" s="31"/>
      <c r="E4388" s="44" t="s">
        <v>3203</v>
      </c>
      <c r="F4388" s="43" t="s">
        <v>3283</v>
      </c>
      <c r="G4388" s="84" t="s">
        <v>3249</v>
      </c>
      <c r="H4388" s="31">
        <v>1948</v>
      </c>
      <c r="I4388" s="207" t="s">
        <v>3337</v>
      </c>
      <c r="J4388" s="84"/>
      <c r="K4388" s="31" t="s">
        <v>41</v>
      </c>
      <c r="L4388" s="31"/>
      <c r="M4388" s="169"/>
      <c r="N4388" s="148"/>
      <c r="O4388" s="106" t="s">
        <v>3203</v>
      </c>
      <c r="P4388" s="43">
        <v>1948</v>
      </c>
      <c r="Q4388" s="207" t="s">
        <v>3337</v>
      </c>
      <c r="R4388" s="84" t="s">
        <v>3203</v>
      </c>
      <c r="S4388" s="31" t="s">
        <v>41</v>
      </c>
      <c r="T4388" s="31"/>
      <c r="U4388" s="169"/>
      <c r="V4388" s="150"/>
      <c r="W4388" s="141" t="str" cm="1">
        <f t="array" ref="W4388">IF(SUM(LEN(B4388:V4388))=0,"",IF(OR(OR(ISBLANK(F4388),SUM(LEN(C4388),LEN(D4388))=0),AND(NOT(E4388="Unknown"),ISBLANK(J4388)),AND(NOT(O4388="Unknown"),ISBLANK(R4388))),"Missing Information", INDEX(Table15[Entire Service Line Classification], MATCH(SUMIFS(Table15[Unique ID],Table15[System-Owned Portion],E4388,Table15[If Material Anything Other than "Lead" in Column E,Was Material Ever Previously Lead?],G4388,Table15[Customer-Owned Portion],O4388),Table15[Unique ID],0),0)))</f>
        <v>Lead Status Unknown</v>
      </c>
      <c r="X4388"/>
    </row>
    <row r="4389" spans="2:24" x14ac:dyDescent="0.35">
      <c r="B4389" s="146"/>
      <c r="C4389" s="31" t="s">
        <v>2161</v>
      </c>
      <c r="D4389" s="31"/>
      <c r="E4389" s="44" t="s">
        <v>3203</v>
      </c>
      <c r="F4389" s="43" t="s">
        <v>3283</v>
      </c>
      <c r="G4389" s="84" t="s">
        <v>3249</v>
      </c>
      <c r="H4389" s="31">
        <v>1927</v>
      </c>
      <c r="I4389" s="207" t="s">
        <v>3337</v>
      </c>
      <c r="J4389" s="84"/>
      <c r="K4389" s="31" t="s">
        <v>41</v>
      </c>
      <c r="L4389" s="31"/>
      <c r="M4389" s="169"/>
      <c r="N4389" s="148"/>
      <c r="O4389" s="106" t="s">
        <v>3203</v>
      </c>
      <c r="P4389" s="43">
        <v>1927</v>
      </c>
      <c r="Q4389" s="207" t="s">
        <v>3337</v>
      </c>
      <c r="R4389" s="84" t="s">
        <v>3203</v>
      </c>
      <c r="S4389" s="31" t="s">
        <v>41</v>
      </c>
      <c r="T4389" s="31"/>
      <c r="U4389" s="169"/>
      <c r="V4389" s="150"/>
      <c r="W4389" s="141" t="str" cm="1">
        <f t="array" ref="W4389">IF(SUM(LEN(B4389:V4389))=0,"",IF(OR(OR(ISBLANK(F4389),SUM(LEN(C4389),LEN(D4389))=0),AND(NOT(E4389="Unknown"),ISBLANK(J4389)),AND(NOT(O4389="Unknown"),ISBLANK(R4389))),"Missing Information", INDEX(Table15[Entire Service Line Classification], MATCH(SUMIFS(Table15[Unique ID],Table15[System-Owned Portion],E4389,Table15[If Material Anything Other than "Lead" in Column E,Was Material Ever Previously Lead?],G4389,Table15[Customer-Owned Portion],O4389),Table15[Unique ID],0),0)))</f>
        <v>Lead Status Unknown</v>
      </c>
      <c r="X4389"/>
    </row>
    <row r="4390" spans="2:24" ht="29" x14ac:dyDescent="0.35">
      <c r="B4390" s="146"/>
      <c r="C4390" s="31" t="s">
        <v>2162</v>
      </c>
      <c r="D4390" s="31"/>
      <c r="E4390" s="44" t="s">
        <v>3284</v>
      </c>
      <c r="F4390" s="43" t="s">
        <v>41</v>
      </c>
      <c r="G4390" s="84" t="s">
        <v>3249</v>
      </c>
      <c r="H4390" s="31">
        <v>1990</v>
      </c>
      <c r="I4390" s="207" t="s">
        <v>3338</v>
      </c>
      <c r="J4390" s="84" t="s">
        <v>3270</v>
      </c>
      <c r="K4390" s="31" t="s">
        <v>41</v>
      </c>
      <c r="L4390" s="31"/>
      <c r="M4390" s="169"/>
      <c r="N4390" s="148"/>
      <c r="O4390" s="106" t="s">
        <v>3284</v>
      </c>
      <c r="P4390" s="43">
        <v>1990</v>
      </c>
      <c r="Q4390" s="207" t="s">
        <v>3338</v>
      </c>
      <c r="R4390" s="84" t="s">
        <v>3270</v>
      </c>
      <c r="S4390" s="31" t="s">
        <v>41</v>
      </c>
      <c r="T4390" s="31"/>
      <c r="U4390" s="169"/>
      <c r="V4390" s="150"/>
      <c r="W4390" s="141" t="str" cm="1">
        <f t="array" ref="W4390">IF(SUM(LEN(B4390:V4390))=0,"",IF(OR(OR(ISBLANK(F4390),SUM(LEN(C4390),LEN(D4390))=0),AND(NOT(E4390="Unknown"),ISBLANK(J4390)),AND(NOT(O4390="Unknown"),ISBLANK(R4390))),"Missing Information", INDEX(Table15[Entire Service Line Classification], MATCH(SUMIFS(Table15[Unique ID],Table15[System-Owned Portion],E4390,Table15[If Material Anything Other than "Lead" in Column E,Was Material Ever Previously Lead?],G4390,Table15[Customer-Owned Portion],O4390),Table15[Unique ID],0),0)))</f>
        <v>Non-lead</v>
      </c>
      <c r="X4390"/>
    </row>
    <row r="4391" spans="2:24" x14ac:dyDescent="0.35">
      <c r="B4391" s="146"/>
      <c r="C4391" s="31" t="s">
        <v>2163</v>
      </c>
      <c r="D4391" s="31"/>
      <c r="E4391" s="44" t="s">
        <v>3203</v>
      </c>
      <c r="F4391" s="43" t="s">
        <v>3283</v>
      </c>
      <c r="G4391" s="84" t="s">
        <v>3249</v>
      </c>
      <c r="H4391" s="31">
        <v>1963</v>
      </c>
      <c r="I4391" s="207" t="s">
        <v>3337</v>
      </c>
      <c r="J4391" s="84"/>
      <c r="K4391" s="31" t="s">
        <v>41</v>
      </c>
      <c r="L4391" s="31"/>
      <c r="M4391" s="169"/>
      <c r="N4391" s="148"/>
      <c r="O4391" s="106" t="s">
        <v>3203</v>
      </c>
      <c r="P4391" s="43">
        <v>1963</v>
      </c>
      <c r="Q4391" s="207" t="s">
        <v>3337</v>
      </c>
      <c r="R4391" s="84" t="s">
        <v>3203</v>
      </c>
      <c r="S4391" s="31" t="s">
        <v>41</v>
      </c>
      <c r="T4391" s="31"/>
      <c r="U4391" s="169"/>
      <c r="V4391" s="150"/>
      <c r="W4391" s="141" t="str" cm="1">
        <f t="array" ref="W4391">IF(SUM(LEN(B4391:V4391))=0,"",IF(OR(OR(ISBLANK(F4391),SUM(LEN(C4391),LEN(D4391))=0),AND(NOT(E4391="Unknown"),ISBLANK(J4391)),AND(NOT(O4391="Unknown"),ISBLANK(R4391))),"Missing Information", INDEX(Table15[Entire Service Line Classification], MATCH(SUMIFS(Table15[Unique ID],Table15[System-Owned Portion],E4391,Table15[If Material Anything Other than "Lead" in Column E,Was Material Ever Previously Lead?],G4391,Table15[Customer-Owned Portion],O4391),Table15[Unique ID],0),0)))</f>
        <v>Lead Status Unknown</v>
      </c>
      <c r="X4391"/>
    </row>
    <row r="4392" spans="2:24" x14ac:dyDescent="0.35">
      <c r="B4392" s="146"/>
      <c r="C4392" s="31" t="s">
        <v>2164</v>
      </c>
      <c r="D4392" s="31"/>
      <c r="E4392" s="44" t="s">
        <v>3203</v>
      </c>
      <c r="F4392" s="43" t="s">
        <v>3283</v>
      </c>
      <c r="G4392" s="84" t="s">
        <v>3249</v>
      </c>
      <c r="H4392" s="31">
        <v>1941</v>
      </c>
      <c r="I4392" s="207" t="s">
        <v>3338</v>
      </c>
      <c r="J4392" s="84"/>
      <c r="K4392" s="31" t="s">
        <v>41</v>
      </c>
      <c r="L4392" s="31"/>
      <c r="M4392" s="169"/>
      <c r="N4392" s="148"/>
      <c r="O4392" s="106" t="s">
        <v>3203</v>
      </c>
      <c r="P4392" s="43">
        <v>1941</v>
      </c>
      <c r="Q4392" s="207" t="s">
        <v>3338</v>
      </c>
      <c r="R4392" s="84" t="s">
        <v>3203</v>
      </c>
      <c r="S4392" s="31" t="s">
        <v>41</v>
      </c>
      <c r="T4392" s="31"/>
      <c r="U4392" s="169"/>
      <c r="V4392" s="150"/>
      <c r="W4392" s="141" t="str" cm="1">
        <f t="array" ref="W4392">IF(SUM(LEN(B4392:V4392))=0,"",IF(OR(OR(ISBLANK(F4392),SUM(LEN(C4392),LEN(D4392))=0),AND(NOT(E4392="Unknown"),ISBLANK(J4392)),AND(NOT(O4392="Unknown"),ISBLANK(R4392))),"Missing Information", INDEX(Table15[Entire Service Line Classification], MATCH(SUMIFS(Table15[Unique ID],Table15[System-Owned Portion],E4392,Table15[If Material Anything Other than "Lead" in Column E,Was Material Ever Previously Lead?],G4392,Table15[Customer-Owned Portion],O4392),Table15[Unique ID],0),0)))</f>
        <v>Lead Status Unknown</v>
      </c>
      <c r="X4392"/>
    </row>
    <row r="4393" spans="2:24" x14ac:dyDescent="0.35">
      <c r="B4393" s="146"/>
      <c r="C4393" s="31" t="s">
        <v>2165</v>
      </c>
      <c r="D4393" s="31"/>
      <c r="E4393" s="44" t="s">
        <v>3203</v>
      </c>
      <c r="F4393" s="43" t="s">
        <v>3283</v>
      </c>
      <c r="G4393" s="84" t="s">
        <v>3249</v>
      </c>
      <c r="H4393" s="31">
        <v>1927</v>
      </c>
      <c r="I4393" s="207" t="s">
        <v>3338</v>
      </c>
      <c r="J4393" s="84"/>
      <c r="K4393" s="31" t="s">
        <v>41</v>
      </c>
      <c r="L4393" s="31"/>
      <c r="M4393" s="169"/>
      <c r="N4393" s="148"/>
      <c r="O4393" s="106" t="s">
        <v>3203</v>
      </c>
      <c r="P4393" s="43">
        <v>1927</v>
      </c>
      <c r="Q4393" s="207" t="s">
        <v>3338</v>
      </c>
      <c r="R4393" s="84" t="s">
        <v>3203</v>
      </c>
      <c r="S4393" s="31" t="s">
        <v>41</v>
      </c>
      <c r="T4393" s="31"/>
      <c r="U4393" s="169"/>
      <c r="V4393" s="150"/>
      <c r="W4393" s="141" t="str" cm="1">
        <f t="array" ref="W4393">IF(SUM(LEN(B4393:V4393))=0,"",IF(OR(OR(ISBLANK(F4393),SUM(LEN(C4393),LEN(D4393))=0),AND(NOT(E4393="Unknown"),ISBLANK(J4393)),AND(NOT(O4393="Unknown"),ISBLANK(R4393))),"Missing Information", INDEX(Table15[Entire Service Line Classification], MATCH(SUMIFS(Table15[Unique ID],Table15[System-Owned Portion],E4393,Table15[If Material Anything Other than "Lead" in Column E,Was Material Ever Previously Lead?],G4393,Table15[Customer-Owned Portion],O4393),Table15[Unique ID],0),0)))</f>
        <v>Lead Status Unknown</v>
      </c>
      <c r="X4393"/>
    </row>
    <row r="4394" spans="2:24" x14ac:dyDescent="0.35">
      <c r="B4394" s="146"/>
      <c r="C4394" s="31" t="s">
        <v>2166</v>
      </c>
      <c r="D4394" s="31"/>
      <c r="E4394" s="44" t="s">
        <v>3203</v>
      </c>
      <c r="F4394" s="43" t="s">
        <v>3283</v>
      </c>
      <c r="G4394" s="84" t="s">
        <v>3249</v>
      </c>
      <c r="H4394" s="31">
        <v>1929</v>
      </c>
      <c r="I4394" s="207" t="s">
        <v>3338</v>
      </c>
      <c r="J4394" s="84"/>
      <c r="K4394" s="31" t="s">
        <v>41</v>
      </c>
      <c r="L4394" s="31"/>
      <c r="M4394" s="169"/>
      <c r="N4394" s="148"/>
      <c r="O4394" s="106" t="s">
        <v>3203</v>
      </c>
      <c r="P4394" s="43">
        <v>1929</v>
      </c>
      <c r="Q4394" s="207" t="s">
        <v>3338</v>
      </c>
      <c r="R4394" s="84" t="s">
        <v>3203</v>
      </c>
      <c r="S4394" s="31" t="s">
        <v>41</v>
      </c>
      <c r="T4394" s="31"/>
      <c r="U4394" s="169"/>
      <c r="V4394" s="150"/>
      <c r="W4394" s="141" t="str" cm="1">
        <f t="array" ref="W4394">IF(SUM(LEN(B4394:V4394))=0,"",IF(OR(OR(ISBLANK(F4394),SUM(LEN(C4394),LEN(D4394))=0),AND(NOT(E4394="Unknown"),ISBLANK(J4394)),AND(NOT(O4394="Unknown"),ISBLANK(R4394))),"Missing Information", INDEX(Table15[Entire Service Line Classification], MATCH(SUMIFS(Table15[Unique ID],Table15[System-Owned Portion],E4394,Table15[If Material Anything Other than "Lead" in Column E,Was Material Ever Previously Lead?],G4394,Table15[Customer-Owned Portion],O4394),Table15[Unique ID],0),0)))</f>
        <v>Lead Status Unknown</v>
      </c>
      <c r="X4394"/>
    </row>
    <row r="4395" spans="2:24" x14ac:dyDescent="0.35">
      <c r="B4395" s="146"/>
      <c r="C4395" s="31" t="s">
        <v>2167</v>
      </c>
      <c r="D4395" s="31"/>
      <c r="E4395" s="44" t="s">
        <v>3203</v>
      </c>
      <c r="F4395" s="43" t="s">
        <v>3283</v>
      </c>
      <c r="G4395" s="84" t="s">
        <v>3249</v>
      </c>
      <c r="H4395" s="31">
        <v>1927</v>
      </c>
      <c r="I4395" s="207" t="s">
        <v>3338</v>
      </c>
      <c r="J4395" s="84"/>
      <c r="K4395" s="31" t="s">
        <v>41</v>
      </c>
      <c r="L4395" s="31"/>
      <c r="M4395" s="169"/>
      <c r="N4395" s="148"/>
      <c r="O4395" s="106" t="s">
        <v>3203</v>
      </c>
      <c r="P4395" s="43">
        <v>1927</v>
      </c>
      <c r="Q4395" s="207" t="s">
        <v>3338</v>
      </c>
      <c r="R4395" s="84" t="s">
        <v>3203</v>
      </c>
      <c r="S4395" s="31" t="s">
        <v>41</v>
      </c>
      <c r="T4395" s="31"/>
      <c r="U4395" s="169"/>
      <c r="V4395" s="150"/>
      <c r="W4395" s="141" t="str" cm="1">
        <f t="array" ref="W4395">IF(SUM(LEN(B4395:V4395))=0,"",IF(OR(OR(ISBLANK(F4395),SUM(LEN(C4395),LEN(D4395))=0),AND(NOT(E4395="Unknown"),ISBLANK(J4395)),AND(NOT(O4395="Unknown"),ISBLANK(R4395))),"Missing Information", INDEX(Table15[Entire Service Line Classification], MATCH(SUMIFS(Table15[Unique ID],Table15[System-Owned Portion],E4395,Table15[If Material Anything Other than "Lead" in Column E,Was Material Ever Previously Lead?],G4395,Table15[Customer-Owned Portion],O4395),Table15[Unique ID],0),0)))</f>
        <v>Lead Status Unknown</v>
      </c>
      <c r="X4395"/>
    </row>
    <row r="4396" spans="2:24" x14ac:dyDescent="0.35">
      <c r="B4396" s="146"/>
      <c r="C4396" s="31" t="s">
        <v>2168</v>
      </c>
      <c r="D4396" s="31"/>
      <c r="E4396" s="44" t="s">
        <v>3203</v>
      </c>
      <c r="F4396" s="43" t="s">
        <v>3283</v>
      </c>
      <c r="G4396" s="84" t="s">
        <v>3249</v>
      </c>
      <c r="H4396" s="31">
        <v>1927</v>
      </c>
      <c r="I4396" s="207" t="s">
        <v>3341</v>
      </c>
      <c r="J4396" s="84"/>
      <c r="K4396" s="31" t="s">
        <v>41</v>
      </c>
      <c r="L4396" s="31"/>
      <c r="M4396" s="169"/>
      <c r="N4396" s="148"/>
      <c r="O4396" s="106" t="s">
        <v>3203</v>
      </c>
      <c r="P4396" s="43">
        <v>1927</v>
      </c>
      <c r="Q4396" s="207" t="s">
        <v>3341</v>
      </c>
      <c r="R4396" s="84" t="s">
        <v>3203</v>
      </c>
      <c r="S4396" s="31" t="s">
        <v>41</v>
      </c>
      <c r="T4396" s="31"/>
      <c r="U4396" s="169"/>
      <c r="V4396" s="150"/>
      <c r="W4396" s="141" t="str" cm="1">
        <f t="array" ref="W4396">IF(SUM(LEN(B4396:V4396))=0,"",IF(OR(OR(ISBLANK(F4396),SUM(LEN(C4396),LEN(D4396))=0),AND(NOT(E4396="Unknown"),ISBLANK(J4396)),AND(NOT(O4396="Unknown"),ISBLANK(R4396))),"Missing Information", INDEX(Table15[Entire Service Line Classification], MATCH(SUMIFS(Table15[Unique ID],Table15[System-Owned Portion],E4396,Table15[If Material Anything Other than "Lead" in Column E,Was Material Ever Previously Lead?],G4396,Table15[Customer-Owned Portion],O4396),Table15[Unique ID],0),0)))</f>
        <v>Lead Status Unknown</v>
      </c>
      <c r="X4396"/>
    </row>
    <row r="4397" spans="2:24" x14ac:dyDescent="0.35">
      <c r="B4397" s="146"/>
      <c r="C4397" s="31" t="s">
        <v>2169</v>
      </c>
      <c r="D4397" s="31"/>
      <c r="E4397" s="44" t="s">
        <v>3203</v>
      </c>
      <c r="F4397" s="43" t="s">
        <v>3283</v>
      </c>
      <c r="G4397" s="84" t="s">
        <v>3249</v>
      </c>
      <c r="H4397" s="31">
        <v>1924</v>
      </c>
      <c r="I4397" s="207" t="s">
        <v>3337</v>
      </c>
      <c r="J4397" s="84"/>
      <c r="K4397" s="31" t="s">
        <v>41</v>
      </c>
      <c r="L4397" s="31"/>
      <c r="M4397" s="169"/>
      <c r="N4397" s="148"/>
      <c r="O4397" s="106" t="s">
        <v>3203</v>
      </c>
      <c r="P4397" s="43">
        <v>1924</v>
      </c>
      <c r="Q4397" s="207" t="s">
        <v>3337</v>
      </c>
      <c r="R4397" s="84" t="s">
        <v>3203</v>
      </c>
      <c r="S4397" s="31" t="s">
        <v>41</v>
      </c>
      <c r="T4397" s="31"/>
      <c r="U4397" s="169"/>
      <c r="V4397" s="150"/>
      <c r="W4397" s="141" t="str" cm="1">
        <f t="array" ref="W4397">IF(SUM(LEN(B4397:V4397))=0,"",IF(OR(OR(ISBLANK(F4397),SUM(LEN(C4397),LEN(D4397))=0),AND(NOT(E4397="Unknown"),ISBLANK(J4397)),AND(NOT(O4397="Unknown"),ISBLANK(R4397))),"Missing Information", INDEX(Table15[Entire Service Line Classification], MATCH(SUMIFS(Table15[Unique ID],Table15[System-Owned Portion],E4397,Table15[If Material Anything Other than "Lead" in Column E,Was Material Ever Previously Lead?],G4397,Table15[Customer-Owned Portion],O4397),Table15[Unique ID],0),0)))</f>
        <v>Lead Status Unknown</v>
      </c>
      <c r="X4397"/>
    </row>
    <row r="4398" spans="2:24" x14ac:dyDescent="0.35">
      <c r="B4398" s="146"/>
      <c r="C4398" s="31" t="s">
        <v>2170</v>
      </c>
      <c r="D4398" s="31"/>
      <c r="E4398" s="44" t="s">
        <v>3203</v>
      </c>
      <c r="F4398" s="43" t="s">
        <v>3283</v>
      </c>
      <c r="G4398" s="84" t="s">
        <v>3249</v>
      </c>
      <c r="H4398" s="31">
        <v>1926</v>
      </c>
      <c r="I4398" s="207" t="s">
        <v>3341</v>
      </c>
      <c r="J4398" s="84"/>
      <c r="K4398" s="31" t="s">
        <v>41</v>
      </c>
      <c r="L4398" s="31"/>
      <c r="M4398" s="169"/>
      <c r="N4398" s="148"/>
      <c r="O4398" s="106" t="s">
        <v>3203</v>
      </c>
      <c r="P4398" s="43">
        <v>1926</v>
      </c>
      <c r="Q4398" s="207" t="s">
        <v>3341</v>
      </c>
      <c r="R4398" s="84" t="s">
        <v>3203</v>
      </c>
      <c r="S4398" s="31" t="s">
        <v>41</v>
      </c>
      <c r="T4398" s="31"/>
      <c r="U4398" s="169"/>
      <c r="V4398" s="150"/>
      <c r="W4398" s="141" t="str" cm="1">
        <f t="array" ref="W4398">IF(SUM(LEN(B4398:V4398))=0,"",IF(OR(OR(ISBLANK(F4398),SUM(LEN(C4398),LEN(D4398))=0),AND(NOT(E4398="Unknown"),ISBLANK(J4398)),AND(NOT(O4398="Unknown"),ISBLANK(R4398))),"Missing Information", INDEX(Table15[Entire Service Line Classification], MATCH(SUMIFS(Table15[Unique ID],Table15[System-Owned Portion],E4398,Table15[If Material Anything Other than "Lead" in Column E,Was Material Ever Previously Lead?],G4398,Table15[Customer-Owned Portion],O4398),Table15[Unique ID],0),0)))</f>
        <v>Lead Status Unknown</v>
      </c>
      <c r="X4398"/>
    </row>
    <row r="4399" spans="2:24" x14ac:dyDescent="0.35">
      <c r="B4399" s="146"/>
      <c r="C4399" s="31" t="s">
        <v>2171</v>
      </c>
      <c r="D4399" s="31"/>
      <c r="E4399" s="44" t="s">
        <v>3203</v>
      </c>
      <c r="F4399" s="43" t="s">
        <v>3283</v>
      </c>
      <c r="G4399" s="84" t="s">
        <v>3249</v>
      </c>
      <c r="H4399" s="31">
        <v>1924</v>
      </c>
      <c r="I4399" s="207" t="s">
        <v>3337</v>
      </c>
      <c r="J4399" s="84"/>
      <c r="K4399" s="31" t="s">
        <v>41</v>
      </c>
      <c r="L4399" s="31"/>
      <c r="M4399" s="169"/>
      <c r="N4399" s="148"/>
      <c r="O4399" s="106" t="s">
        <v>3203</v>
      </c>
      <c r="P4399" s="43">
        <v>1924</v>
      </c>
      <c r="Q4399" s="207" t="s">
        <v>3337</v>
      </c>
      <c r="R4399" s="84" t="s">
        <v>3203</v>
      </c>
      <c r="S4399" s="31" t="s">
        <v>41</v>
      </c>
      <c r="T4399" s="31"/>
      <c r="U4399" s="169"/>
      <c r="V4399" s="150"/>
      <c r="W4399" s="141" t="str" cm="1">
        <f t="array" ref="W4399">IF(SUM(LEN(B4399:V4399))=0,"",IF(OR(OR(ISBLANK(F4399),SUM(LEN(C4399),LEN(D4399))=0),AND(NOT(E4399="Unknown"),ISBLANK(J4399)),AND(NOT(O4399="Unknown"),ISBLANK(R4399))),"Missing Information", INDEX(Table15[Entire Service Line Classification], MATCH(SUMIFS(Table15[Unique ID],Table15[System-Owned Portion],E4399,Table15[If Material Anything Other than "Lead" in Column E,Was Material Ever Previously Lead?],G4399,Table15[Customer-Owned Portion],O4399),Table15[Unique ID],0),0)))</f>
        <v>Lead Status Unknown</v>
      </c>
      <c r="X4399"/>
    </row>
    <row r="4400" spans="2:24" x14ac:dyDescent="0.35">
      <c r="B4400" s="146"/>
      <c r="C4400" s="31" t="s">
        <v>2172</v>
      </c>
      <c r="D4400" s="31"/>
      <c r="E4400" s="44" t="s">
        <v>3203</v>
      </c>
      <c r="F4400" s="43" t="s">
        <v>3283</v>
      </c>
      <c r="G4400" s="84" t="s">
        <v>3249</v>
      </c>
      <c r="H4400" s="31">
        <v>1927</v>
      </c>
      <c r="I4400" s="207" t="s">
        <v>3338</v>
      </c>
      <c r="J4400" s="84"/>
      <c r="K4400" s="31" t="s">
        <v>41</v>
      </c>
      <c r="L4400" s="31"/>
      <c r="M4400" s="169"/>
      <c r="N4400" s="148"/>
      <c r="O4400" s="106" t="s">
        <v>3203</v>
      </c>
      <c r="P4400" s="43">
        <v>1927</v>
      </c>
      <c r="Q4400" s="207" t="s">
        <v>3338</v>
      </c>
      <c r="R4400" s="84" t="s">
        <v>3203</v>
      </c>
      <c r="S4400" s="31" t="s">
        <v>41</v>
      </c>
      <c r="T4400" s="31"/>
      <c r="U4400" s="169"/>
      <c r="V4400" s="150"/>
      <c r="W4400" s="141" t="str" cm="1">
        <f t="array" ref="W4400">IF(SUM(LEN(B4400:V4400))=0,"",IF(OR(OR(ISBLANK(F4400),SUM(LEN(C4400),LEN(D4400))=0),AND(NOT(E4400="Unknown"),ISBLANK(J4400)),AND(NOT(O4400="Unknown"),ISBLANK(R4400))),"Missing Information", INDEX(Table15[Entire Service Line Classification], MATCH(SUMIFS(Table15[Unique ID],Table15[System-Owned Portion],E4400,Table15[If Material Anything Other than "Lead" in Column E,Was Material Ever Previously Lead?],G4400,Table15[Customer-Owned Portion],O4400),Table15[Unique ID],0),0)))</f>
        <v>Lead Status Unknown</v>
      </c>
      <c r="X4400"/>
    </row>
    <row r="4401" spans="2:24" ht="29" x14ac:dyDescent="0.35">
      <c r="B4401" s="146"/>
      <c r="C4401" s="31" t="s">
        <v>2173</v>
      </c>
      <c r="D4401" s="31"/>
      <c r="E4401" s="44" t="s">
        <v>3284</v>
      </c>
      <c r="F4401" s="43" t="s">
        <v>41</v>
      </c>
      <c r="G4401" s="84" t="s">
        <v>3249</v>
      </c>
      <c r="H4401" s="31">
        <v>1990</v>
      </c>
      <c r="I4401" s="207" t="s">
        <v>3338</v>
      </c>
      <c r="J4401" s="84" t="s">
        <v>3270</v>
      </c>
      <c r="K4401" s="31" t="s">
        <v>41</v>
      </c>
      <c r="L4401" s="31"/>
      <c r="M4401" s="169"/>
      <c r="N4401" s="148"/>
      <c r="O4401" s="106" t="s">
        <v>3284</v>
      </c>
      <c r="P4401" s="43">
        <v>1990</v>
      </c>
      <c r="Q4401" s="207" t="s">
        <v>3338</v>
      </c>
      <c r="R4401" s="84" t="s">
        <v>3270</v>
      </c>
      <c r="S4401" s="31" t="s">
        <v>41</v>
      </c>
      <c r="T4401" s="31"/>
      <c r="U4401" s="169"/>
      <c r="V4401" s="150"/>
      <c r="W4401" s="141" t="str" cm="1">
        <f t="array" ref="W4401">IF(SUM(LEN(B4401:V4401))=0,"",IF(OR(OR(ISBLANK(F4401),SUM(LEN(C4401),LEN(D4401))=0),AND(NOT(E4401="Unknown"),ISBLANK(J4401)),AND(NOT(O4401="Unknown"),ISBLANK(R4401))),"Missing Information", INDEX(Table15[Entire Service Line Classification], MATCH(SUMIFS(Table15[Unique ID],Table15[System-Owned Portion],E4401,Table15[If Material Anything Other than "Lead" in Column E,Was Material Ever Previously Lead?],G4401,Table15[Customer-Owned Portion],O4401),Table15[Unique ID],0),0)))</f>
        <v>Non-lead</v>
      </c>
      <c r="X4401"/>
    </row>
    <row r="4402" spans="2:24" x14ac:dyDescent="0.35">
      <c r="B4402" s="146"/>
      <c r="C4402" s="31" t="s">
        <v>2174</v>
      </c>
      <c r="D4402" s="31"/>
      <c r="E4402" s="44" t="s">
        <v>3203</v>
      </c>
      <c r="F4402" s="43" t="s">
        <v>3283</v>
      </c>
      <c r="G4402" s="84" t="s">
        <v>3249</v>
      </c>
      <c r="H4402" s="31">
        <v>1917</v>
      </c>
      <c r="I4402" s="207" t="s">
        <v>3341</v>
      </c>
      <c r="J4402" s="84"/>
      <c r="K4402" s="31" t="s">
        <v>41</v>
      </c>
      <c r="L4402" s="31"/>
      <c r="M4402" s="169"/>
      <c r="N4402" s="148"/>
      <c r="O4402" s="106" t="s">
        <v>3203</v>
      </c>
      <c r="P4402" s="43">
        <v>1917</v>
      </c>
      <c r="Q4402" s="207" t="s">
        <v>3341</v>
      </c>
      <c r="R4402" s="84" t="s">
        <v>3203</v>
      </c>
      <c r="S4402" s="31" t="s">
        <v>41</v>
      </c>
      <c r="T4402" s="31"/>
      <c r="U4402" s="169"/>
      <c r="V4402" s="150"/>
      <c r="W4402" s="141" t="str" cm="1">
        <f t="array" ref="W4402">IF(SUM(LEN(B4402:V4402))=0,"",IF(OR(OR(ISBLANK(F4402),SUM(LEN(C4402),LEN(D4402))=0),AND(NOT(E4402="Unknown"),ISBLANK(J4402)),AND(NOT(O4402="Unknown"),ISBLANK(R4402))),"Missing Information", INDEX(Table15[Entire Service Line Classification], MATCH(SUMIFS(Table15[Unique ID],Table15[System-Owned Portion],E4402,Table15[If Material Anything Other than "Lead" in Column E,Was Material Ever Previously Lead?],G4402,Table15[Customer-Owned Portion],O4402),Table15[Unique ID],0),0)))</f>
        <v>Lead Status Unknown</v>
      </c>
      <c r="X4402"/>
    </row>
    <row r="4403" spans="2:24" x14ac:dyDescent="0.35">
      <c r="B4403" s="146"/>
      <c r="C4403" s="31" t="s">
        <v>2175</v>
      </c>
      <c r="D4403" s="31"/>
      <c r="E4403" s="44" t="s">
        <v>3203</v>
      </c>
      <c r="F4403" s="43" t="s">
        <v>3283</v>
      </c>
      <c r="G4403" s="84" t="s">
        <v>3249</v>
      </c>
      <c r="H4403" s="31">
        <v>1949</v>
      </c>
      <c r="I4403" s="207" t="s">
        <v>3337</v>
      </c>
      <c r="J4403" s="84"/>
      <c r="K4403" s="31" t="s">
        <v>41</v>
      </c>
      <c r="L4403" s="31"/>
      <c r="M4403" s="169"/>
      <c r="N4403" s="148"/>
      <c r="O4403" s="106" t="s">
        <v>3203</v>
      </c>
      <c r="P4403" s="43">
        <v>1949</v>
      </c>
      <c r="Q4403" s="207" t="s">
        <v>3337</v>
      </c>
      <c r="R4403" s="84" t="s">
        <v>3203</v>
      </c>
      <c r="S4403" s="31" t="s">
        <v>41</v>
      </c>
      <c r="T4403" s="31"/>
      <c r="U4403" s="169"/>
      <c r="V4403" s="150"/>
      <c r="W4403" s="141" t="str" cm="1">
        <f t="array" ref="W4403">IF(SUM(LEN(B4403:V4403))=0,"",IF(OR(OR(ISBLANK(F4403),SUM(LEN(C4403),LEN(D4403))=0),AND(NOT(E4403="Unknown"),ISBLANK(J4403)),AND(NOT(O4403="Unknown"),ISBLANK(R4403))),"Missing Information", INDEX(Table15[Entire Service Line Classification], MATCH(SUMIFS(Table15[Unique ID],Table15[System-Owned Portion],E4403,Table15[If Material Anything Other than "Lead" in Column E,Was Material Ever Previously Lead?],G4403,Table15[Customer-Owned Portion],O4403),Table15[Unique ID],0),0)))</f>
        <v>Lead Status Unknown</v>
      </c>
      <c r="X4403"/>
    </row>
    <row r="4404" spans="2:24" x14ac:dyDescent="0.35">
      <c r="B4404" s="146"/>
      <c r="C4404" s="31" t="s">
        <v>2176</v>
      </c>
      <c r="D4404" s="31"/>
      <c r="E4404" s="44" t="s">
        <v>3203</v>
      </c>
      <c r="F4404" s="43" t="s">
        <v>3283</v>
      </c>
      <c r="G4404" s="84" t="s">
        <v>3249</v>
      </c>
      <c r="H4404" s="31">
        <v>1949</v>
      </c>
      <c r="I4404" s="207" t="s">
        <v>3337</v>
      </c>
      <c r="J4404" s="84"/>
      <c r="K4404" s="31" t="s">
        <v>41</v>
      </c>
      <c r="L4404" s="31"/>
      <c r="M4404" s="169"/>
      <c r="N4404" s="148"/>
      <c r="O4404" s="106" t="s">
        <v>3203</v>
      </c>
      <c r="P4404" s="43">
        <v>1949</v>
      </c>
      <c r="Q4404" s="207" t="s">
        <v>3337</v>
      </c>
      <c r="R4404" s="84" t="s">
        <v>3203</v>
      </c>
      <c r="S4404" s="31" t="s">
        <v>41</v>
      </c>
      <c r="T4404" s="31"/>
      <c r="U4404" s="169"/>
      <c r="V4404" s="150"/>
      <c r="W4404" s="141" t="str" cm="1">
        <f t="array" ref="W4404">IF(SUM(LEN(B4404:V4404))=0,"",IF(OR(OR(ISBLANK(F4404),SUM(LEN(C4404),LEN(D4404))=0),AND(NOT(E4404="Unknown"),ISBLANK(J4404)),AND(NOT(O4404="Unknown"),ISBLANK(R4404))),"Missing Information", INDEX(Table15[Entire Service Line Classification], MATCH(SUMIFS(Table15[Unique ID],Table15[System-Owned Portion],E4404,Table15[If Material Anything Other than "Lead" in Column E,Was Material Ever Previously Lead?],G4404,Table15[Customer-Owned Portion],O4404),Table15[Unique ID],0),0)))</f>
        <v>Lead Status Unknown</v>
      </c>
      <c r="X4404"/>
    </row>
    <row r="4405" spans="2:24" x14ac:dyDescent="0.35">
      <c r="B4405" s="146"/>
      <c r="C4405" s="31" t="s">
        <v>2177</v>
      </c>
      <c r="D4405" s="31"/>
      <c r="E4405" s="44" t="s">
        <v>3203</v>
      </c>
      <c r="F4405" s="43" t="s">
        <v>3283</v>
      </c>
      <c r="G4405" s="84" t="s">
        <v>3249</v>
      </c>
      <c r="H4405" s="31">
        <v>1949</v>
      </c>
      <c r="I4405" s="207" t="s">
        <v>3337</v>
      </c>
      <c r="J4405" s="84"/>
      <c r="K4405" s="31" t="s">
        <v>41</v>
      </c>
      <c r="L4405" s="31"/>
      <c r="M4405" s="169"/>
      <c r="N4405" s="148"/>
      <c r="O4405" s="106" t="s">
        <v>3203</v>
      </c>
      <c r="P4405" s="43">
        <v>1949</v>
      </c>
      <c r="Q4405" s="207" t="s">
        <v>3337</v>
      </c>
      <c r="R4405" s="84" t="s">
        <v>3203</v>
      </c>
      <c r="S4405" s="31" t="s">
        <v>41</v>
      </c>
      <c r="T4405" s="31"/>
      <c r="U4405" s="169"/>
      <c r="V4405" s="150"/>
      <c r="W4405" s="141" t="str" cm="1">
        <f t="array" ref="W4405">IF(SUM(LEN(B4405:V4405))=0,"",IF(OR(OR(ISBLANK(F4405),SUM(LEN(C4405),LEN(D4405))=0),AND(NOT(E4405="Unknown"),ISBLANK(J4405)),AND(NOT(O4405="Unknown"),ISBLANK(R4405))),"Missing Information", INDEX(Table15[Entire Service Line Classification], MATCH(SUMIFS(Table15[Unique ID],Table15[System-Owned Portion],E4405,Table15[If Material Anything Other than "Lead" in Column E,Was Material Ever Previously Lead?],G4405,Table15[Customer-Owned Portion],O4405),Table15[Unique ID],0),0)))</f>
        <v>Lead Status Unknown</v>
      </c>
      <c r="X4405"/>
    </row>
    <row r="4406" spans="2:24" x14ac:dyDescent="0.35">
      <c r="B4406" s="146"/>
      <c r="C4406" s="31" t="s">
        <v>2178</v>
      </c>
      <c r="D4406" s="31"/>
      <c r="E4406" s="44" t="s">
        <v>3203</v>
      </c>
      <c r="F4406" s="43" t="s">
        <v>3283</v>
      </c>
      <c r="G4406" s="84" t="s">
        <v>3249</v>
      </c>
      <c r="H4406" s="31">
        <v>1949</v>
      </c>
      <c r="I4406" s="207" t="s">
        <v>3337</v>
      </c>
      <c r="J4406" s="84"/>
      <c r="K4406" s="31" t="s">
        <v>41</v>
      </c>
      <c r="L4406" s="31"/>
      <c r="M4406" s="169"/>
      <c r="N4406" s="148"/>
      <c r="O4406" s="106" t="s">
        <v>3203</v>
      </c>
      <c r="P4406" s="43">
        <v>1949</v>
      </c>
      <c r="Q4406" s="207" t="s">
        <v>3337</v>
      </c>
      <c r="R4406" s="84" t="s">
        <v>3203</v>
      </c>
      <c r="S4406" s="31" t="s">
        <v>41</v>
      </c>
      <c r="T4406" s="31"/>
      <c r="U4406" s="169"/>
      <c r="V4406" s="150"/>
      <c r="W4406" s="141" t="str" cm="1">
        <f t="array" ref="W4406">IF(SUM(LEN(B4406:V4406))=0,"",IF(OR(OR(ISBLANK(F4406),SUM(LEN(C4406),LEN(D4406))=0),AND(NOT(E4406="Unknown"),ISBLANK(J4406)),AND(NOT(O4406="Unknown"),ISBLANK(R4406))),"Missing Information", INDEX(Table15[Entire Service Line Classification], MATCH(SUMIFS(Table15[Unique ID],Table15[System-Owned Portion],E4406,Table15[If Material Anything Other than "Lead" in Column E,Was Material Ever Previously Lead?],G4406,Table15[Customer-Owned Portion],O4406),Table15[Unique ID],0),0)))</f>
        <v>Lead Status Unknown</v>
      </c>
      <c r="X4406"/>
    </row>
    <row r="4407" spans="2:24" x14ac:dyDescent="0.35">
      <c r="B4407" s="146"/>
      <c r="C4407" s="31" t="s">
        <v>2179</v>
      </c>
      <c r="D4407" s="31"/>
      <c r="E4407" s="44" t="s">
        <v>3203</v>
      </c>
      <c r="F4407" s="43" t="s">
        <v>3283</v>
      </c>
      <c r="G4407" s="84" t="s">
        <v>3249</v>
      </c>
      <c r="H4407" s="31">
        <v>1949</v>
      </c>
      <c r="I4407" s="207" t="s">
        <v>3338</v>
      </c>
      <c r="J4407" s="84"/>
      <c r="K4407" s="31" t="s">
        <v>41</v>
      </c>
      <c r="L4407" s="31"/>
      <c r="M4407" s="169"/>
      <c r="N4407" s="148"/>
      <c r="O4407" s="106" t="s">
        <v>3203</v>
      </c>
      <c r="P4407" s="43">
        <v>1949</v>
      </c>
      <c r="Q4407" s="207" t="s">
        <v>3338</v>
      </c>
      <c r="R4407" s="84" t="s">
        <v>3203</v>
      </c>
      <c r="S4407" s="31" t="s">
        <v>41</v>
      </c>
      <c r="T4407" s="31"/>
      <c r="U4407" s="169"/>
      <c r="V4407" s="150"/>
      <c r="W4407" s="141" t="str" cm="1">
        <f t="array" ref="W4407">IF(SUM(LEN(B4407:V4407))=0,"",IF(OR(OR(ISBLANK(F4407),SUM(LEN(C4407),LEN(D4407))=0),AND(NOT(E4407="Unknown"),ISBLANK(J4407)),AND(NOT(O4407="Unknown"),ISBLANK(R4407))),"Missing Information", INDEX(Table15[Entire Service Line Classification], MATCH(SUMIFS(Table15[Unique ID],Table15[System-Owned Portion],E4407,Table15[If Material Anything Other than "Lead" in Column E,Was Material Ever Previously Lead?],G4407,Table15[Customer-Owned Portion],O4407),Table15[Unique ID],0),0)))</f>
        <v>Lead Status Unknown</v>
      </c>
      <c r="X4407"/>
    </row>
    <row r="4408" spans="2:24" x14ac:dyDescent="0.35">
      <c r="B4408" s="146"/>
      <c r="C4408" s="31" t="s">
        <v>2180</v>
      </c>
      <c r="D4408" s="31"/>
      <c r="E4408" s="44" t="s">
        <v>3203</v>
      </c>
      <c r="F4408" s="43" t="s">
        <v>3283</v>
      </c>
      <c r="G4408" s="84" t="s">
        <v>3249</v>
      </c>
      <c r="H4408" s="31">
        <v>1940</v>
      </c>
      <c r="I4408" s="207" t="s">
        <v>3337</v>
      </c>
      <c r="J4408" s="84"/>
      <c r="K4408" s="31" t="s">
        <v>41</v>
      </c>
      <c r="L4408" s="31"/>
      <c r="M4408" s="169"/>
      <c r="N4408" s="148"/>
      <c r="O4408" s="106" t="s">
        <v>3203</v>
      </c>
      <c r="P4408" s="43">
        <v>1940</v>
      </c>
      <c r="Q4408" s="207" t="s">
        <v>3337</v>
      </c>
      <c r="R4408" s="84" t="s">
        <v>3203</v>
      </c>
      <c r="S4408" s="31" t="s">
        <v>41</v>
      </c>
      <c r="T4408" s="31"/>
      <c r="U4408" s="169"/>
      <c r="V4408" s="150"/>
      <c r="W4408" s="141" t="str" cm="1">
        <f t="array" ref="W4408">IF(SUM(LEN(B4408:V4408))=0,"",IF(OR(OR(ISBLANK(F4408),SUM(LEN(C4408),LEN(D4408))=0),AND(NOT(E4408="Unknown"),ISBLANK(J4408)),AND(NOT(O4408="Unknown"),ISBLANK(R4408))),"Missing Information", INDEX(Table15[Entire Service Line Classification], MATCH(SUMIFS(Table15[Unique ID],Table15[System-Owned Portion],E4408,Table15[If Material Anything Other than "Lead" in Column E,Was Material Ever Previously Lead?],G4408,Table15[Customer-Owned Portion],O4408),Table15[Unique ID],0),0)))</f>
        <v>Lead Status Unknown</v>
      </c>
      <c r="X4408"/>
    </row>
    <row r="4409" spans="2:24" x14ac:dyDescent="0.35">
      <c r="B4409" s="146"/>
      <c r="C4409" s="31" t="s">
        <v>2181</v>
      </c>
      <c r="D4409" s="31"/>
      <c r="E4409" s="44" t="s">
        <v>3203</v>
      </c>
      <c r="F4409" s="43" t="s">
        <v>3283</v>
      </c>
      <c r="G4409" s="84" t="s">
        <v>3249</v>
      </c>
      <c r="H4409" s="31">
        <v>1924</v>
      </c>
      <c r="I4409" s="207" t="s">
        <v>3338</v>
      </c>
      <c r="J4409" s="84"/>
      <c r="K4409" s="31" t="s">
        <v>41</v>
      </c>
      <c r="L4409" s="31"/>
      <c r="M4409" s="169"/>
      <c r="N4409" s="148"/>
      <c r="O4409" s="106" t="s">
        <v>3203</v>
      </c>
      <c r="P4409" s="43">
        <v>1924</v>
      </c>
      <c r="Q4409" s="207" t="s">
        <v>3338</v>
      </c>
      <c r="R4409" s="84" t="s">
        <v>3203</v>
      </c>
      <c r="S4409" s="31" t="s">
        <v>41</v>
      </c>
      <c r="T4409" s="31"/>
      <c r="U4409" s="169"/>
      <c r="V4409" s="150"/>
      <c r="W4409" s="141" t="str" cm="1">
        <f t="array" ref="W4409">IF(SUM(LEN(B4409:V4409))=0,"",IF(OR(OR(ISBLANK(F4409),SUM(LEN(C4409),LEN(D4409))=0),AND(NOT(E4409="Unknown"),ISBLANK(J4409)),AND(NOT(O4409="Unknown"),ISBLANK(R4409))),"Missing Information", INDEX(Table15[Entire Service Line Classification], MATCH(SUMIFS(Table15[Unique ID],Table15[System-Owned Portion],E4409,Table15[If Material Anything Other than "Lead" in Column E,Was Material Ever Previously Lead?],G4409,Table15[Customer-Owned Portion],O4409),Table15[Unique ID],0),0)))</f>
        <v>Lead Status Unknown</v>
      </c>
      <c r="X4409"/>
    </row>
    <row r="4410" spans="2:24" x14ac:dyDescent="0.35">
      <c r="B4410" s="146"/>
      <c r="C4410" s="31" t="s">
        <v>2182</v>
      </c>
      <c r="D4410" s="31"/>
      <c r="E4410" s="44" t="s">
        <v>3203</v>
      </c>
      <c r="F4410" s="43" t="s">
        <v>3283</v>
      </c>
      <c r="G4410" s="84" t="s">
        <v>3249</v>
      </c>
      <c r="H4410" s="31">
        <v>1927</v>
      </c>
      <c r="I4410" s="207" t="s">
        <v>3338</v>
      </c>
      <c r="J4410" s="84"/>
      <c r="K4410" s="31" t="s">
        <v>41</v>
      </c>
      <c r="L4410" s="31"/>
      <c r="M4410" s="169"/>
      <c r="N4410" s="148"/>
      <c r="O4410" s="106" t="s">
        <v>3203</v>
      </c>
      <c r="P4410" s="43">
        <v>1927</v>
      </c>
      <c r="Q4410" s="207" t="s">
        <v>3338</v>
      </c>
      <c r="R4410" s="84" t="s">
        <v>3203</v>
      </c>
      <c r="S4410" s="31" t="s">
        <v>41</v>
      </c>
      <c r="T4410" s="31"/>
      <c r="U4410" s="169"/>
      <c r="V4410" s="150"/>
      <c r="W4410" s="141" t="str" cm="1">
        <f t="array" ref="W4410">IF(SUM(LEN(B4410:V4410))=0,"",IF(OR(OR(ISBLANK(F4410),SUM(LEN(C4410),LEN(D4410))=0),AND(NOT(E4410="Unknown"),ISBLANK(J4410)),AND(NOT(O4410="Unknown"),ISBLANK(R4410))),"Missing Information", INDEX(Table15[Entire Service Line Classification], MATCH(SUMIFS(Table15[Unique ID],Table15[System-Owned Portion],E4410,Table15[If Material Anything Other than "Lead" in Column E,Was Material Ever Previously Lead?],G4410,Table15[Customer-Owned Portion],O4410),Table15[Unique ID],0),0)))</f>
        <v>Lead Status Unknown</v>
      </c>
      <c r="X4410"/>
    </row>
    <row r="4411" spans="2:24" x14ac:dyDescent="0.35">
      <c r="B4411" s="146"/>
      <c r="C4411" s="31" t="s">
        <v>2183</v>
      </c>
      <c r="D4411" s="31"/>
      <c r="E4411" s="44" t="s">
        <v>3203</v>
      </c>
      <c r="F4411" s="43" t="s">
        <v>3283</v>
      </c>
      <c r="G4411" s="84" t="s">
        <v>3249</v>
      </c>
      <c r="H4411" s="31">
        <v>1900</v>
      </c>
      <c r="I4411" s="207" t="s">
        <v>3338</v>
      </c>
      <c r="J4411" s="84"/>
      <c r="K4411" s="31" t="s">
        <v>41</v>
      </c>
      <c r="L4411" s="31"/>
      <c r="M4411" s="169"/>
      <c r="N4411" s="148"/>
      <c r="O4411" s="106" t="s">
        <v>3203</v>
      </c>
      <c r="P4411" s="43">
        <v>1900</v>
      </c>
      <c r="Q4411" s="207" t="s">
        <v>3338</v>
      </c>
      <c r="R4411" s="84" t="s">
        <v>3203</v>
      </c>
      <c r="S4411" s="31" t="s">
        <v>41</v>
      </c>
      <c r="T4411" s="31"/>
      <c r="U4411" s="169"/>
      <c r="V4411" s="150"/>
      <c r="W4411" s="141" t="str" cm="1">
        <f t="array" ref="W4411">IF(SUM(LEN(B4411:V4411))=0,"",IF(OR(OR(ISBLANK(F4411),SUM(LEN(C4411),LEN(D4411))=0),AND(NOT(E4411="Unknown"),ISBLANK(J4411)),AND(NOT(O4411="Unknown"),ISBLANK(R4411))),"Missing Information", INDEX(Table15[Entire Service Line Classification], MATCH(SUMIFS(Table15[Unique ID],Table15[System-Owned Portion],E4411,Table15[If Material Anything Other than "Lead" in Column E,Was Material Ever Previously Lead?],G4411,Table15[Customer-Owned Portion],O4411),Table15[Unique ID],0),0)))</f>
        <v>Lead Status Unknown</v>
      </c>
      <c r="X4411"/>
    </row>
    <row r="4412" spans="2:24" ht="29" x14ac:dyDescent="0.35">
      <c r="B4412" s="146"/>
      <c r="C4412" s="31" t="s">
        <v>2184</v>
      </c>
      <c r="D4412" s="31"/>
      <c r="E4412" s="44" t="s">
        <v>3284</v>
      </c>
      <c r="F4412" s="43" t="s">
        <v>41</v>
      </c>
      <c r="G4412" s="84" t="s">
        <v>3249</v>
      </c>
      <c r="H4412" s="31">
        <v>1990</v>
      </c>
      <c r="I4412" s="207" t="s">
        <v>3338</v>
      </c>
      <c r="J4412" s="84" t="s">
        <v>3270</v>
      </c>
      <c r="K4412" s="31" t="s">
        <v>41</v>
      </c>
      <c r="L4412" s="31"/>
      <c r="M4412" s="169"/>
      <c r="N4412" s="148"/>
      <c r="O4412" s="106" t="s">
        <v>3284</v>
      </c>
      <c r="P4412" s="43">
        <v>1990</v>
      </c>
      <c r="Q4412" s="207" t="s">
        <v>3338</v>
      </c>
      <c r="R4412" s="84" t="s">
        <v>3270</v>
      </c>
      <c r="S4412" s="31" t="s">
        <v>41</v>
      </c>
      <c r="T4412" s="31"/>
      <c r="U4412" s="169"/>
      <c r="V4412" s="150"/>
      <c r="W4412" s="141" t="str" cm="1">
        <f t="array" ref="W4412">IF(SUM(LEN(B4412:V4412))=0,"",IF(OR(OR(ISBLANK(F4412),SUM(LEN(C4412),LEN(D4412))=0),AND(NOT(E4412="Unknown"),ISBLANK(J4412)),AND(NOT(O4412="Unknown"),ISBLANK(R4412))),"Missing Information", INDEX(Table15[Entire Service Line Classification], MATCH(SUMIFS(Table15[Unique ID],Table15[System-Owned Portion],E4412,Table15[If Material Anything Other than "Lead" in Column E,Was Material Ever Previously Lead?],G4412,Table15[Customer-Owned Portion],O4412),Table15[Unique ID],0),0)))</f>
        <v>Non-lead</v>
      </c>
      <c r="X4412"/>
    </row>
    <row r="4413" spans="2:24" x14ac:dyDescent="0.35">
      <c r="B4413" s="146"/>
      <c r="C4413" s="31" t="s">
        <v>2185</v>
      </c>
      <c r="D4413" s="31"/>
      <c r="E4413" s="44" t="s">
        <v>3203</v>
      </c>
      <c r="F4413" s="43" t="s">
        <v>3283</v>
      </c>
      <c r="G4413" s="84" t="s">
        <v>3249</v>
      </c>
      <c r="H4413" s="31">
        <v>1948</v>
      </c>
      <c r="I4413" s="207" t="s">
        <v>3338</v>
      </c>
      <c r="J4413" s="84"/>
      <c r="K4413" s="31" t="s">
        <v>41</v>
      </c>
      <c r="L4413" s="31"/>
      <c r="M4413" s="169"/>
      <c r="N4413" s="148"/>
      <c r="O4413" s="106" t="s">
        <v>3203</v>
      </c>
      <c r="P4413" s="43">
        <v>1948</v>
      </c>
      <c r="Q4413" s="207" t="s">
        <v>3338</v>
      </c>
      <c r="R4413" s="84" t="s">
        <v>3203</v>
      </c>
      <c r="S4413" s="31" t="s">
        <v>41</v>
      </c>
      <c r="T4413" s="31"/>
      <c r="U4413" s="169"/>
      <c r="V4413" s="150"/>
      <c r="W4413" s="141" t="str" cm="1">
        <f t="array" ref="W4413">IF(SUM(LEN(B4413:V4413))=0,"",IF(OR(OR(ISBLANK(F4413),SUM(LEN(C4413),LEN(D4413))=0),AND(NOT(E4413="Unknown"),ISBLANK(J4413)),AND(NOT(O4413="Unknown"),ISBLANK(R4413))),"Missing Information", INDEX(Table15[Entire Service Line Classification], MATCH(SUMIFS(Table15[Unique ID],Table15[System-Owned Portion],E4413,Table15[If Material Anything Other than "Lead" in Column E,Was Material Ever Previously Lead?],G4413,Table15[Customer-Owned Portion],O4413),Table15[Unique ID],0),0)))</f>
        <v>Lead Status Unknown</v>
      </c>
      <c r="X4413"/>
    </row>
    <row r="4414" spans="2:24" x14ac:dyDescent="0.35">
      <c r="B4414" s="146"/>
      <c r="C4414" s="31" t="s">
        <v>2186</v>
      </c>
      <c r="D4414" s="31"/>
      <c r="E4414" s="44" t="s">
        <v>3203</v>
      </c>
      <c r="F4414" s="43" t="s">
        <v>3283</v>
      </c>
      <c r="G4414" s="84" t="s">
        <v>3249</v>
      </c>
      <c r="H4414" s="31">
        <v>1925</v>
      </c>
      <c r="I4414" s="207" t="s">
        <v>3338</v>
      </c>
      <c r="J4414" s="84"/>
      <c r="K4414" s="31" t="s">
        <v>41</v>
      </c>
      <c r="L4414" s="31"/>
      <c r="M4414" s="169"/>
      <c r="N4414" s="148"/>
      <c r="O4414" s="106" t="s">
        <v>3203</v>
      </c>
      <c r="P4414" s="43">
        <v>1925</v>
      </c>
      <c r="Q4414" s="207" t="s">
        <v>3338</v>
      </c>
      <c r="R4414" s="84" t="s">
        <v>3203</v>
      </c>
      <c r="S4414" s="31" t="s">
        <v>41</v>
      </c>
      <c r="T4414" s="31"/>
      <c r="U4414" s="169"/>
      <c r="V4414" s="150"/>
      <c r="W4414" s="141" t="str" cm="1">
        <f t="array" ref="W4414">IF(SUM(LEN(B4414:V4414))=0,"",IF(OR(OR(ISBLANK(F4414),SUM(LEN(C4414),LEN(D4414))=0),AND(NOT(E4414="Unknown"),ISBLANK(J4414)),AND(NOT(O4414="Unknown"),ISBLANK(R4414))),"Missing Information", INDEX(Table15[Entire Service Line Classification], MATCH(SUMIFS(Table15[Unique ID],Table15[System-Owned Portion],E4414,Table15[If Material Anything Other than "Lead" in Column E,Was Material Ever Previously Lead?],G4414,Table15[Customer-Owned Portion],O4414),Table15[Unique ID],0),0)))</f>
        <v>Lead Status Unknown</v>
      </c>
      <c r="X4414"/>
    </row>
    <row r="4415" spans="2:24" x14ac:dyDescent="0.35">
      <c r="B4415" s="146"/>
      <c r="C4415" s="31" t="s">
        <v>2187</v>
      </c>
      <c r="D4415" s="31"/>
      <c r="E4415" s="44" t="s">
        <v>3203</v>
      </c>
      <c r="F4415" s="43" t="s">
        <v>3283</v>
      </c>
      <c r="G4415" s="84" t="s">
        <v>3249</v>
      </c>
      <c r="H4415" s="31">
        <v>1925</v>
      </c>
      <c r="I4415" s="207" t="s">
        <v>3338</v>
      </c>
      <c r="J4415" s="84"/>
      <c r="K4415" s="31" t="s">
        <v>41</v>
      </c>
      <c r="L4415" s="31"/>
      <c r="M4415" s="169"/>
      <c r="N4415" s="148"/>
      <c r="O4415" s="106" t="s">
        <v>3203</v>
      </c>
      <c r="P4415" s="43">
        <v>1925</v>
      </c>
      <c r="Q4415" s="207" t="s">
        <v>3338</v>
      </c>
      <c r="R4415" s="84" t="s">
        <v>3203</v>
      </c>
      <c r="S4415" s="31" t="s">
        <v>41</v>
      </c>
      <c r="T4415" s="31"/>
      <c r="U4415" s="169"/>
      <c r="V4415" s="150"/>
      <c r="W4415" s="141" t="str" cm="1">
        <f t="array" ref="W4415">IF(SUM(LEN(B4415:V4415))=0,"",IF(OR(OR(ISBLANK(F4415),SUM(LEN(C4415),LEN(D4415))=0),AND(NOT(E4415="Unknown"),ISBLANK(J4415)),AND(NOT(O4415="Unknown"),ISBLANK(R4415))),"Missing Information", INDEX(Table15[Entire Service Line Classification], MATCH(SUMIFS(Table15[Unique ID],Table15[System-Owned Portion],E4415,Table15[If Material Anything Other than "Lead" in Column E,Was Material Ever Previously Lead?],G4415,Table15[Customer-Owned Portion],O4415),Table15[Unique ID],0),0)))</f>
        <v>Lead Status Unknown</v>
      </c>
      <c r="X4415"/>
    </row>
    <row r="4416" spans="2:24" x14ac:dyDescent="0.35">
      <c r="B4416" s="146"/>
      <c r="C4416" s="31" t="s">
        <v>2188</v>
      </c>
      <c r="D4416" s="31"/>
      <c r="E4416" s="44" t="s">
        <v>3203</v>
      </c>
      <c r="F4416" s="43" t="s">
        <v>3283</v>
      </c>
      <c r="G4416" s="84" t="s">
        <v>3249</v>
      </c>
      <c r="H4416" s="31">
        <v>1900</v>
      </c>
      <c r="I4416" s="207" t="s">
        <v>3341</v>
      </c>
      <c r="J4416" s="84"/>
      <c r="K4416" s="31" t="s">
        <v>41</v>
      </c>
      <c r="L4416" s="31"/>
      <c r="M4416" s="169"/>
      <c r="N4416" s="148"/>
      <c r="O4416" s="106" t="s">
        <v>3203</v>
      </c>
      <c r="P4416" s="43">
        <v>1900</v>
      </c>
      <c r="Q4416" s="207" t="s">
        <v>3341</v>
      </c>
      <c r="R4416" s="84" t="s">
        <v>3203</v>
      </c>
      <c r="S4416" s="31" t="s">
        <v>41</v>
      </c>
      <c r="T4416" s="31"/>
      <c r="U4416" s="169"/>
      <c r="V4416" s="150"/>
      <c r="W4416" s="141" t="str" cm="1">
        <f t="array" ref="W4416">IF(SUM(LEN(B4416:V4416))=0,"",IF(OR(OR(ISBLANK(F4416),SUM(LEN(C4416),LEN(D4416))=0),AND(NOT(E4416="Unknown"),ISBLANK(J4416)),AND(NOT(O4416="Unknown"),ISBLANK(R4416))),"Missing Information", INDEX(Table15[Entire Service Line Classification], MATCH(SUMIFS(Table15[Unique ID],Table15[System-Owned Portion],E4416,Table15[If Material Anything Other than "Lead" in Column E,Was Material Ever Previously Lead?],G4416,Table15[Customer-Owned Portion],O4416),Table15[Unique ID],0),0)))</f>
        <v>Lead Status Unknown</v>
      </c>
      <c r="X4416"/>
    </row>
    <row r="4417" spans="2:24" ht="29" x14ac:dyDescent="0.35">
      <c r="B4417" s="146"/>
      <c r="C4417" s="31" t="s">
        <v>2189</v>
      </c>
      <c r="D4417" s="31"/>
      <c r="E4417" s="44" t="s">
        <v>3284</v>
      </c>
      <c r="F4417" s="43" t="s">
        <v>41</v>
      </c>
      <c r="G4417" s="84" t="s">
        <v>3249</v>
      </c>
      <c r="H4417" s="31">
        <v>1990</v>
      </c>
      <c r="I4417" s="207" t="s">
        <v>3338</v>
      </c>
      <c r="J4417" s="84" t="s">
        <v>3270</v>
      </c>
      <c r="K4417" s="31" t="s">
        <v>41</v>
      </c>
      <c r="L4417" s="31"/>
      <c r="M4417" s="169"/>
      <c r="N4417" s="148"/>
      <c r="O4417" s="106" t="s">
        <v>3284</v>
      </c>
      <c r="P4417" s="43">
        <v>1990</v>
      </c>
      <c r="Q4417" s="207" t="s">
        <v>3338</v>
      </c>
      <c r="R4417" s="84" t="s">
        <v>3270</v>
      </c>
      <c r="S4417" s="31" t="s">
        <v>41</v>
      </c>
      <c r="T4417" s="31"/>
      <c r="U4417" s="169"/>
      <c r="V4417" s="150"/>
      <c r="W4417" s="141" t="str" cm="1">
        <f t="array" ref="W4417">IF(SUM(LEN(B4417:V4417))=0,"",IF(OR(OR(ISBLANK(F4417),SUM(LEN(C4417),LEN(D4417))=0),AND(NOT(E4417="Unknown"),ISBLANK(J4417)),AND(NOT(O4417="Unknown"),ISBLANK(R4417))),"Missing Information", INDEX(Table15[Entire Service Line Classification], MATCH(SUMIFS(Table15[Unique ID],Table15[System-Owned Portion],E4417,Table15[If Material Anything Other than "Lead" in Column E,Was Material Ever Previously Lead?],G4417,Table15[Customer-Owned Portion],O4417),Table15[Unique ID],0),0)))</f>
        <v>Non-lead</v>
      </c>
      <c r="X4417"/>
    </row>
    <row r="4418" spans="2:24" x14ac:dyDescent="0.35">
      <c r="B4418" s="146"/>
      <c r="C4418" s="31" t="s">
        <v>2190</v>
      </c>
      <c r="D4418" s="31"/>
      <c r="E4418" s="44" t="s">
        <v>3203</v>
      </c>
      <c r="F4418" s="43" t="s">
        <v>3283</v>
      </c>
      <c r="G4418" s="84" t="s">
        <v>3249</v>
      </c>
      <c r="H4418" s="31">
        <v>1971</v>
      </c>
      <c r="I4418" s="207" t="s">
        <v>3341</v>
      </c>
      <c r="J4418" s="84"/>
      <c r="K4418" s="31" t="s">
        <v>41</v>
      </c>
      <c r="L4418" s="31"/>
      <c r="M4418" s="169"/>
      <c r="N4418" s="148"/>
      <c r="O4418" s="106" t="s">
        <v>3203</v>
      </c>
      <c r="P4418" s="43">
        <v>1971</v>
      </c>
      <c r="Q4418" s="207" t="s">
        <v>3341</v>
      </c>
      <c r="R4418" s="84" t="s">
        <v>3203</v>
      </c>
      <c r="S4418" s="31" t="s">
        <v>41</v>
      </c>
      <c r="T4418" s="31"/>
      <c r="U4418" s="169"/>
      <c r="V4418" s="150"/>
      <c r="W4418" s="141" t="str" cm="1">
        <f t="array" ref="W4418">IF(SUM(LEN(B4418:V4418))=0,"",IF(OR(OR(ISBLANK(F4418),SUM(LEN(C4418),LEN(D4418))=0),AND(NOT(E4418="Unknown"),ISBLANK(J4418)),AND(NOT(O4418="Unknown"),ISBLANK(R4418))),"Missing Information", INDEX(Table15[Entire Service Line Classification], MATCH(SUMIFS(Table15[Unique ID],Table15[System-Owned Portion],E4418,Table15[If Material Anything Other than "Lead" in Column E,Was Material Ever Previously Lead?],G4418,Table15[Customer-Owned Portion],O4418),Table15[Unique ID],0),0)))</f>
        <v>Lead Status Unknown</v>
      </c>
      <c r="X4418"/>
    </row>
    <row r="4419" spans="2:24" x14ac:dyDescent="0.35">
      <c r="B4419" s="146"/>
      <c r="C4419" s="31" t="s">
        <v>2191</v>
      </c>
      <c r="D4419" s="31"/>
      <c r="E4419" s="44" t="s">
        <v>3203</v>
      </c>
      <c r="F4419" s="43" t="s">
        <v>3283</v>
      </c>
      <c r="G4419" s="84" t="s">
        <v>3249</v>
      </c>
      <c r="H4419" s="31">
        <v>1900</v>
      </c>
      <c r="I4419" s="207" t="s">
        <v>3337</v>
      </c>
      <c r="J4419" s="84"/>
      <c r="K4419" s="31" t="s">
        <v>41</v>
      </c>
      <c r="L4419" s="31"/>
      <c r="M4419" s="169"/>
      <c r="N4419" s="148"/>
      <c r="O4419" s="106" t="s">
        <v>3203</v>
      </c>
      <c r="P4419" s="43">
        <v>1900</v>
      </c>
      <c r="Q4419" s="207" t="s">
        <v>3337</v>
      </c>
      <c r="R4419" s="84" t="s">
        <v>3203</v>
      </c>
      <c r="S4419" s="31" t="s">
        <v>41</v>
      </c>
      <c r="T4419" s="31"/>
      <c r="U4419" s="169"/>
      <c r="V4419" s="150"/>
      <c r="W4419" s="141" t="str" cm="1">
        <f t="array" ref="W4419">IF(SUM(LEN(B4419:V4419))=0,"",IF(OR(OR(ISBLANK(F4419),SUM(LEN(C4419),LEN(D4419))=0),AND(NOT(E4419="Unknown"),ISBLANK(J4419)),AND(NOT(O4419="Unknown"),ISBLANK(R4419))),"Missing Information", INDEX(Table15[Entire Service Line Classification], MATCH(SUMIFS(Table15[Unique ID],Table15[System-Owned Portion],E4419,Table15[If Material Anything Other than "Lead" in Column E,Was Material Ever Previously Lead?],G4419,Table15[Customer-Owned Portion],O4419),Table15[Unique ID],0),0)))</f>
        <v>Lead Status Unknown</v>
      </c>
      <c r="X4419"/>
    </row>
    <row r="4420" spans="2:24" x14ac:dyDescent="0.35">
      <c r="B4420" s="146"/>
      <c r="C4420" s="31" t="s">
        <v>2192</v>
      </c>
      <c r="D4420" s="31"/>
      <c r="E4420" s="44" t="s">
        <v>3203</v>
      </c>
      <c r="F4420" s="43" t="s">
        <v>3283</v>
      </c>
      <c r="G4420" s="84" t="s">
        <v>3249</v>
      </c>
      <c r="H4420" s="31"/>
      <c r="I4420" s="207" t="s">
        <v>3337</v>
      </c>
      <c r="J4420" s="84"/>
      <c r="K4420" s="31" t="s">
        <v>41</v>
      </c>
      <c r="L4420" s="31"/>
      <c r="M4420" s="169"/>
      <c r="N4420" s="148"/>
      <c r="O4420" s="106" t="s">
        <v>3203</v>
      </c>
      <c r="P4420" s="43"/>
      <c r="Q4420" s="207" t="s">
        <v>3337</v>
      </c>
      <c r="R4420" s="84" t="s">
        <v>3203</v>
      </c>
      <c r="S4420" s="31" t="s">
        <v>41</v>
      </c>
      <c r="T4420" s="31"/>
      <c r="U4420" s="169"/>
      <c r="V4420" s="150"/>
      <c r="W4420" s="141" t="str" cm="1">
        <f t="array" ref="W4420">IF(SUM(LEN(B4420:V4420))=0,"",IF(OR(OR(ISBLANK(F4420),SUM(LEN(C4420),LEN(D4420))=0),AND(NOT(E4420="Unknown"),ISBLANK(J4420)),AND(NOT(O4420="Unknown"),ISBLANK(R4420))),"Missing Information", INDEX(Table15[Entire Service Line Classification], MATCH(SUMIFS(Table15[Unique ID],Table15[System-Owned Portion],E4420,Table15[If Material Anything Other than "Lead" in Column E,Was Material Ever Previously Lead?],G4420,Table15[Customer-Owned Portion],O4420),Table15[Unique ID],0),0)))</f>
        <v>Lead Status Unknown</v>
      </c>
      <c r="X4420"/>
    </row>
    <row r="4421" spans="2:24" x14ac:dyDescent="0.35">
      <c r="B4421" s="146"/>
      <c r="C4421" s="31" t="s">
        <v>2193</v>
      </c>
      <c r="D4421" s="31"/>
      <c r="E4421" s="44" t="s">
        <v>3203</v>
      </c>
      <c r="F4421" s="43" t="s">
        <v>3283</v>
      </c>
      <c r="G4421" s="84" t="s">
        <v>3249</v>
      </c>
      <c r="H4421" s="31"/>
      <c r="I4421" s="207" t="s">
        <v>3337</v>
      </c>
      <c r="J4421" s="84"/>
      <c r="K4421" s="31" t="s">
        <v>41</v>
      </c>
      <c r="L4421" s="31"/>
      <c r="M4421" s="169"/>
      <c r="N4421" s="148"/>
      <c r="O4421" s="106" t="s">
        <v>3203</v>
      </c>
      <c r="P4421" s="43"/>
      <c r="Q4421" s="207" t="s">
        <v>3337</v>
      </c>
      <c r="R4421" s="84" t="s">
        <v>3203</v>
      </c>
      <c r="S4421" s="31" t="s">
        <v>41</v>
      </c>
      <c r="T4421" s="31"/>
      <c r="U4421" s="169"/>
      <c r="V4421" s="150"/>
      <c r="W4421" s="141" t="str" cm="1">
        <f t="array" ref="W4421">IF(SUM(LEN(B4421:V4421))=0,"",IF(OR(OR(ISBLANK(F4421),SUM(LEN(C4421),LEN(D4421))=0),AND(NOT(E4421="Unknown"),ISBLANK(J4421)),AND(NOT(O4421="Unknown"),ISBLANK(R4421))),"Missing Information", INDEX(Table15[Entire Service Line Classification], MATCH(SUMIFS(Table15[Unique ID],Table15[System-Owned Portion],E4421,Table15[If Material Anything Other than "Lead" in Column E,Was Material Ever Previously Lead?],G4421,Table15[Customer-Owned Portion],O4421),Table15[Unique ID],0),0)))</f>
        <v>Lead Status Unknown</v>
      </c>
      <c r="X4421"/>
    </row>
    <row r="4422" spans="2:24" x14ac:dyDescent="0.35">
      <c r="B4422" s="146"/>
      <c r="C4422" s="31" t="s">
        <v>2194</v>
      </c>
      <c r="D4422" s="31"/>
      <c r="E4422" s="44" t="s">
        <v>3203</v>
      </c>
      <c r="F4422" s="43" t="s">
        <v>3283</v>
      </c>
      <c r="G4422" s="84" t="s">
        <v>3249</v>
      </c>
      <c r="H4422" s="31"/>
      <c r="I4422" s="207" t="s">
        <v>3341</v>
      </c>
      <c r="J4422" s="84"/>
      <c r="K4422" s="31" t="s">
        <v>41</v>
      </c>
      <c r="L4422" s="31"/>
      <c r="M4422" s="169"/>
      <c r="N4422" s="148"/>
      <c r="O4422" s="106" t="s">
        <v>3203</v>
      </c>
      <c r="P4422" s="43"/>
      <c r="Q4422" s="207" t="s">
        <v>3341</v>
      </c>
      <c r="R4422" s="84" t="s">
        <v>3203</v>
      </c>
      <c r="S4422" s="31" t="s">
        <v>41</v>
      </c>
      <c r="T4422" s="31"/>
      <c r="U4422" s="169"/>
      <c r="V4422" s="150"/>
      <c r="W4422" s="141" t="str" cm="1">
        <f t="array" ref="W4422">IF(SUM(LEN(B4422:V4422))=0,"",IF(OR(OR(ISBLANK(F4422),SUM(LEN(C4422),LEN(D4422))=0),AND(NOT(E4422="Unknown"),ISBLANK(J4422)),AND(NOT(O4422="Unknown"),ISBLANK(R4422))),"Missing Information", INDEX(Table15[Entire Service Line Classification], MATCH(SUMIFS(Table15[Unique ID],Table15[System-Owned Portion],E4422,Table15[If Material Anything Other than "Lead" in Column E,Was Material Ever Previously Lead?],G4422,Table15[Customer-Owned Portion],O4422),Table15[Unique ID],0),0)))</f>
        <v>Lead Status Unknown</v>
      </c>
      <c r="X4422"/>
    </row>
    <row r="4423" spans="2:24" x14ac:dyDescent="0.35">
      <c r="B4423" s="146"/>
      <c r="C4423" s="31" t="s">
        <v>2195</v>
      </c>
      <c r="D4423" s="31"/>
      <c r="E4423" s="44" t="s">
        <v>3203</v>
      </c>
      <c r="F4423" s="43" t="s">
        <v>3283</v>
      </c>
      <c r="G4423" s="84" t="s">
        <v>3249</v>
      </c>
      <c r="H4423" s="31"/>
      <c r="I4423" s="207" t="s">
        <v>3340</v>
      </c>
      <c r="J4423" s="84"/>
      <c r="K4423" s="31" t="s">
        <v>41</v>
      </c>
      <c r="L4423" s="31"/>
      <c r="M4423" s="169"/>
      <c r="N4423" s="148"/>
      <c r="O4423" s="106" t="s">
        <v>3203</v>
      </c>
      <c r="P4423" s="43"/>
      <c r="Q4423" s="207" t="s">
        <v>3340</v>
      </c>
      <c r="R4423" s="84" t="s">
        <v>3203</v>
      </c>
      <c r="S4423" s="31" t="s">
        <v>41</v>
      </c>
      <c r="T4423" s="31"/>
      <c r="U4423" s="169"/>
      <c r="V4423" s="150"/>
      <c r="W4423" s="141" t="str" cm="1">
        <f t="array" ref="W4423">IF(SUM(LEN(B4423:V4423))=0,"",IF(OR(OR(ISBLANK(F4423),SUM(LEN(C4423),LEN(D4423))=0),AND(NOT(E4423="Unknown"),ISBLANK(J4423)),AND(NOT(O4423="Unknown"),ISBLANK(R4423))),"Missing Information", INDEX(Table15[Entire Service Line Classification], MATCH(SUMIFS(Table15[Unique ID],Table15[System-Owned Portion],E4423,Table15[If Material Anything Other than "Lead" in Column E,Was Material Ever Previously Lead?],G4423,Table15[Customer-Owned Portion],O4423),Table15[Unique ID],0),0)))</f>
        <v>Lead Status Unknown</v>
      </c>
      <c r="X4423"/>
    </row>
    <row r="4424" spans="2:24" ht="29" x14ac:dyDescent="0.35">
      <c r="B4424" s="146"/>
      <c r="C4424" s="31" t="s">
        <v>2196</v>
      </c>
      <c r="D4424" s="31"/>
      <c r="E4424" s="44" t="s">
        <v>3284</v>
      </c>
      <c r="F4424" s="43" t="s">
        <v>41</v>
      </c>
      <c r="G4424" s="84" t="s">
        <v>3249</v>
      </c>
      <c r="H4424" s="31">
        <v>1990</v>
      </c>
      <c r="I4424" s="207" t="s">
        <v>3338</v>
      </c>
      <c r="J4424" s="84" t="s">
        <v>3270</v>
      </c>
      <c r="K4424" s="31" t="s">
        <v>41</v>
      </c>
      <c r="L4424" s="31"/>
      <c r="M4424" s="169"/>
      <c r="N4424" s="148"/>
      <c r="O4424" s="106" t="s">
        <v>3284</v>
      </c>
      <c r="P4424" s="43">
        <v>1990</v>
      </c>
      <c r="Q4424" s="207" t="s">
        <v>3338</v>
      </c>
      <c r="R4424" s="84" t="s">
        <v>3270</v>
      </c>
      <c r="S4424" s="31" t="s">
        <v>41</v>
      </c>
      <c r="T4424" s="31"/>
      <c r="U4424" s="169"/>
      <c r="V4424" s="150"/>
      <c r="W4424" s="141" t="str" cm="1">
        <f t="array" ref="W4424">IF(SUM(LEN(B4424:V4424))=0,"",IF(OR(OR(ISBLANK(F4424),SUM(LEN(C4424),LEN(D4424))=0),AND(NOT(E4424="Unknown"),ISBLANK(J4424)),AND(NOT(O4424="Unknown"),ISBLANK(R4424))),"Missing Information", INDEX(Table15[Entire Service Line Classification], MATCH(SUMIFS(Table15[Unique ID],Table15[System-Owned Portion],E4424,Table15[If Material Anything Other than "Lead" in Column E,Was Material Ever Previously Lead?],G4424,Table15[Customer-Owned Portion],O4424),Table15[Unique ID],0),0)))</f>
        <v>Non-lead</v>
      </c>
      <c r="X4424"/>
    </row>
    <row r="4425" spans="2:24" x14ac:dyDescent="0.35">
      <c r="B4425" s="146"/>
      <c r="C4425" s="31" t="s">
        <v>2197</v>
      </c>
      <c r="D4425" s="31"/>
      <c r="E4425" s="44" t="s">
        <v>3203</v>
      </c>
      <c r="F4425" s="43" t="s">
        <v>3283</v>
      </c>
      <c r="G4425" s="84" t="s">
        <v>3249</v>
      </c>
      <c r="H4425" s="31"/>
      <c r="I4425" s="207" t="s">
        <v>3337</v>
      </c>
      <c r="J4425" s="84"/>
      <c r="K4425" s="31" t="s">
        <v>41</v>
      </c>
      <c r="L4425" s="31"/>
      <c r="M4425" s="169"/>
      <c r="N4425" s="148"/>
      <c r="O4425" s="106" t="s">
        <v>3203</v>
      </c>
      <c r="P4425" s="43"/>
      <c r="Q4425" s="207" t="s">
        <v>3337</v>
      </c>
      <c r="R4425" s="84" t="s">
        <v>3203</v>
      </c>
      <c r="S4425" s="31" t="s">
        <v>41</v>
      </c>
      <c r="T4425" s="31"/>
      <c r="U4425" s="169"/>
      <c r="V4425" s="150"/>
      <c r="W4425" s="141" t="str" cm="1">
        <f t="array" ref="W4425">IF(SUM(LEN(B4425:V4425))=0,"",IF(OR(OR(ISBLANK(F4425),SUM(LEN(C4425),LEN(D4425))=0),AND(NOT(E4425="Unknown"),ISBLANK(J4425)),AND(NOT(O4425="Unknown"),ISBLANK(R4425))),"Missing Information", INDEX(Table15[Entire Service Line Classification], MATCH(SUMIFS(Table15[Unique ID],Table15[System-Owned Portion],E4425,Table15[If Material Anything Other than "Lead" in Column E,Was Material Ever Previously Lead?],G4425,Table15[Customer-Owned Portion],O4425),Table15[Unique ID],0),0)))</f>
        <v>Lead Status Unknown</v>
      </c>
      <c r="X4425"/>
    </row>
    <row r="4426" spans="2:24" x14ac:dyDescent="0.35">
      <c r="B4426" s="146"/>
      <c r="C4426" s="31" t="s">
        <v>2198</v>
      </c>
      <c r="D4426" s="31"/>
      <c r="E4426" s="44" t="s">
        <v>3203</v>
      </c>
      <c r="F4426" s="43" t="s">
        <v>3283</v>
      </c>
      <c r="G4426" s="84" t="s">
        <v>3249</v>
      </c>
      <c r="H4426" s="31">
        <v>1922</v>
      </c>
      <c r="I4426" s="207" t="s">
        <v>3338</v>
      </c>
      <c r="J4426" s="84"/>
      <c r="K4426" s="31" t="s">
        <v>41</v>
      </c>
      <c r="L4426" s="31"/>
      <c r="M4426" s="169"/>
      <c r="N4426" s="148"/>
      <c r="O4426" s="106" t="s">
        <v>3203</v>
      </c>
      <c r="P4426" s="43">
        <v>1922</v>
      </c>
      <c r="Q4426" s="207" t="s">
        <v>3338</v>
      </c>
      <c r="R4426" s="84" t="s">
        <v>3203</v>
      </c>
      <c r="S4426" s="31" t="s">
        <v>41</v>
      </c>
      <c r="T4426" s="31"/>
      <c r="U4426" s="169"/>
      <c r="V4426" s="150"/>
      <c r="W4426" s="141" t="str" cm="1">
        <f t="array" ref="W4426">IF(SUM(LEN(B4426:V4426))=0,"",IF(OR(OR(ISBLANK(F4426),SUM(LEN(C4426),LEN(D4426))=0),AND(NOT(E4426="Unknown"),ISBLANK(J4426)),AND(NOT(O4426="Unknown"),ISBLANK(R4426))),"Missing Information", INDEX(Table15[Entire Service Line Classification], MATCH(SUMIFS(Table15[Unique ID],Table15[System-Owned Portion],E4426,Table15[If Material Anything Other than "Lead" in Column E,Was Material Ever Previously Lead?],G4426,Table15[Customer-Owned Portion],O4426),Table15[Unique ID],0),0)))</f>
        <v>Lead Status Unknown</v>
      </c>
      <c r="X4426"/>
    </row>
    <row r="4427" spans="2:24" x14ac:dyDescent="0.35">
      <c r="B4427" s="146"/>
      <c r="C4427" s="31" t="s">
        <v>2199</v>
      </c>
      <c r="D4427" s="31"/>
      <c r="E4427" s="44" t="s">
        <v>3203</v>
      </c>
      <c r="F4427" s="43" t="s">
        <v>3283</v>
      </c>
      <c r="G4427" s="84" t="s">
        <v>3249</v>
      </c>
      <c r="H4427" s="31">
        <v>1924</v>
      </c>
      <c r="I4427" s="207" t="s">
        <v>3341</v>
      </c>
      <c r="J4427" s="84"/>
      <c r="K4427" s="31" t="s">
        <v>41</v>
      </c>
      <c r="L4427" s="31"/>
      <c r="M4427" s="169"/>
      <c r="N4427" s="148"/>
      <c r="O4427" s="106" t="s">
        <v>3203</v>
      </c>
      <c r="P4427" s="43">
        <v>1924</v>
      </c>
      <c r="Q4427" s="207" t="s">
        <v>3341</v>
      </c>
      <c r="R4427" s="84" t="s">
        <v>3203</v>
      </c>
      <c r="S4427" s="31" t="s">
        <v>41</v>
      </c>
      <c r="T4427" s="31"/>
      <c r="U4427" s="169"/>
      <c r="V4427" s="150"/>
      <c r="W4427" s="141" t="str" cm="1">
        <f t="array" ref="W4427">IF(SUM(LEN(B4427:V4427))=0,"",IF(OR(OR(ISBLANK(F4427),SUM(LEN(C4427),LEN(D4427))=0),AND(NOT(E4427="Unknown"),ISBLANK(J4427)),AND(NOT(O4427="Unknown"),ISBLANK(R4427))),"Missing Information", INDEX(Table15[Entire Service Line Classification], MATCH(SUMIFS(Table15[Unique ID],Table15[System-Owned Portion],E4427,Table15[If Material Anything Other than "Lead" in Column E,Was Material Ever Previously Lead?],G4427,Table15[Customer-Owned Portion],O4427),Table15[Unique ID],0),0)))</f>
        <v>Lead Status Unknown</v>
      </c>
      <c r="X4427"/>
    </row>
    <row r="4428" spans="2:24" x14ac:dyDescent="0.35">
      <c r="B4428" s="146"/>
      <c r="C4428" s="31" t="s">
        <v>2200</v>
      </c>
      <c r="D4428" s="31"/>
      <c r="E4428" s="44" t="s">
        <v>3203</v>
      </c>
      <c r="F4428" s="43" t="s">
        <v>3283</v>
      </c>
      <c r="G4428" s="84" t="s">
        <v>3249</v>
      </c>
      <c r="H4428" s="31">
        <v>1900</v>
      </c>
      <c r="I4428" s="207" t="s">
        <v>3337</v>
      </c>
      <c r="J4428" s="84"/>
      <c r="K4428" s="31" t="s">
        <v>41</v>
      </c>
      <c r="L4428" s="31"/>
      <c r="M4428" s="169"/>
      <c r="N4428" s="148"/>
      <c r="O4428" s="106" t="s">
        <v>3203</v>
      </c>
      <c r="P4428" s="43">
        <v>1900</v>
      </c>
      <c r="Q4428" s="207" t="s">
        <v>3337</v>
      </c>
      <c r="R4428" s="84" t="s">
        <v>3203</v>
      </c>
      <c r="S4428" s="31" t="s">
        <v>41</v>
      </c>
      <c r="T4428" s="31"/>
      <c r="U4428" s="169"/>
      <c r="V4428" s="150"/>
      <c r="W4428" s="141" t="str" cm="1">
        <f t="array" ref="W4428">IF(SUM(LEN(B4428:V4428))=0,"",IF(OR(OR(ISBLANK(F4428),SUM(LEN(C4428),LEN(D4428))=0),AND(NOT(E4428="Unknown"),ISBLANK(J4428)),AND(NOT(O4428="Unknown"),ISBLANK(R4428))),"Missing Information", INDEX(Table15[Entire Service Line Classification], MATCH(SUMIFS(Table15[Unique ID],Table15[System-Owned Portion],E4428,Table15[If Material Anything Other than "Lead" in Column E,Was Material Ever Previously Lead?],G4428,Table15[Customer-Owned Portion],O4428),Table15[Unique ID],0),0)))</f>
        <v>Lead Status Unknown</v>
      </c>
      <c r="X4428"/>
    </row>
    <row r="4429" spans="2:24" x14ac:dyDescent="0.35">
      <c r="B4429" s="146"/>
      <c r="C4429" s="31" t="s">
        <v>2201</v>
      </c>
      <c r="D4429" s="31"/>
      <c r="E4429" s="44" t="s">
        <v>3203</v>
      </c>
      <c r="F4429" s="43" t="s">
        <v>3283</v>
      </c>
      <c r="G4429" s="84" t="s">
        <v>3249</v>
      </c>
      <c r="H4429" s="31"/>
      <c r="I4429" s="207" t="s">
        <v>3338</v>
      </c>
      <c r="J4429" s="84"/>
      <c r="K4429" s="31" t="s">
        <v>41</v>
      </c>
      <c r="L4429" s="31"/>
      <c r="M4429" s="169"/>
      <c r="N4429" s="148"/>
      <c r="O4429" s="106" t="s">
        <v>3203</v>
      </c>
      <c r="P4429" s="43"/>
      <c r="Q4429" s="207" t="s">
        <v>3338</v>
      </c>
      <c r="R4429" s="84" t="s">
        <v>3203</v>
      </c>
      <c r="S4429" s="31" t="s">
        <v>41</v>
      </c>
      <c r="T4429" s="31"/>
      <c r="U4429" s="169"/>
      <c r="V4429" s="150"/>
      <c r="W4429" s="141" t="str" cm="1">
        <f t="array" ref="W4429">IF(SUM(LEN(B4429:V4429))=0,"",IF(OR(OR(ISBLANK(F4429),SUM(LEN(C4429),LEN(D4429))=0),AND(NOT(E4429="Unknown"),ISBLANK(J4429)),AND(NOT(O4429="Unknown"),ISBLANK(R4429))),"Missing Information", INDEX(Table15[Entire Service Line Classification], MATCH(SUMIFS(Table15[Unique ID],Table15[System-Owned Portion],E4429,Table15[If Material Anything Other than "Lead" in Column E,Was Material Ever Previously Lead?],G4429,Table15[Customer-Owned Portion],O4429),Table15[Unique ID],0),0)))</f>
        <v>Lead Status Unknown</v>
      </c>
      <c r="X4429"/>
    </row>
    <row r="4430" spans="2:24" x14ac:dyDescent="0.35">
      <c r="B4430" s="146"/>
      <c r="C4430" s="31" t="s">
        <v>2202</v>
      </c>
      <c r="D4430" s="31"/>
      <c r="E4430" s="44" t="s">
        <v>3203</v>
      </c>
      <c r="F4430" s="43" t="s">
        <v>3283</v>
      </c>
      <c r="G4430" s="84" t="s">
        <v>3249</v>
      </c>
      <c r="H4430" s="31">
        <v>1900</v>
      </c>
      <c r="I4430" s="207" t="s">
        <v>3337</v>
      </c>
      <c r="J4430" s="84"/>
      <c r="K4430" s="31" t="s">
        <v>41</v>
      </c>
      <c r="L4430" s="31"/>
      <c r="M4430" s="169"/>
      <c r="N4430" s="148"/>
      <c r="O4430" s="106" t="s">
        <v>3203</v>
      </c>
      <c r="P4430" s="43">
        <v>1900</v>
      </c>
      <c r="Q4430" s="207" t="s">
        <v>3337</v>
      </c>
      <c r="R4430" s="84" t="s">
        <v>3203</v>
      </c>
      <c r="S4430" s="31" t="s">
        <v>41</v>
      </c>
      <c r="T4430" s="31"/>
      <c r="U4430" s="169"/>
      <c r="V4430" s="150"/>
      <c r="W4430" s="141" t="str" cm="1">
        <f t="array" ref="W4430">IF(SUM(LEN(B4430:V4430))=0,"",IF(OR(OR(ISBLANK(F4430),SUM(LEN(C4430),LEN(D4430))=0),AND(NOT(E4430="Unknown"),ISBLANK(J4430)),AND(NOT(O4430="Unknown"),ISBLANK(R4430))),"Missing Information", INDEX(Table15[Entire Service Line Classification], MATCH(SUMIFS(Table15[Unique ID],Table15[System-Owned Portion],E4430,Table15[If Material Anything Other than "Lead" in Column E,Was Material Ever Previously Lead?],G4430,Table15[Customer-Owned Portion],O4430),Table15[Unique ID],0),0)))</f>
        <v>Lead Status Unknown</v>
      </c>
      <c r="X4430"/>
    </row>
    <row r="4431" spans="2:24" ht="29" x14ac:dyDescent="0.35">
      <c r="B4431" s="146"/>
      <c r="C4431" s="31" t="s">
        <v>2203</v>
      </c>
      <c r="D4431" s="31"/>
      <c r="E4431" s="44" t="s">
        <v>3284</v>
      </c>
      <c r="F4431" s="43" t="s">
        <v>41</v>
      </c>
      <c r="G4431" s="84" t="s">
        <v>3249</v>
      </c>
      <c r="H4431" s="31">
        <v>1990</v>
      </c>
      <c r="I4431" s="207" t="s">
        <v>3338</v>
      </c>
      <c r="J4431" s="84" t="s">
        <v>3270</v>
      </c>
      <c r="K4431" s="31" t="s">
        <v>41</v>
      </c>
      <c r="L4431" s="31"/>
      <c r="M4431" s="169"/>
      <c r="N4431" s="148"/>
      <c r="O4431" s="106" t="s">
        <v>3284</v>
      </c>
      <c r="P4431" s="43">
        <v>1990</v>
      </c>
      <c r="Q4431" s="207" t="s">
        <v>3338</v>
      </c>
      <c r="R4431" s="84" t="s">
        <v>3270</v>
      </c>
      <c r="S4431" s="31" t="s">
        <v>41</v>
      </c>
      <c r="T4431" s="31"/>
      <c r="U4431" s="169"/>
      <c r="V4431" s="150"/>
      <c r="W4431" s="141" t="str" cm="1">
        <f t="array" ref="W4431">IF(SUM(LEN(B4431:V4431))=0,"",IF(OR(OR(ISBLANK(F4431),SUM(LEN(C4431),LEN(D4431))=0),AND(NOT(E4431="Unknown"),ISBLANK(J4431)),AND(NOT(O4431="Unknown"),ISBLANK(R4431))),"Missing Information", INDEX(Table15[Entire Service Line Classification], MATCH(SUMIFS(Table15[Unique ID],Table15[System-Owned Portion],E4431,Table15[If Material Anything Other than "Lead" in Column E,Was Material Ever Previously Lead?],G4431,Table15[Customer-Owned Portion],O4431),Table15[Unique ID],0),0)))</f>
        <v>Non-lead</v>
      </c>
      <c r="X4431"/>
    </row>
    <row r="4432" spans="2:24" x14ac:dyDescent="0.35">
      <c r="B4432" s="146"/>
      <c r="C4432" s="31" t="s">
        <v>2204</v>
      </c>
      <c r="D4432" s="31"/>
      <c r="E4432" s="44" t="s">
        <v>3203</v>
      </c>
      <c r="F4432" s="43" t="s">
        <v>3283</v>
      </c>
      <c r="G4432" s="84" t="s">
        <v>3249</v>
      </c>
      <c r="H4432" s="31">
        <v>1900</v>
      </c>
      <c r="I4432" s="207" t="s">
        <v>3340</v>
      </c>
      <c r="J4432" s="84"/>
      <c r="K4432" s="31" t="s">
        <v>41</v>
      </c>
      <c r="L4432" s="31"/>
      <c r="M4432" s="169"/>
      <c r="N4432" s="148"/>
      <c r="O4432" s="106" t="s">
        <v>3203</v>
      </c>
      <c r="P4432" s="43">
        <v>1900</v>
      </c>
      <c r="Q4432" s="207" t="s">
        <v>3340</v>
      </c>
      <c r="R4432" s="84" t="s">
        <v>3203</v>
      </c>
      <c r="S4432" s="31" t="s">
        <v>41</v>
      </c>
      <c r="T4432" s="31"/>
      <c r="U4432" s="169"/>
      <c r="V4432" s="150"/>
      <c r="W4432" s="141" t="str" cm="1">
        <f t="array" ref="W4432">IF(SUM(LEN(B4432:V4432))=0,"",IF(OR(OR(ISBLANK(F4432),SUM(LEN(C4432),LEN(D4432))=0),AND(NOT(E4432="Unknown"),ISBLANK(J4432)),AND(NOT(O4432="Unknown"),ISBLANK(R4432))),"Missing Information", INDEX(Table15[Entire Service Line Classification], MATCH(SUMIFS(Table15[Unique ID],Table15[System-Owned Portion],E4432,Table15[If Material Anything Other than "Lead" in Column E,Was Material Ever Previously Lead?],G4432,Table15[Customer-Owned Portion],O4432),Table15[Unique ID],0),0)))</f>
        <v>Lead Status Unknown</v>
      </c>
      <c r="X4432"/>
    </row>
    <row r="4433" spans="2:24" x14ac:dyDescent="0.35">
      <c r="B4433" s="146"/>
      <c r="C4433" s="31" t="s">
        <v>2205</v>
      </c>
      <c r="D4433" s="31"/>
      <c r="E4433" s="44" t="s">
        <v>3203</v>
      </c>
      <c r="F4433" s="43" t="s">
        <v>3283</v>
      </c>
      <c r="G4433" s="84" t="s">
        <v>3249</v>
      </c>
      <c r="H4433" s="31"/>
      <c r="I4433" s="207" t="s">
        <v>3337</v>
      </c>
      <c r="J4433" s="84"/>
      <c r="K4433" s="31" t="s">
        <v>41</v>
      </c>
      <c r="L4433" s="31"/>
      <c r="M4433" s="169"/>
      <c r="N4433" s="148"/>
      <c r="O4433" s="106" t="s">
        <v>3203</v>
      </c>
      <c r="P4433" s="43"/>
      <c r="Q4433" s="207" t="s">
        <v>3337</v>
      </c>
      <c r="R4433" s="84" t="s">
        <v>3203</v>
      </c>
      <c r="S4433" s="31" t="s">
        <v>41</v>
      </c>
      <c r="T4433" s="31"/>
      <c r="U4433" s="169"/>
      <c r="V4433" s="150"/>
      <c r="W4433" s="141" t="str" cm="1">
        <f t="array" ref="W4433">IF(SUM(LEN(B4433:V4433))=0,"",IF(OR(OR(ISBLANK(F4433),SUM(LEN(C4433),LEN(D4433))=0),AND(NOT(E4433="Unknown"),ISBLANK(J4433)),AND(NOT(O4433="Unknown"),ISBLANK(R4433))),"Missing Information", INDEX(Table15[Entire Service Line Classification], MATCH(SUMIFS(Table15[Unique ID],Table15[System-Owned Portion],E4433,Table15[If Material Anything Other than "Lead" in Column E,Was Material Ever Previously Lead?],G4433,Table15[Customer-Owned Portion],O4433),Table15[Unique ID],0),0)))</f>
        <v>Lead Status Unknown</v>
      </c>
      <c r="X4433"/>
    </row>
    <row r="4434" spans="2:24" x14ac:dyDescent="0.35">
      <c r="B4434" s="146"/>
      <c r="C4434" s="31" t="s">
        <v>2206</v>
      </c>
      <c r="D4434" s="31"/>
      <c r="E4434" s="44" t="s">
        <v>3203</v>
      </c>
      <c r="F4434" s="43" t="s">
        <v>3283</v>
      </c>
      <c r="G4434" s="84" t="s">
        <v>3249</v>
      </c>
      <c r="H4434" s="31">
        <v>1921</v>
      </c>
      <c r="I4434" s="207" t="s">
        <v>3338</v>
      </c>
      <c r="J4434" s="84"/>
      <c r="K4434" s="31" t="s">
        <v>41</v>
      </c>
      <c r="L4434" s="31"/>
      <c r="M4434" s="169"/>
      <c r="N4434" s="148"/>
      <c r="O4434" s="106" t="s">
        <v>3203</v>
      </c>
      <c r="P4434" s="43">
        <v>1921</v>
      </c>
      <c r="Q4434" s="207" t="s">
        <v>3338</v>
      </c>
      <c r="R4434" s="84" t="s">
        <v>3203</v>
      </c>
      <c r="S4434" s="31" t="s">
        <v>41</v>
      </c>
      <c r="T4434" s="31"/>
      <c r="U4434" s="169"/>
      <c r="V4434" s="150"/>
      <c r="W4434" s="141" t="str" cm="1">
        <f t="array" ref="W4434">IF(SUM(LEN(B4434:V4434))=0,"",IF(OR(OR(ISBLANK(F4434),SUM(LEN(C4434),LEN(D4434))=0),AND(NOT(E4434="Unknown"),ISBLANK(J4434)),AND(NOT(O4434="Unknown"),ISBLANK(R4434))),"Missing Information", INDEX(Table15[Entire Service Line Classification], MATCH(SUMIFS(Table15[Unique ID],Table15[System-Owned Portion],E4434,Table15[If Material Anything Other than "Lead" in Column E,Was Material Ever Previously Lead?],G4434,Table15[Customer-Owned Portion],O4434),Table15[Unique ID],0),0)))</f>
        <v>Lead Status Unknown</v>
      </c>
      <c r="X4434"/>
    </row>
    <row r="4435" spans="2:24" ht="29" x14ac:dyDescent="0.35">
      <c r="B4435" s="146"/>
      <c r="C4435" s="31" t="s">
        <v>2207</v>
      </c>
      <c r="D4435" s="31"/>
      <c r="E4435" s="44" t="s">
        <v>3284</v>
      </c>
      <c r="F4435" s="43" t="s">
        <v>41</v>
      </c>
      <c r="G4435" s="84" t="s">
        <v>3249</v>
      </c>
      <c r="H4435" s="31">
        <v>1990</v>
      </c>
      <c r="I4435" s="207" t="s">
        <v>3338</v>
      </c>
      <c r="J4435" s="84" t="s">
        <v>3270</v>
      </c>
      <c r="K4435" s="31" t="s">
        <v>41</v>
      </c>
      <c r="L4435" s="31"/>
      <c r="M4435" s="169"/>
      <c r="N4435" s="148"/>
      <c r="O4435" s="106" t="s">
        <v>3284</v>
      </c>
      <c r="P4435" s="43">
        <v>1990</v>
      </c>
      <c r="Q4435" s="207" t="s">
        <v>3338</v>
      </c>
      <c r="R4435" s="84" t="s">
        <v>3270</v>
      </c>
      <c r="S4435" s="31" t="s">
        <v>41</v>
      </c>
      <c r="T4435" s="31"/>
      <c r="U4435" s="169"/>
      <c r="V4435" s="150"/>
      <c r="W4435" s="141" t="str" cm="1">
        <f t="array" ref="W4435">IF(SUM(LEN(B4435:V4435))=0,"",IF(OR(OR(ISBLANK(F4435),SUM(LEN(C4435),LEN(D4435))=0),AND(NOT(E4435="Unknown"),ISBLANK(J4435)),AND(NOT(O4435="Unknown"),ISBLANK(R4435))),"Missing Information", INDEX(Table15[Entire Service Line Classification], MATCH(SUMIFS(Table15[Unique ID],Table15[System-Owned Portion],E4435,Table15[If Material Anything Other than "Lead" in Column E,Was Material Ever Previously Lead?],G4435,Table15[Customer-Owned Portion],O4435),Table15[Unique ID],0),0)))</f>
        <v>Non-lead</v>
      </c>
      <c r="X4435"/>
    </row>
    <row r="4436" spans="2:24" x14ac:dyDescent="0.35">
      <c r="B4436" s="146"/>
      <c r="C4436" s="31" t="s">
        <v>2208</v>
      </c>
      <c r="D4436" s="31"/>
      <c r="E4436" s="44" t="s">
        <v>3203</v>
      </c>
      <c r="F4436" s="43" t="s">
        <v>3283</v>
      </c>
      <c r="G4436" s="84" t="s">
        <v>3249</v>
      </c>
      <c r="H4436" s="31">
        <v>1960</v>
      </c>
      <c r="I4436" s="207" t="s">
        <v>3338</v>
      </c>
      <c r="J4436" s="84"/>
      <c r="K4436" s="31" t="s">
        <v>41</v>
      </c>
      <c r="L4436" s="31"/>
      <c r="M4436" s="169"/>
      <c r="N4436" s="148"/>
      <c r="O4436" s="106" t="s">
        <v>3203</v>
      </c>
      <c r="P4436" s="43">
        <v>1960</v>
      </c>
      <c r="Q4436" s="207" t="s">
        <v>3338</v>
      </c>
      <c r="R4436" s="84" t="s">
        <v>3203</v>
      </c>
      <c r="S4436" s="31" t="s">
        <v>41</v>
      </c>
      <c r="T4436" s="31"/>
      <c r="U4436" s="169"/>
      <c r="V4436" s="150"/>
      <c r="W4436" s="141" t="str" cm="1">
        <f t="array" ref="W4436">IF(SUM(LEN(B4436:V4436))=0,"",IF(OR(OR(ISBLANK(F4436),SUM(LEN(C4436),LEN(D4436))=0),AND(NOT(E4436="Unknown"),ISBLANK(J4436)),AND(NOT(O4436="Unknown"),ISBLANK(R4436))),"Missing Information", INDEX(Table15[Entire Service Line Classification], MATCH(SUMIFS(Table15[Unique ID],Table15[System-Owned Portion],E4436,Table15[If Material Anything Other than "Lead" in Column E,Was Material Ever Previously Lead?],G4436,Table15[Customer-Owned Portion],O4436),Table15[Unique ID],0),0)))</f>
        <v>Lead Status Unknown</v>
      </c>
      <c r="X4436"/>
    </row>
    <row r="4437" spans="2:24" ht="29" x14ac:dyDescent="0.35">
      <c r="B4437" s="146"/>
      <c r="C4437" s="31" t="s">
        <v>2209</v>
      </c>
      <c r="D4437" s="31"/>
      <c r="E4437" s="44" t="s">
        <v>3284</v>
      </c>
      <c r="F4437" s="43" t="s">
        <v>41</v>
      </c>
      <c r="G4437" s="84" t="s">
        <v>3249</v>
      </c>
      <c r="H4437" s="31">
        <v>2013</v>
      </c>
      <c r="I4437" s="207" t="s">
        <v>3338</v>
      </c>
      <c r="J4437" s="84" t="s">
        <v>3270</v>
      </c>
      <c r="K4437" s="31" t="s">
        <v>41</v>
      </c>
      <c r="L4437" s="31"/>
      <c r="M4437" s="169"/>
      <c r="N4437" s="148"/>
      <c r="O4437" s="106" t="s">
        <v>3284</v>
      </c>
      <c r="P4437" s="43">
        <v>2013</v>
      </c>
      <c r="Q4437" s="207" t="s">
        <v>3338</v>
      </c>
      <c r="R4437" s="84" t="s">
        <v>3270</v>
      </c>
      <c r="S4437" s="31" t="s">
        <v>41</v>
      </c>
      <c r="T4437" s="31"/>
      <c r="U4437" s="169"/>
      <c r="V4437" s="150"/>
      <c r="W4437" s="141" t="str" cm="1">
        <f t="array" ref="W4437">IF(SUM(LEN(B4437:V4437))=0,"",IF(OR(OR(ISBLANK(F4437),SUM(LEN(C4437),LEN(D4437))=0),AND(NOT(E4437="Unknown"),ISBLANK(J4437)),AND(NOT(O4437="Unknown"),ISBLANK(R4437))),"Missing Information", INDEX(Table15[Entire Service Line Classification], MATCH(SUMIFS(Table15[Unique ID],Table15[System-Owned Portion],E4437,Table15[If Material Anything Other than "Lead" in Column E,Was Material Ever Previously Lead?],G4437,Table15[Customer-Owned Portion],O4437),Table15[Unique ID],0),0)))</f>
        <v>Non-lead</v>
      </c>
      <c r="X4437"/>
    </row>
    <row r="4438" spans="2:24" ht="29" x14ac:dyDescent="0.35">
      <c r="B4438" s="146"/>
      <c r="C4438" s="31" t="s">
        <v>2210</v>
      </c>
      <c r="D4438" s="31"/>
      <c r="E4438" s="44" t="s">
        <v>3284</v>
      </c>
      <c r="F4438" s="43" t="s">
        <v>41</v>
      </c>
      <c r="G4438" s="84" t="s">
        <v>3249</v>
      </c>
      <c r="H4438" s="31">
        <v>1990</v>
      </c>
      <c r="I4438" s="207" t="s">
        <v>3338</v>
      </c>
      <c r="J4438" s="84" t="s">
        <v>3270</v>
      </c>
      <c r="K4438" s="31" t="s">
        <v>41</v>
      </c>
      <c r="L4438" s="31"/>
      <c r="M4438" s="169"/>
      <c r="N4438" s="148"/>
      <c r="O4438" s="106" t="s">
        <v>3284</v>
      </c>
      <c r="P4438" s="43">
        <v>1990</v>
      </c>
      <c r="Q4438" s="207" t="s">
        <v>3338</v>
      </c>
      <c r="R4438" s="84" t="s">
        <v>3270</v>
      </c>
      <c r="S4438" s="31" t="s">
        <v>41</v>
      </c>
      <c r="T4438" s="31"/>
      <c r="U4438" s="169"/>
      <c r="V4438" s="150"/>
      <c r="W4438" s="141" t="str" cm="1">
        <f t="array" ref="W4438">IF(SUM(LEN(B4438:V4438))=0,"",IF(OR(OR(ISBLANK(F4438),SUM(LEN(C4438),LEN(D4438))=0),AND(NOT(E4438="Unknown"),ISBLANK(J4438)),AND(NOT(O4438="Unknown"),ISBLANK(R4438))),"Missing Information", INDEX(Table15[Entire Service Line Classification], MATCH(SUMIFS(Table15[Unique ID],Table15[System-Owned Portion],E4438,Table15[If Material Anything Other than "Lead" in Column E,Was Material Ever Previously Lead?],G4438,Table15[Customer-Owned Portion],O4438),Table15[Unique ID],0),0)))</f>
        <v>Non-lead</v>
      </c>
      <c r="X4438"/>
    </row>
    <row r="4439" spans="2:24" x14ac:dyDescent="0.35">
      <c r="B4439" s="146"/>
      <c r="C4439" s="31" t="s">
        <v>2211</v>
      </c>
      <c r="D4439" s="31"/>
      <c r="E4439" s="44" t="s">
        <v>3203</v>
      </c>
      <c r="F4439" s="43" t="s">
        <v>3283</v>
      </c>
      <c r="G4439" s="84" t="s">
        <v>3249</v>
      </c>
      <c r="H4439" s="31">
        <v>1930</v>
      </c>
      <c r="I4439" s="207" t="s">
        <v>3337</v>
      </c>
      <c r="J4439" s="84"/>
      <c r="K4439" s="31" t="s">
        <v>41</v>
      </c>
      <c r="L4439" s="31"/>
      <c r="M4439" s="169"/>
      <c r="N4439" s="148"/>
      <c r="O4439" s="106" t="s">
        <v>3203</v>
      </c>
      <c r="P4439" s="43">
        <v>1930</v>
      </c>
      <c r="Q4439" s="207" t="s">
        <v>3337</v>
      </c>
      <c r="R4439" s="84" t="s">
        <v>3203</v>
      </c>
      <c r="S4439" s="31" t="s">
        <v>41</v>
      </c>
      <c r="T4439" s="31"/>
      <c r="U4439" s="169"/>
      <c r="V4439" s="150"/>
      <c r="W4439" s="141" t="str" cm="1">
        <f t="array" ref="W4439">IF(SUM(LEN(B4439:V4439))=0,"",IF(OR(OR(ISBLANK(F4439),SUM(LEN(C4439),LEN(D4439))=0),AND(NOT(E4439="Unknown"),ISBLANK(J4439)),AND(NOT(O4439="Unknown"),ISBLANK(R4439))),"Missing Information", INDEX(Table15[Entire Service Line Classification], MATCH(SUMIFS(Table15[Unique ID],Table15[System-Owned Portion],E4439,Table15[If Material Anything Other than "Lead" in Column E,Was Material Ever Previously Lead?],G4439,Table15[Customer-Owned Portion],O4439),Table15[Unique ID],0),0)))</f>
        <v>Lead Status Unknown</v>
      </c>
      <c r="X4439"/>
    </row>
    <row r="4440" spans="2:24" x14ac:dyDescent="0.35">
      <c r="B4440" s="146"/>
      <c r="C4440" s="31" t="s">
        <v>2212</v>
      </c>
      <c r="D4440" s="31"/>
      <c r="E4440" s="44" t="s">
        <v>3203</v>
      </c>
      <c r="F4440" s="43" t="s">
        <v>3283</v>
      </c>
      <c r="G4440" s="84" t="s">
        <v>3249</v>
      </c>
      <c r="H4440" s="31">
        <v>1946</v>
      </c>
      <c r="I4440" s="207" t="s">
        <v>3337</v>
      </c>
      <c r="J4440" s="84"/>
      <c r="K4440" s="31" t="s">
        <v>41</v>
      </c>
      <c r="L4440" s="31"/>
      <c r="M4440" s="169"/>
      <c r="N4440" s="148"/>
      <c r="O4440" s="106" t="s">
        <v>3203</v>
      </c>
      <c r="P4440" s="43">
        <v>1946</v>
      </c>
      <c r="Q4440" s="207" t="s">
        <v>3337</v>
      </c>
      <c r="R4440" s="84" t="s">
        <v>3203</v>
      </c>
      <c r="S4440" s="31" t="s">
        <v>41</v>
      </c>
      <c r="T4440" s="31"/>
      <c r="U4440" s="169"/>
      <c r="V4440" s="150"/>
      <c r="W4440" s="141" t="str" cm="1">
        <f t="array" ref="W4440">IF(SUM(LEN(B4440:V4440))=0,"",IF(OR(OR(ISBLANK(F4440),SUM(LEN(C4440),LEN(D4440))=0),AND(NOT(E4440="Unknown"),ISBLANK(J4440)),AND(NOT(O4440="Unknown"),ISBLANK(R4440))),"Missing Information", INDEX(Table15[Entire Service Line Classification], MATCH(SUMIFS(Table15[Unique ID],Table15[System-Owned Portion],E4440,Table15[If Material Anything Other than "Lead" in Column E,Was Material Ever Previously Lead?],G4440,Table15[Customer-Owned Portion],O4440),Table15[Unique ID],0),0)))</f>
        <v>Lead Status Unknown</v>
      </c>
      <c r="X4440"/>
    </row>
    <row r="4441" spans="2:24" x14ac:dyDescent="0.35">
      <c r="B4441" s="146"/>
      <c r="C4441" s="31" t="s">
        <v>2213</v>
      </c>
      <c r="D4441" s="31"/>
      <c r="E4441" s="44" t="s">
        <v>3203</v>
      </c>
      <c r="F4441" s="43" t="s">
        <v>3283</v>
      </c>
      <c r="G4441" s="84" t="s">
        <v>3249</v>
      </c>
      <c r="H4441" s="31">
        <v>1928</v>
      </c>
      <c r="I4441" s="207" t="s">
        <v>3337</v>
      </c>
      <c r="J4441" s="84"/>
      <c r="K4441" s="31" t="s">
        <v>41</v>
      </c>
      <c r="L4441" s="31"/>
      <c r="M4441" s="169"/>
      <c r="N4441" s="148"/>
      <c r="O4441" s="106" t="s">
        <v>3203</v>
      </c>
      <c r="P4441" s="43">
        <v>1928</v>
      </c>
      <c r="Q4441" s="207" t="s">
        <v>3337</v>
      </c>
      <c r="R4441" s="84" t="s">
        <v>3203</v>
      </c>
      <c r="S4441" s="31" t="s">
        <v>41</v>
      </c>
      <c r="T4441" s="31"/>
      <c r="U4441" s="169"/>
      <c r="V4441" s="150"/>
      <c r="W4441" s="141" t="str" cm="1">
        <f t="array" ref="W4441">IF(SUM(LEN(B4441:V4441))=0,"",IF(OR(OR(ISBLANK(F4441),SUM(LEN(C4441),LEN(D4441))=0),AND(NOT(E4441="Unknown"),ISBLANK(J4441)),AND(NOT(O4441="Unknown"),ISBLANK(R4441))),"Missing Information", INDEX(Table15[Entire Service Line Classification], MATCH(SUMIFS(Table15[Unique ID],Table15[System-Owned Portion],E4441,Table15[If Material Anything Other than "Lead" in Column E,Was Material Ever Previously Lead?],G4441,Table15[Customer-Owned Portion],O4441),Table15[Unique ID],0),0)))</f>
        <v>Lead Status Unknown</v>
      </c>
      <c r="X4441"/>
    </row>
    <row r="4442" spans="2:24" x14ac:dyDescent="0.35">
      <c r="B4442" s="146"/>
      <c r="C4442" s="31" t="s">
        <v>2214</v>
      </c>
      <c r="D4442" s="31"/>
      <c r="E4442" s="44" t="s">
        <v>3203</v>
      </c>
      <c r="F4442" s="43" t="s">
        <v>3283</v>
      </c>
      <c r="G4442" s="84" t="s">
        <v>3249</v>
      </c>
      <c r="H4442" s="31">
        <v>1928</v>
      </c>
      <c r="I4442" s="207" t="s">
        <v>3341</v>
      </c>
      <c r="J4442" s="84"/>
      <c r="K4442" s="31" t="s">
        <v>41</v>
      </c>
      <c r="L4442" s="31"/>
      <c r="M4442" s="169"/>
      <c r="N4442" s="148"/>
      <c r="O4442" s="106" t="s">
        <v>3203</v>
      </c>
      <c r="P4442" s="43">
        <v>1928</v>
      </c>
      <c r="Q4442" s="207" t="s">
        <v>3341</v>
      </c>
      <c r="R4442" s="84" t="s">
        <v>3203</v>
      </c>
      <c r="S4442" s="31" t="s">
        <v>41</v>
      </c>
      <c r="T4442" s="31"/>
      <c r="U4442" s="169"/>
      <c r="V4442" s="150"/>
      <c r="W4442" s="141" t="str" cm="1">
        <f t="array" ref="W4442">IF(SUM(LEN(B4442:V4442))=0,"",IF(OR(OR(ISBLANK(F4442),SUM(LEN(C4442),LEN(D4442))=0),AND(NOT(E4442="Unknown"),ISBLANK(J4442)),AND(NOT(O4442="Unknown"),ISBLANK(R4442))),"Missing Information", INDEX(Table15[Entire Service Line Classification], MATCH(SUMIFS(Table15[Unique ID],Table15[System-Owned Portion],E4442,Table15[If Material Anything Other than "Lead" in Column E,Was Material Ever Previously Lead?],G4442,Table15[Customer-Owned Portion],O4442),Table15[Unique ID],0),0)))</f>
        <v>Lead Status Unknown</v>
      </c>
      <c r="X4442"/>
    </row>
    <row r="4443" spans="2:24" x14ac:dyDescent="0.35">
      <c r="B4443" s="146"/>
      <c r="C4443" s="31" t="s">
        <v>2215</v>
      </c>
      <c r="D4443" s="31"/>
      <c r="E4443" s="44" t="s">
        <v>3203</v>
      </c>
      <c r="F4443" s="43" t="s">
        <v>3283</v>
      </c>
      <c r="G4443" s="84" t="s">
        <v>3249</v>
      </c>
      <c r="H4443" s="31">
        <v>1946</v>
      </c>
      <c r="I4443" s="207" t="s">
        <v>3337</v>
      </c>
      <c r="J4443" s="84"/>
      <c r="K4443" s="31" t="s">
        <v>41</v>
      </c>
      <c r="L4443" s="31"/>
      <c r="M4443" s="169"/>
      <c r="N4443" s="148"/>
      <c r="O4443" s="106" t="s">
        <v>3203</v>
      </c>
      <c r="P4443" s="43">
        <v>1946</v>
      </c>
      <c r="Q4443" s="207" t="s">
        <v>3337</v>
      </c>
      <c r="R4443" s="84" t="s">
        <v>3203</v>
      </c>
      <c r="S4443" s="31" t="s">
        <v>41</v>
      </c>
      <c r="T4443" s="31"/>
      <c r="U4443" s="169"/>
      <c r="V4443" s="150"/>
      <c r="W4443" s="141" t="str" cm="1">
        <f t="array" ref="W4443">IF(SUM(LEN(B4443:V4443))=0,"",IF(OR(OR(ISBLANK(F4443),SUM(LEN(C4443),LEN(D4443))=0),AND(NOT(E4443="Unknown"),ISBLANK(J4443)),AND(NOT(O4443="Unknown"),ISBLANK(R4443))),"Missing Information", INDEX(Table15[Entire Service Line Classification], MATCH(SUMIFS(Table15[Unique ID],Table15[System-Owned Portion],E4443,Table15[If Material Anything Other than "Lead" in Column E,Was Material Ever Previously Lead?],G4443,Table15[Customer-Owned Portion],O4443),Table15[Unique ID],0),0)))</f>
        <v>Lead Status Unknown</v>
      </c>
      <c r="X4443"/>
    </row>
    <row r="4444" spans="2:24" x14ac:dyDescent="0.35">
      <c r="B4444" s="146"/>
      <c r="C4444" s="31" t="s">
        <v>2216</v>
      </c>
      <c r="D4444" s="31"/>
      <c r="E4444" s="44" t="s">
        <v>3203</v>
      </c>
      <c r="F4444" s="43" t="s">
        <v>3283</v>
      </c>
      <c r="G4444" s="84" t="s">
        <v>3249</v>
      </c>
      <c r="H4444" s="31">
        <v>1928</v>
      </c>
      <c r="I4444" s="207" t="s">
        <v>3338</v>
      </c>
      <c r="J4444" s="84"/>
      <c r="K4444" s="31" t="s">
        <v>41</v>
      </c>
      <c r="L4444" s="31"/>
      <c r="M4444" s="169"/>
      <c r="N4444" s="148"/>
      <c r="O4444" s="106" t="s">
        <v>3203</v>
      </c>
      <c r="P4444" s="43">
        <v>1928</v>
      </c>
      <c r="Q4444" s="207" t="s">
        <v>3338</v>
      </c>
      <c r="R4444" s="84" t="s">
        <v>3203</v>
      </c>
      <c r="S4444" s="31" t="s">
        <v>41</v>
      </c>
      <c r="T4444" s="31"/>
      <c r="U4444" s="169"/>
      <c r="V4444" s="150"/>
      <c r="W4444" s="141" t="str" cm="1">
        <f t="array" ref="W4444">IF(SUM(LEN(B4444:V4444))=0,"",IF(OR(OR(ISBLANK(F4444),SUM(LEN(C4444),LEN(D4444))=0),AND(NOT(E4444="Unknown"),ISBLANK(J4444)),AND(NOT(O4444="Unknown"),ISBLANK(R4444))),"Missing Information", INDEX(Table15[Entire Service Line Classification], MATCH(SUMIFS(Table15[Unique ID],Table15[System-Owned Portion],E4444,Table15[If Material Anything Other than "Lead" in Column E,Was Material Ever Previously Lead?],G4444,Table15[Customer-Owned Portion],O4444),Table15[Unique ID],0),0)))</f>
        <v>Lead Status Unknown</v>
      </c>
      <c r="X4444"/>
    </row>
    <row r="4445" spans="2:24" x14ac:dyDescent="0.35">
      <c r="B4445" s="146"/>
      <c r="C4445" s="31" t="s">
        <v>2217</v>
      </c>
      <c r="D4445" s="31"/>
      <c r="E4445" s="44" t="s">
        <v>3203</v>
      </c>
      <c r="F4445" s="43" t="s">
        <v>3283</v>
      </c>
      <c r="G4445" s="84" t="s">
        <v>3249</v>
      </c>
      <c r="H4445" s="31">
        <v>1946</v>
      </c>
      <c r="I4445" s="207" t="s">
        <v>3337</v>
      </c>
      <c r="J4445" s="84"/>
      <c r="K4445" s="31" t="s">
        <v>41</v>
      </c>
      <c r="L4445" s="31"/>
      <c r="M4445" s="169"/>
      <c r="N4445" s="148"/>
      <c r="O4445" s="106" t="s">
        <v>3203</v>
      </c>
      <c r="P4445" s="43">
        <v>1946</v>
      </c>
      <c r="Q4445" s="207" t="s">
        <v>3337</v>
      </c>
      <c r="R4445" s="84" t="s">
        <v>3203</v>
      </c>
      <c r="S4445" s="31" t="s">
        <v>41</v>
      </c>
      <c r="T4445" s="31"/>
      <c r="U4445" s="169"/>
      <c r="V4445" s="150"/>
      <c r="W4445" s="141" t="str" cm="1">
        <f t="array" ref="W4445">IF(SUM(LEN(B4445:V4445))=0,"",IF(OR(OR(ISBLANK(F4445),SUM(LEN(C4445),LEN(D4445))=0),AND(NOT(E4445="Unknown"),ISBLANK(J4445)),AND(NOT(O4445="Unknown"),ISBLANK(R4445))),"Missing Information", INDEX(Table15[Entire Service Line Classification], MATCH(SUMIFS(Table15[Unique ID],Table15[System-Owned Portion],E4445,Table15[If Material Anything Other than "Lead" in Column E,Was Material Ever Previously Lead?],G4445,Table15[Customer-Owned Portion],O4445),Table15[Unique ID],0),0)))</f>
        <v>Lead Status Unknown</v>
      </c>
      <c r="X4445"/>
    </row>
    <row r="4446" spans="2:24" x14ac:dyDescent="0.35">
      <c r="B4446" s="146"/>
      <c r="C4446" s="31" t="s">
        <v>2218</v>
      </c>
      <c r="D4446" s="31"/>
      <c r="E4446" s="44" t="s">
        <v>3203</v>
      </c>
      <c r="F4446" s="43" t="s">
        <v>3283</v>
      </c>
      <c r="G4446" s="84" t="s">
        <v>3249</v>
      </c>
      <c r="H4446" s="31">
        <v>1947</v>
      </c>
      <c r="I4446" s="207" t="s">
        <v>3338</v>
      </c>
      <c r="J4446" s="84"/>
      <c r="K4446" s="31" t="s">
        <v>41</v>
      </c>
      <c r="L4446" s="31"/>
      <c r="M4446" s="169"/>
      <c r="N4446" s="148"/>
      <c r="O4446" s="106" t="s">
        <v>3203</v>
      </c>
      <c r="P4446" s="43">
        <v>1947</v>
      </c>
      <c r="Q4446" s="207" t="s">
        <v>3338</v>
      </c>
      <c r="R4446" s="84" t="s">
        <v>3203</v>
      </c>
      <c r="S4446" s="31" t="s">
        <v>41</v>
      </c>
      <c r="T4446" s="31"/>
      <c r="U4446" s="169"/>
      <c r="V4446" s="150"/>
      <c r="W4446" s="141" t="str" cm="1">
        <f t="array" ref="W4446">IF(SUM(LEN(B4446:V4446))=0,"",IF(OR(OR(ISBLANK(F4446),SUM(LEN(C4446),LEN(D4446))=0),AND(NOT(E4446="Unknown"),ISBLANK(J4446)),AND(NOT(O4446="Unknown"),ISBLANK(R4446))),"Missing Information", INDEX(Table15[Entire Service Line Classification], MATCH(SUMIFS(Table15[Unique ID],Table15[System-Owned Portion],E4446,Table15[If Material Anything Other than "Lead" in Column E,Was Material Ever Previously Lead?],G4446,Table15[Customer-Owned Portion],O4446),Table15[Unique ID],0),0)))</f>
        <v>Lead Status Unknown</v>
      </c>
      <c r="X4446"/>
    </row>
    <row r="4447" spans="2:24" x14ac:dyDescent="0.35">
      <c r="B4447" s="146"/>
      <c r="C4447" s="31" t="s">
        <v>2219</v>
      </c>
      <c r="D4447" s="31"/>
      <c r="E4447" s="44" t="s">
        <v>3203</v>
      </c>
      <c r="F4447" s="43" t="s">
        <v>3283</v>
      </c>
      <c r="G4447" s="84" t="s">
        <v>3249</v>
      </c>
      <c r="H4447" s="31">
        <v>1948</v>
      </c>
      <c r="I4447" s="207" t="s">
        <v>3337</v>
      </c>
      <c r="J4447" s="84"/>
      <c r="K4447" s="31" t="s">
        <v>41</v>
      </c>
      <c r="L4447" s="31"/>
      <c r="M4447" s="169"/>
      <c r="N4447" s="148"/>
      <c r="O4447" s="106" t="s">
        <v>3203</v>
      </c>
      <c r="P4447" s="43">
        <v>1948</v>
      </c>
      <c r="Q4447" s="207" t="s">
        <v>3337</v>
      </c>
      <c r="R4447" s="84" t="s">
        <v>3203</v>
      </c>
      <c r="S4447" s="31" t="s">
        <v>41</v>
      </c>
      <c r="T4447" s="31"/>
      <c r="U4447" s="169"/>
      <c r="V4447" s="150"/>
      <c r="W4447" s="141" t="str" cm="1">
        <f t="array" ref="W4447">IF(SUM(LEN(B4447:V4447))=0,"",IF(OR(OR(ISBLANK(F4447),SUM(LEN(C4447),LEN(D4447))=0),AND(NOT(E4447="Unknown"),ISBLANK(J4447)),AND(NOT(O4447="Unknown"),ISBLANK(R4447))),"Missing Information", INDEX(Table15[Entire Service Line Classification], MATCH(SUMIFS(Table15[Unique ID],Table15[System-Owned Portion],E4447,Table15[If Material Anything Other than "Lead" in Column E,Was Material Ever Previously Lead?],G4447,Table15[Customer-Owned Portion],O4447),Table15[Unique ID],0),0)))</f>
        <v>Lead Status Unknown</v>
      </c>
      <c r="X4447"/>
    </row>
    <row r="4448" spans="2:24" ht="29" x14ac:dyDescent="0.35">
      <c r="B4448" s="146"/>
      <c r="C4448" s="31" t="s">
        <v>2220</v>
      </c>
      <c r="D4448" s="31"/>
      <c r="E4448" s="44" t="s">
        <v>3284</v>
      </c>
      <c r="F4448" s="43" t="s">
        <v>41</v>
      </c>
      <c r="G4448" s="84" t="s">
        <v>3249</v>
      </c>
      <c r="H4448" s="31">
        <v>1988</v>
      </c>
      <c r="I4448" s="207" t="s">
        <v>3338</v>
      </c>
      <c r="J4448" s="84" t="s">
        <v>3270</v>
      </c>
      <c r="K4448" s="31" t="s">
        <v>41</v>
      </c>
      <c r="L4448" s="31"/>
      <c r="M4448" s="169"/>
      <c r="N4448" s="148"/>
      <c r="O4448" s="106" t="s">
        <v>3284</v>
      </c>
      <c r="P4448" s="43">
        <v>1988</v>
      </c>
      <c r="Q4448" s="207" t="s">
        <v>3338</v>
      </c>
      <c r="R4448" s="84" t="s">
        <v>3270</v>
      </c>
      <c r="S4448" s="31" t="s">
        <v>41</v>
      </c>
      <c r="T4448" s="31"/>
      <c r="U4448" s="169"/>
      <c r="V4448" s="150"/>
      <c r="W4448" s="141" t="str" cm="1">
        <f t="array" ref="W4448">IF(SUM(LEN(B4448:V4448))=0,"",IF(OR(OR(ISBLANK(F4448),SUM(LEN(C4448),LEN(D4448))=0),AND(NOT(E4448="Unknown"),ISBLANK(J4448)),AND(NOT(O4448="Unknown"),ISBLANK(R4448))),"Missing Information", INDEX(Table15[Entire Service Line Classification], MATCH(SUMIFS(Table15[Unique ID],Table15[System-Owned Portion],E4448,Table15[If Material Anything Other than "Lead" in Column E,Was Material Ever Previously Lead?],G4448,Table15[Customer-Owned Portion],O4448),Table15[Unique ID],0),0)))</f>
        <v>Non-lead</v>
      </c>
      <c r="X4448"/>
    </row>
    <row r="4449" spans="2:24" ht="29" x14ac:dyDescent="0.35">
      <c r="B4449" s="146"/>
      <c r="C4449" s="31" t="s">
        <v>2221</v>
      </c>
      <c r="D4449" s="31"/>
      <c r="E4449" s="44" t="s">
        <v>3284</v>
      </c>
      <c r="F4449" s="43" t="s">
        <v>41</v>
      </c>
      <c r="G4449" s="84" t="s">
        <v>3249</v>
      </c>
      <c r="H4449" s="31">
        <v>1990</v>
      </c>
      <c r="I4449" s="207" t="s">
        <v>3338</v>
      </c>
      <c r="J4449" s="84" t="s">
        <v>3270</v>
      </c>
      <c r="K4449" s="31" t="s">
        <v>41</v>
      </c>
      <c r="L4449" s="31"/>
      <c r="M4449" s="169"/>
      <c r="N4449" s="148"/>
      <c r="O4449" s="106" t="s">
        <v>3284</v>
      </c>
      <c r="P4449" s="43">
        <v>1990</v>
      </c>
      <c r="Q4449" s="207" t="s">
        <v>3338</v>
      </c>
      <c r="R4449" s="84" t="s">
        <v>3270</v>
      </c>
      <c r="S4449" s="31" t="s">
        <v>41</v>
      </c>
      <c r="T4449" s="31"/>
      <c r="U4449" s="169"/>
      <c r="V4449" s="150"/>
      <c r="W4449" s="141" t="str" cm="1">
        <f t="array" ref="W4449">IF(SUM(LEN(B4449:V4449))=0,"",IF(OR(OR(ISBLANK(F4449),SUM(LEN(C4449),LEN(D4449))=0),AND(NOT(E4449="Unknown"),ISBLANK(J4449)),AND(NOT(O4449="Unknown"),ISBLANK(R4449))),"Missing Information", INDEX(Table15[Entire Service Line Classification], MATCH(SUMIFS(Table15[Unique ID],Table15[System-Owned Portion],E4449,Table15[If Material Anything Other than "Lead" in Column E,Was Material Ever Previously Lead?],G4449,Table15[Customer-Owned Portion],O4449),Table15[Unique ID],0),0)))</f>
        <v>Non-lead</v>
      </c>
      <c r="X4449"/>
    </row>
    <row r="4450" spans="2:24" x14ac:dyDescent="0.35">
      <c r="B4450" s="146"/>
      <c r="C4450" s="31" t="s">
        <v>2222</v>
      </c>
      <c r="D4450" s="31"/>
      <c r="E4450" s="44" t="s">
        <v>3203</v>
      </c>
      <c r="F4450" s="43" t="s">
        <v>3283</v>
      </c>
      <c r="G4450" s="84" t="s">
        <v>3249</v>
      </c>
      <c r="H4450" s="31">
        <v>1938</v>
      </c>
      <c r="I4450" s="207" t="s">
        <v>3337</v>
      </c>
      <c r="J4450" s="84"/>
      <c r="K4450" s="31" t="s">
        <v>41</v>
      </c>
      <c r="L4450" s="31"/>
      <c r="M4450" s="169"/>
      <c r="N4450" s="148"/>
      <c r="O4450" s="106" t="s">
        <v>3203</v>
      </c>
      <c r="P4450" s="43">
        <v>1938</v>
      </c>
      <c r="Q4450" s="207" t="s">
        <v>3337</v>
      </c>
      <c r="R4450" s="84" t="s">
        <v>3203</v>
      </c>
      <c r="S4450" s="31" t="s">
        <v>41</v>
      </c>
      <c r="T4450" s="31"/>
      <c r="U4450" s="169"/>
      <c r="V4450" s="150"/>
      <c r="W4450" s="141" t="str" cm="1">
        <f t="array" ref="W4450">IF(SUM(LEN(B4450:V4450))=0,"",IF(OR(OR(ISBLANK(F4450),SUM(LEN(C4450),LEN(D4450))=0),AND(NOT(E4450="Unknown"),ISBLANK(J4450)),AND(NOT(O4450="Unknown"),ISBLANK(R4450))),"Missing Information", INDEX(Table15[Entire Service Line Classification], MATCH(SUMIFS(Table15[Unique ID],Table15[System-Owned Portion],E4450,Table15[If Material Anything Other than "Lead" in Column E,Was Material Ever Previously Lead?],G4450,Table15[Customer-Owned Portion],O4450),Table15[Unique ID],0),0)))</f>
        <v>Lead Status Unknown</v>
      </c>
      <c r="X4450"/>
    </row>
    <row r="4451" spans="2:24" x14ac:dyDescent="0.35">
      <c r="B4451" s="146"/>
      <c r="C4451" s="31" t="s">
        <v>2223</v>
      </c>
      <c r="D4451" s="31"/>
      <c r="E4451" s="44" t="s">
        <v>3203</v>
      </c>
      <c r="F4451" s="43" t="s">
        <v>3283</v>
      </c>
      <c r="G4451" s="84" t="s">
        <v>3249</v>
      </c>
      <c r="H4451" s="31"/>
      <c r="I4451" s="207" t="s">
        <v>3338</v>
      </c>
      <c r="J4451" s="84"/>
      <c r="K4451" s="31" t="s">
        <v>41</v>
      </c>
      <c r="L4451" s="31"/>
      <c r="M4451" s="169"/>
      <c r="N4451" s="148"/>
      <c r="O4451" s="106" t="s">
        <v>3203</v>
      </c>
      <c r="P4451" s="43"/>
      <c r="Q4451" s="207" t="s">
        <v>3338</v>
      </c>
      <c r="R4451" s="84" t="s">
        <v>3203</v>
      </c>
      <c r="S4451" s="31" t="s">
        <v>41</v>
      </c>
      <c r="T4451" s="31"/>
      <c r="U4451" s="169"/>
      <c r="V4451" s="150"/>
      <c r="W4451" s="141" t="str" cm="1">
        <f t="array" ref="W4451">IF(SUM(LEN(B4451:V4451))=0,"",IF(OR(OR(ISBLANK(F4451),SUM(LEN(C4451),LEN(D4451))=0),AND(NOT(E4451="Unknown"),ISBLANK(J4451)),AND(NOT(O4451="Unknown"),ISBLANK(R4451))),"Missing Information", INDEX(Table15[Entire Service Line Classification], MATCH(SUMIFS(Table15[Unique ID],Table15[System-Owned Portion],E4451,Table15[If Material Anything Other than "Lead" in Column E,Was Material Ever Previously Lead?],G4451,Table15[Customer-Owned Portion],O4451),Table15[Unique ID],0),0)))</f>
        <v>Lead Status Unknown</v>
      </c>
      <c r="X4451"/>
    </row>
    <row r="4452" spans="2:24" x14ac:dyDescent="0.35">
      <c r="B4452" s="146"/>
      <c r="C4452" s="31" t="s">
        <v>2224</v>
      </c>
      <c r="D4452" s="31"/>
      <c r="E4452" s="44" t="s">
        <v>3203</v>
      </c>
      <c r="F4452" s="43" t="s">
        <v>3283</v>
      </c>
      <c r="G4452" s="84" t="s">
        <v>3249</v>
      </c>
      <c r="H4452" s="31"/>
      <c r="I4452" s="207" t="s">
        <v>3337</v>
      </c>
      <c r="J4452" s="84"/>
      <c r="K4452" s="31" t="s">
        <v>41</v>
      </c>
      <c r="L4452" s="31"/>
      <c r="M4452" s="169"/>
      <c r="N4452" s="148"/>
      <c r="O4452" s="106" t="s">
        <v>3203</v>
      </c>
      <c r="P4452" s="43"/>
      <c r="Q4452" s="207" t="s">
        <v>3337</v>
      </c>
      <c r="R4452" s="84" t="s">
        <v>3203</v>
      </c>
      <c r="S4452" s="31" t="s">
        <v>41</v>
      </c>
      <c r="T4452" s="31"/>
      <c r="U4452" s="169"/>
      <c r="V4452" s="150"/>
      <c r="W4452" s="141" t="str" cm="1">
        <f t="array" ref="W4452">IF(SUM(LEN(B4452:V4452))=0,"",IF(OR(OR(ISBLANK(F4452),SUM(LEN(C4452),LEN(D4452))=0),AND(NOT(E4452="Unknown"),ISBLANK(J4452)),AND(NOT(O4452="Unknown"),ISBLANK(R4452))),"Missing Information", INDEX(Table15[Entire Service Line Classification], MATCH(SUMIFS(Table15[Unique ID],Table15[System-Owned Portion],E4452,Table15[If Material Anything Other than "Lead" in Column E,Was Material Ever Previously Lead?],G4452,Table15[Customer-Owned Portion],O4452),Table15[Unique ID],0),0)))</f>
        <v>Lead Status Unknown</v>
      </c>
      <c r="X4452"/>
    </row>
    <row r="4453" spans="2:24" x14ac:dyDescent="0.35">
      <c r="B4453" s="146"/>
      <c r="C4453" s="31" t="s">
        <v>2225</v>
      </c>
      <c r="D4453" s="31"/>
      <c r="E4453" s="44" t="s">
        <v>3203</v>
      </c>
      <c r="F4453" s="43" t="s">
        <v>3283</v>
      </c>
      <c r="G4453" s="84" t="s">
        <v>3249</v>
      </c>
      <c r="H4453" s="31"/>
      <c r="I4453" s="207" t="s">
        <v>3337</v>
      </c>
      <c r="J4453" s="84"/>
      <c r="K4453" s="31" t="s">
        <v>41</v>
      </c>
      <c r="L4453" s="31"/>
      <c r="M4453" s="169"/>
      <c r="N4453" s="148"/>
      <c r="O4453" s="106" t="s">
        <v>3203</v>
      </c>
      <c r="P4453" s="43"/>
      <c r="Q4453" s="207" t="s">
        <v>3337</v>
      </c>
      <c r="R4453" s="84" t="s">
        <v>3203</v>
      </c>
      <c r="S4453" s="31" t="s">
        <v>41</v>
      </c>
      <c r="T4453" s="31"/>
      <c r="U4453" s="169"/>
      <c r="V4453" s="150"/>
      <c r="W4453" s="141" t="str" cm="1">
        <f t="array" ref="W4453">IF(SUM(LEN(B4453:V4453))=0,"",IF(OR(OR(ISBLANK(F4453),SUM(LEN(C4453),LEN(D4453))=0),AND(NOT(E4453="Unknown"),ISBLANK(J4453)),AND(NOT(O4453="Unknown"),ISBLANK(R4453))),"Missing Information", INDEX(Table15[Entire Service Line Classification], MATCH(SUMIFS(Table15[Unique ID],Table15[System-Owned Portion],E4453,Table15[If Material Anything Other than "Lead" in Column E,Was Material Ever Previously Lead?],G4453,Table15[Customer-Owned Portion],O4453),Table15[Unique ID],0),0)))</f>
        <v>Lead Status Unknown</v>
      </c>
      <c r="X4453"/>
    </row>
    <row r="4454" spans="2:24" x14ac:dyDescent="0.35">
      <c r="B4454" s="146"/>
      <c r="C4454" s="31" t="s">
        <v>2226</v>
      </c>
      <c r="D4454" s="31"/>
      <c r="E4454" s="44" t="s">
        <v>3203</v>
      </c>
      <c r="F4454" s="43" t="s">
        <v>3283</v>
      </c>
      <c r="G4454" s="84" t="s">
        <v>3249</v>
      </c>
      <c r="H4454" s="31">
        <v>1930</v>
      </c>
      <c r="I4454" s="207" t="s">
        <v>3337</v>
      </c>
      <c r="J4454" s="84"/>
      <c r="K4454" s="31" t="s">
        <v>41</v>
      </c>
      <c r="L4454" s="31"/>
      <c r="M4454" s="169"/>
      <c r="N4454" s="148"/>
      <c r="O4454" s="106" t="s">
        <v>3203</v>
      </c>
      <c r="P4454" s="43">
        <v>1930</v>
      </c>
      <c r="Q4454" s="207" t="s">
        <v>3337</v>
      </c>
      <c r="R4454" s="84" t="s">
        <v>3203</v>
      </c>
      <c r="S4454" s="31" t="s">
        <v>41</v>
      </c>
      <c r="T4454" s="31"/>
      <c r="U4454" s="169"/>
      <c r="V4454" s="150"/>
      <c r="W4454" s="141" t="str" cm="1">
        <f t="array" ref="W4454">IF(SUM(LEN(B4454:V4454))=0,"",IF(OR(OR(ISBLANK(F4454),SUM(LEN(C4454),LEN(D4454))=0),AND(NOT(E4454="Unknown"),ISBLANK(J4454)),AND(NOT(O4454="Unknown"),ISBLANK(R4454))),"Missing Information", INDEX(Table15[Entire Service Line Classification], MATCH(SUMIFS(Table15[Unique ID],Table15[System-Owned Portion],E4454,Table15[If Material Anything Other than "Lead" in Column E,Was Material Ever Previously Lead?],G4454,Table15[Customer-Owned Portion],O4454),Table15[Unique ID],0),0)))</f>
        <v>Lead Status Unknown</v>
      </c>
      <c r="X4454"/>
    </row>
    <row r="4455" spans="2:24" x14ac:dyDescent="0.35">
      <c r="B4455" s="146"/>
      <c r="C4455" s="31" t="s">
        <v>2227</v>
      </c>
      <c r="D4455" s="31"/>
      <c r="E4455" s="44" t="s">
        <v>3203</v>
      </c>
      <c r="F4455" s="43" t="s">
        <v>3283</v>
      </c>
      <c r="G4455" s="84" t="s">
        <v>3249</v>
      </c>
      <c r="H4455" s="31">
        <v>1934</v>
      </c>
      <c r="I4455" s="207" t="s">
        <v>3338</v>
      </c>
      <c r="J4455" s="84"/>
      <c r="K4455" s="31" t="s">
        <v>41</v>
      </c>
      <c r="L4455" s="31"/>
      <c r="M4455" s="169"/>
      <c r="N4455" s="148"/>
      <c r="O4455" s="106" t="s">
        <v>3203</v>
      </c>
      <c r="P4455" s="43">
        <v>1934</v>
      </c>
      <c r="Q4455" s="207" t="s">
        <v>3338</v>
      </c>
      <c r="R4455" s="84" t="s">
        <v>3203</v>
      </c>
      <c r="S4455" s="31" t="s">
        <v>41</v>
      </c>
      <c r="T4455" s="31"/>
      <c r="U4455" s="169"/>
      <c r="V4455" s="150"/>
      <c r="W4455" s="141" t="str" cm="1">
        <f t="array" ref="W4455">IF(SUM(LEN(B4455:V4455))=0,"",IF(OR(OR(ISBLANK(F4455),SUM(LEN(C4455),LEN(D4455))=0),AND(NOT(E4455="Unknown"),ISBLANK(J4455)),AND(NOT(O4455="Unknown"),ISBLANK(R4455))),"Missing Information", INDEX(Table15[Entire Service Line Classification], MATCH(SUMIFS(Table15[Unique ID],Table15[System-Owned Portion],E4455,Table15[If Material Anything Other than "Lead" in Column E,Was Material Ever Previously Lead?],G4455,Table15[Customer-Owned Portion],O4455),Table15[Unique ID],0),0)))</f>
        <v>Lead Status Unknown</v>
      </c>
      <c r="X4455"/>
    </row>
    <row r="4456" spans="2:24" x14ac:dyDescent="0.35">
      <c r="B4456" s="146"/>
      <c r="C4456" s="31" t="s">
        <v>2228</v>
      </c>
      <c r="D4456" s="31"/>
      <c r="E4456" s="44" t="s">
        <v>3203</v>
      </c>
      <c r="F4456" s="43" t="s">
        <v>3283</v>
      </c>
      <c r="G4456" s="84" t="s">
        <v>3249</v>
      </c>
      <c r="H4456" s="31">
        <v>1932</v>
      </c>
      <c r="I4456" s="207" t="s">
        <v>3338</v>
      </c>
      <c r="J4456" s="84"/>
      <c r="K4456" s="31" t="s">
        <v>41</v>
      </c>
      <c r="L4456" s="31"/>
      <c r="M4456" s="169"/>
      <c r="N4456" s="148"/>
      <c r="O4456" s="106" t="s">
        <v>3203</v>
      </c>
      <c r="P4456" s="43">
        <v>1932</v>
      </c>
      <c r="Q4456" s="207" t="s">
        <v>3338</v>
      </c>
      <c r="R4456" s="84" t="s">
        <v>3203</v>
      </c>
      <c r="S4456" s="31" t="s">
        <v>41</v>
      </c>
      <c r="T4456" s="31"/>
      <c r="U4456" s="169"/>
      <c r="V4456" s="150"/>
      <c r="W4456" s="141" t="str" cm="1">
        <f t="array" ref="W4456">IF(SUM(LEN(B4456:V4456))=0,"",IF(OR(OR(ISBLANK(F4456),SUM(LEN(C4456),LEN(D4456))=0),AND(NOT(E4456="Unknown"),ISBLANK(J4456)),AND(NOT(O4456="Unknown"),ISBLANK(R4456))),"Missing Information", INDEX(Table15[Entire Service Line Classification], MATCH(SUMIFS(Table15[Unique ID],Table15[System-Owned Portion],E4456,Table15[If Material Anything Other than "Lead" in Column E,Was Material Ever Previously Lead?],G4456,Table15[Customer-Owned Portion],O4456),Table15[Unique ID],0),0)))</f>
        <v>Lead Status Unknown</v>
      </c>
      <c r="X4456"/>
    </row>
    <row r="4457" spans="2:24" x14ac:dyDescent="0.35">
      <c r="B4457" s="146"/>
      <c r="C4457" s="31" t="s">
        <v>2229</v>
      </c>
      <c r="D4457" s="31"/>
      <c r="E4457" s="44" t="s">
        <v>3203</v>
      </c>
      <c r="F4457" s="43" t="s">
        <v>3283</v>
      </c>
      <c r="G4457" s="84" t="s">
        <v>3249</v>
      </c>
      <c r="H4457" s="31">
        <v>1947</v>
      </c>
      <c r="I4457" s="207" t="s">
        <v>3338</v>
      </c>
      <c r="J4457" s="84"/>
      <c r="K4457" s="31" t="s">
        <v>41</v>
      </c>
      <c r="L4457" s="31"/>
      <c r="M4457" s="169"/>
      <c r="N4457" s="148"/>
      <c r="O4457" s="106" t="s">
        <v>3203</v>
      </c>
      <c r="P4457" s="43">
        <v>1947</v>
      </c>
      <c r="Q4457" s="207" t="s">
        <v>3338</v>
      </c>
      <c r="R4457" s="84" t="s">
        <v>3203</v>
      </c>
      <c r="S4457" s="31" t="s">
        <v>41</v>
      </c>
      <c r="T4457" s="31"/>
      <c r="U4457" s="169"/>
      <c r="V4457" s="150"/>
      <c r="W4457" s="141" t="str" cm="1">
        <f t="array" ref="W4457">IF(SUM(LEN(B4457:V4457))=0,"",IF(OR(OR(ISBLANK(F4457),SUM(LEN(C4457),LEN(D4457))=0),AND(NOT(E4457="Unknown"),ISBLANK(J4457)),AND(NOT(O4457="Unknown"),ISBLANK(R4457))),"Missing Information", INDEX(Table15[Entire Service Line Classification], MATCH(SUMIFS(Table15[Unique ID],Table15[System-Owned Portion],E4457,Table15[If Material Anything Other than "Lead" in Column E,Was Material Ever Previously Lead?],G4457,Table15[Customer-Owned Portion],O4457),Table15[Unique ID],0),0)))</f>
        <v>Lead Status Unknown</v>
      </c>
      <c r="X4457"/>
    </row>
    <row r="4458" spans="2:24" x14ac:dyDescent="0.35">
      <c r="B4458" s="146"/>
      <c r="C4458" s="31" t="s">
        <v>2230</v>
      </c>
      <c r="D4458" s="31"/>
      <c r="E4458" s="44" t="s">
        <v>3203</v>
      </c>
      <c r="F4458" s="43" t="s">
        <v>3283</v>
      </c>
      <c r="G4458" s="84" t="s">
        <v>3249</v>
      </c>
      <c r="H4458" s="31"/>
      <c r="I4458" s="207" t="s">
        <v>3337</v>
      </c>
      <c r="J4458" s="84"/>
      <c r="K4458" s="31" t="s">
        <v>41</v>
      </c>
      <c r="L4458" s="31"/>
      <c r="M4458" s="169"/>
      <c r="N4458" s="148"/>
      <c r="O4458" s="106" t="s">
        <v>3203</v>
      </c>
      <c r="P4458" s="43"/>
      <c r="Q4458" s="207" t="s">
        <v>3337</v>
      </c>
      <c r="R4458" s="84" t="s">
        <v>3203</v>
      </c>
      <c r="S4458" s="31" t="s">
        <v>41</v>
      </c>
      <c r="T4458" s="31"/>
      <c r="U4458" s="169"/>
      <c r="V4458" s="150"/>
      <c r="W4458" s="141" t="str" cm="1">
        <f t="array" ref="W4458">IF(SUM(LEN(B4458:V4458))=0,"",IF(OR(OR(ISBLANK(F4458),SUM(LEN(C4458),LEN(D4458))=0),AND(NOT(E4458="Unknown"),ISBLANK(J4458)),AND(NOT(O4458="Unknown"),ISBLANK(R4458))),"Missing Information", INDEX(Table15[Entire Service Line Classification], MATCH(SUMIFS(Table15[Unique ID],Table15[System-Owned Portion],E4458,Table15[If Material Anything Other than "Lead" in Column E,Was Material Ever Previously Lead?],G4458,Table15[Customer-Owned Portion],O4458),Table15[Unique ID],0),0)))</f>
        <v>Lead Status Unknown</v>
      </c>
      <c r="X4458"/>
    </row>
    <row r="4459" spans="2:24" x14ac:dyDescent="0.35">
      <c r="B4459" s="146"/>
      <c r="C4459" s="31" t="s">
        <v>2231</v>
      </c>
      <c r="D4459" s="31"/>
      <c r="E4459" s="44" t="s">
        <v>3203</v>
      </c>
      <c r="F4459" s="43" t="s">
        <v>3283</v>
      </c>
      <c r="G4459" s="84" t="s">
        <v>3249</v>
      </c>
      <c r="H4459" s="31"/>
      <c r="I4459" s="207" t="s">
        <v>3338</v>
      </c>
      <c r="J4459" s="84"/>
      <c r="K4459" s="31" t="s">
        <v>41</v>
      </c>
      <c r="L4459" s="31"/>
      <c r="M4459" s="169"/>
      <c r="N4459" s="148"/>
      <c r="O4459" s="106" t="s">
        <v>3203</v>
      </c>
      <c r="P4459" s="43"/>
      <c r="Q4459" s="207" t="s">
        <v>3338</v>
      </c>
      <c r="R4459" s="84" t="s">
        <v>3203</v>
      </c>
      <c r="S4459" s="31" t="s">
        <v>41</v>
      </c>
      <c r="T4459" s="31"/>
      <c r="U4459" s="169"/>
      <c r="V4459" s="150"/>
      <c r="W4459" s="141" t="str" cm="1">
        <f t="array" ref="W4459">IF(SUM(LEN(B4459:V4459))=0,"",IF(OR(OR(ISBLANK(F4459),SUM(LEN(C4459),LEN(D4459))=0),AND(NOT(E4459="Unknown"),ISBLANK(J4459)),AND(NOT(O4459="Unknown"),ISBLANK(R4459))),"Missing Information", INDEX(Table15[Entire Service Line Classification], MATCH(SUMIFS(Table15[Unique ID],Table15[System-Owned Portion],E4459,Table15[If Material Anything Other than "Lead" in Column E,Was Material Ever Previously Lead?],G4459,Table15[Customer-Owned Portion],O4459),Table15[Unique ID],0),0)))</f>
        <v>Lead Status Unknown</v>
      </c>
      <c r="X4459"/>
    </row>
    <row r="4460" spans="2:24" ht="29" x14ac:dyDescent="0.35">
      <c r="B4460" s="146"/>
      <c r="C4460" s="31" t="s">
        <v>2232</v>
      </c>
      <c r="D4460" s="31"/>
      <c r="E4460" s="44" t="s">
        <v>3284</v>
      </c>
      <c r="F4460" s="43" t="s">
        <v>41</v>
      </c>
      <c r="G4460" s="84" t="s">
        <v>3249</v>
      </c>
      <c r="H4460" s="31">
        <v>1990</v>
      </c>
      <c r="I4460" s="207" t="s">
        <v>3338</v>
      </c>
      <c r="J4460" s="84" t="s">
        <v>3270</v>
      </c>
      <c r="K4460" s="31" t="s">
        <v>41</v>
      </c>
      <c r="L4460" s="31"/>
      <c r="M4460" s="169"/>
      <c r="N4460" s="148"/>
      <c r="O4460" s="106" t="s">
        <v>3284</v>
      </c>
      <c r="P4460" s="43">
        <v>1990</v>
      </c>
      <c r="Q4460" s="207" t="s">
        <v>3338</v>
      </c>
      <c r="R4460" s="84" t="s">
        <v>3270</v>
      </c>
      <c r="S4460" s="31" t="s">
        <v>41</v>
      </c>
      <c r="T4460" s="31"/>
      <c r="U4460" s="169"/>
      <c r="V4460" s="150"/>
      <c r="W4460" s="141" t="str" cm="1">
        <f t="array" ref="W4460">IF(SUM(LEN(B4460:V4460))=0,"",IF(OR(OR(ISBLANK(F4460),SUM(LEN(C4460),LEN(D4460))=0),AND(NOT(E4460="Unknown"),ISBLANK(J4460)),AND(NOT(O4460="Unknown"),ISBLANK(R4460))),"Missing Information", INDEX(Table15[Entire Service Line Classification], MATCH(SUMIFS(Table15[Unique ID],Table15[System-Owned Portion],E4460,Table15[If Material Anything Other than "Lead" in Column E,Was Material Ever Previously Lead?],G4460,Table15[Customer-Owned Portion],O4460),Table15[Unique ID],0),0)))</f>
        <v>Non-lead</v>
      </c>
      <c r="X4460"/>
    </row>
    <row r="4461" spans="2:24" x14ac:dyDescent="0.35">
      <c r="B4461" s="146"/>
      <c r="C4461" s="31" t="s">
        <v>2233</v>
      </c>
      <c r="D4461" s="31"/>
      <c r="E4461" s="44" t="s">
        <v>3203</v>
      </c>
      <c r="F4461" s="43" t="s">
        <v>3283</v>
      </c>
      <c r="G4461" s="84" t="s">
        <v>3249</v>
      </c>
      <c r="H4461" s="31">
        <v>1936</v>
      </c>
      <c r="I4461" s="207" t="s">
        <v>3341</v>
      </c>
      <c r="J4461" s="84"/>
      <c r="K4461" s="31" t="s">
        <v>41</v>
      </c>
      <c r="L4461" s="31"/>
      <c r="M4461" s="169"/>
      <c r="N4461" s="148"/>
      <c r="O4461" s="106" t="s">
        <v>3203</v>
      </c>
      <c r="P4461" s="43">
        <v>1936</v>
      </c>
      <c r="Q4461" s="207" t="s">
        <v>3341</v>
      </c>
      <c r="R4461" s="84" t="s">
        <v>3203</v>
      </c>
      <c r="S4461" s="31" t="s">
        <v>41</v>
      </c>
      <c r="T4461" s="31"/>
      <c r="U4461" s="169"/>
      <c r="V4461" s="150"/>
      <c r="W4461" s="141" t="str" cm="1">
        <f t="array" ref="W4461">IF(SUM(LEN(B4461:V4461))=0,"",IF(OR(OR(ISBLANK(F4461),SUM(LEN(C4461),LEN(D4461))=0),AND(NOT(E4461="Unknown"),ISBLANK(J4461)),AND(NOT(O4461="Unknown"),ISBLANK(R4461))),"Missing Information", INDEX(Table15[Entire Service Line Classification], MATCH(SUMIFS(Table15[Unique ID],Table15[System-Owned Portion],E4461,Table15[If Material Anything Other than "Lead" in Column E,Was Material Ever Previously Lead?],G4461,Table15[Customer-Owned Portion],O4461),Table15[Unique ID],0),0)))</f>
        <v>Lead Status Unknown</v>
      </c>
      <c r="X4461"/>
    </row>
    <row r="4462" spans="2:24" x14ac:dyDescent="0.35">
      <c r="B4462" s="146"/>
      <c r="C4462" s="31" t="s">
        <v>2234</v>
      </c>
      <c r="D4462" s="31"/>
      <c r="E4462" s="44" t="s">
        <v>3203</v>
      </c>
      <c r="F4462" s="43" t="s">
        <v>3283</v>
      </c>
      <c r="G4462" s="84" t="s">
        <v>3249</v>
      </c>
      <c r="H4462" s="31"/>
      <c r="I4462" s="207" t="s">
        <v>3337</v>
      </c>
      <c r="J4462" s="84"/>
      <c r="K4462" s="31" t="s">
        <v>41</v>
      </c>
      <c r="L4462" s="31"/>
      <c r="M4462" s="169"/>
      <c r="N4462" s="148"/>
      <c r="O4462" s="106" t="s">
        <v>3203</v>
      </c>
      <c r="P4462" s="43"/>
      <c r="Q4462" s="207" t="s">
        <v>3337</v>
      </c>
      <c r="R4462" s="84" t="s">
        <v>3203</v>
      </c>
      <c r="S4462" s="31" t="s">
        <v>41</v>
      </c>
      <c r="T4462" s="31"/>
      <c r="U4462" s="169"/>
      <c r="V4462" s="150"/>
      <c r="W4462" s="141" t="str" cm="1">
        <f t="array" ref="W4462">IF(SUM(LEN(B4462:V4462))=0,"",IF(OR(OR(ISBLANK(F4462),SUM(LEN(C4462),LEN(D4462))=0),AND(NOT(E4462="Unknown"),ISBLANK(J4462)),AND(NOT(O4462="Unknown"),ISBLANK(R4462))),"Missing Information", INDEX(Table15[Entire Service Line Classification], MATCH(SUMIFS(Table15[Unique ID],Table15[System-Owned Portion],E4462,Table15[If Material Anything Other than "Lead" in Column E,Was Material Ever Previously Lead?],G4462,Table15[Customer-Owned Portion],O4462),Table15[Unique ID],0),0)))</f>
        <v>Lead Status Unknown</v>
      </c>
      <c r="X4462"/>
    </row>
    <row r="4463" spans="2:24" x14ac:dyDescent="0.35">
      <c r="B4463" s="146"/>
      <c r="C4463" s="31" t="s">
        <v>2235</v>
      </c>
      <c r="D4463" s="31"/>
      <c r="E4463" s="44" t="s">
        <v>3203</v>
      </c>
      <c r="F4463" s="43" t="s">
        <v>3283</v>
      </c>
      <c r="G4463" s="84" t="s">
        <v>3249</v>
      </c>
      <c r="H4463" s="31">
        <v>1922</v>
      </c>
      <c r="I4463" s="207" t="s">
        <v>3337</v>
      </c>
      <c r="J4463" s="84"/>
      <c r="K4463" s="31" t="s">
        <v>41</v>
      </c>
      <c r="L4463" s="31"/>
      <c r="M4463" s="169"/>
      <c r="N4463" s="148"/>
      <c r="O4463" s="106" t="s">
        <v>3203</v>
      </c>
      <c r="P4463" s="43">
        <v>1922</v>
      </c>
      <c r="Q4463" s="207" t="s">
        <v>3337</v>
      </c>
      <c r="R4463" s="84" t="s">
        <v>3203</v>
      </c>
      <c r="S4463" s="31" t="s">
        <v>41</v>
      </c>
      <c r="T4463" s="31"/>
      <c r="U4463" s="169"/>
      <c r="V4463" s="150"/>
      <c r="W4463" s="141" t="str" cm="1">
        <f t="array" ref="W4463">IF(SUM(LEN(B4463:V4463))=0,"",IF(OR(OR(ISBLANK(F4463),SUM(LEN(C4463),LEN(D4463))=0),AND(NOT(E4463="Unknown"),ISBLANK(J4463)),AND(NOT(O4463="Unknown"),ISBLANK(R4463))),"Missing Information", INDEX(Table15[Entire Service Line Classification], MATCH(SUMIFS(Table15[Unique ID],Table15[System-Owned Portion],E4463,Table15[If Material Anything Other than "Lead" in Column E,Was Material Ever Previously Lead?],G4463,Table15[Customer-Owned Portion],O4463),Table15[Unique ID],0),0)))</f>
        <v>Lead Status Unknown</v>
      </c>
      <c r="X4463"/>
    </row>
    <row r="4464" spans="2:24" x14ac:dyDescent="0.35">
      <c r="B4464" s="146"/>
      <c r="C4464" s="31" t="s">
        <v>2236</v>
      </c>
      <c r="D4464" s="31"/>
      <c r="E4464" s="44" t="s">
        <v>3203</v>
      </c>
      <c r="F4464" s="43" t="s">
        <v>3283</v>
      </c>
      <c r="G4464" s="84" t="s">
        <v>3249</v>
      </c>
      <c r="H4464" s="31"/>
      <c r="I4464" s="207" t="s">
        <v>3338</v>
      </c>
      <c r="J4464" s="84"/>
      <c r="K4464" s="31" t="s">
        <v>41</v>
      </c>
      <c r="L4464" s="31"/>
      <c r="M4464" s="169"/>
      <c r="N4464" s="148"/>
      <c r="O4464" s="106" t="s">
        <v>3203</v>
      </c>
      <c r="P4464" s="43"/>
      <c r="Q4464" s="207" t="s">
        <v>3338</v>
      </c>
      <c r="R4464" s="84" t="s">
        <v>3203</v>
      </c>
      <c r="S4464" s="31" t="s">
        <v>41</v>
      </c>
      <c r="T4464" s="31"/>
      <c r="U4464" s="169"/>
      <c r="V4464" s="150"/>
      <c r="W4464" s="141" t="str" cm="1">
        <f t="array" ref="W4464">IF(SUM(LEN(B4464:V4464))=0,"",IF(OR(OR(ISBLANK(F4464),SUM(LEN(C4464),LEN(D4464))=0),AND(NOT(E4464="Unknown"),ISBLANK(J4464)),AND(NOT(O4464="Unknown"),ISBLANK(R4464))),"Missing Information", INDEX(Table15[Entire Service Line Classification], MATCH(SUMIFS(Table15[Unique ID],Table15[System-Owned Portion],E4464,Table15[If Material Anything Other than "Lead" in Column E,Was Material Ever Previously Lead?],G4464,Table15[Customer-Owned Portion],O4464),Table15[Unique ID],0),0)))</f>
        <v>Lead Status Unknown</v>
      </c>
      <c r="X4464"/>
    </row>
    <row r="4465" spans="2:24" x14ac:dyDescent="0.35">
      <c r="B4465" s="146"/>
      <c r="C4465" s="31" t="s">
        <v>2236</v>
      </c>
      <c r="D4465" s="31"/>
      <c r="E4465" s="44" t="s">
        <v>3203</v>
      </c>
      <c r="F4465" s="43" t="s">
        <v>3283</v>
      </c>
      <c r="G4465" s="84" t="s">
        <v>3249</v>
      </c>
      <c r="H4465" s="31"/>
      <c r="I4465" s="207" t="s">
        <v>3338</v>
      </c>
      <c r="J4465" s="84"/>
      <c r="K4465" s="31" t="s">
        <v>41</v>
      </c>
      <c r="L4465" s="31"/>
      <c r="M4465" s="169"/>
      <c r="N4465" s="148"/>
      <c r="O4465" s="106" t="s">
        <v>3203</v>
      </c>
      <c r="P4465" s="43"/>
      <c r="Q4465" s="207" t="s">
        <v>3338</v>
      </c>
      <c r="R4465" s="84" t="s">
        <v>3203</v>
      </c>
      <c r="S4465" s="31" t="s">
        <v>41</v>
      </c>
      <c r="T4465" s="31"/>
      <c r="U4465" s="169"/>
      <c r="V4465" s="150"/>
      <c r="W4465" s="141" t="str" cm="1">
        <f t="array" ref="W4465">IF(SUM(LEN(B4465:V4465))=0,"",IF(OR(OR(ISBLANK(F4465),SUM(LEN(C4465),LEN(D4465))=0),AND(NOT(E4465="Unknown"),ISBLANK(J4465)),AND(NOT(O4465="Unknown"),ISBLANK(R4465))),"Missing Information", INDEX(Table15[Entire Service Line Classification], MATCH(SUMIFS(Table15[Unique ID],Table15[System-Owned Portion],E4465,Table15[If Material Anything Other than "Lead" in Column E,Was Material Ever Previously Lead?],G4465,Table15[Customer-Owned Portion],O4465),Table15[Unique ID],0),0)))</f>
        <v>Lead Status Unknown</v>
      </c>
      <c r="X4465"/>
    </row>
    <row r="4466" spans="2:24" x14ac:dyDescent="0.35">
      <c r="B4466" s="146"/>
      <c r="C4466" s="31" t="s">
        <v>2237</v>
      </c>
      <c r="D4466" s="31"/>
      <c r="E4466" s="44" t="s">
        <v>3203</v>
      </c>
      <c r="F4466" s="43" t="s">
        <v>3283</v>
      </c>
      <c r="G4466" s="84" t="s">
        <v>3249</v>
      </c>
      <c r="H4466" s="31">
        <v>1945</v>
      </c>
      <c r="I4466" s="207" t="s">
        <v>3337</v>
      </c>
      <c r="J4466" s="84"/>
      <c r="K4466" s="31" t="s">
        <v>41</v>
      </c>
      <c r="L4466" s="31"/>
      <c r="M4466" s="169"/>
      <c r="N4466" s="148"/>
      <c r="O4466" s="106" t="s">
        <v>3203</v>
      </c>
      <c r="P4466" s="43">
        <v>1945</v>
      </c>
      <c r="Q4466" s="207" t="s">
        <v>3337</v>
      </c>
      <c r="R4466" s="84" t="s">
        <v>3203</v>
      </c>
      <c r="S4466" s="31" t="s">
        <v>41</v>
      </c>
      <c r="T4466" s="31"/>
      <c r="U4466" s="169"/>
      <c r="V4466" s="150"/>
      <c r="W4466" s="141" t="str" cm="1">
        <f t="array" ref="W4466">IF(SUM(LEN(B4466:V4466))=0,"",IF(OR(OR(ISBLANK(F4466),SUM(LEN(C4466),LEN(D4466))=0),AND(NOT(E4466="Unknown"),ISBLANK(J4466)),AND(NOT(O4466="Unknown"),ISBLANK(R4466))),"Missing Information", INDEX(Table15[Entire Service Line Classification], MATCH(SUMIFS(Table15[Unique ID],Table15[System-Owned Portion],E4466,Table15[If Material Anything Other than "Lead" in Column E,Was Material Ever Previously Lead?],G4466,Table15[Customer-Owned Portion],O4466),Table15[Unique ID],0),0)))</f>
        <v>Lead Status Unknown</v>
      </c>
      <c r="X4466"/>
    </row>
    <row r="4467" spans="2:24" ht="29" x14ac:dyDescent="0.35">
      <c r="B4467" s="146"/>
      <c r="C4467" s="31" t="s">
        <v>2238</v>
      </c>
      <c r="D4467" s="31"/>
      <c r="E4467" s="44" t="s">
        <v>3284</v>
      </c>
      <c r="F4467" s="43" t="s">
        <v>41</v>
      </c>
      <c r="G4467" s="84" t="s">
        <v>3249</v>
      </c>
      <c r="H4467" s="31">
        <v>1990</v>
      </c>
      <c r="I4467" s="207" t="s">
        <v>3338</v>
      </c>
      <c r="J4467" s="84" t="s">
        <v>3270</v>
      </c>
      <c r="K4467" s="31" t="s">
        <v>41</v>
      </c>
      <c r="L4467" s="31"/>
      <c r="M4467" s="169"/>
      <c r="N4467" s="148"/>
      <c r="O4467" s="106" t="s">
        <v>3284</v>
      </c>
      <c r="P4467" s="43">
        <v>1990</v>
      </c>
      <c r="Q4467" s="207" t="s">
        <v>3338</v>
      </c>
      <c r="R4467" s="84" t="s">
        <v>3270</v>
      </c>
      <c r="S4467" s="31" t="s">
        <v>41</v>
      </c>
      <c r="T4467" s="31"/>
      <c r="U4467" s="169"/>
      <c r="V4467" s="150"/>
      <c r="W4467" s="141" t="str" cm="1">
        <f t="array" ref="W4467">IF(SUM(LEN(B4467:V4467))=0,"",IF(OR(OR(ISBLANK(F4467),SUM(LEN(C4467),LEN(D4467))=0),AND(NOT(E4467="Unknown"),ISBLANK(J4467)),AND(NOT(O4467="Unknown"),ISBLANK(R4467))),"Missing Information", INDEX(Table15[Entire Service Line Classification], MATCH(SUMIFS(Table15[Unique ID],Table15[System-Owned Portion],E4467,Table15[If Material Anything Other than "Lead" in Column E,Was Material Ever Previously Lead?],G4467,Table15[Customer-Owned Portion],O4467),Table15[Unique ID],0),0)))</f>
        <v>Non-lead</v>
      </c>
      <c r="X4467"/>
    </row>
    <row r="4468" spans="2:24" x14ac:dyDescent="0.35">
      <c r="B4468" s="146"/>
      <c r="C4468" s="31" t="s">
        <v>2239</v>
      </c>
      <c r="D4468" s="31"/>
      <c r="E4468" s="44" t="s">
        <v>3203</v>
      </c>
      <c r="F4468" s="43" t="s">
        <v>3283</v>
      </c>
      <c r="G4468" s="84" t="s">
        <v>3249</v>
      </c>
      <c r="H4468" s="31">
        <v>1964</v>
      </c>
      <c r="I4468" s="207" t="s">
        <v>3337</v>
      </c>
      <c r="J4468" s="84"/>
      <c r="K4468" s="31" t="s">
        <v>41</v>
      </c>
      <c r="L4468" s="31"/>
      <c r="M4468" s="169"/>
      <c r="N4468" s="148"/>
      <c r="O4468" s="106" t="s">
        <v>3203</v>
      </c>
      <c r="P4468" s="43">
        <v>1964</v>
      </c>
      <c r="Q4468" s="207" t="s">
        <v>3337</v>
      </c>
      <c r="R4468" s="84" t="s">
        <v>3203</v>
      </c>
      <c r="S4468" s="31" t="s">
        <v>41</v>
      </c>
      <c r="T4468" s="31"/>
      <c r="U4468" s="169"/>
      <c r="V4468" s="150"/>
      <c r="W4468" s="141" t="str" cm="1">
        <f t="array" ref="W4468">IF(SUM(LEN(B4468:V4468))=0,"",IF(OR(OR(ISBLANK(F4468),SUM(LEN(C4468),LEN(D4468))=0),AND(NOT(E4468="Unknown"),ISBLANK(J4468)),AND(NOT(O4468="Unknown"),ISBLANK(R4468))),"Missing Information", INDEX(Table15[Entire Service Line Classification], MATCH(SUMIFS(Table15[Unique ID],Table15[System-Owned Portion],E4468,Table15[If Material Anything Other than "Lead" in Column E,Was Material Ever Previously Lead?],G4468,Table15[Customer-Owned Portion],O4468),Table15[Unique ID],0),0)))</f>
        <v>Lead Status Unknown</v>
      </c>
      <c r="X4468"/>
    </row>
    <row r="4469" spans="2:24" x14ac:dyDescent="0.35">
      <c r="B4469" s="146"/>
      <c r="C4469" s="31" t="s">
        <v>2240</v>
      </c>
      <c r="D4469" s="31"/>
      <c r="E4469" s="44" t="s">
        <v>3203</v>
      </c>
      <c r="F4469" s="43" t="s">
        <v>3283</v>
      </c>
      <c r="G4469" s="84" t="s">
        <v>3249</v>
      </c>
      <c r="H4469" s="31">
        <v>1969</v>
      </c>
      <c r="I4469" s="207" t="s">
        <v>3341</v>
      </c>
      <c r="J4469" s="84"/>
      <c r="K4469" s="31" t="s">
        <v>41</v>
      </c>
      <c r="L4469" s="31"/>
      <c r="M4469" s="169"/>
      <c r="N4469" s="148"/>
      <c r="O4469" s="106" t="s">
        <v>3203</v>
      </c>
      <c r="P4469" s="43">
        <v>1969</v>
      </c>
      <c r="Q4469" s="207" t="s">
        <v>3341</v>
      </c>
      <c r="R4469" s="84" t="s">
        <v>3203</v>
      </c>
      <c r="S4469" s="31" t="s">
        <v>41</v>
      </c>
      <c r="T4469" s="31"/>
      <c r="U4469" s="169"/>
      <c r="V4469" s="150"/>
      <c r="W4469" s="141" t="str" cm="1">
        <f t="array" ref="W4469">IF(SUM(LEN(B4469:V4469))=0,"",IF(OR(OR(ISBLANK(F4469),SUM(LEN(C4469),LEN(D4469))=0),AND(NOT(E4469="Unknown"),ISBLANK(J4469)),AND(NOT(O4469="Unknown"),ISBLANK(R4469))),"Missing Information", INDEX(Table15[Entire Service Line Classification], MATCH(SUMIFS(Table15[Unique ID],Table15[System-Owned Portion],E4469,Table15[If Material Anything Other than "Lead" in Column E,Was Material Ever Previously Lead?],G4469,Table15[Customer-Owned Portion],O4469),Table15[Unique ID],0),0)))</f>
        <v>Lead Status Unknown</v>
      </c>
      <c r="X4469"/>
    </row>
    <row r="4470" spans="2:24" x14ac:dyDescent="0.35">
      <c r="B4470" s="146"/>
      <c r="C4470" s="31" t="s">
        <v>2241</v>
      </c>
      <c r="D4470" s="31"/>
      <c r="E4470" s="44" t="s">
        <v>3203</v>
      </c>
      <c r="F4470" s="43" t="s">
        <v>3283</v>
      </c>
      <c r="G4470" s="84" t="s">
        <v>3249</v>
      </c>
      <c r="H4470" s="31">
        <v>1964</v>
      </c>
      <c r="I4470" s="207" t="s">
        <v>3337</v>
      </c>
      <c r="J4470" s="84"/>
      <c r="K4470" s="31" t="s">
        <v>41</v>
      </c>
      <c r="L4470" s="31"/>
      <c r="M4470" s="169"/>
      <c r="N4470" s="148"/>
      <c r="O4470" s="106" t="s">
        <v>3203</v>
      </c>
      <c r="P4470" s="43">
        <v>1964</v>
      </c>
      <c r="Q4470" s="207" t="s">
        <v>3337</v>
      </c>
      <c r="R4470" s="84" t="s">
        <v>3203</v>
      </c>
      <c r="S4470" s="31" t="s">
        <v>41</v>
      </c>
      <c r="T4470" s="31"/>
      <c r="U4470" s="169"/>
      <c r="V4470" s="150"/>
      <c r="W4470" s="141" t="str" cm="1">
        <f t="array" ref="W4470">IF(SUM(LEN(B4470:V4470))=0,"",IF(OR(OR(ISBLANK(F4470),SUM(LEN(C4470),LEN(D4470))=0),AND(NOT(E4470="Unknown"),ISBLANK(J4470)),AND(NOT(O4470="Unknown"),ISBLANK(R4470))),"Missing Information", INDEX(Table15[Entire Service Line Classification], MATCH(SUMIFS(Table15[Unique ID],Table15[System-Owned Portion],E4470,Table15[If Material Anything Other than "Lead" in Column E,Was Material Ever Previously Lead?],G4470,Table15[Customer-Owned Portion],O4470),Table15[Unique ID],0),0)))</f>
        <v>Lead Status Unknown</v>
      </c>
      <c r="X4470"/>
    </row>
    <row r="4471" spans="2:24" x14ac:dyDescent="0.35">
      <c r="B4471" s="146"/>
      <c r="C4471" s="31" t="s">
        <v>2242</v>
      </c>
      <c r="D4471" s="31"/>
      <c r="E4471" s="44" t="s">
        <v>3203</v>
      </c>
      <c r="F4471" s="43" t="s">
        <v>3283</v>
      </c>
      <c r="G4471" s="84" t="s">
        <v>3249</v>
      </c>
      <c r="H4471" s="31">
        <v>1964</v>
      </c>
      <c r="I4471" s="207" t="s">
        <v>3338</v>
      </c>
      <c r="J4471" s="84"/>
      <c r="K4471" s="31" t="s">
        <v>41</v>
      </c>
      <c r="L4471" s="31"/>
      <c r="M4471" s="169"/>
      <c r="N4471" s="148"/>
      <c r="O4471" s="106" t="s">
        <v>3203</v>
      </c>
      <c r="P4471" s="43">
        <v>1964</v>
      </c>
      <c r="Q4471" s="207" t="s">
        <v>3338</v>
      </c>
      <c r="R4471" s="84" t="s">
        <v>3203</v>
      </c>
      <c r="S4471" s="31" t="s">
        <v>41</v>
      </c>
      <c r="T4471" s="31"/>
      <c r="U4471" s="169"/>
      <c r="V4471" s="150"/>
      <c r="W4471" s="141" t="str" cm="1">
        <f t="array" ref="W4471">IF(SUM(LEN(B4471:V4471))=0,"",IF(OR(OR(ISBLANK(F4471),SUM(LEN(C4471),LEN(D4471))=0),AND(NOT(E4471="Unknown"),ISBLANK(J4471)),AND(NOT(O4471="Unknown"),ISBLANK(R4471))),"Missing Information", INDEX(Table15[Entire Service Line Classification], MATCH(SUMIFS(Table15[Unique ID],Table15[System-Owned Portion],E4471,Table15[If Material Anything Other than "Lead" in Column E,Was Material Ever Previously Lead?],G4471,Table15[Customer-Owned Portion],O4471),Table15[Unique ID],0),0)))</f>
        <v>Lead Status Unknown</v>
      </c>
      <c r="X4471"/>
    </row>
    <row r="4472" spans="2:24" x14ac:dyDescent="0.35">
      <c r="B4472" s="146"/>
      <c r="C4472" s="31" t="s">
        <v>2243</v>
      </c>
      <c r="D4472" s="31"/>
      <c r="E4472" s="44" t="s">
        <v>3203</v>
      </c>
      <c r="F4472" s="43" t="s">
        <v>3283</v>
      </c>
      <c r="G4472" s="84" t="s">
        <v>3249</v>
      </c>
      <c r="H4472" s="31">
        <v>1974</v>
      </c>
      <c r="I4472" s="207" t="s">
        <v>3337</v>
      </c>
      <c r="J4472" s="84"/>
      <c r="K4472" s="31" t="s">
        <v>41</v>
      </c>
      <c r="L4472" s="31"/>
      <c r="M4472" s="169"/>
      <c r="N4472" s="148"/>
      <c r="O4472" s="106" t="s">
        <v>3203</v>
      </c>
      <c r="P4472" s="43">
        <v>1974</v>
      </c>
      <c r="Q4472" s="207" t="s">
        <v>3337</v>
      </c>
      <c r="R4472" s="84" t="s">
        <v>3203</v>
      </c>
      <c r="S4472" s="31" t="s">
        <v>41</v>
      </c>
      <c r="T4472" s="31"/>
      <c r="U4472" s="169"/>
      <c r="V4472" s="150"/>
      <c r="W4472" s="141" t="str" cm="1">
        <f t="array" ref="W4472">IF(SUM(LEN(B4472:V4472))=0,"",IF(OR(OR(ISBLANK(F4472),SUM(LEN(C4472),LEN(D4472))=0),AND(NOT(E4472="Unknown"),ISBLANK(J4472)),AND(NOT(O4472="Unknown"),ISBLANK(R4472))),"Missing Information", INDEX(Table15[Entire Service Line Classification], MATCH(SUMIFS(Table15[Unique ID],Table15[System-Owned Portion],E4472,Table15[If Material Anything Other than "Lead" in Column E,Was Material Ever Previously Lead?],G4472,Table15[Customer-Owned Portion],O4472),Table15[Unique ID],0),0)))</f>
        <v>Lead Status Unknown</v>
      </c>
      <c r="X4472"/>
    </row>
    <row r="4473" spans="2:24" x14ac:dyDescent="0.35">
      <c r="B4473" s="146"/>
      <c r="C4473" s="31" t="s">
        <v>2244</v>
      </c>
      <c r="D4473" s="31"/>
      <c r="E4473" s="44" t="s">
        <v>3203</v>
      </c>
      <c r="F4473" s="43" t="s">
        <v>3283</v>
      </c>
      <c r="G4473" s="84" t="s">
        <v>3249</v>
      </c>
      <c r="H4473" s="31">
        <v>1974</v>
      </c>
      <c r="I4473" s="207" t="s">
        <v>3338</v>
      </c>
      <c r="J4473" s="84"/>
      <c r="K4473" s="31" t="s">
        <v>41</v>
      </c>
      <c r="L4473" s="31"/>
      <c r="M4473" s="169"/>
      <c r="N4473" s="148"/>
      <c r="O4473" s="106" t="s">
        <v>3203</v>
      </c>
      <c r="P4473" s="43">
        <v>1974</v>
      </c>
      <c r="Q4473" s="207" t="s">
        <v>3338</v>
      </c>
      <c r="R4473" s="84" t="s">
        <v>3203</v>
      </c>
      <c r="S4473" s="31" t="s">
        <v>41</v>
      </c>
      <c r="T4473" s="31"/>
      <c r="U4473" s="169"/>
      <c r="V4473" s="150"/>
      <c r="W4473" s="141" t="str" cm="1">
        <f t="array" ref="W4473">IF(SUM(LEN(B4473:V4473))=0,"",IF(OR(OR(ISBLANK(F4473),SUM(LEN(C4473),LEN(D4473))=0),AND(NOT(E4473="Unknown"),ISBLANK(J4473)),AND(NOT(O4473="Unknown"),ISBLANK(R4473))),"Missing Information", INDEX(Table15[Entire Service Line Classification], MATCH(SUMIFS(Table15[Unique ID],Table15[System-Owned Portion],E4473,Table15[If Material Anything Other than "Lead" in Column E,Was Material Ever Previously Lead?],G4473,Table15[Customer-Owned Portion],O4473),Table15[Unique ID],0),0)))</f>
        <v>Lead Status Unknown</v>
      </c>
      <c r="X4473"/>
    </row>
    <row r="4474" spans="2:24" x14ac:dyDescent="0.35">
      <c r="B4474" s="146"/>
      <c r="C4474" s="31" t="s">
        <v>2245</v>
      </c>
      <c r="D4474" s="31"/>
      <c r="E4474" s="44" t="s">
        <v>3203</v>
      </c>
      <c r="F4474" s="43" t="s">
        <v>3283</v>
      </c>
      <c r="G4474" s="84" t="s">
        <v>3249</v>
      </c>
      <c r="H4474" s="31">
        <v>1974</v>
      </c>
      <c r="I4474" s="207" t="s">
        <v>3338</v>
      </c>
      <c r="J4474" s="84"/>
      <c r="K4474" s="31" t="s">
        <v>41</v>
      </c>
      <c r="L4474" s="31"/>
      <c r="M4474" s="169"/>
      <c r="N4474" s="148"/>
      <c r="O4474" s="106" t="s">
        <v>3203</v>
      </c>
      <c r="P4474" s="43">
        <v>1974</v>
      </c>
      <c r="Q4474" s="207" t="s">
        <v>3338</v>
      </c>
      <c r="R4474" s="84" t="s">
        <v>3203</v>
      </c>
      <c r="S4474" s="31" t="s">
        <v>41</v>
      </c>
      <c r="T4474" s="31"/>
      <c r="U4474" s="169"/>
      <c r="V4474" s="150"/>
      <c r="W4474" s="141" t="str" cm="1">
        <f t="array" ref="W4474">IF(SUM(LEN(B4474:V4474))=0,"",IF(OR(OR(ISBLANK(F4474),SUM(LEN(C4474),LEN(D4474))=0),AND(NOT(E4474="Unknown"),ISBLANK(J4474)),AND(NOT(O4474="Unknown"),ISBLANK(R4474))),"Missing Information", INDEX(Table15[Entire Service Line Classification], MATCH(SUMIFS(Table15[Unique ID],Table15[System-Owned Portion],E4474,Table15[If Material Anything Other than "Lead" in Column E,Was Material Ever Previously Lead?],G4474,Table15[Customer-Owned Portion],O4474),Table15[Unique ID],0),0)))</f>
        <v>Lead Status Unknown</v>
      </c>
      <c r="X4474"/>
    </row>
    <row r="4475" spans="2:24" x14ac:dyDescent="0.35">
      <c r="B4475" s="146"/>
      <c r="C4475" s="31" t="s">
        <v>2246</v>
      </c>
      <c r="D4475" s="31"/>
      <c r="E4475" s="44" t="s">
        <v>3203</v>
      </c>
      <c r="F4475" s="43" t="s">
        <v>3283</v>
      </c>
      <c r="G4475" s="84" t="s">
        <v>3249</v>
      </c>
      <c r="H4475" s="31">
        <v>1974</v>
      </c>
      <c r="I4475" s="207" t="s">
        <v>3337</v>
      </c>
      <c r="J4475" s="84"/>
      <c r="K4475" s="31" t="s">
        <v>41</v>
      </c>
      <c r="L4475" s="31"/>
      <c r="M4475" s="169"/>
      <c r="N4475" s="148"/>
      <c r="O4475" s="106" t="s">
        <v>3203</v>
      </c>
      <c r="P4475" s="43">
        <v>1974</v>
      </c>
      <c r="Q4475" s="207" t="s">
        <v>3337</v>
      </c>
      <c r="R4475" s="84" t="s">
        <v>3203</v>
      </c>
      <c r="S4475" s="31" t="s">
        <v>41</v>
      </c>
      <c r="T4475" s="31"/>
      <c r="U4475" s="169"/>
      <c r="V4475" s="150"/>
      <c r="W4475" s="141" t="str" cm="1">
        <f t="array" ref="W4475">IF(SUM(LEN(B4475:V4475))=0,"",IF(OR(OR(ISBLANK(F4475),SUM(LEN(C4475),LEN(D4475))=0),AND(NOT(E4475="Unknown"),ISBLANK(J4475)),AND(NOT(O4475="Unknown"),ISBLANK(R4475))),"Missing Information", INDEX(Table15[Entire Service Line Classification], MATCH(SUMIFS(Table15[Unique ID],Table15[System-Owned Portion],E4475,Table15[If Material Anything Other than "Lead" in Column E,Was Material Ever Previously Lead?],G4475,Table15[Customer-Owned Portion],O4475),Table15[Unique ID],0),0)))</f>
        <v>Lead Status Unknown</v>
      </c>
      <c r="X4475"/>
    </row>
    <row r="4476" spans="2:24" x14ac:dyDescent="0.35">
      <c r="B4476" s="146"/>
      <c r="C4476" s="31" t="s">
        <v>2247</v>
      </c>
      <c r="D4476" s="31"/>
      <c r="E4476" s="44" t="s">
        <v>3203</v>
      </c>
      <c r="F4476" s="43" t="s">
        <v>3283</v>
      </c>
      <c r="G4476" s="84" t="s">
        <v>3249</v>
      </c>
      <c r="H4476" s="31">
        <v>1974</v>
      </c>
      <c r="I4476" s="207" t="s">
        <v>3341</v>
      </c>
      <c r="J4476" s="84"/>
      <c r="K4476" s="31" t="s">
        <v>41</v>
      </c>
      <c r="L4476" s="31"/>
      <c r="M4476" s="169"/>
      <c r="N4476" s="148"/>
      <c r="O4476" s="106" t="s">
        <v>3203</v>
      </c>
      <c r="P4476" s="43">
        <v>1974</v>
      </c>
      <c r="Q4476" s="207" t="s">
        <v>3341</v>
      </c>
      <c r="R4476" s="84" t="s">
        <v>3203</v>
      </c>
      <c r="S4476" s="31" t="s">
        <v>41</v>
      </c>
      <c r="T4476" s="31"/>
      <c r="U4476" s="169"/>
      <c r="V4476" s="150"/>
      <c r="W4476" s="141" t="str" cm="1">
        <f t="array" ref="W4476">IF(SUM(LEN(B4476:V4476))=0,"",IF(OR(OR(ISBLANK(F4476),SUM(LEN(C4476),LEN(D4476))=0),AND(NOT(E4476="Unknown"),ISBLANK(J4476)),AND(NOT(O4476="Unknown"),ISBLANK(R4476))),"Missing Information", INDEX(Table15[Entire Service Line Classification], MATCH(SUMIFS(Table15[Unique ID],Table15[System-Owned Portion],E4476,Table15[If Material Anything Other than "Lead" in Column E,Was Material Ever Previously Lead?],G4476,Table15[Customer-Owned Portion],O4476),Table15[Unique ID],0),0)))</f>
        <v>Lead Status Unknown</v>
      </c>
      <c r="X4476"/>
    </row>
    <row r="4477" spans="2:24" x14ac:dyDescent="0.35">
      <c r="B4477" s="146"/>
      <c r="C4477" s="31" t="s">
        <v>2248</v>
      </c>
      <c r="D4477" s="31"/>
      <c r="E4477" s="44" t="s">
        <v>3203</v>
      </c>
      <c r="F4477" s="43" t="s">
        <v>3283</v>
      </c>
      <c r="G4477" s="84" t="s">
        <v>3249</v>
      </c>
      <c r="H4477" s="31">
        <v>1974</v>
      </c>
      <c r="I4477" s="207" t="s">
        <v>3338</v>
      </c>
      <c r="J4477" s="84"/>
      <c r="K4477" s="31" t="s">
        <v>41</v>
      </c>
      <c r="L4477" s="31"/>
      <c r="M4477" s="169"/>
      <c r="N4477" s="148"/>
      <c r="O4477" s="106" t="s">
        <v>3203</v>
      </c>
      <c r="P4477" s="43">
        <v>1974</v>
      </c>
      <c r="Q4477" s="207" t="s">
        <v>3338</v>
      </c>
      <c r="R4477" s="84" t="s">
        <v>3203</v>
      </c>
      <c r="S4477" s="31" t="s">
        <v>41</v>
      </c>
      <c r="T4477" s="31"/>
      <c r="U4477" s="169"/>
      <c r="V4477" s="150"/>
      <c r="W4477" s="141" t="str" cm="1">
        <f t="array" ref="W4477">IF(SUM(LEN(B4477:V4477))=0,"",IF(OR(OR(ISBLANK(F4477),SUM(LEN(C4477),LEN(D4477))=0),AND(NOT(E4477="Unknown"),ISBLANK(J4477)),AND(NOT(O4477="Unknown"),ISBLANK(R4477))),"Missing Information", INDEX(Table15[Entire Service Line Classification], MATCH(SUMIFS(Table15[Unique ID],Table15[System-Owned Portion],E4477,Table15[If Material Anything Other than "Lead" in Column E,Was Material Ever Previously Lead?],G4477,Table15[Customer-Owned Portion],O4477),Table15[Unique ID],0),0)))</f>
        <v>Lead Status Unknown</v>
      </c>
      <c r="X4477"/>
    </row>
    <row r="4478" spans="2:24" x14ac:dyDescent="0.35">
      <c r="B4478" s="146"/>
      <c r="C4478" s="31" t="s">
        <v>2249</v>
      </c>
      <c r="D4478" s="31"/>
      <c r="E4478" s="44" t="s">
        <v>3203</v>
      </c>
      <c r="F4478" s="43" t="s">
        <v>3283</v>
      </c>
      <c r="G4478" s="84" t="s">
        <v>3249</v>
      </c>
      <c r="H4478" s="31">
        <v>1974</v>
      </c>
      <c r="I4478" s="207" t="s">
        <v>3338</v>
      </c>
      <c r="J4478" s="84"/>
      <c r="K4478" s="31" t="s">
        <v>41</v>
      </c>
      <c r="L4478" s="31"/>
      <c r="M4478" s="169"/>
      <c r="N4478" s="148"/>
      <c r="O4478" s="106" t="s">
        <v>3203</v>
      </c>
      <c r="P4478" s="43">
        <v>1974</v>
      </c>
      <c r="Q4478" s="207" t="s">
        <v>3338</v>
      </c>
      <c r="R4478" s="84" t="s">
        <v>3203</v>
      </c>
      <c r="S4478" s="31" t="s">
        <v>41</v>
      </c>
      <c r="T4478" s="31"/>
      <c r="U4478" s="169"/>
      <c r="V4478" s="150"/>
      <c r="W4478" s="141" t="str" cm="1">
        <f t="array" ref="W4478">IF(SUM(LEN(B4478:V4478))=0,"",IF(OR(OR(ISBLANK(F4478),SUM(LEN(C4478),LEN(D4478))=0),AND(NOT(E4478="Unknown"),ISBLANK(J4478)),AND(NOT(O4478="Unknown"),ISBLANK(R4478))),"Missing Information", INDEX(Table15[Entire Service Line Classification], MATCH(SUMIFS(Table15[Unique ID],Table15[System-Owned Portion],E4478,Table15[If Material Anything Other than "Lead" in Column E,Was Material Ever Previously Lead?],G4478,Table15[Customer-Owned Portion],O4478),Table15[Unique ID],0),0)))</f>
        <v>Lead Status Unknown</v>
      </c>
      <c r="X4478"/>
    </row>
    <row r="4479" spans="2:24" ht="29" x14ac:dyDescent="0.35">
      <c r="B4479" s="146"/>
      <c r="C4479" s="31" t="s">
        <v>5591</v>
      </c>
      <c r="D4479" s="31"/>
      <c r="E4479" s="44" t="s">
        <v>3203</v>
      </c>
      <c r="F4479" s="43" t="s">
        <v>3283</v>
      </c>
      <c r="G4479" s="84" t="s">
        <v>3249</v>
      </c>
      <c r="H4479" s="31">
        <v>1974</v>
      </c>
      <c r="I4479" s="207" t="s">
        <v>3341</v>
      </c>
      <c r="J4479" s="84"/>
      <c r="K4479" s="31" t="s">
        <v>41</v>
      </c>
      <c r="L4479" s="31"/>
      <c r="M4479" s="169"/>
      <c r="N4479" s="148"/>
      <c r="O4479" s="106" t="s">
        <v>3203</v>
      </c>
      <c r="P4479" s="43">
        <v>1974</v>
      </c>
      <c r="Q4479" s="207" t="s">
        <v>3341</v>
      </c>
      <c r="R4479" s="84" t="s">
        <v>3203</v>
      </c>
      <c r="S4479" s="31" t="s">
        <v>41</v>
      </c>
      <c r="T4479" s="31"/>
      <c r="U4479" s="169"/>
      <c r="V4479" s="150"/>
      <c r="W4479" s="141" t="str" cm="1">
        <f t="array" ref="W4479">IF(SUM(LEN(B4479:V4479))=0,"",IF(OR(OR(ISBLANK(F4479),SUM(LEN(C4479),LEN(D4479))=0),AND(NOT(E4479="Unknown"),ISBLANK(J4479)),AND(NOT(O4479="Unknown"),ISBLANK(R4479))),"Missing Information", INDEX(Table15[Entire Service Line Classification], MATCH(SUMIFS(Table15[Unique ID],Table15[System-Owned Portion],E4479,Table15[If Material Anything Other than "Lead" in Column E,Was Material Ever Previously Lead?],G4479,Table15[Customer-Owned Portion],O4479),Table15[Unique ID],0),0)))</f>
        <v>Lead Status Unknown</v>
      </c>
      <c r="X4479"/>
    </row>
    <row r="4480" spans="2:24" x14ac:dyDescent="0.35">
      <c r="B4480" s="146"/>
      <c r="C4480" s="31" t="s">
        <v>2250</v>
      </c>
      <c r="D4480" s="31"/>
      <c r="E4480" s="44" t="s">
        <v>3203</v>
      </c>
      <c r="F4480" s="43" t="s">
        <v>3283</v>
      </c>
      <c r="G4480" s="84" t="s">
        <v>3249</v>
      </c>
      <c r="H4480" s="31">
        <v>1984</v>
      </c>
      <c r="I4480" s="207" t="s">
        <v>3338</v>
      </c>
      <c r="J4480" s="84"/>
      <c r="K4480" s="31" t="s">
        <v>41</v>
      </c>
      <c r="L4480" s="31"/>
      <c r="M4480" s="169"/>
      <c r="N4480" s="148"/>
      <c r="O4480" s="106" t="s">
        <v>3203</v>
      </c>
      <c r="P4480" s="43">
        <v>1984</v>
      </c>
      <c r="Q4480" s="207" t="s">
        <v>3338</v>
      </c>
      <c r="R4480" s="84" t="s">
        <v>3203</v>
      </c>
      <c r="S4480" s="31" t="s">
        <v>41</v>
      </c>
      <c r="T4480" s="31"/>
      <c r="U4480" s="169"/>
      <c r="V4480" s="150"/>
      <c r="W4480" s="141" t="str" cm="1">
        <f t="array" ref="W4480">IF(SUM(LEN(B4480:V4480))=0,"",IF(OR(OR(ISBLANK(F4480),SUM(LEN(C4480),LEN(D4480))=0),AND(NOT(E4480="Unknown"),ISBLANK(J4480)),AND(NOT(O4480="Unknown"),ISBLANK(R4480))),"Missing Information", INDEX(Table15[Entire Service Line Classification], MATCH(SUMIFS(Table15[Unique ID],Table15[System-Owned Portion],E4480,Table15[If Material Anything Other than "Lead" in Column E,Was Material Ever Previously Lead?],G4480,Table15[Customer-Owned Portion],O4480),Table15[Unique ID],0),0)))</f>
        <v>Lead Status Unknown</v>
      </c>
      <c r="X4480"/>
    </row>
    <row r="4481" spans="2:24" x14ac:dyDescent="0.35">
      <c r="B4481" s="146"/>
      <c r="C4481" s="31" t="s">
        <v>2251</v>
      </c>
      <c r="D4481" s="31"/>
      <c r="E4481" s="44" t="s">
        <v>3203</v>
      </c>
      <c r="F4481" s="43" t="s">
        <v>3283</v>
      </c>
      <c r="G4481" s="84" t="s">
        <v>3249</v>
      </c>
      <c r="H4481" s="31">
        <v>1974</v>
      </c>
      <c r="I4481" s="207" t="s">
        <v>3337</v>
      </c>
      <c r="J4481" s="84"/>
      <c r="K4481" s="31" t="s">
        <v>41</v>
      </c>
      <c r="L4481" s="31"/>
      <c r="M4481" s="169"/>
      <c r="N4481" s="148"/>
      <c r="O4481" s="106" t="s">
        <v>3203</v>
      </c>
      <c r="P4481" s="43">
        <v>1974</v>
      </c>
      <c r="Q4481" s="207" t="s">
        <v>3337</v>
      </c>
      <c r="R4481" s="84" t="s">
        <v>3203</v>
      </c>
      <c r="S4481" s="31" t="s">
        <v>41</v>
      </c>
      <c r="T4481" s="31"/>
      <c r="U4481" s="169"/>
      <c r="V4481" s="150"/>
      <c r="W4481" s="141" t="str" cm="1">
        <f t="array" ref="W4481">IF(SUM(LEN(B4481:V4481))=0,"",IF(OR(OR(ISBLANK(F4481),SUM(LEN(C4481),LEN(D4481))=0),AND(NOT(E4481="Unknown"),ISBLANK(J4481)),AND(NOT(O4481="Unknown"),ISBLANK(R4481))),"Missing Information", INDEX(Table15[Entire Service Line Classification], MATCH(SUMIFS(Table15[Unique ID],Table15[System-Owned Portion],E4481,Table15[If Material Anything Other than "Lead" in Column E,Was Material Ever Previously Lead?],G4481,Table15[Customer-Owned Portion],O4481),Table15[Unique ID],0),0)))</f>
        <v>Lead Status Unknown</v>
      </c>
      <c r="X4481"/>
    </row>
    <row r="4482" spans="2:24" x14ac:dyDescent="0.35">
      <c r="B4482" s="146"/>
      <c r="C4482" s="31" t="s">
        <v>2252</v>
      </c>
      <c r="D4482" s="31"/>
      <c r="E4482" s="44" t="s">
        <v>3203</v>
      </c>
      <c r="F4482" s="43" t="s">
        <v>3283</v>
      </c>
      <c r="G4482" s="84" t="s">
        <v>3249</v>
      </c>
      <c r="H4482" s="31">
        <v>1984</v>
      </c>
      <c r="I4482" s="207" t="s">
        <v>3338</v>
      </c>
      <c r="J4482" s="84"/>
      <c r="K4482" s="31" t="s">
        <v>41</v>
      </c>
      <c r="L4482" s="31"/>
      <c r="M4482" s="169"/>
      <c r="N4482" s="148"/>
      <c r="O4482" s="106" t="s">
        <v>3203</v>
      </c>
      <c r="P4482" s="43">
        <v>1984</v>
      </c>
      <c r="Q4482" s="207" t="s">
        <v>3338</v>
      </c>
      <c r="R4482" s="84" t="s">
        <v>3203</v>
      </c>
      <c r="S4482" s="31" t="s">
        <v>41</v>
      </c>
      <c r="T4482" s="31"/>
      <c r="U4482" s="169"/>
      <c r="V4482" s="150"/>
      <c r="W4482" s="141" t="str" cm="1">
        <f t="array" ref="W4482">IF(SUM(LEN(B4482:V4482))=0,"",IF(OR(OR(ISBLANK(F4482),SUM(LEN(C4482),LEN(D4482))=0),AND(NOT(E4482="Unknown"),ISBLANK(J4482)),AND(NOT(O4482="Unknown"),ISBLANK(R4482))),"Missing Information", INDEX(Table15[Entire Service Line Classification], MATCH(SUMIFS(Table15[Unique ID],Table15[System-Owned Portion],E4482,Table15[If Material Anything Other than "Lead" in Column E,Was Material Ever Previously Lead?],G4482,Table15[Customer-Owned Portion],O4482),Table15[Unique ID],0),0)))</f>
        <v>Lead Status Unknown</v>
      </c>
      <c r="X4482"/>
    </row>
    <row r="4483" spans="2:24" x14ac:dyDescent="0.35">
      <c r="B4483" s="146"/>
      <c r="C4483" s="31" t="s">
        <v>2253</v>
      </c>
      <c r="D4483" s="31"/>
      <c r="E4483" s="44" t="s">
        <v>3203</v>
      </c>
      <c r="F4483" s="43" t="s">
        <v>3283</v>
      </c>
      <c r="G4483" s="84" t="s">
        <v>3249</v>
      </c>
      <c r="H4483" s="31">
        <v>1974</v>
      </c>
      <c r="I4483" s="207" t="s">
        <v>3338</v>
      </c>
      <c r="J4483" s="84"/>
      <c r="K4483" s="31" t="s">
        <v>41</v>
      </c>
      <c r="L4483" s="31"/>
      <c r="M4483" s="169"/>
      <c r="N4483" s="148"/>
      <c r="O4483" s="106" t="s">
        <v>3203</v>
      </c>
      <c r="P4483" s="43">
        <v>1974</v>
      </c>
      <c r="Q4483" s="207" t="s">
        <v>3338</v>
      </c>
      <c r="R4483" s="84" t="s">
        <v>3203</v>
      </c>
      <c r="S4483" s="31" t="s">
        <v>41</v>
      </c>
      <c r="T4483" s="31"/>
      <c r="U4483" s="169"/>
      <c r="V4483" s="150"/>
      <c r="W4483" s="141" t="str" cm="1">
        <f t="array" ref="W4483">IF(SUM(LEN(B4483:V4483))=0,"",IF(OR(OR(ISBLANK(F4483),SUM(LEN(C4483),LEN(D4483))=0),AND(NOT(E4483="Unknown"),ISBLANK(J4483)),AND(NOT(O4483="Unknown"),ISBLANK(R4483))),"Missing Information", INDEX(Table15[Entire Service Line Classification], MATCH(SUMIFS(Table15[Unique ID],Table15[System-Owned Portion],E4483,Table15[If Material Anything Other than "Lead" in Column E,Was Material Ever Previously Lead?],G4483,Table15[Customer-Owned Portion],O4483),Table15[Unique ID],0),0)))</f>
        <v>Lead Status Unknown</v>
      </c>
      <c r="X4483"/>
    </row>
    <row r="4484" spans="2:24" x14ac:dyDescent="0.35">
      <c r="B4484" s="146"/>
      <c r="C4484" s="31" t="s">
        <v>2254</v>
      </c>
      <c r="D4484" s="31"/>
      <c r="E4484" s="44" t="s">
        <v>3203</v>
      </c>
      <c r="F4484" s="43" t="s">
        <v>3283</v>
      </c>
      <c r="G4484" s="84" t="s">
        <v>3249</v>
      </c>
      <c r="H4484" s="31">
        <v>1984</v>
      </c>
      <c r="I4484" s="207" t="s">
        <v>3338</v>
      </c>
      <c r="J4484" s="84"/>
      <c r="K4484" s="31" t="s">
        <v>41</v>
      </c>
      <c r="L4484" s="31"/>
      <c r="M4484" s="169"/>
      <c r="N4484" s="148"/>
      <c r="O4484" s="106" t="s">
        <v>3203</v>
      </c>
      <c r="P4484" s="43">
        <v>1984</v>
      </c>
      <c r="Q4484" s="207" t="s">
        <v>3338</v>
      </c>
      <c r="R4484" s="84" t="s">
        <v>3203</v>
      </c>
      <c r="S4484" s="31" t="s">
        <v>41</v>
      </c>
      <c r="T4484" s="31"/>
      <c r="U4484" s="169"/>
      <c r="V4484" s="150"/>
      <c r="W4484" s="141" t="str" cm="1">
        <f t="array" ref="W4484">IF(SUM(LEN(B4484:V4484))=0,"",IF(OR(OR(ISBLANK(F4484),SUM(LEN(C4484),LEN(D4484))=0),AND(NOT(E4484="Unknown"),ISBLANK(J4484)),AND(NOT(O4484="Unknown"),ISBLANK(R4484))),"Missing Information", INDEX(Table15[Entire Service Line Classification], MATCH(SUMIFS(Table15[Unique ID],Table15[System-Owned Portion],E4484,Table15[If Material Anything Other than "Lead" in Column E,Was Material Ever Previously Lead?],G4484,Table15[Customer-Owned Portion],O4484),Table15[Unique ID],0),0)))</f>
        <v>Lead Status Unknown</v>
      </c>
      <c r="X4484"/>
    </row>
    <row r="4485" spans="2:24" x14ac:dyDescent="0.35">
      <c r="B4485" s="146"/>
      <c r="C4485" s="31" t="s">
        <v>2255</v>
      </c>
      <c r="D4485" s="31"/>
      <c r="E4485" s="44" t="s">
        <v>3203</v>
      </c>
      <c r="F4485" s="43" t="s">
        <v>3283</v>
      </c>
      <c r="G4485" s="84" t="s">
        <v>3249</v>
      </c>
      <c r="H4485" s="31">
        <v>1974</v>
      </c>
      <c r="I4485" s="207" t="s">
        <v>3341</v>
      </c>
      <c r="J4485" s="84"/>
      <c r="K4485" s="31" t="s">
        <v>41</v>
      </c>
      <c r="L4485" s="31"/>
      <c r="M4485" s="169"/>
      <c r="N4485" s="148"/>
      <c r="O4485" s="106" t="s">
        <v>3203</v>
      </c>
      <c r="P4485" s="43">
        <v>1974</v>
      </c>
      <c r="Q4485" s="207" t="s">
        <v>3341</v>
      </c>
      <c r="R4485" s="84" t="s">
        <v>3203</v>
      </c>
      <c r="S4485" s="31" t="s">
        <v>41</v>
      </c>
      <c r="T4485" s="31"/>
      <c r="U4485" s="169"/>
      <c r="V4485" s="150"/>
      <c r="W4485" s="141" t="str" cm="1">
        <f t="array" ref="W4485">IF(SUM(LEN(B4485:V4485))=0,"",IF(OR(OR(ISBLANK(F4485),SUM(LEN(C4485),LEN(D4485))=0),AND(NOT(E4485="Unknown"),ISBLANK(J4485)),AND(NOT(O4485="Unknown"),ISBLANK(R4485))),"Missing Information", INDEX(Table15[Entire Service Line Classification], MATCH(SUMIFS(Table15[Unique ID],Table15[System-Owned Portion],E4485,Table15[If Material Anything Other than "Lead" in Column E,Was Material Ever Previously Lead?],G4485,Table15[Customer-Owned Portion],O4485),Table15[Unique ID],0),0)))</f>
        <v>Lead Status Unknown</v>
      </c>
      <c r="X4485"/>
    </row>
    <row r="4486" spans="2:24" x14ac:dyDescent="0.35">
      <c r="B4486" s="146"/>
      <c r="C4486" s="31" t="s">
        <v>2256</v>
      </c>
      <c r="D4486" s="31"/>
      <c r="E4486" s="44" t="s">
        <v>3203</v>
      </c>
      <c r="F4486" s="43" t="s">
        <v>3283</v>
      </c>
      <c r="G4486" s="84" t="s">
        <v>3249</v>
      </c>
      <c r="H4486" s="31">
        <v>1974</v>
      </c>
      <c r="I4486" s="207" t="s">
        <v>3341</v>
      </c>
      <c r="J4486" s="84"/>
      <c r="K4486" s="31" t="s">
        <v>41</v>
      </c>
      <c r="L4486" s="31"/>
      <c r="M4486" s="169"/>
      <c r="N4486" s="148"/>
      <c r="O4486" s="106" t="s">
        <v>3203</v>
      </c>
      <c r="P4486" s="43">
        <v>1974</v>
      </c>
      <c r="Q4486" s="207" t="s">
        <v>3341</v>
      </c>
      <c r="R4486" s="84" t="s">
        <v>3203</v>
      </c>
      <c r="S4486" s="31" t="s">
        <v>41</v>
      </c>
      <c r="T4486" s="31"/>
      <c r="U4486" s="169"/>
      <c r="V4486" s="150"/>
      <c r="W4486" s="141" t="str" cm="1">
        <f t="array" ref="W4486">IF(SUM(LEN(B4486:V4486))=0,"",IF(OR(OR(ISBLANK(F4486),SUM(LEN(C4486),LEN(D4486))=0),AND(NOT(E4486="Unknown"),ISBLANK(J4486)),AND(NOT(O4486="Unknown"),ISBLANK(R4486))),"Missing Information", INDEX(Table15[Entire Service Line Classification], MATCH(SUMIFS(Table15[Unique ID],Table15[System-Owned Portion],E4486,Table15[If Material Anything Other than "Lead" in Column E,Was Material Ever Previously Lead?],G4486,Table15[Customer-Owned Portion],O4486),Table15[Unique ID],0),0)))</f>
        <v>Lead Status Unknown</v>
      </c>
      <c r="X4486"/>
    </row>
    <row r="4487" spans="2:24" x14ac:dyDescent="0.35">
      <c r="B4487" s="146"/>
      <c r="C4487" s="31" t="s">
        <v>2257</v>
      </c>
      <c r="D4487" s="31"/>
      <c r="E4487" s="44" t="s">
        <v>3203</v>
      </c>
      <c r="F4487" s="43" t="s">
        <v>3283</v>
      </c>
      <c r="G4487" s="84" t="s">
        <v>3249</v>
      </c>
      <c r="H4487" s="31">
        <v>1984</v>
      </c>
      <c r="I4487" s="207" t="s">
        <v>3337</v>
      </c>
      <c r="J4487" s="84"/>
      <c r="K4487" s="31" t="s">
        <v>41</v>
      </c>
      <c r="L4487" s="31"/>
      <c r="M4487" s="169"/>
      <c r="N4487" s="148"/>
      <c r="O4487" s="106" t="s">
        <v>3203</v>
      </c>
      <c r="P4487" s="43">
        <v>1984</v>
      </c>
      <c r="Q4487" s="207" t="s">
        <v>3337</v>
      </c>
      <c r="R4487" s="84" t="s">
        <v>3203</v>
      </c>
      <c r="S4487" s="31" t="s">
        <v>41</v>
      </c>
      <c r="T4487" s="31"/>
      <c r="U4487" s="169"/>
      <c r="V4487" s="150"/>
      <c r="W4487" s="141" t="str" cm="1">
        <f t="array" ref="W4487">IF(SUM(LEN(B4487:V4487))=0,"",IF(OR(OR(ISBLANK(F4487),SUM(LEN(C4487),LEN(D4487))=0),AND(NOT(E4487="Unknown"),ISBLANK(J4487)),AND(NOT(O4487="Unknown"),ISBLANK(R4487))),"Missing Information", INDEX(Table15[Entire Service Line Classification], MATCH(SUMIFS(Table15[Unique ID],Table15[System-Owned Portion],E4487,Table15[If Material Anything Other than "Lead" in Column E,Was Material Ever Previously Lead?],G4487,Table15[Customer-Owned Portion],O4487),Table15[Unique ID],0),0)))</f>
        <v>Lead Status Unknown</v>
      </c>
      <c r="X4487"/>
    </row>
    <row r="4488" spans="2:24" x14ac:dyDescent="0.35">
      <c r="B4488" s="146"/>
      <c r="C4488" s="31" t="s">
        <v>2258</v>
      </c>
      <c r="D4488" s="31"/>
      <c r="E4488" s="44" t="s">
        <v>3203</v>
      </c>
      <c r="F4488" s="43" t="s">
        <v>3283</v>
      </c>
      <c r="G4488" s="84" t="s">
        <v>3249</v>
      </c>
      <c r="H4488" s="31">
        <v>1974</v>
      </c>
      <c r="I4488" s="207" t="s">
        <v>3337</v>
      </c>
      <c r="J4488" s="84"/>
      <c r="K4488" s="31" t="s">
        <v>41</v>
      </c>
      <c r="L4488" s="31"/>
      <c r="M4488" s="169"/>
      <c r="N4488" s="148"/>
      <c r="O4488" s="106" t="s">
        <v>3203</v>
      </c>
      <c r="P4488" s="43">
        <v>1974</v>
      </c>
      <c r="Q4488" s="207" t="s">
        <v>3337</v>
      </c>
      <c r="R4488" s="84" t="s">
        <v>3203</v>
      </c>
      <c r="S4488" s="31" t="s">
        <v>41</v>
      </c>
      <c r="T4488" s="31"/>
      <c r="U4488" s="169"/>
      <c r="V4488" s="150"/>
      <c r="W4488" s="141" t="str" cm="1">
        <f t="array" ref="W4488">IF(SUM(LEN(B4488:V4488))=0,"",IF(OR(OR(ISBLANK(F4488),SUM(LEN(C4488),LEN(D4488))=0),AND(NOT(E4488="Unknown"),ISBLANK(J4488)),AND(NOT(O4488="Unknown"),ISBLANK(R4488))),"Missing Information", INDEX(Table15[Entire Service Line Classification], MATCH(SUMIFS(Table15[Unique ID],Table15[System-Owned Portion],E4488,Table15[If Material Anything Other than "Lead" in Column E,Was Material Ever Previously Lead?],G4488,Table15[Customer-Owned Portion],O4488),Table15[Unique ID],0),0)))</f>
        <v>Lead Status Unknown</v>
      </c>
      <c r="X4488"/>
    </row>
    <row r="4489" spans="2:24" x14ac:dyDescent="0.35">
      <c r="B4489" s="146"/>
      <c r="C4489" s="31" t="s">
        <v>2259</v>
      </c>
      <c r="D4489" s="31"/>
      <c r="E4489" s="44" t="s">
        <v>3203</v>
      </c>
      <c r="F4489" s="43" t="s">
        <v>3283</v>
      </c>
      <c r="G4489" s="84" t="s">
        <v>3249</v>
      </c>
      <c r="H4489" s="31">
        <v>1974</v>
      </c>
      <c r="I4489" s="207" t="s">
        <v>3341</v>
      </c>
      <c r="J4489" s="84"/>
      <c r="K4489" s="31" t="s">
        <v>41</v>
      </c>
      <c r="L4489" s="31"/>
      <c r="M4489" s="169"/>
      <c r="N4489" s="148"/>
      <c r="O4489" s="106" t="s">
        <v>3203</v>
      </c>
      <c r="P4489" s="43">
        <v>1974</v>
      </c>
      <c r="Q4489" s="207" t="s">
        <v>3341</v>
      </c>
      <c r="R4489" s="84" t="s">
        <v>3203</v>
      </c>
      <c r="S4489" s="31" t="s">
        <v>41</v>
      </c>
      <c r="T4489" s="31"/>
      <c r="U4489" s="169"/>
      <c r="V4489" s="150"/>
      <c r="W4489" s="141" t="str" cm="1">
        <f t="array" ref="W4489">IF(SUM(LEN(B4489:V4489))=0,"",IF(OR(OR(ISBLANK(F4489),SUM(LEN(C4489),LEN(D4489))=0),AND(NOT(E4489="Unknown"),ISBLANK(J4489)),AND(NOT(O4489="Unknown"),ISBLANK(R4489))),"Missing Information", INDEX(Table15[Entire Service Line Classification], MATCH(SUMIFS(Table15[Unique ID],Table15[System-Owned Portion],E4489,Table15[If Material Anything Other than "Lead" in Column E,Was Material Ever Previously Lead?],G4489,Table15[Customer-Owned Portion],O4489),Table15[Unique ID],0),0)))</f>
        <v>Lead Status Unknown</v>
      </c>
      <c r="X4489"/>
    </row>
    <row r="4490" spans="2:24" x14ac:dyDescent="0.35">
      <c r="B4490" s="146"/>
      <c r="C4490" s="31" t="s">
        <v>5592</v>
      </c>
      <c r="D4490" s="31"/>
      <c r="E4490" s="44" t="s">
        <v>3203</v>
      </c>
      <c r="F4490" s="43" t="s">
        <v>3283</v>
      </c>
      <c r="G4490" s="84" t="s">
        <v>3249</v>
      </c>
      <c r="H4490" s="31">
        <v>1953</v>
      </c>
      <c r="I4490" s="207" t="s">
        <v>3338</v>
      </c>
      <c r="J4490" s="84"/>
      <c r="K4490" s="31" t="s">
        <v>41</v>
      </c>
      <c r="L4490" s="31"/>
      <c r="M4490" s="169"/>
      <c r="N4490" s="148"/>
      <c r="O4490" s="106" t="s">
        <v>3203</v>
      </c>
      <c r="P4490" s="43">
        <v>1953</v>
      </c>
      <c r="Q4490" s="207" t="s">
        <v>3338</v>
      </c>
      <c r="R4490" s="84" t="s">
        <v>3203</v>
      </c>
      <c r="S4490" s="31" t="s">
        <v>41</v>
      </c>
      <c r="T4490" s="31"/>
      <c r="U4490" s="169"/>
      <c r="V4490" s="150"/>
      <c r="W4490" s="141" t="str" cm="1">
        <f t="array" ref="W4490">IF(SUM(LEN(B4490:V4490))=0,"",IF(OR(OR(ISBLANK(F4490),SUM(LEN(C4490),LEN(D4490))=0),AND(NOT(E4490="Unknown"),ISBLANK(J4490)),AND(NOT(O4490="Unknown"),ISBLANK(R4490))),"Missing Information", INDEX(Table15[Entire Service Line Classification], MATCH(SUMIFS(Table15[Unique ID],Table15[System-Owned Portion],E4490,Table15[If Material Anything Other than "Lead" in Column E,Was Material Ever Previously Lead?],G4490,Table15[Customer-Owned Portion],O4490),Table15[Unique ID],0),0)))</f>
        <v>Lead Status Unknown</v>
      </c>
      <c r="X4490"/>
    </row>
    <row r="4491" spans="2:24" x14ac:dyDescent="0.35">
      <c r="B4491" s="146"/>
      <c r="C4491" s="31" t="s">
        <v>5593</v>
      </c>
      <c r="D4491" s="31"/>
      <c r="E4491" s="44" t="s">
        <v>3203</v>
      </c>
      <c r="F4491" s="43" t="s">
        <v>3283</v>
      </c>
      <c r="G4491" s="84" t="s">
        <v>3249</v>
      </c>
      <c r="H4491" s="31">
        <v>1955</v>
      </c>
      <c r="I4491" s="207" t="s">
        <v>3338</v>
      </c>
      <c r="J4491" s="84"/>
      <c r="K4491" s="31" t="s">
        <v>41</v>
      </c>
      <c r="L4491" s="31"/>
      <c r="M4491" s="169"/>
      <c r="N4491" s="148"/>
      <c r="O4491" s="106" t="s">
        <v>3203</v>
      </c>
      <c r="P4491" s="43">
        <v>1955</v>
      </c>
      <c r="Q4491" s="207" t="s">
        <v>3338</v>
      </c>
      <c r="R4491" s="84" t="s">
        <v>3203</v>
      </c>
      <c r="S4491" s="31" t="s">
        <v>41</v>
      </c>
      <c r="T4491" s="31"/>
      <c r="U4491" s="169"/>
      <c r="V4491" s="150"/>
      <c r="W4491" s="141" t="str" cm="1">
        <f t="array" ref="W4491">IF(SUM(LEN(B4491:V4491))=0,"",IF(OR(OR(ISBLANK(F4491),SUM(LEN(C4491),LEN(D4491))=0),AND(NOT(E4491="Unknown"),ISBLANK(J4491)),AND(NOT(O4491="Unknown"),ISBLANK(R4491))),"Missing Information", INDEX(Table15[Entire Service Line Classification], MATCH(SUMIFS(Table15[Unique ID],Table15[System-Owned Portion],E4491,Table15[If Material Anything Other than "Lead" in Column E,Was Material Ever Previously Lead?],G4491,Table15[Customer-Owned Portion],O4491),Table15[Unique ID],0),0)))</f>
        <v>Lead Status Unknown</v>
      </c>
      <c r="X4491"/>
    </row>
    <row r="4492" spans="2:24" x14ac:dyDescent="0.35">
      <c r="B4492" s="146"/>
      <c r="C4492" s="31" t="s">
        <v>5594</v>
      </c>
      <c r="D4492" s="31"/>
      <c r="E4492" s="44" t="s">
        <v>3203</v>
      </c>
      <c r="F4492" s="43" t="s">
        <v>3283</v>
      </c>
      <c r="G4492" s="84" t="s">
        <v>3249</v>
      </c>
      <c r="H4492" s="31">
        <v>1947</v>
      </c>
      <c r="I4492" s="207" t="s">
        <v>3337</v>
      </c>
      <c r="J4492" s="84"/>
      <c r="K4492" s="31" t="s">
        <v>41</v>
      </c>
      <c r="L4492" s="31"/>
      <c r="M4492" s="169"/>
      <c r="N4492" s="148"/>
      <c r="O4492" s="106" t="s">
        <v>3203</v>
      </c>
      <c r="P4492" s="43">
        <v>1947</v>
      </c>
      <c r="Q4492" s="207" t="s">
        <v>3337</v>
      </c>
      <c r="R4492" s="84" t="s">
        <v>3203</v>
      </c>
      <c r="S4492" s="31" t="s">
        <v>41</v>
      </c>
      <c r="T4492" s="31"/>
      <c r="U4492" s="169"/>
      <c r="V4492" s="150"/>
      <c r="W4492" s="141" t="str" cm="1">
        <f t="array" ref="W4492">IF(SUM(LEN(B4492:V4492))=0,"",IF(OR(OR(ISBLANK(F4492),SUM(LEN(C4492),LEN(D4492))=0),AND(NOT(E4492="Unknown"),ISBLANK(J4492)),AND(NOT(O4492="Unknown"),ISBLANK(R4492))),"Missing Information", INDEX(Table15[Entire Service Line Classification], MATCH(SUMIFS(Table15[Unique ID],Table15[System-Owned Portion],E4492,Table15[If Material Anything Other than "Lead" in Column E,Was Material Ever Previously Lead?],G4492,Table15[Customer-Owned Portion],O4492),Table15[Unique ID],0),0)))</f>
        <v>Lead Status Unknown</v>
      </c>
      <c r="X4492"/>
    </row>
    <row r="4493" spans="2:24" x14ac:dyDescent="0.35">
      <c r="B4493" s="146"/>
      <c r="C4493" s="31" t="s">
        <v>5595</v>
      </c>
      <c r="D4493" s="31"/>
      <c r="E4493" s="44" t="s">
        <v>3203</v>
      </c>
      <c r="F4493" s="43" t="s">
        <v>3283</v>
      </c>
      <c r="G4493" s="84" t="s">
        <v>3249</v>
      </c>
      <c r="H4493" s="31">
        <v>1949</v>
      </c>
      <c r="I4493" s="207" t="s">
        <v>3341</v>
      </c>
      <c r="J4493" s="84"/>
      <c r="K4493" s="31" t="s">
        <v>41</v>
      </c>
      <c r="L4493" s="31"/>
      <c r="M4493" s="169"/>
      <c r="N4493" s="148"/>
      <c r="O4493" s="106" t="s">
        <v>3203</v>
      </c>
      <c r="P4493" s="43">
        <v>1949</v>
      </c>
      <c r="Q4493" s="207" t="s">
        <v>3341</v>
      </c>
      <c r="R4493" s="84" t="s">
        <v>3203</v>
      </c>
      <c r="S4493" s="31" t="s">
        <v>41</v>
      </c>
      <c r="T4493" s="31"/>
      <c r="U4493" s="169"/>
      <c r="V4493" s="150"/>
      <c r="W4493" s="141" t="str" cm="1">
        <f t="array" ref="W4493">IF(SUM(LEN(B4493:V4493))=0,"",IF(OR(OR(ISBLANK(F4493),SUM(LEN(C4493),LEN(D4493))=0),AND(NOT(E4493="Unknown"),ISBLANK(J4493)),AND(NOT(O4493="Unknown"),ISBLANK(R4493))),"Missing Information", INDEX(Table15[Entire Service Line Classification], MATCH(SUMIFS(Table15[Unique ID],Table15[System-Owned Portion],E4493,Table15[If Material Anything Other than "Lead" in Column E,Was Material Ever Previously Lead?],G4493,Table15[Customer-Owned Portion],O4493),Table15[Unique ID],0),0)))</f>
        <v>Lead Status Unknown</v>
      </c>
      <c r="X4493"/>
    </row>
    <row r="4494" spans="2:24" x14ac:dyDescent="0.35">
      <c r="B4494" s="146"/>
      <c r="C4494" s="31" t="s">
        <v>5596</v>
      </c>
      <c r="D4494" s="31"/>
      <c r="E4494" s="44" t="s">
        <v>3203</v>
      </c>
      <c r="F4494" s="43" t="s">
        <v>3283</v>
      </c>
      <c r="G4494" s="84" t="s">
        <v>3249</v>
      </c>
      <c r="H4494" s="31">
        <v>1948</v>
      </c>
      <c r="I4494" s="207" t="s">
        <v>3341</v>
      </c>
      <c r="J4494" s="84"/>
      <c r="K4494" s="31" t="s">
        <v>41</v>
      </c>
      <c r="L4494" s="31"/>
      <c r="M4494" s="169"/>
      <c r="N4494" s="148"/>
      <c r="O4494" s="106" t="s">
        <v>3203</v>
      </c>
      <c r="P4494" s="43">
        <v>1948</v>
      </c>
      <c r="Q4494" s="207" t="s">
        <v>3341</v>
      </c>
      <c r="R4494" s="84" t="s">
        <v>3203</v>
      </c>
      <c r="S4494" s="31" t="s">
        <v>41</v>
      </c>
      <c r="T4494" s="31"/>
      <c r="U4494" s="169"/>
      <c r="V4494" s="150"/>
      <c r="W4494" s="141" t="str" cm="1">
        <f t="array" ref="W4494">IF(SUM(LEN(B4494:V4494))=0,"",IF(OR(OR(ISBLANK(F4494),SUM(LEN(C4494),LEN(D4494))=0),AND(NOT(E4494="Unknown"),ISBLANK(J4494)),AND(NOT(O4494="Unknown"),ISBLANK(R4494))),"Missing Information", INDEX(Table15[Entire Service Line Classification], MATCH(SUMIFS(Table15[Unique ID],Table15[System-Owned Portion],E4494,Table15[If Material Anything Other than "Lead" in Column E,Was Material Ever Previously Lead?],G4494,Table15[Customer-Owned Portion],O4494),Table15[Unique ID],0),0)))</f>
        <v>Lead Status Unknown</v>
      </c>
      <c r="X4494"/>
    </row>
    <row r="4495" spans="2:24" x14ac:dyDescent="0.35">
      <c r="B4495" s="146"/>
      <c r="C4495" s="31" t="s">
        <v>2112</v>
      </c>
      <c r="D4495" s="31"/>
      <c r="E4495" s="44" t="s">
        <v>3203</v>
      </c>
      <c r="F4495" s="43" t="s">
        <v>3283</v>
      </c>
      <c r="G4495" s="84" t="s">
        <v>3249</v>
      </c>
      <c r="H4495" s="31"/>
      <c r="I4495" s="207" t="s">
        <v>3341</v>
      </c>
      <c r="J4495" s="84"/>
      <c r="K4495" s="31" t="s">
        <v>41</v>
      </c>
      <c r="L4495" s="31"/>
      <c r="M4495" s="169"/>
      <c r="N4495" s="148"/>
      <c r="O4495" s="106" t="s">
        <v>3203</v>
      </c>
      <c r="P4495" s="43"/>
      <c r="Q4495" s="207" t="s">
        <v>3341</v>
      </c>
      <c r="R4495" s="84" t="s">
        <v>3203</v>
      </c>
      <c r="S4495" s="31" t="s">
        <v>41</v>
      </c>
      <c r="T4495" s="31"/>
      <c r="U4495" s="169"/>
      <c r="V4495" s="150"/>
      <c r="W4495" s="141" t="str" cm="1">
        <f t="array" ref="W4495">IF(SUM(LEN(B4495:V4495))=0,"",IF(OR(OR(ISBLANK(F4495),SUM(LEN(C4495),LEN(D4495))=0),AND(NOT(E4495="Unknown"),ISBLANK(J4495)),AND(NOT(O4495="Unknown"),ISBLANK(R4495))),"Missing Information", INDEX(Table15[Entire Service Line Classification], MATCH(SUMIFS(Table15[Unique ID],Table15[System-Owned Portion],E4495,Table15[If Material Anything Other than "Lead" in Column E,Was Material Ever Previously Lead?],G4495,Table15[Customer-Owned Portion],O4495),Table15[Unique ID],0),0)))</f>
        <v>Lead Status Unknown</v>
      </c>
      <c r="X4495"/>
    </row>
    <row r="4496" spans="2:24" x14ac:dyDescent="0.35">
      <c r="B4496" s="146"/>
      <c r="C4496" s="31" t="s">
        <v>5597</v>
      </c>
      <c r="D4496" s="31"/>
      <c r="E4496" s="44" t="s">
        <v>3203</v>
      </c>
      <c r="F4496" s="43" t="s">
        <v>3283</v>
      </c>
      <c r="G4496" s="84" t="s">
        <v>3249</v>
      </c>
      <c r="H4496" s="31"/>
      <c r="I4496" s="207" t="s">
        <v>3341</v>
      </c>
      <c r="J4496" s="84"/>
      <c r="K4496" s="31" t="s">
        <v>41</v>
      </c>
      <c r="L4496" s="31"/>
      <c r="M4496" s="169"/>
      <c r="N4496" s="148"/>
      <c r="O4496" s="106" t="s">
        <v>3203</v>
      </c>
      <c r="P4496" s="43"/>
      <c r="Q4496" s="207" t="s">
        <v>3341</v>
      </c>
      <c r="R4496" s="84" t="s">
        <v>3203</v>
      </c>
      <c r="S4496" s="31" t="s">
        <v>41</v>
      </c>
      <c r="T4496" s="31"/>
      <c r="U4496" s="169"/>
      <c r="V4496" s="150"/>
      <c r="W4496" s="141" t="str" cm="1">
        <f t="array" ref="W4496">IF(SUM(LEN(B4496:V4496))=0,"",IF(OR(OR(ISBLANK(F4496),SUM(LEN(C4496),LEN(D4496))=0),AND(NOT(E4496="Unknown"),ISBLANK(J4496)),AND(NOT(O4496="Unknown"),ISBLANK(R4496))),"Missing Information", INDEX(Table15[Entire Service Line Classification], MATCH(SUMIFS(Table15[Unique ID],Table15[System-Owned Portion],E4496,Table15[If Material Anything Other than "Lead" in Column E,Was Material Ever Previously Lead?],G4496,Table15[Customer-Owned Portion],O4496),Table15[Unique ID],0),0)))</f>
        <v>Lead Status Unknown</v>
      </c>
      <c r="X4496"/>
    </row>
    <row r="4497" spans="2:24" x14ac:dyDescent="0.35">
      <c r="B4497" s="146"/>
      <c r="C4497" s="31" t="s">
        <v>5598</v>
      </c>
      <c r="D4497" s="31"/>
      <c r="E4497" s="44" t="s">
        <v>3203</v>
      </c>
      <c r="F4497" s="43" t="s">
        <v>3283</v>
      </c>
      <c r="G4497" s="84" t="s">
        <v>3249</v>
      </c>
      <c r="H4497" s="31">
        <v>1947</v>
      </c>
      <c r="I4497" s="207" t="s">
        <v>3341</v>
      </c>
      <c r="J4497" s="84"/>
      <c r="K4497" s="31" t="s">
        <v>41</v>
      </c>
      <c r="L4497" s="31"/>
      <c r="M4497" s="169"/>
      <c r="N4497" s="148"/>
      <c r="O4497" s="106" t="s">
        <v>3203</v>
      </c>
      <c r="P4497" s="43">
        <v>1947</v>
      </c>
      <c r="Q4497" s="207" t="s">
        <v>3341</v>
      </c>
      <c r="R4497" s="84" t="s">
        <v>3203</v>
      </c>
      <c r="S4497" s="31" t="s">
        <v>41</v>
      </c>
      <c r="T4497" s="31"/>
      <c r="U4497" s="169"/>
      <c r="V4497" s="150"/>
      <c r="W4497" s="141" t="str" cm="1">
        <f t="array" ref="W4497">IF(SUM(LEN(B4497:V4497))=0,"",IF(OR(OR(ISBLANK(F4497),SUM(LEN(C4497),LEN(D4497))=0),AND(NOT(E4497="Unknown"),ISBLANK(J4497)),AND(NOT(O4497="Unknown"),ISBLANK(R4497))),"Missing Information", INDEX(Table15[Entire Service Line Classification], MATCH(SUMIFS(Table15[Unique ID],Table15[System-Owned Portion],E4497,Table15[If Material Anything Other than "Lead" in Column E,Was Material Ever Previously Lead?],G4497,Table15[Customer-Owned Portion],O4497),Table15[Unique ID],0),0)))</f>
        <v>Lead Status Unknown</v>
      </c>
      <c r="X4497"/>
    </row>
    <row r="4498" spans="2:24" x14ac:dyDescent="0.35">
      <c r="B4498" s="146"/>
      <c r="C4498" s="31" t="s">
        <v>5599</v>
      </c>
      <c r="D4498" s="31"/>
      <c r="E4498" s="44" t="s">
        <v>3203</v>
      </c>
      <c r="F4498" s="43" t="s">
        <v>3283</v>
      </c>
      <c r="G4498" s="84" t="s">
        <v>3249</v>
      </c>
      <c r="H4498" s="31">
        <v>1948</v>
      </c>
      <c r="I4498" s="207" t="s">
        <v>3341</v>
      </c>
      <c r="J4498" s="84"/>
      <c r="K4498" s="31" t="s">
        <v>41</v>
      </c>
      <c r="L4498" s="31"/>
      <c r="M4498" s="169"/>
      <c r="N4498" s="148"/>
      <c r="O4498" s="106" t="s">
        <v>3203</v>
      </c>
      <c r="P4498" s="43">
        <v>1948</v>
      </c>
      <c r="Q4498" s="207" t="s">
        <v>3341</v>
      </c>
      <c r="R4498" s="84" t="s">
        <v>3203</v>
      </c>
      <c r="S4498" s="31" t="s">
        <v>41</v>
      </c>
      <c r="T4498" s="31"/>
      <c r="U4498" s="169"/>
      <c r="V4498" s="150"/>
      <c r="W4498" s="141" t="str" cm="1">
        <f t="array" ref="W4498">IF(SUM(LEN(B4498:V4498))=0,"",IF(OR(OR(ISBLANK(F4498),SUM(LEN(C4498),LEN(D4498))=0),AND(NOT(E4498="Unknown"),ISBLANK(J4498)),AND(NOT(O4498="Unknown"),ISBLANK(R4498))),"Missing Information", INDEX(Table15[Entire Service Line Classification], MATCH(SUMIFS(Table15[Unique ID],Table15[System-Owned Portion],E4498,Table15[If Material Anything Other than "Lead" in Column E,Was Material Ever Previously Lead?],G4498,Table15[Customer-Owned Portion],O4498),Table15[Unique ID],0),0)))</f>
        <v>Lead Status Unknown</v>
      </c>
      <c r="X4498"/>
    </row>
    <row r="4499" spans="2:24" x14ac:dyDescent="0.35">
      <c r="B4499" s="146"/>
      <c r="C4499" s="31" t="s">
        <v>5600</v>
      </c>
      <c r="D4499" s="31"/>
      <c r="E4499" s="44" t="s">
        <v>3203</v>
      </c>
      <c r="F4499" s="43" t="s">
        <v>3283</v>
      </c>
      <c r="G4499" s="84" t="s">
        <v>3249</v>
      </c>
      <c r="H4499" s="31">
        <v>1976</v>
      </c>
      <c r="I4499" s="207" t="s">
        <v>3338</v>
      </c>
      <c r="J4499" s="84"/>
      <c r="K4499" s="31" t="s">
        <v>41</v>
      </c>
      <c r="L4499" s="31"/>
      <c r="M4499" s="169"/>
      <c r="N4499" s="148"/>
      <c r="O4499" s="106" t="s">
        <v>3203</v>
      </c>
      <c r="P4499" s="43">
        <v>1976</v>
      </c>
      <c r="Q4499" s="207" t="s">
        <v>3338</v>
      </c>
      <c r="R4499" s="84" t="s">
        <v>3203</v>
      </c>
      <c r="S4499" s="31" t="s">
        <v>41</v>
      </c>
      <c r="T4499" s="31"/>
      <c r="U4499" s="169"/>
      <c r="V4499" s="150"/>
      <c r="W4499" s="141" t="str" cm="1">
        <f t="array" ref="W4499">IF(SUM(LEN(B4499:V4499))=0,"",IF(OR(OR(ISBLANK(F4499),SUM(LEN(C4499),LEN(D4499))=0),AND(NOT(E4499="Unknown"),ISBLANK(J4499)),AND(NOT(O4499="Unknown"),ISBLANK(R4499))),"Missing Information", INDEX(Table15[Entire Service Line Classification], MATCH(SUMIFS(Table15[Unique ID],Table15[System-Owned Portion],E4499,Table15[If Material Anything Other than "Lead" in Column E,Was Material Ever Previously Lead?],G4499,Table15[Customer-Owned Portion],O4499),Table15[Unique ID],0),0)))</f>
        <v>Lead Status Unknown</v>
      </c>
      <c r="X4499"/>
    </row>
    <row r="4500" spans="2:24" x14ac:dyDescent="0.35">
      <c r="B4500" s="146"/>
      <c r="C4500" s="31" t="s">
        <v>5601</v>
      </c>
      <c r="D4500" s="31"/>
      <c r="E4500" s="44" t="s">
        <v>3203</v>
      </c>
      <c r="F4500" s="43" t="s">
        <v>3283</v>
      </c>
      <c r="G4500" s="84" t="s">
        <v>3249</v>
      </c>
      <c r="H4500" s="31">
        <v>1924</v>
      </c>
      <c r="I4500" s="207" t="s">
        <v>3337</v>
      </c>
      <c r="J4500" s="84"/>
      <c r="K4500" s="31" t="s">
        <v>41</v>
      </c>
      <c r="L4500" s="31"/>
      <c r="M4500" s="169"/>
      <c r="N4500" s="148"/>
      <c r="O4500" s="106" t="s">
        <v>3203</v>
      </c>
      <c r="P4500" s="43">
        <v>1924</v>
      </c>
      <c r="Q4500" s="207" t="s">
        <v>3337</v>
      </c>
      <c r="R4500" s="84" t="s">
        <v>3203</v>
      </c>
      <c r="S4500" s="31" t="s">
        <v>41</v>
      </c>
      <c r="T4500" s="31"/>
      <c r="U4500" s="169"/>
      <c r="V4500" s="150"/>
      <c r="W4500" s="141" t="str" cm="1">
        <f t="array" ref="W4500">IF(SUM(LEN(B4500:V4500))=0,"",IF(OR(OR(ISBLANK(F4500),SUM(LEN(C4500),LEN(D4500))=0),AND(NOT(E4500="Unknown"),ISBLANK(J4500)),AND(NOT(O4500="Unknown"),ISBLANK(R4500))),"Missing Information", INDEX(Table15[Entire Service Line Classification], MATCH(SUMIFS(Table15[Unique ID],Table15[System-Owned Portion],E4500,Table15[If Material Anything Other than "Lead" in Column E,Was Material Ever Previously Lead?],G4500,Table15[Customer-Owned Portion],O4500),Table15[Unique ID],0),0)))</f>
        <v>Lead Status Unknown</v>
      </c>
      <c r="X4500"/>
    </row>
    <row r="4501" spans="2:24" x14ac:dyDescent="0.35">
      <c r="B4501" s="146"/>
      <c r="C4501" s="31" t="s">
        <v>5602</v>
      </c>
      <c r="D4501" s="31"/>
      <c r="E4501" s="44" t="s">
        <v>3203</v>
      </c>
      <c r="F4501" s="43" t="s">
        <v>3283</v>
      </c>
      <c r="G4501" s="84" t="s">
        <v>3249</v>
      </c>
      <c r="H4501" s="31">
        <v>1961</v>
      </c>
      <c r="I4501" s="207" t="s">
        <v>3337</v>
      </c>
      <c r="J4501" s="84"/>
      <c r="K4501" s="31" t="s">
        <v>41</v>
      </c>
      <c r="L4501" s="31"/>
      <c r="M4501" s="169"/>
      <c r="N4501" s="148"/>
      <c r="O4501" s="106" t="s">
        <v>3203</v>
      </c>
      <c r="P4501" s="43">
        <v>1961</v>
      </c>
      <c r="Q4501" s="207" t="s">
        <v>3337</v>
      </c>
      <c r="R4501" s="84" t="s">
        <v>3203</v>
      </c>
      <c r="S4501" s="31" t="s">
        <v>41</v>
      </c>
      <c r="T4501" s="31"/>
      <c r="U4501" s="169"/>
      <c r="V4501" s="150"/>
      <c r="W4501" s="141" t="str" cm="1">
        <f t="array" ref="W4501">IF(SUM(LEN(B4501:V4501))=0,"",IF(OR(OR(ISBLANK(F4501),SUM(LEN(C4501),LEN(D4501))=0),AND(NOT(E4501="Unknown"),ISBLANK(J4501)),AND(NOT(O4501="Unknown"),ISBLANK(R4501))),"Missing Information", INDEX(Table15[Entire Service Line Classification], MATCH(SUMIFS(Table15[Unique ID],Table15[System-Owned Portion],E4501,Table15[If Material Anything Other than "Lead" in Column E,Was Material Ever Previously Lead?],G4501,Table15[Customer-Owned Portion],O4501),Table15[Unique ID],0),0)))</f>
        <v>Lead Status Unknown</v>
      </c>
      <c r="X4501"/>
    </row>
    <row r="4502" spans="2:24" x14ac:dyDescent="0.35">
      <c r="B4502" s="146"/>
      <c r="C4502" s="31" t="s">
        <v>5603</v>
      </c>
      <c r="D4502" s="31"/>
      <c r="E4502" s="44" t="s">
        <v>3203</v>
      </c>
      <c r="F4502" s="43" t="s">
        <v>3283</v>
      </c>
      <c r="G4502" s="84" t="s">
        <v>3249</v>
      </c>
      <c r="H4502" s="31">
        <v>1963</v>
      </c>
      <c r="I4502" s="207" t="s">
        <v>3341</v>
      </c>
      <c r="J4502" s="84"/>
      <c r="K4502" s="31" t="s">
        <v>41</v>
      </c>
      <c r="L4502" s="31"/>
      <c r="M4502" s="169"/>
      <c r="N4502" s="148"/>
      <c r="O4502" s="106" t="s">
        <v>3203</v>
      </c>
      <c r="P4502" s="43">
        <v>1963</v>
      </c>
      <c r="Q4502" s="207" t="s">
        <v>3341</v>
      </c>
      <c r="R4502" s="84" t="s">
        <v>3203</v>
      </c>
      <c r="S4502" s="31" t="s">
        <v>41</v>
      </c>
      <c r="T4502" s="31"/>
      <c r="U4502" s="169"/>
      <c r="V4502" s="150"/>
      <c r="W4502" s="141" t="str" cm="1">
        <f t="array" ref="W4502">IF(SUM(LEN(B4502:V4502))=0,"",IF(OR(OR(ISBLANK(F4502),SUM(LEN(C4502),LEN(D4502))=0),AND(NOT(E4502="Unknown"),ISBLANK(J4502)),AND(NOT(O4502="Unknown"),ISBLANK(R4502))),"Missing Information", INDEX(Table15[Entire Service Line Classification], MATCH(SUMIFS(Table15[Unique ID],Table15[System-Owned Portion],E4502,Table15[If Material Anything Other than "Lead" in Column E,Was Material Ever Previously Lead?],G4502,Table15[Customer-Owned Portion],O4502),Table15[Unique ID],0),0)))</f>
        <v>Lead Status Unknown</v>
      </c>
      <c r="X4502"/>
    </row>
    <row r="4503" spans="2:24" x14ac:dyDescent="0.35">
      <c r="B4503" s="146"/>
      <c r="C4503" s="31" t="s">
        <v>5604</v>
      </c>
      <c r="D4503" s="31"/>
      <c r="E4503" s="44" t="s">
        <v>3203</v>
      </c>
      <c r="F4503" s="43" t="s">
        <v>3283</v>
      </c>
      <c r="G4503" s="84" t="s">
        <v>3249</v>
      </c>
      <c r="H4503" s="31">
        <v>1917</v>
      </c>
      <c r="I4503" s="207" t="s">
        <v>3341</v>
      </c>
      <c r="J4503" s="84"/>
      <c r="K4503" s="31" t="s">
        <v>41</v>
      </c>
      <c r="L4503" s="31"/>
      <c r="M4503" s="169"/>
      <c r="N4503" s="148"/>
      <c r="O4503" s="106" t="s">
        <v>3203</v>
      </c>
      <c r="P4503" s="43">
        <v>1917</v>
      </c>
      <c r="Q4503" s="207" t="s">
        <v>3341</v>
      </c>
      <c r="R4503" s="84" t="s">
        <v>3203</v>
      </c>
      <c r="S4503" s="31" t="s">
        <v>41</v>
      </c>
      <c r="T4503" s="31"/>
      <c r="U4503" s="169"/>
      <c r="V4503" s="150"/>
      <c r="W4503" s="141" t="str" cm="1">
        <f t="array" ref="W4503">IF(SUM(LEN(B4503:V4503))=0,"",IF(OR(OR(ISBLANK(F4503),SUM(LEN(C4503),LEN(D4503))=0),AND(NOT(E4503="Unknown"),ISBLANK(J4503)),AND(NOT(O4503="Unknown"),ISBLANK(R4503))),"Missing Information", INDEX(Table15[Entire Service Line Classification], MATCH(SUMIFS(Table15[Unique ID],Table15[System-Owned Portion],E4503,Table15[If Material Anything Other than "Lead" in Column E,Was Material Ever Previously Lead?],G4503,Table15[Customer-Owned Portion],O4503),Table15[Unique ID],0),0)))</f>
        <v>Lead Status Unknown</v>
      </c>
      <c r="X4503"/>
    </row>
    <row r="4504" spans="2:24" ht="29" x14ac:dyDescent="0.35">
      <c r="B4504" s="146"/>
      <c r="C4504" s="31" t="s">
        <v>5605</v>
      </c>
      <c r="D4504" s="31"/>
      <c r="E4504" s="44" t="s">
        <v>3284</v>
      </c>
      <c r="F4504" s="43" t="s">
        <v>41</v>
      </c>
      <c r="G4504" s="84" t="s">
        <v>3249</v>
      </c>
      <c r="H4504" s="31">
        <v>2005</v>
      </c>
      <c r="I4504" s="207" t="s">
        <v>3341</v>
      </c>
      <c r="J4504" s="84" t="s">
        <v>3270</v>
      </c>
      <c r="K4504" s="31" t="s">
        <v>41</v>
      </c>
      <c r="L4504" s="31"/>
      <c r="M4504" s="169"/>
      <c r="N4504" s="148"/>
      <c r="O4504" s="106" t="s">
        <v>3284</v>
      </c>
      <c r="P4504" s="43">
        <v>2005</v>
      </c>
      <c r="Q4504" s="207" t="s">
        <v>3341</v>
      </c>
      <c r="R4504" s="84" t="s">
        <v>3270</v>
      </c>
      <c r="S4504" s="31" t="s">
        <v>41</v>
      </c>
      <c r="T4504" s="31"/>
      <c r="U4504" s="169"/>
      <c r="V4504" s="150"/>
      <c r="W4504" s="141" t="str" cm="1">
        <f t="array" ref="W4504">IF(SUM(LEN(B4504:V4504))=0,"",IF(OR(OR(ISBLANK(F4504),SUM(LEN(C4504),LEN(D4504))=0),AND(NOT(E4504="Unknown"),ISBLANK(J4504)),AND(NOT(O4504="Unknown"),ISBLANK(R4504))),"Missing Information", INDEX(Table15[Entire Service Line Classification], MATCH(SUMIFS(Table15[Unique ID],Table15[System-Owned Portion],E4504,Table15[If Material Anything Other than "Lead" in Column E,Was Material Ever Previously Lead?],G4504,Table15[Customer-Owned Portion],O4504),Table15[Unique ID],0),0)))</f>
        <v>Non-lead</v>
      </c>
      <c r="X4504"/>
    </row>
    <row r="4505" spans="2:24" x14ac:dyDescent="0.35">
      <c r="B4505" s="146"/>
      <c r="C4505" s="31" t="s">
        <v>5606</v>
      </c>
      <c r="D4505" s="31"/>
      <c r="E4505" s="44" t="s">
        <v>3203</v>
      </c>
      <c r="F4505" s="43" t="s">
        <v>3283</v>
      </c>
      <c r="G4505" s="84" t="s">
        <v>3249</v>
      </c>
      <c r="H4505" s="31">
        <v>1950</v>
      </c>
      <c r="I4505" s="207" t="s">
        <v>3341</v>
      </c>
      <c r="J4505" s="84"/>
      <c r="K4505" s="31" t="s">
        <v>41</v>
      </c>
      <c r="L4505" s="31"/>
      <c r="M4505" s="169"/>
      <c r="N4505" s="148"/>
      <c r="O4505" s="106" t="s">
        <v>3203</v>
      </c>
      <c r="P4505" s="43">
        <v>1950</v>
      </c>
      <c r="Q4505" s="207" t="s">
        <v>3341</v>
      </c>
      <c r="R4505" s="84" t="s">
        <v>3203</v>
      </c>
      <c r="S4505" s="31" t="s">
        <v>41</v>
      </c>
      <c r="T4505" s="31"/>
      <c r="U4505" s="169"/>
      <c r="V4505" s="150"/>
      <c r="W4505" s="141" t="str" cm="1">
        <f t="array" ref="W4505">IF(SUM(LEN(B4505:V4505))=0,"",IF(OR(OR(ISBLANK(F4505),SUM(LEN(C4505),LEN(D4505))=0),AND(NOT(E4505="Unknown"),ISBLANK(J4505)),AND(NOT(O4505="Unknown"),ISBLANK(R4505))),"Missing Information", INDEX(Table15[Entire Service Line Classification], MATCH(SUMIFS(Table15[Unique ID],Table15[System-Owned Portion],E4505,Table15[If Material Anything Other than "Lead" in Column E,Was Material Ever Previously Lead?],G4505,Table15[Customer-Owned Portion],O4505),Table15[Unique ID],0),0)))</f>
        <v>Lead Status Unknown</v>
      </c>
      <c r="X4505"/>
    </row>
    <row r="4506" spans="2:24" x14ac:dyDescent="0.35">
      <c r="B4506" s="146"/>
      <c r="C4506" s="31" t="s">
        <v>5607</v>
      </c>
      <c r="D4506" s="31"/>
      <c r="E4506" s="44" t="s">
        <v>3203</v>
      </c>
      <c r="F4506" s="43" t="s">
        <v>3283</v>
      </c>
      <c r="G4506" s="84" t="s">
        <v>3249</v>
      </c>
      <c r="H4506" s="31">
        <v>1954</v>
      </c>
      <c r="I4506" s="207" t="s">
        <v>3338</v>
      </c>
      <c r="J4506" s="84"/>
      <c r="K4506" s="31" t="s">
        <v>41</v>
      </c>
      <c r="L4506" s="31"/>
      <c r="M4506" s="169"/>
      <c r="N4506" s="148"/>
      <c r="O4506" s="106" t="s">
        <v>3203</v>
      </c>
      <c r="P4506" s="43">
        <v>1954</v>
      </c>
      <c r="Q4506" s="207" t="s">
        <v>3338</v>
      </c>
      <c r="R4506" s="84" t="s">
        <v>3203</v>
      </c>
      <c r="S4506" s="31" t="s">
        <v>41</v>
      </c>
      <c r="T4506" s="31"/>
      <c r="U4506" s="169"/>
      <c r="V4506" s="150"/>
      <c r="W4506" s="141" t="str" cm="1">
        <f t="array" ref="W4506">IF(SUM(LEN(B4506:V4506))=0,"",IF(OR(OR(ISBLANK(F4506),SUM(LEN(C4506),LEN(D4506))=0),AND(NOT(E4506="Unknown"),ISBLANK(J4506)),AND(NOT(O4506="Unknown"),ISBLANK(R4506))),"Missing Information", INDEX(Table15[Entire Service Line Classification], MATCH(SUMIFS(Table15[Unique ID],Table15[System-Owned Portion],E4506,Table15[If Material Anything Other than "Lead" in Column E,Was Material Ever Previously Lead?],G4506,Table15[Customer-Owned Portion],O4506),Table15[Unique ID],0),0)))</f>
        <v>Lead Status Unknown</v>
      </c>
      <c r="X4506"/>
    </row>
    <row r="4507" spans="2:24" x14ac:dyDescent="0.35">
      <c r="B4507" s="146"/>
      <c r="C4507" s="31" t="s">
        <v>5608</v>
      </c>
      <c r="D4507" s="31"/>
      <c r="E4507" s="44" t="s">
        <v>3203</v>
      </c>
      <c r="F4507" s="43" t="s">
        <v>3283</v>
      </c>
      <c r="G4507" s="84" t="s">
        <v>3249</v>
      </c>
      <c r="H4507" s="31">
        <v>1948</v>
      </c>
      <c r="I4507" s="207" t="s">
        <v>3337</v>
      </c>
      <c r="J4507" s="84"/>
      <c r="K4507" s="31" t="s">
        <v>41</v>
      </c>
      <c r="L4507" s="31"/>
      <c r="M4507" s="169"/>
      <c r="N4507" s="148"/>
      <c r="O4507" s="106" t="s">
        <v>3203</v>
      </c>
      <c r="P4507" s="43">
        <v>1948</v>
      </c>
      <c r="Q4507" s="207" t="s">
        <v>3337</v>
      </c>
      <c r="R4507" s="84" t="s">
        <v>3203</v>
      </c>
      <c r="S4507" s="31" t="s">
        <v>41</v>
      </c>
      <c r="T4507" s="31"/>
      <c r="U4507" s="169"/>
      <c r="V4507" s="150"/>
      <c r="W4507" s="141" t="str" cm="1">
        <f t="array" ref="W4507">IF(SUM(LEN(B4507:V4507))=0,"",IF(OR(OR(ISBLANK(F4507),SUM(LEN(C4507),LEN(D4507))=0),AND(NOT(E4507="Unknown"),ISBLANK(J4507)),AND(NOT(O4507="Unknown"),ISBLANK(R4507))),"Missing Information", INDEX(Table15[Entire Service Line Classification], MATCH(SUMIFS(Table15[Unique ID],Table15[System-Owned Portion],E4507,Table15[If Material Anything Other than "Lead" in Column E,Was Material Ever Previously Lead?],G4507,Table15[Customer-Owned Portion],O4507),Table15[Unique ID],0),0)))</f>
        <v>Lead Status Unknown</v>
      </c>
      <c r="X4507"/>
    </row>
    <row r="4508" spans="2:24" x14ac:dyDescent="0.35">
      <c r="B4508" s="146"/>
      <c r="C4508" s="31" t="s">
        <v>5609</v>
      </c>
      <c r="D4508" s="31"/>
      <c r="E4508" s="44" t="s">
        <v>3203</v>
      </c>
      <c r="F4508" s="43" t="s">
        <v>3283</v>
      </c>
      <c r="G4508" s="84" t="s">
        <v>3249</v>
      </c>
      <c r="H4508" s="31">
        <v>1952</v>
      </c>
      <c r="I4508" s="207" t="s">
        <v>3338</v>
      </c>
      <c r="J4508" s="84"/>
      <c r="K4508" s="31" t="s">
        <v>41</v>
      </c>
      <c r="L4508" s="31"/>
      <c r="M4508" s="169"/>
      <c r="N4508" s="148"/>
      <c r="O4508" s="106" t="s">
        <v>3203</v>
      </c>
      <c r="P4508" s="43">
        <v>1952</v>
      </c>
      <c r="Q4508" s="207" t="s">
        <v>3338</v>
      </c>
      <c r="R4508" s="84" t="s">
        <v>3203</v>
      </c>
      <c r="S4508" s="31" t="s">
        <v>41</v>
      </c>
      <c r="T4508" s="31"/>
      <c r="U4508" s="169"/>
      <c r="V4508" s="150"/>
      <c r="W4508" s="141" t="str" cm="1">
        <f t="array" ref="W4508">IF(SUM(LEN(B4508:V4508))=0,"",IF(OR(OR(ISBLANK(F4508),SUM(LEN(C4508),LEN(D4508))=0),AND(NOT(E4508="Unknown"),ISBLANK(J4508)),AND(NOT(O4508="Unknown"),ISBLANK(R4508))),"Missing Information", INDEX(Table15[Entire Service Line Classification], MATCH(SUMIFS(Table15[Unique ID],Table15[System-Owned Portion],E4508,Table15[If Material Anything Other than "Lead" in Column E,Was Material Ever Previously Lead?],G4508,Table15[Customer-Owned Portion],O4508),Table15[Unique ID],0),0)))</f>
        <v>Lead Status Unknown</v>
      </c>
      <c r="X4508"/>
    </row>
    <row r="4509" spans="2:24" x14ac:dyDescent="0.35">
      <c r="B4509" s="146"/>
      <c r="C4509" s="31" t="s">
        <v>5610</v>
      </c>
      <c r="D4509" s="31"/>
      <c r="E4509" s="44" t="s">
        <v>3203</v>
      </c>
      <c r="F4509" s="43" t="s">
        <v>3283</v>
      </c>
      <c r="G4509" s="84" t="s">
        <v>3249</v>
      </c>
      <c r="H4509" s="31">
        <v>1952</v>
      </c>
      <c r="I4509" s="207" t="s">
        <v>3338</v>
      </c>
      <c r="J4509" s="84"/>
      <c r="K4509" s="31" t="s">
        <v>41</v>
      </c>
      <c r="L4509" s="31"/>
      <c r="M4509" s="169"/>
      <c r="N4509" s="148"/>
      <c r="O4509" s="106" t="s">
        <v>3203</v>
      </c>
      <c r="P4509" s="43">
        <v>1952</v>
      </c>
      <c r="Q4509" s="207" t="s">
        <v>3338</v>
      </c>
      <c r="R4509" s="84" t="s">
        <v>3203</v>
      </c>
      <c r="S4509" s="31" t="s">
        <v>41</v>
      </c>
      <c r="T4509" s="31"/>
      <c r="U4509" s="169"/>
      <c r="V4509" s="150"/>
      <c r="W4509" s="141" t="str" cm="1">
        <f t="array" ref="W4509">IF(SUM(LEN(B4509:V4509))=0,"",IF(OR(OR(ISBLANK(F4509),SUM(LEN(C4509),LEN(D4509))=0),AND(NOT(E4509="Unknown"),ISBLANK(J4509)),AND(NOT(O4509="Unknown"),ISBLANK(R4509))),"Missing Information", INDEX(Table15[Entire Service Line Classification], MATCH(SUMIFS(Table15[Unique ID],Table15[System-Owned Portion],E4509,Table15[If Material Anything Other than "Lead" in Column E,Was Material Ever Previously Lead?],G4509,Table15[Customer-Owned Portion],O4509),Table15[Unique ID],0),0)))</f>
        <v>Lead Status Unknown</v>
      </c>
      <c r="X4509"/>
    </row>
    <row r="4510" spans="2:24" x14ac:dyDescent="0.35">
      <c r="B4510" s="146"/>
      <c r="C4510" s="31" t="s">
        <v>5611</v>
      </c>
      <c r="D4510" s="31"/>
      <c r="E4510" s="44" t="s">
        <v>3203</v>
      </c>
      <c r="F4510" s="43" t="s">
        <v>3283</v>
      </c>
      <c r="G4510" s="84" t="s">
        <v>3249</v>
      </c>
      <c r="H4510" s="31">
        <v>1951</v>
      </c>
      <c r="I4510" s="207" t="s">
        <v>3341</v>
      </c>
      <c r="J4510" s="84"/>
      <c r="K4510" s="31" t="s">
        <v>41</v>
      </c>
      <c r="L4510" s="31"/>
      <c r="M4510" s="169"/>
      <c r="N4510" s="148"/>
      <c r="O4510" s="106" t="s">
        <v>3203</v>
      </c>
      <c r="P4510" s="43">
        <v>1951</v>
      </c>
      <c r="Q4510" s="207" t="s">
        <v>3341</v>
      </c>
      <c r="R4510" s="84" t="s">
        <v>3203</v>
      </c>
      <c r="S4510" s="31" t="s">
        <v>41</v>
      </c>
      <c r="T4510" s="31"/>
      <c r="U4510" s="169"/>
      <c r="V4510" s="150"/>
      <c r="W4510" s="141" t="str" cm="1">
        <f t="array" ref="W4510">IF(SUM(LEN(B4510:V4510))=0,"",IF(OR(OR(ISBLANK(F4510),SUM(LEN(C4510),LEN(D4510))=0),AND(NOT(E4510="Unknown"),ISBLANK(J4510)),AND(NOT(O4510="Unknown"),ISBLANK(R4510))),"Missing Information", INDEX(Table15[Entire Service Line Classification], MATCH(SUMIFS(Table15[Unique ID],Table15[System-Owned Portion],E4510,Table15[If Material Anything Other than "Lead" in Column E,Was Material Ever Previously Lead?],G4510,Table15[Customer-Owned Portion],O4510),Table15[Unique ID],0),0)))</f>
        <v>Lead Status Unknown</v>
      </c>
      <c r="X4510"/>
    </row>
    <row r="4511" spans="2:24" x14ac:dyDescent="0.35">
      <c r="B4511" s="146"/>
      <c r="C4511" s="31" t="s">
        <v>5612</v>
      </c>
      <c r="D4511" s="31"/>
      <c r="E4511" s="44" t="s">
        <v>3203</v>
      </c>
      <c r="F4511" s="43" t="s">
        <v>3283</v>
      </c>
      <c r="G4511" s="84" t="s">
        <v>3249</v>
      </c>
      <c r="H4511" s="31">
        <v>1952</v>
      </c>
      <c r="I4511" s="207" t="s">
        <v>3338</v>
      </c>
      <c r="J4511" s="84"/>
      <c r="K4511" s="31" t="s">
        <v>41</v>
      </c>
      <c r="L4511" s="31"/>
      <c r="M4511" s="169"/>
      <c r="N4511" s="148"/>
      <c r="O4511" s="106" t="s">
        <v>3203</v>
      </c>
      <c r="P4511" s="43">
        <v>1952</v>
      </c>
      <c r="Q4511" s="207" t="s">
        <v>3338</v>
      </c>
      <c r="R4511" s="84" t="s">
        <v>3203</v>
      </c>
      <c r="S4511" s="31" t="s">
        <v>41</v>
      </c>
      <c r="T4511" s="31"/>
      <c r="U4511" s="169"/>
      <c r="V4511" s="150"/>
      <c r="W4511" s="141" t="str" cm="1">
        <f t="array" ref="W4511">IF(SUM(LEN(B4511:V4511))=0,"",IF(OR(OR(ISBLANK(F4511),SUM(LEN(C4511),LEN(D4511))=0),AND(NOT(E4511="Unknown"),ISBLANK(J4511)),AND(NOT(O4511="Unknown"),ISBLANK(R4511))),"Missing Information", INDEX(Table15[Entire Service Line Classification], MATCH(SUMIFS(Table15[Unique ID],Table15[System-Owned Portion],E4511,Table15[If Material Anything Other than "Lead" in Column E,Was Material Ever Previously Lead?],G4511,Table15[Customer-Owned Portion],O4511),Table15[Unique ID],0),0)))</f>
        <v>Lead Status Unknown</v>
      </c>
      <c r="X4511"/>
    </row>
    <row r="4512" spans="2:24" x14ac:dyDescent="0.35">
      <c r="B4512" s="146"/>
      <c r="C4512" s="31" t="s">
        <v>5613</v>
      </c>
      <c r="D4512" s="31"/>
      <c r="E4512" s="44" t="s">
        <v>3203</v>
      </c>
      <c r="F4512" s="43" t="s">
        <v>3283</v>
      </c>
      <c r="G4512" s="84" t="s">
        <v>3249</v>
      </c>
      <c r="H4512" s="31">
        <v>1948</v>
      </c>
      <c r="I4512" s="207" t="s">
        <v>3341</v>
      </c>
      <c r="J4512" s="84"/>
      <c r="K4512" s="31" t="s">
        <v>41</v>
      </c>
      <c r="L4512" s="31"/>
      <c r="M4512" s="169"/>
      <c r="N4512" s="148"/>
      <c r="O4512" s="106" t="s">
        <v>3203</v>
      </c>
      <c r="P4512" s="43">
        <v>1948</v>
      </c>
      <c r="Q4512" s="207" t="s">
        <v>3341</v>
      </c>
      <c r="R4512" s="84" t="s">
        <v>3203</v>
      </c>
      <c r="S4512" s="31" t="s">
        <v>41</v>
      </c>
      <c r="T4512" s="31"/>
      <c r="U4512" s="169"/>
      <c r="V4512" s="150"/>
      <c r="W4512" s="141" t="str" cm="1">
        <f t="array" ref="W4512">IF(SUM(LEN(B4512:V4512))=0,"",IF(OR(OR(ISBLANK(F4512),SUM(LEN(C4512),LEN(D4512))=0),AND(NOT(E4512="Unknown"),ISBLANK(J4512)),AND(NOT(O4512="Unknown"),ISBLANK(R4512))),"Missing Information", INDEX(Table15[Entire Service Line Classification], MATCH(SUMIFS(Table15[Unique ID],Table15[System-Owned Portion],E4512,Table15[If Material Anything Other than "Lead" in Column E,Was Material Ever Previously Lead?],G4512,Table15[Customer-Owned Portion],O4512),Table15[Unique ID],0),0)))</f>
        <v>Lead Status Unknown</v>
      </c>
      <c r="X4512"/>
    </row>
    <row r="4513" spans="2:24" x14ac:dyDescent="0.35">
      <c r="B4513" s="146"/>
      <c r="C4513" s="31" t="s">
        <v>5614</v>
      </c>
      <c r="D4513" s="31"/>
      <c r="E4513" s="44" t="s">
        <v>3203</v>
      </c>
      <c r="F4513" s="43" t="s">
        <v>3283</v>
      </c>
      <c r="G4513" s="84" t="s">
        <v>3249</v>
      </c>
      <c r="H4513" s="31">
        <v>1953</v>
      </c>
      <c r="I4513" s="207" t="s">
        <v>3338</v>
      </c>
      <c r="J4513" s="84"/>
      <c r="K4513" s="31" t="s">
        <v>41</v>
      </c>
      <c r="L4513" s="31"/>
      <c r="M4513" s="169"/>
      <c r="N4513" s="148"/>
      <c r="O4513" s="106" t="s">
        <v>3203</v>
      </c>
      <c r="P4513" s="43">
        <v>1953</v>
      </c>
      <c r="Q4513" s="207" t="s">
        <v>3338</v>
      </c>
      <c r="R4513" s="84" t="s">
        <v>3203</v>
      </c>
      <c r="S4513" s="31" t="s">
        <v>41</v>
      </c>
      <c r="T4513" s="31"/>
      <c r="U4513" s="169"/>
      <c r="V4513" s="150"/>
      <c r="W4513" s="141" t="str" cm="1">
        <f t="array" ref="W4513">IF(SUM(LEN(B4513:V4513))=0,"",IF(OR(OR(ISBLANK(F4513),SUM(LEN(C4513),LEN(D4513))=0),AND(NOT(E4513="Unknown"),ISBLANK(J4513)),AND(NOT(O4513="Unknown"),ISBLANK(R4513))),"Missing Information", INDEX(Table15[Entire Service Line Classification], MATCH(SUMIFS(Table15[Unique ID],Table15[System-Owned Portion],E4513,Table15[If Material Anything Other than "Lead" in Column E,Was Material Ever Previously Lead?],G4513,Table15[Customer-Owned Portion],O4513),Table15[Unique ID],0),0)))</f>
        <v>Lead Status Unknown</v>
      </c>
      <c r="X4513"/>
    </row>
    <row r="4514" spans="2:24" x14ac:dyDescent="0.35">
      <c r="B4514" s="146"/>
      <c r="C4514" s="31" t="s">
        <v>5615</v>
      </c>
      <c r="D4514" s="31"/>
      <c r="E4514" s="44" t="s">
        <v>3203</v>
      </c>
      <c r="F4514" s="43" t="s">
        <v>3283</v>
      </c>
      <c r="G4514" s="84" t="s">
        <v>3249</v>
      </c>
      <c r="H4514" s="31">
        <v>1927</v>
      </c>
      <c r="I4514" s="207" t="s">
        <v>3337</v>
      </c>
      <c r="J4514" s="84"/>
      <c r="K4514" s="31" t="s">
        <v>41</v>
      </c>
      <c r="L4514" s="31"/>
      <c r="M4514" s="169"/>
      <c r="N4514" s="148"/>
      <c r="O4514" s="106" t="s">
        <v>3203</v>
      </c>
      <c r="P4514" s="43">
        <v>1927</v>
      </c>
      <c r="Q4514" s="207" t="s">
        <v>3337</v>
      </c>
      <c r="R4514" s="84" t="s">
        <v>3203</v>
      </c>
      <c r="S4514" s="31" t="s">
        <v>41</v>
      </c>
      <c r="T4514" s="31"/>
      <c r="U4514" s="169"/>
      <c r="V4514" s="150"/>
      <c r="W4514" s="141" t="str" cm="1">
        <f t="array" ref="W4514">IF(SUM(LEN(B4514:V4514))=0,"",IF(OR(OR(ISBLANK(F4514),SUM(LEN(C4514),LEN(D4514))=0),AND(NOT(E4514="Unknown"),ISBLANK(J4514)),AND(NOT(O4514="Unknown"),ISBLANK(R4514))),"Missing Information", INDEX(Table15[Entire Service Line Classification], MATCH(SUMIFS(Table15[Unique ID],Table15[System-Owned Portion],E4514,Table15[If Material Anything Other than "Lead" in Column E,Was Material Ever Previously Lead?],G4514,Table15[Customer-Owned Portion],O4514),Table15[Unique ID],0),0)))</f>
        <v>Lead Status Unknown</v>
      </c>
      <c r="X4514"/>
    </row>
    <row r="4515" spans="2:24" x14ac:dyDescent="0.35">
      <c r="B4515" s="146"/>
      <c r="C4515" s="31" t="s">
        <v>5616</v>
      </c>
      <c r="D4515" s="31"/>
      <c r="E4515" s="44" t="s">
        <v>3203</v>
      </c>
      <c r="F4515" s="43" t="s">
        <v>3283</v>
      </c>
      <c r="G4515" s="84" t="s">
        <v>3249</v>
      </c>
      <c r="H4515" s="31">
        <v>1957</v>
      </c>
      <c r="I4515" s="207" t="s">
        <v>3338</v>
      </c>
      <c r="J4515" s="84"/>
      <c r="K4515" s="31" t="s">
        <v>41</v>
      </c>
      <c r="L4515" s="31"/>
      <c r="M4515" s="169"/>
      <c r="N4515" s="148"/>
      <c r="O4515" s="106" t="s">
        <v>3203</v>
      </c>
      <c r="P4515" s="43">
        <v>1957</v>
      </c>
      <c r="Q4515" s="207" t="s">
        <v>3338</v>
      </c>
      <c r="R4515" s="84" t="s">
        <v>3203</v>
      </c>
      <c r="S4515" s="31" t="s">
        <v>41</v>
      </c>
      <c r="T4515" s="31"/>
      <c r="U4515" s="169"/>
      <c r="V4515" s="150"/>
      <c r="W4515" s="141" t="str" cm="1">
        <f t="array" ref="W4515">IF(SUM(LEN(B4515:V4515))=0,"",IF(OR(OR(ISBLANK(F4515),SUM(LEN(C4515),LEN(D4515))=0),AND(NOT(E4515="Unknown"),ISBLANK(J4515)),AND(NOT(O4515="Unknown"),ISBLANK(R4515))),"Missing Information", INDEX(Table15[Entire Service Line Classification], MATCH(SUMIFS(Table15[Unique ID],Table15[System-Owned Portion],E4515,Table15[If Material Anything Other than "Lead" in Column E,Was Material Ever Previously Lead?],G4515,Table15[Customer-Owned Portion],O4515),Table15[Unique ID],0),0)))</f>
        <v>Lead Status Unknown</v>
      </c>
      <c r="X4515"/>
    </row>
    <row r="4516" spans="2:24" x14ac:dyDescent="0.35">
      <c r="B4516" s="146"/>
      <c r="C4516" s="31" t="s">
        <v>5617</v>
      </c>
      <c r="D4516" s="31"/>
      <c r="E4516" s="44" t="s">
        <v>3203</v>
      </c>
      <c r="F4516" s="43" t="s">
        <v>3283</v>
      </c>
      <c r="G4516" s="84" t="s">
        <v>3249</v>
      </c>
      <c r="H4516" s="31">
        <v>1961</v>
      </c>
      <c r="I4516" s="207" t="s">
        <v>3341</v>
      </c>
      <c r="J4516" s="84"/>
      <c r="K4516" s="31" t="s">
        <v>41</v>
      </c>
      <c r="L4516" s="31"/>
      <c r="M4516" s="169"/>
      <c r="N4516" s="148"/>
      <c r="O4516" s="106" t="s">
        <v>3203</v>
      </c>
      <c r="P4516" s="43">
        <v>1961</v>
      </c>
      <c r="Q4516" s="207" t="s">
        <v>3341</v>
      </c>
      <c r="R4516" s="84" t="s">
        <v>3203</v>
      </c>
      <c r="S4516" s="31" t="s">
        <v>41</v>
      </c>
      <c r="T4516" s="31"/>
      <c r="U4516" s="169"/>
      <c r="V4516" s="150"/>
      <c r="W4516" s="141" t="str" cm="1">
        <f t="array" ref="W4516">IF(SUM(LEN(B4516:V4516))=0,"",IF(OR(OR(ISBLANK(F4516),SUM(LEN(C4516),LEN(D4516))=0),AND(NOT(E4516="Unknown"),ISBLANK(J4516)),AND(NOT(O4516="Unknown"),ISBLANK(R4516))),"Missing Information", INDEX(Table15[Entire Service Line Classification], MATCH(SUMIFS(Table15[Unique ID],Table15[System-Owned Portion],E4516,Table15[If Material Anything Other than "Lead" in Column E,Was Material Ever Previously Lead?],G4516,Table15[Customer-Owned Portion],O4516),Table15[Unique ID],0),0)))</f>
        <v>Lead Status Unknown</v>
      </c>
      <c r="X4516"/>
    </row>
    <row r="4517" spans="2:24" x14ac:dyDescent="0.35">
      <c r="B4517" s="146"/>
      <c r="C4517" s="31" t="s">
        <v>5618</v>
      </c>
      <c r="D4517" s="31"/>
      <c r="E4517" s="44" t="s">
        <v>3203</v>
      </c>
      <c r="F4517" s="43" t="s">
        <v>3283</v>
      </c>
      <c r="G4517" s="84" t="s">
        <v>3249</v>
      </c>
      <c r="H4517" s="31">
        <v>1960</v>
      </c>
      <c r="I4517" s="207" t="s">
        <v>3338</v>
      </c>
      <c r="J4517" s="84"/>
      <c r="K4517" s="31" t="s">
        <v>41</v>
      </c>
      <c r="L4517" s="31"/>
      <c r="M4517" s="169"/>
      <c r="N4517" s="148"/>
      <c r="O4517" s="106" t="s">
        <v>3203</v>
      </c>
      <c r="P4517" s="43">
        <v>1960</v>
      </c>
      <c r="Q4517" s="207" t="s">
        <v>3338</v>
      </c>
      <c r="R4517" s="84" t="s">
        <v>3203</v>
      </c>
      <c r="S4517" s="31" t="s">
        <v>41</v>
      </c>
      <c r="T4517" s="31"/>
      <c r="U4517" s="169"/>
      <c r="V4517" s="150"/>
      <c r="W4517" s="141" t="str" cm="1">
        <f t="array" ref="W4517">IF(SUM(LEN(B4517:V4517))=0,"",IF(OR(OR(ISBLANK(F4517),SUM(LEN(C4517),LEN(D4517))=0),AND(NOT(E4517="Unknown"),ISBLANK(J4517)),AND(NOT(O4517="Unknown"),ISBLANK(R4517))),"Missing Information", INDEX(Table15[Entire Service Line Classification], MATCH(SUMIFS(Table15[Unique ID],Table15[System-Owned Portion],E4517,Table15[If Material Anything Other than "Lead" in Column E,Was Material Ever Previously Lead?],G4517,Table15[Customer-Owned Portion],O4517),Table15[Unique ID],0),0)))</f>
        <v>Lead Status Unknown</v>
      </c>
      <c r="X4517"/>
    </row>
    <row r="4518" spans="2:24" x14ac:dyDescent="0.35">
      <c r="B4518" s="146"/>
      <c r="C4518" s="31" t="s">
        <v>5619</v>
      </c>
      <c r="D4518" s="31"/>
      <c r="E4518" s="44" t="s">
        <v>3203</v>
      </c>
      <c r="F4518" s="43" t="s">
        <v>3283</v>
      </c>
      <c r="G4518" s="84" t="s">
        <v>3249</v>
      </c>
      <c r="H4518" s="31">
        <v>1968</v>
      </c>
      <c r="I4518" s="207" t="s">
        <v>3341</v>
      </c>
      <c r="J4518" s="84"/>
      <c r="K4518" s="31" t="s">
        <v>41</v>
      </c>
      <c r="L4518" s="31"/>
      <c r="M4518" s="169"/>
      <c r="N4518" s="148"/>
      <c r="O4518" s="106" t="s">
        <v>3203</v>
      </c>
      <c r="P4518" s="43">
        <v>1968</v>
      </c>
      <c r="Q4518" s="207" t="s">
        <v>3341</v>
      </c>
      <c r="R4518" s="84" t="s">
        <v>3203</v>
      </c>
      <c r="S4518" s="31" t="s">
        <v>41</v>
      </c>
      <c r="T4518" s="31"/>
      <c r="U4518" s="169"/>
      <c r="V4518" s="150"/>
      <c r="W4518" s="141" t="str" cm="1">
        <f t="array" ref="W4518">IF(SUM(LEN(B4518:V4518))=0,"",IF(OR(OR(ISBLANK(F4518),SUM(LEN(C4518),LEN(D4518))=0),AND(NOT(E4518="Unknown"),ISBLANK(J4518)),AND(NOT(O4518="Unknown"),ISBLANK(R4518))),"Missing Information", INDEX(Table15[Entire Service Line Classification], MATCH(SUMIFS(Table15[Unique ID],Table15[System-Owned Portion],E4518,Table15[If Material Anything Other than "Lead" in Column E,Was Material Ever Previously Lead?],G4518,Table15[Customer-Owned Portion],O4518),Table15[Unique ID],0),0)))</f>
        <v>Lead Status Unknown</v>
      </c>
      <c r="X4518"/>
    </row>
    <row r="4519" spans="2:24" x14ac:dyDescent="0.35">
      <c r="B4519" s="146"/>
      <c r="C4519" s="31" t="s">
        <v>5620</v>
      </c>
      <c r="D4519" s="31"/>
      <c r="E4519" s="44" t="s">
        <v>3203</v>
      </c>
      <c r="F4519" s="43" t="s">
        <v>3283</v>
      </c>
      <c r="G4519" s="84" t="s">
        <v>3249</v>
      </c>
      <c r="H4519" s="31">
        <v>1953</v>
      </c>
      <c r="I4519" s="207" t="s">
        <v>3337</v>
      </c>
      <c r="J4519" s="84"/>
      <c r="K4519" s="31" t="s">
        <v>41</v>
      </c>
      <c r="L4519" s="31"/>
      <c r="M4519" s="169"/>
      <c r="N4519" s="148"/>
      <c r="O4519" s="106" t="s">
        <v>3203</v>
      </c>
      <c r="P4519" s="43">
        <v>1953</v>
      </c>
      <c r="Q4519" s="207" t="s">
        <v>3337</v>
      </c>
      <c r="R4519" s="84" t="s">
        <v>3203</v>
      </c>
      <c r="S4519" s="31" t="s">
        <v>41</v>
      </c>
      <c r="T4519" s="31"/>
      <c r="U4519" s="169"/>
      <c r="V4519" s="150"/>
      <c r="W4519" s="141" t="str" cm="1">
        <f t="array" ref="W4519">IF(SUM(LEN(B4519:V4519))=0,"",IF(OR(OR(ISBLANK(F4519),SUM(LEN(C4519),LEN(D4519))=0),AND(NOT(E4519="Unknown"),ISBLANK(J4519)),AND(NOT(O4519="Unknown"),ISBLANK(R4519))),"Missing Information", INDEX(Table15[Entire Service Line Classification], MATCH(SUMIFS(Table15[Unique ID],Table15[System-Owned Portion],E4519,Table15[If Material Anything Other than "Lead" in Column E,Was Material Ever Previously Lead?],G4519,Table15[Customer-Owned Portion],O4519),Table15[Unique ID],0),0)))</f>
        <v>Lead Status Unknown</v>
      </c>
      <c r="X4519"/>
    </row>
    <row r="4520" spans="2:24" x14ac:dyDescent="0.35">
      <c r="B4520" s="146"/>
      <c r="C4520" s="31" t="s">
        <v>5621</v>
      </c>
      <c r="D4520" s="31"/>
      <c r="E4520" s="44" t="s">
        <v>3203</v>
      </c>
      <c r="F4520" s="43" t="s">
        <v>3283</v>
      </c>
      <c r="G4520" s="84" t="s">
        <v>3249</v>
      </c>
      <c r="H4520" s="31">
        <v>1952</v>
      </c>
      <c r="I4520" s="207" t="s">
        <v>3341</v>
      </c>
      <c r="J4520" s="84"/>
      <c r="K4520" s="31" t="s">
        <v>41</v>
      </c>
      <c r="L4520" s="31"/>
      <c r="M4520" s="169"/>
      <c r="N4520" s="148"/>
      <c r="O4520" s="106" t="s">
        <v>3203</v>
      </c>
      <c r="P4520" s="43">
        <v>1952</v>
      </c>
      <c r="Q4520" s="207" t="s">
        <v>3341</v>
      </c>
      <c r="R4520" s="84" t="s">
        <v>3203</v>
      </c>
      <c r="S4520" s="31" t="s">
        <v>41</v>
      </c>
      <c r="T4520" s="31"/>
      <c r="U4520" s="169"/>
      <c r="V4520" s="150"/>
      <c r="W4520" s="141" t="str" cm="1">
        <f t="array" ref="W4520">IF(SUM(LEN(B4520:V4520))=0,"",IF(OR(OR(ISBLANK(F4520),SUM(LEN(C4520),LEN(D4520))=0),AND(NOT(E4520="Unknown"),ISBLANK(J4520)),AND(NOT(O4520="Unknown"),ISBLANK(R4520))),"Missing Information", INDEX(Table15[Entire Service Line Classification], MATCH(SUMIFS(Table15[Unique ID],Table15[System-Owned Portion],E4520,Table15[If Material Anything Other than "Lead" in Column E,Was Material Ever Previously Lead?],G4520,Table15[Customer-Owned Portion],O4520),Table15[Unique ID],0),0)))</f>
        <v>Lead Status Unknown</v>
      </c>
      <c r="X4520"/>
    </row>
    <row r="4521" spans="2:24" x14ac:dyDescent="0.35">
      <c r="B4521" s="146"/>
      <c r="C4521" s="31" t="s">
        <v>5622</v>
      </c>
      <c r="D4521" s="31"/>
      <c r="E4521" s="44" t="s">
        <v>3203</v>
      </c>
      <c r="F4521" s="43" t="s">
        <v>3283</v>
      </c>
      <c r="G4521" s="84" t="s">
        <v>3249</v>
      </c>
      <c r="H4521" s="31">
        <v>1951</v>
      </c>
      <c r="I4521" s="207" t="s">
        <v>3338</v>
      </c>
      <c r="J4521" s="84"/>
      <c r="K4521" s="31" t="s">
        <v>41</v>
      </c>
      <c r="L4521" s="31"/>
      <c r="M4521" s="169"/>
      <c r="N4521" s="148"/>
      <c r="O4521" s="106" t="s">
        <v>3203</v>
      </c>
      <c r="P4521" s="43">
        <v>1951</v>
      </c>
      <c r="Q4521" s="207" t="s">
        <v>3338</v>
      </c>
      <c r="R4521" s="84" t="s">
        <v>3203</v>
      </c>
      <c r="S4521" s="31" t="s">
        <v>41</v>
      </c>
      <c r="T4521" s="31"/>
      <c r="U4521" s="169"/>
      <c r="V4521" s="150"/>
      <c r="W4521" s="141" t="str" cm="1">
        <f t="array" ref="W4521">IF(SUM(LEN(B4521:V4521))=0,"",IF(OR(OR(ISBLANK(F4521),SUM(LEN(C4521),LEN(D4521))=0),AND(NOT(E4521="Unknown"),ISBLANK(J4521)),AND(NOT(O4521="Unknown"),ISBLANK(R4521))),"Missing Information", INDEX(Table15[Entire Service Line Classification], MATCH(SUMIFS(Table15[Unique ID],Table15[System-Owned Portion],E4521,Table15[If Material Anything Other than "Lead" in Column E,Was Material Ever Previously Lead?],G4521,Table15[Customer-Owned Portion],O4521),Table15[Unique ID],0),0)))</f>
        <v>Lead Status Unknown</v>
      </c>
      <c r="X4521"/>
    </row>
    <row r="4522" spans="2:24" x14ac:dyDescent="0.35">
      <c r="B4522" s="146"/>
      <c r="C4522" s="31" t="s">
        <v>5623</v>
      </c>
      <c r="D4522" s="31"/>
      <c r="E4522" s="44" t="s">
        <v>3203</v>
      </c>
      <c r="F4522" s="43" t="s">
        <v>3283</v>
      </c>
      <c r="G4522" s="84" t="s">
        <v>3249</v>
      </c>
      <c r="H4522" s="31"/>
      <c r="I4522" s="207" t="s">
        <v>3340</v>
      </c>
      <c r="J4522" s="84"/>
      <c r="K4522" s="31" t="s">
        <v>41</v>
      </c>
      <c r="L4522" s="31"/>
      <c r="M4522" s="169"/>
      <c r="N4522" s="148"/>
      <c r="O4522" s="106" t="s">
        <v>3203</v>
      </c>
      <c r="P4522" s="43"/>
      <c r="Q4522" s="207" t="s">
        <v>3340</v>
      </c>
      <c r="R4522" s="84" t="s">
        <v>3203</v>
      </c>
      <c r="S4522" s="31" t="s">
        <v>41</v>
      </c>
      <c r="T4522" s="31"/>
      <c r="U4522" s="169"/>
      <c r="V4522" s="150"/>
      <c r="W4522" s="141" t="str" cm="1">
        <f t="array" ref="W4522">IF(SUM(LEN(B4522:V4522))=0,"",IF(OR(OR(ISBLANK(F4522),SUM(LEN(C4522),LEN(D4522))=0),AND(NOT(E4522="Unknown"),ISBLANK(J4522)),AND(NOT(O4522="Unknown"),ISBLANK(R4522))),"Missing Information", INDEX(Table15[Entire Service Line Classification], MATCH(SUMIFS(Table15[Unique ID],Table15[System-Owned Portion],E4522,Table15[If Material Anything Other than "Lead" in Column E,Was Material Ever Previously Lead?],G4522,Table15[Customer-Owned Portion],O4522),Table15[Unique ID],0),0)))</f>
        <v>Lead Status Unknown</v>
      </c>
      <c r="X4522"/>
    </row>
    <row r="4523" spans="2:24" x14ac:dyDescent="0.35">
      <c r="B4523" s="146"/>
      <c r="C4523" s="31" t="s">
        <v>5624</v>
      </c>
      <c r="D4523" s="31"/>
      <c r="E4523" s="44" t="s">
        <v>3203</v>
      </c>
      <c r="F4523" s="43" t="s">
        <v>3283</v>
      </c>
      <c r="G4523" s="84" t="s">
        <v>3249</v>
      </c>
      <c r="H4523" s="31">
        <v>1957</v>
      </c>
      <c r="I4523" s="207" t="s">
        <v>3338</v>
      </c>
      <c r="J4523" s="84"/>
      <c r="K4523" s="31" t="s">
        <v>41</v>
      </c>
      <c r="L4523" s="31"/>
      <c r="M4523" s="169"/>
      <c r="N4523" s="148"/>
      <c r="O4523" s="106" t="s">
        <v>3203</v>
      </c>
      <c r="P4523" s="43">
        <v>1957</v>
      </c>
      <c r="Q4523" s="207" t="s">
        <v>3338</v>
      </c>
      <c r="R4523" s="84" t="s">
        <v>3203</v>
      </c>
      <c r="S4523" s="31" t="s">
        <v>41</v>
      </c>
      <c r="T4523" s="31"/>
      <c r="U4523" s="169"/>
      <c r="V4523" s="150"/>
      <c r="W4523" s="141" t="str" cm="1">
        <f t="array" ref="W4523">IF(SUM(LEN(B4523:V4523))=0,"",IF(OR(OR(ISBLANK(F4523),SUM(LEN(C4523),LEN(D4523))=0),AND(NOT(E4523="Unknown"),ISBLANK(J4523)),AND(NOT(O4523="Unknown"),ISBLANK(R4523))),"Missing Information", INDEX(Table15[Entire Service Line Classification], MATCH(SUMIFS(Table15[Unique ID],Table15[System-Owned Portion],E4523,Table15[If Material Anything Other than "Lead" in Column E,Was Material Ever Previously Lead?],G4523,Table15[Customer-Owned Portion],O4523),Table15[Unique ID],0),0)))</f>
        <v>Lead Status Unknown</v>
      </c>
      <c r="X4523"/>
    </row>
    <row r="4524" spans="2:24" x14ac:dyDescent="0.35">
      <c r="B4524" s="146"/>
      <c r="C4524" s="31" t="s">
        <v>5625</v>
      </c>
      <c r="D4524" s="31"/>
      <c r="E4524" s="44" t="s">
        <v>3203</v>
      </c>
      <c r="F4524" s="43" t="s">
        <v>3283</v>
      </c>
      <c r="G4524" s="84" t="s">
        <v>3249</v>
      </c>
      <c r="H4524" s="31">
        <v>1945</v>
      </c>
      <c r="I4524" s="207" t="s">
        <v>3340</v>
      </c>
      <c r="J4524" s="84"/>
      <c r="K4524" s="31" t="s">
        <v>41</v>
      </c>
      <c r="L4524" s="31"/>
      <c r="M4524" s="169"/>
      <c r="N4524" s="148"/>
      <c r="O4524" s="106" t="s">
        <v>3203</v>
      </c>
      <c r="P4524" s="43">
        <v>1945</v>
      </c>
      <c r="Q4524" s="207" t="s">
        <v>3340</v>
      </c>
      <c r="R4524" s="84" t="s">
        <v>3203</v>
      </c>
      <c r="S4524" s="31" t="s">
        <v>41</v>
      </c>
      <c r="T4524" s="31"/>
      <c r="U4524" s="169"/>
      <c r="V4524" s="150"/>
      <c r="W4524" s="141" t="str" cm="1">
        <f t="array" ref="W4524">IF(SUM(LEN(B4524:V4524))=0,"",IF(OR(OR(ISBLANK(F4524),SUM(LEN(C4524),LEN(D4524))=0),AND(NOT(E4524="Unknown"),ISBLANK(J4524)),AND(NOT(O4524="Unknown"),ISBLANK(R4524))),"Missing Information", INDEX(Table15[Entire Service Line Classification], MATCH(SUMIFS(Table15[Unique ID],Table15[System-Owned Portion],E4524,Table15[If Material Anything Other than "Lead" in Column E,Was Material Ever Previously Lead?],G4524,Table15[Customer-Owned Portion],O4524),Table15[Unique ID],0),0)))</f>
        <v>Lead Status Unknown</v>
      </c>
      <c r="X4524"/>
    </row>
    <row r="4525" spans="2:24" x14ac:dyDescent="0.35">
      <c r="B4525" s="146"/>
      <c r="C4525" s="31" t="s">
        <v>5626</v>
      </c>
      <c r="D4525" s="31"/>
      <c r="E4525" s="44" t="s">
        <v>3203</v>
      </c>
      <c r="F4525" s="43" t="s">
        <v>3283</v>
      </c>
      <c r="G4525" s="84" t="s">
        <v>3249</v>
      </c>
      <c r="H4525" s="31">
        <v>1951</v>
      </c>
      <c r="I4525" s="207" t="s">
        <v>3338</v>
      </c>
      <c r="J4525" s="84"/>
      <c r="K4525" s="31" t="s">
        <v>41</v>
      </c>
      <c r="L4525" s="31"/>
      <c r="M4525" s="169"/>
      <c r="N4525" s="148"/>
      <c r="O4525" s="106" t="s">
        <v>3203</v>
      </c>
      <c r="P4525" s="43">
        <v>1951</v>
      </c>
      <c r="Q4525" s="207" t="s">
        <v>3338</v>
      </c>
      <c r="R4525" s="84" t="s">
        <v>3203</v>
      </c>
      <c r="S4525" s="31" t="s">
        <v>41</v>
      </c>
      <c r="T4525" s="31"/>
      <c r="U4525" s="169"/>
      <c r="V4525" s="150"/>
      <c r="W4525" s="141" t="str" cm="1">
        <f t="array" ref="W4525">IF(SUM(LEN(B4525:V4525))=0,"",IF(OR(OR(ISBLANK(F4525),SUM(LEN(C4525),LEN(D4525))=0),AND(NOT(E4525="Unknown"),ISBLANK(J4525)),AND(NOT(O4525="Unknown"),ISBLANK(R4525))),"Missing Information", INDEX(Table15[Entire Service Line Classification], MATCH(SUMIFS(Table15[Unique ID],Table15[System-Owned Portion],E4525,Table15[If Material Anything Other than "Lead" in Column E,Was Material Ever Previously Lead?],G4525,Table15[Customer-Owned Portion],O4525),Table15[Unique ID],0),0)))</f>
        <v>Lead Status Unknown</v>
      </c>
      <c r="X4525"/>
    </row>
    <row r="4526" spans="2:24" x14ac:dyDescent="0.35">
      <c r="B4526" s="146"/>
      <c r="C4526" s="31" t="s">
        <v>5627</v>
      </c>
      <c r="D4526" s="31"/>
      <c r="E4526" s="44" t="s">
        <v>3203</v>
      </c>
      <c r="F4526" s="43" t="s">
        <v>3283</v>
      </c>
      <c r="G4526" s="84" t="s">
        <v>3249</v>
      </c>
      <c r="H4526" s="31">
        <v>1959</v>
      </c>
      <c r="I4526" s="207" t="s">
        <v>3338</v>
      </c>
      <c r="J4526" s="84"/>
      <c r="K4526" s="31" t="s">
        <v>41</v>
      </c>
      <c r="L4526" s="31"/>
      <c r="M4526" s="169"/>
      <c r="N4526" s="148"/>
      <c r="O4526" s="106" t="s">
        <v>3203</v>
      </c>
      <c r="P4526" s="43">
        <v>1959</v>
      </c>
      <c r="Q4526" s="207" t="s">
        <v>3338</v>
      </c>
      <c r="R4526" s="84" t="s">
        <v>3203</v>
      </c>
      <c r="S4526" s="31" t="s">
        <v>41</v>
      </c>
      <c r="T4526" s="31"/>
      <c r="U4526" s="169"/>
      <c r="V4526" s="150"/>
      <c r="W4526" s="141" t="str" cm="1">
        <f t="array" ref="W4526">IF(SUM(LEN(B4526:V4526))=0,"",IF(OR(OR(ISBLANK(F4526),SUM(LEN(C4526),LEN(D4526))=0),AND(NOT(E4526="Unknown"),ISBLANK(J4526)),AND(NOT(O4526="Unknown"),ISBLANK(R4526))),"Missing Information", INDEX(Table15[Entire Service Line Classification], MATCH(SUMIFS(Table15[Unique ID],Table15[System-Owned Portion],E4526,Table15[If Material Anything Other than "Lead" in Column E,Was Material Ever Previously Lead?],G4526,Table15[Customer-Owned Portion],O4526),Table15[Unique ID],0),0)))</f>
        <v>Lead Status Unknown</v>
      </c>
      <c r="X4526"/>
    </row>
    <row r="4527" spans="2:24" x14ac:dyDescent="0.35">
      <c r="B4527" s="146"/>
      <c r="C4527" s="31" t="s">
        <v>5628</v>
      </c>
      <c r="D4527" s="31"/>
      <c r="E4527" s="44" t="s">
        <v>3203</v>
      </c>
      <c r="F4527" s="43" t="s">
        <v>3283</v>
      </c>
      <c r="G4527" s="84" t="s">
        <v>3249</v>
      </c>
      <c r="H4527" s="31">
        <v>1951</v>
      </c>
      <c r="I4527" s="207" t="s">
        <v>3338</v>
      </c>
      <c r="J4527" s="84"/>
      <c r="K4527" s="31" t="s">
        <v>41</v>
      </c>
      <c r="L4527" s="31"/>
      <c r="M4527" s="169"/>
      <c r="N4527" s="148"/>
      <c r="O4527" s="106" t="s">
        <v>3203</v>
      </c>
      <c r="P4527" s="43">
        <v>1951</v>
      </c>
      <c r="Q4527" s="207" t="s">
        <v>3338</v>
      </c>
      <c r="R4527" s="84" t="s">
        <v>3203</v>
      </c>
      <c r="S4527" s="31" t="s">
        <v>41</v>
      </c>
      <c r="T4527" s="31"/>
      <c r="U4527" s="169"/>
      <c r="V4527" s="150"/>
      <c r="W4527" s="141" t="str" cm="1">
        <f t="array" ref="W4527">IF(SUM(LEN(B4527:V4527))=0,"",IF(OR(OR(ISBLANK(F4527),SUM(LEN(C4527),LEN(D4527))=0),AND(NOT(E4527="Unknown"),ISBLANK(J4527)),AND(NOT(O4527="Unknown"),ISBLANK(R4527))),"Missing Information", INDEX(Table15[Entire Service Line Classification], MATCH(SUMIFS(Table15[Unique ID],Table15[System-Owned Portion],E4527,Table15[If Material Anything Other than "Lead" in Column E,Was Material Ever Previously Lead?],G4527,Table15[Customer-Owned Portion],O4527),Table15[Unique ID],0),0)))</f>
        <v>Lead Status Unknown</v>
      </c>
      <c r="X4527"/>
    </row>
    <row r="4528" spans="2:24" ht="29" x14ac:dyDescent="0.35">
      <c r="B4528" s="146"/>
      <c r="C4528" s="31" t="s">
        <v>5629</v>
      </c>
      <c r="D4528" s="31"/>
      <c r="E4528" s="44" t="s">
        <v>3284</v>
      </c>
      <c r="F4528" s="43" t="s">
        <v>41</v>
      </c>
      <c r="G4528" s="84" t="s">
        <v>3249</v>
      </c>
      <c r="H4528" s="31">
        <v>1989</v>
      </c>
      <c r="I4528" s="207" t="s">
        <v>3338</v>
      </c>
      <c r="J4528" s="84" t="s">
        <v>3270</v>
      </c>
      <c r="K4528" s="31" t="s">
        <v>41</v>
      </c>
      <c r="L4528" s="31"/>
      <c r="M4528" s="169"/>
      <c r="N4528" s="148"/>
      <c r="O4528" s="106" t="s">
        <v>3284</v>
      </c>
      <c r="P4528" s="43">
        <v>1989</v>
      </c>
      <c r="Q4528" s="207" t="s">
        <v>3338</v>
      </c>
      <c r="R4528" s="84" t="s">
        <v>3270</v>
      </c>
      <c r="S4528" s="31" t="s">
        <v>41</v>
      </c>
      <c r="T4528" s="31"/>
      <c r="U4528" s="169"/>
      <c r="V4528" s="150"/>
      <c r="W4528" s="141" t="str" cm="1">
        <f t="array" ref="W4528">IF(SUM(LEN(B4528:V4528))=0,"",IF(OR(OR(ISBLANK(F4528),SUM(LEN(C4528),LEN(D4528))=0),AND(NOT(E4528="Unknown"),ISBLANK(J4528)),AND(NOT(O4528="Unknown"),ISBLANK(R4528))),"Missing Information", INDEX(Table15[Entire Service Line Classification], MATCH(SUMIFS(Table15[Unique ID],Table15[System-Owned Portion],E4528,Table15[If Material Anything Other than "Lead" in Column E,Was Material Ever Previously Lead?],G4528,Table15[Customer-Owned Portion],O4528),Table15[Unique ID],0),0)))</f>
        <v>Non-lead</v>
      </c>
      <c r="X4528"/>
    </row>
    <row r="4529" spans="2:24" x14ac:dyDescent="0.35">
      <c r="B4529" s="146"/>
      <c r="C4529" s="31" t="s">
        <v>5630</v>
      </c>
      <c r="D4529" s="31"/>
      <c r="E4529" s="44" t="s">
        <v>3203</v>
      </c>
      <c r="F4529" s="43" t="s">
        <v>3283</v>
      </c>
      <c r="G4529" s="84" t="s">
        <v>3249</v>
      </c>
      <c r="H4529" s="31">
        <v>1980</v>
      </c>
      <c r="I4529" s="207" t="s">
        <v>3338</v>
      </c>
      <c r="J4529" s="84"/>
      <c r="K4529" s="31" t="s">
        <v>41</v>
      </c>
      <c r="L4529" s="31"/>
      <c r="M4529" s="169"/>
      <c r="N4529" s="148"/>
      <c r="O4529" s="106" t="s">
        <v>3203</v>
      </c>
      <c r="P4529" s="43">
        <v>1980</v>
      </c>
      <c r="Q4529" s="207" t="s">
        <v>3338</v>
      </c>
      <c r="R4529" s="84" t="s">
        <v>3203</v>
      </c>
      <c r="S4529" s="31" t="s">
        <v>41</v>
      </c>
      <c r="T4529" s="31"/>
      <c r="U4529" s="169"/>
      <c r="V4529" s="150"/>
      <c r="W4529" s="141" t="str" cm="1">
        <f t="array" ref="W4529">IF(SUM(LEN(B4529:V4529))=0,"",IF(OR(OR(ISBLANK(F4529),SUM(LEN(C4529),LEN(D4529))=0),AND(NOT(E4529="Unknown"),ISBLANK(J4529)),AND(NOT(O4529="Unknown"),ISBLANK(R4529))),"Missing Information", INDEX(Table15[Entire Service Line Classification], MATCH(SUMIFS(Table15[Unique ID],Table15[System-Owned Portion],E4529,Table15[If Material Anything Other than "Lead" in Column E,Was Material Ever Previously Lead?],G4529,Table15[Customer-Owned Portion],O4529),Table15[Unique ID],0),0)))</f>
        <v>Lead Status Unknown</v>
      </c>
      <c r="X4529"/>
    </row>
    <row r="4530" spans="2:24" x14ac:dyDescent="0.35">
      <c r="B4530" s="146"/>
      <c r="C4530" s="31" t="s">
        <v>5631</v>
      </c>
      <c r="D4530" s="31"/>
      <c r="E4530" s="44" t="s">
        <v>3203</v>
      </c>
      <c r="F4530" s="43" t="s">
        <v>3283</v>
      </c>
      <c r="G4530" s="84" t="s">
        <v>3249</v>
      </c>
      <c r="H4530" s="31">
        <v>1970</v>
      </c>
      <c r="I4530" s="207" t="s">
        <v>3338</v>
      </c>
      <c r="J4530" s="84"/>
      <c r="K4530" s="31" t="s">
        <v>41</v>
      </c>
      <c r="L4530" s="31"/>
      <c r="M4530" s="169"/>
      <c r="N4530" s="148"/>
      <c r="O4530" s="106" t="s">
        <v>3203</v>
      </c>
      <c r="P4530" s="43">
        <v>1970</v>
      </c>
      <c r="Q4530" s="207" t="s">
        <v>3338</v>
      </c>
      <c r="R4530" s="84" t="s">
        <v>3203</v>
      </c>
      <c r="S4530" s="31" t="s">
        <v>41</v>
      </c>
      <c r="T4530" s="31"/>
      <c r="U4530" s="169"/>
      <c r="V4530" s="150"/>
      <c r="W4530" s="141" t="str" cm="1">
        <f t="array" ref="W4530">IF(SUM(LEN(B4530:V4530))=0,"",IF(OR(OR(ISBLANK(F4530),SUM(LEN(C4530),LEN(D4530))=0),AND(NOT(E4530="Unknown"),ISBLANK(J4530)),AND(NOT(O4530="Unknown"),ISBLANK(R4530))),"Missing Information", INDEX(Table15[Entire Service Line Classification], MATCH(SUMIFS(Table15[Unique ID],Table15[System-Owned Portion],E4530,Table15[If Material Anything Other than "Lead" in Column E,Was Material Ever Previously Lead?],G4530,Table15[Customer-Owned Portion],O4530),Table15[Unique ID],0),0)))</f>
        <v>Lead Status Unknown</v>
      </c>
      <c r="X4530"/>
    </row>
    <row r="4531" spans="2:24" ht="29" x14ac:dyDescent="0.35">
      <c r="B4531" s="146"/>
      <c r="C4531" s="31" t="s">
        <v>5632</v>
      </c>
      <c r="D4531" s="31"/>
      <c r="E4531" s="44" t="s">
        <v>3284</v>
      </c>
      <c r="F4531" s="43" t="s">
        <v>41</v>
      </c>
      <c r="G4531" s="84" t="s">
        <v>3249</v>
      </c>
      <c r="H4531" s="31">
        <v>1986</v>
      </c>
      <c r="I4531" s="207" t="s">
        <v>3338</v>
      </c>
      <c r="J4531" s="84" t="s">
        <v>3270</v>
      </c>
      <c r="K4531" s="31" t="s">
        <v>41</v>
      </c>
      <c r="L4531" s="31"/>
      <c r="M4531" s="169"/>
      <c r="N4531" s="148"/>
      <c r="O4531" s="106" t="s">
        <v>3284</v>
      </c>
      <c r="P4531" s="43">
        <v>1986</v>
      </c>
      <c r="Q4531" s="207" t="s">
        <v>3338</v>
      </c>
      <c r="R4531" s="84" t="s">
        <v>3270</v>
      </c>
      <c r="S4531" s="31" t="s">
        <v>41</v>
      </c>
      <c r="T4531" s="31"/>
      <c r="U4531" s="169"/>
      <c r="V4531" s="150"/>
      <c r="W4531" s="141" t="str" cm="1">
        <f t="array" ref="W4531">IF(SUM(LEN(B4531:V4531))=0,"",IF(OR(OR(ISBLANK(F4531),SUM(LEN(C4531),LEN(D4531))=0),AND(NOT(E4531="Unknown"),ISBLANK(J4531)),AND(NOT(O4531="Unknown"),ISBLANK(R4531))),"Missing Information", INDEX(Table15[Entire Service Line Classification], MATCH(SUMIFS(Table15[Unique ID],Table15[System-Owned Portion],E4531,Table15[If Material Anything Other than "Lead" in Column E,Was Material Ever Previously Lead?],G4531,Table15[Customer-Owned Portion],O4531),Table15[Unique ID],0),0)))</f>
        <v>Non-lead</v>
      </c>
      <c r="X4531"/>
    </row>
    <row r="4532" spans="2:24" x14ac:dyDescent="0.35">
      <c r="B4532" s="146"/>
      <c r="C4532" s="31" t="s">
        <v>5633</v>
      </c>
      <c r="D4532" s="31"/>
      <c r="E4532" s="44" t="s">
        <v>3203</v>
      </c>
      <c r="F4532" s="43" t="s">
        <v>3283</v>
      </c>
      <c r="G4532" s="84" t="s">
        <v>3249</v>
      </c>
      <c r="H4532" s="31">
        <v>1975</v>
      </c>
      <c r="I4532" s="207" t="s">
        <v>3338</v>
      </c>
      <c r="J4532" s="84"/>
      <c r="K4532" s="31" t="s">
        <v>41</v>
      </c>
      <c r="L4532" s="31"/>
      <c r="M4532" s="169"/>
      <c r="N4532" s="148"/>
      <c r="O4532" s="106" t="s">
        <v>3203</v>
      </c>
      <c r="P4532" s="43">
        <v>1975</v>
      </c>
      <c r="Q4532" s="207" t="s">
        <v>3338</v>
      </c>
      <c r="R4532" s="84" t="s">
        <v>3203</v>
      </c>
      <c r="S4532" s="31" t="s">
        <v>41</v>
      </c>
      <c r="T4532" s="31"/>
      <c r="U4532" s="169"/>
      <c r="V4532" s="150"/>
      <c r="W4532" s="141" t="str" cm="1">
        <f t="array" ref="W4532">IF(SUM(LEN(B4532:V4532))=0,"",IF(OR(OR(ISBLANK(F4532),SUM(LEN(C4532),LEN(D4532))=0),AND(NOT(E4532="Unknown"),ISBLANK(J4532)),AND(NOT(O4532="Unknown"),ISBLANK(R4532))),"Missing Information", INDEX(Table15[Entire Service Line Classification], MATCH(SUMIFS(Table15[Unique ID],Table15[System-Owned Portion],E4532,Table15[If Material Anything Other than "Lead" in Column E,Was Material Ever Previously Lead?],G4532,Table15[Customer-Owned Portion],O4532),Table15[Unique ID],0),0)))</f>
        <v>Lead Status Unknown</v>
      </c>
      <c r="X4532"/>
    </row>
    <row r="4533" spans="2:24" x14ac:dyDescent="0.35">
      <c r="B4533" s="146"/>
      <c r="C4533" s="31" t="s">
        <v>5634</v>
      </c>
      <c r="D4533" s="31"/>
      <c r="E4533" s="44" t="s">
        <v>3203</v>
      </c>
      <c r="F4533" s="43" t="s">
        <v>3283</v>
      </c>
      <c r="G4533" s="84" t="s">
        <v>3249</v>
      </c>
      <c r="H4533" s="31">
        <v>1976</v>
      </c>
      <c r="I4533" s="207" t="s">
        <v>3338</v>
      </c>
      <c r="J4533" s="84"/>
      <c r="K4533" s="31" t="s">
        <v>41</v>
      </c>
      <c r="L4533" s="31"/>
      <c r="M4533" s="169"/>
      <c r="N4533" s="148"/>
      <c r="O4533" s="106" t="s">
        <v>3203</v>
      </c>
      <c r="P4533" s="43">
        <v>1976</v>
      </c>
      <c r="Q4533" s="207" t="s">
        <v>3338</v>
      </c>
      <c r="R4533" s="84" t="s">
        <v>3203</v>
      </c>
      <c r="S4533" s="31" t="s">
        <v>41</v>
      </c>
      <c r="T4533" s="31"/>
      <c r="U4533" s="169"/>
      <c r="V4533" s="150"/>
      <c r="W4533" s="141" t="str" cm="1">
        <f t="array" ref="W4533">IF(SUM(LEN(B4533:V4533))=0,"",IF(OR(OR(ISBLANK(F4533),SUM(LEN(C4533),LEN(D4533))=0),AND(NOT(E4533="Unknown"),ISBLANK(J4533)),AND(NOT(O4533="Unknown"),ISBLANK(R4533))),"Missing Information", INDEX(Table15[Entire Service Line Classification], MATCH(SUMIFS(Table15[Unique ID],Table15[System-Owned Portion],E4533,Table15[If Material Anything Other than "Lead" in Column E,Was Material Ever Previously Lead?],G4533,Table15[Customer-Owned Portion],O4533),Table15[Unique ID],0),0)))</f>
        <v>Lead Status Unknown</v>
      </c>
      <c r="X4533"/>
    </row>
    <row r="4534" spans="2:24" x14ac:dyDescent="0.35">
      <c r="B4534" s="146"/>
      <c r="C4534" s="31" t="s">
        <v>5635</v>
      </c>
      <c r="D4534" s="31"/>
      <c r="E4534" s="44" t="s">
        <v>3203</v>
      </c>
      <c r="F4534" s="43" t="s">
        <v>3283</v>
      </c>
      <c r="G4534" s="84" t="s">
        <v>3249</v>
      </c>
      <c r="H4534" s="31">
        <v>1979</v>
      </c>
      <c r="I4534" s="207" t="s">
        <v>3338</v>
      </c>
      <c r="J4534" s="84"/>
      <c r="K4534" s="31" t="s">
        <v>41</v>
      </c>
      <c r="L4534" s="31"/>
      <c r="M4534" s="169"/>
      <c r="N4534" s="148"/>
      <c r="O4534" s="106" t="s">
        <v>3203</v>
      </c>
      <c r="P4534" s="43">
        <v>1979</v>
      </c>
      <c r="Q4534" s="207" t="s">
        <v>3338</v>
      </c>
      <c r="R4534" s="84" t="s">
        <v>3203</v>
      </c>
      <c r="S4534" s="31" t="s">
        <v>41</v>
      </c>
      <c r="T4534" s="31"/>
      <c r="U4534" s="169"/>
      <c r="V4534" s="150"/>
      <c r="W4534" s="141" t="str" cm="1">
        <f t="array" ref="W4534">IF(SUM(LEN(B4534:V4534))=0,"",IF(OR(OR(ISBLANK(F4534),SUM(LEN(C4534),LEN(D4534))=0),AND(NOT(E4534="Unknown"),ISBLANK(J4534)),AND(NOT(O4534="Unknown"),ISBLANK(R4534))),"Missing Information", INDEX(Table15[Entire Service Line Classification], MATCH(SUMIFS(Table15[Unique ID],Table15[System-Owned Portion],E4534,Table15[If Material Anything Other than "Lead" in Column E,Was Material Ever Previously Lead?],G4534,Table15[Customer-Owned Portion],O4534),Table15[Unique ID],0),0)))</f>
        <v>Lead Status Unknown</v>
      </c>
      <c r="X4534"/>
    </row>
    <row r="4535" spans="2:24" x14ac:dyDescent="0.35">
      <c r="B4535" s="146"/>
      <c r="C4535" s="31" t="s">
        <v>5636</v>
      </c>
      <c r="D4535" s="31"/>
      <c r="E4535" s="44" t="s">
        <v>3203</v>
      </c>
      <c r="F4535" s="43" t="s">
        <v>3283</v>
      </c>
      <c r="G4535" s="84" t="s">
        <v>3249</v>
      </c>
      <c r="H4535" s="31">
        <v>1977</v>
      </c>
      <c r="I4535" s="207" t="s">
        <v>3338</v>
      </c>
      <c r="J4535" s="84"/>
      <c r="K4535" s="31" t="s">
        <v>41</v>
      </c>
      <c r="L4535" s="31"/>
      <c r="M4535" s="169"/>
      <c r="N4535" s="148"/>
      <c r="O4535" s="106" t="s">
        <v>3203</v>
      </c>
      <c r="P4535" s="43">
        <v>1977</v>
      </c>
      <c r="Q4535" s="207" t="s">
        <v>3338</v>
      </c>
      <c r="R4535" s="84" t="s">
        <v>3203</v>
      </c>
      <c r="S4535" s="31" t="s">
        <v>41</v>
      </c>
      <c r="T4535" s="31"/>
      <c r="U4535" s="169"/>
      <c r="V4535" s="150"/>
      <c r="W4535" s="141" t="str" cm="1">
        <f t="array" ref="W4535">IF(SUM(LEN(B4535:V4535))=0,"",IF(OR(OR(ISBLANK(F4535),SUM(LEN(C4535),LEN(D4535))=0),AND(NOT(E4535="Unknown"),ISBLANK(J4535)),AND(NOT(O4535="Unknown"),ISBLANK(R4535))),"Missing Information", INDEX(Table15[Entire Service Line Classification], MATCH(SUMIFS(Table15[Unique ID],Table15[System-Owned Portion],E4535,Table15[If Material Anything Other than "Lead" in Column E,Was Material Ever Previously Lead?],G4535,Table15[Customer-Owned Portion],O4535),Table15[Unique ID],0),0)))</f>
        <v>Lead Status Unknown</v>
      </c>
      <c r="X4535"/>
    </row>
    <row r="4536" spans="2:24" x14ac:dyDescent="0.35">
      <c r="B4536" s="146"/>
      <c r="C4536" s="31" t="s">
        <v>5637</v>
      </c>
      <c r="D4536" s="31"/>
      <c r="E4536" s="44" t="s">
        <v>3203</v>
      </c>
      <c r="F4536" s="43" t="s">
        <v>3283</v>
      </c>
      <c r="G4536" s="84" t="s">
        <v>3249</v>
      </c>
      <c r="H4536" s="31">
        <v>1980</v>
      </c>
      <c r="I4536" s="207" t="s">
        <v>3338</v>
      </c>
      <c r="J4536" s="84"/>
      <c r="K4536" s="31" t="s">
        <v>41</v>
      </c>
      <c r="L4536" s="31"/>
      <c r="M4536" s="169"/>
      <c r="N4536" s="148"/>
      <c r="O4536" s="106" t="s">
        <v>3203</v>
      </c>
      <c r="P4536" s="43">
        <v>1980</v>
      </c>
      <c r="Q4536" s="207" t="s">
        <v>3338</v>
      </c>
      <c r="R4536" s="84" t="s">
        <v>3203</v>
      </c>
      <c r="S4536" s="31" t="s">
        <v>41</v>
      </c>
      <c r="T4536" s="31"/>
      <c r="U4536" s="169"/>
      <c r="V4536" s="150"/>
      <c r="W4536" s="141" t="str" cm="1">
        <f t="array" ref="W4536">IF(SUM(LEN(B4536:V4536))=0,"",IF(OR(OR(ISBLANK(F4536),SUM(LEN(C4536),LEN(D4536))=0),AND(NOT(E4536="Unknown"),ISBLANK(J4536)),AND(NOT(O4536="Unknown"),ISBLANK(R4536))),"Missing Information", INDEX(Table15[Entire Service Line Classification], MATCH(SUMIFS(Table15[Unique ID],Table15[System-Owned Portion],E4536,Table15[If Material Anything Other than "Lead" in Column E,Was Material Ever Previously Lead?],G4536,Table15[Customer-Owned Portion],O4536),Table15[Unique ID],0),0)))</f>
        <v>Lead Status Unknown</v>
      </c>
      <c r="X4536"/>
    </row>
    <row r="4537" spans="2:24" x14ac:dyDescent="0.35">
      <c r="B4537" s="146"/>
      <c r="C4537" s="31" t="s">
        <v>5638</v>
      </c>
      <c r="D4537" s="31"/>
      <c r="E4537" s="44" t="s">
        <v>3203</v>
      </c>
      <c r="F4537" s="43" t="s">
        <v>3283</v>
      </c>
      <c r="G4537" s="84" t="s">
        <v>3249</v>
      </c>
      <c r="H4537" s="31">
        <v>1970</v>
      </c>
      <c r="I4537" s="207" t="s">
        <v>3338</v>
      </c>
      <c r="J4537" s="84"/>
      <c r="K4537" s="31" t="s">
        <v>41</v>
      </c>
      <c r="L4537" s="31"/>
      <c r="M4537" s="169"/>
      <c r="N4537" s="148"/>
      <c r="O4537" s="106" t="s">
        <v>3203</v>
      </c>
      <c r="P4537" s="43">
        <v>1970</v>
      </c>
      <c r="Q4537" s="207" t="s">
        <v>3338</v>
      </c>
      <c r="R4537" s="84" t="s">
        <v>3203</v>
      </c>
      <c r="S4537" s="31" t="s">
        <v>41</v>
      </c>
      <c r="T4537" s="31"/>
      <c r="U4537" s="169"/>
      <c r="V4537" s="150"/>
      <c r="W4537" s="141" t="str" cm="1">
        <f t="array" ref="W4537">IF(SUM(LEN(B4537:V4537))=0,"",IF(OR(OR(ISBLANK(F4537),SUM(LEN(C4537),LEN(D4537))=0),AND(NOT(E4537="Unknown"),ISBLANK(J4537)),AND(NOT(O4537="Unknown"),ISBLANK(R4537))),"Missing Information", INDEX(Table15[Entire Service Line Classification], MATCH(SUMIFS(Table15[Unique ID],Table15[System-Owned Portion],E4537,Table15[If Material Anything Other than "Lead" in Column E,Was Material Ever Previously Lead?],G4537,Table15[Customer-Owned Portion],O4537),Table15[Unique ID],0),0)))</f>
        <v>Lead Status Unknown</v>
      </c>
      <c r="X4537"/>
    </row>
    <row r="4538" spans="2:24" x14ac:dyDescent="0.35">
      <c r="B4538" s="146"/>
      <c r="C4538" s="31" t="s">
        <v>5639</v>
      </c>
      <c r="D4538" s="31"/>
      <c r="E4538" s="44" t="s">
        <v>3203</v>
      </c>
      <c r="F4538" s="43" t="s">
        <v>3283</v>
      </c>
      <c r="G4538" s="84" t="s">
        <v>3249</v>
      </c>
      <c r="H4538" s="31">
        <v>1979</v>
      </c>
      <c r="I4538" s="207" t="s">
        <v>3338</v>
      </c>
      <c r="J4538" s="84"/>
      <c r="K4538" s="31" t="s">
        <v>41</v>
      </c>
      <c r="L4538" s="31"/>
      <c r="M4538" s="169"/>
      <c r="N4538" s="148"/>
      <c r="O4538" s="106" t="s">
        <v>3203</v>
      </c>
      <c r="P4538" s="43">
        <v>1979</v>
      </c>
      <c r="Q4538" s="207" t="s">
        <v>3338</v>
      </c>
      <c r="R4538" s="84" t="s">
        <v>3203</v>
      </c>
      <c r="S4538" s="31" t="s">
        <v>41</v>
      </c>
      <c r="T4538" s="31"/>
      <c r="U4538" s="169"/>
      <c r="V4538" s="150"/>
      <c r="W4538" s="141" t="str" cm="1">
        <f t="array" ref="W4538">IF(SUM(LEN(B4538:V4538))=0,"",IF(OR(OR(ISBLANK(F4538),SUM(LEN(C4538),LEN(D4538))=0),AND(NOT(E4538="Unknown"),ISBLANK(J4538)),AND(NOT(O4538="Unknown"),ISBLANK(R4538))),"Missing Information", INDEX(Table15[Entire Service Line Classification], MATCH(SUMIFS(Table15[Unique ID],Table15[System-Owned Portion],E4538,Table15[If Material Anything Other than "Lead" in Column E,Was Material Ever Previously Lead?],G4538,Table15[Customer-Owned Portion],O4538),Table15[Unique ID],0),0)))</f>
        <v>Lead Status Unknown</v>
      </c>
      <c r="X4538"/>
    </row>
    <row r="4539" spans="2:24" x14ac:dyDescent="0.35">
      <c r="B4539" s="146"/>
      <c r="C4539" s="31" t="s">
        <v>5640</v>
      </c>
      <c r="D4539" s="31"/>
      <c r="E4539" s="44" t="s">
        <v>3203</v>
      </c>
      <c r="F4539" s="43" t="s">
        <v>3283</v>
      </c>
      <c r="G4539" s="84" t="s">
        <v>3249</v>
      </c>
      <c r="H4539" s="31">
        <v>1979</v>
      </c>
      <c r="I4539" s="207" t="s">
        <v>3338</v>
      </c>
      <c r="J4539" s="84"/>
      <c r="K4539" s="31" t="s">
        <v>41</v>
      </c>
      <c r="L4539" s="31"/>
      <c r="M4539" s="169"/>
      <c r="N4539" s="148"/>
      <c r="O4539" s="106" t="s">
        <v>3203</v>
      </c>
      <c r="P4539" s="43">
        <v>1979</v>
      </c>
      <c r="Q4539" s="207" t="s">
        <v>3338</v>
      </c>
      <c r="R4539" s="84" t="s">
        <v>3203</v>
      </c>
      <c r="S4539" s="31" t="s">
        <v>41</v>
      </c>
      <c r="T4539" s="31"/>
      <c r="U4539" s="169"/>
      <c r="V4539" s="150"/>
      <c r="W4539" s="141" t="str" cm="1">
        <f t="array" ref="W4539">IF(SUM(LEN(B4539:V4539))=0,"",IF(OR(OR(ISBLANK(F4539),SUM(LEN(C4539),LEN(D4539))=0),AND(NOT(E4539="Unknown"),ISBLANK(J4539)),AND(NOT(O4539="Unknown"),ISBLANK(R4539))),"Missing Information", INDEX(Table15[Entire Service Line Classification], MATCH(SUMIFS(Table15[Unique ID],Table15[System-Owned Portion],E4539,Table15[If Material Anything Other than "Lead" in Column E,Was Material Ever Previously Lead?],G4539,Table15[Customer-Owned Portion],O4539),Table15[Unique ID],0),0)))</f>
        <v>Lead Status Unknown</v>
      </c>
      <c r="X4539"/>
    </row>
    <row r="4540" spans="2:24" ht="29" x14ac:dyDescent="0.35">
      <c r="B4540" s="146"/>
      <c r="C4540" s="31" t="s">
        <v>5641</v>
      </c>
      <c r="D4540" s="31"/>
      <c r="E4540" s="44" t="s">
        <v>3284</v>
      </c>
      <c r="F4540" s="43" t="s">
        <v>41</v>
      </c>
      <c r="G4540" s="84" t="s">
        <v>3249</v>
      </c>
      <c r="H4540" s="31">
        <v>1990</v>
      </c>
      <c r="I4540" s="207" t="s">
        <v>3338</v>
      </c>
      <c r="J4540" s="84" t="s">
        <v>3270</v>
      </c>
      <c r="K4540" s="31" t="s">
        <v>41</v>
      </c>
      <c r="L4540" s="31"/>
      <c r="M4540" s="169"/>
      <c r="N4540" s="148"/>
      <c r="O4540" s="106" t="s">
        <v>3284</v>
      </c>
      <c r="P4540" s="43">
        <v>1990</v>
      </c>
      <c r="Q4540" s="207" t="s">
        <v>3338</v>
      </c>
      <c r="R4540" s="84" t="s">
        <v>3270</v>
      </c>
      <c r="S4540" s="31" t="s">
        <v>41</v>
      </c>
      <c r="T4540" s="31"/>
      <c r="U4540" s="169"/>
      <c r="V4540" s="150"/>
      <c r="W4540" s="141" t="str" cm="1">
        <f t="array" ref="W4540">IF(SUM(LEN(B4540:V4540))=0,"",IF(OR(OR(ISBLANK(F4540),SUM(LEN(C4540),LEN(D4540))=0),AND(NOT(E4540="Unknown"),ISBLANK(J4540)),AND(NOT(O4540="Unknown"),ISBLANK(R4540))),"Missing Information", INDEX(Table15[Entire Service Line Classification], MATCH(SUMIFS(Table15[Unique ID],Table15[System-Owned Portion],E4540,Table15[If Material Anything Other than "Lead" in Column E,Was Material Ever Previously Lead?],G4540,Table15[Customer-Owned Portion],O4540),Table15[Unique ID],0),0)))</f>
        <v>Non-lead</v>
      </c>
      <c r="X4540"/>
    </row>
    <row r="4541" spans="2:24" x14ac:dyDescent="0.35">
      <c r="B4541" s="146"/>
      <c r="C4541" s="31" t="s">
        <v>5642</v>
      </c>
      <c r="D4541" s="31"/>
      <c r="E4541" s="44" t="s">
        <v>3203</v>
      </c>
      <c r="F4541" s="43" t="s">
        <v>3283</v>
      </c>
      <c r="G4541" s="84" t="s">
        <v>3249</v>
      </c>
      <c r="H4541" s="31">
        <v>1970</v>
      </c>
      <c r="I4541" s="207" t="s">
        <v>3338</v>
      </c>
      <c r="J4541" s="84"/>
      <c r="K4541" s="31" t="s">
        <v>41</v>
      </c>
      <c r="L4541" s="31"/>
      <c r="M4541" s="169"/>
      <c r="N4541" s="148"/>
      <c r="O4541" s="106" t="s">
        <v>3203</v>
      </c>
      <c r="P4541" s="43">
        <v>1970</v>
      </c>
      <c r="Q4541" s="207" t="s">
        <v>3338</v>
      </c>
      <c r="R4541" s="84" t="s">
        <v>3203</v>
      </c>
      <c r="S4541" s="31" t="s">
        <v>41</v>
      </c>
      <c r="T4541" s="31"/>
      <c r="U4541" s="169"/>
      <c r="V4541" s="150"/>
      <c r="W4541" s="141" t="str" cm="1">
        <f t="array" ref="W4541">IF(SUM(LEN(B4541:V4541))=0,"",IF(OR(OR(ISBLANK(F4541),SUM(LEN(C4541),LEN(D4541))=0),AND(NOT(E4541="Unknown"),ISBLANK(J4541)),AND(NOT(O4541="Unknown"),ISBLANK(R4541))),"Missing Information", INDEX(Table15[Entire Service Line Classification], MATCH(SUMIFS(Table15[Unique ID],Table15[System-Owned Portion],E4541,Table15[If Material Anything Other than "Lead" in Column E,Was Material Ever Previously Lead?],G4541,Table15[Customer-Owned Portion],O4541),Table15[Unique ID],0),0)))</f>
        <v>Lead Status Unknown</v>
      </c>
      <c r="X4541"/>
    </row>
    <row r="4542" spans="2:24" x14ac:dyDescent="0.35">
      <c r="B4542" s="146"/>
      <c r="C4542" s="31" t="s">
        <v>5643</v>
      </c>
      <c r="D4542" s="31"/>
      <c r="E4542" s="44" t="s">
        <v>3203</v>
      </c>
      <c r="F4542" s="43" t="s">
        <v>3283</v>
      </c>
      <c r="G4542" s="84" t="s">
        <v>3249</v>
      </c>
      <c r="H4542" s="31">
        <v>1976</v>
      </c>
      <c r="I4542" s="207" t="s">
        <v>3338</v>
      </c>
      <c r="J4542" s="84"/>
      <c r="K4542" s="31" t="s">
        <v>41</v>
      </c>
      <c r="L4542" s="31"/>
      <c r="M4542" s="169"/>
      <c r="N4542" s="148"/>
      <c r="O4542" s="106" t="s">
        <v>3203</v>
      </c>
      <c r="P4542" s="43">
        <v>1976</v>
      </c>
      <c r="Q4542" s="207" t="s">
        <v>3338</v>
      </c>
      <c r="R4542" s="84" t="s">
        <v>3203</v>
      </c>
      <c r="S4542" s="31" t="s">
        <v>41</v>
      </c>
      <c r="T4542" s="31"/>
      <c r="U4542" s="169"/>
      <c r="V4542" s="150"/>
      <c r="W4542" s="141" t="str" cm="1">
        <f t="array" ref="W4542">IF(SUM(LEN(B4542:V4542))=0,"",IF(OR(OR(ISBLANK(F4542),SUM(LEN(C4542),LEN(D4542))=0),AND(NOT(E4542="Unknown"),ISBLANK(J4542)),AND(NOT(O4542="Unknown"),ISBLANK(R4542))),"Missing Information", INDEX(Table15[Entire Service Line Classification], MATCH(SUMIFS(Table15[Unique ID],Table15[System-Owned Portion],E4542,Table15[If Material Anything Other than "Lead" in Column E,Was Material Ever Previously Lead?],G4542,Table15[Customer-Owned Portion],O4542),Table15[Unique ID],0),0)))</f>
        <v>Lead Status Unknown</v>
      </c>
      <c r="X4542"/>
    </row>
    <row r="4543" spans="2:24" x14ac:dyDescent="0.35">
      <c r="B4543" s="146"/>
      <c r="C4543" s="31" t="s">
        <v>5644</v>
      </c>
      <c r="D4543" s="31"/>
      <c r="E4543" s="44" t="s">
        <v>3203</v>
      </c>
      <c r="F4543" s="43" t="s">
        <v>3283</v>
      </c>
      <c r="G4543" s="84" t="s">
        <v>3249</v>
      </c>
      <c r="H4543" s="31">
        <v>1967</v>
      </c>
      <c r="I4543" s="207" t="s">
        <v>3338</v>
      </c>
      <c r="J4543" s="84"/>
      <c r="K4543" s="31" t="s">
        <v>41</v>
      </c>
      <c r="L4543" s="31"/>
      <c r="M4543" s="169"/>
      <c r="N4543" s="148"/>
      <c r="O4543" s="106" t="s">
        <v>3203</v>
      </c>
      <c r="P4543" s="43">
        <v>1967</v>
      </c>
      <c r="Q4543" s="207" t="s">
        <v>3338</v>
      </c>
      <c r="R4543" s="84" t="s">
        <v>3203</v>
      </c>
      <c r="S4543" s="31" t="s">
        <v>41</v>
      </c>
      <c r="T4543" s="31"/>
      <c r="U4543" s="169"/>
      <c r="V4543" s="150"/>
      <c r="W4543" s="141" t="str" cm="1">
        <f t="array" ref="W4543">IF(SUM(LEN(B4543:V4543))=0,"",IF(OR(OR(ISBLANK(F4543),SUM(LEN(C4543),LEN(D4543))=0),AND(NOT(E4543="Unknown"),ISBLANK(J4543)),AND(NOT(O4543="Unknown"),ISBLANK(R4543))),"Missing Information", INDEX(Table15[Entire Service Line Classification], MATCH(SUMIFS(Table15[Unique ID],Table15[System-Owned Portion],E4543,Table15[If Material Anything Other than "Lead" in Column E,Was Material Ever Previously Lead?],G4543,Table15[Customer-Owned Portion],O4543),Table15[Unique ID],0),0)))</f>
        <v>Lead Status Unknown</v>
      </c>
      <c r="X4543"/>
    </row>
    <row r="4544" spans="2:24" x14ac:dyDescent="0.35">
      <c r="B4544" s="146"/>
      <c r="C4544" s="31" t="s">
        <v>5645</v>
      </c>
      <c r="D4544" s="31"/>
      <c r="E4544" s="44" t="s">
        <v>3203</v>
      </c>
      <c r="F4544" s="43" t="s">
        <v>3283</v>
      </c>
      <c r="G4544" s="84" t="s">
        <v>3249</v>
      </c>
      <c r="H4544" s="31">
        <v>1975</v>
      </c>
      <c r="I4544" s="207" t="s">
        <v>3338</v>
      </c>
      <c r="J4544" s="84"/>
      <c r="K4544" s="31" t="s">
        <v>41</v>
      </c>
      <c r="L4544" s="31"/>
      <c r="M4544" s="169"/>
      <c r="N4544" s="148"/>
      <c r="O4544" s="106" t="s">
        <v>3203</v>
      </c>
      <c r="P4544" s="43">
        <v>1975</v>
      </c>
      <c r="Q4544" s="207" t="s">
        <v>3338</v>
      </c>
      <c r="R4544" s="84" t="s">
        <v>3203</v>
      </c>
      <c r="S4544" s="31" t="s">
        <v>41</v>
      </c>
      <c r="T4544" s="31"/>
      <c r="U4544" s="169"/>
      <c r="V4544" s="150"/>
      <c r="W4544" s="141" t="str" cm="1">
        <f t="array" ref="W4544">IF(SUM(LEN(B4544:V4544))=0,"",IF(OR(OR(ISBLANK(F4544),SUM(LEN(C4544),LEN(D4544))=0),AND(NOT(E4544="Unknown"),ISBLANK(J4544)),AND(NOT(O4544="Unknown"),ISBLANK(R4544))),"Missing Information", INDEX(Table15[Entire Service Line Classification], MATCH(SUMIFS(Table15[Unique ID],Table15[System-Owned Portion],E4544,Table15[If Material Anything Other than "Lead" in Column E,Was Material Ever Previously Lead?],G4544,Table15[Customer-Owned Portion],O4544),Table15[Unique ID],0),0)))</f>
        <v>Lead Status Unknown</v>
      </c>
      <c r="X4544"/>
    </row>
    <row r="4545" spans="2:24" x14ac:dyDescent="0.35">
      <c r="B4545" s="146"/>
      <c r="C4545" s="31" t="s">
        <v>5646</v>
      </c>
      <c r="D4545" s="31"/>
      <c r="E4545" s="44" t="s">
        <v>3203</v>
      </c>
      <c r="F4545" s="43" t="s">
        <v>3283</v>
      </c>
      <c r="G4545" s="84" t="s">
        <v>3249</v>
      </c>
      <c r="H4545" s="31">
        <v>1975</v>
      </c>
      <c r="I4545" s="207" t="s">
        <v>3338</v>
      </c>
      <c r="J4545" s="84"/>
      <c r="K4545" s="31" t="s">
        <v>41</v>
      </c>
      <c r="L4545" s="31"/>
      <c r="M4545" s="169"/>
      <c r="N4545" s="148"/>
      <c r="O4545" s="106" t="s">
        <v>3203</v>
      </c>
      <c r="P4545" s="43">
        <v>1975</v>
      </c>
      <c r="Q4545" s="207" t="s">
        <v>3338</v>
      </c>
      <c r="R4545" s="84" t="s">
        <v>3203</v>
      </c>
      <c r="S4545" s="31" t="s">
        <v>41</v>
      </c>
      <c r="T4545" s="31"/>
      <c r="U4545" s="169"/>
      <c r="V4545" s="150"/>
      <c r="W4545" s="141" t="str" cm="1">
        <f t="array" ref="W4545">IF(SUM(LEN(B4545:V4545))=0,"",IF(OR(OR(ISBLANK(F4545),SUM(LEN(C4545),LEN(D4545))=0),AND(NOT(E4545="Unknown"),ISBLANK(J4545)),AND(NOT(O4545="Unknown"),ISBLANK(R4545))),"Missing Information", INDEX(Table15[Entire Service Line Classification], MATCH(SUMIFS(Table15[Unique ID],Table15[System-Owned Portion],E4545,Table15[If Material Anything Other than "Lead" in Column E,Was Material Ever Previously Lead?],G4545,Table15[Customer-Owned Portion],O4545),Table15[Unique ID],0),0)))</f>
        <v>Lead Status Unknown</v>
      </c>
      <c r="X4545"/>
    </row>
    <row r="4546" spans="2:24" ht="29" x14ac:dyDescent="0.35">
      <c r="B4546" s="146"/>
      <c r="C4546" s="31" t="s">
        <v>5647</v>
      </c>
      <c r="D4546" s="31"/>
      <c r="E4546" s="44" t="s">
        <v>3284</v>
      </c>
      <c r="F4546" s="43" t="s">
        <v>41</v>
      </c>
      <c r="G4546" s="84" t="s">
        <v>3249</v>
      </c>
      <c r="H4546" s="31">
        <v>1988</v>
      </c>
      <c r="I4546" s="207" t="s">
        <v>3338</v>
      </c>
      <c r="J4546" s="84" t="s">
        <v>3270</v>
      </c>
      <c r="K4546" s="31" t="s">
        <v>41</v>
      </c>
      <c r="L4546" s="31"/>
      <c r="M4546" s="169"/>
      <c r="N4546" s="148"/>
      <c r="O4546" s="106" t="s">
        <v>3284</v>
      </c>
      <c r="P4546" s="43">
        <v>1988</v>
      </c>
      <c r="Q4546" s="207" t="s">
        <v>3338</v>
      </c>
      <c r="R4546" s="84" t="s">
        <v>3270</v>
      </c>
      <c r="S4546" s="31" t="s">
        <v>41</v>
      </c>
      <c r="T4546" s="31"/>
      <c r="U4546" s="169"/>
      <c r="V4546" s="150"/>
      <c r="W4546" s="141" t="str" cm="1">
        <f t="array" ref="W4546">IF(SUM(LEN(B4546:V4546))=0,"",IF(OR(OR(ISBLANK(F4546),SUM(LEN(C4546),LEN(D4546))=0),AND(NOT(E4546="Unknown"),ISBLANK(J4546)),AND(NOT(O4546="Unknown"),ISBLANK(R4546))),"Missing Information", INDEX(Table15[Entire Service Line Classification], MATCH(SUMIFS(Table15[Unique ID],Table15[System-Owned Portion],E4546,Table15[If Material Anything Other than "Lead" in Column E,Was Material Ever Previously Lead?],G4546,Table15[Customer-Owned Portion],O4546),Table15[Unique ID],0),0)))</f>
        <v>Non-lead</v>
      </c>
      <c r="X4546"/>
    </row>
    <row r="4547" spans="2:24" x14ac:dyDescent="0.35">
      <c r="B4547" s="146"/>
      <c r="C4547" s="31" t="s">
        <v>5648</v>
      </c>
      <c r="D4547" s="31"/>
      <c r="E4547" s="44" t="s">
        <v>3203</v>
      </c>
      <c r="F4547" s="43" t="s">
        <v>3283</v>
      </c>
      <c r="G4547" s="84" t="s">
        <v>3249</v>
      </c>
      <c r="H4547" s="31">
        <v>1975</v>
      </c>
      <c r="I4547" s="207" t="s">
        <v>3338</v>
      </c>
      <c r="J4547" s="84"/>
      <c r="K4547" s="31" t="s">
        <v>41</v>
      </c>
      <c r="L4547" s="31"/>
      <c r="M4547" s="169"/>
      <c r="N4547" s="148"/>
      <c r="O4547" s="106" t="s">
        <v>3203</v>
      </c>
      <c r="P4547" s="43">
        <v>1975</v>
      </c>
      <c r="Q4547" s="207" t="s">
        <v>3338</v>
      </c>
      <c r="R4547" s="84" t="s">
        <v>3203</v>
      </c>
      <c r="S4547" s="31" t="s">
        <v>41</v>
      </c>
      <c r="T4547" s="31"/>
      <c r="U4547" s="169"/>
      <c r="V4547" s="150"/>
      <c r="W4547" s="141" t="str" cm="1">
        <f t="array" ref="W4547">IF(SUM(LEN(B4547:V4547))=0,"",IF(OR(OR(ISBLANK(F4547),SUM(LEN(C4547),LEN(D4547))=0),AND(NOT(E4547="Unknown"),ISBLANK(J4547)),AND(NOT(O4547="Unknown"),ISBLANK(R4547))),"Missing Information", INDEX(Table15[Entire Service Line Classification], MATCH(SUMIFS(Table15[Unique ID],Table15[System-Owned Portion],E4547,Table15[If Material Anything Other than "Lead" in Column E,Was Material Ever Previously Lead?],G4547,Table15[Customer-Owned Portion],O4547),Table15[Unique ID],0),0)))</f>
        <v>Lead Status Unknown</v>
      </c>
      <c r="X4547"/>
    </row>
    <row r="4548" spans="2:24" x14ac:dyDescent="0.35">
      <c r="B4548" s="146"/>
      <c r="C4548" s="31" t="s">
        <v>5649</v>
      </c>
      <c r="D4548" s="31"/>
      <c r="E4548" s="44" t="s">
        <v>3203</v>
      </c>
      <c r="F4548" s="43" t="s">
        <v>3283</v>
      </c>
      <c r="G4548" s="84" t="s">
        <v>3249</v>
      </c>
      <c r="H4548" s="31">
        <v>1985</v>
      </c>
      <c r="I4548" s="207" t="s">
        <v>3338</v>
      </c>
      <c r="J4548" s="84"/>
      <c r="K4548" s="31" t="s">
        <v>41</v>
      </c>
      <c r="L4548" s="31"/>
      <c r="M4548" s="169"/>
      <c r="N4548" s="148"/>
      <c r="O4548" s="106" t="s">
        <v>3203</v>
      </c>
      <c r="P4548" s="43">
        <v>1985</v>
      </c>
      <c r="Q4548" s="207" t="s">
        <v>3338</v>
      </c>
      <c r="R4548" s="84" t="s">
        <v>3203</v>
      </c>
      <c r="S4548" s="31" t="s">
        <v>41</v>
      </c>
      <c r="T4548" s="31"/>
      <c r="U4548" s="169"/>
      <c r="V4548" s="150"/>
      <c r="W4548" s="141" t="str" cm="1">
        <f t="array" ref="W4548">IF(SUM(LEN(B4548:V4548))=0,"",IF(OR(OR(ISBLANK(F4548),SUM(LEN(C4548),LEN(D4548))=0),AND(NOT(E4548="Unknown"),ISBLANK(J4548)),AND(NOT(O4548="Unknown"),ISBLANK(R4548))),"Missing Information", INDEX(Table15[Entire Service Line Classification], MATCH(SUMIFS(Table15[Unique ID],Table15[System-Owned Portion],E4548,Table15[If Material Anything Other than "Lead" in Column E,Was Material Ever Previously Lead?],G4548,Table15[Customer-Owned Portion],O4548),Table15[Unique ID],0),0)))</f>
        <v>Lead Status Unknown</v>
      </c>
      <c r="X4548"/>
    </row>
    <row r="4549" spans="2:24" x14ac:dyDescent="0.35">
      <c r="B4549" s="146"/>
      <c r="C4549" s="31" t="s">
        <v>5650</v>
      </c>
      <c r="D4549" s="31"/>
      <c r="E4549" s="44" t="s">
        <v>3203</v>
      </c>
      <c r="F4549" s="43" t="s">
        <v>3283</v>
      </c>
      <c r="G4549" s="84" t="s">
        <v>3249</v>
      </c>
      <c r="H4549" s="31">
        <v>1964</v>
      </c>
      <c r="I4549" s="207" t="s">
        <v>3338</v>
      </c>
      <c r="J4549" s="84"/>
      <c r="K4549" s="31" t="s">
        <v>41</v>
      </c>
      <c r="L4549" s="31"/>
      <c r="M4549" s="169"/>
      <c r="N4549" s="148"/>
      <c r="O4549" s="106" t="s">
        <v>3203</v>
      </c>
      <c r="P4549" s="43">
        <v>1964</v>
      </c>
      <c r="Q4549" s="207" t="s">
        <v>3338</v>
      </c>
      <c r="R4549" s="84" t="s">
        <v>3203</v>
      </c>
      <c r="S4549" s="31" t="s">
        <v>41</v>
      </c>
      <c r="T4549" s="31"/>
      <c r="U4549" s="169"/>
      <c r="V4549" s="150"/>
      <c r="W4549" s="141" t="str" cm="1">
        <f t="array" ref="W4549">IF(SUM(LEN(B4549:V4549))=0,"",IF(OR(OR(ISBLANK(F4549),SUM(LEN(C4549),LEN(D4549))=0),AND(NOT(E4549="Unknown"),ISBLANK(J4549)),AND(NOT(O4549="Unknown"),ISBLANK(R4549))),"Missing Information", INDEX(Table15[Entire Service Line Classification], MATCH(SUMIFS(Table15[Unique ID],Table15[System-Owned Portion],E4549,Table15[If Material Anything Other than "Lead" in Column E,Was Material Ever Previously Lead?],G4549,Table15[Customer-Owned Portion],O4549),Table15[Unique ID],0),0)))</f>
        <v>Lead Status Unknown</v>
      </c>
      <c r="X4549"/>
    </row>
    <row r="4550" spans="2:24" ht="29" x14ac:dyDescent="0.35">
      <c r="B4550" s="146"/>
      <c r="C4550" s="31" t="s">
        <v>5651</v>
      </c>
      <c r="D4550" s="31"/>
      <c r="E4550" s="44" t="s">
        <v>3203</v>
      </c>
      <c r="F4550" s="43" t="s">
        <v>3283</v>
      </c>
      <c r="G4550" s="84" t="s">
        <v>3249</v>
      </c>
      <c r="H4550" s="31">
        <v>1958</v>
      </c>
      <c r="I4550" s="207" t="s">
        <v>3337</v>
      </c>
      <c r="J4550" s="84"/>
      <c r="K4550" s="31" t="s">
        <v>41</v>
      </c>
      <c r="L4550" s="31"/>
      <c r="M4550" s="169"/>
      <c r="N4550" s="148"/>
      <c r="O4550" s="106" t="s">
        <v>3203</v>
      </c>
      <c r="P4550" s="43">
        <v>1958</v>
      </c>
      <c r="Q4550" s="207" t="s">
        <v>3337</v>
      </c>
      <c r="R4550" s="84" t="s">
        <v>3203</v>
      </c>
      <c r="S4550" s="31" t="s">
        <v>41</v>
      </c>
      <c r="T4550" s="31"/>
      <c r="U4550" s="169"/>
      <c r="V4550" s="150"/>
      <c r="W4550" s="141" t="str" cm="1">
        <f t="array" ref="W4550">IF(SUM(LEN(B4550:V4550))=0,"",IF(OR(OR(ISBLANK(F4550),SUM(LEN(C4550),LEN(D4550))=0),AND(NOT(E4550="Unknown"),ISBLANK(J4550)),AND(NOT(O4550="Unknown"),ISBLANK(R4550))),"Missing Information", INDEX(Table15[Entire Service Line Classification], MATCH(SUMIFS(Table15[Unique ID],Table15[System-Owned Portion],E4550,Table15[If Material Anything Other than "Lead" in Column E,Was Material Ever Previously Lead?],G4550,Table15[Customer-Owned Portion],O4550),Table15[Unique ID],0),0)))</f>
        <v>Lead Status Unknown</v>
      </c>
      <c r="X4550"/>
    </row>
    <row r="4551" spans="2:24" x14ac:dyDescent="0.35">
      <c r="B4551" s="146"/>
      <c r="C4551" s="31" t="s">
        <v>5652</v>
      </c>
      <c r="D4551" s="31"/>
      <c r="E4551" s="44" t="s">
        <v>3203</v>
      </c>
      <c r="F4551" s="43" t="s">
        <v>3283</v>
      </c>
      <c r="G4551" s="84" t="s">
        <v>3249</v>
      </c>
      <c r="H4551" s="31">
        <v>1960</v>
      </c>
      <c r="I4551" s="207" t="s">
        <v>3338</v>
      </c>
      <c r="J4551" s="84"/>
      <c r="K4551" s="31" t="s">
        <v>41</v>
      </c>
      <c r="L4551" s="31"/>
      <c r="M4551" s="169"/>
      <c r="N4551" s="148"/>
      <c r="O4551" s="106" t="s">
        <v>3203</v>
      </c>
      <c r="P4551" s="43">
        <v>1960</v>
      </c>
      <c r="Q4551" s="207" t="s">
        <v>3338</v>
      </c>
      <c r="R4551" s="84" t="s">
        <v>3203</v>
      </c>
      <c r="S4551" s="31" t="s">
        <v>41</v>
      </c>
      <c r="T4551" s="31"/>
      <c r="U4551" s="169"/>
      <c r="V4551" s="150"/>
      <c r="W4551" s="141" t="str" cm="1">
        <f t="array" ref="W4551">IF(SUM(LEN(B4551:V4551))=0,"",IF(OR(OR(ISBLANK(F4551),SUM(LEN(C4551),LEN(D4551))=0),AND(NOT(E4551="Unknown"),ISBLANK(J4551)),AND(NOT(O4551="Unknown"),ISBLANK(R4551))),"Missing Information", INDEX(Table15[Entire Service Line Classification], MATCH(SUMIFS(Table15[Unique ID],Table15[System-Owned Portion],E4551,Table15[If Material Anything Other than "Lead" in Column E,Was Material Ever Previously Lead?],G4551,Table15[Customer-Owned Portion],O4551),Table15[Unique ID],0),0)))</f>
        <v>Lead Status Unknown</v>
      </c>
      <c r="X4551"/>
    </row>
    <row r="4552" spans="2:24" x14ac:dyDescent="0.35">
      <c r="B4552" s="146"/>
      <c r="C4552" s="31" t="s">
        <v>5653</v>
      </c>
      <c r="D4552" s="31"/>
      <c r="E4552" s="44" t="s">
        <v>3203</v>
      </c>
      <c r="F4552" s="43" t="s">
        <v>3283</v>
      </c>
      <c r="G4552" s="84" t="s">
        <v>3249</v>
      </c>
      <c r="H4552" s="31">
        <v>1956</v>
      </c>
      <c r="I4552" s="207" t="s">
        <v>3338</v>
      </c>
      <c r="J4552" s="84"/>
      <c r="K4552" s="31" t="s">
        <v>41</v>
      </c>
      <c r="L4552" s="31"/>
      <c r="M4552" s="169"/>
      <c r="N4552" s="148"/>
      <c r="O4552" s="106" t="s">
        <v>3203</v>
      </c>
      <c r="P4552" s="43">
        <v>1956</v>
      </c>
      <c r="Q4552" s="207" t="s">
        <v>3338</v>
      </c>
      <c r="R4552" s="84" t="s">
        <v>3203</v>
      </c>
      <c r="S4552" s="31" t="s">
        <v>41</v>
      </c>
      <c r="T4552" s="31"/>
      <c r="U4552" s="169"/>
      <c r="V4552" s="150"/>
      <c r="W4552" s="141" t="str" cm="1">
        <f t="array" ref="W4552">IF(SUM(LEN(B4552:V4552))=0,"",IF(OR(OR(ISBLANK(F4552),SUM(LEN(C4552),LEN(D4552))=0),AND(NOT(E4552="Unknown"),ISBLANK(J4552)),AND(NOT(O4552="Unknown"),ISBLANK(R4552))),"Missing Information", INDEX(Table15[Entire Service Line Classification], MATCH(SUMIFS(Table15[Unique ID],Table15[System-Owned Portion],E4552,Table15[If Material Anything Other than "Lead" in Column E,Was Material Ever Previously Lead?],G4552,Table15[Customer-Owned Portion],O4552),Table15[Unique ID],0),0)))</f>
        <v>Lead Status Unknown</v>
      </c>
      <c r="X4552"/>
    </row>
    <row r="4553" spans="2:24" x14ac:dyDescent="0.35">
      <c r="B4553" s="146"/>
      <c r="C4553" s="31" t="s">
        <v>5654</v>
      </c>
      <c r="D4553" s="31"/>
      <c r="E4553" s="44" t="s">
        <v>3203</v>
      </c>
      <c r="F4553" s="43" t="s">
        <v>3283</v>
      </c>
      <c r="G4553" s="84" t="s">
        <v>3249</v>
      </c>
      <c r="H4553" s="31">
        <v>1961</v>
      </c>
      <c r="I4553" s="207" t="s">
        <v>3338</v>
      </c>
      <c r="J4553" s="84"/>
      <c r="K4553" s="31" t="s">
        <v>41</v>
      </c>
      <c r="L4553" s="31"/>
      <c r="M4553" s="169"/>
      <c r="N4553" s="148"/>
      <c r="O4553" s="106" t="s">
        <v>3203</v>
      </c>
      <c r="P4553" s="43">
        <v>1961</v>
      </c>
      <c r="Q4553" s="207" t="s">
        <v>3338</v>
      </c>
      <c r="R4553" s="84" t="s">
        <v>3203</v>
      </c>
      <c r="S4553" s="31" t="s">
        <v>41</v>
      </c>
      <c r="T4553" s="31"/>
      <c r="U4553" s="169"/>
      <c r="V4553" s="150"/>
      <c r="W4553" s="141" t="str" cm="1">
        <f t="array" ref="W4553">IF(SUM(LEN(B4553:V4553))=0,"",IF(OR(OR(ISBLANK(F4553),SUM(LEN(C4553),LEN(D4553))=0),AND(NOT(E4553="Unknown"),ISBLANK(J4553)),AND(NOT(O4553="Unknown"),ISBLANK(R4553))),"Missing Information", INDEX(Table15[Entire Service Line Classification], MATCH(SUMIFS(Table15[Unique ID],Table15[System-Owned Portion],E4553,Table15[If Material Anything Other than "Lead" in Column E,Was Material Ever Previously Lead?],G4553,Table15[Customer-Owned Portion],O4553),Table15[Unique ID],0),0)))</f>
        <v>Lead Status Unknown</v>
      </c>
      <c r="X4553"/>
    </row>
    <row r="4554" spans="2:24" x14ac:dyDescent="0.35">
      <c r="B4554" s="146"/>
      <c r="C4554" s="31" t="s">
        <v>5655</v>
      </c>
      <c r="D4554" s="31"/>
      <c r="E4554" s="44" t="s">
        <v>3203</v>
      </c>
      <c r="F4554" s="43" t="s">
        <v>3283</v>
      </c>
      <c r="G4554" s="84" t="s">
        <v>3249</v>
      </c>
      <c r="H4554" s="31">
        <v>1962</v>
      </c>
      <c r="I4554" s="207" t="s">
        <v>3338</v>
      </c>
      <c r="J4554" s="84"/>
      <c r="K4554" s="31" t="s">
        <v>41</v>
      </c>
      <c r="L4554" s="31"/>
      <c r="M4554" s="169"/>
      <c r="N4554" s="148"/>
      <c r="O4554" s="106" t="s">
        <v>3203</v>
      </c>
      <c r="P4554" s="43">
        <v>1962</v>
      </c>
      <c r="Q4554" s="207" t="s">
        <v>3338</v>
      </c>
      <c r="R4554" s="84" t="s">
        <v>3203</v>
      </c>
      <c r="S4554" s="31" t="s">
        <v>41</v>
      </c>
      <c r="T4554" s="31"/>
      <c r="U4554" s="169"/>
      <c r="V4554" s="150"/>
      <c r="W4554" s="141" t="str" cm="1">
        <f t="array" ref="W4554">IF(SUM(LEN(B4554:V4554))=0,"",IF(OR(OR(ISBLANK(F4554),SUM(LEN(C4554),LEN(D4554))=0),AND(NOT(E4554="Unknown"),ISBLANK(J4554)),AND(NOT(O4554="Unknown"),ISBLANK(R4554))),"Missing Information", INDEX(Table15[Entire Service Line Classification], MATCH(SUMIFS(Table15[Unique ID],Table15[System-Owned Portion],E4554,Table15[If Material Anything Other than "Lead" in Column E,Was Material Ever Previously Lead?],G4554,Table15[Customer-Owned Portion],O4554),Table15[Unique ID],0),0)))</f>
        <v>Lead Status Unknown</v>
      </c>
      <c r="X4554"/>
    </row>
    <row r="4555" spans="2:24" x14ac:dyDescent="0.35">
      <c r="B4555" s="146"/>
      <c r="C4555" s="31" t="s">
        <v>5656</v>
      </c>
      <c r="D4555" s="31"/>
      <c r="E4555" s="44" t="s">
        <v>3203</v>
      </c>
      <c r="F4555" s="43" t="s">
        <v>3283</v>
      </c>
      <c r="G4555" s="84" t="s">
        <v>3249</v>
      </c>
      <c r="H4555" s="31">
        <v>1964</v>
      </c>
      <c r="I4555" s="207" t="s">
        <v>3338</v>
      </c>
      <c r="J4555" s="84"/>
      <c r="K4555" s="31" t="s">
        <v>41</v>
      </c>
      <c r="L4555" s="31"/>
      <c r="M4555" s="169"/>
      <c r="N4555" s="148"/>
      <c r="O4555" s="106" t="s">
        <v>3203</v>
      </c>
      <c r="P4555" s="43">
        <v>1964</v>
      </c>
      <c r="Q4555" s="207" t="s">
        <v>3338</v>
      </c>
      <c r="R4555" s="84" t="s">
        <v>3203</v>
      </c>
      <c r="S4555" s="31" t="s">
        <v>41</v>
      </c>
      <c r="T4555" s="31"/>
      <c r="U4555" s="169"/>
      <c r="V4555" s="150"/>
      <c r="W4555" s="141" t="str" cm="1">
        <f t="array" ref="W4555">IF(SUM(LEN(B4555:V4555))=0,"",IF(OR(OR(ISBLANK(F4555),SUM(LEN(C4555),LEN(D4555))=0),AND(NOT(E4555="Unknown"),ISBLANK(J4555)),AND(NOT(O4555="Unknown"),ISBLANK(R4555))),"Missing Information", INDEX(Table15[Entire Service Line Classification], MATCH(SUMIFS(Table15[Unique ID],Table15[System-Owned Portion],E4555,Table15[If Material Anything Other than "Lead" in Column E,Was Material Ever Previously Lead?],G4555,Table15[Customer-Owned Portion],O4555),Table15[Unique ID],0),0)))</f>
        <v>Lead Status Unknown</v>
      </c>
      <c r="X4555"/>
    </row>
    <row r="4556" spans="2:24" ht="29" x14ac:dyDescent="0.35">
      <c r="B4556" s="146"/>
      <c r="C4556" s="31" t="s">
        <v>5657</v>
      </c>
      <c r="D4556" s="31"/>
      <c r="E4556" s="44" t="s">
        <v>3284</v>
      </c>
      <c r="F4556" s="43" t="s">
        <v>41</v>
      </c>
      <c r="G4556" s="84" t="s">
        <v>3249</v>
      </c>
      <c r="H4556" s="31">
        <v>1990</v>
      </c>
      <c r="I4556" s="207" t="s">
        <v>3338</v>
      </c>
      <c r="J4556" s="84" t="s">
        <v>3270</v>
      </c>
      <c r="K4556" s="31" t="s">
        <v>41</v>
      </c>
      <c r="L4556" s="31"/>
      <c r="M4556" s="169"/>
      <c r="N4556" s="148"/>
      <c r="O4556" s="106" t="s">
        <v>3284</v>
      </c>
      <c r="P4556" s="43">
        <v>1990</v>
      </c>
      <c r="Q4556" s="207" t="s">
        <v>3338</v>
      </c>
      <c r="R4556" s="84" t="s">
        <v>3270</v>
      </c>
      <c r="S4556" s="31" t="s">
        <v>41</v>
      </c>
      <c r="T4556" s="31"/>
      <c r="U4556" s="169"/>
      <c r="V4556" s="150"/>
      <c r="W4556" s="141" t="str" cm="1">
        <f t="array" ref="W4556">IF(SUM(LEN(B4556:V4556))=0,"",IF(OR(OR(ISBLANK(F4556),SUM(LEN(C4556),LEN(D4556))=0),AND(NOT(E4556="Unknown"),ISBLANK(J4556)),AND(NOT(O4556="Unknown"),ISBLANK(R4556))),"Missing Information", INDEX(Table15[Entire Service Line Classification], MATCH(SUMIFS(Table15[Unique ID],Table15[System-Owned Portion],E4556,Table15[If Material Anything Other than "Lead" in Column E,Was Material Ever Previously Lead?],G4556,Table15[Customer-Owned Portion],O4556),Table15[Unique ID],0),0)))</f>
        <v>Non-lead</v>
      </c>
      <c r="X4556"/>
    </row>
    <row r="4557" spans="2:24" ht="29" x14ac:dyDescent="0.35">
      <c r="B4557" s="146"/>
      <c r="C4557" s="31" t="s">
        <v>5658</v>
      </c>
      <c r="D4557" s="31"/>
      <c r="E4557" s="44" t="s">
        <v>3284</v>
      </c>
      <c r="F4557" s="43" t="s">
        <v>41</v>
      </c>
      <c r="G4557" s="84" t="s">
        <v>3249</v>
      </c>
      <c r="H4557" s="31">
        <v>1991</v>
      </c>
      <c r="I4557" s="207" t="s">
        <v>3338</v>
      </c>
      <c r="J4557" s="84" t="s">
        <v>3270</v>
      </c>
      <c r="K4557" s="31" t="s">
        <v>41</v>
      </c>
      <c r="L4557" s="31"/>
      <c r="M4557" s="169"/>
      <c r="N4557" s="148"/>
      <c r="O4557" s="106" t="s">
        <v>3284</v>
      </c>
      <c r="P4557" s="43">
        <v>1991</v>
      </c>
      <c r="Q4557" s="207" t="s">
        <v>3338</v>
      </c>
      <c r="R4557" s="84" t="s">
        <v>3270</v>
      </c>
      <c r="S4557" s="31" t="s">
        <v>41</v>
      </c>
      <c r="T4557" s="31"/>
      <c r="U4557" s="169"/>
      <c r="V4557" s="150"/>
      <c r="W4557" s="141" t="str" cm="1">
        <f t="array" ref="W4557">IF(SUM(LEN(B4557:V4557))=0,"",IF(OR(OR(ISBLANK(F4557),SUM(LEN(C4557),LEN(D4557))=0),AND(NOT(E4557="Unknown"),ISBLANK(J4557)),AND(NOT(O4557="Unknown"),ISBLANK(R4557))),"Missing Information", INDEX(Table15[Entire Service Line Classification], MATCH(SUMIFS(Table15[Unique ID],Table15[System-Owned Portion],E4557,Table15[If Material Anything Other than "Lead" in Column E,Was Material Ever Previously Lead?],G4557,Table15[Customer-Owned Portion],O4557),Table15[Unique ID],0),0)))</f>
        <v>Non-lead</v>
      </c>
      <c r="X4557"/>
    </row>
    <row r="4558" spans="2:24" ht="29" x14ac:dyDescent="0.35">
      <c r="B4558" s="146"/>
      <c r="C4558" s="31" t="s">
        <v>5659</v>
      </c>
      <c r="D4558" s="31"/>
      <c r="E4558" s="44" t="s">
        <v>3284</v>
      </c>
      <c r="F4558" s="43" t="s">
        <v>41</v>
      </c>
      <c r="G4558" s="84" t="s">
        <v>3249</v>
      </c>
      <c r="H4558" s="31">
        <v>1990</v>
      </c>
      <c r="I4558" s="207" t="s">
        <v>3338</v>
      </c>
      <c r="J4558" s="84" t="s">
        <v>3270</v>
      </c>
      <c r="K4558" s="31" t="s">
        <v>41</v>
      </c>
      <c r="L4558" s="31"/>
      <c r="M4558" s="169"/>
      <c r="N4558" s="148"/>
      <c r="O4558" s="106" t="s">
        <v>3284</v>
      </c>
      <c r="P4558" s="43">
        <v>1990</v>
      </c>
      <c r="Q4558" s="207" t="s">
        <v>3338</v>
      </c>
      <c r="R4558" s="84" t="s">
        <v>3270</v>
      </c>
      <c r="S4558" s="31" t="s">
        <v>41</v>
      </c>
      <c r="T4558" s="31"/>
      <c r="U4558" s="169"/>
      <c r="V4558" s="150"/>
      <c r="W4558" s="141" t="str" cm="1">
        <f t="array" ref="W4558">IF(SUM(LEN(B4558:V4558))=0,"",IF(OR(OR(ISBLANK(F4558),SUM(LEN(C4558),LEN(D4558))=0),AND(NOT(E4558="Unknown"),ISBLANK(J4558)),AND(NOT(O4558="Unknown"),ISBLANK(R4558))),"Missing Information", INDEX(Table15[Entire Service Line Classification], MATCH(SUMIFS(Table15[Unique ID],Table15[System-Owned Portion],E4558,Table15[If Material Anything Other than "Lead" in Column E,Was Material Ever Previously Lead?],G4558,Table15[Customer-Owned Portion],O4558),Table15[Unique ID],0),0)))</f>
        <v>Non-lead</v>
      </c>
      <c r="X4558"/>
    </row>
    <row r="4559" spans="2:24" ht="29" x14ac:dyDescent="0.35">
      <c r="B4559" s="146"/>
      <c r="C4559" s="31" t="s">
        <v>5660</v>
      </c>
      <c r="D4559" s="31"/>
      <c r="E4559" s="44" t="s">
        <v>3284</v>
      </c>
      <c r="F4559" s="43" t="s">
        <v>41</v>
      </c>
      <c r="G4559" s="84" t="s">
        <v>3249</v>
      </c>
      <c r="H4559" s="31">
        <v>1990</v>
      </c>
      <c r="I4559" s="207" t="s">
        <v>3338</v>
      </c>
      <c r="J4559" s="84" t="s">
        <v>3270</v>
      </c>
      <c r="K4559" s="31" t="s">
        <v>41</v>
      </c>
      <c r="L4559" s="31"/>
      <c r="M4559" s="169"/>
      <c r="N4559" s="148"/>
      <c r="O4559" s="106" t="s">
        <v>3284</v>
      </c>
      <c r="P4559" s="43">
        <v>1990</v>
      </c>
      <c r="Q4559" s="207" t="s">
        <v>3338</v>
      </c>
      <c r="R4559" s="84" t="s">
        <v>3270</v>
      </c>
      <c r="S4559" s="31" t="s">
        <v>41</v>
      </c>
      <c r="T4559" s="31"/>
      <c r="U4559" s="169"/>
      <c r="V4559" s="150"/>
      <c r="W4559" s="141" t="str" cm="1">
        <f t="array" ref="W4559">IF(SUM(LEN(B4559:V4559))=0,"",IF(OR(OR(ISBLANK(F4559),SUM(LEN(C4559),LEN(D4559))=0),AND(NOT(E4559="Unknown"),ISBLANK(J4559)),AND(NOT(O4559="Unknown"),ISBLANK(R4559))),"Missing Information", INDEX(Table15[Entire Service Line Classification], MATCH(SUMIFS(Table15[Unique ID],Table15[System-Owned Portion],E4559,Table15[If Material Anything Other than "Lead" in Column E,Was Material Ever Previously Lead?],G4559,Table15[Customer-Owned Portion],O4559),Table15[Unique ID],0),0)))</f>
        <v>Non-lead</v>
      </c>
      <c r="X4559"/>
    </row>
    <row r="4560" spans="2:24" ht="29" x14ac:dyDescent="0.35">
      <c r="B4560" s="146"/>
      <c r="C4560" s="31" t="s">
        <v>5661</v>
      </c>
      <c r="D4560" s="31"/>
      <c r="E4560" s="44" t="s">
        <v>3284</v>
      </c>
      <c r="F4560" s="43" t="s">
        <v>41</v>
      </c>
      <c r="G4560" s="84" t="s">
        <v>3249</v>
      </c>
      <c r="H4560" s="31">
        <v>1991</v>
      </c>
      <c r="I4560" s="207" t="s">
        <v>3338</v>
      </c>
      <c r="J4560" s="84" t="s">
        <v>3270</v>
      </c>
      <c r="K4560" s="31" t="s">
        <v>41</v>
      </c>
      <c r="L4560" s="31"/>
      <c r="M4560" s="169"/>
      <c r="N4560" s="148"/>
      <c r="O4560" s="106" t="s">
        <v>3284</v>
      </c>
      <c r="P4560" s="43">
        <v>1991</v>
      </c>
      <c r="Q4560" s="207" t="s">
        <v>3338</v>
      </c>
      <c r="R4560" s="84" t="s">
        <v>3270</v>
      </c>
      <c r="S4560" s="31" t="s">
        <v>41</v>
      </c>
      <c r="T4560" s="31"/>
      <c r="U4560" s="169"/>
      <c r="V4560" s="150"/>
      <c r="W4560" s="141" t="str" cm="1">
        <f t="array" ref="W4560">IF(SUM(LEN(B4560:V4560))=0,"",IF(OR(OR(ISBLANK(F4560),SUM(LEN(C4560),LEN(D4560))=0),AND(NOT(E4560="Unknown"),ISBLANK(J4560)),AND(NOT(O4560="Unknown"),ISBLANK(R4560))),"Missing Information", INDEX(Table15[Entire Service Line Classification], MATCH(SUMIFS(Table15[Unique ID],Table15[System-Owned Portion],E4560,Table15[If Material Anything Other than "Lead" in Column E,Was Material Ever Previously Lead?],G4560,Table15[Customer-Owned Portion],O4560),Table15[Unique ID],0),0)))</f>
        <v>Non-lead</v>
      </c>
      <c r="X4560"/>
    </row>
    <row r="4561" spans="2:24" ht="29" x14ac:dyDescent="0.35">
      <c r="B4561" s="146"/>
      <c r="C4561" s="31" t="s">
        <v>5662</v>
      </c>
      <c r="D4561" s="31"/>
      <c r="E4561" s="44" t="s">
        <v>3284</v>
      </c>
      <c r="F4561" s="43" t="s">
        <v>41</v>
      </c>
      <c r="G4561" s="84" t="s">
        <v>3249</v>
      </c>
      <c r="H4561" s="31">
        <v>1990</v>
      </c>
      <c r="I4561" s="207" t="s">
        <v>3338</v>
      </c>
      <c r="J4561" s="84" t="s">
        <v>3270</v>
      </c>
      <c r="K4561" s="31" t="s">
        <v>41</v>
      </c>
      <c r="L4561" s="31"/>
      <c r="M4561" s="169"/>
      <c r="N4561" s="148"/>
      <c r="O4561" s="106" t="s">
        <v>3284</v>
      </c>
      <c r="P4561" s="43">
        <v>1990</v>
      </c>
      <c r="Q4561" s="207" t="s">
        <v>3338</v>
      </c>
      <c r="R4561" s="84" t="s">
        <v>3270</v>
      </c>
      <c r="S4561" s="31" t="s">
        <v>41</v>
      </c>
      <c r="T4561" s="31"/>
      <c r="U4561" s="169"/>
      <c r="V4561" s="150"/>
      <c r="W4561" s="141" t="str" cm="1">
        <f t="array" ref="W4561">IF(SUM(LEN(B4561:V4561))=0,"",IF(OR(OR(ISBLANK(F4561),SUM(LEN(C4561),LEN(D4561))=0),AND(NOT(E4561="Unknown"),ISBLANK(J4561)),AND(NOT(O4561="Unknown"),ISBLANK(R4561))),"Missing Information", INDEX(Table15[Entire Service Line Classification], MATCH(SUMIFS(Table15[Unique ID],Table15[System-Owned Portion],E4561,Table15[If Material Anything Other than "Lead" in Column E,Was Material Ever Previously Lead?],G4561,Table15[Customer-Owned Portion],O4561),Table15[Unique ID],0),0)))</f>
        <v>Non-lead</v>
      </c>
      <c r="X4561"/>
    </row>
    <row r="4562" spans="2:24" ht="29" x14ac:dyDescent="0.35">
      <c r="B4562" s="146"/>
      <c r="C4562" s="31" t="s">
        <v>5663</v>
      </c>
      <c r="D4562" s="31"/>
      <c r="E4562" s="44" t="s">
        <v>3284</v>
      </c>
      <c r="F4562" s="43" t="s">
        <v>41</v>
      </c>
      <c r="G4562" s="84" t="s">
        <v>3249</v>
      </c>
      <c r="H4562" s="31">
        <v>1991</v>
      </c>
      <c r="I4562" s="207" t="s">
        <v>3338</v>
      </c>
      <c r="J4562" s="84" t="s">
        <v>3270</v>
      </c>
      <c r="K4562" s="31" t="s">
        <v>41</v>
      </c>
      <c r="L4562" s="31"/>
      <c r="M4562" s="169"/>
      <c r="N4562" s="148"/>
      <c r="O4562" s="106" t="s">
        <v>3284</v>
      </c>
      <c r="P4562" s="43">
        <v>1991</v>
      </c>
      <c r="Q4562" s="207" t="s">
        <v>3338</v>
      </c>
      <c r="R4562" s="84" t="s">
        <v>3270</v>
      </c>
      <c r="S4562" s="31" t="s">
        <v>41</v>
      </c>
      <c r="T4562" s="31"/>
      <c r="U4562" s="169"/>
      <c r="V4562" s="150"/>
      <c r="W4562" s="141" t="str" cm="1">
        <f t="array" ref="W4562">IF(SUM(LEN(B4562:V4562))=0,"",IF(OR(OR(ISBLANK(F4562),SUM(LEN(C4562),LEN(D4562))=0),AND(NOT(E4562="Unknown"),ISBLANK(J4562)),AND(NOT(O4562="Unknown"),ISBLANK(R4562))),"Missing Information", INDEX(Table15[Entire Service Line Classification], MATCH(SUMIFS(Table15[Unique ID],Table15[System-Owned Portion],E4562,Table15[If Material Anything Other than "Lead" in Column E,Was Material Ever Previously Lead?],G4562,Table15[Customer-Owned Portion],O4562),Table15[Unique ID],0),0)))</f>
        <v>Non-lead</v>
      </c>
      <c r="X4562"/>
    </row>
    <row r="4563" spans="2:24" ht="29" x14ac:dyDescent="0.35">
      <c r="B4563" s="146"/>
      <c r="C4563" s="31" t="s">
        <v>5664</v>
      </c>
      <c r="D4563" s="31"/>
      <c r="E4563" s="44" t="s">
        <v>3284</v>
      </c>
      <c r="F4563" s="43" t="s">
        <v>41</v>
      </c>
      <c r="G4563" s="84" t="s">
        <v>3249</v>
      </c>
      <c r="H4563" s="31">
        <v>1991</v>
      </c>
      <c r="I4563" s="207" t="s">
        <v>3338</v>
      </c>
      <c r="J4563" s="84" t="s">
        <v>3270</v>
      </c>
      <c r="K4563" s="31" t="s">
        <v>41</v>
      </c>
      <c r="L4563" s="31"/>
      <c r="M4563" s="169"/>
      <c r="N4563" s="148"/>
      <c r="O4563" s="106" t="s">
        <v>3284</v>
      </c>
      <c r="P4563" s="43">
        <v>1991</v>
      </c>
      <c r="Q4563" s="207" t="s">
        <v>3338</v>
      </c>
      <c r="R4563" s="84" t="s">
        <v>3270</v>
      </c>
      <c r="S4563" s="31" t="s">
        <v>41</v>
      </c>
      <c r="T4563" s="31"/>
      <c r="U4563" s="169"/>
      <c r="V4563" s="150"/>
      <c r="W4563" s="141" t="str" cm="1">
        <f t="array" ref="W4563">IF(SUM(LEN(B4563:V4563))=0,"",IF(OR(OR(ISBLANK(F4563),SUM(LEN(C4563),LEN(D4563))=0),AND(NOT(E4563="Unknown"),ISBLANK(J4563)),AND(NOT(O4563="Unknown"),ISBLANK(R4563))),"Missing Information", INDEX(Table15[Entire Service Line Classification], MATCH(SUMIFS(Table15[Unique ID],Table15[System-Owned Portion],E4563,Table15[If Material Anything Other than "Lead" in Column E,Was Material Ever Previously Lead?],G4563,Table15[Customer-Owned Portion],O4563),Table15[Unique ID],0),0)))</f>
        <v>Non-lead</v>
      </c>
      <c r="X4563"/>
    </row>
    <row r="4564" spans="2:24" ht="29" x14ac:dyDescent="0.35">
      <c r="B4564" s="146"/>
      <c r="C4564" s="31" t="s">
        <v>5665</v>
      </c>
      <c r="D4564" s="31"/>
      <c r="E4564" s="44" t="s">
        <v>3284</v>
      </c>
      <c r="F4564" s="43" t="s">
        <v>41</v>
      </c>
      <c r="G4564" s="84" t="s">
        <v>3249</v>
      </c>
      <c r="H4564" s="31">
        <v>1991</v>
      </c>
      <c r="I4564" s="207" t="s">
        <v>3338</v>
      </c>
      <c r="J4564" s="84" t="s">
        <v>3270</v>
      </c>
      <c r="K4564" s="31" t="s">
        <v>41</v>
      </c>
      <c r="L4564" s="31"/>
      <c r="M4564" s="169"/>
      <c r="N4564" s="148"/>
      <c r="O4564" s="106" t="s">
        <v>3284</v>
      </c>
      <c r="P4564" s="43">
        <v>1991</v>
      </c>
      <c r="Q4564" s="207" t="s">
        <v>3338</v>
      </c>
      <c r="R4564" s="84" t="s">
        <v>3270</v>
      </c>
      <c r="S4564" s="31" t="s">
        <v>41</v>
      </c>
      <c r="T4564" s="31"/>
      <c r="U4564" s="169"/>
      <c r="V4564" s="150"/>
      <c r="W4564" s="141" t="str" cm="1">
        <f t="array" ref="W4564">IF(SUM(LEN(B4564:V4564))=0,"",IF(OR(OR(ISBLANK(F4564),SUM(LEN(C4564),LEN(D4564))=0),AND(NOT(E4564="Unknown"),ISBLANK(J4564)),AND(NOT(O4564="Unknown"),ISBLANK(R4564))),"Missing Information", INDEX(Table15[Entire Service Line Classification], MATCH(SUMIFS(Table15[Unique ID],Table15[System-Owned Portion],E4564,Table15[If Material Anything Other than "Lead" in Column E,Was Material Ever Previously Lead?],G4564,Table15[Customer-Owned Portion],O4564),Table15[Unique ID],0),0)))</f>
        <v>Non-lead</v>
      </c>
      <c r="X4564"/>
    </row>
    <row r="4565" spans="2:24" ht="29" x14ac:dyDescent="0.35">
      <c r="B4565" s="146"/>
      <c r="C4565" s="31" t="s">
        <v>5666</v>
      </c>
      <c r="D4565" s="31"/>
      <c r="E4565" s="44" t="s">
        <v>3284</v>
      </c>
      <c r="F4565" s="43" t="s">
        <v>41</v>
      </c>
      <c r="G4565" s="84" t="s">
        <v>3249</v>
      </c>
      <c r="H4565" s="31">
        <v>1990</v>
      </c>
      <c r="I4565" s="207" t="s">
        <v>3338</v>
      </c>
      <c r="J4565" s="84" t="s">
        <v>3270</v>
      </c>
      <c r="K4565" s="31" t="s">
        <v>41</v>
      </c>
      <c r="L4565" s="31"/>
      <c r="M4565" s="169"/>
      <c r="N4565" s="148"/>
      <c r="O4565" s="106" t="s">
        <v>3284</v>
      </c>
      <c r="P4565" s="43">
        <v>1990</v>
      </c>
      <c r="Q4565" s="207" t="s">
        <v>3338</v>
      </c>
      <c r="R4565" s="84" t="s">
        <v>3270</v>
      </c>
      <c r="S4565" s="31" t="s">
        <v>41</v>
      </c>
      <c r="T4565" s="31"/>
      <c r="U4565" s="169"/>
      <c r="V4565" s="150"/>
      <c r="W4565" s="141" t="str" cm="1">
        <f t="array" ref="W4565">IF(SUM(LEN(B4565:V4565))=0,"",IF(OR(OR(ISBLANK(F4565),SUM(LEN(C4565),LEN(D4565))=0),AND(NOT(E4565="Unknown"),ISBLANK(J4565)),AND(NOT(O4565="Unknown"),ISBLANK(R4565))),"Missing Information", INDEX(Table15[Entire Service Line Classification], MATCH(SUMIFS(Table15[Unique ID],Table15[System-Owned Portion],E4565,Table15[If Material Anything Other than "Lead" in Column E,Was Material Ever Previously Lead?],G4565,Table15[Customer-Owned Portion],O4565),Table15[Unique ID],0),0)))</f>
        <v>Non-lead</v>
      </c>
      <c r="X4565"/>
    </row>
    <row r="4566" spans="2:24" ht="29" x14ac:dyDescent="0.35">
      <c r="B4566" s="146"/>
      <c r="C4566" s="31" t="s">
        <v>5667</v>
      </c>
      <c r="D4566" s="31"/>
      <c r="E4566" s="44" t="s">
        <v>3284</v>
      </c>
      <c r="F4566" s="43" t="s">
        <v>41</v>
      </c>
      <c r="G4566" s="84" t="s">
        <v>3249</v>
      </c>
      <c r="H4566" s="31">
        <v>1991</v>
      </c>
      <c r="I4566" s="207" t="s">
        <v>3338</v>
      </c>
      <c r="J4566" s="84" t="s">
        <v>3270</v>
      </c>
      <c r="K4566" s="31" t="s">
        <v>41</v>
      </c>
      <c r="L4566" s="31"/>
      <c r="M4566" s="169"/>
      <c r="N4566" s="148"/>
      <c r="O4566" s="106" t="s">
        <v>3284</v>
      </c>
      <c r="P4566" s="43">
        <v>1991</v>
      </c>
      <c r="Q4566" s="207" t="s">
        <v>3338</v>
      </c>
      <c r="R4566" s="84" t="s">
        <v>3270</v>
      </c>
      <c r="S4566" s="31" t="s">
        <v>41</v>
      </c>
      <c r="T4566" s="31"/>
      <c r="U4566" s="169"/>
      <c r="V4566" s="150"/>
      <c r="W4566" s="141" t="str" cm="1">
        <f t="array" ref="W4566">IF(SUM(LEN(B4566:V4566))=0,"",IF(OR(OR(ISBLANK(F4566),SUM(LEN(C4566),LEN(D4566))=0),AND(NOT(E4566="Unknown"),ISBLANK(J4566)),AND(NOT(O4566="Unknown"),ISBLANK(R4566))),"Missing Information", INDEX(Table15[Entire Service Line Classification], MATCH(SUMIFS(Table15[Unique ID],Table15[System-Owned Portion],E4566,Table15[If Material Anything Other than "Lead" in Column E,Was Material Ever Previously Lead?],G4566,Table15[Customer-Owned Portion],O4566),Table15[Unique ID],0),0)))</f>
        <v>Non-lead</v>
      </c>
      <c r="X4566"/>
    </row>
    <row r="4567" spans="2:24" ht="29" x14ac:dyDescent="0.35">
      <c r="B4567" s="146"/>
      <c r="C4567" s="31" t="s">
        <v>5668</v>
      </c>
      <c r="D4567" s="31"/>
      <c r="E4567" s="44" t="s">
        <v>3284</v>
      </c>
      <c r="F4567" s="43" t="s">
        <v>41</v>
      </c>
      <c r="G4567" s="84" t="s">
        <v>3249</v>
      </c>
      <c r="H4567" s="31">
        <v>1991</v>
      </c>
      <c r="I4567" s="207" t="s">
        <v>3338</v>
      </c>
      <c r="J4567" s="84" t="s">
        <v>3270</v>
      </c>
      <c r="K4567" s="31" t="s">
        <v>41</v>
      </c>
      <c r="L4567" s="31"/>
      <c r="M4567" s="169"/>
      <c r="N4567" s="148"/>
      <c r="O4567" s="106" t="s">
        <v>3284</v>
      </c>
      <c r="P4567" s="43">
        <v>1991</v>
      </c>
      <c r="Q4567" s="207" t="s">
        <v>3338</v>
      </c>
      <c r="R4567" s="84" t="s">
        <v>3270</v>
      </c>
      <c r="S4567" s="31" t="s">
        <v>41</v>
      </c>
      <c r="T4567" s="31"/>
      <c r="U4567" s="169"/>
      <c r="V4567" s="150"/>
      <c r="W4567" s="141" t="str" cm="1">
        <f t="array" ref="W4567">IF(SUM(LEN(B4567:V4567))=0,"",IF(OR(OR(ISBLANK(F4567),SUM(LEN(C4567),LEN(D4567))=0),AND(NOT(E4567="Unknown"),ISBLANK(J4567)),AND(NOT(O4567="Unknown"),ISBLANK(R4567))),"Missing Information", INDEX(Table15[Entire Service Line Classification], MATCH(SUMIFS(Table15[Unique ID],Table15[System-Owned Portion],E4567,Table15[If Material Anything Other than "Lead" in Column E,Was Material Ever Previously Lead?],G4567,Table15[Customer-Owned Portion],O4567),Table15[Unique ID],0),0)))</f>
        <v>Non-lead</v>
      </c>
      <c r="X4567"/>
    </row>
    <row r="4568" spans="2:24" ht="29" x14ac:dyDescent="0.35">
      <c r="B4568" s="146"/>
      <c r="C4568" s="31" t="s">
        <v>5669</v>
      </c>
      <c r="D4568" s="31"/>
      <c r="E4568" s="44" t="s">
        <v>3284</v>
      </c>
      <c r="F4568" s="43" t="s">
        <v>41</v>
      </c>
      <c r="G4568" s="84" t="s">
        <v>3249</v>
      </c>
      <c r="H4568" s="31">
        <v>1991</v>
      </c>
      <c r="I4568" s="207" t="s">
        <v>3338</v>
      </c>
      <c r="J4568" s="84" t="s">
        <v>3270</v>
      </c>
      <c r="K4568" s="31" t="s">
        <v>41</v>
      </c>
      <c r="L4568" s="31"/>
      <c r="M4568" s="169"/>
      <c r="N4568" s="148"/>
      <c r="O4568" s="106" t="s">
        <v>3284</v>
      </c>
      <c r="P4568" s="43">
        <v>1991</v>
      </c>
      <c r="Q4568" s="207" t="s">
        <v>3338</v>
      </c>
      <c r="R4568" s="84" t="s">
        <v>3270</v>
      </c>
      <c r="S4568" s="31" t="s">
        <v>41</v>
      </c>
      <c r="T4568" s="31"/>
      <c r="U4568" s="169"/>
      <c r="V4568" s="150"/>
      <c r="W4568" s="141" t="str" cm="1">
        <f t="array" ref="W4568">IF(SUM(LEN(B4568:V4568))=0,"",IF(OR(OR(ISBLANK(F4568),SUM(LEN(C4568),LEN(D4568))=0),AND(NOT(E4568="Unknown"),ISBLANK(J4568)),AND(NOT(O4568="Unknown"),ISBLANK(R4568))),"Missing Information", INDEX(Table15[Entire Service Line Classification], MATCH(SUMIFS(Table15[Unique ID],Table15[System-Owned Portion],E4568,Table15[If Material Anything Other than "Lead" in Column E,Was Material Ever Previously Lead?],G4568,Table15[Customer-Owned Portion],O4568),Table15[Unique ID],0),0)))</f>
        <v>Non-lead</v>
      </c>
      <c r="X4568"/>
    </row>
    <row r="4569" spans="2:24" ht="29" x14ac:dyDescent="0.35">
      <c r="B4569" s="146"/>
      <c r="C4569" s="31" t="s">
        <v>5670</v>
      </c>
      <c r="D4569" s="31"/>
      <c r="E4569" s="44" t="s">
        <v>3284</v>
      </c>
      <c r="F4569" s="43" t="s">
        <v>41</v>
      </c>
      <c r="G4569" s="84" t="s">
        <v>3249</v>
      </c>
      <c r="H4569" s="31">
        <v>1990</v>
      </c>
      <c r="I4569" s="207" t="s">
        <v>3338</v>
      </c>
      <c r="J4569" s="84" t="s">
        <v>3270</v>
      </c>
      <c r="K4569" s="31" t="s">
        <v>41</v>
      </c>
      <c r="L4569" s="31"/>
      <c r="M4569" s="169"/>
      <c r="N4569" s="148"/>
      <c r="O4569" s="106" t="s">
        <v>3284</v>
      </c>
      <c r="P4569" s="43">
        <v>1990</v>
      </c>
      <c r="Q4569" s="207" t="s">
        <v>3338</v>
      </c>
      <c r="R4569" s="84" t="s">
        <v>3270</v>
      </c>
      <c r="S4569" s="31" t="s">
        <v>41</v>
      </c>
      <c r="T4569" s="31"/>
      <c r="U4569" s="169"/>
      <c r="V4569" s="150"/>
      <c r="W4569" s="141" t="str" cm="1">
        <f t="array" ref="W4569">IF(SUM(LEN(B4569:V4569))=0,"",IF(OR(OR(ISBLANK(F4569),SUM(LEN(C4569),LEN(D4569))=0),AND(NOT(E4569="Unknown"),ISBLANK(J4569)),AND(NOT(O4569="Unknown"),ISBLANK(R4569))),"Missing Information", INDEX(Table15[Entire Service Line Classification], MATCH(SUMIFS(Table15[Unique ID],Table15[System-Owned Portion],E4569,Table15[If Material Anything Other than "Lead" in Column E,Was Material Ever Previously Lead?],G4569,Table15[Customer-Owned Portion],O4569),Table15[Unique ID],0),0)))</f>
        <v>Non-lead</v>
      </c>
      <c r="X4569"/>
    </row>
    <row r="4570" spans="2:24" x14ac:dyDescent="0.35">
      <c r="B4570" s="146"/>
      <c r="C4570" s="31" t="s">
        <v>5671</v>
      </c>
      <c r="D4570" s="31"/>
      <c r="E4570" s="44" t="s">
        <v>3203</v>
      </c>
      <c r="F4570" s="43" t="s">
        <v>3283</v>
      </c>
      <c r="G4570" s="84" t="s">
        <v>3249</v>
      </c>
      <c r="H4570" s="31">
        <v>1985</v>
      </c>
      <c r="I4570" s="207" t="s">
        <v>3338</v>
      </c>
      <c r="J4570" s="84"/>
      <c r="K4570" s="31" t="s">
        <v>41</v>
      </c>
      <c r="L4570" s="31"/>
      <c r="M4570" s="169"/>
      <c r="N4570" s="148"/>
      <c r="O4570" s="106" t="s">
        <v>3203</v>
      </c>
      <c r="P4570" s="43">
        <v>1985</v>
      </c>
      <c r="Q4570" s="207" t="s">
        <v>3338</v>
      </c>
      <c r="R4570" s="84" t="s">
        <v>3203</v>
      </c>
      <c r="S4570" s="31" t="s">
        <v>41</v>
      </c>
      <c r="T4570" s="31"/>
      <c r="U4570" s="169"/>
      <c r="V4570" s="150"/>
      <c r="W4570" s="141" t="str" cm="1">
        <f t="array" ref="W4570">IF(SUM(LEN(B4570:V4570))=0,"",IF(OR(OR(ISBLANK(F4570),SUM(LEN(C4570),LEN(D4570))=0),AND(NOT(E4570="Unknown"),ISBLANK(J4570)),AND(NOT(O4570="Unknown"),ISBLANK(R4570))),"Missing Information", INDEX(Table15[Entire Service Line Classification], MATCH(SUMIFS(Table15[Unique ID],Table15[System-Owned Portion],E4570,Table15[If Material Anything Other than "Lead" in Column E,Was Material Ever Previously Lead?],G4570,Table15[Customer-Owned Portion],O4570),Table15[Unique ID],0),0)))</f>
        <v>Lead Status Unknown</v>
      </c>
      <c r="X4570"/>
    </row>
    <row r="4571" spans="2:24" x14ac:dyDescent="0.35">
      <c r="B4571" s="146"/>
      <c r="C4571" s="31" t="s">
        <v>5672</v>
      </c>
      <c r="D4571" s="31"/>
      <c r="E4571" s="44" t="s">
        <v>3203</v>
      </c>
      <c r="F4571" s="43" t="s">
        <v>3283</v>
      </c>
      <c r="G4571" s="84" t="s">
        <v>3249</v>
      </c>
      <c r="H4571" s="31">
        <v>1985</v>
      </c>
      <c r="I4571" s="207" t="s">
        <v>3338</v>
      </c>
      <c r="J4571" s="84"/>
      <c r="K4571" s="31" t="s">
        <v>41</v>
      </c>
      <c r="L4571" s="31"/>
      <c r="M4571" s="169"/>
      <c r="N4571" s="148"/>
      <c r="O4571" s="106" t="s">
        <v>3203</v>
      </c>
      <c r="P4571" s="43">
        <v>1985</v>
      </c>
      <c r="Q4571" s="207" t="s">
        <v>3338</v>
      </c>
      <c r="R4571" s="84" t="s">
        <v>3203</v>
      </c>
      <c r="S4571" s="31" t="s">
        <v>41</v>
      </c>
      <c r="T4571" s="31"/>
      <c r="U4571" s="169"/>
      <c r="V4571" s="150"/>
      <c r="W4571" s="141" t="str" cm="1">
        <f t="array" ref="W4571">IF(SUM(LEN(B4571:V4571))=0,"",IF(OR(OR(ISBLANK(F4571),SUM(LEN(C4571),LEN(D4571))=0),AND(NOT(E4571="Unknown"),ISBLANK(J4571)),AND(NOT(O4571="Unknown"),ISBLANK(R4571))),"Missing Information", INDEX(Table15[Entire Service Line Classification], MATCH(SUMIFS(Table15[Unique ID],Table15[System-Owned Portion],E4571,Table15[If Material Anything Other than "Lead" in Column E,Was Material Ever Previously Lead?],G4571,Table15[Customer-Owned Portion],O4571),Table15[Unique ID],0),0)))</f>
        <v>Lead Status Unknown</v>
      </c>
      <c r="X4571"/>
    </row>
    <row r="4572" spans="2:24" x14ac:dyDescent="0.35">
      <c r="B4572" s="146"/>
      <c r="C4572" s="31" t="s">
        <v>5673</v>
      </c>
      <c r="D4572" s="31"/>
      <c r="E4572" s="44" t="s">
        <v>3203</v>
      </c>
      <c r="F4572" s="43" t="s">
        <v>3283</v>
      </c>
      <c r="G4572" s="84" t="s">
        <v>3249</v>
      </c>
      <c r="H4572" s="31">
        <v>1985</v>
      </c>
      <c r="I4572" s="207" t="s">
        <v>3338</v>
      </c>
      <c r="J4572" s="84"/>
      <c r="K4572" s="31" t="s">
        <v>41</v>
      </c>
      <c r="L4572" s="31"/>
      <c r="M4572" s="169"/>
      <c r="N4572" s="148"/>
      <c r="O4572" s="106" t="s">
        <v>3203</v>
      </c>
      <c r="P4572" s="43">
        <v>1985</v>
      </c>
      <c r="Q4572" s="207" t="s">
        <v>3338</v>
      </c>
      <c r="R4572" s="84" t="s">
        <v>3203</v>
      </c>
      <c r="S4572" s="31" t="s">
        <v>41</v>
      </c>
      <c r="T4572" s="31"/>
      <c r="U4572" s="169"/>
      <c r="V4572" s="150"/>
      <c r="W4572" s="141" t="str" cm="1">
        <f t="array" ref="W4572">IF(SUM(LEN(B4572:V4572))=0,"",IF(OR(OR(ISBLANK(F4572),SUM(LEN(C4572),LEN(D4572))=0),AND(NOT(E4572="Unknown"),ISBLANK(J4572)),AND(NOT(O4572="Unknown"),ISBLANK(R4572))),"Missing Information", INDEX(Table15[Entire Service Line Classification], MATCH(SUMIFS(Table15[Unique ID],Table15[System-Owned Portion],E4572,Table15[If Material Anything Other than "Lead" in Column E,Was Material Ever Previously Lead?],G4572,Table15[Customer-Owned Portion],O4572),Table15[Unique ID],0),0)))</f>
        <v>Lead Status Unknown</v>
      </c>
      <c r="X4572"/>
    </row>
    <row r="4573" spans="2:24" x14ac:dyDescent="0.35">
      <c r="B4573" s="146"/>
      <c r="C4573" s="31" t="s">
        <v>5674</v>
      </c>
      <c r="D4573" s="31"/>
      <c r="E4573" s="44" t="s">
        <v>3203</v>
      </c>
      <c r="F4573" s="43" t="s">
        <v>3283</v>
      </c>
      <c r="G4573" s="84" t="s">
        <v>3249</v>
      </c>
      <c r="H4573" s="31">
        <v>1984</v>
      </c>
      <c r="I4573" s="207" t="s">
        <v>3338</v>
      </c>
      <c r="J4573" s="84"/>
      <c r="K4573" s="31" t="s">
        <v>41</v>
      </c>
      <c r="L4573" s="31"/>
      <c r="M4573" s="169"/>
      <c r="N4573" s="148"/>
      <c r="O4573" s="106" t="s">
        <v>3203</v>
      </c>
      <c r="P4573" s="43">
        <v>1984</v>
      </c>
      <c r="Q4573" s="207" t="s">
        <v>3338</v>
      </c>
      <c r="R4573" s="84" t="s">
        <v>3203</v>
      </c>
      <c r="S4573" s="31" t="s">
        <v>41</v>
      </c>
      <c r="T4573" s="31"/>
      <c r="U4573" s="169"/>
      <c r="V4573" s="150"/>
      <c r="W4573" s="141" t="str" cm="1">
        <f t="array" ref="W4573">IF(SUM(LEN(B4573:V4573))=0,"",IF(OR(OR(ISBLANK(F4573),SUM(LEN(C4573),LEN(D4573))=0),AND(NOT(E4573="Unknown"),ISBLANK(J4573)),AND(NOT(O4573="Unknown"),ISBLANK(R4573))),"Missing Information", INDEX(Table15[Entire Service Line Classification], MATCH(SUMIFS(Table15[Unique ID],Table15[System-Owned Portion],E4573,Table15[If Material Anything Other than "Lead" in Column E,Was Material Ever Previously Lead?],G4573,Table15[Customer-Owned Portion],O4573),Table15[Unique ID],0),0)))</f>
        <v>Lead Status Unknown</v>
      </c>
      <c r="X4573"/>
    </row>
    <row r="4574" spans="2:24" x14ac:dyDescent="0.35">
      <c r="B4574" s="146"/>
      <c r="C4574" s="31" t="s">
        <v>5675</v>
      </c>
      <c r="D4574" s="31"/>
      <c r="E4574" s="44" t="s">
        <v>3203</v>
      </c>
      <c r="F4574" s="43" t="s">
        <v>3283</v>
      </c>
      <c r="G4574" s="84" t="s">
        <v>3249</v>
      </c>
      <c r="H4574" s="31">
        <v>1985</v>
      </c>
      <c r="I4574" s="207" t="s">
        <v>3338</v>
      </c>
      <c r="J4574" s="84"/>
      <c r="K4574" s="31" t="s">
        <v>41</v>
      </c>
      <c r="L4574" s="31"/>
      <c r="M4574" s="169"/>
      <c r="N4574" s="148"/>
      <c r="O4574" s="106" t="s">
        <v>3203</v>
      </c>
      <c r="P4574" s="43">
        <v>1985</v>
      </c>
      <c r="Q4574" s="207" t="s">
        <v>3338</v>
      </c>
      <c r="R4574" s="84" t="s">
        <v>3203</v>
      </c>
      <c r="S4574" s="31" t="s">
        <v>41</v>
      </c>
      <c r="T4574" s="31"/>
      <c r="U4574" s="169"/>
      <c r="V4574" s="150"/>
      <c r="W4574" s="141" t="str" cm="1">
        <f t="array" ref="W4574">IF(SUM(LEN(B4574:V4574))=0,"",IF(OR(OR(ISBLANK(F4574),SUM(LEN(C4574),LEN(D4574))=0),AND(NOT(E4574="Unknown"),ISBLANK(J4574)),AND(NOT(O4574="Unknown"),ISBLANK(R4574))),"Missing Information", INDEX(Table15[Entire Service Line Classification], MATCH(SUMIFS(Table15[Unique ID],Table15[System-Owned Portion],E4574,Table15[If Material Anything Other than "Lead" in Column E,Was Material Ever Previously Lead?],G4574,Table15[Customer-Owned Portion],O4574),Table15[Unique ID],0),0)))</f>
        <v>Lead Status Unknown</v>
      </c>
      <c r="X4574"/>
    </row>
    <row r="4575" spans="2:24" x14ac:dyDescent="0.35">
      <c r="B4575" s="146"/>
      <c r="C4575" s="31" t="s">
        <v>5676</v>
      </c>
      <c r="D4575" s="31"/>
      <c r="E4575" s="44" t="s">
        <v>3203</v>
      </c>
      <c r="F4575" s="43" t="s">
        <v>3283</v>
      </c>
      <c r="G4575" s="84" t="s">
        <v>3249</v>
      </c>
      <c r="H4575" s="31">
        <v>1984</v>
      </c>
      <c r="I4575" s="207" t="s">
        <v>3338</v>
      </c>
      <c r="J4575" s="84"/>
      <c r="K4575" s="31" t="s">
        <v>41</v>
      </c>
      <c r="L4575" s="31"/>
      <c r="M4575" s="169"/>
      <c r="N4575" s="148"/>
      <c r="O4575" s="106" t="s">
        <v>3203</v>
      </c>
      <c r="P4575" s="43">
        <v>1984</v>
      </c>
      <c r="Q4575" s="207" t="s">
        <v>3338</v>
      </c>
      <c r="R4575" s="84" t="s">
        <v>3203</v>
      </c>
      <c r="S4575" s="31" t="s">
        <v>41</v>
      </c>
      <c r="T4575" s="31"/>
      <c r="U4575" s="169"/>
      <c r="V4575" s="150"/>
      <c r="W4575" s="141" t="str" cm="1">
        <f t="array" ref="W4575">IF(SUM(LEN(B4575:V4575))=0,"",IF(OR(OR(ISBLANK(F4575),SUM(LEN(C4575),LEN(D4575))=0),AND(NOT(E4575="Unknown"),ISBLANK(J4575)),AND(NOT(O4575="Unknown"),ISBLANK(R4575))),"Missing Information", INDEX(Table15[Entire Service Line Classification], MATCH(SUMIFS(Table15[Unique ID],Table15[System-Owned Portion],E4575,Table15[If Material Anything Other than "Lead" in Column E,Was Material Ever Previously Lead?],G4575,Table15[Customer-Owned Portion],O4575),Table15[Unique ID],0),0)))</f>
        <v>Lead Status Unknown</v>
      </c>
      <c r="X4575"/>
    </row>
    <row r="4576" spans="2:24" x14ac:dyDescent="0.35">
      <c r="B4576" s="146"/>
      <c r="C4576" s="31" t="s">
        <v>5677</v>
      </c>
      <c r="D4576" s="31"/>
      <c r="E4576" s="44" t="s">
        <v>3203</v>
      </c>
      <c r="F4576" s="43" t="s">
        <v>3283</v>
      </c>
      <c r="G4576" s="84" t="s">
        <v>3249</v>
      </c>
      <c r="H4576" s="31">
        <v>1985</v>
      </c>
      <c r="I4576" s="207" t="s">
        <v>3338</v>
      </c>
      <c r="J4576" s="84"/>
      <c r="K4576" s="31" t="s">
        <v>41</v>
      </c>
      <c r="L4576" s="31"/>
      <c r="M4576" s="169"/>
      <c r="N4576" s="148"/>
      <c r="O4576" s="106" t="s">
        <v>3203</v>
      </c>
      <c r="P4576" s="43">
        <v>1985</v>
      </c>
      <c r="Q4576" s="207" t="s">
        <v>3338</v>
      </c>
      <c r="R4576" s="84" t="s">
        <v>3203</v>
      </c>
      <c r="S4576" s="31" t="s">
        <v>41</v>
      </c>
      <c r="T4576" s="31"/>
      <c r="U4576" s="169"/>
      <c r="V4576" s="150"/>
      <c r="W4576" s="141" t="str" cm="1">
        <f t="array" ref="W4576">IF(SUM(LEN(B4576:V4576))=0,"",IF(OR(OR(ISBLANK(F4576),SUM(LEN(C4576),LEN(D4576))=0),AND(NOT(E4576="Unknown"),ISBLANK(J4576)),AND(NOT(O4576="Unknown"),ISBLANK(R4576))),"Missing Information", INDEX(Table15[Entire Service Line Classification], MATCH(SUMIFS(Table15[Unique ID],Table15[System-Owned Portion],E4576,Table15[If Material Anything Other than "Lead" in Column E,Was Material Ever Previously Lead?],G4576,Table15[Customer-Owned Portion],O4576),Table15[Unique ID],0),0)))</f>
        <v>Lead Status Unknown</v>
      </c>
      <c r="X4576"/>
    </row>
    <row r="4577" spans="2:24" x14ac:dyDescent="0.35">
      <c r="B4577" s="146"/>
      <c r="C4577" s="31" t="s">
        <v>5678</v>
      </c>
      <c r="D4577" s="31"/>
      <c r="E4577" s="44" t="s">
        <v>3203</v>
      </c>
      <c r="F4577" s="43" t="s">
        <v>3283</v>
      </c>
      <c r="G4577" s="84" t="s">
        <v>3249</v>
      </c>
      <c r="H4577" s="31">
        <v>1985</v>
      </c>
      <c r="I4577" s="207" t="s">
        <v>3338</v>
      </c>
      <c r="J4577" s="84"/>
      <c r="K4577" s="31" t="s">
        <v>41</v>
      </c>
      <c r="L4577" s="31"/>
      <c r="M4577" s="169"/>
      <c r="N4577" s="148"/>
      <c r="O4577" s="106" t="s">
        <v>3203</v>
      </c>
      <c r="P4577" s="43">
        <v>1985</v>
      </c>
      <c r="Q4577" s="207" t="s">
        <v>3338</v>
      </c>
      <c r="R4577" s="84" t="s">
        <v>3203</v>
      </c>
      <c r="S4577" s="31" t="s">
        <v>41</v>
      </c>
      <c r="T4577" s="31"/>
      <c r="U4577" s="169"/>
      <c r="V4577" s="150"/>
      <c r="W4577" s="141" t="str" cm="1">
        <f t="array" ref="W4577">IF(SUM(LEN(B4577:V4577))=0,"",IF(OR(OR(ISBLANK(F4577),SUM(LEN(C4577),LEN(D4577))=0),AND(NOT(E4577="Unknown"),ISBLANK(J4577)),AND(NOT(O4577="Unknown"),ISBLANK(R4577))),"Missing Information", INDEX(Table15[Entire Service Line Classification], MATCH(SUMIFS(Table15[Unique ID],Table15[System-Owned Portion],E4577,Table15[If Material Anything Other than "Lead" in Column E,Was Material Ever Previously Lead?],G4577,Table15[Customer-Owned Portion],O4577),Table15[Unique ID],0),0)))</f>
        <v>Lead Status Unknown</v>
      </c>
      <c r="X4577"/>
    </row>
    <row r="4578" spans="2:24" ht="29" x14ac:dyDescent="0.35">
      <c r="B4578" s="146"/>
      <c r="C4578" s="31" t="s">
        <v>5679</v>
      </c>
      <c r="D4578" s="31"/>
      <c r="E4578" s="44" t="s">
        <v>3284</v>
      </c>
      <c r="F4578" s="43" t="s">
        <v>41</v>
      </c>
      <c r="G4578" s="84" t="s">
        <v>3249</v>
      </c>
      <c r="H4578" s="31">
        <v>1992</v>
      </c>
      <c r="I4578" s="207" t="s">
        <v>3338</v>
      </c>
      <c r="J4578" s="84" t="s">
        <v>3270</v>
      </c>
      <c r="K4578" s="31" t="s">
        <v>41</v>
      </c>
      <c r="L4578" s="31"/>
      <c r="M4578" s="169"/>
      <c r="N4578" s="148"/>
      <c r="O4578" s="106" t="s">
        <v>3284</v>
      </c>
      <c r="P4578" s="43">
        <v>1992</v>
      </c>
      <c r="Q4578" s="207" t="s">
        <v>3338</v>
      </c>
      <c r="R4578" s="84" t="s">
        <v>3270</v>
      </c>
      <c r="S4578" s="31" t="s">
        <v>41</v>
      </c>
      <c r="T4578" s="31"/>
      <c r="U4578" s="169"/>
      <c r="V4578" s="150"/>
      <c r="W4578" s="141" t="str" cm="1">
        <f t="array" ref="W4578">IF(SUM(LEN(B4578:V4578))=0,"",IF(OR(OR(ISBLANK(F4578),SUM(LEN(C4578),LEN(D4578))=0),AND(NOT(E4578="Unknown"),ISBLANK(J4578)),AND(NOT(O4578="Unknown"),ISBLANK(R4578))),"Missing Information", INDEX(Table15[Entire Service Line Classification], MATCH(SUMIFS(Table15[Unique ID],Table15[System-Owned Portion],E4578,Table15[If Material Anything Other than "Lead" in Column E,Was Material Ever Previously Lead?],G4578,Table15[Customer-Owned Portion],O4578),Table15[Unique ID],0),0)))</f>
        <v>Non-lead</v>
      </c>
      <c r="X4578"/>
    </row>
    <row r="4579" spans="2:24" x14ac:dyDescent="0.35">
      <c r="B4579" s="146"/>
      <c r="C4579" s="31" t="s">
        <v>2260</v>
      </c>
      <c r="D4579" s="31"/>
      <c r="E4579" s="44" t="s">
        <v>3203</v>
      </c>
      <c r="F4579" s="43" t="s">
        <v>3283</v>
      </c>
      <c r="G4579" s="84" t="s">
        <v>3249</v>
      </c>
      <c r="H4579" s="31">
        <v>1928</v>
      </c>
      <c r="I4579" s="207" t="s">
        <v>3336</v>
      </c>
      <c r="J4579" s="84"/>
      <c r="K4579" s="31" t="s">
        <v>41</v>
      </c>
      <c r="L4579" s="31"/>
      <c r="M4579" s="169"/>
      <c r="N4579" s="148"/>
      <c r="O4579" s="106" t="s">
        <v>3203</v>
      </c>
      <c r="P4579" s="43">
        <v>1928</v>
      </c>
      <c r="Q4579" s="207" t="s">
        <v>3336</v>
      </c>
      <c r="R4579" s="84" t="s">
        <v>3203</v>
      </c>
      <c r="S4579" s="31" t="s">
        <v>41</v>
      </c>
      <c r="T4579" s="31"/>
      <c r="U4579" s="169"/>
      <c r="V4579" s="150"/>
      <c r="W4579" s="141" t="str" cm="1">
        <f t="array" ref="W4579">IF(SUM(LEN(B4579:V4579))=0,"",IF(OR(OR(ISBLANK(F4579),SUM(LEN(C4579),LEN(D4579))=0),AND(NOT(E4579="Unknown"),ISBLANK(J4579)),AND(NOT(O4579="Unknown"),ISBLANK(R4579))),"Missing Information", INDEX(Table15[Entire Service Line Classification], MATCH(SUMIFS(Table15[Unique ID],Table15[System-Owned Portion],E4579,Table15[If Material Anything Other than "Lead" in Column E,Was Material Ever Previously Lead?],G4579,Table15[Customer-Owned Portion],O4579),Table15[Unique ID],0),0)))</f>
        <v>Lead Status Unknown</v>
      </c>
      <c r="X4579"/>
    </row>
    <row r="4580" spans="2:24" x14ac:dyDescent="0.35">
      <c r="B4580" s="146"/>
      <c r="C4580" s="31" t="s">
        <v>2261</v>
      </c>
      <c r="D4580" s="31"/>
      <c r="E4580" s="44" t="s">
        <v>3203</v>
      </c>
      <c r="F4580" s="43" t="s">
        <v>3283</v>
      </c>
      <c r="G4580" s="84" t="s">
        <v>3249</v>
      </c>
      <c r="H4580" s="31">
        <v>1934</v>
      </c>
      <c r="I4580" s="207" t="s">
        <v>3341</v>
      </c>
      <c r="J4580" s="84"/>
      <c r="K4580" s="31" t="s">
        <v>41</v>
      </c>
      <c r="L4580" s="31"/>
      <c r="M4580" s="169"/>
      <c r="N4580" s="148"/>
      <c r="O4580" s="106" t="s">
        <v>3203</v>
      </c>
      <c r="P4580" s="43">
        <v>1934</v>
      </c>
      <c r="Q4580" s="207" t="s">
        <v>3341</v>
      </c>
      <c r="R4580" s="84" t="s">
        <v>3203</v>
      </c>
      <c r="S4580" s="31" t="s">
        <v>41</v>
      </c>
      <c r="T4580" s="31"/>
      <c r="U4580" s="169"/>
      <c r="V4580" s="150"/>
      <c r="W4580" s="141" t="str" cm="1">
        <f t="array" ref="W4580">IF(SUM(LEN(B4580:V4580))=0,"",IF(OR(OR(ISBLANK(F4580),SUM(LEN(C4580),LEN(D4580))=0),AND(NOT(E4580="Unknown"),ISBLANK(J4580)),AND(NOT(O4580="Unknown"),ISBLANK(R4580))),"Missing Information", INDEX(Table15[Entire Service Line Classification], MATCH(SUMIFS(Table15[Unique ID],Table15[System-Owned Portion],E4580,Table15[If Material Anything Other than "Lead" in Column E,Was Material Ever Previously Lead?],G4580,Table15[Customer-Owned Portion],O4580),Table15[Unique ID],0),0)))</f>
        <v>Lead Status Unknown</v>
      </c>
      <c r="X4580"/>
    </row>
    <row r="4581" spans="2:24" x14ac:dyDescent="0.35">
      <c r="B4581" s="146"/>
      <c r="C4581" s="31" t="s">
        <v>2262</v>
      </c>
      <c r="D4581" s="31"/>
      <c r="E4581" s="44" t="s">
        <v>3203</v>
      </c>
      <c r="F4581" s="43" t="s">
        <v>3283</v>
      </c>
      <c r="G4581" s="84" t="s">
        <v>3249</v>
      </c>
      <c r="H4581" s="31">
        <v>1900</v>
      </c>
      <c r="I4581" s="207" t="s">
        <v>3336</v>
      </c>
      <c r="J4581" s="84"/>
      <c r="K4581" s="31" t="s">
        <v>41</v>
      </c>
      <c r="L4581" s="31"/>
      <c r="M4581" s="169"/>
      <c r="N4581" s="148"/>
      <c r="O4581" s="106" t="s">
        <v>3203</v>
      </c>
      <c r="P4581" s="43">
        <v>1900</v>
      </c>
      <c r="Q4581" s="207" t="s">
        <v>3336</v>
      </c>
      <c r="R4581" s="84" t="s">
        <v>3203</v>
      </c>
      <c r="S4581" s="31" t="s">
        <v>41</v>
      </c>
      <c r="T4581" s="31"/>
      <c r="U4581" s="169"/>
      <c r="V4581" s="150"/>
      <c r="W4581" s="141" t="str" cm="1">
        <f t="array" ref="W4581">IF(SUM(LEN(B4581:V4581))=0,"",IF(OR(OR(ISBLANK(F4581),SUM(LEN(C4581),LEN(D4581))=0),AND(NOT(E4581="Unknown"),ISBLANK(J4581)),AND(NOT(O4581="Unknown"),ISBLANK(R4581))),"Missing Information", INDEX(Table15[Entire Service Line Classification], MATCH(SUMIFS(Table15[Unique ID],Table15[System-Owned Portion],E4581,Table15[If Material Anything Other than "Lead" in Column E,Was Material Ever Previously Lead?],G4581,Table15[Customer-Owned Portion],O4581),Table15[Unique ID],0),0)))</f>
        <v>Lead Status Unknown</v>
      </c>
      <c r="X4581"/>
    </row>
    <row r="4582" spans="2:24" x14ac:dyDescent="0.35">
      <c r="B4582" s="146"/>
      <c r="C4582" s="31" t="s">
        <v>2263</v>
      </c>
      <c r="D4582" s="31"/>
      <c r="E4582" s="44" t="s">
        <v>3203</v>
      </c>
      <c r="F4582" s="43" t="s">
        <v>3283</v>
      </c>
      <c r="G4582" s="84" t="s">
        <v>3249</v>
      </c>
      <c r="H4582" s="31"/>
      <c r="I4582" s="207" t="s">
        <v>3337</v>
      </c>
      <c r="J4582" s="84"/>
      <c r="K4582" s="31" t="s">
        <v>41</v>
      </c>
      <c r="L4582" s="31"/>
      <c r="M4582" s="169"/>
      <c r="N4582" s="148"/>
      <c r="O4582" s="106" t="s">
        <v>3203</v>
      </c>
      <c r="P4582" s="43"/>
      <c r="Q4582" s="207" t="s">
        <v>3337</v>
      </c>
      <c r="R4582" s="84" t="s">
        <v>3203</v>
      </c>
      <c r="S4582" s="31" t="s">
        <v>41</v>
      </c>
      <c r="T4582" s="31"/>
      <c r="U4582" s="169"/>
      <c r="V4582" s="150"/>
      <c r="W4582" s="141" t="str" cm="1">
        <f t="array" ref="W4582">IF(SUM(LEN(B4582:V4582))=0,"",IF(OR(OR(ISBLANK(F4582),SUM(LEN(C4582),LEN(D4582))=0),AND(NOT(E4582="Unknown"),ISBLANK(J4582)),AND(NOT(O4582="Unknown"),ISBLANK(R4582))),"Missing Information", INDEX(Table15[Entire Service Line Classification], MATCH(SUMIFS(Table15[Unique ID],Table15[System-Owned Portion],E4582,Table15[If Material Anything Other than "Lead" in Column E,Was Material Ever Previously Lead?],G4582,Table15[Customer-Owned Portion],O4582),Table15[Unique ID],0),0)))</f>
        <v>Lead Status Unknown</v>
      </c>
      <c r="X4582"/>
    </row>
    <row r="4583" spans="2:24" ht="29" x14ac:dyDescent="0.35">
      <c r="B4583" s="146"/>
      <c r="C4583" s="31" t="s">
        <v>2264</v>
      </c>
      <c r="D4583" s="31"/>
      <c r="E4583" s="44" t="s">
        <v>3284</v>
      </c>
      <c r="F4583" s="43" t="s">
        <v>41</v>
      </c>
      <c r="G4583" s="84" t="s">
        <v>3249</v>
      </c>
      <c r="H4583" s="31">
        <v>1987</v>
      </c>
      <c r="I4583" s="207" t="s">
        <v>3338</v>
      </c>
      <c r="J4583" s="84" t="s">
        <v>3270</v>
      </c>
      <c r="K4583" s="31" t="s">
        <v>41</v>
      </c>
      <c r="L4583" s="31"/>
      <c r="M4583" s="169"/>
      <c r="N4583" s="148"/>
      <c r="O4583" s="106" t="s">
        <v>3284</v>
      </c>
      <c r="P4583" s="43">
        <v>1987</v>
      </c>
      <c r="Q4583" s="207" t="s">
        <v>3338</v>
      </c>
      <c r="R4583" s="84" t="s">
        <v>3270</v>
      </c>
      <c r="S4583" s="31" t="s">
        <v>41</v>
      </c>
      <c r="T4583" s="31"/>
      <c r="U4583" s="169"/>
      <c r="V4583" s="150"/>
      <c r="W4583" s="141" t="str" cm="1">
        <f t="array" ref="W4583">IF(SUM(LEN(B4583:V4583))=0,"",IF(OR(OR(ISBLANK(F4583),SUM(LEN(C4583),LEN(D4583))=0),AND(NOT(E4583="Unknown"),ISBLANK(J4583)),AND(NOT(O4583="Unknown"),ISBLANK(R4583))),"Missing Information", INDEX(Table15[Entire Service Line Classification], MATCH(SUMIFS(Table15[Unique ID],Table15[System-Owned Portion],E4583,Table15[If Material Anything Other than "Lead" in Column E,Was Material Ever Previously Lead?],G4583,Table15[Customer-Owned Portion],O4583),Table15[Unique ID],0),0)))</f>
        <v>Non-lead</v>
      </c>
      <c r="X4583"/>
    </row>
    <row r="4584" spans="2:24" ht="29" x14ac:dyDescent="0.35">
      <c r="B4584" s="146"/>
      <c r="C4584" s="31" t="s">
        <v>2265</v>
      </c>
      <c r="D4584" s="31"/>
      <c r="E4584" s="44" t="s">
        <v>3284</v>
      </c>
      <c r="F4584" s="43" t="s">
        <v>41</v>
      </c>
      <c r="G4584" s="84" t="s">
        <v>3249</v>
      </c>
      <c r="H4584" s="31">
        <v>1987</v>
      </c>
      <c r="I4584" s="207" t="s">
        <v>3338</v>
      </c>
      <c r="J4584" s="84" t="s">
        <v>3270</v>
      </c>
      <c r="K4584" s="31" t="s">
        <v>41</v>
      </c>
      <c r="L4584" s="31"/>
      <c r="M4584" s="169"/>
      <c r="N4584" s="148"/>
      <c r="O4584" s="106" t="s">
        <v>3284</v>
      </c>
      <c r="P4584" s="43">
        <v>1987</v>
      </c>
      <c r="Q4584" s="207" t="s">
        <v>3338</v>
      </c>
      <c r="R4584" s="84" t="s">
        <v>3270</v>
      </c>
      <c r="S4584" s="31" t="s">
        <v>41</v>
      </c>
      <c r="T4584" s="31"/>
      <c r="U4584" s="169"/>
      <c r="V4584" s="150"/>
      <c r="W4584" s="141" t="str" cm="1">
        <f t="array" ref="W4584">IF(SUM(LEN(B4584:V4584))=0,"",IF(OR(OR(ISBLANK(F4584),SUM(LEN(C4584),LEN(D4584))=0),AND(NOT(E4584="Unknown"),ISBLANK(J4584)),AND(NOT(O4584="Unknown"),ISBLANK(R4584))),"Missing Information", INDEX(Table15[Entire Service Line Classification], MATCH(SUMIFS(Table15[Unique ID],Table15[System-Owned Portion],E4584,Table15[If Material Anything Other than "Lead" in Column E,Was Material Ever Previously Lead?],G4584,Table15[Customer-Owned Portion],O4584),Table15[Unique ID],0),0)))</f>
        <v>Non-lead</v>
      </c>
      <c r="X4584"/>
    </row>
    <row r="4585" spans="2:24" x14ac:dyDescent="0.35">
      <c r="B4585" s="146"/>
      <c r="C4585" s="31" t="s">
        <v>2266</v>
      </c>
      <c r="D4585" s="31"/>
      <c r="E4585" s="44" t="s">
        <v>3203</v>
      </c>
      <c r="F4585" s="43" t="s">
        <v>3283</v>
      </c>
      <c r="G4585" s="84" t="s">
        <v>3249</v>
      </c>
      <c r="H4585" s="31">
        <v>1927</v>
      </c>
      <c r="I4585" s="207" t="s">
        <v>3338</v>
      </c>
      <c r="J4585" s="84"/>
      <c r="K4585" s="31" t="s">
        <v>41</v>
      </c>
      <c r="L4585" s="31"/>
      <c r="M4585" s="169"/>
      <c r="N4585" s="148"/>
      <c r="O4585" s="106" t="s">
        <v>3203</v>
      </c>
      <c r="P4585" s="43">
        <v>1927</v>
      </c>
      <c r="Q4585" s="207" t="s">
        <v>3338</v>
      </c>
      <c r="R4585" s="84" t="s">
        <v>3203</v>
      </c>
      <c r="S4585" s="31" t="s">
        <v>41</v>
      </c>
      <c r="T4585" s="31"/>
      <c r="U4585" s="169"/>
      <c r="V4585" s="150"/>
      <c r="W4585" s="141" t="str" cm="1">
        <f t="array" ref="W4585">IF(SUM(LEN(B4585:V4585))=0,"",IF(OR(OR(ISBLANK(F4585),SUM(LEN(C4585),LEN(D4585))=0),AND(NOT(E4585="Unknown"),ISBLANK(J4585)),AND(NOT(O4585="Unknown"),ISBLANK(R4585))),"Missing Information", INDEX(Table15[Entire Service Line Classification], MATCH(SUMIFS(Table15[Unique ID],Table15[System-Owned Portion],E4585,Table15[If Material Anything Other than "Lead" in Column E,Was Material Ever Previously Lead?],G4585,Table15[Customer-Owned Portion],O4585),Table15[Unique ID],0),0)))</f>
        <v>Lead Status Unknown</v>
      </c>
      <c r="X4585"/>
    </row>
    <row r="4586" spans="2:24" ht="29" x14ac:dyDescent="0.35">
      <c r="B4586" s="146"/>
      <c r="C4586" s="31" t="s">
        <v>2267</v>
      </c>
      <c r="D4586" s="31"/>
      <c r="E4586" s="44" t="s">
        <v>3284</v>
      </c>
      <c r="F4586" s="43" t="s">
        <v>41</v>
      </c>
      <c r="G4586" s="84" t="s">
        <v>3249</v>
      </c>
      <c r="H4586" s="31">
        <v>1988</v>
      </c>
      <c r="I4586" s="207" t="s">
        <v>3337</v>
      </c>
      <c r="J4586" s="84" t="s">
        <v>3270</v>
      </c>
      <c r="K4586" s="31" t="s">
        <v>41</v>
      </c>
      <c r="L4586" s="31"/>
      <c r="M4586" s="169"/>
      <c r="N4586" s="148"/>
      <c r="O4586" s="106" t="s">
        <v>3284</v>
      </c>
      <c r="P4586" s="43">
        <v>1988</v>
      </c>
      <c r="Q4586" s="207" t="s">
        <v>3337</v>
      </c>
      <c r="R4586" s="84" t="s">
        <v>3270</v>
      </c>
      <c r="S4586" s="31" t="s">
        <v>41</v>
      </c>
      <c r="T4586" s="31"/>
      <c r="U4586" s="169"/>
      <c r="V4586" s="150"/>
      <c r="W4586" s="141" t="str" cm="1">
        <f t="array" ref="W4586">IF(SUM(LEN(B4586:V4586))=0,"",IF(OR(OR(ISBLANK(F4586),SUM(LEN(C4586),LEN(D4586))=0),AND(NOT(E4586="Unknown"),ISBLANK(J4586)),AND(NOT(O4586="Unknown"),ISBLANK(R4586))),"Missing Information", INDEX(Table15[Entire Service Line Classification], MATCH(SUMIFS(Table15[Unique ID],Table15[System-Owned Portion],E4586,Table15[If Material Anything Other than "Lead" in Column E,Was Material Ever Previously Lead?],G4586,Table15[Customer-Owned Portion],O4586),Table15[Unique ID],0),0)))</f>
        <v>Non-lead</v>
      </c>
      <c r="X4586"/>
    </row>
    <row r="4587" spans="2:24" ht="29" x14ac:dyDescent="0.35">
      <c r="B4587" s="146"/>
      <c r="C4587" s="31" t="s">
        <v>2268</v>
      </c>
      <c r="D4587" s="31"/>
      <c r="E4587" s="44" t="s">
        <v>3284</v>
      </c>
      <c r="F4587" s="43" t="s">
        <v>41</v>
      </c>
      <c r="G4587" s="84" t="s">
        <v>3249</v>
      </c>
      <c r="H4587" s="31">
        <v>1988</v>
      </c>
      <c r="I4587" s="207" t="s">
        <v>3341</v>
      </c>
      <c r="J4587" s="84" t="s">
        <v>3270</v>
      </c>
      <c r="K4587" s="31" t="s">
        <v>41</v>
      </c>
      <c r="L4587" s="31"/>
      <c r="M4587" s="169"/>
      <c r="N4587" s="148"/>
      <c r="O4587" s="106" t="s">
        <v>3284</v>
      </c>
      <c r="P4587" s="43">
        <v>1988</v>
      </c>
      <c r="Q4587" s="207" t="s">
        <v>3341</v>
      </c>
      <c r="R4587" s="84" t="s">
        <v>3270</v>
      </c>
      <c r="S4587" s="31" t="s">
        <v>41</v>
      </c>
      <c r="T4587" s="31"/>
      <c r="U4587" s="169"/>
      <c r="V4587" s="150"/>
      <c r="W4587" s="141" t="str" cm="1">
        <f t="array" ref="W4587">IF(SUM(LEN(B4587:V4587))=0,"",IF(OR(OR(ISBLANK(F4587),SUM(LEN(C4587),LEN(D4587))=0),AND(NOT(E4587="Unknown"),ISBLANK(J4587)),AND(NOT(O4587="Unknown"),ISBLANK(R4587))),"Missing Information", INDEX(Table15[Entire Service Line Classification], MATCH(SUMIFS(Table15[Unique ID],Table15[System-Owned Portion],E4587,Table15[If Material Anything Other than "Lead" in Column E,Was Material Ever Previously Lead?],G4587,Table15[Customer-Owned Portion],O4587),Table15[Unique ID],0),0)))</f>
        <v>Non-lead</v>
      </c>
      <c r="X4587"/>
    </row>
    <row r="4588" spans="2:24" ht="29" x14ac:dyDescent="0.35">
      <c r="B4588" s="146"/>
      <c r="C4588" s="31" t="s">
        <v>2269</v>
      </c>
      <c r="D4588" s="31"/>
      <c r="E4588" s="44" t="s">
        <v>3284</v>
      </c>
      <c r="F4588" s="43" t="s">
        <v>41</v>
      </c>
      <c r="G4588" s="84" t="s">
        <v>3249</v>
      </c>
      <c r="H4588" s="31">
        <v>1990</v>
      </c>
      <c r="I4588" s="207" t="s">
        <v>3338</v>
      </c>
      <c r="J4588" s="84" t="s">
        <v>3270</v>
      </c>
      <c r="K4588" s="31" t="s">
        <v>41</v>
      </c>
      <c r="L4588" s="31"/>
      <c r="M4588" s="169"/>
      <c r="N4588" s="148"/>
      <c r="O4588" s="106" t="s">
        <v>3284</v>
      </c>
      <c r="P4588" s="43">
        <v>1990</v>
      </c>
      <c r="Q4588" s="207" t="s">
        <v>3338</v>
      </c>
      <c r="R4588" s="84" t="s">
        <v>3270</v>
      </c>
      <c r="S4588" s="31" t="s">
        <v>41</v>
      </c>
      <c r="T4588" s="31"/>
      <c r="U4588" s="169"/>
      <c r="V4588" s="150"/>
      <c r="W4588" s="141" t="str" cm="1">
        <f t="array" ref="W4588">IF(SUM(LEN(B4588:V4588))=0,"",IF(OR(OR(ISBLANK(F4588),SUM(LEN(C4588),LEN(D4588))=0),AND(NOT(E4588="Unknown"),ISBLANK(J4588)),AND(NOT(O4588="Unknown"),ISBLANK(R4588))),"Missing Information", INDEX(Table15[Entire Service Line Classification], MATCH(SUMIFS(Table15[Unique ID],Table15[System-Owned Portion],E4588,Table15[If Material Anything Other than "Lead" in Column E,Was Material Ever Previously Lead?],G4588,Table15[Customer-Owned Portion],O4588),Table15[Unique ID],0),0)))</f>
        <v>Non-lead</v>
      </c>
      <c r="X4588"/>
    </row>
    <row r="4589" spans="2:24" ht="29" x14ac:dyDescent="0.35">
      <c r="B4589" s="146"/>
      <c r="C4589" s="31" t="s">
        <v>2270</v>
      </c>
      <c r="D4589" s="31"/>
      <c r="E4589" s="44" t="s">
        <v>3284</v>
      </c>
      <c r="F4589" s="43" t="s">
        <v>41</v>
      </c>
      <c r="G4589" s="84" t="s">
        <v>3249</v>
      </c>
      <c r="H4589" s="31">
        <v>1990</v>
      </c>
      <c r="I4589" s="207" t="s">
        <v>3338</v>
      </c>
      <c r="J4589" s="84" t="s">
        <v>3270</v>
      </c>
      <c r="K4589" s="31" t="s">
        <v>41</v>
      </c>
      <c r="L4589" s="31"/>
      <c r="M4589" s="169"/>
      <c r="N4589" s="148"/>
      <c r="O4589" s="106" t="s">
        <v>3284</v>
      </c>
      <c r="P4589" s="43">
        <v>1990</v>
      </c>
      <c r="Q4589" s="207" t="s">
        <v>3338</v>
      </c>
      <c r="R4589" s="84" t="s">
        <v>3270</v>
      </c>
      <c r="S4589" s="31" t="s">
        <v>41</v>
      </c>
      <c r="T4589" s="31"/>
      <c r="U4589" s="169"/>
      <c r="V4589" s="150"/>
      <c r="W4589" s="141" t="str" cm="1">
        <f t="array" ref="W4589">IF(SUM(LEN(B4589:V4589))=0,"",IF(OR(OR(ISBLANK(F4589),SUM(LEN(C4589),LEN(D4589))=0),AND(NOT(E4589="Unknown"),ISBLANK(J4589)),AND(NOT(O4589="Unknown"),ISBLANK(R4589))),"Missing Information", INDEX(Table15[Entire Service Line Classification], MATCH(SUMIFS(Table15[Unique ID],Table15[System-Owned Portion],E4589,Table15[If Material Anything Other than "Lead" in Column E,Was Material Ever Previously Lead?],G4589,Table15[Customer-Owned Portion],O4589),Table15[Unique ID],0),0)))</f>
        <v>Non-lead</v>
      </c>
      <c r="X4589"/>
    </row>
    <row r="4590" spans="2:24" ht="29" x14ac:dyDescent="0.35">
      <c r="B4590" s="146"/>
      <c r="C4590" s="31" t="s">
        <v>2271</v>
      </c>
      <c r="D4590" s="31"/>
      <c r="E4590" s="44" t="s">
        <v>3284</v>
      </c>
      <c r="F4590" s="43" t="s">
        <v>41</v>
      </c>
      <c r="G4590" s="84" t="s">
        <v>3249</v>
      </c>
      <c r="H4590" s="31">
        <v>1990</v>
      </c>
      <c r="I4590" s="207" t="s">
        <v>3338</v>
      </c>
      <c r="J4590" s="84" t="s">
        <v>3270</v>
      </c>
      <c r="K4590" s="31" t="s">
        <v>41</v>
      </c>
      <c r="L4590" s="31"/>
      <c r="M4590" s="169"/>
      <c r="N4590" s="148"/>
      <c r="O4590" s="106" t="s">
        <v>3284</v>
      </c>
      <c r="P4590" s="43">
        <v>1990</v>
      </c>
      <c r="Q4590" s="207" t="s">
        <v>3338</v>
      </c>
      <c r="R4590" s="84" t="s">
        <v>3270</v>
      </c>
      <c r="S4590" s="31" t="s">
        <v>41</v>
      </c>
      <c r="T4590" s="31"/>
      <c r="U4590" s="169"/>
      <c r="V4590" s="150"/>
      <c r="W4590" s="141" t="str" cm="1">
        <f t="array" ref="W4590">IF(SUM(LEN(B4590:V4590))=0,"",IF(OR(OR(ISBLANK(F4590),SUM(LEN(C4590),LEN(D4590))=0),AND(NOT(E4590="Unknown"),ISBLANK(J4590)),AND(NOT(O4590="Unknown"),ISBLANK(R4590))),"Missing Information", INDEX(Table15[Entire Service Line Classification], MATCH(SUMIFS(Table15[Unique ID],Table15[System-Owned Portion],E4590,Table15[If Material Anything Other than "Lead" in Column E,Was Material Ever Previously Lead?],G4590,Table15[Customer-Owned Portion],O4590),Table15[Unique ID],0),0)))</f>
        <v>Non-lead</v>
      </c>
      <c r="X4590"/>
    </row>
    <row r="4591" spans="2:24" ht="29" x14ac:dyDescent="0.35">
      <c r="B4591" s="146"/>
      <c r="C4591" s="31" t="s">
        <v>2272</v>
      </c>
      <c r="D4591" s="31"/>
      <c r="E4591" s="44" t="s">
        <v>3284</v>
      </c>
      <c r="F4591" s="43" t="s">
        <v>41</v>
      </c>
      <c r="G4591" s="84" t="s">
        <v>3249</v>
      </c>
      <c r="H4591" s="31">
        <v>1990</v>
      </c>
      <c r="I4591" s="207" t="s">
        <v>3338</v>
      </c>
      <c r="J4591" s="84" t="s">
        <v>3270</v>
      </c>
      <c r="K4591" s="31" t="s">
        <v>41</v>
      </c>
      <c r="L4591" s="31"/>
      <c r="M4591" s="169"/>
      <c r="N4591" s="148"/>
      <c r="O4591" s="106" t="s">
        <v>3284</v>
      </c>
      <c r="P4591" s="43">
        <v>1990</v>
      </c>
      <c r="Q4591" s="207" t="s">
        <v>3338</v>
      </c>
      <c r="R4591" s="84" t="s">
        <v>3270</v>
      </c>
      <c r="S4591" s="31" t="s">
        <v>41</v>
      </c>
      <c r="T4591" s="31"/>
      <c r="U4591" s="169"/>
      <c r="V4591" s="150"/>
      <c r="W4591" s="141" t="str" cm="1">
        <f t="array" ref="W4591">IF(SUM(LEN(B4591:V4591))=0,"",IF(OR(OR(ISBLANK(F4591),SUM(LEN(C4591),LEN(D4591))=0),AND(NOT(E4591="Unknown"),ISBLANK(J4591)),AND(NOT(O4591="Unknown"),ISBLANK(R4591))),"Missing Information", INDEX(Table15[Entire Service Line Classification], MATCH(SUMIFS(Table15[Unique ID],Table15[System-Owned Portion],E4591,Table15[If Material Anything Other than "Lead" in Column E,Was Material Ever Previously Lead?],G4591,Table15[Customer-Owned Portion],O4591),Table15[Unique ID],0),0)))</f>
        <v>Non-lead</v>
      </c>
      <c r="X4591"/>
    </row>
    <row r="4592" spans="2:24" x14ac:dyDescent="0.35">
      <c r="B4592" s="146"/>
      <c r="C4592" s="31" t="s">
        <v>2273</v>
      </c>
      <c r="D4592" s="31"/>
      <c r="E4592" s="44" t="s">
        <v>3203</v>
      </c>
      <c r="F4592" s="43" t="s">
        <v>3283</v>
      </c>
      <c r="G4592" s="84" t="s">
        <v>3249</v>
      </c>
      <c r="H4592" s="31">
        <v>1924</v>
      </c>
      <c r="I4592" s="207" t="s">
        <v>3337</v>
      </c>
      <c r="J4592" s="84"/>
      <c r="K4592" s="31" t="s">
        <v>41</v>
      </c>
      <c r="L4592" s="31"/>
      <c r="M4592" s="169"/>
      <c r="N4592" s="148"/>
      <c r="O4592" s="106" t="s">
        <v>3203</v>
      </c>
      <c r="P4592" s="43">
        <v>1924</v>
      </c>
      <c r="Q4592" s="207" t="s">
        <v>3337</v>
      </c>
      <c r="R4592" s="84" t="s">
        <v>3203</v>
      </c>
      <c r="S4592" s="31" t="s">
        <v>41</v>
      </c>
      <c r="T4592" s="31"/>
      <c r="U4592" s="169"/>
      <c r="V4592" s="150"/>
      <c r="W4592" s="141" t="str" cm="1">
        <f t="array" ref="W4592">IF(SUM(LEN(B4592:V4592))=0,"",IF(OR(OR(ISBLANK(F4592),SUM(LEN(C4592),LEN(D4592))=0),AND(NOT(E4592="Unknown"),ISBLANK(J4592)),AND(NOT(O4592="Unknown"),ISBLANK(R4592))),"Missing Information", INDEX(Table15[Entire Service Line Classification], MATCH(SUMIFS(Table15[Unique ID],Table15[System-Owned Portion],E4592,Table15[If Material Anything Other than "Lead" in Column E,Was Material Ever Previously Lead?],G4592,Table15[Customer-Owned Portion],O4592),Table15[Unique ID],0),0)))</f>
        <v>Lead Status Unknown</v>
      </c>
      <c r="X4592"/>
    </row>
    <row r="4593" spans="2:24" x14ac:dyDescent="0.35">
      <c r="B4593" s="146"/>
      <c r="C4593" s="31" t="s">
        <v>2274</v>
      </c>
      <c r="D4593" s="31"/>
      <c r="E4593" s="44" t="s">
        <v>3203</v>
      </c>
      <c r="F4593" s="43" t="s">
        <v>3283</v>
      </c>
      <c r="G4593" s="84" t="s">
        <v>3249</v>
      </c>
      <c r="H4593" s="31">
        <v>1945</v>
      </c>
      <c r="I4593" s="207" t="s">
        <v>3341</v>
      </c>
      <c r="J4593" s="84"/>
      <c r="K4593" s="31" t="s">
        <v>41</v>
      </c>
      <c r="L4593" s="31"/>
      <c r="M4593" s="169"/>
      <c r="N4593" s="148"/>
      <c r="O4593" s="106" t="s">
        <v>3203</v>
      </c>
      <c r="P4593" s="43">
        <v>1945</v>
      </c>
      <c r="Q4593" s="207" t="s">
        <v>3341</v>
      </c>
      <c r="R4593" s="84" t="s">
        <v>3203</v>
      </c>
      <c r="S4593" s="31" t="s">
        <v>41</v>
      </c>
      <c r="T4593" s="31"/>
      <c r="U4593" s="169"/>
      <c r="V4593" s="150"/>
      <c r="W4593" s="141" t="str" cm="1">
        <f t="array" ref="W4593">IF(SUM(LEN(B4593:V4593))=0,"",IF(OR(OR(ISBLANK(F4593),SUM(LEN(C4593),LEN(D4593))=0),AND(NOT(E4593="Unknown"),ISBLANK(J4593)),AND(NOT(O4593="Unknown"),ISBLANK(R4593))),"Missing Information", INDEX(Table15[Entire Service Line Classification], MATCH(SUMIFS(Table15[Unique ID],Table15[System-Owned Portion],E4593,Table15[If Material Anything Other than "Lead" in Column E,Was Material Ever Previously Lead?],G4593,Table15[Customer-Owned Portion],O4593),Table15[Unique ID],0),0)))</f>
        <v>Lead Status Unknown</v>
      </c>
      <c r="X4593"/>
    </row>
    <row r="4594" spans="2:24" x14ac:dyDescent="0.35">
      <c r="B4594" s="146"/>
      <c r="C4594" s="31" t="s">
        <v>2275</v>
      </c>
      <c r="D4594" s="31"/>
      <c r="E4594" s="44" t="s">
        <v>3203</v>
      </c>
      <c r="F4594" s="43" t="s">
        <v>3283</v>
      </c>
      <c r="G4594" s="84" t="s">
        <v>3249</v>
      </c>
      <c r="H4594" s="31">
        <v>1979</v>
      </c>
      <c r="I4594" s="207" t="s">
        <v>3337</v>
      </c>
      <c r="J4594" s="84"/>
      <c r="K4594" s="31" t="s">
        <v>41</v>
      </c>
      <c r="L4594" s="31"/>
      <c r="M4594" s="169"/>
      <c r="N4594" s="148"/>
      <c r="O4594" s="106" t="s">
        <v>3203</v>
      </c>
      <c r="P4594" s="43">
        <v>1979</v>
      </c>
      <c r="Q4594" s="207" t="s">
        <v>3337</v>
      </c>
      <c r="R4594" s="84" t="s">
        <v>3203</v>
      </c>
      <c r="S4594" s="31" t="s">
        <v>41</v>
      </c>
      <c r="T4594" s="31"/>
      <c r="U4594" s="169"/>
      <c r="V4594" s="150"/>
      <c r="W4594" s="141" t="str" cm="1">
        <f t="array" ref="W4594">IF(SUM(LEN(B4594:V4594))=0,"",IF(OR(OR(ISBLANK(F4594),SUM(LEN(C4594),LEN(D4594))=0),AND(NOT(E4594="Unknown"),ISBLANK(J4594)),AND(NOT(O4594="Unknown"),ISBLANK(R4594))),"Missing Information", INDEX(Table15[Entire Service Line Classification], MATCH(SUMIFS(Table15[Unique ID],Table15[System-Owned Portion],E4594,Table15[If Material Anything Other than "Lead" in Column E,Was Material Ever Previously Lead?],G4594,Table15[Customer-Owned Portion],O4594),Table15[Unique ID],0),0)))</f>
        <v>Lead Status Unknown</v>
      </c>
      <c r="X4594"/>
    </row>
    <row r="4595" spans="2:24" ht="29" x14ac:dyDescent="0.35">
      <c r="B4595" s="146"/>
      <c r="C4595" s="31" t="s">
        <v>2276</v>
      </c>
      <c r="D4595" s="31"/>
      <c r="E4595" s="44" t="s">
        <v>3284</v>
      </c>
      <c r="F4595" s="43" t="s">
        <v>41</v>
      </c>
      <c r="G4595" s="84" t="s">
        <v>3249</v>
      </c>
      <c r="H4595" s="31">
        <v>2023</v>
      </c>
      <c r="I4595" s="207" t="s">
        <v>3337</v>
      </c>
      <c r="J4595" s="84" t="s">
        <v>3270</v>
      </c>
      <c r="K4595" s="31" t="s">
        <v>41</v>
      </c>
      <c r="L4595" s="31"/>
      <c r="M4595" s="169"/>
      <c r="N4595" s="148"/>
      <c r="O4595" s="106" t="s">
        <v>3284</v>
      </c>
      <c r="P4595" s="43">
        <v>2023</v>
      </c>
      <c r="Q4595" s="207" t="s">
        <v>3337</v>
      </c>
      <c r="R4595" s="84" t="s">
        <v>3270</v>
      </c>
      <c r="S4595" s="31" t="s">
        <v>41</v>
      </c>
      <c r="T4595" s="31"/>
      <c r="U4595" s="169"/>
      <c r="V4595" s="150"/>
      <c r="W4595" s="141" t="str" cm="1">
        <f t="array" ref="W4595">IF(SUM(LEN(B4595:V4595))=0,"",IF(OR(OR(ISBLANK(F4595),SUM(LEN(C4595),LEN(D4595))=0),AND(NOT(E4595="Unknown"),ISBLANK(J4595)),AND(NOT(O4595="Unknown"),ISBLANK(R4595))),"Missing Information", INDEX(Table15[Entire Service Line Classification], MATCH(SUMIFS(Table15[Unique ID],Table15[System-Owned Portion],E4595,Table15[If Material Anything Other than "Lead" in Column E,Was Material Ever Previously Lead?],G4595,Table15[Customer-Owned Portion],O4595),Table15[Unique ID],0),0)))</f>
        <v>Non-lead</v>
      </c>
      <c r="X4595"/>
    </row>
    <row r="4596" spans="2:24" x14ac:dyDescent="0.35">
      <c r="B4596" s="146"/>
      <c r="C4596" s="31" t="s">
        <v>2277</v>
      </c>
      <c r="D4596" s="31"/>
      <c r="E4596" s="44" t="s">
        <v>3203</v>
      </c>
      <c r="F4596" s="43" t="s">
        <v>3283</v>
      </c>
      <c r="G4596" s="84" t="s">
        <v>3249</v>
      </c>
      <c r="H4596" s="31"/>
      <c r="I4596" s="207" t="s">
        <v>3341</v>
      </c>
      <c r="J4596" s="84"/>
      <c r="K4596" s="31" t="s">
        <v>41</v>
      </c>
      <c r="L4596" s="31"/>
      <c r="M4596" s="169"/>
      <c r="N4596" s="148"/>
      <c r="O4596" s="106" t="s">
        <v>3203</v>
      </c>
      <c r="P4596" s="43"/>
      <c r="Q4596" s="207" t="s">
        <v>3341</v>
      </c>
      <c r="R4596" s="84" t="s">
        <v>3203</v>
      </c>
      <c r="S4596" s="31" t="s">
        <v>41</v>
      </c>
      <c r="T4596" s="31"/>
      <c r="U4596" s="169"/>
      <c r="V4596" s="150"/>
      <c r="W4596" s="141" t="str" cm="1">
        <f t="array" ref="W4596">IF(SUM(LEN(B4596:V4596))=0,"",IF(OR(OR(ISBLANK(F4596),SUM(LEN(C4596),LEN(D4596))=0),AND(NOT(E4596="Unknown"),ISBLANK(J4596)),AND(NOT(O4596="Unknown"),ISBLANK(R4596))),"Missing Information", INDEX(Table15[Entire Service Line Classification], MATCH(SUMIFS(Table15[Unique ID],Table15[System-Owned Portion],E4596,Table15[If Material Anything Other than "Lead" in Column E,Was Material Ever Previously Lead?],G4596,Table15[Customer-Owned Portion],O4596),Table15[Unique ID],0),0)))</f>
        <v>Lead Status Unknown</v>
      </c>
      <c r="X4596"/>
    </row>
    <row r="4597" spans="2:24" x14ac:dyDescent="0.35">
      <c r="B4597" s="146"/>
      <c r="C4597" s="31" t="s">
        <v>2278</v>
      </c>
      <c r="D4597" s="31"/>
      <c r="E4597" s="44" t="s">
        <v>3203</v>
      </c>
      <c r="F4597" s="43" t="s">
        <v>3283</v>
      </c>
      <c r="G4597" s="84" t="s">
        <v>3249</v>
      </c>
      <c r="H4597" s="31"/>
      <c r="I4597" s="207" t="s">
        <v>3337</v>
      </c>
      <c r="J4597" s="84"/>
      <c r="K4597" s="31" t="s">
        <v>41</v>
      </c>
      <c r="L4597" s="31"/>
      <c r="M4597" s="169"/>
      <c r="N4597" s="148"/>
      <c r="O4597" s="106" t="s">
        <v>3203</v>
      </c>
      <c r="P4597" s="43"/>
      <c r="Q4597" s="207" t="s">
        <v>3337</v>
      </c>
      <c r="R4597" s="84" t="s">
        <v>3203</v>
      </c>
      <c r="S4597" s="31" t="s">
        <v>41</v>
      </c>
      <c r="T4597" s="31"/>
      <c r="U4597" s="169"/>
      <c r="V4597" s="150"/>
      <c r="W4597" s="141" t="str" cm="1">
        <f t="array" ref="W4597">IF(SUM(LEN(B4597:V4597))=0,"",IF(OR(OR(ISBLANK(F4597),SUM(LEN(C4597),LEN(D4597))=0),AND(NOT(E4597="Unknown"),ISBLANK(J4597)),AND(NOT(O4597="Unknown"),ISBLANK(R4597))),"Missing Information", INDEX(Table15[Entire Service Line Classification], MATCH(SUMIFS(Table15[Unique ID],Table15[System-Owned Portion],E4597,Table15[If Material Anything Other than "Lead" in Column E,Was Material Ever Previously Lead?],G4597,Table15[Customer-Owned Portion],O4597),Table15[Unique ID],0),0)))</f>
        <v>Lead Status Unknown</v>
      </c>
      <c r="X4597"/>
    </row>
    <row r="4598" spans="2:24" x14ac:dyDescent="0.35">
      <c r="B4598" s="146"/>
      <c r="C4598" s="31" t="s">
        <v>2279</v>
      </c>
      <c r="D4598" s="31"/>
      <c r="E4598" s="44" t="s">
        <v>3203</v>
      </c>
      <c r="F4598" s="43" t="s">
        <v>3283</v>
      </c>
      <c r="G4598" s="84" t="s">
        <v>3249</v>
      </c>
      <c r="H4598" s="31">
        <v>1925</v>
      </c>
      <c r="I4598" s="207" t="s">
        <v>3338</v>
      </c>
      <c r="J4598" s="84"/>
      <c r="K4598" s="31" t="s">
        <v>41</v>
      </c>
      <c r="L4598" s="31"/>
      <c r="M4598" s="169"/>
      <c r="N4598" s="148"/>
      <c r="O4598" s="106" t="s">
        <v>3203</v>
      </c>
      <c r="P4598" s="43">
        <v>1925</v>
      </c>
      <c r="Q4598" s="207" t="s">
        <v>3338</v>
      </c>
      <c r="R4598" s="84" t="s">
        <v>3203</v>
      </c>
      <c r="S4598" s="31" t="s">
        <v>41</v>
      </c>
      <c r="T4598" s="31"/>
      <c r="U4598" s="169"/>
      <c r="V4598" s="150"/>
      <c r="W4598" s="141" t="str" cm="1">
        <f t="array" ref="W4598">IF(SUM(LEN(B4598:V4598))=0,"",IF(OR(OR(ISBLANK(F4598),SUM(LEN(C4598),LEN(D4598))=0),AND(NOT(E4598="Unknown"),ISBLANK(J4598)),AND(NOT(O4598="Unknown"),ISBLANK(R4598))),"Missing Information", INDEX(Table15[Entire Service Line Classification], MATCH(SUMIFS(Table15[Unique ID],Table15[System-Owned Portion],E4598,Table15[If Material Anything Other than "Lead" in Column E,Was Material Ever Previously Lead?],G4598,Table15[Customer-Owned Portion],O4598),Table15[Unique ID],0),0)))</f>
        <v>Lead Status Unknown</v>
      </c>
      <c r="X4598"/>
    </row>
    <row r="4599" spans="2:24" x14ac:dyDescent="0.35">
      <c r="B4599" s="146"/>
      <c r="C4599" s="31" t="s">
        <v>2280</v>
      </c>
      <c r="D4599" s="31"/>
      <c r="E4599" s="44" t="s">
        <v>3203</v>
      </c>
      <c r="F4599" s="43" t="s">
        <v>3283</v>
      </c>
      <c r="G4599" s="84" t="s">
        <v>3249</v>
      </c>
      <c r="H4599" s="31">
        <v>1900</v>
      </c>
      <c r="I4599" s="207" t="s">
        <v>3338</v>
      </c>
      <c r="J4599" s="84"/>
      <c r="K4599" s="31" t="s">
        <v>41</v>
      </c>
      <c r="L4599" s="31"/>
      <c r="M4599" s="169"/>
      <c r="N4599" s="148"/>
      <c r="O4599" s="106" t="s">
        <v>3203</v>
      </c>
      <c r="P4599" s="43">
        <v>1900</v>
      </c>
      <c r="Q4599" s="207" t="s">
        <v>3338</v>
      </c>
      <c r="R4599" s="84" t="s">
        <v>3203</v>
      </c>
      <c r="S4599" s="31" t="s">
        <v>41</v>
      </c>
      <c r="T4599" s="31"/>
      <c r="U4599" s="169"/>
      <c r="V4599" s="150"/>
      <c r="W4599" s="141" t="str" cm="1">
        <f t="array" ref="W4599">IF(SUM(LEN(B4599:V4599))=0,"",IF(OR(OR(ISBLANK(F4599),SUM(LEN(C4599),LEN(D4599))=0),AND(NOT(E4599="Unknown"),ISBLANK(J4599)),AND(NOT(O4599="Unknown"),ISBLANK(R4599))),"Missing Information", INDEX(Table15[Entire Service Line Classification], MATCH(SUMIFS(Table15[Unique ID],Table15[System-Owned Portion],E4599,Table15[If Material Anything Other than "Lead" in Column E,Was Material Ever Previously Lead?],G4599,Table15[Customer-Owned Portion],O4599),Table15[Unique ID],0),0)))</f>
        <v>Lead Status Unknown</v>
      </c>
      <c r="X4599"/>
    </row>
    <row r="4600" spans="2:24" x14ac:dyDescent="0.35">
      <c r="B4600" s="146"/>
      <c r="C4600" s="31" t="s">
        <v>5680</v>
      </c>
      <c r="D4600" s="31"/>
      <c r="E4600" s="44" t="s">
        <v>3203</v>
      </c>
      <c r="F4600" s="43" t="s">
        <v>3283</v>
      </c>
      <c r="G4600" s="84" t="s">
        <v>3249</v>
      </c>
      <c r="H4600" s="31">
        <v>1930</v>
      </c>
      <c r="I4600" s="207" t="s">
        <v>3337</v>
      </c>
      <c r="J4600" s="84"/>
      <c r="K4600" s="31" t="s">
        <v>41</v>
      </c>
      <c r="L4600" s="31"/>
      <c r="M4600" s="169"/>
      <c r="N4600" s="148"/>
      <c r="O4600" s="106" t="s">
        <v>3203</v>
      </c>
      <c r="P4600" s="43">
        <v>1930</v>
      </c>
      <c r="Q4600" s="207" t="s">
        <v>3337</v>
      </c>
      <c r="R4600" s="84" t="s">
        <v>3203</v>
      </c>
      <c r="S4600" s="31" t="s">
        <v>41</v>
      </c>
      <c r="T4600" s="31"/>
      <c r="U4600" s="169"/>
      <c r="V4600" s="150"/>
      <c r="W4600" s="141" t="str" cm="1">
        <f t="array" ref="W4600">IF(SUM(LEN(B4600:V4600))=0,"",IF(OR(OR(ISBLANK(F4600),SUM(LEN(C4600),LEN(D4600))=0),AND(NOT(E4600="Unknown"),ISBLANK(J4600)),AND(NOT(O4600="Unknown"),ISBLANK(R4600))),"Missing Information", INDEX(Table15[Entire Service Line Classification], MATCH(SUMIFS(Table15[Unique ID],Table15[System-Owned Portion],E4600,Table15[If Material Anything Other than "Lead" in Column E,Was Material Ever Previously Lead?],G4600,Table15[Customer-Owned Portion],O4600),Table15[Unique ID],0),0)))</f>
        <v>Lead Status Unknown</v>
      </c>
      <c r="X4600"/>
    </row>
    <row r="4601" spans="2:24" ht="29" x14ac:dyDescent="0.35">
      <c r="B4601" s="146"/>
      <c r="C4601" s="31" t="s">
        <v>5681</v>
      </c>
      <c r="D4601" s="31"/>
      <c r="E4601" s="44" t="s">
        <v>3284</v>
      </c>
      <c r="F4601" s="43" t="s">
        <v>41</v>
      </c>
      <c r="G4601" s="84" t="s">
        <v>3249</v>
      </c>
      <c r="H4601" s="31">
        <v>1988</v>
      </c>
      <c r="I4601" s="207" t="s">
        <v>3338</v>
      </c>
      <c r="J4601" s="84" t="s">
        <v>3270</v>
      </c>
      <c r="K4601" s="31" t="s">
        <v>41</v>
      </c>
      <c r="L4601" s="31"/>
      <c r="M4601" s="169"/>
      <c r="N4601" s="148"/>
      <c r="O4601" s="106" t="s">
        <v>3284</v>
      </c>
      <c r="P4601" s="43">
        <v>1988</v>
      </c>
      <c r="Q4601" s="207" t="s">
        <v>3338</v>
      </c>
      <c r="R4601" s="84" t="s">
        <v>3270</v>
      </c>
      <c r="S4601" s="31" t="s">
        <v>41</v>
      </c>
      <c r="T4601" s="31"/>
      <c r="U4601" s="169"/>
      <c r="V4601" s="150"/>
      <c r="W4601" s="141" t="str" cm="1">
        <f t="array" ref="W4601">IF(SUM(LEN(B4601:V4601))=0,"",IF(OR(OR(ISBLANK(F4601),SUM(LEN(C4601),LEN(D4601))=0),AND(NOT(E4601="Unknown"),ISBLANK(J4601)),AND(NOT(O4601="Unknown"),ISBLANK(R4601))),"Missing Information", INDEX(Table15[Entire Service Line Classification], MATCH(SUMIFS(Table15[Unique ID],Table15[System-Owned Portion],E4601,Table15[If Material Anything Other than "Lead" in Column E,Was Material Ever Previously Lead?],G4601,Table15[Customer-Owned Portion],O4601),Table15[Unique ID],0),0)))</f>
        <v>Non-lead</v>
      </c>
      <c r="X4601"/>
    </row>
    <row r="4602" spans="2:24" x14ac:dyDescent="0.35">
      <c r="B4602" s="146"/>
      <c r="C4602" s="31" t="s">
        <v>5682</v>
      </c>
      <c r="D4602" s="31"/>
      <c r="E4602" s="44" t="s">
        <v>3203</v>
      </c>
      <c r="F4602" s="43" t="s">
        <v>3283</v>
      </c>
      <c r="G4602" s="84" t="s">
        <v>3249</v>
      </c>
      <c r="H4602" s="31">
        <v>1976</v>
      </c>
      <c r="I4602" s="207" t="s">
        <v>3337</v>
      </c>
      <c r="J4602" s="84"/>
      <c r="K4602" s="31" t="s">
        <v>41</v>
      </c>
      <c r="L4602" s="31"/>
      <c r="M4602" s="169"/>
      <c r="N4602" s="148"/>
      <c r="O4602" s="106" t="s">
        <v>3203</v>
      </c>
      <c r="P4602" s="43">
        <v>1976</v>
      </c>
      <c r="Q4602" s="207" t="s">
        <v>3337</v>
      </c>
      <c r="R4602" s="84" t="s">
        <v>3203</v>
      </c>
      <c r="S4602" s="31" t="s">
        <v>41</v>
      </c>
      <c r="T4602" s="31"/>
      <c r="U4602" s="169"/>
      <c r="V4602" s="150"/>
      <c r="W4602" s="141" t="str" cm="1">
        <f t="array" ref="W4602">IF(SUM(LEN(B4602:V4602))=0,"",IF(OR(OR(ISBLANK(F4602),SUM(LEN(C4602),LEN(D4602))=0),AND(NOT(E4602="Unknown"),ISBLANK(J4602)),AND(NOT(O4602="Unknown"),ISBLANK(R4602))),"Missing Information", INDEX(Table15[Entire Service Line Classification], MATCH(SUMIFS(Table15[Unique ID],Table15[System-Owned Portion],E4602,Table15[If Material Anything Other than "Lead" in Column E,Was Material Ever Previously Lead?],G4602,Table15[Customer-Owned Portion],O4602),Table15[Unique ID],0),0)))</f>
        <v>Lead Status Unknown</v>
      </c>
      <c r="X4602"/>
    </row>
    <row r="4603" spans="2:24" x14ac:dyDescent="0.35">
      <c r="B4603" s="146"/>
      <c r="C4603" s="31" t="s">
        <v>5683</v>
      </c>
      <c r="D4603" s="31"/>
      <c r="E4603" s="44" t="s">
        <v>3203</v>
      </c>
      <c r="F4603" s="43" t="s">
        <v>3283</v>
      </c>
      <c r="G4603" s="84" t="s">
        <v>3249</v>
      </c>
      <c r="H4603" s="31">
        <v>1946</v>
      </c>
      <c r="I4603" s="207" t="s">
        <v>3341</v>
      </c>
      <c r="J4603" s="84"/>
      <c r="K4603" s="31" t="s">
        <v>41</v>
      </c>
      <c r="L4603" s="31"/>
      <c r="M4603" s="169"/>
      <c r="N4603" s="148"/>
      <c r="O4603" s="106" t="s">
        <v>3203</v>
      </c>
      <c r="P4603" s="43">
        <v>1946</v>
      </c>
      <c r="Q4603" s="207" t="s">
        <v>3341</v>
      </c>
      <c r="R4603" s="84" t="s">
        <v>3203</v>
      </c>
      <c r="S4603" s="31" t="s">
        <v>41</v>
      </c>
      <c r="T4603" s="31"/>
      <c r="U4603" s="169"/>
      <c r="V4603" s="150"/>
      <c r="W4603" s="141" t="str" cm="1">
        <f t="array" ref="W4603">IF(SUM(LEN(B4603:V4603))=0,"",IF(OR(OR(ISBLANK(F4603),SUM(LEN(C4603),LEN(D4603))=0),AND(NOT(E4603="Unknown"),ISBLANK(J4603)),AND(NOT(O4603="Unknown"),ISBLANK(R4603))),"Missing Information", INDEX(Table15[Entire Service Line Classification], MATCH(SUMIFS(Table15[Unique ID],Table15[System-Owned Portion],E4603,Table15[If Material Anything Other than "Lead" in Column E,Was Material Ever Previously Lead?],G4603,Table15[Customer-Owned Portion],O4603),Table15[Unique ID],0),0)))</f>
        <v>Lead Status Unknown</v>
      </c>
      <c r="X4603"/>
    </row>
    <row r="4604" spans="2:24" ht="29" x14ac:dyDescent="0.35">
      <c r="B4604" s="146"/>
      <c r="C4604" s="31" t="s">
        <v>5684</v>
      </c>
      <c r="D4604" s="31"/>
      <c r="E4604" s="44" t="s">
        <v>3284</v>
      </c>
      <c r="F4604" s="43" t="s">
        <v>41</v>
      </c>
      <c r="G4604" s="84" t="s">
        <v>3249</v>
      </c>
      <c r="H4604" s="31">
        <v>1988</v>
      </c>
      <c r="I4604" s="207" t="s">
        <v>3341</v>
      </c>
      <c r="J4604" s="84" t="s">
        <v>3270</v>
      </c>
      <c r="K4604" s="31" t="s">
        <v>41</v>
      </c>
      <c r="L4604" s="31"/>
      <c r="M4604" s="169"/>
      <c r="N4604" s="148"/>
      <c r="O4604" s="106" t="s">
        <v>3284</v>
      </c>
      <c r="P4604" s="43">
        <v>1988</v>
      </c>
      <c r="Q4604" s="207" t="s">
        <v>3341</v>
      </c>
      <c r="R4604" s="84" t="s">
        <v>3270</v>
      </c>
      <c r="S4604" s="31" t="s">
        <v>41</v>
      </c>
      <c r="T4604" s="31"/>
      <c r="U4604" s="169"/>
      <c r="V4604" s="150"/>
      <c r="W4604" s="141" t="str" cm="1">
        <f t="array" ref="W4604">IF(SUM(LEN(B4604:V4604))=0,"",IF(OR(OR(ISBLANK(F4604),SUM(LEN(C4604),LEN(D4604))=0),AND(NOT(E4604="Unknown"),ISBLANK(J4604)),AND(NOT(O4604="Unknown"),ISBLANK(R4604))),"Missing Information", INDEX(Table15[Entire Service Line Classification], MATCH(SUMIFS(Table15[Unique ID],Table15[System-Owned Portion],E4604,Table15[If Material Anything Other than "Lead" in Column E,Was Material Ever Previously Lead?],G4604,Table15[Customer-Owned Portion],O4604),Table15[Unique ID],0),0)))</f>
        <v>Non-lead</v>
      </c>
      <c r="X4604"/>
    </row>
    <row r="4605" spans="2:24" x14ac:dyDescent="0.35">
      <c r="B4605" s="146"/>
      <c r="C4605" s="31" t="s">
        <v>5685</v>
      </c>
      <c r="D4605" s="31"/>
      <c r="E4605" s="44" t="s">
        <v>3203</v>
      </c>
      <c r="F4605" s="43" t="s">
        <v>3283</v>
      </c>
      <c r="G4605" s="84" t="s">
        <v>3249</v>
      </c>
      <c r="H4605" s="31">
        <v>1977</v>
      </c>
      <c r="I4605" s="207" t="s">
        <v>3338</v>
      </c>
      <c r="J4605" s="84"/>
      <c r="K4605" s="31" t="s">
        <v>41</v>
      </c>
      <c r="L4605" s="31"/>
      <c r="M4605" s="169"/>
      <c r="N4605" s="148"/>
      <c r="O4605" s="106" t="s">
        <v>3203</v>
      </c>
      <c r="P4605" s="43">
        <v>1977</v>
      </c>
      <c r="Q4605" s="207" t="s">
        <v>3338</v>
      </c>
      <c r="R4605" s="84" t="s">
        <v>3203</v>
      </c>
      <c r="S4605" s="31" t="s">
        <v>41</v>
      </c>
      <c r="T4605" s="31"/>
      <c r="U4605" s="169"/>
      <c r="V4605" s="150"/>
      <c r="W4605" s="141" t="str" cm="1">
        <f t="array" ref="W4605">IF(SUM(LEN(B4605:V4605))=0,"",IF(OR(OR(ISBLANK(F4605),SUM(LEN(C4605),LEN(D4605))=0),AND(NOT(E4605="Unknown"),ISBLANK(J4605)),AND(NOT(O4605="Unknown"),ISBLANK(R4605))),"Missing Information", INDEX(Table15[Entire Service Line Classification], MATCH(SUMIFS(Table15[Unique ID],Table15[System-Owned Portion],E4605,Table15[If Material Anything Other than "Lead" in Column E,Was Material Ever Previously Lead?],G4605,Table15[Customer-Owned Portion],O4605),Table15[Unique ID],0),0)))</f>
        <v>Lead Status Unknown</v>
      </c>
      <c r="X4605"/>
    </row>
    <row r="4606" spans="2:24" ht="29" x14ac:dyDescent="0.35">
      <c r="B4606" s="146"/>
      <c r="C4606" s="31" t="s">
        <v>5686</v>
      </c>
      <c r="D4606" s="31"/>
      <c r="E4606" s="44" t="s">
        <v>3284</v>
      </c>
      <c r="F4606" s="43" t="s">
        <v>41</v>
      </c>
      <c r="G4606" s="84" t="s">
        <v>3249</v>
      </c>
      <c r="H4606" s="31">
        <v>1988</v>
      </c>
      <c r="I4606" s="207" t="s">
        <v>3338</v>
      </c>
      <c r="J4606" s="84" t="s">
        <v>3270</v>
      </c>
      <c r="K4606" s="31" t="s">
        <v>41</v>
      </c>
      <c r="L4606" s="31"/>
      <c r="M4606" s="169"/>
      <c r="N4606" s="148"/>
      <c r="O4606" s="106" t="s">
        <v>3284</v>
      </c>
      <c r="P4606" s="43">
        <v>1988</v>
      </c>
      <c r="Q4606" s="207" t="s">
        <v>3338</v>
      </c>
      <c r="R4606" s="84" t="s">
        <v>3270</v>
      </c>
      <c r="S4606" s="31" t="s">
        <v>41</v>
      </c>
      <c r="T4606" s="31"/>
      <c r="U4606" s="169"/>
      <c r="V4606" s="150"/>
      <c r="W4606" s="141" t="str" cm="1">
        <f t="array" ref="W4606">IF(SUM(LEN(B4606:V4606))=0,"",IF(OR(OR(ISBLANK(F4606),SUM(LEN(C4606),LEN(D4606))=0),AND(NOT(E4606="Unknown"),ISBLANK(J4606)),AND(NOT(O4606="Unknown"),ISBLANK(R4606))),"Missing Information", INDEX(Table15[Entire Service Line Classification], MATCH(SUMIFS(Table15[Unique ID],Table15[System-Owned Portion],E4606,Table15[If Material Anything Other than "Lead" in Column E,Was Material Ever Previously Lead?],G4606,Table15[Customer-Owned Portion],O4606),Table15[Unique ID],0),0)))</f>
        <v>Non-lead</v>
      </c>
      <c r="X4606"/>
    </row>
    <row r="4607" spans="2:24" x14ac:dyDescent="0.35">
      <c r="B4607" s="146"/>
      <c r="C4607" s="31" t="s">
        <v>5687</v>
      </c>
      <c r="D4607" s="31"/>
      <c r="E4607" s="44" t="s">
        <v>3203</v>
      </c>
      <c r="F4607" s="43" t="s">
        <v>3283</v>
      </c>
      <c r="G4607" s="84" t="s">
        <v>3249</v>
      </c>
      <c r="H4607" s="31">
        <v>1924</v>
      </c>
      <c r="I4607" s="207" t="s">
        <v>3341</v>
      </c>
      <c r="J4607" s="84"/>
      <c r="K4607" s="31" t="s">
        <v>41</v>
      </c>
      <c r="L4607" s="31"/>
      <c r="M4607" s="169"/>
      <c r="N4607" s="148"/>
      <c r="O4607" s="106" t="s">
        <v>3203</v>
      </c>
      <c r="P4607" s="43">
        <v>1924</v>
      </c>
      <c r="Q4607" s="207" t="s">
        <v>3341</v>
      </c>
      <c r="R4607" s="84" t="s">
        <v>3203</v>
      </c>
      <c r="S4607" s="31" t="s">
        <v>41</v>
      </c>
      <c r="T4607" s="31"/>
      <c r="U4607" s="169"/>
      <c r="V4607" s="150"/>
      <c r="W4607" s="141" t="str" cm="1">
        <f t="array" ref="W4607">IF(SUM(LEN(B4607:V4607))=0,"",IF(OR(OR(ISBLANK(F4607),SUM(LEN(C4607),LEN(D4607))=0),AND(NOT(E4607="Unknown"),ISBLANK(J4607)),AND(NOT(O4607="Unknown"),ISBLANK(R4607))),"Missing Information", INDEX(Table15[Entire Service Line Classification], MATCH(SUMIFS(Table15[Unique ID],Table15[System-Owned Portion],E4607,Table15[If Material Anything Other than "Lead" in Column E,Was Material Ever Previously Lead?],G4607,Table15[Customer-Owned Portion],O4607),Table15[Unique ID],0),0)))</f>
        <v>Lead Status Unknown</v>
      </c>
      <c r="X4607"/>
    </row>
    <row r="4608" spans="2:24" x14ac:dyDescent="0.35">
      <c r="B4608" s="146"/>
      <c r="C4608" s="31" t="s">
        <v>5688</v>
      </c>
      <c r="D4608" s="31"/>
      <c r="E4608" s="44" t="s">
        <v>3203</v>
      </c>
      <c r="F4608" s="43" t="s">
        <v>3283</v>
      </c>
      <c r="G4608" s="84" t="s">
        <v>3249</v>
      </c>
      <c r="H4608" s="31">
        <v>1958</v>
      </c>
      <c r="I4608" s="207" t="s">
        <v>3341</v>
      </c>
      <c r="J4608" s="84"/>
      <c r="K4608" s="31" t="s">
        <v>41</v>
      </c>
      <c r="L4608" s="31"/>
      <c r="M4608" s="169"/>
      <c r="N4608" s="148"/>
      <c r="O4608" s="106" t="s">
        <v>3203</v>
      </c>
      <c r="P4608" s="43">
        <v>1958</v>
      </c>
      <c r="Q4608" s="207" t="s">
        <v>3341</v>
      </c>
      <c r="R4608" s="84" t="s">
        <v>3203</v>
      </c>
      <c r="S4608" s="31" t="s">
        <v>41</v>
      </c>
      <c r="T4608" s="31"/>
      <c r="U4608" s="169"/>
      <c r="V4608" s="150"/>
      <c r="W4608" s="141" t="str" cm="1">
        <f t="array" ref="W4608">IF(SUM(LEN(B4608:V4608))=0,"",IF(OR(OR(ISBLANK(F4608),SUM(LEN(C4608),LEN(D4608))=0),AND(NOT(E4608="Unknown"),ISBLANK(J4608)),AND(NOT(O4608="Unknown"),ISBLANK(R4608))),"Missing Information", INDEX(Table15[Entire Service Line Classification], MATCH(SUMIFS(Table15[Unique ID],Table15[System-Owned Portion],E4608,Table15[If Material Anything Other than "Lead" in Column E,Was Material Ever Previously Lead?],G4608,Table15[Customer-Owned Portion],O4608),Table15[Unique ID],0),0)))</f>
        <v>Lead Status Unknown</v>
      </c>
      <c r="X4608"/>
    </row>
    <row r="4609" spans="2:24" x14ac:dyDescent="0.35">
      <c r="B4609" s="146"/>
      <c r="C4609" s="31" t="s">
        <v>5689</v>
      </c>
      <c r="D4609" s="31"/>
      <c r="E4609" s="44" t="s">
        <v>3203</v>
      </c>
      <c r="F4609" s="43" t="s">
        <v>3283</v>
      </c>
      <c r="G4609" s="84" t="s">
        <v>3249</v>
      </c>
      <c r="H4609" s="31">
        <v>1924</v>
      </c>
      <c r="I4609" s="207" t="s">
        <v>3337</v>
      </c>
      <c r="J4609" s="84"/>
      <c r="K4609" s="31" t="s">
        <v>41</v>
      </c>
      <c r="L4609" s="31"/>
      <c r="M4609" s="169"/>
      <c r="N4609" s="148"/>
      <c r="O4609" s="106" t="s">
        <v>3203</v>
      </c>
      <c r="P4609" s="43">
        <v>1924</v>
      </c>
      <c r="Q4609" s="207" t="s">
        <v>3337</v>
      </c>
      <c r="R4609" s="84" t="s">
        <v>3203</v>
      </c>
      <c r="S4609" s="31" t="s">
        <v>41</v>
      </c>
      <c r="T4609" s="31"/>
      <c r="U4609" s="169"/>
      <c r="V4609" s="150"/>
      <c r="W4609" s="141" t="str" cm="1">
        <f t="array" ref="W4609">IF(SUM(LEN(B4609:V4609))=0,"",IF(OR(OR(ISBLANK(F4609),SUM(LEN(C4609),LEN(D4609))=0),AND(NOT(E4609="Unknown"),ISBLANK(J4609)),AND(NOT(O4609="Unknown"),ISBLANK(R4609))),"Missing Information", INDEX(Table15[Entire Service Line Classification], MATCH(SUMIFS(Table15[Unique ID],Table15[System-Owned Portion],E4609,Table15[If Material Anything Other than "Lead" in Column E,Was Material Ever Previously Lead?],G4609,Table15[Customer-Owned Portion],O4609),Table15[Unique ID],0),0)))</f>
        <v>Lead Status Unknown</v>
      </c>
      <c r="X4609"/>
    </row>
    <row r="4610" spans="2:24" x14ac:dyDescent="0.35">
      <c r="B4610" s="146"/>
      <c r="C4610" s="31" t="s">
        <v>5690</v>
      </c>
      <c r="D4610" s="31"/>
      <c r="E4610" s="44" t="s">
        <v>3203</v>
      </c>
      <c r="F4610" s="43" t="s">
        <v>3283</v>
      </c>
      <c r="G4610" s="84" t="s">
        <v>3249</v>
      </c>
      <c r="H4610" s="31">
        <v>1924</v>
      </c>
      <c r="I4610" s="207" t="s">
        <v>3337</v>
      </c>
      <c r="J4610" s="84"/>
      <c r="K4610" s="31" t="s">
        <v>41</v>
      </c>
      <c r="L4610" s="31"/>
      <c r="M4610" s="169"/>
      <c r="N4610" s="148"/>
      <c r="O4610" s="106" t="s">
        <v>3203</v>
      </c>
      <c r="P4610" s="43">
        <v>1924</v>
      </c>
      <c r="Q4610" s="207" t="s">
        <v>3337</v>
      </c>
      <c r="R4610" s="84" t="s">
        <v>3203</v>
      </c>
      <c r="S4610" s="31" t="s">
        <v>41</v>
      </c>
      <c r="T4610" s="31"/>
      <c r="U4610" s="169"/>
      <c r="V4610" s="150"/>
      <c r="W4610" s="141" t="str" cm="1">
        <f t="array" ref="W4610">IF(SUM(LEN(B4610:V4610))=0,"",IF(OR(OR(ISBLANK(F4610),SUM(LEN(C4610),LEN(D4610))=0),AND(NOT(E4610="Unknown"),ISBLANK(J4610)),AND(NOT(O4610="Unknown"),ISBLANK(R4610))),"Missing Information", INDEX(Table15[Entire Service Line Classification], MATCH(SUMIFS(Table15[Unique ID],Table15[System-Owned Portion],E4610,Table15[If Material Anything Other than "Lead" in Column E,Was Material Ever Previously Lead?],G4610,Table15[Customer-Owned Portion],O4610),Table15[Unique ID],0),0)))</f>
        <v>Lead Status Unknown</v>
      </c>
      <c r="X4610"/>
    </row>
    <row r="4611" spans="2:24" x14ac:dyDescent="0.35">
      <c r="B4611" s="146"/>
      <c r="C4611" s="31" t="s">
        <v>5691</v>
      </c>
      <c r="D4611" s="31"/>
      <c r="E4611" s="44" t="s">
        <v>3203</v>
      </c>
      <c r="F4611" s="43" t="s">
        <v>3283</v>
      </c>
      <c r="G4611" s="84" t="s">
        <v>3249</v>
      </c>
      <c r="H4611" s="31">
        <v>1931</v>
      </c>
      <c r="I4611" s="207" t="s">
        <v>3341</v>
      </c>
      <c r="J4611" s="84"/>
      <c r="K4611" s="31" t="s">
        <v>41</v>
      </c>
      <c r="L4611" s="31"/>
      <c r="M4611" s="169"/>
      <c r="N4611" s="148"/>
      <c r="O4611" s="106" t="s">
        <v>3203</v>
      </c>
      <c r="P4611" s="43">
        <v>1931</v>
      </c>
      <c r="Q4611" s="207" t="s">
        <v>3341</v>
      </c>
      <c r="R4611" s="84" t="s">
        <v>3203</v>
      </c>
      <c r="S4611" s="31" t="s">
        <v>41</v>
      </c>
      <c r="T4611" s="31"/>
      <c r="U4611" s="169"/>
      <c r="V4611" s="150"/>
      <c r="W4611" s="141" t="str" cm="1">
        <f t="array" ref="W4611">IF(SUM(LEN(B4611:V4611))=0,"",IF(OR(OR(ISBLANK(F4611),SUM(LEN(C4611),LEN(D4611))=0),AND(NOT(E4611="Unknown"),ISBLANK(J4611)),AND(NOT(O4611="Unknown"),ISBLANK(R4611))),"Missing Information", INDEX(Table15[Entire Service Line Classification], MATCH(SUMIFS(Table15[Unique ID],Table15[System-Owned Portion],E4611,Table15[If Material Anything Other than "Lead" in Column E,Was Material Ever Previously Lead?],G4611,Table15[Customer-Owned Portion],O4611),Table15[Unique ID],0),0)))</f>
        <v>Lead Status Unknown</v>
      </c>
      <c r="X4611"/>
    </row>
    <row r="4612" spans="2:24" x14ac:dyDescent="0.35">
      <c r="B4612" s="146"/>
      <c r="C4612" s="31" t="s">
        <v>5692</v>
      </c>
      <c r="D4612" s="31"/>
      <c r="E4612" s="44" t="s">
        <v>3203</v>
      </c>
      <c r="F4612" s="43" t="s">
        <v>3283</v>
      </c>
      <c r="G4612" s="84" t="s">
        <v>3249</v>
      </c>
      <c r="H4612" s="31">
        <v>1938</v>
      </c>
      <c r="I4612" s="207" t="s">
        <v>3338</v>
      </c>
      <c r="J4612" s="84"/>
      <c r="K4612" s="31" t="s">
        <v>41</v>
      </c>
      <c r="L4612" s="31"/>
      <c r="M4612" s="169"/>
      <c r="N4612" s="148"/>
      <c r="O4612" s="106" t="s">
        <v>3203</v>
      </c>
      <c r="P4612" s="43">
        <v>1938</v>
      </c>
      <c r="Q4612" s="207" t="s">
        <v>3338</v>
      </c>
      <c r="R4612" s="84" t="s">
        <v>3203</v>
      </c>
      <c r="S4612" s="31" t="s">
        <v>41</v>
      </c>
      <c r="T4612" s="31"/>
      <c r="U4612" s="169"/>
      <c r="V4612" s="150"/>
      <c r="W4612" s="141" t="str" cm="1">
        <f t="array" ref="W4612">IF(SUM(LEN(B4612:V4612))=0,"",IF(OR(OR(ISBLANK(F4612),SUM(LEN(C4612),LEN(D4612))=0),AND(NOT(E4612="Unknown"),ISBLANK(J4612)),AND(NOT(O4612="Unknown"),ISBLANK(R4612))),"Missing Information", INDEX(Table15[Entire Service Line Classification], MATCH(SUMIFS(Table15[Unique ID],Table15[System-Owned Portion],E4612,Table15[If Material Anything Other than "Lead" in Column E,Was Material Ever Previously Lead?],G4612,Table15[Customer-Owned Portion],O4612),Table15[Unique ID],0),0)))</f>
        <v>Lead Status Unknown</v>
      </c>
      <c r="X4612"/>
    </row>
    <row r="4613" spans="2:24" x14ac:dyDescent="0.35">
      <c r="B4613" s="146"/>
      <c r="C4613" s="31" t="s">
        <v>5693</v>
      </c>
      <c r="D4613" s="31"/>
      <c r="E4613" s="44" t="s">
        <v>3203</v>
      </c>
      <c r="F4613" s="43" t="s">
        <v>3283</v>
      </c>
      <c r="G4613" s="84" t="s">
        <v>3249</v>
      </c>
      <c r="H4613" s="31">
        <v>1937</v>
      </c>
      <c r="I4613" s="207" t="s">
        <v>3337</v>
      </c>
      <c r="J4613" s="84"/>
      <c r="K4613" s="31" t="s">
        <v>41</v>
      </c>
      <c r="L4613" s="31"/>
      <c r="M4613" s="169"/>
      <c r="N4613" s="148"/>
      <c r="O4613" s="106" t="s">
        <v>3203</v>
      </c>
      <c r="P4613" s="43">
        <v>1937</v>
      </c>
      <c r="Q4613" s="207" t="s">
        <v>3337</v>
      </c>
      <c r="R4613" s="84" t="s">
        <v>3203</v>
      </c>
      <c r="S4613" s="31" t="s">
        <v>41</v>
      </c>
      <c r="T4613" s="31"/>
      <c r="U4613" s="169"/>
      <c r="V4613" s="150"/>
      <c r="W4613" s="141" t="str" cm="1">
        <f t="array" ref="W4613">IF(SUM(LEN(B4613:V4613))=0,"",IF(OR(OR(ISBLANK(F4613),SUM(LEN(C4613),LEN(D4613))=0),AND(NOT(E4613="Unknown"),ISBLANK(J4613)),AND(NOT(O4613="Unknown"),ISBLANK(R4613))),"Missing Information", INDEX(Table15[Entire Service Line Classification], MATCH(SUMIFS(Table15[Unique ID],Table15[System-Owned Portion],E4613,Table15[If Material Anything Other than "Lead" in Column E,Was Material Ever Previously Lead?],G4613,Table15[Customer-Owned Portion],O4613),Table15[Unique ID],0),0)))</f>
        <v>Lead Status Unknown</v>
      </c>
      <c r="X4613"/>
    </row>
    <row r="4614" spans="2:24" x14ac:dyDescent="0.35">
      <c r="B4614" s="146"/>
      <c r="C4614" s="31" t="s">
        <v>5694</v>
      </c>
      <c r="D4614" s="31"/>
      <c r="E4614" s="44" t="s">
        <v>3203</v>
      </c>
      <c r="F4614" s="43" t="s">
        <v>3283</v>
      </c>
      <c r="G4614" s="84" t="s">
        <v>3249</v>
      </c>
      <c r="H4614" s="31">
        <v>1924</v>
      </c>
      <c r="I4614" s="207" t="s">
        <v>3337</v>
      </c>
      <c r="J4614" s="84"/>
      <c r="K4614" s="31" t="s">
        <v>41</v>
      </c>
      <c r="L4614" s="31"/>
      <c r="M4614" s="169"/>
      <c r="N4614" s="148"/>
      <c r="O4614" s="106" t="s">
        <v>3203</v>
      </c>
      <c r="P4614" s="43">
        <v>1924</v>
      </c>
      <c r="Q4614" s="207" t="s">
        <v>3337</v>
      </c>
      <c r="R4614" s="84" t="s">
        <v>3203</v>
      </c>
      <c r="S4614" s="31" t="s">
        <v>41</v>
      </c>
      <c r="T4614" s="31"/>
      <c r="U4614" s="169"/>
      <c r="V4614" s="150"/>
      <c r="W4614" s="141" t="str" cm="1">
        <f t="array" ref="W4614">IF(SUM(LEN(B4614:V4614))=0,"",IF(OR(OR(ISBLANK(F4614),SUM(LEN(C4614),LEN(D4614))=0),AND(NOT(E4614="Unknown"),ISBLANK(J4614)),AND(NOT(O4614="Unknown"),ISBLANK(R4614))),"Missing Information", INDEX(Table15[Entire Service Line Classification], MATCH(SUMIFS(Table15[Unique ID],Table15[System-Owned Portion],E4614,Table15[If Material Anything Other than "Lead" in Column E,Was Material Ever Previously Lead?],G4614,Table15[Customer-Owned Portion],O4614),Table15[Unique ID],0),0)))</f>
        <v>Lead Status Unknown</v>
      </c>
      <c r="X4614"/>
    </row>
    <row r="4615" spans="2:24" x14ac:dyDescent="0.35">
      <c r="B4615" s="146"/>
      <c r="C4615" s="31" t="s">
        <v>5695</v>
      </c>
      <c r="D4615" s="31"/>
      <c r="E4615" s="44" t="s">
        <v>3203</v>
      </c>
      <c r="F4615" s="43" t="s">
        <v>3283</v>
      </c>
      <c r="G4615" s="84" t="s">
        <v>3249</v>
      </c>
      <c r="H4615" s="31">
        <v>1924</v>
      </c>
      <c r="I4615" s="207" t="s">
        <v>3338</v>
      </c>
      <c r="J4615" s="84"/>
      <c r="K4615" s="31" t="s">
        <v>41</v>
      </c>
      <c r="L4615" s="31"/>
      <c r="M4615" s="169"/>
      <c r="N4615" s="148"/>
      <c r="O4615" s="106" t="s">
        <v>3203</v>
      </c>
      <c r="P4615" s="43">
        <v>1924</v>
      </c>
      <c r="Q4615" s="207" t="s">
        <v>3338</v>
      </c>
      <c r="R4615" s="84" t="s">
        <v>3203</v>
      </c>
      <c r="S4615" s="31" t="s">
        <v>41</v>
      </c>
      <c r="T4615" s="31"/>
      <c r="U4615" s="169"/>
      <c r="V4615" s="150"/>
      <c r="W4615" s="141" t="str" cm="1">
        <f t="array" ref="W4615">IF(SUM(LEN(B4615:V4615))=0,"",IF(OR(OR(ISBLANK(F4615),SUM(LEN(C4615),LEN(D4615))=0),AND(NOT(E4615="Unknown"),ISBLANK(J4615)),AND(NOT(O4615="Unknown"),ISBLANK(R4615))),"Missing Information", INDEX(Table15[Entire Service Line Classification], MATCH(SUMIFS(Table15[Unique ID],Table15[System-Owned Portion],E4615,Table15[If Material Anything Other than "Lead" in Column E,Was Material Ever Previously Lead?],G4615,Table15[Customer-Owned Portion],O4615),Table15[Unique ID],0),0)))</f>
        <v>Lead Status Unknown</v>
      </c>
      <c r="X4615"/>
    </row>
    <row r="4616" spans="2:24" x14ac:dyDescent="0.35">
      <c r="B4616" s="146"/>
      <c r="C4616" s="31" t="s">
        <v>5696</v>
      </c>
      <c r="D4616" s="31"/>
      <c r="E4616" s="44" t="s">
        <v>3203</v>
      </c>
      <c r="F4616" s="43" t="s">
        <v>3283</v>
      </c>
      <c r="G4616" s="84" t="s">
        <v>3249</v>
      </c>
      <c r="H4616" s="31">
        <v>1941</v>
      </c>
      <c r="I4616" s="207" t="s">
        <v>3338</v>
      </c>
      <c r="J4616" s="84"/>
      <c r="K4616" s="31" t="s">
        <v>41</v>
      </c>
      <c r="L4616" s="31"/>
      <c r="M4616" s="169"/>
      <c r="N4616" s="148"/>
      <c r="O4616" s="106" t="s">
        <v>3203</v>
      </c>
      <c r="P4616" s="43">
        <v>1941</v>
      </c>
      <c r="Q4616" s="207" t="s">
        <v>3338</v>
      </c>
      <c r="R4616" s="84" t="s">
        <v>3203</v>
      </c>
      <c r="S4616" s="31" t="s">
        <v>41</v>
      </c>
      <c r="T4616" s="31"/>
      <c r="U4616" s="169"/>
      <c r="V4616" s="150"/>
      <c r="W4616" s="141" t="str" cm="1">
        <f t="array" ref="W4616">IF(SUM(LEN(B4616:V4616))=0,"",IF(OR(OR(ISBLANK(F4616),SUM(LEN(C4616),LEN(D4616))=0),AND(NOT(E4616="Unknown"),ISBLANK(J4616)),AND(NOT(O4616="Unknown"),ISBLANK(R4616))),"Missing Information", INDEX(Table15[Entire Service Line Classification], MATCH(SUMIFS(Table15[Unique ID],Table15[System-Owned Portion],E4616,Table15[If Material Anything Other than "Lead" in Column E,Was Material Ever Previously Lead?],G4616,Table15[Customer-Owned Portion],O4616),Table15[Unique ID],0),0)))</f>
        <v>Lead Status Unknown</v>
      </c>
      <c r="X4616"/>
    </row>
    <row r="4617" spans="2:24" ht="29" x14ac:dyDescent="0.35">
      <c r="B4617" s="146"/>
      <c r="C4617" s="31" t="s">
        <v>2281</v>
      </c>
      <c r="D4617" s="31"/>
      <c r="E4617" s="44" t="s">
        <v>3284</v>
      </c>
      <c r="F4617" s="43" t="s">
        <v>41</v>
      </c>
      <c r="G4617" s="84" t="s">
        <v>3249</v>
      </c>
      <c r="H4617" s="31">
        <v>1990</v>
      </c>
      <c r="I4617" s="207" t="s">
        <v>3338</v>
      </c>
      <c r="J4617" s="84" t="s">
        <v>3270</v>
      </c>
      <c r="K4617" s="31" t="s">
        <v>41</v>
      </c>
      <c r="L4617" s="31"/>
      <c r="M4617" s="169"/>
      <c r="N4617" s="148"/>
      <c r="O4617" s="106" t="s">
        <v>3284</v>
      </c>
      <c r="P4617" s="43">
        <v>1990</v>
      </c>
      <c r="Q4617" s="207" t="s">
        <v>3338</v>
      </c>
      <c r="R4617" s="84" t="s">
        <v>3270</v>
      </c>
      <c r="S4617" s="31" t="s">
        <v>41</v>
      </c>
      <c r="T4617" s="31"/>
      <c r="U4617" s="169"/>
      <c r="V4617" s="150"/>
      <c r="W4617" s="141" t="str" cm="1">
        <f t="array" ref="W4617">IF(SUM(LEN(B4617:V4617))=0,"",IF(OR(OR(ISBLANK(F4617),SUM(LEN(C4617),LEN(D4617))=0),AND(NOT(E4617="Unknown"),ISBLANK(J4617)),AND(NOT(O4617="Unknown"),ISBLANK(R4617))),"Missing Information", INDEX(Table15[Entire Service Line Classification], MATCH(SUMIFS(Table15[Unique ID],Table15[System-Owned Portion],E4617,Table15[If Material Anything Other than "Lead" in Column E,Was Material Ever Previously Lead?],G4617,Table15[Customer-Owned Portion],O4617),Table15[Unique ID],0),0)))</f>
        <v>Non-lead</v>
      </c>
      <c r="X4617"/>
    </row>
    <row r="4618" spans="2:24" x14ac:dyDescent="0.35">
      <c r="B4618" s="146"/>
      <c r="C4618" s="31" t="s">
        <v>5697</v>
      </c>
      <c r="D4618" s="31"/>
      <c r="E4618" s="44" t="s">
        <v>3203</v>
      </c>
      <c r="F4618" s="43" t="s">
        <v>3283</v>
      </c>
      <c r="G4618" s="84" t="s">
        <v>3249</v>
      </c>
      <c r="H4618" s="31">
        <v>1940</v>
      </c>
      <c r="I4618" s="207" t="s">
        <v>3337</v>
      </c>
      <c r="J4618" s="84"/>
      <c r="K4618" s="31" t="s">
        <v>41</v>
      </c>
      <c r="L4618" s="31"/>
      <c r="M4618" s="169"/>
      <c r="N4618" s="148"/>
      <c r="O4618" s="106" t="s">
        <v>3203</v>
      </c>
      <c r="P4618" s="43">
        <v>1940</v>
      </c>
      <c r="Q4618" s="207" t="s">
        <v>3337</v>
      </c>
      <c r="R4618" s="84" t="s">
        <v>3203</v>
      </c>
      <c r="S4618" s="31" t="s">
        <v>41</v>
      </c>
      <c r="T4618" s="31"/>
      <c r="U4618" s="169"/>
      <c r="V4618" s="150"/>
      <c r="W4618" s="141" t="str" cm="1">
        <f t="array" ref="W4618">IF(SUM(LEN(B4618:V4618))=0,"",IF(OR(OR(ISBLANK(F4618),SUM(LEN(C4618),LEN(D4618))=0),AND(NOT(E4618="Unknown"),ISBLANK(J4618)),AND(NOT(O4618="Unknown"),ISBLANK(R4618))),"Missing Information", INDEX(Table15[Entire Service Line Classification], MATCH(SUMIFS(Table15[Unique ID],Table15[System-Owned Portion],E4618,Table15[If Material Anything Other than "Lead" in Column E,Was Material Ever Previously Lead?],G4618,Table15[Customer-Owned Portion],O4618),Table15[Unique ID],0),0)))</f>
        <v>Lead Status Unknown</v>
      </c>
      <c r="X4618"/>
    </row>
    <row r="4619" spans="2:24" x14ac:dyDescent="0.35">
      <c r="B4619" s="146"/>
      <c r="C4619" s="31" t="s">
        <v>5698</v>
      </c>
      <c r="D4619" s="31"/>
      <c r="E4619" s="44" t="s">
        <v>3203</v>
      </c>
      <c r="F4619" s="43" t="s">
        <v>3283</v>
      </c>
      <c r="G4619" s="84" t="s">
        <v>3249</v>
      </c>
      <c r="H4619" s="31">
        <v>1924</v>
      </c>
      <c r="I4619" s="207" t="s">
        <v>3337</v>
      </c>
      <c r="J4619" s="84"/>
      <c r="K4619" s="31" t="s">
        <v>41</v>
      </c>
      <c r="L4619" s="31"/>
      <c r="M4619" s="169"/>
      <c r="N4619" s="148"/>
      <c r="O4619" s="106" t="s">
        <v>3203</v>
      </c>
      <c r="P4619" s="43">
        <v>1924</v>
      </c>
      <c r="Q4619" s="207" t="s">
        <v>3337</v>
      </c>
      <c r="R4619" s="84" t="s">
        <v>3203</v>
      </c>
      <c r="S4619" s="31" t="s">
        <v>41</v>
      </c>
      <c r="T4619" s="31"/>
      <c r="U4619" s="169"/>
      <c r="V4619" s="150"/>
      <c r="W4619" s="141" t="str" cm="1">
        <f t="array" ref="W4619">IF(SUM(LEN(B4619:V4619))=0,"",IF(OR(OR(ISBLANK(F4619),SUM(LEN(C4619),LEN(D4619))=0),AND(NOT(E4619="Unknown"),ISBLANK(J4619)),AND(NOT(O4619="Unknown"),ISBLANK(R4619))),"Missing Information", INDEX(Table15[Entire Service Line Classification], MATCH(SUMIFS(Table15[Unique ID],Table15[System-Owned Portion],E4619,Table15[If Material Anything Other than "Lead" in Column E,Was Material Ever Previously Lead?],G4619,Table15[Customer-Owned Portion],O4619),Table15[Unique ID],0),0)))</f>
        <v>Lead Status Unknown</v>
      </c>
      <c r="X4619"/>
    </row>
    <row r="4620" spans="2:24" x14ac:dyDescent="0.35">
      <c r="B4620" s="146"/>
      <c r="C4620" s="31" t="s">
        <v>5699</v>
      </c>
      <c r="D4620" s="31"/>
      <c r="E4620" s="44" t="s">
        <v>3203</v>
      </c>
      <c r="F4620" s="43" t="s">
        <v>3283</v>
      </c>
      <c r="G4620" s="84" t="s">
        <v>3249</v>
      </c>
      <c r="H4620" s="31">
        <v>1949</v>
      </c>
      <c r="I4620" s="207" t="s">
        <v>3338</v>
      </c>
      <c r="J4620" s="84"/>
      <c r="K4620" s="31" t="s">
        <v>41</v>
      </c>
      <c r="L4620" s="31"/>
      <c r="M4620" s="169"/>
      <c r="N4620" s="148"/>
      <c r="O4620" s="106" t="s">
        <v>3203</v>
      </c>
      <c r="P4620" s="43">
        <v>1949</v>
      </c>
      <c r="Q4620" s="207" t="s">
        <v>3338</v>
      </c>
      <c r="R4620" s="84" t="s">
        <v>3203</v>
      </c>
      <c r="S4620" s="31" t="s">
        <v>41</v>
      </c>
      <c r="T4620" s="31"/>
      <c r="U4620" s="169"/>
      <c r="V4620" s="150"/>
      <c r="W4620" s="141" t="str" cm="1">
        <f t="array" ref="W4620">IF(SUM(LEN(B4620:V4620))=0,"",IF(OR(OR(ISBLANK(F4620),SUM(LEN(C4620),LEN(D4620))=0),AND(NOT(E4620="Unknown"),ISBLANK(J4620)),AND(NOT(O4620="Unknown"),ISBLANK(R4620))),"Missing Information", INDEX(Table15[Entire Service Line Classification], MATCH(SUMIFS(Table15[Unique ID],Table15[System-Owned Portion],E4620,Table15[If Material Anything Other than "Lead" in Column E,Was Material Ever Previously Lead?],G4620,Table15[Customer-Owned Portion],O4620),Table15[Unique ID],0),0)))</f>
        <v>Lead Status Unknown</v>
      </c>
      <c r="X4620"/>
    </row>
    <row r="4621" spans="2:24" x14ac:dyDescent="0.35">
      <c r="B4621" s="146"/>
      <c r="C4621" s="31" t="s">
        <v>5700</v>
      </c>
      <c r="D4621" s="31"/>
      <c r="E4621" s="44" t="s">
        <v>3203</v>
      </c>
      <c r="F4621" s="43" t="s">
        <v>3283</v>
      </c>
      <c r="G4621" s="84" t="s">
        <v>3249</v>
      </c>
      <c r="H4621" s="31">
        <v>1940</v>
      </c>
      <c r="I4621" s="207" t="s">
        <v>3337</v>
      </c>
      <c r="J4621" s="84"/>
      <c r="K4621" s="31" t="s">
        <v>41</v>
      </c>
      <c r="L4621" s="31"/>
      <c r="M4621" s="169"/>
      <c r="N4621" s="148"/>
      <c r="O4621" s="106" t="s">
        <v>3203</v>
      </c>
      <c r="P4621" s="43">
        <v>1940</v>
      </c>
      <c r="Q4621" s="207" t="s">
        <v>3337</v>
      </c>
      <c r="R4621" s="84" t="s">
        <v>3203</v>
      </c>
      <c r="S4621" s="31" t="s">
        <v>41</v>
      </c>
      <c r="T4621" s="31"/>
      <c r="U4621" s="169"/>
      <c r="V4621" s="150"/>
      <c r="W4621" s="141" t="str" cm="1">
        <f t="array" ref="W4621">IF(SUM(LEN(B4621:V4621))=0,"",IF(OR(OR(ISBLANK(F4621),SUM(LEN(C4621),LEN(D4621))=0),AND(NOT(E4621="Unknown"),ISBLANK(J4621)),AND(NOT(O4621="Unknown"),ISBLANK(R4621))),"Missing Information", INDEX(Table15[Entire Service Line Classification], MATCH(SUMIFS(Table15[Unique ID],Table15[System-Owned Portion],E4621,Table15[If Material Anything Other than "Lead" in Column E,Was Material Ever Previously Lead?],G4621,Table15[Customer-Owned Portion],O4621),Table15[Unique ID],0),0)))</f>
        <v>Lead Status Unknown</v>
      </c>
      <c r="X4621"/>
    </row>
    <row r="4622" spans="2:24" ht="29" x14ac:dyDescent="0.35">
      <c r="B4622" s="146"/>
      <c r="C4622" s="31" t="s">
        <v>5701</v>
      </c>
      <c r="D4622" s="31"/>
      <c r="E4622" s="44" t="s">
        <v>3203</v>
      </c>
      <c r="F4622" s="43" t="s">
        <v>3283</v>
      </c>
      <c r="G4622" s="84" t="s">
        <v>3249</v>
      </c>
      <c r="H4622" s="31">
        <v>1980</v>
      </c>
      <c r="I4622" s="207" t="s">
        <v>3338</v>
      </c>
      <c r="J4622" s="84"/>
      <c r="K4622" s="31" t="s">
        <v>41</v>
      </c>
      <c r="L4622" s="31"/>
      <c r="M4622" s="169"/>
      <c r="N4622" s="148"/>
      <c r="O4622" s="106" t="s">
        <v>3203</v>
      </c>
      <c r="P4622" s="43">
        <v>1980</v>
      </c>
      <c r="Q4622" s="207" t="s">
        <v>3338</v>
      </c>
      <c r="R4622" s="84" t="s">
        <v>3203</v>
      </c>
      <c r="S4622" s="31" t="s">
        <v>41</v>
      </c>
      <c r="T4622" s="31"/>
      <c r="U4622" s="169"/>
      <c r="V4622" s="150"/>
      <c r="W4622" s="141" t="str" cm="1">
        <f t="array" ref="W4622">IF(SUM(LEN(B4622:V4622))=0,"",IF(OR(OR(ISBLANK(F4622),SUM(LEN(C4622),LEN(D4622))=0),AND(NOT(E4622="Unknown"),ISBLANK(J4622)),AND(NOT(O4622="Unknown"),ISBLANK(R4622))),"Missing Information", INDEX(Table15[Entire Service Line Classification], MATCH(SUMIFS(Table15[Unique ID],Table15[System-Owned Portion],E4622,Table15[If Material Anything Other than "Lead" in Column E,Was Material Ever Previously Lead?],G4622,Table15[Customer-Owned Portion],O4622),Table15[Unique ID],0),0)))</f>
        <v>Lead Status Unknown</v>
      </c>
      <c r="X4622"/>
    </row>
    <row r="4623" spans="2:24" ht="29" x14ac:dyDescent="0.35">
      <c r="B4623" s="146"/>
      <c r="C4623" s="31" t="s">
        <v>2282</v>
      </c>
      <c r="D4623" s="31"/>
      <c r="E4623" s="44" t="s">
        <v>3284</v>
      </c>
      <c r="F4623" s="43" t="s">
        <v>41</v>
      </c>
      <c r="G4623" s="84" t="s">
        <v>3249</v>
      </c>
      <c r="H4623" s="31">
        <v>1990</v>
      </c>
      <c r="I4623" s="207" t="s">
        <v>3338</v>
      </c>
      <c r="J4623" s="84" t="s">
        <v>3270</v>
      </c>
      <c r="K4623" s="31" t="s">
        <v>41</v>
      </c>
      <c r="L4623" s="31"/>
      <c r="M4623" s="169"/>
      <c r="N4623" s="148"/>
      <c r="O4623" s="106" t="s">
        <v>3284</v>
      </c>
      <c r="P4623" s="43">
        <v>1990</v>
      </c>
      <c r="Q4623" s="207" t="s">
        <v>3338</v>
      </c>
      <c r="R4623" s="84" t="s">
        <v>3270</v>
      </c>
      <c r="S4623" s="31" t="s">
        <v>41</v>
      </c>
      <c r="T4623" s="31"/>
      <c r="U4623" s="169"/>
      <c r="V4623" s="150"/>
      <c r="W4623" s="141" t="str" cm="1">
        <f t="array" ref="W4623">IF(SUM(LEN(B4623:V4623))=0,"",IF(OR(OR(ISBLANK(F4623),SUM(LEN(C4623),LEN(D4623))=0),AND(NOT(E4623="Unknown"),ISBLANK(J4623)),AND(NOT(O4623="Unknown"),ISBLANK(R4623))),"Missing Information", INDEX(Table15[Entire Service Line Classification], MATCH(SUMIFS(Table15[Unique ID],Table15[System-Owned Portion],E4623,Table15[If Material Anything Other than "Lead" in Column E,Was Material Ever Previously Lead?],G4623,Table15[Customer-Owned Portion],O4623),Table15[Unique ID],0),0)))</f>
        <v>Non-lead</v>
      </c>
      <c r="X4623"/>
    </row>
    <row r="4624" spans="2:24" x14ac:dyDescent="0.35">
      <c r="B4624" s="146"/>
      <c r="C4624" s="31" t="s">
        <v>5702</v>
      </c>
      <c r="D4624" s="31"/>
      <c r="E4624" s="44" t="s">
        <v>3203</v>
      </c>
      <c r="F4624" s="43" t="s">
        <v>3283</v>
      </c>
      <c r="G4624" s="84" t="s">
        <v>3249</v>
      </c>
      <c r="H4624" s="31">
        <v>1954</v>
      </c>
      <c r="I4624" s="207" t="s">
        <v>3341</v>
      </c>
      <c r="J4624" s="84"/>
      <c r="K4624" s="31" t="s">
        <v>41</v>
      </c>
      <c r="L4624" s="31"/>
      <c r="M4624" s="169"/>
      <c r="N4624" s="148"/>
      <c r="O4624" s="106" t="s">
        <v>3203</v>
      </c>
      <c r="P4624" s="43">
        <v>1954</v>
      </c>
      <c r="Q4624" s="207" t="s">
        <v>3341</v>
      </c>
      <c r="R4624" s="84" t="s">
        <v>3203</v>
      </c>
      <c r="S4624" s="31" t="s">
        <v>41</v>
      </c>
      <c r="T4624" s="31"/>
      <c r="U4624" s="169"/>
      <c r="V4624" s="150"/>
      <c r="W4624" s="141" t="str" cm="1">
        <f t="array" ref="W4624">IF(SUM(LEN(B4624:V4624))=0,"",IF(OR(OR(ISBLANK(F4624),SUM(LEN(C4624),LEN(D4624))=0),AND(NOT(E4624="Unknown"),ISBLANK(J4624)),AND(NOT(O4624="Unknown"),ISBLANK(R4624))),"Missing Information", INDEX(Table15[Entire Service Line Classification], MATCH(SUMIFS(Table15[Unique ID],Table15[System-Owned Portion],E4624,Table15[If Material Anything Other than "Lead" in Column E,Was Material Ever Previously Lead?],G4624,Table15[Customer-Owned Portion],O4624),Table15[Unique ID],0),0)))</f>
        <v>Lead Status Unknown</v>
      </c>
      <c r="X4624"/>
    </row>
    <row r="4625" spans="2:24" x14ac:dyDescent="0.35">
      <c r="B4625" s="146"/>
      <c r="C4625" s="31" t="s">
        <v>5703</v>
      </c>
      <c r="D4625" s="31"/>
      <c r="E4625" s="44" t="s">
        <v>3203</v>
      </c>
      <c r="F4625" s="43" t="s">
        <v>3283</v>
      </c>
      <c r="G4625" s="84" t="s">
        <v>3249</v>
      </c>
      <c r="H4625" s="31">
        <v>1940</v>
      </c>
      <c r="I4625" s="207" t="s">
        <v>3337</v>
      </c>
      <c r="J4625" s="84"/>
      <c r="K4625" s="31" t="s">
        <v>41</v>
      </c>
      <c r="L4625" s="31"/>
      <c r="M4625" s="169"/>
      <c r="N4625" s="148"/>
      <c r="O4625" s="106" t="s">
        <v>3203</v>
      </c>
      <c r="P4625" s="43">
        <v>1940</v>
      </c>
      <c r="Q4625" s="207" t="s">
        <v>3337</v>
      </c>
      <c r="R4625" s="84" t="s">
        <v>3203</v>
      </c>
      <c r="S4625" s="31" t="s">
        <v>41</v>
      </c>
      <c r="T4625" s="31"/>
      <c r="U4625" s="169"/>
      <c r="V4625" s="150"/>
      <c r="W4625" s="141" t="str" cm="1">
        <f t="array" ref="W4625">IF(SUM(LEN(B4625:V4625))=0,"",IF(OR(OR(ISBLANK(F4625),SUM(LEN(C4625),LEN(D4625))=0),AND(NOT(E4625="Unknown"),ISBLANK(J4625)),AND(NOT(O4625="Unknown"),ISBLANK(R4625))),"Missing Information", INDEX(Table15[Entire Service Line Classification], MATCH(SUMIFS(Table15[Unique ID],Table15[System-Owned Portion],E4625,Table15[If Material Anything Other than "Lead" in Column E,Was Material Ever Previously Lead?],G4625,Table15[Customer-Owned Portion],O4625),Table15[Unique ID],0),0)))</f>
        <v>Lead Status Unknown</v>
      </c>
      <c r="X4625"/>
    </row>
    <row r="4626" spans="2:24" x14ac:dyDescent="0.35">
      <c r="B4626" s="146"/>
      <c r="C4626" s="31" t="s">
        <v>5704</v>
      </c>
      <c r="D4626" s="31"/>
      <c r="E4626" s="44" t="s">
        <v>3203</v>
      </c>
      <c r="F4626" s="43" t="s">
        <v>3283</v>
      </c>
      <c r="G4626" s="84" t="s">
        <v>3249</v>
      </c>
      <c r="H4626" s="31">
        <v>1937</v>
      </c>
      <c r="I4626" s="207" t="s">
        <v>3340</v>
      </c>
      <c r="J4626" s="84"/>
      <c r="K4626" s="31" t="s">
        <v>41</v>
      </c>
      <c r="L4626" s="31"/>
      <c r="M4626" s="169"/>
      <c r="N4626" s="148"/>
      <c r="O4626" s="106" t="s">
        <v>3203</v>
      </c>
      <c r="P4626" s="43">
        <v>1937</v>
      </c>
      <c r="Q4626" s="207" t="s">
        <v>3340</v>
      </c>
      <c r="R4626" s="84" t="s">
        <v>3203</v>
      </c>
      <c r="S4626" s="31" t="s">
        <v>41</v>
      </c>
      <c r="T4626" s="31"/>
      <c r="U4626" s="169"/>
      <c r="V4626" s="150"/>
      <c r="W4626" s="141" t="str" cm="1">
        <f t="array" ref="W4626">IF(SUM(LEN(B4626:V4626))=0,"",IF(OR(OR(ISBLANK(F4626),SUM(LEN(C4626),LEN(D4626))=0),AND(NOT(E4626="Unknown"),ISBLANK(J4626)),AND(NOT(O4626="Unknown"),ISBLANK(R4626))),"Missing Information", INDEX(Table15[Entire Service Line Classification], MATCH(SUMIFS(Table15[Unique ID],Table15[System-Owned Portion],E4626,Table15[If Material Anything Other than "Lead" in Column E,Was Material Ever Previously Lead?],G4626,Table15[Customer-Owned Portion],O4626),Table15[Unique ID],0),0)))</f>
        <v>Lead Status Unknown</v>
      </c>
      <c r="X4626"/>
    </row>
    <row r="4627" spans="2:24" x14ac:dyDescent="0.35">
      <c r="B4627" s="146"/>
      <c r="C4627" s="31" t="s">
        <v>5705</v>
      </c>
      <c r="D4627" s="31"/>
      <c r="E4627" s="44" t="s">
        <v>3203</v>
      </c>
      <c r="F4627" s="43" t="s">
        <v>3283</v>
      </c>
      <c r="G4627" s="84" t="s">
        <v>3249</v>
      </c>
      <c r="H4627" s="31">
        <v>1975</v>
      </c>
      <c r="I4627" s="207" t="s">
        <v>3337</v>
      </c>
      <c r="J4627" s="84"/>
      <c r="K4627" s="31" t="s">
        <v>41</v>
      </c>
      <c r="L4627" s="31"/>
      <c r="M4627" s="169"/>
      <c r="N4627" s="148"/>
      <c r="O4627" s="106" t="s">
        <v>3203</v>
      </c>
      <c r="P4627" s="43">
        <v>1975</v>
      </c>
      <c r="Q4627" s="207" t="s">
        <v>3337</v>
      </c>
      <c r="R4627" s="84" t="s">
        <v>3203</v>
      </c>
      <c r="S4627" s="31" t="s">
        <v>41</v>
      </c>
      <c r="T4627" s="31"/>
      <c r="U4627" s="169"/>
      <c r="V4627" s="150"/>
      <c r="W4627" s="141" t="str" cm="1">
        <f t="array" ref="W4627">IF(SUM(LEN(B4627:V4627))=0,"",IF(OR(OR(ISBLANK(F4627),SUM(LEN(C4627),LEN(D4627))=0),AND(NOT(E4627="Unknown"),ISBLANK(J4627)),AND(NOT(O4627="Unknown"),ISBLANK(R4627))),"Missing Information", INDEX(Table15[Entire Service Line Classification], MATCH(SUMIFS(Table15[Unique ID],Table15[System-Owned Portion],E4627,Table15[If Material Anything Other than "Lead" in Column E,Was Material Ever Previously Lead?],G4627,Table15[Customer-Owned Portion],O4627),Table15[Unique ID],0),0)))</f>
        <v>Lead Status Unknown</v>
      </c>
      <c r="X4627"/>
    </row>
    <row r="4628" spans="2:24" x14ac:dyDescent="0.35">
      <c r="B4628" s="146"/>
      <c r="C4628" s="31" t="s">
        <v>5706</v>
      </c>
      <c r="D4628" s="31"/>
      <c r="E4628" s="44" t="s">
        <v>3203</v>
      </c>
      <c r="F4628" s="43" t="s">
        <v>3283</v>
      </c>
      <c r="G4628" s="84" t="s">
        <v>3249</v>
      </c>
      <c r="H4628" s="31">
        <v>1961</v>
      </c>
      <c r="I4628" s="207" t="s">
        <v>3338</v>
      </c>
      <c r="J4628" s="84"/>
      <c r="K4628" s="31" t="s">
        <v>41</v>
      </c>
      <c r="L4628" s="31"/>
      <c r="M4628" s="169"/>
      <c r="N4628" s="148"/>
      <c r="O4628" s="106" t="s">
        <v>3203</v>
      </c>
      <c r="P4628" s="43">
        <v>1961</v>
      </c>
      <c r="Q4628" s="207" t="s">
        <v>3338</v>
      </c>
      <c r="R4628" s="84" t="s">
        <v>3203</v>
      </c>
      <c r="S4628" s="31" t="s">
        <v>41</v>
      </c>
      <c r="T4628" s="31"/>
      <c r="U4628" s="169"/>
      <c r="V4628" s="150"/>
      <c r="W4628" s="141" t="str" cm="1">
        <f t="array" ref="W4628">IF(SUM(LEN(B4628:V4628))=0,"",IF(OR(OR(ISBLANK(F4628),SUM(LEN(C4628),LEN(D4628))=0),AND(NOT(E4628="Unknown"),ISBLANK(J4628)),AND(NOT(O4628="Unknown"),ISBLANK(R4628))),"Missing Information", INDEX(Table15[Entire Service Line Classification], MATCH(SUMIFS(Table15[Unique ID],Table15[System-Owned Portion],E4628,Table15[If Material Anything Other than "Lead" in Column E,Was Material Ever Previously Lead?],G4628,Table15[Customer-Owned Portion],O4628),Table15[Unique ID],0),0)))</f>
        <v>Lead Status Unknown</v>
      </c>
      <c r="X4628"/>
    </row>
    <row r="4629" spans="2:24" x14ac:dyDescent="0.35">
      <c r="B4629" s="146"/>
      <c r="C4629" s="31" t="s">
        <v>5707</v>
      </c>
      <c r="D4629" s="31"/>
      <c r="E4629" s="44" t="s">
        <v>3203</v>
      </c>
      <c r="F4629" s="43" t="s">
        <v>3283</v>
      </c>
      <c r="G4629" s="84" t="s">
        <v>3249</v>
      </c>
      <c r="H4629" s="31">
        <v>1958</v>
      </c>
      <c r="I4629" s="207" t="s">
        <v>3338</v>
      </c>
      <c r="J4629" s="84"/>
      <c r="K4629" s="31" t="s">
        <v>41</v>
      </c>
      <c r="L4629" s="31"/>
      <c r="M4629" s="169"/>
      <c r="N4629" s="148"/>
      <c r="O4629" s="106" t="s">
        <v>3203</v>
      </c>
      <c r="P4629" s="43">
        <v>1958</v>
      </c>
      <c r="Q4629" s="207" t="s">
        <v>3338</v>
      </c>
      <c r="R4629" s="84" t="s">
        <v>3203</v>
      </c>
      <c r="S4629" s="31" t="s">
        <v>41</v>
      </c>
      <c r="T4629" s="31"/>
      <c r="U4629" s="169"/>
      <c r="V4629" s="150"/>
      <c r="W4629" s="141" t="str" cm="1">
        <f t="array" ref="W4629">IF(SUM(LEN(B4629:V4629))=0,"",IF(OR(OR(ISBLANK(F4629),SUM(LEN(C4629),LEN(D4629))=0),AND(NOT(E4629="Unknown"),ISBLANK(J4629)),AND(NOT(O4629="Unknown"),ISBLANK(R4629))),"Missing Information", INDEX(Table15[Entire Service Line Classification], MATCH(SUMIFS(Table15[Unique ID],Table15[System-Owned Portion],E4629,Table15[If Material Anything Other than "Lead" in Column E,Was Material Ever Previously Lead?],G4629,Table15[Customer-Owned Portion],O4629),Table15[Unique ID],0),0)))</f>
        <v>Lead Status Unknown</v>
      </c>
      <c r="X4629"/>
    </row>
    <row r="4630" spans="2:24" x14ac:dyDescent="0.35">
      <c r="B4630" s="146"/>
      <c r="C4630" s="31" t="s">
        <v>5708</v>
      </c>
      <c r="D4630" s="31"/>
      <c r="E4630" s="44" t="s">
        <v>3203</v>
      </c>
      <c r="F4630" s="43" t="s">
        <v>3283</v>
      </c>
      <c r="G4630" s="84" t="s">
        <v>3249</v>
      </c>
      <c r="H4630" s="31">
        <v>1949</v>
      </c>
      <c r="I4630" s="207" t="s">
        <v>3341</v>
      </c>
      <c r="J4630" s="84"/>
      <c r="K4630" s="31" t="s">
        <v>41</v>
      </c>
      <c r="L4630" s="31"/>
      <c r="M4630" s="169"/>
      <c r="N4630" s="148"/>
      <c r="O4630" s="106" t="s">
        <v>3203</v>
      </c>
      <c r="P4630" s="43">
        <v>1949</v>
      </c>
      <c r="Q4630" s="207" t="s">
        <v>3341</v>
      </c>
      <c r="R4630" s="84" t="s">
        <v>3203</v>
      </c>
      <c r="S4630" s="31" t="s">
        <v>41</v>
      </c>
      <c r="T4630" s="31"/>
      <c r="U4630" s="169"/>
      <c r="V4630" s="150"/>
      <c r="W4630" s="141" t="str" cm="1">
        <f t="array" ref="W4630">IF(SUM(LEN(B4630:V4630))=0,"",IF(OR(OR(ISBLANK(F4630),SUM(LEN(C4630),LEN(D4630))=0),AND(NOT(E4630="Unknown"),ISBLANK(J4630)),AND(NOT(O4630="Unknown"),ISBLANK(R4630))),"Missing Information", INDEX(Table15[Entire Service Line Classification], MATCH(SUMIFS(Table15[Unique ID],Table15[System-Owned Portion],E4630,Table15[If Material Anything Other than "Lead" in Column E,Was Material Ever Previously Lead?],G4630,Table15[Customer-Owned Portion],O4630),Table15[Unique ID],0),0)))</f>
        <v>Lead Status Unknown</v>
      </c>
      <c r="X4630"/>
    </row>
    <row r="4631" spans="2:24" x14ac:dyDescent="0.35">
      <c r="B4631" s="146"/>
      <c r="C4631" s="31" t="s">
        <v>5709</v>
      </c>
      <c r="D4631" s="31"/>
      <c r="E4631" s="44" t="s">
        <v>3203</v>
      </c>
      <c r="F4631" s="43" t="s">
        <v>3283</v>
      </c>
      <c r="G4631" s="84" t="s">
        <v>3249</v>
      </c>
      <c r="H4631" s="31"/>
      <c r="I4631" s="207" t="s">
        <v>3338</v>
      </c>
      <c r="J4631" s="84"/>
      <c r="K4631" s="31" t="s">
        <v>41</v>
      </c>
      <c r="L4631" s="31"/>
      <c r="M4631" s="169"/>
      <c r="N4631" s="148"/>
      <c r="O4631" s="106" t="s">
        <v>3203</v>
      </c>
      <c r="P4631" s="43"/>
      <c r="Q4631" s="207" t="s">
        <v>3338</v>
      </c>
      <c r="R4631" s="84" t="s">
        <v>3203</v>
      </c>
      <c r="S4631" s="31" t="s">
        <v>41</v>
      </c>
      <c r="T4631" s="31"/>
      <c r="U4631" s="169"/>
      <c r="V4631" s="150"/>
      <c r="W4631" s="141" t="str" cm="1">
        <f t="array" ref="W4631">IF(SUM(LEN(B4631:V4631))=0,"",IF(OR(OR(ISBLANK(F4631),SUM(LEN(C4631),LEN(D4631))=0),AND(NOT(E4631="Unknown"),ISBLANK(J4631)),AND(NOT(O4631="Unknown"),ISBLANK(R4631))),"Missing Information", INDEX(Table15[Entire Service Line Classification], MATCH(SUMIFS(Table15[Unique ID],Table15[System-Owned Portion],E4631,Table15[If Material Anything Other than "Lead" in Column E,Was Material Ever Previously Lead?],G4631,Table15[Customer-Owned Portion],O4631),Table15[Unique ID],0),0)))</f>
        <v>Lead Status Unknown</v>
      </c>
      <c r="X4631"/>
    </row>
    <row r="4632" spans="2:24" x14ac:dyDescent="0.35">
      <c r="B4632" s="146"/>
      <c r="C4632" s="31" t="s">
        <v>5710</v>
      </c>
      <c r="D4632" s="31"/>
      <c r="E4632" s="44" t="s">
        <v>3203</v>
      </c>
      <c r="F4632" s="43" t="s">
        <v>3283</v>
      </c>
      <c r="G4632" s="84" t="s">
        <v>3249</v>
      </c>
      <c r="H4632" s="31">
        <v>1917</v>
      </c>
      <c r="I4632" s="207" t="s">
        <v>3338</v>
      </c>
      <c r="J4632" s="84"/>
      <c r="K4632" s="31" t="s">
        <v>41</v>
      </c>
      <c r="L4632" s="31"/>
      <c r="M4632" s="169"/>
      <c r="N4632" s="148"/>
      <c r="O4632" s="106" t="s">
        <v>3203</v>
      </c>
      <c r="P4632" s="43">
        <v>1917</v>
      </c>
      <c r="Q4632" s="207" t="s">
        <v>3338</v>
      </c>
      <c r="R4632" s="84" t="s">
        <v>3203</v>
      </c>
      <c r="S4632" s="31" t="s">
        <v>41</v>
      </c>
      <c r="T4632" s="31"/>
      <c r="U4632" s="169"/>
      <c r="V4632" s="150"/>
      <c r="W4632" s="141" t="str" cm="1">
        <f t="array" ref="W4632">IF(SUM(LEN(B4632:V4632))=0,"",IF(OR(OR(ISBLANK(F4632),SUM(LEN(C4632),LEN(D4632))=0),AND(NOT(E4632="Unknown"),ISBLANK(J4632)),AND(NOT(O4632="Unknown"),ISBLANK(R4632))),"Missing Information", INDEX(Table15[Entire Service Line Classification], MATCH(SUMIFS(Table15[Unique ID],Table15[System-Owned Portion],E4632,Table15[If Material Anything Other than "Lead" in Column E,Was Material Ever Previously Lead?],G4632,Table15[Customer-Owned Portion],O4632),Table15[Unique ID],0),0)))</f>
        <v>Lead Status Unknown</v>
      </c>
      <c r="X4632"/>
    </row>
    <row r="4633" spans="2:24" ht="29" x14ac:dyDescent="0.35">
      <c r="B4633" s="146"/>
      <c r="C4633" s="31" t="s">
        <v>2283</v>
      </c>
      <c r="D4633" s="31"/>
      <c r="E4633" s="44" t="s">
        <v>3284</v>
      </c>
      <c r="F4633" s="43" t="s">
        <v>41</v>
      </c>
      <c r="G4633" s="84" t="s">
        <v>3249</v>
      </c>
      <c r="H4633" s="31">
        <v>1990</v>
      </c>
      <c r="I4633" s="207" t="s">
        <v>3338</v>
      </c>
      <c r="J4633" s="84" t="s">
        <v>3270</v>
      </c>
      <c r="K4633" s="31" t="s">
        <v>41</v>
      </c>
      <c r="L4633" s="31"/>
      <c r="M4633" s="169"/>
      <c r="N4633" s="148"/>
      <c r="O4633" s="106" t="s">
        <v>3284</v>
      </c>
      <c r="P4633" s="43">
        <v>1990</v>
      </c>
      <c r="Q4633" s="207" t="s">
        <v>3338</v>
      </c>
      <c r="R4633" s="84" t="s">
        <v>3270</v>
      </c>
      <c r="S4633" s="31" t="s">
        <v>41</v>
      </c>
      <c r="T4633" s="31"/>
      <c r="U4633" s="169"/>
      <c r="V4633" s="150"/>
      <c r="W4633" s="141" t="str" cm="1">
        <f t="array" ref="W4633">IF(SUM(LEN(B4633:V4633))=0,"",IF(OR(OR(ISBLANK(F4633),SUM(LEN(C4633),LEN(D4633))=0),AND(NOT(E4633="Unknown"),ISBLANK(J4633)),AND(NOT(O4633="Unknown"),ISBLANK(R4633))),"Missing Information", INDEX(Table15[Entire Service Line Classification], MATCH(SUMIFS(Table15[Unique ID],Table15[System-Owned Portion],E4633,Table15[If Material Anything Other than "Lead" in Column E,Was Material Ever Previously Lead?],G4633,Table15[Customer-Owned Portion],O4633),Table15[Unique ID],0),0)))</f>
        <v>Non-lead</v>
      </c>
      <c r="X4633"/>
    </row>
    <row r="4634" spans="2:24" x14ac:dyDescent="0.35">
      <c r="B4634" s="146"/>
      <c r="C4634" s="31" t="s">
        <v>5711</v>
      </c>
      <c r="D4634" s="31"/>
      <c r="E4634" s="44" t="s">
        <v>3203</v>
      </c>
      <c r="F4634" s="43" t="s">
        <v>3283</v>
      </c>
      <c r="G4634" s="84" t="s">
        <v>3249</v>
      </c>
      <c r="H4634" s="31">
        <v>1924</v>
      </c>
      <c r="I4634" s="207" t="s">
        <v>3338</v>
      </c>
      <c r="J4634" s="84"/>
      <c r="K4634" s="31" t="s">
        <v>41</v>
      </c>
      <c r="L4634" s="31"/>
      <c r="M4634" s="169"/>
      <c r="N4634" s="148"/>
      <c r="O4634" s="106" t="s">
        <v>3203</v>
      </c>
      <c r="P4634" s="43">
        <v>1924</v>
      </c>
      <c r="Q4634" s="207" t="s">
        <v>3338</v>
      </c>
      <c r="R4634" s="84" t="s">
        <v>3203</v>
      </c>
      <c r="S4634" s="31" t="s">
        <v>41</v>
      </c>
      <c r="T4634" s="31"/>
      <c r="U4634" s="169"/>
      <c r="V4634" s="150"/>
      <c r="W4634" s="141" t="str" cm="1">
        <f t="array" ref="W4634">IF(SUM(LEN(B4634:V4634))=0,"",IF(OR(OR(ISBLANK(F4634),SUM(LEN(C4634),LEN(D4634))=0),AND(NOT(E4634="Unknown"),ISBLANK(J4634)),AND(NOT(O4634="Unknown"),ISBLANK(R4634))),"Missing Information", INDEX(Table15[Entire Service Line Classification], MATCH(SUMIFS(Table15[Unique ID],Table15[System-Owned Portion],E4634,Table15[If Material Anything Other than "Lead" in Column E,Was Material Ever Previously Lead?],G4634,Table15[Customer-Owned Portion],O4634),Table15[Unique ID],0),0)))</f>
        <v>Lead Status Unknown</v>
      </c>
      <c r="X4634"/>
    </row>
    <row r="4635" spans="2:24" x14ac:dyDescent="0.35">
      <c r="B4635" s="146"/>
      <c r="C4635" s="31" t="s">
        <v>5712</v>
      </c>
      <c r="D4635" s="31"/>
      <c r="E4635" s="44" t="s">
        <v>3203</v>
      </c>
      <c r="F4635" s="43" t="s">
        <v>3283</v>
      </c>
      <c r="G4635" s="84" t="s">
        <v>3249</v>
      </c>
      <c r="H4635" s="31">
        <v>1924</v>
      </c>
      <c r="I4635" s="207" t="s">
        <v>3337</v>
      </c>
      <c r="J4635" s="84"/>
      <c r="K4635" s="31" t="s">
        <v>41</v>
      </c>
      <c r="L4635" s="31"/>
      <c r="M4635" s="169"/>
      <c r="N4635" s="148"/>
      <c r="O4635" s="106" t="s">
        <v>3203</v>
      </c>
      <c r="P4635" s="43">
        <v>1924</v>
      </c>
      <c r="Q4635" s="207" t="s">
        <v>3337</v>
      </c>
      <c r="R4635" s="84" t="s">
        <v>3203</v>
      </c>
      <c r="S4635" s="31" t="s">
        <v>41</v>
      </c>
      <c r="T4635" s="31"/>
      <c r="U4635" s="169"/>
      <c r="V4635" s="150"/>
      <c r="W4635" s="141" t="str" cm="1">
        <f t="array" ref="W4635">IF(SUM(LEN(B4635:V4635))=0,"",IF(OR(OR(ISBLANK(F4635),SUM(LEN(C4635),LEN(D4635))=0),AND(NOT(E4635="Unknown"),ISBLANK(J4635)),AND(NOT(O4635="Unknown"),ISBLANK(R4635))),"Missing Information", INDEX(Table15[Entire Service Line Classification], MATCH(SUMIFS(Table15[Unique ID],Table15[System-Owned Portion],E4635,Table15[If Material Anything Other than "Lead" in Column E,Was Material Ever Previously Lead?],G4635,Table15[Customer-Owned Portion],O4635),Table15[Unique ID],0),0)))</f>
        <v>Lead Status Unknown</v>
      </c>
      <c r="X4635"/>
    </row>
    <row r="4636" spans="2:24" ht="29" x14ac:dyDescent="0.35">
      <c r="B4636" s="146"/>
      <c r="C4636" s="31" t="s">
        <v>5713</v>
      </c>
      <c r="D4636" s="31"/>
      <c r="E4636" s="44" t="s">
        <v>3203</v>
      </c>
      <c r="F4636" s="43" t="s">
        <v>3283</v>
      </c>
      <c r="G4636" s="84" t="s">
        <v>3249</v>
      </c>
      <c r="H4636" s="31">
        <v>1924</v>
      </c>
      <c r="I4636" s="207" t="s">
        <v>3337</v>
      </c>
      <c r="J4636" s="84"/>
      <c r="K4636" s="31" t="s">
        <v>41</v>
      </c>
      <c r="L4636" s="31"/>
      <c r="M4636" s="169"/>
      <c r="N4636" s="148"/>
      <c r="O4636" s="106" t="s">
        <v>3203</v>
      </c>
      <c r="P4636" s="43">
        <v>1924</v>
      </c>
      <c r="Q4636" s="207" t="s">
        <v>3337</v>
      </c>
      <c r="R4636" s="84" t="s">
        <v>3203</v>
      </c>
      <c r="S4636" s="31" t="s">
        <v>41</v>
      </c>
      <c r="T4636" s="31"/>
      <c r="U4636" s="169"/>
      <c r="V4636" s="150"/>
      <c r="W4636" s="141" t="str" cm="1">
        <f t="array" ref="W4636">IF(SUM(LEN(B4636:V4636))=0,"",IF(OR(OR(ISBLANK(F4636),SUM(LEN(C4636),LEN(D4636))=0),AND(NOT(E4636="Unknown"),ISBLANK(J4636)),AND(NOT(O4636="Unknown"),ISBLANK(R4636))),"Missing Information", INDEX(Table15[Entire Service Line Classification], MATCH(SUMIFS(Table15[Unique ID],Table15[System-Owned Portion],E4636,Table15[If Material Anything Other than "Lead" in Column E,Was Material Ever Previously Lead?],G4636,Table15[Customer-Owned Portion],O4636),Table15[Unique ID],0),0)))</f>
        <v>Lead Status Unknown</v>
      </c>
      <c r="X4636"/>
    </row>
    <row r="4637" spans="2:24" x14ac:dyDescent="0.35">
      <c r="B4637" s="146"/>
      <c r="C4637" s="31" t="s">
        <v>5714</v>
      </c>
      <c r="D4637" s="31"/>
      <c r="E4637" s="44" t="s">
        <v>3203</v>
      </c>
      <c r="F4637" s="43" t="s">
        <v>3283</v>
      </c>
      <c r="G4637" s="84" t="s">
        <v>3249</v>
      </c>
      <c r="H4637" s="31">
        <v>1963</v>
      </c>
      <c r="I4637" s="207" t="s">
        <v>3338</v>
      </c>
      <c r="J4637" s="84"/>
      <c r="K4637" s="31" t="s">
        <v>41</v>
      </c>
      <c r="L4637" s="31"/>
      <c r="M4637" s="169"/>
      <c r="N4637" s="148"/>
      <c r="O4637" s="106" t="s">
        <v>3203</v>
      </c>
      <c r="P4637" s="43">
        <v>1963</v>
      </c>
      <c r="Q4637" s="207" t="s">
        <v>3338</v>
      </c>
      <c r="R4637" s="84" t="s">
        <v>3203</v>
      </c>
      <c r="S4637" s="31" t="s">
        <v>41</v>
      </c>
      <c r="T4637" s="31"/>
      <c r="U4637" s="169"/>
      <c r="V4637" s="150"/>
      <c r="W4637" s="141" t="str" cm="1">
        <f t="array" ref="W4637">IF(SUM(LEN(B4637:V4637))=0,"",IF(OR(OR(ISBLANK(F4637),SUM(LEN(C4637),LEN(D4637))=0),AND(NOT(E4637="Unknown"),ISBLANK(J4637)),AND(NOT(O4637="Unknown"),ISBLANK(R4637))),"Missing Information", INDEX(Table15[Entire Service Line Classification], MATCH(SUMIFS(Table15[Unique ID],Table15[System-Owned Portion],E4637,Table15[If Material Anything Other than "Lead" in Column E,Was Material Ever Previously Lead?],G4637,Table15[Customer-Owned Portion],O4637),Table15[Unique ID],0),0)))</f>
        <v>Lead Status Unknown</v>
      </c>
      <c r="X4637"/>
    </row>
    <row r="4638" spans="2:24" ht="29" x14ac:dyDescent="0.35">
      <c r="B4638" s="146"/>
      <c r="C4638" s="31" t="s">
        <v>5715</v>
      </c>
      <c r="D4638" s="31"/>
      <c r="E4638" s="44" t="s">
        <v>3203</v>
      </c>
      <c r="F4638" s="43" t="s">
        <v>3283</v>
      </c>
      <c r="G4638" s="84" t="s">
        <v>3249</v>
      </c>
      <c r="H4638" s="31">
        <v>1928</v>
      </c>
      <c r="I4638" s="207" t="s">
        <v>3341</v>
      </c>
      <c r="J4638" s="84"/>
      <c r="K4638" s="31" t="s">
        <v>41</v>
      </c>
      <c r="L4638" s="31"/>
      <c r="M4638" s="169"/>
      <c r="N4638" s="148"/>
      <c r="O4638" s="106" t="s">
        <v>3203</v>
      </c>
      <c r="P4638" s="43">
        <v>1928</v>
      </c>
      <c r="Q4638" s="207" t="s">
        <v>3341</v>
      </c>
      <c r="R4638" s="84" t="s">
        <v>3203</v>
      </c>
      <c r="S4638" s="31" t="s">
        <v>41</v>
      </c>
      <c r="T4638" s="31"/>
      <c r="U4638" s="169"/>
      <c r="V4638" s="150"/>
      <c r="W4638" s="141" t="str" cm="1">
        <f t="array" ref="W4638">IF(SUM(LEN(B4638:V4638))=0,"",IF(OR(OR(ISBLANK(F4638),SUM(LEN(C4638),LEN(D4638))=0),AND(NOT(E4638="Unknown"),ISBLANK(J4638)),AND(NOT(O4638="Unknown"),ISBLANK(R4638))),"Missing Information", INDEX(Table15[Entire Service Line Classification], MATCH(SUMIFS(Table15[Unique ID],Table15[System-Owned Portion],E4638,Table15[If Material Anything Other than "Lead" in Column E,Was Material Ever Previously Lead?],G4638,Table15[Customer-Owned Portion],O4638),Table15[Unique ID],0),0)))</f>
        <v>Lead Status Unknown</v>
      </c>
      <c r="X4638"/>
    </row>
    <row r="4639" spans="2:24" x14ac:dyDescent="0.35">
      <c r="B4639" s="146"/>
      <c r="C4639" s="31" t="s">
        <v>5716</v>
      </c>
      <c r="D4639" s="31"/>
      <c r="E4639" s="44" t="s">
        <v>3203</v>
      </c>
      <c r="F4639" s="43" t="s">
        <v>3283</v>
      </c>
      <c r="G4639" s="84" t="s">
        <v>3249</v>
      </c>
      <c r="H4639" s="31">
        <v>1924</v>
      </c>
      <c r="I4639" s="207" t="s">
        <v>3338</v>
      </c>
      <c r="J4639" s="84"/>
      <c r="K4639" s="31" t="s">
        <v>41</v>
      </c>
      <c r="L4639" s="31"/>
      <c r="M4639" s="169"/>
      <c r="N4639" s="148"/>
      <c r="O4639" s="106" t="s">
        <v>3203</v>
      </c>
      <c r="P4639" s="43">
        <v>1924</v>
      </c>
      <c r="Q4639" s="207" t="s">
        <v>3338</v>
      </c>
      <c r="R4639" s="84" t="s">
        <v>3203</v>
      </c>
      <c r="S4639" s="31" t="s">
        <v>41</v>
      </c>
      <c r="T4639" s="31"/>
      <c r="U4639" s="169"/>
      <c r="V4639" s="150"/>
      <c r="W4639" s="141" t="str" cm="1">
        <f t="array" ref="W4639">IF(SUM(LEN(B4639:V4639))=0,"",IF(OR(OR(ISBLANK(F4639),SUM(LEN(C4639),LEN(D4639))=0),AND(NOT(E4639="Unknown"),ISBLANK(J4639)),AND(NOT(O4639="Unknown"),ISBLANK(R4639))),"Missing Information", INDEX(Table15[Entire Service Line Classification], MATCH(SUMIFS(Table15[Unique ID],Table15[System-Owned Portion],E4639,Table15[If Material Anything Other than "Lead" in Column E,Was Material Ever Previously Lead?],G4639,Table15[Customer-Owned Portion],O4639),Table15[Unique ID],0),0)))</f>
        <v>Lead Status Unknown</v>
      </c>
      <c r="X4639"/>
    </row>
    <row r="4640" spans="2:24" x14ac:dyDescent="0.35">
      <c r="B4640" s="146"/>
      <c r="C4640" s="31" t="s">
        <v>5717</v>
      </c>
      <c r="D4640" s="31"/>
      <c r="E4640" s="44" t="s">
        <v>3203</v>
      </c>
      <c r="F4640" s="43" t="s">
        <v>3283</v>
      </c>
      <c r="G4640" s="84" t="s">
        <v>3249</v>
      </c>
      <c r="H4640" s="31">
        <v>1960</v>
      </c>
      <c r="I4640" s="207" t="s">
        <v>3338</v>
      </c>
      <c r="J4640" s="84"/>
      <c r="K4640" s="31" t="s">
        <v>41</v>
      </c>
      <c r="L4640" s="31"/>
      <c r="M4640" s="169"/>
      <c r="N4640" s="148"/>
      <c r="O4640" s="106" t="s">
        <v>3203</v>
      </c>
      <c r="P4640" s="43">
        <v>1960</v>
      </c>
      <c r="Q4640" s="207" t="s">
        <v>3338</v>
      </c>
      <c r="R4640" s="84" t="s">
        <v>3203</v>
      </c>
      <c r="S4640" s="31" t="s">
        <v>41</v>
      </c>
      <c r="T4640" s="31"/>
      <c r="U4640" s="169"/>
      <c r="V4640" s="150"/>
      <c r="W4640" s="141" t="str" cm="1">
        <f t="array" ref="W4640">IF(SUM(LEN(B4640:V4640))=0,"",IF(OR(OR(ISBLANK(F4640),SUM(LEN(C4640),LEN(D4640))=0),AND(NOT(E4640="Unknown"),ISBLANK(J4640)),AND(NOT(O4640="Unknown"),ISBLANK(R4640))),"Missing Information", INDEX(Table15[Entire Service Line Classification], MATCH(SUMIFS(Table15[Unique ID],Table15[System-Owned Portion],E4640,Table15[If Material Anything Other than "Lead" in Column E,Was Material Ever Previously Lead?],G4640,Table15[Customer-Owned Portion],O4640),Table15[Unique ID],0),0)))</f>
        <v>Lead Status Unknown</v>
      </c>
      <c r="X4640"/>
    </row>
    <row r="4641" spans="2:24" x14ac:dyDescent="0.35">
      <c r="B4641" s="146"/>
      <c r="C4641" s="31" t="s">
        <v>5718</v>
      </c>
      <c r="D4641" s="31"/>
      <c r="E4641" s="44" t="s">
        <v>3203</v>
      </c>
      <c r="F4641" s="43" t="s">
        <v>3283</v>
      </c>
      <c r="G4641" s="84" t="s">
        <v>3249</v>
      </c>
      <c r="H4641" s="31">
        <v>1945</v>
      </c>
      <c r="I4641" s="207" t="s">
        <v>3338</v>
      </c>
      <c r="J4641" s="84"/>
      <c r="K4641" s="31" t="s">
        <v>41</v>
      </c>
      <c r="L4641" s="31"/>
      <c r="M4641" s="169"/>
      <c r="N4641" s="148"/>
      <c r="O4641" s="106" t="s">
        <v>3203</v>
      </c>
      <c r="P4641" s="43">
        <v>1945</v>
      </c>
      <c r="Q4641" s="207" t="s">
        <v>3338</v>
      </c>
      <c r="R4641" s="84" t="s">
        <v>3203</v>
      </c>
      <c r="S4641" s="31" t="s">
        <v>41</v>
      </c>
      <c r="T4641" s="31"/>
      <c r="U4641" s="169"/>
      <c r="V4641" s="150"/>
      <c r="W4641" s="141" t="str" cm="1">
        <f t="array" ref="W4641">IF(SUM(LEN(B4641:V4641))=0,"",IF(OR(OR(ISBLANK(F4641),SUM(LEN(C4641),LEN(D4641))=0),AND(NOT(E4641="Unknown"),ISBLANK(J4641)),AND(NOT(O4641="Unknown"),ISBLANK(R4641))),"Missing Information", INDEX(Table15[Entire Service Line Classification], MATCH(SUMIFS(Table15[Unique ID],Table15[System-Owned Portion],E4641,Table15[If Material Anything Other than "Lead" in Column E,Was Material Ever Previously Lead?],G4641,Table15[Customer-Owned Portion],O4641),Table15[Unique ID],0),0)))</f>
        <v>Lead Status Unknown</v>
      </c>
      <c r="X4641"/>
    </row>
    <row r="4642" spans="2:24" x14ac:dyDescent="0.35">
      <c r="B4642" s="146"/>
      <c r="C4642" s="31" t="s">
        <v>5719</v>
      </c>
      <c r="D4642" s="31"/>
      <c r="E4642" s="44" t="s">
        <v>3203</v>
      </c>
      <c r="F4642" s="43" t="s">
        <v>3283</v>
      </c>
      <c r="G4642" s="84" t="s">
        <v>3249</v>
      </c>
      <c r="H4642" s="31">
        <v>1927</v>
      </c>
      <c r="I4642" s="207" t="s">
        <v>3338</v>
      </c>
      <c r="J4642" s="84"/>
      <c r="K4642" s="31" t="s">
        <v>41</v>
      </c>
      <c r="L4642" s="31"/>
      <c r="M4642" s="169"/>
      <c r="N4642" s="148"/>
      <c r="O4642" s="106" t="s">
        <v>3203</v>
      </c>
      <c r="P4642" s="43">
        <v>1927</v>
      </c>
      <c r="Q4642" s="207" t="s">
        <v>3338</v>
      </c>
      <c r="R4642" s="84" t="s">
        <v>3203</v>
      </c>
      <c r="S4642" s="31" t="s">
        <v>41</v>
      </c>
      <c r="T4642" s="31"/>
      <c r="U4642" s="169"/>
      <c r="V4642" s="150"/>
      <c r="W4642" s="141" t="str" cm="1">
        <f t="array" ref="W4642">IF(SUM(LEN(B4642:V4642))=0,"",IF(OR(OR(ISBLANK(F4642),SUM(LEN(C4642),LEN(D4642))=0),AND(NOT(E4642="Unknown"),ISBLANK(J4642)),AND(NOT(O4642="Unknown"),ISBLANK(R4642))),"Missing Information", INDEX(Table15[Entire Service Line Classification], MATCH(SUMIFS(Table15[Unique ID],Table15[System-Owned Portion],E4642,Table15[If Material Anything Other than "Lead" in Column E,Was Material Ever Previously Lead?],G4642,Table15[Customer-Owned Portion],O4642),Table15[Unique ID],0),0)))</f>
        <v>Lead Status Unknown</v>
      </c>
      <c r="X4642"/>
    </row>
    <row r="4643" spans="2:24" x14ac:dyDescent="0.35">
      <c r="B4643" s="146"/>
      <c r="C4643" s="31" t="s">
        <v>5720</v>
      </c>
      <c r="D4643" s="31"/>
      <c r="E4643" s="44" t="s">
        <v>3203</v>
      </c>
      <c r="F4643" s="43" t="s">
        <v>3283</v>
      </c>
      <c r="G4643" s="84" t="s">
        <v>3249</v>
      </c>
      <c r="H4643" s="31">
        <v>1945</v>
      </c>
      <c r="I4643" s="207" t="s">
        <v>3337</v>
      </c>
      <c r="J4643" s="84"/>
      <c r="K4643" s="31" t="s">
        <v>41</v>
      </c>
      <c r="L4643" s="31"/>
      <c r="M4643" s="169"/>
      <c r="N4643" s="148"/>
      <c r="O4643" s="106" t="s">
        <v>3203</v>
      </c>
      <c r="P4643" s="43">
        <v>1945</v>
      </c>
      <c r="Q4643" s="207" t="s">
        <v>3337</v>
      </c>
      <c r="R4643" s="84" t="s">
        <v>3203</v>
      </c>
      <c r="S4643" s="31" t="s">
        <v>41</v>
      </c>
      <c r="T4643" s="31"/>
      <c r="U4643" s="169"/>
      <c r="V4643" s="150"/>
      <c r="W4643" s="141" t="str" cm="1">
        <f t="array" ref="W4643">IF(SUM(LEN(B4643:V4643))=0,"",IF(OR(OR(ISBLANK(F4643),SUM(LEN(C4643),LEN(D4643))=0),AND(NOT(E4643="Unknown"),ISBLANK(J4643)),AND(NOT(O4643="Unknown"),ISBLANK(R4643))),"Missing Information", INDEX(Table15[Entire Service Line Classification], MATCH(SUMIFS(Table15[Unique ID],Table15[System-Owned Portion],E4643,Table15[If Material Anything Other than "Lead" in Column E,Was Material Ever Previously Lead?],G4643,Table15[Customer-Owned Portion],O4643),Table15[Unique ID],0),0)))</f>
        <v>Lead Status Unknown</v>
      </c>
      <c r="X4643"/>
    </row>
    <row r="4644" spans="2:24" ht="29" x14ac:dyDescent="0.35">
      <c r="B4644" s="146"/>
      <c r="C4644" s="31" t="s">
        <v>2284</v>
      </c>
      <c r="D4644" s="31"/>
      <c r="E4644" s="44" t="s">
        <v>3284</v>
      </c>
      <c r="F4644" s="43" t="s">
        <v>41</v>
      </c>
      <c r="G4644" s="84" t="s">
        <v>3249</v>
      </c>
      <c r="H4644" s="31">
        <v>1991</v>
      </c>
      <c r="I4644" s="207" t="s">
        <v>3338</v>
      </c>
      <c r="J4644" s="84" t="s">
        <v>3270</v>
      </c>
      <c r="K4644" s="31" t="s">
        <v>41</v>
      </c>
      <c r="L4644" s="31"/>
      <c r="M4644" s="169"/>
      <c r="N4644" s="148"/>
      <c r="O4644" s="106" t="s">
        <v>3284</v>
      </c>
      <c r="P4644" s="43">
        <v>1991</v>
      </c>
      <c r="Q4644" s="207" t="s">
        <v>3338</v>
      </c>
      <c r="R4644" s="84" t="s">
        <v>3270</v>
      </c>
      <c r="S4644" s="31" t="s">
        <v>41</v>
      </c>
      <c r="T4644" s="31"/>
      <c r="U4644" s="169"/>
      <c r="V4644" s="150"/>
      <c r="W4644" s="141" t="str" cm="1">
        <f t="array" ref="W4644">IF(SUM(LEN(B4644:V4644))=0,"",IF(OR(OR(ISBLANK(F4644),SUM(LEN(C4644),LEN(D4644))=0),AND(NOT(E4644="Unknown"),ISBLANK(J4644)),AND(NOT(O4644="Unknown"),ISBLANK(R4644))),"Missing Information", INDEX(Table15[Entire Service Line Classification], MATCH(SUMIFS(Table15[Unique ID],Table15[System-Owned Portion],E4644,Table15[If Material Anything Other than "Lead" in Column E,Was Material Ever Previously Lead?],G4644,Table15[Customer-Owned Portion],O4644),Table15[Unique ID],0),0)))</f>
        <v>Non-lead</v>
      </c>
      <c r="X4644"/>
    </row>
    <row r="4645" spans="2:24" x14ac:dyDescent="0.35">
      <c r="B4645" s="146"/>
      <c r="C4645" s="31" t="s">
        <v>5721</v>
      </c>
      <c r="D4645" s="31"/>
      <c r="E4645" s="44" t="s">
        <v>3203</v>
      </c>
      <c r="F4645" s="43" t="s">
        <v>3283</v>
      </c>
      <c r="G4645" s="84" t="s">
        <v>3249</v>
      </c>
      <c r="H4645" s="31">
        <v>1961</v>
      </c>
      <c r="I4645" s="207" t="s">
        <v>3338</v>
      </c>
      <c r="J4645" s="84"/>
      <c r="K4645" s="31" t="s">
        <v>41</v>
      </c>
      <c r="L4645" s="31"/>
      <c r="M4645" s="169"/>
      <c r="N4645" s="148"/>
      <c r="O4645" s="106" t="s">
        <v>3203</v>
      </c>
      <c r="P4645" s="43">
        <v>1961</v>
      </c>
      <c r="Q4645" s="207" t="s">
        <v>3338</v>
      </c>
      <c r="R4645" s="84" t="s">
        <v>3203</v>
      </c>
      <c r="S4645" s="31" t="s">
        <v>41</v>
      </c>
      <c r="T4645" s="31"/>
      <c r="U4645" s="169"/>
      <c r="V4645" s="150"/>
      <c r="W4645" s="141" t="str" cm="1">
        <f t="array" ref="W4645">IF(SUM(LEN(B4645:V4645))=0,"",IF(OR(OR(ISBLANK(F4645),SUM(LEN(C4645),LEN(D4645))=0),AND(NOT(E4645="Unknown"),ISBLANK(J4645)),AND(NOT(O4645="Unknown"),ISBLANK(R4645))),"Missing Information", INDEX(Table15[Entire Service Line Classification], MATCH(SUMIFS(Table15[Unique ID],Table15[System-Owned Portion],E4645,Table15[If Material Anything Other than "Lead" in Column E,Was Material Ever Previously Lead?],G4645,Table15[Customer-Owned Portion],O4645),Table15[Unique ID],0),0)))</f>
        <v>Lead Status Unknown</v>
      </c>
      <c r="X4645"/>
    </row>
    <row r="4646" spans="2:24" x14ac:dyDescent="0.35">
      <c r="B4646" s="146"/>
      <c r="C4646" s="31" t="s">
        <v>5722</v>
      </c>
      <c r="D4646" s="31"/>
      <c r="E4646" s="44" t="s">
        <v>3203</v>
      </c>
      <c r="F4646" s="43" t="s">
        <v>3283</v>
      </c>
      <c r="G4646" s="84" t="s">
        <v>3249</v>
      </c>
      <c r="H4646" s="31">
        <v>1938</v>
      </c>
      <c r="I4646" s="207" t="s">
        <v>3338</v>
      </c>
      <c r="J4646" s="84"/>
      <c r="K4646" s="31" t="s">
        <v>41</v>
      </c>
      <c r="L4646" s="31"/>
      <c r="M4646" s="169"/>
      <c r="N4646" s="148"/>
      <c r="O4646" s="106" t="s">
        <v>3203</v>
      </c>
      <c r="P4646" s="43">
        <v>1938</v>
      </c>
      <c r="Q4646" s="207" t="s">
        <v>3338</v>
      </c>
      <c r="R4646" s="84" t="s">
        <v>3203</v>
      </c>
      <c r="S4646" s="31" t="s">
        <v>41</v>
      </c>
      <c r="T4646" s="31"/>
      <c r="U4646" s="169"/>
      <c r="V4646" s="150"/>
      <c r="W4646" s="141" t="str" cm="1">
        <f t="array" ref="W4646">IF(SUM(LEN(B4646:V4646))=0,"",IF(OR(OR(ISBLANK(F4646),SUM(LEN(C4646),LEN(D4646))=0),AND(NOT(E4646="Unknown"),ISBLANK(J4646)),AND(NOT(O4646="Unknown"),ISBLANK(R4646))),"Missing Information", INDEX(Table15[Entire Service Line Classification], MATCH(SUMIFS(Table15[Unique ID],Table15[System-Owned Portion],E4646,Table15[If Material Anything Other than "Lead" in Column E,Was Material Ever Previously Lead?],G4646,Table15[Customer-Owned Portion],O4646),Table15[Unique ID],0),0)))</f>
        <v>Lead Status Unknown</v>
      </c>
      <c r="X4646"/>
    </row>
    <row r="4647" spans="2:24" ht="29" x14ac:dyDescent="0.35">
      <c r="B4647" s="146"/>
      <c r="C4647" s="31" t="s">
        <v>5723</v>
      </c>
      <c r="D4647" s="31"/>
      <c r="E4647" s="44" t="s">
        <v>3284</v>
      </c>
      <c r="F4647" s="43" t="s">
        <v>41</v>
      </c>
      <c r="G4647" s="84" t="s">
        <v>3249</v>
      </c>
      <c r="H4647" s="31">
        <v>1988</v>
      </c>
      <c r="I4647" s="207" t="s">
        <v>3337</v>
      </c>
      <c r="J4647" s="84" t="s">
        <v>3270</v>
      </c>
      <c r="K4647" s="31" t="s">
        <v>41</v>
      </c>
      <c r="L4647" s="31"/>
      <c r="M4647" s="169"/>
      <c r="N4647" s="148"/>
      <c r="O4647" s="106" t="s">
        <v>3284</v>
      </c>
      <c r="P4647" s="43">
        <v>1988</v>
      </c>
      <c r="Q4647" s="207" t="s">
        <v>3337</v>
      </c>
      <c r="R4647" s="84" t="s">
        <v>3270</v>
      </c>
      <c r="S4647" s="31" t="s">
        <v>41</v>
      </c>
      <c r="T4647" s="31"/>
      <c r="U4647" s="169"/>
      <c r="V4647" s="150"/>
      <c r="W4647" s="141" t="str" cm="1">
        <f t="array" ref="W4647">IF(SUM(LEN(B4647:V4647))=0,"",IF(OR(OR(ISBLANK(F4647),SUM(LEN(C4647),LEN(D4647))=0),AND(NOT(E4647="Unknown"),ISBLANK(J4647)),AND(NOT(O4647="Unknown"),ISBLANK(R4647))),"Missing Information", INDEX(Table15[Entire Service Line Classification], MATCH(SUMIFS(Table15[Unique ID],Table15[System-Owned Portion],E4647,Table15[If Material Anything Other than "Lead" in Column E,Was Material Ever Previously Lead?],G4647,Table15[Customer-Owned Portion],O4647),Table15[Unique ID],0),0)))</f>
        <v>Non-lead</v>
      </c>
      <c r="X4647"/>
    </row>
    <row r="4648" spans="2:24" x14ac:dyDescent="0.35">
      <c r="B4648" s="146"/>
      <c r="C4648" s="31" t="s">
        <v>5724</v>
      </c>
      <c r="D4648" s="31"/>
      <c r="E4648" s="44" t="s">
        <v>3203</v>
      </c>
      <c r="F4648" s="43" t="s">
        <v>3283</v>
      </c>
      <c r="G4648" s="84" t="s">
        <v>3249</v>
      </c>
      <c r="H4648" s="31">
        <v>1960</v>
      </c>
      <c r="I4648" s="207" t="s">
        <v>3338</v>
      </c>
      <c r="J4648" s="84"/>
      <c r="K4648" s="31" t="s">
        <v>41</v>
      </c>
      <c r="L4648" s="31"/>
      <c r="M4648" s="169"/>
      <c r="N4648" s="148"/>
      <c r="O4648" s="106" t="s">
        <v>3203</v>
      </c>
      <c r="P4648" s="43">
        <v>1960</v>
      </c>
      <c r="Q4648" s="207" t="s">
        <v>3338</v>
      </c>
      <c r="R4648" s="84" t="s">
        <v>3203</v>
      </c>
      <c r="S4648" s="31" t="s">
        <v>41</v>
      </c>
      <c r="T4648" s="31"/>
      <c r="U4648" s="169"/>
      <c r="V4648" s="150"/>
      <c r="W4648" s="141" t="str" cm="1">
        <f t="array" ref="W4648">IF(SUM(LEN(B4648:V4648))=0,"",IF(OR(OR(ISBLANK(F4648),SUM(LEN(C4648),LEN(D4648))=0),AND(NOT(E4648="Unknown"),ISBLANK(J4648)),AND(NOT(O4648="Unknown"),ISBLANK(R4648))),"Missing Information", INDEX(Table15[Entire Service Line Classification], MATCH(SUMIFS(Table15[Unique ID],Table15[System-Owned Portion],E4648,Table15[If Material Anything Other than "Lead" in Column E,Was Material Ever Previously Lead?],G4648,Table15[Customer-Owned Portion],O4648),Table15[Unique ID],0),0)))</f>
        <v>Lead Status Unknown</v>
      </c>
      <c r="X4648"/>
    </row>
    <row r="4649" spans="2:24" ht="29" x14ac:dyDescent="0.35">
      <c r="B4649" s="146"/>
      <c r="C4649" s="31" t="s">
        <v>5725</v>
      </c>
      <c r="D4649" s="31"/>
      <c r="E4649" s="44" t="s">
        <v>3284</v>
      </c>
      <c r="F4649" s="43" t="s">
        <v>41</v>
      </c>
      <c r="G4649" s="84" t="s">
        <v>3249</v>
      </c>
      <c r="H4649" s="31">
        <v>1989</v>
      </c>
      <c r="I4649" s="207" t="s">
        <v>3338</v>
      </c>
      <c r="J4649" s="84" t="s">
        <v>3270</v>
      </c>
      <c r="K4649" s="31" t="s">
        <v>41</v>
      </c>
      <c r="L4649" s="31"/>
      <c r="M4649" s="169"/>
      <c r="N4649" s="148"/>
      <c r="O4649" s="106" t="s">
        <v>3284</v>
      </c>
      <c r="P4649" s="43">
        <v>1989</v>
      </c>
      <c r="Q4649" s="207" t="s">
        <v>3338</v>
      </c>
      <c r="R4649" s="84" t="s">
        <v>3270</v>
      </c>
      <c r="S4649" s="31" t="s">
        <v>41</v>
      </c>
      <c r="T4649" s="31"/>
      <c r="U4649" s="169"/>
      <c r="V4649" s="150"/>
      <c r="W4649" s="141" t="str" cm="1">
        <f t="array" ref="W4649">IF(SUM(LEN(B4649:V4649))=0,"",IF(OR(OR(ISBLANK(F4649),SUM(LEN(C4649),LEN(D4649))=0),AND(NOT(E4649="Unknown"),ISBLANK(J4649)),AND(NOT(O4649="Unknown"),ISBLANK(R4649))),"Missing Information", INDEX(Table15[Entire Service Line Classification], MATCH(SUMIFS(Table15[Unique ID],Table15[System-Owned Portion],E4649,Table15[If Material Anything Other than "Lead" in Column E,Was Material Ever Previously Lead?],G4649,Table15[Customer-Owned Portion],O4649),Table15[Unique ID],0),0)))</f>
        <v>Non-lead</v>
      </c>
      <c r="X4649"/>
    </row>
    <row r="4650" spans="2:24" x14ac:dyDescent="0.35">
      <c r="B4650" s="146"/>
      <c r="C4650" s="31" t="s">
        <v>5726</v>
      </c>
      <c r="D4650" s="31"/>
      <c r="E4650" s="44" t="s">
        <v>3203</v>
      </c>
      <c r="F4650" s="43" t="s">
        <v>3283</v>
      </c>
      <c r="G4650" s="84" t="s">
        <v>3249</v>
      </c>
      <c r="H4650" s="31">
        <v>1960</v>
      </c>
      <c r="I4650" s="207" t="s">
        <v>3337</v>
      </c>
      <c r="J4650" s="84"/>
      <c r="K4650" s="31" t="s">
        <v>41</v>
      </c>
      <c r="L4650" s="31"/>
      <c r="M4650" s="169"/>
      <c r="N4650" s="148"/>
      <c r="O4650" s="106" t="s">
        <v>3203</v>
      </c>
      <c r="P4650" s="43">
        <v>1960</v>
      </c>
      <c r="Q4650" s="207" t="s">
        <v>3337</v>
      </c>
      <c r="R4650" s="84" t="s">
        <v>3203</v>
      </c>
      <c r="S4650" s="31" t="s">
        <v>41</v>
      </c>
      <c r="T4650" s="31"/>
      <c r="U4650" s="169"/>
      <c r="V4650" s="150"/>
      <c r="W4650" s="141" t="str" cm="1">
        <f t="array" ref="W4650">IF(SUM(LEN(B4650:V4650))=0,"",IF(OR(OR(ISBLANK(F4650),SUM(LEN(C4650),LEN(D4650))=0),AND(NOT(E4650="Unknown"),ISBLANK(J4650)),AND(NOT(O4650="Unknown"),ISBLANK(R4650))),"Missing Information", INDEX(Table15[Entire Service Line Classification], MATCH(SUMIFS(Table15[Unique ID],Table15[System-Owned Portion],E4650,Table15[If Material Anything Other than "Lead" in Column E,Was Material Ever Previously Lead?],G4650,Table15[Customer-Owned Portion],O4650),Table15[Unique ID],0),0)))</f>
        <v>Lead Status Unknown</v>
      </c>
      <c r="X4650"/>
    </row>
    <row r="4651" spans="2:24" x14ac:dyDescent="0.35">
      <c r="B4651" s="146"/>
      <c r="C4651" s="31" t="s">
        <v>5727</v>
      </c>
      <c r="D4651" s="31"/>
      <c r="E4651" s="44" t="s">
        <v>3203</v>
      </c>
      <c r="F4651" s="43" t="s">
        <v>3283</v>
      </c>
      <c r="G4651" s="84" t="s">
        <v>3249</v>
      </c>
      <c r="H4651" s="31">
        <v>1924</v>
      </c>
      <c r="I4651" s="207" t="s">
        <v>3337</v>
      </c>
      <c r="J4651" s="84"/>
      <c r="K4651" s="31" t="s">
        <v>41</v>
      </c>
      <c r="L4651" s="31"/>
      <c r="M4651" s="169"/>
      <c r="N4651" s="148"/>
      <c r="O4651" s="106" t="s">
        <v>3203</v>
      </c>
      <c r="P4651" s="43">
        <v>1924</v>
      </c>
      <c r="Q4651" s="207" t="s">
        <v>3337</v>
      </c>
      <c r="R4651" s="84" t="s">
        <v>3203</v>
      </c>
      <c r="S4651" s="31" t="s">
        <v>41</v>
      </c>
      <c r="T4651" s="31"/>
      <c r="U4651" s="169"/>
      <c r="V4651" s="150"/>
      <c r="W4651" s="141" t="str" cm="1">
        <f t="array" ref="W4651">IF(SUM(LEN(B4651:V4651))=0,"",IF(OR(OR(ISBLANK(F4651),SUM(LEN(C4651),LEN(D4651))=0),AND(NOT(E4651="Unknown"),ISBLANK(J4651)),AND(NOT(O4651="Unknown"),ISBLANK(R4651))),"Missing Information", INDEX(Table15[Entire Service Line Classification], MATCH(SUMIFS(Table15[Unique ID],Table15[System-Owned Portion],E4651,Table15[If Material Anything Other than "Lead" in Column E,Was Material Ever Previously Lead?],G4651,Table15[Customer-Owned Portion],O4651),Table15[Unique ID],0),0)))</f>
        <v>Lead Status Unknown</v>
      </c>
      <c r="X4651"/>
    </row>
    <row r="4652" spans="2:24" ht="29" x14ac:dyDescent="0.35">
      <c r="B4652" s="146"/>
      <c r="C4652" s="31" t="s">
        <v>2285</v>
      </c>
      <c r="D4652" s="31"/>
      <c r="E4652" s="44" t="s">
        <v>3284</v>
      </c>
      <c r="F4652" s="43" t="s">
        <v>41</v>
      </c>
      <c r="G4652" s="84" t="s">
        <v>3249</v>
      </c>
      <c r="H4652" s="31">
        <v>1990</v>
      </c>
      <c r="I4652" s="207" t="s">
        <v>3338</v>
      </c>
      <c r="J4652" s="84" t="s">
        <v>3270</v>
      </c>
      <c r="K4652" s="31" t="s">
        <v>41</v>
      </c>
      <c r="L4652" s="31"/>
      <c r="M4652" s="169"/>
      <c r="N4652" s="148"/>
      <c r="O4652" s="106" t="s">
        <v>3284</v>
      </c>
      <c r="P4652" s="43">
        <v>1990</v>
      </c>
      <c r="Q4652" s="207" t="s">
        <v>3338</v>
      </c>
      <c r="R4652" s="84" t="s">
        <v>3270</v>
      </c>
      <c r="S4652" s="31" t="s">
        <v>41</v>
      </c>
      <c r="T4652" s="31"/>
      <c r="U4652" s="169"/>
      <c r="V4652" s="150"/>
      <c r="W4652" s="141" t="str" cm="1">
        <f t="array" ref="W4652">IF(SUM(LEN(B4652:V4652))=0,"",IF(OR(OR(ISBLANK(F4652),SUM(LEN(C4652),LEN(D4652))=0),AND(NOT(E4652="Unknown"),ISBLANK(J4652)),AND(NOT(O4652="Unknown"),ISBLANK(R4652))),"Missing Information", INDEX(Table15[Entire Service Line Classification], MATCH(SUMIFS(Table15[Unique ID],Table15[System-Owned Portion],E4652,Table15[If Material Anything Other than "Lead" in Column E,Was Material Ever Previously Lead?],G4652,Table15[Customer-Owned Portion],O4652),Table15[Unique ID],0),0)))</f>
        <v>Non-lead</v>
      </c>
      <c r="X4652"/>
    </row>
    <row r="4653" spans="2:24" x14ac:dyDescent="0.35">
      <c r="B4653" s="146"/>
      <c r="C4653" s="31" t="s">
        <v>5728</v>
      </c>
      <c r="D4653" s="31"/>
      <c r="E4653" s="44" t="s">
        <v>3203</v>
      </c>
      <c r="F4653" s="43" t="s">
        <v>3283</v>
      </c>
      <c r="G4653" s="84" t="s">
        <v>3249</v>
      </c>
      <c r="H4653" s="31">
        <v>1975</v>
      </c>
      <c r="I4653" s="207" t="s">
        <v>3338</v>
      </c>
      <c r="J4653" s="84"/>
      <c r="K4653" s="31" t="s">
        <v>41</v>
      </c>
      <c r="L4653" s="31"/>
      <c r="M4653" s="169"/>
      <c r="N4653" s="148"/>
      <c r="O4653" s="106" t="s">
        <v>3203</v>
      </c>
      <c r="P4653" s="43">
        <v>1975</v>
      </c>
      <c r="Q4653" s="207" t="s">
        <v>3338</v>
      </c>
      <c r="R4653" s="84" t="s">
        <v>3203</v>
      </c>
      <c r="S4653" s="31" t="s">
        <v>41</v>
      </c>
      <c r="T4653" s="31"/>
      <c r="U4653" s="169"/>
      <c r="V4653" s="150"/>
      <c r="W4653" s="141" t="str" cm="1">
        <f t="array" ref="W4653">IF(SUM(LEN(B4653:V4653))=0,"",IF(OR(OR(ISBLANK(F4653),SUM(LEN(C4653),LEN(D4653))=0),AND(NOT(E4653="Unknown"),ISBLANK(J4653)),AND(NOT(O4653="Unknown"),ISBLANK(R4653))),"Missing Information", INDEX(Table15[Entire Service Line Classification], MATCH(SUMIFS(Table15[Unique ID],Table15[System-Owned Portion],E4653,Table15[If Material Anything Other than "Lead" in Column E,Was Material Ever Previously Lead?],G4653,Table15[Customer-Owned Portion],O4653),Table15[Unique ID],0),0)))</f>
        <v>Lead Status Unknown</v>
      </c>
      <c r="X4653"/>
    </row>
    <row r="4654" spans="2:24" x14ac:dyDescent="0.35">
      <c r="B4654" s="146"/>
      <c r="C4654" s="31" t="s">
        <v>5729</v>
      </c>
      <c r="D4654" s="31"/>
      <c r="E4654" s="44" t="s">
        <v>3203</v>
      </c>
      <c r="F4654" s="43" t="s">
        <v>3283</v>
      </c>
      <c r="G4654" s="84" t="s">
        <v>3249</v>
      </c>
      <c r="H4654" s="31">
        <v>1959</v>
      </c>
      <c r="I4654" s="207" t="s">
        <v>3337</v>
      </c>
      <c r="J4654" s="84"/>
      <c r="K4654" s="31" t="s">
        <v>41</v>
      </c>
      <c r="L4654" s="31"/>
      <c r="M4654" s="169"/>
      <c r="N4654" s="148"/>
      <c r="O4654" s="106" t="s">
        <v>3203</v>
      </c>
      <c r="P4654" s="43">
        <v>1959</v>
      </c>
      <c r="Q4654" s="207" t="s">
        <v>3337</v>
      </c>
      <c r="R4654" s="84" t="s">
        <v>3203</v>
      </c>
      <c r="S4654" s="31" t="s">
        <v>41</v>
      </c>
      <c r="T4654" s="31"/>
      <c r="U4654" s="169"/>
      <c r="V4654" s="150"/>
      <c r="W4654" s="141" t="str" cm="1">
        <f t="array" ref="W4654">IF(SUM(LEN(B4654:V4654))=0,"",IF(OR(OR(ISBLANK(F4654),SUM(LEN(C4654),LEN(D4654))=0),AND(NOT(E4654="Unknown"),ISBLANK(J4654)),AND(NOT(O4654="Unknown"),ISBLANK(R4654))),"Missing Information", INDEX(Table15[Entire Service Line Classification], MATCH(SUMIFS(Table15[Unique ID],Table15[System-Owned Portion],E4654,Table15[If Material Anything Other than "Lead" in Column E,Was Material Ever Previously Lead?],G4654,Table15[Customer-Owned Portion],O4654),Table15[Unique ID],0),0)))</f>
        <v>Lead Status Unknown</v>
      </c>
      <c r="X4654"/>
    </row>
    <row r="4655" spans="2:24" x14ac:dyDescent="0.35">
      <c r="B4655" s="146"/>
      <c r="C4655" s="31" t="s">
        <v>5730</v>
      </c>
      <c r="D4655" s="31"/>
      <c r="E4655" s="44" t="s">
        <v>3203</v>
      </c>
      <c r="F4655" s="43" t="s">
        <v>3283</v>
      </c>
      <c r="G4655" s="84" t="s">
        <v>3249</v>
      </c>
      <c r="H4655" s="31">
        <v>1920</v>
      </c>
      <c r="I4655" s="207" t="s">
        <v>3337</v>
      </c>
      <c r="J4655" s="84"/>
      <c r="K4655" s="31" t="s">
        <v>41</v>
      </c>
      <c r="L4655" s="31"/>
      <c r="M4655" s="169"/>
      <c r="N4655" s="148"/>
      <c r="O4655" s="106" t="s">
        <v>3203</v>
      </c>
      <c r="P4655" s="43">
        <v>1920</v>
      </c>
      <c r="Q4655" s="207" t="s">
        <v>3337</v>
      </c>
      <c r="R4655" s="84" t="s">
        <v>3203</v>
      </c>
      <c r="S4655" s="31" t="s">
        <v>41</v>
      </c>
      <c r="T4655" s="31"/>
      <c r="U4655" s="169"/>
      <c r="V4655" s="150"/>
      <c r="W4655" s="141" t="str" cm="1">
        <f t="array" ref="W4655">IF(SUM(LEN(B4655:V4655))=0,"",IF(OR(OR(ISBLANK(F4655),SUM(LEN(C4655),LEN(D4655))=0),AND(NOT(E4655="Unknown"),ISBLANK(J4655)),AND(NOT(O4655="Unknown"),ISBLANK(R4655))),"Missing Information", INDEX(Table15[Entire Service Line Classification], MATCH(SUMIFS(Table15[Unique ID],Table15[System-Owned Portion],E4655,Table15[If Material Anything Other than "Lead" in Column E,Was Material Ever Previously Lead?],G4655,Table15[Customer-Owned Portion],O4655),Table15[Unique ID],0),0)))</f>
        <v>Lead Status Unknown</v>
      </c>
      <c r="X4655"/>
    </row>
    <row r="4656" spans="2:24" x14ac:dyDescent="0.35">
      <c r="B4656" s="146"/>
      <c r="C4656" s="31" t="s">
        <v>5731</v>
      </c>
      <c r="D4656" s="31"/>
      <c r="E4656" s="44" t="s">
        <v>3203</v>
      </c>
      <c r="F4656" s="43" t="s">
        <v>3283</v>
      </c>
      <c r="G4656" s="84" t="s">
        <v>3249</v>
      </c>
      <c r="H4656" s="31">
        <v>1951</v>
      </c>
      <c r="I4656" s="207" t="s">
        <v>3341</v>
      </c>
      <c r="J4656" s="84"/>
      <c r="K4656" s="31" t="s">
        <v>41</v>
      </c>
      <c r="L4656" s="31"/>
      <c r="M4656" s="169"/>
      <c r="N4656" s="148"/>
      <c r="O4656" s="106" t="s">
        <v>3203</v>
      </c>
      <c r="P4656" s="43">
        <v>1951</v>
      </c>
      <c r="Q4656" s="207" t="s">
        <v>3341</v>
      </c>
      <c r="R4656" s="84" t="s">
        <v>3203</v>
      </c>
      <c r="S4656" s="31" t="s">
        <v>41</v>
      </c>
      <c r="T4656" s="31"/>
      <c r="U4656" s="169"/>
      <c r="V4656" s="150"/>
      <c r="W4656" s="141" t="str" cm="1">
        <f t="array" ref="W4656">IF(SUM(LEN(B4656:V4656))=0,"",IF(OR(OR(ISBLANK(F4656),SUM(LEN(C4656),LEN(D4656))=0),AND(NOT(E4656="Unknown"),ISBLANK(J4656)),AND(NOT(O4656="Unknown"),ISBLANK(R4656))),"Missing Information", INDEX(Table15[Entire Service Line Classification], MATCH(SUMIFS(Table15[Unique ID],Table15[System-Owned Portion],E4656,Table15[If Material Anything Other than "Lead" in Column E,Was Material Ever Previously Lead?],G4656,Table15[Customer-Owned Portion],O4656),Table15[Unique ID],0),0)))</f>
        <v>Lead Status Unknown</v>
      </c>
      <c r="X4656"/>
    </row>
    <row r="4657" spans="2:24" x14ac:dyDescent="0.35">
      <c r="B4657" s="146"/>
      <c r="C4657" s="31" t="s">
        <v>5732</v>
      </c>
      <c r="D4657" s="31"/>
      <c r="E4657" s="44" t="s">
        <v>3203</v>
      </c>
      <c r="F4657" s="43" t="s">
        <v>3283</v>
      </c>
      <c r="G4657" s="84" t="s">
        <v>3249</v>
      </c>
      <c r="H4657" s="31">
        <v>1960</v>
      </c>
      <c r="I4657" s="207" t="s">
        <v>3338</v>
      </c>
      <c r="J4657" s="84"/>
      <c r="K4657" s="31" t="s">
        <v>41</v>
      </c>
      <c r="L4657" s="31"/>
      <c r="M4657" s="169"/>
      <c r="N4657" s="148"/>
      <c r="O4657" s="106" t="s">
        <v>3203</v>
      </c>
      <c r="P4657" s="43">
        <v>1960</v>
      </c>
      <c r="Q4657" s="207" t="s">
        <v>3338</v>
      </c>
      <c r="R4657" s="84" t="s">
        <v>3203</v>
      </c>
      <c r="S4657" s="31" t="s">
        <v>41</v>
      </c>
      <c r="T4657" s="31"/>
      <c r="U4657" s="169"/>
      <c r="V4657" s="150"/>
      <c r="W4657" s="141" t="str" cm="1">
        <f t="array" ref="W4657">IF(SUM(LEN(B4657:V4657))=0,"",IF(OR(OR(ISBLANK(F4657),SUM(LEN(C4657),LEN(D4657))=0),AND(NOT(E4657="Unknown"),ISBLANK(J4657)),AND(NOT(O4657="Unknown"),ISBLANK(R4657))),"Missing Information", INDEX(Table15[Entire Service Line Classification], MATCH(SUMIFS(Table15[Unique ID],Table15[System-Owned Portion],E4657,Table15[If Material Anything Other than "Lead" in Column E,Was Material Ever Previously Lead?],G4657,Table15[Customer-Owned Portion],O4657),Table15[Unique ID],0),0)))</f>
        <v>Lead Status Unknown</v>
      </c>
      <c r="X4657"/>
    </row>
    <row r="4658" spans="2:24" x14ac:dyDescent="0.35">
      <c r="B4658" s="146"/>
      <c r="C4658" s="31" t="s">
        <v>5733</v>
      </c>
      <c r="D4658" s="31"/>
      <c r="E4658" s="44" t="s">
        <v>3203</v>
      </c>
      <c r="F4658" s="43" t="s">
        <v>3283</v>
      </c>
      <c r="G4658" s="84" t="s">
        <v>3249</v>
      </c>
      <c r="H4658" s="31">
        <v>1947</v>
      </c>
      <c r="I4658" s="207" t="s">
        <v>3337</v>
      </c>
      <c r="J4658" s="84"/>
      <c r="K4658" s="31" t="s">
        <v>41</v>
      </c>
      <c r="L4658" s="31"/>
      <c r="M4658" s="169"/>
      <c r="N4658" s="148"/>
      <c r="O4658" s="106" t="s">
        <v>3203</v>
      </c>
      <c r="P4658" s="43">
        <v>1947</v>
      </c>
      <c r="Q4658" s="207" t="s">
        <v>3337</v>
      </c>
      <c r="R4658" s="84" t="s">
        <v>3203</v>
      </c>
      <c r="S4658" s="31" t="s">
        <v>41</v>
      </c>
      <c r="T4658" s="31"/>
      <c r="U4658" s="169"/>
      <c r="V4658" s="150"/>
      <c r="W4658" s="141" t="str" cm="1">
        <f t="array" ref="W4658">IF(SUM(LEN(B4658:V4658))=0,"",IF(OR(OR(ISBLANK(F4658),SUM(LEN(C4658),LEN(D4658))=0),AND(NOT(E4658="Unknown"),ISBLANK(J4658)),AND(NOT(O4658="Unknown"),ISBLANK(R4658))),"Missing Information", INDEX(Table15[Entire Service Line Classification], MATCH(SUMIFS(Table15[Unique ID],Table15[System-Owned Portion],E4658,Table15[If Material Anything Other than "Lead" in Column E,Was Material Ever Previously Lead?],G4658,Table15[Customer-Owned Portion],O4658),Table15[Unique ID],0),0)))</f>
        <v>Lead Status Unknown</v>
      </c>
      <c r="X4658"/>
    </row>
    <row r="4659" spans="2:24" x14ac:dyDescent="0.35">
      <c r="B4659" s="146"/>
      <c r="C4659" s="31" t="s">
        <v>5734</v>
      </c>
      <c r="D4659" s="31"/>
      <c r="E4659" s="44" t="s">
        <v>3203</v>
      </c>
      <c r="F4659" s="43" t="s">
        <v>3283</v>
      </c>
      <c r="G4659" s="84" t="s">
        <v>3249</v>
      </c>
      <c r="H4659" s="31">
        <v>1951</v>
      </c>
      <c r="I4659" s="207" t="s">
        <v>3341</v>
      </c>
      <c r="J4659" s="84"/>
      <c r="K4659" s="31" t="s">
        <v>41</v>
      </c>
      <c r="L4659" s="31"/>
      <c r="M4659" s="169"/>
      <c r="N4659" s="148"/>
      <c r="O4659" s="106" t="s">
        <v>3203</v>
      </c>
      <c r="P4659" s="43">
        <v>1951</v>
      </c>
      <c r="Q4659" s="207" t="s">
        <v>3341</v>
      </c>
      <c r="R4659" s="84" t="s">
        <v>3203</v>
      </c>
      <c r="S4659" s="31" t="s">
        <v>41</v>
      </c>
      <c r="T4659" s="31"/>
      <c r="U4659" s="169"/>
      <c r="V4659" s="150"/>
      <c r="W4659" s="141" t="str" cm="1">
        <f t="array" ref="W4659">IF(SUM(LEN(B4659:V4659))=0,"",IF(OR(OR(ISBLANK(F4659),SUM(LEN(C4659),LEN(D4659))=0),AND(NOT(E4659="Unknown"),ISBLANK(J4659)),AND(NOT(O4659="Unknown"),ISBLANK(R4659))),"Missing Information", INDEX(Table15[Entire Service Line Classification], MATCH(SUMIFS(Table15[Unique ID],Table15[System-Owned Portion],E4659,Table15[If Material Anything Other than "Lead" in Column E,Was Material Ever Previously Lead?],G4659,Table15[Customer-Owned Portion],O4659),Table15[Unique ID],0),0)))</f>
        <v>Lead Status Unknown</v>
      </c>
      <c r="X4659"/>
    </row>
    <row r="4660" spans="2:24" x14ac:dyDescent="0.35">
      <c r="B4660" s="146"/>
      <c r="C4660" s="31" t="s">
        <v>5735</v>
      </c>
      <c r="D4660" s="31"/>
      <c r="E4660" s="44" t="s">
        <v>3203</v>
      </c>
      <c r="F4660" s="43" t="s">
        <v>3283</v>
      </c>
      <c r="G4660" s="84" t="s">
        <v>3249</v>
      </c>
      <c r="H4660" s="31">
        <v>1947</v>
      </c>
      <c r="I4660" s="207" t="s">
        <v>3338</v>
      </c>
      <c r="J4660" s="84"/>
      <c r="K4660" s="31" t="s">
        <v>41</v>
      </c>
      <c r="L4660" s="31"/>
      <c r="M4660" s="169"/>
      <c r="N4660" s="148"/>
      <c r="O4660" s="106" t="s">
        <v>3203</v>
      </c>
      <c r="P4660" s="43">
        <v>1947</v>
      </c>
      <c r="Q4660" s="207" t="s">
        <v>3338</v>
      </c>
      <c r="R4660" s="84" t="s">
        <v>3203</v>
      </c>
      <c r="S4660" s="31" t="s">
        <v>41</v>
      </c>
      <c r="T4660" s="31"/>
      <c r="U4660" s="169"/>
      <c r="V4660" s="150"/>
      <c r="W4660" s="141" t="str" cm="1">
        <f t="array" ref="W4660">IF(SUM(LEN(B4660:V4660))=0,"",IF(OR(OR(ISBLANK(F4660),SUM(LEN(C4660),LEN(D4660))=0),AND(NOT(E4660="Unknown"),ISBLANK(J4660)),AND(NOT(O4660="Unknown"),ISBLANK(R4660))),"Missing Information", INDEX(Table15[Entire Service Line Classification], MATCH(SUMIFS(Table15[Unique ID],Table15[System-Owned Portion],E4660,Table15[If Material Anything Other than "Lead" in Column E,Was Material Ever Previously Lead?],G4660,Table15[Customer-Owned Portion],O4660),Table15[Unique ID],0),0)))</f>
        <v>Lead Status Unknown</v>
      </c>
      <c r="X4660"/>
    </row>
    <row r="4661" spans="2:24" x14ac:dyDescent="0.35">
      <c r="B4661" s="146"/>
      <c r="C4661" s="31" t="s">
        <v>5736</v>
      </c>
      <c r="D4661" s="31"/>
      <c r="E4661" s="44" t="s">
        <v>3203</v>
      </c>
      <c r="F4661" s="43" t="s">
        <v>3283</v>
      </c>
      <c r="G4661" s="84" t="s">
        <v>3249</v>
      </c>
      <c r="H4661" s="31">
        <v>1958</v>
      </c>
      <c r="I4661" s="207" t="s">
        <v>3344</v>
      </c>
      <c r="J4661" s="84"/>
      <c r="K4661" s="31" t="s">
        <v>41</v>
      </c>
      <c r="L4661" s="31"/>
      <c r="M4661" s="169"/>
      <c r="N4661" s="148"/>
      <c r="O4661" s="106" t="s">
        <v>3203</v>
      </c>
      <c r="P4661" s="43">
        <v>1958</v>
      </c>
      <c r="Q4661" s="207" t="s">
        <v>3344</v>
      </c>
      <c r="R4661" s="84" t="s">
        <v>3203</v>
      </c>
      <c r="S4661" s="31" t="s">
        <v>41</v>
      </c>
      <c r="T4661" s="31"/>
      <c r="U4661" s="169"/>
      <c r="V4661" s="150"/>
      <c r="W4661" s="141" t="str" cm="1">
        <f t="array" ref="W4661">IF(SUM(LEN(B4661:V4661))=0,"",IF(OR(OR(ISBLANK(F4661),SUM(LEN(C4661),LEN(D4661))=0),AND(NOT(E4661="Unknown"),ISBLANK(J4661)),AND(NOT(O4661="Unknown"),ISBLANK(R4661))),"Missing Information", INDEX(Table15[Entire Service Line Classification], MATCH(SUMIFS(Table15[Unique ID],Table15[System-Owned Portion],E4661,Table15[If Material Anything Other than "Lead" in Column E,Was Material Ever Previously Lead?],G4661,Table15[Customer-Owned Portion],O4661),Table15[Unique ID],0),0)))</f>
        <v>Lead Status Unknown</v>
      </c>
      <c r="X4661"/>
    </row>
    <row r="4662" spans="2:24" x14ac:dyDescent="0.35">
      <c r="B4662" s="146"/>
      <c r="C4662" s="31" t="s">
        <v>5737</v>
      </c>
      <c r="D4662" s="31"/>
      <c r="E4662" s="44" t="s">
        <v>3203</v>
      </c>
      <c r="F4662" s="43" t="s">
        <v>3283</v>
      </c>
      <c r="G4662" s="84" t="s">
        <v>3249</v>
      </c>
      <c r="H4662" s="31">
        <v>1949</v>
      </c>
      <c r="I4662" s="207" t="s">
        <v>3337</v>
      </c>
      <c r="J4662" s="84"/>
      <c r="K4662" s="31" t="s">
        <v>41</v>
      </c>
      <c r="L4662" s="31"/>
      <c r="M4662" s="169"/>
      <c r="N4662" s="148"/>
      <c r="O4662" s="106" t="s">
        <v>3203</v>
      </c>
      <c r="P4662" s="43">
        <v>1949</v>
      </c>
      <c r="Q4662" s="207" t="s">
        <v>3337</v>
      </c>
      <c r="R4662" s="84" t="s">
        <v>3203</v>
      </c>
      <c r="S4662" s="31" t="s">
        <v>41</v>
      </c>
      <c r="T4662" s="31"/>
      <c r="U4662" s="169"/>
      <c r="V4662" s="150"/>
      <c r="W4662" s="141" t="str" cm="1">
        <f t="array" ref="W4662">IF(SUM(LEN(B4662:V4662))=0,"",IF(OR(OR(ISBLANK(F4662),SUM(LEN(C4662),LEN(D4662))=0),AND(NOT(E4662="Unknown"),ISBLANK(J4662)),AND(NOT(O4662="Unknown"),ISBLANK(R4662))),"Missing Information", INDEX(Table15[Entire Service Line Classification], MATCH(SUMIFS(Table15[Unique ID],Table15[System-Owned Portion],E4662,Table15[If Material Anything Other than "Lead" in Column E,Was Material Ever Previously Lead?],G4662,Table15[Customer-Owned Portion],O4662),Table15[Unique ID],0),0)))</f>
        <v>Lead Status Unknown</v>
      </c>
      <c r="X4662"/>
    </row>
    <row r="4663" spans="2:24" ht="29" x14ac:dyDescent="0.35">
      <c r="B4663" s="146"/>
      <c r="C4663" s="31" t="s">
        <v>2286</v>
      </c>
      <c r="D4663" s="31"/>
      <c r="E4663" s="44" t="s">
        <v>3284</v>
      </c>
      <c r="F4663" s="43" t="s">
        <v>41</v>
      </c>
      <c r="G4663" s="84" t="s">
        <v>3249</v>
      </c>
      <c r="H4663" s="31">
        <v>1990</v>
      </c>
      <c r="I4663" s="207" t="s">
        <v>3338</v>
      </c>
      <c r="J4663" s="84" t="s">
        <v>3270</v>
      </c>
      <c r="K4663" s="31" t="s">
        <v>41</v>
      </c>
      <c r="L4663" s="31"/>
      <c r="M4663" s="169"/>
      <c r="N4663" s="148"/>
      <c r="O4663" s="106" t="s">
        <v>3284</v>
      </c>
      <c r="P4663" s="43">
        <v>1990</v>
      </c>
      <c r="Q4663" s="207" t="s">
        <v>3338</v>
      </c>
      <c r="R4663" s="84" t="s">
        <v>3270</v>
      </c>
      <c r="S4663" s="31" t="s">
        <v>41</v>
      </c>
      <c r="T4663" s="31"/>
      <c r="U4663" s="169"/>
      <c r="V4663" s="150"/>
      <c r="W4663" s="141" t="str" cm="1">
        <f t="array" ref="W4663">IF(SUM(LEN(B4663:V4663))=0,"",IF(OR(OR(ISBLANK(F4663),SUM(LEN(C4663),LEN(D4663))=0),AND(NOT(E4663="Unknown"),ISBLANK(J4663)),AND(NOT(O4663="Unknown"),ISBLANK(R4663))),"Missing Information", INDEX(Table15[Entire Service Line Classification], MATCH(SUMIFS(Table15[Unique ID],Table15[System-Owned Portion],E4663,Table15[If Material Anything Other than "Lead" in Column E,Was Material Ever Previously Lead?],G4663,Table15[Customer-Owned Portion],O4663),Table15[Unique ID],0),0)))</f>
        <v>Non-lead</v>
      </c>
      <c r="X4663"/>
    </row>
    <row r="4664" spans="2:24" x14ac:dyDescent="0.35">
      <c r="B4664" s="146"/>
      <c r="C4664" s="31" t="s">
        <v>5738</v>
      </c>
      <c r="D4664" s="31"/>
      <c r="E4664" s="44" t="s">
        <v>3203</v>
      </c>
      <c r="F4664" s="43" t="s">
        <v>3283</v>
      </c>
      <c r="G4664" s="84" t="s">
        <v>3249</v>
      </c>
      <c r="H4664" s="31"/>
      <c r="I4664" s="207" t="s">
        <v>3337</v>
      </c>
      <c r="J4664" s="84"/>
      <c r="K4664" s="31" t="s">
        <v>41</v>
      </c>
      <c r="L4664" s="31"/>
      <c r="M4664" s="169"/>
      <c r="N4664" s="148"/>
      <c r="O4664" s="106" t="s">
        <v>3203</v>
      </c>
      <c r="P4664" s="43"/>
      <c r="Q4664" s="207" t="s">
        <v>3337</v>
      </c>
      <c r="R4664" s="84" t="s">
        <v>3203</v>
      </c>
      <c r="S4664" s="31" t="s">
        <v>41</v>
      </c>
      <c r="T4664" s="31"/>
      <c r="U4664" s="169"/>
      <c r="V4664" s="150"/>
      <c r="W4664" s="141" t="str" cm="1">
        <f t="array" ref="W4664">IF(SUM(LEN(B4664:V4664))=0,"",IF(OR(OR(ISBLANK(F4664),SUM(LEN(C4664),LEN(D4664))=0),AND(NOT(E4664="Unknown"),ISBLANK(J4664)),AND(NOT(O4664="Unknown"),ISBLANK(R4664))),"Missing Information", INDEX(Table15[Entire Service Line Classification], MATCH(SUMIFS(Table15[Unique ID],Table15[System-Owned Portion],E4664,Table15[If Material Anything Other than "Lead" in Column E,Was Material Ever Previously Lead?],G4664,Table15[Customer-Owned Portion],O4664),Table15[Unique ID],0),0)))</f>
        <v>Lead Status Unknown</v>
      </c>
      <c r="X4664"/>
    </row>
    <row r="4665" spans="2:24" x14ac:dyDescent="0.35">
      <c r="B4665" s="146"/>
      <c r="C4665" s="31" t="s">
        <v>5739</v>
      </c>
      <c r="D4665" s="31"/>
      <c r="E4665" s="44" t="s">
        <v>3203</v>
      </c>
      <c r="F4665" s="43" t="s">
        <v>3283</v>
      </c>
      <c r="G4665" s="84" t="s">
        <v>3249</v>
      </c>
      <c r="H4665" s="31">
        <v>1960</v>
      </c>
      <c r="I4665" s="207" t="s">
        <v>3338</v>
      </c>
      <c r="J4665" s="84"/>
      <c r="K4665" s="31" t="s">
        <v>41</v>
      </c>
      <c r="L4665" s="31"/>
      <c r="M4665" s="169"/>
      <c r="N4665" s="148"/>
      <c r="O4665" s="106" t="s">
        <v>3203</v>
      </c>
      <c r="P4665" s="43">
        <v>1960</v>
      </c>
      <c r="Q4665" s="207" t="s">
        <v>3338</v>
      </c>
      <c r="R4665" s="84" t="s">
        <v>3203</v>
      </c>
      <c r="S4665" s="31" t="s">
        <v>41</v>
      </c>
      <c r="T4665" s="31"/>
      <c r="U4665" s="169"/>
      <c r="V4665" s="150"/>
      <c r="W4665" s="141" t="str" cm="1">
        <f t="array" ref="W4665">IF(SUM(LEN(B4665:V4665))=0,"",IF(OR(OR(ISBLANK(F4665),SUM(LEN(C4665),LEN(D4665))=0),AND(NOT(E4665="Unknown"),ISBLANK(J4665)),AND(NOT(O4665="Unknown"),ISBLANK(R4665))),"Missing Information", INDEX(Table15[Entire Service Line Classification], MATCH(SUMIFS(Table15[Unique ID],Table15[System-Owned Portion],E4665,Table15[If Material Anything Other than "Lead" in Column E,Was Material Ever Previously Lead?],G4665,Table15[Customer-Owned Portion],O4665),Table15[Unique ID],0),0)))</f>
        <v>Lead Status Unknown</v>
      </c>
      <c r="X4665"/>
    </row>
    <row r="4666" spans="2:24" x14ac:dyDescent="0.35">
      <c r="B4666" s="146"/>
      <c r="C4666" s="31" t="s">
        <v>5740</v>
      </c>
      <c r="D4666" s="31"/>
      <c r="E4666" s="44" t="s">
        <v>3203</v>
      </c>
      <c r="F4666" s="43" t="s">
        <v>3283</v>
      </c>
      <c r="G4666" s="84" t="s">
        <v>3249</v>
      </c>
      <c r="H4666" s="31">
        <v>1949</v>
      </c>
      <c r="I4666" s="207" t="s">
        <v>3337</v>
      </c>
      <c r="J4666" s="84"/>
      <c r="K4666" s="31" t="s">
        <v>41</v>
      </c>
      <c r="L4666" s="31"/>
      <c r="M4666" s="169"/>
      <c r="N4666" s="148"/>
      <c r="O4666" s="106" t="s">
        <v>3203</v>
      </c>
      <c r="P4666" s="43">
        <v>1949</v>
      </c>
      <c r="Q4666" s="207" t="s">
        <v>3337</v>
      </c>
      <c r="R4666" s="84" t="s">
        <v>3203</v>
      </c>
      <c r="S4666" s="31" t="s">
        <v>41</v>
      </c>
      <c r="T4666" s="31"/>
      <c r="U4666" s="169"/>
      <c r="V4666" s="150"/>
      <c r="W4666" s="141" t="str" cm="1">
        <f t="array" ref="W4666">IF(SUM(LEN(B4666:V4666))=0,"",IF(OR(OR(ISBLANK(F4666),SUM(LEN(C4666),LEN(D4666))=0),AND(NOT(E4666="Unknown"),ISBLANK(J4666)),AND(NOT(O4666="Unknown"),ISBLANK(R4666))),"Missing Information", INDEX(Table15[Entire Service Line Classification], MATCH(SUMIFS(Table15[Unique ID],Table15[System-Owned Portion],E4666,Table15[If Material Anything Other than "Lead" in Column E,Was Material Ever Previously Lead?],G4666,Table15[Customer-Owned Portion],O4666),Table15[Unique ID],0),0)))</f>
        <v>Lead Status Unknown</v>
      </c>
      <c r="X4666"/>
    </row>
    <row r="4667" spans="2:24" x14ac:dyDescent="0.35">
      <c r="B4667" s="146"/>
      <c r="C4667" s="31" t="s">
        <v>5741</v>
      </c>
      <c r="D4667" s="31"/>
      <c r="E4667" s="44" t="s">
        <v>3203</v>
      </c>
      <c r="F4667" s="43" t="s">
        <v>3283</v>
      </c>
      <c r="G4667" s="84" t="s">
        <v>3249</v>
      </c>
      <c r="H4667" s="31">
        <v>1944</v>
      </c>
      <c r="I4667" s="207" t="s">
        <v>3337</v>
      </c>
      <c r="J4667" s="84"/>
      <c r="K4667" s="31" t="s">
        <v>41</v>
      </c>
      <c r="L4667" s="31"/>
      <c r="M4667" s="169"/>
      <c r="N4667" s="148"/>
      <c r="O4667" s="106" t="s">
        <v>3203</v>
      </c>
      <c r="P4667" s="43">
        <v>1944</v>
      </c>
      <c r="Q4667" s="207" t="s">
        <v>3337</v>
      </c>
      <c r="R4667" s="84" t="s">
        <v>3203</v>
      </c>
      <c r="S4667" s="31" t="s">
        <v>41</v>
      </c>
      <c r="T4667" s="31"/>
      <c r="U4667" s="169"/>
      <c r="V4667" s="150"/>
      <c r="W4667" s="141" t="str" cm="1">
        <f t="array" ref="W4667">IF(SUM(LEN(B4667:V4667))=0,"",IF(OR(OR(ISBLANK(F4667),SUM(LEN(C4667),LEN(D4667))=0),AND(NOT(E4667="Unknown"),ISBLANK(J4667)),AND(NOT(O4667="Unknown"),ISBLANK(R4667))),"Missing Information", INDEX(Table15[Entire Service Line Classification], MATCH(SUMIFS(Table15[Unique ID],Table15[System-Owned Portion],E4667,Table15[If Material Anything Other than "Lead" in Column E,Was Material Ever Previously Lead?],G4667,Table15[Customer-Owned Portion],O4667),Table15[Unique ID],0),0)))</f>
        <v>Lead Status Unknown</v>
      </c>
      <c r="X4667"/>
    </row>
    <row r="4668" spans="2:24" x14ac:dyDescent="0.35">
      <c r="B4668" s="146"/>
      <c r="C4668" s="31" t="s">
        <v>5742</v>
      </c>
      <c r="D4668" s="31"/>
      <c r="E4668" s="44" t="s">
        <v>3203</v>
      </c>
      <c r="F4668" s="43" t="s">
        <v>3283</v>
      </c>
      <c r="G4668" s="84" t="s">
        <v>3249</v>
      </c>
      <c r="H4668" s="31">
        <v>1967</v>
      </c>
      <c r="I4668" s="207" t="s">
        <v>3338</v>
      </c>
      <c r="J4668" s="84"/>
      <c r="K4668" s="31" t="s">
        <v>41</v>
      </c>
      <c r="L4668" s="31"/>
      <c r="M4668" s="169"/>
      <c r="N4668" s="148"/>
      <c r="O4668" s="106" t="s">
        <v>3203</v>
      </c>
      <c r="P4668" s="43">
        <v>1967</v>
      </c>
      <c r="Q4668" s="207" t="s">
        <v>3338</v>
      </c>
      <c r="R4668" s="84" t="s">
        <v>3203</v>
      </c>
      <c r="S4668" s="31" t="s">
        <v>41</v>
      </c>
      <c r="T4668" s="31"/>
      <c r="U4668" s="169"/>
      <c r="V4668" s="150"/>
      <c r="W4668" s="141" t="str" cm="1">
        <f t="array" ref="W4668">IF(SUM(LEN(B4668:V4668))=0,"",IF(OR(OR(ISBLANK(F4668),SUM(LEN(C4668),LEN(D4668))=0),AND(NOT(E4668="Unknown"),ISBLANK(J4668)),AND(NOT(O4668="Unknown"),ISBLANK(R4668))),"Missing Information", INDEX(Table15[Entire Service Line Classification], MATCH(SUMIFS(Table15[Unique ID],Table15[System-Owned Portion],E4668,Table15[If Material Anything Other than "Lead" in Column E,Was Material Ever Previously Lead?],G4668,Table15[Customer-Owned Portion],O4668),Table15[Unique ID],0),0)))</f>
        <v>Lead Status Unknown</v>
      </c>
      <c r="X4668"/>
    </row>
    <row r="4669" spans="2:24" x14ac:dyDescent="0.35">
      <c r="B4669" s="146"/>
      <c r="C4669" s="31" t="s">
        <v>5743</v>
      </c>
      <c r="D4669" s="31"/>
      <c r="E4669" s="44" t="s">
        <v>3203</v>
      </c>
      <c r="F4669" s="43" t="s">
        <v>3283</v>
      </c>
      <c r="G4669" s="84" t="s">
        <v>3249</v>
      </c>
      <c r="H4669" s="31">
        <v>1942</v>
      </c>
      <c r="I4669" s="207" t="s">
        <v>3341</v>
      </c>
      <c r="J4669" s="84"/>
      <c r="K4669" s="31" t="s">
        <v>41</v>
      </c>
      <c r="L4669" s="31"/>
      <c r="M4669" s="169"/>
      <c r="N4669" s="148"/>
      <c r="O4669" s="106" t="s">
        <v>3203</v>
      </c>
      <c r="P4669" s="43">
        <v>1942</v>
      </c>
      <c r="Q4669" s="207" t="s">
        <v>3341</v>
      </c>
      <c r="R4669" s="84" t="s">
        <v>3203</v>
      </c>
      <c r="S4669" s="31" t="s">
        <v>41</v>
      </c>
      <c r="T4669" s="31"/>
      <c r="U4669" s="169"/>
      <c r="V4669" s="150"/>
      <c r="W4669" s="141" t="str" cm="1">
        <f t="array" ref="W4669">IF(SUM(LEN(B4669:V4669))=0,"",IF(OR(OR(ISBLANK(F4669),SUM(LEN(C4669),LEN(D4669))=0),AND(NOT(E4669="Unknown"),ISBLANK(J4669)),AND(NOT(O4669="Unknown"),ISBLANK(R4669))),"Missing Information", INDEX(Table15[Entire Service Line Classification], MATCH(SUMIFS(Table15[Unique ID],Table15[System-Owned Portion],E4669,Table15[If Material Anything Other than "Lead" in Column E,Was Material Ever Previously Lead?],G4669,Table15[Customer-Owned Portion],O4669),Table15[Unique ID],0),0)))</f>
        <v>Lead Status Unknown</v>
      </c>
      <c r="X4669"/>
    </row>
    <row r="4670" spans="2:24" ht="29" x14ac:dyDescent="0.35">
      <c r="B4670" s="146"/>
      <c r="C4670" s="31" t="s">
        <v>5744</v>
      </c>
      <c r="D4670" s="31"/>
      <c r="E4670" s="44" t="s">
        <v>3284</v>
      </c>
      <c r="F4670" s="43" t="s">
        <v>41</v>
      </c>
      <c r="G4670" s="84" t="s">
        <v>3249</v>
      </c>
      <c r="H4670" s="31">
        <v>1986</v>
      </c>
      <c r="I4670" s="207" t="s">
        <v>3338</v>
      </c>
      <c r="J4670" s="84" t="s">
        <v>3270</v>
      </c>
      <c r="K4670" s="31" t="s">
        <v>41</v>
      </c>
      <c r="L4670" s="31"/>
      <c r="M4670" s="169"/>
      <c r="N4670" s="148"/>
      <c r="O4670" s="106" t="s">
        <v>3284</v>
      </c>
      <c r="P4670" s="43">
        <v>1986</v>
      </c>
      <c r="Q4670" s="207" t="s">
        <v>3338</v>
      </c>
      <c r="R4670" s="84" t="s">
        <v>3270</v>
      </c>
      <c r="S4670" s="31" t="s">
        <v>41</v>
      </c>
      <c r="T4670" s="31"/>
      <c r="U4670" s="169"/>
      <c r="V4670" s="150"/>
      <c r="W4670" s="141" t="str" cm="1">
        <f t="array" ref="W4670">IF(SUM(LEN(B4670:V4670))=0,"",IF(OR(OR(ISBLANK(F4670),SUM(LEN(C4670),LEN(D4670))=0),AND(NOT(E4670="Unknown"),ISBLANK(J4670)),AND(NOT(O4670="Unknown"),ISBLANK(R4670))),"Missing Information", INDEX(Table15[Entire Service Line Classification], MATCH(SUMIFS(Table15[Unique ID],Table15[System-Owned Portion],E4670,Table15[If Material Anything Other than "Lead" in Column E,Was Material Ever Previously Lead?],G4670,Table15[Customer-Owned Portion],O4670),Table15[Unique ID],0),0)))</f>
        <v>Non-lead</v>
      </c>
      <c r="X4670"/>
    </row>
    <row r="4671" spans="2:24" x14ac:dyDescent="0.35">
      <c r="B4671" s="146"/>
      <c r="C4671" s="31" t="s">
        <v>5745</v>
      </c>
      <c r="D4671" s="31"/>
      <c r="E4671" s="44" t="s">
        <v>3203</v>
      </c>
      <c r="F4671" s="43" t="s">
        <v>3283</v>
      </c>
      <c r="G4671" s="84" t="s">
        <v>3249</v>
      </c>
      <c r="H4671" s="31">
        <v>1963</v>
      </c>
      <c r="I4671" s="207" t="s">
        <v>3338</v>
      </c>
      <c r="J4671" s="84"/>
      <c r="K4671" s="31" t="s">
        <v>41</v>
      </c>
      <c r="L4671" s="31"/>
      <c r="M4671" s="169"/>
      <c r="N4671" s="148"/>
      <c r="O4671" s="106" t="s">
        <v>3203</v>
      </c>
      <c r="P4671" s="43">
        <v>1963</v>
      </c>
      <c r="Q4671" s="207" t="s">
        <v>3338</v>
      </c>
      <c r="R4671" s="84" t="s">
        <v>3203</v>
      </c>
      <c r="S4671" s="31" t="s">
        <v>41</v>
      </c>
      <c r="T4671" s="31"/>
      <c r="U4671" s="169"/>
      <c r="V4671" s="150"/>
      <c r="W4671" s="141" t="str" cm="1">
        <f t="array" ref="W4671">IF(SUM(LEN(B4671:V4671))=0,"",IF(OR(OR(ISBLANK(F4671),SUM(LEN(C4671),LEN(D4671))=0),AND(NOT(E4671="Unknown"),ISBLANK(J4671)),AND(NOT(O4671="Unknown"),ISBLANK(R4671))),"Missing Information", INDEX(Table15[Entire Service Line Classification], MATCH(SUMIFS(Table15[Unique ID],Table15[System-Owned Portion],E4671,Table15[If Material Anything Other than "Lead" in Column E,Was Material Ever Previously Lead?],G4671,Table15[Customer-Owned Portion],O4671),Table15[Unique ID],0),0)))</f>
        <v>Lead Status Unknown</v>
      </c>
      <c r="X4671"/>
    </row>
    <row r="4672" spans="2:24" x14ac:dyDescent="0.35">
      <c r="B4672" s="146"/>
      <c r="C4672" s="31" t="s">
        <v>5746</v>
      </c>
      <c r="D4672" s="31"/>
      <c r="E4672" s="44" t="s">
        <v>3203</v>
      </c>
      <c r="F4672" s="43" t="s">
        <v>3283</v>
      </c>
      <c r="G4672" s="84" t="s">
        <v>3249</v>
      </c>
      <c r="H4672" s="31">
        <v>1945</v>
      </c>
      <c r="I4672" s="207" t="s">
        <v>3337</v>
      </c>
      <c r="J4672" s="84"/>
      <c r="K4672" s="31" t="s">
        <v>41</v>
      </c>
      <c r="L4672" s="31"/>
      <c r="M4672" s="169"/>
      <c r="N4672" s="148"/>
      <c r="O4672" s="106" t="s">
        <v>3203</v>
      </c>
      <c r="P4672" s="43">
        <v>1945</v>
      </c>
      <c r="Q4672" s="207" t="s">
        <v>3337</v>
      </c>
      <c r="R4672" s="84" t="s">
        <v>3203</v>
      </c>
      <c r="S4672" s="31" t="s">
        <v>41</v>
      </c>
      <c r="T4672" s="31"/>
      <c r="U4672" s="169"/>
      <c r="V4672" s="150"/>
      <c r="W4672" s="141" t="str" cm="1">
        <f t="array" ref="W4672">IF(SUM(LEN(B4672:V4672))=0,"",IF(OR(OR(ISBLANK(F4672),SUM(LEN(C4672),LEN(D4672))=0),AND(NOT(E4672="Unknown"),ISBLANK(J4672)),AND(NOT(O4672="Unknown"),ISBLANK(R4672))),"Missing Information", INDEX(Table15[Entire Service Line Classification], MATCH(SUMIFS(Table15[Unique ID],Table15[System-Owned Portion],E4672,Table15[If Material Anything Other than "Lead" in Column E,Was Material Ever Previously Lead?],G4672,Table15[Customer-Owned Portion],O4672),Table15[Unique ID],0),0)))</f>
        <v>Lead Status Unknown</v>
      </c>
      <c r="X4672"/>
    </row>
    <row r="4673" spans="2:24" ht="29" x14ac:dyDescent="0.35">
      <c r="B4673" s="146"/>
      <c r="C4673" s="31" t="s">
        <v>2287</v>
      </c>
      <c r="D4673" s="31"/>
      <c r="E4673" s="44" t="s">
        <v>3284</v>
      </c>
      <c r="F4673" s="43" t="s">
        <v>41</v>
      </c>
      <c r="G4673" s="84" t="s">
        <v>3249</v>
      </c>
      <c r="H4673" s="31">
        <v>1990</v>
      </c>
      <c r="I4673" s="207" t="s">
        <v>3338</v>
      </c>
      <c r="J4673" s="84" t="s">
        <v>3270</v>
      </c>
      <c r="K4673" s="31" t="s">
        <v>41</v>
      </c>
      <c r="L4673" s="31"/>
      <c r="M4673" s="169"/>
      <c r="N4673" s="148"/>
      <c r="O4673" s="106" t="s">
        <v>3284</v>
      </c>
      <c r="P4673" s="43">
        <v>1990</v>
      </c>
      <c r="Q4673" s="207" t="s">
        <v>3338</v>
      </c>
      <c r="R4673" s="84" t="s">
        <v>3270</v>
      </c>
      <c r="S4673" s="31" t="s">
        <v>41</v>
      </c>
      <c r="T4673" s="31"/>
      <c r="U4673" s="169"/>
      <c r="V4673" s="150"/>
      <c r="W4673" s="141" t="str" cm="1">
        <f t="array" ref="W4673">IF(SUM(LEN(B4673:V4673))=0,"",IF(OR(OR(ISBLANK(F4673),SUM(LEN(C4673),LEN(D4673))=0),AND(NOT(E4673="Unknown"),ISBLANK(J4673)),AND(NOT(O4673="Unknown"),ISBLANK(R4673))),"Missing Information", INDEX(Table15[Entire Service Line Classification], MATCH(SUMIFS(Table15[Unique ID],Table15[System-Owned Portion],E4673,Table15[If Material Anything Other than "Lead" in Column E,Was Material Ever Previously Lead?],G4673,Table15[Customer-Owned Portion],O4673),Table15[Unique ID],0),0)))</f>
        <v>Non-lead</v>
      </c>
      <c r="X4673"/>
    </row>
    <row r="4674" spans="2:24" x14ac:dyDescent="0.35">
      <c r="B4674" s="146"/>
      <c r="C4674" s="31" t="s">
        <v>5747</v>
      </c>
      <c r="D4674" s="31"/>
      <c r="E4674" s="44" t="s">
        <v>3203</v>
      </c>
      <c r="F4674" s="43" t="s">
        <v>3283</v>
      </c>
      <c r="G4674" s="84" t="s">
        <v>3249</v>
      </c>
      <c r="H4674" s="31">
        <v>1963</v>
      </c>
      <c r="I4674" s="207" t="s">
        <v>3338</v>
      </c>
      <c r="J4674" s="84"/>
      <c r="K4674" s="31" t="s">
        <v>41</v>
      </c>
      <c r="L4674" s="31"/>
      <c r="M4674" s="169"/>
      <c r="N4674" s="148"/>
      <c r="O4674" s="106" t="s">
        <v>3203</v>
      </c>
      <c r="P4674" s="43">
        <v>1963</v>
      </c>
      <c r="Q4674" s="207" t="s">
        <v>3338</v>
      </c>
      <c r="R4674" s="84" t="s">
        <v>3203</v>
      </c>
      <c r="S4674" s="31" t="s">
        <v>41</v>
      </c>
      <c r="T4674" s="31"/>
      <c r="U4674" s="169"/>
      <c r="V4674" s="150"/>
      <c r="W4674" s="141" t="str" cm="1">
        <f t="array" ref="W4674">IF(SUM(LEN(B4674:V4674))=0,"",IF(OR(OR(ISBLANK(F4674),SUM(LEN(C4674),LEN(D4674))=0),AND(NOT(E4674="Unknown"),ISBLANK(J4674)),AND(NOT(O4674="Unknown"),ISBLANK(R4674))),"Missing Information", INDEX(Table15[Entire Service Line Classification], MATCH(SUMIFS(Table15[Unique ID],Table15[System-Owned Portion],E4674,Table15[If Material Anything Other than "Lead" in Column E,Was Material Ever Previously Lead?],G4674,Table15[Customer-Owned Portion],O4674),Table15[Unique ID],0),0)))</f>
        <v>Lead Status Unknown</v>
      </c>
      <c r="X4674"/>
    </row>
    <row r="4675" spans="2:24" ht="29" x14ac:dyDescent="0.35">
      <c r="B4675" s="146"/>
      <c r="C4675" s="31" t="s">
        <v>5748</v>
      </c>
      <c r="D4675" s="31"/>
      <c r="E4675" s="44" t="s">
        <v>3203</v>
      </c>
      <c r="F4675" s="43" t="s">
        <v>3283</v>
      </c>
      <c r="G4675" s="84" t="s">
        <v>3249</v>
      </c>
      <c r="H4675" s="31"/>
      <c r="I4675" s="207" t="s">
        <v>3341</v>
      </c>
      <c r="J4675" s="84"/>
      <c r="K4675" s="31" t="s">
        <v>41</v>
      </c>
      <c r="L4675" s="31"/>
      <c r="M4675" s="169"/>
      <c r="N4675" s="148"/>
      <c r="O4675" s="106" t="s">
        <v>3203</v>
      </c>
      <c r="P4675" s="43"/>
      <c r="Q4675" s="207" t="s">
        <v>3341</v>
      </c>
      <c r="R4675" s="84" t="s">
        <v>3203</v>
      </c>
      <c r="S4675" s="31" t="s">
        <v>41</v>
      </c>
      <c r="T4675" s="31"/>
      <c r="U4675" s="169"/>
      <c r="V4675" s="150"/>
      <c r="W4675" s="141" t="str" cm="1">
        <f t="array" ref="W4675">IF(SUM(LEN(B4675:V4675))=0,"",IF(OR(OR(ISBLANK(F4675),SUM(LEN(C4675),LEN(D4675))=0),AND(NOT(E4675="Unknown"),ISBLANK(J4675)),AND(NOT(O4675="Unknown"),ISBLANK(R4675))),"Missing Information", INDEX(Table15[Entire Service Line Classification], MATCH(SUMIFS(Table15[Unique ID],Table15[System-Owned Portion],E4675,Table15[If Material Anything Other than "Lead" in Column E,Was Material Ever Previously Lead?],G4675,Table15[Customer-Owned Portion],O4675),Table15[Unique ID],0),0)))</f>
        <v>Lead Status Unknown</v>
      </c>
      <c r="X4675"/>
    </row>
    <row r="4676" spans="2:24" ht="29" x14ac:dyDescent="0.35">
      <c r="B4676" s="146"/>
      <c r="C4676" s="31" t="s">
        <v>5749</v>
      </c>
      <c r="D4676" s="31"/>
      <c r="E4676" s="44" t="s">
        <v>3203</v>
      </c>
      <c r="F4676" s="43" t="s">
        <v>3283</v>
      </c>
      <c r="G4676" s="84" t="s">
        <v>3249</v>
      </c>
      <c r="H4676" s="31"/>
      <c r="I4676" s="207" t="s">
        <v>3341</v>
      </c>
      <c r="J4676" s="84"/>
      <c r="K4676" s="31" t="s">
        <v>41</v>
      </c>
      <c r="L4676" s="31"/>
      <c r="M4676" s="169"/>
      <c r="N4676" s="148"/>
      <c r="O4676" s="106" t="s">
        <v>3203</v>
      </c>
      <c r="P4676" s="43"/>
      <c r="Q4676" s="207" t="s">
        <v>3341</v>
      </c>
      <c r="R4676" s="84" t="s">
        <v>3203</v>
      </c>
      <c r="S4676" s="31" t="s">
        <v>41</v>
      </c>
      <c r="T4676" s="31"/>
      <c r="U4676" s="169"/>
      <c r="V4676" s="150"/>
      <c r="W4676" s="141" t="str" cm="1">
        <f t="array" ref="W4676">IF(SUM(LEN(B4676:V4676))=0,"",IF(OR(OR(ISBLANK(F4676),SUM(LEN(C4676),LEN(D4676))=0),AND(NOT(E4676="Unknown"),ISBLANK(J4676)),AND(NOT(O4676="Unknown"),ISBLANK(R4676))),"Missing Information", INDEX(Table15[Entire Service Line Classification], MATCH(SUMIFS(Table15[Unique ID],Table15[System-Owned Portion],E4676,Table15[If Material Anything Other than "Lead" in Column E,Was Material Ever Previously Lead?],G4676,Table15[Customer-Owned Portion],O4676),Table15[Unique ID],0),0)))</f>
        <v>Lead Status Unknown</v>
      </c>
      <c r="X4676"/>
    </row>
    <row r="4677" spans="2:24" x14ac:dyDescent="0.35">
      <c r="B4677" s="146"/>
      <c r="C4677" s="31" t="s">
        <v>5750</v>
      </c>
      <c r="D4677" s="31"/>
      <c r="E4677" s="44" t="s">
        <v>3203</v>
      </c>
      <c r="F4677" s="43" t="s">
        <v>3283</v>
      </c>
      <c r="G4677" s="84" t="s">
        <v>3249</v>
      </c>
      <c r="H4677" s="31">
        <v>1963</v>
      </c>
      <c r="I4677" s="207" t="s">
        <v>3338</v>
      </c>
      <c r="J4677" s="84"/>
      <c r="K4677" s="31" t="s">
        <v>41</v>
      </c>
      <c r="L4677" s="31"/>
      <c r="M4677" s="169"/>
      <c r="N4677" s="148"/>
      <c r="O4677" s="106" t="s">
        <v>3203</v>
      </c>
      <c r="P4677" s="43">
        <v>1963</v>
      </c>
      <c r="Q4677" s="207" t="s">
        <v>3338</v>
      </c>
      <c r="R4677" s="84" t="s">
        <v>3203</v>
      </c>
      <c r="S4677" s="31" t="s">
        <v>41</v>
      </c>
      <c r="T4677" s="31"/>
      <c r="U4677" s="169"/>
      <c r="V4677" s="150"/>
      <c r="W4677" s="141" t="str" cm="1">
        <f t="array" ref="W4677">IF(SUM(LEN(B4677:V4677))=0,"",IF(OR(OR(ISBLANK(F4677),SUM(LEN(C4677),LEN(D4677))=0),AND(NOT(E4677="Unknown"),ISBLANK(J4677)),AND(NOT(O4677="Unknown"),ISBLANK(R4677))),"Missing Information", INDEX(Table15[Entire Service Line Classification], MATCH(SUMIFS(Table15[Unique ID],Table15[System-Owned Portion],E4677,Table15[If Material Anything Other than "Lead" in Column E,Was Material Ever Previously Lead?],G4677,Table15[Customer-Owned Portion],O4677),Table15[Unique ID],0),0)))</f>
        <v>Lead Status Unknown</v>
      </c>
      <c r="X4677"/>
    </row>
    <row r="4678" spans="2:24" x14ac:dyDescent="0.35">
      <c r="B4678" s="146"/>
      <c r="C4678" s="31" t="s">
        <v>5751</v>
      </c>
      <c r="D4678" s="31"/>
      <c r="E4678" s="44" t="s">
        <v>3203</v>
      </c>
      <c r="F4678" s="43" t="s">
        <v>3283</v>
      </c>
      <c r="G4678" s="84" t="s">
        <v>3249</v>
      </c>
      <c r="H4678" s="31">
        <v>1965</v>
      </c>
      <c r="I4678" s="207" t="s">
        <v>3338</v>
      </c>
      <c r="J4678" s="84"/>
      <c r="K4678" s="31" t="s">
        <v>41</v>
      </c>
      <c r="L4678" s="31"/>
      <c r="M4678" s="169"/>
      <c r="N4678" s="148"/>
      <c r="O4678" s="106" t="s">
        <v>3203</v>
      </c>
      <c r="P4678" s="43">
        <v>1965</v>
      </c>
      <c r="Q4678" s="207" t="s">
        <v>3338</v>
      </c>
      <c r="R4678" s="84" t="s">
        <v>3203</v>
      </c>
      <c r="S4678" s="31" t="s">
        <v>41</v>
      </c>
      <c r="T4678" s="31"/>
      <c r="U4678" s="169"/>
      <c r="V4678" s="150"/>
      <c r="W4678" s="141" t="str" cm="1">
        <f t="array" ref="W4678">IF(SUM(LEN(B4678:V4678))=0,"",IF(OR(OR(ISBLANK(F4678),SUM(LEN(C4678),LEN(D4678))=0),AND(NOT(E4678="Unknown"),ISBLANK(J4678)),AND(NOT(O4678="Unknown"),ISBLANK(R4678))),"Missing Information", INDEX(Table15[Entire Service Line Classification], MATCH(SUMIFS(Table15[Unique ID],Table15[System-Owned Portion],E4678,Table15[If Material Anything Other than "Lead" in Column E,Was Material Ever Previously Lead?],G4678,Table15[Customer-Owned Portion],O4678),Table15[Unique ID],0),0)))</f>
        <v>Lead Status Unknown</v>
      </c>
      <c r="X4678"/>
    </row>
    <row r="4679" spans="2:24" x14ac:dyDescent="0.35">
      <c r="B4679" s="146"/>
      <c r="C4679" s="31" t="s">
        <v>5752</v>
      </c>
      <c r="D4679" s="31"/>
      <c r="E4679" s="44" t="s">
        <v>3203</v>
      </c>
      <c r="F4679" s="43" t="s">
        <v>3283</v>
      </c>
      <c r="G4679" s="84" t="s">
        <v>3249</v>
      </c>
      <c r="H4679" s="31">
        <v>1945</v>
      </c>
      <c r="I4679" s="207" t="s">
        <v>3341</v>
      </c>
      <c r="J4679" s="84"/>
      <c r="K4679" s="31" t="s">
        <v>41</v>
      </c>
      <c r="L4679" s="31"/>
      <c r="M4679" s="169"/>
      <c r="N4679" s="148"/>
      <c r="O4679" s="106" t="s">
        <v>3203</v>
      </c>
      <c r="P4679" s="43">
        <v>1945</v>
      </c>
      <c r="Q4679" s="207" t="s">
        <v>3341</v>
      </c>
      <c r="R4679" s="84" t="s">
        <v>3203</v>
      </c>
      <c r="S4679" s="31" t="s">
        <v>41</v>
      </c>
      <c r="T4679" s="31"/>
      <c r="U4679" s="169"/>
      <c r="V4679" s="150"/>
      <c r="W4679" s="141" t="str" cm="1">
        <f t="array" ref="W4679">IF(SUM(LEN(B4679:V4679))=0,"",IF(OR(OR(ISBLANK(F4679),SUM(LEN(C4679),LEN(D4679))=0),AND(NOT(E4679="Unknown"),ISBLANK(J4679)),AND(NOT(O4679="Unknown"),ISBLANK(R4679))),"Missing Information", INDEX(Table15[Entire Service Line Classification], MATCH(SUMIFS(Table15[Unique ID],Table15[System-Owned Portion],E4679,Table15[If Material Anything Other than "Lead" in Column E,Was Material Ever Previously Lead?],G4679,Table15[Customer-Owned Portion],O4679),Table15[Unique ID],0),0)))</f>
        <v>Lead Status Unknown</v>
      </c>
      <c r="X4679"/>
    </row>
    <row r="4680" spans="2:24" x14ac:dyDescent="0.35">
      <c r="B4680" s="146"/>
      <c r="C4680" s="31" t="s">
        <v>5753</v>
      </c>
      <c r="D4680" s="31"/>
      <c r="E4680" s="44" t="s">
        <v>3203</v>
      </c>
      <c r="F4680" s="43" t="s">
        <v>3283</v>
      </c>
      <c r="G4680" s="84" t="s">
        <v>3249</v>
      </c>
      <c r="H4680" s="31">
        <v>1951</v>
      </c>
      <c r="I4680" s="207" t="s">
        <v>3341</v>
      </c>
      <c r="J4680" s="84"/>
      <c r="K4680" s="31" t="s">
        <v>41</v>
      </c>
      <c r="L4680" s="31"/>
      <c r="M4680" s="169"/>
      <c r="N4680" s="148"/>
      <c r="O4680" s="106" t="s">
        <v>3203</v>
      </c>
      <c r="P4680" s="43">
        <v>1951</v>
      </c>
      <c r="Q4680" s="207" t="s">
        <v>3341</v>
      </c>
      <c r="R4680" s="84" t="s">
        <v>3203</v>
      </c>
      <c r="S4680" s="31" t="s">
        <v>41</v>
      </c>
      <c r="T4680" s="31"/>
      <c r="U4680" s="169"/>
      <c r="V4680" s="150"/>
      <c r="W4680" s="141" t="str" cm="1">
        <f t="array" ref="W4680">IF(SUM(LEN(B4680:V4680))=0,"",IF(OR(OR(ISBLANK(F4680),SUM(LEN(C4680),LEN(D4680))=0),AND(NOT(E4680="Unknown"),ISBLANK(J4680)),AND(NOT(O4680="Unknown"),ISBLANK(R4680))),"Missing Information", INDEX(Table15[Entire Service Line Classification], MATCH(SUMIFS(Table15[Unique ID],Table15[System-Owned Portion],E4680,Table15[If Material Anything Other than "Lead" in Column E,Was Material Ever Previously Lead?],G4680,Table15[Customer-Owned Portion],O4680),Table15[Unique ID],0),0)))</f>
        <v>Lead Status Unknown</v>
      </c>
      <c r="X4680"/>
    </row>
    <row r="4681" spans="2:24" x14ac:dyDescent="0.35">
      <c r="B4681" s="146"/>
      <c r="C4681" s="31" t="s">
        <v>5754</v>
      </c>
      <c r="D4681" s="31"/>
      <c r="E4681" s="44" t="s">
        <v>3203</v>
      </c>
      <c r="F4681" s="43" t="s">
        <v>3283</v>
      </c>
      <c r="G4681" s="84" t="s">
        <v>3249</v>
      </c>
      <c r="H4681" s="31">
        <v>1964</v>
      </c>
      <c r="I4681" s="207" t="s">
        <v>3338</v>
      </c>
      <c r="J4681" s="84"/>
      <c r="K4681" s="31" t="s">
        <v>41</v>
      </c>
      <c r="L4681" s="31"/>
      <c r="M4681" s="169"/>
      <c r="N4681" s="148"/>
      <c r="O4681" s="106" t="s">
        <v>3203</v>
      </c>
      <c r="P4681" s="43">
        <v>1964</v>
      </c>
      <c r="Q4681" s="207" t="s">
        <v>3338</v>
      </c>
      <c r="R4681" s="84" t="s">
        <v>3203</v>
      </c>
      <c r="S4681" s="31" t="s">
        <v>41</v>
      </c>
      <c r="T4681" s="31"/>
      <c r="U4681" s="169"/>
      <c r="V4681" s="150"/>
      <c r="W4681" s="141" t="str" cm="1">
        <f t="array" ref="W4681">IF(SUM(LEN(B4681:V4681))=0,"",IF(OR(OR(ISBLANK(F4681),SUM(LEN(C4681),LEN(D4681))=0),AND(NOT(E4681="Unknown"),ISBLANK(J4681)),AND(NOT(O4681="Unknown"),ISBLANK(R4681))),"Missing Information", INDEX(Table15[Entire Service Line Classification], MATCH(SUMIFS(Table15[Unique ID],Table15[System-Owned Portion],E4681,Table15[If Material Anything Other than "Lead" in Column E,Was Material Ever Previously Lead?],G4681,Table15[Customer-Owned Portion],O4681),Table15[Unique ID],0),0)))</f>
        <v>Lead Status Unknown</v>
      </c>
      <c r="X4681"/>
    </row>
    <row r="4682" spans="2:24" ht="29" x14ac:dyDescent="0.35">
      <c r="B4682" s="146"/>
      <c r="C4682" s="31" t="s">
        <v>2288</v>
      </c>
      <c r="D4682" s="31"/>
      <c r="E4682" s="44" t="s">
        <v>3284</v>
      </c>
      <c r="F4682" s="43" t="s">
        <v>41</v>
      </c>
      <c r="G4682" s="84" t="s">
        <v>3249</v>
      </c>
      <c r="H4682" s="31">
        <v>1991</v>
      </c>
      <c r="I4682" s="207" t="s">
        <v>3338</v>
      </c>
      <c r="J4682" s="84" t="s">
        <v>3270</v>
      </c>
      <c r="K4682" s="31" t="s">
        <v>41</v>
      </c>
      <c r="L4682" s="31"/>
      <c r="M4682" s="169"/>
      <c r="N4682" s="148"/>
      <c r="O4682" s="106" t="s">
        <v>3284</v>
      </c>
      <c r="P4682" s="43">
        <v>1991</v>
      </c>
      <c r="Q4682" s="207" t="s">
        <v>3338</v>
      </c>
      <c r="R4682" s="84" t="s">
        <v>3270</v>
      </c>
      <c r="S4682" s="31" t="s">
        <v>41</v>
      </c>
      <c r="T4682" s="31"/>
      <c r="U4682" s="169"/>
      <c r="V4682" s="150"/>
      <c r="W4682" s="141" t="str" cm="1">
        <f t="array" ref="W4682">IF(SUM(LEN(B4682:V4682))=0,"",IF(OR(OR(ISBLANK(F4682),SUM(LEN(C4682),LEN(D4682))=0),AND(NOT(E4682="Unknown"),ISBLANK(J4682)),AND(NOT(O4682="Unknown"),ISBLANK(R4682))),"Missing Information", INDEX(Table15[Entire Service Line Classification], MATCH(SUMIFS(Table15[Unique ID],Table15[System-Owned Portion],E4682,Table15[If Material Anything Other than "Lead" in Column E,Was Material Ever Previously Lead?],G4682,Table15[Customer-Owned Portion],O4682),Table15[Unique ID],0),0)))</f>
        <v>Non-lead</v>
      </c>
      <c r="X4682"/>
    </row>
    <row r="4683" spans="2:24" ht="29" x14ac:dyDescent="0.35">
      <c r="B4683" s="146"/>
      <c r="C4683" s="31" t="s">
        <v>5755</v>
      </c>
      <c r="D4683" s="31"/>
      <c r="E4683" s="44" t="s">
        <v>3203</v>
      </c>
      <c r="F4683" s="43" t="s">
        <v>3283</v>
      </c>
      <c r="G4683" s="84" t="s">
        <v>3249</v>
      </c>
      <c r="H4683" s="31">
        <v>1970</v>
      </c>
      <c r="I4683" s="207" t="s">
        <v>3338</v>
      </c>
      <c r="J4683" s="84"/>
      <c r="K4683" s="31" t="s">
        <v>41</v>
      </c>
      <c r="L4683" s="31"/>
      <c r="M4683" s="169"/>
      <c r="N4683" s="148"/>
      <c r="O4683" s="106" t="s">
        <v>3203</v>
      </c>
      <c r="P4683" s="43">
        <v>1970</v>
      </c>
      <c r="Q4683" s="207" t="s">
        <v>3338</v>
      </c>
      <c r="R4683" s="84" t="s">
        <v>3203</v>
      </c>
      <c r="S4683" s="31" t="s">
        <v>41</v>
      </c>
      <c r="T4683" s="31"/>
      <c r="U4683" s="169"/>
      <c r="V4683" s="150"/>
      <c r="W4683" s="141" t="str" cm="1">
        <f t="array" ref="W4683">IF(SUM(LEN(B4683:V4683))=0,"",IF(OR(OR(ISBLANK(F4683),SUM(LEN(C4683),LEN(D4683))=0),AND(NOT(E4683="Unknown"),ISBLANK(J4683)),AND(NOT(O4683="Unknown"),ISBLANK(R4683))),"Missing Information", INDEX(Table15[Entire Service Line Classification], MATCH(SUMIFS(Table15[Unique ID],Table15[System-Owned Portion],E4683,Table15[If Material Anything Other than "Lead" in Column E,Was Material Ever Previously Lead?],G4683,Table15[Customer-Owned Portion],O4683),Table15[Unique ID],0),0)))</f>
        <v>Lead Status Unknown</v>
      </c>
      <c r="X4683"/>
    </row>
    <row r="4684" spans="2:24" ht="29" x14ac:dyDescent="0.35">
      <c r="B4684" s="146"/>
      <c r="C4684" s="31" t="s">
        <v>5756</v>
      </c>
      <c r="D4684" s="31"/>
      <c r="E4684" s="44" t="s">
        <v>3203</v>
      </c>
      <c r="F4684" s="43" t="s">
        <v>3283</v>
      </c>
      <c r="G4684" s="84" t="s">
        <v>3249</v>
      </c>
      <c r="H4684" s="31">
        <v>1970</v>
      </c>
      <c r="I4684" s="207" t="s">
        <v>3338</v>
      </c>
      <c r="J4684" s="84"/>
      <c r="K4684" s="31" t="s">
        <v>41</v>
      </c>
      <c r="L4684" s="31"/>
      <c r="M4684" s="169"/>
      <c r="N4684" s="148"/>
      <c r="O4684" s="106" t="s">
        <v>3203</v>
      </c>
      <c r="P4684" s="43">
        <v>1970</v>
      </c>
      <c r="Q4684" s="207" t="s">
        <v>3338</v>
      </c>
      <c r="R4684" s="84" t="s">
        <v>3203</v>
      </c>
      <c r="S4684" s="31" t="s">
        <v>41</v>
      </c>
      <c r="T4684" s="31"/>
      <c r="U4684" s="169"/>
      <c r="V4684" s="150"/>
      <c r="W4684" s="141" t="str" cm="1">
        <f t="array" ref="W4684">IF(SUM(LEN(B4684:V4684))=0,"",IF(OR(OR(ISBLANK(F4684),SUM(LEN(C4684),LEN(D4684))=0),AND(NOT(E4684="Unknown"),ISBLANK(J4684)),AND(NOT(O4684="Unknown"),ISBLANK(R4684))),"Missing Information", INDEX(Table15[Entire Service Line Classification], MATCH(SUMIFS(Table15[Unique ID],Table15[System-Owned Portion],E4684,Table15[If Material Anything Other than "Lead" in Column E,Was Material Ever Previously Lead?],G4684,Table15[Customer-Owned Portion],O4684),Table15[Unique ID],0),0)))</f>
        <v>Lead Status Unknown</v>
      </c>
      <c r="X4684"/>
    </row>
    <row r="4685" spans="2:24" x14ac:dyDescent="0.35">
      <c r="B4685" s="146"/>
      <c r="C4685" s="31" t="s">
        <v>5757</v>
      </c>
      <c r="D4685" s="31"/>
      <c r="E4685" s="44" t="s">
        <v>3203</v>
      </c>
      <c r="F4685" s="43" t="s">
        <v>3283</v>
      </c>
      <c r="G4685" s="84" t="s">
        <v>3249</v>
      </c>
      <c r="H4685" s="31">
        <v>1966</v>
      </c>
      <c r="I4685" s="207" t="s">
        <v>3338</v>
      </c>
      <c r="J4685" s="84"/>
      <c r="K4685" s="31" t="s">
        <v>41</v>
      </c>
      <c r="L4685" s="31"/>
      <c r="M4685" s="169"/>
      <c r="N4685" s="148"/>
      <c r="O4685" s="106" t="s">
        <v>3203</v>
      </c>
      <c r="P4685" s="43">
        <v>1966</v>
      </c>
      <c r="Q4685" s="207" t="s">
        <v>3338</v>
      </c>
      <c r="R4685" s="84" t="s">
        <v>3203</v>
      </c>
      <c r="S4685" s="31" t="s">
        <v>41</v>
      </c>
      <c r="T4685" s="31"/>
      <c r="U4685" s="169"/>
      <c r="V4685" s="150"/>
      <c r="W4685" s="141" t="str" cm="1">
        <f t="array" ref="W4685">IF(SUM(LEN(B4685:V4685))=0,"",IF(OR(OR(ISBLANK(F4685),SUM(LEN(C4685),LEN(D4685))=0),AND(NOT(E4685="Unknown"),ISBLANK(J4685)),AND(NOT(O4685="Unknown"),ISBLANK(R4685))),"Missing Information", INDEX(Table15[Entire Service Line Classification], MATCH(SUMIFS(Table15[Unique ID],Table15[System-Owned Portion],E4685,Table15[If Material Anything Other than "Lead" in Column E,Was Material Ever Previously Lead?],G4685,Table15[Customer-Owned Portion],O4685),Table15[Unique ID],0),0)))</f>
        <v>Lead Status Unknown</v>
      </c>
      <c r="X4685"/>
    </row>
    <row r="4686" spans="2:24" ht="29" x14ac:dyDescent="0.35">
      <c r="B4686" s="146"/>
      <c r="C4686" s="31" t="s">
        <v>5758</v>
      </c>
      <c r="D4686" s="31"/>
      <c r="E4686" s="44" t="s">
        <v>3203</v>
      </c>
      <c r="F4686" s="43" t="s">
        <v>3283</v>
      </c>
      <c r="G4686" s="84" t="s">
        <v>3249</v>
      </c>
      <c r="H4686" s="31">
        <v>1947</v>
      </c>
      <c r="I4686" s="207" t="s">
        <v>3341</v>
      </c>
      <c r="J4686" s="84"/>
      <c r="K4686" s="31" t="s">
        <v>41</v>
      </c>
      <c r="L4686" s="31"/>
      <c r="M4686" s="169"/>
      <c r="N4686" s="148"/>
      <c r="O4686" s="106" t="s">
        <v>3203</v>
      </c>
      <c r="P4686" s="43">
        <v>1947</v>
      </c>
      <c r="Q4686" s="207" t="s">
        <v>3341</v>
      </c>
      <c r="R4686" s="84" t="s">
        <v>3203</v>
      </c>
      <c r="S4686" s="31" t="s">
        <v>41</v>
      </c>
      <c r="T4686" s="31"/>
      <c r="U4686" s="169"/>
      <c r="V4686" s="150"/>
      <c r="W4686" s="141" t="str" cm="1">
        <f t="array" ref="W4686">IF(SUM(LEN(B4686:V4686))=0,"",IF(OR(OR(ISBLANK(F4686),SUM(LEN(C4686),LEN(D4686))=0),AND(NOT(E4686="Unknown"),ISBLANK(J4686)),AND(NOT(O4686="Unknown"),ISBLANK(R4686))),"Missing Information", INDEX(Table15[Entire Service Line Classification], MATCH(SUMIFS(Table15[Unique ID],Table15[System-Owned Portion],E4686,Table15[If Material Anything Other than "Lead" in Column E,Was Material Ever Previously Lead?],G4686,Table15[Customer-Owned Portion],O4686),Table15[Unique ID],0),0)))</f>
        <v>Lead Status Unknown</v>
      </c>
      <c r="X4686"/>
    </row>
    <row r="4687" spans="2:24" ht="29" x14ac:dyDescent="0.35">
      <c r="B4687" s="146"/>
      <c r="C4687" s="31" t="s">
        <v>5759</v>
      </c>
      <c r="D4687" s="31"/>
      <c r="E4687" s="44" t="s">
        <v>3203</v>
      </c>
      <c r="F4687" s="43" t="s">
        <v>3283</v>
      </c>
      <c r="G4687" s="84" t="s">
        <v>3249</v>
      </c>
      <c r="H4687" s="31">
        <v>1970</v>
      </c>
      <c r="I4687" s="207" t="s">
        <v>3338</v>
      </c>
      <c r="J4687" s="84"/>
      <c r="K4687" s="31" t="s">
        <v>41</v>
      </c>
      <c r="L4687" s="31"/>
      <c r="M4687" s="169"/>
      <c r="N4687" s="148"/>
      <c r="O4687" s="106" t="s">
        <v>3203</v>
      </c>
      <c r="P4687" s="43">
        <v>1970</v>
      </c>
      <c r="Q4687" s="207" t="s">
        <v>3338</v>
      </c>
      <c r="R4687" s="84" t="s">
        <v>3203</v>
      </c>
      <c r="S4687" s="31" t="s">
        <v>41</v>
      </c>
      <c r="T4687" s="31"/>
      <c r="U4687" s="169"/>
      <c r="V4687" s="150"/>
      <c r="W4687" s="141" t="str" cm="1">
        <f t="array" ref="W4687">IF(SUM(LEN(B4687:V4687))=0,"",IF(OR(OR(ISBLANK(F4687),SUM(LEN(C4687),LEN(D4687))=0),AND(NOT(E4687="Unknown"),ISBLANK(J4687)),AND(NOT(O4687="Unknown"),ISBLANK(R4687))),"Missing Information", INDEX(Table15[Entire Service Line Classification], MATCH(SUMIFS(Table15[Unique ID],Table15[System-Owned Portion],E4687,Table15[If Material Anything Other than "Lead" in Column E,Was Material Ever Previously Lead?],G4687,Table15[Customer-Owned Portion],O4687),Table15[Unique ID],0),0)))</f>
        <v>Lead Status Unknown</v>
      </c>
      <c r="X4687"/>
    </row>
    <row r="4688" spans="2:24" x14ac:dyDescent="0.35">
      <c r="B4688" s="146"/>
      <c r="C4688" s="31" t="s">
        <v>5760</v>
      </c>
      <c r="D4688" s="31"/>
      <c r="E4688" s="44" t="s">
        <v>3203</v>
      </c>
      <c r="F4688" s="43" t="s">
        <v>3283</v>
      </c>
      <c r="G4688" s="84" t="s">
        <v>3249</v>
      </c>
      <c r="H4688" s="31">
        <v>1940</v>
      </c>
      <c r="I4688" s="207" t="s">
        <v>3341</v>
      </c>
      <c r="J4688" s="84"/>
      <c r="K4688" s="31" t="s">
        <v>41</v>
      </c>
      <c r="L4688" s="31"/>
      <c r="M4688" s="169"/>
      <c r="N4688" s="148"/>
      <c r="O4688" s="106" t="s">
        <v>3203</v>
      </c>
      <c r="P4688" s="43">
        <v>1940</v>
      </c>
      <c r="Q4688" s="207" t="s">
        <v>3341</v>
      </c>
      <c r="R4688" s="84" t="s">
        <v>3203</v>
      </c>
      <c r="S4688" s="31" t="s">
        <v>41</v>
      </c>
      <c r="T4688" s="31"/>
      <c r="U4688" s="169"/>
      <c r="V4688" s="150"/>
      <c r="W4688" s="141" t="str" cm="1">
        <f t="array" ref="W4688">IF(SUM(LEN(B4688:V4688))=0,"",IF(OR(OR(ISBLANK(F4688),SUM(LEN(C4688),LEN(D4688))=0),AND(NOT(E4688="Unknown"),ISBLANK(J4688)),AND(NOT(O4688="Unknown"),ISBLANK(R4688))),"Missing Information", INDEX(Table15[Entire Service Line Classification], MATCH(SUMIFS(Table15[Unique ID],Table15[System-Owned Portion],E4688,Table15[If Material Anything Other than "Lead" in Column E,Was Material Ever Previously Lead?],G4688,Table15[Customer-Owned Portion],O4688),Table15[Unique ID],0),0)))</f>
        <v>Lead Status Unknown</v>
      </c>
      <c r="X4688"/>
    </row>
    <row r="4689" spans="2:24" x14ac:dyDescent="0.35">
      <c r="B4689" s="146"/>
      <c r="C4689" s="31" t="s">
        <v>5761</v>
      </c>
      <c r="D4689" s="31"/>
      <c r="E4689" s="44" t="s">
        <v>3203</v>
      </c>
      <c r="F4689" s="43" t="s">
        <v>3283</v>
      </c>
      <c r="G4689" s="84" t="s">
        <v>3249</v>
      </c>
      <c r="H4689" s="31">
        <v>1978</v>
      </c>
      <c r="I4689" s="207" t="s">
        <v>3338</v>
      </c>
      <c r="J4689" s="84"/>
      <c r="K4689" s="31" t="s">
        <v>41</v>
      </c>
      <c r="L4689" s="31"/>
      <c r="M4689" s="169"/>
      <c r="N4689" s="148"/>
      <c r="O4689" s="106" t="s">
        <v>3203</v>
      </c>
      <c r="P4689" s="43">
        <v>1978</v>
      </c>
      <c r="Q4689" s="207" t="s">
        <v>3338</v>
      </c>
      <c r="R4689" s="84" t="s">
        <v>3203</v>
      </c>
      <c r="S4689" s="31" t="s">
        <v>41</v>
      </c>
      <c r="T4689" s="31"/>
      <c r="U4689" s="169"/>
      <c r="V4689" s="150"/>
      <c r="W4689" s="141" t="str" cm="1">
        <f t="array" ref="W4689">IF(SUM(LEN(B4689:V4689))=0,"",IF(OR(OR(ISBLANK(F4689),SUM(LEN(C4689),LEN(D4689))=0),AND(NOT(E4689="Unknown"),ISBLANK(J4689)),AND(NOT(O4689="Unknown"),ISBLANK(R4689))),"Missing Information", INDEX(Table15[Entire Service Line Classification], MATCH(SUMIFS(Table15[Unique ID],Table15[System-Owned Portion],E4689,Table15[If Material Anything Other than "Lead" in Column E,Was Material Ever Previously Lead?],G4689,Table15[Customer-Owned Portion],O4689),Table15[Unique ID],0),0)))</f>
        <v>Lead Status Unknown</v>
      </c>
      <c r="X4689"/>
    </row>
    <row r="4690" spans="2:24" x14ac:dyDescent="0.35">
      <c r="B4690" s="146"/>
      <c r="C4690" s="31" t="s">
        <v>5762</v>
      </c>
      <c r="D4690" s="31"/>
      <c r="E4690" s="44" t="s">
        <v>3203</v>
      </c>
      <c r="F4690" s="43" t="s">
        <v>3283</v>
      </c>
      <c r="G4690" s="84" t="s">
        <v>3249</v>
      </c>
      <c r="H4690" s="31">
        <v>1978</v>
      </c>
      <c r="I4690" s="207" t="s">
        <v>3338</v>
      </c>
      <c r="J4690" s="84"/>
      <c r="K4690" s="31" t="s">
        <v>41</v>
      </c>
      <c r="L4690" s="31"/>
      <c r="M4690" s="169"/>
      <c r="N4690" s="148"/>
      <c r="O4690" s="106" t="s">
        <v>3203</v>
      </c>
      <c r="P4690" s="43">
        <v>1978</v>
      </c>
      <c r="Q4690" s="207" t="s">
        <v>3338</v>
      </c>
      <c r="R4690" s="84" t="s">
        <v>3203</v>
      </c>
      <c r="S4690" s="31" t="s">
        <v>41</v>
      </c>
      <c r="T4690" s="31"/>
      <c r="U4690" s="169"/>
      <c r="V4690" s="150"/>
      <c r="W4690" s="141" t="str" cm="1">
        <f t="array" ref="W4690">IF(SUM(LEN(B4690:V4690))=0,"",IF(OR(OR(ISBLANK(F4690),SUM(LEN(C4690),LEN(D4690))=0),AND(NOT(E4690="Unknown"),ISBLANK(J4690)),AND(NOT(O4690="Unknown"),ISBLANK(R4690))),"Missing Information", INDEX(Table15[Entire Service Line Classification], MATCH(SUMIFS(Table15[Unique ID],Table15[System-Owned Portion],E4690,Table15[If Material Anything Other than "Lead" in Column E,Was Material Ever Previously Lead?],G4690,Table15[Customer-Owned Portion],O4690),Table15[Unique ID],0),0)))</f>
        <v>Lead Status Unknown</v>
      </c>
      <c r="X4690"/>
    </row>
    <row r="4691" spans="2:24" x14ac:dyDescent="0.35">
      <c r="B4691" s="146"/>
      <c r="C4691" s="31" t="s">
        <v>5763</v>
      </c>
      <c r="D4691" s="31"/>
      <c r="E4691" s="44" t="s">
        <v>3203</v>
      </c>
      <c r="F4691" s="43" t="s">
        <v>3283</v>
      </c>
      <c r="G4691" s="84" t="s">
        <v>3249</v>
      </c>
      <c r="H4691" s="31">
        <v>1978</v>
      </c>
      <c r="I4691" s="207" t="s">
        <v>3338</v>
      </c>
      <c r="J4691" s="84"/>
      <c r="K4691" s="31" t="s">
        <v>41</v>
      </c>
      <c r="L4691" s="31"/>
      <c r="M4691" s="169"/>
      <c r="N4691" s="148"/>
      <c r="O4691" s="106" t="s">
        <v>3203</v>
      </c>
      <c r="P4691" s="43">
        <v>1978</v>
      </c>
      <c r="Q4691" s="207" t="s">
        <v>3338</v>
      </c>
      <c r="R4691" s="84" t="s">
        <v>3203</v>
      </c>
      <c r="S4691" s="31" t="s">
        <v>41</v>
      </c>
      <c r="T4691" s="31"/>
      <c r="U4691" s="169"/>
      <c r="V4691" s="150"/>
      <c r="W4691" s="141" t="str" cm="1">
        <f t="array" ref="W4691">IF(SUM(LEN(B4691:V4691))=0,"",IF(OR(OR(ISBLANK(F4691),SUM(LEN(C4691),LEN(D4691))=0),AND(NOT(E4691="Unknown"),ISBLANK(J4691)),AND(NOT(O4691="Unknown"),ISBLANK(R4691))),"Missing Information", INDEX(Table15[Entire Service Line Classification], MATCH(SUMIFS(Table15[Unique ID],Table15[System-Owned Portion],E4691,Table15[If Material Anything Other than "Lead" in Column E,Was Material Ever Previously Lead?],G4691,Table15[Customer-Owned Portion],O4691),Table15[Unique ID],0),0)))</f>
        <v>Lead Status Unknown</v>
      </c>
      <c r="X4691"/>
    </row>
    <row r="4692" spans="2:24" x14ac:dyDescent="0.35">
      <c r="B4692" s="146"/>
      <c r="C4692" s="31" t="s">
        <v>5764</v>
      </c>
      <c r="D4692" s="31"/>
      <c r="E4692" s="44" t="s">
        <v>3203</v>
      </c>
      <c r="F4692" s="43" t="s">
        <v>3283</v>
      </c>
      <c r="G4692" s="84" t="s">
        <v>3249</v>
      </c>
      <c r="H4692" s="31">
        <v>1978</v>
      </c>
      <c r="I4692" s="207" t="s">
        <v>3338</v>
      </c>
      <c r="J4692" s="84"/>
      <c r="K4692" s="31" t="s">
        <v>41</v>
      </c>
      <c r="L4692" s="31"/>
      <c r="M4692" s="169"/>
      <c r="N4692" s="148"/>
      <c r="O4692" s="106" t="s">
        <v>3203</v>
      </c>
      <c r="P4692" s="43">
        <v>1978</v>
      </c>
      <c r="Q4692" s="207" t="s">
        <v>3338</v>
      </c>
      <c r="R4692" s="84" t="s">
        <v>3203</v>
      </c>
      <c r="S4692" s="31" t="s">
        <v>41</v>
      </c>
      <c r="T4692" s="31"/>
      <c r="U4692" s="169"/>
      <c r="V4692" s="150"/>
      <c r="W4692" s="141" t="str" cm="1">
        <f t="array" ref="W4692">IF(SUM(LEN(B4692:V4692))=0,"",IF(OR(OR(ISBLANK(F4692),SUM(LEN(C4692),LEN(D4692))=0),AND(NOT(E4692="Unknown"),ISBLANK(J4692)),AND(NOT(O4692="Unknown"),ISBLANK(R4692))),"Missing Information", INDEX(Table15[Entire Service Line Classification], MATCH(SUMIFS(Table15[Unique ID],Table15[System-Owned Portion],E4692,Table15[If Material Anything Other than "Lead" in Column E,Was Material Ever Previously Lead?],G4692,Table15[Customer-Owned Portion],O4692),Table15[Unique ID],0),0)))</f>
        <v>Lead Status Unknown</v>
      </c>
      <c r="X4692"/>
    </row>
    <row r="4693" spans="2:24" ht="29" x14ac:dyDescent="0.35">
      <c r="B4693" s="146"/>
      <c r="C4693" s="31" t="s">
        <v>2289</v>
      </c>
      <c r="D4693" s="31"/>
      <c r="E4693" s="44" t="s">
        <v>3284</v>
      </c>
      <c r="F4693" s="43" t="s">
        <v>41</v>
      </c>
      <c r="G4693" s="84" t="s">
        <v>3249</v>
      </c>
      <c r="H4693" s="31">
        <v>1991</v>
      </c>
      <c r="I4693" s="207" t="s">
        <v>3338</v>
      </c>
      <c r="J4693" s="84" t="s">
        <v>3270</v>
      </c>
      <c r="K4693" s="31" t="s">
        <v>41</v>
      </c>
      <c r="L4693" s="31"/>
      <c r="M4693" s="169"/>
      <c r="N4693" s="148"/>
      <c r="O4693" s="106" t="s">
        <v>3284</v>
      </c>
      <c r="P4693" s="43">
        <v>1991</v>
      </c>
      <c r="Q4693" s="207" t="s">
        <v>3338</v>
      </c>
      <c r="R4693" s="84" t="s">
        <v>3270</v>
      </c>
      <c r="S4693" s="31" t="s">
        <v>41</v>
      </c>
      <c r="T4693" s="31"/>
      <c r="U4693" s="169"/>
      <c r="V4693" s="150"/>
      <c r="W4693" s="141" t="str" cm="1">
        <f t="array" ref="W4693">IF(SUM(LEN(B4693:V4693))=0,"",IF(OR(OR(ISBLANK(F4693),SUM(LEN(C4693),LEN(D4693))=0),AND(NOT(E4693="Unknown"),ISBLANK(J4693)),AND(NOT(O4693="Unknown"),ISBLANK(R4693))),"Missing Information", INDEX(Table15[Entire Service Line Classification], MATCH(SUMIFS(Table15[Unique ID],Table15[System-Owned Portion],E4693,Table15[If Material Anything Other than "Lead" in Column E,Was Material Ever Previously Lead?],G4693,Table15[Customer-Owned Portion],O4693),Table15[Unique ID],0),0)))</f>
        <v>Non-lead</v>
      </c>
      <c r="X4693"/>
    </row>
    <row r="4694" spans="2:24" x14ac:dyDescent="0.35">
      <c r="B4694" s="146"/>
      <c r="C4694" s="31" t="s">
        <v>5765</v>
      </c>
      <c r="D4694" s="31"/>
      <c r="E4694" s="44" t="s">
        <v>3203</v>
      </c>
      <c r="F4694" s="43" t="s">
        <v>3283</v>
      </c>
      <c r="G4694" s="84" t="s">
        <v>3249</v>
      </c>
      <c r="H4694" s="31">
        <v>1978</v>
      </c>
      <c r="I4694" s="207" t="s">
        <v>3338</v>
      </c>
      <c r="J4694" s="84"/>
      <c r="K4694" s="31" t="s">
        <v>41</v>
      </c>
      <c r="L4694" s="31"/>
      <c r="M4694" s="169"/>
      <c r="N4694" s="148"/>
      <c r="O4694" s="106" t="s">
        <v>3203</v>
      </c>
      <c r="P4694" s="43">
        <v>1978</v>
      </c>
      <c r="Q4694" s="207" t="s">
        <v>3338</v>
      </c>
      <c r="R4694" s="84" t="s">
        <v>3203</v>
      </c>
      <c r="S4694" s="31" t="s">
        <v>41</v>
      </c>
      <c r="T4694" s="31"/>
      <c r="U4694" s="169"/>
      <c r="V4694" s="150"/>
      <c r="W4694" s="141" t="str" cm="1">
        <f t="array" ref="W4694">IF(SUM(LEN(B4694:V4694))=0,"",IF(OR(OR(ISBLANK(F4694),SUM(LEN(C4694),LEN(D4694))=0),AND(NOT(E4694="Unknown"),ISBLANK(J4694)),AND(NOT(O4694="Unknown"),ISBLANK(R4694))),"Missing Information", INDEX(Table15[Entire Service Line Classification], MATCH(SUMIFS(Table15[Unique ID],Table15[System-Owned Portion],E4694,Table15[If Material Anything Other than "Lead" in Column E,Was Material Ever Previously Lead?],G4694,Table15[Customer-Owned Portion],O4694),Table15[Unique ID],0),0)))</f>
        <v>Lead Status Unknown</v>
      </c>
      <c r="X4694"/>
    </row>
    <row r="4695" spans="2:24" x14ac:dyDescent="0.35">
      <c r="B4695" s="146"/>
      <c r="C4695" s="31" t="s">
        <v>5766</v>
      </c>
      <c r="D4695" s="31"/>
      <c r="E4695" s="44" t="s">
        <v>3203</v>
      </c>
      <c r="F4695" s="43" t="s">
        <v>3283</v>
      </c>
      <c r="G4695" s="84" t="s">
        <v>3249</v>
      </c>
      <c r="H4695" s="31">
        <v>1979</v>
      </c>
      <c r="I4695" s="207" t="s">
        <v>3338</v>
      </c>
      <c r="J4695" s="84"/>
      <c r="K4695" s="31" t="s">
        <v>41</v>
      </c>
      <c r="L4695" s="31"/>
      <c r="M4695" s="169"/>
      <c r="N4695" s="148"/>
      <c r="O4695" s="106" t="s">
        <v>3203</v>
      </c>
      <c r="P4695" s="43">
        <v>1979</v>
      </c>
      <c r="Q4695" s="207" t="s">
        <v>3338</v>
      </c>
      <c r="R4695" s="84" t="s">
        <v>3203</v>
      </c>
      <c r="S4695" s="31" t="s">
        <v>41</v>
      </c>
      <c r="T4695" s="31"/>
      <c r="U4695" s="169"/>
      <c r="V4695" s="150"/>
      <c r="W4695" s="141" t="str" cm="1">
        <f t="array" ref="W4695">IF(SUM(LEN(B4695:V4695))=0,"",IF(OR(OR(ISBLANK(F4695),SUM(LEN(C4695),LEN(D4695))=0),AND(NOT(E4695="Unknown"),ISBLANK(J4695)),AND(NOT(O4695="Unknown"),ISBLANK(R4695))),"Missing Information", INDEX(Table15[Entire Service Line Classification], MATCH(SUMIFS(Table15[Unique ID],Table15[System-Owned Portion],E4695,Table15[If Material Anything Other than "Lead" in Column E,Was Material Ever Previously Lead?],G4695,Table15[Customer-Owned Portion],O4695),Table15[Unique ID],0),0)))</f>
        <v>Lead Status Unknown</v>
      </c>
      <c r="X4695"/>
    </row>
    <row r="4696" spans="2:24" x14ac:dyDescent="0.35">
      <c r="B4696" s="146"/>
      <c r="C4696" s="31" t="s">
        <v>5767</v>
      </c>
      <c r="D4696" s="31"/>
      <c r="E4696" s="44" t="s">
        <v>3203</v>
      </c>
      <c r="F4696" s="43" t="s">
        <v>3283</v>
      </c>
      <c r="G4696" s="84" t="s">
        <v>3249</v>
      </c>
      <c r="H4696" s="31">
        <v>1953</v>
      </c>
      <c r="I4696" s="207" t="s">
        <v>3337</v>
      </c>
      <c r="J4696" s="84"/>
      <c r="K4696" s="31" t="s">
        <v>41</v>
      </c>
      <c r="L4696" s="31"/>
      <c r="M4696" s="169"/>
      <c r="N4696" s="148"/>
      <c r="O4696" s="106" t="s">
        <v>3203</v>
      </c>
      <c r="P4696" s="43">
        <v>1953</v>
      </c>
      <c r="Q4696" s="207" t="s">
        <v>3337</v>
      </c>
      <c r="R4696" s="84" t="s">
        <v>3203</v>
      </c>
      <c r="S4696" s="31" t="s">
        <v>41</v>
      </c>
      <c r="T4696" s="31"/>
      <c r="U4696" s="169"/>
      <c r="V4696" s="150"/>
      <c r="W4696" s="141" t="str" cm="1">
        <f t="array" ref="W4696">IF(SUM(LEN(B4696:V4696))=0,"",IF(OR(OR(ISBLANK(F4696),SUM(LEN(C4696),LEN(D4696))=0),AND(NOT(E4696="Unknown"),ISBLANK(J4696)),AND(NOT(O4696="Unknown"),ISBLANK(R4696))),"Missing Information", INDEX(Table15[Entire Service Line Classification], MATCH(SUMIFS(Table15[Unique ID],Table15[System-Owned Portion],E4696,Table15[If Material Anything Other than "Lead" in Column E,Was Material Ever Previously Lead?],G4696,Table15[Customer-Owned Portion],O4696),Table15[Unique ID],0),0)))</f>
        <v>Lead Status Unknown</v>
      </c>
      <c r="X4696"/>
    </row>
    <row r="4697" spans="2:24" x14ac:dyDescent="0.35">
      <c r="B4697" s="146"/>
      <c r="C4697" s="31" t="s">
        <v>5768</v>
      </c>
      <c r="D4697" s="31"/>
      <c r="E4697" s="44" t="s">
        <v>3203</v>
      </c>
      <c r="F4697" s="43" t="s">
        <v>3283</v>
      </c>
      <c r="G4697" s="84" t="s">
        <v>3249</v>
      </c>
      <c r="H4697" s="31">
        <v>1954</v>
      </c>
      <c r="I4697" s="207" t="s">
        <v>3337</v>
      </c>
      <c r="J4697" s="84"/>
      <c r="K4697" s="31" t="s">
        <v>41</v>
      </c>
      <c r="L4697" s="31"/>
      <c r="M4697" s="169"/>
      <c r="N4697" s="148"/>
      <c r="O4697" s="106" t="s">
        <v>3203</v>
      </c>
      <c r="P4697" s="43">
        <v>1954</v>
      </c>
      <c r="Q4697" s="207" t="s">
        <v>3337</v>
      </c>
      <c r="R4697" s="84" t="s">
        <v>3203</v>
      </c>
      <c r="S4697" s="31" t="s">
        <v>41</v>
      </c>
      <c r="T4697" s="31"/>
      <c r="U4697" s="169"/>
      <c r="V4697" s="150"/>
      <c r="W4697" s="141" t="str" cm="1">
        <f t="array" ref="W4697">IF(SUM(LEN(B4697:V4697))=0,"",IF(OR(OR(ISBLANK(F4697),SUM(LEN(C4697),LEN(D4697))=0),AND(NOT(E4697="Unknown"),ISBLANK(J4697)),AND(NOT(O4697="Unknown"),ISBLANK(R4697))),"Missing Information", INDEX(Table15[Entire Service Line Classification], MATCH(SUMIFS(Table15[Unique ID],Table15[System-Owned Portion],E4697,Table15[If Material Anything Other than "Lead" in Column E,Was Material Ever Previously Lead?],G4697,Table15[Customer-Owned Portion],O4697),Table15[Unique ID],0),0)))</f>
        <v>Lead Status Unknown</v>
      </c>
      <c r="X4697"/>
    </row>
    <row r="4698" spans="2:24" x14ac:dyDescent="0.35">
      <c r="B4698" s="146"/>
      <c r="C4698" s="31" t="s">
        <v>5769</v>
      </c>
      <c r="D4698" s="31"/>
      <c r="E4698" s="44" t="s">
        <v>3203</v>
      </c>
      <c r="F4698" s="43" t="s">
        <v>3283</v>
      </c>
      <c r="G4698" s="84" t="s">
        <v>3249</v>
      </c>
      <c r="H4698" s="31">
        <v>1953</v>
      </c>
      <c r="I4698" s="207" t="s">
        <v>3341</v>
      </c>
      <c r="J4698" s="84"/>
      <c r="K4698" s="31" t="s">
        <v>41</v>
      </c>
      <c r="L4698" s="31"/>
      <c r="M4698" s="169"/>
      <c r="N4698" s="148"/>
      <c r="O4698" s="106" t="s">
        <v>3203</v>
      </c>
      <c r="P4698" s="43">
        <v>1953</v>
      </c>
      <c r="Q4698" s="207" t="s">
        <v>3341</v>
      </c>
      <c r="R4698" s="84" t="s">
        <v>3203</v>
      </c>
      <c r="S4698" s="31" t="s">
        <v>41</v>
      </c>
      <c r="T4698" s="31"/>
      <c r="U4698" s="169"/>
      <c r="V4698" s="150"/>
      <c r="W4698" s="141" t="str" cm="1">
        <f t="array" ref="W4698">IF(SUM(LEN(B4698:V4698))=0,"",IF(OR(OR(ISBLANK(F4698),SUM(LEN(C4698),LEN(D4698))=0),AND(NOT(E4698="Unknown"),ISBLANK(J4698)),AND(NOT(O4698="Unknown"),ISBLANK(R4698))),"Missing Information", INDEX(Table15[Entire Service Line Classification], MATCH(SUMIFS(Table15[Unique ID],Table15[System-Owned Portion],E4698,Table15[If Material Anything Other than "Lead" in Column E,Was Material Ever Previously Lead?],G4698,Table15[Customer-Owned Portion],O4698),Table15[Unique ID],0),0)))</f>
        <v>Lead Status Unknown</v>
      </c>
      <c r="X4698"/>
    </row>
    <row r="4699" spans="2:24" x14ac:dyDescent="0.35">
      <c r="B4699" s="146"/>
      <c r="C4699" s="31" t="s">
        <v>5770</v>
      </c>
      <c r="D4699" s="31"/>
      <c r="E4699" s="44" t="s">
        <v>3203</v>
      </c>
      <c r="F4699" s="43" t="s">
        <v>3283</v>
      </c>
      <c r="G4699" s="84" t="s">
        <v>3249</v>
      </c>
      <c r="H4699" s="31">
        <v>1978</v>
      </c>
      <c r="I4699" s="207" t="s">
        <v>3338</v>
      </c>
      <c r="J4699" s="84"/>
      <c r="K4699" s="31" t="s">
        <v>41</v>
      </c>
      <c r="L4699" s="31"/>
      <c r="M4699" s="169"/>
      <c r="N4699" s="148"/>
      <c r="O4699" s="106" t="s">
        <v>3203</v>
      </c>
      <c r="P4699" s="43">
        <v>1978</v>
      </c>
      <c r="Q4699" s="207" t="s">
        <v>3338</v>
      </c>
      <c r="R4699" s="84" t="s">
        <v>3203</v>
      </c>
      <c r="S4699" s="31" t="s">
        <v>41</v>
      </c>
      <c r="T4699" s="31"/>
      <c r="U4699" s="169"/>
      <c r="V4699" s="150"/>
      <c r="W4699" s="141" t="str" cm="1">
        <f t="array" ref="W4699">IF(SUM(LEN(B4699:V4699))=0,"",IF(OR(OR(ISBLANK(F4699),SUM(LEN(C4699),LEN(D4699))=0),AND(NOT(E4699="Unknown"),ISBLANK(J4699)),AND(NOT(O4699="Unknown"),ISBLANK(R4699))),"Missing Information", INDEX(Table15[Entire Service Line Classification], MATCH(SUMIFS(Table15[Unique ID],Table15[System-Owned Portion],E4699,Table15[If Material Anything Other than "Lead" in Column E,Was Material Ever Previously Lead?],G4699,Table15[Customer-Owned Portion],O4699),Table15[Unique ID],0),0)))</f>
        <v>Lead Status Unknown</v>
      </c>
      <c r="X4699"/>
    </row>
    <row r="4700" spans="2:24" x14ac:dyDescent="0.35">
      <c r="B4700" s="146"/>
      <c r="C4700" s="31" t="s">
        <v>5771</v>
      </c>
      <c r="D4700" s="31"/>
      <c r="E4700" s="44" t="s">
        <v>3203</v>
      </c>
      <c r="F4700" s="43" t="s">
        <v>3283</v>
      </c>
      <c r="G4700" s="84" t="s">
        <v>3249</v>
      </c>
      <c r="H4700" s="31">
        <v>1954</v>
      </c>
      <c r="I4700" s="207" t="s">
        <v>3338</v>
      </c>
      <c r="J4700" s="84"/>
      <c r="K4700" s="31" t="s">
        <v>41</v>
      </c>
      <c r="L4700" s="31"/>
      <c r="M4700" s="169"/>
      <c r="N4700" s="148"/>
      <c r="O4700" s="106" t="s">
        <v>3203</v>
      </c>
      <c r="P4700" s="43">
        <v>1954</v>
      </c>
      <c r="Q4700" s="207" t="s">
        <v>3338</v>
      </c>
      <c r="R4700" s="84" t="s">
        <v>3203</v>
      </c>
      <c r="S4700" s="31" t="s">
        <v>41</v>
      </c>
      <c r="T4700" s="31"/>
      <c r="U4700" s="169"/>
      <c r="V4700" s="150"/>
      <c r="W4700" s="141" t="str" cm="1">
        <f t="array" ref="W4700">IF(SUM(LEN(B4700:V4700))=0,"",IF(OR(OR(ISBLANK(F4700),SUM(LEN(C4700),LEN(D4700))=0),AND(NOT(E4700="Unknown"),ISBLANK(J4700)),AND(NOT(O4700="Unknown"),ISBLANK(R4700))),"Missing Information", INDEX(Table15[Entire Service Line Classification], MATCH(SUMIFS(Table15[Unique ID],Table15[System-Owned Portion],E4700,Table15[If Material Anything Other than "Lead" in Column E,Was Material Ever Previously Lead?],G4700,Table15[Customer-Owned Portion],O4700),Table15[Unique ID],0),0)))</f>
        <v>Lead Status Unknown</v>
      </c>
      <c r="X4700"/>
    </row>
    <row r="4701" spans="2:24" x14ac:dyDescent="0.35">
      <c r="B4701" s="146"/>
      <c r="C4701" s="31" t="s">
        <v>5772</v>
      </c>
      <c r="D4701" s="31"/>
      <c r="E4701" s="44" t="s">
        <v>3203</v>
      </c>
      <c r="F4701" s="43" t="s">
        <v>3283</v>
      </c>
      <c r="G4701" s="84" t="s">
        <v>3249</v>
      </c>
      <c r="H4701" s="31">
        <v>1954</v>
      </c>
      <c r="I4701" s="207" t="s">
        <v>3341</v>
      </c>
      <c r="J4701" s="84"/>
      <c r="K4701" s="31" t="s">
        <v>41</v>
      </c>
      <c r="L4701" s="31"/>
      <c r="M4701" s="169"/>
      <c r="N4701" s="148"/>
      <c r="O4701" s="106" t="s">
        <v>3203</v>
      </c>
      <c r="P4701" s="43">
        <v>1954</v>
      </c>
      <c r="Q4701" s="207" t="s">
        <v>3341</v>
      </c>
      <c r="R4701" s="84" t="s">
        <v>3203</v>
      </c>
      <c r="S4701" s="31" t="s">
        <v>41</v>
      </c>
      <c r="T4701" s="31"/>
      <c r="U4701" s="169"/>
      <c r="V4701" s="150"/>
      <c r="W4701" s="141" t="str" cm="1">
        <f t="array" ref="W4701">IF(SUM(LEN(B4701:V4701))=0,"",IF(OR(OR(ISBLANK(F4701),SUM(LEN(C4701),LEN(D4701))=0),AND(NOT(E4701="Unknown"),ISBLANK(J4701)),AND(NOT(O4701="Unknown"),ISBLANK(R4701))),"Missing Information", INDEX(Table15[Entire Service Line Classification], MATCH(SUMIFS(Table15[Unique ID],Table15[System-Owned Portion],E4701,Table15[If Material Anything Other than "Lead" in Column E,Was Material Ever Previously Lead?],G4701,Table15[Customer-Owned Portion],O4701),Table15[Unique ID],0),0)))</f>
        <v>Lead Status Unknown</v>
      </c>
      <c r="X4701"/>
    </row>
    <row r="4702" spans="2:24" x14ac:dyDescent="0.35">
      <c r="B4702" s="146"/>
      <c r="C4702" s="31" t="s">
        <v>5773</v>
      </c>
      <c r="D4702" s="31"/>
      <c r="E4702" s="44" t="s">
        <v>3203</v>
      </c>
      <c r="F4702" s="43" t="s">
        <v>3283</v>
      </c>
      <c r="G4702" s="84" t="s">
        <v>3249</v>
      </c>
      <c r="H4702" s="31">
        <v>1980</v>
      </c>
      <c r="I4702" s="207" t="s">
        <v>3338</v>
      </c>
      <c r="J4702" s="84"/>
      <c r="K4702" s="31" t="s">
        <v>41</v>
      </c>
      <c r="L4702" s="31"/>
      <c r="M4702" s="169"/>
      <c r="N4702" s="148"/>
      <c r="O4702" s="106" t="s">
        <v>3203</v>
      </c>
      <c r="P4702" s="43">
        <v>1980</v>
      </c>
      <c r="Q4702" s="207" t="s">
        <v>3338</v>
      </c>
      <c r="R4702" s="84" t="s">
        <v>3203</v>
      </c>
      <c r="S4702" s="31" t="s">
        <v>41</v>
      </c>
      <c r="T4702" s="31"/>
      <c r="U4702" s="169"/>
      <c r="V4702" s="150"/>
      <c r="W4702" s="141" t="str" cm="1">
        <f t="array" ref="W4702">IF(SUM(LEN(B4702:V4702))=0,"",IF(OR(OR(ISBLANK(F4702),SUM(LEN(C4702),LEN(D4702))=0),AND(NOT(E4702="Unknown"),ISBLANK(J4702)),AND(NOT(O4702="Unknown"),ISBLANK(R4702))),"Missing Information", INDEX(Table15[Entire Service Line Classification], MATCH(SUMIFS(Table15[Unique ID],Table15[System-Owned Portion],E4702,Table15[If Material Anything Other than "Lead" in Column E,Was Material Ever Previously Lead?],G4702,Table15[Customer-Owned Portion],O4702),Table15[Unique ID],0),0)))</f>
        <v>Lead Status Unknown</v>
      </c>
      <c r="X4702"/>
    </row>
    <row r="4703" spans="2:24" x14ac:dyDescent="0.35">
      <c r="B4703" s="146"/>
      <c r="C4703" s="31" t="s">
        <v>5774</v>
      </c>
      <c r="D4703" s="31"/>
      <c r="E4703" s="44" t="s">
        <v>3203</v>
      </c>
      <c r="F4703" s="43" t="s">
        <v>3283</v>
      </c>
      <c r="G4703" s="84" t="s">
        <v>3249</v>
      </c>
      <c r="H4703" s="31">
        <v>1953</v>
      </c>
      <c r="I4703" s="207" t="s">
        <v>3337</v>
      </c>
      <c r="J4703" s="84"/>
      <c r="K4703" s="31" t="s">
        <v>41</v>
      </c>
      <c r="L4703" s="31"/>
      <c r="M4703" s="169"/>
      <c r="N4703" s="148"/>
      <c r="O4703" s="106" t="s">
        <v>3203</v>
      </c>
      <c r="P4703" s="43">
        <v>1953</v>
      </c>
      <c r="Q4703" s="207" t="s">
        <v>3337</v>
      </c>
      <c r="R4703" s="84" t="s">
        <v>3203</v>
      </c>
      <c r="S4703" s="31" t="s">
        <v>41</v>
      </c>
      <c r="T4703" s="31"/>
      <c r="U4703" s="169"/>
      <c r="V4703" s="150"/>
      <c r="W4703" s="141" t="str" cm="1">
        <f t="array" ref="W4703">IF(SUM(LEN(B4703:V4703))=0,"",IF(OR(OR(ISBLANK(F4703),SUM(LEN(C4703),LEN(D4703))=0),AND(NOT(E4703="Unknown"),ISBLANK(J4703)),AND(NOT(O4703="Unknown"),ISBLANK(R4703))),"Missing Information", INDEX(Table15[Entire Service Line Classification], MATCH(SUMIFS(Table15[Unique ID],Table15[System-Owned Portion],E4703,Table15[If Material Anything Other than "Lead" in Column E,Was Material Ever Previously Lead?],G4703,Table15[Customer-Owned Portion],O4703),Table15[Unique ID],0),0)))</f>
        <v>Lead Status Unknown</v>
      </c>
      <c r="X4703"/>
    </row>
    <row r="4704" spans="2:24" ht="29" x14ac:dyDescent="0.35">
      <c r="B4704" s="146"/>
      <c r="C4704" s="31" t="s">
        <v>2290</v>
      </c>
      <c r="D4704" s="31"/>
      <c r="E4704" s="44" t="s">
        <v>3284</v>
      </c>
      <c r="F4704" s="43" t="s">
        <v>41</v>
      </c>
      <c r="G4704" s="84" t="s">
        <v>3249</v>
      </c>
      <c r="H4704" s="31">
        <v>1991</v>
      </c>
      <c r="I4704" s="207" t="s">
        <v>3338</v>
      </c>
      <c r="J4704" s="84" t="s">
        <v>3270</v>
      </c>
      <c r="K4704" s="31" t="s">
        <v>41</v>
      </c>
      <c r="L4704" s="31"/>
      <c r="M4704" s="169"/>
      <c r="N4704" s="148"/>
      <c r="O4704" s="106" t="s">
        <v>3284</v>
      </c>
      <c r="P4704" s="43">
        <v>1991</v>
      </c>
      <c r="Q4704" s="207" t="s">
        <v>3338</v>
      </c>
      <c r="R4704" s="84" t="s">
        <v>3270</v>
      </c>
      <c r="S4704" s="31" t="s">
        <v>41</v>
      </c>
      <c r="T4704" s="31"/>
      <c r="U4704" s="169"/>
      <c r="V4704" s="150"/>
      <c r="W4704" s="141" t="str" cm="1">
        <f t="array" ref="W4704">IF(SUM(LEN(B4704:V4704))=0,"",IF(OR(OR(ISBLANK(F4704),SUM(LEN(C4704),LEN(D4704))=0),AND(NOT(E4704="Unknown"),ISBLANK(J4704)),AND(NOT(O4704="Unknown"),ISBLANK(R4704))),"Missing Information", INDEX(Table15[Entire Service Line Classification], MATCH(SUMIFS(Table15[Unique ID],Table15[System-Owned Portion],E4704,Table15[If Material Anything Other than "Lead" in Column E,Was Material Ever Previously Lead?],G4704,Table15[Customer-Owned Portion],O4704),Table15[Unique ID],0),0)))</f>
        <v>Non-lead</v>
      </c>
      <c r="X4704"/>
    </row>
    <row r="4705" spans="2:24" x14ac:dyDescent="0.35">
      <c r="B4705" s="146"/>
      <c r="C4705" s="31" t="s">
        <v>5775</v>
      </c>
      <c r="D4705" s="31"/>
      <c r="E4705" s="44" t="s">
        <v>3203</v>
      </c>
      <c r="F4705" s="43" t="s">
        <v>3283</v>
      </c>
      <c r="G4705" s="84" t="s">
        <v>3249</v>
      </c>
      <c r="H4705" s="31">
        <v>1978</v>
      </c>
      <c r="I4705" s="207" t="s">
        <v>3338</v>
      </c>
      <c r="J4705" s="84"/>
      <c r="K4705" s="31" t="s">
        <v>41</v>
      </c>
      <c r="L4705" s="31"/>
      <c r="M4705" s="169"/>
      <c r="N4705" s="148"/>
      <c r="O4705" s="106" t="s">
        <v>3203</v>
      </c>
      <c r="P4705" s="43">
        <v>1978</v>
      </c>
      <c r="Q4705" s="207" t="s">
        <v>3338</v>
      </c>
      <c r="R4705" s="84" t="s">
        <v>3203</v>
      </c>
      <c r="S4705" s="31" t="s">
        <v>41</v>
      </c>
      <c r="T4705" s="31"/>
      <c r="U4705" s="169"/>
      <c r="V4705" s="150"/>
      <c r="W4705" s="141" t="str" cm="1">
        <f t="array" ref="W4705">IF(SUM(LEN(B4705:V4705))=0,"",IF(OR(OR(ISBLANK(F4705),SUM(LEN(C4705),LEN(D4705))=0),AND(NOT(E4705="Unknown"),ISBLANK(J4705)),AND(NOT(O4705="Unknown"),ISBLANK(R4705))),"Missing Information", INDEX(Table15[Entire Service Line Classification], MATCH(SUMIFS(Table15[Unique ID],Table15[System-Owned Portion],E4705,Table15[If Material Anything Other than "Lead" in Column E,Was Material Ever Previously Lead?],G4705,Table15[Customer-Owned Portion],O4705),Table15[Unique ID],0),0)))</f>
        <v>Lead Status Unknown</v>
      </c>
      <c r="X4705"/>
    </row>
    <row r="4706" spans="2:24" x14ac:dyDescent="0.35">
      <c r="B4706" s="146"/>
      <c r="C4706" s="31" t="s">
        <v>5776</v>
      </c>
      <c r="D4706" s="31"/>
      <c r="E4706" s="44" t="s">
        <v>3203</v>
      </c>
      <c r="F4706" s="43" t="s">
        <v>3283</v>
      </c>
      <c r="G4706" s="84" t="s">
        <v>3249</v>
      </c>
      <c r="H4706" s="31">
        <v>1954</v>
      </c>
      <c r="I4706" s="207" t="s">
        <v>3341</v>
      </c>
      <c r="J4706" s="84"/>
      <c r="K4706" s="31" t="s">
        <v>41</v>
      </c>
      <c r="L4706" s="31"/>
      <c r="M4706" s="169"/>
      <c r="N4706" s="148"/>
      <c r="O4706" s="106" t="s">
        <v>3203</v>
      </c>
      <c r="P4706" s="43">
        <v>1954</v>
      </c>
      <c r="Q4706" s="207" t="s">
        <v>3341</v>
      </c>
      <c r="R4706" s="84" t="s">
        <v>3203</v>
      </c>
      <c r="S4706" s="31" t="s">
        <v>41</v>
      </c>
      <c r="T4706" s="31"/>
      <c r="U4706" s="169"/>
      <c r="V4706" s="150"/>
      <c r="W4706" s="141" t="str" cm="1">
        <f t="array" ref="W4706">IF(SUM(LEN(B4706:V4706))=0,"",IF(OR(OR(ISBLANK(F4706),SUM(LEN(C4706),LEN(D4706))=0),AND(NOT(E4706="Unknown"),ISBLANK(J4706)),AND(NOT(O4706="Unknown"),ISBLANK(R4706))),"Missing Information", INDEX(Table15[Entire Service Line Classification], MATCH(SUMIFS(Table15[Unique ID],Table15[System-Owned Portion],E4706,Table15[If Material Anything Other than "Lead" in Column E,Was Material Ever Previously Lead?],G4706,Table15[Customer-Owned Portion],O4706),Table15[Unique ID],0),0)))</f>
        <v>Lead Status Unknown</v>
      </c>
      <c r="X4706"/>
    </row>
    <row r="4707" spans="2:24" x14ac:dyDescent="0.35">
      <c r="B4707" s="146"/>
      <c r="C4707" s="31" t="s">
        <v>5777</v>
      </c>
      <c r="D4707" s="31"/>
      <c r="E4707" s="44" t="s">
        <v>3203</v>
      </c>
      <c r="F4707" s="43" t="s">
        <v>3283</v>
      </c>
      <c r="G4707" s="84" t="s">
        <v>3249</v>
      </c>
      <c r="H4707" s="31">
        <v>1953</v>
      </c>
      <c r="I4707" s="207" t="s">
        <v>3341</v>
      </c>
      <c r="J4707" s="84"/>
      <c r="K4707" s="31" t="s">
        <v>41</v>
      </c>
      <c r="L4707" s="31"/>
      <c r="M4707" s="169"/>
      <c r="N4707" s="148"/>
      <c r="O4707" s="106" t="s">
        <v>3203</v>
      </c>
      <c r="P4707" s="43">
        <v>1953</v>
      </c>
      <c r="Q4707" s="207" t="s">
        <v>3341</v>
      </c>
      <c r="R4707" s="84" t="s">
        <v>3203</v>
      </c>
      <c r="S4707" s="31" t="s">
        <v>41</v>
      </c>
      <c r="T4707" s="31"/>
      <c r="U4707" s="169"/>
      <c r="V4707" s="150"/>
      <c r="W4707" s="141" t="str" cm="1">
        <f t="array" ref="W4707">IF(SUM(LEN(B4707:V4707))=0,"",IF(OR(OR(ISBLANK(F4707),SUM(LEN(C4707),LEN(D4707))=0),AND(NOT(E4707="Unknown"),ISBLANK(J4707)),AND(NOT(O4707="Unknown"),ISBLANK(R4707))),"Missing Information", INDEX(Table15[Entire Service Line Classification], MATCH(SUMIFS(Table15[Unique ID],Table15[System-Owned Portion],E4707,Table15[If Material Anything Other than "Lead" in Column E,Was Material Ever Previously Lead?],G4707,Table15[Customer-Owned Portion],O4707),Table15[Unique ID],0),0)))</f>
        <v>Lead Status Unknown</v>
      </c>
      <c r="X4707"/>
    </row>
    <row r="4708" spans="2:24" x14ac:dyDescent="0.35">
      <c r="B4708" s="146"/>
      <c r="C4708" s="31" t="s">
        <v>5778</v>
      </c>
      <c r="D4708" s="31"/>
      <c r="E4708" s="44" t="s">
        <v>3203</v>
      </c>
      <c r="F4708" s="43" t="s">
        <v>3283</v>
      </c>
      <c r="G4708" s="84" t="s">
        <v>3249</v>
      </c>
      <c r="H4708" s="31">
        <v>1953</v>
      </c>
      <c r="I4708" s="207" t="s">
        <v>3337</v>
      </c>
      <c r="J4708" s="84"/>
      <c r="K4708" s="31" t="s">
        <v>41</v>
      </c>
      <c r="L4708" s="31"/>
      <c r="M4708" s="169"/>
      <c r="N4708" s="148"/>
      <c r="O4708" s="106" t="s">
        <v>3203</v>
      </c>
      <c r="P4708" s="43">
        <v>1953</v>
      </c>
      <c r="Q4708" s="207" t="s">
        <v>3337</v>
      </c>
      <c r="R4708" s="84" t="s">
        <v>3203</v>
      </c>
      <c r="S4708" s="31" t="s">
        <v>41</v>
      </c>
      <c r="T4708" s="31"/>
      <c r="U4708" s="169"/>
      <c r="V4708" s="150"/>
      <c r="W4708" s="141" t="str" cm="1">
        <f t="array" ref="W4708">IF(SUM(LEN(B4708:V4708))=0,"",IF(OR(OR(ISBLANK(F4708),SUM(LEN(C4708),LEN(D4708))=0),AND(NOT(E4708="Unknown"),ISBLANK(J4708)),AND(NOT(O4708="Unknown"),ISBLANK(R4708))),"Missing Information", INDEX(Table15[Entire Service Line Classification], MATCH(SUMIFS(Table15[Unique ID],Table15[System-Owned Portion],E4708,Table15[If Material Anything Other than "Lead" in Column E,Was Material Ever Previously Lead?],G4708,Table15[Customer-Owned Portion],O4708),Table15[Unique ID],0),0)))</f>
        <v>Lead Status Unknown</v>
      </c>
      <c r="X4708"/>
    </row>
    <row r="4709" spans="2:24" x14ac:dyDescent="0.35">
      <c r="B4709" s="146"/>
      <c r="C4709" s="31" t="s">
        <v>5779</v>
      </c>
      <c r="D4709" s="31"/>
      <c r="E4709" s="44" t="s">
        <v>3203</v>
      </c>
      <c r="F4709" s="43" t="s">
        <v>3283</v>
      </c>
      <c r="G4709" s="84" t="s">
        <v>3249</v>
      </c>
      <c r="H4709" s="31">
        <v>1978</v>
      </c>
      <c r="I4709" s="207" t="s">
        <v>3338</v>
      </c>
      <c r="J4709" s="84"/>
      <c r="K4709" s="31" t="s">
        <v>41</v>
      </c>
      <c r="L4709" s="31"/>
      <c r="M4709" s="169"/>
      <c r="N4709" s="148"/>
      <c r="O4709" s="106" t="s">
        <v>3203</v>
      </c>
      <c r="P4709" s="43">
        <v>1978</v>
      </c>
      <c r="Q4709" s="207" t="s">
        <v>3338</v>
      </c>
      <c r="R4709" s="84" t="s">
        <v>3203</v>
      </c>
      <c r="S4709" s="31" t="s">
        <v>41</v>
      </c>
      <c r="T4709" s="31"/>
      <c r="U4709" s="169"/>
      <c r="V4709" s="150"/>
      <c r="W4709" s="141" t="str" cm="1">
        <f t="array" ref="W4709">IF(SUM(LEN(B4709:V4709))=0,"",IF(OR(OR(ISBLANK(F4709),SUM(LEN(C4709),LEN(D4709))=0),AND(NOT(E4709="Unknown"),ISBLANK(J4709)),AND(NOT(O4709="Unknown"),ISBLANK(R4709))),"Missing Information", INDEX(Table15[Entire Service Line Classification], MATCH(SUMIFS(Table15[Unique ID],Table15[System-Owned Portion],E4709,Table15[If Material Anything Other than "Lead" in Column E,Was Material Ever Previously Lead?],G4709,Table15[Customer-Owned Portion],O4709),Table15[Unique ID],0),0)))</f>
        <v>Lead Status Unknown</v>
      </c>
      <c r="X4709"/>
    </row>
    <row r="4710" spans="2:24" x14ac:dyDescent="0.35">
      <c r="B4710" s="146"/>
      <c r="C4710" s="31" t="s">
        <v>5780</v>
      </c>
      <c r="D4710" s="31"/>
      <c r="E4710" s="44" t="s">
        <v>3203</v>
      </c>
      <c r="F4710" s="43" t="s">
        <v>3283</v>
      </c>
      <c r="G4710" s="84" t="s">
        <v>3249</v>
      </c>
      <c r="H4710" s="31">
        <v>1953</v>
      </c>
      <c r="I4710" s="207" t="s">
        <v>3337</v>
      </c>
      <c r="J4710" s="84"/>
      <c r="K4710" s="31" t="s">
        <v>41</v>
      </c>
      <c r="L4710" s="31"/>
      <c r="M4710" s="169"/>
      <c r="N4710" s="148"/>
      <c r="O4710" s="106" t="s">
        <v>3203</v>
      </c>
      <c r="P4710" s="43">
        <v>1953</v>
      </c>
      <c r="Q4710" s="207" t="s">
        <v>3337</v>
      </c>
      <c r="R4710" s="84" t="s">
        <v>3203</v>
      </c>
      <c r="S4710" s="31" t="s">
        <v>41</v>
      </c>
      <c r="T4710" s="31"/>
      <c r="U4710" s="169"/>
      <c r="V4710" s="150"/>
      <c r="W4710" s="141" t="str" cm="1">
        <f t="array" ref="W4710">IF(SUM(LEN(B4710:V4710))=0,"",IF(OR(OR(ISBLANK(F4710),SUM(LEN(C4710),LEN(D4710))=0),AND(NOT(E4710="Unknown"),ISBLANK(J4710)),AND(NOT(O4710="Unknown"),ISBLANK(R4710))),"Missing Information", INDEX(Table15[Entire Service Line Classification], MATCH(SUMIFS(Table15[Unique ID],Table15[System-Owned Portion],E4710,Table15[If Material Anything Other than "Lead" in Column E,Was Material Ever Previously Lead?],G4710,Table15[Customer-Owned Portion],O4710),Table15[Unique ID],0),0)))</f>
        <v>Lead Status Unknown</v>
      </c>
      <c r="X4710"/>
    </row>
    <row r="4711" spans="2:24" x14ac:dyDescent="0.35">
      <c r="B4711" s="146"/>
      <c r="C4711" s="31" t="s">
        <v>5781</v>
      </c>
      <c r="D4711" s="31"/>
      <c r="E4711" s="44" t="s">
        <v>3203</v>
      </c>
      <c r="F4711" s="43" t="s">
        <v>3283</v>
      </c>
      <c r="G4711" s="84" t="s">
        <v>3249</v>
      </c>
      <c r="H4711" s="31">
        <v>1961</v>
      </c>
      <c r="I4711" s="207" t="s">
        <v>3337</v>
      </c>
      <c r="J4711" s="84"/>
      <c r="K4711" s="31" t="s">
        <v>41</v>
      </c>
      <c r="L4711" s="31"/>
      <c r="M4711" s="169"/>
      <c r="N4711" s="148"/>
      <c r="O4711" s="106" t="s">
        <v>3203</v>
      </c>
      <c r="P4711" s="43">
        <v>1961</v>
      </c>
      <c r="Q4711" s="207" t="s">
        <v>3337</v>
      </c>
      <c r="R4711" s="84" t="s">
        <v>3203</v>
      </c>
      <c r="S4711" s="31" t="s">
        <v>41</v>
      </c>
      <c r="T4711" s="31"/>
      <c r="U4711" s="169"/>
      <c r="V4711" s="150"/>
      <c r="W4711" s="141" t="str" cm="1">
        <f t="array" ref="W4711">IF(SUM(LEN(B4711:V4711))=0,"",IF(OR(OR(ISBLANK(F4711),SUM(LEN(C4711),LEN(D4711))=0),AND(NOT(E4711="Unknown"),ISBLANK(J4711)),AND(NOT(O4711="Unknown"),ISBLANK(R4711))),"Missing Information", INDEX(Table15[Entire Service Line Classification], MATCH(SUMIFS(Table15[Unique ID],Table15[System-Owned Portion],E4711,Table15[If Material Anything Other than "Lead" in Column E,Was Material Ever Previously Lead?],G4711,Table15[Customer-Owned Portion],O4711),Table15[Unique ID],0),0)))</f>
        <v>Lead Status Unknown</v>
      </c>
      <c r="X4711"/>
    </row>
    <row r="4712" spans="2:24" x14ac:dyDescent="0.35">
      <c r="B4712" s="146"/>
      <c r="C4712" s="31" t="s">
        <v>5782</v>
      </c>
      <c r="D4712" s="31"/>
      <c r="E4712" s="44" t="s">
        <v>3203</v>
      </c>
      <c r="F4712" s="43" t="s">
        <v>3283</v>
      </c>
      <c r="G4712" s="84" t="s">
        <v>3249</v>
      </c>
      <c r="H4712" s="31">
        <v>1961</v>
      </c>
      <c r="I4712" s="207" t="s">
        <v>3341</v>
      </c>
      <c r="J4712" s="84"/>
      <c r="K4712" s="31" t="s">
        <v>41</v>
      </c>
      <c r="L4712" s="31"/>
      <c r="M4712" s="169"/>
      <c r="N4712" s="148"/>
      <c r="O4712" s="106" t="s">
        <v>3203</v>
      </c>
      <c r="P4712" s="43">
        <v>1961</v>
      </c>
      <c r="Q4712" s="207" t="s">
        <v>3341</v>
      </c>
      <c r="R4712" s="84" t="s">
        <v>3203</v>
      </c>
      <c r="S4712" s="31" t="s">
        <v>41</v>
      </c>
      <c r="T4712" s="31"/>
      <c r="U4712" s="169"/>
      <c r="V4712" s="150"/>
      <c r="W4712" s="141" t="str" cm="1">
        <f t="array" ref="W4712">IF(SUM(LEN(B4712:V4712))=0,"",IF(OR(OR(ISBLANK(F4712),SUM(LEN(C4712),LEN(D4712))=0),AND(NOT(E4712="Unknown"),ISBLANK(J4712)),AND(NOT(O4712="Unknown"),ISBLANK(R4712))),"Missing Information", INDEX(Table15[Entire Service Line Classification], MATCH(SUMIFS(Table15[Unique ID],Table15[System-Owned Portion],E4712,Table15[If Material Anything Other than "Lead" in Column E,Was Material Ever Previously Lead?],G4712,Table15[Customer-Owned Portion],O4712),Table15[Unique ID],0),0)))</f>
        <v>Lead Status Unknown</v>
      </c>
      <c r="X4712"/>
    </row>
    <row r="4713" spans="2:24" x14ac:dyDescent="0.35">
      <c r="B4713" s="146"/>
      <c r="C4713" s="31" t="s">
        <v>5783</v>
      </c>
      <c r="D4713" s="31"/>
      <c r="E4713" s="44" t="s">
        <v>3203</v>
      </c>
      <c r="F4713" s="43" t="s">
        <v>3283</v>
      </c>
      <c r="G4713" s="84" t="s">
        <v>3249</v>
      </c>
      <c r="H4713" s="31">
        <v>1964</v>
      </c>
      <c r="I4713" s="207" t="s">
        <v>3337</v>
      </c>
      <c r="J4713" s="84"/>
      <c r="K4713" s="31" t="s">
        <v>41</v>
      </c>
      <c r="L4713" s="31"/>
      <c r="M4713" s="169"/>
      <c r="N4713" s="148"/>
      <c r="O4713" s="106" t="s">
        <v>3203</v>
      </c>
      <c r="P4713" s="43">
        <v>1964</v>
      </c>
      <c r="Q4713" s="207" t="s">
        <v>3337</v>
      </c>
      <c r="R4713" s="84" t="s">
        <v>3203</v>
      </c>
      <c r="S4713" s="31" t="s">
        <v>41</v>
      </c>
      <c r="T4713" s="31"/>
      <c r="U4713" s="169"/>
      <c r="V4713" s="150"/>
      <c r="W4713" s="141" t="str" cm="1">
        <f t="array" ref="W4713">IF(SUM(LEN(B4713:V4713))=0,"",IF(OR(OR(ISBLANK(F4713),SUM(LEN(C4713),LEN(D4713))=0),AND(NOT(E4713="Unknown"),ISBLANK(J4713)),AND(NOT(O4713="Unknown"),ISBLANK(R4713))),"Missing Information", INDEX(Table15[Entire Service Line Classification], MATCH(SUMIFS(Table15[Unique ID],Table15[System-Owned Portion],E4713,Table15[If Material Anything Other than "Lead" in Column E,Was Material Ever Previously Lead?],G4713,Table15[Customer-Owned Portion],O4713),Table15[Unique ID],0),0)))</f>
        <v>Lead Status Unknown</v>
      </c>
      <c r="X4713"/>
    </row>
    <row r="4714" spans="2:24" x14ac:dyDescent="0.35">
      <c r="B4714" s="146"/>
      <c r="C4714" s="31" t="s">
        <v>5784</v>
      </c>
      <c r="D4714" s="31"/>
      <c r="E4714" s="44" t="s">
        <v>3203</v>
      </c>
      <c r="F4714" s="43" t="s">
        <v>3283</v>
      </c>
      <c r="G4714" s="84" t="s">
        <v>3249</v>
      </c>
      <c r="H4714" s="31">
        <v>1979</v>
      </c>
      <c r="I4714" s="207" t="s">
        <v>3338</v>
      </c>
      <c r="J4714" s="84"/>
      <c r="K4714" s="31" t="s">
        <v>41</v>
      </c>
      <c r="L4714" s="31"/>
      <c r="M4714" s="169"/>
      <c r="N4714" s="148"/>
      <c r="O4714" s="106" t="s">
        <v>3203</v>
      </c>
      <c r="P4714" s="43">
        <v>1979</v>
      </c>
      <c r="Q4714" s="207" t="s">
        <v>3338</v>
      </c>
      <c r="R4714" s="84" t="s">
        <v>3203</v>
      </c>
      <c r="S4714" s="31" t="s">
        <v>41</v>
      </c>
      <c r="T4714" s="31"/>
      <c r="U4714" s="169"/>
      <c r="V4714" s="150"/>
      <c r="W4714" s="141" t="str" cm="1">
        <f t="array" ref="W4714">IF(SUM(LEN(B4714:V4714))=0,"",IF(OR(OR(ISBLANK(F4714),SUM(LEN(C4714),LEN(D4714))=0),AND(NOT(E4714="Unknown"),ISBLANK(J4714)),AND(NOT(O4714="Unknown"),ISBLANK(R4714))),"Missing Information", INDEX(Table15[Entire Service Line Classification], MATCH(SUMIFS(Table15[Unique ID],Table15[System-Owned Portion],E4714,Table15[If Material Anything Other than "Lead" in Column E,Was Material Ever Previously Lead?],G4714,Table15[Customer-Owned Portion],O4714),Table15[Unique ID],0),0)))</f>
        <v>Lead Status Unknown</v>
      </c>
      <c r="X4714"/>
    </row>
    <row r="4715" spans="2:24" ht="29" x14ac:dyDescent="0.35">
      <c r="B4715" s="146"/>
      <c r="C4715" s="31" t="s">
        <v>2291</v>
      </c>
      <c r="D4715" s="31"/>
      <c r="E4715" s="44" t="s">
        <v>3284</v>
      </c>
      <c r="F4715" s="43" t="s">
        <v>41</v>
      </c>
      <c r="G4715" s="84" t="s">
        <v>3249</v>
      </c>
      <c r="H4715" s="31">
        <v>1990</v>
      </c>
      <c r="I4715" s="207" t="s">
        <v>3338</v>
      </c>
      <c r="J4715" s="84" t="s">
        <v>3270</v>
      </c>
      <c r="K4715" s="31" t="s">
        <v>41</v>
      </c>
      <c r="L4715" s="31"/>
      <c r="M4715" s="169"/>
      <c r="N4715" s="148"/>
      <c r="O4715" s="106" t="s">
        <v>3284</v>
      </c>
      <c r="P4715" s="43">
        <v>1990</v>
      </c>
      <c r="Q4715" s="207" t="s">
        <v>3338</v>
      </c>
      <c r="R4715" s="84" t="s">
        <v>3270</v>
      </c>
      <c r="S4715" s="31" t="s">
        <v>41</v>
      </c>
      <c r="T4715" s="31"/>
      <c r="U4715" s="169"/>
      <c r="V4715" s="150"/>
      <c r="W4715" s="141" t="str" cm="1">
        <f t="array" ref="W4715">IF(SUM(LEN(B4715:V4715))=0,"",IF(OR(OR(ISBLANK(F4715),SUM(LEN(C4715),LEN(D4715))=0),AND(NOT(E4715="Unknown"),ISBLANK(J4715)),AND(NOT(O4715="Unknown"),ISBLANK(R4715))),"Missing Information", INDEX(Table15[Entire Service Line Classification], MATCH(SUMIFS(Table15[Unique ID],Table15[System-Owned Portion],E4715,Table15[If Material Anything Other than "Lead" in Column E,Was Material Ever Previously Lead?],G4715,Table15[Customer-Owned Portion],O4715),Table15[Unique ID],0),0)))</f>
        <v>Non-lead</v>
      </c>
      <c r="X4715"/>
    </row>
    <row r="4716" spans="2:24" x14ac:dyDescent="0.35">
      <c r="B4716" s="146"/>
      <c r="C4716" s="31" t="s">
        <v>5785</v>
      </c>
      <c r="D4716" s="31"/>
      <c r="E4716" s="44" t="s">
        <v>3203</v>
      </c>
      <c r="F4716" s="43" t="s">
        <v>3283</v>
      </c>
      <c r="G4716" s="84" t="s">
        <v>3249</v>
      </c>
      <c r="H4716" s="31">
        <v>1962</v>
      </c>
      <c r="I4716" s="207" t="s">
        <v>3341</v>
      </c>
      <c r="J4716" s="84"/>
      <c r="K4716" s="31" t="s">
        <v>41</v>
      </c>
      <c r="L4716" s="31"/>
      <c r="M4716" s="169"/>
      <c r="N4716" s="148"/>
      <c r="O4716" s="106" t="s">
        <v>3203</v>
      </c>
      <c r="P4716" s="43">
        <v>1962</v>
      </c>
      <c r="Q4716" s="207" t="s">
        <v>3341</v>
      </c>
      <c r="R4716" s="84" t="s">
        <v>3203</v>
      </c>
      <c r="S4716" s="31" t="s">
        <v>41</v>
      </c>
      <c r="T4716" s="31"/>
      <c r="U4716" s="169"/>
      <c r="V4716" s="150"/>
      <c r="W4716" s="141" t="str" cm="1">
        <f t="array" ref="W4716">IF(SUM(LEN(B4716:V4716))=0,"",IF(OR(OR(ISBLANK(F4716),SUM(LEN(C4716),LEN(D4716))=0),AND(NOT(E4716="Unknown"),ISBLANK(J4716)),AND(NOT(O4716="Unknown"),ISBLANK(R4716))),"Missing Information", INDEX(Table15[Entire Service Line Classification], MATCH(SUMIFS(Table15[Unique ID],Table15[System-Owned Portion],E4716,Table15[If Material Anything Other than "Lead" in Column E,Was Material Ever Previously Lead?],G4716,Table15[Customer-Owned Portion],O4716),Table15[Unique ID],0),0)))</f>
        <v>Lead Status Unknown</v>
      </c>
      <c r="X4716"/>
    </row>
    <row r="4717" spans="2:24" x14ac:dyDescent="0.35">
      <c r="B4717" s="146"/>
      <c r="C4717" s="31" t="s">
        <v>5786</v>
      </c>
      <c r="D4717" s="31"/>
      <c r="E4717" s="44" t="s">
        <v>3203</v>
      </c>
      <c r="F4717" s="43" t="s">
        <v>3283</v>
      </c>
      <c r="G4717" s="84" t="s">
        <v>3249</v>
      </c>
      <c r="H4717" s="31">
        <v>1961</v>
      </c>
      <c r="I4717" s="207" t="s">
        <v>3338</v>
      </c>
      <c r="J4717" s="84"/>
      <c r="K4717" s="31" t="s">
        <v>41</v>
      </c>
      <c r="L4717" s="31"/>
      <c r="M4717" s="169"/>
      <c r="N4717" s="148"/>
      <c r="O4717" s="106" t="s">
        <v>3203</v>
      </c>
      <c r="P4717" s="43">
        <v>1961</v>
      </c>
      <c r="Q4717" s="207" t="s">
        <v>3338</v>
      </c>
      <c r="R4717" s="84" t="s">
        <v>3203</v>
      </c>
      <c r="S4717" s="31" t="s">
        <v>41</v>
      </c>
      <c r="T4717" s="31"/>
      <c r="U4717" s="169"/>
      <c r="V4717" s="150"/>
      <c r="W4717" s="141" t="str" cm="1">
        <f t="array" ref="W4717">IF(SUM(LEN(B4717:V4717))=0,"",IF(OR(OR(ISBLANK(F4717),SUM(LEN(C4717),LEN(D4717))=0),AND(NOT(E4717="Unknown"),ISBLANK(J4717)),AND(NOT(O4717="Unknown"),ISBLANK(R4717))),"Missing Information", INDEX(Table15[Entire Service Line Classification], MATCH(SUMIFS(Table15[Unique ID],Table15[System-Owned Portion],E4717,Table15[If Material Anything Other than "Lead" in Column E,Was Material Ever Previously Lead?],G4717,Table15[Customer-Owned Portion],O4717),Table15[Unique ID],0),0)))</f>
        <v>Lead Status Unknown</v>
      </c>
      <c r="X4717"/>
    </row>
    <row r="4718" spans="2:24" x14ac:dyDescent="0.35">
      <c r="B4718" s="146"/>
      <c r="C4718" s="31" t="s">
        <v>5787</v>
      </c>
      <c r="D4718" s="31"/>
      <c r="E4718" s="44" t="s">
        <v>3203</v>
      </c>
      <c r="F4718" s="43" t="s">
        <v>3283</v>
      </c>
      <c r="G4718" s="84" t="s">
        <v>3249</v>
      </c>
      <c r="H4718" s="31">
        <v>1961</v>
      </c>
      <c r="I4718" s="207" t="s">
        <v>3338</v>
      </c>
      <c r="J4718" s="84"/>
      <c r="K4718" s="31" t="s">
        <v>41</v>
      </c>
      <c r="L4718" s="31"/>
      <c r="M4718" s="169"/>
      <c r="N4718" s="148"/>
      <c r="O4718" s="106" t="s">
        <v>3203</v>
      </c>
      <c r="P4718" s="43">
        <v>1961</v>
      </c>
      <c r="Q4718" s="207" t="s">
        <v>3338</v>
      </c>
      <c r="R4718" s="84" t="s">
        <v>3203</v>
      </c>
      <c r="S4718" s="31" t="s">
        <v>41</v>
      </c>
      <c r="T4718" s="31"/>
      <c r="U4718" s="169"/>
      <c r="V4718" s="150"/>
      <c r="W4718" s="141" t="str" cm="1">
        <f t="array" ref="W4718">IF(SUM(LEN(B4718:V4718))=0,"",IF(OR(OR(ISBLANK(F4718),SUM(LEN(C4718),LEN(D4718))=0),AND(NOT(E4718="Unknown"),ISBLANK(J4718)),AND(NOT(O4718="Unknown"),ISBLANK(R4718))),"Missing Information", INDEX(Table15[Entire Service Line Classification], MATCH(SUMIFS(Table15[Unique ID],Table15[System-Owned Portion],E4718,Table15[If Material Anything Other than "Lead" in Column E,Was Material Ever Previously Lead?],G4718,Table15[Customer-Owned Portion],O4718),Table15[Unique ID],0),0)))</f>
        <v>Lead Status Unknown</v>
      </c>
      <c r="X4718"/>
    </row>
    <row r="4719" spans="2:24" x14ac:dyDescent="0.35">
      <c r="B4719" s="146"/>
      <c r="C4719" s="31" t="s">
        <v>5788</v>
      </c>
      <c r="D4719" s="31"/>
      <c r="E4719" s="44" t="s">
        <v>3203</v>
      </c>
      <c r="F4719" s="43" t="s">
        <v>3283</v>
      </c>
      <c r="G4719" s="84" t="s">
        <v>3249</v>
      </c>
      <c r="H4719" s="31">
        <v>1978</v>
      </c>
      <c r="I4719" s="207" t="s">
        <v>3338</v>
      </c>
      <c r="J4719" s="84"/>
      <c r="K4719" s="31" t="s">
        <v>41</v>
      </c>
      <c r="L4719" s="31"/>
      <c r="M4719" s="169"/>
      <c r="N4719" s="148"/>
      <c r="O4719" s="106" t="s">
        <v>3203</v>
      </c>
      <c r="P4719" s="43">
        <v>1978</v>
      </c>
      <c r="Q4719" s="207" t="s">
        <v>3338</v>
      </c>
      <c r="R4719" s="84" t="s">
        <v>3203</v>
      </c>
      <c r="S4719" s="31" t="s">
        <v>41</v>
      </c>
      <c r="T4719" s="31"/>
      <c r="U4719" s="169"/>
      <c r="V4719" s="150"/>
      <c r="W4719" s="141" t="str" cm="1">
        <f t="array" ref="W4719">IF(SUM(LEN(B4719:V4719))=0,"",IF(OR(OR(ISBLANK(F4719),SUM(LEN(C4719),LEN(D4719))=0),AND(NOT(E4719="Unknown"),ISBLANK(J4719)),AND(NOT(O4719="Unknown"),ISBLANK(R4719))),"Missing Information", INDEX(Table15[Entire Service Line Classification], MATCH(SUMIFS(Table15[Unique ID],Table15[System-Owned Portion],E4719,Table15[If Material Anything Other than "Lead" in Column E,Was Material Ever Previously Lead?],G4719,Table15[Customer-Owned Portion],O4719),Table15[Unique ID],0),0)))</f>
        <v>Lead Status Unknown</v>
      </c>
      <c r="X4719"/>
    </row>
    <row r="4720" spans="2:24" x14ac:dyDescent="0.35">
      <c r="B4720" s="146"/>
      <c r="C4720" s="31" t="s">
        <v>5789</v>
      </c>
      <c r="D4720" s="31"/>
      <c r="E4720" s="44" t="s">
        <v>3203</v>
      </c>
      <c r="F4720" s="43" t="s">
        <v>3283</v>
      </c>
      <c r="G4720" s="84" t="s">
        <v>3249</v>
      </c>
      <c r="H4720" s="31">
        <v>1961</v>
      </c>
      <c r="I4720" s="207" t="s">
        <v>3338</v>
      </c>
      <c r="J4720" s="84"/>
      <c r="K4720" s="31" t="s">
        <v>41</v>
      </c>
      <c r="L4720" s="31"/>
      <c r="M4720" s="169"/>
      <c r="N4720" s="148"/>
      <c r="O4720" s="106" t="s">
        <v>3203</v>
      </c>
      <c r="P4720" s="43">
        <v>1961</v>
      </c>
      <c r="Q4720" s="207" t="s">
        <v>3338</v>
      </c>
      <c r="R4720" s="84" t="s">
        <v>3203</v>
      </c>
      <c r="S4720" s="31" t="s">
        <v>41</v>
      </c>
      <c r="T4720" s="31"/>
      <c r="U4720" s="169"/>
      <c r="V4720" s="150"/>
      <c r="W4720" s="141" t="str" cm="1">
        <f t="array" ref="W4720">IF(SUM(LEN(B4720:V4720))=0,"",IF(OR(OR(ISBLANK(F4720),SUM(LEN(C4720),LEN(D4720))=0),AND(NOT(E4720="Unknown"),ISBLANK(J4720)),AND(NOT(O4720="Unknown"),ISBLANK(R4720))),"Missing Information", INDEX(Table15[Entire Service Line Classification], MATCH(SUMIFS(Table15[Unique ID],Table15[System-Owned Portion],E4720,Table15[If Material Anything Other than "Lead" in Column E,Was Material Ever Previously Lead?],G4720,Table15[Customer-Owned Portion],O4720),Table15[Unique ID],0),0)))</f>
        <v>Lead Status Unknown</v>
      </c>
      <c r="X4720"/>
    </row>
    <row r="4721" spans="2:24" x14ac:dyDescent="0.35">
      <c r="B4721" s="146"/>
      <c r="C4721" s="31" t="s">
        <v>5790</v>
      </c>
      <c r="D4721" s="31"/>
      <c r="E4721" s="44" t="s">
        <v>3203</v>
      </c>
      <c r="F4721" s="43" t="s">
        <v>3283</v>
      </c>
      <c r="G4721" s="84" t="s">
        <v>3249</v>
      </c>
      <c r="H4721" s="31">
        <v>1961</v>
      </c>
      <c r="I4721" s="207" t="s">
        <v>3341</v>
      </c>
      <c r="J4721" s="84"/>
      <c r="K4721" s="31" t="s">
        <v>41</v>
      </c>
      <c r="L4721" s="31"/>
      <c r="M4721" s="169"/>
      <c r="N4721" s="148"/>
      <c r="O4721" s="106" t="s">
        <v>3203</v>
      </c>
      <c r="P4721" s="43">
        <v>1961</v>
      </c>
      <c r="Q4721" s="207" t="s">
        <v>3341</v>
      </c>
      <c r="R4721" s="84" t="s">
        <v>3203</v>
      </c>
      <c r="S4721" s="31" t="s">
        <v>41</v>
      </c>
      <c r="T4721" s="31"/>
      <c r="U4721" s="169"/>
      <c r="V4721" s="150"/>
      <c r="W4721" s="141" t="str" cm="1">
        <f t="array" ref="W4721">IF(SUM(LEN(B4721:V4721))=0,"",IF(OR(OR(ISBLANK(F4721),SUM(LEN(C4721),LEN(D4721))=0),AND(NOT(E4721="Unknown"),ISBLANK(J4721)),AND(NOT(O4721="Unknown"),ISBLANK(R4721))),"Missing Information", INDEX(Table15[Entire Service Line Classification], MATCH(SUMIFS(Table15[Unique ID],Table15[System-Owned Portion],E4721,Table15[If Material Anything Other than "Lead" in Column E,Was Material Ever Previously Lead?],G4721,Table15[Customer-Owned Portion],O4721),Table15[Unique ID],0),0)))</f>
        <v>Lead Status Unknown</v>
      </c>
      <c r="X4721"/>
    </row>
    <row r="4722" spans="2:24" x14ac:dyDescent="0.35">
      <c r="B4722" s="146"/>
      <c r="C4722" s="31" t="s">
        <v>5791</v>
      </c>
      <c r="D4722" s="31"/>
      <c r="E4722" s="44" t="s">
        <v>3203</v>
      </c>
      <c r="F4722" s="43" t="s">
        <v>3283</v>
      </c>
      <c r="G4722" s="84" t="s">
        <v>3249</v>
      </c>
      <c r="H4722" s="31">
        <v>1961</v>
      </c>
      <c r="I4722" s="207" t="s">
        <v>3337</v>
      </c>
      <c r="J4722" s="84"/>
      <c r="K4722" s="31" t="s">
        <v>41</v>
      </c>
      <c r="L4722" s="31"/>
      <c r="M4722" s="169"/>
      <c r="N4722" s="148"/>
      <c r="O4722" s="106" t="s">
        <v>3203</v>
      </c>
      <c r="P4722" s="43">
        <v>1961</v>
      </c>
      <c r="Q4722" s="207" t="s">
        <v>3337</v>
      </c>
      <c r="R4722" s="84" t="s">
        <v>3203</v>
      </c>
      <c r="S4722" s="31" t="s">
        <v>41</v>
      </c>
      <c r="T4722" s="31"/>
      <c r="U4722" s="169"/>
      <c r="V4722" s="150"/>
      <c r="W4722" s="141" t="str" cm="1">
        <f t="array" ref="W4722">IF(SUM(LEN(B4722:V4722))=0,"",IF(OR(OR(ISBLANK(F4722),SUM(LEN(C4722),LEN(D4722))=0),AND(NOT(E4722="Unknown"),ISBLANK(J4722)),AND(NOT(O4722="Unknown"),ISBLANK(R4722))),"Missing Information", INDEX(Table15[Entire Service Line Classification], MATCH(SUMIFS(Table15[Unique ID],Table15[System-Owned Portion],E4722,Table15[If Material Anything Other than "Lead" in Column E,Was Material Ever Previously Lead?],G4722,Table15[Customer-Owned Portion],O4722),Table15[Unique ID],0),0)))</f>
        <v>Lead Status Unknown</v>
      </c>
      <c r="X4722"/>
    </row>
    <row r="4723" spans="2:24" x14ac:dyDescent="0.35">
      <c r="B4723" s="146"/>
      <c r="C4723" s="31" t="s">
        <v>5792</v>
      </c>
      <c r="D4723" s="31"/>
      <c r="E4723" s="44" t="s">
        <v>3203</v>
      </c>
      <c r="F4723" s="43" t="s">
        <v>3283</v>
      </c>
      <c r="G4723" s="84" t="s">
        <v>3249</v>
      </c>
      <c r="H4723" s="31">
        <v>1961</v>
      </c>
      <c r="I4723" s="207" t="s">
        <v>3337</v>
      </c>
      <c r="J4723" s="84"/>
      <c r="K4723" s="31" t="s">
        <v>41</v>
      </c>
      <c r="L4723" s="31"/>
      <c r="M4723" s="169"/>
      <c r="N4723" s="148"/>
      <c r="O4723" s="106" t="s">
        <v>3203</v>
      </c>
      <c r="P4723" s="43">
        <v>1961</v>
      </c>
      <c r="Q4723" s="207" t="s">
        <v>3337</v>
      </c>
      <c r="R4723" s="84" t="s">
        <v>3203</v>
      </c>
      <c r="S4723" s="31" t="s">
        <v>41</v>
      </c>
      <c r="T4723" s="31"/>
      <c r="U4723" s="169"/>
      <c r="V4723" s="150"/>
      <c r="W4723" s="141" t="str" cm="1">
        <f t="array" ref="W4723">IF(SUM(LEN(B4723:V4723))=0,"",IF(OR(OR(ISBLANK(F4723),SUM(LEN(C4723),LEN(D4723))=0),AND(NOT(E4723="Unknown"),ISBLANK(J4723)),AND(NOT(O4723="Unknown"),ISBLANK(R4723))),"Missing Information", INDEX(Table15[Entire Service Line Classification], MATCH(SUMIFS(Table15[Unique ID],Table15[System-Owned Portion],E4723,Table15[If Material Anything Other than "Lead" in Column E,Was Material Ever Previously Lead?],G4723,Table15[Customer-Owned Portion],O4723),Table15[Unique ID],0),0)))</f>
        <v>Lead Status Unknown</v>
      </c>
      <c r="X4723"/>
    </row>
    <row r="4724" spans="2:24" x14ac:dyDescent="0.35">
      <c r="B4724" s="146"/>
      <c r="C4724" s="31" t="s">
        <v>5793</v>
      </c>
      <c r="D4724" s="31"/>
      <c r="E4724" s="44" t="s">
        <v>3203</v>
      </c>
      <c r="F4724" s="43" t="s">
        <v>3283</v>
      </c>
      <c r="G4724" s="84" t="s">
        <v>3249</v>
      </c>
      <c r="H4724" s="31">
        <v>1962</v>
      </c>
      <c r="I4724" s="207" t="s">
        <v>3337</v>
      </c>
      <c r="J4724" s="84"/>
      <c r="K4724" s="31" t="s">
        <v>41</v>
      </c>
      <c r="L4724" s="31"/>
      <c r="M4724" s="169"/>
      <c r="N4724" s="148"/>
      <c r="O4724" s="106" t="s">
        <v>3203</v>
      </c>
      <c r="P4724" s="43">
        <v>1962</v>
      </c>
      <c r="Q4724" s="207" t="s">
        <v>3337</v>
      </c>
      <c r="R4724" s="84" t="s">
        <v>3203</v>
      </c>
      <c r="S4724" s="31" t="s">
        <v>41</v>
      </c>
      <c r="T4724" s="31"/>
      <c r="U4724" s="169"/>
      <c r="V4724" s="150"/>
      <c r="W4724" s="141" t="str" cm="1">
        <f t="array" ref="W4724">IF(SUM(LEN(B4724:V4724))=0,"",IF(OR(OR(ISBLANK(F4724),SUM(LEN(C4724),LEN(D4724))=0),AND(NOT(E4724="Unknown"),ISBLANK(J4724)),AND(NOT(O4724="Unknown"),ISBLANK(R4724))),"Missing Information", INDEX(Table15[Entire Service Line Classification], MATCH(SUMIFS(Table15[Unique ID],Table15[System-Owned Portion],E4724,Table15[If Material Anything Other than "Lead" in Column E,Was Material Ever Previously Lead?],G4724,Table15[Customer-Owned Portion],O4724),Table15[Unique ID],0),0)))</f>
        <v>Lead Status Unknown</v>
      </c>
      <c r="X4724"/>
    </row>
    <row r="4725" spans="2:24" ht="29" x14ac:dyDescent="0.35">
      <c r="B4725" s="146"/>
      <c r="C4725" s="31" t="s">
        <v>2292</v>
      </c>
      <c r="D4725" s="31"/>
      <c r="E4725" s="44" t="s">
        <v>3284</v>
      </c>
      <c r="F4725" s="43" t="s">
        <v>41</v>
      </c>
      <c r="G4725" s="84" t="s">
        <v>3249</v>
      </c>
      <c r="H4725" s="31">
        <v>1991</v>
      </c>
      <c r="I4725" s="207" t="s">
        <v>3338</v>
      </c>
      <c r="J4725" s="84" t="s">
        <v>3270</v>
      </c>
      <c r="K4725" s="31" t="s">
        <v>41</v>
      </c>
      <c r="L4725" s="31"/>
      <c r="M4725" s="169"/>
      <c r="N4725" s="148"/>
      <c r="O4725" s="106" t="s">
        <v>3284</v>
      </c>
      <c r="P4725" s="43">
        <v>1991</v>
      </c>
      <c r="Q4725" s="207" t="s">
        <v>3338</v>
      </c>
      <c r="R4725" s="84" t="s">
        <v>3270</v>
      </c>
      <c r="S4725" s="31" t="s">
        <v>41</v>
      </c>
      <c r="T4725" s="31"/>
      <c r="U4725" s="169"/>
      <c r="V4725" s="150"/>
      <c r="W4725" s="141" t="str" cm="1">
        <f t="array" ref="W4725">IF(SUM(LEN(B4725:V4725))=0,"",IF(OR(OR(ISBLANK(F4725),SUM(LEN(C4725),LEN(D4725))=0),AND(NOT(E4725="Unknown"),ISBLANK(J4725)),AND(NOT(O4725="Unknown"),ISBLANK(R4725))),"Missing Information", INDEX(Table15[Entire Service Line Classification], MATCH(SUMIFS(Table15[Unique ID],Table15[System-Owned Portion],E4725,Table15[If Material Anything Other than "Lead" in Column E,Was Material Ever Previously Lead?],G4725,Table15[Customer-Owned Portion],O4725),Table15[Unique ID],0),0)))</f>
        <v>Non-lead</v>
      </c>
      <c r="X4725"/>
    </row>
    <row r="4726" spans="2:24" x14ac:dyDescent="0.35">
      <c r="B4726" s="146"/>
      <c r="C4726" s="31" t="s">
        <v>5794</v>
      </c>
      <c r="D4726" s="31"/>
      <c r="E4726" s="44" t="s">
        <v>3203</v>
      </c>
      <c r="F4726" s="43" t="s">
        <v>3283</v>
      </c>
      <c r="G4726" s="84" t="s">
        <v>3249</v>
      </c>
      <c r="H4726" s="31">
        <v>1962</v>
      </c>
      <c r="I4726" s="207" t="s">
        <v>3338</v>
      </c>
      <c r="J4726" s="84"/>
      <c r="K4726" s="31" t="s">
        <v>41</v>
      </c>
      <c r="L4726" s="31"/>
      <c r="M4726" s="169"/>
      <c r="N4726" s="148"/>
      <c r="O4726" s="106" t="s">
        <v>3203</v>
      </c>
      <c r="P4726" s="43">
        <v>1962</v>
      </c>
      <c r="Q4726" s="207" t="s">
        <v>3338</v>
      </c>
      <c r="R4726" s="84" t="s">
        <v>3203</v>
      </c>
      <c r="S4726" s="31" t="s">
        <v>41</v>
      </c>
      <c r="T4726" s="31"/>
      <c r="U4726" s="169"/>
      <c r="V4726" s="150"/>
      <c r="W4726" s="141" t="str" cm="1">
        <f t="array" ref="W4726">IF(SUM(LEN(B4726:V4726))=0,"",IF(OR(OR(ISBLANK(F4726),SUM(LEN(C4726),LEN(D4726))=0),AND(NOT(E4726="Unknown"),ISBLANK(J4726)),AND(NOT(O4726="Unknown"),ISBLANK(R4726))),"Missing Information", INDEX(Table15[Entire Service Line Classification], MATCH(SUMIFS(Table15[Unique ID],Table15[System-Owned Portion],E4726,Table15[If Material Anything Other than "Lead" in Column E,Was Material Ever Previously Lead?],G4726,Table15[Customer-Owned Portion],O4726),Table15[Unique ID],0),0)))</f>
        <v>Lead Status Unknown</v>
      </c>
      <c r="X4726"/>
    </row>
    <row r="4727" spans="2:24" x14ac:dyDescent="0.35">
      <c r="B4727" s="146"/>
      <c r="C4727" s="31" t="s">
        <v>5795</v>
      </c>
      <c r="D4727" s="31"/>
      <c r="E4727" s="44" t="s">
        <v>3203</v>
      </c>
      <c r="F4727" s="43" t="s">
        <v>3283</v>
      </c>
      <c r="G4727" s="84" t="s">
        <v>3249</v>
      </c>
      <c r="H4727" s="31">
        <v>1962</v>
      </c>
      <c r="I4727" s="207" t="s">
        <v>3337</v>
      </c>
      <c r="J4727" s="84"/>
      <c r="K4727" s="31" t="s">
        <v>41</v>
      </c>
      <c r="L4727" s="31"/>
      <c r="M4727" s="169"/>
      <c r="N4727" s="148"/>
      <c r="O4727" s="106" t="s">
        <v>3203</v>
      </c>
      <c r="P4727" s="43">
        <v>1962</v>
      </c>
      <c r="Q4727" s="207" t="s">
        <v>3337</v>
      </c>
      <c r="R4727" s="84" t="s">
        <v>3203</v>
      </c>
      <c r="S4727" s="31" t="s">
        <v>41</v>
      </c>
      <c r="T4727" s="31"/>
      <c r="U4727" s="169"/>
      <c r="V4727" s="150"/>
      <c r="W4727" s="141" t="str" cm="1">
        <f t="array" ref="W4727">IF(SUM(LEN(B4727:V4727))=0,"",IF(OR(OR(ISBLANK(F4727),SUM(LEN(C4727),LEN(D4727))=0),AND(NOT(E4727="Unknown"),ISBLANK(J4727)),AND(NOT(O4727="Unknown"),ISBLANK(R4727))),"Missing Information", INDEX(Table15[Entire Service Line Classification], MATCH(SUMIFS(Table15[Unique ID],Table15[System-Owned Portion],E4727,Table15[If Material Anything Other than "Lead" in Column E,Was Material Ever Previously Lead?],G4727,Table15[Customer-Owned Portion],O4727),Table15[Unique ID],0),0)))</f>
        <v>Lead Status Unknown</v>
      </c>
      <c r="X4727"/>
    </row>
    <row r="4728" spans="2:24" x14ac:dyDescent="0.35">
      <c r="B4728" s="146"/>
      <c r="C4728" s="31" t="s">
        <v>5796</v>
      </c>
      <c r="D4728" s="31"/>
      <c r="E4728" s="44" t="s">
        <v>3203</v>
      </c>
      <c r="F4728" s="43" t="s">
        <v>3283</v>
      </c>
      <c r="G4728" s="84" t="s">
        <v>3249</v>
      </c>
      <c r="H4728" s="31">
        <v>1963</v>
      </c>
      <c r="I4728" s="207" t="s">
        <v>3341</v>
      </c>
      <c r="J4728" s="84"/>
      <c r="K4728" s="31" t="s">
        <v>41</v>
      </c>
      <c r="L4728" s="31"/>
      <c r="M4728" s="169"/>
      <c r="N4728" s="148"/>
      <c r="O4728" s="106" t="s">
        <v>3203</v>
      </c>
      <c r="P4728" s="43">
        <v>1963</v>
      </c>
      <c r="Q4728" s="207" t="s">
        <v>3341</v>
      </c>
      <c r="R4728" s="84" t="s">
        <v>3203</v>
      </c>
      <c r="S4728" s="31" t="s">
        <v>41</v>
      </c>
      <c r="T4728" s="31"/>
      <c r="U4728" s="169"/>
      <c r="V4728" s="150"/>
      <c r="W4728" s="141" t="str" cm="1">
        <f t="array" ref="W4728">IF(SUM(LEN(B4728:V4728))=0,"",IF(OR(OR(ISBLANK(F4728),SUM(LEN(C4728),LEN(D4728))=0),AND(NOT(E4728="Unknown"),ISBLANK(J4728)),AND(NOT(O4728="Unknown"),ISBLANK(R4728))),"Missing Information", INDEX(Table15[Entire Service Line Classification], MATCH(SUMIFS(Table15[Unique ID],Table15[System-Owned Portion],E4728,Table15[If Material Anything Other than "Lead" in Column E,Was Material Ever Previously Lead?],G4728,Table15[Customer-Owned Portion],O4728),Table15[Unique ID],0),0)))</f>
        <v>Lead Status Unknown</v>
      </c>
      <c r="X4728"/>
    </row>
    <row r="4729" spans="2:24" x14ac:dyDescent="0.35">
      <c r="B4729" s="146"/>
      <c r="C4729" s="31" t="s">
        <v>5797</v>
      </c>
      <c r="D4729" s="31"/>
      <c r="E4729" s="44" t="s">
        <v>3203</v>
      </c>
      <c r="F4729" s="43" t="s">
        <v>3283</v>
      </c>
      <c r="G4729" s="84" t="s">
        <v>3249</v>
      </c>
      <c r="H4729" s="31">
        <v>1966</v>
      </c>
      <c r="I4729" s="207" t="s">
        <v>3337</v>
      </c>
      <c r="J4729" s="84"/>
      <c r="K4729" s="31" t="s">
        <v>41</v>
      </c>
      <c r="L4729" s="31"/>
      <c r="M4729" s="169"/>
      <c r="N4729" s="148"/>
      <c r="O4729" s="106" t="s">
        <v>3203</v>
      </c>
      <c r="P4729" s="43">
        <v>1966</v>
      </c>
      <c r="Q4729" s="207" t="s">
        <v>3337</v>
      </c>
      <c r="R4729" s="84" t="s">
        <v>3203</v>
      </c>
      <c r="S4729" s="31" t="s">
        <v>41</v>
      </c>
      <c r="T4729" s="31"/>
      <c r="U4729" s="169"/>
      <c r="V4729" s="150"/>
      <c r="W4729" s="141" t="str" cm="1">
        <f t="array" ref="W4729">IF(SUM(LEN(B4729:V4729))=0,"",IF(OR(OR(ISBLANK(F4729),SUM(LEN(C4729),LEN(D4729))=0),AND(NOT(E4729="Unknown"),ISBLANK(J4729)),AND(NOT(O4729="Unknown"),ISBLANK(R4729))),"Missing Information", INDEX(Table15[Entire Service Line Classification], MATCH(SUMIFS(Table15[Unique ID],Table15[System-Owned Portion],E4729,Table15[If Material Anything Other than "Lead" in Column E,Was Material Ever Previously Lead?],G4729,Table15[Customer-Owned Portion],O4729),Table15[Unique ID],0),0)))</f>
        <v>Lead Status Unknown</v>
      </c>
      <c r="X4729"/>
    </row>
    <row r="4730" spans="2:24" x14ac:dyDescent="0.35">
      <c r="B4730" s="146"/>
      <c r="C4730" s="31" t="s">
        <v>5798</v>
      </c>
      <c r="D4730" s="31"/>
      <c r="E4730" s="44" t="s">
        <v>3203</v>
      </c>
      <c r="F4730" s="43" t="s">
        <v>3283</v>
      </c>
      <c r="G4730" s="84" t="s">
        <v>3249</v>
      </c>
      <c r="H4730" s="31">
        <v>1962</v>
      </c>
      <c r="I4730" s="207" t="s">
        <v>3337</v>
      </c>
      <c r="J4730" s="84"/>
      <c r="K4730" s="31" t="s">
        <v>41</v>
      </c>
      <c r="L4730" s="31"/>
      <c r="M4730" s="169"/>
      <c r="N4730" s="148"/>
      <c r="O4730" s="106" t="s">
        <v>3203</v>
      </c>
      <c r="P4730" s="43">
        <v>1962</v>
      </c>
      <c r="Q4730" s="207" t="s">
        <v>3337</v>
      </c>
      <c r="R4730" s="84" t="s">
        <v>3203</v>
      </c>
      <c r="S4730" s="31" t="s">
        <v>41</v>
      </c>
      <c r="T4730" s="31"/>
      <c r="U4730" s="169"/>
      <c r="V4730" s="150"/>
      <c r="W4730" s="141" t="str" cm="1">
        <f t="array" ref="W4730">IF(SUM(LEN(B4730:V4730))=0,"",IF(OR(OR(ISBLANK(F4730),SUM(LEN(C4730),LEN(D4730))=0),AND(NOT(E4730="Unknown"),ISBLANK(J4730)),AND(NOT(O4730="Unknown"),ISBLANK(R4730))),"Missing Information", INDEX(Table15[Entire Service Line Classification], MATCH(SUMIFS(Table15[Unique ID],Table15[System-Owned Portion],E4730,Table15[If Material Anything Other than "Lead" in Column E,Was Material Ever Previously Lead?],G4730,Table15[Customer-Owned Portion],O4730),Table15[Unique ID],0),0)))</f>
        <v>Lead Status Unknown</v>
      </c>
      <c r="X4730"/>
    </row>
    <row r="4731" spans="2:24" x14ac:dyDescent="0.35">
      <c r="B4731" s="146"/>
      <c r="C4731" s="31" t="s">
        <v>5799</v>
      </c>
      <c r="D4731" s="31"/>
      <c r="E4731" s="44" t="s">
        <v>3203</v>
      </c>
      <c r="F4731" s="43" t="s">
        <v>3283</v>
      </c>
      <c r="G4731" s="84" t="s">
        <v>3249</v>
      </c>
      <c r="H4731" s="31">
        <v>1963</v>
      </c>
      <c r="I4731" s="207" t="s">
        <v>3338</v>
      </c>
      <c r="J4731" s="84"/>
      <c r="K4731" s="31" t="s">
        <v>41</v>
      </c>
      <c r="L4731" s="31"/>
      <c r="M4731" s="169"/>
      <c r="N4731" s="148"/>
      <c r="O4731" s="106" t="s">
        <v>3203</v>
      </c>
      <c r="P4731" s="43">
        <v>1963</v>
      </c>
      <c r="Q4731" s="207" t="s">
        <v>3338</v>
      </c>
      <c r="R4731" s="84" t="s">
        <v>3203</v>
      </c>
      <c r="S4731" s="31" t="s">
        <v>41</v>
      </c>
      <c r="T4731" s="31"/>
      <c r="U4731" s="169"/>
      <c r="V4731" s="150"/>
      <c r="W4731" s="141" t="str" cm="1">
        <f t="array" ref="W4731">IF(SUM(LEN(B4731:V4731))=0,"",IF(OR(OR(ISBLANK(F4731),SUM(LEN(C4731),LEN(D4731))=0),AND(NOT(E4731="Unknown"),ISBLANK(J4731)),AND(NOT(O4731="Unknown"),ISBLANK(R4731))),"Missing Information", INDEX(Table15[Entire Service Line Classification], MATCH(SUMIFS(Table15[Unique ID],Table15[System-Owned Portion],E4731,Table15[If Material Anything Other than "Lead" in Column E,Was Material Ever Previously Lead?],G4731,Table15[Customer-Owned Portion],O4731),Table15[Unique ID],0),0)))</f>
        <v>Lead Status Unknown</v>
      </c>
      <c r="X4731"/>
    </row>
    <row r="4732" spans="2:24" ht="29" x14ac:dyDescent="0.35">
      <c r="B4732" s="146"/>
      <c r="C4732" s="31" t="s">
        <v>5800</v>
      </c>
      <c r="D4732" s="31"/>
      <c r="E4732" s="44" t="s">
        <v>3284</v>
      </c>
      <c r="F4732" s="43" t="s">
        <v>41</v>
      </c>
      <c r="G4732" s="84" t="s">
        <v>3249</v>
      </c>
      <c r="H4732" s="31">
        <v>1992</v>
      </c>
      <c r="I4732" s="207" t="s">
        <v>3336</v>
      </c>
      <c r="J4732" s="84" t="s">
        <v>3270</v>
      </c>
      <c r="K4732" s="31" t="s">
        <v>41</v>
      </c>
      <c r="L4732" s="31"/>
      <c r="M4732" s="169"/>
      <c r="N4732" s="148"/>
      <c r="O4732" s="106" t="s">
        <v>3284</v>
      </c>
      <c r="P4732" s="43">
        <v>1992</v>
      </c>
      <c r="Q4732" s="207" t="s">
        <v>3336</v>
      </c>
      <c r="R4732" s="84" t="s">
        <v>3270</v>
      </c>
      <c r="S4732" s="31" t="s">
        <v>41</v>
      </c>
      <c r="T4732" s="31"/>
      <c r="U4732" s="169"/>
      <c r="V4732" s="150"/>
      <c r="W4732" s="141" t="str" cm="1">
        <f t="array" ref="W4732">IF(SUM(LEN(B4732:V4732))=0,"",IF(OR(OR(ISBLANK(F4732),SUM(LEN(C4732),LEN(D4732))=0),AND(NOT(E4732="Unknown"),ISBLANK(J4732)),AND(NOT(O4732="Unknown"),ISBLANK(R4732))),"Missing Information", INDEX(Table15[Entire Service Line Classification], MATCH(SUMIFS(Table15[Unique ID],Table15[System-Owned Portion],E4732,Table15[If Material Anything Other than "Lead" in Column E,Was Material Ever Previously Lead?],G4732,Table15[Customer-Owned Portion],O4732),Table15[Unique ID],0),0)))</f>
        <v>Non-lead</v>
      </c>
      <c r="X4732"/>
    </row>
    <row r="4733" spans="2:24" x14ac:dyDescent="0.35">
      <c r="B4733" s="146"/>
      <c r="C4733" s="31" t="s">
        <v>5801</v>
      </c>
      <c r="D4733" s="31"/>
      <c r="E4733" s="44" t="s">
        <v>3203</v>
      </c>
      <c r="F4733" s="43" t="s">
        <v>3283</v>
      </c>
      <c r="G4733" s="84" t="s">
        <v>3249</v>
      </c>
      <c r="H4733" s="31">
        <v>1966</v>
      </c>
      <c r="I4733" s="207" t="s">
        <v>3337</v>
      </c>
      <c r="J4733" s="84"/>
      <c r="K4733" s="31" t="s">
        <v>41</v>
      </c>
      <c r="L4733" s="31"/>
      <c r="M4733" s="169"/>
      <c r="N4733" s="148"/>
      <c r="O4733" s="106" t="s">
        <v>3203</v>
      </c>
      <c r="P4733" s="43">
        <v>1966</v>
      </c>
      <c r="Q4733" s="207" t="s">
        <v>3337</v>
      </c>
      <c r="R4733" s="84" t="s">
        <v>3203</v>
      </c>
      <c r="S4733" s="31" t="s">
        <v>41</v>
      </c>
      <c r="T4733" s="31"/>
      <c r="U4733" s="169"/>
      <c r="V4733" s="150"/>
      <c r="W4733" s="141" t="str" cm="1">
        <f t="array" ref="W4733">IF(SUM(LEN(B4733:V4733))=0,"",IF(OR(OR(ISBLANK(F4733),SUM(LEN(C4733),LEN(D4733))=0),AND(NOT(E4733="Unknown"),ISBLANK(J4733)),AND(NOT(O4733="Unknown"),ISBLANK(R4733))),"Missing Information", INDEX(Table15[Entire Service Line Classification], MATCH(SUMIFS(Table15[Unique ID],Table15[System-Owned Portion],E4733,Table15[If Material Anything Other than "Lead" in Column E,Was Material Ever Previously Lead?],G4733,Table15[Customer-Owned Portion],O4733),Table15[Unique ID],0),0)))</f>
        <v>Lead Status Unknown</v>
      </c>
      <c r="X4733"/>
    </row>
    <row r="4734" spans="2:24" x14ac:dyDescent="0.35">
      <c r="B4734" s="146"/>
      <c r="C4734" s="31" t="s">
        <v>5802</v>
      </c>
      <c r="D4734" s="31"/>
      <c r="E4734" s="44" t="s">
        <v>3203</v>
      </c>
      <c r="F4734" s="43" t="s">
        <v>3283</v>
      </c>
      <c r="G4734" s="84" t="s">
        <v>3249</v>
      </c>
      <c r="H4734" s="31">
        <v>1962</v>
      </c>
      <c r="I4734" s="207" t="s">
        <v>3338</v>
      </c>
      <c r="J4734" s="84"/>
      <c r="K4734" s="31" t="s">
        <v>41</v>
      </c>
      <c r="L4734" s="31"/>
      <c r="M4734" s="169"/>
      <c r="N4734" s="148"/>
      <c r="O4734" s="106" t="s">
        <v>3203</v>
      </c>
      <c r="P4734" s="43">
        <v>1962</v>
      </c>
      <c r="Q4734" s="207" t="s">
        <v>3338</v>
      </c>
      <c r="R4734" s="84" t="s">
        <v>3203</v>
      </c>
      <c r="S4734" s="31" t="s">
        <v>41</v>
      </c>
      <c r="T4734" s="31"/>
      <c r="U4734" s="169"/>
      <c r="V4734" s="150"/>
      <c r="W4734" s="141" t="str" cm="1">
        <f t="array" ref="W4734">IF(SUM(LEN(B4734:V4734))=0,"",IF(OR(OR(ISBLANK(F4734),SUM(LEN(C4734),LEN(D4734))=0),AND(NOT(E4734="Unknown"),ISBLANK(J4734)),AND(NOT(O4734="Unknown"),ISBLANK(R4734))),"Missing Information", INDEX(Table15[Entire Service Line Classification], MATCH(SUMIFS(Table15[Unique ID],Table15[System-Owned Portion],E4734,Table15[If Material Anything Other than "Lead" in Column E,Was Material Ever Previously Lead?],G4734,Table15[Customer-Owned Portion],O4734),Table15[Unique ID],0),0)))</f>
        <v>Lead Status Unknown</v>
      </c>
      <c r="X4734"/>
    </row>
    <row r="4735" spans="2:24" ht="29" x14ac:dyDescent="0.35">
      <c r="B4735" s="146"/>
      <c r="C4735" s="31" t="s">
        <v>5803</v>
      </c>
      <c r="D4735" s="31"/>
      <c r="E4735" s="44" t="s">
        <v>3284</v>
      </c>
      <c r="F4735" s="43" t="s">
        <v>41</v>
      </c>
      <c r="G4735" s="84" t="s">
        <v>3249</v>
      </c>
      <c r="H4735" s="31">
        <v>2001</v>
      </c>
      <c r="I4735" s="207" t="s">
        <v>3337</v>
      </c>
      <c r="J4735" s="84" t="s">
        <v>3270</v>
      </c>
      <c r="K4735" s="31" t="s">
        <v>41</v>
      </c>
      <c r="L4735" s="31"/>
      <c r="M4735" s="169"/>
      <c r="N4735" s="148"/>
      <c r="O4735" s="106" t="s">
        <v>3284</v>
      </c>
      <c r="P4735" s="43">
        <v>2001</v>
      </c>
      <c r="Q4735" s="207" t="s">
        <v>3337</v>
      </c>
      <c r="R4735" s="84" t="s">
        <v>3270</v>
      </c>
      <c r="S4735" s="31" t="s">
        <v>41</v>
      </c>
      <c r="T4735" s="31"/>
      <c r="U4735" s="169"/>
      <c r="V4735" s="150"/>
      <c r="W4735" s="141" t="str" cm="1">
        <f t="array" ref="W4735">IF(SUM(LEN(B4735:V4735))=0,"",IF(OR(OR(ISBLANK(F4735),SUM(LEN(C4735),LEN(D4735))=0),AND(NOT(E4735="Unknown"),ISBLANK(J4735)),AND(NOT(O4735="Unknown"),ISBLANK(R4735))),"Missing Information", INDEX(Table15[Entire Service Line Classification], MATCH(SUMIFS(Table15[Unique ID],Table15[System-Owned Portion],E4735,Table15[If Material Anything Other than "Lead" in Column E,Was Material Ever Previously Lead?],G4735,Table15[Customer-Owned Portion],O4735),Table15[Unique ID],0),0)))</f>
        <v>Non-lead</v>
      </c>
      <c r="X4735"/>
    </row>
    <row r="4736" spans="2:24" ht="29" x14ac:dyDescent="0.35">
      <c r="B4736" s="146"/>
      <c r="C4736" s="31" t="s">
        <v>2293</v>
      </c>
      <c r="D4736" s="31"/>
      <c r="E4736" s="44" t="s">
        <v>3284</v>
      </c>
      <c r="F4736" s="43" t="s">
        <v>41</v>
      </c>
      <c r="G4736" s="84" t="s">
        <v>3249</v>
      </c>
      <c r="H4736" s="31">
        <v>1991</v>
      </c>
      <c r="I4736" s="207" t="s">
        <v>3338</v>
      </c>
      <c r="J4736" s="84" t="s">
        <v>3270</v>
      </c>
      <c r="K4736" s="31" t="s">
        <v>41</v>
      </c>
      <c r="L4736" s="31"/>
      <c r="M4736" s="169"/>
      <c r="N4736" s="148"/>
      <c r="O4736" s="106" t="s">
        <v>3284</v>
      </c>
      <c r="P4736" s="43">
        <v>1991</v>
      </c>
      <c r="Q4736" s="207" t="s">
        <v>3338</v>
      </c>
      <c r="R4736" s="84" t="s">
        <v>3270</v>
      </c>
      <c r="S4736" s="31" t="s">
        <v>41</v>
      </c>
      <c r="T4736" s="31"/>
      <c r="U4736" s="169"/>
      <c r="V4736" s="150"/>
      <c r="W4736" s="141" t="str" cm="1">
        <f t="array" ref="W4736">IF(SUM(LEN(B4736:V4736))=0,"",IF(OR(OR(ISBLANK(F4736),SUM(LEN(C4736),LEN(D4736))=0),AND(NOT(E4736="Unknown"),ISBLANK(J4736)),AND(NOT(O4736="Unknown"),ISBLANK(R4736))),"Missing Information", INDEX(Table15[Entire Service Line Classification], MATCH(SUMIFS(Table15[Unique ID],Table15[System-Owned Portion],E4736,Table15[If Material Anything Other than "Lead" in Column E,Was Material Ever Previously Lead?],G4736,Table15[Customer-Owned Portion],O4736),Table15[Unique ID],0),0)))</f>
        <v>Non-lead</v>
      </c>
      <c r="X4736"/>
    </row>
    <row r="4737" spans="2:24" x14ac:dyDescent="0.35">
      <c r="B4737" s="146"/>
      <c r="C4737" s="31" t="s">
        <v>5804</v>
      </c>
      <c r="D4737" s="31"/>
      <c r="E4737" s="44" t="s">
        <v>3203</v>
      </c>
      <c r="F4737" s="43" t="s">
        <v>3283</v>
      </c>
      <c r="G4737" s="84" t="s">
        <v>3249</v>
      </c>
      <c r="H4737" s="31">
        <v>1947</v>
      </c>
      <c r="I4737" s="207" t="s">
        <v>3341</v>
      </c>
      <c r="J4737" s="84"/>
      <c r="K4737" s="31" t="s">
        <v>41</v>
      </c>
      <c r="L4737" s="31"/>
      <c r="M4737" s="169"/>
      <c r="N4737" s="148"/>
      <c r="O4737" s="106" t="s">
        <v>3203</v>
      </c>
      <c r="P4737" s="43">
        <v>1947</v>
      </c>
      <c r="Q4737" s="207" t="s">
        <v>3341</v>
      </c>
      <c r="R4737" s="84" t="s">
        <v>3203</v>
      </c>
      <c r="S4737" s="31" t="s">
        <v>41</v>
      </c>
      <c r="T4737" s="31"/>
      <c r="U4737" s="169"/>
      <c r="V4737" s="150"/>
      <c r="W4737" s="141" t="str" cm="1">
        <f t="array" ref="W4737">IF(SUM(LEN(B4737:V4737))=0,"",IF(OR(OR(ISBLANK(F4737),SUM(LEN(C4737),LEN(D4737))=0),AND(NOT(E4737="Unknown"),ISBLANK(J4737)),AND(NOT(O4737="Unknown"),ISBLANK(R4737))),"Missing Information", INDEX(Table15[Entire Service Line Classification], MATCH(SUMIFS(Table15[Unique ID],Table15[System-Owned Portion],E4737,Table15[If Material Anything Other than "Lead" in Column E,Was Material Ever Previously Lead?],G4737,Table15[Customer-Owned Portion],O4737),Table15[Unique ID],0),0)))</f>
        <v>Lead Status Unknown</v>
      </c>
      <c r="X4737"/>
    </row>
    <row r="4738" spans="2:24" x14ac:dyDescent="0.35">
      <c r="B4738" s="146"/>
      <c r="C4738" s="31" t="s">
        <v>5805</v>
      </c>
      <c r="D4738" s="31"/>
      <c r="E4738" s="44" t="s">
        <v>3203</v>
      </c>
      <c r="F4738" s="43" t="s">
        <v>3283</v>
      </c>
      <c r="G4738" s="84" t="s">
        <v>3249</v>
      </c>
      <c r="H4738" s="31">
        <v>1917</v>
      </c>
      <c r="I4738" s="207" t="s">
        <v>3337</v>
      </c>
      <c r="J4738" s="84"/>
      <c r="K4738" s="31" t="s">
        <v>41</v>
      </c>
      <c r="L4738" s="31"/>
      <c r="M4738" s="169"/>
      <c r="N4738" s="148"/>
      <c r="O4738" s="106" t="s">
        <v>3203</v>
      </c>
      <c r="P4738" s="43">
        <v>1917</v>
      </c>
      <c r="Q4738" s="207" t="s">
        <v>3337</v>
      </c>
      <c r="R4738" s="84" t="s">
        <v>3203</v>
      </c>
      <c r="S4738" s="31" t="s">
        <v>41</v>
      </c>
      <c r="T4738" s="31"/>
      <c r="U4738" s="169"/>
      <c r="V4738" s="150"/>
      <c r="W4738" s="141" t="str" cm="1">
        <f t="array" ref="W4738">IF(SUM(LEN(B4738:V4738))=0,"",IF(OR(OR(ISBLANK(F4738),SUM(LEN(C4738),LEN(D4738))=0),AND(NOT(E4738="Unknown"),ISBLANK(J4738)),AND(NOT(O4738="Unknown"),ISBLANK(R4738))),"Missing Information", INDEX(Table15[Entire Service Line Classification], MATCH(SUMIFS(Table15[Unique ID],Table15[System-Owned Portion],E4738,Table15[If Material Anything Other than "Lead" in Column E,Was Material Ever Previously Lead?],G4738,Table15[Customer-Owned Portion],O4738),Table15[Unique ID],0),0)))</f>
        <v>Lead Status Unknown</v>
      </c>
      <c r="X4738"/>
    </row>
    <row r="4739" spans="2:24" x14ac:dyDescent="0.35">
      <c r="B4739" s="146"/>
      <c r="C4739" s="31" t="s">
        <v>5806</v>
      </c>
      <c r="D4739" s="31"/>
      <c r="E4739" s="44" t="s">
        <v>3203</v>
      </c>
      <c r="F4739" s="43" t="s">
        <v>3283</v>
      </c>
      <c r="G4739" s="84" t="s">
        <v>3249</v>
      </c>
      <c r="H4739" s="31">
        <v>1984</v>
      </c>
      <c r="I4739" s="207" t="s">
        <v>3338</v>
      </c>
      <c r="J4739" s="84"/>
      <c r="K4739" s="31" t="s">
        <v>41</v>
      </c>
      <c r="L4739" s="31"/>
      <c r="M4739" s="169"/>
      <c r="N4739" s="148"/>
      <c r="O4739" s="106" t="s">
        <v>3203</v>
      </c>
      <c r="P4739" s="43">
        <v>1984</v>
      </c>
      <c r="Q4739" s="207" t="s">
        <v>3338</v>
      </c>
      <c r="R4739" s="84" t="s">
        <v>3203</v>
      </c>
      <c r="S4739" s="31" t="s">
        <v>41</v>
      </c>
      <c r="T4739" s="31"/>
      <c r="U4739" s="169"/>
      <c r="V4739" s="150"/>
      <c r="W4739" s="141" t="str" cm="1">
        <f t="array" ref="W4739">IF(SUM(LEN(B4739:V4739))=0,"",IF(OR(OR(ISBLANK(F4739),SUM(LEN(C4739),LEN(D4739))=0),AND(NOT(E4739="Unknown"),ISBLANK(J4739)),AND(NOT(O4739="Unknown"),ISBLANK(R4739))),"Missing Information", INDEX(Table15[Entire Service Line Classification], MATCH(SUMIFS(Table15[Unique ID],Table15[System-Owned Portion],E4739,Table15[If Material Anything Other than "Lead" in Column E,Was Material Ever Previously Lead?],G4739,Table15[Customer-Owned Portion],O4739),Table15[Unique ID],0),0)))</f>
        <v>Lead Status Unknown</v>
      </c>
      <c r="X4739"/>
    </row>
    <row r="4740" spans="2:24" x14ac:dyDescent="0.35">
      <c r="B4740" s="146"/>
      <c r="C4740" s="31" t="s">
        <v>5807</v>
      </c>
      <c r="D4740" s="31"/>
      <c r="E4740" s="44" t="s">
        <v>3203</v>
      </c>
      <c r="F4740" s="43" t="s">
        <v>3283</v>
      </c>
      <c r="G4740" s="84" t="s">
        <v>3249</v>
      </c>
      <c r="H4740" s="31">
        <v>1984</v>
      </c>
      <c r="I4740" s="207" t="s">
        <v>3337</v>
      </c>
      <c r="J4740" s="84"/>
      <c r="K4740" s="31" t="s">
        <v>41</v>
      </c>
      <c r="L4740" s="31"/>
      <c r="M4740" s="169"/>
      <c r="N4740" s="148"/>
      <c r="O4740" s="106" t="s">
        <v>3203</v>
      </c>
      <c r="P4740" s="43">
        <v>1984</v>
      </c>
      <c r="Q4740" s="207" t="s">
        <v>3337</v>
      </c>
      <c r="R4740" s="84" t="s">
        <v>3203</v>
      </c>
      <c r="S4740" s="31" t="s">
        <v>41</v>
      </c>
      <c r="T4740" s="31"/>
      <c r="U4740" s="169"/>
      <c r="V4740" s="150"/>
      <c r="W4740" s="141" t="str" cm="1">
        <f t="array" ref="W4740">IF(SUM(LEN(B4740:V4740))=0,"",IF(OR(OR(ISBLANK(F4740),SUM(LEN(C4740),LEN(D4740))=0),AND(NOT(E4740="Unknown"),ISBLANK(J4740)),AND(NOT(O4740="Unknown"),ISBLANK(R4740))),"Missing Information", INDEX(Table15[Entire Service Line Classification], MATCH(SUMIFS(Table15[Unique ID],Table15[System-Owned Portion],E4740,Table15[If Material Anything Other than "Lead" in Column E,Was Material Ever Previously Lead?],G4740,Table15[Customer-Owned Portion],O4740),Table15[Unique ID],0),0)))</f>
        <v>Lead Status Unknown</v>
      </c>
      <c r="X4740"/>
    </row>
    <row r="4741" spans="2:24" x14ac:dyDescent="0.35">
      <c r="B4741" s="146"/>
      <c r="C4741" s="31" t="s">
        <v>5808</v>
      </c>
      <c r="D4741" s="31"/>
      <c r="E4741" s="44" t="s">
        <v>3203</v>
      </c>
      <c r="F4741" s="43" t="s">
        <v>3283</v>
      </c>
      <c r="G4741" s="84" t="s">
        <v>3249</v>
      </c>
      <c r="H4741" s="31">
        <v>1984</v>
      </c>
      <c r="I4741" s="207" t="s">
        <v>3338</v>
      </c>
      <c r="J4741" s="84"/>
      <c r="K4741" s="31" t="s">
        <v>41</v>
      </c>
      <c r="L4741" s="31"/>
      <c r="M4741" s="169"/>
      <c r="N4741" s="148"/>
      <c r="O4741" s="106" t="s">
        <v>3203</v>
      </c>
      <c r="P4741" s="43">
        <v>1984</v>
      </c>
      <c r="Q4741" s="207" t="s">
        <v>3338</v>
      </c>
      <c r="R4741" s="84" t="s">
        <v>3203</v>
      </c>
      <c r="S4741" s="31" t="s">
        <v>41</v>
      </c>
      <c r="T4741" s="31"/>
      <c r="U4741" s="169"/>
      <c r="V4741" s="150"/>
      <c r="W4741" s="141" t="str" cm="1">
        <f t="array" ref="W4741">IF(SUM(LEN(B4741:V4741))=0,"",IF(OR(OR(ISBLANK(F4741),SUM(LEN(C4741),LEN(D4741))=0),AND(NOT(E4741="Unknown"),ISBLANK(J4741)),AND(NOT(O4741="Unknown"),ISBLANK(R4741))),"Missing Information", INDEX(Table15[Entire Service Line Classification], MATCH(SUMIFS(Table15[Unique ID],Table15[System-Owned Portion],E4741,Table15[If Material Anything Other than "Lead" in Column E,Was Material Ever Previously Lead?],G4741,Table15[Customer-Owned Portion],O4741),Table15[Unique ID],0),0)))</f>
        <v>Lead Status Unknown</v>
      </c>
      <c r="X4741"/>
    </row>
    <row r="4742" spans="2:24" x14ac:dyDescent="0.35">
      <c r="B4742" s="146"/>
      <c r="C4742" s="31" t="s">
        <v>5809</v>
      </c>
      <c r="D4742" s="31"/>
      <c r="E4742" s="44" t="s">
        <v>3203</v>
      </c>
      <c r="F4742" s="43" t="s">
        <v>3283</v>
      </c>
      <c r="G4742" s="84" t="s">
        <v>3249</v>
      </c>
      <c r="H4742" s="31">
        <v>1984</v>
      </c>
      <c r="I4742" s="207" t="s">
        <v>3338</v>
      </c>
      <c r="J4742" s="84"/>
      <c r="K4742" s="31" t="s">
        <v>41</v>
      </c>
      <c r="L4742" s="31"/>
      <c r="M4742" s="169"/>
      <c r="N4742" s="148"/>
      <c r="O4742" s="106" t="s">
        <v>3203</v>
      </c>
      <c r="P4742" s="43">
        <v>1984</v>
      </c>
      <c r="Q4742" s="207" t="s">
        <v>3338</v>
      </c>
      <c r="R4742" s="84" t="s">
        <v>3203</v>
      </c>
      <c r="S4742" s="31" t="s">
        <v>41</v>
      </c>
      <c r="T4742" s="31"/>
      <c r="U4742" s="169"/>
      <c r="V4742" s="150"/>
      <c r="W4742" s="141" t="str" cm="1">
        <f t="array" ref="W4742">IF(SUM(LEN(B4742:V4742))=0,"",IF(OR(OR(ISBLANK(F4742),SUM(LEN(C4742),LEN(D4742))=0),AND(NOT(E4742="Unknown"),ISBLANK(J4742)),AND(NOT(O4742="Unknown"),ISBLANK(R4742))),"Missing Information", INDEX(Table15[Entire Service Line Classification], MATCH(SUMIFS(Table15[Unique ID],Table15[System-Owned Portion],E4742,Table15[If Material Anything Other than "Lead" in Column E,Was Material Ever Previously Lead?],G4742,Table15[Customer-Owned Portion],O4742),Table15[Unique ID],0),0)))</f>
        <v>Lead Status Unknown</v>
      </c>
      <c r="X4742"/>
    </row>
    <row r="4743" spans="2:24" ht="29" x14ac:dyDescent="0.35">
      <c r="B4743" s="146"/>
      <c r="C4743" s="31" t="s">
        <v>2294</v>
      </c>
      <c r="D4743" s="31"/>
      <c r="E4743" s="44" t="s">
        <v>3284</v>
      </c>
      <c r="F4743" s="43" t="s">
        <v>41</v>
      </c>
      <c r="G4743" s="84" t="s">
        <v>3249</v>
      </c>
      <c r="H4743" s="31">
        <v>1991</v>
      </c>
      <c r="I4743" s="207" t="s">
        <v>3338</v>
      </c>
      <c r="J4743" s="84" t="s">
        <v>3270</v>
      </c>
      <c r="K4743" s="31" t="s">
        <v>41</v>
      </c>
      <c r="L4743" s="31"/>
      <c r="M4743" s="169"/>
      <c r="N4743" s="148"/>
      <c r="O4743" s="106" t="s">
        <v>3284</v>
      </c>
      <c r="P4743" s="43">
        <v>1991</v>
      </c>
      <c r="Q4743" s="207" t="s">
        <v>3338</v>
      </c>
      <c r="R4743" s="84" t="s">
        <v>3270</v>
      </c>
      <c r="S4743" s="31" t="s">
        <v>41</v>
      </c>
      <c r="T4743" s="31"/>
      <c r="U4743" s="169"/>
      <c r="V4743" s="150"/>
      <c r="W4743" s="141" t="str" cm="1">
        <f t="array" ref="W4743">IF(SUM(LEN(B4743:V4743))=0,"",IF(OR(OR(ISBLANK(F4743),SUM(LEN(C4743),LEN(D4743))=0),AND(NOT(E4743="Unknown"),ISBLANK(J4743)),AND(NOT(O4743="Unknown"),ISBLANK(R4743))),"Missing Information", INDEX(Table15[Entire Service Line Classification], MATCH(SUMIFS(Table15[Unique ID],Table15[System-Owned Portion],E4743,Table15[If Material Anything Other than "Lead" in Column E,Was Material Ever Previously Lead?],G4743,Table15[Customer-Owned Portion],O4743),Table15[Unique ID],0),0)))</f>
        <v>Non-lead</v>
      </c>
      <c r="X4743"/>
    </row>
    <row r="4744" spans="2:24" x14ac:dyDescent="0.35">
      <c r="B4744" s="146"/>
      <c r="C4744" s="31" t="s">
        <v>5810</v>
      </c>
      <c r="D4744" s="31"/>
      <c r="E4744" s="44" t="s">
        <v>3203</v>
      </c>
      <c r="F4744" s="43" t="s">
        <v>3283</v>
      </c>
      <c r="G4744" s="84" t="s">
        <v>3249</v>
      </c>
      <c r="H4744" s="31">
        <v>1984</v>
      </c>
      <c r="I4744" s="207" t="s">
        <v>3337</v>
      </c>
      <c r="J4744" s="84"/>
      <c r="K4744" s="31" t="s">
        <v>41</v>
      </c>
      <c r="L4744" s="31"/>
      <c r="M4744" s="169"/>
      <c r="N4744" s="148"/>
      <c r="O4744" s="106" t="s">
        <v>3203</v>
      </c>
      <c r="P4744" s="43">
        <v>1984</v>
      </c>
      <c r="Q4744" s="207" t="s">
        <v>3337</v>
      </c>
      <c r="R4744" s="84" t="s">
        <v>3203</v>
      </c>
      <c r="S4744" s="31" t="s">
        <v>41</v>
      </c>
      <c r="T4744" s="31"/>
      <c r="U4744" s="169"/>
      <c r="V4744" s="150"/>
      <c r="W4744" s="141" t="str" cm="1">
        <f t="array" ref="W4744">IF(SUM(LEN(B4744:V4744))=0,"",IF(OR(OR(ISBLANK(F4744),SUM(LEN(C4744),LEN(D4744))=0),AND(NOT(E4744="Unknown"),ISBLANK(J4744)),AND(NOT(O4744="Unknown"),ISBLANK(R4744))),"Missing Information", INDEX(Table15[Entire Service Line Classification], MATCH(SUMIFS(Table15[Unique ID],Table15[System-Owned Portion],E4744,Table15[If Material Anything Other than "Lead" in Column E,Was Material Ever Previously Lead?],G4744,Table15[Customer-Owned Portion],O4744),Table15[Unique ID],0),0)))</f>
        <v>Lead Status Unknown</v>
      </c>
      <c r="X4744"/>
    </row>
    <row r="4745" spans="2:24" x14ac:dyDescent="0.35">
      <c r="B4745" s="146"/>
      <c r="C4745" s="31" t="s">
        <v>5811</v>
      </c>
      <c r="D4745" s="31"/>
      <c r="E4745" s="44" t="s">
        <v>3203</v>
      </c>
      <c r="F4745" s="43" t="s">
        <v>3283</v>
      </c>
      <c r="G4745" s="84" t="s">
        <v>3249</v>
      </c>
      <c r="H4745" s="31">
        <v>1984</v>
      </c>
      <c r="I4745" s="207" t="s">
        <v>3338</v>
      </c>
      <c r="J4745" s="84"/>
      <c r="K4745" s="31" t="s">
        <v>41</v>
      </c>
      <c r="L4745" s="31"/>
      <c r="M4745" s="169"/>
      <c r="N4745" s="148"/>
      <c r="O4745" s="106" t="s">
        <v>3203</v>
      </c>
      <c r="P4745" s="43">
        <v>1984</v>
      </c>
      <c r="Q4745" s="207" t="s">
        <v>3338</v>
      </c>
      <c r="R4745" s="84" t="s">
        <v>3203</v>
      </c>
      <c r="S4745" s="31" t="s">
        <v>41</v>
      </c>
      <c r="T4745" s="31"/>
      <c r="U4745" s="169"/>
      <c r="V4745" s="150"/>
      <c r="W4745" s="141" t="str" cm="1">
        <f t="array" ref="W4745">IF(SUM(LEN(B4745:V4745))=0,"",IF(OR(OR(ISBLANK(F4745),SUM(LEN(C4745),LEN(D4745))=0),AND(NOT(E4745="Unknown"),ISBLANK(J4745)),AND(NOT(O4745="Unknown"),ISBLANK(R4745))),"Missing Information", INDEX(Table15[Entire Service Line Classification], MATCH(SUMIFS(Table15[Unique ID],Table15[System-Owned Portion],E4745,Table15[If Material Anything Other than "Lead" in Column E,Was Material Ever Previously Lead?],G4745,Table15[Customer-Owned Portion],O4745),Table15[Unique ID],0),0)))</f>
        <v>Lead Status Unknown</v>
      </c>
      <c r="X4745"/>
    </row>
    <row r="4746" spans="2:24" x14ac:dyDescent="0.35">
      <c r="B4746" s="146"/>
      <c r="C4746" s="31" t="s">
        <v>5812</v>
      </c>
      <c r="D4746" s="31"/>
      <c r="E4746" s="44" t="s">
        <v>3203</v>
      </c>
      <c r="F4746" s="43" t="s">
        <v>3283</v>
      </c>
      <c r="G4746" s="84" t="s">
        <v>3249</v>
      </c>
      <c r="H4746" s="31">
        <v>1984</v>
      </c>
      <c r="I4746" s="207" t="s">
        <v>3337</v>
      </c>
      <c r="J4746" s="84"/>
      <c r="K4746" s="31" t="s">
        <v>41</v>
      </c>
      <c r="L4746" s="31"/>
      <c r="M4746" s="169"/>
      <c r="N4746" s="148"/>
      <c r="O4746" s="106" t="s">
        <v>3203</v>
      </c>
      <c r="P4746" s="43">
        <v>1984</v>
      </c>
      <c r="Q4746" s="207" t="s">
        <v>3337</v>
      </c>
      <c r="R4746" s="84" t="s">
        <v>3203</v>
      </c>
      <c r="S4746" s="31" t="s">
        <v>41</v>
      </c>
      <c r="T4746" s="31"/>
      <c r="U4746" s="169"/>
      <c r="V4746" s="150"/>
      <c r="W4746" s="141" t="str" cm="1">
        <f t="array" ref="W4746">IF(SUM(LEN(B4746:V4746))=0,"",IF(OR(OR(ISBLANK(F4746),SUM(LEN(C4746),LEN(D4746))=0),AND(NOT(E4746="Unknown"),ISBLANK(J4746)),AND(NOT(O4746="Unknown"),ISBLANK(R4746))),"Missing Information", INDEX(Table15[Entire Service Line Classification], MATCH(SUMIFS(Table15[Unique ID],Table15[System-Owned Portion],E4746,Table15[If Material Anything Other than "Lead" in Column E,Was Material Ever Previously Lead?],G4746,Table15[Customer-Owned Portion],O4746),Table15[Unique ID],0),0)))</f>
        <v>Lead Status Unknown</v>
      </c>
      <c r="X4746"/>
    </row>
    <row r="4747" spans="2:24" ht="29" x14ac:dyDescent="0.35">
      <c r="B4747" s="146"/>
      <c r="C4747" s="31" t="s">
        <v>5813</v>
      </c>
      <c r="D4747" s="31"/>
      <c r="E4747" s="44" t="s">
        <v>3284</v>
      </c>
      <c r="F4747" s="43" t="s">
        <v>41</v>
      </c>
      <c r="G4747" s="84" t="s">
        <v>3249</v>
      </c>
      <c r="H4747" s="31">
        <v>1988</v>
      </c>
      <c r="I4747" s="207" t="s">
        <v>3338</v>
      </c>
      <c r="J4747" s="84" t="s">
        <v>3270</v>
      </c>
      <c r="K4747" s="31" t="s">
        <v>41</v>
      </c>
      <c r="L4747" s="31"/>
      <c r="M4747" s="169"/>
      <c r="N4747" s="148"/>
      <c r="O4747" s="106" t="s">
        <v>3284</v>
      </c>
      <c r="P4747" s="43">
        <v>1988</v>
      </c>
      <c r="Q4747" s="207" t="s">
        <v>3338</v>
      </c>
      <c r="R4747" s="84" t="s">
        <v>3270</v>
      </c>
      <c r="S4747" s="31" t="s">
        <v>41</v>
      </c>
      <c r="T4747" s="31"/>
      <c r="U4747" s="169"/>
      <c r="V4747" s="150"/>
      <c r="W4747" s="141" t="str" cm="1">
        <f t="array" ref="W4747">IF(SUM(LEN(B4747:V4747))=0,"",IF(OR(OR(ISBLANK(F4747),SUM(LEN(C4747),LEN(D4747))=0),AND(NOT(E4747="Unknown"),ISBLANK(J4747)),AND(NOT(O4747="Unknown"),ISBLANK(R4747))),"Missing Information", INDEX(Table15[Entire Service Line Classification], MATCH(SUMIFS(Table15[Unique ID],Table15[System-Owned Portion],E4747,Table15[If Material Anything Other than "Lead" in Column E,Was Material Ever Previously Lead?],G4747,Table15[Customer-Owned Portion],O4747),Table15[Unique ID],0),0)))</f>
        <v>Non-lead</v>
      </c>
      <c r="X4747"/>
    </row>
    <row r="4748" spans="2:24" x14ac:dyDescent="0.35">
      <c r="B4748" s="146"/>
      <c r="C4748" s="31" t="s">
        <v>5814</v>
      </c>
      <c r="D4748" s="31"/>
      <c r="E4748" s="44" t="s">
        <v>3203</v>
      </c>
      <c r="F4748" s="43" t="s">
        <v>3283</v>
      </c>
      <c r="G4748" s="84" t="s">
        <v>3249</v>
      </c>
      <c r="H4748" s="31">
        <v>1984</v>
      </c>
      <c r="I4748" s="207" t="s">
        <v>3341</v>
      </c>
      <c r="J4748" s="84"/>
      <c r="K4748" s="31" t="s">
        <v>41</v>
      </c>
      <c r="L4748" s="31"/>
      <c r="M4748" s="169"/>
      <c r="N4748" s="148"/>
      <c r="O4748" s="106" t="s">
        <v>3203</v>
      </c>
      <c r="P4748" s="43">
        <v>1984</v>
      </c>
      <c r="Q4748" s="207" t="s">
        <v>3341</v>
      </c>
      <c r="R4748" s="84" t="s">
        <v>3203</v>
      </c>
      <c r="S4748" s="31" t="s">
        <v>41</v>
      </c>
      <c r="T4748" s="31"/>
      <c r="U4748" s="169"/>
      <c r="V4748" s="150"/>
      <c r="W4748" s="141" t="str" cm="1">
        <f t="array" ref="W4748">IF(SUM(LEN(B4748:V4748))=0,"",IF(OR(OR(ISBLANK(F4748),SUM(LEN(C4748),LEN(D4748))=0),AND(NOT(E4748="Unknown"),ISBLANK(J4748)),AND(NOT(O4748="Unknown"),ISBLANK(R4748))),"Missing Information", INDEX(Table15[Entire Service Line Classification], MATCH(SUMIFS(Table15[Unique ID],Table15[System-Owned Portion],E4748,Table15[If Material Anything Other than "Lead" in Column E,Was Material Ever Previously Lead?],G4748,Table15[Customer-Owned Portion],O4748),Table15[Unique ID],0),0)))</f>
        <v>Lead Status Unknown</v>
      </c>
      <c r="X4748"/>
    </row>
    <row r="4749" spans="2:24" x14ac:dyDescent="0.35">
      <c r="B4749" s="146"/>
      <c r="C4749" s="31" t="s">
        <v>5815</v>
      </c>
      <c r="D4749" s="31"/>
      <c r="E4749" s="44" t="s">
        <v>3203</v>
      </c>
      <c r="F4749" s="43" t="s">
        <v>3283</v>
      </c>
      <c r="G4749" s="84" t="s">
        <v>3249</v>
      </c>
      <c r="H4749" s="31">
        <v>1984</v>
      </c>
      <c r="I4749" s="207" t="s">
        <v>3337</v>
      </c>
      <c r="J4749" s="84"/>
      <c r="K4749" s="31" t="s">
        <v>41</v>
      </c>
      <c r="L4749" s="31"/>
      <c r="M4749" s="169"/>
      <c r="N4749" s="148"/>
      <c r="O4749" s="106" t="s">
        <v>3203</v>
      </c>
      <c r="P4749" s="43">
        <v>1984</v>
      </c>
      <c r="Q4749" s="207" t="s">
        <v>3337</v>
      </c>
      <c r="R4749" s="84" t="s">
        <v>3203</v>
      </c>
      <c r="S4749" s="31" t="s">
        <v>41</v>
      </c>
      <c r="T4749" s="31"/>
      <c r="U4749" s="169"/>
      <c r="V4749" s="150"/>
      <c r="W4749" s="141" t="str" cm="1">
        <f t="array" ref="W4749">IF(SUM(LEN(B4749:V4749))=0,"",IF(OR(OR(ISBLANK(F4749),SUM(LEN(C4749),LEN(D4749))=0),AND(NOT(E4749="Unknown"),ISBLANK(J4749)),AND(NOT(O4749="Unknown"),ISBLANK(R4749))),"Missing Information", INDEX(Table15[Entire Service Line Classification], MATCH(SUMIFS(Table15[Unique ID],Table15[System-Owned Portion],E4749,Table15[If Material Anything Other than "Lead" in Column E,Was Material Ever Previously Lead?],G4749,Table15[Customer-Owned Portion],O4749),Table15[Unique ID],0),0)))</f>
        <v>Lead Status Unknown</v>
      </c>
      <c r="X4749"/>
    </row>
    <row r="4750" spans="2:24" x14ac:dyDescent="0.35">
      <c r="B4750" s="146"/>
      <c r="C4750" s="31" t="s">
        <v>5816</v>
      </c>
      <c r="D4750" s="31"/>
      <c r="E4750" s="44" t="s">
        <v>3203</v>
      </c>
      <c r="F4750" s="43" t="s">
        <v>3283</v>
      </c>
      <c r="G4750" s="84" t="s">
        <v>3249</v>
      </c>
      <c r="H4750" s="31">
        <v>1984</v>
      </c>
      <c r="I4750" s="207" t="s">
        <v>3341</v>
      </c>
      <c r="J4750" s="84"/>
      <c r="K4750" s="31" t="s">
        <v>41</v>
      </c>
      <c r="L4750" s="31"/>
      <c r="M4750" s="169"/>
      <c r="N4750" s="148"/>
      <c r="O4750" s="106" t="s">
        <v>3203</v>
      </c>
      <c r="P4750" s="43">
        <v>1984</v>
      </c>
      <c r="Q4750" s="207" t="s">
        <v>3341</v>
      </c>
      <c r="R4750" s="84" t="s">
        <v>3203</v>
      </c>
      <c r="S4750" s="31" t="s">
        <v>41</v>
      </c>
      <c r="T4750" s="31"/>
      <c r="U4750" s="169"/>
      <c r="V4750" s="150"/>
      <c r="W4750" s="141" t="str" cm="1">
        <f t="array" ref="W4750">IF(SUM(LEN(B4750:V4750))=0,"",IF(OR(OR(ISBLANK(F4750),SUM(LEN(C4750),LEN(D4750))=0),AND(NOT(E4750="Unknown"),ISBLANK(J4750)),AND(NOT(O4750="Unknown"),ISBLANK(R4750))),"Missing Information", INDEX(Table15[Entire Service Line Classification], MATCH(SUMIFS(Table15[Unique ID],Table15[System-Owned Portion],E4750,Table15[If Material Anything Other than "Lead" in Column E,Was Material Ever Previously Lead?],G4750,Table15[Customer-Owned Portion],O4750),Table15[Unique ID],0),0)))</f>
        <v>Lead Status Unknown</v>
      </c>
      <c r="X4750"/>
    </row>
    <row r="4751" spans="2:24" x14ac:dyDescent="0.35">
      <c r="B4751" s="146"/>
      <c r="C4751" s="31" t="s">
        <v>5817</v>
      </c>
      <c r="D4751" s="31"/>
      <c r="E4751" s="44" t="s">
        <v>3203</v>
      </c>
      <c r="F4751" s="43" t="s">
        <v>3283</v>
      </c>
      <c r="G4751" s="84" t="s">
        <v>3249</v>
      </c>
      <c r="H4751" s="31">
        <v>1984</v>
      </c>
      <c r="I4751" s="207" t="s">
        <v>3337</v>
      </c>
      <c r="J4751" s="84"/>
      <c r="K4751" s="31" t="s">
        <v>41</v>
      </c>
      <c r="L4751" s="31"/>
      <c r="M4751" s="169"/>
      <c r="N4751" s="148"/>
      <c r="O4751" s="106" t="s">
        <v>3203</v>
      </c>
      <c r="P4751" s="43">
        <v>1984</v>
      </c>
      <c r="Q4751" s="207" t="s">
        <v>3337</v>
      </c>
      <c r="R4751" s="84" t="s">
        <v>3203</v>
      </c>
      <c r="S4751" s="31" t="s">
        <v>41</v>
      </c>
      <c r="T4751" s="31"/>
      <c r="U4751" s="169"/>
      <c r="V4751" s="150"/>
      <c r="W4751" s="141" t="str" cm="1">
        <f t="array" ref="W4751">IF(SUM(LEN(B4751:V4751))=0,"",IF(OR(OR(ISBLANK(F4751),SUM(LEN(C4751),LEN(D4751))=0),AND(NOT(E4751="Unknown"),ISBLANK(J4751)),AND(NOT(O4751="Unknown"),ISBLANK(R4751))),"Missing Information", INDEX(Table15[Entire Service Line Classification], MATCH(SUMIFS(Table15[Unique ID],Table15[System-Owned Portion],E4751,Table15[If Material Anything Other than "Lead" in Column E,Was Material Ever Previously Lead?],G4751,Table15[Customer-Owned Portion],O4751),Table15[Unique ID],0),0)))</f>
        <v>Lead Status Unknown</v>
      </c>
      <c r="X4751"/>
    </row>
    <row r="4752" spans="2:24" x14ac:dyDescent="0.35">
      <c r="B4752" s="146"/>
      <c r="C4752" s="31" t="s">
        <v>5818</v>
      </c>
      <c r="D4752" s="31"/>
      <c r="E4752" s="44" t="s">
        <v>3203</v>
      </c>
      <c r="F4752" s="43" t="s">
        <v>3283</v>
      </c>
      <c r="G4752" s="84" t="s">
        <v>3249</v>
      </c>
      <c r="H4752" s="31">
        <v>1984</v>
      </c>
      <c r="I4752" s="207" t="s">
        <v>3338</v>
      </c>
      <c r="J4752" s="84"/>
      <c r="K4752" s="31" t="s">
        <v>41</v>
      </c>
      <c r="L4752" s="31"/>
      <c r="M4752" s="169"/>
      <c r="N4752" s="148"/>
      <c r="O4752" s="106" t="s">
        <v>3203</v>
      </c>
      <c r="P4752" s="43">
        <v>1984</v>
      </c>
      <c r="Q4752" s="207" t="s">
        <v>3338</v>
      </c>
      <c r="R4752" s="84" t="s">
        <v>3203</v>
      </c>
      <c r="S4752" s="31" t="s">
        <v>41</v>
      </c>
      <c r="T4752" s="31"/>
      <c r="U4752" s="169"/>
      <c r="V4752" s="150"/>
      <c r="W4752" s="141" t="str" cm="1">
        <f t="array" ref="W4752">IF(SUM(LEN(B4752:V4752))=0,"",IF(OR(OR(ISBLANK(F4752),SUM(LEN(C4752),LEN(D4752))=0),AND(NOT(E4752="Unknown"),ISBLANK(J4752)),AND(NOT(O4752="Unknown"),ISBLANK(R4752))),"Missing Information", INDEX(Table15[Entire Service Line Classification], MATCH(SUMIFS(Table15[Unique ID],Table15[System-Owned Portion],E4752,Table15[If Material Anything Other than "Lead" in Column E,Was Material Ever Previously Lead?],G4752,Table15[Customer-Owned Portion],O4752),Table15[Unique ID],0),0)))</f>
        <v>Lead Status Unknown</v>
      </c>
      <c r="X4752"/>
    </row>
    <row r="4753" spans="2:24" x14ac:dyDescent="0.35">
      <c r="B4753" s="146"/>
      <c r="C4753" s="31" t="s">
        <v>5819</v>
      </c>
      <c r="D4753" s="31"/>
      <c r="E4753" s="44" t="s">
        <v>3203</v>
      </c>
      <c r="F4753" s="43" t="s">
        <v>3283</v>
      </c>
      <c r="G4753" s="84" t="s">
        <v>3249</v>
      </c>
      <c r="H4753" s="31">
        <v>1984</v>
      </c>
      <c r="I4753" s="207" t="s">
        <v>3337</v>
      </c>
      <c r="J4753" s="84"/>
      <c r="K4753" s="31" t="s">
        <v>41</v>
      </c>
      <c r="L4753" s="31"/>
      <c r="M4753" s="169"/>
      <c r="N4753" s="148"/>
      <c r="O4753" s="106" t="s">
        <v>3203</v>
      </c>
      <c r="P4753" s="43">
        <v>1984</v>
      </c>
      <c r="Q4753" s="207" t="s">
        <v>3337</v>
      </c>
      <c r="R4753" s="84" t="s">
        <v>3203</v>
      </c>
      <c r="S4753" s="31" t="s">
        <v>41</v>
      </c>
      <c r="T4753" s="31"/>
      <c r="U4753" s="169"/>
      <c r="V4753" s="150"/>
      <c r="W4753" s="141" t="str" cm="1">
        <f t="array" ref="W4753">IF(SUM(LEN(B4753:V4753))=0,"",IF(OR(OR(ISBLANK(F4753),SUM(LEN(C4753),LEN(D4753))=0),AND(NOT(E4753="Unknown"),ISBLANK(J4753)),AND(NOT(O4753="Unknown"),ISBLANK(R4753))),"Missing Information", INDEX(Table15[Entire Service Line Classification], MATCH(SUMIFS(Table15[Unique ID],Table15[System-Owned Portion],E4753,Table15[If Material Anything Other than "Lead" in Column E,Was Material Ever Previously Lead?],G4753,Table15[Customer-Owned Portion],O4753),Table15[Unique ID],0),0)))</f>
        <v>Lead Status Unknown</v>
      </c>
      <c r="X4753"/>
    </row>
    <row r="4754" spans="2:24" x14ac:dyDescent="0.35">
      <c r="B4754" s="146"/>
      <c r="C4754" s="31" t="s">
        <v>5820</v>
      </c>
      <c r="D4754" s="31"/>
      <c r="E4754" s="44" t="s">
        <v>3203</v>
      </c>
      <c r="F4754" s="43" t="s">
        <v>3283</v>
      </c>
      <c r="G4754" s="84" t="s">
        <v>3249</v>
      </c>
      <c r="H4754" s="31">
        <v>1984</v>
      </c>
      <c r="I4754" s="207" t="s">
        <v>3338</v>
      </c>
      <c r="J4754" s="84"/>
      <c r="K4754" s="31" t="s">
        <v>41</v>
      </c>
      <c r="L4754" s="31"/>
      <c r="M4754" s="169"/>
      <c r="N4754" s="148"/>
      <c r="O4754" s="106" t="s">
        <v>3203</v>
      </c>
      <c r="P4754" s="43">
        <v>1984</v>
      </c>
      <c r="Q4754" s="207" t="s">
        <v>3338</v>
      </c>
      <c r="R4754" s="84" t="s">
        <v>3203</v>
      </c>
      <c r="S4754" s="31" t="s">
        <v>41</v>
      </c>
      <c r="T4754" s="31"/>
      <c r="U4754" s="169"/>
      <c r="V4754" s="150"/>
      <c r="W4754" s="141" t="str" cm="1">
        <f t="array" ref="W4754">IF(SUM(LEN(B4754:V4754))=0,"",IF(OR(OR(ISBLANK(F4754),SUM(LEN(C4754),LEN(D4754))=0),AND(NOT(E4754="Unknown"),ISBLANK(J4754)),AND(NOT(O4754="Unknown"),ISBLANK(R4754))),"Missing Information", INDEX(Table15[Entire Service Line Classification], MATCH(SUMIFS(Table15[Unique ID],Table15[System-Owned Portion],E4754,Table15[If Material Anything Other than "Lead" in Column E,Was Material Ever Previously Lead?],G4754,Table15[Customer-Owned Portion],O4754),Table15[Unique ID],0),0)))</f>
        <v>Lead Status Unknown</v>
      </c>
      <c r="X4754"/>
    </row>
    <row r="4755" spans="2:24" ht="29" x14ac:dyDescent="0.35">
      <c r="B4755" s="146"/>
      <c r="C4755" s="31" t="s">
        <v>5821</v>
      </c>
      <c r="D4755" s="31"/>
      <c r="E4755" s="44" t="s">
        <v>3284</v>
      </c>
      <c r="F4755" s="43" t="s">
        <v>41</v>
      </c>
      <c r="G4755" s="84" t="s">
        <v>3249</v>
      </c>
      <c r="H4755" s="31">
        <v>1986</v>
      </c>
      <c r="I4755" s="207" t="s">
        <v>3338</v>
      </c>
      <c r="J4755" s="84" t="s">
        <v>3270</v>
      </c>
      <c r="K4755" s="31" t="s">
        <v>41</v>
      </c>
      <c r="L4755" s="31"/>
      <c r="M4755" s="169"/>
      <c r="N4755" s="148"/>
      <c r="O4755" s="106" t="s">
        <v>3284</v>
      </c>
      <c r="P4755" s="43">
        <v>1986</v>
      </c>
      <c r="Q4755" s="207" t="s">
        <v>3338</v>
      </c>
      <c r="R4755" s="84" t="s">
        <v>3270</v>
      </c>
      <c r="S4755" s="31" t="s">
        <v>41</v>
      </c>
      <c r="T4755" s="31"/>
      <c r="U4755" s="169"/>
      <c r="V4755" s="150"/>
      <c r="W4755" s="141" t="str" cm="1">
        <f t="array" ref="W4755">IF(SUM(LEN(B4755:V4755))=0,"",IF(OR(OR(ISBLANK(F4755),SUM(LEN(C4755),LEN(D4755))=0),AND(NOT(E4755="Unknown"),ISBLANK(J4755)),AND(NOT(O4755="Unknown"),ISBLANK(R4755))),"Missing Information", INDEX(Table15[Entire Service Line Classification], MATCH(SUMIFS(Table15[Unique ID],Table15[System-Owned Portion],E4755,Table15[If Material Anything Other than "Lead" in Column E,Was Material Ever Previously Lead?],G4755,Table15[Customer-Owned Portion],O4755),Table15[Unique ID],0),0)))</f>
        <v>Non-lead</v>
      </c>
      <c r="X4755"/>
    </row>
    <row r="4756" spans="2:24" x14ac:dyDescent="0.35">
      <c r="B4756" s="146"/>
      <c r="C4756" s="31" t="s">
        <v>5822</v>
      </c>
      <c r="D4756" s="31"/>
      <c r="E4756" s="44" t="s">
        <v>3203</v>
      </c>
      <c r="F4756" s="43" t="s">
        <v>3283</v>
      </c>
      <c r="G4756" s="84" t="s">
        <v>3249</v>
      </c>
      <c r="H4756" s="31">
        <v>1984</v>
      </c>
      <c r="I4756" s="207" t="s">
        <v>3337</v>
      </c>
      <c r="J4756" s="84"/>
      <c r="K4756" s="31" t="s">
        <v>41</v>
      </c>
      <c r="L4756" s="31"/>
      <c r="M4756" s="169"/>
      <c r="N4756" s="148"/>
      <c r="O4756" s="106" t="s">
        <v>3203</v>
      </c>
      <c r="P4756" s="43">
        <v>1984</v>
      </c>
      <c r="Q4756" s="207" t="s">
        <v>3337</v>
      </c>
      <c r="R4756" s="84" t="s">
        <v>3203</v>
      </c>
      <c r="S4756" s="31" t="s">
        <v>41</v>
      </c>
      <c r="T4756" s="31"/>
      <c r="U4756" s="169"/>
      <c r="V4756" s="150"/>
      <c r="W4756" s="141" t="str" cm="1">
        <f t="array" ref="W4756">IF(SUM(LEN(B4756:V4756))=0,"",IF(OR(OR(ISBLANK(F4756),SUM(LEN(C4756),LEN(D4756))=0),AND(NOT(E4756="Unknown"),ISBLANK(J4756)),AND(NOT(O4756="Unknown"),ISBLANK(R4756))),"Missing Information", INDEX(Table15[Entire Service Line Classification], MATCH(SUMIFS(Table15[Unique ID],Table15[System-Owned Portion],E4756,Table15[If Material Anything Other than "Lead" in Column E,Was Material Ever Previously Lead?],G4756,Table15[Customer-Owned Portion],O4756),Table15[Unique ID],0),0)))</f>
        <v>Lead Status Unknown</v>
      </c>
      <c r="X4756"/>
    </row>
    <row r="4757" spans="2:24" x14ac:dyDescent="0.35">
      <c r="B4757" s="146"/>
      <c r="C4757" s="31" t="s">
        <v>5823</v>
      </c>
      <c r="D4757" s="31"/>
      <c r="E4757" s="44" t="s">
        <v>3203</v>
      </c>
      <c r="F4757" s="43" t="s">
        <v>3283</v>
      </c>
      <c r="G4757" s="84" t="s">
        <v>3249</v>
      </c>
      <c r="H4757" s="31">
        <v>1984</v>
      </c>
      <c r="I4757" s="207" t="s">
        <v>3341</v>
      </c>
      <c r="J4757" s="84"/>
      <c r="K4757" s="31" t="s">
        <v>41</v>
      </c>
      <c r="L4757" s="31"/>
      <c r="M4757" s="169"/>
      <c r="N4757" s="148"/>
      <c r="O4757" s="106" t="s">
        <v>3203</v>
      </c>
      <c r="P4757" s="43">
        <v>1984</v>
      </c>
      <c r="Q4757" s="207" t="s">
        <v>3341</v>
      </c>
      <c r="R4757" s="84" t="s">
        <v>3203</v>
      </c>
      <c r="S4757" s="31" t="s">
        <v>41</v>
      </c>
      <c r="T4757" s="31"/>
      <c r="U4757" s="169"/>
      <c r="V4757" s="150"/>
      <c r="W4757" s="141" t="str" cm="1">
        <f t="array" ref="W4757">IF(SUM(LEN(B4757:V4757))=0,"",IF(OR(OR(ISBLANK(F4757),SUM(LEN(C4757),LEN(D4757))=0),AND(NOT(E4757="Unknown"),ISBLANK(J4757)),AND(NOT(O4757="Unknown"),ISBLANK(R4757))),"Missing Information", INDEX(Table15[Entire Service Line Classification], MATCH(SUMIFS(Table15[Unique ID],Table15[System-Owned Portion],E4757,Table15[If Material Anything Other than "Lead" in Column E,Was Material Ever Previously Lead?],G4757,Table15[Customer-Owned Portion],O4757),Table15[Unique ID],0),0)))</f>
        <v>Lead Status Unknown</v>
      </c>
      <c r="X4757"/>
    </row>
    <row r="4758" spans="2:24" ht="29" x14ac:dyDescent="0.35">
      <c r="B4758" s="146"/>
      <c r="C4758" s="31" t="s">
        <v>2295</v>
      </c>
      <c r="D4758" s="31"/>
      <c r="E4758" s="44" t="s">
        <v>3284</v>
      </c>
      <c r="F4758" s="43" t="s">
        <v>41</v>
      </c>
      <c r="G4758" s="84" t="s">
        <v>3249</v>
      </c>
      <c r="H4758" s="31">
        <v>1996</v>
      </c>
      <c r="I4758" s="207" t="s">
        <v>3338</v>
      </c>
      <c r="J4758" s="84" t="s">
        <v>3270</v>
      </c>
      <c r="K4758" s="31" t="s">
        <v>41</v>
      </c>
      <c r="L4758" s="31"/>
      <c r="M4758" s="169"/>
      <c r="N4758" s="148"/>
      <c r="O4758" s="106" t="s">
        <v>3284</v>
      </c>
      <c r="P4758" s="43">
        <v>1996</v>
      </c>
      <c r="Q4758" s="207" t="s">
        <v>3338</v>
      </c>
      <c r="R4758" s="84" t="s">
        <v>3270</v>
      </c>
      <c r="S4758" s="31" t="s">
        <v>41</v>
      </c>
      <c r="T4758" s="31"/>
      <c r="U4758" s="169"/>
      <c r="V4758" s="150"/>
      <c r="W4758" s="141" t="str" cm="1">
        <f t="array" ref="W4758">IF(SUM(LEN(B4758:V4758))=0,"",IF(OR(OR(ISBLANK(F4758),SUM(LEN(C4758),LEN(D4758))=0),AND(NOT(E4758="Unknown"),ISBLANK(J4758)),AND(NOT(O4758="Unknown"),ISBLANK(R4758))),"Missing Information", INDEX(Table15[Entire Service Line Classification], MATCH(SUMIFS(Table15[Unique ID],Table15[System-Owned Portion],E4758,Table15[If Material Anything Other than "Lead" in Column E,Was Material Ever Previously Lead?],G4758,Table15[Customer-Owned Portion],O4758),Table15[Unique ID],0),0)))</f>
        <v>Non-lead</v>
      </c>
      <c r="X4758"/>
    </row>
    <row r="4759" spans="2:24" x14ac:dyDescent="0.35">
      <c r="B4759" s="146"/>
      <c r="C4759" s="31" t="s">
        <v>5824</v>
      </c>
      <c r="D4759" s="31"/>
      <c r="E4759" s="44" t="s">
        <v>3203</v>
      </c>
      <c r="F4759" s="43" t="s">
        <v>3283</v>
      </c>
      <c r="G4759" s="84" t="s">
        <v>3249</v>
      </c>
      <c r="H4759" s="31">
        <v>1984</v>
      </c>
      <c r="I4759" s="207" t="s">
        <v>3341</v>
      </c>
      <c r="J4759" s="84"/>
      <c r="K4759" s="31" t="s">
        <v>41</v>
      </c>
      <c r="L4759" s="31"/>
      <c r="M4759" s="169"/>
      <c r="N4759" s="148"/>
      <c r="O4759" s="106" t="s">
        <v>3203</v>
      </c>
      <c r="P4759" s="43">
        <v>1984</v>
      </c>
      <c r="Q4759" s="207" t="s">
        <v>3341</v>
      </c>
      <c r="R4759" s="84" t="s">
        <v>3203</v>
      </c>
      <c r="S4759" s="31" t="s">
        <v>41</v>
      </c>
      <c r="T4759" s="31"/>
      <c r="U4759" s="169"/>
      <c r="V4759" s="150"/>
      <c r="W4759" s="141" t="str" cm="1">
        <f t="array" ref="W4759">IF(SUM(LEN(B4759:V4759))=0,"",IF(OR(OR(ISBLANK(F4759),SUM(LEN(C4759),LEN(D4759))=0),AND(NOT(E4759="Unknown"),ISBLANK(J4759)),AND(NOT(O4759="Unknown"),ISBLANK(R4759))),"Missing Information", INDEX(Table15[Entire Service Line Classification], MATCH(SUMIFS(Table15[Unique ID],Table15[System-Owned Portion],E4759,Table15[If Material Anything Other than "Lead" in Column E,Was Material Ever Previously Lead?],G4759,Table15[Customer-Owned Portion],O4759),Table15[Unique ID],0),0)))</f>
        <v>Lead Status Unknown</v>
      </c>
      <c r="X4759"/>
    </row>
    <row r="4760" spans="2:24" x14ac:dyDescent="0.35">
      <c r="B4760" s="146"/>
      <c r="C4760" s="31" t="s">
        <v>5825</v>
      </c>
      <c r="D4760" s="31"/>
      <c r="E4760" s="44" t="s">
        <v>3203</v>
      </c>
      <c r="F4760" s="43" t="s">
        <v>3283</v>
      </c>
      <c r="G4760" s="84" t="s">
        <v>3249</v>
      </c>
      <c r="H4760" s="31">
        <v>1984</v>
      </c>
      <c r="I4760" s="207" t="s">
        <v>3337</v>
      </c>
      <c r="J4760" s="84"/>
      <c r="K4760" s="31" t="s">
        <v>41</v>
      </c>
      <c r="L4760" s="31"/>
      <c r="M4760" s="169"/>
      <c r="N4760" s="148"/>
      <c r="O4760" s="106" t="s">
        <v>3203</v>
      </c>
      <c r="P4760" s="43">
        <v>1984</v>
      </c>
      <c r="Q4760" s="207" t="s">
        <v>3337</v>
      </c>
      <c r="R4760" s="84" t="s">
        <v>3203</v>
      </c>
      <c r="S4760" s="31" t="s">
        <v>41</v>
      </c>
      <c r="T4760" s="31"/>
      <c r="U4760" s="169"/>
      <c r="V4760" s="150"/>
      <c r="W4760" s="141" t="str" cm="1">
        <f t="array" ref="W4760">IF(SUM(LEN(B4760:V4760))=0,"",IF(OR(OR(ISBLANK(F4760),SUM(LEN(C4760),LEN(D4760))=0),AND(NOT(E4760="Unknown"),ISBLANK(J4760)),AND(NOT(O4760="Unknown"),ISBLANK(R4760))),"Missing Information", INDEX(Table15[Entire Service Line Classification], MATCH(SUMIFS(Table15[Unique ID],Table15[System-Owned Portion],E4760,Table15[If Material Anything Other than "Lead" in Column E,Was Material Ever Previously Lead?],G4760,Table15[Customer-Owned Portion],O4760),Table15[Unique ID],0),0)))</f>
        <v>Lead Status Unknown</v>
      </c>
      <c r="X4760"/>
    </row>
    <row r="4761" spans="2:24" x14ac:dyDescent="0.35">
      <c r="B4761" s="146"/>
      <c r="C4761" s="31" t="s">
        <v>5826</v>
      </c>
      <c r="D4761" s="31"/>
      <c r="E4761" s="44" t="s">
        <v>3203</v>
      </c>
      <c r="F4761" s="43" t="s">
        <v>3283</v>
      </c>
      <c r="G4761" s="84" t="s">
        <v>3249</v>
      </c>
      <c r="H4761" s="31">
        <v>1984</v>
      </c>
      <c r="I4761" s="207" t="s">
        <v>3337</v>
      </c>
      <c r="J4761" s="84"/>
      <c r="K4761" s="31" t="s">
        <v>41</v>
      </c>
      <c r="L4761" s="31"/>
      <c r="M4761" s="169"/>
      <c r="N4761" s="148"/>
      <c r="O4761" s="106" t="s">
        <v>3203</v>
      </c>
      <c r="P4761" s="43">
        <v>1984</v>
      </c>
      <c r="Q4761" s="207" t="s">
        <v>3337</v>
      </c>
      <c r="R4761" s="84" t="s">
        <v>3203</v>
      </c>
      <c r="S4761" s="31" t="s">
        <v>41</v>
      </c>
      <c r="T4761" s="31"/>
      <c r="U4761" s="169"/>
      <c r="V4761" s="150"/>
      <c r="W4761" s="141" t="str" cm="1">
        <f t="array" ref="W4761">IF(SUM(LEN(B4761:V4761))=0,"",IF(OR(OR(ISBLANK(F4761),SUM(LEN(C4761),LEN(D4761))=0),AND(NOT(E4761="Unknown"),ISBLANK(J4761)),AND(NOT(O4761="Unknown"),ISBLANK(R4761))),"Missing Information", INDEX(Table15[Entire Service Line Classification], MATCH(SUMIFS(Table15[Unique ID],Table15[System-Owned Portion],E4761,Table15[If Material Anything Other than "Lead" in Column E,Was Material Ever Previously Lead?],G4761,Table15[Customer-Owned Portion],O4761),Table15[Unique ID],0),0)))</f>
        <v>Lead Status Unknown</v>
      </c>
      <c r="X4761"/>
    </row>
    <row r="4762" spans="2:24" x14ac:dyDescent="0.35">
      <c r="B4762" s="146"/>
      <c r="C4762" s="31" t="s">
        <v>5827</v>
      </c>
      <c r="D4762" s="31"/>
      <c r="E4762" s="44" t="s">
        <v>3203</v>
      </c>
      <c r="F4762" s="43" t="s">
        <v>3283</v>
      </c>
      <c r="G4762" s="84" t="s">
        <v>3249</v>
      </c>
      <c r="H4762" s="31">
        <v>1984</v>
      </c>
      <c r="I4762" s="207" t="s">
        <v>3341</v>
      </c>
      <c r="J4762" s="84"/>
      <c r="K4762" s="31" t="s">
        <v>41</v>
      </c>
      <c r="L4762" s="31"/>
      <c r="M4762" s="169"/>
      <c r="N4762" s="148"/>
      <c r="O4762" s="106" t="s">
        <v>3203</v>
      </c>
      <c r="P4762" s="43">
        <v>1984</v>
      </c>
      <c r="Q4762" s="207" t="s">
        <v>3341</v>
      </c>
      <c r="R4762" s="84" t="s">
        <v>3203</v>
      </c>
      <c r="S4762" s="31" t="s">
        <v>41</v>
      </c>
      <c r="T4762" s="31"/>
      <c r="U4762" s="169"/>
      <c r="V4762" s="150"/>
      <c r="W4762" s="141" t="str" cm="1">
        <f t="array" ref="W4762">IF(SUM(LEN(B4762:V4762))=0,"",IF(OR(OR(ISBLANK(F4762),SUM(LEN(C4762),LEN(D4762))=0),AND(NOT(E4762="Unknown"),ISBLANK(J4762)),AND(NOT(O4762="Unknown"),ISBLANK(R4762))),"Missing Information", INDEX(Table15[Entire Service Line Classification], MATCH(SUMIFS(Table15[Unique ID],Table15[System-Owned Portion],E4762,Table15[If Material Anything Other than "Lead" in Column E,Was Material Ever Previously Lead?],G4762,Table15[Customer-Owned Portion],O4762),Table15[Unique ID],0),0)))</f>
        <v>Lead Status Unknown</v>
      </c>
      <c r="X4762"/>
    </row>
    <row r="4763" spans="2:24" x14ac:dyDescent="0.35">
      <c r="B4763" s="146"/>
      <c r="C4763" s="31" t="s">
        <v>5828</v>
      </c>
      <c r="D4763" s="31"/>
      <c r="E4763" s="44" t="s">
        <v>3203</v>
      </c>
      <c r="F4763" s="43" t="s">
        <v>3283</v>
      </c>
      <c r="G4763" s="84" t="s">
        <v>3249</v>
      </c>
      <c r="H4763" s="31">
        <v>1984</v>
      </c>
      <c r="I4763" s="207" t="s">
        <v>3337</v>
      </c>
      <c r="J4763" s="84"/>
      <c r="K4763" s="31" t="s">
        <v>41</v>
      </c>
      <c r="L4763" s="31"/>
      <c r="M4763" s="169"/>
      <c r="N4763" s="148"/>
      <c r="O4763" s="106" t="s">
        <v>3203</v>
      </c>
      <c r="P4763" s="43">
        <v>1984</v>
      </c>
      <c r="Q4763" s="207" t="s">
        <v>3337</v>
      </c>
      <c r="R4763" s="84" t="s">
        <v>3203</v>
      </c>
      <c r="S4763" s="31" t="s">
        <v>41</v>
      </c>
      <c r="T4763" s="31"/>
      <c r="U4763" s="169"/>
      <c r="V4763" s="150"/>
      <c r="W4763" s="141" t="str" cm="1">
        <f t="array" ref="W4763">IF(SUM(LEN(B4763:V4763))=0,"",IF(OR(OR(ISBLANK(F4763),SUM(LEN(C4763),LEN(D4763))=0),AND(NOT(E4763="Unknown"),ISBLANK(J4763)),AND(NOT(O4763="Unknown"),ISBLANK(R4763))),"Missing Information", INDEX(Table15[Entire Service Line Classification], MATCH(SUMIFS(Table15[Unique ID],Table15[System-Owned Portion],E4763,Table15[If Material Anything Other than "Lead" in Column E,Was Material Ever Previously Lead?],G4763,Table15[Customer-Owned Portion],O4763),Table15[Unique ID],0),0)))</f>
        <v>Lead Status Unknown</v>
      </c>
      <c r="X4763"/>
    </row>
    <row r="4764" spans="2:24" x14ac:dyDescent="0.35">
      <c r="B4764" s="146"/>
      <c r="C4764" s="31" t="s">
        <v>5597</v>
      </c>
      <c r="D4764" s="31"/>
      <c r="E4764" s="44" t="s">
        <v>3203</v>
      </c>
      <c r="F4764" s="43" t="s">
        <v>3283</v>
      </c>
      <c r="G4764" s="84" t="s">
        <v>3249</v>
      </c>
      <c r="H4764" s="31"/>
      <c r="I4764" s="207" t="s">
        <v>3341</v>
      </c>
      <c r="J4764" s="84"/>
      <c r="K4764" s="31" t="s">
        <v>41</v>
      </c>
      <c r="L4764" s="31"/>
      <c r="M4764" s="169"/>
      <c r="N4764" s="148"/>
      <c r="O4764" s="106" t="s">
        <v>3203</v>
      </c>
      <c r="P4764" s="43"/>
      <c r="Q4764" s="207" t="s">
        <v>3341</v>
      </c>
      <c r="R4764" s="84" t="s">
        <v>3203</v>
      </c>
      <c r="S4764" s="31" t="s">
        <v>41</v>
      </c>
      <c r="T4764" s="31"/>
      <c r="U4764" s="169"/>
      <c r="V4764" s="150"/>
      <c r="W4764" s="141" t="str" cm="1">
        <f t="array" ref="W4764">IF(SUM(LEN(B4764:V4764))=0,"",IF(OR(OR(ISBLANK(F4764),SUM(LEN(C4764),LEN(D4764))=0),AND(NOT(E4764="Unknown"),ISBLANK(J4764)),AND(NOT(O4764="Unknown"),ISBLANK(R4764))),"Missing Information", INDEX(Table15[Entire Service Line Classification], MATCH(SUMIFS(Table15[Unique ID],Table15[System-Owned Portion],E4764,Table15[If Material Anything Other than "Lead" in Column E,Was Material Ever Previously Lead?],G4764,Table15[Customer-Owned Portion],O4764),Table15[Unique ID],0),0)))</f>
        <v>Lead Status Unknown</v>
      </c>
      <c r="X4764"/>
    </row>
    <row r="4765" spans="2:24" x14ac:dyDescent="0.35">
      <c r="B4765" s="146"/>
      <c r="C4765" s="31" t="s">
        <v>5829</v>
      </c>
      <c r="D4765" s="31"/>
      <c r="E4765" s="44" t="s">
        <v>3203</v>
      </c>
      <c r="F4765" s="43" t="s">
        <v>3283</v>
      </c>
      <c r="G4765" s="84" t="s">
        <v>3249</v>
      </c>
      <c r="H4765" s="31">
        <v>1981</v>
      </c>
      <c r="I4765" s="207" t="s">
        <v>3338</v>
      </c>
      <c r="J4765" s="84"/>
      <c r="K4765" s="31" t="s">
        <v>41</v>
      </c>
      <c r="L4765" s="31"/>
      <c r="M4765" s="169"/>
      <c r="N4765" s="148"/>
      <c r="O4765" s="106" t="s">
        <v>3203</v>
      </c>
      <c r="P4765" s="43">
        <v>1981</v>
      </c>
      <c r="Q4765" s="207" t="s">
        <v>3338</v>
      </c>
      <c r="R4765" s="84" t="s">
        <v>3203</v>
      </c>
      <c r="S4765" s="31" t="s">
        <v>41</v>
      </c>
      <c r="T4765" s="31"/>
      <c r="U4765" s="169"/>
      <c r="V4765" s="150"/>
      <c r="W4765" s="141" t="str" cm="1">
        <f t="array" ref="W4765">IF(SUM(LEN(B4765:V4765))=0,"",IF(OR(OR(ISBLANK(F4765),SUM(LEN(C4765),LEN(D4765))=0),AND(NOT(E4765="Unknown"),ISBLANK(J4765)),AND(NOT(O4765="Unknown"),ISBLANK(R4765))),"Missing Information", INDEX(Table15[Entire Service Line Classification], MATCH(SUMIFS(Table15[Unique ID],Table15[System-Owned Portion],E4765,Table15[If Material Anything Other than "Lead" in Column E,Was Material Ever Previously Lead?],G4765,Table15[Customer-Owned Portion],O4765),Table15[Unique ID],0),0)))</f>
        <v>Lead Status Unknown</v>
      </c>
      <c r="X4765"/>
    </row>
    <row r="4766" spans="2:24" ht="29" x14ac:dyDescent="0.35">
      <c r="B4766" s="146"/>
      <c r="C4766" s="31" t="s">
        <v>2296</v>
      </c>
      <c r="D4766" s="31"/>
      <c r="E4766" s="44" t="s">
        <v>3284</v>
      </c>
      <c r="F4766" s="43" t="s">
        <v>41</v>
      </c>
      <c r="G4766" s="84" t="s">
        <v>3249</v>
      </c>
      <c r="H4766" s="31">
        <v>1994</v>
      </c>
      <c r="I4766" s="207" t="s">
        <v>3338</v>
      </c>
      <c r="J4766" s="84" t="s">
        <v>3270</v>
      </c>
      <c r="K4766" s="31" t="s">
        <v>41</v>
      </c>
      <c r="L4766" s="31"/>
      <c r="M4766" s="169"/>
      <c r="N4766" s="148"/>
      <c r="O4766" s="106" t="s">
        <v>3284</v>
      </c>
      <c r="P4766" s="43">
        <v>1994</v>
      </c>
      <c r="Q4766" s="207" t="s">
        <v>3338</v>
      </c>
      <c r="R4766" s="84" t="s">
        <v>3270</v>
      </c>
      <c r="S4766" s="31" t="s">
        <v>41</v>
      </c>
      <c r="T4766" s="31"/>
      <c r="U4766" s="169"/>
      <c r="V4766" s="150"/>
      <c r="W4766" s="141" t="str" cm="1">
        <f t="array" ref="W4766">IF(SUM(LEN(B4766:V4766))=0,"",IF(OR(OR(ISBLANK(F4766),SUM(LEN(C4766),LEN(D4766))=0),AND(NOT(E4766="Unknown"),ISBLANK(J4766)),AND(NOT(O4766="Unknown"),ISBLANK(R4766))),"Missing Information", INDEX(Table15[Entire Service Line Classification], MATCH(SUMIFS(Table15[Unique ID],Table15[System-Owned Portion],E4766,Table15[If Material Anything Other than "Lead" in Column E,Was Material Ever Previously Lead?],G4766,Table15[Customer-Owned Portion],O4766),Table15[Unique ID],0),0)))</f>
        <v>Non-lead</v>
      </c>
      <c r="X4766"/>
    </row>
    <row r="4767" spans="2:24" x14ac:dyDescent="0.35">
      <c r="B4767" s="146"/>
      <c r="C4767" s="31" t="s">
        <v>5830</v>
      </c>
      <c r="D4767" s="31"/>
      <c r="E4767" s="44" t="s">
        <v>3203</v>
      </c>
      <c r="F4767" s="43" t="s">
        <v>3283</v>
      </c>
      <c r="G4767" s="84" t="s">
        <v>3249</v>
      </c>
      <c r="H4767" s="31">
        <v>1984</v>
      </c>
      <c r="I4767" s="207" t="s">
        <v>3341</v>
      </c>
      <c r="J4767" s="84"/>
      <c r="K4767" s="31" t="s">
        <v>41</v>
      </c>
      <c r="L4767" s="31"/>
      <c r="M4767" s="169"/>
      <c r="N4767" s="148"/>
      <c r="O4767" s="106" t="s">
        <v>3203</v>
      </c>
      <c r="P4767" s="43">
        <v>1984</v>
      </c>
      <c r="Q4767" s="207" t="s">
        <v>3341</v>
      </c>
      <c r="R4767" s="84" t="s">
        <v>3203</v>
      </c>
      <c r="S4767" s="31" t="s">
        <v>41</v>
      </c>
      <c r="T4767" s="31"/>
      <c r="U4767" s="169"/>
      <c r="V4767" s="150"/>
      <c r="W4767" s="141" t="str" cm="1">
        <f t="array" ref="W4767">IF(SUM(LEN(B4767:V4767))=0,"",IF(OR(OR(ISBLANK(F4767),SUM(LEN(C4767),LEN(D4767))=0),AND(NOT(E4767="Unknown"),ISBLANK(J4767)),AND(NOT(O4767="Unknown"),ISBLANK(R4767))),"Missing Information", INDEX(Table15[Entire Service Line Classification], MATCH(SUMIFS(Table15[Unique ID],Table15[System-Owned Portion],E4767,Table15[If Material Anything Other than "Lead" in Column E,Was Material Ever Previously Lead?],G4767,Table15[Customer-Owned Portion],O4767),Table15[Unique ID],0),0)))</f>
        <v>Lead Status Unknown</v>
      </c>
      <c r="X4767"/>
    </row>
    <row r="4768" spans="2:24" x14ac:dyDescent="0.35">
      <c r="B4768" s="146"/>
      <c r="C4768" s="31" t="s">
        <v>5831</v>
      </c>
      <c r="D4768" s="31"/>
      <c r="E4768" s="44" t="s">
        <v>3203</v>
      </c>
      <c r="F4768" s="43" t="s">
        <v>3283</v>
      </c>
      <c r="G4768" s="84" t="s">
        <v>3249</v>
      </c>
      <c r="H4768" s="31">
        <v>1985</v>
      </c>
      <c r="I4768" s="207" t="s">
        <v>3338</v>
      </c>
      <c r="J4768" s="84"/>
      <c r="K4768" s="31" t="s">
        <v>41</v>
      </c>
      <c r="L4768" s="31"/>
      <c r="M4768" s="169"/>
      <c r="N4768" s="148"/>
      <c r="O4768" s="106" t="s">
        <v>3203</v>
      </c>
      <c r="P4768" s="43">
        <v>1985</v>
      </c>
      <c r="Q4768" s="207" t="s">
        <v>3338</v>
      </c>
      <c r="R4768" s="84" t="s">
        <v>3203</v>
      </c>
      <c r="S4768" s="31" t="s">
        <v>41</v>
      </c>
      <c r="T4768" s="31"/>
      <c r="U4768" s="169"/>
      <c r="V4768" s="150"/>
      <c r="W4768" s="141" t="str" cm="1">
        <f t="array" ref="W4768">IF(SUM(LEN(B4768:V4768))=0,"",IF(OR(OR(ISBLANK(F4768),SUM(LEN(C4768),LEN(D4768))=0),AND(NOT(E4768="Unknown"),ISBLANK(J4768)),AND(NOT(O4768="Unknown"),ISBLANK(R4768))),"Missing Information", INDEX(Table15[Entire Service Line Classification], MATCH(SUMIFS(Table15[Unique ID],Table15[System-Owned Portion],E4768,Table15[If Material Anything Other than "Lead" in Column E,Was Material Ever Previously Lead?],G4768,Table15[Customer-Owned Portion],O4768),Table15[Unique ID],0),0)))</f>
        <v>Lead Status Unknown</v>
      </c>
      <c r="X4768"/>
    </row>
    <row r="4769" spans="2:24" x14ac:dyDescent="0.35">
      <c r="B4769" s="146"/>
      <c r="C4769" s="31" t="s">
        <v>5832</v>
      </c>
      <c r="D4769" s="31"/>
      <c r="E4769" s="44" t="s">
        <v>3203</v>
      </c>
      <c r="F4769" s="43" t="s">
        <v>3283</v>
      </c>
      <c r="G4769" s="84" t="s">
        <v>3249</v>
      </c>
      <c r="H4769" s="31">
        <v>1984</v>
      </c>
      <c r="I4769" s="207" t="s">
        <v>3337</v>
      </c>
      <c r="J4769" s="84"/>
      <c r="K4769" s="31" t="s">
        <v>41</v>
      </c>
      <c r="L4769" s="31"/>
      <c r="M4769" s="169"/>
      <c r="N4769" s="148"/>
      <c r="O4769" s="106" t="s">
        <v>3203</v>
      </c>
      <c r="P4769" s="43">
        <v>1984</v>
      </c>
      <c r="Q4769" s="207" t="s">
        <v>3337</v>
      </c>
      <c r="R4769" s="84" t="s">
        <v>3203</v>
      </c>
      <c r="S4769" s="31" t="s">
        <v>41</v>
      </c>
      <c r="T4769" s="31"/>
      <c r="U4769" s="169"/>
      <c r="V4769" s="150"/>
      <c r="W4769" s="141" t="str" cm="1">
        <f t="array" ref="W4769">IF(SUM(LEN(B4769:V4769))=0,"",IF(OR(OR(ISBLANK(F4769),SUM(LEN(C4769),LEN(D4769))=0),AND(NOT(E4769="Unknown"),ISBLANK(J4769)),AND(NOT(O4769="Unknown"),ISBLANK(R4769))),"Missing Information", INDEX(Table15[Entire Service Line Classification], MATCH(SUMIFS(Table15[Unique ID],Table15[System-Owned Portion],E4769,Table15[If Material Anything Other than "Lead" in Column E,Was Material Ever Previously Lead?],G4769,Table15[Customer-Owned Portion],O4769),Table15[Unique ID],0),0)))</f>
        <v>Lead Status Unknown</v>
      </c>
      <c r="X4769"/>
    </row>
    <row r="4770" spans="2:24" x14ac:dyDescent="0.35">
      <c r="B4770" s="146"/>
      <c r="C4770" s="31" t="s">
        <v>5833</v>
      </c>
      <c r="D4770" s="31"/>
      <c r="E4770" s="44" t="s">
        <v>3203</v>
      </c>
      <c r="F4770" s="43" t="s">
        <v>3283</v>
      </c>
      <c r="G4770" s="84" t="s">
        <v>3249</v>
      </c>
      <c r="H4770" s="31">
        <v>1983</v>
      </c>
      <c r="I4770" s="207" t="s">
        <v>3337</v>
      </c>
      <c r="J4770" s="84"/>
      <c r="K4770" s="31" t="s">
        <v>41</v>
      </c>
      <c r="L4770" s="31"/>
      <c r="M4770" s="169"/>
      <c r="N4770" s="148"/>
      <c r="O4770" s="106" t="s">
        <v>3203</v>
      </c>
      <c r="P4770" s="43">
        <v>1983</v>
      </c>
      <c r="Q4770" s="207" t="s">
        <v>3337</v>
      </c>
      <c r="R4770" s="84" t="s">
        <v>3203</v>
      </c>
      <c r="S4770" s="31" t="s">
        <v>41</v>
      </c>
      <c r="T4770" s="31"/>
      <c r="U4770" s="169"/>
      <c r="V4770" s="150"/>
      <c r="W4770" s="141" t="str" cm="1">
        <f t="array" ref="W4770">IF(SUM(LEN(B4770:V4770))=0,"",IF(OR(OR(ISBLANK(F4770),SUM(LEN(C4770),LEN(D4770))=0),AND(NOT(E4770="Unknown"),ISBLANK(J4770)),AND(NOT(O4770="Unknown"),ISBLANK(R4770))),"Missing Information", INDEX(Table15[Entire Service Line Classification], MATCH(SUMIFS(Table15[Unique ID],Table15[System-Owned Portion],E4770,Table15[If Material Anything Other than "Lead" in Column E,Was Material Ever Previously Lead?],G4770,Table15[Customer-Owned Portion],O4770),Table15[Unique ID],0),0)))</f>
        <v>Lead Status Unknown</v>
      </c>
      <c r="X4770"/>
    </row>
    <row r="4771" spans="2:24" x14ac:dyDescent="0.35">
      <c r="B4771" s="146"/>
      <c r="C4771" s="31" t="s">
        <v>5834</v>
      </c>
      <c r="D4771" s="31"/>
      <c r="E4771" s="44" t="s">
        <v>3203</v>
      </c>
      <c r="F4771" s="43" t="s">
        <v>3283</v>
      </c>
      <c r="G4771" s="84" t="s">
        <v>3249</v>
      </c>
      <c r="H4771" s="31">
        <v>1985</v>
      </c>
      <c r="I4771" s="207" t="s">
        <v>3338</v>
      </c>
      <c r="J4771" s="84"/>
      <c r="K4771" s="31" t="s">
        <v>41</v>
      </c>
      <c r="L4771" s="31"/>
      <c r="M4771" s="169"/>
      <c r="N4771" s="148"/>
      <c r="O4771" s="106" t="s">
        <v>3203</v>
      </c>
      <c r="P4771" s="43">
        <v>1985</v>
      </c>
      <c r="Q4771" s="207" t="s">
        <v>3338</v>
      </c>
      <c r="R4771" s="84" t="s">
        <v>3203</v>
      </c>
      <c r="S4771" s="31" t="s">
        <v>41</v>
      </c>
      <c r="T4771" s="31"/>
      <c r="U4771" s="169"/>
      <c r="V4771" s="150"/>
      <c r="W4771" s="141" t="str" cm="1">
        <f t="array" ref="W4771">IF(SUM(LEN(B4771:V4771))=0,"",IF(OR(OR(ISBLANK(F4771),SUM(LEN(C4771),LEN(D4771))=0),AND(NOT(E4771="Unknown"),ISBLANK(J4771)),AND(NOT(O4771="Unknown"),ISBLANK(R4771))),"Missing Information", INDEX(Table15[Entire Service Line Classification], MATCH(SUMIFS(Table15[Unique ID],Table15[System-Owned Portion],E4771,Table15[If Material Anything Other than "Lead" in Column E,Was Material Ever Previously Lead?],G4771,Table15[Customer-Owned Portion],O4771),Table15[Unique ID],0),0)))</f>
        <v>Lead Status Unknown</v>
      </c>
      <c r="X4771"/>
    </row>
    <row r="4772" spans="2:24" x14ac:dyDescent="0.35">
      <c r="B4772" s="146"/>
      <c r="C4772" s="31" t="s">
        <v>5835</v>
      </c>
      <c r="D4772" s="31"/>
      <c r="E4772" s="44" t="s">
        <v>3203</v>
      </c>
      <c r="F4772" s="43" t="s">
        <v>3283</v>
      </c>
      <c r="G4772" s="84" t="s">
        <v>3249</v>
      </c>
      <c r="H4772" s="31">
        <v>1983</v>
      </c>
      <c r="I4772" s="207" t="s">
        <v>3341</v>
      </c>
      <c r="J4772" s="84"/>
      <c r="K4772" s="31" t="s">
        <v>41</v>
      </c>
      <c r="L4772" s="31"/>
      <c r="M4772" s="169"/>
      <c r="N4772" s="148"/>
      <c r="O4772" s="106" t="s">
        <v>3203</v>
      </c>
      <c r="P4772" s="43">
        <v>1983</v>
      </c>
      <c r="Q4772" s="207" t="s">
        <v>3341</v>
      </c>
      <c r="R4772" s="84" t="s">
        <v>3203</v>
      </c>
      <c r="S4772" s="31" t="s">
        <v>41</v>
      </c>
      <c r="T4772" s="31"/>
      <c r="U4772" s="169"/>
      <c r="V4772" s="150"/>
      <c r="W4772" s="141" t="str" cm="1">
        <f t="array" ref="W4772">IF(SUM(LEN(B4772:V4772))=0,"",IF(OR(OR(ISBLANK(F4772),SUM(LEN(C4772),LEN(D4772))=0),AND(NOT(E4772="Unknown"),ISBLANK(J4772)),AND(NOT(O4772="Unknown"),ISBLANK(R4772))),"Missing Information", INDEX(Table15[Entire Service Line Classification], MATCH(SUMIFS(Table15[Unique ID],Table15[System-Owned Portion],E4772,Table15[If Material Anything Other than "Lead" in Column E,Was Material Ever Previously Lead?],G4772,Table15[Customer-Owned Portion],O4772),Table15[Unique ID],0),0)))</f>
        <v>Lead Status Unknown</v>
      </c>
      <c r="X4772"/>
    </row>
    <row r="4773" spans="2:24" x14ac:dyDescent="0.35">
      <c r="B4773" s="146"/>
      <c r="C4773" s="31" t="s">
        <v>5836</v>
      </c>
      <c r="D4773" s="31"/>
      <c r="E4773" s="44" t="s">
        <v>3203</v>
      </c>
      <c r="F4773" s="43" t="s">
        <v>3283</v>
      </c>
      <c r="G4773" s="84" t="s">
        <v>3249</v>
      </c>
      <c r="H4773" s="31">
        <v>1983</v>
      </c>
      <c r="I4773" s="207" t="s">
        <v>3341</v>
      </c>
      <c r="J4773" s="84"/>
      <c r="K4773" s="31" t="s">
        <v>41</v>
      </c>
      <c r="L4773" s="31"/>
      <c r="M4773" s="169"/>
      <c r="N4773" s="148"/>
      <c r="O4773" s="106" t="s">
        <v>3203</v>
      </c>
      <c r="P4773" s="43">
        <v>1983</v>
      </c>
      <c r="Q4773" s="207" t="s">
        <v>3341</v>
      </c>
      <c r="R4773" s="84" t="s">
        <v>3203</v>
      </c>
      <c r="S4773" s="31" t="s">
        <v>41</v>
      </c>
      <c r="T4773" s="31"/>
      <c r="U4773" s="169"/>
      <c r="V4773" s="150"/>
      <c r="W4773" s="141" t="str" cm="1">
        <f t="array" ref="W4773">IF(SUM(LEN(B4773:V4773))=0,"",IF(OR(OR(ISBLANK(F4773),SUM(LEN(C4773),LEN(D4773))=0),AND(NOT(E4773="Unknown"),ISBLANK(J4773)),AND(NOT(O4773="Unknown"),ISBLANK(R4773))),"Missing Information", INDEX(Table15[Entire Service Line Classification], MATCH(SUMIFS(Table15[Unique ID],Table15[System-Owned Portion],E4773,Table15[If Material Anything Other than "Lead" in Column E,Was Material Ever Previously Lead?],G4773,Table15[Customer-Owned Portion],O4773),Table15[Unique ID],0),0)))</f>
        <v>Lead Status Unknown</v>
      </c>
      <c r="X4773"/>
    </row>
    <row r="4774" spans="2:24" ht="29" x14ac:dyDescent="0.35">
      <c r="B4774" s="146"/>
      <c r="C4774" s="31" t="s">
        <v>2297</v>
      </c>
      <c r="D4774" s="31"/>
      <c r="E4774" s="44" t="s">
        <v>3284</v>
      </c>
      <c r="F4774" s="43" t="s">
        <v>41</v>
      </c>
      <c r="G4774" s="84" t="s">
        <v>3249</v>
      </c>
      <c r="H4774" s="31">
        <v>1996</v>
      </c>
      <c r="I4774" s="207" t="s">
        <v>3338</v>
      </c>
      <c r="J4774" s="84" t="s">
        <v>3270</v>
      </c>
      <c r="K4774" s="31" t="s">
        <v>41</v>
      </c>
      <c r="L4774" s="31"/>
      <c r="M4774" s="169"/>
      <c r="N4774" s="148"/>
      <c r="O4774" s="106" t="s">
        <v>3284</v>
      </c>
      <c r="P4774" s="43">
        <v>1996</v>
      </c>
      <c r="Q4774" s="207" t="s">
        <v>3338</v>
      </c>
      <c r="R4774" s="84" t="s">
        <v>3270</v>
      </c>
      <c r="S4774" s="31" t="s">
        <v>41</v>
      </c>
      <c r="T4774" s="31"/>
      <c r="U4774" s="169"/>
      <c r="V4774" s="150"/>
      <c r="W4774" s="141" t="str" cm="1">
        <f t="array" ref="W4774">IF(SUM(LEN(B4774:V4774))=0,"",IF(OR(OR(ISBLANK(F4774),SUM(LEN(C4774),LEN(D4774))=0),AND(NOT(E4774="Unknown"),ISBLANK(J4774)),AND(NOT(O4774="Unknown"),ISBLANK(R4774))),"Missing Information", INDEX(Table15[Entire Service Line Classification], MATCH(SUMIFS(Table15[Unique ID],Table15[System-Owned Portion],E4774,Table15[If Material Anything Other than "Lead" in Column E,Was Material Ever Previously Lead?],G4774,Table15[Customer-Owned Portion],O4774),Table15[Unique ID],0),0)))</f>
        <v>Non-lead</v>
      </c>
      <c r="X4774"/>
    </row>
    <row r="4775" spans="2:24" x14ac:dyDescent="0.35">
      <c r="B4775" s="146"/>
      <c r="C4775" s="31" t="s">
        <v>5837</v>
      </c>
      <c r="D4775" s="31"/>
      <c r="E4775" s="44" t="s">
        <v>3203</v>
      </c>
      <c r="F4775" s="43" t="s">
        <v>3283</v>
      </c>
      <c r="G4775" s="84" t="s">
        <v>3249</v>
      </c>
      <c r="H4775" s="31">
        <v>1983</v>
      </c>
      <c r="I4775" s="207" t="s">
        <v>3337</v>
      </c>
      <c r="J4775" s="84"/>
      <c r="K4775" s="31" t="s">
        <v>41</v>
      </c>
      <c r="L4775" s="31"/>
      <c r="M4775" s="169"/>
      <c r="N4775" s="148"/>
      <c r="O4775" s="106" t="s">
        <v>3203</v>
      </c>
      <c r="P4775" s="43">
        <v>1983</v>
      </c>
      <c r="Q4775" s="207" t="s">
        <v>3337</v>
      </c>
      <c r="R4775" s="84" t="s">
        <v>3203</v>
      </c>
      <c r="S4775" s="31" t="s">
        <v>41</v>
      </c>
      <c r="T4775" s="31"/>
      <c r="U4775" s="169"/>
      <c r="V4775" s="150"/>
      <c r="W4775" s="141" t="str" cm="1">
        <f t="array" ref="W4775">IF(SUM(LEN(B4775:V4775))=0,"",IF(OR(OR(ISBLANK(F4775),SUM(LEN(C4775),LEN(D4775))=0),AND(NOT(E4775="Unknown"),ISBLANK(J4775)),AND(NOT(O4775="Unknown"),ISBLANK(R4775))),"Missing Information", INDEX(Table15[Entire Service Line Classification], MATCH(SUMIFS(Table15[Unique ID],Table15[System-Owned Portion],E4775,Table15[If Material Anything Other than "Lead" in Column E,Was Material Ever Previously Lead?],G4775,Table15[Customer-Owned Portion],O4775),Table15[Unique ID],0),0)))</f>
        <v>Lead Status Unknown</v>
      </c>
      <c r="X4775"/>
    </row>
    <row r="4776" spans="2:24" ht="29" x14ac:dyDescent="0.35">
      <c r="B4776" s="146"/>
      <c r="C4776" s="31" t="s">
        <v>5838</v>
      </c>
      <c r="D4776" s="31"/>
      <c r="E4776" s="44" t="s">
        <v>3284</v>
      </c>
      <c r="F4776" s="43" t="s">
        <v>41</v>
      </c>
      <c r="G4776" s="84" t="s">
        <v>3249</v>
      </c>
      <c r="H4776" s="31">
        <v>1987</v>
      </c>
      <c r="I4776" s="207" t="s">
        <v>3338</v>
      </c>
      <c r="J4776" s="84" t="s">
        <v>3270</v>
      </c>
      <c r="K4776" s="31" t="s">
        <v>41</v>
      </c>
      <c r="L4776" s="31"/>
      <c r="M4776" s="169"/>
      <c r="N4776" s="148"/>
      <c r="O4776" s="106" t="s">
        <v>3284</v>
      </c>
      <c r="P4776" s="43">
        <v>1987</v>
      </c>
      <c r="Q4776" s="207" t="s">
        <v>3338</v>
      </c>
      <c r="R4776" s="84" t="s">
        <v>3270</v>
      </c>
      <c r="S4776" s="31" t="s">
        <v>41</v>
      </c>
      <c r="T4776" s="31"/>
      <c r="U4776" s="169"/>
      <c r="V4776" s="150"/>
      <c r="W4776" s="141" t="str" cm="1">
        <f t="array" ref="W4776">IF(SUM(LEN(B4776:V4776))=0,"",IF(OR(OR(ISBLANK(F4776),SUM(LEN(C4776),LEN(D4776))=0),AND(NOT(E4776="Unknown"),ISBLANK(J4776)),AND(NOT(O4776="Unknown"),ISBLANK(R4776))),"Missing Information", INDEX(Table15[Entire Service Line Classification], MATCH(SUMIFS(Table15[Unique ID],Table15[System-Owned Portion],E4776,Table15[If Material Anything Other than "Lead" in Column E,Was Material Ever Previously Lead?],G4776,Table15[Customer-Owned Portion],O4776),Table15[Unique ID],0),0)))</f>
        <v>Non-lead</v>
      </c>
      <c r="X4776"/>
    </row>
    <row r="4777" spans="2:24" x14ac:dyDescent="0.35">
      <c r="B4777" s="146"/>
      <c r="C4777" s="31" t="s">
        <v>5839</v>
      </c>
      <c r="D4777" s="31"/>
      <c r="E4777" s="44" t="s">
        <v>3203</v>
      </c>
      <c r="F4777" s="43" t="s">
        <v>3283</v>
      </c>
      <c r="G4777" s="84" t="s">
        <v>3249</v>
      </c>
      <c r="H4777" s="31">
        <v>1983</v>
      </c>
      <c r="I4777" s="207" t="s">
        <v>3337</v>
      </c>
      <c r="J4777" s="84"/>
      <c r="K4777" s="31" t="s">
        <v>41</v>
      </c>
      <c r="L4777" s="31"/>
      <c r="M4777" s="169"/>
      <c r="N4777" s="148"/>
      <c r="O4777" s="106" t="s">
        <v>3203</v>
      </c>
      <c r="P4777" s="43">
        <v>1983</v>
      </c>
      <c r="Q4777" s="207" t="s">
        <v>3337</v>
      </c>
      <c r="R4777" s="84" t="s">
        <v>3203</v>
      </c>
      <c r="S4777" s="31" t="s">
        <v>41</v>
      </c>
      <c r="T4777" s="31"/>
      <c r="U4777" s="169"/>
      <c r="V4777" s="150"/>
      <c r="W4777" s="141" t="str" cm="1">
        <f t="array" ref="W4777">IF(SUM(LEN(B4777:V4777))=0,"",IF(OR(OR(ISBLANK(F4777),SUM(LEN(C4777),LEN(D4777))=0),AND(NOT(E4777="Unknown"),ISBLANK(J4777)),AND(NOT(O4777="Unknown"),ISBLANK(R4777))),"Missing Information", INDEX(Table15[Entire Service Line Classification], MATCH(SUMIFS(Table15[Unique ID],Table15[System-Owned Portion],E4777,Table15[If Material Anything Other than "Lead" in Column E,Was Material Ever Previously Lead?],G4777,Table15[Customer-Owned Portion],O4777),Table15[Unique ID],0),0)))</f>
        <v>Lead Status Unknown</v>
      </c>
      <c r="X4777"/>
    </row>
    <row r="4778" spans="2:24" x14ac:dyDescent="0.35">
      <c r="B4778" s="146"/>
      <c r="C4778" s="31" t="s">
        <v>5840</v>
      </c>
      <c r="D4778" s="31"/>
      <c r="E4778" s="44" t="s">
        <v>3203</v>
      </c>
      <c r="F4778" s="43" t="s">
        <v>3283</v>
      </c>
      <c r="G4778" s="84" t="s">
        <v>3249</v>
      </c>
      <c r="H4778" s="31">
        <v>1983</v>
      </c>
      <c r="I4778" s="207" t="s">
        <v>3337</v>
      </c>
      <c r="J4778" s="84"/>
      <c r="K4778" s="31" t="s">
        <v>41</v>
      </c>
      <c r="L4778" s="31"/>
      <c r="M4778" s="169"/>
      <c r="N4778" s="148"/>
      <c r="O4778" s="106" t="s">
        <v>3203</v>
      </c>
      <c r="P4778" s="43">
        <v>1983</v>
      </c>
      <c r="Q4778" s="207" t="s">
        <v>3337</v>
      </c>
      <c r="R4778" s="84" t="s">
        <v>3203</v>
      </c>
      <c r="S4778" s="31" t="s">
        <v>41</v>
      </c>
      <c r="T4778" s="31"/>
      <c r="U4778" s="169"/>
      <c r="V4778" s="150"/>
      <c r="W4778" s="141" t="str" cm="1">
        <f t="array" ref="W4778">IF(SUM(LEN(B4778:V4778))=0,"",IF(OR(OR(ISBLANK(F4778),SUM(LEN(C4778),LEN(D4778))=0),AND(NOT(E4778="Unknown"),ISBLANK(J4778)),AND(NOT(O4778="Unknown"),ISBLANK(R4778))),"Missing Information", INDEX(Table15[Entire Service Line Classification], MATCH(SUMIFS(Table15[Unique ID],Table15[System-Owned Portion],E4778,Table15[If Material Anything Other than "Lead" in Column E,Was Material Ever Previously Lead?],G4778,Table15[Customer-Owned Portion],O4778),Table15[Unique ID],0),0)))</f>
        <v>Lead Status Unknown</v>
      </c>
      <c r="X4778"/>
    </row>
    <row r="4779" spans="2:24" ht="29" x14ac:dyDescent="0.35">
      <c r="B4779" s="146"/>
      <c r="C4779" s="31" t="s">
        <v>5841</v>
      </c>
      <c r="D4779" s="31"/>
      <c r="E4779" s="44" t="s">
        <v>3284</v>
      </c>
      <c r="F4779" s="43" t="s">
        <v>41</v>
      </c>
      <c r="G4779" s="84" t="s">
        <v>3249</v>
      </c>
      <c r="H4779" s="31">
        <v>1987</v>
      </c>
      <c r="I4779" s="207" t="s">
        <v>3338</v>
      </c>
      <c r="J4779" s="84" t="s">
        <v>3270</v>
      </c>
      <c r="K4779" s="31" t="s">
        <v>41</v>
      </c>
      <c r="L4779" s="31"/>
      <c r="M4779" s="169"/>
      <c r="N4779" s="148"/>
      <c r="O4779" s="106" t="s">
        <v>3284</v>
      </c>
      <c r="P4779" s="43">
        <v>1987</v>
      </c>
      <c r="Q4779" s="207" t="s">
        <v>3338</v>
      </c>
      <c r="R4779" s="84" t="s">
        <v>3270</v>
      </c>
      <c r="S4779" s="31" t="s">
        <v>41</v>
      </c>
      <c r="T4779" s="31"/>
      <c r="U4779" s="169"/>
      <c r="V4779" s="150"/>
      <c r="W4779" s="141" t="str" cm="1">
        <f t="array" ref="W4779">IF(SUM(LEN(B4779:V4779))=0,"",IF(OR(OR(ISBLANK(F4779),SUM(LEN(C4779),LEN(D4779))=0),AND(NOT(E4779="Unknown"),ISBLANK(J4779)),AND(NOT(O4779="Unknown"),ISBLANK(R4779))),"Missing Information", INDEX(Table15[Entire Service Line Classification], MATCH(SUMIFS(Table15[Unique ID],Table15[System-Owned Portion],E4779,Table15[If Material Anything Other than "Lead" in Column E,Was Material Ever Previously Lead?],G4779,Table15[Customer-Owned Portion],O4779),Table15[Unique ID],0),0)))</f>
        <v>Non-lead</v>
      </c>
      <c r="X4779"/>
    </row>
    <row r="4780" spans="2:24" x14ac:dyDescent="0.35">
      <c r="B4780" s="146"/>
      <c r="C4780" s="31" t="s">
        <v>5842</v>
      </c>
      <c r="D4780" s="31"/>
      <c r="E4780" s="44" t="s">
        <v>3203</v>
      </c>
      <c r="F4780" s="43" t="s">
        <v>3283</v>
      </c>
      <c r="G4780" s="84" t="s">
        <v>3249</v>
      </c>
      <c r="H4780" s="31">
        <v>1983</v>
      </c>
      <c r="I4780" s="207" t="s">
        <v>3337</v>
      </c>
      <c r="J4780" s="84"/>
      <c r="K4780" s="31" t="s">
        <v>41</v>
      </c>
      <c r="L4780" s="31"/>
      <c r="M4780" s="169"/>
      <c r="N4780" s="148"/>
      <c r="O4780" s="106" t="s">
        <v>3203</v>
      </c>
      <c r="P4780" s="43">
        <v>1983</v>
      </c>
      <c r="Q4780" s="207" t="s">
        <v>3337</v>
      </c>
      <c r="R4780" s="84" t="s">
        <v>3203</v>
      </c>
      <c r="S4780" s="31" t="s">
        <v>41</v>
      </c>
      <c r="T4780" s="31"/>
      <c r="U4780" s="169"/>
      <c r="V4780" s="150"/>
      <c r="W4780" s="141" t="str" cm="1">
        <f t="array" ref="W4780">IF(SUM(LEN(B4780:V4780))=0,"",IF(OR(OR(ISBLANK(F4780),SUM(LEN(C4780),LEN(D4780))=0),AND(NOT(E4780="Unknown"),ISBLANK(J4780)),AND(NOT(O4780="Unknown"),ISBLANK(R4780))),"Missing Information", INDEX(Table15[Entire Service Line Classification], MATCH(SUMIFS(Table15[Unique ID],Table15[System-Owned Portion],E4780,Table15[If Material Anything Other than "Lead" in Column E,Was Material Ever Previously Lead?],G4780,Table15[Customer-Owned Portion],O4780),Table15[Unique ID],0),0)))</f>
        <v>Lead Status Unknown</v>
      </c>
      <c r="X4780"/>
    </row>
    <row r="4781" spans="2:24" x14ac:dyDescent="0.35">
      <c r="B4781" s="146"/>
      <c r="C4781" s="31" t="s">
        <v>5843</v>
      </c>
      <c r="D4781" s="31"/>
      <c r="E4781" s="44" t="s">
        <v>3203</v>
      </c>
      <c r="F4781" s="43" t="s">
        <v>3283</v>
      </c>
      <c r="G4781" s="84" t="s">
        <v>3249</v>
      </c>
      <c r="H4781" s="31">
        <v>1983</v>
      </c>
      <c r="I4781" s="207" t="s">
        <v>3338</v>
      </c>
      <c r="J4781" s="84"/>
      <c r="K4781" s="31" t="s">
        <v>41</v>
      </c>
      <c r="L4781" s="31"/>
      <c r="M4781" s="169"/>
      <c r="N4781" s="148"/>
      <c r="O4781" s="106" t="s">
        <v>3203</v>
      </c>
      <c r="P4781" s="43">
        <v>1983</v>
      </c>
      <c r="Q4781" s="207" t="s">
        <v>3338</v>
      </c>
      <c r="R4781" s="84" t="s">
        <v>3203</v>
      </c>
      <c r="S4781" s="31" t="s">
        <v>41</v>
      </c>
      <c r="T4781" s="31"/>
      <c r="U4781" s="169"/>
      <c r="V4781" s="150"/>
      <c r="W4781" s="141" t="str" cm="1">
        <f t="array" ref="W4781">IF(SUM(LEN(B4781:V4781))=0,"",IF(OR(OR(ISBLANK(F4781),SUM(LEN(C4781),LEN(D4781))=0),AND(NOT(E4781="Unknown"),ISBLANK(J4781)),AND(NOT(O4781="Unknown"),ISBLANK(R4781))),"Missing Information", INDEX(Table15[Entire Service Line Classification], MATCH(SUMIFS(Table15[Unique ID],Table15[System-Owned Portion],E4781,Table15[If Material Anything Other than "Lead" in Column E,Was Material Ever Previously Lead?],G4781,Table15[Customer-Owned Portion],O4781),Table15[Unique ID],0),0)))</f>
        <v>Lead Status Unknown</v>
      </c>
      <c r="X4781"/>
    </row>
    <row r="4782" spans="2:24" ht="29" x14ac:dyDescent="0.35">
      <c r="B4782" s="146"/>
      <c r="C4782" s="31" t="s">
        <v>2298</v>
      </c>
      <c r="D4782" s="31"/>
      <c r="E4782" s="44" t="s">
        <v>3284</v>
      </c>
      <c r="F4782" s="43" t="s">
        <v>41</v>
      </c>
      <c r="G4782" s="84" t="s">
        <v>3249</v>
      </c>
      <c r="H4782" s="31">
        <v>1994</v>
      </c>
      <c r="I4782" s="207" t="s">
        <v>3338</v>
      </c>
      <c r="J4782" s="84" t="s">
        <v>3270</v>
      </c>
      <c r="K4782" s="31" t="s">
        <v>41</v>
      </c>
      <c r="L4782" s="31"/>
      <c r="M4782" s="169"/>
      <c r="N4782" s="148"/>
      <c r="O4782" s="106" t="s">
        <v>3284</v>
      </c>
      <c r="P4782" s="43">
        <v>1994</v>
      </c>
      <c r="Q4782" s="207" t="s">
        <v>3338</v>
      </c>
      <c r="R4782" s="84" t="s">
        <v>3270</v>
      </c>
      <c r="S4782" s="31" t="s">
        <v>41</v>
      </c>
      <c r="T4782" s="31"/>
      <c r="U4782" s="169"/>
      <c r="V4782" s="150"/>
      <c r="W4782" s="141" t="str" cm="1">
        <f t="array" ref="W4782">IF(SUM(LEN(B4782:V4782))=0,"",IF(OR(OR(ISBLANK(F4782),SUM(LEN(C4782),LEN(D4782))=0),AND(NOT(E4782="Unknown"),ISBLANK(J4782)),AND(NOT(O4782="Unknown"),ISBLANK(R4782))),"Missing Information", INDEX(Table15[Entire Service Line Classification], MATCH(SUMIFS(Table15[Unique ID],Table15[System-Owned Portion],E4782,Table15[If Material Anything Other than "Lead" in Column E,Was Material Ever Previously Lead?],G4782,Table15[Customer-Owned Portion],O4782),Table15[Unique ID],0),0)))</f>
        <v>Non-lead</v>
      </c>
      <c r="X4782"/>
    </row>
    <row r="4783" spans="2:24" ht="29" x14ac:dyDescent="0.35">
      <c r="B4783" s="146"/>
      <c r="C4783" s="31" t="s">
        <v>5844</v>
      </c>
      <c r="D4783" s="31"/>
      <c r="E4783" s="44" t="s">
        <v>3284</v>
      </c>
      <c r="F4783" s="43" t="s">
        <v>41</v>
      </c>
      <c r="G4783" s="84" t="s">
        <v>3249</v>
      </c>
      <c r="H4783" s="31">
        <v>1987</v>
      </c>
      <c r="I4783" s="207" t="s">
        <v>3341</v>
      </c>
      <c r="J4783" s="84" t="s">
        <v>3270</v>
      </c>
      <c r="K4783" s="31" t="s">
        <v>41</v>
      </c>
      <c r="L4783" s="31"/>
      <c r="M4783" s="169"/>
      <c r="N4783" s="148"/>
      <c r="O4783" s="106" t="s">
        <v>3284</v>
      </c>
      <c r="P4783" s="43">
        <v>1987</v>
      </c>
      <c r="Q4783" s="207" t="s">
        <v>3341</v>
      </c>
      <c r="R4783" s="84" t="s">
        <v>3270</v>
      </c>
      <c r="S4783" s="31" t="s">
        <v>41</v>
      </c>
      <c r="T4783" s="31"/>
      <c r="U4783" s="169"/>
      <c r="V4783" s="150"/>
      <c r="W4783" s="141" t="str" cm="1">
        <f t="array" ref="W4783">IF(SUM(LEN(B4783:V4783))=0,"",IF(OR(OR(ISBLANK(F4783),SUM(LEN(C4783),LEN(D4783))=0),AND(NOT(E4783="Unknown"),ISBLANK(J4783)),AND(NOT(O4783="Unknown"),ISBLANK(R4783))),"Missing Information", INDEX(Table15[Entire Service Line Classification], MATCH(SUMIFS(Table15[Unique ID],Table15[System-Owned Portion],E4783,Table15[If Material Anything Other than "Lead" in Column E,Was Material Ever Previously Lead?],G4783,Table15[Customer-Owned Portion],O4783),Table15[Unique ID],0),0)))</f>
        <v>Non-lead</v>
      </c>
      <c r="X4783"/>
    </row>
    <row r="4784" spans="2:24" x14ac:dyDescent="0.35">
      <c r="B4784" s="146"/>
      <c r="C4784" s="31" t="s">
        <v>5845</v>
      </c>
      <c r="D4784" s="31"/>
      <c r="E4784" s="44" t="s">
        <v>3203</v>
      </c>
      <c r="F4784" s="43" t="s">
        <v>3283</v>
      </c>
      <c r="G4784" s="84" t="s">
        <v>3249</v>
      </c>
      <c r="H4784" s="31">
        <v>1983</v>
      </c>
      <c r="I4784" s="207" t="s">
        <v>3341</v>
      </c>
      <c r="J4784" s="84"/>
      <c r="K4784" s="31" t="s">
        <v>41</v>
      </c>
      <c r="L4784" s="31"/>
      <c r="M4784" s="169"/>
      <c r="N4784" s="148"/>
      <c r="O4784" s="106" t="s">
        <v>3203</v>
      </c>
      <c r="P4784" s="43">
        <v>1983</v>
      </c>
      <c r="Q4784" s="207" t="s">
        <v>3341</v>
      </c>
      <c r="R4784" s="84" t="s">
        <v>3203</v>
      </c>
      <c r="S4784" s="31" t="s">
        <v>41</v>
      </c>
      <c r="T4784" s="31"/>
      <c r="U4784" s="169"/>
      <c r="V4784" s="150"/>
      <c r="W4784" s="141" t="str" cm="1">
        <f t="array" ref="W4784">IF(SUM(LEN(B4784:V4784))=0,"",IF(OR(OR(ISBLANK(F4784),SUM(LEN(C4784),LEN(D4784))=0),AND(NOT(E4784="Unknown"),ISBLANK(J4784)),AND(NOT(O4784="Unknown"),ISBLANK(R4784))),"Missing Information", INDEX(Table15[Entire Service Line Classification], MATCH(SUMIFS(Table15[Unique ID],Table15[System-Owned Portion],E4784,Table15[If Material Anything Other than "Lead" in Column E,Was Material Ever Previously Lead?],G4784,Table15[Customer-Owned Portion],O4784),Table15[Unique ID],0),0)))</f>
        <v>Lead Status Unknown</v>
      </c>
      <c r="X4784"/>
    </row>
    <row r="4785" spans="2:24" x14ac:dyDescent="0.35">
      <c r="B4785" s="146"/>
      <c r="C4785" s="31" t="s">
        <v>5846</v>
      </c>
      <c r="D4785" s="31"/>
      <c r="E4785" s="44" t="s">
        <v>3203</v>
      </c>
      <c r="F4785" s="43" t="s">
        <v>3283</v>
      </c>
      <c r="G4785" s="84" t="s">
        <v>3249</v>
      </c>
      <c r="H4785" s="31">
        <v>1983</v>
      </c>
      <c r="I4785" s="207" t="s">
        <v>3341</v>
      </c>
      <c r="J4785" s="84"/>
      <c r="K4785" s="31" t="s">
        <v>41</v>
      </c>
      <c r="L4785" s="31"/>
      <c r="M4785" s="169"/>
      <c r="N4785" s="148"/>
      <c r="O4785" s="106" t="s">
        <v>3203</v>
      </c>
      <c r="P4785" s="43">
        <v>1983</v>
      </c>
      <c r="Q4785" s="207" t="s">
        <v>3341</v>
      </c>
      <c r="R4785" s="84" t="s">
        <v>3203</v>
      </c>
      <c r="S4785" s="31" t="s">
        <v>41</v>
      </c>
      <c r="T4785" s="31"/>
      <c r="U4785" s="169"/>
      <c r="V4785" s="150"/>
      <c r="W4785" s="141" t="str" cm="1">
        <f t="array" ref="W4785">IF(SUM(LEN(B4785:V4785))=0,"",IF(OR(OR(ISBLANK(F4785),SUM(LEN(C4785),LEN(D4785))=0),AND(NOT(E4785="Unknown"),ISBLANK(J4785)),AND(NOT(O4785="Unknown"),ISBLANK(R4785))),"Missing Information", INDEX(Table15[Entire Service Line Classification], MATCH(SUMIFS(Table15[Unique ID],Table15[System-Owned Portion],E4785,Table15[If Material Anything Other than "Lead" in Column E,Was Material Ever Previously Lead?],G4785,Table15[Customer-Owned Portion],O4785),Table15[Unique ID],0),0)))</f>
        <v>Lead Status Unknown</v>
      </c>
      <c r="X4785"/>
    </row>
    <row r="4786" spans="2:24" x14ac:dyDescent="0.35">
      <c r="B4786" s="146"/>
      <c r="C4786" s="31" t="s">
        <v>5847</v>
      </c>
      <c r="D4786" s="31"/>
      <c r="E4786" s="44" t="s">
        <v>3203</v>
      </c>
      <c r="F4786" s="43" t="s">
        <v>3283</v>
      </c>
      <c r="G4786" s="84" t="s">
        <v>3249</v>
      </c>
      <c r="H4786" s="31">
        <v>1975</v>
      </c>
      <c r="I4786" s="207" t="s">
        <v>3338</v>
      </c>
      <c r="J4786" s="84"/>
      <c r="K4786" s="31" t="s">
        <v>41</v>
      </c>
      <c r="L4786" s="31"/>
      <c r="M4786" s="169"/>
      <c r="N4786" s="148"/>
      <c r="O4786" s="106" t="s">
        <v>3203</v>
      </c>
      <c r="P4786" s="43">
        <v>1975</v>
      </c>
      <c r="Q4786" s="207" t="s">
        <v>3338</v>
      </c>
      <c r="R4786" s="84" t="s">
        <v>3203</v>
      </c>
      <c r="S4786" s="31" t="s">
        <v>41</v>
      </c>
      <c r="T4786" s="31"/>
      <c r="U4786" s="169"/>
      <c r="V4786" s="150"/>
      <c r="W4786" s="141" t="str" cm="1">
        <f t="array" ref="W4786">IF(SUM(LEN(B4786:V4786))=0,"",IF(OR(OR(ISBLANK(F4786),SUM(LEN(C4786),LEN(D4786))=0),AND(NOT(E4786="Unknown"),ISBLANK(J4786)),AND(NOT(O4786="Unknown"),ISBLANK(R4786))),"Missing Information", INDEX(Table15[Entire Service Line Classification], MATCH(SUMIFS(Table15[Unique ID],Table15[System-Owned Portion],E4786,Table15[If Material Anything Other than "Lead" in Column E,Was Material Ever Previously Lead?],G4786,Table15[Customer-Owned Portion],O4786),Table15[Unique ID],0),0)))</f>
        <v>Lead Status Unknown</v>
      </c>
      <c r="X4786"/>
    </row>
    <row r="4787" spans="2:24" x14ac:dyDescent="0.35">
      <c r="B4787" s="146"/>
      <c r="C4787" s="31" t="s">
        <v>5848</v>
      </c>
      <c r="D4787" s="31"/>
      <c r="E4787" s="44" t="s">
        <v>3203</v>
      </c>
      <c r="F4787" s="43" t="s">
        <v>3283</v>
      </c>
      <c r="G4787" s="84" t="s">
        <v>3249</v>
      </c>
      <c r="H4787" s="31">
        <v>1975</v>
      </c>
      <c r="I4787" s="207" t="s">
        <v>3338</v>
      </c>
      <c r="J4787" s="84"/>
      <c r="K4787" s="31" t="s">
        <v>41</v>
      </c>
      <c r="L4787" s="31"/>
      <c r="M4787" s="169"/>
      <c r="N4787" s="148"/>
      <c r="O4787" s="106" t="s">
        <v>3203</v>
      </c>
      <c r="P4787" s="43">
        <v>1975</v>
      </c>
      <c r="Q4787" s="207" t="s">
        <v>3338</v>
      </c>
      <c r="R4787" s="84" t="s">
        <v>3203</v>
      </c>
      <c r="S4787" s="31" t="s">
        <v>41</v>
      </c>
      <c r="T4787" s="31"/>
      <c r="U4787" s="169"/>
      <c r="V4787" s="150"/>
      <c r="W4787" s="141" t="str" cm="1">
        <f t="array" ref="W4787">IF(SUM(LEN(B4787:V4787))=0,"",IF(OR(OR(ISBLANK(F4787),SUM(LEN(C4787),LEN(D4787))=0),AND(NOT(E4787="Unknown"),ISBLANK(J4787)),AND(NOT(O4787="Unknown"),ISBLANK(R4787))),"Missing Information", INDEX(Table15[Entire Service Line Classification], MATCH(SUMIFS(Table15[Unique ID],Table15[System-Owned Portion],E4787,Table15[If Material Anything Other than "Lead" in Column E,Was Material Ever Previously Lead?],G4787,Table15[Customer-Owned Portion],O4787),Table15[Unique ID],0),0)))</f>
        <v>Lead Status Unknown</v>
      </c>
      <c r="X4787"/>
    </row>
    <row r="4788" spans="2:24" x14ac:dyDescent="0.35">
      <c r="B4788" s="146"/>
      <c r="C4788" s="31" t="s">
        <v>5849</v>
      </c>
      <c r="D4788" s="31"/>
      <c r="E4788" s="44" t="s">
        <v>3203</v>
      </c>
      <c r="F4788" s="43" t="s">
        <v>3283</v>
      </c>
      <c r="G4788" s="84" t="s">
        <v>3249</v>
      </c>
      <c r="H4788" s="31">
        <v>1975</v>
      </c>
      <c r="I4788" s="207" t="s">
        <v>3338</v>
      </c>
      <c r="J4788" s="84"/>
      <c r="K4788" s="31" t="s">
        <v>41</v>
      </c>
      <c r="L4788" s="31"/>
      <c r="M4788" s="169"/>
      <c r="N4788" s="148"/>
      <c r="O4788" s="106" t="s">
        <v>3203</v>
      </c>
      <c r="P4788" s="43">
        <v>1975</v>
      </c>
      <c r="Q4788" s="207" t="s">
        <v>3338</v>
      </c>
      <c r="R4788" s="84" t="s">
        <v>3203</v>
      </c>
      <c r="S4788" s="31" t="s">
        <v>41</v>
      </c>
      <c r="T4788" s="31"/>
      <c r="U4788" s="169"/>
      <c r="V4788" s="150"/>
      <c r="W4788" s="141" t="str" cm="1">
        <f t="array" ref="W4788">IF(SUM(LEN(B4788:V4788))=0,"",IF(OR(OR(ISBLANK(F4788),SUM(LEN(C4788),LEN(D4788))=0),AND(NOT(E4788="Unknown"),ISBLANK(J4788)),AND(NOT(O4788="Unknown"),ISBLANK(R4788))),"Missing Information", INDEX(Table15[Entire Service Line Classification], MATCH(SUMIFS(Table15[Unique ID],Table15[System-Owned Portion],E4788,Table15[If Material Anything Other than "Lead" in Column E,Was Material Ever Previously Lead?],G4788,Table15[Customer-Owned Portion],O4788),Table15[Unique ID],0),0)))</f>
        <v>Lead Status Unknown</v>
      </c>
      <c r="X4788"/>
    </row>
    <row r="4789" spans="2:24" x14ac:dyDescent="0.35">
      <c r="B4789" s="146"/>
      <c r="C4789" s="31" t="s">
        <v>5850</v>
      </c>
      <c r="D4789" s="31"/>
      <c r="E4789" s="44" t="s">
        <v>3203</v>
      </c>
      <c r="F4789" s="43" t="s">
        <v>3283</v>
      </c>
      <c r="G4789" s="84" t="s">
        <v>3249</v>
      </c>
      <c r="H4789" s="31">
        <v>1975</v>
      </c>
      <c r="I4789" s="207" t="s">
        <v>3338</v>
      </c>
      <c r="J4789" s="84"/>
      <c r="K4789" s="31" t="s">
        <v>41</v>
      </c>
      <c r="L4789" s="31"/>
      <c r="M4789" s="169"/>
      <c r="N4789" s="148"/>
      <c r="O4789" s="106" t="s">
        <v>3203</v>
      </c>
      <c r="P4789" s="43">
        <v>1975</v>
      </c>
      <c r="Q4789" s="207" t="s">
        <v>3338</v>
      </c>
      <c r="R4789" s="84" t="s">
        <v>3203</v>
      </c>
      <c r="S4789" s="31" t="s">
        <v>41</v>
      </c>
      <c r="T4789" s="31"/>
      <c r="U4789" s="169"/>
      <c r="V4789" s="150"/>
      <c r="W4789" s="141" t="str" cm="1">
        <f t="array" ref="W4789">IF(SUM(LEN(B4789:V4789))=0,"",IF(OR(OR(ISBLANK(F4789),SUM(LEN(C4789),LEN(D4789))=0),AND(NOT(E4789="Unknown"),ISBLANK(J4789)),AND(NOT(O4789="Unknown"),ISBLANK(R4789))),"Missing Information", INDEX(Table15[Entire Service Line Classification], MATCH(SUMIFS(Table15[Unique ID],Table15[System-Owned Portion],E4789,Table15[If Material Anything Other than "Lead" in Column E,Was Material Ever Previously Lead?],G4789,Table15[Customer-Owned Portion],O4789),Table15[Unique ID],0),0)))</f>
        <v>Lead Status Unknown</v>
      </c>
      <c r="X4789"/>
    </row>
    <row r="4790" spans="2:24" x14ac:dyDescent="0.35">
      <c r="B4790" s="146"/>
      <c r="C4790" s="31" t="s">
        <v>5851</v>
      </c>
      <c r="D4790" s="31"/>
      <c r="E4790" s="44" t="s">
        <v>3203</v>
      </c>
      <c r="F4790" s="43" t="s">
        <v>3283</v>
      </c>
      <c r="G4790" s="84" t="s">
        <v>3249</v>
      </c>
      <c r="H4790" s="31">
        <v>1974</v>
      </c>
      <c r="I4790" s="207" t="s">
        <v>3338</v>
      </c>
      <c r="J4790" s="84"/>
      <c r="K4790" s="31" t="s">
        <v>41</v>
      </c>
      <c r="L4790" s="31"/>
      <c r="M4790" s="169"/>
      <c r="N4790" s="148"/>
      <c r="O4790" s="106" t="s">
        <v>3203</v>
      </c>
      <c r="P4790" s="43">
        <v>1974</v>
      </c>
      <c r="Q4790" s="207" t="s">
        <v>3338</v>
      </c>
      <c r="R4790" s="84" t="s">
        <v>3203</v>
      </c>
      <c r="S4790" s="31" t="s">
        <v>41</v>
      </c>
      <c r="T4790" s="31"/>
      <c r="U4790" s="169"/>
      <c r="V4790" s="150"/>
      <c r="W4790" s="141" t="str" cm="1">
        <f t="array" ref="W4790">IF(SUM(LEN(B4790:V4790))=0,"",IF(OR(OR(ISBLANK(F4790),SUM(LEN(C4790),LEN(D4790))=0),AND(NOT(E4790="Unknown"),ISBLANK(J4790)),AND(NOT(O4790="Unknown"),ISBLANK(R4790))),"Missing Information", INDEX(Table15[Entire Service Line Classification], MATCH(SUMIFS(Table15[Unique ID],Table15[System-Owned Portion],E4790,Table15[If Material Anything Other than "Lead" in Column E,Was Material Ever Previously Lead?],G4790,Table15[Customer-Owned Portion],O4790),Table15[Unique ID],0),0)))</f>
        <v>Lead Status Unknown</v>
      </c>
      <c r="X4790"/>
    </row>
    <row r="4791" spans="2:24" x14ac:dyDescent="0.35">
      <c r="B4791" s="146"/>
      <c r="C4791" s="31" t="s">
        <v>5852</v>
      </c>
      <c r="D4791" s="31"/>
      <c r="E4791" s="44" t="s">
        <v>3203</v>
      </c>
      <c r="F4791" s="43" t="s">
        <v>3283</v>
      </c>
      <c r="G4791" s="84" t="s">
        <v>3249</v>
      </c>
      <c r="H4791" s="31">
        <v>1973</v>
      </c>
      <c r="I4791" s="207" t="s">
        <v>3338</v>
      </c>
      <c r="J4791" s="84"/>
      <c r="K4791" s="31" t="s">
        <v>41</v>
      </c>
      <c r="L4791" s="31"/>
      <c r="M4791" s="169"/>
      <c r="N4791" s="148"/>
      <c r="O4791" s="106" t="s">
        <v>3203</v>
      </c>
      <c r="P4791" s="43">
        <v>1973</v>
      </c>
      <c r="Q4791" s="207" t="s">
        <v>3338</v>
      </c>
      <c r="R4791" s="84" t="s">
        <v>3203</v>
      </c>
      <c r="S4791" s="31" t="s">
        <v>41</v>
      </c>
      <c r="T4791" s="31"/>
      <c r="U4791" s="169"/>
      <c r="V4791" s="150"/>
      <c r="W4791" s="141" t="str" cm="1">
        <f t="array" ref="W4791">IF(SUM(LEN(B4791:V4791))=0,"",IF(OR(OR(ISBLANK(F4791),SUM(LEN(C4791),LEN(D4791))=0),AND(NOT(E4791="Unknown"),ISBLANK(J4791)),AND(NOT(O4791="Unknown"),ISBLANK(R4791))),"Missing Information", INDEX(Table15[Entire Service Line Classification], MATCH(SUMIFS(Table15[Unique ID],Table15[System-Owned Portion],E4791,Table15[If Material Anything Other than "Lead" in Column E,Was Material Ever Previously Lead?],G4791,Table15[Customer-Owned Portion],O4791),Table15[Unique ID],0),0)))</f>
        <v>Lead Status Unknown</v>
      </c>
      <c r="X4791"/>
    </row>
    <row r="4792" spans="2:24" x14ac:dyDescent="0.35">
      <c r="B4792" s="146"/>
      <c r="C4792" s="31" t="s">
        <v>2299</v>
      </c>
      <c r="D4792" s="31"/>
      <c r="E4792" s="44" t="s">
        <v>3203</v>
      </c>
      <c r="F4792" s="43" t="s">
        <v>3283</v>
      </c>
      <c r="G4792" s="84" t="s">
        <v>3249</v>
      </c>
      <c r="H4792" s="31">
        <v>1970</v>
      </c>
      <c r="I4792" s="207" t="s">
        <v>3338</v>
      </c>
      <c r="J4792" s="84"/>
      <c r="K4792" s="31" t="s">
        <v>41</v>
      </c>
      <c r="L4792" s="31"/>
      <c r="M4792" s="169"/>
      <c r="N4792" s="148"/>
      <c r="O4792" s="106" t="s">
        <v>3203</v>
      </c>
      <c r="P4792" s="43">
        <v>1970</v>
      </c>
      <c r="Q4792" s="207" t="s">
        <v>3338</v>
      </c>
      <c r="R4792" s="84" t="s">
        <v>3203</v>
      </c>
      <c r="S4792" s="31" t="s">
        <v>41</v>
      </c>
      <c r="T4792" s="31"/>
      <c r="U4792" s="169"/>
      <c r="V4792" s="150"/>
      <c r="W4792" s="141" t="str" cm="1">
        <f t="array" ref="W4792">IF(SUM(LEN(B4792:V4792))=0,"",IF(OR(OR(ISBLANK(F4792),SUM(LEN(C4792),LEN(D4792))=0),AND(NOT(E4792="Unknown"),ISBLANK(J4792)),AND(NOT(O4792="Unknown"),ISBLANK(R4792))),"Missing Information", INDEX(Table15[Entire Service Line Classification], MATCH(SUMIFS(Table15[Unique ID],Table15[System-Owned Portion],E4792,Table15[If Material Anything Other than "Lead" in Column E,Was Material Ever Previously Lead?],G4792,Table15[Customer-Owned Portion],O4792),Table15[Unique ID],0),0)))</f>
        <v>Lead Status Unknown</v>
      </c>
      <c r="X4792"/>
    </row>
    <row r="4793" spans="2:24" x14ac:dyDescent="0.35">
      <c r="B4793" s="146"/>
      <c r="C4793" s="31" t="s">
        <v>5853</v>
      </c>
      <c r="D4793" s="31"/>
      <c r="E4793" s="44" t="s">
        <v>3203</v>
      </c>
      <c r="F4793" s="43" t="s">
        <v>3283</v>
      </c>
      <c r="G4793" s="84" t="s">
        <v>3249</v>
      </c>
      <c r="H4793" s="31">
        <v>1977</v>
      </c>
      <c r="I4793" s="207" t="s">
        <v>3338</v>
      </c>
      <c r="J4793" s="84"/>
      <c r="K4793" s="31" t="s">
        <v>41</v>
      </c>
      <c r="L4793" s="31"/>
      <c r="M4793" s="169"/>
      <c r="N4793" s="148"/>
      <c r="O4793" s="106" t="s">
        <v>3203</v>
      </c>
      <c r="P4793" s="43">
        <v>1977</v>
      </c>
      <c r="Q4793" s="207" t="s">
        <v>3338</v>
      </c>
      <c r="R4793" s="84" t="s">
        <v>3203</v>
      </c>
      <c r="S4793" s="31" t="s">
        <v>41</v>
      </c>
      <c r="T4793" s="31"/>
      <c r="U4793" s="169"/>
      <c r="V4793" s="150"/>
      <c r="W4793" s="141" t="str" cm="1">
        <f t="array" ref="W4793">IF(SUM(LEN(B4793:V4793))=0,"",IF(OR(OR(ISBLANK(F4793),SUM(LEN(C4793),LEN(D4793))=0),AND(NOT(E4793="Unknown"),ISBLANK(J4793)),AND(NOT(O4793="Unknown"),ISBLANK(R4793))),"Missing Information", INDEX(Table15[Entire Service Line Classification], MATCH(SUMIFS(Table15[Unique ID],Table15[System-Owned Portion],E4793,Table15[If Material Anything Other than "Lead" in Column E,Was Material Ever Previously Lead?],G4793,Table15[Customer-Owned Portion],O4793),Table15[Unique ID],0),0)))</f>
        <v>Lead Status Unknown</v>
      </c>
      <c r="X4793"/>
    </row>
    <row r="4794" spans="2:24" x14ac:dyDescent="0.35">
      <c r="B4794" s="146"/>
      <c r="C4794" s="31" t="s">
        <v>5854</v>
      </c>
      <c r="D4794" s="31"/>
      <c r="E4794" s="44" t="s">
        <v>3203</v>
      </c>
      <c r="F4794" s="43" t="s">
        <v>3283</v>
      </c>
      <c r="G4794" s="84" t="s">
        <v>3249</v>
      </c>
      <c r="H4794" s="31">
        <v>1973</v>
      </c>
      <c r="I4794" s="207" t="s">
        <v>3338</v>
      </c>
      <c r="J4794" s="84"/>
      <c r="K4794" s="31" t="s">
        <v>41</v>
      </c>
      <c r="L4794" s="31"/>
      <c r="M4794" s="169"/>
      <c r="N4794" s="148"/>
      <c r="O4794" s="106" t="s">
        <v>3203</v>
      </c>
      <c r="P4794" s="43">
        <v>1973</v>
      </c>
      <c r="Q4794" s="207" t="s">
        <v>3338</v>
      </c>
      <c r="R4794" s="84" t="s">
        <v>3203</v>
      </c>
      <c r="S4794" s="31" t="s">
        <v>41</v>
      </c>
      <c r="T4794" s="31"/>
      <c r="U4794" s="169"/>
      <c r="V4794" s="150"/>
      <c r="W4794" s="141" t="str" cm="1">
        <f t="array" ref="W4794">IF(SUM(LEN(B4794:V4794))=0,"",IF(OR(OR(ISBLANK(F4794),SUM(LEN(C4794),LEN(D4794))=0),AND(NOT(E4794="Unknown"),ISBLANK(J4794)),AND(NOT(O4794="Unknown"),ISBLANK(R4794))),"Missing Information", INDEX(Table15[Entire Service Line Classification], MATCH(SUMIFS(Table15[Unique ID],Table15[System-Owned Portion],E4794,Table15[If Material Anything Other than "Lead" in Column E,Was Material Ever Previously Lead?],G4794,Table15[Customer-Owned Portion],O4794),Table15[Unique ID],0),0)))</f>
        <v>Lead Status Unknown</v>
      </c>
      <c r="X4794"/>
    </row>
    <row r="4795" spans="2:24" x14ac:dyDescent="0.35">
      <c r="B4795" s="146"/>
      <c r="C4795" s="31" t="s">
        <v>5855</v>
      </c>
      <c r="D4795" s="31"/>
      <c r="E4795" s="44" t="s">
        <v>3203</v>
      </c>
      <c r="F4795" s="43" t="s">
        <v>3283</v>
      </c>
      <c r="G4795" s="84" t="s">
        <v>3249</v>
      </c>
      <c r="H4795" s="31">
        <v>1974</v>
      </c>
      <c r="I4795" s="207" t="s">
        <v>3338</v>
      </c>
      <c r="J4795" s="84"/>
      <c r="K4795" s="31" t="s">
        <v>41</v>
      </c>
      <c r="L4795" s="31"/>
      <c r="M4795" s="169"/>
      <c r="N4795" s="148"/>
      <c r="O4795" s="106" t="s">
        <v>3203</v>
      </c>
      <c r="P4795" s="43">
        <v>1974</v>
      </c>
      <c r="Q4795" s="207" t="s">
        <v>3338</v>
      </c>
      <c r="R4795" s="84" t="s">
        <v>3203</v>
      </c>
      <c r="S4795" s="31" t="s">
        <v>41</v>
      </c>
      <c r="T4795" s="31"/>
      <c r="U4795" s="169"/>
      <c r="V4795" s="150"/>
      <c r="W4795" s="141" t="str" cm="1">
        <f t="array" ref="W4795">IF(SUM(LEN(B4795:V4795))=0,"",IF(OR(OR(ISBLANK(F4795),SUM(LEN(C4795),LEN(D4795))=0),AND(NOT(E4795="Unknown"),ISBLANK(J4795)),AND(NOT(O4795="Unknown"),ISBLANK(R4795))),"Missing Information", INDEX(Table15[Entire Service Line Classification], MATCH(SUMIFS(Table15[Unique ID],Table15[System-Owned Portion],E4795,Table15[If Material Anything Other than "Lead" in Column E,Was Material Ever Previously Lead?],G4795,Table15[Customer-Owned Portion],O4795),Table15[Unique ID],0),0)))</f>
        <v>Lead Status Unknown</v>
      </c>
      <c r="X4795"/>
    </row>
    <row r="4796" spans="2:24" x14ac:dyDescent="0.35">
      <c r="B4796" s="146"/>
      <c r="C4796" s="31" t="s">
        <v>5856</v>
      </c>
      <c r="D4796" s="31"/>
      <c r="E4796" s="44" t="s">
        <v>3203</v>
      </c>
      <c r="F4796" s="43" t="s">
        <v>3283</v>
      </c>
      <c r="G4796" s="84" t="s">
        <v>3249</v>
      </c>
      <c r="H4796" s="31">
        <v>1975</v>
      </c>
      <c r="I4796" s="207" t="s">
        <v>3338</v>
      </c>
      <c r="J4796" s="84"/>
      <c r="K4796" s="31" t="s">
        <v>41</v>
      </c>
      <c r="L4796" s="31"/>
      <c r="M4796" s="169"/>
      <c r="N4796" s="148"/>
      <c r="O4796" s="106" t="s">
        <v>3203</v>
      </c>
      <c r="P4796" s="43">
        <v>1975</v>
      </c>
      <c r="Q4796" s="207" t="s">
        <v>3338</v>
      </c>
      <c r="R4796" s="84" t="s">
        <v>3203</v>
      </c>
      <c r="S4796" s="31" t="s">
        <v>41</v>
      </c>
      <c r="T4796" s="31"/>
      <c r="U4796" s="169"/>
      <c r="V4796" s="150"/>
      <c r="W4796" s="141" t="str" cm="1">
        <f t="array" ref="W4796">IF(SUM(LEN(B4796:V4796))=0,"",IF(OR(OR(ISBLANK(F4796),SUM(LEN(C4796),LEN(D4796))=0),AND(NOT(E4796="Unknown"),ISBLANK(J4796)),AND(NOT(O4796="Unknown"),ISBLANK(R4796))),"Missing Information", INDEX(Table15[Entire Service Line Classification], MATCH(SUMIFS(Table15[Unique ID],Table15[System-Owned Portion],E4796,Table15[If Material Anything Other than "Lead" in Column E,Was Material Ever Previously Lead?],G4796,Table15[Customer-Owned Portion],O4796),Table15[Unique ID],0),0)))</f>
        <v>Lead Status Unknown</v>
      </c>
      <c r="X4796"/>
    </row>
    <row r="4797" spans="2:24" x14ac:dyDescent="0.35">
      <c r="B4797" s="146"/>
      <c r="C4797" s="31" t="s">
        <v>5857</v>
      </c>
      <c r="D4797" s="31"/>
      <c r="E4797" s="44" t="s">
        <v>3203</v>
      </c>
      <c r="F4797" s="43" t="s">
        <v>3283</v>
      </c>
      <c r="G4797" s="84" t="s">
        <v>3249</v>
      </c>
      <c r="H4797" s="31">
        <v>1974</v>
      </c>
      <c r="I4797" s="207" t="s">
        <v>3338</v>
      </c>
      <c r="J4797" s="84"/>
      <c r="K4797" s="31" t="s">
        <v>41</v>
      </c>
      <c r="L4797" s="31"/>
      <c r="M4797" s="169"/>
      <c r="N4797" s="148"/>
      <c r="O4797" s="106" t="s">
        <v>3203</v>
      </c>
      <c r="P4797" s="43">
        <v>1974</v>
      </c>
      <c r="Q4797" s="207" t="s">
        <v>3338</v>
      </c>
      <c r="R4797" s="84" t="s">
        <v>3203</v>
      </c>
      <c r="S4797" s="31" t="s">
        <v>41</v>
      </c>
      <c r="T4797" s="31"/>
      <c r="U4797" s="169"/>
      <c r="V4797" s="150"/>
      <c r="W4797" s="141" t="str" cm="1">
        <f t="array" ref="W4797">IF(SUM(LEN(B4797:V4797))=0,"",IF(OR(OR(ISBLANK(F4797),SUM(LEN(C4797),LEN(D4797))=0),AND(NOT(E4797="Unknown"),ISBLANK(J4797)),AND(NOT(O4797="Unknown"),ISBLANK(R4797))),"Missing Information", INDEX(Table15[Entire Service Line Classification], MATCH(SUMIFS(Table15[Unique ID],Table15[System-Owned Portion],E4797,Table15[If Material Anything Other than "Lead" in Column E,Was Material Ever Previously Lead?],G4797,Table15[Customer-Owned Portion],O4797),Table15[Unique ID],0),0)))</f>
        <v>Lead Status Unknown</v>
      </c>
      <c r="X4797"/>
    </row>
    <row r="4798" spans="2:24" x14ac:dyDescent="0.35">
      <c r="B4798" s="146"/>
      <c r="C4798" s="31" t="s">
        <v>5858</v>
      </c>
      <c r="D4798" s="31"/>
      <c r="E4798" s="44" t="s">
        <v>3203</v>
      </c>
      <c r="F4798" s="43" t="s">
        <v>3283</v>
      </c>
      <c r="G4798" s="84" t="s">
        <v>3249</v>
      </c>
      <c r="H4798" s="31">
        <v>1977</v>
      </c>
      <c r="I4798" s="207" t="s">
        <v>3338</v>
      </c>
      <c r="J4798" s="84"/>
      <c r="K4798" s="31" t="s">
        <v>41</v>
      </c>
      <c r="L4798" s="31"/>
      <c r="M4798" s="169"/>
      <c r="N4798" s="148"/>
      <c r="O4798" s="106" t="s">
        <v>3203</v>
      </c>
      <c r="P4798" s="43">
        <v>1977</v>
      </c>
      <c r="Q4798" s="207" t="s">
        <v>3338</v>
      </c>
      <c r="R4798" s="84" t="s">
        <v>3203</v>
      </c>
      <c r="S4798" s="31" t="s">
        <v>41</v>
      </c>
      <c r="T4798" s="31"/>
      <c r="U4798" s="169"/>
      <c r="V4798" s="150"/>
      <c r="W4798" s="141" t="str" cm="1">
        <f t="array" ref="W4798">IF(SUM(LEN(B4798:V4798))=0,"",IF(OR(OR(ISBLANK(F4798),SUM(LEN(C4798),LEN(D4798))=0),AND(NOT(E4798="Unknown"),ISBLANK(J4798)),AND(NOT(O4798="Unknown"),ISBLANK(R4798))),"Missing Information", INDEX(Table15[Entire Service Line Classification], MATCH(SUMIFS(Table15[Unique ID],Table15[System-Owned Portion],E4798,Table15[If Material Anything Other than "Lead" in Column E,Was Material Ever Previously Lead?],G4798,Table15[Customer-Owned Portion],O4798),Table15[Unique ID],0),0)))</f>
        <v>Lead Status Unknown</v>
      </c>
      <c r="X4798"/>
    </row>
    <row r="4799" spans="2:24" x14ac:dyDescent="0.35">
      <c r="B4799" s="146"/>
      <c r="C4799" s="31" t="s">
        <v>5859</v>
      </c>
      <c r="D4799" s="31"/>
      <c r="E4799" s="44" t="s">
        <v>3203</v>
      </c>
      <c r="F4799" s="43" t="s">
        <v>3283</v>
      </c>
      <c r="G4799" s="84" t="s">
        <v>3249</v>
      </c>
      <c r="H4799" s="31">
        <v>1972</v>
      </c>
      <c r="I4799" s="207" t="s">
        <v>3338</v>
      </c>
      <c r="J4799" s="84"/>
      <c r="K4799" s="31" t="s">
        <v>41</v>
      </c>
      <c r="L4799" s="31"/>
      <c r="M4799" s="169"/>
      <c r="N4799" s="148"/>
      <c r="O4799" s="106" t="s">
        <v>3203</v>
      </c>
      <c r="P4799" s="43">
        <v>1972</v>
      </c>
      <c r="Q4799" s="207" t="s">
        <v>3338</v>
      </c>
      <c r="R4799" s="84" t="s">
        <v>3203</v>
      </c>
      <c r="S4799" s="31" t="s">
        <v>41</v>
      </c>
      <c r="T4799" s="31"/>
      <c r="U4799" s="169"/>
      <c r="V4799" s="150"/>
      <c r="W4799" s="141" t="str" cm="1">
        <f t="array" ref="W4799">IF(SUM(LEN(B4799:V4799))=0,"",IF(OR(OR(ISBLANK(F4799),SUM(LEN(C4799),LEN(D4799))=0),AND(NOT(E4799="Unknown"),ISBLANK(J4799)),AND(NOT(O4799="Unknown"),ISBLANK(R4799))),"Missing Information", INDEX(Table15[Entire Service Line Classification], MATCH(SUMIFS(Table15[Unique ID],Table15[System-Owned Portion],E4799,Table15[If Material Anything Other than "Lead" in Column E,Was Material Ever Previously Lead?],G4799,Table15[Customer-Owned Portion],O4799),Table15[Unique ID],0),0)))</f>
        <v>Lead Status Unknown</v>
      </c>
      <c r="X4799"/>
    </row>
    <row r="4800" spans="2:24" x14ac:dyDescent="0.35">
      <c r="B4800" s="146"/>
      <c r="C4800" s="31" t="s">
        <v>5860</v>
      </c>
      <c r="D4800" s="31"/>
      <c r="E4800" s="44" t="s">
        <v>3203</v>
      </c>
      <c r="F4800" s="43" t="s">
        <v>3283</v>
      </c>
      <c r="G4800" s="84" t="s">
        <v>3249</v>
      </c>
      <c r="H4800" s="31">
        <v>1972</v>
      </c>
      <c r="I4800" s="207" t="s">
        <v>3338</v>
      </c>
      <c r="J4800" s="84"/>
      <c r="K4800" s="31" t="s">
        <v>41</v>
      </c>
      <c r="L4800" s="31"/>
      <c r="M4800" s="169"/>
      <c r="N4800" s="148"/>
      <c r="O4800" s="106" t="s">
        <v>3203</v>
      </c>
      <c r="P4800" s="43">
        <v>1972</v>
      </c>
      <c r="Q4800" s="207" t="s">
        <v>3338</v>
      </c>
      <c r="R4800" s="84" t="s">
        <v>3203</v>
      </c>
      <c r="S4800" s="31" t="s">
        <v>41</v>
      </c>
      <c r="T4800" s="31"/>
      <c r="U4800" s="169"/>
      <c r="V4800" s="150"/>
      <c r="W4800" s="141" t="str" cm="1">
        <f t="array" ref="W4800">IF(SUM(LEN(B4800:V4800))=0,"",IF(OR(OR(ISBLANK(F4800),SUM(LEN(C4800),LEN(D4800))=0),AND(NOT(E4800="Unknown"),ISBLANK(J4800)),AND(NOT(O4800="Unknown"),ISBLANK(R4800))),"Missing Information", INDEX(Table15[Entire Service Line Classification], MATCH(SUMIFS(Table15[Unique ID],Table15[System-Owned Portion],E4800,Table15[If Material Anything Other than "Lead" in Column E,Was Material Ever Previously Lead?],G4800,Table15[Customer-Owned Portion],O4800),Table15[Unique ID],0),0)))</f>
        <v>Lead Status Unknown</v>
      </c>
      <c r="X4800"/>
    </row>
    <row r="4801" spans="2:24" x14ac:dyDescent="0.35">
      <c r="B4801" s="146"/>
      <c r="C4801" s="31" t="s">
        <v>5861</v>
      </c>
      <c r="D4801" s="31"/>
      <c r="E4801" s="44" t="s">
        <v>3203</v>
      </c>
      <c r="F4801" s="43" t="s">
        <v>3283</v>
      </c>
      <c r="G4801" s="84" t="s">
        <v>3249</v>
      </c>
      <c r="H4801" s="31">
        <v>1972</v>
      </c>
      <c r="I4801" s="207" t="s">
        <v>3338</v>
      </c>
      <c r="J4801" s="84"/>
      <c r="K4801" s="31" t="s">
        <v>41</v>
      </c>
      <c r="L4801" s="31"/>
      <c r="M4801" s="169"/>
      <c r="N4801" s="148"/>
      <c r="O4801" s="106" t="s">
        <v>3203</v>
      </c>
      <c r="P4801" s="43">
        <v>1972</v>
      </c>
      <c r="Q4801" s="207" t="s">
        <v>3338</v>
      </c>
      <c r="R4801" s="84" t="s">
        <v>3203</v>
      </c>
      <c r="S4801" s="31" t="s">
        <v>41</v>
      </c>
      <c r="T4801" s="31"/>
      <c r="U4801" s="169"/>
      <c r="V4801" s="150"/>
      <c r="W4801" s="141" t="str" cm="1">
        <f t="array" ref="W4801">IF(SUM(LEN(B4801:V4801))=0,"",IF(OR(OR(ISBLANK(F4801),SUM(LEN(C4801),LEN(D4801))=0),AND(NOT(E4801="Unknown"),ISBLANK(J4801)),AND(NOT(O4801="Unknown"),ISBLANK(R4801))),"Missing Information", INDEX(Table15[Entire Service Line Classification], MATCH(SUMIFS(Table15[Unique ID],Table15[System-Owned Portion],E4801,Table15[If Material Anything Other than "Lead" in Column E,Was Material Ever Previously Lead?],G4801,Table15[Customer-Owned Portion],O4801),Table15[Unique ID],0),0)))</f>
        <v>Lead Status Unknown</v>
      </c>
      <c r="X4801"/>
    </row>
    <row r="4802" spans="2:24" x14ac:dyDescent="0.35">
      <c r="B4802" s="146"/>
      <c r="C4802" s="31" t="s">
        <v>5862</v>
      </c>
      <c r="D4802" s="31"/>
      <c r="E4802" s="44" t="s">
        <v>3203</v>
      </c>
      <c r="F4802" s="43" t="s">
        <v>3283</v>
      </c>
      <c r="G4802" s="84" t="s">
        <v>3249</v>
      </c>
      <c r="H4802" s="31">
        <v>1972</v>
      </c>
      <c r="I4802" s="207" t="s">
        <v>3338</v>
      </c>
      <c r="J4802" s="84"/>
      <c r="K4802" s="31" t="s">
        <v>41</v>
      </c>
      <c r="L4802" s="31"/>
      <c r="M4802" s="169"/>
      <c r="N4802" s="148"/>
      <c r="O4802" s="106" t="s">
        <v>3203</v>
      </c>
      <c r="P4802" s="43">
        <v>1972</v>
      </c>
      <c r="Q4802" s="207" t="s">
        <v>3338</v>
      </c>
      <c r="R4802" s="84" t="s">
        <v>3203</v>
      </c>
      <c r="S4802" s="31" t="s">
        <v>41</v>
      </c>
      <c r="T4802" s="31"/>
      <c r="U4802" s="169"/>
      <c r="V4802" s="150"/>
      <c r="W4802" s="141" t="str" cm="1">
        <f t="array" ref="W4802">IF(SUM(LEN(B4802:V4802))=0,"",IF(OR(OR(ISBLANK(F4802),SUM(LEN(C4802),LEN(D4802))=0),AND(NOT(E4802="Unknown"),ISBLANK(J4802)),AND(NOT(O4802="Unknown"),ISBLANK(R4802))),"Missing Information", INDEX(Table15[Entire Service Line Classification], MATCH(SUMIFS(Table15[Unique ID],Table15[System-Owned Portion],E4802,Table15[If Material Anything Other than "Lead" in Column E,Was Material Ever Previously Lead?],G4802,Table15[Customer-Owned Portion],O4802),Table15[Unique ID],0),0)))</f>
        <v>Lead Status Unknown</v>
      </c>
      <c r="X4802"/>
    </row>
    <row r="4803" spans="2:24" ht="29" x14ac:dyDescent="0.35">
      <c r="B4803" s="146"/>
      <c r="C4803" s="31" t="s">
        <v>2300</v>
      </c>
      <c r="D4803" s="31"/>
      <c r="E4803" s="44" t="s">
        <v>3284</v>
      </c>
      <c r="F4803" s="43" t="s">
        <v>41</v>
      </c>
      <c r="G4803" s="84" t="s">
        <v>3249</v>
      </c>
      <c r="H4803" s="31">
        <v>1994</v>
      </c>
      <c r="I4803" s="207" t="s">
        <v>3338</v>
      </c>
      <c r="J4803" s="84" t="s">
        <v>3270</v>
      </c>
      <c r="K4803" s="31" t="s">
        <v>41</v>
      </c>
      <c r="L4803" s="31"/>
      <c r="M4803" s="169"/>
      <c r="N4803" s="148"/>
      <c r="O4803" s="106" t="s">
        <v>3284</v>
      </c>
      <c r="P4803" s="43">
        <v>1994</v>
      </c>
      <c r="Q4803" s="207" t="s">
        <v>3338</v>
      </c>
      <c r="R4803" s="84" t="s">
        <v>3270</v>
      </c>
      <c r="S4803" s="31" t="s">
        <v>41</v>
      </c>
      <c r="T4803" s="31"/>
      <c r="U4803" s="169"/>
      <c r="V4803" s="150"/>
      <c r="W4803" s="141" t="str" cm="1">
        <f t="array" ref="W4803">IF(SUM(LEN(B4803:V4803))=0,"",IF(OR(OR(ISBLANK(F4803),SUM(LEN(C4803),LEN(D4803))=0),AND(NOT(E4803="Unknown"),ISBLANK(J4803)),AND(NOT(O4803="Unknown"),ISBLANK(R4803))),"Missing Information", INDEX(Table15[Entire Service Line Classification], MATCH(SUMIFS(Table15[Unique ID],Table15[System-Owned Portion],E4803,Table15[If Material Anything Other than "Lead" in Column E,Was Material Ever Previously Lead?],G4803,Table15[Customer-Owned Portion],O4803),Table15[Unique ID],0),0)))</f>
        <v>Non-lead</v>
      </c>
      <c r="X4803"/>
    </row>
    <row r="4804" spans="2:24" x14ac:dyDescent="0.35">
      <c r="B4804" s="146"/>
      <c r="C4804" s="31" t="s">
        <v>5863</v>
      </c>
      <c r="D4804" s="31"/>
      <c r="E4804" s="44" t="s">
        <v>3203</v>
      </c>
      <c r="F4804" s="43" t="s">
        <v>3283</v>
      </c>
      <c r="G4804" s="84" t="s">
        <v>3249</v>
      </c>
      <c r="H4804" s="31">
        <v>1971</v>
      </c>
      <c r="I4804" s="207" t="s">
        <v>3338</v>
      </c>
      <c r="J4804" s="84"/>
      <c r="K4804" s="31" t="s">
        <v>41</v>
      </c>
      <c r="L4804" s="31"/>
      <c r="M4804" s="169"/>
      <c r="N4804" s="148"/>
      <c r="O4804" s="106" t="s">
        <v>3203</v>
      </c>
      <c r="P4804" s="43">
        <v>1971</v>
      </c>
      <c r="Q4804" s="207" t="s">
        <v>3338</v>
      </c>
      <c r="R4804" s="84" t="s">
        <v>3203</v>
      </c>
      <c r="S4804" s="31" t="s">
        <v>41</v>
      </c>
      <c r="T4804" s="31"/>
      <c r="U4804" s="169"/>
      <c r="V4804" s="150"/>
      <c r="W4804" s="141" t="str" cm="1">
        <f t="array" ref="W4804">IF(SUM(LEN(B4804:V4804))=0,"",IF(OR(OR(ISBLANK(F4804),SUM(LEN(C4804),LEN(D4804))=0),AND(NOT(E4804="Unknown"),ISBLANK(J4804)),AND(NOT(O4804="Unknown"),ISBLANK(R4804))),"Missing Information", INDEX(Table15[Entire Service Line Classification], MATCH(SUMIFS(Table15[Unique ID],Table15[System-Owned Portion],E4804,Table15[If Material Anything Other than "Lead" in Column E,Was Material Ever Previously Lead?],G4804,Table15[Customer-Owned Portion],O4804),Table15[Unique ID],0),0)))</f>
        <v>Lead Status Unknown</v>
      </c>
      <c r="X4804"/>
    </row>
    <row r="4805" spans="2:24" x14ac:dyDescent="0.35">
      <c r="B4805" s="146"/>
      <c r="C4805" s="31" t="s">
        <v>5864</v>
      </c>
      <c r="D4805" s="31"/>
      <c r="E4805" s="44" t="s">
        <v>3203</v>
      </c>
      <c r="F4805" s="43" t="s">
        <v>3283</v>
      </c>
      <c r="G4805" s="84" t="s">
        <v>3249</v>
      </c>
      <c r="H4805" s="31">
        <v>1972</v>
      </c>
      <c r="I4805" s="207" t="s">
        <v>3338</v>
      </c>
      <c r="J4805" s="84"/>
      <c r="K4805" s="31" t="s">
        <v>41</v>
      </c>
      <c r="L4805" s="31"/>
      <c r="M4805" s="169"/>
      <c r="N4805" s="148"/>
      <c r="O4805" s="106" t="s">
        <v>3203</v>
      </c>
      <c r="P4805" s="43">
        <v>1972</v>
      </c>
      <c r="Q4805" s="207" t="s">
        <v>3338</v>
      </c>
      <c r="R4805" s="84" t="s">
        <v>3203</v>
      </c>
      <c r="S4805" s="31" t="s">
        <v>41</v>
      </c>
      <c r="T4805" s="31"/>
      <c r="U4805" s="169"/>
      <c r="V4805" s="150"/>
      <c r="W4805" s="141" t="str" cm="1">
        <f t="array" ref="W4805">IF(SUM(LEN(B4805:V4805))=0,"",IF(OR(OR(ISBLANK(F4805),SUM(LEN(C4805),LEN(D4805))=0),AND(NOT(E4805="Unknown"),ISBLANK(J4805)),AND(NOT(O4805="Unknown"),ISBLANK(R4805))),"Missing Information", INDEX(Table15[Entire Service Line Classification], MATCH(SUMIFS(Table15[Unique ID],Table15[System-Owned Portion],E4805,Table15[If Material Anything Other than "Lead" in Column E,Was Material Ever Previously Lead?],G4805,Table15[Customer-Owned Portion],O4805),Table15[Unique ID],0),0)))</f>
        <v>Lead Status Unknown</v>
      </c>
      <c r="X4805"/>
    </row>
    <row r="4806" spans="2:24" x14ac:dyDescent="0.35">
      <c r="B4806" s="146"/>
      <c r="C4806" s="31" t="s">
        <v>5865</v>
      </c>
      <c r="D4806" s="31"/>
      <c r="E4806" s="44" t="s">
        <v>3203</v>
      </c>
      <c r="F4806" s="43" t="s">
        <v>3283</v>
      </c>
      <c r="G4806" s="84" t="s">
        <v>3249</v>
      </c>
      <c r="H4806" s="31">
        <v>1972</v>
      </c>
      <c r="I4806" s="207" t="s">
        <v>3338</v>
      </c>
      <c r="J4806" s="84"/>
      <c r="K4806" s="31" t="s">
        <v>41</v>
      </c>
      <c r="L4806" s="31"/>
      <c r="M4806" s="169"/>
      <c r="N4806" s="148"/>
      <c r="O4806" s="106" t="s">
        <v>3203</v>
      </c>
      <c r="P4806" s="43">
        <v>1972</v>
      </c>
      <c r="Q4806" s="207" t="s">
        <v>3338</v>
      </c>
      <c r="R4806" s="84" t="s">
        <v>3203</v>
      </c>
      <c r="S4806" s="31" t="s">
        <v>41</v>
      </c>
      <c r="T4806" s="31"/>
      <c r="U4806" s="169"/>
      <c r="V4806" s="150"/>
      <c r="W4806" s="141" t="str" cm="1">
        <f t="array" ref="W4806">IF(SUM(LEN(B4806:V4806))=0,"",IF(OR(OR(ISBLANK(F4806),SUM(LEN(C4806),LEN(D4806))=0),AND(NOT(E4806="Unknown"),ISBLANK(J4806)),AND(NOT(O4806="Unknown"),ISBLANK(R4806))),"Missing Information", INDEX(Table15[Entire Service Line Classification], MATCH(SUMIFS(Table15[Unique ID],Table15[System-Owned Portion],E4806,Table15[If Material Anything Other than "Lead" in Column E,Was Material Ever Previously Lead?],G4806,Table15[Customer-Owned Portion],O4806),Table15[Unique ID],0),0)))</f>
        <v>Lead Status Unknown</v>
      </c>
      <c r="X4806"/>
    </row>
    <row r="4807" spans="2:24" x14ac:dyDescent="0.35">
      <c r="B4807" s="146"/>
      <c r="C4807" s="31" t="s">
        <v>5866</v>
      </c>
      <c r="D4807" s="31"/>
      <c r="E4807" s="44" t="s">
        <v>3203</v>
      </c>
      <c r="F4807" s="43" t="s">
        <v>3283</v>
      </c>
      <c r="G4807" s="84" t="s">
        <v>3249</v>
      </c>
      <c r="H4807" s="31">
        <v>1972</v>
      </c>
      <c r="I4807" s="207" t="s">
        <v>3338</v>
      </c>
      <c r="J4807" s="84"/>
      <c r="K4807" s="31" t="s">
        <v>41</v>
      </c>
      <c r="L4807" s="31"/>
      <c r="M4807" s="169"/>
      <c r="N4807" s="148"/>
      <c r="O4807" s="106" t="s">
        <v>3203</v>
      </c>
      <c r="P4807" s="43">
        <v>1972</v>
      </c>
      <c r="Q4807" s="207" t="s">
        <v>3338</v>
      </c>
      <c r="R4807" s="84" t="s">
        <v>3203</v>
      </c>
      <c r="S4807" s="31" t="s">
        <v>41</v>
      </c>
      <c r="T4807" s="31"/>
      <c r="U4807" s="169"/>
      <c r="V4807" s="150"/>
      <c r="W4807" s="141" t="str" cm="1">
        <f t="array" ref="W4807">IF(SUM(LEN(B4807:V4807))=0,"",IF(OR(OR(ISBLANK(F4807),SUM(LEN(C4807),LEN(D4807))=0),AND(NOT(E4807="Unknown"),ISBLANK(J4807)),AND(NOT(O4807="Unknown"),ISBLANK(R4807))),"Missing Information", INDEX(Table15[Entire Service Line Classification], MATCH(SUMIFS(Table15[Unique ID],Table15[System-Owned Portion],E4807,Table15[If Material Anything Other than "Lead" in Column E,Was Material Ever Previously Lead?],G4807,Table15[Customer-Owned Portion],O4807),Table15[Unique ID],0),0)))</f>
        <v>Lead Status Unknown</v>
      </c>
      <c r="X4807"/>
    </row>
    <row r="4808" spans="2:24" x14ac:dyDescent="0.35">
      <c r="B4808" s="146"/>
      <c r="C4808" s="31" t="s">
        <v>5867</v>
      </c>
      <c r="D4808" s="31"/>
      <c r="E4808" s="44" t="s">
        <v>3203</v>
      </c>
      <c r="F4808" s="43" t="s">
        <v>3283</v>
      </c>
      <c r="G4808" s="84" t="s">
        <v>3249</v>
      </c>
      <c r="H4808" s="31">
        <v>1972</v>
      </c>
      <c r="I4808" s="207" t="s">
        <v>3338</v>
      </c>
      <c r="J4808" s="84"/>
      <c r="K4808" s="31" t="s">
        <v>41</v>
      </c>
      <c r="L4808" s="31"/>
      <c r="M4808" s="169"/>
      <c r="N4808" s="148"/>
      <c r="O4808" s="106" t="s">
        <v>3203</v>
      </c>
      <c r="P4808" s="43">
        <v>1972</v>
      </c>
      <c r="Q4808" s="207" t="s">
        <v>3338</v>
      </c>
      <c r="R4808" s="84" t="s">
        <v>3203</v>
      </c>
      <c r="S4808" s="31" t="s">
        <v>41</v>
      </c>
      <c r="T4808" s="31"/>
      <c r="U4808" s="169"/>
      <c r="V4808" s="150"/>
      <c r="W4808" s="141" t="str" cm="1">
        <f t="array" ref="W4808">IF(SUM(LEN(B4808:V4808))=0,"",IF(OR(OR(ISBLANK(F4808),SUM(LEN(C4808),LEN(D4808))=0),AND(NOT(E4808="Unknown"),ISBLANK(J4808)),AND(NOT(O4808="Unknown"),ISBLANK(R4808))),"Missing Information", INDEX(Table15[Entire Service Line Classification], MATCH(SUMIFS(Table15[Unique ID],Table15[System-Owned Portion],E4808,Table15[If Material Anything Other than "Lead" in Column E,Was Material Ever Previously Lead?],G4808,Table15[Customer-Owned Portion],O4808),Table15[Unique ID],0),0)))</f>
        <v>Lead Status Unknown</v>
      </c>
      <c r="X4808"/>
    </row>
    <row r="4809" spans="2:24" x14ac:dyDescent="0.35">
      <c r="B4809" s="146"/>
      <c r="C4809" s="31" t="s">
        <v>5868</v>
      </c>
      <c r="D4809" s="31"/>
      <c r="E4809" s="44" t="s">
        <v>3203</v>
      </c>
      <c r="F4809" s="43" t="s">
        <v>3283</v>
      </c>
      <c r="G4809" s="84" t="s">
        <v>3249</v>
      </c>
      <c r="H4809" s="31">
        <v>1973</v>
      </c>
      <c r="I4809" s="207" t="s">
        <v>3338</v>
      </c>
      <c r="J4809" s="84"/>
      <c r="K4809" s="31" t="s">
        <v>41</v>
      </c>
      <c r="L4809" s="31"/>
      <c r="M4809" s="169"/>
      <c r="N4809" s="148"/>
      <c r="O4809" s="106" t="s">
        <v>3203</v>
      </c>
      <c r="P4809" s="43">
        <v>1973</v>
      </c>
      <c r="Q4809" s="207" t="s">
        <v>3338</v>
      </c>
      <c r="R4809" s="84" t="s">
        <v>3203</v>
      </c>
      <c r="S4809" s="31" t="s">
        <v>41</v>
      </c>
      <c r="T4809" s="31"/>
      <c r="U4809" s="169"/>
      <c r="V4809" s="150"/>
      <c r="W4809" s="141" t="str" cm="1">
        <f t="array" ref="W4809">IF(SUM(LEN(B4809:V4809))=0,"",IF(OR(OR(ISBLANK(F4809),SUM(LEN(C4809),LEN(D4809))=0),AND(NOT(E4809="Unknown"),ISBLANK(J4809)),AND(NOT(O4809="Unknown"),ISBLANK(R4809))),"Missing Information", INDEX(Table15[Entire Service Line Classification], MATCH(SUMIFS(Table15[Unique ID],Table15[System-Owned Portion],E4809,Table15[If Material Anything Other than "Lead" in Column E,Was Material Ever Previously Lead?],G4809,Table15[Customer-Owned Portion],O4809),Table15[Unique ID],0),0)))</f>
        <v>Lead Status Unknown</v>
      </c>
      <c r="X4809"/>
    </row>
    <row r="4810" spans="2:24" ht="29" x14ac:dyDescent="0.35">
      <c r="B4810" s="146"/>
      <c r="C4810" s="31" t="s">
        <v>5869</v>
      </c>
      <c r="D4810" s="31"/>
      <c r="E4810" s="44" t="s">
        <v>3203</v>
      </c>
      <c r="F4810" s="43" t="s">
        <v>3283</v>
      </c>
      <c r="G4810" s="84" t="s">
        <v>3249</v>
      </c>
      <c r="H4810" s="31">
        <v>1972</v>
      </c>
      <c r="I4810" s="207" t="s">
        <v>3338</v>
      </c>
      <c r="J4810" s="84"/>
      <c r="K4810" s="31" t="s">
        <v>41</v>
      </c>
      <c r="L4810" s="31"/>
      <c r="M4810" s="169"/>
      <c r="N4810" s="148"/>
      <c r="O4810" s="106" t="s">
        <v>3203</v>
      </c>
      <c r="P4810" s="43">
        <v>1972</v>
      </c>
      <c r="Q4810" s="207" t="s">
        <v>3338</v>
      </c>
      <c r="R4810" s="84" t="s">
        <v>3203</v>
      </c>
      <c r="S4810" s="31" t="s">
        <v>41</v>
      </c>
      <c r="T4810" s="31"/>
      <c r="U4810" s="169"/>
      <c r="V4810" s="150"/>
      <c r="W4810" s="141" t="str" cm="1">
        <f t="array" ref="W4810">IF(SUM(LEN(B4810:V4810))=0,"",IF(OR(OR(ISBLANK(F4810),SUM(LEN(C4810),LEN(D4810))=0),AND(NOT(E4810="Unknown"),ISBLANK(J4810)),AND(NOT(O4810="Unknown"),ISBLANK(R4810))),"Missing Information", INDEX(Table15[Entire Service Line Classification], MATCH(SUMIFS(Table15[Unique ID],Table15[System-Owned Portion],E4810,Table15[If Material Anything Other than "Lead" in Column E,Was Material Ever Previously Lead?],G4810,Table15[Customer-Owned Portion],O4810),Table15[Unique ID],0),0)))</f>
        <v>Lead Status Unknown</v>
      </c>
      <c r="X4810"/>
    </row>
    <row r="4811" spans="2:24" x14ac:dyDescent="0.35">
      <c r="B4811" s="146"/>
      <c r="C4811" s="31" t="s">
        <v>5870</v>
      </c>
      <c r="D4811" s="31"/>
      <c r="E4811" s="44" t="s">
        <v>3203</v>
      </c>
      <c r="F4811" s="43" t="s">
        <v>3283</v>
      </c>
      <c r="G4811" s="84" t="s">
        <v>3249</v>
      </c>
      <c r="H4811" s="31">
        <v>1972</v>
      </c>
      <c r="I4811" s="207" t="s">
        <v>3338</v>
      </c>
      <c r="J4811" s="84"/>
      <c r="K4811" s="31" t="s">
        <v>41</v>
      </c>
      <c r="L4811" s="31"/>
      <c r="M4811" s="169"/>
      <c r="N4811" s="148"/>
      <c r="O4811" s="106" t="s">
        <v>3203</v>
      </c>
      <c r="P4811" s="43">
        <v>1972</v>
      </c>
      <c r="Q4811" s="207" t="s">
        <v>3338</v>
      </c>
      <c r="R4811" s="84" t="s">
        <v>3203</v>
      </c>
      <c r="S4811" s="31" t="s">
        <v>41</v>
      </c>
      <c r="T4811" s="31"/>
      <c r="U4811" s="169"/>
      <c r="V4811" s="150"/>
      <c r="W4811" s="141" t="str" cm="1">
        <f t="array" ref="W4811">IF(SUM(LEN(B4811:V4811))=0,"",IF(OR(OR(ISBLANK(F4811),SUM(LEN(C4811),LEN(D4811))=0),AND(NOT(E4811="Unknown"),ISBLANK(J4811)),AND(NOT(O4811="Unknown"),ISBLANK(R4811))),"Missing Information", INDEX(Table15[Entire Service Line Classification], MATCH(SUMIFS(Table15[Unique ID],Table15[System-Owned Portion],E4811,Table15[If Material Anything Other than "Lead" in Column E,Was Material Ever Previously Lead?],G4811,Table15[Customer-Owned Portion],O4811),Table15[Unique ID],0),0)))</f>
        <v>Lead Status Unknown</v>
      </c>
      <c r="X4811"/>
    </row>
    <row r="4812" spans="2:24" ht="29" x14ac:dyDescent="0.35">
      <c r="B4812" s="146"/>
      <c r="C4812" s="31" t="s">
        <v>2301</v>
      </c>
      <c r="D4812" s="31"/>
      <c r="E4812" s="44" t="s">
        <v>3284</v>
      </c>
      <c r="F4812" s="43" t="s">
        <v>41</v>
      </c>
      <c r="G4812" s="84" t="s">
        <v>3249</v>
      </c>
      <c r="H4812" s="31">
        <v>1995</v>
      </c>
      <c r="I4812" s="207" t="s">
        <v>3338</v>
      </c>
      <c r="J4812" s="84" t="s">
        <v>3270</v>
      </c>
      <c r="K4812" s="31" t="s">
        <v>41</v>
      </c>
      <c r="L4812" s="31"/>
      <c r="M4812" s="169"/>
      <c r="N4812" s="148"/>
      <c r="O4812" s="106" t="s">
        <v>3284</v>
      </c>
      <c r="P4812" s="43">
        <v>1995</v>
      </c>
      <c r="Q4812" s="207" t="s">
        <v>3338</v>
      </c>
      <c r="R4812" s="84" t="s">
        <v>3270</v>
      </c>
      <c r="S4812" s="31" t="s">
        <v>41</v>
      </c>
      <c r="T4812" s="31"/>
      <c r="U4812" s="169"/>
      <c r="V4812" s="150"/>
      <c r="W4812" s="141" t="str" cm="1">
        <f t="array" ref="W4812">IF(SUM(LEN(B4812:V4812))=0,"",IF(OR(OR(ISBLANK(F4812),SUM(LEN(C4812),LEN(D4812))=0),AND(NOT(E4812="Unknown"),ISBLANK(J4812)),AND(NOT(O4812="Unknown"),ISBLANK(R4812))),"Missing Information", INDEX(Table15[Entire Service Line Classification], MATCH(SUMIFS(Table15[Unique ID],Table15[System-Owned Portion],E4812,Table15[If Material Anything Other than "Lead" in Column E,Was Material Ever Previously Lead?],G4812,Table15[Customer-Owned Portion],O4812),Table15[Unique ID],0),0)))</f>
        <v>Non-lead</v>
      </c>
      <c r="X4812"/>
    </row>
    <row r="4813" spans="2:24" x14ac:dyDescent="0.35">
      <c r="B4813" s="146"/>
      <c r="C4813" s="31" t="s">
        <v>5871</v>
      </c>
      <c r="D4813" s="31"/>
      <c r="E4813" s="44" t="s">
        <v>3203</v>
      </c>
      <c r="F4813" s="43" t="s">
        <v>3283</v>
      </c>
      <c r="G4813" s="84" t="s">
        <v>3249</v>
      </c>
      <c r="H4813" s="31">
        <v>1978</v>
      </c>
      <c r="I4813" s="207" t="s">
        <v>3338</v>
      </c>
      <c r="J4813" s="84"/>
      <c r="K4813" s="31" t="s">
        <v>41</v>
      </c>
      <c r="L4813" s="31"/>
      <c r="M4813" s="169"/>
      <c r="N4813" s="148"/>
      <c r="O4813" s="106" t="s">
        <v>3203</v>
      </c>
      <c r="P4813" s="43">
        <v>1978</v>
      </c>
      <c r="Q4813" s="207" t="s">
        <v>3338</v>
      </c>
      <c r="R4813" s="84" t="s">
        <v>3203</v>
      </c>
      <c r="S4813" s="31" t="s">
        <v>41</v>
      </c>
      <c r="T4813" s="31"/>
      <c r="U4813" s="169"/>
      <c r="V4813" s="150"/>
      <c r="W4813" s="141" t="str" cm="1">
        <f t="array" ref="W4813">IF(SUM(LEN(B4813:V4813))=0,"",IF(OR(OR(ISBLANK(F4813),SUM(LEN(C4813),LEN(D4813))=0),AND(NOT(E4813="Unknown"),ISBLANK(J4813)),AND(NOT(O4813="Unknown"),ISBLANK(R4813))),"Missing Information", INDEX(Table15[Entire Service Line Classification], MATCH(SUMIFS(Table15[Unique ID],Table15[System-Owned Portion],E4813,Table15[If Material Anything Other than "Lead" in Column E,Was Material Ever Previously Lead?],G4813,Table15[Customer-Owned Portion],O4813),Table15[Unique ID],0),0)))</f>
        <v>Lead Status Unknown</v>
      </c>
      <c r="X4813"/>
    </row>
    <row r="4814" spans="2:24" x14ac:dyDescent="0.35">
      <c r="B4814" s="146"/>
      <c r="C4814" s="31" t="s">
        <v>5872</v>
      </c>
      <c r="D4814" s="31"/>
      <c r="E4814" s="44" t="s">
        <v>3203</v>
      </c>
      <c r="F4814" s="43" t="s">
        <v>3283</v>
      </c>
      <c r="G4814" s="84" t="s">
        <v>3249</v>
      </c>
      <c r="H4814" s="31">
        <v>1978</v>
      </c>
      <c r="I4814" s="207" t="s">
        <v>3338</v>
      </c>
      <c r="J4814" s="84"/>
      <c r="K4814" s="31" t="s">
        <v>41</v>
      </c>
      <c r="L4814" s="31"/>
      <c r="M4814" s="169"/>
      <c r="N4814" s="148"/>
      <c r="O4814" s="106" t="s">
        <v>3203</v>
      </c>
      <c r="P4814" s="43">
        <v>1978</v>
      </c>
      <c r="Q4814" s="207" t="s">
        <v>3338</v>
      </c>
      <c r="R4814" s="84" t="s">
        <v>3203</v>
      </c>
      <c r="S4814" s="31" t="s">
        <v>41</v>
      </c>
      <c r="T4814" s="31"/>
      <c r="U4814" s="169"/>
      <c r="V4814" s="150"/>
      <c r="W4814" s="141" t="str" cm="1">
        <f t="array" ref="W4814">IF(SUM(LEN(B4814:V4814))=0,"",IF(OR(OR(ISBLANK(F4814),SUM(LEN(C4814),LEN(D4814))=0),AND(NOT(E4814="Unknown"),ISBLANK(J4814)),AND(NOT(O4814="Unknown"),ISBLANK(R4814))),"Missing Information", INDEX(Table15[Entire Service Line Classification], MATCH(SUMIFS(Table15[Unique ID],Table15[System-Owned Portion],E4814,Table15[If Material Anything Other than "Lead" in Column E,Was Material Ever Previously Lead?],G4814,Table15[Customer-Owned Portion],O4814),Table15[Unique ID],0),0)))</f>
        <v>Lead Status Unknown</v>
      </c>
      <c r="X4814"/>
    </row>
    <row r="4815" spans="2:24" x14ac:dyDescent="0.35">
      <c r="B4815" s="146"/>
      <c r="C4815" s="31" t="s">
        <v>5873</v>
      </c>
      <c r="D4815" s="31"/>
      <c r="E4815" s="44" t="s">
        <v>3203</v>
      </c>
      <c r="F4815" s="43" t="s">
        <v>3283</v>
      </c>
      <c r="G4815" s="84" t="s">
        <v>3249</v>
      </c>
      <c r="H4815" s="31">
        <v>1977</v>
      </c>
      <c r="I4815" s="207" t="s">
        <v>3338</v>
      </c>
      <c r="J4815" s="84"/>
      <c r="K4815" s="31" t="s">
        <v>41</v>
      </c>
      <c r="L4815" s="31"/>
      <c r="M4815" s="169"/>
      <c r="N4815" s="148"/>
      <c r="O4815" s="106" t="s">
        <v>3203</v>
      </c>
      <c r="P4815" s="43">
        <v>1977</v>
      </c>
      <c r="Q4815" s="207" t="s">
        <v>3338</v>
      </c>
      <c r="R4815" s="84" t="s">
        <v>3203</v>
      </c>
      <c r="S4815" s="31" t="s">
        <v>41</v>
      </c>
      <c r="T4815" s="31"/>
      <c r="U4815" s="169"/>
      <c r="V4815" s="150"/>
      <c r="W4815" s="141" t="str" cm="1">
        <f t="array" ref="W4815">IF(SUM(LEN(B4815:V4815))=0,"",IF(OR(OR(ISBLANK(F4815),SUM(LEN(C4815),LEN(D4815))=0),AND(NOT(E4815="Unknown"),ISBLANK(J4815)),AND(NOT(O4815="Unknown"),ISBLANK(R4815))),"Missing Information", INDEX(Table15[Entire Service Line Classification], MATCH(SUMIFS(Table15[Unique ID],Table15[System-Owned Portion],E4815,Table15[If Material Anything Other than "Lead" in Column E,Was Material Ever Previously Lead?],G4815,Table15[Customer-Owned Portion],O4815),Table15[Unique ID],0),0)))</f>
        <v>Lead Status Unknown</v>
      </c>
      <c r="X4815"/>
    </row>
    <row r="4816" spans="2:24" x14ac:dyDescent="0.35">
      <c r="B4816" s="146"/>
      <c r="C4816" s="31" t="s">
        <v>5874</v>
      </c>
      <c r="D4816" s="31"/>
      <c r="E4816" s="44" t="s">
        <v>3203</v>
      </c>
      <c r="F4816" s="43" t="s">
        <v>3283</v>
      </c>
      <c r="G4816" s="84" t="s">
        <v>3249</v>
      </c>
      <c r="H4816" s="31">
        <v>1978</v>
      </c>
      <c r="I4816" s="207" t="s">
        <v>3338</v>
      </c>
      <c r="J4816" s="84"/>
      <c r="K4816" s="31" t="s">
        <v>41</v>
      </c>
      <c r="L4816" s="31"/>
      <c r="M4816" s="169"/>
      <c r="N4816" s="148"/>
      <c r="O4816" s="106" t="s">
        <v>3203</v>
      </c>
      <c r="P4816" s="43">
        <v>1978</v>
      </c>
      <c r="Q4816" s="207" t="s">
        <v>3338</v>
      </c>
      <c r="R4816" s="84" t="s">
        <v>3203</v>
      </c>
      <c r="S4816" s="31" t="s">
        <v>41</v>
      </c>
      <c r="T4816" s="31"/>
      <c r="U4816" s="169"/>
      <c r="V4816" s="150"/>
      <c r="W4816" s="141" t="str" cm="1">
        <f t="array" ref="W4816">IF(SUM(LEN(B4816:V4816))=0,"",IF(OR(OR(ISBLANK(F4816),SUM(LEN(C4816),LEN(D4816))=0),AND(NOT(E4816="Unknown"),ISBLANK(J4816)),AND(NOT(O4816="Unknown"),ISBLANK(R4816))),"Missing Information", INDEX(Table15[Entire Service Line Classification], MATCH(SUMIFS(Table15[Unique ID],Table15[System-Owned Portion],E4816,Table15[If Material Anything Other than "Lead" in Column E,Was Material Ever Previously Lead?],G4816,Table15[Customer-Owned Portion],O4816),Table15[Unique ID],0),0)))</f>
        <v>Lead Status Unknown</v>
      </c>
      <c r="X4816"/>
    </row>
    <row r="4817" spans="2:24" x14ac:dyDescent="0.35">
      <c r="B4817" s="146"/>
      <c r="C4817" s="31" t="s">
        <v>5875</v>
      </c>
      <c r="D4817" s="31"/>
      <c r="E4817" s="44" t="s">
        <v>3203</v>
      </c>
      <c r="F4817" s="43" t="s">
        <v>3283</v>
      </c>
      <c r="G4817" s="84" t="s">
        <v>3249</v>
      </c>
      <c r="H4817" s="31">
        <v>1977</v>
      </c>
      <c r="I4817" s="207" t="s">
        <v>3338</v>
      </c>
      <c r="J4817" s="84"/>
      <c r="K4817" s="31" t="s">
        <v>41</v>
      </c>
      <c r="L4817" s="31"/>
      <c r="M4817" s="169"/>
      <c r="N4817" s="148"/>
      <c r="O4817" s="106" t="s">
        <v>3203</v>
      </c>
      <c r="P4817" s="43">
        <v>1977</v>
      </c>
      <c r="Q4817" s="207" t="s">
        <v>3338</v>
      </c>
      <c r="R4817" s="84" t="s">
        <v>3203</v>
      </c>
      <c r="S4817" s="31" t="s">
        <v>41</v>
      </c>
      <c r="T4817" s="31"/>
      <c r="U4817" s="169"/>
      <c r="V4817" s="150"/>
      <c r="W4817" s="141" t="str" cm="1">
        <f t="array" ref="W4817">IF(SUM(LEN(B4817:V4817))=0,"",IF(OR(OR(ISBLANK(F4817),SUM(LEN(C4817),LEN(D4817))=0),AND(NOT(E4817="Unknown"),ISBLANK(J4817)),AND(NOT(O4817="Unknown"),ISBLANK(R4817))),"Missing Information", INDEX(Table15[Entire Service Line Classification], MATCH(SUMIFS(Table15[Unique ID],Table15[System-Owned Portion],E4817,Table15[If Material Anything Other than "Lead" in Column E,Was Material Ever Previously Lead?],G4817,Table15[Customer-Owned Portion],O4817),Table15[Unique ID],0),0)))</f>
        <v>Lead Status Unknown</v>
      </c>
      <c r="X4817"/>
    </row>
    <row r="4818" spans="2:24" x14ac:dyDescent="0.35">
      <c r="B4818" s="146"/>
      <c r="C4818" s="31" t="s">
        <v>5876</v>
      </c>
      <c r="D4818" s="31"/>
      <c r="E4818" s="44" t="s">
        <v>3203</v>
      </c>
      <c r="F4818" s="43" t="s">
        <v>3283</v>
      </c>
      <c r="G4818" s="84" t="s">
        <v>3249</v>
      </c>
      <c r="H4818" s="31">
        <v>1978</v>
      </c>
      <c r="I4818" s="207" t="s">
        <v>3338</v>
      </c>
      <c r="J4818" s="84"/>
      <c r="K4818" s="31" t="s">
        <v>41</v>
      </c>
      <c r="L4818" s="31"/>
      <c r="M4818" s="169"/>
      <c r="N4818" s="148"/>
      <c r="O4818" s="106" t="s">
        <v>3203</v>
      </c>
      <c r="P4818" s="43">
        <v>1978</v>
      </c>
      <c r="Q4818" s="207" t="s">
        <v>3338</v>
      </c>
      <c r="R4818" s="84" t="s">
        <v>3203</v>
      </c>
      <c r="S4818" s="31" t="s">
        <v>41</v>
      </c>
      <c r="T4818" s="31"/>
      <c r="U4818" s="169"/>
      <c r="V4818" s="150"/>
      <c r="W4818" s="141" t="str" cm="1">
        <f t="array" ref="W4818">IF(SUM(LEN(B4818:V4818))=0,"",IF(OR(OR(ISBLANK(F4818),SUM(LEN(C4818),LEN(D4818))=0),AND(NOT(E4818="Unknown"),ISBLANK(J4818)),AND(NOT(O4818="Unknown"),ISBLANK(R4818))),"Missing Information", INDEX(Table15[Entire Service Line Classification], MATCH(SUMIFS(Table15[Unique ID],Table15[System-Owned Portion],E4818,Table15[If Material Anything Other than "Lead" in Column E,Was Material Ever Previously Lead?],G4818,Table15[Customer-Owned Portion],O4818),Table15[Unique ID],0),0)))</f>
        <v>Lead Status Unknown</v>
      </c>
      <c r="X4818"/>
    </row>
    <row r="4819" spans="2:24" x14ac:dyDescent="0.35">
      <c r="B4819" s="146"/>
      <c r="C4819" s="31" t="s">
        <v>5877</v>
      </c>
      <c r="D4819" s="31"/>
      <c r="E4819" s="44" t="s">
        <v>3203</v>
      </c>
      <c r="F4819" s="43" t="s">
        <v>3283</v>
      </c>
      <c r="G4819" s="84" t="s">
        <v>3249</v>
      </c>
      <c r="H4819" s="31">
        <v>1977</v>
      </c>
      <c r="I4819" s="207" t="s">
        <v>3338</v>
      </c>
      <c r="J4819" s="84"/>
      <c r="K4819" s="31" t="s">
        <v>41</v>
      </c>
      <c r="L4819" s="31"/>
      <c r="M4819" s="169"/>
      <c r="N4819" s="148"/>
      <c r="O4819" s="106" t="s">
        <v>3203</v>
      </c>
      <c r="P4819" s="43">
        <v>1977</v>
      </c>
      <c r="Q4819" s="207" t="s">
        <v>3338</v>
      </c>
      <c r="R4819" s="84" t="s">
        <v>3203</v>
      </c>
      <c r="S4819" s="31" t="s">
        <v>41</v>
      </c>
      <c r="T4819" s="31"/>
      <c r="U4819" s="169"/>
      <c r="V4819" s="150"/>
      <c r="W4819" s="141" t="str" cm="1">
        <f t="array" ref="W4819">IF(SUM(LEN(B4819:V4819))=0,"",IF(OR(OR(ISBLANK(F4819),SUM(LEN(C4819),LEN(D4819))=0),AND(NOT(E4819="Unknown"),ISBLANK(J4819)),AND(NOT(O4819="Unknown"),ISBLANK(R4819))),"Missing Information", INDEX(Table15[Entire Service Line Classification], MATCH(SUMIFS(Table15[Unique ID],Table15[System-Owned Portion],E4819,Table15[If Material Anything Other than "Lead" in Column E,Was Material Ever Previously Lead?],G4819,Table15[Customer-Owned Portion],O4819),Table15[Unique ID],0),0)))</f>
        <v>Lead Status Unknown</v>
      </c>
      <c r="X4819"/>
    </row>
    <row r="4820" spans="2:24" x14ac:dyDescent="0.35">
      <c r="B4820" s="146"/>
      <c r="C4820" s="31" t="s">
        <v>5878</v>
      </c>
      <c r="D4820" s="31"/>
      <c r="E4820" s="44" t="s">
        <v>3203</v>
      </c>
      <c r="F4820" s="43" t="s">
        <v>3283</v>
      </c>
      <c r="G4820" s="84" t="s">
        <v>3249</v>
      </c>
      <c r="H4820" s="31">
        <v>1982</v>
      </c>
      <c r="I4820" s="207" t="s">
        <v>3338</v>
      </c>
      <c r="J4820" s="84"/>
      <c r="K4820" s="31" t="s">
        <v>41</v>
      </c>
      <c r="L4820" s="31"/>
      <c r="M4820" s="169"/>
      <c r="N4820" s="148"/>
      <c r="O4820" s="106" t="s">
        <v>3203</v>
      </c>
      <c r="P4820" s="43">
        <v>1982</v>
      </c>
      <c r="Q4820" s="207" t="s">
        <v>3338</v>
      </c>
      <c r="R4820" s="84" t="s">
        <v>3203</v>
      </c>
      <c r="S4820" s="31" t="s">
        <v>41</v>
      </c>
      <c r="T4820" s="31"/>
      <c r="U4820" s="169"/>
      <c r="V4820" s="150"/>
      <c r="W4820" s="141" t="str" cm="1">
        <f t="array" ref="W4820">IF(SUM(LEN(B4820:V4820))=0,"",IF(OR(OR(ISBLANK(F4820),SUM(LEN(C4820),LEN(D4820))=0),AND(NOT(E4820="Unknown"),ISBLANK(J4820)),AND(NOT(O4820="Unknown"),ISBLANK(R4820))),"Missing Information", INDEX(Table15[Entire Service Line Classification], MATCH(SUMIFS(Table15[Unique ID],Table15[System-Owned Portion],E4820,Table15[If Material Anything Other than "Lead" in Column E,Was Material Ever Previously Lead?],G4820,Table15[Customer-Owned Portion],O4820),Table15[Unique ID],0),0)))</f>
        <v>Lead Status Unknown</v>
      </c>
      <c r="X4820"/>
    </row>
    <row r="4821" spans="2:24" x14ac:dyDescent="0.35">
      <c r="B4821" s="146"/>
      <c r="C4821" s="31" t="s">
        <v>5879</v>
      </c>
      <c r="D4821" s="31"/>
      <c r="E4821" s="44" t="s">
        <v>3203</v>
      </c>
      <c r="F4821" s="43" t="s">
        <v>3283</v>
      </c>
      <c r="G4821" s="84" t="s">
        <v>3249</v>
      </c>
      <c r="H4821" s="31">
        <v>1977</v>
      </c>
      <c r="I4821" s="207" t="s">
        <v>3338</v>
      </c>
      <c r="J4821" s="84"/>
      <c r="K4821" s="31" t="s">
        <v>41</v>
      </c>
      <c r="L4821" s="31"/>
      <c r="M4821" s="169"/>
      <c r="N4821" s="148"/>
      <c r="O4821" s="106" t="s">
        <v>3203</v>
      </c>
      <c r="P4821" s="43">
        <v>1977</v>
      </c>
      <c r="Q4821" s="207" t="s">
        <v>3338</v>
      </c>
      <c r="R4821" s="84" t="s">
        <v>3203</v>
      </c>
      <c r="S4821" s="31" t="s">
        <v>41</v>
      </c>
      <c r="T4821" s="31"/>
      <c r="U4821" s="169"/>
      <c r="V4821" s="150"/>
      <c r="W4821" s="141" t="str" cm="1">
        <f t="array" ref="W4821">IF(SUM(LEN(B4821:V4821))=0,"",IF(OR(OR(ISBLANK(F4821),SUM(LEN(C4821),LEN(D4821))=0),AND(NOT(E4821="Unknown"),ISBLANK(J4821)),AND(NOT(O4821="Unknown"),ISBLANK(R4821))),"Missing Information", INDEX(Table15[Entire Service Line Classification], MATCH(SUMIFS(Table15[Unique ID],Table15[System-Owned Portion],E4821,Table15[If Material Anything Other than "Lead" in Column E,Was Material Ever Previously Lead?],G4821,Table15[Customer-Owned Portion],O4821),Table15[Unique ID],0),0)))</f>
        <v>Lead Status Unknown</v>
      </c>
      <c r="X4821"/>
    </row>
    <row r="4822" spans="2:24" x14ac:dyDescent="0.35">
      <c r="B4822" s="146"/>
      <c r="C4822" s="31" t="s">
        <v>5880</v>
      </c>
      <c r="D4822" s="31"/>
      <c r="E4822" s="44" t="s">
        <v>3203</v>
      </c>
      <c r="F4822" s="43" t="s">
        <v>3283</v>
      </c>
      <c r="G4822" s="84" t="s">
        <v>3249</v>
      </c>
      <c r="H4822" s="31">
        <v>1977</v>
      </c>
      <c r="I4822" s="207" t="s">
        <v>3338</v>
      </c>
      <c r="J4822" s="84"/>
      <c r="K4822" s="31" t="s">
        <v>41</v>
      </c>
      <c r="L4822" s="31"/>
      <c r="M4822" s="169"/>
      <c r="N4822" s="148"/>
      <c r="O4822" s="106" t="s">
        <v>3203</v>
      </c>
      <c r="P4822" s="43">
        <v>1977</v>
      </c>
      <c r="Q4822" s="207" t="s">
        <v>3338</v>
      </c>
      <c r="R4822" s="84" t="s">
        <v>3203</v>
      </c>
      <c r="S4822" s="31" t="s">
        <v>41</v>
      </c>
      <c r="T4822" s="31"/>
      <c r="U4822" s="169"/>
      <c r="V4822" s="150"/>
      <c r="W4822" s="141" t="str" cm="1">
        <f t="array" ref="W4822">IF(SUM(LEN(B4822:V4822))=0,"",IF(OR(OR(ISBLANK(F4822),SUM(LEN(C4822),LEN(D4822))=0),AND(NOT(E4822="Unknown"),ISBLANK(J4822)),AND(NOT(O4822="Unknown"),ISBLANK(R4822))),"Missing Information", INDEX(Table15[Entire Service Line Classification], MATCH(SUMIFS(Table15[Unique ID],Table15[System-Owned Portion],E4822,Table15[If Material Anything Other than "Lead" in Column E,Was Material Ever Previously Lead?],G4822,Table15[Customer-Owned Portion],O4822),Table15[Unique ID],0),0)))</f>
        <v>Lead Status Unknown</v>
      </c>
      <c r="X4822"/>
    </row>
    <row r="4823" spans="2:24" ht="29" x14ac:dyDescent="0.35">
      <c r="B4823" s="146"/>
      <c r="C4823" s="31" t="s">
        <v>2302</v>
      </c>
      <c r="D4823" s="31"/>
      <c r="E4823" s="44" t="s">
        <v>3284</v>
      </c>
      <c r="F4823" s="43" t="s">
        <v>41</v>
      </c>
      <c r="G4823" s="84" t="s">
        <v>3249</v>
      </c>
      <c r="H4823" s="31">
        <v>1994</v>
      </c>
      <c r="I4823" s="207" t="s">
        <v>3338</v>
      </c>
      <c r="J4823" s="84" t="s">
        <v>3270</v>
      </c>
      <c r="K4823" s="31" t="s">
        <v>41</v>
      </c>
      <c r="L4823" s="31"/>
      <c r="M4823" s="169"/>
      <c r="N4823" s="148"/>
      <c r="O4823" s="106" t="s">
        <v>3284</v>
      </c>
      <c r="P4823" s="43">
        <v>1994</v>
      </c>
      <c r="Q4823" s="207" t="s">
        <v>3338</v>
      </c>
      <c r="R4823" s="84" t="s">
        <v>3270</v>
      </c>
      <c r="S4823" s="31" t="s">
        <v>41</v>
      </c>
      <c r="T4823" s="31"/>
      <c r="U4823" s="169"/>
      <c r="V4823" s="150"/>
      <c r="W4823" s="141" t="str" cm="1">
        <f t="array" ref="W4823">IF(SUM(LEN(B4823:V4823))=0,"",IF(OR(OR(ISBLANK(F4823),SUM(LEN(C4823),LEN(D4823))=0),AND(NOT(E4823="Unknown"),ISBLANK(J4823)),AND(NOT(O4823="Unknown"),ISBLANK(R4823))),"Missing Information", INDEX(Table15[Entire Service Line Classification], MATCH(SUMIFS(Table15[Unique ID],Table15[System-Owned Portion],E4823,Table15[If Material Anything Other than "Lead" in Column E,Was Material Ever Previously Lead?],G4823,Table15[Customer-Owned Portion],O4823),Table15[Unique ID],0),0)))</f>
        <v>Non-lead</v>
      </c>
      <c r="X4823"/>
    </row>
    <row r="4824" spans="2:24" x14ac:dyDescent="0.35">
      <c r="B4824" s="146"/>
      <c r="C4824" s="31" t="s">
        <v>2303</v>
      </c>
      <c r="D4824" s="31"/>
      <c r="E4824" s="44" t="s">
        <v>3203</v>
      </c>
      <c r="F4824" s="43" t="s">
        <v>3283</v>
      </c>
      <c r="G4824" s="84" t="s">
        <v>3249</v>
      </c>
      <c r="H4824" s="31">
        <v>1930</v>
      </c>
      <c r="I4824" s="207" t="s">
        <v>3341</v>
      </c>
      <c r="J4824" s="84"/>
      <c r="K4824" s="31" t="s">
        <v>41</v>
      </c>
      <c r="L4824" s="31"/>
      <c r="M4824" s="169"/>
      <c r="N4824" s="148"/>
      <c r="O4824" s="106" t="s">
        <v>3203</v>
      </c>
      <c r="P4824" s="43">
        <v>1930</v>
      </c>
      <c r="Q4824" s="207" t="s">
        <v>3341</v>
      </c>
      <c r="R4824" s="84" t="s">
        <v>3203</v>
      </c>
      <c r="S4824" s="31" t="s">
        <v>41</v>
      </c>
      <c r="T4824" s="31"/>
      <c r="U4824" s="169"/>
      <c r="V4824" s="150"/>
      <c r="W4824" s="141" t="str" cm="1">
        <f t="array" ref="W4824">IF(SUM(LEN(B4824:V4824))=0,"",IF(OR(OR(ISBLANK(F4824),SUM(LEN(C4824),LEN(D4824))=0),AND(NOT(E4824="Unknown"),ISBLANK(J4824)),AND(NOT(O4824="Unknown"),ISBLANK(R4824))),"Missing Information", INDEX(Table15[Entire Service Line Classification], MATCH(SUMIFS(Table15[Unique ID],Table15[System-Owned Portion],E4824,Table15[If Material Anything Other than "Lead" in Column E,Was Material Ever Previously Lead?],G4824,Table15[Customer-Owned Portion],O4824),Table15[Unique ID],0),0)))</f>
        <v>Lead Status Unknown</v>
      </c>
      <c r="X4824"/>
    </row>
    <row r="4825" spans="2:24" x14ac:dyDescent="0.35">
      <c r="B4825" s="146"/>
      <c r="C4825" s="31" t="s">
        <v>5881</v>
      </c>
      <c r="D4825" s="31"/>
      <c r="E4825" s="44" t="s">
        <v>3203</v>
      </c>
      <c r="F4825" s="43" t="s">
        <v>3283</v>
      </c>
      <c r="G4825" s="84" t="s">
        <v>3249</v>
      </c>
      <c r="H4825" s="31">
        <v>1985</v>
      </c>
      <c r="I4825" s="207" t="s">
        <v>3338</v>
      </c>
      <c r="J4825" s="84"/>
      <c r="K4825" s="31" t="s">
        <v>41</v>
      </c>
      <c r="L4825" s="31"/>
      <c r="M4825" s="169"/>
      <c r="N4825" s="148"/>
      <c r="O4825" s="106" t="s">
        <v>3203</v>
      </c>
      <c r="P4825" s="43">
        <v>1985</v>
      </c>
      <c r="Q4825" s="207" t="s">
        <v>3338</v>
      </c>
      <c r="R4825" s="84" t="s">
        <v>3203</v>
      </c>
      <c r="S4825" s="31" t="s">
        <v>41</v>
      </c>
      <c r="T4825" s="31"/>
      <c r="U4825" s="169"/>
      <c r="V4825" s="150"/>
      <c r="W4825" s="141" t="str" cm="1">
        <f t="array" ref="W4825">IF(SUM(LEN(B4825:V4825))=0,"",IF(OR(OR(ISBLANK(F4825),SUM(LEN(C4825),LEN(D4825))=0),AND(NOT(E4825="Unknown"),ISBLANK(J4825)),AND(NOT(O4825="Unknown"),ISBLANK(R4825))),"Missing Information", INDEX(Table15[Entire Service Line Classification], MATCH(SUMIFS(Table15[Unique ID],Table15[System-Owned Portion],E4825,Table15[If Material Anything Other than "Lead" in Column E,Was Material Ever Previously Lead?],G4825,Table15[Customer-Owned Portion],O4825),Table15[Unique ID],0),0)))</f>
        <v>Lead Status Unknown</v>
      </c>
      <c r="X4825"/>
    </row>
    <row r="4826" spans="2:24" x14ac:dyDescent="0.35">
      <c r="B4826" s="146"/>
      <c r="C4826" s="31" t="s">
        <v>5882</v>
      </c>
      <c r="D4826" s="31"/>
      <c r="E4826" s="44" t="s">
        <v>3203</v>
      </c>
      <c r="F4826" s="43" t="s">
        <v>3283</v>
      </c>
      <c r="G4826" s="84" t="s">
        <v>3249</v>
      </c>
      <c r="H4826" s="31">
        <v>1985</v>
      </c>
      <c r="I4826" s="207" t="s">
        <v>3338</v>
      </c>
      <c r="J4826" s="84"/>
      <c r="K4826" s="31" t="s">
        <v>41</v>
      </c>
      <c r="L4826" s="31"/>
      <c r="M4826" s="169"/>
      <c r="N4826" s="148"/>
      <c r="O4826" s="106" t="s">
        <v>3203</v>
      </c>
      <c r="P4826" s="43">
        <v>1985</v>
      </c>
      <c r="Q4826" s="207" t="s">
        <v>3338</v>
      </c>
      <c r="R4826" s="84" t="s">
        <v>3203</v>
      </c>
      <c r="S4826" s="31" t="s">
        <v>41</v>
      </c>
      <c r="T4826" s="31"/>
      <c r="U4826" s="169"/>
      <c r="V4826" s="150"/>
      <c r="W4826" s="141" t="str" cm="1">
        <f t="array" ref="W4826">IF(SUM(LEN(B4826:V4826))=0,"",IF(OR(OR(ISBLANK(F4826),SUM(LEN(C4826),LEN(D4826))=0),AND(NOT(E4826="Unknown"),ISBLANK(J4826)),AND(NOT(O4826="Unknown"),ISBLANK(R4826))),"Missing Information", INDEX(Table15[Entire Service Line Classification], MATCH(SUMIFS(Table15[Unique ID],Table15[System-Owned Portion],E4826,Table15[If Material Anything Other than "Lead" in Column E,Was Material Ever Previously Lead?],G4826,Table15[Customer-Owned Portion],O4826),Table15[Unique ID],0),0)))</f>
        <v>Lead Status Unknown</v>
      </c>
      <c r="X4826"/>
    </row>
    <row r="4827" spans="2:24" ht="29" x14ac:dyDescent="0.35">
      <c r="B4827" s="146"/>
      <c r="C4827" s="31" t="s">
        <v>2304</v>
      </c>
      <c r="D4827" s="31"/>
      <c r="E4827" s="44" t="s">
        <v>3284</v>
      </c>
      <c r="F4827" s="43" t="s">
        <v>41</v>
      </c>
      <c r="G4827" s="84" t="s">
        <v>3249</v>
      </c>
      <c r="H4827" s="31">
        <v>1991</v>
      </c>
      <c r="I4827" s="207" t="s">
        <v>3337</v>
      </c>
      <c r="J4827" s="84" t="s">
        <v>3270</v>
      </c>
      <c r="K4827" s="31" t="s">
        <v>41</v>
      </c>
      <c r="L4827" s="31"/>
      <c r="M4827" s="169"/>
      <c r="N4827" s="148"/>
      <c r="O4827" s="106" t="s">
        <v>3284</v>
      </c>
      <c r="P4827" s="43">
        <v>1991</v>
      </c>
      <c r="Q4827" s="207" t="s">
        <v>3337</v>
      </c>
      <c r="R4827" s="84" t="s">
        <v>3270</v>
      </c>
      <c r="S4827" s="31" t="s">
        <v>41</v>
      </c>
      <c r="T4827" s="31"/>
      <c r="U4827" s="169"/>
      <c r="V4827" s="150"/>
      <c r="W4827" s="141" t="str" cm="1">
        <f t="array" ref="W4827">IF(SUM(LEN(B4827:V4827))=0,"",IF(OR(OR(ISBLANK(F4827),SUM(LEN(C4827),LEN(D4827))=0),AND(NOT(E4827="Unknown"),ISBLANK(J4827)),AND(NOT(O4827="Unknown"),ISBLANK(R4827))),"Missing Information", INDEX(Table15[Entire Service Line Classification], MATCH(SUMIFS(Table15[Unique ID],Table15[System-Owned Portion],E4827,Table15[If Material Anything Other than "Lead" in Column E,Was Material Ever Previously Lead?],G4827,Table15[Customer-Owned Portion],O4827),Table15[Unique ID],0),0)))</f>
        <v>Non-lead</v>
      </c>
      <c r="X4827"/>
    </row>
    <row r="4828" spans="2:24" x14ac:dyDescent="0.35">
      <c r="B4828" s="146"/>
      <c r="C4828" s="31" t="s">
        <v>2305</v>
      </c>
      <c r="D4828" s="31"/>
      <c r="E4828" s="44" t="s">
        <v>3203</v>
      </c>
      <c r="F4828" s="43" t="s">
        <v>3283</v>
      </c>
      <c r="G4828" s="84" t="s">
        <v>3249</v>
      </c>
      <c r="H4828" s="31">
        <v>1948</v>
      </c>
      <c r="I4828" s="207" t="s">
        <v>3337</v>
      </c>
      <c r="J4828" s="84"/>
      <c r="K4828" s="31" t="s">
        <v>41</v>
      </c>
      <c r="L4828" s="31"/>
      <c r="M4828" s="169"/>
      <c r="N4828" s="148"/>
      <c r="O4828" s="106" t="s">
        <v>3203</v>
      </c>
      <c r="P4828" s="43">
        <v>1948</v>
      </c>
      <c r="Q4828" s="207" t="s">
        <v>3337</v>
      </c>
      <c r="R4828" s="84" t="s">
        <v>3203</v>
      </c>
      <c r="S4828" s="31" t="s">
        <v>41</v>
      </c>
      <c r="T4828" s="31"/>
      <c r="U4828" s="169"/>
      <c r="V4828" s="150"/>
      <c r="W4828" s="141" t="str" cm="1">
        <f t="array" ref="W4828">IF(SUM(LEN(B4828:V4828))=0,"",IF(OR(OR(ISBLANK(F4828),SUM(LEN(C4828),LEN(D4828))=0),AND(NOT(E4828="Unknown"),ISBLANK(J4828)),AND(NOT(O4828="Unknown"),ISBLANK(R4828))),"Missing Information", INDEX(Table15[Entire Service Line Classification], MATCH(SUMIFS(Table15[Unique ID],Table15[System-Owned Portion],E4828,Table15[If Material Anything Other than "Lead" in Column E,Was Material Ever Previously Lead?],G4828,Table15[Customer-Owned Portion],O4828),Table15[Unique ID],0),0)))</f>
        <v>Lead Status Unknown</v>
      </c>
      <c r="X4828"/>
    </row>
    <row r="4829" spans="2:24" x14ac:dyDescent="0.35">
      <c r="B4829" s="146"/>
      <c r="C4829" s="31" t="s">
        <v>2306</v>
      </c>
      <c r="D4829" s="31"/>
      <c r="E4829" s="44" t="s">
        <v>3203</v>
      </c>
      <c r="F4829" s="43" t="s">
        <v>3283</v>
      </c>
      <c r="G4829" s="84" t="s">
        <v>3249</v>
      </c>
      <c r="H4829" s="31">
        <v>1946</v>
      </c>
      <c r="I4829" s="207" t="s">
        <v>3338</v>
      </c>
      <c r="J4829" s="84"/>
      <c r="K4829" s="31" t="s">
        <v>41</v>
      </c>
      <c r="L4829" s="31"/>
      <c r="M4829" s="169"/>
      <c r="N4829" s="148"/>
      <c r="O4829" s="106" t="s">
        <v>3203</v>
      </c>
      <c r="P4829" s="43">
        <v>1946</v>
      </c>
      <c r="Q4829" s="207" t="s">
        <v>3338</v>
      </c>
      <c r="R4829" s="84" t="s">
        <v>3203</v>
      </c>
      <c r="S4829" s="31" t="s">
        <v>41</v>
      </c>
      <c r="T4829" s="31"/>
      <c r="U4829" s="169"/>
      <c r="V4829" s="150"/>
      <c r="W4829" s="141" t="str" cm="1">
        <f t="array" ref="W4829">IF(SUM(LEN(B4829:V4829))=0,"",IF(OR(OR(ISBLANK(F4829),SUM(LEN(C4829),LEN(D4829))=0),AND(NOT(E4829="Unknown"),ISBLANK(J4829)),AND(NOT(O4829="Unknown"),ISBLANK(R4829))),"Missing Information", INDEX(Table15[Entire Service Line Classification], MATCH(SUMIFS(Table15[Unique ID],Table15[System-Owned Portion],E4829,Table15[If Material Anything Other than "Lead" in Column E,Was Material Ever Previously Lead?],G4829,Table15[Customer-Owned Portion],O4829),Table15[Unique ID],0),0)))</f>
        <v>Lead Status Unknown</v>
      </c>
      <c r="X4829"/>
    </row>
    <row r="4830" spans="2:24" x14ac:dyDescent="0.35">
      <c r="B4830" s="146"/>
      <c r="C4830" s="31" t="s">
        <v>2307</v>
      </c>
      <c r="D4830" s="31"/>
      <c r="E4830" s="44" t="s">
        <v>3203</v>
      </c>
      <c r="F4830" s="43" t="s">
        <v>3283</v>
      </c>
      <c r="G4830" s="84" t="s">
        <v>3249</v>
      </c>
      <c r="H4830" s="31">
        <v>1950</v>
      </c>
      <c r="I4830" s="207" t="s">
        <v>3337</v>
      </c>
      <c r="J4830" s="84"/>
      <c r="K4830" s="31" t="s">
        <v>41</v>
      </c>
      <c r="L4830" s="31"/>
      <c r="M4830" s="169"/>
      <c r="N4830" s="148"/>
      <c r="O4830" s="106" t="s">
        <v>3203</v>
      </c>
      <c r="P4830" s="43">
        <v>1950</v>
      </c>
      <c r="Q4830" s="207" t="s">
        <v>3337</v>
      </c>
      <c r="R4830" s="84" t="s">
        <v>3203</v>
      </c>
      <c r="S4830" s="31" t="s">
        <v>41</v>
      </c>
      <c r="T4830" s="31"/>
      <c r="U4830" s="169"/>
      <c r="V4830" s="150"/>
      <c r="W4830" s="141" t="str" cm="1">
        <f t="array" ref="W4830">IF(SUM(LEN(B4830:V4830))=0,"",IF(OR(OR(ISBLANK(F4830),SUM(LEN(C4830),LEN(D4830))=0),AND(NOT(E4830="Unknown"),ISBLANK(J4830)),AND(NOT(O4830="Unknown"),ISBLANK(R4830))),"Missing Information", INDEX(Table15[Entire Service Line Classification], MATCH(SUMIFS(Table15[Unique ID],Table15[System-Owned Portion],E4830,Table15[If Material Anything Other than "Lead" in Column E,Was Material Ever Previously Lead?],G4830,Table15[Customer-Owned Portion],O4830),Table15[Unique ID],0),0)))</f>
        <v>Lead Status Unknown</v>
      </c>
      <c r="X4830"/>
    </row>
    <row r="4831" spans="2:24" ht="29" x14ac:dyDescent="0.35">
      <c r="B4831" s="146"/>
      <c r="C4831" s="31" t="s">
        <v>2308</v>
      </c>
      <c r="D4831" s="31"/>
      <c r="E4831" s="44" t="s">
        <v>3284</v>
      </c>
      <c r="F4831" s="43" t="s">
        <v>41</v>
      </c>
      <c r="G4831" s="84" t="s">
        <v>3249</v>
      </c>
      <c r="H4831" s="31">
        <v>1993</v>
      </c>
      <c r="I4831" s="207" t="s">
        <v>3338</v>
      </c>
      <c r="J4831" s="84" t="s">
        <v>3270</v>
      </c>
      <c r="K4831" s="31" t="s">
        <v>41</v>
      </c>
      <c r="L4831" s="31"/>
      <c r="M4831" s="169"/>
      <c r="N4831" s="148"/>
      <c r="O4831" s="106" t="s">
        <v>3284</v>
      </c>
      <c r="P4831" s="43">
        <v>1993</v>
      </c>
      <c r="Q4831" s="207" t="s">
        <v>3338</v>
      </c>
      <c r="R4831" s="84" t="s">
        <v>3270</v>
      </c>
      <c r="S4831" s="31" t="s">
        <v>41</v>
      </c>
      <c r="T4831" s="31"/>
      <c r="U4831" s="169"/>
      <c r="V4831" s="150"/>
      <c r="W4831" s="141" t="str" cm="1">
        <f t="array" ref="W4831">IF(SUM(LEN(B4831:V4831))=0,"",IF(OR(OR(ISBLANK(F4831),SUM(LEN(C4831),LEN(D4831))=0),AND(NOT(E4831="Unknown"),ISBLANK(J4831)),AND(NOT(O4831="Unknown"),ISBLANK(R4831))),"Missing Information", INDEX(Table15[Entire Service Line Classification], MATCH(SUMIFS(Table15[Unique ID],Table15[System-Owned Portion],E4831,Table15[If Material Anything Other than "Lead" in Column E,Was Material Ever Previously Lead?],G4831,Table15[Customer-Owned Portion],O4831),Table15[Unique ID],0),0)))</f>
        <v>Non-lead</v>
      </c>
      <c r="X4831"/>
    </row>
    <row r="4832" spans="2:24" x14ac:dyDescent="0.35">
      <c r="B4832" s="146"/>
      <c r="C4832" s="31" t="s">
        <v>2309</v>
      </c>
      <c r="D4832" s="31"/>
      <c r="E4832" s="44" t="s">
        <v>3203</v>
      </c>
      <c r="F4832" s="43" t="s">
        <v>3283</v>
      </c>
      <c r="G4832" s="84" t="s">
        <v>3249</v>
      </c>
      <c r="H4832" s="31">
        <v>1954</v>
      </c>
      <c r="I4832" s="207" t="s">
        <v>3337</v>
      </c>
      <c r="J4832" s="84"/>
      <c r="K4832" s="31" t="s">
        <v>41</v>
      </c>
      <c r="L4832" s="31"/>
      <c r="M4832" s="169"/>
      <c r="N4832" s="148"/>
      <c r="O4832" s="106" t="s">
        <v>3203</v>
      </c>
      <c r="P4832" s="43">
        <v>1954</v>
      </c>
      <c r="Q4832" s="207" t="s">
        <v>3337</v>
      </c>
      <c r="R4832" s="84" t="s">
        <v>3203</v>
      </c>
      <c r="S4832" s="31" t="s">
        <v>41</v>
      </c>
      <c r="T4832" s="31"/>
      <c r="U4832" s="169"/>
      <c r="V4832" s="150"/>
      <c r="W4832" s="141" t="str" cm="1">
        <f t="array" ref="W4832">IF(SUM(LEN(B4832:V4832))=0,"",IF(OR(OR(ISBLANK(F4832),SUM(LEN(C4832),LEN(D4832))=0),AND(NOT(E4832="Unknown"),ISBLANK(J4832)),AND(NOT(O4832="Unknown"),ISBLANK(R4832))),"Missing Information", INDEX(Table15[Entire Service Line Classification], MATCH(SUMIFS(Table15[Unique ID],Table15[System-Owned Portion],E4832,Table15[If Material Anything Other than "Lead" in Column E,Was Material Ever Previously Lead?],G4832,Table15[Customer-Owned Portion],O4832),Table15[Unique ID],0),0)))</f>
        <v>Lead Status Unknown</v>
      </c>
      <c r="X4832"/>
    </row>
    <row r="4833" spans="2:24" x14ac:dyDescent="0.35">
      <c r="B4833" s="146"/>
      <c r="C4833" s="31" t="s">
        <v>2310</v>
      </c>
      <c r="D4833" s="31"/>
      <c r="E4833" s="44" t="s">
        <v>3203</v>
      </c>
      <c r="F4833" s="43" t="s">
        <v>3283</v>
      </c>
      <c r="G4833" s="84" t="s">
        <v>3249</v>
      </c>
      <c r="H4833" s="31"/>
      <c r="I4833" s="207" t="s">
        <v>3338</v>
      </c>
      <c r="J4833" s="84"/>
      <c r="K4833" s="31" t="s">
        <v>41</v>
      </c>
      <c r="L4833" s="31"/>
      <c r="M4833" s="169"/>
      <c r="N4833" s="148"/>
      <c r="O4833" s="106" t="s">
        <v>3203</v>
      </c>
      <c r="P4833" s="43"/>
      <c r="Q4833" s="207" t="s">
        <v>3338</v>
      </c>
      <c r="R4833" s="84" t="s">
        <v>3203</v>
      </c>
      <c r="S4833" s="31" t="s">
        <v>41</v>
      </c>
      <c r="T4833" s="31"/>
      <c r="U4833" s="169"/>
      <c r="V4833" s="150"/>
      <c r="W4833" s="141" t="str" cm="1">
        <f t="array" ref="W4833">IF(SUM(LEN(B4833:V4833))=0,"",IF(OR(OR(ISBLANK(F4833),SUM(LEN(C4833),LEN(D4833))=0),AND(NOT(E4833="Unknown"),ISBLANK(J4833)),AND(NOT(O4833="Unknown"),ISBLANK(R4833))),"Missing Information", INDEX(Table15[Entire Service Line Classification], MATCH(SUMIFS(Table15[Unique ID],Table15[System-Owned Portion],E4833,Table15[If Material Anything Other than "Lead" in Column E,Was Material Ever Previously Lead?],G4833,Table15[Customer-Owned Portion],O4833),Table15[Unique ID],0),0)))</f>
        <v>Lead Status Unknown</v>
      </c>
      <c r="X4833"/>
    </row>
    <row r="4834" spans="2:24" ht="29" x14ac:dyDescent="0.35">
      <c r="B4834" s="146"/>
      <c r="C4834" s="31" t="s">
        <v>2311</v>
      </c>
      <c r="D4834" s="31"/>
      <c r="E4834" s="44" t="s">
        <v>3284</v>
      </c>
      <c r="F4834" s="43" t="s">
        <v>41</v>
      </c>
      <c r="G4834" s="84" t="s">
        <v>3249</v>
      </c>
      <c r="H4834" s="31">
        <v>1993</v>
      </c>
      <c r="I4834" s="207" t="s">
        <v>3338</v>
      </c>
      <c r="J4834" s="84" t="s">
        <v>3270</v>
      </c>
      <c r="K4834" s="31" t="s">
        <v>41</v>
      </c>
      <c r="L4834" s="31"/>
      <c r="M4834" s="169"/>
      <c r="N4834" s="148"/>
      <c r="O4834" s="106" t="s">
        <v>3284</v>
      </c>
      <c r="P4834" s="43">
        <v>1993</v>
      </c>
      <c r="Q4834" s="207" t="s">
        <v>3338</v>
      </c>
      <c r="R4834" s="84" t="s">
        <v>3270</v>
      </c>
      <c r="S4834" s="31" t="s">
        <v>41</v>
      </c>
      <c r="T4834" s="31"/>
      <c r="U4834" s="169"/>
      <c r="V4834" s="150"/>
      <c r="W4834" s="141" t="str" cm="1">
        <f t="array" ref="W4834">IF(SUM(LEN(B4834:V4834))=0,"",IF(OR(OR(ISBLANK(F4834),SUM(LEN(C4834),LEN(D4834))=0),AND(NOT(E4834="Unknown"),ISBLANK(J4834)),AND(NOT(O4834="Unknown"),ISBLANK(R4834))),"Missing Information", INDEX(Table15[Entire Service Line Classification], MATCH(SUMIFS(Table15[Unique ID],Table15[System-Owned Portion],E4834,Table15[If Material Anything Other than "Lead" in Column E,Was Material Ever Previously Lead?],G4834,Table15[Customer-Owned Portion],O4834),Table15[Unique ID],0),0)))</f>
        <v>Non-lead</v>
      </c>
      <c r="X4834"/>
    </row>
    <row r="4835" spans="2:24" x14ac:dyDescent="0.35">
      <c r="B4835" s="146"/>
      <c r="C4835" s="31" t="s">
        <v>2312</v>
      </c>
      <c r="D4835" s="31"/>
      <c r="E4835" s="44" t="s">
        <v>3203</v>
      </c>
      <c r="F4835" s="43" t="s">
        <v>3283</v>
      </c>
      <c r="G4835" s="84" t="s">
        <v>3249</v>
      </c>
      <c r="H4835" s="31">
        <v>1966</v>
      </c>
      <c r="I4835" s="207" t="s">
        <v>3341</v>
      </c>
      <c r="J4835" s="84"/>
      <c r="K4835" s="31" t="s">
        <v>41</v>
      </c>
      <c r="L4835" s="31"/>
      <c r="M4835" s="169"/>
      <c r="N4835" s="148"/>
      <c r="O4835" s="106" t="s">
        <v>3203</v>
      </c>
      <c r="P4835" s="43">
        <v>1966</v>
      </c>
      <c r="Q4835" s="207" t="s">
        <v>3341</v>
      </c>
      <c r="R4835" s="84" t="s">
        <v>3203</v>
      </c>
      <c r="S4835" s="31" t="s">
        <v>41</v>
      </c>
      <c r="T4835" s="31"/>
      <c r="U4835" s="169"/>
      <c r="V4835" s="150"/>
      <c r="W4835" s="141" t="str" cm="1">
        <f t="array" ref="W4835">IF(SUM(LEN(B4835:V4835))=0,"",IF(OR(OR(ISBLANK(F4835),SUM(LEN(C4835),LEN(D4835))=0),AND(NOT(E4835="Unknown"),ISBLANK(J4835)),AND(NOT(O4835="Unknown"),ISBLANK(R4835))),"Missing Information", INDEX(Table15[Entire Service Line Classification], MATCH(SUMIFS(Table15[Unique ID],Table15[System-Owned Portion],E4835,Table15[If Material Anything Other than "Lead" in Column E,Was Material Ever Previously Lead?],G4835,Table15[Customer-Owned Portion],O4835),Table15[Unique ID],0),0)))</f>
        <v>Lead Status Unknown</v>
      </c>
      <c r="X4835"/>
    </row>
    <row r="4836" spans="2:24" x14ac:dyDescent="0.35">
      <c r="B4836" s="146"/>
      <c r="C4836" s="31" t="s">
        <v>2313</v>
      </c>
      <c r="D4836" s="31"/>
      <c r="E4836" s="44" t="s">
        <v>3203</v>
      </c>
      <c r="F4836" s="43" t="s">
        <v>3283</v>
      </c>
      <c r="G4836" s="84" t="s">
        <v>3249</v>
      </c>
      <c r="H4836" s="31">
        <v>1979</v>
      </c>
      <c r="I4836" s="207" t="s">
        <v>3338</v>
      </c>
      <c r="J4836" s="84"/>
      <c r="K4836" s="31" t="s">
        <v>41</v>
      </c>
      <c r="L4836" s="31"/>
      <c r="M4836" s="169"/>
      <c r="N4836" s="148"/>
      <c r="O4836" s="106" t="s">
        <v>3203</v>
      </c>
      <c r="P4836" s="43">
        <v>1979</v>
      </c>
      <c r="Q4836" s="207" t="s">
        <v>3338</v>
      </c>
      <c r="R4836" s="84" t="s">
        <v>3203</v>
      </c>
      <c r="S4836" s="31" t="s">
        <v>41</v>
      </c>
      <c r="T4836" s="31"/>
      <c r="U4836" s="169"/>
      <c r="V4836" s="150"/>
      <c r="W4836" s="141" t="str" cm="1">
        <f t="array" ref="W4836">IF(SUM(LEN(B4836:V4836))=0,"",IF(OR(OR(ISBLANK(F4836),SUM(LEN(C4836),LEN(D4836))=0),AND(NOT(E4836="Unknown"),ISBLANK(J4836)),AND(NOT(O4836="Unknown"),ISBLANK(R4836))),"Missing Information", INDEX(Table15[Entire Service Line Classification], MATCH(SUMIFS(Table15[Unique ID],Table15[System-Owned Portion],E4836,Table15[If Material Anything Other than "Lead" in Column E,Was Material Ever Previously Lead?],G4836,Table15[Customer-Owned Portion],O4836),Table15[Unique ID],0),0)))</f>
        <v>Lead Status Unknown</v>
      </c>
      <c r="X4836"/>
    </row>
    <row r="4837" spans="2:24" x14ac:dyDescent="0.35">
      <c r="B4837" s="146"/>
      <c r="C4837" s="31" t="s">
        <v>2314</v>
      </c>
      <c r="D4837" s="31"/>
      <c r="E4837" s="44" t="s">
        <v>3203</v>
      </c>
      <c r="F4837" s="43" t="s">
        <v>3283</v>
      </c>
      <c r="G4837" s="84" t="s">
        <v>3249</v>
      </c>
      <c r="H4837" s="31">
        <v>1952</v>
      </c>
      <c r="I4837" s="207" t="s">
        <v>3337</v>
      </c>
      <c r="J4837" s="84"/>
      <c r="K4837" s="31" t="s">
        <v>41</v>
      </c>
      <c r="L4837" s="31"/>
      <c r="M4837" s="169"/>
      <c r="N4837" s="148"/>
      <c r="O4837" s="106" t="s">
        <v>3203</v>
      </c>
      <c r="P4837" s="43">
        <v>1952</v>
      </c>
      <c r="Q4837" s="207" t="s">
        <v>3337</v>
      </c>
      <c r="R4837" s="84" t="s">
        <v>3203</v>
      </c>
      <c r="S4837" s="31" t="s">
        <v>41</v>
      </c>
      <c r="T4837" s="31"/>
      <c r="U4837" s="169"/>
      <c r="V4837" s="150"/>
      <c r="W4837" s="141" t="str" cm="1">
        <f t="array" ref="W4837">IF(SUM(LEN(B4837:V4837))=0,"",IF(OR(OR(ISBLANK(F4837),SUM(LEN(C4837),LEN(D4837))=0),AND(NOT(E4837="Unknown"),ISBLANK(J4837)),AND(NOT(O4837="Unknown"),ISBLANK(R4837))),"Missing Information", INDEX(Table15[Entire Service Line Classification], MATCH(SUMIFS(Table15[Unique ID],Table15[System-Owned Portion],E4837,Table15[If Material Anything Other than "Lead" in Column E,Was Material Ever Previously Lead?],G4837,Table15[Customer-Owned Portion],O4837),Table15[Unique ID],0),0)))</f>
        <v>Lead Status Unknown</v>
      </c>
      <c r="X4837"/>
    </row>
    <row r="4838" spans="2:24" x14ac:dyDescent="0.35">
      <c r="B4838" s="146"/>
      <c r="C4838" s="31" t="s">
        <v>5883</v>
      </c>
      <c r="D4838" s="31"/>
      <c r="E4838" s="44" t="s">
        <v>3203</v>
      </c>
      <c r="F4838" s="43" t="s">
        <v>3283</v>
      </c>
      <c r="G4838" s="84" t="s">
        <v>3249</v>
      </c>
      <c r="H4838" s="31"/>
      <c r="I4838" s="207" t="s">
        <v>3341</v>
      </c>
      <c r="J4838" s="84"/>
      <c r="K4838" s="31" t="s">
        <v>41</v>
      </c>
      <c r="L4838" s="31"/>
      <c r="M4838" s="169"/>
      <c r="N4838" s="148"/>
      <c r="O4838" s="106" t="s">
        <v>3203</v>
      </c>
      <c r="P4838" s="43"/>
      <c r="Q4838" s="207" t="s">
        <v>3341</v>
      </c>
      <c r="R4838" s="84" t="s">
        <v>3203</v>
      </c>
      <c r="S4838" s="31" t="s">
        <v>41</v>
      </c>
      <c r="T4838" s="31"/>
      <c r="U4838" s="169"/>
      <c r="V4838" s="150"/>
      <c r="W4838" s="141" t="str" cm="1">
        <f t="array" ref="W4838">IF(SUM(LEN(B4838:V4838))=0,"",IF(OR(OR(ISBLANK(F4838),SUM(LEN(C4838),LEN(D4838))=0),AND(NOT(E4838="Unknown"),ISBLANK(J4838)),AND(NOT(O4838="Unknown"),ISBLANK(R4838))),"Missing Information", INDEX(Table15[Entire Service Line Classification], MATCH(SUMIFS(Table15[Unique ID],Table15[System-Owned Portion],E4838,Table15[If Material Anything Other than "Lead" in Column E,Was Material Ever Previously Lead?],G4838,Table15[Customer-Owned Portion],O4838),Table15[Unique ID],0),0)))</f>
        <v>Lead Status Unknown</v>
      </c>
      <c r="X4838"/>
    </row>
    <row r="4839" spans="2:24" x14ac:dyDescent="0.35">
      <c r="B4839" s="146"/>
      <c r="C4839" s="31" t="s">
        <v>2315</v>
      </c>
      <c r="D4839" s="31"/>
      <c r="E4839" s="44" t="s">
        <v>3203</v>
      </c>
      <c r="F4839" s="43" t="s">
        <v>3283</v>
      </c>
      <c r="G4839" s="84" t="s">
        <v>3249</v>
      </c>
      <c r="H4839" s="31">
        <v>1917</v>
      </c>
      <c r="I4839" s="207" t="s">
        <v>3337</v>
      </c>
      <c r="J4839" s="84"/>
      <c r="K4839" s="31" t="s">
        <v>41</v>
      </c>
      <c r="L4839" s="31"/>
      <c r="M4839" s="169"/>
      <c r="N4839" s="148"/>
      <c r="O4839" s="106" t="s">
        <v>3203</v>
      </c>
      <c r="P4839" s="43">
        <v>1917</v>
      </c>
      <c r="Q4839" s="207" t="s">
        <v>3337</v>
      </c>
      <c r="R4839" s="84" t="s">
        <v>3203</v>
      </c>
      <c r="S4839" s="31" t="s">
        <v>41</v>
      </c>
      <c r="T4839" s="31"/>
      <c r="U4839" s="169"/>
      <c r="V4839" s="150"/>
      <c r="W4839" s="141" t="str" cm="1">
        <f t="array" ref="W4839">IF(SUM(LEN(B4839:V4839))=0,"",IF(OR(OR(ISBLANK(F4839),SUM(LEN(C4839),LEN(D4839))=0),AND(NOT(E4839="Unknown"),ISBLANK(J4839)),AND(NOT(O4839="Unknown"),ISBLANK(R4839))),"Missing Information", INDEX(Table15[Entire Service Line Classification], MATCH(SUMIFS(Table15[Unique ID],Table15[System-Owned Portion],E4839,Table15[If Material Anything Other than "Lead" in Column E,Was Material Ever Previously Lead?],G4839,Table15[Customer-Owned Portion],O4839),Table15[Unique ID],0),0)))</f>
        <v>Lead Status Unknown</v>
      </c>
      <c r="X4839"/>
    </row>
    <row r="4840" spans="2:24" x14ac:dyDescent="0.35">
      <c r="B4840" s="146"/>
      <c r="C4840" s="31" t="s">
        <v>2316</v>
      </c>
      <c r="D4840" s="31"/>
      <c r="E4840" s="44" t="s">
        <v>3203</v>
      </c>
      <c r="F4840" s="43" t="s">
        <v>3283</v>
      </c>
      <c r="G4840" s="84" t="s">
        <v>3249</v>
      </c>
      <c r="H4840" s="31">
        <v>1924</v>
      </c>
      <c r="I4840" s="207" t="s">
        <v>3337</v>
      </c>
      <c r="J4840" s="84"/>
      <c r="K4840" s="31" t="s">
        <v>41</v>
      </c>
      <c r="L4840" s="31"/>
      <c r="M4840" s="169"/>
      <c r="N4840" s="148"/>
      <c r="O4840" s="106" t="s">
        <v>3203</v>
      </c>
      <c r="P4840" s="43">
        <v>1924</v>
      </c>
      <c r="Q4840" s="207" t="s">
        <v>3337</v>
      </c>
      <c r="R4840" s="84" t="s">
        <v>3203</v>
      </c>
      <c r="S4840" s="31" t="s">
        <v>41</v>
      </c>
      <c r="T4840" s="31"/>
      <c r="U4840" s="169"/>
      <c r="V4840" s="150"/>
      <c r="W4840" s="141" t="str" cm="1">
        <f t="array" ref="W4840">IF(SUM(LEN(B4840:V4840))=0,"",IF(OR(OR(ISBLANK(F4840),SUM(LEN(C4840),LEN(D4840))=0),AND(NOT(E4840="Unknown"),ISBLANK(J4840)),AND(NOT(O4840="Unknown"),ISBLANK(R4840))),"Missing Information", INDEX(Table15[Entire Service Line Classification], MATCH(SUMIFS(Table15[Unique ID],Table15[System-Owned Portion],E4840,Table15[If Material Anything Other than "Lead" in Column E,Was Material Ever Previously Lead?],G4840,Table15[Customer-Owned Portion],O4840),Table15[Unique ID],0),0)))</f>
        <v>Lead Status Unknown</v>
      </c>
      <c r="X4840"/>
    </row>
    <row r="4841" spans="2:24" x14ac:dyDescent="0.35">
      <c r="B4841" s="146"/>
      <c r="C4841" s="31" t="s">
        <v>2317</v>
      </c>
      <c r="D4841" s="31"/>
      <c r="E4841" s="44" t="s">
        <v>3203</v>
      </c>
      <c r="F4841" s="43" t="s">
        <v>3283</v>
      </c>
      <c r="G4841" s="84" t="s">
        <v>3249</v>
      </c>
      <c r="H4841" s="31">
        <v>1917</v>
      </c>
      <c r="I4841" s="207" t="s">
        <v>3341</v>
      </c>
      <c r="J4841" s="84"/>
      <c r="K4841" s="31" t="s">
        <v>41</v>
      </c>
      <c r="L4841" s="31"/>
      <c r="M4841" s="169"/>
      <c r="N4841" s="148"/>
      <c r="O4841" s="106" t="s">
        <v>3203</v>
      </c>
      <c r="P4841" s="43">
        <v>1917</v>
      </c>
      <c r="Q4841" s="207" t="s">
        <v>3341</v>
      </c>
      <c r="R4841" s="84" t="s">
        <v>3203</v>
      </c>
      <c r="S4841" s="31" t="s">
        <v>41</v>
      </c>
      <c r="T4841" s="31"/>
      <c r="U4841" s="169"/>
      <c r="V4841" s="150"/>
      <c r="W4841" s="141" t="str" cm="1">
        <f t="array" ref="W4841">IF(SUM(LEN(B4841:V4841))=0,"",IF(OR(OR(ISBLANK(F4841),SUM(LEN(C4841),LEN(D4841))=0),AND(NOT(E4841="Unknown"),ISBLANK(J4841)),AND(NOT(O4841="Unknown"),ISBLANK(R4841))),"Missing Information", INDEX(Table15[Entire Service Line Classification], MATCH(SUMIFS(Table15[Unique ID],Table15[System-Owned Portion],E4841,Table15[If Material Anything Other than "Lead" in Column E,Was Material Ever Previously Lead?],G4841,Table15[Customer-Owned Portion],O4841),Table15[Unique ID],0),0)))</f>
        <v>Lead Status Unknown</v>
      </c>
      <c r="X4841"/>
    </row>
    <row r="4842" spans="2:24" x14ac:dyDescent="0.35">
      <c r="B4842" s="146"/>
      <c r="C4842" s="31" t="s">
        <v>5884</v>
      </c>
      <c r="D4842" s="31"/>
      <c r="E4842" s="44" t="s">
        <v>3203</v>
      </c>
      <c r="F4842" s="43" t="s">
        <v>3283</v>
      </c>
      <c r="G4842" s="84" t="s">
        <v>3249</v>
      </c>
      <c r="H4842" s="31">
        <v>1900</v>
      </c>
      <c r="I4842" s="207" t="s">
        <v>3341</v>
      </c>
      <c r="J4842" s="84"/>
      <c r="K4842" s="31" t="s">
        <v>41</v>
      </c>
      <c r="L4842" s="31"/>
      <c r="M4842" s="169"/>
      <c r="N4842" s="148"/>
      <c r="O4842" s="106" t="s">
        <v>3203</v>
      </c>
      <c r="P4842" s="43">
        <v>1900</v>
      </c>
      <c r="Q4842" s="207" t="s">
        <v>3341</v>
      </c>
      <c r="R4842" s="84" t="s">
        <v>3203</v>
      </c>
      <c r="S4842" s="31" t="s">
        <v>41</v>
      </c>
      <c r="T4842" s="31"/>
      <c r="U4842" s="169"/>
      <c r="V4842" s="150"/>
      <c r="W4842" s="141" t="str" cm="1">
        <f t="array" ref="W4842">IF(SUM(LEN(B4842:V4842))=0,"",IF(OR(OR(ISBLANK(F4842),SUM(LEN(C4842),LEN(D4842))=0),AND(NOT(E4842="Unknown"),ISBLANK(J4842)),AND(NOT(O4842="Unknown"),ISBLANK(R4842))),"Missing Information", INDEX(Table15[Entire Service Line Classification], MATCH(SUMIFS(Table15[Unique ID],Table15[System-Owned Portion],E4842,Table15[If Material Anything Other than "Lead" in Column E,Was Material Ever Previously Lead?],G4842,Table15[Customer-Owned Portion],O4842),Table15[Unique ID],0),0)))</f>
        <v>Lead Status Unknown</v>
      </c>
      <c r="X4842"/>
    </row>
    <row r="4843" spans="2:24" ht="29" x14ac:dyDescent="0.35">
      <c r="B4843" s="146"/>
      <c r="C4843" s="31" t="s">
        <v>2318</v>
      </c>
      <c r="D4843" s="31"/>
      <c r="E4843" s="44" t="s">
        <v>3284</v>
      </c>
      <c r="F4843" s="43" t="s">
        <v>41</v>
      </c>
      <c r="G4843" s="84" t="s">
        <v>3249</v>
      </c>
      <c r="H4843" s="31">
        <v>2019</v>
      </c>
      <c r="I4843" s="207" t="s">
        <v>3338</v>
      </c>
      <c r="J4843" s="84" t="s">
        <v>3270</v>
      </c>
      <c r="K4843" s="31" t="s">
        <v>41</v>
      </c>
      <c r="L4843" s="31"/>
      <c r="M4843" s="169"/>
      <c r="N4843" s="148"/>
      <c r="O4843" s="106" t="s">
        <v>3284</v>
      </c>
      <c r="P4843" s="43">
        <v>2019</v>
      </c>
      <c r="Q4843" s="207" t="s">
        <v>3338</v>
      </c>
      <c r="R4843" s="84" t="s">
        <v>3270</v>
      </c>
      <c r="S4843" s="31" t="s">
        <v>41</v>
      </c>
      <c r="T4843" s="31"/>
      <c r="U4843" s="169"/>
      <c r="V4843" s="150"/>
      <c r="W4843" s="141" t="str" cm="1">
        <f t="array" ref="W4843">IF(SUM(LEN(B4843:V4843))=0,"",IF(OR(OR(ISBLANK(F4843),SUM(LEN(C4843),LEN(D4843))=0),AND(NOT(E4843="Unknown"),ISBLANK(J4843)),AND(NOT(O4843="Unknown"),ISBLANK(R4843))),"Missing Information", INDEX(Table15[Entire Service Line Classification], MATCH(SUMIFS(Table15[Unique ID],Table15[System-Owned Portion],E4843,Table15[If Material Anything Other than "Lead" in Column E,Was Material Ever Previously Lead?],G4843,Table15[Customer-Owned Portion],O4843),Table15[Unique ID],0),0)))</f>
        <v>Non-lead</v>
      </c>
      <c r="X4843"/>
    </row>
    <row r="4844" spans="2:24" x14ac:dyDescent="0.35">
      <c r="B4844" s="146"/>
      <c r="C4844" s="31" t="s">
        <v>2319</v>
      </c>
      <c r="D4844" s="31"/>
      <c r="E4844" s="44" t="s">
        <v>3203</v>
      </c>
      <c r="F4844" s="43" t="s">
        <v>3283</v>
      </c>
      <c r="G4844" s="84" t="s">
        <v>3249</v>
      </c>
      <c r="H4844" s="31">
        <v>1978</v>
      </c>
      <c r="I4844" s="207" t="s">
        <v>3341</v>
      </c>
      <c r="J4844" s="84"/>
      <c r="K4844" s="31" t="s">
        <v>41</v>
      </c>
      <c r="L4844" s="31"/>
      <c r="M4844" s="169"/>
      <c r="N4844" s="148"/>
      <c r="O4844" s="106" t="s">
        <v>3203</v>
      </c>
      <c r="P4844" s="43">
        <v>1978</v>
      </c>
      <c r="Q4844" s="207" t="s">
        <v>3341</v>
      </c>
      <c r="R4844" s="84" t="s">
        <v>3203</v>
      </c>
      <c r="S4844" s="31" t="s">
        <v>41</v>
      </c>
      <c r="T4844" s="31"/>
      <c r="U4844" s="169"/>
      <c r="V4844" s="150"/>
      <c r="W4844" s="141" t="str" cm="1">
        <f t="array" ref="W4844">IF(SUM(LEN(B4844:V4844))=0,"",IF(OR(OR(ISBLANK(F4844),SUM(LEN(C4844),LEN(D4844))=0),AND(NOT(E4844="Unknown"),ISBLANK(J4844)),AND(NOT(O4844="Unknown"),ISBLANK(R4844))),"Missing Information", INDEX(Table15[Entire Service Line Classification], MATCH(SUMIFS(Table15[Unique ID],Table15[System-Owned Portion],E4844,Table15[If Material Anything Other than "Lead" in Column E,Was Material Ever Previously Lead?],G4844,Table15[Customer-Owned Portion],O4844),Table15[Unique ID],0),0)))</f>
        <v>Lead Status Unknown</v>
      </c>
      <c r="X4844"/>
    </row>
    <row r="4845" spans="2:24" x14ac:dyDescent="0.35">
      <c r="B4845" s="146"/>
      <c r="C4845" s="31" t="s">
        <v>5885</v>
      </c>
      <c r="D4845" s="31"/>
      <c r="E4845" s="44" t="s">
        <v>3203</v>
      </c>
      <c r="F4845" s="43" t="s">
        <v>3283</v>
      </c>
      <c r="G4845" s="84" t="s">
        <v>3249</v>
      </c>
      <c r="H4845" s="31">
        <v>1938</v>
      </c>
      <c r="I4845" s="207" t="s">
        <v>3341</v>
      </c>
      <c r="J4845" s="84"/>
      <c r="K4845" s="31" t="s">
        <v>41</v>
      </c>
      <c r="L4845" s="31"/>
      <c r="M4845" s="169"/>
      <c r="N4845" s="148"/>
      <c r="O4845" s="106" t="s">
        <v>3203</v>
      </c>
      <c r="P4845" s="43">
        <v>1938</v>
      </c>
      <c r="Q4845" s="207" t="s">
        <v>3341</v>
      </c>
      <c r="R4845" s="84" t="s">
        <v>3203</v>
      </c>
      <c r="S4845" s="31" t="s">
        <v>41</v>
      </c>
      <c r="T4845" s="31"/>
      <c r="U4845" s="169"/>
      <c r="V4845" s="150"/>
      <c r="W4845" s="141" t="str" cm="1">
        <f t="array" ref="W4845">IF(SUM(LEN(B4845:V4845))=0,"",IF(OR(OR(ISBLANK(F4845),SUM(LEN(C4845),LEN(D4845))=0),AND(NOT(E4845="Unknown"),ISBLANK(J4845)),AND(NOT(O4845="Unknown"),ISBLANK(R4845))),"Missing Information", INDEX(Table15[Entire Service Line Classification], MATCH(SUMIFS(Table15[Unique ID],Table15[System-Owned Portion],E4845,Table15[If Material Anything Other than "Lead" in Column E,Was Material Ever Previously Lead?],G4845,Table15[Customer-Owned Portion],O4845),Table15[Unique ID],0),0)))</f>
        <v>Lead Status Unknown</v>
      </c>
      <c r="X4845"/>
    </row>
    <row r="4846" spans="2:24" x14ac:dyDescent="0.35">
      <c r="B4846" s="146"/>
      <c r="C4846" s="31" t="s">
        <v>2320</v>
      </c>
      <c r="D4846" s="31"/>
      <c r="E4846" s="44" t="s">
        <v>3203</v>
      </c>
      <c r="F4846" s="43" t="s">
        <v>3283</v>
      </c>
      <c r="G4846" s="84" t="s">
        <v>3249</v>
      </c>
      <c r="H4846" s="31">
        <v>1910</v>
      </c>
      <c r="I4846" s="207" t="s">
        <v>3338</v>
      </c>
      <c r="J4846" s="84"/>
      <c r="K4846" s="31" t="s">
        <v>41</v>
      </c>
      <c r="L4846" s="31"/>
      <c r="M4846" s="169"/>
      <c r="N4846" s="148"/>
      <c r="O4846" s="106" t="s">
        <v>3203</v>
      </c>
      <c r="P4846" s="43">
        <v>1910</v>
      </c>
      <c r="Q4846" s="207" t="s">
        <v>3338</v>
      </c>
      <c r="R4846" s="84" t="s">
        <v>3203</v>
      </c>
      <c r="S4846" s="31" t="s">
        <v>41</v>
      </c>
      <c r="T4846" s="31"/>
      <c r="U4846" s="169"/>
      <c r="V4846" s="150"/>
      <c r="W4846" s="141" t="str" cm="1">
        <f t="array" ref="W4846">IF(SUM(LEN(B4846:V4846))=0,"",IF(OR(OR(ISBLANK(F4846),SUM(LEN(C4846),LEN(D4846))=0),AND(NOT(E4846="Unknown"),ISBLANK(J4846)),AND(NOT(O4846="Unknown"),ISBLANK(R4846))),"Missing Information", INDEX(Table15[Entire Service Line Classification], MATCH(SUMIFS(Table15[Unique ID],Table15[System-Owned Portion],E4846,Table15[If Material Anything Other than "Lead" in Column E,Was Material Ever Previously Lead?],G4846,Table15[Customer-Owned Portion],O4846),Table15[Unique ID],0),0)))</f>
        <v>Lead Status Unknown</v>
      </c>
      <c r="X4846"/>
    </row>
    <row r="4847" spans="2:24" x14ac:dyDescent="0.35">
      <c r="B4847" s="146"/>
      <c r="C4847" s="31" t="s">
        <v>2321</v>
      </c>
      <c r="D4847" s="31"/>
      <c r="E4847" s="44" t="s">
        <v>3203</v>
      </c>
      <c r="F4847" s="43" t="s">
        <v>3283</v>
      </c>
      <c r="G4847" s="84" t="s">
        <v>3249</v>
      </c>
      <c r="H4847" s="31">
        <v>1950</v>
      </c>
      <c r="I4847" s="207" t="s">
        <v>3338</v>
      </c>
      <c r="J4847" s="84"/>
      <c r="K4847" s="31" t="s">
        <v>41</v>
      </c>
      <c r="L4847" s="31"/>
      <c r="M4847" s="169"/>
      <c r="N4847" s="148"/>
      <c r="O4847" s="106" t="s">
        <v>3203</v>
      </c>
      <c r="P4847" s="43">
        <v>1950</v>
      </c>
      <c r="Q4847" s="207" t="s">
        <v>3338</v>
      </c>
      <c r="R4847" s="84" t="s">
        <v>3203</v>
      </c>
      <c r="S4847" s="31" t="s">
        <v>41</v>
      </c>
      <c r="T4847" s="31"/>
      <c r="U4847" s="169"/>
      <c r="V4847" s="150"/>
      <c r="W4847" s="141" t="str" cm="1">
        <f t="array" ref="W4847">IF(SUM(LEN(B4847:V4847))=0,"",IF(OR(OR(ISBLANK(F4847),SUM(LEN(C4847),LEN(D4847))=0),AND(NOT(E4847="Unknown"),ISBLANK(J4847)),AND(NOT(O4847="Unknown"),ISBLANK(R4847))),"Missing Information", INDEX(Table15[Entire Service Line Classification], MATCH(SUMIFS(Table15[Unique ID],Table15[System-Owned Portion],E4847,Table15[If Material Anything Other than "Lead" in Column E,Was Material Ever Previously Lead?],G4847,Table15[Customer-Owned Portion],O4847),Table15[Unique ID],0),0)))</f>
        <v>Lead Status Unknown</v>
      </c>
      <c r="X4847"/>
    </row>
    <row r="4848" spans="2:24" ht="29" x14ac:dyDescent="0.35">
      <c r="B4848" s="146"/>
      <c r="C4848" s="31" t="s">
        <v>5886</v>
      </c>
      <c r="D4848" s="31"/>
      <c r="E4848" s="44" t="s">
        <v>3203</v>
      </c>
      <c r="F4848" s="43" t="s">
        <v>3283</v>
      </c>
      <c r="G4848" s="84" t="s">
        <v>3249</v>
      </c>
      <c r="H4848" s="31">
        <v>1954</v>
      </c>
      <c r="I4848" s="207" t="s">
        <v>3337</v>
      </c>
      <c r="J4848" s="84"/>
      <c r="K4848" s="31" t="s">
        <v>41</v>
      </c>
      <c r="L4848" s="31"/>
      <c r="M4848" s="169"/>
      <c r="N4848" s="148"/>
      <c r="O4848" s="106" t="s">
        <v>3203</v>
      </c>
      <c r="P4848" s="43">
        <v>1954</v>
      </c>
      <c r="Q4848" s="207" t="s">
        <v>3337</v>
      </c>
      <c r="R4848" s="84" t="s">
        <v>3203</v>
      </c>
      <c r="S4848" s="31" t="s">
        <v>41</v>
      </c>
      <c r="T4848" s="31"/>
      <c r="U4848" s="169"/>
      <c r="V4848" s="150"/>
      <c r="W4848" s="141" t="str" cm="1">
        <f t="array" ref="W4848">IF(SUM(LEN(B4848:V4848))=0,"",IF(OR(OR(ISBLANK(F4848),SUM(LEN(C4848),LEN(D4848))=0),AND(NOT(E4848="Unknown"),ISBLANK(J4848)),AND(NOT(O4848="Unknown"),ISBLANK(R4848))),"Missing Information", INDEX(Table15[Entire Service Line Classification], MATCH(SUMIFS(Table15[Unique ID],Table15[System-Owned Portion],E4848,Table15[If Material Anything Other than "Lead" in Column E,Was Material Ever Previously Lead?],G4848,Table15[Customer-Owned Portion],O4848),Table15[Unique ID],0),0)))</f>
        <v>Lead Status Unknown</v>
      </c>
      <c r="X4848"/>
    </row>
    <row r="4849" spans="2:24" ht="29" x14ac:dyDescent="0.35">
      <c r="B4849" s="146"/>
      <c r="C4849" s="31" t="s">
        <v>5887</v>
      </c>
      <c r="D4849" s="31"/>
      <c r="E4849" s="44" t="s">
        <v>3203</v>
      </c>
      <c r="F4849" s="43" t="s">
        <v>3283</v>
      </c>
      <c r="G4849" s="84" t="s">
        <v>3249</v>
      </c>
      <c r="H4849" s="31">
        <v>1954</v>
      </c>
      <c r="I4849" s="207" t="s">
        <v>3337</v>
      </c>
      <c r="J4849" s="84"/>
      <c r="K4849" s="31" t="s">
        <v>41</v>
      </c>
      <c r="L4849" s="31"/>
      <c r="M4849" s="169"/>
      <c r="N4849" s="148"/>
      <c r="O4849" s="106" t="s">
        <v>3203</v>
      </c>
      <c r="P4849" s="43">
        <v>1954</v>
      </c>
      <c r="Q4849" s="207" t="s">
        <v>3337</v>
      </c>
      <c r="R4849" s="84" t="s">
        <v>3203</v>
      </c>
      <c r="S4849" s="31" t="s">
        <v>41</v>
      </c>
      <c r="T4849" s="31"/>
      <c r="U4849" s="169"/>
      <c r="V4849" s="150"/>
      <c r="W4849" s="141" t="str" cm="1">
        <f t="array" ref="W4849">IF(SUM(LEN(B4849:V4849))=0,"",IF(OR(OR(ISBLANK(F4849),SUM(LEN(C4849),LEN(D4849))=0),AND(NOT(E4849="Unknown"),ISBLANK(J4849)),AND(NOT(O4849="Unknown"),ISBLANK(R4849))),"Missing Information", INDEX(Table15[Entire Service Line Classification], MATCH(SUMIFS(Table15[Unique ID],Table15[System-Owned Portion],E4849,Table15[If Material Anything Other than "Lead" in Column E,Was Material Ever Previously Lead?],G4849,Table15[Customer-Owned Portion],O4849),Table15[Unique ID],0),0)))</f>
        <v>Lead Status Unknown</v>
      </c>
      <c r="X4849"/>
    </row>
    <row r="4850" spans="2:24" ht="29" x14ac:dyDescent="0.35">
      <c r="B4850" s="146"/>
      <c r="C4850" s="31" t="s">
        <v>2322</v>
      </c>
      <c r="D4850" s="31"/>
      <c r="E4850" s="44" t="s">
        <v>3284</v>
      </c>
      <c r="F4850" s="43" t="s">
        <v>41</v>
      </c>
      <c r="G4850" s="84" t="s">
        <v>3249</v>
      </c>
      <c r="H4850" s="31">
        <v>1994</v>
      </c>
      <c r="I4850" s="207" t="s">
        <v>3338</v>
      </c>
      <c r="J4850" s="84" t="s">
        <v>3270</v>
      </c>
      <c r="K4850" s="31" t="s">
        <v>41</v>
      </c>
      <c r="L4850" s="31"/>
      <c r="M4850" s="169"/>
      <c r="N4850" s="148"/>
      <c r="O4850" s="106" t="s">
        <v>3284</v>
      </c>
      <c r="P4850" s="43">
        <v>1994</v>
      </c>
      <c r="Q4850" s="207" t="s">
        <v>3338</v>
      </c>
      <c r="R4850" s="84" t="s">
        <v>3270</v>
      </c>
      <c r="S4850" s="31" t="s">
        <v>41</v>
      </c>
      <c r="T4850" s="31"/>
      <c r="U4850" s="169"/>
      <c r="V4850" s="150"/>
      <c r="W4850" s="141" t="str" cm="1">
        <f t="array" ref="W4850">IF(SUM(LEN(B4850:V4850))=0,"",IF(OR(OR(ISBLANK(F4850),SUM(LEN(C4850),LEN(D4850))=0),AND(NOT(E4850="Unknown"),ISBLANK(J4850)),AND(NOT(O4850="Unknown"),ISBLANK(R4850))),"Missing Information", INDEX(Table15[Entire Service Line Classification], MATCH(SUMIFS(Table15[Unique ID],Table15[System-Owned Portion],E4850,Table15[If Material Anything Other than "Lead" in Column E,Was Material Ever Previously Lead?],G4850,Table15[Customer-Owned Portion],O4850),Table15[Unique ID],0),0)))</f>
        <v>Non-lead</v>
      </c>
      <c r="X4850"/>
    </row>
    <row r="4851" spans="2:24" ht="29" x14ac:dyDescent="0.35">
      <c r="B4851" s="146"/>
      <c r="C4851" s="31" t="s">
        <v>5888</v>
      </c>
      <c r="D4851" s="31"/>
      <c r="E4851" s="44" t="s">
        <v>3203</v>
      </c>
      <c r="F4851" s="43" t="s">
        <v>3283</v>
      </c>
      <c r="G4851" s="84" t="s">
        <v>3249</v>
      </c>
      <c r="H4851" s="31">
        <v>1953</v>
      </c>
      <c r="I4851" s="207" t="s">
        <v>3337</v>
      </c>
      <c r="J4851" s="84"/>
      <c r="K4851" s="31" t="s">
        <v>41</v>
      </c>
      <c r="L4851" s="31"/>
      <c r="M4851" s="169"/>
      <c r="N4851" s="148"/>
      <c r="O4851" s="106" t="s">
        <v>3203</v>
      </c>
      <c r="P4851" s="43">
        <v>1953</v>
      </c>
      <c r="Q4851" s="207" t="s">
        <v>3337</v>
      </c>
      <c r="R4851" s="84" t="s">
        <v>3203</v>
      </c>
      <c r="S4851" s="31" t="s">
        <v>41</v>
      </c>
      <c r="T4851" s="31"/>
      <c r="U4851" s="169"/>
      <c r="V4851" s="150"/>
      <c r="W4851" s="141" t="str" cm="1">
        <f t="array" ref="W4851">IF(SUM(LEN(B4851:V4851))=0,"",IF(OR(OR(ISBLANK(F4851),SUM(LEN(C4851),LEN(D4851))=0),AND(NOT(E4851="Unknown"),ISBLANK(J4851)),AND(NOT(O4851="Unknown"),ISBLANK(R4851))),"Missing Information", INDEX(Table15[Entire Service Line Classification], MATCH(SUMIFS(Table15[Unique ID],Table15[System-Owned Portion],E4851,Table15[If Material Anything Other than "Lead" in Column E,Was Material Ever Previously Lead?],G4851,Table15[Customer-Owned Portion],O4851),Table15[Unique ID],0),0)))</f>
        <v>Lead Status Unknown</v>
      </c>
      <c r="X4851"/>
    </row>
    <row r="4852" spans="2:24" ht="29" x14ac:dyDescent="0.35">
      <c r="B4852" s="146"/>
      <c r="C4852" s="31" t="s">
        <v>5889</v>
      </c>
      <c r="D4852" s="31"/>
      <c r="E4852" s="44" t="s">
        <v>3203</v>
      </c>
      <c r="F4852" s="43" t="s">
        <v>3283</v>
      </c>
      <c r="G4852" s="84" t="s">
        <v>3249</v>
      </c>
      <c r="H4852" s="31">
        <v>1954</v>
      </c>
      <c r="I4852" s="207" t="s">
        <v>3337</v>
      </c>
      <c r="J4852" s="84"/>
      <c r="K4852" s="31" t="s">
        <v>41</v>
      </c>
      <c r="L4852" s="31"/>
      <c r="M4852" s="169"/>
      <c r="N4852" s="148"/>
      <c r="O4852" s="106" t="s">
        <v>3203</v>
      </c>
      <c r="P4852" s="43">
        <v>1954</v>
      </c>
      <c r="Q4852" s="207" t="s">
        <v>3337</v>
      </c>
      <c r="R4852" s="84" t="s">
        <v>3203</v>
      </c>
      <c r="S4852" s="31" t="s">
        <v>41</v>
      </c>
      <c r="T4852" s="31"/>
      <c r="U4852" s="169"/>
      <c r="V4852" s="150"/>
      <c r="W4852" s="141" t="str" cm="1">
        <f t="array" ref="W4852">IF(SUM(LEN(B4852:V4852))=0,"",IF(OR(OR(ISBLANK(F4852),SUM(LEN(C4852),LEN(D4852))=0),AND(NOT(E4852="Unknown"),ISBLANK(J4852)),AND(NOT(O4852="Unknown"),ISBLANK(R4852))),"Missing Information", INDEX(Table15[Entire Service Line Classification], MATCH(SUMIFS(Table15[Unique ID],Table15[System-Owned Portion],E4852,Table15[If Material Anything Other than "Lead" in Column E,Was Material Ever Previously Lead?],G4852,Table15[Customer-Owned Portion],O4852),Table15[Unique ID],0),0)))</f>
        <v>Lead Status Unknown</v>
      </c>
      <c r="X4852"/>
    </row>
    <row r="4853" spans="2:24" ht="29" x14ac:dyDescent="0.35">
      <c r="B4853" s="146"/>
      <c r="C4853" s="31" t="s">
        <v>5890</v>
      </c>
      <c r="D4853" s="31"/>
      <c r="E4853" s="44" t="s">
        <v>3203</v>
      </c>
      <c r="F4853" s="43" t="s">
        <v>3283</v>
      </c>
      <c r="G4853" s="84" t="s">
        <v>3249</v>
      </c>
      <c r="H4853" s="31">
        <v>1948</v>
      </c>
      <c r="I4853" s="207" t="s">
        <v>3338</v>
      </c>
      <c r="J4853" s="84"/>
      <c r="K4853" s="31" t="s">
        <v>41</v>
      </c>
      <c r="L4853" s="31"/>
      <c r="M4853" s="169"/>
      <c r="N4853" s="148"/>
      <c r="O4853" s="106" t="s">
        <v>3203</v>
      </c>
      <c r="P4853" s="43">
        <v>1948</v>
      </c>
      <c r="Q4853" s="207" t="s">
        <v>3338</v>
      </c>
      <c r="R4853" s="84" t="s">
        <v>3203</v>
      </c>
      <c r="S4853" s="31" t="s">
        <v>41</v>
      </c>
      <c r="T4853" s="31"/>
      <c r="U4853" s="169"/>
      <c r="V4853" s="150"/>
      <c r="W4853" s="141" t="str" cm="1">
        <f t="array" ref="W4853">IF(SUM(LEN(B4853:V4853))=0,"",IF(OR(OR(ISBLANK(F4853),SUM(LEN(C4853),LEN(D4853))=0),AND(NOT(E4853="Unknown"),ISBLANK(J4853)),AND(NOT(O4853="Unknown"),ISBLANK(R4853))),"Missing Information", INDEX(Table15[Entire Service Line Classification], MATCH(SUMIFS(Table15[Unique ID],Table15[System-Owned Portion],E4853,Table15[If Material Anything Other than "Lead" in Column E,Was Material Ever Previously Lead?],G4853,Table15[Customer-Owned Portion],O4853),Table15[Unique ID],0),0)))</f>
        <v>Lead Status Unknown</v>
      </c>
      <c r="X4853"/>
    </row>
    <row r="4854" spans="2:24" ht="29" x14ac:dyDescent="0.35">
      <c r="B4854" s="146"/>
      <c r="C4854" s="31" t="s">
        <v>5891</v>
      </c>
      <c r="D4854" s="31"/>
      <c r="E4854" s="44" t="s">
        <v>3203</v>
      </c>
      <c r="F4854" s="43" t="s">
        <v>3283</v>
      </c>
      <c r="G4854" s="84" t="s">
        <v>3249</v>
      </c>
      <c r="H4854" s="31">
        <v>1951</v>
      </c>
      <c r="I4854" s="207" t="s">
        <v>3341</v>
      </c>
      <c r="J4854" s="84"/>
      <c r="K4854" s="31" t="s">
        <v>41</v>
      </c>
      <c r="L4854" s="31"/>
      <c r="M4854" s="169"/>
      <c r="N4854" s="148"/>
      <c r="O4854" s="106" t="s">
        <v>3203</v>
      </c>
      <c r="P4854" s="43">
        <v>1951</v>
      </c>
      <c r="Q4854" s="207" t="s">
        <v>3341</v>
      </c>
      <c r="R4854" s="84" t="s">
        <v>3203</v>
      </c>
      <c r="S4854" s="31" t="s">
        <v>41</v>
      </c>
      <c r="T4854" s="31"/>
      <c r="U4854" s="169"/>
      <c r="V4854" s="150"/>
      <c r="W4854" s="141" t="str" cm="1">
        <f t="array" ref="W4854">IF(SUM(LEN(B4854:V4854))=0,"",IF(OR(OR(ISBLANK(F4854),SUM(LEN(C4854),LEN(D4854))=0),AND(NOT(E4854="Unknown"),ISBLANK(J4854)),AND(NOT(O4854="Unknown"),ISBLANK(R4854))),"Missing Information", INDEX(Table15[Entire Service Line Classification], MATCH(SUMIFS(Table15[Unique ID],Table15[System-Owned Portion],E4854,Table15[If Material Anything Other than "Lead" in Column E,Was Material Ever Previously Lead?],G4854,Table15[Customer-Owned Portion],O4854),Table15[Unique ID],0),0)))</f>
        <v>Lead Status Unknown</v>
      </c>
      <c r="X4854"/>
    </row>
    <row r="4855" spans="2:24" ht="29" x14ac:dyDescent="0.35">
      <c r="B4855" s="146"/>
      <c r="C4855" s="31" t="s">
        <v>5892</v>
      </c>
      <c r="D4855" s="31"/>
      <c r="E4855" s="44" t="s">
        <v>3203</v>
      </c>
      <c r="F4855" s="43" t="s">
        <v>3283</v>
      </c>
      <c r="G4855" s="84" t="s">
        <v>3249</v>
      </c>
      <c r="H4855" s="31">
        <v>1947</v>
      </c>
      <c r="I4855" s="207" t="s">
        <v>3337</v>
      </c>
      <c r="J4855" s="84"/>
      <c r="K4855" s="31" t="s">
        <v>41</v>
      </c>
      <c r="L4855" s="31"/>
      <c r="M4855" s="169"/>
      <c r="N4855" s="148"/>
      <c r="O4855" s="106" t="s">
        <v>3203</v>
      </c>
      <c r="P4855" s="43">
        <v>1947</v>
      </c>
      <c r="Q4855" s="207" t="s">
        <v>3337</v>
      </c>
      <c r="R4855" s="84" t="s">
        <v>3203</v>
      </c>
      <c r="S4855" s="31" t="s">
        <v>41</v>
      </c>
      <c r="T4855" s="31"/>
      <c r="U4855" s="169"/>
      <c r="V4855" s="150"/>
      <c r="W4855" s="141" t="str" cm="1">
        <f t="array" ref="W4855">IF(SUM(LEN(B4855:V4855))=0,"",IF(OR(OR(ISBLANK(F4855),SUM(LEN(C4855),LEN(D4855))=0),AND(NOT(E4855="Unknown"),ISBLANK(J4855)),AND(NOT(O4855="Unknown"),ISBLANK(R4855))),"Missing Information", INDEX(Table15[Entire Service Line Classification], MATCH(SUMIFS(Table15[Unique ID],Table15[System-Owned Portion],E4855,Table15[If Material Anything Other than "Lead" in Column E,Was Material Ever Previously Lead?],G4855,Table15[Customer-Owned Portion],O4855),Table15[Unique ID],0),0)))</f>
        <v>Lead Status Unknown</v>
      </c>
      <c r="X4855"/>
    </row>
    <row r="4856" spans="2:24" ht="29" x14ac:dyDescent="0.35">
      <c r="B4856" s="146"/>
      <c r="C4856" s="31" t="s">
        <v>5893</v>
      </c>
      <c r="D4856" s="31"/>
      <c r="E4856" s="44" t="s">
        <v>3284</v>
      </c>
      <c r="F4856" s="43" t="s">
        <v>41</v>
      </c>
      <c r="G4856" s="84" t="s">
        <v>3249</v>
      </c>
      <c r="H4856" s="31">
        <v>2011</v>
      </c>
      <c r="I4856" s="207" t="s">
        <v>3338</v>
      </c>
      <c r="J4856" s="84" t="s">
        <v>3270</v>
      </c>
      <c r="K4856" s="31" t="s">
        <v>41</v>
      </c>
      <c r="L4856" s="31"/>
      <c r="M4856" s="169"/>
      <c r="N4856" s="148"/>
      <c r="O4856" s="106" t="s">
        <v>3284</v>
      </c>
      <c r="P4856" s="43">
        <v>2011</v>
      </c>
      <c r="Q4856" s="207" t="s">
        <v>3338</v>
      </c>
      <c r="R4856" s="84" t="s">
        <v>3270</v>
      </c>
      <c r="S4856" s="31" t="s">
        <v>41</v>
      </c>
      <c r="T4856" s="31"/>
      <c r="U4856" s="169"/>
      <c r="V4856" s="150"/>
      <c r="W4856" s="141" t="str" cm="1">
        <f t="array" ref="W4856">IF(SUM(LEN(B4856:V4856))=0,"",IF(OR(OR(ISBLANK(F4856),SUM(LEN(C4856),LEN(D4856))=0),AND(NOT(E4856="Unknown"),ISBLANK(J4856)),AND(NOT(O4856="Unknown"),ISBLANK(R4856))),"Missing Information", INDEX(Table15[Entire Service Line Classification], MATCH(SUMIFS(Table15[Unique ID],Table15[System-Owned Portion],E4856,Table15[If Material Anything Other than "Lead" in Column E,Was Material Ever Previously Lead?],G4856,Table15[Customer-Owned Portion],O4856),Table15[Unique ID],0),0)))</f>
        <v>Non-lead</v>
      </c>
      <c r="X4856"/>
    </row>
    <row r="4857" spans="2:24" ht="29" x14ac:dyDescent="0.35">
      <c r="B4857" s="146"/>
      <c r="C4857" s="31" t="s">
        <v>5894</v>
      </c>
      <c r="D4857" s="31"/>
      <c r="E4857" s="44" t="s">
        <v>3203</v>
      </c>
      <c r="F4857" s="43" t="s">
        <v>3283</v>
      </c>
      <c r="G4857" s="84" t="s">
        <v>3249</v>
      </c>
      <c r="H4857" s="31">
        <v>1948</v>
      </c>
      <c r="I4857" s="207" t="s">
        <v>3338</v>
      </c>
      <c r="J4857" s="84"/>
      <c r="K4857" s="31" t="s">
        <v>41</v>
      </c>
      <c r="L4857" s="31"/>
      <c r="M4857" s="169"/>
      <c r="N4857" s="148"/>
      <c r="O4857" s="106" t="s">
        <v>3203</v>
      </c>
      <c r="P4857" s="43">
        <v>1948</v>
      </c>
      <c r="Q4857" s="207" t="s">
        <v>3338</v>
      </c>
      <c r="R4857" s="84" t="s">
        <v>3203</v>
      </c>
      <c r="S4857" s="31" t="s">
        <v>41</v>
      </c>
      <c r="T4857" s="31"/>
      <c r="U4857" s="169"/>
      <c r="V4857" s="150"/>
      <c r="W4857" s="141" t="str" cm="1">
        <f t="array" ref="W4857">IF(SUM(LEN(B4857:V4857))=0,"",IF(OR(OR(ISBLANK(F4857),SUM(LEN(C4857),LEN(D4857))=0),AND(NOT(E4857="Unknown"),ISBLANK(J4857)),AND(NOT(O4857="Unknown"),ISBLANK(R4857))),"Missing Information", INDEX(Table15[Entire Service Line Classification], MATCH(SUMIFS(Table15[Unique ID],Table15[System-Owned Portion],E4857,Table15[If Material Anything Other than "Lead" in Column E,Was Material Ever Previously Lead?],G4857,Table15[Customer-Owned Portion],O4857),Table15[Unique ID],0),0)))</f>
        <v>Lead Status Unknown</v>
      </c>
      <c r="X4857"/>
    </row>
    <row r="4858" spans="2:24" ht="29" x14ac:dyDescent="0.35">
      <c r="B4858" s="146"/>
      <c r="C4858" s="31" t="s">
        <v>5895</v>
      </c>
      <c r="D4858" s="31"/>
      <c r="E4858" s="44" t="s">
        <v>3203</v>
      </c>
      <c r="F4858" s="43" t="s">
        <v>3283</v>
      </c>
      <c r="G4858" s="84" t="s">
        <v>3249</v>
      </c>
      <c r="H4858" s="31">
        <v>1972</v>
      </c>
      <c r="I4858" s="207" t="s">
        <v>3338</v>
      </c>
      <c r="J4858" s="84"/>
      <c r="K4858" s="31" t="s">
        <v>41</v>
      </c>
      <c r="L4858" s="31"/>
      <c r="M4858" s="169"/>
      <c r="N4858" s="148"/>
      <c r="O4858" s="106" t="s">
        <v>3203</v>
      </c>
      <c r="P4858" s="43">
        <v>1972</v>
      </c>
      <c r="Q4858" s="207" t="s">
        <v>3338</v>
      </c>
      <c r="R4858" s="84" t="s">
        <v>3203</v>
      </c>
      <c r="S4858" s="31" t="s">
        <v>41</v>
      </c>
      <c r="T4858" s="31"/>
      <c r="U4858" s="169"/>
      <c r="V4858" s="150"/>
      <c r="W4858" s="141" t="str" cm="1">
        <f t="array" ref="W4858">IF(SUM(LEN(B4858:V4858))=0,"",IF(OR(OR(ISBLANK(F4858),SUM(LEN(C4858),LEN(D4858))=0),AND(NOT(E4858="Unknown"),ISBLANK(J4858)),AND(NOT(O4858="Unknown"),ISBLANK(R4858))),"Missing Information", INDEX(Table15[Entire Service Line Classification], MATCH(SUMIFS(Table15[Unique ID],Table15[System-Owned Portion],E4858,Table15[If Material Anything Other than "Lead" in Column E,Was Material Ever Previously Lead?],G4858,Table15[Customer-Owned Portion],O4858),Table15[Unique ID],0),0)))</f>
        <v>Lead Status Unknown</v>
      </c>
      <c r="X4858"/>
    </row>
    <row r="4859" spans="2:24" ht="29" x14ac:dyDescent="0.35">
      <c r="B4859" s="146"/>
      <c r="C4859" s="31" t="s">
        <v>5896</v>
      </c>
      <c r="D4859" s="31"/>
      <c r="E4859" s="44" t="s">
        <v>3203</v>
      </c>
      <c r="F4859" s="43" t="s">
        <v>3283</v>
      </c>
      <c r="G4859" s="84" t="s">
        <v>3249</v>
      </c>
      <c r="H4859" s="31">
        <v>1948</v>
      </c>
      <c r="I4859" s="207" t="s">
        <v>3337</v>
      </c>
      <c r="J4859" s="84"/>
      <c r="K4859" s="31" t="s">
        <v>41</v>
      </c>
      <c r="L4859" s="31"/>
      <c r="M4859" s="169"/>
      <c r="N4859" s="148"/>
      <c r="O4859" s="106" t="s">
        <v>3203</v>
      </c>
      <c r="P4859" s="43">
        <v>1948</v>
      </c>
      <c r="Q4859" s="207" t="s">
        <v>3337</v>
      </c>
      <c r="R4859" s="84" t="s">
        <v>3203</v>
      </c>
      <c r="S4859" s="31" t="s">
        <v>41</v>
      </c>
      <c r="T4859" s="31"/>
      <c r="U4859" s="169"/>
      <c r="V4859" s="150"/>
      <c r="W4859" s="141" t="str" cm="1">
        <f t="array" ref="W4859">IF(SUM(LEN(B4859:V4859))=0,"",IF(OR(OR(ISBLANK(F4859),SUM(LEN(C4859),LEN(D4859))=0),AND(NOT(E4859="Unknown"),ISBLANK(J4859)),AND(NOT(O4859="Unknown"),ISBLANK(R4859))),"Missing Information", INDEX(Table15[Entire Service Line Classification], MATCH(SUMIFS(Table15[Unique ID],Table15[System-Owned Portion],E4859,Table15[If Material Anything Other than "Lead" in Column E,Was Material Ever Previously Lead?],G4859,Table15[Customer-Owned Portion],O4859),Table15[Unique ID],0),0)))</f>
        <v>Lead Status Unknown</v>
      </c>
      <c r="X4859"/>
    </row>
    <row r="4860" spans="2:24" ht="29" x14ac:dyDescent="0.35">
      <c r="B4860" s="146"/>
      <c r="C4860" s="31" t="s">
        <v>5897</v>
      </c>
      <c r="D4860" s="31"/>
      <c r="E4860" s="44" t="s">
        <v>3203</v>
      </c>
      <c r="F4860" s="43" t="s">
        <v>3283</v>
      </c>
      <c r="G4860" s="84" t="s">
        <v>3249</v>
      </c>
      <c r="H4860" s="31">
        <v>1973</v>
      </c>
      <c r="I4860" s="207" t="s">
        <v>3338</v>
      </c>
      <c r="J4860" s="84"/>
      <c r="K4860" s="31" t="s">
        <v>41</v>
      </c>
      <c r="L4860" s="31"/>
      <c r="M4860" s="169"/>
      <c r="N4860" s="148"/>
      <c r="O4860" s="106" t="s">
        <v>3203</v>
      </c>
      <c r="P4860" s="43">
        <v>1973</v>
      </c>
      <c r="Q4860" s="207" t="s">
        <v>3338</v>
      </c>
      <c r="R4860" s="84" t="s">
        <v>3203</v>
      </c>
      <c r="S4860" s="31" t="s">
        <v>41</v>
      </c>
      <c r="T4860" s="31"/>
      <c r="U4860" s="169"/>
      <c r="V4860" s="150"/>
      <c r="W4860" s="141" t="str" cm="1">
        <f t="array" ref="W4860">IF(SUM(LEN(B4860:V4860))=0,"",IF(OR(OR(ISBLANK(F4860),SUM(LEN(C4860),LEN(D4860))=0),AND(NOT(E4860="Unknown"),ISBLANK(J4860)),AND(NOT(O4860="Unknown"),ISBLANK(R4860))),"Missing Information", INDEX(Table15[Entire Service Line Classification], MATCH(SUMIFS(Table15[Unique ID],Table15[System-Owned Portion],E4860,Table15[If Material Anything Other than "Lead" in Column E,Was Material Ever Previously Lead?],G4860,Table15[Customer-Owned Portion],O4860),Table15[Unique ID],0),0)))</f>
        <v>Lead Status Unknown</v>
      </c>
      <c r="X4860"/>
    </row>
    <row r="4861" spans="2:24" ht="29" x14ac:dyDescent="0.35">
      <c r="B4861" s="146"/>
      <c r="C4861" s="31" t="s">
        <v>5898</v>
      </c>
      <c r="D4861" s="31"/>
      <c r="E4861" s="44" t="s">
        <v>3203</v>
      </c>
      <c r="F4861" s="43" t="s">
        <v>3283</v>
      </c>
      <c r="G4861" s="84" t="s">
        <v>3249</v>
      </c>
      <c r="H4861" s="31">
        <v>1950</v>
      </c>
      <c r="I4861" s="207" t="s">
        <v>3338</v>
      </c>
      <c r="J4861" s="84"/>
      <c r="K4861" s="31" t="s">
        <v>41</v>
      </c>
      <c r="L4861" s="31"/>
      <c r="M4861" s="169"/>
      <c r="N4861" s="148"/>
      <c r="O4861" s="106" t="s">
        <v>3203</v>
      </c>
      <c r="P4861" s="43">
        <v>1950</v>
      </c>
      <c r="Q4861" s="207" t="s">
        <v>3338</v>
      </c>
      <c r="R4861" s="84" t="s">
        <v>3203</v>
      </c>
      <c r="S4861" s="31" t="s">
        <v>41</v>
      </c>
      <c r="T4861" s="31"/>
      <c r="U4861" s="169"/>
      <c r="V4861" s="150"/>
      <c r="W4861" s="141" t="str" cm="1">
        <f t="array" ref="W4861">IF(SUM(LEN(B4861:V4861))=0,"",IF(OR(OR(ISBLANK(F4861),SUM(LEN(C4861),LEN(D4861))=0),AND(NOT(E4861="Unknown"),ISBLANK(J4861)),AND(NOT(O4861="Unknown"),ISBLANK(R4861))),"Missing Information", INDEX(Table15[Entire Service Line Classification], MATCH(SUMIFS(Table15[Unique ID],Table15[System-Owned Portion],E4861,Table15[If Material Anything Other than "Lead" in Column E,Was Material Ever Previously Lead?],G4861,Table15[Customer-Owned Portion],O4861),Table15[Unique ID],0),0)))</f>
        <v>Lead Status Unknown</v>
      </c>
      <c r="X4861"/>
    </row>
    <row r="4862" spans="2:24" ht="29" x14ac:dyDescent="0.35">
      <c r="B4862" s="146"/>
      <c r="C4862" s="31" t="s">
        <v>5899</v>
      </c>
      <c r="D4862" s="31"/>
      <c r="E4862" s="44" t="s">
        <v>3203</v>
      </c>
      <c r="F4862" s="43" t="s">
        <v>3283</v>
      </c>
      <c r="G4862" s="84" t="s">
        <v>3249</v>
      </c>
      <c r="H4862" s="31">
        <v>1950</v>
      </c>
      <c r="I4862" s="207" t="s">
        <v>3337</v>
      </c>
      <c r="J4862" s="84"/>
      <c r="K4862" s="31" t="s">
        <v>41</v>
      </c>
      <c r="L4862" s="31"/>
      <c r="M4862" s="169"/>
      <c r="N4862" s="148"/>
      <c r="O4862" s="106" t="s">
        <v>3203</v>
      </c>
      <c r="P4862" s="43">
        <v>1950</v>
      </c>
      <c r="Q4862" s="207" t="s">
        <v>3337</v>
      </c>
      <c r="R4862" s="84" t="s">
        <v>3203</v>
      </c>
      <c r="S4862" s="31" t="s">
        <v>41</v>
      </c>
      <c r="T4862" s="31"/>
      <c r="U4862" s="169"/>
      <c r="V4862" s="150"/>
      <c r="W4862" s="141" t="str" cm="1">
        <f t="array" ref="W4862">IF(SUM(LEN(B4862:V4862))=0,"",IF(OR(OR(ISBLANK(F4862),SUM(LEN(C4862),LEN(D4862))=0),AND(NOT(E4862="Unknown"),ISBLANK(J4862)),AND(NOT(O4862="Unknown"),ISBLANK(R4862))),"Missing Information", INDEX(Table15[Entire Service Line Classification], MATCH(SUMIFS(Table15[Unique ID],Table15[System-Owned Portion],E4862,Table15[If Material Anything Other than "Lead" in Column E,Was Material Ever Previously Lead?],G4862,Table15[Customer-Owned Portion],O4862),Table15[Unique ID],0),0)))</f>
        <v>Lead Status Unknown</v>
      </c>
      <c r="X4862"/>
    </row>
    <row r="4863" spans="2:24" ht="29" x14ac:dyDescent="0.35">
      <c r="B4863" s="146"/>
      <c r="C4863" s="31" t="s">
        <v>5900</v>
      </c>
      <c r="D4863" s="31"/>
      <c r="E4863" s="44" t="s">
        <v>3203</v>
      </c>
      <c r="F4863" s="43" t="s">
        <v>3283</v>
      </c>
      <c r="G4863" s="84" t="s">
        <v>3249</v>
      </c>
      <c r="H4863" s="31">
        <v>1947</v>
      </c>
      <c r="I4863" s="207" t="s">
        <v>3337</v>
      </c>
      <c r="J4863" s="84"/>
      <c r="K4863" s="31" t="s">
        <v>41</v>
      </c>
      <c r="L4863" s="31"/>
      <c r="M4863" s="169"/>
      <c r="N4863" s="148"/>
      <c r="O4863" s="106" t="s">
        <v>3203</v>
      </c>
      <c r="P4863" s="43">
        <v>1947</v>
      </c>
      <c r="Q4863" s="207" t="s">
        <v>3337</v>
      </c>
      <c r="R4863" s="84" t="s">
        <v>3203</v>
      </c>
      <c r="S4863" s="31" t="s">
        <v>41</v>
      </c>
      <c r="T4863" s="31"/>
      <c r="U4863" s="169"/>
      <c r="V4863" s="150"/>
      <c r="W4863" s="141" t="str" cm="1">
        <f t="array" ref="W4863">IF(SUM(LEN(B4863:V4863))=0,"",IF(OR(OR(ISBLANK(F4863),SUM(LEN(C4863),LEN(D4863))=0),AND(NOT(E4863="Unknown"),ISBLANK(J4863)),AND(NOT(O4863="Unknown"),ISBLANK(R4863))),"Missing Information", INDEX(Table15[Entire Service Line Classification], MATCH(SUMIFS(Table15[Unique ID],Table15[System-Owned Portion],E4863,Table15[If Material Anything Other than "Lead" in Column E,Was Material Ever Previously Lead?],G4863,Table15[Customer-Owned Portion],O4863),Table15[Unique ID],0),0)))</f>
        <v>Lead Status Unknown</v>
      </c>
      <c r="X4863"/>
    </row>
    <row r="4864" spans="2:24" ht="29" x14ac:dyDescent="0.35">
      <c r="B4864" s="146"/>
      <c r="C4864" s="31" t="s">
        <v>5901</v>
      </c>
      <c r="D4864" s="31"/>
      <c r="E4864" s="44" t="s">
        <v>3203</v>
      </c>
      <c r="F4864" s="43" t="s">
        <v>3283</v>
      </c>
      <c r="G4864" s="84" t="s">
        <v>3249</v>
      </c>
      <c r="H4864" s="31">
        <v>1954</v>
      </c>
      <c r="I4864" s="207" t="s">
        <v>3337</v>
      </c>
      <c r="J4864" s="84"/>
      <c r="K4864" s="31" t="s">
        <v>41</v>
      </c>
      <c r="L4864" s="31"/>
      <c r="M4864" s="169"/>
      <c r="N4864" s="148"/>
      <c r="O4864" s="106" t="s">
        <v>3203</v>
      </c>
      <c r="P4864" s="43">
        <v>1954</v>
      </c>
      <c r="Q4864" s="207" t="s">
        <v>3337</v>
      </c>
      <c r="R4864" s="84" t="s">
        <v>3203</v>
      </c>
      <c r="S4864" s="31" t="s">
        <v>41</v>
      </c>
      <c r="T4864" s="31"/>
      <c r="U4864" s="169"/>
      <c r="V4864" s="150"/>
      <c r="W4864" s="141" t="str" cm="1">
        <f t="array" ref="W4864">IF(SUM(LEN(B4864:V4864))=0,"",IF(OR(OR(ISBLANK(F4864),SUM(LEN(C4864),LEN(D4864))=0),AND(NOT(E4864="Unknown"),ISBLANK(J4864)),AND(NOT(O4864="Unknown"),ISBLANK(R4864))),"Missing Information", INDEX(Table15[Entire Service Line Classification], MATCH(SUMIFS(Table15[Unique ID],Table15[System-Owned Portion],E4864,Table15[If Material Anything Other than "Lead" in Column E,Was Material Ever Previously Lead?],G4864,Table15[Customer-Owned Portion],O4864),Table15[Unique ID],0),0)))</f>
        <v>Lead Status Unknown</v>
      </c>
      <c r="X4864"/>
    </row>
    <row r="4865" spans="2:24" ht="29" x14ac:dyDescent="0.35">
      <c r="B4865" s="146"/>
      <c r="C4865" s="31" t="s">
        <v>5902</v>
      </c>
      <c r="D4865" s="31"/>
      <c r="E4865" s="44" t="s">
        <v>3203</v>
      </c>
      <c r="F4865" s="43" t="s">
        <v>3283</v>
      </c>
      <c r="G4865" s="84" t="s">
        <v>3249</v>
      </c>
      <c r="H4865" s="31">
        <v>1972</v>
      </c>
      <c r="I4865" s="207" t="s">
        <v>3341</v>
      </c>
      <c r="J4865" s="84"/>
      <c r="K4865" s="31" t="s">
        <v>41</v>
      </c>
      <c r="L4865" s="31"/>
      <c r="M4865" s="169"/>
      <c r="N4865" s="148"/>
      <c r="O4865" s="106" t="s">
        <v>3203</v>
      </c>
      <c r="P4865" s="43">
        <v>1972</v>
      </c>
      <c r="Q4865" s="207" t="s">
        <v>3341</v>
      </c>
      <c r="R4865" s="84" t="s">
        <v>3203</v>
      </c>
      <c r="S4865" s="31" t="s">
        <v>41</v>
      </c>
      <c r="T4865" s="31"/>
      <c r="U4865" s="169"/>
      <c r="V4865" s="150"/>
      <c r="W4865" s="141" t="str" cm="1">
        <f t="array" ref="W4865">IF(SUM(LEN(B4865:V4865))=0,"",IF(OR(OR(ISBLANK(F4865),SUM(LEN(C4865),LEN(D4865))=0),AND(NOT(E4865="Unknown"),ISBLANK(J4865)),AND(NOT(O4865="Unknown"),ISBLANK(R4865))),"Missing Information", INDEX(Table15[Entire Service Line Classification], MATCH(SUMIFS(Table15[Unique ID],Table15[System-Owned Portion],E4865,Table15[If Material Anything Other than "Lead" in Column E,Was Material Ever Previously Lead?],G4865,Table15[Customer-Owned Portion],O4865),Table15[Unique ID],0),0)))</f>
        <v>Lead Status Unknown</v>
      </c>
      <c r="X4865"/>
    </row>
    <row r="4866" spans="2:24" ht="29" x14ac:dyDescent="0.35">
      <c r="B4866" s="146"/>
      <c r="C4866" s="31" t="s">
        <v>5903</v>
      </c>
      <c r="D4866" s="31"/>
      <c r="E4866" s="44" t="s">
        <v>3203</v>
      </c>
      <c r="F4866" s="43" t="s">
        <v>3283</v>
      </c>
      <c r="G4866" s="84" t="s">
        <v>3249</v>
      </c>
      <c r="H4866" s="31">
        <v>1951</v>
      </c>
      <c r="I4866" s="207" t="s">
        <v>3338</v>
      </c>
      <c r="J4866" s="84"/>
      <c r="K4866" s="31" t="s">
        <v>41</v>
      </c>
      <c r="L4866" s="31"/>
      <c r="M4866" s="169"/>
      <c r="N4866" s="148"/>
      <c r="O4866" s="106" t="s">
        <v>3203</v>
      </c>
      <c r="P4866" s="43">
        <v>1951</v>
      </c>
      <c r="Q4866" s="207" t="s">
        <v>3338</v>
      </c>
      <c r="R4866" s="84" t="s">
        <v>3203</v>
      </c>
      <c r="S4866" s="31" t="s">
        <v>41</v>
      </c>
      <c r="T4866" s="31"/>
      <c r="U4866" s="169"/>
      <c r="V4866" s="150"/>
      <c r="W4866" s="141" t="str" cm="1">
        <f t="array" ref="W4866">IF(SUM(LEN(B4866:V4866))=0,"",IF(OR(OR(ISBLANK(F4866),SUM(LEN(C4866),LEN(D4866))=0),AND(NOT(E4866="Unknown"),ISBLANK(J4866)),AND(NOT(O4866="Unknown"),ISBLANK(R4866))),"Missing Information", INDEX(Table15[Entire Service Line Classification], MATCH(SUMIFS(Table15[Unique ID],Table15[System-Owned Portion],E4866,Table15[If Material Anything Other than "Lead" in Column E,Was Material Ever Previously Lead?],G4866,Table15[Customer-Owned Portion],O4866),Table15[Unique ID],0),0)))</f>
        <v>Lead Status Unknown</v>
      </c>
      <c r="X4866"/>
    </row>
    <row r="4867" spans="2:24" ht="29" x14ac:dyDescent="0.35">
      <c r="B4867" s="146"/>
      <c r="C4867" s="31" t="s">
        <v>5904</v>
      </c>
      <c r="D4867" s="31"/>
      <c r="E4867" s="44" t="s">
        <v>3203</v>
      </c>
      <c r="F4867" s="43" t="s">
        <v>3283</v>
      </c>
      <c r="G4867" s="84" t="s">
        <v>3249</v>
      </c>
      <c r="H4867" s="31">
        <v>1945</v>
      </c>
      <c r="I4867" s="207" t="s">
        <v>3338</v>
      </c>
      <c r="J4867" s="84"/>
      <c r="K4867" s="31" t="s">
        <v>41</v>
      </c>
      <c r="L4867" s="31"/>
      <c r="M4867" s="169"/>
      <c r="N4867" s="148"/>
      <c r="O4867" s="106" t="s">
        <v>3203</v>
      </c>
      <c r="P4867" s="43">
        <v>1945</v>
      </c>
      <c r="Q4867" s="207" t="s">
        <v>3338</v>
      </c>
      <c r="R4867" s="84" t="s">
        <v>3203</v>
      </c>
      <c r="S4867" s="31" t="s">
        <v>41</v>
      </c>
      <c r="T4867" s="31"/>
      <c r="U4867" s="169"/>
      <c r="V4867" s="150"/>
      <c r="W4867" s="141" t="str" cm="1">
        <f t="array" ref="W4867">IF(SUM(LEN(B4867:V4867))=0,"",IF(OR(OR(ISBLANK(F4867),SUM(LEN(C4867),LEN(D4867))=0),AND(NOT(E4867="Unknown"),ISBLANK(J4867)),AND(NOT(O4867="Unknown"),ISBLANK(R4867))),"Missing Information", INDEX(Table15[Entire Service Line Classification], MATCH(SUMIFS(Table15[Unique ID],Table15[System-Owned Portion],E4867,Table15[If Material Anything Other than "Lead" in Column E,Was Material Ever Previously Lead?],G4867,Table15[Customer-Owned Portion],O4867),Table15[Unique ID],0),0)))</f>
        <v>Lead Status Unknown</v>
      </c>
      <c r="X4867"/>
    </row>
    <row r="4868" spans="2:24" ht="29" x14ac:dyDescent="0.35">
      <c r="B4868" s="146"/>
      <c r="C4868" s="31" t="s">
        <v>5905</v>
      </c>
      <c r="D4868" s="31"/>
      <c r="E4868" s="44" t="s">
        <v>3203</v>
      </c>
      <c r="F4868" s="43" t="s">
        <v>3283</v>
      </c>
      <c r="G4868" s="84" t="s">
        <v>3249</v>
      </c>
      <c r="H4868" s="31">
        <v>1972</v>
      </c>
      <c r="I4868" s="207" t="s">
        <v>3337</v>
      </c>
      <c r="J4868" s="84"/>
      <c r="K4868" s="31" t="s">
        <v>41</v>
      </c>
      <c r="L4868" s="31"/>
      <c r="M4868" s="169"/>
      <c r="N4868" s="148"/>
      <c r="O4868" s="106" t="s">
        <v>3203</v>
      </c>
      <c r="P4868" s="43">
        <v>1972</v>
      </c>
      <c r="Q4868" s="207" t="s">
        <v>3337</v>
      </c>
      <c r="R4868" s="84" t="s">
        <v>3203</v>
      </c>
      <c r="S4868" s="31" t="s">
        <v>41</v>
      </c>
      <c r="T4868" s="31"/>
      <c r="U4868" s="169"/>
      <c r="V4868" s="150"/>
      <c r="W4868" s="141" t="str" cm="1">
        <f t="array" ref="W4868">IF(SUM(LEN(B4868:V4868))=0,"",IF(OR(OR(ISBLANK(F4868),SUM(LEN(C4868),LEN(D4868))=0),AND(NOT(E4868="Unknown"),ISBLANK(J4868)),AND(NOT(O4868="Unknown"),ISBLANK(R4868))),"Missing Information", INDEX(Table15[Entire Service Line Classification], MATCH(SUMIFS(Table15[Unique ID],Table15[System-Owned Portion],E4868,Table15[If Material Anything Other than "Lead" in Column E,Was Material Ever Previously Lead?],G4868,Table15[Customer-Owned Portion],O4868),Table15[Unique ID],0),0)))</f>
        <v>Lead Status Unknown</v>
      </c>
      <c r="X4868"/>
    </row>
    <row r="4869" spans="2:24" ht="29" x14ac:dyDescent="0.35">
      <c r="B4869" s="146"/>
      <c r="C4869" s="31" t="s">
        <v>5906</v>
      </c>
      <c r="D4869" s="31"/>
      <c r="E4869" s="44" t="s">
        <v>3203</v>
      </c>
      <c r="F4869" s="43" t="s">
        <v>3283</v>
      </c>
      <c r="G4869" s="84" t="s">
        <v>3249</v>
      </c>
      <c r="H4869" s="31">
        <v>1951</v>
      </c>
      <c r="I4869" s="207" t="s">
        <v>3338</v>
      </c>
      <c r="J4869" s="84"/>
      <c r="K4869" s="31" t="s">
        <v>41</v>
      </c>
      <c r="L4869" s="31"/>
      <c r="M4869" s="169"/>
      <c r="N4869" s="148"/>
      <c r="O4869" s="106" t="s">
        <v>3203</v>
      </c>
      <c r="P4869" s="43">
        <v>1951</v>
      </c>
      <c r="Q4869" s="207" t="s">
        <v>3338</v>
      </c>
      <c r="R4869" s="84" t="s">
        <v>3203</v>
      </c>
      <c r="S4869" s="31" t="s">
        <v>41</v>
      </c>
      <c r="T4869" s="31"/>
      <c r="U4869" s="169"/>
      <c r="V4869" s="150"/>
      <c r="W4869" s="141" t="str" cm="1">
        <f t="array" ref="W4869">IF(SUM(LEN(B4869:V4869))=0,"",IF(OR(OR(ISBLANK(F4869),SUM(LEN(C4869),LEN(D4869))=0),AND(NOT(E4869="Unknown"),ISBLANK(J4869)),AND(NOT(O4869="Unknown"),ISBLANK(R4869))),"Missing Information", INDEX(Table15[Entire Service Line Classification], MATCH(SUMIFS(Table15[Unique ID],Table15[System-Owned Portion],E4869,Table15[If Material Anything Other than "Lead" in Column E,Was Material Ever Previously Lead?],G4869,Table15[Customer-Owned Portion],O4869),Table15[Unique ID],0),0)))</f>
        <v>Lead Status Unknown</v>
      </c>
      <c r="X4869"/>
    </row>
    <row r="4870" spans="2:24" ht="29" x14ac:dyDescent="0.35">
      <c r="B4870" s="146"/>
      <c r="C4870" s="31" t="s">
        <v>5907</v>
      </c>
      <c r="D4870" s="31"/>
      <c r="E4870" s="44" t="s">
        <v>3203</v>
      </c>
      <c r="F4870" s="43" t="s">
        <v>3283</v>
      </c>
      <c r="G4870" s="84" t="s">
        <v>3249</v>
      </c>
      <c r="H4870" s="31">
        <v>1927</v>
      </c>
      <c r="I4870" s="207" t="s">
        <v>3337</v>
      </c>
      <c r="J4870" s="84"/>
      <c r="K4870" s="31" t="s">
        <v>41</v>
      </c>
      <c r="L4870" s="31"/>
      <c r="M4870" s="169"/>
      <c r="N4870" s="148"/>
      <c r="O4870" s="106" t="s">
        <v>3203</v>
      </c>
      <c r="P4870" s="43">
        <v>1927</v>
      </c>
      <c r="Q4870" s="207" t="s">
        <v>3337</v>
      </c>
      <c r="R4870" s="84" t="s">
        <v>3203</v>
      </c>
      <c r="S4870" s="31" t="s">
        <v>41</v>
      </c>
      <c r="T4870" s="31"/>
      <c r="U4870" s="169"/>
      <c r="V4870" s="150"/>
      <c r="W4870" s="141" t="str" cm="1">
        <f t="array" ref="W4870">IF(SUM(LEN(B4870:V4870))=0,"",IF(OR(OR(ISBLANK(F4870),SUM(LEN(C4870),LEN(D4870))=0),AND(NOT(E4870="Unknown"),ISBLANK(J4870)),AND(NOT(O4870="Unknown"),ISBLANK(R4870))),"Missing Information", INDEX(Table15[Entire Service Line Classification], MATCH(SUMIFS(Table15[Unique ID],Table15[System-Owned Portion],E4870,Table15[If Material Anything Other than "Lead" in Column E,Was Material Ever Previously Lead?],G4870,Table15[Customer-Owned Portion],O4870),Table15[Unique ID],0),0)))</f>
        <v>Lead Status Unknown</v>
      </c>
      <c r="X4870"/>
    </row>
    <row r="4871" spans="2:24" ht="29" x14ac:dyDescent="0.35">
      <c r="B4871" s="146"/>
      <c r="C4871" s="31" t="s">
        <v>5908</v>
      </c>
      <c r="D4871" s="31"/>
      <c r="E4871" s="44" t="s">
        <v>3284</v>
      </c>
      <c r="F4871" s="43" t="s">
        <v>41</v>
      </c>
      <c r="G4871" s="84" t="s">
        <v>3249</v>
      </c>
      <c r="H4871" s="31">
        <v>1995</v>
      </c>
      <c r="I4871" s="207" t="s">
        <v>3338</v>
      </c>
      <c r="J4871" s="84" t="s">
        <v>3270</v>
      </c>
      <c r="K4871" s="31" t="s">
        <v>41</v>
      </c>
      <c r="L4871" s="31"/>
      <c r="M4871" s="169"/>
      <c r="N4871" s="148"/>
      <c r="O4871" s="106" t="s">
        <v>3284</v>
      </c>
      <c r="P4871" s="43">
        <v>1995</v>
      </c>
      <c r="Q4871" s="207" t="s">
        <v>3338</v>
      </c>
      <c r="R4871" s="84" t="s">
        <v>3270</v>
      </c>
      <c r="S4871" s="31" t="s">
        <v>41</v>
      </c>
      <c r="T4871" s="31"/>
      <c r="U4871" s="169"/>
      <c r="V4871" s="150"/>
      <c r="W4871" s="141" t="str" cm="1">
        <f t="array" ref="W4871">IF(SUM(LEN(B4871:V4871))=0,"",IF(OR(OR(ISBLANK(F4871),SUM(LEN(C4871),LEN(D4871))=0),AND(NOT(E4871="Unknown"),ISBLANK(J4871)),AND(NOT(O4871="Unknown"),ISBLANK(R4871))),"Missing Information", INDEX(Table15[Entire Service Line Classification], MATCH(SUMIFS(Table15[Unique ID],Table15[System-Owned Portion],E4871,Table15[If Material Anything Other than "Lead" in Column E,Was Material Ever Previously Lead?],G4871,Table15[Customer-Owned Portion],O4871),Table15[Unique ID],0),0)))</f>
        <v>Non-lead</v>
      </c>
      <c r="X4871"/>
    </row>
    <row r="4872" spans="2:24" ht="29" x14ac:dyDescent="0.35">
      <c r="B4872" s="146"/>
      <c r="C4872" s="31" t="s">
        <v>5909</v>
      </c>
      <c r="D4872" s="31"/>
      <c r="E4872" s="44" t="s">
        <v>3203</v>
      </c>
      <c r="F4872" s="43" t="s">
        <v>3283</v>
      </c>
      <c r="G4872" s="84" t="s">
        <v>3249</v>
      </c>
      <c r="H4872" s="31">
        <v>1948</v>
      </c>
      <c r="I4872" s="207" t="s">
        <v>3338</v>
      </c>
      <c r="J4872" s="84"/>
      <c r="K4872" s="31" t="s">
        <v>41</v>
      </c>
      <c r="L4872" s="31"/>
      <c r="M4872" s="169"/>
      <c r="N4872" s="148"/>
      <c r="O4872" s="106" t="s">
        <v>3203</v>
      </c>
      <c r="P4872" s="43">
        <v>1948</v>
      </c>
      <c r="Q4872" s="207" t="s">
        <v>3338</v>
      </c>
      <c r="R4872" s="84" t="s">
        <v>3203</v>
      </c>
      <c r="S4872" s="31" t="s">
        <v>41</v>
      </c>
      <c r="T4872" s="31"/>
      <c r="U4872" s="169"/>
      <c r="V4872" s="150"/>
      <c r="W4872" s="141" t="str" cm="1">
        <f t="array" ref="W4872">IF(SUM(LEN(B4872:V4872))=0,"",IF(OR(OR(ISBLANK(F4872),SUM(LEN(C4872),LEN(D4872))=0),AND(NOT(E4872="Unknown"),ISBLANK(J4872)),AND(NOT(O4872="Unknown"),ISBLANK(R4872))),"Missing Information", INDEX(Table15[Entire Service Line Classification], MATCH(SUMIFS(Table15[Unique ID],Table15[System-Owned Portion],E4872,Table15[If Material Anything Other than "Lead" in Column E,Was Material Ever Previously Lead?],G4872,Table15[Customer-Owned Portion],O4872),Table15[Unique ID],0),0)))</f>
        <v>Lead Status Unknown</v>
      </c>
      <c r="X4872"/>
    </row>
    <row r="4873" spans="2:24" ht="29" x14ac:dyDescent="0.35">
      <c r="B4873" s="146"/>
      <c r="C4873" s="31" t="s">
        <v>5910</v>
      </c>
      <c r="D4873" s="31"/>
      <c r="E4873" s="44" t="s">
        <v>3203</v>
      </c>
      <c r="F4873" s="43" t="s">
        <v>3283</v>
      </c>
      <c r="G4873" s="84" t="s">
        <v>3249</v>
      </c>
      <c r="H4873" s="31">
        <v>1973</v>
      </c>
      <c r="I4873" s="207" t="s">
        <v>3337</v>
      </c>
      <c r="J4873" s="84"/>
      <c r="K4873" s="31" t="s">
        <v>41</v>
      </c>
      <c r="L4873" s="31"/>
      <c r="M4873" s="169"/>
      <c r="N4873" s="148"/>
      <c r="O4873" s="106" t="s">
        <v>3203</v>
      </c>
      <c r="P4873" s="43">
        <v>1973</v>
      </c>
      <c r="Q4873" s="207" t="s">
        <v>3337</v>
      </c>
      <c r="R4873" s="84" t="s">
        <v>3203</v>
      </c>
      <c r="S4873" s="31" t="s">
        <v>41</v>
      </c>
      <c r="T4873" s="31"/>
      <c r="U4873" s="169"/>
      <c r="V4873" s="150"/>
      <c r="W4873" s="141" t="str" cm="1">
        <f t="array" ref="W4873">IF(SUM(LEN(B4873:V4873))=0,"",IF(OR(OR(ISBLANK(F4873),SUM(LEN(C4873),LEN(D4873))=0),AND(NOT(E4873="Unknown"),ISBLANK(J4873)),AND(NOT(O4873="Unknown"),ISBLANK(R4873))),"Missing Information", INDEX(Table15[Entire Service Line Classification], MATCH(SUMIFS(Table15[Unique ID],Table15[System-Owned Portion],E4873,Table15[If Material Anything Other than "Lead" in Column E,Was Material Ever Previously Lead?],G4873,Table15[Customer-Owned Portion],O4873),Table15[Unique ID],0),0)))</f>
        <v>Lead Status Unknown</v>
      </c>
      <c r="X4873"/>
    </row>
    <row r="4874" spans="2:24" ht="29" x14ac:dyDescent="0.35">
      <c r="B4874" s="146"/>
      <c r="C4874" s="31" t="s">
        <v>5911</v>
      </c>
      <c r="D4874" s="31"/>
      <c r="E4874" s="44" t="s">
        <v>3203</v>
      </c>
      <c r="F4874" s="43" t="s">
        <v>3283</v>
      </c>
      <c r="G4874" s="84" t="s">
        <v>3249</v>
      </c>
      <c r="H4874" s="31">
        <v>1948</v>
      </c>
      <c r="I4874" s="207" t="s">
        <v>3338</v>
      </c>
      <c r="J4874" s="84"/>
      <c r="K4874" s="31" t="s">
        <v>41</v>
      </c>
      <c r="L4874" s="31"/>
      <c r="M4874" s="169"/>
      <c r="N4874" s="148"/>
      <c r="O4874" s="106" t="s">
        <v>3203</v>
      </c>
      <c r="P4874" s="43">
        <v>1948</v>
      </c>
      <c r="Q4874" s="207" t="s">
        <v>3338</v>
      </c>
      <c r="R4874" s="84" t="s">
        <v>3203</v>
      </c>
      <c r="S4874" s="31" t="s">
        <v>41</v>
      </c>
      <c r="T4874" s="31"/>
      <c r="U4874" s="169"/>
      <c r="V4874" s="150"/>
      <c r="W4874" s="141" t="str" cm="1">
        <f t="array" ref="W4874">IF(SUM(LEN(B4874:V4874))=0,"",IF(OR(OR(ISBLANK(F4874),SUM(LEN(C4874),LEN(D4874))=0),AND(NOT(E4874="Unknown"),ISBLANK(J4874)),AND(NOT(O4874="Unknown"),ISBLANK(R4874))),"Missing Information", INDEX(Table15[Entire Service Line Classification], MATCH(SUMIFS(Table15[Unique ID],Table15[System-Owned Portion],E4874,Table15[If Material Anything Other than "Lead" in Column E,Was Material Ever Previously Lead?],G4874,Table15[Customer-Owned Portion],O4874),Table15[Unique ID],0),0)))</f>
        <v>Lead Status Unknown</v>
      </c>
      <c r="X4874"/>
    </row>
    <row r="4875" spans="2:24" ht="29" x14ac:dyDescent="0.35">
      <c r="B4875" s="146"/>
      <c r="C4875" s="31" t="s">
        <v>5912</v>
      </c>
      <c r="D4875" s="31"/>
      <c r="E4875" s="44" t="s">
        <v>3284</v>
      </c>
      <c r="F4875" s="43" t="s">
        <v>41</v>
      </c>
      <c r="G4875" s="84" t="s">
        <v>3249</v>
      </c>
      <c r="H4875" s="31">
        <v>2015</v>
      </c>
      <c r="I4875" s="207" t="s">
        <v>3338</v>
      </c>
      <c r="J4875" s="84" t="s">
        <v>3270</v>
      </c>
      <c r="K4875" s="31" t="s">
        <v>41</v>
      </c>
      <c r="L4875" s="31"/>
      <c r="M4875" s="169"/>
      <c r="N4875" s="148"/>
      <c r="O4875" s="106" t="s">
        <v>3284</v>
      </c>
      <c r="P4875" s="43">
        <v>2015</v>
      </c>
      <c r="Q4875" s="207" t="s">
        <v>3338</v>
      </c>
      <c r="R4875" s="84" t="s">
        <v>3270</v>
      </c>
      <c r="S4875" s="31" t="s">
        <v>41</v>
      </c>
      <c r="T4875" s="31"/>
      <c r="U4875" s="169"/>
      <c r="V4875" s="150"/>
      <c r="W4875" s="141" t="str" cm="1">
        <f t="array" ref="W4875">IF(SUM(LEN(B4875:V4875))=0,"",IF(OR(OR(ISBLANK(F4875),SUM(LEN(C4875),LEN(D4875))=0),AND(NOT(E4875="Unknown"),ISBLANK(J4875)),AND(NOT(O4875="Unknown"),ISBLANK(R4875))),"Missing Information", INDEX(Table15[Entire Service Line Classification], MATCH(SUMIFS(Table15[Unique ID],Table15[System-Owned Portion],E4875,Table15[If Material Anything Other than "Lead" in Column E,Was Material Ever Previously Lead?],G4875,Table15[Customer-Owned Portion],O4875),Table15[Unique ID],0),0)))</f>
        <v>Non-lead</v>
      </c>
      <c r="X4875"/>
    </row>
    <row r="4876" spans="2:24" ht="29" x14ac:dyDescent="0.35">
      <c r="B4876" s="146"/>
      <c r="C4876" s="31" t="s">
        <v>5913</v>
      </c>
      <c r="D4876" s="31"/>
      <c r="E4876" s="44" t="s">
        <v>3203</v>
      </c>
      <c r="F4876" s="43" t="s">
        <v>3283</v>
      </c>
      <c r="G4876" s="84" t="s">
        <v>3249</v>
      </c>
      <c r="H4876" s="31">
        <v>1971</v>
      </c>
      <c r="I4876" s="207" t="s">
        <v>3338</v>
      </c>
      <c r="J4876" s="84"/>
      <c r="K4876" s="31" t="s">
        <v>41</v>
      </c>
      <c r="L4876" s="31"/>
      <c r="M4876" s="169"/>
      <c r="N4876" s="148"/>
      <c r="O4876" s="106" t="s">
        <v>3203</v>
      </c>
      <c r="P4876" s="43">
        <v>1971</v>
      </c>
      <c r="Q4876" s="207" t="s">
        <v>3338</v>
      </c>
      <c r="R4876" s="84" t="s">
        <v>3203</v>
      </c>
      <c r="S4876" s="31" t="s">
        <v>41</v>
      </c>
      <c r="T4876" s="31"/>
      <c r="U4876" s="169"/>
      <c r="V4876" s="150"/>
      <c r="W4876" s="141" t="str" cm="1">
        <f t="array" ref="W4876">IF(SUM(LEN(B4876:V4876))=0,"",IF(OR(OR(ISBLANK(F4876),SUM(LEN(C4876),LEN(D4876))=0),AND(NOT(E4876="Unknown"),ISBLANK(J4876)),AND(NOT(O4876="Unknown"),ISBLANK(R4876))),"Missing Information", INDEX(Table15[Entire Service Line Classification], MATCH(SUMIFS(Table15[Unique ID],Table15[System-Owned Portion],E4876,Table15[If Material Anything Other than "Lead" in Column E,Was Material Ever Previously Lead?],G4876,Table15[Customer-Owned Portion],O4876),Table15[Unique ID],0),0)))</f>
        <v>Lead Status Unknown</v>
      </c>
      <c r="X4876"/>
    </row>
    <row r="4877" spans="2:24" ht="29" x14ac:dyDescent="0.35">
      <c r="B4877" s="146"/>
      <c r="C4877" s="31" t="s">
        <v>5914</v>
      </c>
      <c r="D4877" s="31"/>
      <c r="E4877" s="44" t="s">
        <v>3203</v>
      </c>
      <c r="F4877" s="43" t="s">
        <v>3283</v>
      </c>
      <c r="G4877" s="84" t="s">
        <v>3249</v>
      </c>
      <c r="H4877" s="31">
        <v>1952</v>
      </c>
      <c r="I4877" s="207" t="s">
        <v>3338</v>
      </c>
      <c r="J4877" s="84"/>
      <c r="K4877" s="31" t="s">
        <v>41</v>
      </c>
      <c r="L4877" s="31"/>
      <c r="M4877" s="169"/>
      <c r="N4877" s="148"/>
      <c r="O4877" s="106" t="s">
        <v>3203</v>
      </c>
      <c r="P4877" s="43">
        <v>1952</v>
      </c>
      <c r="Q4877" s="207" t="s">
        <v>3338</v>
      </c>
      <c r="R4877" s="84" t="s">
        <v>3203</v>
      </c>
      <c r="S4877" s="31" t="s">
        <v>41</v>
      </c>
      <c r="T4877" s="31"/>
      <c r="U4877" s="169"/>
      <c r="V4877" s="150"/>
      <c r="W4877" s="141" t="str" cm="1">
        <f t="array" ref="W4877">IF(SUM(LEN(B4877:V4877))=0,"",IF(OR(OR(ISBLANK(F4877),SUM(LEN(C4877),LEN(D4877))=0),AND(NOT(E4877="Unknown"),ISBLANK(J4877)),AND(NOT(O4877="Unknown"),ISBLANK(R4877))),"Missing Information", INDEX(Table15[Entire Service Line Classification], MATCH(SUMIFS(Table15[Unique ID],Table15[System-Owned Portion],E4877,Table15[If Material Anything Other than "Lead" in Column E,Was Material Ever Previously Lead?],G4877,Table15[Customer-Owned Portion],O4877),Table15[Unique ID],0),0)))</f>
        <v>Lead Status Unknown</v>
      </c>
      <c r="X4877"/>
    </row>
    <row r="4878" spans="2:24" ht="29" x14ac:dyDescent="0.35">
      <c r="B4878" s="146"/>
      <c r="C4878" s="31" t="s">
        <v>5915</v>
      </c>
      <c r="D4878" s="31"/>
      <c r="E4878" s="44" t="s">
        <v>3203</v>
      </c>
      <c r="F4878" s="43" t="s">
        <v>3283</v>
      </c>
      <c r="G4878" s="84" t="s">
        <v>3249</v>
      </c>
      <c r="H4878" s="31">
        <v>1953</v>
      </c>
      <c r="I4878" s="207" t="s">
        <v>3338</v>
      </c>
      <c r="J4878" s="84"/>
      <c r="K4878" s="31" t="s">
        <v>41</v>
      </c>
      <c r="L4878" s="31"/>
      <c r="M4878" s="169"/>
      <c r="N4878" s="148"/>
      <c r="O4878" s="106" t="s">
        <v>3203</v>
      </c>
      <c r="P4878" s="43">
        <v>1953</v>
      </c>
      <c r="Q4878" s="207" t="s">
        <v>3338</v>
      </c>
      <c r="R4878" s="84" t="s">
        <v>3203</v>
      </c>
      <c r="S4878" s="31" t="s">
        <v>41</v>
      </c>
      <c r="T4878" s="31"/>
      <c r="U4878" s="169"/>
      <c r="V4878" s="150"/>
      <c r="W4878" s="141" t="str" cm="1">
        <f t="array" ref="W4878">IF(SUM(LEN(B4878:V4878))=0,"",IF(OR(OR(ISBLANK(F4878),SUM(LEN(C4878),LEN(D4878))=0),AND(NOT(E4878="Unknown"),ISBLANK(J4878)),AND(NOT(O4878="Unknown"),ISBLANK(R4878))),"Missing Information", INDEX(Table15[Entire Service Line Classification], MATCH(SUMIFS(Table15[Unique ID],Table15[System-Owned Portion],E4878,Table15[If Material Anything Other than "Lead" in Column E,Was Material Ever Previously Lead?],G4878,Table15[Customer-Owned Portion],O4878),Table15[Unique ID],0),0)))</f>
        <v>Lead Status Unknown</v>
      </c>
      <c r="X4878"/>
    </row>
    <row r="4879" spans="2:24" ht="29" x14ac:dyDescent="0.35">
      <c r="B4879" s="146"/>
      <c r="C4879" s="31" t="s">
        <v>5916</v>
      </c>
      <c r="D4879" s="31"/>
      <c r="E4879" s="44" t="s">
        <v>3203</v>
      </c>
      <c r="F4879" s="43" t="s">
        <v>3283</v>
      </c>
      <c r="G4879" s="84" t="s">
        <v>3249</v>
      </c>
      <c r="H4879" s="31">
        <v>1958</v>
      </c>
      <c r="I4879" s="207" t="s">
        <v>3337</v>
      </c>
      <c r="J4879" s="84"/>
      <c r="K4879" s="31" t="s">
        <v>41</v>
      </c>
      <c r="L4879" s="31"/>
      <c r="M4879" s="169"/>
      <c r="N4879" s="148"/>
      <c r="O4879" s="106" t="s">
        <v>3203</v>
      </c>
      <c r="P4879" s="43">
        <v>1958</v>
      </c>
      <c r="Q4879" s="207" t="s">
        <v>3337</v>
      </c>
      <c r="R4879" s="84" t="s">
        <v>3203</v>
      </c>
      <c r="S4879" s="31" t="s">
        <v>41</v>
      </c>
      <c r="T4879" s="31"/>
      <c r="U4879" s="169"/>
      <c r="V4879" s="150"/>
      <c r="W4879" s="141" t="str" cm="1">
        <f t="array" ref="W4879">IF(SUM(LEN(B4879:V4879))=0,"",IF(OR(OR(ISBLANK(F4879),SUM(LEN(C4879),LEN(D4879))=0),AND(NOT(E4879="Unknown"),ISBLANK(J4879)),AND(NOT(O4879="Unknown"),ISBLANK(R4879))),"Missing Information", INDEX(Table15[Entire Service Line Classification], MATCH(SUMIFS(Table15[Unique ID],Table15[System-Owned Portion],E4879,Table15[If Material Anything Other than "Lead" in Column E,Was Material Ever Previously Lead?],G4879,Table15[Customer-Owned Portion],O4879),Table15[Unique ID],0),0)))</f>
        <v>Lead Status Unknown</v>
      </c>
      <c r="X4879"/>
    </row>
    <row r="4880" spans="2:24" ht="29" x14ac:dyDescent="0.35">
      <c r="B4880" s="146"/>
      <c r="C4880" s="31" t="s">
        <v>5917</v>
      </c>
      <c r="D4880" s="31"/>
      <c r="E4880" s="44" t="s">
        <v>3203</v>
      </c>
      <c r="F4880" s="43" t="s">
        <v>3283</v>
      </c>
      <c r="G4880" s="84" t="s">
        <v>3249</v>
      </c>
      <c r="H4880" s="31">
        <v>1948</v>
      </c>
      <c r="I4880" s="207" t="s">
        <v>3338</v>
      </c>
      <c r="J4880" s="84"/>
      <c r="K4880" s="31" t="s">
        <v>41</v>
      </c>
      <c r="L4880" s="31"/>
      <c r="M4880" s="169"/>
      <c r="N4880" s="148"/>
      <c r="O4880" s="106" t="s">
        <v>3203</v>
      </c>
      <c r="P4880" s="43">
        <v>1948</v>
      </c>
      <c r="Q4880" s="207" t="s">
        <v>3338</v>
      </c>
      <c r="R4880" s="84" t="s">
        <v>3203</v>
      </c>
      <c r="S4880" s="31" t="s">
        <v>41</v>
      </c>
      <c r="T4880" s="31"/>
      <c r="U4880" s="169"/>
      <c r="V4880" s="150"/>
      <c r="W4880" s="141" t="str" cm="1">
        <f t="array" ref="W4880">IF(SUM(LEN(B4880:V4880))=0,"",IF(OR(OR(ISBLANK(F4880),SUM(LEN(C4880),LEN(D4880))=0),AND(NOT(E4880="Unknown"),ISBLANK(J4880)),AND(NOT(O4880="Unknown"),ISBLANK(R4880))),"Missing Information", INDEX(Table15[Entire Service Line Classification], MATCH(SUMIFS(Table15[Unique ID],Table15[System-Owned Portion],E4880,Table15[If Material Anything Other than "Lead" in Column E,Was Material Ever Previously Lead?],G4880,Table15[Customer-Owned Portion],O4880),Table15[Unique ID],0),0)))</f>
        <v>Lead Status Unknown</v>
      </c>
      <c r="X4880"/>
    </row>
    <row r="4881" spans="2:24" ht="29" x14ac:dyDescent="0.35">
      <c r="B4881" s="146"/>
      <c r="C4881" s="31" t="s">
        <v>5918</v>
      </c>
      <c r="D4881" s="31"/>
      <c r="E4881" s="44" t="s">
        <v>3284</v>
      </c>
      <c r="F4881" s="43" t="s">
        <v>41</v>
      </c>
      <c r="G4881" s="84" t="s">
        <v>3249</v>
      </c>
      <c r="H4881" s="31">
        <v>1995</v>
      </c>
      <c r="I4881" s="207" t="s">
        <v>3338</v>
      </c>
      <c r="J4881" s="84" t="s">
        <v>3270</v>
      </c>
      <c r="K4881" s="31" t="s">
        <v>41</v>
      </c>
      <c r="L4881" s="31"/>
      <c r="M4881" s="169"/>
      <c r="N4881" s="148"/>
      <c r="O4881" s="106" t="s">
        <v>3284</v>
      </c>
      <c r="P4881" s="43">
        <v>1995</v>
      </c>
      <c r="Q4881" s="207" t="s">
        <v>3338</v>
      </c>
      <c r="R4881" s="84" t="s">
        <v>3270</v>
      </c>
      <c r="S4881" s="31" t="s">
        <v>41</v>
      </c>
      <c r="T4881" s="31"/>
      <c r="U4881" s="169"/>
      <c r="V4881" s="150"/>
      <c r="W4881" s="141" t="str" cm="1">
        <f t="array" ref="W4881">IF(SUM(LEN(B4881:V4881))=0,"",IF(OR(OR(ISBLANK(F4881),SUM(LEN(C4881),LEN(D4881))=0),AND(NOT(E4881="Unknown"),ISBLANK(J4881)),AND(NOT(O4881="Unknown"),ISBLANK(R4881))),"Missing Information", INDEX(Table15[Entire Service Line Classification], MATCH(SUMIFS(Table15[Unique ID],Table15[System-Owned Portion],E4881,Table15[If Material Anything Other than "Lead" in Column E,Was Material Ever Previously Lead?],G4881,Table15[Customer-Owned Portion],O4881),Table15[Unique ID],0),0)))</f>
        <v>Non-lead</v>
      </c>
      <c r="X4881"/>
    </row>
    <row r="4882" spans="2:24" x14ac:dyDescent="0.35">
      <c r="B4882" s="146"/>
      <c r="C4882" s="31" t="s">
        <v>5919</v>
      </c>
      <c r="D4882" s="31"/>
      <c r="E4882" s="44" t="s">
        <v>3203</v>
      </c>
      <c r="F4882" s="43" t="s">
        <v>3283</v>
      </c>
      <c r="G4882" s="84" t="s">
        <v>3249</v>
      </c>
      <c r="H4882" s="31">
        <v>1972</v>
      </c>
      <c r="I4882" s="207" t="s">
        <v>3340</v>
      </c>
      <c r="J4882" s="84"/>
      <c r="K4882" s="31" t="s">
        <v>41</v>
      </c>
      <c r="L4882" s="31"/>
      <c r="M4882" s="169"/>
      <c r="N4882" s="148"/>
      <c r="O4882" s="106" t="s">
        <v>3203</v>
      </c>
      <c r="P4882" s="43">
        <v>1972</v>
      </c>
      <c r="Q4882" s="207" t="s">
        <v>3340</v>
      </c>
      <c r="R4882" s="84" t="s">
        <v>3203</v>
      </c>
      <c r="S4882" s="31" t="s">
        <v>41</v>
      </c>
      <c r="T4882" s="31"/>
      <c r="U4882" s="169"/>
      <c r="V4882" s="150"/>
      <c r="W4882" s="141" t="str" cm="1">
        <f t="array" ref="W4882">IF(SUM(LEN(B4882:V4882))=0,"",IF(OR(OR(ISBLANK(F4882),SUM(LEN(C4882),LEN(D4882))=0),AND(NOT(E4882="Unknown"),ISBLANK(J4882)),AND(NOT(O4882="Unknown"),ISBLANK(R4882))),"Missing Information", INDEX(Table15[Entire Service Line Classification], MATCH(SUMIFS(Table15[Unique ID],Table15[System-Owned Portion],E4882,Table15[If Material Anything Other than "Lead" in Column E,Was Material Ever Previously Lead?],G4882,Table15[Customer-Owned Portion],O4882),Table15[Unique ID],0),0)))</f>
        <v>Lead Status Unknown</v>
      </c>
      <c r="X4882"/>
    </row>
    <row r="4883" spans="2:24" x14ac:dyDescent="0.35">
      <c r="B4883" s="146"/>
      <c r="C4883" s="31" t="s">
        <v>2323</v>
      </c>
      <c r="D4883" s="31"/>
      <c r="E4883" s="44" t="s">
        <v>3203</v>
      </c>
      <c r="F4883" s="43" t="s">
        <v>3283</v>
      </c>
      <c r="G4883" s="84" t="s">
        <v>3249</v>
      </c>
      <c r="H4883" s="31">
        <v>1977</v>
      </c>
      <c r="I4883" s="207" t="s">
        <v>3338</v>
      </c>
      <c r="J4883" s="84"/>
      <c r="K4883" s="31" t="s">
        <v>41</v>
      </c>
      <c r="L4883" s="31"/>
      <c r="M4883" s="169"/>
      <c r="N4883" s="148"/>
      <c r="O4883" s="106" t="s">
        <v>3203</v>
      </c>
      <c r="P4883" s="43">
        <v>1977</v>
      </c>
      <c r="Q4883" s="207" t="s">
        <v>3338</v>
      </c>
      <c r="R4883" s="84" t="s">
        <v>3203</v>
      </c>
      <c r="S4883" s="31" t="s">
        <v>41</v>
      </c>
      <c r="T4883" s="31"/>
      <c r="U4883" s="169"/>
      <c r="V4883" s="150"/>
      <c r="W4883" s="141" t="str" cm="1">
        <f t="array" ref="W4883">IF(SUM(LEN(B4883:V4883))=0,"",IF(OR(OR(ISBLANK(F4883),SUM(LEN(C4883),LEN(D4883))=0),AND(NOT(E4883="Unknown"),ISBLANK(J4883)),AND(NOT(O4883="Unknown"),ISBLANK(R4883))),"Missing Information", INDEX(Table15[Entire Service Line Classification], MATCH(SUMIFS(Table15[Unique ID],Table15[System-Owned Portion],E4883,Table15[If Material Anything Other than "Lead" in Column E,Was Material Ever Previously Lead?],G4883,Table15[Customer-Owned Portion],O4883),Table15[Unique ID],0),0)))</f>
        <v>Lead Status Unknown</v>
      </c>
      <c r="X4883"/>
    </row>
    <row r="4884" spans="2:24" ht="29" x14ac:dyDescent="0.35">
      <c r="B4884" s="146"/>
      <c r="C4884" s="31" t="s">
        <v>5920</v>
      </c>
      <c r="D4884" s="31"/>
      <c r="E4884" s="44" t="s">
        <v>3284</v>
      </c>
      <c r="F4884" s="43" t="s">
        <v>41</v>
      </c>
      <c r="G4884" s="84" t="s">
        <v>3249</v>
      </c>
      <c r="H4884" s="31">
        <v>2008</v>
      </c>
      <c r="I4884" s="207" t="s">
        <v>3337</v>
      </c>
      <c r="J4884" s="84" t="s">
        <v>3270</v>
      </c>
      <c r="K4884" s="31" t="s">
        <v>41</v>
      </c>
      <c r="L4884" s="31"/>
      <c r="M4884" s="169"/>
      <c r="N4884" s="148"/>
      <c r="O4884" s="106" t="s">
        <v>3284</v>
      </c>
      <c r="P4884" s="43">
        <v>2008</v>
      </c>
      <c r="Q4884" s="207" t="s">
        <v>3337</v>
      </c>
      <c r="R4884" s="84" t="s">
        <v>3270</v>
      </c>
      <c r="S4884" s="31" t="s">
        <v>41</v>
      </c>
      <c r="T4884" s="31"/>
      <c r="U4884" s="169"/>
      <c r="V4884" s="150"/>
      <c r="W4884" s="141" t="str" cm="1">
        <f t="array" ref="W4884">IF(SUM(LEN(B4884:V4884))=0,"",IF(OR(OR(ISBLANK(F4884),SUM(LEN(C4884),LEN(D4884))=0),AND(NOT(E4884="Unknown"),ISBLANK(J4884)),AND(NOT(O4884="Unknown"),ISBLANK(R4884))),"Missing Information", INDEX(Table15[Entire Service Line Classification], MATCH(SUMIFS(Table15[Unique ID],Table15[System-Owned Portion],E4884,Table15[If Material Anything Other than "Lead" in Column E,Was Material Ever Previously Lead?],G4884,Table15[Customer-Owned Portion],O4884),Table15[Unique ID],0),0)))</f>
        <v>Non-lead</v>
      </c>
      <c r="X4884"/>
    </row>
    <row r="4885" spans="2:24" x14ac:dyDescent="0.35">
      <c r="B4885" s="146"/>
      <c r="C4885" s="31" t="s">
        <v>2324</v>
      </c>
      <c r="D4885" s="31"/>
      <c r="E4885" s="44" t="s">
        <v>3203</v>
      </c>
      <c r="F4885" s="43" t="s">
        <v>3283</v>
      </c>
      <c r="G4885" s="84" t="s">
        <v>3249</v>
      </c>
      <c r="H4885" s="31"/>
      <c r="I4885" s="207" t="s">
        <v>3337</v>
      </c>
      <c r="J4885" s="84"/>
      <c r="K4885" s="31" t="s">
        <v>41</v>
      </c>
      <c r="L4885" s="31"/>
      <c r="M4885" s="169"/>
      <c r="N4885" s="148"/>
      <c r="O4885" s="106" t="s">
        <v>3203</v>
      </c>
      <c r="P4885" s="43"/>
      <c r="Q4885" s="207" t="s">
        <v>3337</v>
      </c>
      <c r="R4885" s="84" t="s">
        <v>3203</v>
      </c>
      <c r="S4885" s="31" t="s">
        <v>41</v>
      </c>
      <c r="T4885" s="31"/>
      <c r="U4885" s="169"/>
      <c r="V4885" s="150"/>
      <c r="W4885" s="141" t="str" cm="1">
        <f t="array" ref="W4885">IF(SUM(LEN(B4885:V4885))=0,"",IF(OR(OR(ISBLANK(F4885),SUM(LEN(C4885),LEN(D4885))=0),AND(NOT(E4885="Unknown"),ISBLANK(J4885)),AND(NOT(O4885="Unknown"),ISBLANK(R4885))),"Missing Information", INDEX(Table15[Entire Service Line Classification], MATCH(SUMIFS(Table15[Unique ID],Table15[System-Owned Portion],E4885,Table15[If Material Anything Other than "Lead" in Column E,Was Material Ever Previously Lead?],G4885,Table15[Customer-Owned Portion],O4885),Table15[Unique ID],0),0)))</f>
        <v>Lead Status Unknown</v>
      </c>
      <c r="X4885"/>
    </row>
    <row r="4886" spans="2:24" x14ac:dyDescent="0.35">
      <c r="B4886" s="146"/>
      <c r="C4886" s="31" t="s">
        <v>2325</v>
      </c>
      <c r="D4886" s="31"/>
      <c r="E4886" s="44" t="s">
        <v>3203</v>
      </c>
      <c r="F4886" s="43" t="s">
        <v>3283</v>
      </c>
      <c r="G4886" s="84" t="s">
        <v>3249</v>
      </c>
      <c r="H4886" s="31">
        <v>1924</v>
      </c>
      <c r="I4886" s="207" t="s">
        <v>3341</v>
      </c>
      <c r="J4886" s="84"/>
      <c r="K4886" s="31" t="s">
        <v>41</v>
      </c>
      <c r="L4886" s="31"/>
      <c r="M4886" s="169"/>
      <c r="N4886" s="148"/>
      <c r="O4886" s="106" t="s">
        <v>3203</v>
      </c>
      <c r="P4886" s="43">
        <v>1924</v>
      </c>
      <c r="Q4886" s="207" t="s">
        <v>3341</v>
      </c>
      <c r="R4886" s="84" t="s">
        <v>3203</v>
      </c>
      <c r="S4886" s="31" t="s">
        <v>41</v>
      </c>
      <c r="T4886" s="31"/>
      <c r="U4886" s="169"/>
      <c r="V4886" s="150"/>
      <c r="W4886" s="141" t="str" cm="1">
        <f t="array" ref="W4886">IF(SUM(LEN(B4886:V4886))=0,"",IF(OR(OR(ISBLANK(F4886),SUM(LEN(C4886),LEN(D4886))=0),AND(NOT(E4886="Unknown"),ISBLANK(J4886)),AND(NOT(O4886="Unknown"),ISBLANK(R4886))),"Missing Information", INDEX(Table15[Entire Service Line Classification], MATCH(SUMIFS(Table15[Unique ID],Table15[System-Owned Portion],E4886,Table15[If Material Anything Other than "Lead" in Column E,Was Material Ever Previously Lead?],G4886,Table15[Customer-Owned Portion],O4886),Table15[Unique ID],0),0)))</f>
        <v>Lead Status Unknown</v>
      </c>
      <c r="X4886"/>
    </row>
    <row r="4887" spans="2:24" x14ac:dyDescent="0.35">
      <c r="B4887" s="146"/>
      <c r="C4887" s="31" t="s">
        <v>5921</v>
      </c>
      <c r="D4887" s="31"/>
      <c r="E4887" s="44" t="s">
        <v>3203</v>
      </c>
      <c r="F4887" s="43" t="s">
        <v>3283</v>
      </c>
      <c r="G4887" s="84" t="s">
        <v>3249</v>
      </c>
      <c r="H4887" s="31">
        <v>1966</v>
      </c>
      <c r="I4887" s="207" t="s">
        <v>3338</v>
      </c>
      <c r="J4887" s="84"/>
      <c r="K4887" s="31" t="s">
        <v>41</v>
      </c>
      <c r="L4887" s="31"/>
      <c r="M4887" s="169"/>
      <c r="N4887" s="148"/>
      <c r="O4887" s="106" t="s">
        <v>3203</v>
      </c>
      <c r="P4887" s="43">
        <v>1966</v>
      </c>
      <c r="Q4887" s="207" t="s">
        <v>3338</v>
      </c>
      <c r="R4887" s="84" t="s">
        <v>3203</v>
      </c>
      <c r="S4887" s="31" t="s">
        <v>41</v>
      </c>
      <c r="T4887" s="31"/>
      <c r="U4887" s="169"/>
      <c r="V4887" s="150"/>
      <c r="W4887" s="141" t="str" cm="1">
        <f t="array" ref="W4887">IF(SUM(LEN(B4887:V4887))=0,"",IF(OR(OR(ISBLANK(F4887),SUM(LEN(C4887),LEN(D4887))=0),AND(NOT(E4887="Unknown"),ISBLANK(J4887)),AND(NOT(O4887="Unknown"),ISBLANK(R4887))),"Missing Information", INDEX(Table15[Entire Service Line Classification], MATCH(SUMIFS(Table15[Unique ID],Table15[System-Owned Portion],E4887,Table15[If Material Anything Other than "Lead" in Column E,Was Material Ever Previously Lead?],G4887,Table15[Customer-Owned Portion],O4887),Table15[Unique ID],0),0)))</f>
        <v>Lead Status Unknown</v>
      </c>
      <c r="X4887"/>
    </row>
    <row r="4888" spans="2:24" x14ac:dyDescent="0.35">
      <c r="B4888" s="146"/>
      <c r="C4888" s="31" t="s">
        <v>2326</v>
      </c>
      <c r="D4888" s="31"/>
      <c r="E4888" s="44" t="s">
        <v>3203</v>
      </c>
      <c r="F4888" s="43" t="s">
        <v>3283</v>
      </c>
      <c r="G4888" s="84" t="s">
        <v>3249</v>
      </c>
      <c r="H4888" s="31">
        <v>1963</v>
      </c>
      <c r="I4888" s="207" t="s">
        <v>3337</v>
      </c>
      <c r="J4888" s="84"/>
      <c r="K4888" s="31" t="s">
        <v>41</v>
      </c>
      <c r="L4888" s="31"/>
      <c r="M4888" s="169"/>
      <c r="N4888" s="148"/>
      <c r="O4888" s="106" t="s">
        <v>3203</v>
      </c>
      <c r="P4888" s="43">
        <v>1963</v>
      </c>
      <c r="Q4888" s="207" t="s">
        <v>3337</v>
      </c>
      <c r="R4888" s="84" t="s">
        <v>3203</v>
      </c>
      <c r="S4888" s="31" t="s">
        <v>41</v>
      </c>
      <c r="T4888" s="31"/>
      <c r="U4888" s="169"/>
      <c r="V4888" s="150"/>
      <c r="W4888" s="141" t="str" cm="1">
        <f t="array" ref="W4888">IF(SUM(LEN(B4888:V4888))=0,"",IF(OR(OR(ISBLANK(F4888),SUM(LEN(C4888),LEN(D4888))=0),AND(NOT(E4888="Unknown"),ISBLANK(J4888)),AND(NOT(O4888="Unknown"),ISBLANK(R4888))),"Missing Information", INDEX(Table15[Entire Service Line Classification], MATCH(SUMIFS(Table15[Unique ID],Table15[System-Owned Portion],E4888,Table15[If Material Anything Other than "Lead" in Column E,Was Material Ever Previously Lead?],G4888,Table15[Customer-Owned Portion],O4888),Table15[Unique ID],0),0)))</f>
        <v>Lead Status Unknown</v>
      </c>
      <c r="X4888"/>
    </row>
    <row r="4889" spans="2:24" x14ac:dyDescent="0.35">
      <c r="B4889" s="146"/>
      <c r="C4889" s="31" t="s">
        <v>5922</v>
      </c>
      <c r="D4889" s="31"/>
      <c r="E4889" s="44" t="s">
        <v>3203</v>
      </c>
      <c r="F4889" s="43" t="s">
        <v>3283</v>
      </c>
      <c r="G4889" s="84" t="s">
        <v>3249</v>
      </c>
      <c r="H4889" s="31">
        <v>1948</v>
      </c>
      <c r="I4889" s="207" t="s">
        <v>3341</v>
      </c>
      <c r="J4889" s="84"/>
      <c r="K4889" s="31" t="s">
        <v>41</v>
      </c>
      <c r="L4889" s="31"/>
      <c r="M4889" s="169"/>
      <c r="N4889" s="148"/>
      <c r="O4889" s="106" t="s">
        <v>3203</v>
      </c>
      <c r="P4889" s="43">
        <v>1948</v>
      </c>
      <c r="Q4889" s="207" t="s">
        <v>3341</v>
      </c>
      <c r="R4889" s="84" t="s">
        <v>3203</v>
      </c>
      <c r="S4889" s="31" t="s">
        <v>41</v>
      </c>
      <c r="T4889" s="31"/>
      <c r="U4889" s="169"/>
      <c r="V4889" s="150"/>
      <c r="W4889" s="141" t="str" cm="1">
        <f t="array" ref="W4889">IF(SUM(LEN(B4889:V4889))=0,"",IF(OR(OR(ISBLANK(F4889),SUM(LEN(C4889),LEN(D4889))=0),AND(NOT(E4889="Unknown"),ISBLANK(J4889)),AND(NOT(O4889="Unknown"),ISBLANK(R4889))),"Missing Information", INDEX(Table15[Entire Service Line Classification], MATCH(SUMIFS(Table15[Unique ID],Table15[System-Owned Portion],E4889,Table15[If Material Anything Other than "Lead" in Column E,Was Material Ever Previously Lead?],G4889,Table15[Customer-Owned Portion],O4889),Table15[Unique ID],0),0)))</f>
        <v>Lead Status Unknown</v>
      </c>
      <c r="X4889"/>
    </row>
    <row r="4890" spans="2:24" x14ac:dyDescent="0.35">
      <c r="B4890" s="146"/>
      <c r="C4890" s="31" t="s">
        <v>2327</v>
      </c>
      <c r="D4890" s="31"/>
      <c r="E4890" s="44" t="s">
        <v>3203</v>
      </c>
      <c r="F4890" s="43" t="s">
        <v>3283</v>
      </c>
      <c r="G4890" s="84" t="s">
        <v>3249</v>
      </c>
      <c r="H4890" s="31">
        <v>1924</v>
      </c>
      <c r="I4890" s="207" t="s">
        <v>3341</v>
      </c>
      <c r="J4890" s="84"/>
      <c r="K4890" s="31" t="s">
        <v>41</v>
      </c>
      <c r="L4890" s="31"/>
      <c r="M4890" s="169"/>
      <c r="N4890" s="148"/>
      <c r="O4890" s="106" t="s">
        <v>3203</v>
      </c>
      <c r="P4890" s="43">
        <v>1924</v>
      </c>
      <c r="Q4890" s="207" t="s">
        <v>3341</v>
      </c>
      <c r="R4890" s="84" t="s">
        <v>3203</v>
      </c>
      <c r="S4890" s="31" t="s">
        <v>41</v>
      </c>
      <c r="T4890" s="31"/>
      <c r="U4890" s="169"/>
      <c r="V4890" s="150"/>
      <c r="W4890" s="141" t="str" cm="1">
        <f t="array" ref="W4890">IF(SUM(LEN(B4890:V4890))=0,"",IF(OR(OR(ISBLANK(F4890),SUM(LEN(C4890),LEN(D4890))=0),AND(NOT(E4890="Unknown"),ISBLANK(J4890)),AND(NOT(O4890="Unknown"),ISBLANK(R4890))),"Missing Information", INDEX(Table15[Entire Service Line Classification], MATCH(SUMIFS(Table15[Unique ID],Table15[System-Owned Portion],E4890,Table15[If Material Anything Other than "Lead" in Column E,Was Material Ever Previously Lead?],G4890,Table15[Customer-Owned Portion],O4890),Table15[Unique ID],0),0)))</f>
        <v>Lead Status Unknown</v>
      </c>
      <c r="X4890"/>
    </row>
    <row r="4891" spans="2:24" ht="29" x14ac:dyDescent="0.35">
      <c r="B4891" s="146"/>
      <c r="C4891" s="31" t="s">
        <v>5923</v>
      </c>
      <c r="D4891" s="31"/>
      <c r="E4891" s="44" t="s">
        <v>3284</v>
      </c>
      <c r="F4891" s="43" t="s">
        <v>41</v>
      </c>
      <c r="G4891" s="84" t="s">
        <v>3249</v>
      </c>
      <c r="H4891" s="31">
        <v>1995</v>
      </c>
      <c r="I4891" s="207" t="s">
        <v>3338</v>
      </c>
      <c r="J4891" s="84" t="s">
        <v>3270</v>
      </c>
      <c r="K4891" s="31" t="s">
        <v>41</v>
      </c>
      <c r="L4891" s="31"/>
      <c r="M4891" s="169"/>
      <c r="N4891" s="148"/>
      <c r="O4891" s="106" t="s">
        <v>3284</v>
      </c>
      <c r="P4891" s="43">
        <v>1995</v>
      </c>
      <c r="Q4891" s="207" t="s">
        <v>3338</v>
      </c>
      <c r="R4891" s="84" t="s">
        <v>3270</v>
      </c>
      <c r="S4891" s="31" t="s">
        <v>41</v>
      </c>
      <c r="T4891" s="31"/>
      <c r="U4891" s="169"/>
      <c r="V4891" s="150"/>
      <c r="W4891" s="141" t="str" cm="1">
        <f t="array" ref="W4891">IF(SUM(LEN(B4891:V4891))=0,"",IF(OR(OR(ISBLANK(F4891),SUM(LEN(C4891),LEN(D4891))=0),AND(NOT(E4891="Unknown"),ISBLANK(J4891)),AND(NOT(O4891="Unknown"),ISBLANK(R4891))),"Missing Information", INDEX(Table15[Entire Service Line Classification], MATCH(SUMIFS(Table15[Unique ID],Table15[System-Owned Portion],E4891,Table15[If Material Anything Other than "Lead" in Column E,Was Material Ever Previously Lead?],G4891,Table15[Customer-Owned Portion],O4891),Table15[Unique ID],0),0)))</f>
        <v>Non-lead</v>
      </c>
      <c r="X4891"/>
    </row>
    <row r="4892" spans="2:24" ht="29" x14ac:dyDescent="0.35">
      <c r="B4892" s="146"/>
      <c r="C4892" s="31" t="s">
        <v>5924</v>
      </c>
      <c r="D4892" s="31"/>
      <c r="E4892" s="44" t="s">
        <v>3284</v>
      </c>
      <c r="F4892" s="43" t="s">
        <v>41</v>
      </c>
      <c r="G4892" s="84" t="s">
        <v>3249</v>
      </c>
      <c r="H4892" s="31">
        <v>2008</v>
      </c>
      <c r="I4892" s="207" t="s">
        <v>3337</v>
      </c>
      <c r="J4892" s="84" t="s">
        <v>3270</v>
      </c>
      <c r="K4892" s="31" t="s">
        <v>41</v>
      </c>
      <c r="L4892" s="31"/>
      <c r="M4892" s="169"/>
      <c r="N4892" s="148"/>
      <c r="O4892" s="106" t="s">
        <v>3284</v>
      </c>
      <c r="P4892" s="43">
        <v>2008</v>
      </c>
      <c r="Q4892" s="207" t="s">
        <v>3337</v>
      </c>
      <c r="R4892" s="84" t="s">
        <v>3270</v>
      </c>
      <c r="S4892" s="31" t="s">
        <v>41</v>
      </c>
      <c r="T4892" s="31"/>
      <c r="U4892" s="169"/>
      <c r="V4892" s="150"/>
      <c r="W4892" s="141" t="str" cm="1">
        <f t="array" ref="W4892">IF(SUM(LEN(B4892:V4892))=0,"",IF(OR(OR(ISBLANK(F4892),SUM(LEN(C4892),LEN(D4892))=0),AND(NOT(E4892="Unknown"),ISBLANK(J4892)),AND(NOT(O4892="Unknown"),ISBLANK(R4892))),"Missing Information", INDEX(Table15[Entire Service Line Classification], MATCH(SUMIFS(Table15[Unique ID],Table15[System-Owned Portion],E4892,Table15[If Material Anything Other than "Lead" in Column E,Was Material Ever Previously Lead?],G4892,Table15[Customer-Owned Portion],O4892),Table15[Unique ID],0),0)))</f>
        <v>Non-lead</v>
      </c>
      <c r="X4892"/>
    </row>
    <row r="4893" spans="2:24" x14ac:dyDescent="0.35">
      <c r="B4893" s="146"/>
      <c r="C4893" s="31" t="s">
        <v>2328</v>
      </c>
      <c r="D4893" s="31"/>
      <c r="E4893" s="44" t="s">
        <v>3203</v>
      </c>
      <c r="F4893" s="43" t="s">
        <v>3283</v>
      </c>
      <c r="G4893" s="84" t="s">
        <v>3249</v>
      </c>
      <c r="H4893" s="31">
        <v>1924</v>
      </c>
      <c r="I4893" s="207" t="s">
        <v>3341</v>
      </c>
      <c r="J4893" s="84"/>
      <c r="K4893" s="31" t="s">
        <v>41</v>
      </c>
      <c r="L4893" s="31"/>
      <c r="M4893" s="169"/>
      <c r="N4893" s="148"/>
      <c r="O4893" s="106" t="s">
        <v>3203</v>
      </c>
      <c r="P4893" s="43">
        <v>1924</v>
      </c>
      <c r="Q4893" s="207" t="s">
        <v>3341</v>
      </c>
      <c r="R4893" s="84" t="s">
        <v>3203</v>
      </c>
      <c r="S4893" s="31" t="s">
        <v>41</v>
      </c>
      <c r="T4893" s="31"/>
      <c r="U4893" s="169"/>
      <c r="V4893" s="150"/>
      <c r="W4893" s="141" t="str" cm="1">
        <f t="array" ref="W4893">IF(SUM(LEN(B4893:V4893))=0,"",IF(OR(OR(ISBLANK(F4893),SUM(LEN(C4893),LEN(D4893))=0),AND(NOT(E4893="Unknown"),ISBLANK(J4893)),AND(NOT(O4893="Unknown"),ISBLANK(R4893))),"Missing Information", INDEX(Table15[Entire Service Line Classification], MATCH(SUMIFS(Table15[Unique ID],Table15[System-Owned Portion],E4893,Table15[If Material Anything Other than "Lead" in Column E,Was Material Ever Previously Lead?],G4893,Table15[Customer-Owned Portion],O4893),Table15[Unique ID],0),0)))</f>
        <v>Lead Status Unknown</v>
      </c>
      <c r="X4893"/>
    </row>
    <row r="4894" spans="2:24" x14ac:dyDescent="0.35">
      <c r="B4894" s="146"/>
      <c r="C4894" s="31" t="s">
        <v>5925</v>
      </c>
      <c r="D4894" s="31"/>
      <c r="E4894" s="44" t="s">
        <v>3203</v>
      </c>
      <c r="F4894" s="43" t="s">
        <v>3283</v>
      </c>
      <c r="G4894" s="84" t="s">
        <v>3249</v>
      </c>
      <c r="H4894" s="31">
        <v>1945</v>
      </c>
      <c r="I4894" s="207" t="s">
        <v>3337</v>
      </c>
      <c r="J4894" s="84"/>
      <c r="K4894" s="31" t="s">
        <v>41</v>
      </c>
      <c r="L4894" s="31"/>
      <c r="M4894" s="169"/>
      <c r="N4894" s="148"/>
      <c r="O4894" s="106" t="s">
        <v>3203</v>
      </c>
      <c r="P4894" s="43">
        <v>1945</v>
      </c>
      <c r="Q4894" s="207" t="s">
        <v>3337</v>
      </c>
      <c r="R4894" s="84" t="s">
        <v>3203</v>
      </c>
      <c r="S4894" s="31" t="s">
        <v>41</v>
      </c>
      <c r="T4894" s="31"/>
      <c r="U4894" s="169"/>
      <c r="V4894" s="150"/>
      <c r="W4894" s="141" t="str" cm="1">
        <f t="array" ref="W4894">IF(SUM(LEN(B4894:V4894))=0,"",IF(OR(OR(ISBLANK(F4894),SUM(LEN(C4894),LEN(D4894))=0),AND(NOT(E4894="Unknown"),ISBLANK(J4894)),AND(NOT(O4894="Unknown"),ISBLANK(R4894))),"Missing Information", INDEX(Table15[Entire Service Line Classification], MATCH(SUMIFS(Table15[Unique ID],Table15[System-Owned Portion],E4894,Table15[If Material Anything Other than "Lead" in Column E,Was Material Ever Previously Lead?],G4894,Table15[Customer-Owned Portion],O4894),Table15[Unique ID],0),0)))</f>
        <v>Lead Status Unknown</v>
      </c>
      <c r="X4894"/>
    </row>
    <row r="4895" spans="2:24" x14ac:dyDescent="0.35">
      <c r="B4895" s="146"/>
      <c r="C4895" s="31" t="s">
        <v>5926</v>
      </c>
      <c r="D4895" s="31"/>
      <c r="E4895" s="44" t="s">
        <v>3203</v>
      </c>
      <c r="F4895" s="43" t="s">
        <v>3283</v>
      </c>
      <c r="G4895" s="84" t="s">
        <v>3249</v>
      </c>
      <c r="H4895" s="31">
        <v>1965</v>
      </c>
      <c r="I4895" s="207" t="s">
        <v>3337</v>
      </c>
      <c r="J4895" s="84"/>
      <c r="K4895" s="31" t="s">
        <v>41</v>
      </c>
      <c r="L4895" s="31"/>
      <c r="M4895" s="169"/>
      <c r="N4895" s="148"/>
      <c r="O4895" s="106" t="s">
        <v>3203</v>
      </c>
      <c r="P4895" s="43">
        <v>1965</v>
      </c>
      <c r="Q4895" s="207" t="s">
        <v>3337</v>
      </c>
      <c r="R4895" s="84" t="s">
        <v>3203</v>
      </c>
      <c r="S4895" s="31" t="s">
        <v>41</v>
      </c>
      <c r="T4895" s="31"/>
      <c r="U4895" s="169"/>
      <c r="V4895" s="150"/>
      <c r="W4895" s="141" t="str" cm="1">
        <f t="array" ref="W4895">IF(SUM(LEN(B4895:V4895))=0,"",IF(OR(OR(ISBLANK(F4895),SUM(LEN(C4895),LEN(D4895))=0),AND(NOT(E4895="Unknown"),ISBLANK(J4895)),AND(NOT(O4895="Unknown"),ISBLANK(R4895))),"Missing Information", INDEX(Table15[Entire Service Line Classification], MATCH(SUMIFS(Table15[Unique ID],Table15[System-Owned Portion],E4895,Table15[If Material Anything Other than "Lead" in Column E,Was Material Ever Previously Lead?],G4895,Table15[Customer-Owned Portion],O4895),Table15[Unique ID],0),0)))</f>
        <v>Lead Status Unknown</v>
      </c>
      <c r="X4895"/>
    </row>
    <row r="4896" spans="2:24" ht="29" x14ac:dyDescent="0.35">
      <c r="B4896" s="146"/>
      <c r="C4896" s="31" t="s">
        <v>5927</v>
      </c>
      <c r="D4896" s="31"/>
      <c r="E4896" s="44" t="s">
        <v>3284</v>
      </c>
      <c r="F4896" s="43" t="s">
        <v>41</v>
      </c>
      <c r="G4896" s="84" t="s">
        <v>3249</v>
      </c>
      <c r="H4896" s="31">
        <v>2007</v>
      </c>
      <c r="I4896" s="207" t="s">
        <v>3337</v>
      </c>
      <c r="J4896" s="84" t="s">
        <v>3270</v>
      </c>
      <c r="K4896" s="31" t="s">
        <v>41</v>
      </c>
      <c r="L4896" s="31"/>
      <c r="M4896" s="169"/>
      <c r="N4896" s="148"/>
      <c r="O4896" s="106" t="s">
        <v>3284</v>
      </c>
      <c r="P4896" s="43">
        <v>2007</v>
      </c>
      <c r="Q4896" s="207" t="s">
        <v>3337</v>
      </c>
      <c r="R4896" s="84" t="s">
        <v>3270</v>
      </c>
      <c r="S4896" s="31" t="s">
        <v>41</v>
      </c>
      <c r="T4896" s="31"/>
      <c r="U4896" s="169"/>
      <c r="V4896" s="150"/>
      <c r="W4896" s="141" t="str" cm="1">
        <f t="array" ref="W4896">IF(SUM(LEN(B4896:V4896))=0,"",IF(OR(OR(ISBLANK(F4896),SUM(LEN(C4896),LEN(D4896))=0),AND(NOT(E4896="Unknown"),ISBLANK(J4896)),AND(NOT(O4896="Unknown"),ISBLANK(R4896))),"Missing Information", INDEX(Table15[Entire Service Line Classification], MATCH(SUMIFS(Table15[Unique ID],Table15[System-Owned Portion],E4896,Table15[If Material Anything Other than "Lead" in Column E,Was Material Ever Previously Lead?],G4896,Table15[Customer-Owned Portion],O4896),Table15[Unique ID],0),0)))</f>
        <v>Non-lead</v>
      </c>
      <c r="X4896"/>
    </row>
    <row r="4897" spans="2:24" x14ac:dyDescent="0.35">
      <c r="B4897" s="146"/>
      <c r="C4897" s="31" t="s">
        <v>2329</v>
      </c>
      <c r="D4897" s="31"/>
      <c r="E4897" s="44" t="s">
        <v>3203</v>
      </c>
      <c r="F4897" s="43" t="s">
        <v>3283</v>
      </c>
      <c r="G4897" s="84" t="s">
        <v>3249</v>
      </c>
      <c r="H4897" s="31">
        <v>1941</v>
      </c>
      <c r="I4897" s="207" t="s">
        <v>3341</v>
      </c>
      <c r="J4897" s="84"/>
      <c r="K4897" s="31" t="s">
        <v>41</v>
      </c>
      <c r="L4897" s="31"/>
      <c r="M4897" s="169"/>
      <c r="N4897" s="148"/>
      <c r="O4897" s="106" t="s">
        <v>3203</v>
      </c>
      <c r="P4897" s="43">
        <v>1941</v>
      </c>
      <c r="Q4897" s="207" t="s">
        <v>3341</v>
      </c>
      <c r="R4897" s="84" t="s">
        <v>3203</v>
      </c>
      <c r="S4897" s="31" t="s">
        <v>41</v>
      </c>
      <c r="T4897" s="31"/>
      <c r="U4897" s="169"/>
      <c r="V4897" s="150"/>
      <c r="W4897" s="141" t="str" cm="1">
        <f t="array" ref="W4897">IF(SUM(LEN(B4897:V4897))=0,"",IF(OR(OR(ISBLANK(F4897),SUM(LEN(C4897),LEN(D4897))=0),AND(NOT(E4897="Unknown"),ISBLANK(J4897)),AND(NOT(O4897="Unknown"),ISBLANK(R4897))),"Missing Information", INDEX(Table15[Entire Service Line Classification], MATCH(SUMIFS(Table15[Unique ID],Table15[System-Owned Portion],E4897,Table15[If Material Anything Other than "Lead" in Column E,Was Material Ever Previously Lead?],G4897,Table15[Customer-Owned Portion],O4897),Table15[Unique ID],0),0)))</f>
        <v>Lead Status Unknown</v>
      </c>
      <c r="X4897"/>
    </row>
    <row r="4898" spans="2:24" ht="29" x14ac:dyDescent="0.35">
      <c r="B4898" s="146"/>
      <c r="C4898" s="31" t="s">
        <v>5928</v>
      </c>
      <c r="D4898" s="31"/>
      <c r="E4898" s="44" t="s">
        <v>3203</v>
      </c>
      <c r="F4898" s="43" t="s">
        <v>3283</v>
      </c>
      <c r="G4898" s="84" t="s">
        <v>3249</v>
      </c>
      <c r="H4898" s="31">
        <v>1949</v>
      </c>
      <c r="I4898" s="207" t="s">
        <v>3338</v>
      </c>
      <c r="J4898" s="84"/>
      <c r="K4898" s="31" t="s">
        <v>41</v>
      </c>
      <c r="L4898" s="31"/>
      <c r="M4898" s="169"/>
      <c r="N4898" s="148"/>
      <c r="O4898" s="106" t="s">
        <v>3203</v>
      </c>
      <c r="P4898" s="43">
        <v>1949</v>
      </c>
      <c r="Q4898" s="207" t="s">
        <v>3338</v>
      </c>
      <c r="R4898" s="84" t="s">
        <v>3203</v>
      </c>
      <c r="S4898" s="31" t="s">
        <v>41</v>
      </c>
      <c r="T4898" s="31"/>
      <c r="U4898" s="169"/>
      <c r="V4898" s="150"/>
      <c r="W4898" s="141" t="str" cm="1">
        <f t="array" ref="W4898">IF(SUM(LEN(B4898:V4898))=0,"",IF(OR(OR(ISBLANK(F4898),SUM(LEN(C4898),LEN(D4898))=0),AND(NOT(E4898="Unknown"),ISBLANK(J4898)),AND(NOT(O4898="Unknown"),ISBLANK(R4898))),"Missing Information", INDEX(Table15[Entire Service Line Classification], MATCH(SUMIFS(Table15[Unique ID],Table15[System-Owned Portion],E4898,Table15[If Material Anything Other than "Lead" in Column E,Was Material Ever Previously Lead?],G4898,Table15[Customer-Owned Portion],O4898),Table15[Unique ID],0),0)))</f>
        <v>Lead Status Unknown</v>
      </c>
      <c r="X4898"/>
    </row>
    <row r="4899" spans="2:24" x14ac:dyDescent="0.35">
      <c r="B4899" s="146"/>
      <c r="C4899" s="31" t="s">
        <v>2330</v>
      </c>
      <c r="D4899" s="31"/>
      <c r="E4899" s="44" t="s">
        <v>3203</v>
      </c>
      <c r="F4899" s="43" t="s">
        <v>3283</v>
      </c>
      <c r="G4899" s="84" t="s">
        <v>3249</v>
      </c>
      <c r="H4899" s="31"/>
      <c r="I4899" s="207" t="s">
        <v>3337</v>
      </c>
      <c r="J4899" s="84"/>
      <c r="K4899" s="31" t="s">
        <v>41</v>
      </c>
      <c r="L4899" s="31"/>
      <c r="M4899" s="169"/>
      <c r="N4899" s="148"/>
      <c r="O4899" s="106" t="s">
        <v>3203</v>
      </c>
      <c r="P4899" s="43"/>
      <c r="Q4899" s="207" t="s">
        <v>3337</v>
      </c>
      <c r="R4899" s="84" t="s">
        <v>3203</v>
      </c>
      <c r="S4899" s="31" t="s">
        <v>41</v>
      </c>
      <c r="T4899" s="31"/>
      <c r="U4899" s="169"/>
      <c r="V4899" s="150"/>
      <c r="W4899" s="141" t="str" cm="1">
        <f t="array" ref="W4899">IF(SUM(LEN(B4899:V4899))=0,"",IF(OR(OR(ISBLANK(F4899),SUM(LEN(C4899),LEN(D4899))=0),AND(NOT(E4899="Unknown"),ISBLANK(J4899)),AND(NOT(O4899="Unknown"),ISBLANK(R4899))),"Missing Information", INDEX(Table15[Entire Service Line Classification], MATCH(SUMIFS(Table15[Unique ID],Table15[System-Owned Portion],E4899,Table15[If Material Anything Other than "Lead" in Column E,Was Material Ever Previously Lead?],G4899,Table15[Customer-Owned Portion],O4899),Table15[Unique ID],0),0)))</f>
        <v>Lead Status Unknown</v>
      </c>
      <c r="X4899"/>
    </row>
    <row r="4900" spans="2:24" ht="29" x14ac:dyDescent="0.35">
      <c r="B4900" s="146"/>
      <c r="C4900" s="31" t="s">
        <v>5929</v>
      </c>
      <c r="D4900" s="31"/>
      <c r="E4900" s="44" t="s">
        <v>3284</v>
      </c>
      <c r="F4900" s="43" t="s">
        <v>41</v>
      </c>
      <c r="G4900" s="84" t="s">
        <v>3249</v>
      </c>
      <c r="H4900" s="31">
        <v>1996</v>
      </c>
      <c r="I4900" s="207" t="s">
        <v>3338</v>
      </c>
      <c r="J4900" s="84" t="s">
        <v>3270</v>
      </c>
      <c r="K4900" s="31" t="s">
        <v>41</v>
      </c>
      <c r="L4900" s="31"/>
      <c r="M4900" s="169"/>
      <c r="N4900" s="148"/>
      <c r="O4900" s="106" t="s">
        <v>3284</v>
      </c>
      <c r="P4900" s="43">
        <v>1996</v>
      </c>
      <c r="Q4900" s="207" t="s">
        <v>3338</v>
      </c>
      <c r="R4900" s="84" t="s">
        <v>3270</v>
      </c>
      <c r="S4900" s="31" t="s">
        <v>41</v>
      </c>
      <c r="T4900" s="31"/>
      <c r="U4900" s="169"/>
      <c r="V4900" s="150"/>
      <c r="W4900" s="141" t="str" cm="1">
        <f t="array" ref="W4900">IF(SUM(LEN(B4900:V4900))=0,"",IF(OR(OR(ISBLANK(F4900),SUM(LEN(C4900),LEN(D4900))=0),AND(NOT(E4900="Unknown"),ISBLANK(J4900)),AND(NOT(O4900="Unknown"),ISBLANK(R4900))),"Missing Information", INDEX(Table15[Entire Service Line Classification], MATCH(SUMIFS(Table15[Unique ID],Table15[System-Owned Portion],E4900,Table15[If Material Anything Other than "Lead" in Column E,Was Material Ever Previously Lead?],G4900,Table15[Customer-Owned Portion],O4900),Table15[Unique ID],0),0)))</f>
        <v>Non-lead</v>
      </c>
      <c r="X4900"/>
    </row>
    <row r="4901" spans="2:24" x14ac:dyDescent="0.35">
      <c r="B4901" s="146"/>
      <c r="C4901" s="31" t="s">
        <v>2331</v>
      </c>
      <c r="D4901" s="31"/>
      <c r="E4901" s="44" t="s">
        <v>3203</v>
      </c>
      <c r="F4901" s="43" t="s">
        <v>3283</v>
      </c>
      <c r="G4901" s="84" t="s">
        <v>3249</v>
      </c>
      <c r="H4901" s="31">
        <v>1964</v>
      </c>
      <c r="I4901" s="207" t="s">
        <v>3337</v>
      </c>
      <c r="J4901" s="84"/>
      <c r="K4901" s="31" t="s">
        <v>41</v>
      </c>
      <c r="L4901" s="31"/>
      <c r="M4901" s="169"/>
      <c r="N4901" s="148"/>
      <c r="O4901" s="106" t="s">
        <v>3203</v>
      </c>
      <c r="P4901" s="43">
        <v>1964</v>
      </c>
      <c r="Q4901" s="207" t="s">
        <v>3337</v>
      </c>
      <c r="R4901" s="84" t="s">
        <v>3203</v>
      </c>
      <c r="S4901" s="31" t="s">
        <v>41</v>
      </c>
      <c r="T4901" s="31"/>
      <c r="U4901" s="169"/>
      <c r="V4901" s="150"/>
      <c r="W4901" s="141" t="str" cm="1">
        <f t="array" ref="W4901">IF(SUM(LEN(B4901:V4901))=0,"",IF(OR(OR(ISBLANK(F4901),SUM(LEN(C4901),LEN(D4901))=0),AND(NOT(E4901="Unknown"),ISBLANK(J4901)),AND(NOT(O4901="Unknown"),ISBLANK(R4901))),"Missing Information", INDEX(Table15[Entire Service Line Classification], MATCH(SUMIFS(Table15[Unique ID],Table15[System-Owned Portion],E4901,Table15[If Material Anything Other than "Lead" in Column E,Was Material Ever Previously Lead?],G4901,Table15[Customer-Owned Portion],O4901),Table15[Unique ID],0),0)))</f>
        <v>Lead Status Unknown</v>
      </c>
      <c r="X4901"/>
    </row>
    <row r="4902" spans="2:24" ht="29" x14ac:dyDescent="0.35">
      <c r="B4902" s="146"/>
      <c r="C4902" s="31" t="s">
        <v>2332</v>
      </c>
      <c r="D4902" s="31"/>
      <c r="E4902" s="44" t="s">
        <v>3284</v>
      </c>
      <c r="F4902" s="43" t="s">
        <v>41</v>
      </c>
      <c r="G4902" s="84" t="s">
        <v>3249</v>
      </c>
      <c r="H4902" s="31">
        <v>2001</v>
      </c>
      <c r="I4902" s="207" t="s">
        <v>3341</v>
      </c>
      <c r="J4902" s="84" t="s">
        <v>3270</v>
      </c>
      <c r="K4902" s="31" t="s">
        <v>41</v>
      </c>
      <c r="L4902" s="31"/>
      <c r="M4902" s="169"/>
      <c r="N4902" s="148"/>
      <c r="O4902" s="106" t="s">
        <v>3284</v>
      </c>
      <c r="P4902" s="43">
        <v>2001</v>
      </c>
      <c r="Q4902" s="207" t="s">
        <v>3341</v>
      </c>
      <c r="R4902" s="84" t="s">
        <v>3270</v>
      </c>
      <c r="S4902" s="31" t="s">
        <v>41</v>
      </c>
      <c r="T4902" s="31"/>
      <c r="U4902" s="169"/>
      <c r="V4902" s="150"/>
      <c r="W4902" s="141" t="str" cm="1">
        <f t="array" ref="W4902">IF(SUM(LEN(B4902:V4902))=0,"",IF(OR(OR(ISBLANK(F4902),SUM(LEN(C4902),LEN(D4902))=0),AND(NOT(E4902="Unknown"),ISBLANK(J4902)),AND(NOT(O4902="Unknown"),ISBLANK(R4902))),"Missing Information", INDEX(Table15[Entire Service Line Classification], MATCH(SUMIFS(Table15[Unique ID],Table15[System-Owned Portion],E4902,Table15[If Material Anything Other than "Lead" in Column E,Was Material Ever Previously Lead?],G4902,Table15[Customer-Owned Portion],O4902),Table15[Unique ID],0),0)))</f>
        <v>Non-lead</v>
      </c>
      <c r="X4902"/>
    </row>
    <row r="4903" spans="2:24" x14ac:dyDescent="0.35">
      <c r="B4903" s="146"/>
      <c r="C4903" s="31" t="s">
        <v>5930</v>
      </c>
      <c r="D4903" s="31"/>
      <c r="E4903" s="44" t="s">
        <v>3203</v>
      </c>
      <c r="F4903" s="43" t="s">
        <v>3283</v>
      </c>
      <c r="G4903" s="84" t="s">
        <v>3249</v>
      </c>
      <c r="H4903" s="31">
        <v>1948</v>
      </c>
      <c r="I4903" s="207" t="s">
        <v>3337</v>
      </c>
      <c r="J4903" s="84"/>
      <c r="K4903" s="31" t="s">
        <v>41</v>
      </c>
      <c r="L4903" s="31"/>
      <c r="M4903" s="169"/>
      <c r="N4903" s="148"/>
      <c r="O4903" s="106" t="s">
        <v>3203</v>
      </c>
      <c r="P4903" s="43">
        <v>1948</v>
      </c>
      <c r="Q4903" s="207" t="s">
        <v>3337</v>
      </c>
      <c r="R4903" s="84" t="s">
        <v>3203</v>
      </c>
      <c r="S4903" s="31" t="s">
        <v>41</v>
      </c>
      <c r="T4903" s="31"/>
      <c r="U4903" s="169"/>
      <c r="V4903" s="150"/>
      <c r="W4903" s="141" t="str" cm="1">
        <f t="array" ref="W4903">IF(SUM(LEN(B4903:V4903))=0,"",IF(OR(OR(ISBLANK(F4903),SUM(LEN(C4903),LEN(D4903))=0),AND(NOT(E4903="Unknown"),ISBLANK(J4903)),AND(NOT(O4903="Unknown"),ISBLANK(R4903))),"Missing Information", INDEX(Table15[Entire Service Line Classification], MATCH(SUMIFS(Table15[Unique ID],Table15[System-Owned Portion],E4903,Table15[If Material Anything Other than "Lead" in Column E,Was Material Ever Previously Lead?],G4903,Table15[Customer-Owned Portion],O4903),Table15[Unique ID],0),0)))</f>
        <v>Lead Status Unknown</v>
      </c>
      <c r="X4903"/>
    </row>
    <row r="4904" spans="2:24" x14ac:dyDescent="0.35">
      <c r="B4904" s="146"/>
      <c r="C4904" s="31" t="s">
        <v>2333</v>
      </c>
      <c r="D4904" s="31"/>
      <c r="E4904" s="44" t="s">
        <v>3203</v>
      </c>
      <c r="F4904" s="43" t="s">
        <v>3283</v>
      </c>
      <c r="G4904" s="84" t="s">
        <v>3249</v>
      </c>
      <c r="H4904" s="31">
        <v>1947</v>
      </c>
      <c r="I4904" s="207" t="s">
        <v>3337</v>
      </c>
      <c r="J4904" s="84"/>
      <c r="K4904" s="31" t="s">
        <v>41</v>
      </c>
      <c r="L4904" s="31"/>
      <c r="M4904" s="169"/>
      <c r="N4904" s="148"/>
      <c r="O4904" s="106" t="s">
        <v>3203</v>
      </c>
      <c r="P4904" s="43">
        <v>1947</v>
      </c>
      <c r="Q4904" s="207" t="s">
        <v>3337</v>
      </c>
      <c r="R4904" s="84" t="s">
        <v>3203</v>
      </c>
      <c r="S4904" s="31" t="s">
        <v>41</v>
      </c>
      <c r="T4904" s="31"/>
      <c r="U4904" s="169"/>
      <c r="V4904" s="150"/>
      <c r="W4904" s="141" t="str" cm="1">
        <f t="array" ref="W4904">IF(SUM(LEN(B4904:V4904))=0,"",IF(OR(OR(ISBLANK(F4904),SUM(LEN(C4904),LEN(D4904))=0),AND(NOT(E4904="Unknown"),ISBLANK(J4904)),AND(NOT(O4904="Unknown"),ISBLANK(R4904))),"Missing Information", INDEX(Table15[Entire Service Line Classification], MATCH(SUMIFS(Table15[Unique ID],Table15[System-Owned Portion],E4904,Table15[If Material Anything Other than "Lead" in Column E,Was Material Ever Previously Lead?],G4904,Table15[Customer-Owned Portion],O4904),Table15[Unique ID],0),0)))</f>
        <v>Lead Status Unknown</v>
      </c>
      <c r="X4904"/>
    </row>
    <row r="4905" spans="2:24" ht="29" x14ac:dyDescent="0.35">
      <c r="B4905" s="146"/>
      <c r="C4905" s="31" t="s">
        <v>2334</v>
      </c>
      <c r="D4905" s="31"/>
      <c r="E4905" s="44" t="s">
        <v>3284</v>
      </c>
      <c r="F4905" s="43" t="s">
        <v>41</v>
      </c>
      <c r="G4905" s="84" t="s">
        <v>3249</v>
      </c>
      <c r="H4905" s="31">
        <v>2003</v>
      </c>
      <c r="I4905" s="207" t="s">
        <v>3337</v>
      </c>
      <c r="J4905" s="84" t="s">
        <v>3270</v>
      </c>
      <c r="K4905" s="31" t="s">
        <v>41</v>
      </c>
      <c r="L4905" s="31"/>
      <c r="M4905" s="169"/>
      <c r="N4905" s="148"/>
      <c r="O4905" s="106" t="s">
        <v>3284</v>
      </c>
      <c r="P4905" s="43">
        <v>2003</v>
      </c>
      <c r="Q4905" s="207" t="s">
        <v>3337</v>
      </c>
      <c r="R4905" s="84" t="s">
        <v>3270</v>
      </c>
      <c r="S4905" s="31" t="s">
        <v>41</v>
      </c>
      <c r="T4905" s="31"/>
      <c r="U4905" s="169"/>
      <c r="V4905" s="150"/>
      <c r="W4905" s="141" t="str" cm="1">
        <f t="array" ref="W4905">IF(SUM(LEN(B4905:V4905))=0,"",IF(OR(OR(ISBLANK(F4905),SUM(LEN(C4905),LEN(D4905))=0),AND(NOT(E4905="Unknown"),ISBLANK(J4905)),AND(NOT(O4905="Unknown"),ISBLANK(R4905))),"Missing Information", INDEX(Table15[Entire Service Line Classification], MATCH(SUMIFS(Table15[Unique ID],Table15[System-Owned Portion],E4905,Table15[If Material Anything Other than "Lead" in Column E,Was Material Ever Previously Lead?],G4905,Table15[Customer-Owned Portion],O4905),Table15[Unique ID],0),0)))</f>
        <v>Non-lead</v>
      </c>
      <c r="X4905"/>
    </row>
    <row r="4906" spans="2:24" x14ac:dyDescent="0.35">
      <c r="B4906" s="146"/>
      <c r="C4906" s="31" t="s">
        <v>2335</v>
      </c>
      <c r="D4906" s="31"/>
      <c r="E4906" s="44" t="s">
        <v>3203</v>
      </c>
      <c r="F4906" s="43" t="s">
        <v>3283</v>
      </c>
      <c r="G4906" s="84" t="s">
        <v>3249</v>
      </c>
      <c r="H4906" s="31">
        <v>1917</v>
      </c>
      <c r="I4906" s="207" t="s">
        <v>3337</v>
      </c>
      <c r="J4906" s="84"/>
      <c r="K4906" s="31" t="s">
        <v>41</v>
      </c>
      <c r="L4906" s="31"/>
      <c r="M4906" s="169"/>
      <c r="N4906" s="148"/>
      <c r="O4906" s="106" t="s">
        <v>3203</v>
      </c>
      <c r="P4906" s="43">
        <v>1917</v>
      </c>
      <c r="Q4906" s="207" t="s">
        <v>3337</v>
      </c>
      <c r="R4906" s="84" t="s">
        <v>3203</v>
      </c>
      <c r="S4906" s="31" t="s">
        <v>41</v>
      </c>
      <c r="T4906" s="31"/>
      <c r="U4906" s="169"/>
      <c r="V4906" s="150"/>
      <c r="W4906" s="141" t="str" cm="1">
        <f t="array" ref="W4906">IF(SUM(LEN(B4906:V4906))=0,"",IF(OR(OR(ISBLANK(F4906),SUM(LEN(C4906),LEN(D4906))=0),AND(NOT(E4906="Unknown"),ISBLANK(J4906)),AND(NOT(O4906="Unknown"),ISBLANK(R4906))),"Missing Information", INDEX(Table15[Entire Service Line Classification], MATCH(SUMIFS(Table15[Unique ID],Table15[System-Owned Portion],E4906,Table15[If Material Anything Other than "Lead" in Column E,Was Material Ever Previously Lead?],G4906,Table15[Customer-Owned Portion],O4906),Table15[Unique ID],0),0)))</f>
        <v>Lead Status Unknown</v>
      </c>
      <c r="X4906"/>
    </row>
    <row r="4907" spans="2:24" x14ac:dyDescent="0.35">
      <c r="B4907" s="146"/>
      <c r="C4907" s="31" t="s">
        <v>2336</v>
      </c>
      <c r="D4907" s="31"/>
      <c r="E4907" s="44" t="s">
        <v>3203</v>
      </c>
      <c r="F4907" s="43" t="s">
        <v>3283</v>
      </c>
      <c r="G4907" s="84" t="s">
        <v>3249</v>
      </c>
      <c r="H4907" s="31">
        <v>1963</v>
      </c>
      <c r="I4907" s="207" t="s">
        <v>3341</v>
      </c>
      <c r="J4907" s="84"/>
      <c r="K4907" s="31" t="s">
        <v>41</v>
      </c>
      <c r="L4907" s="31"/>
      <c r="M4907" s="169"/>
      <c r="N4907" s="148"/>
      <c r="O4907" s="106" t="s">
        <v>3203</v>
      </c>
      <c r="P4907" s="43">
        <v>1963</v>
      </c>
      <c r="Q4907" s="207" t="s">
        <v>3341</v>
      </c>
      <c r="R4907" s="84" t="s">
        <v>3203</v>
      </c>
      <c r="S4907" s="31" t="s">
        <v>41</v>
      </c>
      <c r="T4907" s="31"/>
      <c r="U4907" s="169"/>
      <c r="V4907" s="150"/>
      <c r="W4907" s="141" t="str" cm="1">
        <f t="array" ref="W4907">IF(SUM(LEN(B4907:V4907))=0,"",IF(OR(OR(ISBLANK(F4907),SUM(LEN(C4907),LEN(D4907))=0),AND(NOT(E4907="Unknown"),ISBLANK(J4907)),AND(NOT(O4907="Unknown"),ISBLANK(R4907))),"Missing Information", INDEX(Table15[Entire Service Line Classification], MATCH(SUMIFS(Table15[Unique ID],Table15[System-Owned Portion],E4907,Table15[If Material Anything Other than "Lead" in Column E,Was Material Ever Previously Lead?],G4907,Table15[Customer-Owned Portion],O4907),Table15[Unique ID],0),0)))</f>
        <v>Lead Status Unknown</v>
      </c>
      <c r="X4907"/>
    </row>
    <row r="4908" spans="2:24" ht="29" x14ac:dyDescent="0.35">
      <c r="B4908" s="146"/>
      <c r="C4908" s="31" t="s">
        <v>2337</v>
      </c>
      <c r="D4908" s="31"/>
      <c r="E4908" s="44" t="s">
        <v>3284</v>
      </c>
      <c r="F4908" s="43" t="s">
        <v>41</v>
      </c>
      <c r="G4908" s="84" t="s">
        <v>3249</v>
      </c>
      <c r="H4908" s="31">
        <v>1987</v>
      </c>
      <c r="I4908" s="207" t="s">
        <v>3338</v>
      </c>
      <c r="J4908" s="84" t="s">
        <v>3270</v>
      </c>
      <c r="K4908" s="31" t="s">
        <v>41</v>
      </c>
      <c r="L4908" s="31"/>
      <c r="M4908" s="169"/>
      <c r="N4908" s="148"/>
      <c r="O4908" s="106" t="s">
        <v>3284</v>
      </c>
      <c r="P4908" s="43">
        <v>1987</v>
      </c>
      <c r="Q4908" s="207" t="s">
        <v>3338</v>
      </c>
      <c r="R4908" s="84" t="s">
        <v>3270</v>
      </c>
      <c r="S4908" s="31" t="s">
        <v>41</v>
      </c>
      <c r="T4908" s="31"/>
      <c r="U4908" s="169"/>
      <c r="V4908" s="150"/>
      <c r="W4908" s="141" t="str" cm="1">
        <f t="array" ref="W4908">IF(SUM(LEN(B4908:V4908))=0,"",IF(OR(OR(ISBLANK(F4908),SUM(LEN(C4908),LEN(D4908))=0),AND(NOT(E4908="Unknown"),ISBLANK(J4908)),AND(NOT(O4908="Unknown"),ISBLANK(R4908))),"Missing Information", INDEX(Table15[Entire Service Line Classification], MATCH(SUMIFS(Table15[Unique ID],Table15[System-Owned Portion],E4908,Table15[If Material Anything Other than "Lead" in Column E,Was Material Ever Previously Lead?],G4908,Table15[Customer-Owned Portion],O4908),Table15[Unique ID],0),0)))</f>
        <v>Non-lead</v>
      </c>
      <c r="X4908"/>
    </row>
    <row r="4909" spans="2:24" ht="29" x14ac:dyDescent="0.35">
      <c r="B4909" s="146"/>
      <c r="C4909" s="31" t="s">
        <v>2338</v>
      </c>
      <c r="D4909" s="31"/>
      <c r="E4909" s="44" t="s">
        <v>3284</v>
      </c>
      <c r="F4909" s="43" t="s">
        <v>41</v>
      </c>
      <c r="G4909" s="84" t="s">
        <v>3249</v>
      </c>
      <c r="H4909" s="31">
        <v>1988</v>
      </c>
      <c r="I4909" s="207" t="s">
        <v>3338</v>
      </c>
      <c r="J4909" s="84" t="s">
        <v>3270</v>
      </c>
      <c r="K4909" s="31" t="s">
        <v>41</v>
      </c>
      <c r="L4909" s="31"/>
      <c r="M4909" s="169"/>
      <c r="N4909" s="148"/>
      <c r="O4909" s="106" t="s">
        <v>3284</v>
      </c>
      <c r="P4909" s="43">
        <v>1988</v>
      </c>
      <c r="Q4909" s="207" t="s">
        <v>3338</v>
      </c>
      <c r="R4909" s="84" t="s">
        <v>3270</v>
      </c>
      <c r="S4909" s="31" t="s">
        <v>41</v>
      </c>
      <c r="T4909" s="31"/>
      <c r="U4909" s="169"/>
      <c r="V4909" s="150"/>
      <c r="W4909" s="141" t="str" cm="1">
        <f t="array" ref="W4909">IF(SUM(LEN(B4909:V4909))=0,"",IF(OR(OR(ISBLANK(F4909),SUM(LEN(C4909),LEN(D4909))=0),AND(NOT(E4909="Unknown"),ISBLANK(J4909)),AND(NOT(O4909="Unknown"),ISBLANK(R4909))),"Missing Information", INDEX(Table15[Entire Service Line Classification], MATCH(SUMIFS(Table15[Unique ID],Table15[System-Owned Portion],E4909,Table15[If Material Anything Other than "Lead" in Column E,Was Material Ever Previously Lead?],G4909,Table15[Customer-Owned Portion],O4909),Table15[Unique ID],0),0)))</f>
        <v>Non-lead</v>
      </c>
      <c r="X4909"/>
    </row>
    <row r="4910" spans="2:24" ht="29" x14ac:dyDescent="0.35">
      <c r="B4910" s="146"/>
      <c r="C4910" s="31" t="s">
        <v>2339</v>
      </c>
      <c r="D4910" s="31"/>
      <c r="E4910" s="44" t="s">
        <v>3284</v>
      </c>
      <c r="F4910" s="43" t="s">
        <v>41</v>
      </c>
      <c r="G4910" s="84" t="s">
        <v>3249</v>
      </c>
      <c r="H4910" s="31">
        <v>1987</v>
      </c>
      <c r="I4910" s="207" t="s">
        <v>3338</v>
      </c>
      <c r="J4910" s="84" t="s">
        <v>3270</v>
      </c>
      <c r="K4910" s="31" t="s">
        <v>41</v>
      </c>
      <c r="L4910" s="31"/>
      <c r="M4910" s="169"/>
      <c r="N4910" s="148"/>
      <c r="O4910" s="106" t="s">
        <v>3284</v>
      </c>
      <c r="P4910" s="43">
        <v>1987</v>
      </c>
      <c r="Q4910" s="207" t="s">
        <v>3338</v>
      </c>
      <c r="R4910" s="84" t="s">
        <v>3270</v>
      </c>
      <c r="S4910" s="31" t="s">
        <v>41</v>
      </c>
      <c r="T4910" s="31"/>
      <c r="U4910" s="169"/>
      <c r="V4910" s="150"/>
      <c r="W4910" s="141" t="str" cm="1">
        <f t="array" ref="W4910">IF(SUM(LEN(B4910:V4910))=0,"",IF(OR(OR(ISBLANK(F4910),SUM(LEN(C4910),LEN(D4910))=0),AND(NOT(E4910="Unknown"),ISBLANK(J4910)),AND(NOT(O4910="Unknown"),ISBLANK(R4910))),"Missing Information", INDEX(Table15[Entire Service Line Classification], MATCH(SUMIFS(Table15[Unique ID],Table15[System-Owned Portion],E4910,Table15[If Material Anything Other than "Lead" in Column E,Was Material Ever Previously Lead?],G4910,Table15[Customer-Owned Portion],O4910),Table15[Unique ID],0),0)))</f>
        <v>Non-lead</v>
      </c>
      <c r="X4910"/>
    </row>
    <row r="4911" spans="2:24" ht="29" x14ac:dyDescent="0.35">
      <c r="B4911" s="146"/>
      <c r="C4911" s="31" t="s">
        <v>5931</v>
      </c>
      <c r="D4911" s="31"/>
      <c r="E4911" s="44" t="s">
        <v>3284</v>
      </c>
      <c r="F4911" s="43" t="s">
        <v>41</v>
      </c>
      <c r="G4911" s="84" t="s">
        <v>3249</v>
      </c>
      <c r="H4911" s="31">
        <v>1996</v>
      </c>
      <c r="I4911" s="207" t="s">
        <v>3338</v>
      </c>
      <c r="J4911" s="84" t="s">
        <v>3270</v>
      </c>
      <c r="K4911" s="31" t="s">
        <v>41</v>
      </c>
      <c r="L4911" s="31"/>
      <c r="M4911" s="169"/>
      <c r="N4911" s="148"/>
      <c r="O4911" s="106" t="s">
        <v>3284</v>
      </c>
      <c r="P4911" s="43">
        <v>1996</v>
      </c>
      <c r="Q4911" s="207" t="s">
        <v>3338</v>
      </c>
      <c r="R4911" s="84" t="s">
        <v>3270</v>
      </c>
      <c r="S4911" s="31" t="s">
        <v>41</v>
      </c>
      <c r="T4911" s="31"/>
      <c r="U4911" s="169"/>
      <c r="V4911" s="150"/>
      <c r="W4911" s="141" t="str" cm="1">
        <f t="array" ref="W4911">IF(SUM(LEN(B4911:V4911))=0,"",IF(OR(OR(ISBLANK(F4911),SUM(LEN(C4911),LEN(D4911))=0),AND(NOT(E4911="Unknown"),ISBLANK(J4911)),AND(NOT(O4911="Unknown"),ISBLANK(R4911))),"Missing Information", INDEX(Table15[Entire Service Line Classification], MATCH(SUMIFS(Table15[Unique ID],Table15[System-Owned Portion],E4911,Table15[If Material Anything Other than "Lead" in Column E,Was Material Ever Previously Lead?],G4911,Table15[Customer-Owned Portion],O4911),Table15[Unique ID],0),0)))</f>
        <v>Non-lead</v>
      </c>
      <c r="X4911"/>
    </row>
    <row r="4912" spans="2:24" ht="29" x14ac:dyDescent="0.35">
      <c r="B4912" s="146"/>
      <c r="C4912" s="31" t="s">
        <v>2340</v>
      </c>
      <c r="D4912" s="31"/>
      <c r="E4912" s="44" t="s">
        <v>3284</v>
      </c>
      <c r="F4912" s="43" t="s">
        <v>41</v>
      </c>
      <c r="G4912" s="84" t="s">
        <v>3249</v>
      </c>
      <c r="H4912" s="31">
        <v>1987</v>
      </c>
      <c r="I4912" s="207" t="s">
        <v>3338</v>
      </c>
      <c r="J4912" s="84" t="s">
        <v>3270</v>
      </c>
      <c r="K4912" s="31" t="s">
        <v>41</v>
      </c>
      <c r="L4912" s="31"/>
      <c r="M4912" s="169"/>
      <c r="N4912" s="148"/>
      <c r="O4912" s="106" t="s">
        <v>3284</v>
      </c>
      <c r="P4912" s="43">
        <v>1987</v>
      </c>
      <c r="Q4912" s="207" t="s">
        <v>3338</v>
      </c>
      <c r="R4912" s="84" t="s">
        <v>3270</v>
      </c>
      <c r="S4912" s="31" t="s">
        <v>41</v>
      </c>
      <c r="T4912" s="31"/>
      <c r="U4912" s="169"/>
      <c r="V4912" s="150"/>
      <c r="W4912" s="141" t="str" cm="1">
        <f t="array" ref="W4912">IF(SUM(LEN(B4912:V4912))=0,"",IF(OR(OR(ISBLANK(F4912),SUM(LEN(C4912),LEN(D4912))=0),AND(NOT(E4912="Unknown"),ISBLANK(J4912)),AND(NOT(O4912="Unknown"),ISBLANK(R4912))),"Missing Information", INDEX(Table15[Entire Service Line Classification], MATCH(SUMIFS(Table15[Unique ID],Table15[System-Owned Portion],E4912,Table15[If Material Anything Other than "Lead" in Column E,Was Material Ever Previously Lead?],G4912,Table15[Customer-Owned Portion],O4912),Table15[Unique ID],0),0)))</f>
        <v>Non-lead</v>
      </c>
      <c r="X4912"/>
    </row>
    <row r="4913" spans="2:24" ht="29" x14ac:dyDescent="0.35">
      <c r="B4913" s="146"/>
      <c r="C4913" s="31" t="s">
        <v>2341</v>
      </c>
      <c r="D4913" s="31"/>
      <c r="E4913" s="44" t="s">
        <v>3284</v>
      </c>
      <c r="F4913" s="43" t="s">
        <v>41</v>
      </c>
      <c r="G4913" s="84" t="s">
        <v>3249</v>
      </c>
      <c r="H4913" s="31">
        <v>1988</v>
      </c>
      <c r="I4913" s="207" t="s">
        <v>3338</v>
      </c>
      <c r="J4913" s="84" t="s">
        <v>3270</v>
      </c>
      <c r="K4913" s="31" t="s">
        <v>41</v>
      </c>
      <c r="L4913" s="31"/>
      <c r="M4913" s="169"/>
      <c r="N4913" s="148"/>
      <c r="O4913" s="106" t="s">
        <v>3284</v>
      </c>
      <c r="P4913" s="43">
        <v>1988</v>
      </c>
      <c r="Q4913" s="207" t="s">
        <v>3338</v>
      </c>
      <c r="R4913" s="84" t="s">
        <v>3270</v>
      </c>
      <c r="S4913" s="31" t="s">
        <v>41</v>
      </c>
      <c r="T4913" s="31"/>
      <c r="U4913" s="169"/>
      <c r="V4913" s="150"/>
      <c r="W4913" s="141" t="str" cm="1">
        <f t="array" ref="W4913">IF(SUM(LEN(B4913:V4913))=0,"",IF(OR(OR(ISBLANK(F4913),SUM(LEN(C4913),LEN(D4913))=0),AND(NOT(E4913="Unknown"),ISBLANK(J4913)),AND(NOT(O4913="Unknown"),ISBLANK(R4913))),"Missing Information", INDEX(Table15[Entire Service Line Classification], MATCH(SUMIFS(Table15[Unique ID],Table15[System-Owned Portion],E4913,Table15[If Material Anything Other than "Lead" in Column E,Was Material Ever Previously Lead?],G4913,Table15[Customer-Owned Portion],O4913),Table15[Unique ID],0),0)))</f>
        <v>Non-lead</v>
      </c>
      <c r="X4913"/>
    </row>
    <row r="4914" spans="2:24" ht="29" x14ac:dyDescent="0.35">
      <c r="B4914" s="146"/>
      <c r="C4914" s="31" t="s">
        <v>2342</v>
      </c>
      <c r="D4914" s="31"/>
      <c r="E4914" s="44" t="s">
        <v>3284</v>
      </c>
      <c r="F4914" s="43" t="s">
        <v>41</v>
      </c>
      <c r="G4914" s="84" t="s">
        <v>3249</v>
      </c>
      <c r="H4914" s="31">
        <v>1987</v>
      </c>
      <c r="I4914" s="207" t="s">
        <v>3338</v>
      </c>
      <c r="J4914" s="84" t="s">
        <v>3270</v>
      </c>
      <c r="K4914" s="31" t="s">
        <v>41</v>
      </c>
      <c r="L4914" s="31"/>
      <c r="M4914" s="169"/>
      <c r="N4914" s="148"/>
      <c r="O4914" s="106" t="s">
        <v>3284</v>
      </c>
      <c r="P4914" s="43">
        <v>1987</v>
      </c>
      <c r="Q4914" s="207" t="s">
        <v>3338</v>
      </c>
      <c r="R4914" s="84" t="s">
        <v>3270</v>
      </c>
      <c r="S4914" s="31" t="s">
        <v>41</v>
      </c>
      <c r="T4914" s="31"/>
      <c r="U4914" s="169"/>
      <c r="V4914" s="150"/>
      <c r="W4914" s="141" t="str" cm="1">
        <f t="array" ref="W4914">IF(SUM(LEN(B4914:V4914))=0,"",IF(OR(OR(ISBLANK(F4914),SUM(LEN(C4914),LEN(D4914))=0),AND(NOT(E4914="Unknown"),ISBLANK(J4914)),AND(NOT(O4914="Unknown"),ISBLANK(R4914))),"Missing Information", INDEX(Table15[Entire Service Line Classification], MATCH(SUMIFS(Table15[Unique ID],Table15[System-Owned Portion],E4914,Table15[If Material Anything Other than "Lead" in Column E,Was Material Ever Previously Lead?],G4914,Table15[Customer-Owned Portion],O4914),Table15[Unique ID],0),0)))</f>
        <v>Non-lead</v>
      </c>
      <c r="X4914"/>
    </row>
    <row r="4915" spans="2:24" ht="29" x14ac:dyDescent="0.35">
      <c r="B4915" s="146"/>
      <c r="C4915" s="31" t="s">
        <v>2343</v>
      </c>
      <c r="D4915" s="31"/>
      <c r="E4915" s="44" t="s">
        <v>3284</v>
      </c>
      <c r="F4915" s="43" t="s">
        <v>41</v>
      </c>
      <c r="G4915" s="84" t="s">
        <v>3249</v>
      </c>
      <c r="H4915" s="31">
        <v>1987</v>
      </c>
      <c r="I4915" s="207" t="s">
        <v>3338</v>
      </c>
      <c r="J4915" s="84" t="s">
        <v>3270</v>
      </c>
      <c r="K4915" s="31" t="s">
        <v>41</v>
      </c>
      <c r="L4915" s="31"/>
      <c r="M4915" s="169"/>
      <c r="N4915" s="148"/>
      <c r="O4915" s="106" t="s">
        <v>3284</v>
      </c>
      <c r="P4915" s="43">
        <v>1987</v>
      </c>
      <c r="Q4915" s="207" t="s">
        <v>3338</v>
      </c>
      <c r="R4915" s="84" t="s">
        <v>3270</v>
      </c>
      <c r="S4915" s="31" t="s">
        <v>41</v>
      </c>
      <c r="T4915" s="31"/>
      <c r="U4915" s="169"/>
      <c r="V4915" s="150"/>
      <c r="W4915" s="141" t="str" cm="1">
        <f t="array" ref="W4915">IF(SUM(LEN(B4915:V4915))=0,"",IF(OR(OR(ISBLANK(F4915),SUM(LEN(C4915),LEN(D4915))=0),AND(NOT(E4915="Unknown"),ISBLANK(J4915)),AND(NOT(O4915="Unknown"),ISBLANK(R4915))),"Missing Information", INDEX(Table15[Entire Service Line Classification], MATCH(SUMIFS(Table15[Unique ID],Table15[System-Owned Portion],E4915,Table15[If Material Anything Other than "Lead" in Column E,Was Material Ever Previously Lead?],G4915,Table15[Customer-Owned Portion],O4915),Table15[Unique ID],0),0)))</f>
        <v>Non-lead</v>
      </c>
      <c r="X4915"/>
    </row>
    <row r="4916" spans="2:24" ht="29" x14ac:dyDescent="0.35">
      <c r="B4916" s="146"/>
      <c r="C4916" s="31" t="s">
        <v>2344</v>
      </c>
      <c r="D4916" s="31"/>
      <c r="E4916" s="44" t="s">
        <v>3284</v>
      </c>
      <c r="F4916" s="43" t="s">
        <v>41</v>
      </c>
      <c r="G4916" s="84" t="s">
        <v>3249</v>
      </c>
      <c r="H4916" s="31">
        <v>1987</v>
      </c>
      <c r="I4916" s="207" t="s">
        <v>3338</v>
      </c>
      <c r="J4916" s="84" t="s">
        <v>3270</v>
      </c>
      <c r="K4916" s="31" t="s">
        <v>41</v>
      </c>
      <c r="L4916" s="31"/>
      <c r="M4916" s="169"/>
      <c r="N4916" s="148"/>
      <c r="O4916" s="106" t="s">
        <v>3284</v>
      </c>
      <c r="P4916" s="43">
        <v>1987</v>
      </c>
      <c r="Q4916" s="207" t="s">
        <v>3338</v>
      </c>
      <c r="R4916" s="84" t="s">
        <v>3270</v>
      </c>
      <c r="S4916" s="31" t="s">
        <v>41</v>
      </c>
      <c r="T4916" s="31"/>
      <c r="U4916" s="169"/>
      <c r="V4916" s="150"/>
      <c r="W4916" s="141" t="str" cm="1">
        <f t="array" ref="W4916">IF(SUM(LEN(B4916:V4916))=0,"",IF(OR(OR(ISBLANK(F4916),SUM(LEN(C4916),LEN(D4916))=0),AND(NOT(E4916="Unknown"),ISBLANK(J4916)),AND(NOT(O4916="Unknown"),ISBLANK(R4916))),"Missing Information", INDEX(Table15[Entire Service Line Classification], MATCH(SUMIFS(Table15[Unique ID],Table15[System-Owned Portion],E4916,Table15[If Material Anything Other than "Lead" in Column E,Was Material Ever Previously Lead?],G4916,Table15[Customer-Owned Portion],O4916),Table15[Unique ID],0),0)))</f>
        <v>Non-lead</v>
      </c>
      <c r="X4916"/>
    </row>
    <row r="4917" spans="2:24" ht="29" x14ac:dyDescent="0.35">
      <c r="B4917" s="146"/>
      <c r="C4917" s="31" t="s">
        <v>2345</v>
      </c>
      <c r="D4917" s="31"/>
      <c r="E4917" s="44" t="s">
        <v>3284</v>
      </c>
      <c r="F4917" s="43" t="s">
        <v>41</v>
      </c>
      <c r="G4917" s="84" t="s">
        <v>3249</v>
      </c>
      <c r="H4917" s="31">
        <v>1988</v>
      </c>
      <c r="I4917" s="207" t="s">
        <v>3338</v>
      </c>
      <c r="J4917" s="84" t="s">
        <v>3270</v>
      </c>
      <c r="K4917" s="31" t="s">
        <v>41</v>
      </c>
      <c r="L4917" s="31"/>
      <c r="M4917" s="169"/>
      <c r="N4917" s="148"/>
      <c r="O4917" s="106" t="s">
        <v>3284</v>
      </c>
      <c r="P4917" s="43">
        <v>1988</v>
      </c>
      <c r="Q4917" s="207" t="s">
        <v>3338</v>
      </c>
      <c r="R4917" s="84" t="s">
        <v>3270</v>
      </c>
      <c r="S4917" s="31" t="s">
        <v>41</v>
      </c>
      <c r="T4917" s="31"/>
      <c r="U4917" s="169"/>
      <c r="V4917" s="150"/>
      <c r="W4917" s="141" t="str" cm="1">
        <f t="array" ref="W4917">IF(SUM(LEN(B4917:V4917))=0,"",IF(OR(OR(ISBLANK(F4917),SUM(LEN(C4917),LEN(D4917))=0),AND(NOT(E4917="Unknown"),ISBLANK(J4917)),AND(NOT(O4917="Unknown"),ISBLANK(R4917))),"Missing Information", INDEX(Table15[Entire Service Line Classification], MATCH(SUMIFS(Table15[Unique ID],Table15[System-Owned Portion],E4917,Table15[If Material Anything Other than "Lead" in Column E,Was Material Ever Previously Lead?],G4917,Table15[Customer-Owned Portion],O4917),Table15[Unique ID],0),0)))</f>
        <v>Non-lead</v>
      </c>
      <c r="X4917"/>
    </row>
    <row r="4918" spans="2:24" ht="29" x14ac:dyDescent="0.35">
      <c r="B4918" s="146"/>
      <c r="C4918" s="31" t="s">
        <v>2346</v>
      </c>
      <c r="D4918" s="31"/>
      <c r="E4918" s="44" t="s">
        <v>3284</v>
      </c>
      <c r="F4918" s="43" t="s">
        <v>41</v>
      </c>
      <c r="G4918" s="84" t="s">
        <v>3249</v>
      </c>
      <c r="H4918" s="31">
        <v>1988</v>
      </c>
      <c r="I4918" s="207" t="s">
        <v>3338</v>
      </c>
      <c r="J4918" s="84" t="s">
        <v>3270</v>
      </c>
      <c r="K4918" s="31" t="s">
        <v>41</v>
      </c>
      <c r="L4918" s="31"/>
      <c r="M4918" s="169"/>
      <c r="N4918" s="148"/>
      <c r="O4918" s="106" t="s">
        <v>3284</v>
      </c>
      <c r="P4918" s="43">
        <v>1988</v>
      </c>
      <c r="Q4918" s="207" t="s">
        <v>3338</v>
      </c>
      <c r="R4918" s="84" t="s">
        <v>3270</v>
      </c>
      <c r="S4918" s="31" t="s">
        <v>41</v>
      </c>
      <c r="T4918" s="31"/>
      <c r="U4918" s="169"/>
      <c r="V4918" s="150"/>
      <c r="W4918" s="141" t="str" cm="1">
        <f t="array" ref="W4918">IF(SUM(LEN(B4918:V4918))=0,"",IF(OR(OR(ISBLANK(F4918),SUM(LEN(C4918),LEN(D4918))=0),AND(NOT(E4918="Unknown"),ISBLANK(J4918)),AND(NOT(O4918="Unknown"),ISBLANK(R4918))),"Missing Information", INDEX(Table15[Entire Service Line Classification], MATCH(SUMIFS(Table15[Unique ID],Table15[System-Owned Portion],E4918,Table15[If Material Anything Other than "Lead" in Column E,Was Material Ever Previously Lead?],G4918,Table15[Customer-Owned Portion],O4918),Table15[Unique ID],0),0)))</f>
        <v>Non-lead</v>
      </c>
      <c r="X4918"/>
    </row>
    <row r="4919" spans="2:24" ht="29" x14ac:dyDescent="0.35">
      <c r="B4919" s="146"/>
      <c r="C4919" s="31" t="s">
        <v>2347</v>
      </c>
      <c r="D4919" s="31"/>
      <c r="E4919" s="44" t="s">
        <v>3284</v>
      </c>
      <c r="F4919" s="43" t="s">
        <v>41</v>
      </c>
      <c r="G4919" s="84" t="s">
        <v>3249</v>
      </c>
      <c r="H4919" s="31">
        <v>1988</v>
      </c>
      <c r="I4919" s="207" t="s">
        <v>3338</v>
      </c>
      <c r="J4919" s="84" t="s">
        <v>3270</v>
      </c>
      <c r="K4919" s="31" t="s">
        <v>41</v>
      </c>
      <c r="L4919" s="31"/>
      <c r="M4919" s="169"/>
      <c r="N4919" s="148"/>
      <c r="O4919" s="106" t="s">
        <v>3284</v>
      </c>
      <c r="P4919" s="43">
        <v>1988</v>
      </c>
      <c r="Q4919" s="207" t="s">
        <v>3338</v>
      </c>
      <c r="R4919" s="84" t="s">
        <v>3270</v>
      </c>
      <c r="S4919" s="31" t="s">
        <v>41</v>
      </c>
      <c r="T4919" s="31"/>
      <c r="U4919" s="169"/>
      <c r="V4919" s="150"/>
      <c r="W4919" s="141" t="str" cm="1">
        <f t="array" ref="W4919">IF(SUM(LEN(B4919:V4919))=0,"",IF(OR(OR(ISBLANK(F4919),SUM(LEN(C4919),LEN(D4919))=0),AND(NOT(E4919="Unknown"),ISBLANK(J4919)),AND(NOT(O4919="Unknown"),ISBLANK(R4919))),"Missing Information", INDEX(Table15[Entire Service Line Classification], MATCH(SUMIFS(Table15[Unique ID],Table15[System-Owned Portion],E4919,Table15[If Material Anything Other than "Lead" in Column E,Was Material Ever Previously Lead?],G4919,Table15[Customer-Owned Portion],O4919),Table15[Unique ID],0),0)))</f>
        <v>Non-lead</v>
      </c>
      <c r="X4919"/>
    </row>
    <row r="4920" spans="2:24" ht="29" x14ac:dyDescent="0.35">
      <c r="B4920" s="146"/>
      <c r="C4920" s="31" t="s">
        <v>2348</v>
      </c>
      <c r="D4920" s="31"/>
      <c r="E4920" s="44" t="s">
        <v>3284</v>
      </c>
      <c r="F4920" s="43" t="s">
        <v>41</v>
      </c>
      <c r="G4920" s="84" t="s">
        <v>3249</v>
      </c>
      <c r="H4920" s="31">
        <v>1987</v>
      </c>
      <c r="I4920" s="207" t="s">
        <v>3338</v>
      </c>
      <c r="J4920" s="84" t="s">
        <v>3270</v>
      </c>
      <c r="K4920" s="31" t="s">
        <v>41</v>
      </c>
      <c r="L4920" s="31"/>
      <c r="M4920" s="169"/>
      <c r="N4920" s="148"/>
      <c r="O4920" s="106" t="s">
        <v>3284</v>
      </c>
      <c r="P4920" s="43">
        <v>1987</v>
      </c>
      <c r="Q4920" s="207" t="s">
        <v>3338</v>
      </c>
      <c r="R4920" s="84" t="s">
        <v>3270</v>
      </c>
      <c r="S4920" s="31" t="s">
        <v>41</v>
      </c>
      <c r="T4920" s="31"/>
      <c r="U4920" s="169"/>
      <c r="V4920" s="150"/>
      <c r="W4920" s="141" t="str" cm="1">
        <f t="array" ref="W4920">IF(SUM(LEN(B4920:V4920))=0,"",IF(OR(OR(ISBLANK(F4920),SUM(LEN(C4920),LEN(D4920))=0),AND(NOT(E4920="Unknown"),ISBLANK(J4920)),AND(NOT(O4920="Unknown"),ISBLANK(R4920))),"Missing Information", INDEX(Table15[Entire Service Line Classification], MATCH(SUMIFS(Table15[Unique ID],Table15[System-Owned Portion],E4920,Table15[If Material Anything Other than "Lead" in Column E,Was Material Ever Previously Lead?],G4920,Table15[Customer-Owned Portion],O4920),Table15[Unique ID],0),0)))</f>
        <v>Non-lead</v>
      </c>
      <c r="X4920"/>
    </row>
    <row r="4921" spans="2:24" ht="29" x14ac:dyDescent="0.35">
      <c r="B4921" s="146"/>
      <c r="C4921" s="31" t="s">
        <v>2349</v>
      </c>
      <c r="D4921" s="31"/>
      <c r="E4921" s="44" t="s">
        <v>3284</v>
      </c>
      <c r="F4921" s="43" t="s">
        <v>41</v>
      </c>
      <c r="G4921" s="84" t="s">
        <v>3249</v>
      </c>
      <c r="H4921" s="31">
        <v>1987</v>
      </c>
      <c r="I4921" s="207" t="s">
        <v>3338</v>
      </c>
      <c r="J4921" s="84" t="s">
        <v>3270</v>
      </c>
      <c r="K4921" s="31" t="s">
        <v>41</v>
      </c>
      <c r="L4921" s="31"/>
      <c r="M4921" s="169"/>
      <c r="N4921" s="148"/>
      <c r="O4921" s="106" t="s">
        <v>3284</v>
      </c>
      <c r="P4921" s="43">
        <v>1987</v>
      </c>
      <c r="Q4921" s="207" t="s">
        <v>3338</v>
      </c>
      <c r="R4921" s="84" t="s">
        <v>3270</v>
      </c>
      <c r="S4921" s="31" t="s">
        <v>41</v>
      </c>
      <c r="T4921" s="31"/>
      <c r="U4921" s="169"/>
      <c r="V4921" s="150"/>
      <c r="W4921" s="141" t="str" cm="1">
        <f t="array" ref="W4921">IF(SUM(LEN(B4921:V4921))=0,"",IF(OR(OR(ISBLANK(F4921),SUM(LEN(C4921),LEN(D4921))=0),AND(NOT(E4921="Unknown"),ISBLANK(J4921)),AND(NOT(O4921="Unknown"),ISBLANK(R4921))),"Missing Information", INDEX(Table15[Entire Service Line Classification], MATCH(SUMIFS(Table15[Unique ID],Table15[System-Owned Portion],E4921,Table15[If Material Anything Other than "Lead" in Column E,Was Material Ever Previously Lead?],G4921,Table15[Customer-Owned Portion],O4921),Table15[Unique ID],0),0)))</f>
        <v>Non-lead</v>
      </c>
      <c r="X4921"/>
    </row>
    <row r="4922" spans="2:24" ht="29" x14ac:dyDescent="0.35">
      <c r="B4922" s="146"/>
      <c r="C4922" s="31" t="s">
        <v>5932</v>
      </c>
      <c r="D4922" s="31"/>
      <c r="E4922" s="44" t="s">
        <v>3284</v>
      </c>
      <c r="F4922" s="43" t="s">
        <v>41</v>
      </c>
      <c r="G4922" s="84" t="s">
        <v>3249</v>
      </c>
      <c r="H4922" s="31">
        <v>1994</v>
      </c>
      <c r="I4922" s="207" t="s">
        <v>3338</v>
      </c>
      <c r="J4922" s="84" t="s">
        <v>3270</v>
      </c>
      <c r="K4922" s="31" t="s">
        <v>41</v>
      </c>
      <c r="L4922" s="31"/>
      <c r="M4922" s="169"/>
      <c r="N4922" s="148"/>
      <c r="O4922" s="106" t="s">
        <v>3284</v>
      </c>
      <c r="P4922" s="43">
        <v>1994</v>
      </c>
      <c r="Q4922" s="207" t="s">
        <v>3338</v>
      </c>
      <c r="R4922" s="84" t="s">
        <v>3270</v>
      </c>
      <c r="S4922" s="31" t="s">
        <v>41</v>
      </c>
      <c r="T4922" s="31"/>
      <c r="U4922" s="169"/>
      <c r="V4922" s="150"/>
      <c r="W4922" s="141" t="str" cm="1">
        <f t="array" ref="W4922">IF(SUM(LEN(B4922:V4922))=0,"",IF(OR(OR(ISBLANK(F4922),SUM(LEN(C4922),LEN(D4922))=0),AND(NOT(E4922="Unknown"),ISBLANK(J4922)),AND(NOT(O4922="Unknown"),ISBLANK(R4922))),"Missing Information", INDEX(Table15[Entire Service Line Classification], MATCH(SUMIFS(Table15[Unique ID],Table15[System-Owned Portion],E4922,Table15[If Material Anything Other than "Lead" in Column E,Was Material Ever Previously Lead?],G4922,Table15[Customer-Owned Portion],O4922),Table15[Unique ID],0),0)))</f>
        <v>Non-lead</v>
      </c>
      <c r="X4922"/>
    </row>
    <row r="4923" spans="2:24" ht="29" x14ac:dyDescent="0.35">
      <c r="B4923" s="146"/>
      <c r="C4923" s="31" t="s">
        <v>2350</v>
      </c>
      <c r="D4923" s="31"/>
      <c r="E4923" s="44" t="s">
        <v>3284</v>
      </c>
      <c r="F4923" s="43" t="s">
        <v>41</v>
      </c>
      <c r="G4923" s="84" t="s">
        <v>3249</v>
      </c>
      <c r="H4923" s="31">
        <v>1988</v>
      </c>
      <c r="I4923" s="207" t="s">
        <v>3338</v>
      </c>
      <c r="J4923" s="84" t="s">
        <v>3270</v>
      </c>
      <c r="K4923" s="31" t="s">
        <v>41</v>
      </c>
      <c r="L4923" s="31"/>
      <c r="M4923" s="169"/>
      <c r="N4923" s="148"/>
      <c r="O4923" s="106" t="s">
        <v>3284</v>
      </c>
      <c r="P4923" s="43">
        <v>1988</v>
      </c>
      <c r="Q4923" s="207" t="s">
        <v>3338</v>
      </c>
      <c r="R4923" s="84" t="s">
        <v>3270</v>
      </c>
      <c r="S4923" s="31" t="s">
        <v>41</v>
      </c>
      <c r="T4923" s="31"/>
      <c r="U4923" s="169"/>
      <c r="V4923" s="150"/>
      <c r="W4923" s="141" t="str" cm="1">
        <f t="array" ref="W4923">IF(SUM(LEN(B4923:V4923))=0,"",IF(OR(OR(ISBLANK(F4923),SUM(LEN(C4923),LEN(D4923))=0),AND(NOT(E4923="Unknown"),ISBLANK(J4923)),AND(NOT(O4923="Unknown"),ISBLANK(R4923))),"Missing Information", INDEX(Table15[Entire Service Line Classification], MATCH(SUMIFS(Table15[Unique ID],Table15[System-Owned Portion],E4923,Table15[If Material Anything Other than "Lead" in Column E,Was Material Ever Previously Lead?],G4923,Table15[Customer-Owned Portion],O4923),Table15[Unique ID],0),0)))</f>
        <v>Non-lead</v>
      </c>
      <c r="X4923"/>
    </row>
    <row r="4924" spans="2:24" x14ac:dyDescent="0.35">
      <c r="B4924" s="146"/>
      <c r="C4924" s="31" t="s">
        <v>5933</v>
      </c>
      <c r="D4924" s="31"/>
      <c r="E4924" s="44" t="s">
        <v>3203</v>
      </c>
      <c r="F4924" s="43" t="s">
        <v>3283</v>
      </c>
      <c r="G4924" s="84" t="s">
        <v>3249</v>
      </c>
      <c r="H4924" s="31"/>
      <c r="I4924" s="207" t="s">
        <v>3338</v>
      </c>
      <c r="J4924" s="84"/>
      <c r="K4924" s="31" t="s">
        <v>41</v>
      </c>
      <c r="L4924" s="31"/>
      <c r="M4924" s="169"/>
      <c r="N4924" s="148"/>
      <c r="O4924" s="106" t="s">
        <v>3203</v>
      </c>
      <c r="P4924" s="43"/>
      <c r="Q4924" s="207" t="s">
        <v>3338</v>
      </c>
      <c r="R4924" s="84" t="s">
        <v>3203</v>
      </c>
      <c r="S4924" s="31" t="s">
        <v>41</v>
      </c>
      <c r="T4924" s="31"/>
      <c r="U4924" s="169"/>
      <c r="V4924" s="150"/>
      <c r="W4924" s="141" t="str" cm="1">
        <f t="array" ref="W4924">IF(SUM(LEN(B4924:V4924))=0,"",IF(OR(OR(ISBLANK(F4924),SUM(LEN(C4924),LEN(D4924))=0),AND(NOT(E4924="Unknown"),ISBLANK(J4924)),AND(NOT(O4924="Unknown"),ISBLANK(R4924))),"Missing Information", INDEX(Table15[Entire Service Line Classification], MATCH(SUMIFS(Table15[Unique ID],Table15[System-Owned Portion],E4924,Table15[If Material Anything Other than "Lead" in Column E,Was Material Ever Previously Lead?],G4924,Table15[Customer-Owned Portion],O4924),Table15[Unique ID],0),0)))</f>
        <v>Lead Status Unknown</v>
      </c>
      <c r="X4924"/>
    </row>
    <row r="4925" spans="2:24" ht="29" x14ac:dyDescent="0.35">
      <c r="B4925" s="146"/>
      <c r="C4925" s="31" t="s">
        <v>5934</v>
      </c>
      <c r="D4925" s="31"/>
      <c r="E4925" s="44" t="s">
        <v>3203</v>
      </c>
      <c r="F4925" s="43" t="s">
        <v>3283</v>
      </c>
      <c r="G4925" s="84" t="s">
        <v>3249</v>
      </c>
      <c r="H4925" s="31">
        <v>1960</v>
      </c>
      <c r="I4925" s="207" t="s">
        <v>3338</v>
      </c>
      <c r="J4925" s="84"/>
      <c r="K4925" s="31" t="s">
        <v>41</v>
      </c>
      <c r="L4925" s="31"/>
      <c r="M4925" s="169"/>
      <c r="N4925" s="148"/>
      <c r="O4925" s="106" t="s">
        <v>3203</v>
      </c>
      <c r="P4925" s="43">
        <v>1960</v>
      </c>
      <c r="Q4925" s="207" t="s">
        <v>3338</v>
      </c>
      <c r="R4925" s="84" t="s">
        <v>3203</v>
      </c>
      <c r="S4925" s="31" t="s">
        <v>41</v>
      </c>
      <c r="T4925" s="31"/>
      <c r="U4925" s="169"/>
      <c r="V4925" s="150"/>
      <c r="W4925" s="141" t="str" cm="1">
        <f t="array" ref="W4925">IF(SUM(LEN(B4925:V4925))=0,"",IF(OR(OR(ISBLANK(F4925),SUM(LEN(C4925),LEN(D4925))=0),AND(NOT(E4925="Unknown"),ISBLANK(J4925)),AND(NOT(O4925="Unknown"),ISBLANK(R4925))),"Missing Information", INDEX(Table15[Entire Service Line Classification], MATCH(SUMIFS(Table15[Unique ID],Table15[System-Owned Portion],E4925,Table15[If Material Anything Other than "Lead" in Column E,Was Material Ever Previously Lead?],G4925,Table15[Customer-Owned Portion],O4925),Table15[Unique ID],0),0)))</f>
        <v>Lead Status Unknown</v>
      </c>
      <c r="X4925"/>
    </row>
    <row r="4926" spans="2:24" x14ac:dyDescent="0.35">
      <c r="B4926" s="146"/>
      <c r="C4926" s="31" t="s">
        <v>5935</v>
      </c>
      <c r="D4926" s="31"/>
      <c r="E4926" s="44" t="s">
        <v>3203</v>
      </c>
      <c r="F4926" s="43" t="s">
        <v>3283</v>
      </c>
      <c r="G4926" s="84" t="s">
        <v>3249</v>
      </c>
      <c r="H4926" s="31">
        <v>1946</v>
      </c>
      <c r="I4926" s="207" t="s">
        <v>3338</v>
      </c>
      <c r="J4926" s="84"/>
      <c r="K4926" s="31" t="s">
        <v>41</v>
      </c>
      <c r="L4926" s="31"/>
      <c r="M4926" s="169"/>
      <c r="N4926" s="148"/>
      <c r="O4926" s="106" t="s">
        <v>3203</v>
      </c>
      <c r="P4926" s="43">
        <v>1946</v>
      </c>
      <c r="Q4926" s="207" t="s">
        <v>3338</v>
      </c>
      <c r="R4926" s="84" t="s">
        <v>3203</v>
      </c>
      <c r="S4926" s="31" t="s">
        <v>41</v>
      </c>
      <c r="T4926" s="31"/>
      <c r="U4926" s="169"/>
      <c r="V4926" s="150"/>
      <c r="W4926" s="141" t="str" cm="1">
        <f t="array" ref="W4926">IF(SUM(LEN(B4926:V4926))=0,"",IF(OR(OR(ISBLANK(F4926),SUM(LEN(C4926),LEN(D4926))=0),AND(NOT(E4926="Unknown"),ISBLANK(J4926)),AND(NOT(O4926="Unknown"),ISBLANK(R4926))),"Missing Information", INDEX(Table15[Entire Service Line Classification], MATCH(SUMIFS(Table15[Unique ID],Table15[System-Owned Portion],E4926,Table15[If Material Anything Other than "Lead" in Column E,Was Material Ever Previously Lead?],G4926,Table15[Customer-Owned Portion],O4926),Table15[Unique ID],0),0)))</f>
        <v>Lead Status Unknown</v>
      </c>
      <c r="X4926"/>
    </row>
    <row r="4927" spans="2:24" x14ac:dyDescent="0.35">
      <c r="B4927" s="146"/>
      <c r="C4927" s="31" t="s">
        <v>2351</v>
      </c>
      <c r="D4927" s="31"/>
      <c r="E4927" s="44" t="s">
        <v>3203</v>
      </c>
      <c r="F4927" s="43" t="s">
        <v>3283</v>
      </c>
      <c r="G4927" s="84" t="s">
        <v>3249</v>
      </c>
      <c r="H4927" s="31">
        <v>1956</v>
      </c>
      <c r="I4927" s="207" t="s">
        <v>3337</v>
      </c>
      <c r="J4927" s="84"/>
      <c r="K4927" s="31" t="s">
        <v>41</v>
      </c>
      <c r="L4927" s="31"/>
      <c r="M4927" s="169"/>
      <c r="N4927" s="148"/>
      <c r="O4927" s="106" t="s">
        <v>3203</v>
      </c>
      <c r="P4927" s="43">
        <v>1956</v>
      </c>
      <c r="Q4927" s="207" t="s">
        <v>3337</v>
      </c>
      <c r="R4927" s="84" t="s">
        <v>3203</v>
      </c>
      <c r="S4927" s="31" t="s">
        <v>41</v>
      </c>
      <c r="T4927" s="31"/>
      <c r="U4927" s="169"/>
      <c r="V4927" s="150"/>
      <c r="W4927" s="141" t="str" cm="1">
        <f t="array" ref="W4927">IF(SUM(LEN(B4927:V4927))=0,"",IF(OR(OR(ISBLANK(F4927),SUM(LEN(C4927),LEN(D4927))=0),AND(NOT(E4927="Unknown"),ISBLANK(J4927)),AND(NOT(O4927="Unknown"),ISBLANK(R4927))),"Missing Information", INDEX(Table15[Entire Service Line Classification], MATCH(SUMIFS(Table15[Unique ID],Table15[System-Owned Portion],E4927,Table15[If Material Anything Other than "Lead" in Column E,Was Material Ever Previously Lead?],G4927,Table15[Customer-Owned Portion],O4927),Table15[Unique ID],0),0)))</f>
        <v>Lead Status Unknown</v>
      </c>
      <c r="X4927"/>
    </row>
    <row r="4928" spans="2:24" x14ac:dyDescent="0.35">
      <c r="B4928" s="146"/>
      <c r="C4928" s="31" t="s">
        <v>2352</v>
      </c>
      <c r="D4928" s="31"/>
      <c r="E4928" s="44" t="s">
        <v>3203</v>
      </c>
      <c r="F4928" s="43" t="s">
        <v>3283</v>
      </c>
      <c r="G4928" s="84" t="s">
        <v>3249</v>
      </c>
      <c r="H4928" s="31">
        <v>1958</v>
      </c>
      <c r="I4928" s="207" t="s">
        <v>3338</v>
      </c>
      <c r="J4928" s="84"/>
      <c r="K4928" s="31" t="s">
        <v>41</v>
      </c>
      <c r="L4928" s="31"/>
      <c r="M4928" s="169"/>
      <c r="N4928" s="148"/>
      <c r="O4928" s="106" t="s">
        <v>3203</v>
      </c>
      <c r="P4928" s="43">
        <v>1958</v>
      </c>
      <c r="Q4928" s="207" t="s">
        <v>3338</v>
      </c>
      <c r="R4928" s="84" t="s">
        <v>3203</v>
      </c>
      <c r="S4928" s="31" t="s">
        <v>41</v>
      </c>
      <c r="T4928" s="31"/>
      <c r="U4928" s="169"/>
      <c r="V4928" s="150"/>
      <c r="W4928" s="141" t="str" cm="1">
        <f t="array" ref="W4928">IF(SUM(LEN(B4928:V4928))=0,"",IF(OR(OR(ISBLANK(F4928),SUM(LEN(C4928),LEN(D4928))=0),AND(NOT(E4928="Unknown"),ISBLANK(J4928)),AND(NOT(O4928="Unknown"),ISBLANK(R4928))),"Missing Information", INDEX(Table15[Entire Service Line Classification], MATCH(SUMIFS(Table15[Unique ID],Table15[System-Owned Portion],E4928,Table15[If Material Anything Other than "Lead" in Column E,Was Material Ever Previously Lead?],G4928,Table15[Customer-Owned Portion],O4928),Table15[Unique ID],0),0)))</f>
        <v>Lead Status Unknown</v>
      </c>
      <c r="X4928"/>
    </row>
    <row r="4929" spans="2:24" x14ac:dyDescent="0.35">
      <c r="B4929" s="146"/>
      <c r="C4929" s="31" t="s">
        <v>2353</v>
      </c>
      <c r="D4929" s="31"/>
      <c r="E4929" s="44" t="s">
        <v>3203</v>
      </c>
      <c r="F4929" s="43" t="s">
        <v>3283</v>
      </c>
      <c r="G4929" s="84" t="s">
        <v>3249</v>
      </c>
      <c r="H4929" s="31">
        <v>1959</v>
      </c>
      <c r="I4929" s="207" t="s">
        <v>3338</v>
      </c>
      <c r="J4929" s="84"/>
      <c r="K4929" s="31" t="s">
        <v>41</v>
      </c>
      <c r="L4929" s="31"/>
      <c r="M4929" s="169"/>
      <c r="N4929" s="148"/>
      <c r="O4929" s="106" t="s">
        <v>3203</v>
      </c>
      <c r="P4929" s="43">
        <v>1959</v>
      </c>
      <c r="Q4929" s="207" t="s">
        <v>3338</v>
      </c>
      <c r="R4929" s="84" t="s">
        <v>3203</v>
      </c>
      <c r="S4929" s="31" t="s">
        <v>41</v>
      </c>
      <c r="T4929" s="31"/>
      <c r="U4929" s="169"/>
      <c r="V4929" s="150"/>
      <c r="W4929" s="141" t="str" cm="1">
        <f t="array" ref="W4929">IF(SUM(LEN(B4929:V4929))=0,"",IF(OR(OR(ISBLANK(F4929),SUM(LEN(C4929),LEN(D4929))=0),AND(NOT(E4929="Unknown"),ISBLANK(J4929)),AND(NOT(O4929="Unknown"),ISBLANK(R4929))),"Missing Information", INDEX(Table15[Entire Service Line Classification], MATCH(SUMIFS(Table15[Unique ID],Table15[System-Owned Portion],E4929,Table15[If Material Anything Other than "Lead" in Column E,Was Material Ever Previously Lead?],G4929,Table15[Customer-Owned Portion],O4929),Table15[Unique ID],0),0)))</f>
        <v>Lead Status Unknown</v>
      </c>
      <c r="X4929"/>
    </row>
    <row r="4930" spans="2:24" x14ac:dyDescent="0.35">
      <c r="B4930" s="146"/>
      <c r="C4930" s="31" t="s">
        <v>2354</v>
      </c>
      <c r="D4930" s="31"/>
      <c r="E4930" s="44" t="s">
        <v>3203</v>
      </c>
      <c r="F4930" s="43" t="s">
        <v>3283</v>
      </c>
      <c r="G4930" s="84" t="s">
        <v>3249</v>
      </c>
      <c r="H4930" s="31">
        <v>1960</v>
      </c>
      <c r="I4930" s="207" t="s">
        <v>3338</v>
      </c>
      <c r="J4930" s="84"/>
      <c r="K4930" s="31" t="s">
        <v>41</v>
      </c>
      <c r="L4930" s="31"/>
      <c r="M4930" s="169"/>
      <c r="N4930" s="148"/>
      <c r="O4930" s="106" t="s">
        <v>3203</v>
      </c>
      <c r="P4930" s="43">
        <v>1960</v>
      </c>
      <c r="Q4930" s="207" t="s">
        <v>3338</v>
      </c>
      <c r="R4930" s="84" t="s">
        <v>3203</v>
      </c>
      <c r="S4930" s="31" t="s">
        <v>41</v>
      </c>
      <c r="T4930" s="31"/>
      <c r="U4930" s="169"/>
      <c r="V4930" s="150"/>
      <c r="W4930" s="141" t="str" cm="1">
        <f t="array" ref="W4930">IF(SUM(LEN(B4930:V4930))=0,"",IF(OR(OR(ISBLANK(F4930),SUM(LEN(C4930),LEN(D4930))=0),AND(NOT(E4930="Unknown"),ISBLANK(J4930)),AND(NOT(O4930="Unknown"),ISBLANK(R4930))),"Missing Information", INDEX(Table15[Entire Service Line Classification], MATCH(SUMIFS(Table15[Unique ID],Table15[System-Owned Portion],E4930,Table15[If Material Anything Other than "Lead" in Column E,Was Material Ever Previously Lead?],G4930,Table15[Customer-Owned Portion],O4930),Table15[Unique ID],0),0)))</f>
        <v>Lead Status Unknown</v>
      </c>
      <c r="X4930"/>
    </row>
    <row r="4931" spans="2:24" x14ac:dyDescent="0.35">
      <c r="B4931" s="146"/>
      <c r="C4931" s="31" t="s">
        <v>2355</v>
      </c>
      <c r="D4931" s="31"/>
      <c r="E4931" s="44" t="s">
        <v>3203</v>
      </c>
      <c r="F4931" s="43" t="s">
        <v>3283</v>
      </c>
      <c r="G4931" s="84" t="s">
        <v>3249</v>
      </c>
      <c r="H4931" s="31">
        <v>1957</v>
      </c>
      <c r="I4931" s="207" t="s">
        <v>3341</v>
      </c>
      <c r="J4931" s="84"/>
      <c r="K4931" s="31" t="s">
        <v>41</v>
      </c>
      <c r="L4931" s="31"/>
      <c r="M4931" s="169"/>
      <c r="N4931" s="148"/>
      <c r="O4931" s="106" t="s">
        <v>3203</v>
      </c>
      <c r="P4931" s="43">
        <v>1957</v>
      </c>
      <c r="Q4931" s="207" t="s">
        <v>3341</v>
      </c>
      <c r="R4931" s="84" t="s">
        <v>3203</v>
      </c>
      <c r="S4931" s="31" t="s">
        <v>41</v>
      </c>
      <c r="T4931" s="31"/>
      <c r="U4931" s="169"/>
      <c r="V4931" s="150"/>
      <c r="W4931" s="141" t="str" cm="1">
        <f t="array" ref="W4931">IF(SUM(LEN(B4931:V4931))=0,"",IF(OR(OR(ISBLANK(F4931),SUM(LEN(C4931),LEN(D4931))=0),AND(NOT(E4931="Unknown"),ISBLANK(J4931)),AND(NOT(O4931="Unknown"),ISBLANK(R4931))),"Missing Information", INDEX(Table15[Entire Service Line Classification], MATCH(SUMIFS(Table15[Unique ID],Table15[System-Owned Portion],E4931,Table15[If Material Anything Other than "Lead" in Column E,Was Material Ever Previously Lead?],G4931,Table15[Customer-Owned Portion],O4931),Table15[Unique ID],0),0)))</f>
        <v>Lead Status Unknown</v>
      </c>
      <c r="X4931"/>
    </row>
    <row r="4932" spans="2:24" x14ac:dyDescent="0.35">
      <c r="B4932" s="146"/>
      <c r="C4932" s="31" t="s">
        <v>5829</v>
      </c>
      <c r="D4932" s="31"/>
      <c r="E4932" s="44" t="s">
        <v>3203</v>
      </c>
      <c r="F4932" s="43" t="s">
        <v>3283</v>
      </c>
      <c r="G4932" s="84" t="s">
        <v>3249</v>
      </c>
      <c r="H4932" s="31">
        <v>1981</v>
      </c>
      <c r="I4932" s="207" t="s">
        <v>3338</v>
      </c>
      <c r="J4932" s="84"/>
      <c r="K4932" s="31" t="s">
        <v>41</v>
      </c>
      <c r="L4932" s="31"/>
      <c r="M4932" s="169"/>
      <c r="N4932" s="148"/>
      <c r="O4932" s="106" t="s">
        <v>3203</v>
      </c>
      <c r="P4932" s="43">
        <v>1981</v>
      </c>
      <c r="Q4932" s="207" t="s">
        <v>3338</v>
      </c>
      <c r="R4932" s="84" t="s">
        <v>3203</v>
      </c>
      <c r="S4932" s="31" t="s">
        <v>41</v>
      </c>
      <c r="T4932" s="31"/>
      <c r="U4932" s="169"/>
      <c r="V4932" s="150"/>
      <c r="W4932" s="141" t="str" cm="1">
        <f t="array" ref="W4932">IF(SUM(LEN(B4932:V4932))=0,"",IF(OR(OR(ISBLANK(F4932),SUM(LEN(C4932),LEN(D4932))=0),AND(NOT(E4932="Unknown"),ISBLANK(J4932)),AND(NOT(O4932="Unknown"),ISBLANK(R4932))),"Missing Information", INDEX(Table15[Entire Service Line Classification], MATCH(SUMIFS(Table15[Unique ID],Table15[System-Owned Portion],E4932,Table15[If Material Anything Other than "Lead" in Column E,Was Material Ever Previously Lead?],G4932,Table15[Customer-Owned Portion],O4932),Table15[Unique ID],0),0)))</f>
        <v>Lead Status Unknown</v>
      </c>
      <c r="X4932"/>
    </row>
    <row r="4933" spans="2:24" x14ac:dyDescent="0.35">
      <c r="B4933" s="146"/>
      <c r="C4933" s="31" t="s">
        <v>2356</v>
      </c>
      <c r="D4933" s="31"/>
      <c r="E4933" s="44" t="s">
        <v>3203</v>
      </c>
      <c r="F4933" s="43" t="s">
        <v>3283</v>
      </c>
      <c r="G4933" s="84" t="s">
        <v>3249</v>
      </c>
      <c r="H4933" s="31">
        <v>1959</v>
      </c>
      <c r="I4933" s="207" t="s">
        <v>3338</v>
      </c>
      <c r="J4933" s="84"/>
      <c r="K4933" s="31" t="s">
        <v>41</v>
      </c>
      <c r="L4933" s="31"/>
      <c r="M4933" s="169"/>
      <c r="N4933" s="148"/>
      <c r="O4933" s="106" t="s">
        <v>3203</v>
      </c>
      <c r="P4933" s="43">
        <v>1959</v>
      </c>
      <c r="Q4933" s="207" t="s">
        <v>3338</v>
      </c>
      <c r="R4933" s="84" t="s">
        <v>3203</v>
      </c>
      <c r="S4933" s="31" t="s">
        <v>41</v>
      </c>
      <c r="T4933" s="31"/>
      <c r="U4933" s="169"/>
      <c r="V4933" s="150"/>
      <c r="W4933" s="141" t="str" cm="1">
        <f t="array" ref="W4933">IF(SUM(LEN(B4933:V4933))=0,"",IF(OR(OR(ISBLANK(F4933),SUM(LEN(C4933),LEN(D4933))=0),AND(NOT(E4933="Unknown"),ISBLANK(J4933)),AND(NOT(O4933="Unknown"),ISBLANK(R4933))),"Missing Information", INDEX(Table15[Entire Service Line Classification], MATCH(SUMIFS(Table15[Unique ID],Table15[System-Owned Portion],E4933,Table15[If Material Anything Other than "Lead" in Column E,Was Material Ever Previously Lead?],G4933,Table15[Customer-Owned Portion],O4933),Table15[Unique ID],0),0)))</f>
        <v>Lead Status Unknown</v>
      </c>
      <c r="X4933"/>
    </row>
    <row r="4934" spans="2:24" ht="29" x14ac:dyDescent="0.35">
      <c r="B4934" s="146"/>
      <c r="C4934" s="31" t="s">
        <v>5936</v>
      </c>
      <c r="D4934" s="31"/>
      <c r="E4934" s="44" t="s">
        <v>3284</v>
      </c>
      <c r="F4934" s="43" t="s">
        <v>41</v>
      </c>
      <c r="G4934" s="84" t="s">
        <v>3249</v>
      </c>
      <c r="H4934" s="31">
        <v>1996</v>
      </c>
      <c r="I4934" s="207" t="s">
        <v>3338</v>
      </c>
      <c r="J4934" s="84" t="s">
        <v>3270</v>
      </c>
      <c r="K4934" s="31" t="s">
        <v>41</v>
      </c>
      <c r="L4934" s="31"/>
      <c r="M4934" s="169"/>
      <c r="N4934" s="148"/>
      <c r="O4934" s="106" t="s">
        <v>3284</v>
      </c>
      <c r="P4934" s="43">
        <v>1996</v>
      </c>
      <c r="Q4934" s="207" t="s">
        <v>3338</v>
      </c>
      <c r="R4934" s="84" t="s">
        <v>3270</v>
      </c>
      <c r="S4934" s="31" t="s">
        <v>41</v>
      </c>
      <c r="T4934" s="31"/>
      <c r="U4934" s="169"/>
      <c r="V4934" s="150"/>
      <c r="W4934" s="141" t="str" cm="1">
        <f t="array" ref="W4934">IF(SUM(LEN(B4934:V4934))=0,"",IF(OR(OR(ISBLANK(F4934),SUM(LEN(C4934),LEN(D4934))=0),AND(NOT(E4934="Unknown"),ISBLANK(J4934)),AND(NOT(O4934="Unknown"),ISBLANK(R4934))),"Missing Information", INDEX(Table15[Entire Service Line Classification], MATCH(SUMIFS(Table15[Unique ID],Table15[System-Owned Portion],E4934,Table15[If Material Anything Other than "Lead" in Column E,Was Material Ever Previously Lead?],G4934,Table15[Customer-Owned Portion],O4934),Table15[Unique ID],0),0)))</f>
        <v>Non-lead</v>
      </c>
      <c r="X4934"/>
    </row>
    <row r="4935" spans="2:24" x14ac:dyDescent="0.35">
      <c r="B4935" s="146"/>
      <c r="C4935" s="31" t="s">
        <v>2357</v>
      </c>
      <c r="D4935" s="31"/>
      <c r="E4935" s="44" t="s">
        <v>3203</v>
      </c>
      <c r="F4935" s="43" t="s">
        <v>3283</v>
      </c>
      <c r="G4935" s="84" t="s">
        <v>3249</v>
      </c>
      <c r="H4935" s="31">
        <v>1960</v>
      </c>
      <c r="I4935" s="207" t="s">
        <v>3338</v>
      </c>
      <c r="J4935" s="84"/>
      <c r="K4935" s="31" t="s">
        <v>41</v>
      </c>
      <c r="L4935" s="31"/>
      <c r="M4935" s="169"/>
      <c r="N4935" s="148"/>
      <c r="O4935" s="106" t="s">
        <v>3203</v>
      </c>
      <c r="P4935" s="43">
        <v>1960</v>
      </c>
      <c r="Q4935" s="207" t="s">
        <v>3338</v>
      </c>
      <c r="R4935" s="84" t="s">
        <v>3203</v>
      </c>
      <c r="S4935" s="31" t="s">
        <v>41</v>
      </c>
      <c r="T4935" s="31"/>
      <c r="U4935" s="169"/>
      <c r="V4935" s="150"/>
      <c r="W4935" s="141" t="str" cm="1">
        <f t="array" ref="W4935">IF(SUM(LEN(B4935:V4935))=0,"",IF(OR(OR(ISBLANK(F4935),SUM(LEN(C4935),LEN(D4935))=0),AND(NOT(E4935="Unknown"),ISBLANK(J4935)),AND(NOT(O4935="Unknown"),ISBLANK(R4935))),"Missing Information", INDEX(Table15[Entire Service Line Classification], MATCH(SUMIFS(Table15[Unique ID],Table15[System-Owned Portion],E4935,Table15[If Material Anything Other than "Lead" in Column E,Was Material Ever Previously Lead?],G4935,Table15[Customer-Owned Portion],O4935),Table15[Unique ID],0),0)))</f>
        <v>Lead Status Unknown</v>
      </c>
      <c r="X4935"/>
    </row>
    <row r="4936" spans="2:24" x14ac:dyDescent="0.35">
      <c r="B4936" s="146"/>
      <c r="C4936" s="31" t="s">
        <v>2358</v>
      </c>
      <c r="D4936" s="31"/>
      <c r="E4936" s="44" t="s">
        <v>3203</v>
      </c>
      <c r="F4936" s="43" t="s">
        <v>3283</v>
      </c>
      <c r="G4936" s="84" t="s">
        <v>3249</v>
      </c>
      <c r="H4936" s="31">
        <v>1957</v>
      </c>
      <c r="I4936" s="207" t="s">
        <v>3337</v>
      </c>
      <c r="J4936" s="84"/>
      <c r="K4936" s="31" t="s">
        <v>41</v>
      </c>
      <c r="L4936" s="31"/>
      <c r="M4936" s="169"/>
      <c r="N4936" s="148"/>
      <c r="O4936" s="106" t="s">
        <v>3203</v>
      </c>
      <c r="P4936" s="43">
        <v>1957</v>
      </c>
      <c r="Q4936" s="207" t="s">
        <v>3337</v>
      </c>
      <c r="R4936" s="84" t="s">
        <v>3203</v>
      </c>
      <c r="S4936" s="31" t="s">
        <v>41</v>
      </c>
      <c r="T4936" s="31"/>
      <c r="U4936" s="169"/>
      <c r="V4936" s="150"/>
      <c r="W4936" s="141" t="str" cm="1">
        <f t="array" ref="W4936">IF(SUM(LEN(B4936:V4936))=0,"",IF(OR(OR(ISBLANK(F4936),SUM(LEN(C4936),LEN(D4936))=0),AND(NOT(E4936="Unknown"),ISBLANK(J4936)),AND(NOT(O4936="Unknown"),ISBLANK(R4936))),"Missing Information", INDEX(Table15[Entire Service Line Classification], MATCH(SUMIFS(Table15[Unique ID],Table15[System-Owned Portion],E4936,Table15[If Material Anything Other than "Lead" in Column E,Was Material Ever Previously Lead?],G4936,Table15[Customer-Owned Portion],O4936),Table15[Unique ID],0),0)))</f>
        <v>Lead Status Unknown</v>
      </c>
      <c r="X4936"/>
    </row>
    <row r="4937" spans="2:24" x14ac:dyDescent="0.35">
      <c r="B4937" s="146"/>
      <c r="C4937" s="31" t="s">
        <v>2359</v>
      </c>
      <c r="D4937" s="31"/>
      <c r="E4937" s="44" t="s">
        <v>3203</v>
      </c>
      <c r="F4937" s="43" t="s">
        <v>3283</v>
      </c>
      <c r="G4937" s="84" t="s">
        <v>3249</v>
      </c>
      <c r="H4937" s="31">
        <v>1958</v>
      </c>
      <c r="I4937" s="207" t="s">
        <v>3338</v>
      </c>
      <c r="J4937" s="84"/>
      <c r="K4937" s="31" t="s">
        <v>41</v>
      </c>
      <c r="L4937" s="31"/>
      <c r="M4937" s="169"/>
      <c r="N4937" s="148"/>
      <c r="O4937" s="106" t="s">
        <v>3203</v>
      </c>
      <c r="P4937" s="43">
        <v>1958</v>
      </c>
      <c r="Q4937" s="207" t="s">
        <v>3338</v>
      </c>
      <c r="R4937" s="84" t="s">
        <v>3203</v>
      </c>
      <c r="S4937" s="31" t="s">
        <v>41</v>
      </c>
      <c r="T4937" s="31"/>
      <c r="U4937" s="169"/>
      <c r="V4937" s="150"/>
      <c r="W4937" s="141" t="str" cm="1">
        <f t="array" ref="W4937">IF(SUM(LEN(B4937:V4937))=0,"",IF(OR(OR(ISBLANK(F4937),SUM(LEN(C4937),LEN(D4937))=0),AND(NOT(E4937="Unknown"),ISBLANK(J4937)),AND(NOT(O4937="Unknown"),ISBLANK(R4937))),"Missing Information", INDEX(Table15[Entire Service Line Classification], MATCH(SUMIFS(Table15[Unique ID],Table15[System-Owned Portion],E4937,Table15[If Material Anything Other than "Lead" in Column E,Was Material Ever Previously Lead?],G4937,Table15[Customer-Owned Portion],O4937),Table15[Unique ID],0),0)))</f>
        <v>Lead Status Unknown</v>
      </c>
      <c r="X4937"/>
    </row>
    <row r="4938" spans="2:24" x14ac:dyDescent="0.35">
      <c r="B4938" s="146"/>
      <c r="C4938" s="31" t="s">
        <v>2360</v>
      </c>
      <c r="D4938" s="31"/>
      <c r="E4938" s="44" t="s">
        <v>3203</v>
      </c>
      <c r="F4938" s="43" t="s">
        <v>3283</v>
      </c>
      <c r="G4938" s="84" t="s">
        <v>3249</v>
      </c>
      <c r="H4938" s="31">
        <v>1956</v>
      </c>
      <c r="I4938" s="207" t="s">
        <v>3338</v>
      </c>
      <c r="J4938" s="84"/>
      <c r="K4938" s="31" t="s">
        <v>41</v>
      </c>
      <c r="L4938" s="31"/>
      <c r="M4938" s="169"/>
      <c r="N4938" s="148"/>
      <c r="O4938" s="106" t="s">
        <v>3203</v>
      </c>
      <c r="P4938" s="43">
        <v>1956</v>
      </c>
      <c r="Q4938" s="207" t="s">
        <v>3338</v>
      </c>
      <c r="R4938" s="84" t="s">
        <v>3203</v>
      </c>
      <c r="S4938" s="31" t="s">
        <v>41</v>
      </c>
      <c r="T4938" s="31"/>
      <c r="U4938" s="169"/>
      <c r="V4938" s="150"/>
      <c r="W4938" s="141" t="str" cm="1">
        <f t="array" ref="W4938">IF(SUM(LEN(B4938:V4938))=0,"",IF(OR(OR(ISBLANK(F4938),SUM(LEN(C4938),LEN(D4938))=0),AND(NOT(E4938="Unknown"),ISBLANK(J4938)),AND(NOT(O4938="Unknown"),ISBLANK(R4938))),"Missing Information", INDEX(Table15[Entire Service Line Classification], MATCH(SUMIFS(Table15[Unique ID],Table15[System-Owned Portion],E4938,Table15[If Material Anything Other than "Lead" in Column E,Was Material Ever Previously Lead?],G4938,Table15[Customer-Owned Portion],O4938),Table15[Unique ID],0),0)))</f>
        <v>Lead Status Unknown</v>
      </c>
      <c r="X4938"/>
    </row>
    <row r="4939" spans="2:24" x14ac:dyDescent="0.35">
      <c r="B4939" s="146"/>
      <c r="C4939" s="31" t="s">
        <v>2361</v>
      </c>
      <c r="D4939" s="31"/>
      <c r="E4939" s="44" t="s">
        <v>3203</v>
      </c>
      <c r="F4939" s="43" t="s">
        <v>3283</v>
      </c>
      <c r="G4939" s="84" t="s">
        <v>3249</v>
      </c>
      <c r="H4939" s="31">
        <v>1958</v>
      </c>
      <c r="I4939" s="207" t="s">
        <v>3338</v>
      </c>
      <c r="J4939" s="84"/>
      <c r="K4939" s="31" t="s">
        <v>41</v>
      </c>
      <c r="L4939" s="31"/>
      <c r="M4939" s="169"/>
      <c r="N4939" s="148"/>
      <c r="O4939" s="106" t="s">
        <v>3203</v>
      </c>
      <c r="P4939" s="43">
        <v>1958</v>
      </c>
      <c r="Q4939" s="207" t="s">
        <v>3338</v>
      </c>
      <c r="R4939" s="84" t="s">
        <v>3203</v>
      </c>
      <c r="S4939" s="31" t="s">
        <v>41</v>
      </c>
      <c r="T4939" s="31"/>
      <c r="U4939" s="169"/>
      <c r="V4939" s="150"/>
      <c r="W4939" s="141" t="str" cm="1">
        <f t="array" ref="W4939">IF(SUM(LEN(B4939:V4939))=0,"",IF(OR(OR(ISBLANK(F4939),SUM(LEN(C4939),LEN(D4939))=0),AND(NOT(E4939="Unknown"),ISBLANK(J4939)),AND(NOT(O4939="Unknown"),ISBLANK(R4939))),"Missing Information", INDEX(Table15[Entire Service Line Classification], MATCH(SUMIFS(Table15[Unique ID],Table15[System-Owned Portion],E4939,Table15[If Material Anything Other than "Lead" in Column E,Was Material Ever Previously Lead?],G4939,Table15[Customer-Owned Portion],O4939),Table15[Unique ID],0),0)))</f>
        <v>Lead Status Unknown</v>
      </c>
      <c r="X4939"/>
    </row>
    <row r="4940" spans="2:24" x14ac:dyDescent="0.35">
      <c r="B4940" s="146"/>
      <c r="C4940" s="31" t="s">
        <v>2362</v>
      </c>
      <c r="D4940" s="31"/>
      <c r="E4940" s="44" t="s">
        <v>3203</v>
      </c>
      <c r="F4940" s="43" t="s">
        <v>3283</v>
      </c>
      <c r="G4940" s="84" t="s">
        <v>3249</v>
      </c>
      <c r="H4940" s="31">
        <v>1958</v>
      </c>
      <c r="I4940" s="207" t="s">
        <v>3338</v>
      </c>
      <c r="J4940" s="84"/>
      <c r="K4940" s="31" t="s">
        <v>41</v>
      </c>
      <c r="L4940" s="31"/>
      <c r="M4940" s="169"/>
      <c r="N4940" s="148"/>
      <c r="O4940" s="106" t="s">
        <v>3203</v>
      </c>
      <c r="P4940" s="43">
        <v>1958</v>
      </c>
      <c r="Q4940" s="207" t="s">
        <v>3338</v>
      </c>
      <c r="R4940" s="84" t="s">
        <v>3203</v>
      </c>
      <c r="S4940" s="31" t="s">
        <v>41</v>
      </c>
      <c r="T4940" s="31"/>
      <c r="U4940" s="169"/>
      <c r="V4940" s="150"/>
      <c r="W4940" s="141" t="str" cm="1">
        <f t="array" ref="W4940">IF(SUM(LEN(B4940:V4940))=0,"",IF(OR(OR(ISBLANK(F4940),SUM(LEN(C4940),LEN(D4940))=0),AND(NOT(E4940="Unknown"),ISBLANK(J4940)),AND(NOT(O4940="Unknown"),ISBLANK(R4940))),"Missing Information", INDEX(Table15[Entire Service Line Classification], MATCH(SUMIFS(Table15[Unique ID],Table15[System-Owned Portion],E4940,Table15[If Material Anything Other than "Lead" in Column E,Was Material Ever Previously Lead?],G4940,Table15[Customer-Owned Portion],O4940),Table15[Unique ID],0),0)))</f>
        <v>Lead Status Unknown</v>
      </c>
      <c r="X4940"/>
    </row>
    <row r="4941" spans="2:24" x14ac:dyDescent="0.35">
      <c r="B4941" s="146"/>
      <c r="C4941" s="31" t="s">
        <v>2363</v>
      </c>
      <c r="D4941" s="31"/>
      <c r="E4941" s="44" t="s">
        <v>3203</v>
      </c>
      <c r="F4941" s="43" t="s">
        <v>3283</v>
      </c>
      <c r="G4941" s="84" t="s">
        <v>3249</v>
      </c>
      <c r="H4941" s="31">
        <v>1956</v>
      </c>
      <c r="I4941" s="207" t="s">
        <v>3338</v>
      </c>
      <c r="J4941" s="84"/>
      <c r="K4941" s="31" t="s">
        <v>41</v>
      </c>
      <c r="L4941" s="31"/>
      <c r="M4941" s="169"/>
      <c r="N4941" s="148"/>
      <c r="O4941" s="106" t="s">
        <v>3203</v>
      </c>
      <c r="P4941" s="43">
        <v>1956</v>
      </c>
      <c r="Q4941" s="207" t="s">
        <v>3338</v>
      </c>
      <c r="R4941" s="84" t="s">
        <v>3203</v>
      </c>
      <c r="S4941" s="31" t="s">
        <v>41</v>
      </c>
      <c r="T4941" s="31"/>
      <c r="U4941" s="169"/>
      <c r="V4941" s="150"/>
      <c r="W4941" s="141" t="str" cm="1">
        <f t="array" ref="W4941">IF(SUM(LEN(B4941:V4941))=0,"",IF(OR(OR(ISBLANK(F4941),SUM(LEN(C4941),LEN(D4941))=0),AND(NOT(E4941="Unknown"),ISBLANK(J4941)),AND(NOT(O4941="Unknown"),ISBLANK(R4941))),"Missing Information", INDEX(Table15[Entire Service Line Classification], MATCH(SUMIFS(Table15[Unique ID],Table15[System-Owned Portion],E4941,Table15[If Material Anything Other than "Lead" in Column E,Was Material Ever Previously Lead?],G4941,Table15[Customer-Owned Portion],O4941),Table15[Unique ID],0),0)))</f>
        <v>Lead Status Unknown</v>
      </c>
      <c r="X4941"/>
    </row>
    <row r="4942" spans="2:24" x14ac:dyDescent="0.35">
      <c r="B4942" s="146"/>
      <c r="C4942" s="31" t="s">
        <v>2364</v>
      </c>
      <c r="D4942" s="31"/>
      <c r="E4942" s="44" t="s">
        <v>3203</v>
      </c>
      <c r="F4942" s="43" t="s">
        <v>3283</v>
      </c>
      <c r="G4942" s="84" t="s">
        <v>3249</v>
      </c>
      <c r="H4942" s="31">
        <v>1957</v>
      </c>
      <c r="I4942" s="207" t="s">
        <v>3338</v>
      </c>
      <c r="J4942" s="84"/>
      <c r="K4942" s="31" t="s">
        <v>41</v>
      </c>
      <c r="L4942" s="31"/>
      <c r="M4942" s="169"/>
      <c r="N4942" s="148"/>
      <c r="O4942" s="106" t="s">
        <v>3203</v>
      </c>
      <c r="P4942" s="43">
        <v>1957</v>
      </c>
      <c r="Q4942" s="207" t="s">
        <v>3338</v>
      </c>
      <c r="R4942" s="84" t="s">
        <v>3203</v>
      </c>
      <c r="S4942" s="31" t="s">
        <v>41</v>
      </c>
      <c r="T4942" s="31"/>
      <c r="U4942" s="169"/>
      <c r="V4942" s="150"/>
      <c r="W4942" s="141" t="str" cm="1">
        <f t="array" ref="W4942">IF(SUM(LEN(B4942:V4942))=0,"",IF(OR(OR(ISBLANK(F4942),SUM(LEN(C4942),LEN(D4942))=0),AND(NOT(E4942="Unknown"),ISBLANK(J4942)),AND(NOT(O4942="Unknown"),ISBLANK(R4942))),"Missing Information", INDEX(Table15[Entire Service Line Classification], MATCH(SUMIFS(Table15[Unique ID],Table15[System-Owned Portion],E4942,Table15[If Material Anything Other than "Lead" in Column E,Was Material Ever Previously Lead?],G4942,Table15[Customer-Owned Portion],O4942),Table15[Unique ID],0),0)))</f>
        <v>Lead Status Unknown</v>
      </c>
      <c r="X4942"/>
    </row>
    <row r="4943" spans="2:24" x14ac:dyDescent="0.35">
      <c r="B4943" s="146"/>
      <c r="C4943" s="31" t="s">
        <v>2365</v>
      </c>
      <c r="D4943" s="31"/>
      <c r="E4943" s="44" t="s">
        <v>3203</v>
      </c>
      <c r="F4943" s="43" t="s">
        <v>3283</v>
      </c>
      <c r="G4943" s="84" t="s">
        <v>3249</v>
      </c>
      <c r="H4943" s="31">
        <v>1964</v>
      </c>
      <c r="I4943" s="207" t="s">
        <v>3338</v>
      </c>
      <c r="J4943" s="84"/>
      <c r="K4943" s="31" t="s">
        <v>41</v>
      </c>
      <c r="L4943" s="31"/>
      <c r="M4943" s="169"/>
      <c r="N4943" s="148"/>
      <c r="O4943" s="106" t="s">
        <v>3203</v>
      </c>
      <c r="P4943" s="43">
        <v>1964</v>
      </c>
      <c r="Q4943" s="207" t="s">
        <v>3338</v>
      </c>
      <c r="R4943" s="84" t="s">
        <v>3203</v>
      </c>
      <c r="S4943" s="31" t="s">
        <v>41</v>
      </c>
      <c r="T4943" s="31"/>
      <c r="U4943" s="169"/>
      <c r="V4943" s="150"/>
      <c r="W4943" s="141" t="str" cm="1">
        <f t="array" ref="W4943">IF(SUM(LEN(B4943:V4943))=0,"",IF(OR(OR(ISBLANK(F4943),SUM(LEN(C4943),LEN(D4943))=0),AND(NOT(E4943="Unknown"),ISBLANK(J4943)),AND(NOT(O4943="Unknown"),ISBLANK(R4943))),"Missing Information", INDEX(Table15[Entire Service Line Classification], MATCH(SUMIFS(Table15[Unique ID],Table15[System-Owned Portion],E4943,Table15[If Material Anything Other than "Lead" in Column E,Was Material Ever Previously Lead?],G4943,Table15[Customer-Owned Portion],O4943),Table15[Unique ID],0),0)))</f>
        <v>Lead Status Unknown</v>
      </c>
      <c r="X4943"/>
    </row>
    <row r="4944" spans="2:24" x14ac:dyDescent="0.35">
      <c r="B4944" s="146"/>
      <c r="C4944" s="31" t="s">
        <v>2366</v>
      </c>
      <c r="D4944" s="31"/>
      <c r="E4944" s="44" t="s">
        <v>3203</v>
      </c>
      <c r="F4944" s="43" t="s">
        <v>3283</v>
      </c>
      <c r="G4944" s="84" t="s">
        <v>3249</v>
      </c>
      <c r="H4944" s="31">
        <v>1964</v>
      </c>
      <c r="I4944" s="207" t="s">
        <v>3338</v>
      </c>
      <c r="J4944" s="84"/>
      <c r="K4944" s="31" t="s">
        <v>41</v>
      </c>
      <c r="L4944" s="31"/>
      <c r="M4944" s="169"/>
      <c r="N4944" s="148"/>
      <c r="O4944" s="106" t="s">
        <v>3203</v>
      </c>
      <c r="P4944" s="43">
        <v>1964</v>
      </c>
      <c r="Q4944" s="207" t="s">
        <v>3338</v>
      </c>
      <c r="R4944" s="84" t="s">
        <v>3203</v>
      </c>
      <c r="S4944" s="31" t="s">
        <v>41</v>
      </c>
      <c r="T4944" s="31"/>
      <c r="U4944" s="169"/>
      <c r="V4944" s="150"/>
      <c r="W4944" s="141" t="str" cm="1">
        <f t="array" ref="W4944">IF(SUM(LEN(B4944:V4944))=0,"",IF(OR(OR(ISBLANK(F4944),SUM(LEN(C4944),LEN(D4944))=0),AND(NOT(E4944="Unknown"),ISBLANK(J4944)),AND(NOT(O4944="Unknown"),ISBLANK(R4944))),"Missing Information", INDEX(Table15[Entire Service Line Classification], MATCH(SUMIFS(Table15[Unique ID],Table15[System-Owned Portion],E4944,Table15[If Material Anything Other than "Lead" in Column E,Was Material Ever Previously Lead?],G4944,Table15[Customer-Owned Portion],O4944),Table15[Unique ID],0),0)))</f>
        <v>Lead Status Unknown</v>
      </c>
      <c r="X4944"/>
    </row>
    <row r="4945" spans="2:24" ht="29" x14ac:dyDescent="0.35">
      <c r="B4945" s="146"/>
      <c r="C4945" s="31" t="s">
        <v>5937</v>
      </c>
      <c r="D4945" s="31"/>
      <c r="E4945" s="44" t="s">
        <v>3284</v>
      </c>
      <c r="F4945" s="43" t="s">
        <v>41</v>
      </c>
      <c r="G4945" s="84" t="s">
        <v>3249</v>
      </c>
      <c r="H4945" s="31">
        <v>1995</v>
      </c>
      <c r="I4945" s="207" t="s">
        <v>3338</v>
      </c>
      <c r="J4945" s="84" t="s">
        <v>3270</v>
      </c>
      <c r="K4945" s="31" t="s">
        <v>41</v>
      </c>
      <c r="L4945" s="31"/>
      <c r="M4945" s="169"/>
      <c r="N4945" s="148"/>
      <c r="O4945" s="106" t="s">
        <v>3284</v>
      </c>
      <c r="P4945" s="43">
        <v>1995</v>
      </c>
      <c r="Q4945" s="207" t="s">
        <v>3338</v>
      </c>
      <c r="R4945" s="84" t="s">
        <v>3270</v>
      </c>
      <c r="S4945" s="31" t="s">
        <v>41</v>
      </c>
      <c r="T4945" s="31"/>
      <c r="U4945" s="169"/>
      <c r="V4945" s="150"/>
      <c r="W4945" s="141" t="str" cm="1">
        <f t="array" ref="W4945">IF(SUM(LEN(B4945:V4945))=0,"",IF(OR(OR(ISBLANK(F4945),SUM(LEN(C4945),LEN(D4945))=0),AND(NOT(E4945="Unknown"),ISBLANK(J4945)),AND(NOT(O4945="Unknown"),ISBLANK(R4945))),"Missing Information", INDEX(Table15[Entire Service Line Classification], MATCH(SUMIFS(Table15[Unique ID],Table15[System-Owned Portion],E4945,Table15[If Material Anything Other than "Lead" in Column E,Was Material Ever Previously Lead?],G4945,Table15[Customer-Owned Portion],O4945),Table15[Unique ID],0),0)))</f>
        <v>Non-lead</v>
      </c>
      <c r="X4945"/>
    </row>
    <row r="4946" spans="2:24" x14ac:dyDescent="0.35">
      <c r="B4946" s="146"/>
      <c r="C4946" s="31" t="s">
        <v>2367</v>
      </c>
      <c r="D4946" s="31"/>
      <c r="E4946" s="44" t="s">
        <v>3203</v>
      </c>
      <c r="F4946" s="43" t="s">
        <v>3283</v>
      </c>
      <c r="G4946" s="84" t="s">
        <v>3249</v>
      </c>
      <c r="H4946" s="31">
        <v>1962</v>
      </c>
      <c r="I4946" s="207" t="s">
        <v>3338</v>
      </c>
      <c r="J4946" s="84"/>
      <c r="K4946" s="31" t="s">
        <v>41</v>
      </c>
      <c r="L4946" s="31"/>
      <c r="M4946" s="169"/>
      <c r="N4946" s="148"/>
      <c r="O4946" s="106" t="s">
        <v>3203</v>
      </c>
      <c r="P4946" s="43">
        <v>1962</v>
      </c>
      <c r="Q4946" s="207" t="s">
        <v>3338</v>
      </c>
      <c r="R4946" s="84" t="s">
        <v>3203</v>
      </c>
      <c r="S4946" s="31" t="s">
        <v>41</v>
      </c>
      <c r="T4946" s="31"/>
      <c r="U4946" s="169"/>
      <c r="V4946" s="150"/>
      <c r="W4946" s="141" t="str" cm="1">
        <f t="array" ref="W4946">IF(SUM(LEN(B4946:V4946))=0,"",IF(OR(OR(ISBLANK(F4946),SUM(LEN(C4946),LEN(D4946))=0),AND(NOT(E4946="Unknown"),ISBLANK(J4946)),AND(NOT(O4946="Unknown"),ISBLANK(R4946))),"Missing Information", INDEX(Table15[Entire Service Line Classification], MATCH(SUMIFS(Table15[Unique ID],Table15[System-Owned Portion],E4946,Table15[If Material Anything Other than "Lead" in Column E,Was Material Ever Previously Lead?],G4946,Table15[Customer-Owned Portion],O4946),Table15[Unique ID],0),0)))</f>
        <v>Lead Status Unknown</v>
      </c>
      <c r="X4946"/>
    </row>
    <row r="4947" spans="2:24" x14ac:dyDescent="0.35">
      <c r="B4947" s="146"/>
      <c r="C4947" s="31" t="s">
        <v>2368</v>
      </c>
      <c r="D4947" s="31"/>
      <c r="E4947" s="44" t="s">
        <v>3203</v>
      </c>
      <c r="F4947" s="43" t="s">
        <v>3283</v>
      </c>
      <c r="G4947" s="84" t="s">
        <v>3249</v>
      </c>
      <c r="H4947" s="31">
        <v>1965</v>
      </c>
      <c r="I4947" s="207" t="s">
        <v>3338</v>
      </c>
      <c r="J4947" s="84"/>
      <c r="K4947" s="31" t="s">
        <v>41</v>
      </c>
      <c r="L4947" s="31"/>
      <c r="M4947" s="169"/>
      <c r="N4947" s="148"/>
      <c r="O4947" s="106" t="s">
        <v>3203</v>
      </c>
      <c r="P4947" s="43">
        <v>1965</v>
      </c>
      <c r="Q4947" s="207" t="s">
        <v>3338</v>
      </c>
      <c r="R4947" s="84" t="s">
        <v>3203</v>
      </c>
      <c r="S4947" s="31" t="s">
        <v>41</v>
      </c>
      <c r="T4947" s="31"/>
      <c r="U4947" s="169"/>
      <c r="V4947" s="150"/>
      <c r="W4947" s="141" t="str" cm="1">
        <f t="array" ref="W4947">IF(SUM(LEN(B4947:V4947))=0,"",IF(OR(OR(ISBLANK(F4947),SUM(LEN(C4947),LEN(D4947))=0),AND(NOT(E4947="Unknown"),ISBLANK(J4947)),AND(NOT(O4947="Unknown"),ISBLANK(R4947))),"Missing Information", INDEX(Table15[Entire Service Line Classification], MATCH(SUMIFS(Table15[Unique ID],Table15[System-Owned Portion],E4947,Table15[If Material Anything Other than "Lead" in Column E,Was Material Ever Previously Lead?],G4947,Table15[Customer-Owned Portion],O4947),Table15[Unique ID],0),0)))</f>
        <v>Lead Status Unknown</v>
      </c>
      <c r="X4947"/>
    </row>
    <row r="4948" spans="2:24" x14ac:dyDescent="0.35">
      <c r="B4948" s="146"/>
      <c r="C4948" s="31" t="s">
        <v>2369</v>
      </c>
      <c r="D4948" s="31"/>
      <c r="E4948" s="44" t="s">
        <v>3203</v>
      </c>
      <c r="F4948" s="43" t="s">
        <v>3283</v>
      </c>
      <c r="G4948" s="84" t="s">
        <v>3249</v>
      </c>
      <c r="H4948" s="31">
        <v>1964</v>
      </c>
      <c r="I4948" s="207" t="s">
        <v>3338</v>
      </c>
      <c r="J4948" s="84"/>
      <c r="K4948" s="31" t="s">
        <v>41</v>
      </c>
      <c r="L4948" s="31"/>
      <c r="M4948" s="169"/>
      <c r="N4948" s="148"/>
      <c r="O4948" s="106" t="s">
        <v>3203</v>
      </c>
      <c r="P4948" s="43">
        <v>1964</v>
      </c>
      <c r="Q4948" s="207" t="s">
        <v>3338</v>
      </c>
      <c r="R4948" s="84" t="s">
        <v>3203</v>
      </c>
      <c r="S4948" s="31" t="s">
        <v>41</v>
      </c>
      <c r="T4948" s="31"/>
      <c r="U4948" s="169"/>
      <c r="V4948" s="150"/>
      <c r="W4948" s="141" t="str" cm="1">
        <f t="array" ref="W4948">IF(SUM(LEN(B4948:V4948))=0,"",IF(OR(OR(ISBLANK(F4948),SUM(LEN(C4948),LEN(D4948))=0),AND(NOT(E4948="Unknown"),ISBLANK(J4948)),AND(NOT(O4948="Unknown"),ISBLANK(R4948))),"Missing Information", INDEX(Table15[Entire Service Line Classification], MATCH(SUMIFS(Table15[Unique ID],Table15[System-Owned Portion],E4948,Table15[If Material Anything Other than "Lead" in Column E,Was Material Ever Previously Lead?],G4948,Table15[Customer-Owned Portion],O4948),Table15[Unique ID],0),0)))</f>
        <v>Lead Status Unknown</v>
      </c>
      <c r="X4948"/>
    </row>
    <row r="4949" spans="2:24" x14ac:dyDescent="0.35">
      <c r="B4949" s="146"/>
      <c r="C4949" s="31" t="s">
        <v>2370</v>
      </c>
      <c r="D4949" s="31"/>
      <c r="E4949" s="44" t="s">
        <v>3203</v>
      </c>
      <c r="F4949" s="43" t="s">
        <v>3283</v>
      </c>
      <c r="G4949" s="84" t="s">
        <v>3249</v>
      </c>
      <c r="H4949" s="31">
        <v>1963</v>
      </c>
      <c r="I4949" s="207" t="s">
        <v>3338</v>
      </c>
      <c r="J4949" s="84"/>
      <c r="K4949" s="31" t="s">
        <v>41</v>
      </c>
      <c r="L4949" s="31"/>
      <c r="M4949" s="169"/>
      <c r="N4949" s="148"/>
      <c r="O4949" s="106" t="s">
        <v>3203</v>
      </c>
      <c r="P4949" s="43">
        <v>1963</v>
      </c>
      <c r="Q4949" s="207" t="s">
        <v>3338</v>
      </c>
      <c r="R4949" s="84" t="s">
        <v>3203</v>
      </c>
      <c r="S4949" s="31" t="s">
        <v>41</v>
      </c>
      <c r="T4949" s="31"/>
      <c r="U4949" s="169"/>
      <c r="V4949" s="150"/>
      <c r="W4949" s="141" t="str" cm="1">
        <f t="array" ref="W4949">IF(SUM(LEN(B4949:V4949))=0,"",IF(OR(OR(ISBLANK(F4949),SUM(LEN(C4949),LEN(D4949))=0),AND(NOT(E4949="Unknown"),ISBLANK(J4949)),AND(NOT(O4949="Unknown"),ISBLANK(R4949))),"Missing Information", INDEX(Table15[Entire Service Line Classification], MATCH(SUMIFS(Table15[Unique ID],Table15[System-Owned Portion],E4949,Table15[If Material Anything Other than "Lead" in Column E,Was Material Ever Previously Lead?],G4949,Table15[Customer-Owned Portion],O4949),Table15[Unique ID],0),0)))</f>
        <v>Lead Status Unknown</v>
      </c>
      <c r="X4949"/>
    </row>
    <row r="4950" spans="2:24" x14ac:dyDescent="0.35">
      <c r="B4950" s="146"/>
      <c r="C4950" s="31" t="s">
        <v>2371</v>
      </c>
      <c r="D4950" s="31"/>
      <c r="E4950" s="44" t="s">
        <v>3203</v>
      </c>
      <c r="F4950" s="43" t="s">
        <v>3283</v>
      </c>
      <c r="G4950" s="84" t="s">
        <v>3249</v>
      </c>
      <c r="H4950" s="31">
        <v>1966</v>
      </c>
      <c r="I4950" s="207" t="s">
        <v>3338</v>
      </c>
      <c r="J4950" s="84"/>
      <c r="K4950" s="31" t="s">
        <v>41</v>
      </c>
      <c r="L4950" s="31"/>
      <c r="M4950" s="169"/>
      <c r="N4950" s="148"/>
      <c r="O4950" s="106" t="s">
        <v>3203</v>
      </c>
      <c r="P4950" s="43">
        <v>1966</v>
      </c>
      <c r="Q4950" s="207" t="s">
        <v>3338</v>
      </c>
      <c r="R4950" s="84" t="s">
        <v>3203</v>
      </c>
      <c r="S4950" s="31" t="s">
        <v>41</v>
      </c>
      <c r="T4950" s="31"/>
      <c r="U4950" s="169"/>
      <c r="V4950" s="150"/>
      <c r="W4950" s="141" t="str" cm="1">
        <f t="array" ref="W4950">IF(SUM(LEN(B4950:V4950))=0,"",IF(OR(OR(ISBLANK(F4950),SUM(LEN(C4950),LEN(D4950))=0),AND(NOT(E4950="Unknown"),ISBLANK(J4950)),AND(NOT(O4950="Unknown"),ISBLANK(R4950))),"Missing Information", INDEX(Table15[Entire Service Line Classification], MATCH(SUMIFS(Table15[Unique ID],Table15[System-Owned Portion],E4950,Table15[If Material Anything Other than "Lead" in Column E,Was Material Ever Previously Lead?],G4950,Table15[Customer-Owned Portion],O4950),Table15[Unique ID],0),0)))</f>
        <v>Lead Status Unknown</v>
      </c>
      <c r="X4950"/>
    </row>
    <row r="4951" spans="2:24" x14ac:dyDescent="0.35">
      <c r="B4951" s="146"/>
      <c r="C4951" s="31" t="s">
        <v>2372</v>
      </c>
      <c r="D4951" s="31"/>
      <c r="E4951" s="44" t="s">
        <v>3203</v>
      </c>
      <c r="F4951" s="43" t="s">
        <v>3283</v>
      </c>
      <c r="G4951" s="84" t="s">
        <v>3249</v>
      </c>
      <c r="H4951" s="31">
        <v>1962</v>
      </c>
      <c r="I4951" s="207" t="s">
        <v>3338</v>
      </c>
      <c r="J4951" s="84"/>
      <c r="K4951" s="31" t="s">
        <v>41</v>
      </c>
      <c r="L4951" s="31"/>
      <c r="M4951" s="169"/>
      <c r="N4951" s="148"/>
      <c r="O4951" s="106" t="s">
        <v>3203</v>
      </c>
      <c r="P4951" s="43">
        <v>1962</v>
      </c>
      <c r="Q4951" s="207" t="s">
        <v>3338</v>
      </c>
      <c r="R4951" s="84" t="s">
        <v>3203</v>
      </c>
      <c r="S4951" s="31" t="s">
        <v>41</v>
      </c>
      <c r="T4951" s="31"/>
      <c r="U4951" s="169"/>
      <c r="V4951" s="150"/>
      <c r="W4951" s="141" t="str" cm="1">
        <f t="array" ref="W4951">IF(SUM(LEN(B4951:V4951))=0,"",IF(OR(OR(ISBLANK(F4951),SUM(LEN(C4951),LEN(D4951))=0),AND(NOT(E4951="Unknown"),ISBLANK(J4951)),AND(NOT(O4951="Unknown"),ISBLANK(R4951))),"Missing Information", INDEX(Table15[Entire Service Line Classification], MATCH(SUMIFS(Table15[Unique ID],Table15[System-Owned Portion],E4951,Table15[If Material Anything Other than "Lead" in Column E,Was Material Ever Previously Lead?],G4951,Table15[Customer-Owned Portion],O4951),Table15[Unique ID],0),0)))</f>
        <v>Lead Status Unknown</v>
      </c>
      <c r="X4951"/>
    </row>
    <row r="4952" spans="2:24" x14ac:dyDescent="0.35">
      <c r="B4952" s="146"/>
      <c r="C4952" s="31" t="s">
        <v>2373</v>
      </c>
      <c r="D4952" s="31"/>
      <c r="E4952" s="44" t="s">
        <v>3203</v>
      </c>
      <c r="F4952" s="43" t="s">
        <v>3283</v>
      </c>
      <c r="G4952" s="84" t="s">
        <v>3249</v>
      </c>
      <c r="H4952" s="31">
        <v>1962</v>
      </c>
      <c r="I4952" s="207" t="s">
        <v>3338</v>
      </c>
      <c r="J4952" s="84"/>
      <c r="K4952" s="31" t="s">
        <v>41</v>
      </c>
      <c r="L4952" s="31"/>
      <c r="M4952" s="169"/>
      <c r="N4952" s="148"/>
      <c r="O4952" s="106" t="s">
        <v>3203</v>
      </c>
      <c r="P4952" s="43">
        <v>1962</v>
      </c>
      <c r="Q4952" s="207" t="s">
        <v>3338</v>
      </c>
      <c r="R4952" s="84" t="s">
        <v>3203</v>
      </c>
      <c r="S4952" s="31" t="s">
        <v>41</v>
      </c>
      <c r="T4952" s="31"/>
      <c r="U4952" s="169"/>
      <c r="V4952" s="150"/>
      <c r="W4952" s="141" t="str" cm="1">
        <f t="array" ref="W4952">IF(SUM(LEN(B4952:V4952))=0,"",IF(OR(OR(ISBLANK(F4952),SUM(LEN(C4952),LEN(D4952))=0),AND(NOT(E4952="Unknown"),ISBLANK(J4952)),AND(NOT(O4952="Unknown"),ISBLANK(R4952))),"Missing Information", INDEX(Table15[Entire Service Line Classification], MATCH(SUMIFS(Table15[Unique ID],Table15[System-Owned Portion],E4952,Table15[If Material Anything Other than "Lead" in Column E,Was Material Ever Previously Lead?],G4952,Table15[Customer-Owned Portion],O4952),Table15[Unique ID],0),0)))</f>
        <v>Lead Status Unknown</v>
      </c>
      <c r="X4952"/>
    </row>
    <row r="4953" spans="2:24" x14ac:dyDescent="0.35">
      <c r="B4953" s="146"/>
      <c r="C4953" s="31" t="s">
        <v>2374</v>
      </c>
      <c r="D4953" s="31"/>
      <c r="E4953" s="44" t="s">
        <v>3203</v>
      </c>
      <c r="F4953" s="43" t="s">
        <v>3283</v>
      </c>
      <c r="G4953" s="84" t="s">
        <v>3249</v>
      </c>
      <c r="H4953" s="31">
        <v>1963</v>
      </c>
      <c r="I4953" s="207" t="s">
        <v>3338</v>
      </c>
      <c r="J4953" s="84"/>
      <c r="K4953" s="31" t="s">
        <v>41</v>
      </c>
      <c r="L4953" s="31"/>
      <c r="M4953" s="169"/>
      <c r="N4953" s="148"/>
      <c r="O4953" s="106" t="s">
        <v>3203</v>
      </c>
      <c r="P4953" s="43">
        <v>1963</v>
      </c>
      <c r="Q4953" s="207" t="s">
        <v>3338</v>
      </c>
      <c r="R4953" s="84" t="s">
        <v>3203</v>
      </c>
      <c r="S4953" s="31" t="s">
        <v>41</v>
      </c>
      <c r="T4953" s="31"/>
      <c r="U4953" s="169"/>
      <c r="V4953" s="150"/>
      <c r="W4953" s="141" t="str" cm="1">
        <f t="array" ref="W4953">IF(SUM(LEN(B4953:V4953))=0,"",IF(OR(OR(ISBLANK(F4953),SUM(LEN(C4953),LEN(D4953))=0),AND(NOT(E4953="Unknown"),ISBLANK(J4953)),AND(NOT(O4953="Unknown"),ISBLANK(R4953))),"Missing Information", INDEX(Table15[Entire Service Line Classification], MATCH(SUMIFS(Table15[Unique ID],Table15[System-Owned Portion],E4953,Table15[If Material Anything Other than "Lead" in Column E,Was Material Ever Previously Lead?],G4953,Table15[Customer-Owned Portion],O4953),Table15[Unique ID],0),0)))</f>
        <v>Lead Status Unknown</v>
      </c>
      <c r="X4953"/>
    </row>
    <row r="4954" spans="2:24" x14ac:dyDescent="0.35">
      <c r="B4954" s="146"/>
      <c r="C4954" s="31" t="s">
        <v>2375</v>
      </c>
      <c r="D4954" s="31"/>
      <c r="E4954" s="44" t="s">
        <v>3203</v>
      </c>
      <c r="F4954" s="43" t="s">
        <v>3283</v>
      </c>
      <c r="G4954" s="84" t="s">
        <v>3249</v>
      </c>
      <c r="H4954" s="31">
        <v>1968</v>
      </c>
      <c r="I4954" s="207" t="s">
        <v>3338</v>
      </c>
      <c r="J4954" s="84"/>
      <c r="K4954" s="31" t="s">
        <v>41</v>
      </c>
      <c r="L4954" s="31"/>
      <c r="M4954" s="169"/>
      <c r="N4954" s="148"/>
      <c r="O4954" s="106" t="s">
        <v>3203</v>
      </c>
      <c r="P4954" s="43">
        <v>1968</v>
      </c>
      <c r="Q4954" s="207" t="s">
        <v>3338</v>
      </c>
      <c r="R4954" s="84" t="s">
        <v>3203</v>
      </c>
      <c r="S4954" s="31" t="s">
        <v>41</v>
      </c>
      <c r="T4954" s="31"/>
      <c r="U4954" s="169"/>
      <c r="V4954" s="150"/>
      <c r="W4954" s="141" t="str" cm="1">
        <f t="array" ref="W4954">IF(SUM(LEN(B4954:V4954))=0,"",IF(OR(OR(ISBLANK(F4954),SUM(LEN(C4954),LEN(D4954))=0),AND(NOT(E4954="Unknown"),ISBLANK(J4954)),AND(NOT(O4954="Unknown"),ISBLANK(R4954))),"Missing Information", INDEX(Table15[Entire Service Line Classification], MATCH(SUMIFS(Table15[Unique ID],Table15[System-Owned Portion],E4954,Table15[If Material Anything Other than "Lead" in Column E,Was Material Ever Previously Lead?],G4954,Table15[Customer-Owned Portion],O4954),Table15[Unique ID],0),0)))</f>
        <v>Lead Status Unknown</v>
      </c>
      <c r="X4954"/>
    </row>
    <row r="4955" spans="2:24" x14ac:dyDescent="0.35">
      <c r="B4955" s="146"/>
      <c r="C4955" s="31" t="s">
        <v>2376</v>
      </c>
      <c r="D4955" s="31"/>
      <c r="E4955" s="44" t="s">
        <v>3203</v>
      </c>
      <c r="F4955" s="43" t="s">
        <v>3283</v>
      </c>
      <c r="G4955" s="84" t="s">
        <v>3249</v>
      </c>
      <c r="H4955" s="31">
        <v>1962</v>
      </c>
      <c r="I4955" s="207" t="s">
        <v>3338</v>
      </c>
      <c r="J4955" s="84"/>
      <c r="K4955" s="31" t="s">
        <v>41</v>
      </c>
      <c r="L4955" s="31"/>
      <c r="M4955" s="169"/>
      <c r="N4955" s="148"/>
      <c r="O4955" s="106" t="s">
        <v>3203</v>
      </c>
      <c r="P4955" s="43">
        <v>1962</v>
      </c>
      <c r="Q4955" s="207" t="s">
        <v>3338</v>
      </c>
      <c r="R4955" s="84" t="s">
        <v>3203</v>
      </c>
      <c r="S4955" s="31" t="s">
        <v>41</v>
      </c>
      <c r="T4955" s="31"/>
      <c r="U4955" s="169"/>
      <c r="V4955" s="150"/>
      <c r="W4955" s="141" t="str" cm="1">
        <f t="array" ref="W4955">IF(SUM(LEN(B4955:V4955))=0,"",IF(OR(OR(ISBLANK(F4955),SUM(LEN(C4955),LEN(D4955))=0),AND(NOT(E4955="Unknown"),ISBLANK(J4955)),AND(NOT(O4955="Unknown"),ISBLANK(R4955))),"Missing Information", INDEX(Table15[Entire Service Line Classification], MATCH(SUMIFS(Table15[Unique ID],Table15[System-Owned Portion],E4955,Table15[If Material Anything Other than "Lead" in Column E,Was Material Ever Previously Lead?],G4955,Table15[Customer-Owned Portion],O4955),Table15[Unique ID],0),0)))</f>
        <v>Lead Status Unknown</v>
      </c>
      <c r="X4955"/>
    </row>
    <row r="4956" spans="2:24" ht="29" x14ac:dyDescent="0.35">
      <c r="B4956" s="146"/>
      <c r="C4956" s="31" t="s">
        <v>5938</v>
      </c>
      <c r="D4956" s="31"/>
      <c r="E4956" s="44" t="s">
        <v>3284</v>
      </c>
      <c r="F4956" s="43" t="s">
        <v>41</v>
      </c>
      <c r="G4956" s="84" t="s">
        <v>3249</v>
      </c>
      <c r="H4956" s="31">
        <v>1997</v>
      </c>
      <c r="I4956" s="207" t="s">
        <v>3338</v>
      </c>
      <c r="J4956" s="84" t="s">
        <v>3270</v>
      </c>
      <c r="K4956" s="31" t="s">
        <v>41</v>
      </c>
      <c r="L4956" s="31"/>
      <c r="M4956" s="169"/>
      <c r="N4956" s="148"/>
      <c r="O4956" s="106" t="s">
        <v>3284</v>
      </c>
      <c r="P4956" s="43">
        <v>1997</v>
      </c>
      <c r="Q4956" s="207" t="s">
        <v>3338</v>
      </c>
      <c r="R4956" s="84" t="s">
        <v>3270</v>
      </c>
      <c r="S4956" s="31" t="s">
        <v>41</v>
      </c>
      <c r="T4956" s="31"/>
      <c r="U4956" s="169"/>
      <c r="V4956" s="150"/>
      <c r="W4956" s="141" t="str" cm="1">
        <f t="array" ref="W4956">IF(SUM(LEN(B4956:V4956))=0,"",IF(OR(OR(ISBLANK(F4956),SUM(LEN(C4956),LEN(D4956))=0),AND(NOT(E4956="Unknown"),ISBLANK(J4956)),AND(NOT(O4956="Unknown"),ISBLANK(R4956))),"Missing Information", INDEX(Table15[Entire Service Line Classification], MATCH(SUMIFS(Table15[Unique ID],Table15[System-Owned Portion],E4956,Table15[If Material Anything Other than "Lead" in Column E,Was Material Ever Previously Lead?],G4956,Table15[Customer-Owned Portion],O4956),Table15[Unique ID],0),0)))</f>
        <v>Non-lead</v>
      </c>
      <c r="X4956"/>
    </row>
    <row r="4957" spans="2:24" x14ac:dyDescent="0.35">
      <c r="B4957" s="146"/>
      <c r="C4957" s="31" t="s">
        <v>2377</v>
      </c>
      <c r="D4957" s="31"/>
      <c r="E4957" s="44" t="s">
        <v>3203</v>
      </c>
      <c r="F4957" s="43" t="s">
        <v>3283</v>
      </c>
      <c r="G4957" s="84" t="s">
        <v>3249</v>
      </c>
      <c r="H4957" s="31">
        <v>1963</v>
      </c>
      <c r="I4957" s="207" t="s">
        <v>3338</v>
      </c>
      <c r="J4957" s="84"/>
      <c r="K4957" s="31" t="s">
        <v>41</v>
      </c>
      <c r="L4957" s="31"/>
      <c r="M4957" s="169"/>
      <c r="N4957" s="148"/>
      <c r="O4957" s="106" t="s">
        <v>3203</v>
      </c>
      <c r="P4957" s="43">
        <v>1963</v>
      </c>
      <c r="Q4957" s="207" t="s">
        <v>3338</v>
      </c>
      <c r="R4957" s="84" t="s">
        <v>3203</v>
      </c>
      <c r="S4957" s="31" t="s">
        <v>41</v>
      </c>
      <c r="T4957" s="31"/>
      <c r="U4957" s="169"/>
      <c r="V4957" s="150"/>
      <c r="W4957" s="141" t="str" cm="1">
        <f t="array" ref="W4957">IF(SUM(LEN(B4957:V4957))=0,"",IF(OR(OR(ISBLANK(F4957),SUM(LEN(C4957),LEN(D4957))=0),AND(NOT(E4957="Unknown"),ISBLANK(J4957)),AND(NOT(O4957="Unknown"),ISBLANK(R4957))),"Missing Information", INDEX(Table15[Entire Service Line Classification], MATCH(SUMIFS(Table15[Unique ID],Table15[System-Owned Portion],E4957,Table15[If Material Anything Other than "Lead" in Column E,Was Material Ever Previously Lead?],G4957,Table15[Customer-Owned Portion],O4957),Table15[Unique ID],0),0)))</f>
        <v>Lead Status Unknown</v>
      </c>
      <c r="X4957"/>
    </row>
    <row r="4958" spans="2:24" x14ac:dyDescent="0.35">
      <c r="B4958" s="146"/>
      <c r="C4958" s="31" t="s">
        <v>2378</v>
      </c>
      <c r="D4958" s="31"/>
      <c r="E4958" s="44" t="s">
        <v>3203</v>
      </c>
      <c r="F4958" s="43" t="s">
        <v>3283</v>
      </c>
      <c r="G4958" s="84" t="s">
        <v>3249</v>
      </c>
      <c r="H4958" s="31">
        <v>1971</v>
      </c>
      <c r="I4958" s="207" t="s">
        <v>3341</v>
      </c>
      <c r="J4958" s="84"/>
      <c r="K4958" s="31" t="s">
        <v>41</v>
      </c>
      <c r="L4958" s="31"/>
      <c r="M4958" s="169"/>
      <c r="N4958" s="148"/>
      <c r="O4958" s="106" t="s">
        <v>3203</v>
      </c>
      <c r="P4958" s="43">
        <v>1971</v>
      </c>
      <c r="Q4958" s="207" t="s">
        <v>3341</v>
      </c>
      <c r="R4958" s="84" t="s">
        <v>3203</v>
      </c>
      <c r="S4958" s="31" t="s">
        <v>41</v>
      </c>
      <c r="T4958" s="31"/>
      <c r="U4958" s="169"/>
      <c r="V4958" s="150"/>
      <c r="W4958" s="141" t="str" cm="1">
        <f t="array" ref="W4958">IF(SUM(LEN(B4958:V4958))=0,"",IF(OR(OR(ISBLANK(F4958),SUM(LEN(C4958),LEN(D4958))=0),AND(NOT(E4958="Unknown"),ISBLANK(J4958)),AND(NOT(O4958="Unknown"),ISBLANK(R4958))),"Missing Information", INDEX(Table15[Entire Service Line Classification], MATCH(SUMIFS(Table15[Unique ID],Table15[System-Owned Portion],E4958,Table15[If Material Anything Other than "Lead" in Column E,Was Material Ever Previously Lead?],G4958,Table15[Customer-Owned Portion],O4958),Table15[Unique ID],0),0)))</f>
        <v>Lead Status Unknown</v>
      </c>
      <c r="X4958"/>
    </row>
    <row r="4959" spans="2:24" x14ac:dyDescent="0.35">
      <c r="B4959" s="146"/>
      <c r="C4959" s="31" t="s">
        <v>2379</v>
      </c>
      <c r="D4959" s="31"/>
      <c r="E4959" s="44" t="s">
        <v>3203</v>
      </c>
      <c r="F4959" s="43" t="s">
        <v>3283</v>
      </c>
      <c r="G4959" s="84" t="s">
        <v>3249</v>
      </c>
      <c r="H4959" s="31">
        <v>1966</v>
      </c>
      <c r="I4959" s="207" t="s">
        <v>3340</v>
      </c>
      <c r="J4959" s="84"/>
      <c r="K4959" s="31" t="s">
        <v>41</v>
      </c>
      <c r="L4959" s="31"/>
      <c r="M4959" s="169"/>
      <c r="N4959" s="148"/>
      <c r="O4959" s="106" t="s">
        <v>3203</v>
      </c>
      <c r="P4959" s="43">
        <v>1966</v>
      </c>
      <c r="Q4959" s="207" t="s">
        <v>3340</v>
      </c>
      <c r="R4959" s="84" t="s">
        <v>3203</v>
      </c>
      <c r="S4959" s="31" t="s">
        <v>41</v>
      </c>
      <c r="T4959" s="31"/>
      <c r="U4959" s="169"/>
      <c r="V4959" s="150"/>
      <c r="W4959" s="141" t="str" cm="1">
        <f t="array" ref="W4959">IF(SUM(LEN(B4959:V4959))=0,"",IF(OR(OR(ISBLANK(F4959),SUM(LEN(C4959),LEN(D4959))=0),AND(NOT(E4959="Unknown"),ISBLANK(J4959)),AND(NOT(O4959="Unknown"),ISBLANK(R4959))),"Missing Information", INDEX(Table15[Entire Service Line Classification], MATCH(SUMIFS(Table15[Unique ID],Table15[System-Owned Portion],E4959,Table15[If Material Anything Other than "Lead" in Column E,Was Material Ever Previously Lead?],G4959,Table15[Customer-Owned Portion],O4959),Table15[Unique ID],0),0)))</f>
        <v>Lead Status Unknown</v>
      </c>
      <c r="X4959"/>
    </row>
    <row r="4960" spans="2:24" x14ac:dyDescent="0.35">
      <c r="B4960" s="146"/>
      <c r="C4960" s="31" t="s">
        <v>5939</v>
      </c>
      <c r="D4960" s="31"/>
      <c r="E4960" s="44" t="s">
        <v>3203</v>
      </c>
      <c r="F4960" s="43" t="s">
        <v>3283</v>
      </c>
      <c r="G4960" s="84" t="s">
        <v>3249</v>
      </c>
      <c r="H4960" s="31">
        <v>1973</v>
      </c>
      <c r="I4960" s="207" t="s">
        <v>3338</v>
      </c>
      <c r="J4960" s="84"/>
      <c r="K4960" s="31" t="s">
        <v>41</v>
      </c>
      <c r="L4960" s="31"/>
      <c r="M4960" s="169"/>
      <c r="N4960" s="148"/>
      <c r="O4960" s="106" t="s">
        <v>3203</v>
      </c>
      <c r="P4960" s="43">
        <v>1973</v>
      </c>
      <c r="Q4960" s="207" t="s">
        <v>3338</v>
      </c>
      <c r="R4960" s="84" t="s">
        <v>3203</v>
      </c>
      <c r="S4960" s="31" t="s">
        <v>41</v>
      </c>
      <c r="T4960" s="31"/>
      <c r="U4960" s="169"/>
      <c r="V4960" s="150"/>
      <c r="W4960" s="141" t="str" cm="1">
        <f t="array" ref="W4960">IF(SUM(LEN(B4960:V4960))=0,"",IF(OR(OR(ISBLANK(F4960),SUM(LEN(C4960),LEN(D4960))=0),AND(NOT(E4960="Unknown"),ISBLANK(J4960)),AND(NOT(O4960="Unknown"),ISBLANK(R4960))),"Missing Information", INDEX(Table15[Entire Service Line Classification], MATCH(SUMIFS(Table15[Unique ID],Table15[System-Owned Portion],E4960,Table15[If Material Anything Other than "Lead" in Column E,Was Material Ever Previously Lead?],G4960,Table15[Customer-Owned Portion],O4960),Table15[Unique ID],0),0)))</f>
        <v>Lead Status Unknown</v>
      </c>
      <c r="X4960"/>
    </row>
    <row r="4961" spans="2:24" ht="29" x14ac:dyDescent="0.35">
      <c r="B4961" s="146"/>
      <c r="C4961" s="31" t="s">
        <v>5940</v>
      </c>
      <c r="D4961" s="31"/>
      <c r="E4961" s="44" t="s">
        <v>3284</v>
      </c>
      <c r="F4961" s="43" t="s">
        <v>41</v>
      </c>
      <c r="G4961" s="84" t="s">
        <v>3249</v>
      </c>
      <c r="H4961" s="31">
        <v>1988</v>
      </c>
      <c r="I4961" s="207" t="s">
        <v>3338</v>
      </c>
      <c r="J4961" s="84" t="s">
        <v>3270</v>
      </c>
      <c r="K4961" s="31" t="s">
        <v>41</v>
      </c>
      <c r="L4961" s="31"/>
      <c r="M4961" s="169"/>
      <c r="N4961" s="148"/>
      <c r="O4961" s="106" t="s">
        <v>3284</v>
      </c>
      <c r="P4961" s="43">
        <v>1988</v>
      </c>
      <c r="Q4961" s="207" t="s">
        <v>3338</v>
      </c>
      <c r="R4961" s="84" t="s">
        <v>3270</v>
      </c>
      <c r="S4961" s="31" t="s">
        <v>41</v>
      </c>
      <c r="T4961" s="31"/>
      <c r="U4961" s="169"/>
      <c r="V4961" s="150"/>
      <c r="W4961" s="141" t="str" cm="1">
        <f t="array" ref="W4961">IF(SUM(LEN(B4961:V4961))=0,"",IF(OR(OR(ISBLANK(F4961),SUM(LEN(C4961),LEN(D4961))=0),AND(NOT(E4961="Unknown"),ISBLANK(J4961)),AND(NOT(O4961="Unknown"),ISBLANK(R4961))),"Missing Information", INDEX(Table15[Entire Service Line Classification], MATCH(SUMIFS(Table15[Unique ID],Table15[System-Owned Portion],E4961,Table15[If Material Anything Other than "Lead" in Column E,Was Material Ever Previously Lead?],G4961,Table15[Customer-Owned Portion],O4961),Table15[Unique ID],0),0)))</f>
        <v>Non-lead</v>
      </c>
      <c r="X4961"/>
    </row>
    <row r="4962" spans="2:24" ht="29" x14ac:dyDescent="0.35">
      <c r="B4962" s="146"/>
      <c r="C4962" s="31" t="s">
        <v>5941</v>
      </c>
      <c r="D4962" s="31"/>
      <c r="E4962" s="44" t="s">
        <v>3284</v>
      </c>
      <c r="F4962" s="43" t="s">
        <v>41</v>
      </c>
      <c r="G4962" s="84" t="s">
        <v>3249</v>
      </c>
      <c r="H4962" s="31">
        <v>1988</v>
      </c>
      <c r="I4962" s="207" t="s">
        <v>3338</v>
      </c>
      <c r="J4962" s="84" t="s">
        <v>3270</v>
      </c>
      <c r="K4962" s="31" t="s">
        <v>41</v>
      </c>
      <c r="L4962" s="31"/>
      <c r="M4962" s="169"/>
      <c r="N4962" s="148"/>
      <c r="O4962" s="106" t="s">
        <v>3284</v>
      </c>
      <c r="P4962" s="43">
        <v>1988</v>
      </c>
      <c r="Q4962" s="207" t="s">
        <v>3338</v>
      </c>
      <c r="R4962" s="84" t="s">
        <v>3270</v>
      </c>
      <c r="S4962" s="31" t="s">
        <v>41</v>
      </c>
      <c r="T4962" s="31"/>
      <c r="U4962" s="169"/>
      <c r="V4962" s="150"/>
      <c r="W4962" s="141" t="str" cm="1">
        <f t="array" ref="W4962">IF(SUM(LEN(B4962:V4962))=0,"",IF(OR(OR(ISBLANK(F4962),SUM(LEN(C4962),LEN(D4962))=0),AND(NOT(E4962="Unknown"),ISBLANK(J4962)),AND(NOT(O4962="Unknown"),ISBLANK(R4962))),"Missing Information", INDEX(Table15[Entire Service Line Classification], MATCH(SUMIFS(Table15[Unique ID],Table15[System-Owned Portion],E4962,Table15[If Material Anything Other than "Lead" in Column E,Was Material Ever Previously Lead?],G4962,Table15[Customer-Owned Portion],O4962),Table15[Unique ID],0),0)))</f>
        <v>Non-lead</v>
      </c>
      <c r="X4962"/>
    </row>
    <row r="4963" spans="2:24" x14ac:dyDescent="0.35">
      <c r="B4963" s="146"/>
      <c r="C4963" s="31" t="s">
        <v>5942</v>
      </c>
      <c r="D4963" s="31"/>
      <c r="E4963" s="44" t="s">
        <v>3203</v>
      </c>
      <c r="F4963" s="43" t="s">
        <v>3283</v>
      </c>
      <c r="G4963" s="84" t="s">
        <v>3249</v>
      </c>
      <c r="H4963" s="31">
        <v>1978</v>
      </c>
      <c r="I4963" s="207" t="s">
        <v>3338</v>
      </c>
      <c r="J4963" s="84"/>
      <c r="K4963" s="31" t="s">
        <v>41</v>
      </c>
      <c r="L4963" s="31"/>
      <c r="M4963" s="169"/>
      <c r="N4963" s="148"/>
      <c r="O4963" s="106" t="s">
        <v>3203</v>
      </c>
      <c r="P4963" s="43">
        <v>1978</v>
      </c>
      <c r="Q4963" s="207" t="s">
        <v>3338</v>
      </c>
      <c r="R4963" s="84" t="s">
        <v>3203</v>
      </c>
      <c r="S4963" s="31" t="s">
        <v>41</v>
      </c>
      <c r="T4963" s="31"/>
      <c r="U4963" s="169"/>
      <c r="V4963" s="150"/>
      <c r="W4963" s="141" t="str" cm="1">
        <f t="array" ref="W4963">IF(SUM(LEN(B4963:V4963))=0,"",IF(OR(OR(ISBLANK(F4963),SUM(LEN(C4963),LEN(D4963))=0),AND(NOT(E4963="Unknown"),ISBLANK(J4963)),AND(NOT(O4963="Unknown"),ISBLANK(R4963))),"Missing Information", INDEX(Table15[Entire Service Line Classification], MATCH(SUMIFS(Table15[Unique ID],Table15[System-Owned Portion],E4963,Table15[If Material Anything Other than "Lead" in Column E,Was Material Ever Previously Lead?],G4963,Table15[Customer-Owned Portion],O4963),Table15[Unique ID],0),0)))</f>
        <v>Lead Status Unknown</v>
      </c>
      <c r="X4963"/>
    </row>
    <row r="4964" spans="2:24" ht="29" x14ac:dyDescent="0.35">
      <c r="B4964" s="146"/>
      <c r="C4964" s="31" t="s">
        <v>5943</v>
      </c>
      <c r="D4964" s="31"/>
      <c r="E4964" s="44" t="s">
        <v>3284</v>
      </c>
      <c r="F4964" s="43" t="s">
        <v>41</v>
      </c>
      <c r="G4964" s="84" t="s">
        <v>3249</v>
      </c>
      <c r="H4964" s="31">
        <v>1988</v>
      </c>
      <c r="I4964" s="207" t="s">
        <v>3338</v>
      </c>
      <c r="J4964" s="84" t="s">
        <v>3270</v>
      </c>
      <c r="K4964" s="31" t="s">
        <v>41</v>
      </c>
      <c r="L4964" s="31"/>
      <c r="M4964" s="169"/>
      <c r="N4964" s="148"/>
      <c r="O4964" s="106" t="s">
        <v>3284</v>
      </c>
      <c r="P4964" s="43">
        <v>1988</v>
      </c>
      <c r="Q4964" s="207" t="s">
        <v>3338</v>
      </c>
      <c r="R4964" s="84" t="s">
        <v>3270</v>
      </c>
      <c r="S4964" s="31" t="s">
        <v>41</v>
      </c>
      <c r="T4964" s="31"/>
      <c r="U4964" s="169"/>
      <c r="V4964" s="150"/>
      <c r="W4964" s="141" t="str" cm="1">
        <f t="array" ref="W4964">IF(SUM(LEN(B4964:V4964))=0,"",IF(OR(OR(ISBLANK(F4964),SUM(LEN(C4964),LEN(D4964))=0),AND(NOT(E4964="Unknown"),ISBLANK(J4964)),AND(NOT(O4964="Unknown"),ISBLANK(R4964))),"Missing Information", INDEX(Table15[Entire Service Line Classification], MATCH(SUMIFS(Table15[Unique ID],Table15[System-Owned Portion],E4964,Table15[If Material Anything Other than "Lead" in Column E,Was Material Ever Previously Lead?],G4964,Table15[Customer-Owned Portion],O4964),Table15[Unique ID],0),0)))</f>
        <v>Non-lead</v>
      </c>
      <c r="X4964"/>
    </row>
    <row r="4965" spans="2:24" x14ac:dyDescent="0.35">
      <c r="B4965" s="146"/>
      <c r="C4965" s="31" t="s">
        <v>5944</v>
      </c>
      <c r="D4965" s="31"/>
      <c r="E4965" s="44" t="s">
        <v>3203</v>
      </c>
      <c r="F4965" s="43" t="s">
        <v>3283</v>
      </c>
      <c r="G4965" s="84" t="s">
        <v>3249</v>
      </c>
      <c r="H4965" s="31">
        <v>1978</v>
      </c>
      <c r="I4965" s="207" t="s">
        <v>3338</v>
      </c>
      <c r="J4965" s="84"/>
      <c r="K4965" s="31" t="s">
        <v>41</v>
      </c>
      <c r="L4965" s="31"/>
      <c r="M4965" s="169"/>
      <c r="N4965" s="148"/>
      <c r="O4965" s="106" t="s">
        <v>3203</v>
      </c>
      <c r="P4965" s="43">
        <v>1978</v>
      </c>
      <c r="Q4965" s="207" t="s">
        <v>3338</v>
      </c>
      <c r="R4965" s="84" t="s">
        <v>3203</v>
      </c>
      <c r="S4965" s="31" t="s">
        <v>41</v>
      </c>
      <c r="T4965" s="31"/>
      <c r="U4965" s="169"/>
      <c r="V4965" s="150"/>
      <c r="W4965" s="141" t="str" cm="1">
        <f t="array" ref="W4965">IF(SUM(LEN(B4965:V4965))=0,"",IF(OR(OR(ISBLANK(F4965),SUM(LEN(C4965),LEN(D4965))=0),AND(NOT(E4965="Unknown"),ISBLANK(J4965)),AND(NOT(O4965="Unknown"),ISBLANK(R4965))),"Missing Information", INDEX(Table15[Entire Service Line Classification], MATCH(SUMIFS(Table15[Unique ID],Table15[System-Owned Portion],E4965,Table15[If Material Anything Other than "Lead" in Column E,Was Material Ever Previously Lead?],G4965,Table15[Customer-Owned Portion],O4965),Table15[Unique ID],0),0)))</f>
        <v>Lead Status Unknown</v>
      </c>
      <c r="X4965"/>
    </row>
    <row r="4966" spans="2:24" ht="29" x14ac:dyDescent="0.35">
      <c r="B4966" s="146"/>
      <c r="C4966" s="31" t="s">
        <v>5945</v>
      </c>
      <c r="D4966" s="31"/>
      <c r="E4966" s="44" t="s">
        <v>3284</v>
      </c>
      <c r="F4966" s="43" t="s">
        <v>41</v>
      </c>
      <c r="G4966" s="84" t="s">
        <v>3249</v>
      </c>
      <c r="H4966" s="31">
        <v>1988</v>
      </c>
      <c r="I4966" s="207" t="s">
        <v>3338</v>
      </c>
      <c r="J4966" s="84" t="s">
        <v>3270</v>
      </c>
      <c r="K4966" s="31" t="s">
        <v>41</v>
      </c>
      <c r="L4966" s="31"/>
      <c r="M4966" s="169"/>
      <c r="N4966" s="148"/>
      <c r="O4966" s="106" t="s">
        <v>3284</v>
      </c>
      <c r="P4966" s="43">
        <v>1988</v>
      </c>
      <c r="Q4966" s="207" t="s">
        <v>3338</v>
      </c>
      <c r="R4966" s="84" t="s">
        <v>3270</v>
      </c>
      <c r="S4966" s="31" t="s">
        <v>41</v>
      </c>
      <c r="T4966" s="31"/>
      <c r="U4966" s="169"/>
      <c r="V4966" s="150"/>
      <c r="W4966" s="141" t="str" cm="1">
        <f t="array" ref="W4966">IF(SUM(LEN(B4966:V4966))=0,"",IF(OR(OR(ISBLANK(F4966),SUM(LEN(C4966),LEN(D4966))=0),AND(NOT(E4966="Unknown"),ISBLANK(J4966)),AND(NOT(O4966="Unknown"),ISBLANK(R4966))),"Missing Information", INDEX(Table15[Entire Service Line Classification], MATCH(SUMIFS(Table15[Unique ID],Table15[System-Owned Portion],E4966,Table15[If Material Anything Other than "Lead" in Column E,Was Material Ever Previously Lead?],G4966,Table15[Customer-Owned Portion],O4966),Table15[Unique ID],0),0)))</f>
        <v>Non-lead</v>
      </c>
      <c r="X4966"/>
    </row>
    <row r="4967" spans="2:24" ht="29" x14ac:dyDescent="0.35">
      <c r="B4967" s="146"/>
      <c r="C4967" s="31" t="s">
        <v>5946</v>
      </c>
      <c r="D4967" s="31"/>
      <c r="E4967" s="44" t="s">
        <v>3284</v>
      </c>
      <c r="F4967" s="43" t="s">
        <v>41</v>
      </c>
      <c r="G4967" s="84" t="s">
        <v>3249</v>
      </c>
      <c r="H4967" s="31">
        <v>1994</v>
      </c>
      <c r="I4967" s="207" t="s">
        <v>3338</v>
      </c>
      <c r="J4967" s="84" t="s">
        <v>3270</v>
      </c>
      <c r="K4967" s="31" t="s">
        <v>41</v>
      </c>
      <c r="L4967" s="31"/>
      <c r="M4967" s="169"/>
      <c r="N4967" s="148"/>
      <c r="O4967" s="106" t="s">
        <v>3284</v>
      </c>
      <c r="P4967" s="43">
        <v>1994</v>
      </c>
      <c r="Q4967" s="207" t="s">
        <v>3338</v>
      </c>
      <c r="R4967" s="84" t="s">
        <v>3270</v>
      </c>
      <c r="S4967" s="31" t="s">
        <v>41</v>
      </c>
      <c r="T4967" s="31"/>
      <c r="U4967" s="169"/>
      <c r="V4967" s="150"/>
      <c r="W4967" s="141" t="str" cm="1">
        <f t="array" ref="W4967">IF(SUM(LEN(B4967:V4967))=0,"",IF(OR(OR(ISBLANK(F4967),SUM(LEN(C4967),LEN(D4967))=0),AND(NOT(E4967="Unknown"),ISBLANK(J4967)),AND(NOT(O4967="Unknown"),ISBLANK(R4967))),"Missing Information", INDEX(Table15[Entire Service Line Classification], MATCH(SUMIFS(Table15[Unique ID],Table15[System-Owned Portion],E4967,Table15[If Material Anything Other than "Lead" in Column E,Was Material Ever Previously Lead?],G4967,Table15[Customer-Owned Portion],O4967),Table15[Unique ID],0),0)))</f>
        <v>Non-lead</v>
      </c>
      <c r="X4967"/>
    </row>
    <row r="4968" spans="2:24" x14ac:dyDescent="0.35">
      <c r="B4968" s="146"/>
      <c r="C4968" s="31" t="s">
        <v>5947</v>
      </c>
      <c r="D4968" s="31"/>
      <c r="E4968" s="44" t="s">
        <v>3203</v>
      </c>
      <c r="F4968" s="43" t="s">
        <v>3283</v>
      </c>
      <c r="G4968" s="84" t="s">
        <v>3249</v>
      </c>
      <c r="H4968" s="31">
        <v>1978</v>
      </c>
      <c r="I4968" s="207" t="s">
        <v>3338</v>
      </c>
      <c r="J4968" s="84"/>
      <c r="K4968" s="31" t="s">
        <v>41</v>
      </c>
      <c r="L4968" s="31"/>
      <c r="M4968" s="169"/>
      <c r="N4968" s="148"/>
      <c r="O4968" s="106" t="s">
        <v>3203</v>
      </c>
      <c r="P4968" s="43">
        <v>1978</v>
      </c>
      <c r="Q4968" s="207" t="s">
        <v>3338</v>
      </c>
      <c r="R4968" s="84" t="s">
        <v>3203</v>
      </c>
      <c r="S4968" s="31" t="s">
        <v>41</v>
      </c>
      <c r="T4968" s="31"/>
      <c r="U4968" s="169"/>
      <c r="V4968" s="150"/>
      <c r="W4968" s="141" t="str" cm="1">
        <f t="array" ref="W4968">IF(SUM(LEN(B4968:V4968))=0,"",IF(OR(OR(ISBLANK(F4968),SUM(LEN(C4968),LEN(D4968))=0),AND(NOT(E4968="Unknown"),ISBLANK(J4968)),AND(NOT(O4968="Unknown"),ISBLANK(R4968))),"Missing Information", INDEX(Table15[Entire Service Line Classification], MATCH(SUMIFS(Table15[Unique ID],Table15[System-Owned Portion],E4968,Table15[If Material Anything Other than "Lead" in Column E,Was Material Ever Previously Lead?],G4968,Table15[Customer-Owned Portion],O4968),Table15[Unique ID],0),0)))</f>
        <v>Lead Status Unknown</v>
      </c>
      <c r="X4968"/>
    </row>
    <row r="4969" spans="2:24" x14ac:dyDescent="0.35">
      <c r="B4969" s="146"/>
      <c r="C4969" s="31" t="s">
        <v>5948</v>
      </c>
      <c r="D4969" s="31"/>
      <c r="E4969" s="44" t="s">
        <v>3203</v>
      </c>
      <c r="F4969" s="43" t="s">
        <v>3283</v>
      </c>
      <c r="G4969" s="84" t="s">
        <v>3249</v>
      </c>
      <c r="H4969" s="31">
        <v>1978</v>
      </c>
      <c r="I4969" s="207" t="s">
        <v>3338</v>
      </c>
      <c r="J4969" s="84"/>
      <c r="K4969" s="31" t="s">
        <v>41</v>
      </c>
      <c r="L4969" s="31"/>
      <c r="M4969" s="169"/>
      <c r="N4969" s="148"/>
      <c r="O4969" s="106" t="s">
        <v>3203</v>
      </c>
      <c r="P4969" s="43">
        <v>1978</v>
      </c>
      <c r="Q4969" s="207" t="s">
        <v>3338</v>
      </c>
      <c r="R4969" s="84" t="s">
        <v>3203</v>
      </c>
      <c r="S4969" s="31" t="s">
        <v>41</v>
      </c>
      <c r="T4969" s="31"/>
      <c r="U4969" s="169"/>
      <c r="V4969" s="150"/>
      <c r="W4969" s="141" t="str" cm="1">
        <f t="array" ref="W4969">IF(SUM(LEN(B4969:V4969))=0,"",IF(OR(OR(ISBLANK(F4969),SUM(LEN(C4969),LEN(D4969))=0),AND(NOT(E4969="Unknown"),ISBLANK(J4969)),AND(NOT(O4969="Unknown"),ISBLANK(R4969))),"Missing Information", INDEX(Table15[Entire Service Line Classification], MATCH(SUMIFS(Table15[Unique ID],Table15[System-Owned Portion],E4969,Table15[If Material Anything Other than "Lead" in Column E,Was Material Ever Previously Lead?],G4969,Table15[Customer-Owned Portion],O4969),Table15[Unique ID],0),0)))</f>
        <v>Lead Status Unknown</v>
      </c>
      <c r="X4969"/>
    </row>
    <row r="4970" spans="2:24" ht="29" x14ac:dyDescent="0.35">
      <c r="B4970" s="146"/>
      <c r="C4970" s="31" t="s">
        <v>5949</v>
      </c>
      <c r="D4970" s="31"/>
      <c r="E4970" s="44" t="s">
        <v>3284</v>
      </c>
      <c r="F4970" s="43" t="s">
        <v>41</v>
      </c>
      <c r="G4970" s="84" t="s">
        <v>3249</v>
      </c>
      <c r="H4970" s="31">
        <v>1989</v>
      </c>
      <c r="I4970" s="207" t="s">
        <v>3338</v>
      </c>
      <c r="J4970" s="84" t="s">
        <v>3270</v>
      </c>
      <c r="K4970" s="31" t="s">
        <v>41</v>
      </c>
      <c r="L4970" s="31"/>
      <c r="M4970" s="169"/>
      <c r="N4970" s="148"/>
      <c r="O4970" s="106" t="s">
        <v>3284</v>
      </c>
      <c r="P4970" s="43">
        <v>1989</v>
      </c>
      <c r="Q4970" s="207" t="s">
        <v>3338</v>
      </c>
      <c r="R4970" s="84" t="s">
        <v>3270</v>
      </c>
      <c r="S4970" s="31" t="s">
        <v>41</v>
      </c>
      <c r="T4970" s="31"/>
      <c r="U4970" s="169"/>
      <c r="V4970" s="150"/>
      <c r="W4970" s="141" t="str" cm="1">
        <f t="array" ref="W4970">IF(SUM(LEN(B4970:V4970))=0,"",IF(OR(OR(ISBLANK(F4970),SUM(LEN(C4970),LEN(D4970))=0),AND(NOT(E4970="Unknown"),ISBLANK(J4970)),AND(NOT(O4970="Unknown"),ISBLANK(R4970))),"Missing Information", INDEX(Table15[Entire Service Line Classification], MATCH(SUMIFS(Table15[Unique ID],Table15[System-Owned Portion],E4970,Table15[If Material Anything Other than "Lead" in Column E,Was Material Ever Previously Lead?],G4970,Table15[Customer-Owned Portion],O4970),Table15[Unique ID],0),0)))</f>
        <v>Non-lead</v>
      </c>
      <c r="X4970"/>
    </row>
    <row r="4971" spans="2:24" x14ac:dyDescent="0.35">
      <c r="B4971" s="146"/>
      <c r="C4971" s="31" t="s">
        <v>5950</v>
      </c>
      <c r="D4971" s="31"/>
      <c r="E4971" s="44" t="s">
        <v>3203</v>
      </c>
      <c r="F4971" s="43" t="s">
        <v>3283</v>
      </c>
      <c r="G4971" s="84" t="s">
        <v>3249</v>
      </c>
      <c r="H4971" s="31">
        <v>1978</v>
      </c>
      <c r="I4971" s="207" t="s">
        <v>3338</v>
      </c>
      <c r="J4971" s="84"/>
      <c r="K4971" s="31" t="s">
        <v>41</v>
      </c>
      <c r="L4971" s="31"/>
      <c r="M4971" s="169"/>
      <c r="N4971" s="148"/>
      <c r="O4971" s="106" t="s">
        <v>3203</v>
      </c>
      <c r="P4971" s="43">
        <v>1978</v>
      </c>
      <c r="Q4971" s="207" t="s">
        <v>3338</v>
      </c>
      <c r="R4971" s="84" t="s">
        <v>3203</v>
      </c>
      <c r="S4971" s="31" t="s">
        <v>41</v>
      </c>
      <c r="T4971" s="31"/>
      <c r="U4971" s="169"/>
      <c r="V4971" s="150"/>
      <c r="W4971" s="141" t="str" cm="1">
        <f t="array" ref="W4971">IF(SUM(LEN(B4971:V4971))=0,"",IF(OR(OR(ISBLANK(F4971),SUM(LEN(C4971),LEN(D4971))=0),AND(NOT(E4971="Unknown"),ISBLANK(J4971)),AND(NOT(O4971="Unknown"),ISBLANK(R4971))),"Missing Information", INDEX(Table15[Entire Service Line Classification], MATCH(SUMIFS(Table15[Unique ID],Table15[System-Owned Portion],E4971,Table15[If Material Anything Other than "Lead" in Column E,Was Material Ever Previously Lead?],G4971,Table15[Customer-Owned Portion],O4971),Table15[Unique ID],0),0)))</f>
        <v>Lead Status Unknown</v>
      </c>
      <c r="X4971"/>
    </row>
    <row r="4972" spans="2:24" x14ac:dyDescent="0.35">
      <c r="B4972" s="146"/>
      <c r="C4972" s="31" t="s">
        <v>5951</v>
      </c>
      <c r="D4972" s="31"/>
      <c r="E4972" s="44" t="s">
        <v>3203</v>
      </c>
      <c r="F4972" s="43" t="s">
        <v>3283</v>
      </c>
      <c r="G4972" s="84" t="s">
        <v>3249</v>
      </c>
      <c r="H4972" s="31">
        <v>1978</v>
      </c>
      <c r="I4972" s="207" t="s">
        <v>3338</v>
      </c>
      <c r="J4972" s="84"/>
      <c r="K4972" s="31" t="s">
        <v>41</v>
      </c>
      <c r="L4972" s="31"/>
      <c r="M4972" s="169"/>
      <c r="N4972" s="148"/>
      <c r="O4972" s="106" t="s">
        <v>3203</v>
      </c>
      <c r="P4972" s="43">
        <v>1978</v>
      </c>
      <c r="Q4972" s="207" t="s">
        <v>3338</v>
      </c>
      <c r="R4972" s="84" t="s">
        <v>3203</v>
      </c>
      <c r="S4972" s="31" t="s">
        <v>41</v>
      </c>
      <c r="T4972" s="31"/>
      <c r="U4972" s="169"/>
      <c r="V4972" s="150"/>
      <c r="W4972" s="141" t="str" cm="1">
        <f t="array" ref="W4972">IF(SUM(LEN(B4972:V4972))=0,"",IF(OR(OR(ISBLANK(F4972),SUM(LEN(C4972),LEN(D4972))=0),AND(NOT(E4972="Unknown"),ISBLANK(J4972)),AND(NOT(O4972="Unknown"),ISBLANK(R4972))),"Missing Information", INDEX(Table15[Entire Service Line Classification], MATCH(SUMIFS(Table15[Unique ID],Table15[System-Owned Portion],E4972,Table15[If Material Anything Other than "Lead" in Column E,Was Material Ever Previously Lead?],G4972,Table15[Customer-Owned Portion],O4972),Table15[Unique ID],0),0)))</f>
        <v>Lead Status Unknown</v>
      </c>
      <c r="X4972"/>
    </row>
    <row r="4973" spans="2:24" ht="29" x14ac:dyDescent="0.35">
      <c r="B4973" s="146"/>
      <c r="C4973" s="31" t="s">
        <v>5952</v>
      </c>
      <c r="D4973" s="31"/>
      <c r="E4973" s="44" t="s">
        <v>3284</v>
      </c>
      <c r="F4973" s="43" t="s">
        <v>41</v>
      </c>
      <c r="G4973" s="84" t="s">
        <v>3249</v>
      </c>
      <c r="H4973" s="31">
        <v>1990</v>
      </c>
      <c r="I4973" s="207" t="s">
        <v>3338</v>
      </c>
      <c r="J4973" s="84" t="s">
        <v>3270</v>
      </c>
      <c r="K4973" s="31" t="s">
        <v>41</v>
      </c>
      <c r="L4973" s="31"/>
      <c r="M4973" s="169"/>
      <c r="N4973" s="148"/>
      <c r="O4973" s="106" t="s">
        <v>3284</v>
      </c>
      <c r="P4973" s="43">
        <v>1990</v>
      </c>
      <c r="Q4973" s="207" t="s">
        <v>3338</v>
      </c>
      <c r="R4973" s="84" t="s">
        <v>3270</v>
      </c>
      <c r="S4973" s="31" t="s">
        <v>41</v>
      </c>
      <c r="T4973" s="31"/>
      <c r="U4973" s="169"/>
      <c r="V4973" s="150"/>
      <c r="W4973" s="141" t="str" cm="1">
        <f t="array" ref="W4973">IF(SUM(LEN(B4973:V4973))=0,"",IF(OR(OR(ISBLANK(F4973),SUM(LEN(C4973),LEN(D4973))=0),AND(NOT(E4973="Unknown"),ISBLANK(J4973)),AND(NOT(O4973="Unknown"),ISBLANK(R4973))),"Missing Information", INDEX(Table15[Entire Service Line Classification], MATCH(SUMIFS(Table15[Unique ID],Table15[System-Owned Portion],E4973,Table15[If Material Anything Other than "Lead" in Column E,Was Material Ever Previously Lead?],G4973,Table15[Customer-Owned Portion],O4973),Table15[Unique ID],0),0)))</f>
        <v>Non-lead</v>
      </c>
      <c r="X4973"/>
    </row>
    <row r="4974" spans="2:24" ht="29" x14ac:dyDescent="0.35">
      <c r="B4974" s="146"/>
      <c r="C4974" s="31" t="s">
        <v>5953</v>
      </c>
      <c r="D4974" s="31"/>
      <c r="E4974" s="44" t="s">
        <v>3284</v>
      </c>
      <c r="F4974" s="43" t="s">
        <v>41</v>
      </c>
      <c r="G4974" s="84" t="s">
        <v>3249</v>
      </c>
      <c r="H4974" s="31">
        <v>1988</v>
      </c>
      <c r="I4974" s="207" t="s">
        <v>3338</v>
      </c>
      <c r="J4974" s="84" t="s">
        <v>3270</v>
      </c>
      <c r="K4974" s="31" t="s">
        <v>41</v>
      </c>
      <c r="L4974" s="31"/>
      <c r="M4974" s="169"/>
      <c r="N4974" s="148"/>
      <c r="O4974" s="106" t="s">
        <v>3284</v>
      </c>
      <c r="P4974" s="43">
        <v>1988</v>
      </c>
      <c r="Q4974" s="207" t="s">
        <v>3338</v>
      </c>
      <c r="R4974" s="84" t="s">
        <v>3270</v>
      </c>
      <c r="S4974" s="31" t="s">
        <v>41</v>
      </c>
      <c r="T4974" s="31"/>
      <c r="U4974" s="169"/>
      <c r="V4974" s="150"/>
      <c r="W4974" s="141" t="str" cm="1">
        <f t="array" ref="W4974">IF(SUM(LEN(B4974:V4974))=0,"",IF(OR(OR(ISBLANK(F4974),SUM(LEN(C4974),LEN(D4974))=0),AND(NOT(E4974="Unknown"),ISBLANK(J4974)),AND(NOT(O4974="Unknown"),ISBLANK(R4974))),"Missing Information", INDEX(Table15[Entire Service Line Classification], MATCH(SUMIFS(Table15[Unique ID],Table15[System-Owned Portion],E4974,Table15[If Material Anything Other than "Lead" in Column E,Was Material Ever Previously Lead?],G4974,Table15[Customer-Owned Portion],O4974),Table15[Unique ID],0),0)))</f>
        <v>Non-lead</v>
      </c>
      <c r="X4974"/>
    </row>
    <row r="4975" spans="2:24" x14ac:dyDescent="0.35">
      <c r="B4975" s="146"/>
      <c r="C4975" s="31" t="s">
        <v>5954</v>
      </c>
      <c r="D4975" s="31"/>
      <c r="E4975" s="44" t="s">
        <v>3203</v>
      </c>
      <c r="F4975" s="43" t="s">
        <v>3283</v>
      </c>
      <c r="G4975" s="84" t="s">
        <v>3249</v>
      </c>
      <c r="H4975" s="31">
        <v>1981</v>
      </c>
      <c r="I4975" s="207" t="s">
        <v>3338</v>
      </c>
      <c r="J4975" s="84"/>
      <c r="K4975" s="31" t="s">
        <v>41</v>
      </c>
      <c r="L4975" s="31"/>
      <c r="M4975" s="169"/>
      <c r="N4975" s="148"/>
      <c r="O4975" s="106" t="s">
        <v>3203</v>
      </c>
      <c r="P4975" s="43">
        <v>1981</v>
      </c>
      <c r="Q4975" s="207" t="s">
        <v>3338</v>
      </c>
      <c r="R4975" s="84" t="s">
        <v>3203</v>
      </c>
      <c r="S4975" s="31" t="s">
        <v>41</v>
      </c>
      <c r="T4975" s="31"/>
      <c r="U4975" s="169"/>
      <c r="V4975" s="150"/>
      <c r="W4975" s="141" t="str" cm="1">
        <f t="array" ref="W4975">IF(SUM(LEN(B4975:V4975))=0,"",IF(OR(OR(ISBLANK(F4975),SUM(LEN(C4975),LEN(D4975))=0),AND(NOT(E4975="Unknown"),ISBLANK(J4975)),AND(NOT(O4975="Unknown"),ISBLANK(R4975))),"Missing Information", INDEX(Table15[Entire Service Line Classification], MATCH(SUMIFS(Table15[Unique ID],Table15[System-Owned Portion],E4975,Table15[If Material Anything Other than "Lead" in Column E,Was Material Ever Previously Lead?],G4975,Table15[Customer-Owned Portion],O4975),Table15[Unique ID],0),0)))</f>
        <v>Lead Status Unknown</v>
      </c>
      <c r="X4975"/>
    </row>
    <row r="4976" spans="2:24" ht="29" x14ac:dyDescent="0.35">
      <c r="B4976" s="146"/>
      <c r="C4976" s="31" t="s">
        <v>5955</v>
      </c>
      <c r="D4976" s="31"/>
      <c r="E4976" s="44" t="s">
        <v>3284</v>
      </c>
      <c r="F4976" s="43" t="s">
        <v>41</v>
      </c>
      <c r="G4976" s="84" t="s">
        <v>3249</v>
      </c>
      <c r="H4976" s="31">
        <v>1987</v>
      </c>
      <c r="I4976" s="207" t="s">
        <v>3338</v>
      </c>
      <c r="J4976" s="84" t="s">
        <v>3270</v>
      </c>
      <c r="K4976" s="31" t="s">
        <v>41</v>
      </c>
      <c r="L4976" s="31"/>
      <c r="M4976" s="169"/>
      <c r="N4976" s="148"/>
      <c r="O4976" s="106" t="s">
        <v>3284</v>
      </c>
      <c r="P4976" s="43">
        <v>1987</v>
      </c>
      <c r="Q4976" s="207" t="s">
        <v>3338</v>
      </c>
      <c r="R4976" s="84" t="s">
        <v>3270</v>
      </c>
      <c r="S4976" s="31" t="s">
        <v>41</v>
      </c>
      <c r="T4976" s="31"/>
      <c r="U4976" s="169"/>
      <c r="V4976" s="150"/>
      <c r="W4976" s="141" t="str" cm="1">
        <f t="array" ref="W4976">IF(SUM(LEN(B4976:V4976))=0,"",IF(OR(OR(ISBLANK(F4976),SUM(LEN(C4976),LEN(D4976))=0),AND(NOT(E4976="Unknown"),ISBLANK(J4976)),AND(NOT(O4976="Unknown"),ISBLANK(R4976))),"Missing Information", INDEX(Table15[Entire Service Line Classification], MATCH(SUMIFS(Table15[Unique ID],Table15[System-Owned Portion],E4976,Table15[If Material Anything Other than "Lead" in Column E,Was Material Ever Previously Lead?],G4976,Table15[Customer-Owned Portion],O4976),Table15[Unique ID],0),0)))</f>
        <v>Non-lead</v>
      </c>
      <c r="X4976"/>
    </row>
    <row r="4977" spans="2:24" ht="29" x14ac:dyDescent="0.35">
      <c r="B4977" s="146"/>
      <c r="C4977" s="31" t="s">
        <v>5956</v>
      </c>
      <c r="D4977" s="31"/>
      <c r="E4977" s="44" t="s">
        <v>3284</v>
      </c>
      <c r="F4977" s="43" t="s">
        <v>41</v>
      </c>
      <c r="G4977" s="84" t="s">
        <v>3249</v>
      </c>
      <c r="H4977" s="31">
        <v>1995</v>
      </c>
      <c r="I4977" s="207" t="s">
        <v>3338</v>
      </c>
      <c r="J4977" s="84" t="s">
        <v>3270</v>
      </c>
      <c r="K4977" s="31" t="s">
        <v>41</v>
      </c>
      <c r="L4977" s="31"/>
      <c r="M4977" s="169"/>
      <c r="N4977" s="148"/>
      <c r="O4977" s="106" t="s">
        <v>3284</v>
      </c>
      <c r="P4977" s="43">
        <v>1995</v>
      </c>
      <c r="Q4977" s="207" t="s">
        <v>3338</v>
      </c>
      <c r="R4977" s="84" t="s">
        <v>3270</v>
      </c>
      <c r="S4977" s="31" t="s">
        <v>41</v>
      </c>
      <c r="T4977" s="31"/>
      <c r="U4977" s="169"/>
      <c r="V4977" s="150"/>
      <c r="W4977" s="141" t="str" cm="1">
        <f t="array" ref="W4977">IF(SUM(LEN(B4977:V4977))=0,"",IF(OR(OR(ISBLANK(F4977),SUM(LEN(C4977),LEN(D4977))=0),AND(NOT(E4977="Unknown"),ISBLANK(J4977)),AND(NOT(O4977="Unknown"),ISBLANK(R4977))),"Missing Information", INDEX(Table15[Entire Service Line Classification], MATCH(SUMIFS(Table15[Unique ID],Table15[System-Owned Portion],E4977,Table15[If Material Anything Other than "Lead" in Column E,Was Material Ever Previously Lead?],G4977,Table15[Customer-Owned Portion],O4977),Table15[Unique ID],0),0)))</f>
        <v>Non-lead</v>
      </c>
      <c r="X4977"/>
    </row>
    <row r="4978" spans="2:24" x14ac:dyDescent="0.35">
      <c r="B4978" s="146"/>
      <c r="C4978" s="31" t="s">
        <v>5957</v>
      </c>
      <c r="D4978" s="31"/>
      <c r="E4978" s="44" t="s">
        <v>3203</v>
      </c>
      <c r="F4978" s="43" t="s">
        <v>3283</v>
      </c>
      <c r="G4978" s="84" t="s">
        <v>3249</v>
      </c>
      <c r="H4978" s="31">
        <v>1979</v>
      </c>
      <c r="I4978" s="207" t="s">
        <v>3338</v>
      </c>
      <c r="J4978" s="84"/>
      <c r="K4978" s="31" t="s">
        <v>41</v>
      </c>
      <c r="L4978" s="31"/>
      <c r="M4978" s="169"/>
      <c r="N4978" s="148"/>
      <c r="O4978" s="106" t="s">
        <v>3203</v>
      </c>
      <c r="P4978" s="43">
        <v>1979</v>
      </c>
      <c r="Q4978" s="207" t="s">
        <v>3338</v>
      </c>
      <c r="R4978" s="84" t="s">
        <v>3203</v>
      </c>
      <c r="S4978" s="31" t="s">
        <v>41</v>
      </c>
      <c r="T4978" s="31"/>
      <c r="U4978" s="169"/>
      <c r="V4978" s="150"/>
      <c r="W4978" s="141" t="str" cm="1">
        <f t="array" ref="W4978">IF(SUM(LEN(B4978:V4978))=0,"",IF(OR(OR(ISBLANK(F4978),SUM(LEN(C4978),LEN(D4978))=0),AND(NOT(E4978="Unknown"),ISBLANK(J4978)),AND(NOT(O4978="Unknown"),ISBLANK(R4978))),"Missing Information", INDEX(Table15[Entire Service Line Classification], MATCH(SUMIFS(Table15[Unique ID],Table15[System-Owned Portion],E4978,Table15[If Material Anything Other than "Lead" in Column E,Was Material Ever Previously Lead?],G4978,Table15[Customer-Owned Portion],O4978),Table15[Unique ID],0),0)))</f>
        <v>Lead Status Unknown</v>
      </c>
      <c r="X4978"/>
    </row>
    <row r="4979" spans="2:24" x14ac:dyDescent="0.35">
      <c r="B4979" s="146"/>
      <c r="C4979" s="31" t="s">
        <v>5958</v>
      </c>
      <c r="D4979" s="31"/>
      <c r="E4979" s="44" t="s">
        <v>3203</v>
      </c>
      <c r="F4979" s="43" t="s">
        <v>3283</v>
      </c>
      <c r="G4979" s="84" t="s">
        <v>3249</v>
      </c>
      <c r="H4979" s="31">
        <v>1980</v>
      </c>
      <c r="I4979" s="207" t="s">
        <v>3338</v>
      </c>
      <c r="J4979" s="84"/>
      <c r="K4979" s="31" t="s">
        <v>41</v>
      </c>
      <c r="L4979" s="31"/>
      <c r="M4979" s="169"/>
      <c r="N4979" s="148"/>
      <c r="O4979" s="106" t="s">
        <v>3203</v>
      </c>
      <c r="P4979" s="43">
        <v>1980</v>
      </c>
      <c r="Q4979" s="207" t="s">
        <v>3338</v>
      </c>
      <c r="R4979" s="84" t="s">
        <v>3203</v>
      </c>
      <c r="S4979" s="31" t="s">
        <v>41</v>
      </c>
      <c r="T4979" s="31"/>
      <c r="U4979" s="169"/>
      <c r="V4979" s="150"/>
      <c r="W4979" s="141" t="str" cm="1">
        <f t="array" ref="W4979">IF(SUM(LEN(B4979:V4979))=0,"",IF(OR(OR(ISBLANK(F4979),SUM(LEN(C4979),LEN(D4979))=0),AND(NOT(E4979="Unknown"),ISBLANK(J4979)),AND(NOT(O4979="Unknown"),ISBLANK(R4979))),"Missing Information", INDEX(Table15[Entire Service Line Classification], MATCH(SUMIFS(Table15[Unique ID],Table15[System-Owned Portion],E4979,Table15[If Material Anything Other than "Lead" in Column E,Was Material Ever Previously Lead?],G4979,Table15[Customer-Owned Portion],O4979),Table15[Unique ID],0),0)))</f>
        <v>Lead Status Unknown</v>
      </c>
      <c r="X4979"/>
    </row>
    <row r="4980" spans="2:24" x14ac:dyDescent="0.35">
      <c r="B4980" s="146"/>
      <c r="C4980" s="31" t="s">
        <v>5959</v>
      </c>
      <c r="D4980" s="31"/>
      <c r="E4980" s="44" t="s">
        <v>3203</v>
      </c>
      <c r="F4980" s="43" t="s">
        <v>3283</v>
      </c>
      <c r="G4980" s="84" t="s">
        <v>3249</v>
      </c>
      <c r="H4980" s="31">
        <v>1980</v>
      </c>
      <c r="I4980" s="207" t="s">
        <v>3338</v>
      </c>
      <c r="J4980" s="84"/>
      <c r="K4980" s="31" t="s">
        <v>41</v>
      </c>
      <c r="L4980" s="31"/>
      <c r="M4980" s="169"/>
      <c r="N4980" s="148"/>
      <c r="O4980" s="106" t="s">
        <v>3203</v>
      </c>
      <c r="P4980" s="43">
        <v>1980</v>
      </c>
      <c r="Q4980" s="207" t="s">
        <v>3338</v>
      </c>
      <c r="R4980" s="84" t="s">
        <v>3203</v>
      </c>
      <c r="S4980" s="31" t="s">
        <v>41</v>
      </c>
      <c r="T4980" s="31"/>
      <c r="U4980" s="169"/>
      <c r="V4980" s="150"/>
      <c r="W4980" s="141" t="str" cm="1">
        <f t="array" ref="W4980">IF(SUM(LEN(B4980:V4980))=0,"",IF(OR(OR(ISBLANK(F4980),SUM(LEN(C4980),LEN(D4980))=0),AND(NOT(E4980="Unknown"),ISBLANK(J4980)),AND(NOT(O4980="Unknown"),ISBLANK(R4980))),"Missing Information", INDEX(Table15[Entire Service Line Classification], MATCH(SUMIFS(Table15[Unique ID],Table15[System-Owned Portion],E4980,Table15[If Material Anything Other than "Lead" in Column E,Was Material Ever Previously Lead?],G4980,Table15[Customer-Owned Portion],O4980),Table15[Unique ID],0),0)))</f>
        <v>Lead Status Unknown</v>
      </c>
      <c r="X4980"/>
    </row>
    <row r="4981" spans="2:24" x14ac:dyDescent="0.35">
      <c r="B4981" s="146"/>
      <c r="C4981" s="31" t="s">
        <v>5960</v>
      </c>
      <c r="D4981" s="31"/>
      <c r="E4981" s="44" t="s">
        <v>3203</v>
      </c>
      <c r="F4981" s="43" t="s">
        <v>3283</v>
      </c>
      <c r="G4981" s="84" t="s">
        <v>3249</v>
      </c>
      <c r="H4981" s="31">
        <v>1969</v>
      </c>
      <c r="I4981" s="207" t="s">
        <v>3338</v>
      </c>
      <c r="J4981" s="84"/>
      <c r="K4981" s="31" t="s">
        <v>41</v>
      </c>
      <c r="L4981" s="31"/>
      <c r="M4981" s="169"/>
      <c r="N4981" s="148"/>
      <c r="O4981" s="106" t="s">
        <v>3203</v>
      </c>
      <c r="P4981" s="43">
        <v>1969</v>
      </c>
      <c r="Q4981" s="207" t="s">
        <v>3338</v>
      </c>
      <c r="R4981" s="84" t="s">
        <v>3203</v>
      </c>
      <c r="S4981" s="31" t="s">
        <v>41</v>
      </c>
      <c r="T4981" s="31"/>
      <c r="U4981" s="169"/>
      <c r="V4981" s="150"/>
      <c r="W4981" s="141" t="str" cm="1">
        <f t="array" ref="W4981">IF(SUM(LEN(B4981:V4981))=0,"",IF(OR(OR(ISBLANK(F4981),SUM(LEN(C4981),LEN(D4981))=0),AND(NOT(E4981="Unknown"),ISBLANK(J4981)),AND(NOT(O4981="Unknown"),ISBLANK(R4981))),"Missing Information", INDEX(Table15[Entire Service Line Classification], MATCH(SUMIFS(Table15[Unique ID],Table15[System-Owned Portion],E4981,Table15[If Material Anything Other than "Lead" in Column E,Was Material Ever Previously Lead?],G4981,Table15[Customer-Owned Portion],O4981),Table15[Unique ID],0),0)))</f>
        <v>Lead Status Unknown</v>
      </c>
      <c r="X4981"/>
    </row>
    <row r="4982" spans="2:24" x14ac:dyDescent="0.35">
      <c r="B4982" s="146"/>
      <c r="C4982" s="31" t="s">
        <v>5961</v>
      </c>
      <c r="D4982" s="31"/>
      <c r="E4982" s="44" t="s">
        <v>3203</v>
      </c>
      <c r="F4982" s="43" t="s">
        <v>3283</v>
      </c>
      <c r="G4982" s="84" t="s">
        <v>3249</v>
      </c>
      <c r="H4982" s="31">
        <v>1983</v>
      </c>
      <c r="I4982" s="207" t="s">
        <v>3338</v>
      </c>
      <c r="J4982" s="84"/>
      <c r="K4982" s="31" t="s">
        <v>41</v>
      </c>
      <c r="L4982" s="31"/>
      <c r="M4982" s="169"/>
      <c r="N4982" s="148"/>
      <c r="O4982" s="106" t="s">
        <v>3203</v>
      </c>
      <c r="P4982" s="43">
        <v>1983</v>
      </c>
      <c r="Q4982" s="207" t="s">
        <v>3338</v>
      </c>
      <c r="R4982" s="84" t="s">
        <v>3203</v>
      </c>
      <c r="S4982" s="31" t="s">
        <v>41</v>
      </c>
      <c r="T4982" s="31"/>
      <c r="U4982" s="169"/>
      <c r="V4982" s="150"/>
      <c r="W4982" s="141" t="str" cm="1">
        <f t="array" ref="W4982">IF(SUM(LEN(B4982:V4982))=0,"",IF(OR(OR(ISBLANK(F4982),SUM(LEN(C4982),LEN(D4982))=0),AND(NOT(E4982="Unknown"),ISBLANK(J4982)),AND(NOT(O4982="Unknown"),ISBLANK(R4982))),"Missing Information", INDEX(Table15[Entire Service Line Classification], MATCH(SUMIFS(Table15[Unique ID],Table15[System-Owned Portion],E4982,Table15[If Material Anything Other than "Lead" in Column E,Was Material Ever Previously Lead?],G4982,Table15[Customer-Owned Portion],O4982),Table15[Unique ID],0),0)))</f>
        <v>Lead Status Unknown</v>
      </c>
      <c r="X4982"/>
    </row>
    <row r="4983" spans="2:24" x14ac:dyDescent="0.35">
      <c r="B4983" s="146"/>
      <c r="C4983" s="31" t="s">
        <v>5962</v>
      </c>
      <c r="D4983" s="31"/>
      <c r="E4983" s="44" t="s">
        <v>3203</v>
      </c>
      <c r="F4983" s="43" t="s">
        <v>3283</v>
      </c>
      <c r="G4983" s="84" t="s">
        <v>3249</v>
      </c>
      <c r="H4983" s="31"/>
      <c r="I4983" s="207" t="s">
        <v>3336</v>
      </c>
      <c r="J4983" s="84"/>
      <c r="K4983" s="31" t="s">
        <v>41</v>
      </c>
      <c r="L4983" s="31"/>
      <c r="M4983" s="169"/>
      <c r="N4983" s="148"/>
      <c r="O4983" s="106" t="s">
        <v>3203</v>
      </c>
      <c r="P4983" s="43"/>
      <c r="Q4983" s="207" t="s">
        <v>3336</v>
      </c>
      <c r="R4983" s="84" t="s">
        <v>3203</v>
      </c>
      <c r="S4983" s="31" t="s">
        <v>41</v>
      </c>
      <c r="T4983" s="31"/>
      <c r="U4983" s="169"/>
      <c r="V4983" s="150"/>
      <c r="W4983" s="141" t="str" cm="1">
        <f t="array" ref="W4983">IF(SUM(LEN(B4983:V4983))=0,"",IF(OR(OR(ISBLANK(F4983),SUM(LEN(C4983),LEN(D4983))=0),AND(NOT(E4983="Unknown"),ISBLANK(J4983)),AND(NOT(O4983="Unknown"),ISBLANK(R4983))),"Missing Information", INDEX(Table15[Entire Service Line Classification], MATCH(SUMIFS(Table15[Unique ID],Table15[System-Owned Portion],E4983,Table15[If Material Anything Other than "Lead" in Column E,Was Material Ever Previously Lead?],G4983,Table15[Customer-Owned Portion],O4983),Table15[Unique ID],0),0)))</f>
        <v>Lead Status Unknown</v>
      </c>
      <c r="X4983"/>
    </row>
    <row r="4984" spans="2:24" x14ac:dyDescent="0.35">
      <c r="B4984" s="146"/>
      <c r="C4984" s="31" t="s">
        <v>5963</v>
      </c>
      <c r="D4984" s="31"/>
      <c r="E4984" s="44" t="s">
        <v>3203</v>
      </c>
      <c r="F4984" s="43" t="s">
        <v>3283</v>
      </c>
      <c r="G4984" s="84" t="s">
        <v>3249</v>
      </c>
      <c r="H4984" s="31">
        <v>1930</v>
      </c>
      <c r="I4984" s="207" t="s">
        <v>3338</v>
      </c>
      <c r="J4984" s="84"/>
      <c r="K4984" s="31" t="s">
        <v>41</v>
      </c>
      <c r="L4984" s="31"/>
      <c r="M4984" s="169"/>
      <c r="N4984" s="148"/>
      <c r="O4984" s="106" t="s">
        <v>3203</v>
      </c>
      <c r="P4984" s="43">
        <v>1930</v>
      </c>
      <c r="Q4984" s="207" t="s">
        <v>3338</v>
      </c>
      <c r="R4984" s="84" t="s">
        <v>3203</v>
      </c>
      <c r="S4984" s="31" t="s">
        <v>41</v>
      </c>
      <c r="T4984" s="31"/>
      <c r="U4984" s="169"/>
      <c r="V4984" s="150"/>
      <c r="W4984" s="141" t="str" cm="1">
        <f t="array" ref="W4984">IF(SUM(LEN(B4984:V4984))=0,"",IF(OR(OR(ISBLANK(F4984),SUM(LEN(C4984),LEN(D4984))=0),AND(NOT(E4984="Unknown"),ISBLANK(J4984)),AND(NOT(O4984="Unknown"),ISBLANK(R4984))),"Missing Information", INDEX(Table15[Entire Service Line Classification], MATCH(SUMIFS(Table15[Unique ID],Table15[System-Owned Portion],E4984,Table15[If Material Anything Other than "Lead" in Column E,Was Material Ever Previously Lead?],G4984,Table15[Customer-Owned Portion],O4984),Table15[Unique ID],0),0)))</f>
        <v>Lead Status Unknown</v>
      </c>
      <c r="X4984"/>
    </row>
    <row r="4985" spans="2:24" ht="29" x14ac:dyDescent="0.35">
      <c r="B4985" s="146"/>
      <c r="C4985" s="31" t="s">
        <v>5964</v>
      </c>
      <c r="D4985" s="31"/>
      <c r="E4985" s="44" t="s">
        <v>3284</v>
      </c>
      <c r="F4985" s="43" t="s">
        <v>41</v>
      </c>
      <c r="G4985" s="84" t="s">
        <v>3249</v>
      </c>
      <c r="H4985" s="31">
        <v>1994</v>
      </c>
      <c r="I4985" s="207" t="s">
        <v>3338</v>
      </c>
      <c r="J4985" s="84" t="s">
        <v>3270</v>
      </c>
      <c r="K4985" s="31" t="s">
        <v>41</v>
      </c>
      <c r="L4985" s="31"/>
      <c r="M4985" s="169"/>
      <c r="N4985" s="148"/>
      <c r="O4985" s="106" t="s">
        <v>3284</v>
      </c>
      <c r="P4985" s="43">
        <v>1994</v>
      </c>
      <c r="Q4985" s="207" t="s">
        <v>3338</v>
      </c>
      <c r="R4985" s="84" t="s">
        <v>3270</v>
      </c>
      <c r="S4985" s="31" t="s">
        <v>41</v>
      </c>
      <c r="T4985" s="31"/>
      <c r="U4985" s="169"/>
      <c r="V4985" s="150"/>
      <c r="W4985" s="141" t="str" cm="1">
        <f t="array" ref="W4985">IF(SUM(LEN(B4985:V4985))=0,"",IF(OR(OR(ISBLANK(F4985),SUM(LEN(C4985),LEN(D4985))=0),AND(NOT(E4985="Unknown"),ISBLANK(J4985)),AND(NOT(O4985="Unknown"),ISBLANK(R4985))),"Missing Information", INDEX(Table15[Entire Service Line Classification], MATCH(SUMIFS(Table15[Unique ID],Table15[System-Owned Portion],E4985,Table15[If Material Anything Other than "Lead" in Column E,Was Material Ever Previously Lead?],G4985,Table15[Customer-Owned Portion],O4985),Table15[Unique ID],0),0)))</f>
        <v>Non-lead</v>
      </c>
      <c r="X4985"/>
    </row>
    <row r="4986" spans="2:24" x14ac:dyDescent="0.35">
      <c r="B4986" s="146"/>
      <c r="C4986" s="31" t="s">
        <v>5965</v>
      </c>
      <c r="D4986" s="31"/>
      <c r="E4986" s="44" t="s">
        <v>3203</v>
      </c>
      <c r="F4986" s="43" t="s">
        <v>3283</v>
      </c>
      <c r="G4986" s="84" t="s">
        <v>3249</v>
      </c>
      <c r="H4986" s="31">
        <v>1972</v>
      </c>
      <c r="I4986" s="207" t="s">
        <v>3336</v>
      </c>
      <c r="J4986" s="84"/>
      <c r="K4986" s="31" t="s">
        <v>41</v>
      </c>
      <c r="L4986" s="31"/>
      <c r="M4986" s="169"/>
      <c r="N4986" s="148"/>
      <c r="O4986" s="106" t="s">
        <v>3203</v>
      </c>
      <c r="P4986" s="43">
        <v>1972</v>
      </c>
      <c r="Q4986" s="207" t="s">
        <v>3336</v>
      </c>
      <c r="R4986" s="84" t="s">
        <v>3203</v>
      </c>
      <c r="S4986" s="31" t="s">
        <v>41</v>
      </c>
      <c r="T4986" s="31"/>
      <c r="U4986" s="169"/>
      <c r="V4986" s="150"/>
      <c r="W4986" s="141" t="str" cm="1">
        <f t="array" ref="W4986">IF(SUM(LEN(B4986:V4986))=0,"",IF(OR(OR(ISBLANK(F4986),SUM(LEN(C4986),LEN(D4986))=0),AND(NOT(E4986="Unknown"),ISBLANK(J4986)),AND(NOT(O4986="Unknown"),ISBLANK(R4986))),"Missing Information", INDEX(Table15[Entire Service Line Classification], MATCH(SUMIFS(Table15[Unique ID],Table15[System-Owned Portion],E4986,Table15[If Material Anything Other than "Lead" in Column E,Was Material Ever Previously Lead?],G4986,Table15[Customer-Owned Portion],O4986),Table15[Unique ID],0),0)))</f>
        <v>Lead Status Unknown</v>
      </c>
      <c r="X4986"/>
    </row>
    <row r="4987" spans="2:24" x14ac:dyDescent="0.35">
      <c r="B4987" s="146"/>
      <c r="C4987" s="31" t="s">
        <v>5966</v>
      </c>
      <c r="D4987" s="31"/>
      <c r="E4987" s="44" t="s">
        <v>3203</v>
      </c>
      <c r="F4987" s="43" t="s">
        <v>3283</v>
      </c>
      <c r="G4987" s="84" t="s">
        <v>3249</v>
      </c>
      <c r="H4987" s="31">
        <v>1948</v>
      </c>
      <c r="I4987" s="207" t="s">
        <v>3338</v>
      </c>
      <c r="J4987" s="84"/>
      <c r="K4987" s="31" t="s">
        <v>41</v>
      </c>
      <c r="L4987" s="31"/>
      <c r="M4987" s="169"/>
      <c r="N4987" s="148"/>
      <c r="O4987" s="106" t="s">
        <v>3203</v>
      </c>
      <c r="P4987" s="43">
        <v>1948</v>
      </c>
      <c r="Q4987" s="207" t="s">
        <v>3338</v>
      </c>
      <c r="R4987" s="84" t="s">
        <v>3203</v>
      </c>
      <c r="S4987" s="31" t="s">
        <v>41</v>
      </c>
      <c r="T4987" s="31"/>
      <c r="U4987" s="169"/>
      <c r="V4987" s="150"/>
      <c r="W4987" s="141" t="str" cm="1">
        <f t="array" ref="W4987">IF(SUM(LEN(B4987:V4987))=0,"",IF(OR(OR(ISBLANK(F4987),SUM(LEN(C4987),LEN(D4987))=0),AND(NOT(E4987="Unknown"),ISBLANK(J4987)),AND(NOT(O4987="Unknown"),ISBLANK(R4987))),"Missing Information", INDEX(Table15[Entire Service Line Classification], MATCH(SUMIFS(Table15[Unique ID],Table15[System-Owned Portion],E4987,Table15[If Material Anything Other than "Lead" in Column E,Was Material Ever Previously Lead?],G4987,Table15[Customer-Owned Portion],O4987),Table15[Unique ID],0),0)))</f>
        <v>Lead Status Unknown</v>
      </c>
      <c r="X4987"/>
    </row>
    <row r="4988" spans="2:24" x14ac:dyDescent="0.35">
      <c r="B4988" s="146"/>
      <c r="C4988" s="31" t="s">
        <v>5967</v>
      </c>
      <c r="D4988" s="31"/>
      <c r="E4988" s="44" t="s">
        <v>3203</v>
      </c>
      <c r="F4988" s="43" t="s">
        <v>3283</v>
      </c>
      <c r="G4988" s="84" t="s">
        <v>3249</v>
      </c>
      <c r="H4988" s="31">
        <v>1937</v>
      </c>
      <c r="I4988" s="207" t="s">
        <v>3337</v>
      </c>
      <c r="J4988" s="84"/>
      <c r="K4988" s="31" t="s">
        <v>41</v>
      </c>
      <c r="L4988" s="31"/>
      <c r="M4988" s="169"/>
      <c r="N4988" s="148"/>
      <c r="O4988" s="106" t="s">
        <v>3203</v>
      </c>
      <c r="P4988" s="43">
        <v>1937</v>
      </c>
      <c r="Q4988" s="207" t="s">
        <v>3337</v>
      </c>
      <c r="R4988" s="84" t="s">
        <v>3203</v>
      </c>
      <c r="S4988" s="31" t="s">
        <v>41</v>
      </c>
      <c r="T4988" s="31"/>
      <c r="U4988" s="169"/>
      <c r="V4988" s="150"/>
      <c r="W4988" s="141" t="str" cm="1">
        <f t="array" ref="W4988">IF(SUM(LEN(B4988:V4988))=0,"",IF(OR(OR(ISBLANK(F4988),SUM(LEN(C4988),LEN(D4988))=0),AND(NOT(E4988="Unknown"),ISBLANK(J4988)),AND(NOT(O4988="Unknown"),ISBLANK(R4988))),"Missing Information", INDEX(Table15[Entire Service Line Classification], MATCH(SUMIFS(Table15[Unique ID],Table15[System-Owned Portion],E4988,Table15[If Material Anything Other than "Lead" in Column E,Was Material Ever Previously Lead?],G4988,Table15[Customer-Owned Portion],O4988),Table15[Unique ID],0),0)))</f>
        <v>Lead Status Unknown</v>
      </c>
      <c r="X4988"/>
    </row>
    <row r="4989" spans="2:24" x14ac:dyDescent="0.35">
      <c r="B4989" s="146"/>
      <c r="C4989" s="31" t="s">
        <v>5968</v>
      </c>
      <c r="D4989" s="31"/>
      <c r="E4989" s="44" t="s">
        <v>3203</v>
      </c>
      <c r="F4989" s="43" t="s">
        <v>3283</v>
      </c>
      <c r="G4989" s="84" t="s">
        <v>3249</v>
      </c>
      <c r="H4989" s="31">
        <v>1949</v>
      </c>
      <c r="I4989" s="207" t="s">
        <v>3338</v>
      </c>
      <c r="J4989" s="84"/>
      <c r="K4989" s="31" t="s">
        <v>41</v>
      </c>
      <c r="L4989" s="31"/>
      <c r="M4989" s="169"/>
      <c r="N4989" s="148"/>
      <c r="O4989" s="106" t="s">
        <v>3203</v>
      </c>
      <c r="P4989" s="43">
        <v>1949</v>
      </c>
      <c r="Q4989" s="207" t="s">
        <v>3338</v>
      </c>
      <c r="R4989" s="84" t="s">
        <v>3203</v>
      </c>
      <c r="S4989" s="31" t="s">
        <v>41</v>
      </c>
      <c r="T4989" s="31"/>
      <c r="U4989" s="169"/>
      <c r="V4989" s="150"/>
      <c r="W4989" s="141" t="str" cm="1">
        <f t="array" ref="W4989">IF(SUM(LEN(B4989:V4989))=0,"",IF(OR(OR(ISBLANK(F4989),SUM(LEN(C4989),LEN(D4989))=0),AND(NOT(E4989="Unknown"),ISBLANK(J4989)),AND(NOT(O4989="Unknown"),ISBLANK(R4989))),"Missing Information", INDEX(Table15[Entire Service Line Classification], MATCH(SUMIFS(Table15[Unique ID],Table15[System-Owned Portion],E4989,Table15[If Material Anything Other than "Lead" in Column E,Was Material Ever Previously Lead?],G4989,Table15[Customer-Owned Portion],O4989),Table15[Unique ID],0),0)))</f>
        <v>Lead Status Unknown</v>
      </c>
      <c r="X4989"/>
    </row>
    <row r="4990" spans="2:24" x14ac:dyDescent="0.35">
      <c r="B4990" s="146"/>
      <c r="C4990" s="31" t="s">
        <v>5969</v>
      </c>
      <c r="D4990" s="31"/>
      <c r="E4990" s="44" t="s">
        <v>3203</v>
      </c>
      <c r="F4990" s="43" t="s">
        <v>3283</v>
      </c>
      <c r="G4990" s="84" t="s">
        <v>3249</v>
      </c>
      <c r="H4990" s="31">
        <v>1934</v>
      </c>
      <c r="I4990" s="207" t="s">
        <v>3337</v>
      </c>
      <c r="J4990" s="84"/>
      <c r="K4990" s="31" t="s">
        <v>41</v>
      </c>
      <c r="L4990" s="31"/>
      <c r="M4990" s="169"/>
      <c r="N4990" s="148"/>
      <c r="O4990" s="106" t="s">
        <v>3203</v>
      </c>
      <c r="P4990" s="43">
        <v>1934</v>
      </c>
      <c r="Q4990" s="207" t="s">
        <v>3337</v>
      </c>
      <c r="R4990" s="84" t="s">
        <v>3203</v>
      </c>
      <c r="S4990" s="31" t="s">
        <v>41</v>
      </c>
      <c r="T4990" s="31"/>
      <c r="U4990" s="169"/>
      <c r="V4990" s="150"/>
      <c r="W4990" s="141" t="str" cm="1">
        <f t="array" ref="W4990">IF(SUM(LEN(B4990:V4990))=0,"",IF(OR(OR(ISBLANK(F4990),SUM(LEN(C4990),LEN(D4990))=0),AND(NOT(E4990="Unknown"),ISBLANK(J4990)),AND(NOT(O4990="Unknown"),ISBLANK(R4990))),"Missing Information", INDEX(Table15[Entire Service Line Classification], MATCH(SUMIFS(Table15[Unique ID],Table15[System-Owned Portion],E4990,Table15[If Material Anything Other than "Lead" in Column E,Was Material Ever Previously Lead?],G4990,Table15[Customer-Owned Portion],O4990),Table15[Unique ID],0),0)))</f>
        <v>Lead Status Unknown</v>
      </c>
      <c r="X4990"/>
    </row>
    <row r="4991" spans="2:24" x14ac:dyDescent="0.35">
      <c r="B4991" s="146"/>
      <c r="C4991" s="31" t="s">
        <v>5970</v>
      </c>
      <c r="D4991" s="31"/>
      <c r="E4991" s="44" t="s">
        <v>3203</v>
      </c>
      <c r="F4991" s="43" t="s">
        <v>3283</v>
      </c>
      <c r="G4991" s="84" t="s">
        <v>3249</v>
      </c>
      <c r="H4991" s="31">
        <v>1946</v>
      </c>
      <c r="I4991" s="207" t="s">
        <v>3337</v>
      </c>
      <c r="J4991" s="84"/>
      <c r="K4991" s="31" t="s">
        <v>41</v>
      </c>
      <c r="L4991" s="31"/>
      <c r="M4991" s="169"/>
      <c r="N4991" s="148"/>
      <c r="O4991" s="106" t="s">
        <v>3203</v>
      </c>
      <c r="P4991" s="43">
        <v>1946</v>
      </c>
      <c r="Q4991" s="207" t="s">
        <v>3337</v>
      </c>
      <c r="R4991" s="84" t="s">
        <v>3203</v>
      </c>
      <c r="S4991" s="31" t="s">
        <v>41</v>
      </c>
      <c r="T4991" s="31"/>
      <c r="U4991" s="169"/>
      <c r="V4991" s="150"/>
      <c r="W4991" s="141" t="str" cm="1">
        <f t="array" ref="W4991">IF(SUM(LEN(B4991:V4991))=0,"",IF(OR(OR(ISBLANK(F4991),SUM(LEN(C4991),LEN(D4991))=0),AND(NOT(E4991="Unknown"),ISBLANK(J4991)),AND(NOT(O4991="Unknown"),ISBLANK(R4991))),"Missing Information", INDEX(Table15[Entire Service Line Classification], MATCH(SUMIFS(Table15[Unique ID],Table15[System-Owned Portion],E4991,Table15[If Material Anything Other than "Lead" in Column E,Was Material Ever Previously Lead?],G4991,Table15[Customer-Owned Portion],O4991),Table15[Unique ID],0),0)))</f>
        <v>Lead Status Unknown</v>
      </c>
      <c r="X4991"/>
    </row>
    <row r="4992" spans="2:24" x14ac:dyDescent="0.35">
      <c r="B4992" s="146"/>
      <c r="C4992" s="31" t="s">
        <v>5971</v>
      </c>
      <c r="D4992" s="31"/>
      <c r="E4992" s="44" t="s">
        <v>3203</v>
      </c>
      <c r="F4992" s="43" t="s">
        <v>3283</v>
      </c>
      <c r="G4992" s="84" t="s">
        <v>3249</v>
      </c>
      <c r="H4992" s="31">
        <v>1925</v>
      </c>
      <c r="I4992" s="207" t="s">
        <v>3338</v>
      </c>
      <c r="J4992" s="84"/>
      <c r="K4992" s="31" t="s">
        <v>41</v>
      </c>
      <c r="L4992" s="31"/>
      <c r="M4992" s="169"/>
      <c r="N4992" s="148"/>
      <c r="O4992" s="106" t="s">
        <v>3203</v>
      </c>
      <c r="P4992" s="43">
        <v>1925</v>
      </c>
      <c r="Q4992" s="207" t="s">
        <v>3338</v>
      </c>
      <c r="R4992" s="84" t="s">
        <v>3203</v>
      </c>
      <c r="S4992" s="31" t="s">
        <v>41</v>
      </c>
      <c r="T4992" s="31"/>
      <c r="U4992" s="169"/>
      <c r="V4992" s="150"/>
      <c r="W4992" s="141" t="str" cm="1">
        <f t="array" ref="W4992">IF(SUM(LEN(B4992:V4992))=0,"",IF(OR(OR(ISBLANK(F4992),SUM(LEN(C4992),LEN(D4992))=0),AND(NOT(E4992="Unknown"),ISBLANK(J4992)),AND(NOT(O4992="Unknown"),ISBLANK(R4992))),"Missing Information", INDEX(Table15[Entire Service Line Classification], MATCH(SUMIFS(Table15[Unique ID],Table15[System-Owned Portion],E4992,Table15[If Material Anything Other than "Lead" in Column E,Was Material Ever Previously Lead?],G4992,Table15[Customer-Owned Portion],O4992),Table15[Unique ID],0),0)))</f>
        <v>Lead Status Unknown</v>
      </c>
      <c r="X4992"/>
    </row>
    <row r="4993" spans="2:24" x14ac:dyDescent="0.35">
      <c r="B4993" s="146"/>
      <c r="C4993" s="31" t="s">
        <v>5972</v>
      </c>
      <c r="D4993" s="31"/>
      <c r="E4993" s="44" t="s">
        <v>3203</v>
      </c>
      <c r="F4993" s="43" t="s">
        <v>3283</v>
      </c>
      <c r="G4993" s="84" t="s">
        <v>3249</v>
      </c>
      <c r="H4993" s="31">
        <v>1950</v>
      </c>
      <c r="I4993" s="207" t="s">
        <v>3338</v>
      </c>
      <c r="J4993" s="84"/>
      <c r="K4993" s="31" t="s">
        <v>41</v>
      </c>
      <c r="L4993" s="31"/>
      <c r="M4993" s="169"/>
      <c r="N4993" s="148"/>
      <c r="O4993" s="106" t="s">
        <v>3203</v>
      </c>
      <c r="P4993" s="43">
        <v>1950</v>
      </c>
      <c r="Q4993" s="207" t="s">
        <v>3338</v>
      </c>
      <c r="R4993" s="84" t="s">
        <v>3203</v>
      </c>
      <c r="S4993" s="31" t="s">
        <v>41</v>
      </c>
      <c r="T4993" s="31"/>
      <c r="U4993" s="169"/>
      <c r="V4993" s="150"/>
      <c r="W4993" s="141" t="str" cm="1">
        <f t="array" ref="W4993">IF(SUM(LEN(B4993:V4993))=0,"",IF(OR(OR(ISBLANK(F4993),SUM(LEN(C4993),LEN(D4993))=0),AND(NOT(E4993="Unknown"),ISBLANK(J4993)),AND(NOT(O4993="Unknown"),ISBLANK(R4993))),"Missing Information", INDEX(Table15[Entire Service Line Classification], MATCH(SUMIFS(Table15[Unique ID],Table15[System-Owned Portion],E4993,Table15[If Material Anything Other than "Lead" in Column E,Was Material Ever Previously Lead?],G4993,Table15[Customer-Owned Portion],O4993),Table15[Unique ID],0),0)))</f>
        <v>Lead Status Unknown</v>
      </c>
      <c r="X4993"/>
    </row>
    <row r="4994" spans="2:24" x14ac:dyDescent="0.35">
      <c r="B4994" s="146"/>
      <c r="C4994" s="31" t="s">
        <v>5973</v>
      </c>
      <c r="D4994" s="31"/>
      <c r="E4994" s="44" t="s">
        <v>3203</v>
      </c>
      <c r="F4994" s="43" t="s">
        <v>3283</v>
      </c>
      <c r="G4994" s="84" t="s">
        <v>3249</v>
      </c>
      <c r="H4994" s="31">
        <v>1941</v>
      </c>
      <c r="I4994" s="207" t="s">
        <v>3338</v>
      </c>
      <c r="J4994" s="84"/>
      <c r="K4994" s="31" t="s">
        <v>41</v>
      </c>
      <c r="L4994" s="31"/>
      <c r="M4994" s="169"/>
      <c r="N4994" s="148"/>
      <c r="O4994" s="106" t="s">
        <v>3203</v>
      </c>
      <c r="P4994" s="43">
        <v>1941</v>
      </c>
      <c r="Q4994" s="207" t="s">
        <v>3338</v>
      </c>
      <c r="R4994" s="84" t="s">
        <v>3203</v>
      </c>
      <c r="S4994" s="31" t="s">
        <v>41</v>
      </c>
      <c r="T4994" s="31"/>
      <c r="U4994" s="169"/>
      <c r="V4994" s="150"/>
      <c r="W4994" s="141" t="str" cm="1">
        <f t="array" ref="W4994">IF(SUM(LEN(B4994:V4994))=0,"",IF(OR(OR(ISBLANK(F4994),SUM(LEN(C4994),LEN(D4994))=0),AND(NOT(E4994="Unknown"),ISBLANK(J4994)),AND(NOT(O4994="Unknown"),ISBLANK(R4994))),"Missing Information", INDEX(Table15[Entire Service Line Classification], MATCH(SUMIFS(Table15[Unique ID],Table15[System-Owned Portion],E4994,Table15[If Material Anything Other than "Lead" in Column E,Was Material Ever Previously Lead?],G4994,Table15[Customer-Owned Portion],O4994),Table15[Unique ID],0),0)))</f>
        <v>Lead Status Unknown</v>
      </c>
      <c r="X4994"/>
    </row>
    <row r="4995" spans="2:24" x14ac:dyDescent="0.35">
      <c r="B4995" s="146"/>
      <c r="C4995" s="31" t="s">
        <v>5974</v>
      </c>
      <c r="D4995" s="31"/>
      <c r="E4995" s="44" t="s">
        <v>3203</v>
      </c>
      <c r="F4995" s="43" t="s">
        <v>3283</v>
      </c>
      <c r="G4995" s="84" t="s">
        <v>3249</v>
      </c>
      <c r="H4995" s="31">
        <v>1937</v>
      </c>
      <c r="I4995" s="207" t="s">
        <v>3337</v>
      </c>
      <c r="J4995" s="84"/>
      <c r="K4995" s="31" t="s">
        <v>41</v>
      </c>
      <c r="L4995" s="31"/>
      <c r="M4995" s="169"/>
      <c r="N4995" s="148"/>
      <c r="O4995" s="106" t="s">
        <v>3203</v>
      </c>
      <c r="P4995" s="43">
        <v>1937</v>
      </c>
      <c r="Q4995" s="207" t="s">
        <v>3337</v>
      </c>
      <c r="R4995" s="84" t="s">
        <v>3203</v>
      </c>
      <c r="S4995" s="31" t="s">
        <v>41</v>
      </c>
      <c r="T4995" s="31"/>
      <c r="U4995" s="169"/>
      <c r="V4995" s="150"/>
      <c r="W4995" s="141" t="str" cm="1">
        <f t="array" ref="W4995">IF(SUM(LEN(B4995:V4995))=0,"",IF(OR(OR(ISBLANK(F4995),SUM(LEN(C4995),LEN(D4995))=0),AND(NOT(E4995="Unknown"),ISBLANK(J4995)),AND(NOT(O4995="Unknown"),ISBLANK(R4995))),"Missing Information", INDEX(Table15[Entire Service Line Classification], MATCH(SUMIFS(Table15[Unique ID],Table15[System-Owned Portion],E4995,Table15[If Material Anything Other than "Lead" in Column E,Was Material Ever Previously Lead?],G4995,Table15[Customer-Owned Portion],O4995),Table15[Unique ID],0),0)))</f>
        <v>Lead Status Unknown</v>
      </c>
      <c r="X4995"/>
    </row>
    <row r="4996" spans="2:24" ht="29" x14ac:dyDescent="0.35">
      <c r="B4996" s="146"/>
      <c r="C4996" s="31" t="s">
        <v>5975</v>
      </c>
      <c r="D4996" s="31"/>
      <c r="E4996" s="44" t="s">
        <v>3284</v>
      </c>
      <c r="F4996" s="43" t="s">
        <v>41</v>
      </c>
      <c r="G4996" s="84" t="s">
        <v>3249</v>
      </c>
      <c r="H4996" s="31">
        <v>1996</v>
      </c>
      <c r="I4996" s="207" t="s">
        <v>3338</v>
      </c>
      <c r="J4996" s="84" t="s">
        <v>3270</v>
      </c>
      <c r="K4996" s="31" t="s">
        <v>41</v>
      </c>
      <c r="L4996" s="31"/>
      <c r="M4996" s="169"/>
      <c r="N4996" s="148"/>
      <c r="O4996" s="106" t="s">
        <v>3284</v>
      </c>
      <c r="P4996" s="43">
        <v>1996</v>
      </c>
      <c r="Q4996" s="207" t="s">
        <v>3338</v>
      </c>
      <c r="R4996" s="84" t="s">
        <v>3270</v>
      </c>
      <c r="S4996" s="31" t="s">
        <v>41</v>
      </c>
      <c r="T4996" s="31"/>
      <c r="U4996" s="169"/>
      <c r="V4996" s="150"/>
      <c r="W4996" s="141" t="str" cm="1">
        <f t="array" ref="W4996">IF(SUM(LEN(B4996:V4996))=0,"",IF(OR(OR(ISBLANK(F4996),SUM(LEN(C4996),LEN(D4996))=0),AND(NOT(E4996="Unknown"),ISBLANK(J4996)),AND(NOT(O4996="Unknown"),ISBLANK(R4996))),"Missing Information", INDEX(Table15[Entire Service Line Classification], MATCH(SUMIFS(Table15[Unique ID],Table15[System-Owned Portion],E4996,Table15[If Material Anything Other than "Lead" in Column E,Was Material Ever Previously Lead?],G4996,Table15[Customer-Owned Portion],O4996),Table15[Unique ID],0),0)))</f>
        <v>Non-lead</v>
      </c>
      <c r="X4996"/>
    </row>
    <row r="4997" spans="2:24" x14ac:dyDescent="0.35">
      <c r="B4997" s="146"/>
      <c r="C4997" s="31" t="s">
        <v>5976</v>
      </c>
      <c r="D4997" s="31"/>
      <c r="E4997" s="44" t="s">
        <v>3203</v>
      </c>
      <c r="F4997" s="43" t="s">
        <v>3283</v>
      </c>
      <c r="G4997" s="84" t="s">
        <v>3249</v>
      </c>
      <c r="H4997" s="31">
        <v>1940</v>
      </c>
      <c r="I4997" s="207" t="s">
        <v>3338</v>
      </c>
      <c r="J4997" s="84"/>
      <c r="K4997" s="31" t="s">
        <v>41</v>
      </c>
      <c r="L4997" s="31"/>
      <c r="M4997" s="169"/>
      <c r="N4997" s="148"/>
      <c r="O4997" s="106" t="s">
        <v>3203</v>
      </c>
      <c r="P4997" s="43">
        <v>1940</v>
      </c>
      <c r="Q4997" s="207" t="s">
        <v>3338</v>
      </c>
      <c r="R4997" s="84" t="s">
        <v>3203</v>
      </c>
      <c r="S4997" s="31" t="s">
        <v>41</v>
      </c>
      <c r="T4997" s="31"/>
      <c r="U4997" s="169"/>
      <c r="V4997" s="150"/>
      <c r="W4997" s="141" t="str" cm="1">
        <f t="array" ref="W4997">IF(SUM(LEN(B4997:V4997))=0,"",IF(OR(OR(ISBLANK(F4997),SUM(LEN(C4997),LEN(D4997))=0),AND(NOT(E4997="Unknown"),ISBLANK(J4997)),AND(NOT(O4997="Unknown"),ISBLANK(R4997))),"Missing Information", INDEX(Table15[Entire Service Line Classification], MATCH(SUMIFS(Table15[Unique ID],Table15[System-Owned Portion],E4997,Table15[If Material Anything Other than "Lead" in Column E,Was Material Ever Previously Lead?],G4997,Table15[Customer-Owned Portion],O4997),Table15[Unique ID],0),0)))</f>
        <v>Lead Status Unknown</v>
      </c>
      <c r="X4997"/>
    </row>
    <row r="4998" spans="2:24" x14ac:dyDescent="0.35">
      <c r="B4998" s="146"/>
      <c r="C4998" s="31" t="s">
        <v>5977</v>
      </c>
      <c r="D4998" s="31"/>
      <c r="E4998" s="44" t="s">
        <v>3203</v>
      </c>
      <c r="F4998" s="43" t="s">
        <v>3283</v>
      </c>
      <c r="G4998" s="84" t="s">
        <v>3249</v>
      </c>
      <c r="H4998" s="31">
        <v>1924</v>
      </c>
      <c r="I4998" s="207" t="s">
        <v>3338</v>
      </c>
      <c r="J4998" s="84"/>
      <c r="K4998" s="31" t="s">
        <v>41</v>
      </c>
      <c r="L4998" s="31"/>
      <c r="M4998" s="169"/>
      <c r="N4998" s="148"/>
      <c r="O4998" s="106" t="s">
        <v>3203</v>
      </c>
      <c r="P4998" s="43">
        <v>1924</v>
      </c>
      <c r="Q4998" s="207" t="s">
        <v>3338</v>
      </c>
      <c r="R4998" s="84" t="s">
        <v>3203</v>
      </c>
      <c r="S4998" s="31" t="s">
        <v>41</v>
      </c>
      <c r="T4998" s="31"/>
      <c r="U4998" s="169"/>
      <c r="V4998" s="150"/>
      <c r="W4998" s="141" t="str" cm="1">
        <f t="array" ref="W4998">IF(SUM(LEN(B4998:V4998))=0,"",IF(OR(OR(ISBLANK(F4998),SUM(LEN(C4998),LEN(D4998))=0),AND(NOT(E4998="Unknown"),ISBLANK(J4998)),AND(NOT(O4998="Unknown"),ISBLANK(R4998))),"Missing Information", INDEX(Table15[Entire Service Line Classification], MATCH(SUMIFS(Table15[Unique ID],Table15[System-Owned Portion],E4998,Table15[If Material Anything Other than "Lead" in Column E,Was Material Ever Previously Lead?],G4998,Table15[Customer-Owned Portion],O4998),Table15[Unique ID],0),0)))</f>
        <v>Lead Status Unknown</v>
      </c>
      <c r="X4998"/>
    </row>
    <row r="4999" spans="2:24" x14ac:dyDescent="0.35">
      <c r="B4999" s="146"/>
      <c r="C4999" s="31" t="s">
        <v>5978</v>
      </c>
      <c r="D4999" s="31"/>
      <c r="E4999" s="44" t="s">
        <v>3203</v>
      </c>
      <c r="F4999" s="43" t="s">
        <v>3283</v>
      </c>
      <c r="G4999" s="84" t="s">
        <v>3249</v>
      </c>
      <c r="H4999" s="31">
        <v>1941</v>
      </c>
      <c r="I4999" s="207" t="s">
        <v>3337</v>
      </c>
      <c r="J4999" s="84"/>
      <c r="K4999" s="31" t="s">
        <v>41</v>
      </c>
      <c r="L4999" s="31"/>
      <c r="M4999" s="169"/>
      <c r="N4999" s="148"/>
      <c r="O4999" s="106" t="s">
        <v>3203</v>
      </c>
      <c r="P4999" s="43">
        <v>1941</v>
      </c>
      <c r="Q4999" s="207" t="s">
        <v>3337</v>
      </c>
      <c r="R4999" s="84" t="s">
        <v>3203</v>
      </c>
      <c r="S4999" s="31" t="s">
        <v>41</v>
      </c>
      <c r="T4999" s="31"/>
      <c r="U4999" s="169"/>
      <c r="V4999" s="150"/>
      <c r="W4999" s="141" t="str" cm="1">
        <f t="array" ref="W4999">IF(SUM(LEN(B4999:V4999))=0,"",IF(OR(OR(ISBLANK(F4999),SUM(LEN(C4999),LEN(D4999))=0),AND(NOT(E4999="Unknown"),ISBLANK(J4999)),AND(NOT(O4999="Unknown"),ISBLANK(R4999))),"Missing Information", INDEX(Table15[Entire Service Line Classification], MATCH(SUMIFS(Table15[Unique ID],Table15[System-Owned Portion],E4999,Table15[If Material Anything Other than "Lead" in Column E,Was Material Ever Previously Lead?],G4999,Table15[Customer-Owned Portion],O4999),Table15[Unique ID],0),0)))</f>
        <v>Lead Status Unknown</v>
      </c>
      <c r="X4999"/>
    </row>
    <row r="5000" spans="2:24" ht="29" x14ac:dyDescent="0.35">
      <c r="B5000" s="146"/>
      <c r="C5000" s="31" t="s">
        <v>5979</v>
      </c>
      <c r="D5000" s="31"/>
      <c r="E5000" s="44" t="s">
        <v>3203</v>
      </c>
      <c r="F5000" s="43" t="s">
        <v>3283</v>
      </c>
      <c r="G5000" s="84" t="s">
        <v>3249</v>
      </c>
      <c r="H5000" s="31">
        <v>1942</v>
      </c>
      <c r="I5000" s="207" t="s">
        <v>3338</v>
      </c>
      <c r="J5000" s="84"/>
      <c r="K5000" s="31" t="s">
        <v>41</v>
      </c>
      <c r="L5000" s="31"/>
      <c r="M5000" s="169"/>
      <c r="N5000" s="148"/>
      <c r="O5000" s="106" t="s">
        <v>3203</v>
      </c>
      <c r="P5000" s="43">
        <v>1942</v>
      </c>
      <c r="Q5000" s="207" t="s">
        <v>3338</v>
      </c>
      <c r="R5000" s="84" t="s">
        <v>3203</v>
      </c>
      <c r="S5000" s="31" t="s">
        <v>41</v>
      </c>
      <c r="T5000" s="31"/>
      <c r="U5000" s="169"/>
      <c r="V5000" s="150"/>
      <c r="W5000" s="141" t="str" cm="1">
        <f t="array" ref="W5000">IF(SUM(LEN(B5000:V5000))=0,"",IF(OR(OR(ISBLANK(F5000),SUM(LEN(C5000),LEN(D5000))=0),AND(NOT(E5000="Unknown"),ISBLANK(J5000)),AND(NOT(O5000="Unknown"),ISBLANK(R5000))),"Missing Information", INDEX(Table15[Entire Service Line Classification], MATCH(SUMIFS(Table15[Unique ID],Table15[System-Owned Portion],E5000,Table15[If Material Anything Other than "Lead" in Column E,Was Material Ever Previously Lead?],G5000,Table15[Customer-Owned Portion],O5000),Table15[Unique ID],0),0)))</f>
        <v>Lead Status Unknown</v>
      </c>
      <c r="X5000"/>
    </row>
    <row r="5001" spans="2:24" x14ac:dyDescent="0.35">
      <c r="B5001" s="146"/>
      <c r="C5001" s="31" t="s">
        <v>5980</v>
      </c>
      <c r="D5001" s="31"/>
      <c r="E5001" s="44" t="s">
        <v>3203</v>
      </c>
      <c r="F5001" s="43" t="s">
        <v>3283</v>
      </c>
      <c r="G5001" s="84" t="s">
        <v>3249</v>
      </c>
      <c r="H5001" s="31">
        <v>1952</v>
      </c>
      <c r="I5001" s="207" t="s">
        <v>3338</v>
      </c>
      <c r="J5001" s="84"/>
      <c r="K5001" s="31" t="s">
        <v>41</v>
      </c>
      <c r="L5001" s="31"/>
      <c r="M5001" s="169"/>
      <c r="N5001" s="148"/>
      <c r="O5001" s="106" t="s">
        <v>3203</v>
      </c>
      <c r="P5001" s="43">
        <v>1952</v>
      </c>
      <c r="Q5001" s="207" t="s">
        <v>3338</v>
      </c>
      <c r="R5001" s="84" t="s">
        <v>3203</v>
      </c>
      <c r="S5001" s="31" t="s">
        <v>41</v>
      </c>
      <c r="T5001" s="31"/>
      <c r="U5001" s="169"/>
      <c r="V5001" s="150"/>
      <c r="W5001" s="141" t="str" cm="1">
        <f t="array" ref="W5001">IF(SUM(LEN(B5001:V5001))=0,"",IF(OR(OR(ISBLANK(F5001),SUM(LEN(C5001),LEN(D5001))=0),AND(NOT(E5001="Unknown"),ISBLANK(J5001)),AND(NOT(O5001="Unknown"),ISBLANK(R5001))),"Missing Information", INDEX(Table15[Entire Service Line Classification], MATCH(SUMIFS(Table15[Unique ID],Table15[System-Owned Portion],E5001,Table15[If Material Anything Other than "Lead" in Column E,Was Material Ever Previously Lead?],G5001,Table15[Customer-Owned Portion],O5001),Table15[Unique ID],0),0)))</f>
        <v>Lead Status Unknown</v>
      </c>
      <c r="X5001"/>
    </row>
    <row r="5002" spans="2:24" x14ac:dyDescent="0.35">
      <c r="B5002" s="146"/>
      <c r="C5002" s="31" t="s">
        <v>5981</v>
      </c>
      <c r="D5002" s="31"/>
      <c r="E5002" s="44" t="s">
        <v>3203</v>
      </c>
      <c r="F5002" s="43" t="s">
        <v>3283</v>
      </c>
      <c r="G5002" s="84" t="s">
        <v>3249</v>
      </c>
      <c r="H5002" s="31">
        <v>1946</v>
      </c>
      <c r="I5002" s="207" t="s">
        <v>3341</v>
      </c>
      <c r="J5002" s="84"/>
      <c r="K5002" s="31" t="s">
        <v>41</v>
      </c>
      <c r="L5002" s="31"/>
      <c r="M5002" s="169"/>
      <c r="N5002" s="148"/>
      <c r="O5002" s="106" t="s">
        <v>3203</v>
      </c>
      <c r="P5002" s="43">
        <v>1946</v>
      </c>
      <c r="Q5002" s="207" t="s">
        <v>3341</v>
      </c>
      <c r="R5002" s="84" t="s">
        <v>3203</v>
      </c>
      <c r="S5002" s="31" t="s">
        <v>41</v>
      </c>
      <c r="T5002" s="31"/>
      <c r="U5002" s="169"/>
      <c r="V5002" s="150"/>
      <c r="W5002" s="141" t="str" cm="1">
        <f t="array" ref="W5002">IF(SUM(LEN(B5002:V5002))=0,"",IF(OR(OR(ISBLANK(F5002),SUM(LEN(C5002),LEN(D5002))=0),AND(NOT(E5002="Unknown"),ISBLANK(J5002)),AND(NOT(O5002="Unknown"),ISBLANK(R5002))),"Missing Information", INDEX(Table15[Entire Service Line Classification], MATCH(SUMIFS(Table15[Unique ID],Table15[System-Owned Portion],E5002,Table15[If Material Anything Other than "Lead" in Column E,Was Material Ever Previously Lead?],G5002,Table15[Customer-Owned Portion],O5002),Table15[Unique ID],0),0)))</f>
        <v>Lead Status Unknown</v>
      </c>
      <c r="X5002"/>
    </row>
    <row r="5003" spans="2:24" x14ac:dyDescent="0.35">
      <c r="B5003" s="146"/>
      <c r="C5003" s="31" t="s">
        <v>5982</v>
      </c>
      <c r="D5003" s="31"/>
      <c r="E5003" s="44" t="s">
        <v>3203</v>
      </c>
      <c r="F5003" s="43" t="s">
        <v>3283</v>
      </c>
      <c r="G5003" s="84" t="s">
        <v>3249</v>
      </c>
      <c r="H5003" s="31">
        <v>1930</v>
      </c>
      <c r="I5003" s="207" t="s">
        <v>3338</v>
      </c>
      <c r="J5003" s="84"/>
      <c r="K5003" s="31" t="s">
        <v>41</v>
      </c>
      <c r="L5003" s="31"/>
      <c r="M5003" s="169"/>
      <c r="N5003" s="148"/>
      <c r="O5003" s="106" t="s">
        <v>3203</v>
      </c>
      <c r="P5003" s="43">
        <v>1930</v>
      </c>
      <c r="Q5003" s="207" t="s">
        <v>3338</v>
      </c>
      <c r="R5003" s="84" t="s">
        <v>3203</v>
      </c>
      <c r="S5003" s="31" t="s">
        <v>41</v>
      </c>
      <c r="T5003" s="31"/>
      <c r="U5003" s="169"/>
      <c r="V5003" s="150"/>
      <c r="W5003" s="141" t="str" cm="1">
        <f t="array" ref="W5003">IF(SUM(LEN(B5003:V5003))=0,"",IF(OR(OR(ISBLANK(F5003),SUM(LEN(C5003),LEN(D5003))=0),AND(NOT(E5003="Unknown"),ISBLANK(J5003)),AND(NOT(O5003="Unknown"),ISBLANK(R5003))),"Missing Information", INDEX(Table15[Entire Service Line Classification], MATCH(SUMIFS(Table15[Unique ID],Table15[System-Owned Portion],E5003,Table15[If Material Anything Other than "Lead" in Column E,Was Material Ever Previously Lead?],G5003,Table15[Customer-Owned Portion],O5003),Table15[Unique ID],0),0)))</f>
        <v>Lead Status Unknown</v>
      </c>
      <c r="X5003"/>
    </row>
    <row r="5004" spans="2:24" x14ac:dyDescent="0.35">
      <c r="B5004" s="146"/>
      <c r="C5004" s="31" t="s">
        <v>5983</v>
      </c>
      <c r="D5004" s="31"/>
      <c r="E5004" s="44" t="s">
        <v>3203</v>
      </c>
      <c r="F5004" s="43" t="s">
        <v>3283</v>
      </c>
      <c r="G5004" s="84" t="s">
        <v>3249</v>
      </c>
      <c r="H5004" s="31">
        <v>1952</v>
      </c>
      <c r="I5004" s="207" t="s">
        <v>3338</v>
      </c>
      <c r="J5004" s="84"/>
      <c r="K5004" s="31" t="s">
        <v>41</v>
      </c>
      <c r="L5004" s="31"/>
      <c r="M5004" s="169"/>
      <c r="N5004" s="148"/>
      <c r="O5004" s="106" t="s">
        <v>3203</v>
      </c>
      <c r="P5004" s="43">
        <v>1952</v>
      </c>
      <c r="Q5004" s="207" t="s">
        <v>3338</v>
      </c>
      <c r="R5004" s="84" t="s">
        <v>3203</v>
      </c>
      <c r="S5004" s="31" t="s">
        <v>41</v>
      </c>
      <c r="T5004" s="31"/>
      <c r="U5004" s="169"/>
      <c r="V5004" s="150"/>
      <c r="W5004" s="141" t="str" cm="1">
        <f t="array" ref="W5004">IF(SUM(LEN(B5004:V5004))=0,"",IF(OR(OR(ISBLANK(F5004),SUM(LEN(C5004),LEN(D5004))=0),AND(NOT(E5004="Unknown"),ISBLANK(J5004)),AND(NOT(O5004="Unknown"),ISBLANK(R5004))),"Missing Information", INDEX(Table15[Entire Service Line Classification], MATCH(SUMIFS(Table15[Unique ID],Table15[System-Owned Portion],E5004,Table15[If Material Anything Other than "Lead" in Column E,Was Material Ever Previously Lead?],G5004,Table15[Customer-Owned Portion],O5004),Table15[Unique ID],0),0)))</f>
        <v>Lead Status Unknown</v>
      </c>
      <c r="X5004"/>
    </row>
    <row r="5005" spans="2:24" x14ac:dyDescent="0.35">
      <c r="B5005" s="146"/>
      <c r="C5005" s="31" t="s">
        <v>5984</v>
      </c>
      <c r="D5005" s="31"/>
      <c r="E5005" s="44" t="s">
        <v>3203</v>
      </c>
      <c r="F5005" s="43" t="s">
        <v>3283</v>
      </c>
      <c r="G5005" s="84" t="s">
        <v>3249</v>
      </c>
      <c r="H5005" s="31">
        <v>1947</v>
      </c>
      <c r="I5005" s="207" t="s">
        <v>3337</v>
      </c>
      <c r="J5005" s="84"/>
      <c r="K5005" s="31" t="s">
        <v>41</v>
      </c>
      <c r="L5005" s="31"/>
      <c r="M5005" s="169"/>
      <c r="N5005" s="148"/>
      <c r="O5005" s="106" t="s">
        <v>3203</v>
      </c>
      <c r="P5005" s="43">
        <v>1947</v>
      </c>
      <c r="Q5005" s="207" t="s">
        <v>3337</v>
      </c>
      <c r="R5005" s="84" t="s">
        <v>3203</v>
      </c>
      <c r="S5005" s="31" t="s">
        <v>41</v>
      </c>
      <c r="T5005" s="31"/>
      <c r="U5005" s="169"/>
      <c r="V5005" s="150"/>
      <c r="W5005" s="141" t="str" cm="1">
        <f t="array" ref="W5005">IF(SUM(LEN(B5005:V5005))=0,"",IF(OR(OR(ISBLANK(F5005),SUM(LEN(C5005),LEN(D5005))=0),AND(NOT(E5005="Unknown"),ISBLANK(J5005)),AND(NOT(O5005="Unknown"),ISBLANK(R5005))),"Missing Information", INDEX(Table15[Entire Service Line Classification], MATCH(SUMIFS(Table15[Unique ID],Table15[System-Owned Portion],E5005,Table15[If Material Anything Other than "Lead" in Column E,Was Material Ever Previously Lead?],G5005,Table15[Customer-Owned Portion],O5005),Table15[Unique ID],0),0)))</f>
        <v>Lead Status Unknown</v>
      </c>
      <c r="X5005"/>
    </row>
    <row r="5006" spans="2:24" x14ac:dyDescent="0.35">
      <c r="B5006" s="146"/>
      <c r="C5006" s="31" t="s">
        <v>5985</v>
      </c>
      <c r="D5006" s="31"/>
      <c r="E5006" s="44" t="s">
        <v>3203</v>
      </c>
      <c r="F5006" s="43" t="s">
        <v>3283</v>
      </c>
      <c r="G5006" s="84" t="s">
        <v>3249</v>
      </c>
      <c r="H5006" s="31">
        <v>1930</v>
      </c>
      <c r="I5006" s="207" t="s">
        <v>3338</v>
      </c>
      <c r="J5006" s="84"/>
      <c r="K5006" s="31" t="s">
        <v>41</v>
      </c>
      <c r="L5006" s="31"/>
      <c r="M5006" s="169"/>
      <c r="N5006" s="148"/>
      <c r="O5006" s="106" t="s">
        <v>3203</v>
      </c>
      <c r="P5006" s="43">
        <v>1930</v>
      </c>
      <c r="Q5006" s="207" t="s">
        <v>3338</v>
      </c>
      <c r="R5006" s="84" t="s">
        <v>3203</v>
      </c>
      <c r="S5006" s="31" t="s">
        <v>41</v>
      </c>
      <c r="T5006" s="31"/>
      <c r="U5006" s="169"/>
      <c r="V5006" s="150"/>
      <c r="W5006" s="141" t="str" cm="1">
        <f t="array" ref="W5006">IF(SUM(LEN(B5006:V5006))=0,"",IF(OR(OR(ISBLANK(F5006),SUM(LEN(C5006),LEN(D5006))=0),AND(NOT(E5006="Unknown"),ISBLANK(J5006)),AND(NOT(O5006="Unknown"),ISBLANK(R5006))),"Missing Information", INDEX(Table15[Entire Service Line Classification], MATCH(SUMIFS(Table15[Unique ID],Table15[System-Owned Portion],E5006,Table15[If Material Anything Other than "Lead" in Column E,Was Material Ever Previously Lead?],G5006,Table15[Customer-Owned Portion],O5006),Table15[Unique ID],0),0)))</f>
        <v>Lead Status Unknown</v>
      </c>
      <c r="X5006"/>
    </row>
    <row r="5007" spans="2:24" ht="29" x14ac:dyDescent="0.35">
      <c r="B5007" s="146"/>
      <c r="C5007" s="31" t="s">
        <v>5986</v>
      </c>
      <c r="D5007" s="31"/>
      <c r="E5007" s="44" t="s">
        <v>3284</v>
      </c>
      <c r="F5007" s="43" t="s">
        <v>41</v>
      </c>
      <c r="G5007" s="84" t="s">
        <v>3249</v>
      </c>
      <c r="H5007" s="31">
        <v>1995</v>
      </c>
      <c r="I5007" s="207" t="s">
        <v>3338</v>
      </c>
      <c r="J5007" s="84" t="s">
        <v>3270</v>
      </c>
      <c r="K5007" s="31" t="s">
        <v>41</v>
      </c>
      <c r="L5007" s="31"/>
      <c r="M5007" s="169"/>
      <c r="N5007" s="148"/>
      <c r="O5007" s="106" t="s">
        <v>3284</v>
      </c>
      <c r="P5007" s="43">
        <v>1995</v>
      </c>
      <c r="Q5007" s="207" t="s">
        <v>3338</v>
      </c>
      <c r="R5007" s="84" t="s">
        <v>3270</v>
      </c>
      <c r="S5007" s="31" t="s">
        <v>41</v>
      </c>
      <c r="T5007" s="31"/>
      <c r="U5007" s="169"/>
      <c r="V5007" s="150"/>
      <c r="W5007" s="141" t="str" cm="1">
        <f t="array" ref="W5007">IF(SUM(LEN(B5007:V5007))=0,"",IF(OR(OR(ISBLANK(F5007),SUM(LEN(C5007),LEN(D5007))=0),AND(NOT(E5007="Unknown"),ISBLANK(J5007)),AND(NOT(O5007="Unknown"),ISBLANK(R5007))),"Missing Information", INDEX(Table15[Entire Service Line Classification], MATCH(SUMIFS(Table15[Unique ID],Table15[System-Owned Portion],E5007,Table15[If Material Anything Other than "Lead" in Column E,Was Material Ever Previously Lead?],G5007,Table15[Customer-Owned Portion],O5007),Table15[Unique ID],0),0)))</f>
        <v>Non-lead</v>
      </c>
      <c r="X5007"/>
    </row>
    <row r="5008" spans="2:24" x14ac:dyDescent="0.35">
      <c r="B5008" s="146"/>
      <c r="C5008" s="31" t="s">
        <v>5987</v>
      </c>
      <c r="D5008" s="31"/>
      <c r="E5008" s="44" t="s">
        <v>3203</v>
      </c>
      <c r="F5008" s="43" t="s">
        <v>3283</v>
      </c>
      <c r="G5008" s="84" t="s">
        <v>3249</v>
      </c>
      <c r="H5008" s="31">
        <v>1947</v>
      </c>
      <c r="I5008" s="207" t="s">
        <v>3341</v>
      </c>
      <c r="J5008" s="84"/>
      <c r="K5008" s="31" t="s">
        <v>41</v>
      </c>
      <c r="L5008" s="31"/>
      <c r="M5008" s="169"/>
      <c r="N5008" s="148"/>
      <c r="O5008" s="106" t="s">
        <v>3203</v>
      </c>
      <c r="P5008" s="43">
        <v>1947</v>
      </c>
      <c r="Q5008" s="207" t="s">
        <v>3341</v>
      </c>
      <c r="R5008" s="84" t="s">
        <v>3203</v>
      </c>
      <c r="S5008" s="31" t="s">
        <v>41</v>
      </c>
      <c r="T5008" s="31"/>
      <c r="U5008" s="169"/>
      <c r="V5008" s="150"/>
      <c r="W5008" s="141" t="str" cm="1">
        <f t="array" ref="W5008">IF(SUM(LEN(B5008:V5008))=0,"",IF(OR(OR(ISBLANK(F5008),SUM(LEN(C5008),LEN(D5008))=0),AND(NOT(E5008="Unknown"),ISBLANK(J5008)),AND(NOT(O5008="Unknown"),ISBLANK(R5008))),"Missing Information", INDEX(Table15[Entire Service Line Classification], MATCH(SUMIFS(Table15[Unique ID],Table15[System-Owned Portion],E5008,Table15[If Material Anything Other than "Lead" in Column E,Was Material Ever Previously Lead?],G5008,Table15[Customer-Owned Portion],O5008),Table15[Unique ID],0),0)))</f>
        <v>Lead Status Unknown</v>
      </c>
      <c r="X5008"/>
    </row>
    <row r="5009" spans="2:24" ht="29" x14ac:dyDescent="0.35">
      <c r="B5009" s="146"/>
      <c r="C5009" s="31" t="s">
        <v>5988</v>
      </c>
      <c r="D5009" s="31"/>
      <c r="E5009" s="44" t="s">
        <v>3203</v>
      </c>
      <c r="F5009" s="43" t="s">
        <v>3283</v>
      </c>
      <c r="G5009" s="84" t="s">
        <v>3249</v>
      </c>
      <c r="H5009" s="31">
        <v>1943</v>
      </c>
      <c r="I5009" s="207" t="s">
        <v>3338</v>
      </c>
      <c r="J5009" s="84"/>
      <c r="K5009" s="31" t="s">
        <v>41</v>
      </c>
      <c r="L5009" s="31"/>
      <c r="M5009" s="169"/>
      <c r="N5009" s="148"/>
      <c r="O5009" s="106" t="s">
        <v>3203</v>
      </c>
      <c r="P5009" s="43">
        <v>1943</v>
      </c>
      <c r="Q5009" s="207" t="s">
        <v>3338</v>
      </c>
      <c r="R5009" s="84" t="s">
        <v>3203</v>
      </c>
      <c r="S5009" s="31" t="s">
        <v>41</v>
      </c>
      <c r="T5009" s="31"/>
      <c r="U5009" s="169"/>
      <c r="V5009" s="150"/>
      <c r="W5009" s="141" t="str" cm="1">
        <f t="array" ref="W5009">IF(SUM(LEN(B5009:V5009))=0,"",IF(OR(OR(ISBLANK(F5009),SUM(LEN(C5009),LEN(D5009))=0),AND(NOT(E5009="Unknown"),ISBLANK(J5009)),AND(NOT(O5009="Unknown"),ISBLANK(R5009))),"Missing Information", INDEX(Table15[Entire Service Line Classification], MATCH(SUMIFS(Table15[Unique ID],Table15[System-Owned Portion],E5009,Table15[If Material Anything Other than "Lead" in Column E,Was Material Ever Previously Lead?],G5009,Table15[Customer-Owned Portion],O5009),Table15[Unique ID],0),0)))</f>
        <v>Lead Status Unknown</v>
      </c>
      <c r="X5009"/>
    </row>
    <row r="5010" spans="2:24" x14ac:dyDescent="0.35">
      <c r="B5010" s="146"/>
      <c r="C5010" s="31" t="s">
        <v>5989</v>
      </c>
      <c r="D5010" s="31"/>
      <c r="E5010" s="44" t="s">
        <v>3203</v>
      </c>
      <c r="F5010" s="43" t="s">
        <v>3283</v>
      </c>
      <c r="G5010" s="84" t="s">
        <v>3249</v>
      </c>
      <c r="H5010" s="31">
        <v>1941</v>
      </c>
      <c r="I5010" s="207" t="s">
        <v>3341</v>
      </c>
      <c r="J5010" s="84"/>
      <c r="K5010" s="31" t="s">
        <v>41</v>
      </c>
      <c r="L5010" s="31"/>
      <c r="M5010" s="169"/>
      <c r="N5010" s="148"/>
      <c r="O5010" s="106" t="s">
        <v>3203</v>
      </c>
      <c r="P5010" s="43">
        <v>1941</v>
      </c>
      <c r="Q5010" s="207" t="s">
        <v>3341</v>
      </c>
      <c r="R5010" s="84" t="s">
        <v>3203</v>
      </c>
      <c r="S5010" s="31" t="s">
        <v>41</v>
      </c>
      <c r="T5010" s="31"/>
      <c r="U5010" s="169"/>
      <c r="V5010" s="150"/>
      <c r="W5010" s="141" t="str" cm="1">
        <f t="array" ref="W5010">IF(SUM(LEN(B5010:V5010))=0,"",IF(OR(OR(ISBLANK(F5010),SUM(LEN(C5010),LEN(D5010))=0),AND(NOT(E5010="Unknown"),ISBLANK(J5010)),AND(NOT(O5010="Unknown"),ISBLANK(R5010))),"Missing Information", INDEX(Table15[Entire Service Line Classification], MATCH(SUMIFS(Table15[Unique ID],Table15[System-Owned Portion],E5010,Table15[If Material Anything Other than "Lead" in Column E,Was Material Ever Previously Lead?],G5010,Table15[Customer-Owned Portion],O5010),Table15[Unique ID],0),0)))</f>
        <v>Lead Status Unknown</v>
      </c>
      <c r="X5010"/>
    </row>
    <row r="5011" spans="2:24" x14ac:dyDescent="0.35">
      <c r="B5011" s="146"/>
      <c r="C5011" s="31" t="s">
        <v>5990</v>
      </c>
      <c r="D5011" s="31"/>
      <c r="E5011" s="44" t="s">
        <v>3203</v>
      </c>
      <c r="F5011" s="43" t="s">
        <v>3283</v>
      </c>
      <c r="G5011" s="84" t="s">
        <v>3249</v>
      </c>
      <c r="H5011" s="31">
        <v>1969</v>
      </c>
      <c r="I5011" s="207" t="s">
        <v>3338</v>
      </c>
      <c r="J5011" s="84"/>
      <c r="K5011" s="31" t="s">
        <v>41</v>
      </c>
      <c r="L5011" s="31"/>
      <c r="M5011" s="169"/>
      <c r="N5011" s="148"/>
      <c r="O5011" s="106" t="s">
        <v>3203</v>
      </c>
      <c r="P5011" s="43">
        <v>1969</v>
      </c>
      <c r="Q5011" s="207" t="s">
        <v>3338</v>
      </c>
      <c r="R5011" s="84" t="s">
        <v>3203</v>
      </c>
      <c r="S5011" s="31" t="s">
        <v>41</v>
      </c>
      <c r="T5011" s="31"/>
      <c r="U5011" s="169"/>
      <c r="V5011" s="150"/>
      <c r="W5011" s="141" t="str" cm="1">
        <f t="array" ref="W5011">IF(SUM(LEN(B5011:V5011))=0,"",IF(OR(OR(ISBLANK(F5011),SUM(LEN(C5011),LEN(D5011))=0),AND(NOT(E5011="Unknown"),ISBLANK(J5011)),AND(NOT(O5011="Unknown"),ISBLANK(R5011))),"Missing Information", INDEX(Table15[Entire Service Line Classification], MATCH(SUMIFS(Table15[Unique ID],Table15[System-Owned Portion],E5011,Table15[If Material Anything Other than "Lead" in Column E,Was Material Ever Previously Lead?],G5011,Table15[Customer-Owned Portion],O5011),Table15[Unique ID],0),0)))</f>
        <v>Lead Status Unknown</v>
      </c>
      <c r="X5011"/>
    </row>
    <row r="5012" spans="2:24" x14ac:dyDescent="0.35">
      <c r="B5012" s="146"/>
      <c r="C5012" s="31" t="s">
        <v>5991</v>
      </c>
      <c r="D5012" s="31"/>
      <c r="E5012" s="44" t="s">
        <v>3203</v>
      </c>
      <c r="F5012" s="43" t="s">
        <v>3283</v>
      </c>
      <c r="G5012" s="84" t="s">
        <v>3249</v>
      </c>
      <c r="H5012" s="31">
        <v>1956</v>
      </c>
      <c r="I5012" s="207" t="s">
        <v>3338</v>
      </c>
      <c r="J5012" s="84"/>
      <c r="K5012" s="31" t="s">
        <v>41</v>
      </c>
      <c r="L5012" s="31"/>
      <c r="M5012" s="169"/>
      <c r="N5012" s="148"/>
      <c r="O5012" s="106" t="s">
        <v>3203</v>
      </c>
      <c r="P5012" s="43">
        <v>1956</v>
      </c>
      <c r="Q5012" s="207" t="s">
        <v>3338</v>
      </c>
      <c r="R5012" s="84" t="s">
        <v>3203</v>
      </c>
      <c r="S5012" s="31" t="s">
        <v>41</v>
      </c>
      <c r="T5012" s="31"/>
      <c r="U5012" s="169"/>
      <c r="V5012" s="150"/>
      <c r="W5012" s="141" t="str" cm="1">
        <f t="array" ref="W5012">IF(SUM(LEN(B5012:V5012))=0,"",IF(OR(OR(ISBLANK(F5012),SUM(LEN(C5012),LEN(D5012))=0),AND(NOT(E5012="Unknown"),ISBLANK(J5012)),AND(NOT(O5012="Unknown"),ISBLANK(R5012))),"Missing Information", INDEX(Table15[Entire Service Line Classification], MATCH(SUMIFS(Table15[Unique ID],Table15[System-Owned Portion],E5012,Table15[If Material Anything Other than "Lead" in Column E,Was Material Ever Previously Lead?],G5012,Table15[Customer-Owned Portion],O5012),Table15[Unique ID],0),0)))</f>
        <v>Lead Status Unknown</v>
      </c>
      <c r="X5012"/>
    </row>
    <row r="5013" spans="2:24" x14ac:dyDescent="0.35">
      <c r="B5013" s="146"/>
      <c r="C5013" s="31" t="s">
        <v>5992</v>
      </c>
      <c r="D5013" s="31"/>
      <c r="E5013" s="44" t="s">
        <v>3203</v>
      </c>
      <c r="F5013" s="43" t="s">
        <v>3283</v>
      </c>
      <c r="G5013" s="84" t="s">
        <v>3249</v>
      </c>
      <c r="H5013" s="31">
        <v>1968</v>
      </c>
      <c r="I5013" s="207" t="s">
        <v>3338</v>
      </c>
      <c r="J5013" s="84"/>
      <c r="K5013" s="31" t="s">
        <v>41</v>
      </c>
      <c r="L5013" s="31"/>
      <c r="M5013" s="169"/>
      <c r="N5013" s="148"/>
      <c r="O5013" s="106" t="s">
        <v>3203</v>
      </c>
      <c r="P5013" s="43">
        <v>1968</v>
      </c>
      <c r="Q5013" s="207" t="s">
        <v>3338</v>
      </c>
      <c r="R5013" s="84" t="s">
        <v>3203</v>
      </c>
      <c r="S5013" s="31" t="s">
        <v>41</v>
      </c>
      <c r="T5013" s="31"/>
      <c r="U5013" s="169"/>
      <c r="V5013" s="150"/>
      <c r="W5013" s="141" t="str" cm="1">
        <f t="array" ref="W5013">IF(SUM(LEN(B5013:V5013))=0,"",IF(OR(OR(ISBLANK(F5013),SUM(LEN(C5013),LEN(D5013))=0),AND(NOT(E5013="Unknown"),ISBLANK(J5013)),AND(NOT(O5013="Unknown"),ISBLANK(R5013))),"Missing Information", INDEX(Table15[Entire Service Line Classification], MATCH(SUMIFS(Table15[Unique ID],Table15[System-Owned Portion],E5013,Table15[If Material Anything Other than "Lead" in Column E,Was Material Ever Previously Lead?],G5013,Table15[Customer-Owned Portion],O5013),Table15[Unique ID],0),0)))</f>
        <v>Lead Status Unknown</v>
      </c>
      <c r="X5013"/>
    </row>
    <row r="5014" spans="2:24" x14ac:dyDescent="0.35">
      <c r="B5014" s="146"/>
      <c r="C5014" s="31" t="s">
        <v>5993</v>
      </c>
      <c r="D5014" s="31"/>
      <c r="E5014" s="44" t="s">
        <v>3203</v>
      </c>
      <c r="F5014" s="43" t="s">
        <v>3283</v>
      </c>
      <c r="G5014" s="84" t="s">
        <v>3249</v>
      </c>
      <c r="H5014" s="31">
        <v>1965</v>
      </c>
      <c r="I5014" s="207" t="s">
        <v>3338</v>
      </c>
      <c r="J5014" s="84"/>
      <c r="K5014" s="31" t="s">
        <v>41</v>
      </c>
      <c r="L5014" s="31"/>
      <c r="M5014" s="169"/>
      <c r="N5014" s="148"/>
      <c r="O5014" s="106" t="s">
        <v>3203</v>
      </c>
      <c r="P5014" s="43">
        <v>1965</v>
      </c>
      <c r="Q5014" s="207" t="s">
        <v>3338</v>
      </c>
      <c r="R5014" s="84" t="s">
        <v>3203</v>
      </c>
      <c r="S5014" s="31" t="s">
        <v>41</v>
      </c>
      <c r="T5014" s="31"/>
      <c r="U5014" s="169"/>
      <c r="V5014" s="150"/>
      <c r="W5014" s="141" t="str" cm="1">
        <f t="array" ref="W5014">IF(SUM(LEN(B5014:V5014))=0,"",IF(OR(OR(ISBLANK(F5014),SUM(LEN(C5014),LEN(D5014))=0),AND(NOT(E5014="Unknown"),ISBLANK(J5014)),AND(NOT(O5014="Unknown"),ISBLANK(R5014))),"Missing Information", INDEX(Table15[Entire Service Line Classification], MATCH(SUMIFS(Table15[Unique ID],Table15[System-Owned Portion],E5014,Table15[If Material Anything Other than "Lead" in Column E,Was Material Ever Previously Lead?],G5014,Table15[Customer-Owned Portion],O5014),Table15[Unique ID],0),0)))</f>
        <v>Lead Status Unknown</v>
      </c>
      <c r="X5014"/>
    </row>
    <row r="5015" spans="2:24" x14ac:dyDescent="0.35">
      <c r="B5015" s="146"/>
      <c r="C5015" s="31" t="s">
        <v>5994</v>
      </c>
      <c r="D5015" s="31"/>
      <c r="E5015" s="44" t="s">
        <v>3203</v>
      </c>
      <c r="F5015" s="43" t="s">
        <v>3283</v>
      </c>
      <c r="G5015" s="84" t="s">
        <v>3249</v>
      </c>
      <c r="H5015" s="31">
        <v>1967</v>
      </c>
      <c r="I5015" s="207" t="s">
        <v>3338</v>
      </c>
      <c r="J5015" s="84"/>
      <c r="K5015" s="31" t="s">
        <v>41</v>
      </c>
      <c r="L5015" s="31"/>
      <c r="M5015" s="169"/>
      <c r="N5015" s="148"/>
      <c r="O5015" s="106" t="s">
        <v>3203</v>
      </c>
      <c r="P5015" s="43">
        <v>1967</v>
      </c>
      <c r="Q5015" s="207" t="s">
        <v>3338</v>
      </c>
      <c r="R5015" s="84" t="s">
        <v>3203</v>
      </c>
      <c r="S5015" s="31" t="s">
        <v>41</v>
      </c>
      <c r="T5015" s="31"/>
      <c r="U5015" s="169"/>
      <c r="V5015" s="150"/>
      <c r="W5015" s="141" t="str" cm="1">
        <f t="array" ref="W5015">IF(SUM(LEN(B5015:V5015))=0,"",IF(OR(OR(ISBLANK(F5015),SUM(LEN(C5015),LEN(D5015))=0),AND(NOT(E5015="Unknown"),ISBLANK(J5015)),AND(NOT(O5015="Unknown"),ISBLANK(R5015))),"Missing Information", INDEX(Table15[Entire Service Line Classification], MATCH(SUMIFS(Table15[Unique ID],Table15[System-Owned Portion],E5015,Table15[If Material Anything Other than "Lead" in Column E,Was Material Ever Previously Lead?],G5015,Table15[Customer-Owned Portion],O5015),Table15[Unique ID],0),0)))</f>
        <v>Lead Status Unknown</v>
      </c>
      <c r="X5015"/>
    </row>
    <row r="5016" spans="2:24" x14ac:dyDescent="0.35">
      <c r="B5016" s="146"/>
      <c r="C5016" s="31" t="s">
        <v>5995</v>
      </c>
      <c r="D5016" s="31"/>
      <c r="E5016" s="44" t="s">
        <v>3203</v>
      </c>
      <c r="F5016" s="43" t="s">
        <v>3283</v>
      </c>
      <c r="G5016" s="84" t="s">
        <v>3249</v>
      </c>
      <c r="H5016" s="31">
        <v>1966</v>
      </c>
      <c r="I5016" s="207" t="s">
        <v>3338</v>
      </c>
      <c r="J5016" s="84"/>
      <c r="K5016" s="31" t="s">
        <v>41</v>
      </c>
      <c r="L5016" s="31"/>
      <c r="M5016" s="169"/>
      <c r="N5016" s="148"/>
      <c r="O5016" s="106" t="s">
        <v>3203</v>
      </c>
      <c r="P5016" s="43">
        <v>1966</v>
      </c>
      <c r="Q5016" s="207" t="s">
        <v>3338</v>
      </c>
      <c r="R5016" s="84" t="s">
        <v>3203</v>
      </c>
      <c r="S5016" s="31" t="s">
        <v>41</v>
      </c>
      <c r="T5016" s="31"/>
      <c r="U5016" s="169"/>
      <c r="V5016" s="150"/>
      <c r="W5016" s="141" t="str" cm="1">
        <f t="array" ref="W5016">IF(SUM(LEN(B5016:V5016))=0,"",IF(OR(OR(ISBLANK(F5016),SUM(LEN(C5016),LEN(D5016))=0),AND(NOT(E5016="Unknown"),ISBLANK(J5016)),AND(NOT(O5016="Unknown"),ISBLANK(R5016))),"Missing Information", INDEX(Table15[Entire Service Line Classification], MATCH(SUMIFS(Table15[Unique ID],Table15[System-Owned Portion],E5016,Table15[If Material Anything Other than "Lead" in Column E,Was Material Ever Previously Lead?],G5016,Table15[Customer-Owned Portion],O5016),Table15[Unique ID],0),0)))</f>
        <v>Lead Status Unknown</v>
      </c>
      <c r="X5016"/>
    </row>
    <row r="5017" spans="2:24" x14ac:dyDescent="0.35">
      <c r="B5017" s="146"/>
      <c r="C5017" s="31" t="s">
        <v>5996</v>
      </c>
      <c r="D5017" s="31"/>
      <c r="E5017" s="44" t="s">
        <v>3203</v>
      </c>
      <c r="F5017" s="43" t="s">
        <v>3283</v>
      </c>
      <c r="G5017" s="84" t="s">
        <v>3249</v>
      </c>
      <c r="H5017" s="31">
        <v>1924</v>
      </c>
      <c r="I5017" s="207" t="s">
        <v>3338</v>
      </c>
      <c r="J5017" s="84"/>
      <c r="K5017" s="31" t="s">
        <v>41</v>
      </c>
      <c r="L5017" s="31"/>
      <c r="M5017" s="169"/>
      <c r="N5017" s="148"/>
      <c r="O5017" s="106" t="s">
        <v>3203</v>
      </c>
      <c r="P5017" s="43">
        <v>1924</v>
      </c>
      <c r="Q5017" s="207" t="s">
        <v>3338</v>
      </c>
      <c r="R5017" s="84" t="s">
        <v>3203</v>
      </c>
      <c r="S5017" s="31" t="s">
        <v>41</v>
      </c>
      <c r="T5017" s="31"/>
      <c r="U5017" s="169"/>
      <c r="V5017" s="150"/>
      <c r="W5017" s="141" t="str" cm="1">
        <f t="array" ref="W5017">IF(SUM(LEN(B5017:V5017))=0,"",IF(OR(OR(ISBLANK(F5017),SUM(LEN(C5017),LEN(D5017))=0),AND(NOT(E5017="Unknown"),ISBLANK(J5017)),AND(NOT(O5017="Unknown"),ISBLANK(R5017))),"Missing Information", INDEX(Table15[Entire Service Line Classification], MATCH(SUMIFS(Table15[Unique ID],Table15[System-Owned Portion],E5017,Table15[If Material Anything Other than "Lead" in Column E,Was Material Ever Previously Lead?],G5017,Table15[Customer-Owned Portion],O5017),Table15[Unique ID],0),0)))</f>
        <v>Lead Status Unknown</v>
      </c>
      <c r="X5017"/>
    </row>
    <row r="5018" spans="2:24" x14ac:dyDescent="0.35">
      <c r="B5018" s="146"/>
      <c r="C5018" s="31" t="s">
        <v>5997</v>
      </c>
      <c r="D5018" s="31"/>
      <c r="E5018" s="44" t="s">
        <v>3203</v>
      </c>
      <c r="F5018" s="43" t="s">
        <v>3283</v>
      </c>
      <c r="G5018" s="84" t="s">
        <v>3249</v>
      </c>
      <c r="H5018" s="31">
        <v>1967</v>
      </c>
      <c r="I5018" s="207" t="s">
        <v>3338</v>
      </c>
      <c r="J5018" s="84"/>
      <c r="K5018" s="31" t="s">
        <v>41</v>
      </c>
      <c r="L5018" s="31"/>
      <c r="M5018" s="169"/>
      <c r="N5018" s="148"/>
      <c r="O5018" s="106" t="s">
        <v>3203</v>
      </c>
      <c r="P5018" s="43">
        <v>1967</v>
      </c>
      <c r="Q5018" s="207" t="s">
        <v>3338</v>
      </c>
      <c r="R5018" s="84" t="s">
        <v>3203</v>
      </c>
      <c r="S5018" s="31" t="s">
        <v>41</v>
      </c>
      <c r="T5018" s="31"/>
      <c r="U5018" s="169"/>
      <c r="V5018" s="150"/>
      <c r="W5018" s="141" t="str" cm="1">
        <f t="array" ref="W5018">IF(SUM(LEN(B5018:V5018))=0,"",IF(OR(OR(ISBLANK(F5018),SUM(LEN(C5018),LEN(D5018))=0),AND(NOT(E5018="Unknown"),ISBLANK(J5018)),AND(NOT(O5018="Unknown"),ISBLANK(R5018))),"Missing Information", INDEX(Table15[Entire Service Line Classification], MATCH(SUMIFS(Table15[Unique ID],Table15[System-Owned Portion],E5018,Table15[If Material Anything Other than "Lead" in Column E,Was Material Ever Previously Lead?],G5018,Table15[Customer-Owned Portion],O5018),Table15[Unique ID],0),0)))</f>
        <v>Lead Status Unknown</v>
      </c>
      <c r="X5018"/>
    </row>
    <row r="5019" spans="2:24" x14ac:dyDescent="0.35">
      <c r="B5019" s="146"/>
      <c r="C5019" s="31" t="s">
        <v>5998</v>
      </c>
      <c r="D5019" s="31"/>
      <c r="E5019" s="44" t="s">
        <v>3203</v>
      </c>
      <c r="F5019" s="43" t="s">
        <v>3283</v>
      </c>
      <c r="G5019" s="84" t="s">
        <v>3249</v>
      </c>
      <c r="H5019" s="31">
        <v>1964</v>
      </c>
      <c r="I5019" s="207" t="s">
        <v>3338</v>
      </c>
      <c r="J5019" s="84"/>
      <c r="K5019" s="31" t="s">
        <v>41</v>
      </c>
      <c r="L5019" s="31"/>
      <c r="M5019" s="169"/>
      <c r="N5019" s="148"/>
      <c r="O5019" s="106" t="s">
        <v>3203</v>
      </c>
      <c r="P5019" s="43">
        <v>1964</v>
      </c>
      <c r="Q5019" s="207" t="s">
        <v>3338</v>
      </c>
      <c r="R5019" s="84" t="s">
        <v>3203</v>
      </c>
      <c r="S5019" s="31" t="s">
        <v>41</v>
      </c>
      <c r="T5019" s="31"/>
      <c r="U5019" s="169"/>
      <c r="V5019" s="150"/>
      <c r="W5019" s="141" t="str" cm="1">
        <f t="array" ref="W5019">IF(SUM(LEN(B5019:V5019))=0,"",IF(OR(OR(ISBLANK(F5019),SUM(LEN(C5019),LEN(D5019))=0),AND(NOT(E5019="Unknown"),ISBLANK(J5019)),AND(NOT(O5019="Unknown"),ISBLANK(R5019))),"Missing Information", INDEX(Table15[Entire Service Line Classification], MATCH(SUMIFS(Table15[Unique ID],Table15[System-Owned Portion],E5019,Table15[If Material Anything Other than "Lead" in Column E,Was Material Ever Previously Lead?],G5019,Table15[Customer-Owned Portion],O5019),Table15[Unique ID],0),0)))</f>
        <v>Lead Status Unknown</v>
      </c>
      <c r="X5019"/>
    </row>
    <row r="5020" spans="2:24" x14ac:dyDescent="0.35">
      <c r="B5020" s="146"/>
      <c r="C5020" s="31" t="s">
        <v>5999</v>
      </c>
      <c r="D5020" s="31"/>
      <c r="E5020" s="44" t="s">
        <v>3203</v>
      </c>
      <c r="F5020" s="43" t="s">
        <v>3283</v>
      </c>
      <c r="G5020" s="84" t="s">
        <v>3249</v>
      </c>
      <c r="H5020" s="31">
        <v>1966</v>
      </c>
      <c r="I5020" s="207" t="s">
        <v>3338</v>
      </c>
      <c r="J5020" s="84"/>
      <c r="K5020" s="31" t="s">
        <v>41</v>
      </c>
      <c r="L5020" s="31"/>
      <c r="M5020" s="169"/>
      <c r="N5020" s="148"/>
      <c r="O5020" s="106" t="s">
        <v>3203</v>
      </c>
      <c r="P5020" s="43">
        <v>1966</v>
      </c>
      <c r="Q5020" s="207" t="s">
        <v>3338</v>
      </c>
      <c r="R5020" s="84" t="s">
        <v>3203</v>
      </c>
      <c r="S5020" s="31" t="s">
        <v>41</v>
      </c>
      <c r="T5020" s="31"/>
      <c r="U5020" s="169"/>
      <c r="V5020" s="150"/>
      <c r="W5020" s="141" t="str" cm="1">
        <f t="array" ref="W5020">IF(SUM(LEN(B5020:V5020))=0,"",IF(OR(OR(ISBLANK(F5020),SUM(LEN(C5020),LEN(D5020))=0),AND(NOT(E5020="Unknown"),ISBLANK(J5020)),AND(NOT(O5020="Unknown"),ISBLANK(R5020))),"Missing Information", INDEX(Table15[Entire Service Line Classification], MATCH(SUMIFS(Table15[Unique ID],Table15[System-Owned Portion],E5020,Table15[If Material Anything Other than "Lead" in Column E,Was Material Ever Previously Lead?],G5020,Table15[Customer-Owned Portion],O5020),Table15[Unique ID],0),0)))</f>
        <v>Lead Status Unknown</v>
      </c>
      <c r="X5020"/>
    </row>
    <row r="5021" spans="2:24" x14ac:dyDescent="0.35">
      <c r="B5021" s="146"/>
      <c r="C5021" s="31" t="s">
        <v>6000</v>
      </c>
      <c r="D5021" s="31"/>
      <c r="E5021" s="44" t="s">
        <v>3203</v>
      </c>
      <c r="F5021" s="43" t="s">
        <v>3283</v>
      </c>
      <c r="G5021" s="84" t="s">
        <v>3249</v>
      </c>
      <c r="H5021" s="31">
        <v>1970</v>
      </c>
      <c r="I5021" s="207" t="s">
        <v>3338</v>
      </c>
      <c r="J5021" s="84"/>
      <c r="K5021" s="31" t="s">
        <v>41</v>
      </c>
      <c r="L5021" s="31"/>
      <c r="M5021" s="169"/>
      <c r="N5021" s="148"/>
      <c r="O5021" s="106" t="s">
        <v>3203</v>
      </c>
      <c r="P5021" s="43">
        <v>1970</v>
      </c>
      <c r="Q5021" s="207" t="s">
        <v>3338</v>
      </c>
      <c r="R5021" s="84" t="s">
        <v>3203</v>
      </c>
      <c r="S5021" s="31" t="s">
        <v>41</v>
      </c>
      <c r="T5021" s="31"/>
      <c r="U5021" s="169"/>
      <c r="V5021" s="150"/>
      <c r="W5021" s="141" t="str" cm="1">
        <f t="array" ref="W5021">IF(SUM(LEN(B5021:V5021))=0,"",IF(OR(OR(ISBLANK(F5021),SUM(LEN(C5021),LEN(D5021))=0),AND(NOT(E5021="Unknown"),ISBLANK(J5021)),AND(NOT(O5021="Unknown"),ISBLANK(R5021))),"Missing Information", INDEX(Table15[Entire Service Line Classification], MATCH(SUMIFS(Table15[Unique ID],Table15[System-Owned Portion],E5021,Table15[If Material Anything Other than "Lead" in Column E,Was Material Ever Previously Lead?],G5021,Table15[Customer-Owned Portion],O5021),Table15[Unique ID],0),0)))</f>
        <v>Lead Status Unknown</v>
      </c>
      <c r="X5021"/>
    </row>
    <row r="5022" spans="2:24" x14ac:dyDescent="0.35">
      <c r="B5022" s="146"/>
      <c r="C5022" s="31" t="s">
        <v>6001</v>
      </c>
      <c r="D5022" s="31"/>
      <c r="E5022" s="44" t="s">
        <v>3203</v>
      </c>
      <c r="F5022" s="43" t="s">
        <v>3283</v>
      </c>
      <c r="G5022" s="84" t="s">
        <v>3249</v>
      </c>
      <c r="H5022" s="31">
        <v>1966</v>
      </c>
      <c r="I5022" s="207" t="s">
        <v>3338</v>
      </c>
      <c r="J5022" s="84"/>
      <c r="K5022" s="31" t="s">
        <v>41</v>
      </c>
      <c r="L5022" s="31"/>
      <c r="M5022" s="169"/>
      <c r="N5022" s="148"/>
      <c r="O5022" s="106" t="s">
        <v>3203</v>
      </c>
      <c r="P5022" s="43">
        <v>1966</v>
      </c>
      <c r="Q5022" s="207" t="s">
        <v>3338</v>
      </c>
      <c r="R5022" s="84" t="s">
        <v>3203</v>
      </c>
      <c r="S5022" s="31" t="s">
        <v>41</v>
      </c>
      <c r="T5022" s="31"/>
      <c r="U5022" s="169"/>
      <c r="V5022" s="150"/>
      <c r="W5022" s="141" t="str" cm="1">
        <f t="array" ref="W5022">IF(SUM(LEN(B5022:V5022))=0,"",IF(OR(OR(ISBLANK(F5022),SUM(LEN(C5022),LEN(D5022))=0),AND(NOT(E5022="Unknown"),ISBLANK(J5022)),AND(NOT(O5022="Unknown"),ISBLANK(R5022))),"Missing Information", INDEX(Table15[Entire Service Line Classification], MATCH(SUMIFS(Table15[Unique ID],Table15[System-Owned Portion],E5022,Table15[If Material Anything Other than "Lead" in Column E,Was Material Ever Previously Lead?],G5022,Table15[Customer-Owned Portion],O5022),Table15[Unique ID],0),0)))</f>
        <v>Lead Status Unknown</v>
      </c>
      <c r="X5022"/>
    </row>
    <row r="5023" spans="2:24" x14ac:dyDescent="0.35">
      <c r="B5023" s="146"/>
      <c r="C5023" s="31" t="s">
        <v>6002</v>
      </c>
      <c r="D5023" s="31"/>
      <c r="E5023" s="44" t="s">
        <v>3203</v>
      </c>
      <c r="F5023" s="43" t="s">
        <v>3283</v>
      </c>
      <c r="G5023" s="84" t="s">
        <v>3249</v>
      </c>
      <c r="H5023" s="31">
        <v>1966</v>
      </c>
      <c r="I5023" s="207" t="s">
        <v>3338</v>
      </c>
      <c r="J5023" s="84"/>
      <c r="K5023" s="31" t="s">
        <v>41</v>
      </c>
      <c r="L5023" s="31"/>
      <c r="M5023" s="169"/>
      <c r="N5023" s="148"/>
      <c r="O5023" s="106" t="s">
        <v>3203</v>
      </c>
      <c r="P5023" s="43">
        <v>1966</v>
      </c>
      <c r="Q5023" s="207" t="s">
        <v>3338</v>
      </c>
      <c r="R5023" s="84" t="s">
        <v>3203</v>
      </c>
      <c r="S5023" s="31" t="s">
        <v>41</v>
      </c>
      <c r="T5023" s="31"/>
      <c r="U5023" s="169"/>
      <c r="V5023" s="150"/>
      <c r="W5023" s="141" t="str" cm="1">
        <f t="array" ref="W5023">IF(SUM(LEN(B5023:V5023))=0,"",IF(OR(OR(ISBLANK(F5023),SUM(LEN(C5023),LEN(D5023))=0),AND(NOT(E5023="Unknown"),ISBLANK(J5023)),AND(NOT(O5023="Unknown"),ISBLANK(R5023))),"Missing Information", INDEX(Table15[Entire Service Line Classification], MATCH(SUMIFS(Table15[Unique ID],Table15[System-Owned Portion],E5023,Table15[If Material Anything Other than "Lead" in Column E,Was Material Ever Previously Lead?],G5023,Table15[Customer-Owned Portion],O5023),Table15[Unique ID],0),0)))</f>
        <v>Lead Status Unknown</v>
      </c>
      <c r="X5023"/>
    </row>
    <row r="5024" spans="2:24" x14ac:dyDescent="0.35">
      <c r="B5024" s="146"/>
      <c r="C5024" s="31" t="s">
        <v>6003</v>
      </c>
      <c r="D5024" s="31"/>
      <c r="E5024" s="44" t="s">
        <v>3203</v>
      </c>
      <c r="F5024" s="43" t="s">
        <v>3283</v>
      </c>
      <c r="G5024" s="84" t="s">
        <v>3249</v>
      </c>
      <c r="H5024" s="31">
        <v>1966</v>
      </c>
      <c r="I5024" s="207" t="s">
        <v>3338</v>
      </c>
      <c r="J5024" s="84"/>
      <c r="K5024" s="31" t="s">
        <v>41</v>
      </c>
      <c r="L5024" s="31"/>
      <c r="M5024" s="169"/>
      <c r="N5024" s="148"/>
      <c r="O5024" s="106" t="s">
        <v>3203</v>
      </c>
      <c r="P5024" s="43">
        <v>1966</v>
      </c>
      <c r="Q5024" s="207" t="s">
        <v>3338</v>
      </c>
      <c r="R5024" s="84" t="s">
        <v>3203</v>
      </c>
      <c r="S5024" s="31" t="s">
        <v>41</v>
      </c>
      <c r="T5024" s="31"/>
      <c r="U5024" s="169"/>
      <c r="V5024" s="150"/>
      <c r="W5024" s="141" t="str" cm="1">
        <f t="array" ref="W5024">IF(SUM(LEN(B5024:V5024))=0,"",IF(OR(OR(ISBLANK(F5024),SUM(LEN(C5024),LEN(D5024))=0),AND(NOT(E5024="Unknown"),ISBLANK(J5024)),AND(NOT(O5024="Unknown"),ISBLANK(R5024))),"Missing Information", INDEX(Table15[Entire Service Line Classification], MATCH(SUMIFS(Table15[Unique ID],Table15[System-Owned Portion],E5024,Table15[If Material Anything Other than "Lead" in Column E,Was Material Ever Previously Lead?],G5024,Table15[Customer-Owned Portion],O5024),Table15[Unique ID],0),0)))</f>
        <v>Lead Status Unknown</v>
      </c>
      <c r="X5024"/>
    </row>
    <row r="5025" spans="2:24" x14ac:dyDescent="0.35">
      <c r="B5025" s="146"/>
      <c r="C5025" s="31" t="s">
        <v>6004</v>
      </c>
      <c r="D5025" s="31"/>
      <c r="E5025" s="44" t="s">
        <v>3203</v>
      </c>
      <c r="F5025" s="43" t="s">
        <v>3283</v>
      </c>
      <c r="G5025" s="84" t="s">
        <v>3249</v>
      </c>
      <c r="H5025" s="31">
        <v>1964</v>
      </c>
      <c r="I5025" s="207" t="s">
        <v>3338</v>
      </c>
      <c r="J5025" s="84"/>
      <c r="K5025" s="31" t="s">
        <v>41</v>
      </c>
      <c r="L5025" s="31"/>
      <c r="M5025" s="169"/>
      <c r="N5025" s="148"/>
      <c r="O5025" s="106" t="s">
        <v>3203</v>
      </c>
      <c r="P5025" s="43">
        <v>1964</v>
      </c>
      <c r="Q5025" s="207" t="s">
        <v>3338</v>
      </c>
      <c r="R5025" s="84" t="s">
        <v>3203</v>
      </c>
      <c r="S5025" s="31" t="s">
        <v>41</v>
      </c>
      <c r="T5025" s="31"/>
      <c r="U5025" s="169"/>
      <c r="V5025" s="150"/>
      <c r="W5025" s="141" t="str" cm="1">
        <f t="array" ref="W5025">IF(SUM(LEN(B5025:V5025))=0,"",IF(OR(OR(ISBLANK(F5025),SUM(LEN(C5025),LEN(D5025))=0),AND(NOT(E5025="Unknown"),ISBLANK(J5025)),AND(NOT(O5025="Unknown"),ISBLANK(R5025))),"Missing Information", INDEX(Table15[Entire Service Line Classification], MATCH(SUMIFS(Table15[Unique ID],Table15[System-Owned Portion],E5025,Table15[If Material Anything Other than "Lead" in Column E,Was Material Ever Previously Lead?],G5025,Table15[Customer-Owned Portion],O5025),Table15[Unique ID],0),0)))</f>
        <v>Lead Status Unknown</v>
      </c>
      <c r="X5025"/>
    </row>
    <row r="5026" spans="2:24" x14ac:dyDescent="0.35">
      <c r="B5026" s="146"/>
      <c r="C5026" s="31" t="s">
        <v>6005</v>
      </c>
      <c r="D5026" s="31"/>
      <c r="E5026" s="44" t="s">
        <v>3203</v>
      </c>
      <c r="F5026" s="43" t="s">
        <v>3283</v>
      </c>
      <c r="G5026" s="84" t="s">
        <v>3249</v>
      </c>
      <c r="H5026" s="31">
        <v>1978</v>
      </c>
      <c r="I5026" s="207" t="s">
        <v>3338</v>
      </c>
      <c r="J5026" s="84"/>
      <c r="K5026" s="31" t="s">
        <v>41</v>
      </c>
      <c r="L5026" s="31"/>
      <c r="M5026" s="169"/>
      <c r="N5026" s="148"/>
      <c r="O5026" s="106" t="s">
        <v>3203</v>
      </c>
      <c r="P5026" s="43">
        <v>1978</v>
      </c>
      <c r="Q5026" s="207" t="s">
        <v>3338</v>
      </c>
      <c r="R5026" s="84" t="s">
        <v>3203</v>
      </c>
      <c r="S5026" s="31" t="s">
        <v>41</v>
      </c>
      <c r="T5026" s="31"/>
      <c r="U5026" s="169"/>
      <c r="V5026" s="150"/>
      <c r="W5026" s="141" t="str" cm="1">
        <f t="array" ref="W5026">IF(SUM(LEN(B5026:V5026))=0,"",IF(OR(OR(ISBLANK(F5026),SUM(LEN(C5026),LEN(D5026))=0),AND(NOT(E5026="Unknown"),ISBLANK(J5026)),AND(NOT(O5026="Unknown"),ISBLANK(R5026))),"Missing Information", INDEX(Table15[Entire Service Line Classification], MATCH(SUMIFS(Table15[Unique ID],Table15[System-Owned Portion],E5026,Table15[If Material Anything Other than "Lead" in Column E,Was Material Ever Previously Lead?],G5026,Table15[Customer-Owned Portion],O5026),Table15[Unique ID],0),0)))</f>
        <v>Lead Status Unknown</v>
      </c>
      <c r="X5026"/>
    </row>
    <row r="5027" spans="2:24" x14ac:dyDescent="0.35">
      <c r="B5027" s="146"/>
      <c r="C5027" s="31" t="s">
        <v>6006</v>
      </c>
      <c r="D5027" s="31"/>
      <c r="E5027" s="44" t="s">
        <v>3203</v>
      </c>
      <c r="F5027" s="43" t="s">
        <v>3283</v>
      </c>
      <c r="G5027" s="84" t="s">
        <v>3249</v>
      </c>
      <c r="H5027" s="31">
        <v>1978</v>
      </c>
      <c r="I5027" s="207" t="s">
        <v>3338</v>
      </c>
      <c r="J5027" s="84"/>
      <c r="K5027" s="31" t="s">
        <v>41</v>
      </c>
      <c r="L5027" s="31"/>
      <c r="M5027" s="169"/>
      <c r="N5027" s="148"/>
      <c r="O5027" s="106" t="s">
        <v>3203</v>
      </c>
      <c r="P5027" s="43">
        <v>1978</v>
      </c>
      <c r="Q5027" s="207" t="s">
        <v>3338</v>
      </c>
      <c r="R5027" s="84" t="s">
        <v>3203</v>
      </c>
      <c r="S5027" s="31" t="s">
        <v>41</v>
      </c>
      <c r="T5027" s="31"/>
      <c r="U5027" s="169"/>
      <c r="V5027" s="150"/>
      <c r="W5027" s="141" t="str" cm="1">
        <f t="array" ref="W5027">IF(SUM(LEN(B5027:V5027))=0,"",IF(OR(OR(ISBLANK(F5027),SUM(LEN(C5027),LEN(D5027))=0),AND(NOT(E5027="Unknown"),ISBLANK(J5027)),AND(NOT(O5027="Unknown"),ISBLANK(R5027))),"Missing Information", INDEX(Table15[Entire Service Line Classification], MATCH(SUMIFS(Table15[Unique ID],Table15[System-Owned Portion],E5027,Table15[If Material Anything Other than "Lead" in Column E,Was Material Ever Previously Lead?],G5027,Table15[Customer-Owned Portion],O5027),Table15[Unique ID],0),0)))</f>
        <v>Lead Status Unknown</v>
      </c>
      <c r="X5027"/>
    </row>
    <row r="5028" spans="2:24" x14ac:dyDescent="0.35">
      <c r="B5028" s="146"/>
      <c r="C5028" s="31" t="s">
        <v>6007</v>
      </c>
      <c r="D5028" s="31"/>
      <c r="E5028" s="44" t="s">
        <v>3203</v>
      </c>
      <c r="F5028" s="43" t="s">
        <v>3283</v>
      </c>
      <c r="G5028" s="84" t="s">
        <v>3249</v>
      </c>
      <c r="H5028" s="31">
        <v>1917</v>
      </c>
      <c r="I5028" s="207" t="s">
        <v>3338</v>
      </c>
      <c r="J5028" s="84"/>
      <c r="K5028" s="31" t="s">
        <v>41</v>
      </c>
      <c r="L5028" s="31"/>
      <c r="M5028" s="169"/>
      <c r="N5028" s="148"/>
      <c r="O5028" s="106" t="s">
        <v>3203</v>
      </c>
      <c r="P5028" s="43">
        <v>1917</v>
      </c>
      <c r="Q5028" s="207" t="s">
        <v>3338</v>
      </c>
      <c r="R5028" s="84" t="s">
        <v>3203</v>
      </c>
      <c r="S5028" s="31" t="s">
        <v>41</v>
      </c>
      <c r="T5028" s="31"/>
      <c r="U5028" s="169"/>
      <c r="V5028" s="150"/>
      <c r="W5028" s="141" t="str" cm="1">
        <f t="array" ref="W5028">IF(SUM(LEN(B5028:V5028))=0,"",IF(OR(OR(ISBLANK(F5028),SUM(LEN(C5028),LEN(D5028))=0),AND(NOT(E5028="Unknown"),ISBLANK(J5028)),AND(NOT(O5028="Unknown"),ISBLANK(R5028))),"Missing Information", INDEX(Table15[Entire Service Line Classification], MATCH(SUMIFS(Table15[Unique ID],Table15[System-Owned Portion],E5028,Table15[If Material Anything Other than "Lead" in Column E,Was Material Ever Previously Lead?],G5028,Table15[Customer-Owned Portion],O5028),Table15[Unique ID],0),0)))</f>
        <v>Lead Status Unknown</v>
      </c>
      <c r="X5028"/>
    </row>
    <row r="5029" spans="2:24" x14ac:dyDescent="0.35">
      <c r="B5029" s="146"/>
      <c r="C5029" s="31" t="s">
        <v>6008</v>
      </c>
      <c r="D5029" s="31"/>
      <c r="E5029" s="44" t="s">
        <v>3203</v>
      </c>
      <c r="F5029" s="43" t="s">
        <v>3283</v>
      </c>
      <c r="G5029" s="84" t="s">
        <v>3249</v>
      </c>
      <c r="H5029" s="31">
        <v>1978</v>
      </c>
      <c r="I5029" s="207" t="s">
        <v>3338</v>
      </c>
      <c r="J5029" s="84"/>
      <c r="K5029" s="31" t="s">
        <v>41</v>
      </c>
      <c r="L5029" s="31"/>
      <c r="M5029" s="169"/>
      <c r="N5029" s="148"/>
      <c r="O5029" s="106" t="s">
        <v>3203</v>
      </c>
      <c r="P5029" s="43">
        <v>1978</v>
      </c>
      <c r="Q5029" s="207" t="s">
        <v>3338</v>
      </c>
      <c r="R5029" s="84" t="s">
        <v>3203</v>
      </c>
      <c r="S5029" s="31" t="s">
        <v>41</v>
      </c>
      <c r="T5029" s="31"/>
      <c r="U5029" s="169"/>
      <c r="V5029" s="150"/>
      <c r="W5029" s="141" t="str" cm="1">
        <f t="array" ref="W5029">IF(SUM(LEN(B5029:V5029))=0,"",IF(OR(OR(ISBLANK(F5029),SUM(LEN(C5029),LEN(D5029))=0),AND(NOT(E5029="Unknown"),ISBLANK(J5029)),AND(NOT(O5029="Unknown"),ISBLANK(R5029))),"Missing Information", INDEX(Table15[Entire Service Line Classification], MATCH(SUMIFS(Table15[Unique ID],Table15[System-Owned Portion],E5029,Table15[If Material Anything Other than "Lead" in Column E,Was Material Ever Previously Lead?],G5029,Table15[Customer-Owned Portion],O5029),Table15[Unique ID],0),0)))</f>
        <v>Lead Status Unknown</v>
      </c>
      <c r="X5029"/>
    </row>
    <row r="5030" spans="2:24" x14ac:dyDescent="0.35">
      <c r="B5030" s="146"/>
      <c r="C5030" s="31" t="s">
        <v>6009</v>
      </c>
      <c r="D5030" s="31"/>
      <c r="E5030" s="44" t="s">
        <v>3203</v>
      </c>
      <c r="F5030" s="43" t="s">
        <v>3283</v>
      </c>
      <c r="G5030" s="84" t="s">
        <v>3249</v>
      </c>
      <c r="H5030" s="31">
        <v>1978</v>
      </c>
      <c r="I5030" s="207" t="s">
        <v>3338</v>
      </c>
      <c r="J5030" s="84"/>
      <c r="K5030" s="31" t="s">
        <v>41</v>
      </c>
      <c r="L5030" s="31"/>
      <c r="M5030" s="169"/>
      <c r="N5030" s="148"/>
      <c r="O5030" s="106" t="s">
        <v>3203</v>
      </c>
      <c r="P5030" s="43">
        <v>1978</v>
      </c>
      <c r="Q5030" s="207" t="s">
        <v>3338</v>
      </c>
      <c r="R5030" s="84" t="s">
        <v>3203</v>
      </c>
      <c r="S5030" s="31" t="s">
        <v>41</v>
      </c>
      <c r="T5030" s="31"/>
      <c r="U5030" s="169"/>
      <c r="V5030" s="150"/>
      <c r="W5030" s="141" t="str" cm="1">
        <f t="array" ref="W5030">IF(SUM(LEN(B5030:V5030))=0,"",IF(OR(OR(ISBLANK(F5030),SUM(LEN(C5030),LEN(D5030))=0),AND(NOT(E5030="Unknown"),ISBLANK(J5030)),AND(NOT(O5030="Unknown"),ISBLANK(R5030))),"Missing Information", INDEX(Table15[Entire Service Line Classification], MATCH(SUMIFS(Table15[Unique ID],Table15[System-Owned Portion],E5030,Table15[If Material Anything Other than "Lead" in Column E,Was Material Ever Previously Lead?],G5030,Table15[Customer-Owned Portion],O5030),Table15[Unique ID],0),0)))</f>
        <v>Lead Status Unknown</v>
      </c>
      <c r="X5030"/>
    </row>
    <row r="5031" spans="2:24" x14ac:dyDescent="0.35">
      <c r="B5031" s="146"/>
      <c r="C5031" s="31" t="s">
        <v>6010</v>
      </c>
      <c r="D5031" s="31"/>
      <c r="E5031" s="44" t="s">
        <v>3203</v>
      </c>
      <c r="F5031" s="43" t="s">
        <v>3283</v>
      </c>
      <c r="G5031" s="84" t="s">
        <v>3249</v>
      </c>
      <c r="H5031" s="31">
        <v>1978</v>
      </c>
      <c r="I5031" s="207" t="s">
        <v>3338</v>
      </c>
      <c r="J5031" s="84"/>
      <c r="K5031" s="31" t="s">
        <v>41</v>
      </c>
      <c r="L5031" s="31"/>
      <c r="M5031" s="169"/>
      <c r="N5031" s="148"/>
      <c r="O5031" s="106" t="s">
        <v>3203</v>
      </c>
      <c r="P5031" s="43">
        <v>1978</v>
      </c>
      <c r="Q5031" s="207" t="s">
        <v>3338</v>
      </c>
      <c r="R5031" s="84" t="s">
        <v>3203</v>
      </c>
      <c r="S5031" s="31" t="s">
        <v>41</v>
      </c>
      <c r="T5031" s="31"/>
      <c r="U5031" s="169"/>
      <c r="V5031" s="150"/>
      <c r="W5031" s="141" t="str" cm="1">
        <f t="array" ref="W5031">IF(SUM(LEN(B5031:V5031))=0,"",IF(OR(OR(ISBLANK(F5031),SUM(LEN(C5031),LEN(D5031))=0),AND(NOT(E5031="Unknown"),ISBLANK(J5031)),AND(NOT(O5031="Unknown"),ISBLANK(R5031))),"Missing Information", INDEX(Table15[Entire Service Line Classification], MATCH(SUMIFS(Table15[Unique ID],Table15[System-Owned Portion],E5031,Table15[If Material Anything Other than "Lead" in Column E,Was Material Ever Previously Lead?],G5031,Table15[Customer-Owned Portion],O5031),Table15[Unique ID],0),0)))</f>
        <v>Lead Status Unknown</v>
      </c>
      <c r="X5031"/>
    </row>
    <row r="5032" spans="2:24" x14ac:dyDescent="0.35">
      <c r="B5032" s="146"/>
      <c r="C5032" s="31" t="s">
        <v>6011</v>
      </c>
      <c r="D5032" s="31"/>
      <c r="E5032" s="44" t="s">
        <v>3203</v>
      </c>
      <c r="F5032" s="43" t="s">
        <v>3283</v>
      </c>
      <c r="G5032" s="84" t="s">
        <v>3249</v>
      </c>
      <c r="H5032" s="31">
        <v>1978</v>
      </c>
      <c r="I5032" s="207" t="s">
        <v>3338</v>
      </c>
      <c r="J5032" s="84"/>
      <c r="K5032" s="31" t="s">
        <v>41</v>
      </c>
      <c r="L5032" s="31"/>
      <c r="M5032" s="169"/>
      <c r="N5032" s="148"/>
      <c r="O5032" s="106" t="s">
        <v>3203</v>
      </c>
      <c r="P5032" s="43">
        <v>1978</v>
      </c>
      <c r="Q5032" s="207" t="s">
        <v>3338</v>
      </c>
      <c r="R5032" s="84" t="s">
        <v>3203</v>
      </c>
      <c r="S5032" s="31" t="s">
        <v>41</v>
      </c>
      <c r="T5032" s="31"/>
      <c r="U5032" s="169"/>
      <c r="V5032" s="150"/>
      <c r="W5032" s="141" t="str" cm="1">
        <f t="array" ref="W5032">IF(SUM(LEN(B5032:V5032))=0,"",IF(OR(OR(ISBLANK(F5032),SUM(LEN(C5032),LEN(D5032))=0),AND(NOT(E5032="Unknown"),ISBLANK(J5032)),AND(NOT(O5032="Unknown"),ISBLANK(R5032))),"Missing Information", INDEX(Table15[Entire Service Line Classification], MATCH(SUMIFS(Table15[Unique ID],Table15[System-Owned Portion],E5032,Table15[If Material Anything Other than "Lead" in Column E,Was Material Ever Previously Lead?],G5032,Table15[Customer-Owned Portion],O5032),Table15[Unique ID],0),0)))</f>
        <v>Lead Status Unknown</v>
      </c>
      <c r="X5032"/>
    </row>
    <row r="5033" spans="2:24" x14ac:dyDescent="0.35">
      <c r="B5033" s="146"/>
      <c r="C5033" s="31" t="s">
        <v>6012</v>
      </c>
      <c r="D5033" s="31"/>
      <c r="E5033" s="44" t="s">
        <v>3203</v>
      </c>
      <c r="F5033" s="43" t="s">
        <v>3283</v>
      </c>
      <c r="G5033" s="84" t="s">
        <v>3249</v>
      </c>
      <c r="H5033" s="31">
        <v>1978</v>
      </c>
      <c r="I5033" s="207" t="s">
        <v>3338</v>
      </c>
      <c r="J5033" s="84"/>
      <c r="K5033" s="31" t="s">
        <v>41</v>
      </c>
      <c r="L5033" s="31"/>
      <c r="M5033" s="169"/>
      <c r="N5033" s="148"/>
      <c r="O5033" s="106" t="s">
        <v>3203</v>
      </c>
      <c r="P5033" s="43">
        <v>1978</v>
      </c>
      <c r="Q5033" s="207" t="s">
        <v>3338</v>
      </c>
      <c r="R5033" s="84" t="s">
        <v>3203</v>
      </c>
      <c r="S5033" s="31" t="s">
        <v>41</v>
      </c>
      <c r="T5033" s="31"/>
      <c r="U5033" s="169"/>
      <c r="V5033" s="150"/>
      <c r="W5033" s="141" t="str" cm="1">
        <f t="array" ref="W5033">IF(SUM(LEN(B5033:V5033))=0,"",IF(OR(OR(ISBLANK(F5033),SUM(LEN(C5033),LEN(D5033))=0),AND(NOT(E5033="Unknown"),ISBLANK(J5033)),AND(NOT(O5033="Unknown"),ISBLANK(R5033))),"Missing Information", INDEX(Table15[Entire Service Line Classification], MATCH(SUMIFS(Table15[Unique ID],Table15[System-Owned Portion],E5033,Table15[If Material Anything Other than "Lead" in Column E,Was Material Ever Previously Lead?],G5033,Table15[Customer-Owned Portion],O5033),Table15[Unique ID],0),0)))</f>
        <v>Lead Status Unknown</v>
      </c>
      <c r="X5033"/>
    </row>
    <row r="5034" spans="2:24" x14ac:dyDescent="0.35">
      <c r="B5034" s="146"/>
      <c r="C5034" s="31" t="s">
        <v>6013</v>
      </c>
      <c r="D5034" s="31"/>
      <c r="E5034" s="44" t="s">
        <v>3203</v>
      </c>
      <c r="F5034" s="43" t="s">
        <v>3283</v>
      </c>
      <c r="G5034" s="84" t="s">
        <v>3249</v>
      </c>
      <c r="H5034" s="31">
        <v>1979</v>
      </c>
      <c r="I5034" s="207" t="s">
        <v>3338</v>
      </c>
      <c r="J5034" s="84"/>
      <c r="K5034" s="31" t="s">
        <v>41</v>
      </c>
      <c r="L5034" s="31"/>
      <c r="M5034" s="169"/>
      <c r="N5034" s="148"/>
      <c r="O5034" s="106" t="s">
        <v>3203</v>
      </c>
      <c r="P5034" s="43">
        <v>1979</v>
      </c>
      <c r="Q5034" s="207" t="s">
        <v>3338</v>
      </c>
      <c r="R5034" s="84" t="s">
        <v>3203</v>
      </c>
      <c r="S5034" s="31" t="s">
        <v>41</v>
      </c>
      <c r="T5034" s="31"/>
      <c r="U5034" s="169"/>
      <c r="V5034" s="150"/>
      <c r="W5034" s="141" t="str" cm="1">
        <f t="array" ref="W5034">IF(SUM(LEN(B5034:V5034))=0,"",IF(OR(OR(ISBLANK(F5034),SUM(LEN(C5034),LEN(D5034))=0),AND(NOT(E5034="Unknown"),ISBLANK(J5034)),AND(NOT(O5034="Unknown"),ISBLANK(R5034))),"Missing Information", INDEX(Table15[Entire Service Line Classification], MATCH(SUMIFS(Table15[Unique ID],Table15[System-Owned Portion],E5034,Table15[If Material Anything Other than "Lead" in Column E,Was Material Ever Previously Lead?],G5034,Table15[Customer-Owned Portion],O5034),Table15[Unique ID],0),0)))</f>
        <v>Lead Status Unknown</v>
      </c>
      <c r="X5034"/>
    </row>
    <row r="5035" spans="2:24" x14ac:dyDescent="0.35">
      <c r="B5035" s="146"/>
      <c r="C5035" s="31" t="s">
        <v>6014</v>
      </c>
      <c r="D5035" s="31"/>
      <c r="E5035" s="44" t="s">
        <v>3203</v>
      </c>
      <c r="F5035" s="43" t="s">
        <v>3283</v>
      </c>
      <c r="G5035" s="84" t="s">
        <v>3249</v>
      </c>
      <c r="H5035" s="31">
        <v>1978</v>
      </c>
      <c r="I5035" s="207" t="s">
        <v>3338</v>
      </c>
      <c r="J5035" s="84"/>
      <c r="K5035" s="31" t="s">
        <v>41</v>
      </c>
      <c r="L5035" s="31"/>
      <c r="M5035" s="169"/>
      <c r="N5035" s="148"/>
      <c r="O5035" s="106" t="s">
        <v>3203</v>
      </c>
      <c r="P5035" s="43">
        <v>1978</v>
      </c>
      <c r="Q5035" s="207" t="s">
        <v>3338</v>
      </c>
      <c r="R5035" s="84" t="s">
        <v>3203</v>
      </c>
      <c r="S5035" s="31" t="s">
        <v>41</v>
      </c>
      <c r="T5035" s="31"/>
      <c r="U5035" s="169"/>
      <c r="V5035" s="150"/>
      <c r="W5035" s="141" t="str" cm="1">
        <f t="array" ref="W5035">IF(SUM(LEN(B5035:V5035))=0,"",IF(OR(OR(ISBLANK(F5035),SUM(LEN(C5035),LEN(D5035))=0),AND(NOT(E5035="Unknown"),ISBLANK(J5035)),AND(NOT(O5035="Unknown"),ISBLANK(R5035))),"Missing Information", INDEX(Table15[Entire Service Line Classification], MATCH(SUMIFS(Table15[Unique ID],Table15[System-Owned Portion],E5035,Table15[If Material Anything Other than "Lead" in Column E,Was Material Ever Previously Lead?],G5035,Table15[Customer-Owned Portion],O5035),Table15[Unique ID],0),0)))</f>
        <v>Lead Status Unknown</v>
      </c>
      <c r="X5035"/>
    </row>
    <row r="5036" spans="2:24" x14ac:dyDescent="0.35">
      <c r="B5036" s="146"/>
      <c r="C5036" s="31" t="s">
        <v>6015</v>
      </c>
      <c r="D5036" s="31"/>
      <c r="E5036" s="44" t="s">
        <v>3203</v>
      </c>
      <c r="F5036" s="43" t="s">
        <v>3283</v>
      </c>
      <c r="G5036" s="84" t="s">
        <v>3249</v>
      </c>
      <c r="H5036" s="31">
        <v>1978</v>
      </c>
      <c r="I5036" s="207" t="s">
        <v>3338</v>
      </c>
      <c r="J5036" s="84"/>
      <c r="K5036" s="31" t="s">
        <v>41</v>
      </c>
      <c r="L5036" s="31"/>
      <c r="M5036" s="169"/>
      <c r="N5036" s="148"/>
      <c r="O5036" s="106" t="s">
        <v>3203</v>
      </c>
      <c r="P5036" s="43">
        <v>1978</v>
      </c>
      <c r="Q5036" s="207" t="s">
        <v>3338</v>
      </c>
      <c r="R5036" s="84" t="s">
        <v>3203</v>
      </c>
      <c r="S5036" s="31" t="s">
        <v>41</v>
      </c>
      <c r="T5036" s="31"/>
      <c r="U5036" s="169"/>
      <c r="V5036" s="150"/>
      <c r="W5036" s="141" t="str" cm="1">
        <f t="array" ref="W5036">IF(SUM(LEN(B5036:V5036))=0,"",IF(OR(OR(ISBLANK(F5036),SUM(LEN(C5036),LEN(D5036))=0),AND(NOT(E5036="Unknown"),ISBLANK(J5036)),AND(NOT(O5036="Unknown"),ISBLANK(R5036))),"Missing Information", INDEX(Table15[Entire Service Line Classification], MATCH(SUMIFS(Table15[Unique ID],Table15[System-Owned Portion],E5036,Table15[If Material Anything Other than "Lead" in Column E,Was Material Ever Previously Lead?],G5036,Table15[Customer-Owned Portion],O5036),Table15[Unique ID],0),0)))</f>
        <v>Lead Status Unknown</v>
      </c>
      <c r="X5036"/>
    </row>
    <row r="5037" spans="2:24" x14ac:dyDescent="0.35">
      <c r="B5037" s="146"/>
      <c r="C5037" s="31" t="s">
        <v>6016</v>
      </c>
      <c r="D5037" s="31"/>
      <c r="E5037" s="44" t="s">
        <v>3203</v>
      </c>
      <c r="F5037" s="43" t="s">
        <v>3283</v>
      </c>
      <c r="G5037" s="84" t="s">
        <v>3249</v>
      </c>
      <c r="H5037" s="31">
        <v>1978</v>
      </c>
      <c r="I5037" s="207" t="s">
        <v>3338</v>
      </c>
      <c r="J5037" s="84"/>
      <c r="K5037" s="31" t="s">
        <v>41</v>
      </c>
      <c r="L5037" s="31"/>
      <c r="M5037" s="169"/>
      <c r="N5037" s="148"/>
      <c r="O5037" s="106" t="s">
        <v>3203</v>
      </c>
      <c r="P5037" s="43">
        <v>1978</v>
      </c>
      <c r="Q5037" s="207" t="s">
        <v>3338</v>
      </c>
      <c r="R5037" s="84" t="s">
        <v>3203</v>
      </c>
      <c r="S5037" s="31" t="s">
        <v>41</v>
      </c>
      <c r="T5037" s="31"/>
      <c r="U5037" s="169"/>
      <c r="V5037" s="150"/>
      <c r="W5037" s="141" t="str" cm="1">
        <f t="array" ref="W5037">IF(SUM(LEN(B5037:V5037))=0,"",IF(OR(OR(ISBLANK(F5037),SUM(LEN(C5037),LEN(D5037))=0),AND(NOT(E5037="Unknown"),ISBLANK(J5037)),AND(NOT(O5037="Unknown"),ISBLANK(R5037))),"Missing Information", INDEX(Table15[Entire Service Line Classification], MATCH(SUMIFS(Table15[Unique ID],Table15[System-Owned Portion],E5037,Table15[If Material Anything Other than "Lead" in Column E,Was Material Ever Previously Lead?],G5037,Table15[Customer-Owned Portion],O5037),Table15[Unique ID],0),0)))</f>
        <v>Lead Status Unknown</v>
      </c>
      <c r="X5037"/>
    </row>
    <row r="5038" spans="2:24" x14ac:dyDescent="0.35">
      <c r="B5038" s="146"/>
      <c r="C5038" s="31" t="s">
        <v>6017</v>
      </c>
      <c r="D5038" s="31"/>
      <c r="E5038" s="44" t="s">
        <v>3203</v>
      </c>
      <c r="F5038" s="43" t="s">
        <v>3283</v>
      </c>
      <c r="G5038" s="84" t="s">
        <v>3249</v>
      </c>
      <c r="H5038" s="31">
        <v>1978</v>
      </c>
      <c r="I5038" s="207" t="s">
        <v>3338</v>
      </c>
      <c r="J5038" s="84"/>
      <c r="K5038" s="31" t="s">
        <v>41</v>
      </c>
      <c r="L5038" s="31"/>
      <c r="M5038" s="169"/>
      <c r="N5038" s="148"/>
      <c r="O5038" s="106" t="s">
        <v>3203</v>
      </c>
      <c r="P5038" s="43">
        <v>1978</v>
      </c>
      <c r="Q5038" s="207" t="s">
        <v>3338</v>
      </c>
      <c r="R5038" s="84" t="s">
        <v>3203</v>
      </c>
      <c r="S5038" s="31" t="s">
        <v>41</v>
      </c>
      <c r="T5038" s="31"/>
      <c r="U5038" s="169"/>
      <c r="V5038" s="150"/>
      <c r="W5038" s="141" t="str" cm="1">
        <f t="array" ref="W5038">IF(SUM(LEN(B5038:V5038))=0,"",IF(OR(OR(ISBLANK(F5038),SUM(LEN(C5038),LEN(D5038))=0),AND(NOT(E5038="Unknown"),ISBLANK(J5038)),AND(NOT(O5038="Unknown"),ISBLANK(R5038))),"Missing Information", INDEX(Table15[Entire Service Line Classification], MATCH(SUMIFS(Table15[Unique ID],Table15[System-Owned Portion],E5038,Table15[If Material Anything Other than "Lead" in Column E,Was Material Ever Previously Lead?],G5038,Table15[Customer-Owned Portion],O5038),Table15[Unique ID],0),0)))</f>
        <v>Lead Status Unknown</v>
      </c>
      <c r="X5038"/>
    </row>
    <row r="5039" spans="2:24" x14ac:dyDescent="0.35">
      <c r="B5039" s="146"/>
      <c r="C5039" s="31" t="s">
        <v>6018</v>
      </c>
      <c r="D5039" s="31"/>
      <c r="E5039" s="44" t="s">
        <v>3203</v>
      </c>
      <c r="F5039" s="43" t="s">
        <v>3283</v>
      </c>
      <c r="G5039" s="84" t="s">
        <v>3249</v>
      </c>
      <c r="H5039" s="31"/>
      <c r="I5039" s="207" t="s">
        <v>3338</v>
      </c>
      <c r="J5039" s="84"/>
      <c r="K5039" s="31" t="s">
        <v>41</v>
      </c>
      <c r="L5039" s="31"/>
      <c r="M5039" s="169"/>
      <c r="N5039" s="148"/>
      <c r="O5039" s="106" t="s">
        <v>3203</v>
      </c>
      <c r="P5039" s="43"/>
      <c r="Q5039" s="207" t="s">
        <v>3338</v>
      </c>
      <c r="R5039" s="84" t="s">
        <v>3203</v>
      </c>
      <c r="S5039" s="31" t="s">
        <v>41</v>
      </c>
      <c r="T5039" s="31"/>
      <c r="U5039" s="169"/>
      <c r="V5039" s="150"/>
      <c r="W5039" s="141" t="str" cm="1">
        <f t="array" ref="W5039">IF(SUM(LEN(B5039:V5039))=0,"",IF(OR(OR(ISBLANK(F5039),SUM(LEN(C5039),LEN(D5039))=0),AND(NOT(E5039="Unknown"),ISBLANK(J5039)),AND(NOT(O5039="Unknown"),ISBLANK(R5039))),"Missing Information", INDEX(Table15[Entire Service Line Classification], MATCH(SUMIFS(Table15[Unique ID],Table15[System-Owned Portion],E5039,Table15[If Material Anything Other than "Lead" in Column E,Was Material Ever Previously Lead?],G5039,Table15[Customer-Owned Portion],O5039),Table15[Unique ID],0),0)))</f>
        <v>Lead Status Unknown</v>
      </c>
      <c r="X5039"/>
    </row>
    <row r="5040" spans="2:24" x14ac:dyDescent="0.35">
      <c r="B5040" s="146"/>
      <c r="C5040" s="31" t="s">
        <v>2380</v>
      </c>
      <c r="D5040" s="31"/>
      <c r="E5040" s="44" t="s">
        <v>3203</v>
      </c>
      <c r="F5040" s="43" t="s">
        <v>3283</v>
      </c>
      <c r="G5040" s="84" t="s">
        <v>3249</v>
      </c>
      <c r="H5040" s="31">
        <v>1938</v>
      </c>
      <c r="I5040" s="207" t="s">
        <v>3338</v>
      </c>
      <c r="J5040" s="84"/>
      <c r="K5040" s="31" t="s">
        <v>41</v>
      </c>
      <c r="L5040" s="31"/>
      <c r="M5040" s="169"/>
      <c r="N5040" s="148"/>
      <c r="O5040" s="106" t="s">
        <v>3203</v>
      </c>
      <c r="P5040" s="43">
        <v>1938</v>
      </c>
      <c r="Q5040" s="207" t="s">
        <v>3338</v>
      </c>
      <c r="R5040" s="84" t="s">
        <v>3203</v>
      </c>
      <c r="S5040" s="31" t="s">
        <v>41</v>
      </c>
      <c r="T5040" s="31"/>
      <c r="U5040" s="169"/>
      <c r="V5040" s="150"/>
      <c r="W5040" s="141" t="str" cm="1">
        <f t="array" ref="W5040">IF(SUM(LEN(B5040:V5040))=0,"",IF(OR(OR(ISBLANK(F5040),SUM(LEN(C5040),LEN(D5040))=0),AND(NOT(E5040="Unknown"),ISBLANK(J5040)),AND(NOT(O5040="Unknown"),ISBLANK(R5040))),"Missing Information", INDEX(Table15[Entire Service Line Classification], MATCH(SUMIFS(Table15[Unique ID],Table15[System-Owned Portion],E5040,Table15[If Material Anything Other than "Lead" in Column E,Was Material Ever Previously Lead?],G5040,Table15[Customer-Owned Portion],O5040),Table15[Unique ID],0),0)))</f>
        <v>Lead Status Unknown</v>
      </c>
      <c r="X5040"/>
    </row>
    <row r="5041" spans="2:24" x14ac:dyDescent="0.35">
      <c r="B5041" s="146"/>
      <c r="C5041" s="31" t="s">
        <v>2381</v>
      </c>
      <c r="D5041" s="31"/>
      <c r="E5041" s="44" t="s">
        <v>3203</v>
      </c>
      <c r="F5041" s="43" t="s">
        <v>3283</v>
      </c>
      <c r="G5041" s="84" t="s">
        <v>3249</v>
      </c>
      <c r="H5041" s="31">
        <v>1907</v>
      </c>
      <c r="I5041" s="207" t="s">
        <v>3337</v>
      </c>
      <c r="J5041" s="84"/>
      <c r="K5041" s="31" t="s">
        <v>41</v>
      </c>
      <c r="L5041" s="31"/>
      <c r="M5041" s="169"/>
      <c r="N5041" s="148"/>
      <c r="O5041" s="106" t="s">
        <v>3203</v>
      </c>
      <c r="P5041" s="43">
        <v>1907</v>
      </c>
      <c r="Q5041" s="207" t="s">
        <v>3337</v>
      </c>
      <c r="R5041" s="84" t="s">
        <v>3203</v>
      </c>
      <c r="S5041" s="31" t="s">
        <v>41</v>
      </c>
      <c r="T5041" s="31"/>
      <c r="U5041" s="169"/>
      <c r="V5041" s="150"/>
      <c r="W5041" s="141" t="str" cm="1">
        <f t="array" ref="W5041">IF(SUM(LEN(B5041:V5041))=0,"",IF(OR(OR(ISBLANK(F5041),SUM(LEN(C5041),LEN(D5041))=0),AND(NOT(E5041="Unknown"),ISBLANK(J5041)),AND(NOT(O5041="Unknown"),ISBLANK(R5041))),"Missing Information", INDEX(Table15[Entire Service Line Classification], MATCH(SUMIFS(Table15[Unique ID],Table15[System-Owned Portion],E5041,Table15[If Material Anything Other than "Lead" in Column E,Was Material Ever Previously Lead?],G5041,Table15[Customer-Owned Portion],O5041),Table15[Unique ID],0),0)))</f>
        <v>Lead Status Unknown</v>
      </c>
      <c r="X5041"/>
    </row>
    <row r="5042" spans="2:24" x14ac:dyDescent="0.35">
      <c r="B5042" s="146"/>
      <c r="C5042" s="31" t="s">
        <v>2382</v>
      </c>
      <c r="D5042" s="31"/>
      <c r="E5042" s="44" t="s">
        <v>3203</v>
      </c>
      <c r="F5042" s="43" t="s">
        <v>3283</v>
      </c>
      <c r="G5042" s="84" t="s">
        <v>3249</v>
      </c>
      <c r="H5042" s="31">
        <v>1963</v>
      </c>
      <c r="I5042" s="207" t="s">
        <v>3337</v>
      </c>
      <c r="J5042" s="84"/>
      <c r="K5042" s="31" t="s">
        <v>41</v>
      </c>
      <c r="L5042" s="31"/>
      <c r="M5042" s="169"/>
      <c r="N5042" s="148"/>
      <c r="O5042" s="106" t="s">
        <v>3203</v>
      </c>
      <c r="P5042" s="43">
        <v>1963</v>
      </c>
      <c r="Q5042" s="207" t="s">
        <v>3337</v>
      </c>
      <c r="R5042" s="84" t="s">
        <v>3203</v>
      </c>
      <c r="S5042" s="31" t="s">
        <v>41</v>
      </c>
      <c r="T5042" s="31"/>
      <c r="U5042" s="169"/>
      <c r="V5042" s="150"/>
      <c r="W5042" s="141" t="str" cm="1">
        <f t="array" ref="W5042">IF(SUM(LEN(B5042:V5042))=0,"",IF(OR(OR(ISBLANK(F5042),SUM(LEN(C5042),LEN(D5042))=0),AND(NOT(E5042="Unknown"),ISBLANK(J5042)),AND(NOT(O5042="Unknown"),ISBLANK(R5042))),"Missing Information", INDEX(Table15[Entire Service Line Classification], MATCH(SUMIFS(Table15[Unique ID],Table15[System-Owned Portion],E5042,Table15[If Material Anything Other than "Lead" in Column E,Was Material Ever Previously Lead?],G5042,Table15[Customer-Owned Portion],O5042),Table15[Unique ID],0),0)))</f>
        <v>Lead Status Unknown</v>
      </c>
      <c r="X5042"/>
    </row>
    <row r="5043" spans="2:24" x14ac:dyDescent="0.35">
      <c r="B5043" s="146"/>
      <c r="C5043" s="31" t="s">
        <v>2383</v>
      </c>
      <c r="D5043" s="31"/>
      <c r="E5043" s="44" t="s">
        <v>3203</v>
      </c>
      <c r="F5043" s="43" t="s">
        <v>3283</v>
      </c>
      <c r="G5043" s="84" t="s">
        <v>3249</v>
      </c>
      <c r="H5043" s="31">
        <v>1965</v>
      </c>
      <c r="I5043" s="207" t="s">
        <v>3341</v>
      </c>
      <c r="J5043" s="84"/>
      <c r="K5043" s="31" t="s">
        <v>41</v>
      </c>
      <c r="L5043" s="31"/>
      <c r="M5043" s="169"/>
      <c r="N5043" s="148"/>
      <c r="O5043" s="106" t="s">
        <v>3203</v>
      </c>
      <c r="P5043" s="43">
        <v>1965</v>
      </c>
      <c r="Q5043" s="207" t="s">
        <v>3341</v>
      </c>
      <c r="R5043" s="84" t="s">
        <v>3203</v>
      </c>
      <c r="S5043" s="31" t="s">
        <v>41</v>
      </c>
      <c r="T5043" s="31"/>
      <c r="U5043" s="169"/>
      <c r="V5043" s="150"/>
      <c r="W5043" s="141" t="str" cm="1">
        <f t="array" ref="W5043">IF(SUM(LEN(B5043:V5043))=0,"",IF(OR(OR(ISBLANK(F5043),SUM(LEN(C5043),LEN(D5043))=0),AND(NOT(E5043="Unknown"),ISBLANK(J5043)),AND(NOT(O5043="Unknown"),ISBLANK(R5043))),"Missing Information", INDEX(Table15[Entire Service Line Classification], MATCH(SUMIFS(Table15[Unique ID],Table15[System-Owned Portion],E5043,Table15[If Material Anything Other than "Lead" in Column E,Was Material Ever Previously Lead?],G5043,Table15[Customer-Owned Portion],O5043),Table15[Unique ID],0),0)))</f>
        <v>Lead Status Unknown</v>
      </c>
      <c r="X5043"/>
    </row>
    <row r="5044" spans="2:24" x14ac:dyDescent="0.35">
      <c r="B5044" s="146"/>
      <c r="C5044" s="31" t="s">
        <v>2384</v>
      </c>
      <c r="D5044" s="31"/>
      <c r="E5044" s="44" t="s">
        <v>3203</v>
      </c>
      <c r="F5044" s="43" t="s">
        <v>3283</v>
      </c>
      <c r="G5044" s="84" t="s">
        <v>3249</v>
      </c>
      <c r="H5044" s="31">
        <v>1943</v>
      </c>
      <c r="I5044" s="207" t="s">
        <v>3337</v>
      </c>
      <c r="J5044" s="84"/>
      <c r="K5044" s="31" t="s">
        <v>41</v>
      </c>
      <c r="L5044" s="31"/>
      <c r="M5044" s="169"/>
      <c r="N5044" s="148"/>
      <c r="O5044" s="106" t="s">
        <v>3203</v>
      </c>
      <c r="P5044" s="43">
        <v>1943</v>
      </c>
      <c r="Q5044" s="207" t="s">
        <v>3337</v>
      </c>
      <c r="R5044" s="84" t="s">
        <v>3203</v>
      </c>
      <c r="S5044" s="31" t="s">
        <v>41</v>
      </c>
      <c r="T5044" s="31"/>
      <c r="U5044" s="169"/>
      <c r="V5044" s="150"/>
      <c r="W5044" s="141" t="str" cm="1">
        <f t="array" ref="W5044">IF(SUM(LEN(B5044:V5044))=0,"",IF(OR(OR(ISBLANK(F5044),SUM(LEN(C5044),LEN(D5044))=0),AND(NOT(E5044="Unknown"),ISBLANK(J5044)),AND(NOT(O5044="Unknown"),ISBLANK(R5044))),"Missing Information", INDEX(Table15[Entire Service Line Classification], MATCH(SUMIFS(Table15[Unique ID],Table15[System-Owned Portion],E5044,Table15[If Material Anything Other than "Lead" in Column E,Was Material Ever Previously Lead?],G5044,Table15[Customer-Owned Portion],O5044),Table15[Unique ID],0),0)))</f>
        <v>Lead Status Unknown</v>
      </c>
      <c r="X5044"/>
    </row>
    <row r="5045" spans="2:24" x14ac:dyDescent="0.35">
      <c r="B5045" s="146"/>
      <c r="C5045" s="31" t="s">
        <v>2385</v>
      </c>
      <c r="D5045" s="31"/>
      <c r="E5045" s="44" t="s">
        <v>3203</v>
      </c>
      <c r="F5045" s="43" t="s">
        <v>3283</v>
      </c>
      <c r="G5045" s="84" t="s">
        <v>3249</v>
      </c>
      <c r="H5045" s="31">
        <v>1960</v>
      </c>
      <c r="I5045" s="207" t="s">
        <v>3337</v>
      </c>
      <c r="J5045" s="84"/>
      <c r="K5045" s="31" t="s">
        <v>41</v>
      </c>
      <c r="L5045" s="31"/>
      <c r="M5045" s="169"/>
      <c r="N5045" s="148"/>
      <c r="O5045" s="106" t="s">
        <v>3203</v>
      </c>
      <c r="P5045" s="43">
        <v>1960</v>
      </c>
      <c r="Q5045" s="207" t="s">
        <v>3337</v>
      </c>
      <c r="R5045" s="84" t="s">
        <v>3203</v>
      </c>
      <c r="S5045" s="31" t="s">
        <v>41</v>
      </c>
      <c r="T5045" s="31"/>
      <c r="U5045" s="169"/>
      <c r="V5045" s="150"/>
      <c r="W5045" s="141" t="str" cm="1">
        <f t="array" ref="W5045">IF(SUM(LEN(B5045:V5045))=0,"",IF(OR(OR(ISBLANK(F5045),SUM(LEN(C5045),LEN(D5045))=0),AND(NOT(E5045="Unknown"),ISBLANK(J5045)),AND(NOT(O5045="Unknown"),ISBLANK(R5045))),"Missing Information", INDEX(Table15[Entire Service Line Classification], MATCH(SUMIFS(Table15[Unique ID],Table15[System-Owned Portion],E5045,Table15[If Material Anything Other than "Lead" in Column E,Was Material Ever Previously Lead?],G5045,Table15[Customer-Owned Portion],O5045),Table15[Unique ID],0),0)))</f>
        <v>Lead Status Unknown</v>
      </c>
      <c r="X5045"/>
    </row>
    <row r="5046" spans="2:24" x14ac:dyDescent="0.35">
      <c r="B5046" s="146"/>
      <c r="C5046" s="31" t="s">
        <v>2386</v>
      </c>
      <c r="D5046" s="31"/>
      <c r="E5046" s="44" t="s">
        <v>3203</v>
      </c>
      <c r="F5046" s="43" t="s">
        <v>3283</v>
      </c>
      <c r="G5046" s="84" t="s">
        <v>3249</v>
      </c>
      <c r="H5046" s="31">
        <v>1956</v>
      </c>
      <c r="I5046" s="207" t="s">
        <v>3341</v>
      </c>
      <c r="J5046" s="84"/>
      <c r="K5046" s="31" t="s">
        <v>41</v>
      </c>
      <c r="L5046" s="31"/>
      <c r="M5046" s="169"/>
      <c r="N5046" s="148"/>
      <c r="O5046" s="106" t="s">
        <v>3203</v>
      </c>
      <c r="P5046" s="43">
        <v>1956</v>
      </c>
      <c r="Q5046" s="207" t="s">
        <v>3341</v>
      </c>
      <c r="R5046" s="84" t="s">
        <v>3203</v>
      </c>
      <c r="S5046" s="31" t="s">
        <v>41</v>
      </c>
      <c r="T5046" s="31"/>
      <c r="U5046" s="169"/>
      <c r="V5046" s="150"/>
      <c r="W5046" s="141" t="str" cm="1">
        <f t="array" ref="W5046">IF(SUM(LEN(B5046:V5046))=0,"",IF(OR(OR(ISBLANK(F5046),SUM(LEN(C5046),LEN(D5046))=0),AND(NOT(E5046="Unknown"),ISBLANK(J5046)),AND(NOT(O5046="Unknown"),ISBLANK(R5046))),"Missing Information", INDEX(Table15[Entire Service Line Classification], MATCH(SUMIFS(Table15[Unique ID],Table15[System-Owned Portion],E5046,Table15[If Material Anything Other than "Lead" in Column E,Was Material Ever Previously Lead?],G5046,Table15[Customer-Owned Portion],O5046),Table15[Unique ID],0),0)))</f>
        <v>Lead Status Unknown</v>
      </c>
      <c r="X5046"/>
    </row>
    <row r="5047" spans="2:24" x14ac:dyDescent="0.35">
      <c r="B5047" s="146"/>
      <c r="C5047" s="31" t="s">
        <v>2387</v>
      </c>
      <c r="D5047" s="31"/>
      <c r="E5047" s="44" t="s">
        <v>3203</v>
      </c>
      <c r="F5047" s="43" t="s">
        <v>3283</v>
      </c>
      <c r="G5047" s="84" t="s">
        <v>3249</v>
      </c>
      <c r="H5047" s="31">
        <v>1974</v>
      </c>
      <c r="I5047" s="207" t="s">
        <v>3338</v>
      </c>
      <c r="J5047" s="84"/>
      <c r="K5047" s="31" t="s">
        <v>41</v>
      </c>
      <c r="L5047" s="31"/>
      <c r="M5047" s="169"/>
      <c r="N5047" s="148"/>
      <c r="O5047" s="106" t="s">
        <v>3203</v>
      </c>
      <c r="P5047" s="43">
        <v>1974</v>
      </c>
      <c r="Q5047" s="207" t="s">
        <v>3338</v>
      </c>
      <c r="R5047" s="84" t="s">
        <v>3203</v>
      </c>
      <c r="S5047" s="31" t="s">
        <v>41</v>
      </c>
      <c r="T5047" s="31"/>
      <c r="U5047" s="169"/>
      <c r="V5047" s="150"/>
      <c r="W5047" s="141" t="str" cm="1">
        <f t="array" ref="W5047">IF(SUM(LEN(B5047:V5047))=0,"",IF(OR(OR(ISBLANK(F5047),SUM(LEN(C5047),LEN(D5047))=0),AND(NOT(E5047="Unknown"),ISBLANK(J5047)),AND(NOT(O5047="Unknown"),ISBLANK(R5047))),"Missing Information", INDEX(Table15[Entire Service Line Classification], MATCH(SUMIFS(Table15[Unique ID],Table15[System-Owned Portion],E5047,Table15[If Material Anything Other than "Lead" in Column E,Was Material Ever Previously Lead?],G5047,Table15[Customer-Owned Portion],O5047),Table15[Unique ID],0),0)))</f>
        <v>Lead Status Unknown</v>
      </c>
      <c r="X5047"/>
    </row>
    <row r="5048" spans="2:24" x14ac:dyDescent="0.35">
      <c r="B5048" s="146"/>
      <c r="C5048" s="31" t="s">
        <v>6019</v>
      </c>
      <c r="D5048" s="31"/>
      <c r="E5048" s="44" t="s">
        <v>3203</v>
      </c>
      <c r="F5048" s="43" t="s">
        <v>3283</v>
      </c>
      <c r="G5048" s="84" t="s">
        <v>3249</v>
      </c>
      <c r="H5048" s="31">
        <v>1900</v>
      </c>
      <c r="I5048" s="207" t="s">
        <v>3337</v>
      </c>
      <c r="J5048" s="84"/>
      <c r="K5048" s="31" t="s">
        <v>41</v>
      </c>
      <c r="L5048" s="31"/>
      <c r="M5048" s="169"/>
      <c r="N5048" s="148"/>
      <c r="O5048" s="106" t="s">
        <v>3203</v>
      </c>
      <c r="P5048" s="43">
        <v>1900</v>
      </c>
      <c r="Q5048" s="207" t="s">
        <v>3337</v>
      </c>
      <c r="R5048" s="84" t="s">
        <v>3203</v>
      </c>
      <c r="S5048" s="31" t="s">
        <v>41</v>
      </c>
      <c r="T5048" s="31"/>
      <c r="U5048" s="169"/>
      <c r="V5048" s="150"/>
      <c r="W5048" s="141" t="str" cm="1">
        <f t="array" ref="W5048">IF(SUM(LEN(B5048:V5048))=0,"",IF(OR(OR(ISBLANK(F5048),SUM(LEN(C5048),LEN(D5048))=0),AND(NOT(E5048="Unknown"),ISBLANK(J5048)),AND(NOT(O5048="Unknown"),ISBLANK(R5048))),"Missing Information", INDEX(Table15[Entire Service Line Classification], MATCH(SUMIFS(Table15[Unique ID],Table15[System-Owned Portion],E5048,Table15[If Material Anything Other than "Lead" in Column E,Was Material Ever Previously Lead?],G5048,Table15[Customer-Owned Portion],O5048),Table15[Unique ID],0),0)))</f>
        <v>Lead Status Unknown</v>
      </c>
      <c r="X5048"/>
    </row>
    <row r="5049" spans="2:24" x14ac:dyDescent="0.35">
      <c r="B5049" s="146"/>
      <c r="C5049" s="31" t="s">
        <v>6020</v>
      </c>
      <c r="D5049" s="31"/>
      <c r="E5049" s="44" t="s">
        <v>3203</v>
      </c>
      <c r="F5049" s="43" t="s">
        <v>3283</v>
      </c>
      <c r="G5049" s="84" t="s">
        <v>3249</v>
      </c>
      <c r="H5049" s="31"/>
      <c r="I5049" s="207" t="s">
        <v>3338</v>
      </c>
      <c r="J5049" s="84"/>
      <c r="K5049" s="31" t="s">
        <v>41</v>
      </c>
      <c r="L5049" s="31"/>
      <c r="M5049" s="169"/>
      <c r="N5049" s="148"/>
      <c r="O5049" s="106" t="s">
        <v>3203</v>
      </c>
      <c r="P5049" s="43"/>
      <c r="Q5049" s="207" t="s">
        <v>3338</v>
      </c>
      <c r="R5049" s="84" t="s">
        <v>3203</v>
      </c>
      <c r="S5049" s="31" t="s">
        <v>41</v>
      </c>
      <c r="T5049" s="31"/>
      <c r="U5049" s="169"/>
      <c r="V5049" s="150"/>
      <c r="W5049" s="141" t="str" cm="1">
        <f t="array" ref="W5049">IF(SUM(LEN(B5049:V5049))=0,"",IF(OR(OR(ISBLANK(F5049),SUM(LEN(C5049),LEN(D5049))=0),AND(NOT(E5049="Unknown"),ISBLANK(J5049)),AND(NOT(O5049="Unknown"),ISBLANK(R5049))),"Missing Information", INDEX(Table15[Entire Service Line Classification], MATCH(SUMIFS(Table15[Unique ID],Table15[System-Owned Portion],E5049,Table15[If Material Anything Other than "Lead" in Column E,Was Material Ever Previously Lead?],G5049,Table15[Customer-Owned Portion],O5049),Table15[Unique ID],0),0)))</f>
        <v>Lead Status Unknown</v>
      </c>
      <c r="X5049"/>
    </row>
    <row r="5050" spans="2:24" x14ac:dyDescent="0.35">
      <c r="B5050" s="146"/>
      <c r="C5050" s="31" t="s">
        <v>6021</v>
      </c>
      <c r="D5050" s="31"/>
      <c r="E5050" s="44" t="s">
        <v>3203</v>
      </c>
      <c r="F5050" s="43" t="s">
        <v>3283</v>
      </c>
      <c r="G5050" s="84" t="s">
        <v>3249</v>
      </c>
      <c r="H5050" s="31"/>
      <c r="I5050" s="207" t="s">
        <v>3338</v>
      </c>
      <c r="J5050" s="84"/>
      <c r="K5050" s="31" t="s">
        <v>41</v>
      </c>
      <c r="L5050" s="31"/>
      <c r="M5050" s="169"/>
      <c r="N5050" s="148"/>
      <c r="O5050" s="106" t="s">
        <v>3203</v>
      </c>
      <c r="P5050" s="43"/>
      <c r="Q5050" s="207" t="s">
        <v>3338</v>
      </c>
      <c r="R5050" s="84" t="s">
        <v>3203</v>
      </c>
      <c r="S5050" s="31" t="s">
        <v>41</v>
      </c>
      <c r="T5050" s="31"/>
      <c r="U5050" s="169"/>
      <c r="V5050" s="150"/>
      <c r="W5050" s="141" t="str" cm="1">
        <f t="array" ref="W5050">IF(SUM(LEN(B5050:V5050))=0,"",IF(OR(OR(ISBLANK(F5050),SUM(LEN(C5050),LEN(D5050))=0),AND(NOT(E5050="Unknown"),ISBLANK(J5050)),AND(NOT(O5050="Unknown"),ISBLANK(R5050))),"Missing Information", INDEX(Table15[Entire Service Line Classification], MATCH(SUMIFS(Table15[Unique ID],Table15[System-Owned Portion],E5050,Table15[If Material Anything Other than "Lead" in Column E,Was Material Ever Previously Lead?],G5050,Table15[Customer-Owned Portion],O5050),Table15[Unique ID],0),0)))</f>
        <v>Lead Status Unknown</v>
      </c>
      <c r="X5050"/>
    </row>
    <row r="5051" spans="2:24" x14ac:dyDescent="0.35">
      <c r="B5051" s="146"/>
      <c r="C5051" s="31" t="s">
        <v>2388</v>
      </c>
      <c r="D5051" s="31"/>
      <c r="E5051" s="44" t="s">
        <v>3203</v>
      </c>
      <c r="F5051" s="43" t="s">
        <v>3283</v>
      </c>
      <c r="G5051" s="84" t="s">
        <v>3249</v>
      </c>
      <c r="H5051" s="31"/>
      <c r="I5051" s="207" t="s">
        <v>3337</v>
      </c>
      <c r="J5051" s="84"/>
      <c r="K5051" s="31" t="s">
        <v>41</v>
      </c>
      <c r="L5051" s="31"/>
      <c r="M5051" s="169"/>
      <c r="N5051" s="148"/>
      <c r="O5051" s="106" t="s">
        <v>3203</v>
      </c>
      <c r="P5051" s="43"/>
      <c r="Q5051" s="207" t="s">
        <v>3337</v>
      </c>
      <c r="R5051" s="84" t="s">
        <v>3203</v>
      </c>
      <c r="S5051" s="31" t="s">
        <v>41</v>
      </c>
      <c r="T5051" s="31"/>
      <c r="U5051" s="169"/>
      <c r="V5051" s="150"/>
      <c r="W5051" s="141" t="str" cm="1">
        <f t="array" ref="W5051">IF(SUM(LEN(B5051:V5051))=0,"",IF(OR(OR(ISBLANK(F5051),SUM(LEN(C5051),LEN(D5051))=0),AND(NOT(E5051="Unknown"),ISBLANK(J5051)),AND(NOT(O5051="Unknown"),ISBLANK(R5051))),"Missing Information", INDEX(Table15[Entire Service Line Classification], MATCH(SUMIFS(Table15[Unique ID],Table15[System-Owned Portion],E5051,Table15[If Material Anything Other than "Lead" in Column E,Was Material Ever Previously Lead?],G5051,Table15[Customer-Owned Portion],O5051),Table15[Unique ID],0),0)))</f>
        <v>Lead Status Unknown</v>
      </c>
      <c r="X5051"/>
    </row>
    <row r="5052" spans="2:24" x14ac:dyDescent="0.35">
      <c r="B5052" s="146"/>
      <c r="C5052" s="31" t="s">
        <v>2389</v>
      </c>
      <c r="D5052" s="31"/>
      <c r="E5052" s="44" t="s">
        <v>3203</v>
      </c>
      <c r="F5052" s="43" t="s">
        <v>3283</v>
      </c>
      <c r="G5052" s="84" t="s">
        <v>3249</v>
      </c>
      <c r="H5052" s="31"/>
      <c r="I5052" s="207" t="s">
        <v>3341</v>
      </c>
      <c r="J5052" s="84"/>
      <c r="K5052" s="31" t="s">
        <v>41</v>
      </c>
      <c r="L5052" s="31"/>
      <c r="M5052" s="169"/>
      <c r="N5052" s="148"/>
      <c r="O5052" s="106" t="s">
        <v>3203</v>
      </c>
      <c r="P5052" s="43"/>
      <c r="Q5052" s="207" t="s">
        <v>3341</v>
      </c>
      <c r="R5052" s="84" t="s">
        <v>3203</v>
      </c>
      <c r="S5052" s="31" t="s">
        <v>41</v>
      </c>
      <c r="T5052" s="31"/>
      <c r="U5052" s="169"/>
      <c r="V5052" s="150"/>
      <c r="W5052" s="141" t="str" cm="1">
        <f t="array" ref="W5052">IF(SUM(LEN(B5052:V5052))=0,"",IF(OR(OR(ISBLANK(F5052),SUM(LEN(C5052),LEN(D5052))=0),AND(NOT(E5052="Unknown"),ISBLANK(J5052)),AND(NOT(O5052="Unknown"),ISBLANK(R5052))),"Missing Information", INDEX(Table15[Entire Service Line Classification], MATCH(SUMIFS(Table15[Unique ID],Table15[System-Owned Portion],E5052,Table15[If Material Anything Other than "Lead" in Column E,Was Material Ever Previously Lead?],G5052,Table15[Customer-Owned Portion],O5052),Table15[Unique ID],0),0)))</f>
        <v>Lead Status Unknown</v>
      </c>
      <c r="X5052"/>
    </row>
    <row r="5053" spans="2:24" x14ac:dyDescent="0.35">
      <c r="B5053" s="146"/>
      <c r="C5053" s="31" t="s">
        <v>6022</v>
      </c>
      <c r="D5053" s="31"/>
      <c r="E5053" s="44" t="s">
        <v>3203</v>
      </c>
      <c r="F5053" s="43" t="s">
        <v>3283</v>
      </c>
      <c r="G5053" s="84" t="s">
        <v>3249</v>
      </c>
      <c r="H5053" s="31"/>
      <c r="I5053" s="207" t="s">
        <v>3338</v>
      </c>
      <c r="J5053" s="84"/>
      <c r="K5053" s="31" t="s">
        <v>41</v>
      </c>
      <c r="L5053" s="31"/>
      <c r="M5053" s="169"/>
      <c r="N5053" s="148"/>
      <c r="O5053" s="106" t="s">
        <v>3203</v>
      </c>
      <c r="P5053" s="43"/>
      <c r="Q5053" s="207" t="s">
        <v>3338</v>
      </c>
      <c r="R5053" s="84" t="s">
        <v>3203</v>
      </c>
      <c r="S5053" s="31" t="s">
        <v>41</v>
      </c>
      <c r="T5053" s="31"/>
      <c r="U5053" s="169"/>
      <c r="V5053" s="150"/>
      <c r="W5053" s="141" t="str" cm="1">
        <f t="array" ref="W5053">IF(SUM(LEN(B5053:V5053))=0,"",IF(OR(OR(ISBLANK(F5053),SUM(LEN(C5053),LEN(D5053))=0),AND(NOT(E5053="Unknown"),ISBLANK(J5053)),AND(NOT(O5053="Unknown"),ISBLANK(R5053))),"Missing Information", INDEX(Table15[Entire Service Line Classification], MATCH(SUMIFS(Table15[Unique ID],Table15[System-Owned Portion],E5053,Table15[If Material Anything Other than "Lead" in Column E,Was Material Ever Previously Lead?],G5053,Table15[Customer-Owned Portion],O5053),Table15[Unique ID],0),0)))</f>
        <v>Lead Status Unknown</v>
      </c>
      <c r="X5053"/>
    </row>
    <row r="5054" spans="2:24" x14ac:dyDescent="0.35">
      <c r="B5054" s="146"/>
      <c r="C5054" s="31" t="s">
        <v>2390</v>
      </c>
      <c r="D5054" s="31"/>
      <c r="E5054" s="44" t="s">
        <v>3203</v>
      </c>
      <c r="F5054" s="43" t="s">
        <v>3283</v>
      </c>
      <c r="G5054" s="84" t="s">
        <v>3249</v>
      </c>
      <c r="H5054" s="31"/>
      <c r="I5054" s="207" t="s">
        <v>3341</v>
      </c>
      <c r="J5054" s="84"/>
      <c r="K5054" s="31" t="s">
        <v>41</v>
      </c>
      <c r="L5054" s="31"/>
      <c r="M5054" s="169"/>
      <c r="N5054" s="148"/>
      <c r="O5054" s="106" t="s">
        <v>3203</v>
      </c>
      <c r="P5054" s="43"/>
      <c r="Q5054" s="207" t="s">
        <v>3341</v>
      </c>
      <c r="R5054" s="84" t="s">
        <v>3203</v>
      </c>
      <c r="S5054" s="31" t="s">
        <v>41</v>
      </c>
      <c r="T5054" s="31"/>
      <c r="U5054" s="169"/>
      <c r="V5054" s="150"/>
      <c r="W5054" s="141" t="str" cm="1">
        <f t="array" ref="W5054">IF(SUM(LEN(B5054:V5054))=0,"",IF(OR(OR(ISBLANK(F5054),SUM(LEN(C5054),LEN(D5054))=0),AND(NOT(E5054="Unknown"),ISBLANK(J5054)),AND(NOT(O5054="Unknown"),ISBLANK(R5054))),"Missing Information", INDEX(Table15[Entire Service Line Classification], MATCH(SUMIFS(Table15[Unique ID],Table15[System-Owned Portion],E5054,Table15[If Material Anything Other than "Lead" in Column E,Was Material Ever Previously Lead?],G5054,Table15[Customer-Owned Portion],O5054),Table15[Unique ID],0),0)))</f>
        <v>Lead Status Unknown</v>
      </c>
      <c r="X5054"/>
    </row>
    <row r="5055" spans="2:24" x14ac:dyDescent="0.35">
      <c r="B5055" s="146"/>
      <c r="C5055" s="31" t="s">
        <v>2391</v>
      </c>
      <c r="D5055" s="31"/>
      <c r="E5055" s="44" t="s">
        <v>3203</v>
      </c>
      <c r="F5055" s="43" t="s">
        <v>3283</v>
      </c>
      <c r="G5055" s="84" t="s">
        <v>3249</v>
      </c>
      <c r="H5055" s="31"/>
      <c r="I5055" s="207" t="s">
        <v>3337</v>
      </c>
      <c r="J5055" s="84"/>
      <c r="K5055" s="31" t="s">
        <v>41</v>
      </c>
      <c r="L5055" s="31"/>
      <c r="M5055" s="169"/>
      <c r="N5055" s="148"/>
      <c r="O5055" s="106" t="s">
        <v>3203</v>
      </c>
      <c r="P5055" s="43"/>
      <c r="Q5055" s="207" t="s">
        <v>3337</v>
      </c>
      <c r="R5055" s="84" t="s">
        <v>3203</v>
      </c>
      <c r="S5055" s="31" t="s">
        <v>41</v>
      </c>
      <c r="T5055" s="31"/>
      <c r="U5055" s="169"/>
      <c r="V5055" s="150"/>
      <c r="W5055" s="141" t="str" cm="1">
        <f t="array" ref="W5055">IF(SUM(LEN(B5055:V5055))=0,"",IF(OR(OR(ISBLANK(F5055),SUM(LEN(C5055),LEN(D5055))=0),AND(NOT(E5055="Unknown"),ISBLANK(J5055)),AND(NOT(O5055="Unknown"),ISBLANK(R5055))),"Missing Information", INDEX(Table15[Entire Service Line Classification], MATCH(SUMIFS(Table15[Unique ID],Table15[System-Owned Portion],E5055,Table15[If Material Anything Other than "Lead" in Column E,Was Material Ever Previously Lead?],G5055,Table15[Customer-Owned Portion],O5055),Table15[Unique ID],0),0)))</f>
        <v>Lead Status Unknown</v>
      </c>
      <c r="X5055"/>
    </row>
    <row r="5056" spans="2:24" x14ac:dyDescent="0.35">
      <c r="B5056" s="146"/>
      <c r="C5056" s="31" t="s">
        <v>2392</v>
      </c>
      <c r="D5056" s="31"/>
      <c r="E5056" s="44" t="s">
        <v>3203</v>
      </c>
      <c r="F5056" s="43" t="s">
        <v>3283</v>
      </c>
      <c r="G5056" s="84" t="s">
        <v>3249</v>
      </c>
      <c r="H5056" s="31"/>
      <c r="I5056" s="207" t="s">
        <v>3337</v>
      </c>
      <c r="J5056" s="84"/>
      <c r="K5056" s="31" t="s">
        <v>41</v>
      </c>
      <c r="L5056" s="31"/>
      <c r="M5056" s="169"/>
      <c r="N5056" s="148"/>
      <c r="O5056" s="106" t="s">
        <v>3203</v>
      </c>
      <c r="P5056" s="43"/>
      <c r="Q5056" s="207" t="s">
        <v>3337</v>
      </c>
      <c r="R5056" s="84" t="s">
        <v>3203</v>
      </c>
      <c r="S5056" s="31" t="s">
        <v>41</v>
      </c>
      <c r="T5056" s="31"/>
      <c r="U5056" s="169"/>
      <c r="V5056" s="150"/>
      <c r="W5056" s="141" t="str" cm="1">
        <f t="array" ref="W5056">IF(SUM(LEN(B5056:V5056))=0,"",IF(OR(OR(ISBLANK(F5056),SUM(LEN(C5056),LEN(D5056))=0),AND(NOT(E5056="Unknown"),ISBLANK(J5056)),AND(NOT(O5056="Unknown"),ISBLANK(R5056))),"Missing Information", INDEX(Table15[Entire Service Line Classification], MATCH(SUMIFS(Table15[Unique ID],Table15[System-Owned Portion],E5056,Table15[If Material Anything Other than "Lead" in Column E,Was Material Ever Previously Lead?],G5056,Table15[Customer-Owned Portion],O5056),Table15[Unique ID],0),0)))</f>
        <v>Lead Status Unknown</v>
      </c>
      <c r="X5056"/>
    </row>
    <row r="5057" spans="2:24" x14ac:dyDescent="0.35">
      <c r="B5057" s="146"/>
      <c r="C5057" s="31" t="s">
        <v>6023</v>
      </c>
      <c r="D5057" s="31"/>
      <c r="E5057" s="44" t="s">
        <v>3203</v>
      </c>
      <c r="F5057" s="43" t="s">
        <v>3283</v>
      </c>
      <c r="G5057" s="84" t="s">
        <v>3249</v>
      </c>
      <c r="H5057" s="31">
        <v>1923</v>
      </c>
      <c r="I5057" s="207" t="s">
        <v>3337</v>
      </c>
      <c r="J5057" s="84"/>
      <c r="K5057" s="31" t="s">
        <v>41</v>
      </c>
      <c r="L5057" s="31"/>
      <c r="M5057" s="169"/>
      <c r="N5057" s="148"/>
      <c r="O5057" s="106" t="s">
        <v>3203</v>
      </c>
      <c r="P5057" s="43">
        <v>1923</v>
      </c>
      <c r="Q5057" s="207" t="s">
        <v>3337</v>
      </c>
      <c r="R5057" s="84" t="s">
        <v>3203</v>
      </c>
      <c r="S5057" s="31" t="s">
        <v>41</v>
      </c>
      <c r="T5057" s="31"/>
      <c r="U5057" s="169"/>
      <c r="V5057" s="150"/>
      <c r="W5057" s="141" t="str" cm="1">
        <f t="array" ref="W5057">IF(SUM(LEN(B5057:V5057))=0,"",IF(OR(OR(ISBLANK(F5057),SUM(LEN(C5057),LEN(D5057))=0),AND(NOT(E5057="Unknown"),ISBLANK(J5057)),AND(NOT(O5057="Unknown"),ISBLANK(R5057))),"Missing Information", INDEX(Table15[Entire Service Line Classification], MATCH(SUMIFS(Table15[Unique ID],Table15[System-Owned Portion],E5057,Table15[If Material Anything Other than "Lead" in Column E,Was Material Ever Previously Lead?],G5057,Table15[Customer-Owned Portion],O5057),Table15[Unique ID],0),0)))</f>
        <v>Lead Status Unknown</v>
      </c>
      <c r="X5057"/>
    </row>
    <row r="5058" spans="2:24" x14ac:dyDescent="0.35">
      <c r="B5058" s="146"/>
      <c r="C5058" s="31" t="s">
        <v>6024</v>
      </c>
      <c r="D5058" s="31"/>
      <c r="E5058" s="44" t="s">
        <v>3203</v>
      </c>
      <c r="F5058" s="43" t="s">
        <v>3283</v>
      </c>
      <c r="G5058" s="84" t="s">
        <v>3249</v>
      </c>
      <c r="H5058" s="31"/>
      <c r="I5058" s="207" t="s">
        <v>3338</v>
      </c>
      <c r="J5058" s="84"/>
      <c r="K5058" s="31" t="s">
        <v>41</v>
      </c>
      <c r="L5058" s="31"/>
      <c r="M5058" s="169"/>
      <c r="N5058" s="148"/>
      <c r="O5058" s="106" t="s">
        <v>3203</v>
      </c>
      <c r="P5058" s="43"/>
      <c r="Q5058" s="207" t="s">
        <v>3338</v>
      </c>
      <c r="R5058" s="84" t="s">
        <v>3203</v>
      </c>
      <c r="S5058" s="31" t="s">
        <v>41</v>
      </c>
      <c r="T5058" s="31"/>
      <c r="U5058" s="169"/>
      <c r="V5058" s="150"/>
      <c r="W5058" s="141" t="str" cm="1">
        <f t="array" ref="W5058">IF(SUM(LEN(B5058:V5058))=0,"",IF(OR(OR(ISBLANK(F5058),SUM(LEN(C5058),LEN(D5058))=0),AND(NOT(E5058="Unknown"),ISBLANK(J5058)),AND(NOT(O5058="Unknown"),ISBLANK(R5058))),"Missing Information", INDEX(Table15[Entire Service Line Classification], MATCH(SUMIFS(Table15[Unique ID],Table15[System-Owned Portion],E5058,Table15[If Material Anything Other than "Lead" in Column E,Was Material Ever Previously Lead?],G5058,Table15[Customer-Owned Portion],O5058),Table15[Unique ID],0),0)))</f>
        <v>Lead Status Unknown</v>
      </c>
      <c r="X5058"/>
    </row>
    <row r="5059" spans="2:24" x14ac:dyDescent="0.35">
      <c r="B5059" s="146"/>
      <c r="C5059" s="31" t="s">
        <v>2393</v>
      </c>
      <c r="D5059" s="31"/>
      <c r="E5059" s="44" t="s">
        <v>3203</v>
      </c>
      <c r="F5059" s="43" t="s">
        <v>3283</v>
      </c>
      <c r="G5059" s="84" t="s">
        <v>3249</v>
      </c>
      <c r="H5059" s="31"/>
      <c r="I5059" s="207" t="s">
        <v>3341</v>
      </c>
      <c r="J5059" s="84"/>
      <c r="K5059" s="31" t="s">
        <v>41</v>
      </c>
      <c r="L5059" s="31"/>
      <c r="M5059" s="169"/>
      <c r="N5059" s="148"/>
      <c r="O5059" s="106" t="s">
        <v>3203</v>
      </c>
      <c r="P5059" s="43"/>
      <c r="Q5059" s="207" t="s">
        <v>3341</v>
      </c>
      <c r="R5059" s="84" t="s">
        <v>3203</v>
      </c>
      <c r="S5059" s="31" t="s">
        <v>41</v>
      </c>
      <c r="T5059" s="31"/>
      <c r="U5059" s="169"/>
      <c r="V5059" s="150"/>
      <c r="W5059" s="141" t="str" cm="1">
        <f t="array" ref="W5059">IF(SUM(LEN(B5059:V5059))=0,"",IF(OR(OR(ISBLANK(F5059),SUM(LEN(C5059),LEN(D5059))=0),AND(NOT(E5059="Unknown"),ISBLANK(J5059)),AND(NOT(O5059="Unknown"),ISBLANK(R5059))),"Missing Information", INDEX(Table15[Entire Service Line Classification], MATCH(SUMIFS(Table15[Unique ID],Table15[System-Owned Portion],E5059,Table15[If Material Anything Other than "Lead" in Column E,Was Material Ever Previously Lead?],G5059,Table15[Customer-Owned Portion],O5059),Table15[Unique ID],0),0)))</f>
        <v>Lead Status Unknown</v>
      </c>
      <c r="X5059"/>
    </row>
    <row r="5060" spans="2:24" x14ac:dyDescent="0.35">
      <c r="B5060" s="146"/>
      <c r="C5060" s="31" t="s">
        <v>2394</v>
      </c>
      <c r="D5060" s="31"/>
      <c r="E5060" s="44" t="s">
        <v>3203</v>
      </c>
      <c r="F5060" s="43" t="s">
        <v>3283</v>
      </c>
      <c r="G5060" s="84" t="s">
        <v>3249</v>
      </c>
      <c r="H5060" s="31"/>
      <c r="I5060" s="207" t="s">
        <v>3337</v>
      </c>
      <c r="J5060" s="84"/>
      <c r="K5060" s="31" t="s">
        <v>41</v>
      </c>
      <c r="L5060" s="31"/>
      <c r="M5060" s="169"/>
      <c r="N5060" s="148"/>
      <c r="O5060" s="106" t="s">
        <v>3203</v>
      </c>
      <c r="P5060" s="43"/>
      <c r="Q5060" s="207" t="s">
        <v>3337</v>
      </c>
      <c r="R5060" s="84" t="s">
        <v>3203</v>
      </c>
      <c r="S5060" s="31" t="s">
        <v>41</v>
      </c>
      <c r="T5060" s="31"/>
      <c r="U5060" s="169"/>
      <c r="V5060" s="150"/>
      <c r="W5060" s="141" t="str" cm="1">
        <f t="array" ref="W5060">IF(SUM(LEN(B5060:V5060))=0,"",IF(OR(OR(ISBLANK(F5060),SUM(LEN(C5060),LEN(D5060))=0),AND(NOT(E5060="Unknown"),ISBLANK(J5060)),AND(NOT(O5060="Unknown"),ISBLANK(R5060))),"Missing Information", INDEX(Table15[Entire Service Line Classification], MATCH(SUMIFS(Table15[Unique ID],Table15[System-Owned Portion],E5060,Table15[If Material Anything Other than "Lead" in Column E,Was Material Ever Previously Lead?],G5060,Table15[Customer-Owned Portion],O5060),Table15[Unique ID],0),0)))</f>
        <v>Lead Status Unknown</v>
      </c>
      <c r="X5060"/>
    </row>
    <row r="5061" spans="2:24" x14ac:dyDescent="0.35">
      <c r="B5061" s="146"/>
      <c r="C5061" s="31" t="s">
        <v>2395</v>
      </c>
      <c r="D5061" s="31"/>
      <c r="E5061" s="44" t="s">
        <v>3203</v>
      </c>
      <c r="F5061" s="43" t="s">
        <v>3283</v>
      </c>
      <c r="G5061" s="84" t="s">
        <v>3249</v>
      </c>
      <c r="H5061" s="31">
        <v>1938</v>
      </c>
      <c r="I5061" s="207" t="s">
        <v>3341</v>
      </c>
      <c r="J5061" s="84"/>
      <c r="K5061" s="31" t="s">
        <v>41</v>
      </c>
      <c r="L5061" s="31"/>
      <c r="M5061" s="169"/>
      <c r="N5061" s="148"/>
      <c r="O5061" s="106" t="s">
        <v>3203</v>
      </c>
      <c r="P5061" s="43">
        <v>1938</v>
      </c>
      <c r="Q5061" s="207" t="s">
        <v>3341</v>
      </c>
      <c r="R5061" s="84" t="s">
        <v>3203</v>
      </c>
      <c r="S5061" s="31" t="s">
        <v>41</v>
      </c>
      <c r="T5061" s="31"/>
      <c r="U5061" s="169"/>
      <c r="V5061" s="150"/>
      <c r="W5061" s="141" t="str" cm="1">
        <f t="array" ref="W5061">IF(SUM(LEN(B5061:V5061))=0,"",IF(OR(OR(ISBLANK(F5061),SUM(LEN(C5061),LEN(D5061))=0),AND(NOT(E5061="Unknown"),ISBLANK(J5061)),AND(NOT(O5061="Unknown"),ISBLANK(R5061))),"Missing Information", INDEX(Table15[Entire Service Line Classification], MATCH(SUMIFS(Table15[Unique ID],Table15[System-Owned Portion],E5061,Table15[If Material Anything Other than "Lead" in Column E,Was Material Ever Previously Lead?],G5061,Table15[Customer-Owned Portion],O5061),Table15[Unique ID],0),0)))</f>
        <v>Lead Status Unknown</v>
      </c>
      <c r="X5061"/>
    </row>
    <row r="5062" spans="2:24" x14ac:dyDescent="0.35">
      <c r="B5062" s="146"/>
      <c r="C5062" s="31" t="s">
        <v>2396</v>
      </c>
      <c r="D5062" s="31"/>
      <c r="E5062" s="44" t="s">
        <v>3203</v>
      </c>
      <c r="F5062" s="43" t="s">
        <v>3283</v>
      </c>
      <c r="G5062" s="84" t="s">
        <v>3249</v>
      </c>
      <c r="H5062" s="31">
        <v>1937</v>
      </c>
      <c r="I5062" s="207" t="s">
        <v>3337</v>
      </c>
      <c r="J5062" s="84"/>
      <c r="K5062" s="31" t="s">
        <v>41</v>
      </c>
      <c r="L5062" s="31"/>
      <c r="M5062" s="169"/>
      <c r="N5062" s="148"/>
      <c r="O5062" s="106" t="s">
        <v>3203</v>
      </c>
      <c r="P5062" s="43">
        <v>1937</v>
      </c>
      <c r="Q5062" s="207" t="s">
        <v>3337</v>
      </c>
      <c r="R5062" s="84" t="s">
        <v>3203</v>
      </c>
      <c r="S5062" s="31" t="s">
        <v>41</v>
      </c>
      <c r="T5062" s="31"/>
      <c r="U5062" s="169"/>
      <c r="V5062" s="150"/>
      <c r="W5062" s="141" t="str" cm="1">
        <f t="array" ref="W5062">IF(SUM(LEN(B5062:V5062))=0,"",IF(OR(OR(ISBLANK(F5062),SUM(LEN(C5062),LEN(D5062))=0),AND(NOT(E5062="Unknown"),ISBLANK(J5062)),AND(NOT(O5062="Unknown"),ISBLANK(R5062))),"Missing Information", INDEX(Table15[Entire Service Line Classification], MATCH(SUMIFS(Table15[Unique ID],Table15[System-Owned Portion],E5062,Table15[If Material Anything Other than "Lead" in Column E,Was Material Ever Previously Lead?],G5062,Table15[Customer-Owned Portion],O5062),Table15[Unique ID],0),0)))</f>
        <v>Lead Status Unknown</v>
      </c>
      <c r="X5062"/>
    </row>
    <row r="5063" spans="2:24" x14ac:dyDescent="0.35">
      <c r="B5063" s="146"/>
      <c r="C5063" s="31" t="s">
        <v>2397</v>
      </c>
      <c r="D5063" s="31"/>
      <c r="E5063" s="44" t="s">
        <v>3203</v>
      </c>
      <c r="F5063" s="43" t="s">
        <v>3283</v>
      </c>
      <c r="G5063" s="84" t="s">
        <v>3249</v>
      </c>
      <c r="H5063" s="31">
        <v>1927</v>
      </c>
      <c r="I5063" s="207" t="s">
        <v>3337</v>
      </c>
      <c r="J5063" s="84"/>
      <c r="K5063" s="31" t="s">
        <v>41</v>
      </c>
      <c r="L5063" s="31"/>
      <c r="M5063" s="169"/>
      <c r="N5063" s="148"/>
      <c r="O5063" s="106" t="s">
        <v>3203</v>
      </c>
      <c r="P5063" s="43">
        <v>1927</v>
      </c>
      <c r="Q5063" s="207" t="s">
        <v>3337</v>
      </c>
      <c r="R5063" s="84" t="s">
        <v>3203</v>
      </c>
      <c r="S5063" s="31" t="s">
        <v>41</v>
      </c>
      <c r="T5063" s="31"/>
      <c r="U5063" s="169"/>
      <c r="V5063" s="150"/>
      <c r="W5063" s="141" t="str" cm="1">
        <f t="array" ref="W5063">IF(SUM(LEN(B5063:V5063))=0,"",IF(OR(OR(ISBLANK(F5063),SUM(LEN(C5063),LEN(D5063))=0),AND(NOT(E5063="Unknown"),ISBLANK(J5063)),AND(NOT(O5063="Unknown"),ISBLANK(R5063))),"Missing Information", INDEX(Table15[Entire Service Line Classification], MATCH(SUMIFS(Table15[Unique ID],Table15[System-Owned Portion],E5063,Table15[If Material Anything Other than "Lead" in Column E,Was Material Ever Previously Lead?],G5063,Table15[Customer-Owned Portion],O5063),Table15[Unique ID],0),0)))</f>
        <v>Lead Status Unknown</v>
      </c>
      <c r="X5063"/>
    </row>
    <row r="5064" spans="2:24" x14ac:dyDescent="0.35">
      <c r="B5064" s="146"/>
      <c r="C5064" s="31" t="s">
        <v>2398</v>
      </c>
      <c r="D5064" s="31"/>
      <c r="E5064" s="44" t="s">
        <v>3203</v>
      </c>
      <c r="F5064" s="43" t="s">
        <v>3283</v>
      </c>
      <c r="G5064" s="84" t="s">
        <v>3249</v>
      </c>
      <c r="H5064" s="31">
        <v>1927</v>
      </c>
      <c r="I5064" s="207" t="s">
        <v>3337</v>
      </c>
      <c r="J5064" s="84"/>
      <c r="K5064" s="31" t="s">
        <v>41</v>
      </c>
      <c r="L5064" s="31"/>
      <c r="M5064" s="169"/>
      <c r="N5064" s="148"/>
      <c r="O5064" s="106" t="s">
        <v>3203</v>
      </c>
      <c r="P5064" s="43">
        <v>1927</v>
      </c>
      <c r="Q5064" s="207" t="s">
        <v>3337</v>
      </c>
      <c r="R5064" s="84" t="s">
        <v>3203</v>
      </c>
      <c r="S5064" s="31" t="s">
        <v>41</v>
      </c>
      <c r="T5064" s="31"/>
      <c r="U5064" s="169"/>
      <c r="V5064" s="150"/>
      <c r="W5064" s="141" t="str" cm="1">
        <f t="array" ref="W5064">IF(SUM(LEN(B5064:V5064))=0,"",IF(OR(OR(ISBLANK(F5064),SUM(LEN(C5064),LEN(D5064))=0),AND(NOT(E5064="Unknown"),ISBLANK(J5064)),AND(NOT(O5064="Unknown"),ISBLANK(R5064))),"Missing Information", INDEX(Table15[Entire Service Line Classification], MATCH(SUMIFS(Table15[Unique ID],Table15[System-Owned Portion],E5064,Table15[If Material Anything Other than "Lead" in Column E,Was Material Ever Previously Lead?],G5064,Table15[Customer-Owned Portion],O5064),Table15[Unique ID],0),0)))</f>
        <v>Lead Status Unknown</v>
      </c>
      <c r="X5064"/>
    </row>
    <row r="5065" spans="2:24" x14ac:dyDescent="0.35">
      <c r="B5065" s="146"/>
      <c r="C5065" s="31" t="s">
        <v>6025</v>
      </c>
      <c r="D5065" s="31"/>
      <c r="E5065" s="44" t="s">
        <v>3203</v>
      </c>
      <c r="F5065" s="43" t="s">
        <v>3283</v>
      </c>
      <c r="G5065" s="84" t="s">
        <v>3249</v>
      </c>
      <c r="H5065" s="31">
        <v>1917</v>
      </c>
      <c r="I5065" s="207" t="s">
        <v>3337</v>
      </c>
      <c r="J5065" s="84"/>
      <c r="K5065" s="31" t="s">
        <v>41</v>
      </c>
      <c r="L5065" s="31"/>
      <c r="M5065" s="169"/>
      <c r="N5065" s="148"/>
      <c r="O5065" s="106" t="s">
        <v>3203</v>
      </c>
      <c r="P5065" s="43">
        <v>1917</v>
      </c>
      <c r="Q5065" s="207" t="s">
        <v>3337</v>
      </c>
      <c r="R5065" s="84" t="s">
        <v>3203</v>
      </c>
      <c r="S5065" s="31" t="s">
        <v>41</v>
      </c>
      <c r="T5065" s="31"/>
      <c r="U5065" s="169"/>
      <c r="V5065" s="150"/>
      <c r="W5065" s="141" t="str" cm="1">
        <f t="array" ref="W5065">IF(SUM(LEN(B5065:V5065))=0,"",IF(OR(OR(ISBLANK(F5065),SUM(LEN(C5065),LEN(D5065))=0),AND(NOT(E5065="Unknown"),ISBLANK(J5065)),AND(NOT(O5065="Unknown"),ISBLANK(R5065))),"Missing Information", INDEX(Table15[Entire Service Line Classification], MATCH(SUMIFS(Table15[Unique ID],Table15[System-Owned Portion],E5065,Table15[If Material Anything Other than "Lead" in Column E,Was Material Ever Previously Lead?],G5065,Table15[Customer-Owned Portion],O5065),Table15[Unique ID],0),0)))</f>
        <v>Lead Status Unknown</v>
      </c>
      <c r="X5065"/>
    </row>
    <row r="5066" spans="2:24" x14ac:dyDescent="0.35">
      <c r="B5066" s="146"/>
      <c r="C5066" s="31" t="s">
        <v>6026</v>
      </c>
      <c r="D5066" s="31"/>
      <c r="E5066" s="44" t="s">
        <v>3203</v>
      </c>
      <c r="F5066" s="43" t="s">
        <v>3283</v>
      </c>
      <c r="G5066" s="84" t="s">
        <v>3249</v>
      </c>
      <c r="H5066" s="31">
        <v>1924</v>
      </c>
      <c r="I5066" s="207" t="s">
        <v>3337</v>
      </c>
      <c r="J5066" s="84"/>
      <c r="K5066" s="31" t="s">
        <v>41</v>
      </c>
      <c r="L5066" s="31"/>
      <c r="M5066" s="169"/>
      <c r="N5066" s="148"/>
      <c r="O5066" s="106" t="s">
        <v>3203</v>
      </c>
      <c r="P5066" s="43">
        <v>1924</v>
      </c>
      <c r="Q5066" s="207" t="s">
        <v>3337</v>
      </c>
      <c r="R5066" s="84" t="s">
        <v>3203</v>
      </c>
      <c r="S5066" s="31" t="s">
        <v>41</v>
      </c>
      <c r="T5066" s="31"/>
      <c r="U5066" s="169"/>
      <c r="V5066" s="150"/>
      <c r="W5066" s="141" t="str" cm="1">
        <f t="array" ref="W5066">IF(SUM(LEN(B5066:V5066))=0,"",IF(OR(OR(ISBLANK(F5066),SUM(LEN(C5066),LEN(D5066))=0),AND(NOT(E5066="Unknown"),ISBLANK(J5066)),AND(NOT(O5066="Unknown"),ISBLANK(R5066))),"Missing Information", INDEX(Table15[Entire Service Line Classification], MATCH(SUMIFS(Table15[Unique ID],Table15[System-Owned Portion],E5066,Table15[If Material Anything Other than "Lead" in Column E,Was Material Ever Previously Lead?],G5066,Table15[Customer-Owned Portion],O5066),Table15[Unique ID],0),0)))</f>
        <v>Lead Status Unknown</v>
      </c>
      <c r="X5066"/>
    </row>
    <row r="5067" spans="2:24" x14ac:dyDescent="0.35">
      <c r="B5067" s="146"/>
      <c r="C5067" s="31" t="s">
        <v>6027</v>
      </c>
      <c r="D5067" s="31"/>
      <c r="E5067" s="44" t="s">
        <v>3203</v>
      </c>
      <c r="F5067" s="43" t="s">
        <v>3283</v>
      </c>
      <c r="G5067" s="84" t="s">
        <v>3249</v>
      </c>
      <c r="H5067" s="31">
        <v>1946</v>
      </c>
      <c r="I5067" s="207" t="s">
        <v>3337</v>
      </c>
      <c r="J5067" s="84"/>
      <c r="K5067" s="31" t="s">
        <v>41</v>
      </c>
      <c r="L5067" s="31"/>
      <c r="M5067" s="169"/>
      <c r="N5067" s="148"/>
      <c r="O5067" s="106" t="s">
        <v>3203</v>
      </c>
      <c r="P5067" s="43">
        <v>1946</v>
      </c>
      <c r="Q5067" s="207" t="s">
        <v>3337</v>
      </c>
      <c r="R5067" s="84" t="s">
        <v>3203</v>
      </c>
      <c r="S5067" s="31" t="s">
        <v>41</v>
      </c>
      <c r="T5067" s="31"/>
      <c r="U5067" s="169"/>
      <c r="V5067" s="150"/>
      <c r="W5067" s="141" t="str" cm="1">
        <f t="array" ref="W5067">IF(SUM(LEN(B5067:V5067))=0,"",IF(OR(OR(ISBLANK(F5067),SUM(LEN(C5067),LEN(D5067))=0),AND(NOT(E5067="Unknown"),ISBLANK(J5067)),AND(NOT(O5067="Unknown"),ISBLANK(R5067))),"Missing Information", INDEX(Table15[Entire Service Line Classification], MATCH(SUMIFS(Table15[Unique ID],Table15[System-Owned Portion],E5067,Table15[If Material Anything Other than "Lead" in Column E,Was Material Ever Previously Lead?],G5067,Table15[Customer-Owned Portion],O5067),Table15[Unique ID],0),0)))</f>
        <v>Lead Status Unknown</v>
      </c>
      <c r="X5067"/>
    </row>
    <row r="5068" spans="2:24" ht="29" x14ac:dyDescent="0.35">
      <c r="B5068" s="146"/>
      <c r="C5068" s="31" t="s">
        <v>6028</v>
      </c>
      <c r="D5068" s="31"/>
      <c r="E5068" s="44" t="s">
        <v>3203</v>
      </c>
      <c r="F5068" s="43" t="s">
        <v>3283</v>
      </c>
      <c r="G5068" s="84" t="s">
        <v>3249</v>
      </c>
      <c r="H5068" s="31">
        <v>1924</v>
      </c>
      <c r="I5068" s="207" t="s">
        <v>3338</v>
      </c>
      <c r="J5068" s="84"/>
      <c r="K5068" s="31" t="s">
        <v>41</v>
      </c>
      <c r="L5068" s="31"/>
      <c r="M5068" s="169"/>
      <c r="N5068" s="148"/>
      <c r="O5068" s="106" t="s">
        <v>3203</v>
      </c>
      <c r="P5068" s="43">
        <v>1924</v>
      </c>
      <c r="Q5068" s="207" t="s">
        <v>3338</v>
      </c>
      <c r="R5068" s="84" t="s">
        <v>3203</v>
      </c>
      <c r="S5068" s="31" t="s">
        <v>41</v>
      </c>
      <c r="T5068" s="31"/>
      <c r="U5068" s="169"/>
      <c r="V5068" s="150"/>
      <c r="W5068" s="141" t="str" cm="1">
        <f t="array" ref="W5068">IF(SUM(LEN(B5068:V5068))=0,"",IF(OR(OR(ISBLANK(F5068),SUM(LEN(C5068),LEN(D5068))=0),AND(NOT(E5068="Unknown"),ISBLANK(J5068)),AND(NOT(O5068="Unknown"),ISBLANK(R5068))),"Missing Information", INDEX(Table15[Entire Service Line Classification], MATCH(SUMIFS(Table15[Unique ID],Table15[System-Owned Portion],E5068,Table15[If Material Anything Other than "Lead" in Column E,Was Material Ever Previously Lead?],G5068,Table15[Customer-Owned Portion],O5068),Table15[Unique ID],0),0)))</f>
        <v>Lead Status Unknown</v>
      </c>
      <c r="X5068"/>
    </row>
    <row r="5069" spans="2:24" ht="29" x14ac:dyDescent="0.35">
      <c r="B5069" s="146"/>
      <c r="C5069" s="31" t="s">
        <v>6029</v>
      </c>
      <c r="D5069" s="31"/>
      <c r="E5069" s="44" t="s">
        <v>3284</v>
      </c>
      <c r="F5069" s="43" t="s">
        <v>41</v>
      </c>
      <c r="G5069" s="84" t="s">
        <v>3249</v>
      </c>
      <c r="H5069" s="31">
        <v>1997</v>
      </c>
      <c r="I5069" s="207" t="s">
        <v>3341</v>
      </c>
      <c r="J5069" s="84" t="s">
        <v>3270</v>
      </c>
      <c r="K5069" s="31" t="s">
        <v>41</v>
      </c>
      <c r="L5069" s="31"/>
      <c r="M5069" s="169"/>
      <c r="N5069" s="148"/>
      <c r="O5069" s="106" t="s">
        <v>3284</v>
      </c>
      <c r="P5069" s="43">
        <v>1997</v>
      </c>
      <c r="Q5069" s="207" t="s">
        <v>3341</v>
      </c>
      <c r="R5069" s="84" t="s">
        <v>3270</v>
      </c>
      <c r="S5069" s="31" t="s">
        <v>41</v>
      </c>
      <c r="T5069" s="31"/>
      <c r="U5069" s="169"/>
      <c r="V5069" s="150"/>
      <c r="W5069" s="141" t="str" cm="1">
        <f t="array" ref="W5069">IF(SUM(LEN(B5069:V5069))=0,"",IF(OR(OR(ISBLANK(F5069),SUM(LEN(C5069),LEN(D5069))=0),AND(NOT(E5069="Unknown"),ISBLANK(J5069)),AND(NOT(O5069="Unknown"),ISBLANK(R5069))),"Missing Information", INDEX(Table15[Entire Service Line Classification], MATCH(SUMIFS(Table15[Unique ID],Table15[System-Owned Portion],E5069,Table15[If Material Anything Other than "Lead" in Column E,Was Material Ever Previously Lead?],G5069,Table15[Customer-Owned Portion],O5069),Table15[Unique ID],0),0)))</f>
        <v>Non-lead</v>
      </c>
      <c r="X5069"/>
    </row>
    <row r="5070" spans="2:24" x14ac:dyDescent="0.35">
      <c r="B5070" s="146"/>
      <c r="C5070" s="31" t="s">
        <v>6030</v>
      </c>
      <c r="D5070" s="31"/>
      <c r="E5070" s="44" t="s">
        <v>3203</v>
      </c>
      <c r="F5070" s="43" t="s">
        <v>3283</v>
      </c>
      <c r="G5070" s="84" t="s">
        <v>3249</v>
      </c>
      <c r="H5070" s="31">
        <v>1924</v>
      </c>
      <c r="I5070" s="207" t="s">
        <v>3337</v>
      </c>
      <c r="J5070" s="84"/>
      <c r="K5070" s="31" t="s">
        <v>41</v>
      </c>
      <c r="L5070" s="31"/>
      <c r="M5070" s="169"/>
      <c r="N5070" s="148"/>
      <c r="O5070" s="106" t="s">
        <v>3203</v>
      </c>
      <c r="P5070" s="43">
        <v>1924</v>
      </c>
      <c r="Q5070" s="207" t="s">
        <v>3337</v>
      </c>
      <c r="R5070" s="84" t="s">
        <v>3203</v>
      </c>
      <c r="S5070" s="31" t="s">
        <v>41</v>
      </c>
      <c r="T5070" s="31"/>
      <c r="U5070" s="169"/>
      <c r="V5070" s="150"/>
      <c r="W5070" s="141" t="str" cm="1">
        <f t="array" ref="W5070">IF(SUM(LEN(B5070:V5070))=0,"",IF(OR(OR(ISBLANK(F5070),SUM(LEN(C5070),LEN(D5070))=0),AND(NOT(E5070="Unknown"),ISBLANK(J5070)),AND(NOT(O5070="Unknown"),ISBLANK(R5070))),"Missing Information", INDEX(Table15[Entire Service Line Classification], MATCH(SUMIFS(Table15[Unique ID],Table15[System-Owned Portion],E5070,Table15[If Material Anything Other than "Lead" in Column E,Was Material Ever Previously Lead?],G5070,Table15[Customer-Owned Portion],O5070),Table15[Unique ID],0),0)))</f>
        <v>Lead Status Unknown</v>
      </c>
      <c r="X5070"/>
    </row>
    <row r="5071" spans="2:24" x14ac:dyDescent="0.35">
      <c r="B5071" s="146"/>
      <c r="C5071" s="31" t="s">
        <v>6031</v>
      </c>
      <c r="D5071" s="31"/>
      <c r="E5071" s="44" t="s">
        <v>3203</v>
      </c>
      <c r="F5071" s="43" t="s">
        <v>3283</v>
      </c>
      <c r="G5071" s="84" t="s">
        <v>3249</v>
      </c>
      <c r="H5071" s="31">
        <v>1934</v>
      </c>
      <c r="I5071" s="207" t="s">
        <v>3341</v>
      </c>
      <c r="J5071" s="84"/>
      <c r="K5071" s="31" t="s">
        <v>41</v>
      </c>
      <c r="L5071" s="31"/>
      <c r="M5071" s="169"/>
      <c r="N5071" s="148"/>
      <c r="O5071" s="106" t="s">
        <v>3203</v>
      </c>
      <c r="P5071" s="43">
        <v>1934</v>
      </c>
      <c r="Q5071" s="207" t="s">
        <v>3341</v>
      </c>
      <c r="R5071" s="84" t="s">
        <v>3203</v>
      </c>
      <c r="S5071" s="31" t="s">
        <v>41</v>
      </c>
      <c r="T5071" s="31"/>
      <c r="U5071" s="169"/>
      <c r="V5071" s="150"/>
      <c r="W5071" s="141" t="str" cm="1">
        <f t="array" ref="W5071">IF(SUM(LEN(B5071:V5071))=0,"",IF(OR(OR(ISBLANK(F5071),SUM(LEN(C5071),LEN(D5071))=0),AND(NOT(E5071="Unknown"),ISBLANK(J5071)),AND(NOT(O5071="Unknown"),ISBLANK(R5071))),"Missing Information", INDEX(Table15[Entire Service Line Classification], MATCH(SUMIFS(Table15[Unique ID],Table15[System-Owned Portion],E5071,Table15[If Material Anything Other than "Lead" in Column E,Was Material Ever Previously Lead?],G5071,Table15[Customer-Owned Portion],O5071),Table15[Unique ID],0),0)))</f>
        <v>Lead Status Unknown</v>
      </c>
      <c r="X5071"/>
    </row>
    <row r="5072" spans="2:24" x14ac:dyDescent="0.35">
      <c r="B5072" s="146"/>
      <c r="C5072" s="31" t="s">
        <v>6032</v>
      </c>
      <c r="D5072" s="31"/>
      <c r="E5072" s="44" t="s">
        <v>3203</v>
      </c>
      <c r="F5072" s="43" t="s">
        <v>3283</v>
      </c>
      <c r="G5072" s="84" t="s">
        <v>3249</v>
      </c>
      <c r="H5072" s="31">
        <v>1927</v>
      </c>
      <c r="I5072" s="207" t="s">
        <v>3341</v>
      </c>
      <c r="J5072" s="84"/>
      <c r="K5072" s="31" t="s">
        <v>41</v>
      </c>
      <c r="L5072" s="31"/>
      <c r="M5072" s="169"/>
      <c r="N5072" s="148"/>
      <c r="O5072" s="106" t="s">
        <v>3203</v>
      </c>
      <c r="P5072" s="43">
        <v>1927</v>
      </c>
      <c r="Q5072" s="207" t="s">
        <v>3341</v>
      </c>
      <c r="R5072" s="84" t="s">
        <v>3203</v>
      </c>
      <c r="S5072" s="31" t="s">
        <v>41</v>
      </c>
      <c r="T5072" s="31"/>
      <c r="U5072" s="169"/>
      <c r="V5072" s="150"/>
      <c r="W5072" s="141" t="str" cm="1">
        <f t="array" ref="W5072">IF(SUM(LEN(B5072:V5072))=0,"",IF(OR(OR(ISBLANK(F5072),SUM(LEN(C5072),LEN(D5072))=0),AND(NOT(E5072="Unknown"),ISBLANK(J5072)),AND(NOT(O5072="Unknown"),ISBLANK(R5072))),"Missing Information", INDEX(Table15[Entire Service Line Classification], MATCH(SUMIFS(Table15[Unique ID],Table15[System-Owned Portion],E5072,Table15[If Material Anything Other than "Lead" in Column E,Was Material Ever Previously Lead?],G5072,Table15[Customer-Owned Portion],O5072),Table15[Unique ID],0),0)))</f>
        <v>Lead Status Unknown</v>
      </c>
      <c r="X5072"/>
    </row>
    <row r="5073" spans="2:24" ht="29" x14ac:dyDescent="0.35">
      <c r="B5073" s="146"/>
      <c r="C5073" s="31" t="s">
        <v>6033</v>
      </c>
      <c r="D5073" s="31"/>
      <c r="E5073" s="44" t="s">
        <v>3284</v>
      </c>
      <c r="F5073" s="43" t="s">
        <v>41</v>
      </c>
      <c r="G5073" s="84" t="s">
        <v>3249</v>
      </c>
      <c r="H5073" s="31">
        <v>2005</v>
      </c>
      <c r="I5073" s="207" t="s">
        <v>3337</v>
      </c>
      <c r="J5073" s="84" t="s">
        <v>3270</v>
      </c>
      <c r="K5073" s="31" t="s">
        <v>41</v>
      </c>
      <c r="L5073" s="31"/>
      <c r="M5073" s="169"/>
      <c r="N5073" s="148"/>
      <c r="O5073" s="106" t="s">
        <v>3284</v>
      </c>
      <c r="P5073" s="43">
        <v>2005</v>
      </c>
      <c r="Q5073" s="207" t="s">
        <v>3337</v>
      </c>
      <c r="R5073" s="84" t="s">
        <v>3270</v>
      </c>
      <c r="S5073" s="31" t="s">
        <v>41</v>
      </c>
      <c r="T5073" s="31"/>
      <c r="U5073" s="169"/>
      <c r="V5073" s="150"/>
      <c r="W5073" s="141" t="str" cm="1">
        <f t="array" ref="W5073">IF(SUM(LEN(B5073:V5073))=0,"",IF(OR(OR(ISBLANK(F5073),SUM(LEN(C5073),LEN(D5073))=0),AND(NOT(E5073="Unknown"),ISBLANK(J5073)),AND(NOT(O5073="Unknown"),ISBLANK(R5073))),"Missing Information", INDEX(Table15[Entire Service Line Classification], MATCH(SUMIFS(Table15[Unique ID],Table15[System-Owned Portion],E5073,Table15[If Material Anything Other than "Lead" in Column E,Was Material Ever Previously Lead?],G5073,Table15[Customer-Owned Portion],O5073),Table15[Unique ID],0),0)))</f>
        <v>Non-lead</v>
      </c>
      <c r="X5073"/>
    </row>
    <row r="5074" spans="2:24" ht="29" x14ac:dyDescent="0.35">
      <c r="B5074" s="146"/>
      <c r="C5074" s="31" t="s">
        <v>6034</v>
      </c>
      <c r="D5074" s="31"/>
      <c r="E5074" s="44" t="s">
        <v>3203</v>
      </c>
      <c r="F5074" s="43" t="s">
        <v>3283</v>
      </c>
      <c r="G5074" s="84" t="s">
        <v>3249</v>
      </c>
      <c r="H5074" s="31">
        <v>1924</v>
      </c>
      <c r="I5074" s="207" t="s">
        <v>3338</v>
      </c>
      <c r="J5074" s="84"/>
      <c r="K5074" s="31" t="s">
        <v>41</v>
      </c>
      <c r="L5074" s="31"/>
      <c r="M5074" s="169"/>
      <c r="N5074" s="148"/>
      <c r="O5074" s="106" t="s">
        <v>3203</v>
      </c>
      <c r="P5074" s="43">
        <v>1924</v>
      </c>
      <c r="Q5074" s="207" t="s">
        <v>3338</v>
      </c>
      <c r="R5074" s="84" t="s">
        <v>3203</v>
      </c>
      <c r="S5074" s="31" t="s">
        <v>41</v>
      </c>
      <c r="T5074" s="31"/>
      <c r="U5074" s="169"/>
      <c r="V5074" s="150"/>
      <c r="W5074" s="141" t="str" cm="1">
        <f t="array" ref="W5074">IF(SUM(LEN(B5074:V5074))=0,"",IF(OR(OR(ISBLANK(F5074),SUM(LEN(C5074),LEN(D5074))=0),AND(NOT(E5074="Unknown"),ISBLANK(J5074)),AND(NOT(O5074="Unknown"),ISBLANK(R5074))),"Missing Information", INDEX(Table15[Entire Service Line Classification], MATCH(SUMIFS(Table15[Unique ID],Table15[System-Owned Portion],E5074,Table15[If Material Anything Other than "Lead" in Column E,Was Material Ever Previously Lead?],G5074,Table15[Customer-Owned Portion],O5074),Table15[Unique ID],0),0)))</f>
        <v>Lead Status Unknown</v>
      </c>
      <c r="X5074"/>
    </row>
    <row r="5075" spans="2:24" x14ac:dyDescent="0.35">
      <c r="B5075" s="146"/>
      <c r="C5075" s="31" t="s">
        <v>6035</v>
      </c>
      <c r="D5075" s="31"/>
      <c r="E5075" s="44" t="s">
        <v>3203</v>
      </c>
      <c r="F5075" s="43" t="s">
        <v>3283</v>
      </c>
      <c r="G5075" s="84" t="s">
        <v>3249</v>
      </c>
      <c r="H5075" s="31">
        <v>1924</v>
      </c>
      <c r="I5075" s="207" t="s">
        <v>3337</v>
      </c>
      <c r="J5075" s="84"/>
      <c r="K5075" s="31" t="s">
        <v>41</v>
      </c>
      <c r="L5075" s="31"/>
      <c r="M5075" s="169"/>
      <c r="N5075" s="148"/>
      <c r="O5075" s="106" t="s">
        <v>3203</v>
      </c>
      <c r="P5075" s="43">
        <v>1924</v>
      </c>
      <c r="Q5075" s="207" t="s">
        <v>3337</v>
      </c>
      <c r="R5075" s="84" t="s">
        <v>3203</v>
      </c>
      <c r="S5075" s="31" t="s">
        <v>41</v>
      </c>
      <c r="T5075" s="31"/>
      <c r="U5075" s="169"/>
      <c r="V5075" s="150"/>
      <c r="W5075" s="141" t="str" cm="1">
        <f t="array" ref="W5075">IF(SUM(LEN(B5075:V5075))=0,"",IF(OR(OR(ISBLANK(F5075),SUM(LEN(C5075),LEN(D5075))=0),AND(NOT(E5075="Unknown"),ISBLANK(J5075)),AND(NOT(O5075="Unknown"),ISBLANK(R5075))),"Missing Information", INDEX(Table15[Entire Service Line Classification], MATCH(SUMIFS(Table15[Unique ID],Table15[System-Owned Portion],E5075,Table15[If Material Anything Other than "Lead" in Column E,Was Material Ever Previously Lead?],G5075,Table15[Customer-Owned Portion],O5075),Table15[Unique ID],0),0)))</f>
        <v>Lead Status Unknown</v>
      </c>
      <c r="X5075"/>
    </row>
    <row r="5076" spans="2:24" x14ac:dyDescent="0.35">
      <c r="B5076" s="146"/>
      <c r="C5076" s="31" t="s">
        <v>6036</v>
      </c>
      <c r="D5076" s="31"/>
      <c r="E5076" s="44" t="s">
        <v>3203</v>
      </c>
      <c r="F5076" s="43" t="s">
        <v>3283</v>
      </c>
      <c r="G5076" s="84" t="s">
        <v>3249</v>
      </c>
      <c r="H5076" s="31">
        <v>1948</v>
      </c>
      <c r="I5076" s="207" t="s">
        <v>3341</v>
      </c>
      <c r="J5076" s="84"/>
      <c r="K5076" s="31" t="s">
        <v>41</v>
      </c>
      <c r="L5076" s="31"/>
      <c r="M5076" s="169"/>
      <c r="N5076" s="148"/>
      <c r="O5076" s="106" t="s">
        <v>3203</v>
      </c>
      <c r="P5076" s="43">
        <v>1948</v>
      </c>
      <c r="Q5076" s="207" t="s">
        <v>3341</v>
      </c>
      <c r="R5076" s="84" t="s">
        <v>3203</v>
      </c>
      <c r="S5076" s="31" t="s">
        <v>41</v>
      </c>
      <c r="T5076" s="31"/>
      <c r="U5076" s="169"/>
      <c r="V5076" s="150"/>
      <c r="W5076" s="141" t="str" cm="1">
        <f t="array" ref="W5076">IF(SUM(LEN(B5076:V5076))=0,"",IF(OR(OR(ISBLANK(F5076),SUM(LEN(C5076),LEN(D5076))=0),AND(NOT(E5076="Unknown"),ISBLANK(J5076)),AND(NOT(O5076="Unknown"),ISBLANK(R5076))),"Missing Information", INDEX(Table15[Entire Service Line Classification], MATCH(SUMIFS(Table15[Unique ID],Table15[System-Owned Portion],E5076,Table15[If Material Anything Other than "Lead" in Column E,Was Material Ever Previously Lead?],G5076,Table15[Customer-Owned Portion],O5076),Table15[Unique ID],0),0)))</f>
        <v>Lead Status Unknown</v>
      </c>
      <c r="X5076"/>
    </row>
    <row r="5077" spans="2:24" x14ac:dyDescent="0.35">
      <c r="B5077" s="146"/>
      <c r="C5077" s="31" t="s">
        <v>6037</v>
      </c>
      <c r="D5077" s="31"/>
      <c r="E5077" s="44" t="s">
        <v>3203</v>
      </c>
      <c r="F5077" s="43" t="s">
        <v>3283</v>
      </c>
      <c r="G5077" s="84" t="s">
        <v>3249</v>
      </c>
      <c r="H5077" s="31">
        <v>1927</v>
      </c>
      <c r="I5077" s="207" t="s">
        <v>3338</v>
      </c>
      <c r="J5077" s="84"/>
      <c r="K5077" s="31" t="s">
        <v>41</v>
      </c>
      <c r="L5077" s="31"/>
      <c r="M5077" s="169"/>
      <c r="N5077" s="148"/>
      <c r="O5077" s="106" t="s">
        <v>3203</v>
      </c>
      <c r="P5077" s="43">
        <v>1927</v>
      </c>
      <c r="Q5077" s="207" t="s">
        <v>3338</v>
      </c>
      <c r="R5077" s="84" t="s">
        <v>3203</v>
      </c>
      <c r="S5077" s="31" t="s">
        <v>41</v>
      </c>
      <c r="T5077" s="31"/>
      <c r="U5077" s="169"/>
      <c r="V5077" s="150"/>
      <c r="W5077" s="141" t="str" cm="1">
        <f t="array" ref="W5077">IF(SUM(LEN(B5077:V5077))=0,"",IF(OR(OR(ISBLANK(F5077),SUM(LEN(C5077),LEN(D5077))=0),AND(NOT(E5077="Unknown"),ISBLANK(J5077)),AND(NOT(O5077="Unknown"),ISBLANK(R5077))),"Missing Information", INDEX(Table15[Entire Service Line Classification], MATCH(SUMIFS(Table15[Unique ID],Table15[System-Owned Portion],E5077,Table15[If Material Anything Other than "Lead" in Column E,Was Material Ever Previously Lead?],G5077,Table15[Customer-Owned Portion],O5077),Table15[Unique ID],0),0)))</f>
        <v>Lead Status Unknown</v>
      </c>
      <c r="X5077"/>
    </row>
    <row r="5078" spans="2:24" x14ac:dyDescent="0.35">
      <c r="B5078" s="146"/>
      <c r="C5078" s="31" t="s">
        <v>6038</v>
      </c>
      <c r="D5078" s="31"/>
      <c r="E5078" s="44" t="s">
        <v>3203</v>
      </c>
      <c r="F5078" s="43" t="s">
        <v>3283</v>
      </c>
      <c r="G5078" s="84" t="s">
        <v>3249</v>
      </c>
      <c r="H5078" s="31">
        <v>1947</v>
      </c>
      <c r="I5078" s="207" t="s">
        <v>3337</v>
      </c>
      <c r="J5078" s="84"/>
      <c r="K5078" s="31" t="s">
        <v>41</v>
      </c>
      <c r="L5078" s="31"/>
      <c r="M5078" s="169"/>
      <c r="N5078" s="148"/>
      <c r="O5078" s="106" t="s">
        <v>3203</v>
      </c>
      <c r="P5078" s="43">
        <v>1947</v>
      </c>
      <c r="Q5078" s="207" t="s">
        <v>3337</v>
      </c>
      <c r="R5078" s="84" t="s">
        <v>3203</v>
      </c>
      <c r="S5078" s="31" t="s">
        <v>41</v>
      </c>
      <c r="T5078" s="31"/>
      <c r="U5078" s="169"/>
      <c r="V5078" s="150"/>
      <c r="W5078" s="141" t="str" cm="1">
        <f t="array" ref="W5078">IF(SUM(LEN(B5078:V5078))=0,"",IF(OR(OR(ISBLANK(F5078),SUM(LEN(C5078),LEN(D5078))=0),AND(NOT(E5078="Unknown"),ISBLANK(J5078)),AND(NOT(O5078="Unknown"),ISBLANK(R5078))),"Missing Information", INDEX(Table15[Entire Service Line Classification], MATCH(SUMIFS(Table15[Unique ID],Table15[System-Owned Portion],E5078,Table15[If Material Anything Other than "Lead" in Column E,Was Material Ever Previously Lead?],G5078,Table15[Customer-Owned Portion],O5078),Table15[Unique ID],0),0)))</f>
        <v>Lead Status Unknown</v>
      </c>
      <c r="X5078"/>
    </row>
    <row r="5079" spans="2:24" x14ac:dyDescent="0.35">
      <c r="B5079" s="146"/>
      <c r="C5079" s="31" t="s">
        <v>6039</v>
      </c>
      <c r="D5079" s="31"/>
      <c r="E5079" s="44" t="s">
        <v>3203</v>
      </c>
      <c r="F5079" s="43" t="s">
        <v>3283</v>
      </c>
      <c r="G5079" s="84" t="s">
        <v>3249</v>
      </c>
      <c r="H5079" s="31">
        <v>1917</v>
      </c>
      <c r="I5079" s="207" t="s">
        <v>3341</v>
      </c>
      <c r="J5079" s="84"/>
      <c r="K5079" s="31" t="s">
        <v>41</v>
      </c>
      <c r="L5079" s="31"/>
      <c r="M5079" s="169"/>
      <c r="N5079" s="148"/>
      <c r="O5079" s="106" t="s">
        <v>3203</v>
      </c>
      <c r="P5079" s="43">
        <v>1917</v>
      </c>
      <c r="Q5079" s="207" t="s">
        <v>3341</v>
      </c>
      <c r="R5079" s="84" t="s">
        <v>3203</v>
      </c>
      <c r="S5079" s="31" t="s">
        <v>41</v>
      </c>
      <c r="T5079" s="31"/>
      <c r="U5079" s="169"/>
      <c r="V5079" s="150"/>
      <c r="W5079" s="141" t="str" cm="1">
        <f t="array" ref="W5079">IF(SUM(LEN(B5079:V5079))=0,"",IF(OR(OR(ISBLANK(F5079),SUM(LEN(C5079),LEN(D5079))=0),AND(NOT(E5079="Unknown"),ISBLANK(J5079)),AND(NOT(O5079="Unknown"),ISBLANK(R5079))),"Missing Information", INDEX(Table15[Entire Service Line Classification], MATCH(SUMIFS(Table15[Unique ID],Table15[System-Owned Portion],E5079,Table15[If Material Anything Other than "Lead" in Column E,Was Material Ever Previously Lead?],G5079,Table15[Customer-Owned Portion],O5079),Table15[Unique ID],0),0)))</f>
        <v>Lead Status Unknown</v>
      </c>
      <c r="X5079"/>
    </row>
    <row r="5080" spans="2:24" x14ac:dyDescent="0.35">
      <c r="B5080" s="146"/>
      <c r="C5080" s="31" t="s">
        <v>6040</v>
      </c>
      <c r="D5080" s="31"/>
      <c r="E5080" s="44" t="s">
        <v>3203</v>
      </c>
      <c r="F5080" s="43" t="s">
        <v>3283</v>
      </c>
      <c r="G5080" s="84" t="s">
        <v>3249</v>
      </c>
      <c r="H5080" s="31">
        <v>1930</v>
      </c>
      <c r="I5080" s="207" t="s">
        <v>3337</v>
      </c>
      <c r="J5080" s="84"/>
      <c r="K5080" s="31" t="s">
        <v>41</v>
      </c>
      <c r="L5080" s="31"/>
      <c r="M5080" s="169"/>
      <c r="N5080" s="148"/>
      <c r="O5080" s="106" t="s">
        <v>3203</v>
      </c>
      <c r="P5080" s="43">
        <v>1930</v>
      </c>
      <c r="Q5080" s="207" t="s">
        <v>3337</v>
      </c>
      <c r="R5080" s="84" t="s">
        <v>3203</v>
      </c>
      <c r="S5080" s="31" t="s">
        <v>41</v>
      </c>
      <c r="T5080" s="31"/>
      <c r="U5080" s="169"/>
      <c r="V5080" s="150"/>
      <c r="W5080" s="141" t="str" cm="1">
        <f t="array" ref="W5080">IF(SUM(LEN(B5080:V5080))=0,"",IF(OR(OR(ISBLANK(F5080),SUM(LEN(C5080),LEN(D5080))=0),AND(NOT(E5080="Unknown"),ISBLANK(J5080)),AND(NOT(O5080="Unknown"),ISBLANK(R5080))),"Missing Information", INDEX(Table15[Entire Service Line Classification], MATCH(SUMIFS(Table15[Unique ID],Table15[System-Owned Portion],E5080,Table15[If Material Anything Other than "Lead" in Column E,Was Material Ever Previously Lead?],G5080,Table15[Customer-Owned Portion],O5080),Table15[Unique ID],0),0)))</f>
        <v>Lead Status Unknown</v>
      </c>
      <c r="X5080"/>
    </row>
    <row r="5081" spans="2:24" x14ac:dyDescent="0.35">
      <c r="B5081" s="146"/>
      <c r="C5081" s="31" t="s">
        <v>6041</v>
      </c>
      <c r="D5081" s="31"/>
      <c r="E5081" s="44" t="s">
        <v>3203</v>
      </c>
      <c r="F5081" s="43" t="s">
        <v>3283</v>
      </c>
      <c r="G5081" s="84" t="s">
        <v>3249</v>
      </c>
      <c r="H5081" s="31">
        <v>1924</v>
      </c>
      <c r="I5081" s="207" t="s">
        <v>3337</v>
      </c>
      <c r="J5081" s="84"/>
      <c r="K5081" s="31" t="s">
        <v>41</v>
      </c>
      <c r="L5081" s="31"/>
      <c r="M5081" s="169"/>
      <c r="N5081" s="148"/>
      <c r="O5081" s="106" t="s">
        <v>3203</v>
      </c>
      <c r="P5081" s="43">
        <v>1924</v>
      </c>
      <c r="Q5081" s="207" t="s">
        <v>3337</v>
      </c>
      <c r="R5081" s="84" t="s">
        <v>3203</v>
      </c>
      <c r="S5081" s="31" t="s">
        <v>41</v>
      </c>
      <c r="T5081" s="31"/>
      <c r="U5081" s="169"/>
      <c r="V5081" s="150"/>
      <c r="W5081" s="141" t="str" cm="1">
        <f t="array" ref="W5081">IF(SUM(LEN(B5081:V5081))=0,"",IF(OR(OR(ISBLANK(F5081),SUM(LEN(C5081),LEN(D5081))=0),AND(NOT(E5081="Unknown"),ISBLANK(J5081)),AND(NOT(O5081="Unknown"),ISBLANK(R5081))),"Missing Information", INDEX(Table15[Entire Service Line Classification], MATCH(SUMIFS(Table15[Unique ID],Table15[System-Owned Portion],E5081,Table15[If Material Anything Other than "Lead" in Column E,Was Material Ever Previously Lead?],G5081,Table15[Customer-Owned Portion],O5081),Table15[Unique ID],0),0)))</f>
        <v>Lead Status Unknown</v>
      </c>
      <c r="X5081"/>
    </row>
    <row r="5082" spans="2:24" x14ac:dyDescent="0.35">
      <c r="B5082" s="146"/>
      <c r="C5082" s="31" t="s">
        <v>6042</v>
      </c>
      <c r="D5082" s="31"/>
      <c r="E5082" s="44" t="s">
        <v>3203</v>
      </c>
      <c r="F5082" s="43" t="s">
        <v>3283</v>
      </c>
      <c r="G5082" s="84" t="s">
        <v>3249</v>
      </c>
      <c r="H5082" s="31">
        <v>1924</v>
      </c>
      <c r="I5082" s="207" t="s">
        <v>3341</v>
      </c>
      <c r="J5082" s="84"/>
      <c r="K5082" s="31" t="s">
        <v>41</v>
      </c>
      <c r="L5082" s="31"/>
      <c r="M5082" s="169"/>
      <c r="N5082" s="148"/>
      <c r="O5082" s="106" t="s">
        <v>3203</v>
      </c>
      <c r="P5082" s="43">
        <v>1924</v>
      </c>
      <c r="Q5082" s="207" t="s">
        <v>3341</v>
      </c>
      <c r="R5082" s="84" t="s">
        <v>3203</v>
      </c>
      <c r="S5082" s="31" t="s">
        <v>41</v>
      </c>
      <c r="T5082" s="31"/>
      <c r="U5082" s="169"/>
      <c r="V5082" s="150"/>
      <c r="W5082" s="141" t="str" cm="1">
        <f t="array" ref="W5082">IF(SUM(LEN(B5082:V5082))=0,"",IF(OR(OR(ISBLANK(F5082),SUM(LEN(C5082),LEN(D5082))=0),AND(NOT(E5082="Unknown"),ISBLANK(J5082)),AND(NOT(O5082="Unknown"),ISBLANK(R5082))),"Missing Information", INDEX(Table15[Entire Service Line Classification], MATCH(SUMIFS(Table15[Unique ID],Table15[System-Owned Portion],E5082,Table15[If Material Anything Other than "Lead" in Column E,Was Material Ever Previously Lead?],G5082,Table15[Customer-Owned Portion],O5082),Table15[Unique ID],0),0)))</f>
        <v>Lead Status Unknown</v>
      </c>
      <c r="X5082"/>
    </row>
    <row r="5083" spans="2:24" x14ac:dyDescent="0.35">
      <c r="B5083" s="146"/>
      <c r="C5083" s="31" t="s">
        <v>6043</v>
      </c>
      <c r="D5083" s="31"/>
      <c r="E5083" s="44" t="s">
        <v>3203</v>
      </c>
      <c r="F5083" s="43" t="s">
        <v>3283</v>
      </c>
      <c r="G5083" s="84" t="s">
        <v>3249</v>
      </c>
      <c r="H5083" s="31"/>
      <c r="I5083" s="207" t="s">
        <v>3341</v>
      </c>
      <c r="J5083" s="84"/>
      <c r="K5083" s="31" t="s">
        <v>41</v>
      </c>
      <c r="L5083" s="31"/>
      <c r="M5083" s="169"/>
      <c r="N5083" s="148"/>
      <c r="O5083" s="106" t="s">
        <v>3203</v>
      </c>
      <c r="P5083" s="43"/>
      <c r="Q5083" s="207" t="s">
        <v>3341</v>
      </c>
      <c r="R5083" s="84" t="s">
        <v>3203</v>
      </c>
      <c r="S5083" s="31" t="s">
        <v>41</v>
      </c>
      <c r="T5083" s="31"/>
      <c r="U5083" s="169"/>
      <c r="V5083" s="150"/>
      <c r="W5083" s="141" t="str" cm="1">
        <f t="array" ref="W5083">IF(SUM(LEN(B5083:V5083))=0,"",IF(OR(OR(ISBLANK(F5083),SUM(LEN(C5083),LEN(D5083))=0),AND(NOT(E5083="Unknown"),ISBLANK(J5083)),AND(NOT(O5083="Unknown"),ISBLANK(R5083))),"Missing Information", INDEX(Table15[Entire Service Line Classification], MATCH(SUMIFS(Table15[Unique ID],Table15[System-Owned Portion],E5083,Table15[If Material Anything Other than "Lead" in Column E,Was Material Ever Previously Lead?],G5083,Table15[Customer-Owned Portion],O5083),Table15[Unique ID],0),0)))</f>
        <v>Lead Status Unknown</v>
      </c>
      <c r="X5083"/>
    </row>
    <row r="5084" spans="2:24" x14ac:dyDescent="0.35">
      <c r="B5084" s="146"/>
      <c r="C5084" s="31" t="s">
        <v>6044</v>
      </c>
      <c r="D5084" s="31"/>
      <c r="E5084" s="44" t="s">
        <v>3203</v>
      </c>
      <c r="F5084" s="43" t="s">
        <v>3283</v>
      </c>
      <c r="G5084" s="84" t="s">
        <v>3249</v>
      </c>
      <c r="H5084" s="31">
        <v>1978</v>
      </c>
      <c r="I5084" s="207" t="s">
        <v>3338</v>
      </c>
      <c r="J5084" s="84"/>
      <c r="K5084" s="31" t="s">
        <v>41</v>
      </c>
      <c r="L5084" s="31"/>
      <c r="M5084" s="169"/>
      <c r="N5084" s="148"/>
      <c r="O5084" s="106" t="s">
        <v>3203</v>
      </c>
      <c r="P5084" s="43">
        <v>1978</v>
      </c>
      <c r="Q5084" s="207" t="s">
        <v>3338</v>
      </c>
      <c r="R5084" s="84" t="s">
        <v>3203</v>
      </c>
      <c r="S5084" s="31" t="s">
        <v>41</v>
      </c>
      <c r="T5084" s="31"/>
      <c r="U5084" s="169"/>
      <c r="V5084" s="150"/>
      <c r="W5084" s="141" t="str" cm="1">
        <f t="array" ref="W5084">IF(SUM(LEN(B5084:V5084))=0,"",IF(OR(OR(ISBLANK(F5084),SUM(LEN(C5084),LEN(D5084))=0),AND(NOT(E5084="Unknown"),ISBLANK(J5084)),AND(NOT(O5084="Unknown"),ISBLANK(R5084))),"Missing Information", INDEX(Table15[Entire Service Line Classification], MATCH(SUMIFS(Table15[Unique ID],Table15[System-Owned Portion],E5084,Table15[If Material Anything Other than "Lead" in Column E,Was Material Ever Previously Lead?],G5084,Table15[Customer-Owned Portion],O5084),Table15[Unique ID],0),0)))</f>
        <v>Lead Status Unknown</v>
      </c>
      <c r="X5084"/>
    </row>
    <row r="5085" spans="2:24" x14ac:dyDescent="0.35">
      <c r="B5085" s="146"/>
      <c r="C5085" s="31" t="s">
        <v>6045</v>
      </c>
      <c r="D5085" s="31"/>
      <c r="E5085" s="44" t="s">
        <v>3203</v>
      </c>
      <c r="F5085" s="43" t="s">
        <v>3283</v>
      </c>
      <c r="G5085" s="84" t="s">
        <v>3249</v>
      </c>
      <c r="H5085" s="31">
        <v>1917</v>
      </c>
      <c r="I5085" s="207" t="s">
        <v>3337</v>
      </c>
      <c r="J5085" s="84"/>
      <c r="K5085" s="31" t="s">
        <v>41</v>
      </c>
      <c r="L5085" s="31"/>
      <c r="M5085" s="169"/>
      <c r="N5085" s="148"/>
      <c r="O5085" s="106" t="s">
        <v>3203</v>
      </c>
      <c r="P5085" s="43">
        <v>1917</v>
      </c>
      <c r="Q5085" s="207" t="s">
        <v>3337</v>
      </c>
      <c r="R5085" s="84" t="s">
        <v>3203</v>
      </c>
      <c r="S5085" s="31" t="s">
        <v>41</v>
      </c>
      <c r="T5085" s="31"/>
      <c r="U5085" s="169"/>
      <c r="V5085" s="150"/>
      <c r="W5085" s="141" t="str" cm="1">
        <f t="array" ref="W5085">IF(SUM(LEN(B5085:V5085))=0,"",IF(OR(OR(ISBLANK(F5085),SUM(LEN(C5085),LEN(D5085))=0),AND(NOT(E5085="Unknown"),ISBLANK(J5085)),AND(NOT(O5085="Unknown"),ISBLANK(R5085))),"Missing Information", INDEX(Table15[Entire Service Line Classification], MATCH(SUMIFS(Table15[Unique ID],Table15[System-Owned Portion],E5085,Table15[If Material Anything Other than "Lead" in Column E,Was Material Ever Previously Lead?],G5085,Table15[Customer-Owned Portion],O5085),Table15[Unique ID],0),0)))</f>
        <v>Lead Status Unknown</v>
      </c>
      <c r="X5085"/>
    </row>
    <row r="5086" spans="2:24" ht="29" x14ac:dyDescent="0.35">
      <c r="B5086" s="146"/>
      <c r="C5086" s="31" t="s">
        <v>6046</v>
      </c>
      <c r="D5086" s="31"/>
      <c r="E5086" s="44" t="s">
        <v>3284</v>
      </c>
      <c r="F5086" s="43" t="s">
        <v>41</v>
      </c>
      <c r="G5086" s="84" t="s">
        <v>3249</v>
      </c>
      <c r="H5086" s="31">
        <v>2007</v>
      </c>
      <c r="I5086" s="207" t="s">
        <v>3338</v>
      </c>
      <c r="J5086" s="84" t="s">
        <v>3270</v>
      </c>
      <c r="K5086" s="31" t="s">
        <v>41</v>
      </c>
      <c r="L5086" s="31"/>
      <c r="M5086" s="169"/>
      <c r="N5086" s="148"/>
      <c r="O5086" s="106" t="s">
        <v>3284</v>
      </c>
      <c r="P5086" s="43">
        <v>2007</v>
      </c>
      <c r="Q5086" s="207" t="s">
        <v>3338</v>
      </c>
      <c r="R5086" s="84" t="s">
        <v>3270</v>
      </c>
      <c r="S5086" s="31" t="s">
        <v>41</v>
      </c>
      <c r="T5086" s="31"/>
      <c r="U5086" s="169"/>
      <c r="V5086" s="150"/>
      <c r="W5086" s="141" t="str" cm="1">
        <f t="array" ref="W5086">IF(SUM(LEN(B5086:V5086))=0,"",IF(OR(OR(ISBLANK(F5086),SUM(LEN(C5086),LEN(D5086))=0),AND(NOT(E5086="Unknown"),ISBLANK(J5086)),AND(NOT(O5086="Unknown"),ISBLANK(R5086))),"Missing Information", INDEX(Table15[Entire Service Line Classification], MATCH(SUMIFS(Table15[Unique ID],Table15[System-Owned Portion],E5086,Table15[If Material Anything Other than "Lead" in Column E,Was Material Ever Previously Lead?],G5086,Table15[Customer-Owned Portion],O5086),Table15[Unique ID],0),0)))</f>
        <v>Non-lead</v>
      </c>
      <c r="X5086"/>
    </row>
    <row r="5087" spans="2:24" x14ac:dyDescent="0.35">
      <c r="B5087" s="146"/>
      <c r="C5087" s="31" t="s">
        <v>6047</v>
      </c>
      <c r="D5087" s="31"/>
      <c r="E5087" s="44" t="s">
        <v>3203</v>
      </c>
      <c r="F5087" s="43" t="s">
        <v>3283</v>
      </c>
      <c r="G5087" s="84" t="s">
        <v>3249</v>
      </c>
      <c r="H5087" s="31">
        <v>1921</v>
      </c>
      <c r="I5087" s="207" t="s">
        <v>3337</v>
      </c>
      <c r="J5087" s="84"/>
      <c r="K5087" s="31" t="s">
        <v>41</v>
      </c>
      <c r="L5087" s="31"/>
      <c r="M5087" s="169"/>
      <c r="N5087" s="148"/>
      <c r="O5087" s="106" t="s">
        <v>3203</v>
      </c>
      <c r="P5087" s="43">
        <v>1921</v>
      </c>
      <c r="Q5087" s="207" t="s">
        <v>3337</v>
      </c>
      <c r="R5087" s="84" t="s">
        <v>3203</v>
      </c>
      <c r="S5087" s="31" t="s">
        <v>41</v>
      </c>
      <c r="T5087" s="31"/>
      <c r="U5087" s="169"/>
      <c r="V5087" s="150"/>
      <c r="W5087" s="141" t="str" cm="1">
        <f t="array" ref="W5087">IF(SUM(LEN(B5087:V5087))=0,"",IF(OR(OR(ISBLANK(F5087),SUM(LEN(C5087),LEN(D5087))=0),AND(NOT(E5087="Unknown"),ISBLANK(J5087)),AND(NOT(O5087="Unknown"),ISBLANK(R5087))),"Missing Information", INDEX(Table15[Entire Service Line Classification], MATCH(SUMIFS(Table15[Unique ID],Table15[System-Owned Portion],E5087,Table15[If Material Anything Other than "Lead" in Column E,Was Material Ever Previously Lead?],G5087,Table15[Customer-Owned Portion],O5087),Table15[Unique ID],0),0)))</f>
        <v>Lead Status Unknown</v>
      </c>
      <c r="X5087"/>
    </row>
    <row r="5088" spans="2:24" ht="29" x14ac:dyDescent="0.35">
      <c r="B5088" s="146"/>
      <c r="C5088" s="31" t="s">
        <v>6048</v>
      </c>
      <c r="D5088" s="31"/>
      <c r="E5088" s="44" t="s">
        <v>3284</v>
      </c>
      <c r="F5088" s="43" t="s">
        <v>41</v>
      </c>
      <c r="G5088" s="84" t="s">
        <v>3249</v>
      </c>
      <c r="H5088" s="31">
        <v>1995</v>
      </c>
      <c r="I5088" s="207" t="s">
        <v>3338</v>
      </c>
      <c r="J5088" s="84" t="s">
        <v>3270</v>
      </c>
      <c r="K5088" s="31" t="s">
        <v>41</v>
      </c>
      <c r="L5088" s="31"/>
      <c r="M5088" s="169"/>
      <c r="N5088" s="148"/>
      <c r="O5088" s="106" t="s">
        <v>3284</v>
      </c>
      <c r="P5088" s="43">
        <v>1995</v>
      </c>
      <c r="Q5088" s="207" t="s">
        <v>3338</v>
      </c>
      <c r="R5088" s="84" t="s">
        <v>3270</v>
      </c>
      <c r="S5088" s="31" t="s">
        <v>41</v>
      </c>
      <c r="T5088" s="31"/>
      <c r="U5088" s="169"/>
      <c r="V5088" s="150"/>
      <c r="W5088" s="141" t="str" cm="1">
        <f t="array" ref="W5088">IF(SUM(LEN(B5088:V5088))=0,"",IF(OR(OR(ISBLANK(F5088),SUM(LEN(C5088),LEN(D5088))=0),AND(NOT(E5088="Unknown"),ISBLANK(J5088)),AND(NOT(O5088="Unknown"),ISBLANK(R5088))),"Missing Information", INDEX(Table15[Entire Service Line Classification], MATCH(SUMIFS(Table15[Unique ID],Table15[System-Owned Portion],E5088,Table15[If Material Anything Other than "Lead" in Column E,Was Material Ever Previously Lead?],G5088,Table15[Customer-Owned Portion],O5088),Table15[Unique ID],0),0)))</f>
        <v>Non-lead</v>
      </c>
      <c r="X5088"/>
    </row>
    <row r="5089" spans="2:24" x14ac:dyDescent="0.35">
      <c r="B5089" s="146"/>
      <c r="C5089" s="31" t="s">
        <v>6049</v>
      </c>
      <c r="D5089" s="31"/>
      <c r="E5089" s="44" t="s">
        <v>3203</v>
      </c>
      <c r="F5089" s="43" t="s">
        <v>3283</v>
      </c>
      <c r="G5089" s="84" t="s">
        <v>3249</v>
      </c>
      <c r="H5089" s="31">
        <v>1978</v>
      </c>
      <c r="I5089" s="207" t="s">
        <v>3338</v>
      </c>
      <c r="J5089" s="84"/>
      <c r="K5089" s="31" t="s">
        <v>41</v>
      </c>
      <c r="L5089" s="31"/>
      <c r="M5089" s="169"/>
      <c r="N5089" s="148"/>
      <c r="O5089" s="106" t="s">
        <v>3203</v>
      </c>
      <c r="P5089" s="43">
        <v>1978</v>
      </c>
      <c r="Q5089" s="207" t="s">
        <v>3338</v>
      </c>
      <c r="R5089" s="84" t="s">
        <v>3203</v>
      </c>
      <c r="S5089" s="31" t="s">
        <v>41</v>
      </c>
      <c r="T5089" s="31"/>
      <c r="U5089" s="169"/>
      <c r="V5089" s="150"/>
      <c r="W5089" s="141" t="str" cm="1">
        <f t="array" ref="W5089">IF(SUM(LEN(B5089:V5089))=0,"",IF(OR(OR(ISBLANK(F5089),SUM(LEN(C5089),LEN(D5089))=0),AND(NOT(E5089="Unknown"),ISBLANK(J5089)),AND(NOT(O5089="Unknown"),ISBLANK(R5089))),"Missing Information", INDEX(Table15[Entire Service Line Classification], MATCH(SUMIFS(Table15[Unique ID],Table15[System-Owned Portion],E5089,Table15[If Material Anything Other than "Lead" in Column E,Was Material Ever Previously Lead?],G5089,Table15[Customer-Owned Portion],O5089),Table15[Unique ID],0),0)))</f>
        <v>Lead Status Unknown</v>
      </c>
      <c r="X5089"/>
    </row>
    <row r="5090" spans="2:24" x14ac:dyDescent="0.35">
      <c r="B5090" s="146"/>
      <c r="C5090" s="31" t="s">
        <v>6050</v>
      </c>
      <c r="D5090" s="31"/>
      <c r="E5090" s="44" t="s">
        <v>3203</v>
      </c>
      <c r="F5090" s="43" t="s">
        <v>3283</v>
      </c>
      <c r="G5090" s="84" t="s">
        <v>3249</v>
      </c>
      <c r="H5090" s="31">
        <v>1924</v>
      </c>
      <c r="I5090" s="207" t="s">
        <v>3337</v>
      </c>
      <c r="J5090" s="84"/>
      <c r="K5090" s="31" t="s">
        <v>41</v>
      </c>
      <c r="L5090" s="31"/>
      <c r="M5090" s="169"/>
      <c r="N5090" s="148"/>
      <c r="O5090" s="106" t="s">
        <v>3203</v>
      </c>
      <c r="P5090" s="43">
        <v>1924</v>
      </c>
      <c r="Q5090" s="207" t="s">
        <v>3337</v>
      </c>
      <c r="R5090" s="84" t="s">
        <v>3203</v>
      </c>
      <c r="S5090" s="31" t="s">
        <v>41</v>
      </c>
      <c r="T5090" s="31"/>
      <c r="U5090" s="169"/>
      <c r="V5090" s="150"/>
      <c r="W5090" s="141" t="str" cm="1">
        <f t="array" ref="W5090">IF(SUM(LEN(B5090:V5090))=0,"",IF(OR(OR(ISBLANK(F5090),SUM(LEN(C5090),LEN(D5090))=0),AND(NOT(E5090="Unknown"),ISBLANK(J5090)),AND(NOT(O5090="Unknown"),ISBLANK(R5090))),"Missing Information", INDEX(Table15[Entire Service Line Classification], MATCH(SUMIFS(Table15[Unique ID],Table15[System-Owned Portion],E5090,Table15[If Material Anything Other than "Lead" in Column E,Was Material Ever Previously Lead?],G5090,Table15[Customer-Owned Portion],O5090),Table15[Unique ID],0),0)))</f>
        <v>Lead Status Unknown</v>
      </c>
      <c r="X5090"/>
    </row>
    <row r="5091" spans="2:24" x14ac:dyDescent="0.35">
      <c r="B5091" s="146"/>
      <c r="C5091" s="31" t="s">
        <v>6051</v>
      </c>
      <c r="D5091" s="31"/>
      <c r="E5091" s="44" t="s">
        <v>3203</v>
      </c>
      <c r="F5091" s="43" t="s">
        <v>3283</v>
      </c>
      <c r="G5091" s="84" t="s">
        <v>3249</v>
      </c>
      <c r="H5091" s="31">
        <v>1947</v>
      </c>
      <c r="I5091" s="207" t="s">
        <v>3337</v>
      </c>
      <c r="J5091" s="84"/>
      <c r="K5091" s="31" t="s">
        <v>41</v>
      </c>
      <c r="L5091" s="31"/>
      <c r="M5091" s="169"/>
      <c r="N5091" s="148"/>
      <c r="O5091" s="106" t="s">
        <v>3203</v>
      </c>
      <c r="P5091" s="43">
        <v>1947</v>
      </c>
      <c r="Q5091" s="207" t="s">
        <v>3337</v>
      </c>
      <c r="R5091" s="84" t="s">
        <v>3203</v>
      </c>
      <c r="S5091" s="31" t="s">
        <v>41</v>
      </c>
      <c r="T5091" s="31"/>
      <c r="U5091" s="169"/>
      <c r="V5091" s="150"/>
      <c r="W5091" s="141" t="str" cm="1">
        <f t="array" ref="W5091">IF(SUM(LEN(B5091:V5091))=0,"",IF(OR(OR(ISBLANK(F5091),SUM(LEN(C5091),LEN(D5091))=0),AND(NOT(E5091="Unknown"),ISBLANK(J5091)),AND(NOT(O5091="Unknown"),ISBLANK(R5091))),"Missing Information", INDEX(Table15[Entire Service Line Classification], MATCH(SUMIFS(Table15[Unique ID],Table15[System-Owned Portion],E5091,Table15[If Material Anything Other than "Lead" in Column E,Was Material Ever Previously Lead?],G5091,Table15[Customer-Owned Portion],O5091),Table15[Unique ID],0),0)))</f>
        <v>Lead Status Unknown</v>
      </c>
      <c r="X5091"/>
    </row>
    <row r="5092" spans="2:24" x14ac:dyDescent="0.35">
      <c r="B5092" s="146"/>
      <c r="C5092" s="31" t="s">
        <v>6052</v>
      </c>
      <c r="D5092" s="31"/>
      <c r="E5092" s="44" t="s">
        <v>3203</v>
      </c>
      <c r="F5092" s="43" t="s">
        <v>3283</v>
      </c>
      <c r="G5092" s="84" t="s">
        <v>3249</v>
      </c>
      <c r="H5092" s="31">
        <v>1924</v>
      </c>
      <c r="I5092" s="207" t="s">
        <v>3336</v>
      </c>
      <c r="J5092" s="84"/>
      <c r="K5092" s="31" t="s">
        <v>41</v>
      </c>
      <c r="L5092" s="31"/>
      <c r="M5092" s="169"/>
      <c r="N5092" s="148"/>
      <c r="O5092" s="106" t="s">
        <v>3203</v>
      </c>
      <c r="P5092" s="43">
        <v>1924</v>
      </c>
      <c r="Q5092" s="207" t="s">
        <v>3336</v>
      </c>
      <c r="R5092" s="84" t="s">
        <v>3203</v>
      </c>
      <c r="S5092" s="31" t="s">
        <v>41</v>
      </c>
      <c r="T5092" s="31"/>
      <c r="U5092" s="169"/>
      <c r="V5092" s="150"/>
      <c r="W5092" s="141" t="str" cm="1">
        <f t="array" ref="W5092">IF(SUM(LEN(B5092:V5092))=0,"",IF(OR(OR(ISBLANK(F5092),SUM(LEN(C5092),LEN(D5092))=0),AND(NOT(E5092="Unknown"),ISBLANK(J5092)),AND(NOT(O5092="Unknown"),ISBLANK(R5092))),"Missing Information", INDEX(Table15[Entire Service Line Classification], MATCH(SUMIFS(Table15[Unique ID],Table15[System-Owned Portion],E5092,Table15[If Material Anything Other than "Lead" in Column E,Was Material Ever Previously Lead?],G5092,Table15[Customer-Owned Portion],O5092),Table15[Unique ID],0),0)))</f>
        <v>Lead Status Unknown</v>
      </c>
      <c r="X5092"/>
    </row>
    <row r="5093" spans="2:24" x14ac:dyDescent="0.35">
      <c r="B5093" s="146"/>
      <c r="C5093" s="31" t="s">
        <v>6053</v>
      </c>
      <c r="D5093" s="31"/>
      <c r="E5093" s="44" t="s">
        <v>3203</v>
      </c>
      <c r="F5093" s="43" t="s">
        <v>3283</v>
      </c>
      <c r="G5093" s="84" t="s">
        <v>3249</v>
      </c>
      <c r="H5093" s="31">
        <v>1962</v>
      </c>
      <c r="I5093" s="207" t="s">
        <v>3337</v>
      </c>
      <c r="J5093" s="84"/>
      <c r="K5093" s="31" t="s">
        <v>41</v>
      </c>
      <c r="L5093" s="31"/>
      <c r="M5093" s="169"/>
      <c r="N5093" s="148"/>
      <c r="O5093" s="106" t="s">
        <v>3203</v>
      </c>
      <c r="P5093" s="43">
        <v>1962</v>
      </c>
      <c r="Q5093" s="207" t="s">
        <v>3337</v>
      </c>
      <c r="R5093" s="84" t="s">
        <v>3203</v>
      </c>
      <c r="S5093" s="31" t="s">
        <v>41</v>
      </c>
      <c r="T5093" s="31"/>
      <c r="U5093" s="169"/>
      <c r="V5093" s="150"/>
      <c r="W5093" s="141" t="str" cm="1">
        <f t="array" ref="W5093">IF(SUM(LEN(B5093:V5093))=0,"",IF(OR(OR(ISBLANK(F5093),SUM(LEN(C5093),LEN(D5093))=0),AND(NOT(E5093="Unknown"),ISBLANK(J5093)),AND(NOT(O5093="Unknown"),ISBLANK(R5093))),"Missing Information", INDEX(Table15[Entire Service Line Classification], MATCH(SUMIFS(Table15[Unique ID],Table15[System-Owned Portion],E5093,Table15[If Material Anything Other than "Lead" in Column E,Was Material Ever Previously Lead?],G5093,Table15[Customer-Owned Portion],O5093),Table15[Unique ID],0),0)))</f>
        <v>Lead Status Unknown</v>
      </c>
      <c r="X5093"/>
    </row>
    <row r="5094" spans="2:24" x14ac:dyDescent="0.35">
      <c r="B5094" s="146"/>
      <c r="C5094" s="31" t="s">
        <v>6054</v>
      </c>
      <c r="D5094" s="31"/>
      <c r="E5094" s="44" t="s">
        <v>3203</v>
      </c>
      <c r="F5094" s="43" t="s">
        <v>3283</v>
      </c>
      <c r="G5094" s="84" t="s">
        <v>3249</v>
      </c>
      <c r="H5094" s="31">
        <v>1940</v>
      </c>
      <c r="I5094" s="207" t="s">
        <v>3341</v>
      </c>
      <c r="J5094" s="84"/>
      <c r="K5094" s="31" t="s">
        <v>41</v>
      </c>
      <c r="L5094" s="31"/>
      <c r="M5094" s="169"/>
      <c r="N5094" s="148"/>
      <c r="O5094" s="106" t="s">
        <v>3203</v>
      </c>
      <c r="P5094" s="43">
        <v>1940</v>
      </c>
      <c r="Q5094" s="207" t="s">
        <v>3341</v>
      </c>
      <c r="R5094" s="84" t="s">
        <v>3203</v>
      </c>
      <c r="S5094" s="31" t="s">
        <v>41</v>
      </c>
      <c r="T5094" s="31"/>
      <c r="U5094" s="169"/>
      <c r="V5094" s="150"/>
      <c r="W5094" s="141" t="str" cm="1">
        <f t="array" ref="W5094">IF(SUM(LEN(B5094:V5094))=0,"",IF(OR(OR(ISBLANK(F5094),SUM(LEN(C5094),LEN(D5094))=0),AND(NOT(E5094="Unknown"),ISBLANK(J5094)),AND(NOT(O5094="Unknown"),ISBLANK(R5094))),"Missing Information", INDEX(Table15[Entire Service Line Classification], MATCH(SUMIFS(Table15[Unique ID],Table15[System-Owned Portion],E5094,Table15[If Material Anything Other than "Lead" in Column E,Was Material Ever Previously Lead?],G5094,Table15[Customer-Owned Portion],O5094),Table15[Unique ID],0),0)))</f>
        <v>Lead Status Unknown</v>
      </c>
      <c r="X5094"/>
    </row>
    <row r="5095" spans="2:24" x14ac:dyDescent="0.35">
      <c r="B5095" s="146"/>
      <c r="C5095" s="31" t="s">
        <v>6055</v>
      </c>
      <c r="D5095" s="31"/>
      <c r="E5095" s="44" t="s">
        <v>3203</v>
      </c>
      <c r="F5095" s="43" t="s">
        <v>3283</v>
      </c>
      <c r="G5095" s="84" t="s">
        <v>3249</v>
      </c>
      <c r="H5095" s="31">
        <v>1954</v>
      </c>
      <c r="I5095" s="207" t="s">
        <v>3337</v>
      </c>
      <c r="J5095" s="84"/>
      <c r="K5095" s="31" t="s">
        <v>41</v>
      </c>
      <c r="L5095" s="31"/>
      <c r="M5095" s="169"/>
      <c r="N5095" s="148"/>
      <c r="O5095" s="106" t="s">
        <v>3203</v>
      </c>
      <c r="P5095" s="43">
        <v>1954</v>
      </c>
      <c r="Q5095" s="207" t="s">
        <v>3337</v>
      </c>
      <c r="R5095" s="84" t="s">
        <v>3203</v>
      </c>
      <c r="S5095" s="31" t="s">
        <v>41</v>
      </c>
      <c r="T5095" s="31"/>
      <c r="U5095" s="169"/>
      <c r="V5095" s="150"/>
      <c r="W5095" s="141" t="str" cm="1">
        <f t="array" ref="W5095">IF(SUM(LEN(B5095:V5095))=0,"",IF(OR(OR(ISBLANK(F5095),SUM(LEN(C5095),LEN(D5095))=0),AND(NOT(E5095="Unknown"),ISBLANK(J5095)),AND(NOT(O5095="Unknown"),ISBLANK(R5095))),"Missing Information", INDEX(Table15[Entire Service Line Classification], MATCH(SUMIFS(Table15[Unique ID],Table15[System-Owned Portion],E5095,Table15[If Material Anything Other than "Lead" in Column E,Was Material Ever Previously Lead?],G5095,Table15[Customer-Owned Portion],O5095),Table15[Unique ID],0),0)))</f>
        <v>Lead Status Unknown</v>
      </c>
      <c r="X5095"/>
    </row>
    <row r="5096" spans="2:24" x14ac:dyDescent="0.35">
      <c r="B5096" s="146"/>
      <c r="C5096" s="31" t="s">
        <v>6056</v>
      </c>
      <c r="D5096" s="31"/>
      <c r="E5096" s="44" t="s">
        <v>3203</v>
      </c>
      <c r="F5096" s="43" t="s">
        <v>3283</v>
      </c>
      <c r="G5096" s="84" t="s">
        <v>3249</v>
      </c>
      <c r="H5096" s="31">
        <v>1922</v>
      </c>
      <c r="I5096" s="207" t="s">
        <v>3337</v>
      </c>
      <c r="J5096" s="84"/>
      <c r="K5096" s="31" t="s">
        <v>41</v>
      </c>
      <c r="L5096" s="31"/>
      <c r="M5096" s="169"/>
      <c r="N5096" s="148"/>
      <c r="O5096" s="106" t="s">
        <v>3203</v>
      </c>
      <c r="P5096" s="43">
        <v>1922</v>
      </c>
      <c r="Q5096" s="207" t="s">
        <v>3337</v>
      </c>
      <c r="R5096" s="84" t="s">
        <v>3203</v>
      </c>
      <c r="S5096" s="31" t="s">
        <v>41</v>
      </c>
      <c r="T5096" s="31"/>
      <c r="U5096" s="169"/>
      <c r="V5096" s="150"/>
      <c r="W5096" s="141" t="str" cm="1">
        <f t="array" ref="W5096">IF(SUM(LEN(B5096:V5096))=0,"",IF(OR(OR(ISBLANK(F5096),SUM(LEN(C5096),LEN(D5096))=0),AND(NOT(E5096="Unknown"),ISBLANK(J5096)),AND(NOT(O5096="Unknown"),ISBLANK(R5096))),"Missing Information", INDEX(Table15[Entire Service Line Classification], MATCH(SUMIFS(Table15[Unique ID],Table15[System-Owned Portion],E5096,Table15[If Material Anything Other than "Lead" in Column E,Was Material Ever Previously Lead?],G5096,Table15[Customer-Owned Portion],O5096),Table15[Unique ID],0),0)))</f>
        <v>Lead Status Unknown</v>
      </c>
      <c r="X5096"/>
    </row>
    <row r="5097" spans="2:24" x14ac:dyDescent="0.35">
      <c r="B5097" s="146"/>
      <c r="C5097" s="31" t="s">
        <v>6057</v>
      </c>
      <c r="D5097" s="31"/>
      <c r="E5097" s="44" t="s">
        <v>3203</v>
      </c>
      <c r="F5097" s="43" t="s">
        <v>3283</v>
      </c>
      <c r="G5097" s="84" t="s">
        <v>3249</v>
      </c>
      <c r="H5097" s="31">
        <v>1924</v>
      </c>
      <c r="I5097" s="207" t="s">
        <v>3337</v>
      </c>
      <c r="J5097" s="84"/>
      <c r="K5097" s="31" t="s">
        <v>41</v>
      </c>
      <c r="L5097" s="31"/>
      <c r="M5097" s="169"/>
      <c r="N5097" s="148"/>
      <c r="O5097" s="106" t="s">
        <v>3203</v>
      </c>
      <c r="P5097" s="43">
        <v>1924</v>
      </c>
      <c r="Q5097" s="207" t="s">
        <v>3337</v>
      </c>
      <c r="R5097" s="84" t="s">
        <v>3203</v>
      </c>
      <c r="S5097" s="31" t="s">
        <v>41</v>
      </c>
      <c r="T5097" s="31"/>
      <c r="U5097" s="169"/>
      <c r="V5097" s="150"/>
      <c r="W5097" s="141" t="str" cm="1">
        <f t="array" ref="W5097">IF(SUM(LEN(B5097:V5097))=0,"",IF(OR(OR(ISBLANK(F5097),SUM(LEN(C5097),LEN(D5097))=0),AND(NOT(E5097="Unknown"),ISBLANK(J5097)),AND(NOT(O5097="Unknown"),ISBLANK(R5097))),"Missing Information", INDEX(Table15[Entire Service Line Classification], MATCH(SUMIFS(Table15[Unique ID],Table15[System-Owned Portion],E5097,Table15[If Material Anything Other than "Lead" in Column E,Was Material Ever Previously Lead?],G5097,Table15[Customer-Owned Portion],O5097),Table15[Unique ID],0),0)))</f>
        <v>Lead Status Unknown</v>
      </c>
      <c r="X5097"/>
    </row>
    <row r="5098" spans="2:24" x14ac:dyDescent="0.35">
      <c r="B5098" s="146"/>
      <c r="C5098" s="31" t="s">
        <v>6058</v>
      </c>
      <c r="D5098" s="31"/>
      <c r="E5098" s="44" t="s">
        <v>3203</v>
      </c>
      <c r="F5098" s="43" t="s">
        <v>3283</v>
      </c>
      <c r="G5098" s="84" t="s">
        <v>3249</v>
      </c>
      <c r="H5098" s="31">
        <v>1931</v>
      </c>
      <c r="I5098" s="207" t="s">
        <v>3341</v>
      </c>
      <c r="J5098" s="84"/>
      <c r="K5098" s="31" t="s">
        <v>41</v>
      </c>
      <c r="L5098" s="31"/>
      <c r="M5098" s="169"/>
      <c r="N5098" s="148"/>
      <c r="O5098" s="106" t="s">
        <v>3203</v>
      </c>
      <c r="P5098" s="43">
        <v>1931</v>
      </c>
      <c r="Q5098" s="207" t="s">
        <v>3341</v>
      </c>
      <c r="R5098" s="84" t="s">
        <v>3203</v>
      </c>
      <c r="S5098" s="31" t="s">
        <v>41</v>
      </c>
      <c r="T5098" s="31"/>
      <c r="U5098" s="169"/>
      <c r="V5098" s="150"/>
      <c r="W5098" s="141" t="str" cm="1">
        <f t="array" ref="W5098">IF(SUM(LEN(B5098:V5098))=0,"",IF(OR(OR(ISBLANK(F5098),SUM(LEN(C5098),LEN(D5098))=0),AND(NOT(E5098="Unknown"),ISBLANK(J5098)),AND(NOT(O5098="Unknown"),ISBLANK(R5098))),"Missing Information", INDEX(Table15[Entire Service Line Classification], MATCH(SUMIFS(Table15[Unique ID],Table15[System-Owned Portion],E5098,Table15[If Material Anything Other than "Lead" in Column E,Was Material Ever Previously Lead?],G5098,Table15[Customer-Owned Portion],O5098),Table15[Unique ID],0),0)))</f>
        <v>Lead Status Unknown</v>
      </c>
      <c r="X5098"/>
    </row>
    <row r="5099" spans="2:24" x14ac:dyDescent="0.35">
      <c r="B5099" s="146"/>
      <c r="C5099" s="31" t="s">
        <v>6059</v>
      </c>
      <c r="D5099" s="31"/>
      <c r="E5099" s="44" t="s">
        <v>3203</v>
      </c>
      <c r="F5099" s="43" t="s">
        <v>3283</v>
      </c>
      <c r="G5099" s="84" t="s">
        <v>3249</v>
      </c>
      <c r="H5099" s="31">
        <v>1953</v>
      </c>
      <c r="I5099" s="207" t="s">
        <v>3337</v>
      </c>
      <c r="J5099" s="84"/>
      <c r="K5099" s="31" t="s">
        <v>41</v>
      </c>
      <c r="L5099" s="31"/>
      <c r="M5099" s="169"/>
      <c r="N5099" s="148"/>
      <c r="O5099" s="106" t="s">
        <v>3203</v>
      </c>
      <c r="P5099" s="43">
        <v>1953</v>
      </c>
      <c r="Q5099" s="207" t="s">
        <v>3337</v>
      </c>
      <c r="R5099" s="84" t="s">
        <v>3203</v>
      </c>
      <c r="S5099" s="31" t="s">
        <v>41</v>
      </c>
      <c r="T5099" s="31"/>
      <c r="U5099" s="169"/>
      <c r="V5099" s="150"/>
      <c r="W5099" s="141" t="str" cm="1">
        <f t="array" ref="W5099">IF(SUM(LEN(B5099:V5099))=0,"",IF(OR(OR(ISBLANK(F5099),SUM(LEN(C5099),LEN(D5099))=0),AND(NOT(E5099="Unknown"),ISBLANK(J5099)),AND(NOT(O5099="Unknown"),ISBLANK(R5099))),"Missing Information", INDEX(Table15[Entire Service Line Classification], MATCH(SUMIFS(Table15[Unique ID],Table15[System-Owned Portion],E5099,Table15[If Material Anything Other than "Lead" in Column E,Was Material Ever Previously Lead?],G5099,Table15[Customer-Owned Portion],O5099),Table15[Unique ID],0),0)))</f>
        <v>Lead Status Unknown</v>
      </c>
      <c r="X5099"/>
    </row>
    <row r="5100" spans="2:24" x14ac:dyDescent="0.35">
      <c r="B5100" s="146"/>
      <c r="C5100" s="31" t="s">
        <v>6060</v>
      </c>
      <c r="D5100" s="31"/>
      <c r="E5100" s="44" t="s">
        <v>3203</v>
      </c>
      <c r="F5100" s="43" t="s">
        <v>3283</v>
      </c>
      <c r="G5100" s="84" t="s">
        <v>3249</v>
      </c>
      <c r="H5100" s="31">
        <v>1934</v>
      </c>
      <c r="I5100" s="207" t="s">
        <v>3338</v>
      </c>
      <c r="J5100" s="84"/>
      <c r="K5100" s="31" t="s">
        <v>41</v>
      </c>
      <c r="L5100" s="31"/>
      <c r="M5100" s="169"/>
      <c r="N5100" s="148"/>
      <c r="O5100" s="106" t="s">
        <v>3203</v>
      </c>
      <c r="P5100" s="43">
        <v>1934</v>
      </c>
      <c r="Q5100" s="207" t="s">
        <v>3338</v>
      </c>
      <c r="R5100" s="84" t="s">
        <v>3203</v>
      </c>
      <c r="S5100" s="31" t="s">
        <v>41</v>
      </c>
      <c r="T5100" s="31"/>
      <c r="U5100" s="169"/>
      <c r="V5100" s="150"/>
      <c r="W5100" s="141" t="str" cm="1">
        <f t="array" ref="W5100">IF(SUM(LEN(B5100:V5100))=0,"",IF(OR(OR(ISBLANK(F5100),SUM(LEN(C5100),LEN(D5100))=0),AND(NOT(E5100="Unknown"),ISBLANK(J5100)),AND(NOT(O5100="Unknown"),ISBLANK(R5100))),"Missing Information", INDEX(Table15[Entire Service Line Classification], MATCH(SUMIFS(Table15[Unique ID],Table15[System-Owned Portion],E5100,Table15[If Material Anything Other than "Lead" in Column E,Was Material Ever Previously Lead?],G5100,Table15[Customer-Owned Portion],O5100),Table15[Unique ID],0),0)))</f>
        <v>Lead Status Unknown</v>
      </c>
      <c r="X5100"/>
    </row>
    <row r="5101" spans="2:24" x14ac:dyDescent="0.35">
      <c r="B5101" s="146"/>
      <c r="C5101" s="31" t="s">
        <v>6061</v>
      </c>
      <c r="D5101" s="31"/>
      <c r="E5101" s="44" t="s">
        <v>3203</v>
      </c>
      <c r="F5101" s="43" t="s">
        <v>3283</v>
      </c>
      <c r="G5101" s="84" t="s">
        <v>3249</v>
      </c>
      <c r="H5101" s="31">
        <v>1920</v>
      </c>
      <c r="I5101" s="207" t="s">
        <v>3337</v>
      </c>
      <c r="J5101" s="84"/>
      <c r="K5101" s="31" t="s">
        <v>41</v>
      </c>
      <c r="L5101" s="31"/>
      <c r="M5101" s="169"/>
      <c r="N5101" s="148"/>
      <c r="O5101" s="106" t="s">
        <v>3203</v>
      </c>
      <c r="P5101" s="43">
        <v>1920</v>
      </c>
      <c r="Q5101" s="207" t="s">
        <v>3337</v>
      </c>
      <c r="R5101" s="84" t="s">
        <v>3203</v>
      </c>
      <c r="S5101" s="31" t="s">
        <v>41</v>
      </c>
      <c r="T5101" s="31"/>
      <c r="U5101" s="169"/>
      <c r="V5101" s="150"/>
      <c r="W5101" s="141" t="str" cm="1">
        <f t="array" ref="W5101">IF(SUM(LEN(B5101:V5101))=0,"",IF(OR(OR(ISBLANK(F5101),SUM(LEN(C5101),LEN(D5101))=0),AND(NOT(E5101="Unknown"),ISBLANK(J5101)),AND(NOT(O5101="Unknown"),ISBLANK(R5101))),"Missing Information", INDEX(Table15[Entire Service Line Classification], MATCH(SUMIFS(Table15[Unique ID],Table15[System-Owned Portion],E5101,Table15[If Material Anything Other than "Lead" in Column E,Was Material Ever Previously Lead?],G5101,Table15[Customer-Owned Portion],O5101),Table15[Unique ID],0),0)))</f>
        <v>Lead Status Unknown</v>
      </c>
      <c r="X5101"/>
    </row>
    <row r="5102" spans="2:24" x14ac:dyDescent="0.35">
      <c r="B5102" s="146"/>
      <c r="C5102" s="31" t="s">
        <v>6062</v>
      </c>
      <c r="D5102" s="31"/>
      <c r="E5102" s="44" t="s">
        <v>3203</v>
      </c>
      <c r="F5102" s="43" t="s">
        <v>3283</v>
      </c>
      <c r="G5102" s="84" t="s">
        <v>3249</v>
      </c>
      <c r="H5102" s="31">
        <v>1945</v>
      </c>
      <c r="I5102" s="207" t="s">
        <v>3341</v>
      </c>
      <c r="J5102" s="84"/>
      <c r="K5102" s="31" t="s">
        <v>41</v>
      </c>
      <c r="L5102" s="31"/>
      <c r="M5102" s="169"/>
      <c r="N5102" s="148"/>
      <c r="O5102" s="106" t="s">
        <v>3203</v>
      </c>
      <c r="P5102" s="43">
        <v>1945</v>
      </c>
      <c r="Q5102" s="207" t="s">
        <v>3341</v>
      </c>
      <c r="R5102" s="84" t="s">
        <v>3203</v>
      </c>
      <c r="S5102" s="31" t="s">
        <v>41</v>
      </c>
      <c r="T5102" s="31"/>
      <c r="U5102" s="169"/>
      <c r="V5102" s="150"/>
      <c r="W5102" s="141" t="str" cm="1">
        <f t="array" ref="W5102">IF(SUM(LEN(B5102:V5102))=0,"",IF(OR(OR(ISBLANK(F5102),SUM(LEN(C5102),LEN(D5102))=0),AND(NOT(E5102="Unknown"),ISBLANK(J5102)),AND(NOT(O5102="Unknown"),ISBLANK(R5102))),"Missing Information", INDEX(Table15[Entire Service Line Classification], MATCH(SUMIFS(Table15[Unique ID],Table15[System-Owned Portion],E5102,Table15[If Material Anything Other than "Lead" in Column E,Was Material Ever Previously Lead?],G5102,Table15[Customer-Owned Portion],O5102),Table15[Unique ID],0),0)))</f>
        <v>Lead Status Unknown</v>
      </c>
      <c r="X5102"/>
    </row>
    <row r="5103" spans="2:24" x14ac:dyDescent="0.35">
      <c r="B5103" s="146"/>
      <c r="C5103" s="31" t="s">
        <v>6063</v>
      </c>
      <c r="D5103" s="31"/>
      <c r="E5103" s="44" t="s">
        <v>3203</v>
      </c>
      <c r="F5103" s="43" t="s">
        <v>3283</v>
      </c>
      <c r="G5103" s="84" t="s">
        <v>3249</v>
      </c>
      <c r="H5103" s="31">
        <v>1925</v>
      </c>
      <c r="I5103" s="207" t="s">
        <v>3337</v>
      </c>
      <c r="J5103" s="84"/>
      <c r="K5103" s="31" t="s">
        <v>41</v>
      </c>
      <c r="L5103" s="31"/>
      <c r="M5103" s="169"/>
      <c r="N5103" s="148"/>
      <c r="O5103" s="106" t="s">
        <v>3203</v>
      </c>
      <c r="P5103" s="43">
        <v>1925</v>
      </c>
      <c r="Q5103" s="207" t="s">
        <v>3337</v>
      </c>
      <c r="R5103" s="84" t="s">
        <v>3203</v>
      </c>
      <c r="S5103" s="31" t="s">
        <v>41</v>
      </c>
      <c r="T5103" s="31"/>
      <c r="U5103" s="169"/>
      <c r="V5103" s="150"/>
      <c r="W5103" s="141" t="str" cm="1">
        <f t="array" ref="W5103">IF(SUM(LEN(B5103:V5103))=0,"",IF(OR(OR(ISBLANK(F5103),SUM(LEN(C5103),LEN(D5103))=0),AND(NOT(E5103="Unknown"),ISBLANK(J5103)),AND(NOT(O5103="Unknown"),ISBLANK(R5103))),"Missing Information", INDEX(Table15[Entire Service Line Classification], MATCH(SUMIFS(Table15[Unique ID],Table15[System-Owned Portion],E5103,Table15[If Material Anything Other than "Lead" in Column E,Was Material Ever Previously Lead?],G5103,Table15[Customer-Owned Portion],O5103),Table15[Unique ID],0),0)))</f>
        <v>Lead Status Unknown</v>
      </c>
      <c r="X5103"/>
    </row>
    <row r="5104" spans="2:24" x14ac:dyDescent="0.35">
      <c r="B5104" s="146"/>
      <c r="C5104" s="31" t="s">
        <v>6064</v>
      </c>
      <c r="D5104" s="31"/>
      <c r="E5104" s="44" t="s">
        <v>3203</v>
      </c>
      <c r="F5104" s="43" t="s">
        <v>3283</v>
      </c>
      <c r="G5104" s="84" t="s">
        <v>3249</v>
      </c>
      <c r="H5104" s="31">
        <v>1961</v>
      </c>
      <c r="I5104" s="207" t="s">
        <v>3338</v>
      </c>
      <c r="J5104" s="84"/>
      <c r="K5104" s="31" t="s">
        <v>41</v>
      </c>
      <c r="L5104" s="31"/>
      <c r="M5104" s="169"/>
      <c r="N5104" s="148"/>
      <c r="O5104" s="106" t="s">
        <v>3203</v>
      </c>
      <c r="P5104" s="43">
        <v>1961</v>
      </c>
      <c r="Q5104" s="207" t="s">
        <v>3338</v>
      </c>
      <c r="R5104" s="84" t="s">
        <v>3203</v>
      </c>
      <c r="S5104" s="31" t="s">
        <v>41</v>
      </c>
      <c r="T5104" s="31"/>
      <c r="U5104" s="169"/>
      <c r="V5104" s="150"/>
      <c r="W5104" s="141" t="str" cm="1">
        <f t="array" ref="W5104">IF(SUM(LEN(B5104:V5104))=0,"",IF(OR(OR(ISBLANK(F5104),SUM(LEN(C5104),LEN(D5104))=0),AND(NOT(E5104="Unknown"),ISBLANK(J5104)),AND(NOT(O5104="Unknown"),ISBLANK(R5104))),"Missing Information", INDEX(Table15[Entire Service Line Classification], MATCH(SUMIFS(Table15[Unique ID],Table15[System-Owned Portion],E5104,Table15[If Material Anything Other than "Lead" in Column E,Was Material Ever Previously Lead?],G5104,Table15[Customer-Owned Portion],O5104),Table15[Unique ID],0),0)))</f>
        <v>Lead Status Unknown</v>
      </c>
      <c r="X5104"/>
    </row>
    <row r="5105" spans="2:24" x14ac:dyDescent="0.35">
      <c r="B5105" s="146"/>
      <c r="C5105" s="31" t="s">
        <v>6065</v>
      </c>
      <c r="D5105" s="31"/>
      <c r="E5105" s="44" t="s">
        <v>3203</v>
      </c>
      <c r="F5105" s="43" t="s">
        <v>3283</v>
      </c>
      <c r="G5105" s="84" t="s">
        <v>3249</v>
      </c>
      <c r="H5105" s="31">
        <v>1961</v>
      </c>
      <c r="I5105" s="207" t="s">
        <v>3338</v>
      </c>
      <c r="J5105" s="84"/>
      <c r="K5105" s="31" t="s">
        <v>41</v>
      </c>
      <c r="L5105" s="31"/>
      <c r="M5105" s="169"/>
      <c r="N5105" s="148"/>
      <c r="O5105" s="106" t="s">
        <v>3203</v>
      </c>
      <c r="P5105" s="43">
        <v>1961</v>
      </c>
      <c r="Q5105" s="207" t="s">
        <v>3338</v>
      </c>
      <c r="R5105" s="84" t="s">
        <v>3203</v>
      </c>
      <c r="S5105" s="31" t="s">
        <v>41</v>
      </c>
      <c r="T5105" s="31"/>
      <c r="U5105" s="169"/>
      <c r="V5105" s="150"/>
      <c r="W5105" s="141" t="str" cm="1">
        <f t="array" ref="W5105">IF(SUM(LEN(B5105:V5105))=0,"",IF(OR(OR(ISBLANK(F5105),SUM(LEN(C5105),LEN(D5105))=0),AND(NOT(E5105="Unknown"),ISBLANK(J5105)),AND(NOT(O5105="Unknown"),ISBLANK(R5105))),"Missing Information", INDEX(Table15[Entire Service Line Classification], MATCH(SUMIFS(Table15[Unique ID],Table15[System-Owned Portion],E5105,Table15[If Material Anything Other than "Lead" in Column E,Was Material Ever Previously Lead?],G5105,Table15[Customer-Owned Portion],O5105),Table15[Unique ID],0),0)))</f>
        <v>Lead Status Unknown</v>
      </c>
      <c r="X5105"/>
    </row>
    <row r="5106" spans="2:24" ht="29" x14ac:dyDescent="0.35">
      <c r="B5106" s="146"/>
      <c r="C5106" s="31" t="s">
        <v>6066</v>
      </c>
      <c r="D5106" s="31"/>
      <c r="E5106" s="44" t="s">
        <v>3203</v>
      </c>
      <c r="F5106" s="43" t="s">
        <v>3283</v>
      </c>
      <c r="G5106" s="84" t="s">
        <v>3249</v>
      </c>
      <c r="H5106" s="31">
        <v>1920</v>
      </c>
      <c r="I5106" s="207" t="s">
        <v>3341</v>
      </c>
      <c r="J5106" s="84"/>
      <c r="K5106" s="31" t="s">
        <v>41</v>
      </c>
      <c r="L5106" s="31"/>
      <c r="M5106" s="169"/>
      <c r="N5106" s="148"/>
      <c r="O5106" s="106" t="s">
        <v>3203</v>
      </c>
      <c r="P5106" s="43">
        <v>1920</v>
      </c>
      <c r="Q5106" s="207" t="s">
        <v>3341</v>
      </c>
      <c r="R5106" s="84" t="s">
        <v>3203</v>
      </c>
      <c r="S5106" s="31" t="s">
        <v>41</v>
      </c>
      <c r="T5106" s="31"/>
      <c r="U5106" s="169"/>
      <c r="V5106" s="150"/>
      <c r="W5106" s="141" t="str" cm="1">
        <f t="array" ref="W5106">IF(SUM(LEN(B5106:V5106))=0,"",IF(OR(OR(ISBLANK(F5106),SUM(LEN(C5106),LEN(D5106))=0),AND(NOT(E5106="Unknown"),ISBLANK(J5106)),AND(NOT(O5106="Unknown"),ISBLANK(R5106))),"Missing Information", INDEX(Table15[Entire Service Line Classification], MATCH(SUMIFS(Table15[Unique ID],Table15[System-Owned Portion],E5106,Table15[If Material Anything Other than "Lead" in Column E,Was Material Ever Previously Lead?],G5106,Table15[Customer-Owned Portion],O5106),Table15[Unique ID],0),0)))</f>
        <v>Lead Status Unknown</v>
      </c>
      <c r="X5106"/>
    </row>
    <row r="5107" spans="2:24" x14ac:dyDescent="0.35">
      <c r="B5107" s="146"/>
      <c r="C5107" s="31" t="s">
        <v>6067</v>
      </c>
      <c r="D5107" s="31"/>
      <c r="E5107" s="44" t="s">
        <v>3203</v>
      </c>
      <c r="F5107" s="43" t="s">
        <v>3283</v>
      </c>
      <c r="G5107" s="84" t="s">
        <v>3249</v>
      </c>
      <c r="H5107" s="31">
        <v>1962</v>
      </c>
      <c r="I5107" s="207" t="s">
        <v>3338</v>
      </c>
      <c r="J5107" s="84"/>
      <c r="K5107" s="31" t="s">
        <v>41</v>
      </c>
      <c r="L5107" s="31"/>
      <c r="M5107" s="169"/>
      <c r="N5107" s="148"/>
      <c r="O5107" s="106" t="s">
        <v>3203</v>
      </c>
      <c r="P5107" s="43">
        <v>1962</v>
      </c>
      <c r="Q5107" s="207" t="s">
        <v>3338</v>
      </c>
      <c r="R5107" s="84" t="s">
        <v>3203</v>
      </c>
      <c r="S5107" s="31" t="s">
        <v>41</v>
      </c>
      <c r="T5107" s="31"/>
      <c r="U5107" s="169"/>
      <c r="V5107" s="150"/>
      <c r="W5107" s="141" t="str" cm="1">
        <f t="array" ref="W5107">IF(SUM(LEN(B5107:V5107))=0,"",IF(OR(OR(ISBLANK(F5107),SUM(LEN(C5107),LEN(D5107))=0),AND(NOT(E5107="Unknown"),ISBLANK(J5107)),AND(NOT(O5107="Unknown"),ISBLANK(R5107))),"Missing Information", INDEX(Table15[Entire Service Line Classification], MATCH(SUMIFS(Table15[Unique ID],Table15[System-Owned Portion],E5107,Table15[If Material Anything Other than "Lead" in Column E,Was Material Ever Previously Lead?],G5107,Table15[Customer-Owned Portion],O5107),Table15[Unique ID],0),0)))</f>
        <v>Lead Status Unknown</v>
      </c>
      <c r="X5107"/>
    </row>
    <row r="5108" spans="2:24" ht="29" x14ac:dyDescent="0.35">
      <c r="B5108" s="146"/>
      <c r="C5108" s="31" t="s">
        <v>6068</v>
      </c>
      <c r="D5108" s="31"/>
      <c r="E5108" s="44" t="s">
        <v>3203</v>
      </c>
      <c r="F5108" s="43" t="s">
        <v>3283</v>
      </c>
      <c r="G5108" s="84" t="s">
        <v>3249</v>
      </c>
      <c r="H5108" s="31"/>
      <c r="I5108" s="207" t="s">
        <v>3341</v>
      </c>
      <c r="J5108" s="84"/>
      <c r="K5108" s="31" t="s">
        <v>41</v>
      </c>
      <c r="L5108" s="31"/>
      <c r="M5108" s="169"/>
      <c r="N5108" s="148"/>
      <c r="O5108" s="106" t="s">
        <v>3203</v>
      </c>
      <c r="P5108" s="43"/>
      <c r="Q5108" s="207" t="s">
        <v>3341</v>
      </c>
      <c r="R5108" s="84" t="s">
        <v>3203</v>
      </c>
      <c r="S5108" s="31" t="s">
        <v>41</v>
      </c>
      <c r="T5108" s="31"/>
      <c r="U5108" s="169"/>
      <c r="V5108" s="150"/>
      <c r="W5108" s="141" t="str" cm="1">
        <f t="array" ref="W5108">IF(SUM(LEN(B5108:V5108))=0,"",IF(OR(OR(ISBLANK(F5108),SUM(LEN(C5108),LEN(D5108))=0),AND(NOT(E5108="Unknown"),ISBLANK(J5108)),AND(NOT(O5108="Unknown"),ISBLANK(R5108))),"Missing Information", INDEX(Table15[Entire Service Line Classification], MATCH(SUMIFS(Table15[Unique ID],Table15[System-Owned Portion],E5108,Table15[If Material Anything Other than "Lead" in Column E,Was Material Ever Previously Lead?],G5108,Table15[Customer-Owned Portion],O5108),Table15[Unique ID],0),0)))</f>
        <v>Lead Status Unknown</v>
      </c>
      <c r="X5108"/>
    </row>
    <row r="5109" spans="2:24" x14ac:dyDescent="0.35">
      <c r="B5109" s="146"/>
      <c r="C5109" s="31" t="s">
        <v>6069</v>
      </c>
      <c r="D5109" s="31"/>
      <c r="E5109" s="44" t="s">
        <v>3203</v>
      </c>
      <c r="F5109" s="43" t="s">
        <v>3283</v>
      </c>
      <c r="G5109" s="84" t="s">
        <v>3249</v>
      </c>
      <c r="H5109" s="31">
        <v>1925</v>
      </c>
      <c r="I5109" s="207" t="s">
        <v>3341</v>
      </c>
      <c r="J5109" s="84"/>
      <c r="K5109" s="31" t="s">
        <v>41</v>
      </c>
      <c r="L5109" s="31"/>
      <c r="M5109" s="169"/>
      <c r="N5109" s="148"/>
      <c r="O5109" s="106" t="s">
        <v>3203</v>
      </c>
      <c r="P5109" s="43">
        <v>1925</v>
      </c>
      <c r="Q5109" s="207" t="s">
        <v>3341</v>
      </c>
      <c r="R5109" s="84" t="s">
        <v>3203</v>
      </c>
      <c r="S5109" s="31" t="s">
        <v>41</v>
      </c>
      <c r="T5109" s="31"/>
      <c r="U5109" s="169"/>
      <c r="V5109" s="150"/>
      <c r="W5109" s="141" t="str" cm="1">
        <f t="array" ref="W5109">IF(SUM(LEN(B5109:V5109))=0,"",IF(OR(OR(ISBLANK(F5109),SUM(LEN(C5109),LEN(D5109))=0),AND(NOT(E5109="Unknown"),ISBLANK(J5109)),AND(NOT(O5109="Unknown"),ISBLANK(R5109))),"Missing Information", INDEX(Table15[Entire Service Line Classification], MATCH(SUMIFS(Table15[Unique ID],Table15[System-Owned Portion],E5109,Table15[If Material Anything Other than "Lead" in Column E,Was Material Ever Previously Lead?],G5109,Table15[Customer-Owned Portion],O5109),Table15[Unique ID],0),0)))</f>
        <v>Lead Status Unknown</v>
      </c>
      <c r="X5109"/>
    </row>
    <row r="5110" spans="2:24" ht="29" x14ac:dyDescent="0.35">
      <c r="B5110" s="146"/>
      <c r="C5110" s="31" t="s">
        <v>6070</v>
      </c>
      <c r="D5110" s="31"/>
      <c r="E5110" s="44" t="s">
        <v>3284</v>
      </c>
      <c r="F5110" s="43" t="s">
        <v>41</v>
      </c>
      <c r="G5110" s="84" t="s">
        <v>3249</v>
      </c>
      <c r="H5110" s="31">
        <v>2011</v>
      </c>
      <c r="I5110" s="207" t="s">
        <v>3340</v>
      </c>
      <c r="J5110" s="84" t="s">
        <v>3270</v>
      </c>
      <c r="K5110" s="31" t="s">
        <v>41</v>
      </c>
      <c r="L5110" s="31"/>
      <c r="M5110" s="169"/>
      <c r="N5110" s="148"/>
      <c r="O5110" s="106" t="s">
        <v>3284</v>
      </c>
      <c r="P5110" s="43">
        <v>2011</v>
      </c>
      <c r="Q5110" s="207" t="s">
        <v>3340</v>
      </c>
      <c r="R5110" s="84" t="s">
        <v>3270</v>
      </c>
      <c r="S5110" s="31" t="s">
        <v>41</v>
      </c>
      <c r="T5110" s="31"/>
      <c r="U5110" s="169"/>
      <c r="V5110" s="150"/>
      <c r="W5110" s="141" t="str" cm="1">
        <f t="array" ref="W5110">IF(SUM(LEN(B5110:V5110))=0,"",IF(OR(OR(ISBLANK(F5110),SUM(LEN(C5110),LEN(D5110))=0),AND(NOT(E5110="Unknown"),ISBLANK(J5110)),AND(NOT(O5110="Unknown"),ISBLANK(R5110))),"Missing Information", INDEX(Table15[Entire Service Line Classification], MATCH(SUMIFS(Table15[Unique ID],Table15[System-Owned Portion],E5110,Table15[If Material Anything Other than "Lead" in Column E,Was Material Ever Previously Lead?],G5110,Table15[Customer-Owned Portion],O5110),Table15[Unique ID],0),0)))</f>
        <v>Non-lead</v>
      </c>
      <c r="X5110"/>
    </row>
    <row r="5111" spans="2:24" x14ac:dyDescent="0.35">
      <c r="B5111" s="146"/>
      <c r="C5111" s="31" t="s">
        <v>6071</v>
      </c>
      <c r="D5111" s="31"/>
      <c r="E5111" s="44" t="s">
        <v>3203</v>
      </c>
      <c r="F5111" s="43" t="s">
        <v>3283</v>
      </c>
      <c r="G5111" s="84" t="s">
        <v>3249</v>
      </c>
      <c r="H5111" s="31">
        <v>1950</v>
      </c>
      <c r="I5111" s="207" t="s">
        <v>3338</v>
      </c>
      <c r="J5111" s="84"/>
      <c r="K5111" s="31" t="s">
        <v>41</v>
      </c>
      <c r="L5111" s="31"/>
      <c r="M5111" s="169"/>
      <c r="N5111" s="148"/>
      <c r="O5111" s="106" t="s">
        <v>3203</v>
      </c>
      <c r="P5111" s="43">
        <v>1950</v>
      </c>
      <c r="Q5111" s="207" t="s">
        <v>3338</v>
      </c>
      <c r="R5111" s="84" t="s">
        <v>3203</v>
      </c>
      <c r="S5111" s="31" t="s">
        <v>41</v>
      </c>
      <c r="T5111" s="31"/>
      <c r="U5111" s="169"/>
      <c r="V5111" s="150"/>
      <c r="W5111" s="141" t="str" cm="1">
        <f t="array" ref="W5111">IF(SUM(LEN(B5111:V5111))=0,"",IF(OR(OR(ISBLANK(F5111),SUM(LEN(C5111),LEN(D5111))=0),AND(NOT(E5111="Unknown"),ISBLANK(J5111)),AND(NOT(O5111="Unknown"),ISBLANK(R5111))),"Missing Information", INDEX(Table15[Entire Service Line Classification], MATCH(SUMIFS(Table15[Unique ID],Table15[System-Owned Portion],E5111,Table15[If Material Anything Other than "Lead" in Column E,Was Material Ever Previously Lead?],G5111,Table15[Customer-Owned Portion],O5111),Table15[Unique ID],0),0)))</f>
        <v>Lead Status Unknown</v>
      </c>
      <c r="X5111"/>
    </row>
    <row r="5112" spans="2:24" x14ac:dyDescent="0.35">
      <c r="B5112" s="146"/>
      <c r="C5112" s="31" t="s">
        <v>6072</v>
      </c>
      <c r="D5112" s="31"/>
      <c r="E5112" s="44" t="s">
        <v>3203</v>
      </c>
      <c r="F5112" s="43" t="s">
        <v>3283</v>
      </c>
      <c r="G5112" s="84" t="s">
        <v>3249</v>
      </c>
      <c r="H5112" s="31">
        <v>1945</v>
      </c>
      <c r="I5112" s="207" t="s">
        <v>3337</v>
      </c>
      <c r="J5112" s="84"/>
      <c r="K5112" s="31" t="s">
        <v>41</v>
      </c>
      <c r="L5112" s="31"/>
      <c r="M5112" s="169"/>
      <c r="N5112" s="148"/>
      <c r="O5112" s="106" t="s">
        <v>3203</v>
      </c>
      <c r="P5112" s="43">
        <v>1945</v>
      </c>
      <c r="Q5112" s="207" t="s">
        <v>3337</v>
      </c>
      <c r="R5112" s="84" t="s">
        <v>3203</v>
      </c>
      <c r="S5112" s="31" t="s">
        <v>41</v>
      </c>
      <c r="T5112" s="31"/>
      <c r="U5112" s="169"/>
      <c r="V5112" s="150"/>
      <c r="W5112" s="141" t="str" cm="1">
        <f t="array" ref="W5112">IF(SUM(LEN(B5112:V5112))=0,"",IF(OR(OR(ISBLANK(F5112),SUM(LEN(C5112),LEN(D5112))=0),AND(NOT(E5112="Unknown"),ISBLANK(J5112)),AND(NOT(O5112="Unknown"),ISBLANK(R5112))),"Missing Information", INDEX(Table15[Entire Service Line Classification], MATCH(SUMIFS(Table15[Unique ID],Table15[System-Owned Portion],E5112,Table15[If Material Anything Other than "Lead" in Column E,Was Material Ever Previously Lead?],G5112,Table15[Customer-Owned Portion],O5112),Table15[Unique ID],0),0)))</f>
        <v>Lead Status Unknown</v>
      </c>
      <c r="X5112"/>
    </row>
    <row r="5113" spans="2:24" x14ac:dyDescent="0.35">
      <c r="B5113" s="146"/>
      <c r="C5113" s="31" t="s">
        <v>6073</v>
      </c>
      <c r="D5113" s="31"/>
      <c r="E5113" s="44" t="s">
        <v>3203</v>
      </c>
      <c r="F5113" s="43" t="s">
        <v>3283</v>
      </c>
      <c r="G5113" s="84" t="s">
        <v>3249</v>
      </c>
      <c r="H5113" s="31">
        <v>1985</v>
      </c>
      <c r="I5113" s="207" t="s">
        <v>3337</v>
      </c>
      <c r="J5113" s="84"/>
      <c r="K5113" s="31" t="s">
        <v>41</v>
      </c>
      <c r="L5113" s="31"/>
      <c r="M5113" s="169"/>
      <c r="N5113" s="148"/>
      <c r="O5113" s="106" t="s">
        <v>3203</v>
      </c>
      <c r="P5113" s="43">
        <v>1985</v>
      </c>
      <c r="Q5113" s="207" t="s">
        <v>3337</v>
      </c>
      <c r="R5113" s="84" t="s">
        <v>3203</v>
      </c>
      <c r="S5113" s="31" t="s">
        <v>41</v>
      </c>
      <c r="T5113" s="31"/>
      <c r="U5113" s="169"/>
      <c r="V5113" s="150"/>
      <c r="W5113" s="141" t="str" cm="1">
        <f t="array" ref="W5113">IF(SUM(LEN(B5113:V5113))=0,"",IF(OR(OR(ISBLANK(F5113),SUM(LEN(C5113),LEN(D5113))=0),AND(NOT(E5113="Unknown"),ISBLANK(J5113)),AND(NOT(O5113="Unknown"),ISBLANK(R5113))),"Missing Information", INDEX(Table15[Entire Service Line Classification], MATCH(SUMIFS(Table15[Unique ID],Table15[System-Owned Portion],E5113,Table15[If Material Anything Other than "Lead" in Column E,Was Material Ever Previously Lead?],G5113,Table15[Customer-Owned Portion],O5113),Table15[Unique ID],0),0)))</f>
        <v>Lead Status Unknown</v>
      </c>
      <c r="X5113"/>
    </row>
    <row r="5114" spans="2:24" x14ac:dyDescent="0.35">
      <c r="B5114" s="146"/>
      <c r="C5114" s="31" t="s">
        <v>6074</v>
      </c>
      <c r="D5114" s="31"/>
      <c r="E5114" s="44" t="s">
        <v>3203</v>
      </c>
      <c r="F5114" s="43" t="s">
        <v>3283</v>
      </c>
      <c r="G5114" s="84" t="s">
        <v>3249</v>
      </c>
      <c r="H5114" s="31">
        <v>1943</v>
      </c>
      <c r="I5114" s="207" t="s">
        <v>3337</v>
      </c>
      <c r="J5114" s="84"/>
      <c r="K5114" s="31" t="s">
        <v>41</v>
      </c>
      <c r="L5114" s="31"/>
      <c r="M5114" s="169"/>
      <c r="N5114" s="148"/>
      <c r="O5114" s="106" t="s">
        <v>3203</v>
      </c>
      <c r="P5114" s="43">
        <v>1943</v>
      </c>
      <c r="Q5114" s="207" t="s">
        <v>3337</v>
      </c>
      <c r="R5114" s="84" t="s">
        <v>3203</v>
      </c>
      <c r="S5114" s="31" t="s">
        <v>41</v>
      </c>
      <c r="T5114" s="31"/>
      <c r="U5114" s="169"/>
      <c r="V5114" s="150"/>
      <c r="W5114" s="141" t="str" cm="1">
        <f t="array" ref="W5114">IF(SUM(LEN(B5114:V5114))=0,"",IF(OR(OR(ISBLANK(F5114),SUM(LEN(C5114),LEN(D5114))=0),AND(NOT(E5114="Unknown"),ISBLANK(J5114)),AND(NOT(O5114="Unknown"),ISBLANK(R5114))),"Missing Information", INDEX(Table15[Entire Service Line Classification], MATCH(SUMIFS(Table15[Unique ID],Table15[System-Owned Portion],E5114,Table15[If Material Anything Other than "Lead" in Column E,Was Material Ever Previously Lead?],G5114,Table15[Customer-Owned Portion],O5114),Table15[Unique ID],0),0)))</f>
        <v>Lead Status Unknown</v>
      </c>
      <c r="X5114"/>
    </row>
    <row r="5115" spans="2:24" ht="29" x14ac:dyDescent="0.35">
      <c r="B5115" s="146"/>
      <c r="C5115" s="31" t="s">
        <v>6075</v>
      </c>
      <c r="D5115" s="31"/>
      <c r="E5115" s="44" t="s">
        <v>3284</v>
      </c>
      <c r="F5115" s="43" t="s">
        <v>41</v>
      </c>
      <c r="G5115" s="84" t="s">
        <v>3249</v>
      </c>
      <c r="H5115" s="31">
        <v>2007</v>
      </c>
      <c r="I5115" s="207" t="s">
        <v>3341</v>
      </c>
      <c r="J5115" s="84" t="s">
        <v>3270</v>
      </c>
      <c r="K5115" s="31" t="s">
        <v>41</v>
      </c>
      <c r="L5115" s="31"/>
      <c r="M5115" s="169"/>
      <c r="N5115" s="148"/>
      <c r="O5115" s="106" t="s">
        <v>3284</v>
      </c>
      <c r="P5115" s="43">
        <v>2007</v>
      </c>
      <c r="Q5115" s="207" t="s">
        <v>3341</v>
      </c>
      <c r="R5115" s="84" t="s">
        <v>3270</v>
      </c>
      <c r="S5115" s="31" t="s">
        <v>41</v>
      </c>
      <c r="T5115" s="31"/>
      <c r="U5115" s="169"/>
      <c r="V5115" s="150"/>
      <c r="W5115" s="141" t="str" cm="1">
        <f t="array" ref="W5115">IF(SUM(LEN(B5115:V5115))=0,"",IF(OR(OR(ISBLANK(F5115),SUM(LEN(C5115),LEN(D5115))=0),AND(NOT(E5115="Unknown"),ISBLANK(J5115)),AND(NOT(O5115="Unknown"),ISBLANK(R5115))),"Missing Information", INDEX(Table15[Entire Service Line Classification], MATCH(SUMIFS(Table15[Unique ID],Table15[System-Owned Portion],E5115,Table15[If Material Anything Other than "Lead" in Column E,Was Material Ever Previously Lead?],G5115,Table15[Customer-Owned Portion],O5115),Table15[Unique ID],0),0)))</f>
        <v>Non-lead</v>
      </c>
      <c r="X5115"/>
    </row>
    <row r="5116" spans="2:24" x14ac:dyDescent="0.35">
      <c r="B5116" s="146"/>
      <c r="C5116" s="31" t="s">
        <v>6076</v>
      </c>
      <c r="D5116" s="31"/>
      <c r="E5116" s="44" t="s">
        <v>3203</v>
      </c>
      <c r="F5116" s="43" t="s">
        <v>3283</v>
      </c>
      <c r="G5116" s="84" t="s">
        <v>3249</v>
      </c>
      <c r="H5116" s="31">
        <v>1922</v>
      </c>
      <c r="I5116" s="207" t="s">
        <v>3337</v>
      </c>
      <c r="J5116" s="84"/>
      <c r="K5116" s="31" t="s">
        <v>41</v>
      </c>
      <c r="L5116" s="31"/>
      <c r="M5116" s="169"/>
      <c r="N5116" s="148"/>
      <c r="O5116" s="106" t="s">
        <v>3203</v>
      </c>
      <c r="P5116" s="43">
        <v>1922</v>
      </c>
      <c r="Q5116" s="207" t="s">
        <v>3337</v>
      </c>
      <c r="R5116" s="84" t="s">
        <v>3203</v>
      </c>
      <c r="S5116" s="31" t="s">
        <v>41</v>
      </c>
      <c r="T5116" s="31"/>
      <c r="U5116" s="169"/>
      <c r="V5116" s="150"/>
      <c r="W5116" s="141" t="str" cm="1">
        <f t="array" ref="W5116">IF(SUM(LEN(B5116:V5116))=0,"",IF(OR(OR(ISBLANK(F5116),SUM(LEN(C5116),LEN(D5116))=0),AND(NOT(E5116="Unknown"),ISBLANK(J5116)),AND(NOT(O5116="Unknown"),ISBLANK(R5116))),"Missing Information", INDEX(Table15[Entire Service Line Classification], MATCH(SUMIFS(Table15[Unique ID],Table15[System-Owned Portion],E5116,Table15[If Material Anything Other than "Lead" in Column E,Was Material Ever Previously Lead?],G5116,Table15[Customer-Owned Portion],O5116),Table15[Unique ID],0),0)))</f>
        <v>Lead Status Unknown</v>
      </c>
      <c r="X5116"/>
    </row>
    <row r="5117" spans="2:24" x14ac:dyDescent="0.35">
      <c r="B5117" s="146"/>
      <c r="C5117" s="31" t="s">
        <v>6077</v>
      </c>
      <c r="D5117" s="31"/>
      <c r="E5117" s="44" t="s">
        <v>3203</v>
      </c>
      <c r="F5117" s="43" t="s">
        <v>3283</v>
      </c>
      <c r="G5117" s="84" t="s">
        <v>3249</v>
      </c>
      <c r="H5117" s="31">
        <v>1960</v>
      </c>
      <c r="I5117" s="207" t="s">
        <v>3337</v>
      </c>
      <c r="J5117" s="84"/>
      <c r="K5117" s="31" t="s">
        <v>41</v>
      </c>
      <c r="L5117" s="31"/>
      <c r="M5117" s="169"/>
      <c r="N5117" s="148"/>
      <c r="O5117" s="106" t="s">
        <v>3203</v>
      </c>
      <c r="P5117" s="43">
        <v>1960</v>
      </c>
      <c r="Q5117" s="207" t="s">
        <v>3337</v>
      </c>
      <c r="R5117" s="84" t="s">
        <v>3203</v>
      </c>
      <c r="S5117" s="31" t="s">
        <v>41</v>
      </c>
      <c r="T5117" s="31"/>
      <c r="U5117" s="169"/>
      <c r="V5117" s="150"/>
      <c r="W5117" s="141" t="str" cm="1">
        <f t="array" ref="W5117">IF(SUM(LEN(B5117:V5117))=0,"",IF(OR(OR(ISBLANK(F5117),SUM(LEN(C5117),LEN(D5117))=0),AND(NOT(E5117="Unknown"),ISBLANK(J5117)),AND(NOT(O5117="Unknown"),ISBLANK(R5117))),"Missing Information", INDEX(Table15[Entire Service Line Classification], MATCH(SUMIFS(Table15[Unique ID],Table15[System-Owned Portion],E5117,Table15[If Material Anything Other than "Lead" in Column E,Was Material Ever Previously Lead?],G5117,Table15[Customer-Owned Portion],O5117),Table15[Unique ID],0),0)))</f>
        <v>Lead Status Unknown</v>
      </c>
      <c r="X5117"/>
    </row>
    <row r="5118" spans="2:24" x14ac:dyDescent="0.35">
      <c r="B5118" s="146"/>
      <c r="C5118" s="31" t="s">
        <v>6078</v>
      </c>
      <c r="D5118" s="31"/>
      <c r="E5118" s="44" t="s">
        <v>3203</v>
      </c>
      <c r="F5118" s="43" t="s">
        <v>3283</v>
      </c>
      <c r="G5118" s="84" t="s">
        <v>3249</v>
      </c>
      <c r="H5118" s="31">
        <v>1927</v>
      </c>
      <c r="I5118" s="207" t="s">
        <v>3337</v>
      </c>
      <c r="J5118" s="84"/>
      <c r="K5118" s="31" t="s">
        <v>41</v>
      </c>
      <c r="L5118" s="31"/>
      <c r="M5118" s="169"/>
      <c r="N5118" s="148"/>
      <c r="O5118" s="106" t="s">
        <v>3203</v>
      </c>
      <c r="P5118" s="43">
        <v>1927</v>
      </c>
      <c r="Q5118" s="207" t="s">
        <v>3337</v>
      </c>
      <c r="R5118" s="84" t="s">
        <v>3203</v>
      </c>
      <c r="S5118" s="31" t="s">
        <v>41</v>
      </c>
      <c r="T5118" s="31"/>
      <c r="U5118" s="169"/>
      <c r="V5118" s="150"/>
      <c r="W5118" s="141" t="str" cm="1">
        <f t="array" ref="W5118">IF(SUM(LEN(B5118:V5118))=0,"",IF(OR(OR(ISBLANK(F5118),SUM(LEN(C5118),LEN(D5118))=0),AND(NOT(E5118="Unknown"),ISBLANK(J5118)),AND(NOT(O5118="Unknown"),ISBLANK(R5118))),"Missing Information", INDEX(Table15[Entire Service Line Classification], MATCH(SUMIFS(Table15[Unique ID],Table15[System-Owned Portion],E5118,Table15[If Material Anything Other than "Lead" in Column E,Was Material Ever Previously Lead?],G5118,Table15[Customer-Owned Portion],O5118),Table15[Unique ID],0),0)))</f>
        <v>Lead Status Unknown</v>
      </c>
      <c r="X5118"/>
    </row>
    <row r="5119" spans="2:24" x14ac:dyDescent="0.35">
      <c r="B5119" s="146"/>
      <c r="C5119" s="31" t="s">
        <v>6079</v>
      </c>
      <c r="D5119" s="31"/>
      <c r="E5119" s="44" t="s">
        <v>3203</v>
      </c>
      <c r="F5119" s="43" t="s">
        <v>3283</v>
      </c>
      <c r="G5119" s="84" t="s">
        <v>3249</v>
      </c>
      <c r="H5119" s="31">
        <v>1980</v>
      </c>
      <c r="I5119" s="207" t="s">
        <v>3338</v>
      </c>
      <c r="J5119" s="84"/>
      <c r="K5119" s="31" t="s">
        <v>41</v>
      </c>
      <c r="L5119" s="31"/>
      <c r="M5119" s="169"/>
      <c r="N5119" s="148"/>
      <c r="O5119" s="106" t="s">
        <v>3203</v>
      </c>
      <c r="P5119" s="43">
        <v>1980</v>
      </c>
      <c r="Q5119" s="207" t="s">
        <v>3338</v>
      </c>
      <c r="R5119" s="84" t="s">
        <v>3203</v>
      </c>
      <c r="S5119" s="31" t="s">
        <v>41</v>
      </c>
      <c r="T5119" s="31"/>
      <c r="U5119" s="169"/>
      <c r="V5119" s="150"/>
      <c r="W5119" s="141" t="str" cm="1">
        <f t="array" ref="W5119">IF(SUM(LEN(B5119:V5119))=0,"",IF(OR(OR(ISBLANK(F5119),SUM(LEN(C5119),LEN(D5119))=0),AND(NOT(E5119="Unknown"),ISBLANK(J5119)),AND(NOT(O5119="Unknown"),ISBLANK(R5119))),"Missing Information", INDEX(Table15[Entire Service Line Classification], MATCH(SUMIFS(Table15[Unique ID],Table15[System-Owned Portion],E5119,Table15[If Material Anything Other than "Lead" in Column E,Was Material Ever Previously Lead?],G5119,Table15[Customer-Owned Portion],O5119),Table15[Unique ID],0),0)))</f>
        <v>Lead Status Unknown</v>
      </c>
      <c r="X5119"/>
    </row>
    <row r="5120" spans="2:24" x14ac:dyDescent="0.35">
      <c r="B5120" s="146"/>
      <c r="C5120" s="31" t="s">
        <v>6080</v>
      </c>
      <c r="D5120" s="31"/>
      <c r="E5120" s="44" t="s">
        <v>3203</v>
      </c>
      <c r="F5120" s="43" t="s">
        <v>3283</v>
      </c>
      <c r="G5120" s="84" t="s">
        <v>3249</v>
      </c>
      <c r="H5120" s="31">
        <v>1939</v>
      </c>
      <c r="I5120" s="207" t="s">
        <v>3338</v>
      </c>
      <c r="J5120" s="84"/>
      <c r="K5120" s="31" t="s">
        <v>41</v>
      </c>
      <c r="L5120" s="31"/>
      <c r="M5120" s="169"/>
      <c r="N5120" s="148"/>
      <c r="O5120" s="106" t="s">
        <v>3203</v>
      </c>
      <c r="P5120" s="43">
        <v>1939</v>
      </c>
      <c r="Q5120" s="207" t="s">
        <v>3338</v>
      </c>
      <c r="R5120" s="84" t="s">
        <v>3203</v>
      </c>
      <c r="S5120" s="31" t="s">
        <v>41</v>
      </c>
      <c r="T5120" s="31"/>
      <c r="U5120" s="169"/>
      <c r="V5120" s="150"/>
      <c r="W5120" s="141" t="str" cm="1">
        <f t="array" ref="W5120">IF(SUM(LEN(B5120:V5120))=0,"",IF(OR(OR(ISBLANK(F5120),SUM(LEN(C5120),LEN(D5120))=0),AND(NOT(E5120="Unknown"),ISBLANK(J5120)),AND(NOT(O5120="Unknown"),ISBLANK(R5120))),"Missing Information", INDEX(Table15[Entire Service Line Classification], MATCH(SUMIFS(Table15[Unique ID],Table15[System-Owned Portion],E5120,Table15[If Material Anything Other than "Lead" in Column E,Was Material Ever Previously Lead?],G5120,Table15[Customer-Owned Portion],O5120),Table15[Unique ID],0),0)))</f>
        <v>Lead Status Unknown</v>
      </c>
      <c r="X5120"/>
    </row>
    <row r="5121" spans="2:24" x14ac:dyDescent="0.35">
      <c r="B5121" s="146"/>
      <c r="C5121" s="31" t="s">
        <v>6081</v>
      </c>
      <c r="D5121" s="31"/>
      <c r="E5121" s="44" t="s">
        <v>3203</v>
      </c>
      <c r="F5121" s="43" t="s">
        <v>3283</v>
      </c>
      <c r="G5121" s="84" t="s">
        <v>3249</v>
      </c>
      <c r="H5121" s="31">
        <v>1980</v>
      </c>
      <c r="I5121" s="207" t="s">
        <v>3338</v>
      </c>
      <c r="J5121" s="84"/>
      <c r="K5121" s="31" t="s">
        <v>41</v>
      </c>
      <c r="L5121" s="31"/>
      <c r="M5121" s="169"/>
      <c r="N5121" s="148"/>
      <c r="O5121" s="106" t="s">
        <v>3203</v>
      </c>
      <c r="P5121" s="43">
        <v>1980</v>
      </c>
      <c r="Q5121" s="207" t="s">
        <v>3338</v>
      </c>
      <c r="R5121" s="84" t="s">
        <v>3203</v>
      </c>
      <c r="S5121" s="31" t="s">
        <v>41</v>
      </c>
      <c r="T5121" s="31"/>
      <c r="U5121" s="169"/>
      <c r="V5121" s="150"/>
      <c r="W5121" s="141" t="str" cm="1">
        <f t="array" ref="W5121">IF(SUM(LEN(B5121:V5121))=0,"",IF(OR(OR(ISBLANK(F5121),SUM(LEN(C5121),LEN(D5121))=0),AND(NOT(E5121="Unknown"),ISBLANK(J5121)),AND(NOT(O5121="Unknown"),ISBLANK(R5121))),"Missing Information", INDEX(Table15[Entire Service Line Classification], MATCH(SUMIFS(Table15[Unique ID],Table15[System-Owned Portion],E5121,Table15[If Material Anything Other than "Lead" in Column E,Was Material Ever Previously Lead?],G5121,Table15[Customer-Owned Portion],O5121),Table15[Unique ID],0),0)))</f>
        <v>Lead Status Unknown</v>
      </c>
      <c r="X5121"/>
    </row>
    <row r="5122" spans="2:24" x14ac:dyDescent="0.35">
      <c r="B5122" s="146"/>
      <c r="C5122" s="31" t="s">
        <v>6082</v>
      </c>
      <c r="D5122" s="31"/>
      <c r="E5122" s="44" t="s">
        <v>3203</v>
      </c>
      <c r="F5122" s="43" t="s">
        <v>3283</v>
      </c>
      <c r="G5122" s="84" t="s">
        <v>3249</v>
      </c>
      <c r="H5122" s="31">
        <v>1915</v>
      </c>
      <c r="I5122" s="207" t="s">
        <v>3341</v>
      </c>
      <c r="J5122" s="84"/>
      <c r="K5122" s="31" t="s">
        <v>41</v>
      </c>
      <c r="L5122" s="31"/>
      <c r="M5122" s="169"/>
      <c r="N5122" s="148"/>
      <c r="O5122" s="106" t="s">
        <v>3203</v>
      </c>
      <c r="P5122" s="43">
        <v>1915</v>
      </c>
      <c r="Q5122" s="207" t="s">
        <v>3341</v>
      </c>
      <c r="R5122" s="84" t="s">
        <v>3203</v>
      </c>
      <c r="S5122" s="31" t="s">
        <v>41</v>
      </c>
      <c r="T5122" s="31"/>
      <c r="U5122" s="169"/>
      <c r="V5122" s="150"/>
      <c r="W5122" s="141" t="str" cm="1">
        <f t="array" ref="W5122">IF(SUM(LEN(B5122:V5122))=0,"",IF(OR(OR(ISBLANK(F5122),SUM(LEN(C5122),LEN(D5122))=0),AND(NOT(E5122="Unknown"),ISBLANK(J5122)),AND(NOT(O5122="Unknown"),ISBLANK(R5122))),"Missing Information", INDEX(Table15[Entire Service Line Classification], MATCH(SUMIFS(Table15[Unique ID],Table15[System-Owned Portion],E5122,Table15[If Material Anything Other than "Lead" in Column E,Was Material Ever Previously Lead?],G5122,Table15[Customer-Owned Portion],O5122),Table15[Unique ID],0),0)))</f>
        <v>Lead Status Unknown</v>
      </c>
      <c r="X5122"/>
    </row>
    <row r="5123" spans="2:24" x14ac:dyDescent="0.35">
      <c r="B5123" s="146"/>
      <c r="C5123" s="31" t="s">
        <v>6083</v>
      </c>
      <c r="D5123" s="31"/>
      <c r="E5123" s="44" t="s">
        <v>3203</v>
      </c>
      <c r="F5123" s="43" t="s">
        <v>3283</v>
      </c>
      <c r="G5123" s="84" t="s">
        <v>3249</v>
      </c>
      <c r="H5123" s="31">
        <v>1944</v>
      </c>
      <c r="I5123" s="207" t="s">
        <v>3337</v>
      </c>
      <c r="J5123" s="84"/>
      <c r="K5123" s="31" t="s">
        <v>41</v>
      </c>
      <c r="L5123" s="31"/>
      <c r="M5123" s="169"/>
      <c r="N5123" s="148"/>
      <c r="O5123" s="106" t="s">
        <v>3203</v>
      </c>
      <c r="P5123" s="43">
        <v>1944</v>
      </c>
      <c r="Q5123" s="207" t="s">
        <v>3337</v>
      </c>
      <c r="R5123" s="84" t="s">
        <v>3203</v>
      </c>
      <c r="S5123" s="31" t="s">
        <v>41</v>
      </c>
      <c r="T5123" s="31"/>
      <c r="U5123" s="169"/>
      <c r="V5123" s="150"/>
      <c r="W5123" s="141" t="str" cm="1">
        <f t="array" ref="W5123">IF(SUM(LEN(B5123:V5123))=0,"",IF(OR(OR(ISBLANK(F5123),SUM(LEN(C5123),LEN(D5123))=0),AND(NOT(E5123="Unknown"),ISBLANK(J5123)),AND(NOT(O5123="Unknown"),ISBLANK(R5123))),"Missing Information", INDEX(Table15[Entire Service Line Classification], MATCH(SUMIFS(Table15[Unique ID],Table15[System-Owned Portion],E5123,Table15[If Material Anything Other than "Lead" in Column E,Was Material Ever Previously Lead?],G5123,Table15[Customer-Owned Portion],O5123),Table15[Unique ID],0),0)))</f>
        <v>Lead Status Unknown</v>
      </c>
      <c r="X5123"/>
    </row>
    <row r="5124" spans="2:24" x14ac:dyDescent="0.35">
      <c r="B5124" s="146"/>
      <c r="C5124" s="31" t="s">
        <v>5105</v>
      </c>
      <c r="D5124" s="31"/>
      <c r="E5124" s="44" t="s">
        <v>3203</v>
      </c>
      <c r="F5124" s="43" t="s">
        <v>3283</v>
      </c>
      <c r="G5124" s="84" t="s">
        <v>3249</v>
      </c>
      <c r="H5124" s="31"/>
      <c r="I5124" s="207" t="s">
        <v>3337</v>
      </c>
      <c r="J5124" s="84"/>
      <c r="K5124" s="31" t="s">
        <v>41</v>
      </c>
      <c r="L5124" s="31"/>
      <c r="M5124" s="169"/>
      <c r="N5124" s="148"/>
      <c r="O5124" s="106" t="s">
        <v>3203</v>
      </c>
      <c r="P5124" s="43"/>
      <c r="Q5124" s="207" t="s">
        <v>3337</v>
      </c>
      <c r="R5124" s="84" t="s">
        <v>3203</v>
      </c>
      <c r="S5124" s="31" t="s">
        <v>41</v>
      </c>
      <c r="T5124" s="31"/>
      <c r="U5124" s="169"/>
      <c r="V5124" s="150"/>
      <c r="W5124" s="141" t="str" cm="1">
        <f t="array" ref="W5124">IF(SUM(LEN(B5124:V5124))=0,"",IF(OR(OR(ISBLANK(F5124),SUM(LEN(C5124),LEN(D5124))=0),AND(NOT(E5124="Unknown"),ISBLANK(J5124)),AND(NOT(O5124="Unknown"),ISBLANK(R5124))),"Missing Information", INDEX(Table15[Entire Service Line Classification], MATCH(SUMIFS(Table15[Unique ID],Table15[System-Owned Portion],E5124,Table15[If Material Anything Other than "Lead" in Column E,Was Material Ever Previously Lead?],G5124,Table15[Customer-Owned Portion],O5124),Table15[Unique ID],0),0)))</f>
        <v>Lead Status Unknown</v>
      </c>
      <c r="X5124"/>
    </row>
    <row r="5125" spans="2:24" x14ac:dyDescent="0.35">
      <c r="B5125" s="146"/>
      <c r="C5125" s="31" t="s">
        <v>6084</v>
      </c>
      <c r="D5125" s="31"/>
      <c r="E5125" s="44" t="s">
        <v>3203</v>
      </c>
      <c r="F5125" s="43" t="s">
        <v>3283</v>
      </c>
      <c r="G5125" s="84" t="s">
        <v>3249</v>
      </c>
      <c r="H5125" s="31">
        <v>1950</v>
      </c>
      <c r="I5125" s="207" t="s">
        <v>3341</v>
      </c>
      <c r="J5125" s="84"/>
      <c r="K5125" s="31" t="s">
        <v>41</v>
      </c>
      <c r="L5125" s="31"/>
      <c r="M5125" s="169"/>
      <c r="N5125" s="148"/>
      <c r="O5125" s="106" t="s">
        <v>3203</v>
      </c>
      <c r="P5125" s="43">
        <v>1950</v>
      </c>
      <c r="Q5125" s="207" t="s">
        <v>3341</v>
      </c>
      <c r="R5125" s="84" t="s">
        <v>3203</v>
      </c>
      <c r="S5125" s="31" t="s">
        <v>41</v>
      </c>
      <c r="T5125" s="31"/>
      <c r="U5125" s="169"/>
      <c r="V5125" s="150"/>
      <c r="W5125" s="141" t="str" cm="1">
        <f t="array" ref="W5125">IF(SUM(LEN(B5125:V5125))=0,"",IF(OR(OR(ISBLANK(F5125),SUM(LEN(C5125),LEN(D5125))=0),AND(NOT(E5125="Unknown"),ISBLANK(J5125)),AND(NOT(O5125="Unknown"),ISBLANK(R5125))),"Missing Information", INDEX(Table15[Entire Service Line Classification], MATCH(SUMIFS(Table15[Unique ID],Table15[System-Owned Portion],E5125,Table15[If Material Anything Other than "Lead" in Column E,Was Material Ever Previously Lead?],G5125,Table15[Customer-Owned Portion],O5125),Table15[Unique ID],0),0)))</f>
        <v>Lead Status Unknown</v>
      </c>
      <c r="X5125"/>
    </row>
    <row r="5126" spans="2:24" x14ac:dyDescent="0.35">
      <c r="B5126" s="146"/>
      <c r="C5126" s="31" t="s">
        <v>6085</v>
      </c>
      <c r="D5126" s="31"/>
      <c r="E5126" s="44" t="s">
        <v>3203</v>
      </c>
      <c r="F5126" s="43" t="s">
        <v>3283</v>
      </c>
      <c r="G5126" s="84" t="s">
        <v>3249</v>
      </c>
      <c r="H5126" s="31">
        <v>1950</v>
      </c>
      <c r="I5126" s="207" t="s">
        <v>3337</v>
      </c>
      <c r="J5126" s="84"/>
      <c r="K5126" s="31" t="s">
        <v>41</v>
      </c>
      <c r="L5126" s="31"/>
      <c r="M5126" s="169"/>
      <c r="N5126" s="148"/>
      <c r="O5126" s="106" t="s">
        <v>3203</v>
      </c>
      <c r="P5126" s="43">
        <v>1950</v>
      </c>
      <c r="Q5126" s="207" t="s">
        <v>3337</v>
      </c>
      <c r="R5126" s="84" t="s">
        <v>3203</v>
      </c>
      <c r="S5126" s="31" t="s">
        <v>41</v>
      </c>
      <c r="T5126" s="31"/>
      <c r="U5126" s="169"/>
      <c r="V5126" s="150"/>
      <c r="W5126" s="141" t="str" cm="1">
        <f t="array" ref="W5126">IF(SUM(LEN(B5126:V5126))=0,"",IF(OR(OR(ISBLANK(F5126),SUM(LEN(C5126),LEN(D5126))=0),AND(NOT(E5126="Unknown"),ISBLANK(J5126)),AND(NOT(O5126="Unknown"),ISBLANK(R5126))),"Missing Information", INDEX(Table15[Entire Service Line Classification], MATCH(SUMIFS(Table15[Unique ID],Table15[System-Owned Portion],E5126,Table15[If Material Anything Other than "Lead" in Column E,Was Material Ever Previously Lead?],G5126,Table15[Customer-Owned Portion],O5126),Table15[Unique ID],0),0)))</f>
        <v>Lead Status Unknown</v>
      </c>
      <c r="X5126"/>
    </row>
    <row r="5127" spans="2:24" x14ac:dyDescent="0.35">
      <c r="B5127" s="146"/>
      <c r="C5127" s="31" t="s">
        <v>6086</v>
      </c>
      <c r="D5127" s="31"/>
      <c r="E5127" s="44" t="s">
        <v>3203</v>
      </c>
      <c r="F5127" s="43" t="s">
        <v>3283</v>
      </c>
      <c r="G5127" s="84" t="s">
        <v>3249</v>
      </c>
      <c r="H5127" s="31">
        <v>1978</v>
      </c>
      <c r="I5127" s="207" t="s">
        <v>3338</v>
      </c>
      <c r="J5127" s="84"/>
      <c r="K5127" s="31" t="s">
        <v>41</v>
      </c>
      <c r="L5127" s="31"/>
      <c r="M5127" s="169"/>
      <c r="N5127" s="148"/>
      <c r="O5127" s="106" t="s">
        <v>3203</v>
      </c>
      <c r="P5127" s="43">
        <v>1978</v>
      </c>
      <c r="Q5127" s="207" t="s">
        <v>3338</v>
      </c>
      <c r="R5127" s="84" t="s">
        <v>3203</v>
      </c>
      <c r="S5127" s="31" t="s">
        <v>41</v>
      </c>
      <c r="T5127" s="31"/>
      <c r="U5127" s="169"/>
      <c r="V5127" s="150"/>
      <c r="W5127" s="141" t="str" cm="1">
        <f t="array" ref="W5127">IF(SUM(LEN(B5127:V5127))=0,"",IF(OR(OR(ISBLANK(F5127),SUM(LEN(C5127),LEN(D5127))=0),AND(NOT(E5127="Unknown"),ISBLANK(J5127)),AND(NOT(O5127="Unknown"),ISBLANK(R5127))),"Missing Information", INDEX(Table15[Entire Service Line Classification], MATCH(SUMIFS(Table15[Unique ID],Table15[System-Owned Portion],E5127,Table15[If Material Anything Other than "Lead" in Column E,Was Material Ever Previously Lead?],G5127,Table15[Customer-Owned Portion],O5127),Table15[Unique ID],0),0)))</f>
        <v>Lead Status Unknown</v>
      </c>
      <c r="X5127"/>
    </row>
    <row r="5128" spans="2:24" x14ac:dyDescent="0.35">
      <c r="B5128" s="146"/>
      <c r="C5128" s="31" t="s">
        <v>6087</v>
      </c>
      <c r="D5128" s="31"/>
      <c r="E5128" s="44" t="s">
        <v>3203</v>
      </c>
      <c r="F5128" s="43" t="s">
        <v>3283</v>
      </c>
      <c r="G5128" s="84" t="s">
        <v>3249</v>
      </c>
      <c r="H5128" s="31">
        <v>1984</v>
      </c>
      <c r="I5128" s="207" t="s">
        <v>3337</v>
      </c>
      <c r="J5128" s="84"/>
      <c r="K5128" s="31" t="s">
        <v>41</v>
      </c>
      <c r="L5128" s="31"/>
      <c r="M5128" s="169"/>
      <c r="N5128" s="148"/>
      <c r="O5128" s="106" t="s">
        <v>3203</v>
      </c>
      <c r="P5128" s="43">
        <v>1984</v>
      </c>
      <c r="Q5128" s="207" t="s">
        <v>3337</v>
      </c>
      <c r="R5128" s="84" t="s">
        <v>3203</v>
      </c>
      <c r="S5128" s="31" t="s">
        <v>41</v>
      </c>
      <c r="T5128" s="31"/>
      <c r="U5128" s="169"/>
      <c r="V5128" s="150"/>
      <c r="W5128" s="141" t="str" cm="1">
        <f t="array" ref="W5128">IF(SUM(LEN(B5128:V5128))=0,"",IF(OR(OR(ISBLANK(F5128),SUM(LEN(C5128),LEN(D5128))=0),AND(NOT(E5128="Unknown"),ISBLANK(J5128)),AND(NOT(O5128="Unknown"),ISBLANK(R5128))),"Missing Information", INDEX(Table15[Entire Service Line Classification], MATCH(SUMIFS(Table15[Unique ID],Table15[System-Owned Portion],E5128,Table15[If Material Anything Other than "Lead" in Column E,Was Material Ever Previously Lead?],G5128,Table15[Customer-Owned Portion],O5128),Table15[Unique ID],0),0)))</f>
        <v>Lead Status Unknown</v>
      </c>
      <c r="X5128"/>
    </row>
    <row r="5129" spans="2:24" x14ac:dyDescent="0.35">
      <c r="B5129" s="146"/>
      <c r="C5129" s="31" t="s">
        <v>6088</v>
      </c>
      <c r="D5129" s="31"/>
      <c r="E5129" s="44" t="s">
        <v>3203</v>
      </c>
      <c r="F5129" s="43" t="s">
        <v>3283</v>
      </c>
      <c r="G5129" s="84" t="s">
        <v>3249</v>
      </c>
      <c r="H5129" s="31">
        <v>1948</v>
      </c>
      <c r="I5129" s="207" t="s">
        <v>3337</v>
      </c>
      <c r="J5129" s="84"/>
      <c r="K5129" s="31" t="s">
        <v>41</v>
      </c>
      <c r="L5129" s="31"/>
      <c r="M5129" s="169"/>
      <c r="N5129" s="148"/>
      <c r="O5129" s="106" t="s">
        <v>3203</v>
      </c>
      <c r="P5129" s="43">
        <v>1948</v>
      </c>
      <c r="Q5129" s="207" t="s">
        <v>3337</v>
      </c>
      <c r="R5129" s="84" t="s">
        <v>3203</v>
      </c>
      <c r="S5129" s="31" t="s">
        <v>41</v>
      </c>
      <c r="T5129" s="31"/>
      <c r="U5129" s="169"/>
      <c r="V5129" s="150"/>
      <c r="W5129" s="141" t="str" cm="1">
        <f t="array" ref="W5129">IF(SUM(LEN(B5129:V5129))=0,"",IF(OR(OR(ISBLANK(F5129),SUM(LEN(C5129),LEN(D5129))=0),AND(NOT(E5129="Unknown"),ISBLANK(J5129)),AND(NOT(O5129="Unknown"),ISBLANK(R5129))),"Missing Information", INDEX(Table15[Entire Service Line Classification], MATCH(SUMIFS(Table15[Unique ID],Table15[System-Owned Portion],E5129,Table15[If Material Anything Other than "Lead" in Column E,Was Material Ever Previously Lead?],G5129,Table15[Customer-Owned Portion],O5129),Table15[Unique ID],0),0)))</f>
        <v>Lead Status Unknown</v>
      </c>
      <c r="X5129"/>
    </row>
    <row r="5130" spans="2:24" x14ac:dyDescent="0.35">
      <c r="B5130" s="146"/>
      <c r="C5130" s="31" t="s">
        <v>6089</v>
      </c>
      <c r="D5130" s="31"/>
      <c r="E5130" s="44" t="s">
        <v>3203</v>
      </c>
      <c r="F5130" s="43" t="s">
        <v>3283</v>
      </c>
      <c r="G5130" s="84" t="s">
        <v>3249</v>
      </c>
      <c r="H5130" s="31">
        <v>1978</v>
      </c>
      <c r="I5130" s="207" t="s">
        <v>3338</v>
      </c>
      <c r="J5130" s="84"/>
      <c r="K5130" s="31" t="s">
        <v>41</v>
      </c>
      <c r="L5130" s="31"/>
      <c r="M5130" s="169"/>
      <c r="N5130" s="148"/>
      <c r="O5130" s="106" t="s">
        <v>3203</v>
      </c>
      <c r="P5130" s="43">
        <v>1978</v>
      </c>
      <c r="Q5130" s="207" t="s">
        <v>3338</v>
      </c>
      <c r="R5130" s="84" t="s">
        <v>3203</v>
      </c>
      <c r="S5130" s="31" t="s">
        <v>41</v>
      </c>
      <c r="T5130" s="31"/>
      <c r="U5130" s="169"/>
      <c r="V5130" s="150"/>
      <c r="W5130" s="141" t="str" cm="1">
        <f t="array" ref="W5130">IF(SUM(LEN(B5130:V5130))=0,"",IF(OR(OR(ISBLANK(F5130),SUM(LEN(C5130),LEN(D5130))=0),AND(NOT(E5130="Unknown"),ISBLANK(J5130)),AND(NOT(O5130="Unknown"),ISBLANK(R5130))),"Missing Information", INDEX(Table15[Entire Service Line Classification], MATCH(SUMIFS(Table15[Unique ID],Table15[System-Owned Portion],E5130,Table15[If Material Anything Other than "Lead" in Column E,Was Material Ever Previously Lead?],G5130,Table15[Customer-Owned Portion],O5130),Table15[Unique ID],0),0)))</f>
        <v>Lead Status Unknown</v>
      </c>
      <c r="X5130"/>
    </row>
    <row r="5131" spans="2:24" x14ac:dyDescent="0.35">
      <c r="B5131" s="146"/>
      <c r="C5131" s="31" t="s">
        <v>6090</v>
      </c>
      <c r="D5131" s="31"/>
      <c r="E5131" s="44" t="s">
        <v>3203</v>
      </c>
      <c r="F5131" s="43" t="s">
        <v>3283</v>
      </c>
      <c r="G5131" s="84" t="s">
        <v>3249</v>
      </c>
      <c r="H5131" s="31">
        <v>1956</v>
      </c>
      <c r="I5131" s="207" t="s">
        <v>3338</v>
      </c>
      <c r="J5131" s="84"/>
      <c r="K5131" s="31" t="s">
        <v>41</v>
      </c>
      <c r="L5131" s="31"/>
      <c r="M5131" s="169"/>
      <c r="N5131" s="148"/>
      <c r="O5131" s="106" t="s">
        <v>3203</v>
      </c>
      <c r="P5131" s="43">
        <v>1956</v>
      </c>
      <c r="Q5131" s="207" t="s">
        <v>3338</v>
      </c>
      <c r="R5131" s="84" t="s">
        <v>3203</v>
      </c>
      <c r="S5131" s="31" t="s">
        <v>41</v>
      </c>
      <c r="T5131" s="31"/>
      <c r="U5131" s="169"/>
      <c r="V5131" s="150"/>
      <c r="W5131" s="141" t="str" cm="1">
        <f t="array" ref="W5131">IF(SUM(LEN(B5131:V5131))=0,"",IF(OR(OR(ISBLANK(F5131),SUM(LEN(C5131),LEN(D5131))=0),AND(NOT(E5131="Unknown"),ISBLANK(J5131)),AND(NOT(O5131="Unknown"),ISBLANK(R5131))),"Missing Information", INDEX(Table15[Entire Service Line Classification], MATCH(SUMIFS(Table15[Unique ID],Table15[System-Owned Portion],E5131,Table15[If Material Anything Other than "Lead" in Column E,Was Material Ever Previously Lead?],G5131,Table15[Customer-Owned Portion],O5131),Table15[Unique ID],0),0)))</f>
        <v>Lead Status Unknown</v>
      </c>
      <c r="X5131"/>
    </row>
    <row r="5132" spans="2:24" x14ac:dyDescent="0.35">
      <c r="B5132" s="146"/>
      <c r="C5132" s="31" t="s">
        <v>6091</v>
      </c>
      <c r="D5132" s="31"/>
      <c r="E5132" s="44" t="s">
        <v>3203</v>
      </c>
      <c r="F5132" s="43" t="s">
        <v>3283</v>
      </c>
      <c r="G5132" s="84" t="s">
        <v>3249</v>
      </c>
      <c r="H5132" s="31">
        <v>1955</v>
      </c>
      <c r="I5132" s="207" t="s">
        <v>3337</v>
      </c>
      <c r="J5132" s="84"/>
      <c r="K5132" s="31" t="s">
        <v>41</v>
      </c>
      <c r="L5132" s="31"/>
      <c r="M5132" s="169"/>
      <c r="N5132" s="148"/>
      <c r="O5132" s="106" t="s">
        <v>3203</v>
      </c>
      <c r="P5132" s="43">
        <v>1955</v>
      </c>
      <c r="Q5132" s="207" t="s">
        <v>3337</v>
      </c>
      <c r="R5132" s="84" t="s">
        <v>3203</v>
      </c>
      <c r="S5132" s="31" t="s">
        <v>41</v>
      </c>
      <c r="T5132" s="31"/>
      <c r="U5132" s="169"/>
      <c r="V5132" s="150"/>
      <c r="W5132" s="141" t="str" cm="1">
        <f t="array" ref="W5132">IF(SUM(LEN(B5132:V5132))=0,"",IF(OR(OR(ISBLANK(F5132),SUM(LEN(C5132),LEN(D5132))=0),AND(NOT(E5132="Unknown"),ISBLANK(J5132)),AND(NOT(O5132="Unknown"),ISBLANK(R5132))),"Missing Information", INDEX(Table15[Entire Service Line Classification], MATCH(SUMIFS(Table15[Unique ID],Table15[System-Owned Portion],E5132,Table15[If Material Anything Other than "Lead" in Column E,Was Material Ever Previously Lead?],G5132,Table15[Customer-Owned Portion],O5132),Table15[Unique ID],0),0)))</f>
        <v>Lead Status Unknown</v>
      </c>
      <c r="X5132"/>
    </row>
    <row r="5133" spans="2:24" x14ac:dyDescent="0.35">
      <c r="B5133" s="146"/>
      <c r="C5133" s="31" t="s">
        <v>6092</v>
      </c>
      <c r="D5133" s="31"/>
      <c r="E5133" s="44" t="s">
        <v>3203</v>
      </c>
      <c r="F5133" s="43" t="s">
        <v>3283</v>
      </c>
      <c r="G5133" s="84" t="s">
        <v>3249</v>
      </c>
      <c r="H5133" s="31">
        <v>1960</v>
      </c>
      <c r="I5133" s="207" t="s">
        <v>3338</v>
      </c>
      <c r="J5133" s="84"/>
      <c r="K5133" s="31" t="s">
        <v>41</v>
      </c>
      <c r="L5133" s="31"/>
      <c r="M5133" s="169"/>
      <c r="N5133" s="148"/>
      <c r="O5133" s="106" t="s">
        <v>3203</v>
      </c>
      <c r="P5133" s="43">
        <v>1960</v>
      </c>
      <c r="Q5133" s="207" t="s">
        <v>3338</v>
      </c>
      <c r="R5133" s="84" t="s">
        <v>3203</v>
      </c>
      <c r="S5133" s="31" t="s">
        <v>41</v>
      </c>
      <c r="T5133" s="31"/>
      <c r="U5133" s="169"/>
      <c r="V5133" s="150"/>
      <c r="W5133" s="141" t="str" cm="1">
        <f t="array" ref="W5133">IF(SUM(LEN(B5133:V5133))=0,"",IF(OR(OR(ISBLANK(F5133),SUM(LEN(C5133),LEN(D5133))=0),AND(NOT(E5133="Unknown"),ISBLANK(J5133)),AND(NOT(O5133="Unknown"),ISBLANK(R5133))),"Missing Information", INDEX(Table15[Entire Service Line Classification], MATCH(SUMIFS(Table15[Unique ID],Table15[System-Owned Portion],E5133,Table15[If Material Anything Other than "Lead" in Column E,Was Material Ever Previously Lead?],G5133,Table15[Customer-Owned Portion],O5133),Table15[Unique ID],0),0)))</f>
        <v>Lead Status Unknown</v>
      </c>
      <c r="X5133"/>
    </row>
    <row r="5134" spans="2:24" x14ac:dyDescent="0.35">
      <c r="B5134" s="146"/>
      <c r="C5134" s="31" t="s">
        <v>6093</v>
      </c>
      <c r="D5134" s="31"/>
      <c r="E5134" s="44" t="s">
        <v>3203</v>
      </c>
      <c r="F5134" s="43" t="s">
        <v>3283</v>
      </c>
      <c r="G5134" s="84" t="s">
        <v>3249</v>
      </c>
      <c r="H5134" s="31">
        <v>1956</v>
      </c>
      <c r="I5134" s="207" t="s">
        <v>3338</v>
      </c>
      <c r="J5134" s="84"/>
      <c r="K5134" s="31" t="s">
        <v>41</v>
      </c>
      <c r="L5134" s="31"/>
      <c r="M5134" s="169"/>
      <c r="N5134" s="148"/>
      <c r="O5134" s="106" t="s">
        <v>3203</v>
      </c>
      <c r="P5134" s="43">
        <v>1956</v>
      </c>
      <c r="Q5134" s="207" t="s">
        <v>3338</v>
      </c>
      <c r="R5134" s="84" t="s">
        <v>3203</v>
      </c>
      <c r="S5134" s="31" t="s">
        <v>41</v>
      </c>
      <c r="T5134" s="31"/>
      <c r="U5134" s="169"/>
      <c r="V5134" s="150"/>
      <c r="W5134" s="141" t="str" cm="1">
        <f t="array" ref="W5134">IF(SUM(LEN(B5134:V5134))=0,"",IF(OR(OR(ISBLANK(F5134),SUM(LEN(C5134),LEN(D5134))=0),AND(NOT(E5134="Unknown"),ISBLANK(J5134)),AND(NOT(O5134="Unknown"),ISBLANK(R5134))),"Missing Information", INDEX(Table15[Entire Service Line Classification], MATCH(SUMIFS(Table15[Unique ID],Table15[System-Owned Portion],E5134,Table15[If Material Anything Other than "Lead" in Column E,Was Material Ever Previously Lead?],G5134,Table15[Customer-Owned Portion],O5134),Table15[Unique ID],0),0)))</f>
        <v>Lead Status Unknown</v>
      </c>
      <c r="X5134"/>
    </row>
    <row r="5135" spans="2:24" x14ac:dyDescent="0.35">
      <c r="B5135" s="146"/>
      <c r="C5135" s="31" t="s">
        <v>6094</v>
      </c>
      <c r="D5135" s="31"/>
      <c r="E5135" s="44" t="s">
        <v>3203</v>
      </c>
      <c r="F5135" s="43" t="s">
        <v>3283</v>
      </c>
      <c r="G5135" s="84" t="s">
        <v>3249</v>
      </c>
      <c r="H5135" s="31">
        <v>1968</v>
      </c>
      <c r="I5135" s="207" t="s">
        <v>3338</v>
      </c>
      <c r="J5135" s="84"/>
      <c r="K5135" s="31" t="s">
        <v>41</v>
      </c>
      <c r="L5135" s="31"/>
      <c r="M5135" s="169"/>
      <c r="N5135" s="148"/>
      <c r="O5135" s="106" t="s">
        <v>3203</v>
      </c>
      <c r="P5135" s="43">
        <v>1968</v>
      </c>
      <c r="Q5135" s="207" t="s">
        <v>3338</v>
      </c>
      <c r="R5135" s="84" t="s">
        <v>3203</v>
      </c>
      <c r="S5135" s="31" t="s">
        <v>41</v>
      </c>
      <c r="T5135" s="31"/>
      <c r="U5135" s="169"/>
      <c r="V5135" s="150"/>
      <c r="W5135" s="141" t="str" cm="1">
        <f t="array" ref="W5135">IF(SUM(LEN(B5135:V5135))=0,"",IF(OR(OR(ISBLANK(F5135),SUM(LEN(C5135),LEN(D5135))=0),AND(NOT(E5135="Unknown"),ISBLANK(J5135)),AND(NOT(O5135="Unknown"),ISBLANK(R5135))),"Missing Information", INDEX(Table15[Entire Service Line Classification], MATCH(SUMIFS(Table15[Unique ID],Table15[System-Owned Portion],E5135,Table15[If Material Anything Other than "Lead" in Column E,Was Material Ever Previously Lead?],G5135,Table15[Customer-Owned Portion],O5135),Table15[Unique ID],0),0)))</f>
        <v>Lead Status Unknown</v>
      </c>
      <c r="X5135"/>
    </row>
    <row r="5136" spans="2:24" x14ac:dyDescent="0.35">
      <c r="B5136" s="146"/>
      <c r="C5136" s="31" t="s">
        <v>6095</v>
      </c>
      <c r="D5136" s="31"/>
      <c r="E5136" s="44" t="s">
        <v>3203</v>
      </c>
      <c r="F5136" s="43" t="s">
        <v>3283</v>
      </c>
      <c r="G5136" s="84" t="s">
        <v>3249</v>
      </c>
      <c r="H5136" s="31">
        <v>1959</v>
      </c>
      <c r="I5136" s="207" t="s">
        <v>3338</v>
      </c>
      <c r="J5136" s="84"/>
      <c r="K5136" s="31" t="s">
        <v>41</v>
      </c>
      <c r="L5136" s="31"/>
      <c r="M5136" s="169"/>
      <c r="N5136" s="148"/>
      <c r="O5136" s="106" t="s">
        <v>3203</v>
      </c>
      <c r="P5136" s="43">
        <v>1959</v>
      </c>
      <c r="Q5136" s="207" t="s">
        <v>3338</v>
      </c>
      <c r="R5136" s="84" t="s">
        <v>3203</v>
      </c>
      <c r="S5136" s="31" t="s">
        <v>41</v>
      </c>
      <c r="T5136" s="31"/>
      <c r="U5136" s="169"/>
      <c r="V5136" s="150"/>
      <c r="W5136" s="141" t="str" cm="1">
        <f t="array" ref="W5136">IF(SUM(LEN(B5136:V5136))=0,"",IF(OR(OR(ISBLANK(F5136),SUM(LEN(C5136),LEN(D5136))=0),AND(NOT(E5136="Unknown"),ISBLANK(J5136)),AND(NOT(O5136="Unknown"),ISBLANK(R5136))),"Missing Information", INDEX(Table15[Entire Service Line Classification], MATCH(SUMIFS(Table15[Unique ID],Table15[System-Owned Portion],E5136,Table15[If Material Anything Other than "Lead" in Column E,Was Material Ever Previously Lead?],G5136,Table15[Customer-Owned Portion],O5136),Table15[Unique ID],0),0)))</f>
        <v>Lead Status Unknown</v>
      </c>
      <c r="X5136"/>
    </row>
    <row r="5137" spans="2:24" x14ac:dyDescent="0.35">
      <c r="B5137" s="146"/>
      <c r="C5137" s="31" t="s">
        <v>6096</v>
      </c>
      <c r="D5137" s="31"/>
      <c r="E5137" s="44" t="s">
        <v>3203</v>
      </c>
      <c r="F5137" s="43" t="s">
        <v>3283</v>
      </c>
      <c r="G5137" s="84" t="s">
        <v>3249</v>
      </c>
      <c r="H5137" s="31">
        <v>1955</v>
      </c>
      <c r="I5137" s="207" t="s">
        <v>3338</v>
      </c>
      <c r="J5137" s="84"/>
      <c r="K5137" s="31" t="s">
        <v>41</v>
      </c>
      <c r="L5137" s="31"/>
      <c r="M5137" s="169"/>
      <c r="N5137" s="148"/>
      <c r="O5137" s="106" t="s">
        <v>3203</v>
      </c>
      <c r="P5137" s="43">
        <v>1955</v>
      </c>
      <c r="Q5137" s="207" t="s">
        <v>3338</v>
      </c>
      <c r="R5137" s="84" t="s">
        <v>3203</v>
      </c>
      <c r="S5137" s="31" t="s">
        <v>41</v>
      </c>
      <c r="T5137" s="31"/>
      <c r="U5137" s="169"/>
      <c r="V5137" s="150"/>
      <c r="W5137" s="141" t="str" cm="1">
        <f t="array" ref="W5137">IF(SUM(LEN(B5137:V5137))=0,"",IF(OR(OR(ISBLANK(F5137),SUM(LEN(C5137),LEN(D5137))=0),AND(NOT(E5137="Unknown"),ISBLANK(J5137)),AND(NOT(O5137="Unknown"),ISBLANK(R5137))),"Missing Information", INDEX(Table15[Entire Service Line Classification], MATCH(SUMIFS(Table15[Unique ID],Table15[System-Owned Portion],E5137,Table15[If Material Anything Other than "Lead" in Column E,Was Material Ever Previously Lead?],G5137,Table15[Customer-Owned Portion],O5137),Table15[Unique ID],0),0)))</f>
        <v>Lead Status Unknown</v>
      </c>
      <c r="X5137"/>
    </row>
    <row r="5138" spans="2:24" x14ac:dyDescent="0.35">
      <c r="B5138" s="146"/>
      <c r="C5138" s="31" t="s">
        <v>6097</v>
      </c>
      <c r="D5138" s="31"/>
      <c r="E5138" s="44" t="s">
        <v>3203</v>
      </c>
      <c r="F5138" s="43" t="s">
        <v>3283</v>
      </c>
      <c r="G5138" s="84" t="s">
        <v>3249</v>
      </c>
      <c r="H5138" s="31">
        <v>1960</v>
      </c>
      <c r="I5138" s="207" t="s">
        <v>3338</v>
      </c>
      <c r="J5138" s="84"/>
      <c r="K5138" s="31" t="s">
        <v>41</v>
      </c>
      <c r="L5138" s="31"/>
      <c r="M5138" s="169"/>
      <c r="N5138" s="148"/>
      <c r="O5138" s="106" t="s">
        <v>3203</v>
      </c>
      <c r="P5138" s="43">
        <v>1960</v>
      </c>
      <c r="Q5138" s="207" t="s">
        <v>3338</v>
      </c>
      <c r="R5138" s="84" t="s">
        <v>3203</v>
      </c>
      <c r="S5138" s="31" t="s">
        <v>41</v>
      </c>
      <c r="T5138" s="31"/>
      <c r="U5138" s="169"/>
      <c r="V5138" s="150"/>
      <c r="W5138" s="141" t="str" cm="1">
        <f t="array" ref="W5138">IF(SUM(LEN(B5138:V5138))=0,"",IF(OR(OR(ISBLANK(F5138),SUM(LEN(C5138),LEN(D5138))=0),AND(NOT(E5138="Unknown"),ISBLANK(J5138)),AND(NOT(O5138="Unknown"),ISBLANK(R5138))),"Missing Information", INDEX(Table15[Entire Service Line Classification], MATCH(SUMIFS(Table15[Unique ID],Table15[System-Owned Portion],E5138,Table15[If Material Anything Other than "Lead" in Column E,Was Material Ever Previously Lead?],G5138,Table15[Customer-Owned Portion],O5138),Table15[Unique ID],0),0)))</f>
        <v>Lead Status Unknown</v>
      </c>
      <c r="X5138"/>
    </row>
    <row r="5139" spans="2:24" x14ac:dyDescent="0.35">
      <c r="B5139" s="146"/>
      <c r="C5139" s="31" t="s">
        <v>6098</v>
      </c>
      <c r="D5139" s="31"/>
      <c r="E5139" s="44" t="s">
        <v>3203</v>
      </c>
      <c r="F5139" s="43" t="s">
        <v>3283</v>
      </c>
      <c r="G5139" s="84" t="s">
        <v>3249</v>
      </c>
      <c r="H5139" s="31">
        <v>1934</v>
      </c>
      <c r="I5139" s="207" t="s">
        <v>3337</v>
      </c>
      <c r="J5139" s="84"/>
      <c r="K5139" s="31" t="s">
        <v>41</v>
      </c>
      <c r="L5139" s="31"/>
      <c r="M5139" s="169"/>
      <c r="N5139" s="148"/>
      <c r="O5139" s="106" t="s">
        <v>3203</v>
      </c>
      <c r="P5139" s="43">
        <v>1934</v>
      </c>
      <c r="Q5139" s="207" t="s">
        <v>3337</v>
      </c>
      <c r="R5139" s="84" t="s">
        <v>3203</v>
      </c>
      <c r="S5139" s="31" t="s">
        <v>41</v>
      </c>
      <c r="T5139" s="31"/>
      <c r="U5139" s="169"/>
      <c r="V5139" s="150"/>
      <c r="W5139" s="141" t="str" cm="1">
        <f t="array" ref="W5139">IF(SUM(LEN(B5139:V5139))=0,"",IF(OR(OR(ISBLANK(F5139),SUM(LEN(C5139),LEN(D5139))=0),AND(NOT(E5139="Unknown"),ISBLANK(J5139)),AND(NOT(O5139="Unknown"),ISBLANK(R5139))),"Missing Information", INDEX(Table15[Entire Service Line Classification], MATCH(SUMIFS(Table15[Unique ID],Table15[System-Owned Portion],E5139,Table15[If Material Anything Other than "Lead" in Column E,Was Material Ever Previously Lead?],G5139,Table15[Customer-Owned Portion],O5139),Table15[Unique ID],0),0)))</f>
        <v>Lead Status Unknown</v>
      </c>
      <c r="X5139"/>
    </row>
    <row r="5140" spans="2:24" x14ac:dyDescent="0.35">
      <c r="B5140" s="146"/>
      <c r="C5140" s="31" t="s">
        <v>6099</v>
      </c>
      <c r="D5140" s="31"/>
      <c r="E5140" s="44" t="s">
        <v>3203</v>
      </c>
      <c r="F5140" s="43" t="s">
        <v>3283</v>
      </c>
      <c r="G5140" s="84" t="s">
        <v>3249</v>
      </c>
      <c r="H5140" s="31">
        <v>1959</v>
      </c>
      <c r="I5140" s="207" t="s">
        <v>3338</v>
      </c>
      <c r="J5140" s="84"/>
      <c r="K5140" s="31" t="s">
        <v>41</v>
      </c>
      <c r="L5140" s="31"/>
      <c r="M5140" s="169"/>
      <c r="N5140" s="148"/>
      <c r="O5140" s="106" t="s">
        <v>3203</v>
      </c>
      <c r="P5140" s="43">
        <v>1959</v>
      </c>
      <c r="Q5140" s="207" t="s">
        <v>3338</v>
      </c>
      <c r="R5140" s="84" t="s">
        <v>3203</v>
      </c>
      <c r="S5140" s="31" t="s">
        <v>41</v>
      </c>
      <c r="T5140" s="31"/>
      <c r="U5140" s="169"/>
      <c r="V5140" s="150"/>
      <c r="W5140" s="141" t="str" cm="1">
        <f t="array" ref="W5140">IF(SUM(LEN(B5140:V5140))=0,"",IF(OR(OR(ISBLANK(F5140),SUM(LEN(C5140),LEN(D5140))=0),AND(NOT(E5140="Unknown"),ISBLANK(J5140)),AND(NOT(O5140="Unknown"),ISBLANK(R5140))),"Missing Information", INDEX(Table15[Entire Service Line Classification], MATCH(SUMIFS(Table15[Unique ID],Table15[System-Owned Portion],E5140,Table15[If Material Anything Other than "Lead" in Column E,Was Material Ever Previously Lead?],G5140,Table15[Customer-Owned Portion],O5140),Table15[Unique ID],0),0)))</f>
        <v>Lead Status Unknown</v>
      </c>
      <c r="X5140"/>
    </row>
    <row r="5141" spans="2:24" x14ac:dyDescent="0.35">
      <c r="B5141" s="146"/>
      <c r="C5141" s="31" t="s">
        <v>6100</v>
      </c>
      <c r="D5141" s="31"/>
      <c r="E5141" s="44" t="s">
        <v>3203</v>
      </c>
      <c r="F5141" s="43" t="s">
        <v>3283</v>
      </c>
      <c r="G5141" s="84" t="s">
        <v>3249</v>
      </c>
      <c r="H5141" s="31">
        <v>1961</v>
      </c>
      <c r="I5141" s="207" t="s">
        <v>3337</v>
      </c>
      <c r="J5141" s="84"/>
      <c r="K5141" s="31" t="s">
        <v>41</v>
      </c>
      <c r="L5141" s="31"/>
      <c r="M5141" s="169"/>
      <c r="N5141" s="148"/>
      <c r="O5141" s="106" t="s">
        <v>3203</v>
      </c>
      <c r="P5141" s="43">
        <v>1961</v>
      </c>
      <c r="Q5141" s="207" t="s">
        <v>3337</v>
      </c>
      <c r="R5141" s="84" t="s">
        <v>3203</v>
      </c>
      <c r="S5141" s="31" t="s">
        <v>41</v>
      </c>
      <c r="T5141" s="31"/>
      <c r="U5141" s="169"/>
      <c r="V5141" s="150"/>
      <c r="W5141" s="141" t="str" cm="1">
        <f t="array" ref="W5141">IF(SUM(LEN(B5141:V5141))=0,"",IF(OR(OR(ISBLANK(F5141),SUM(LEN(C5141),LEN(D5141))=0),AND(NOT(E5141="Unknown"),ISBLANK(J5141)),AND(NOT(O5141="Unknown"),ISBLANK(R5141))),"Missing Information", INDEX(Table15[Entire Service Line Classification], MATCH(SUMIFS(Table15[Unique ID],Table15[System-Owned Portion],E5141,Table15[If Material Anything Other than "Lead" in Column E,Was Material Ever Previously Lead?],G5141,Table15[Customer-Owned Portion],O5141),Table15[Unique ID],0),0)))</f>
        <v>Lead Status Unknown</v>
      </c>
      <c r="X5141"/>
    </row>
    <row r="5142" spans="2:24" x14ac:dyDescent="0.35">
      <c r="B5142" s="146"/>
      <c r="C5142" s="31" t="s">
        <v>6101</v>
      </c>
      <c r="D5142" s="31"/>
      <c r="E5142" s="44" t="s">
        <v>3203</v>
      </c>
      <c r="F5142" s="43" t="s">
        <v>3283</v>
      </c>
      <c r="G5142" s="84" t="s">
        <v>3249</v>
      </c>
      <c r="H5142" s="31">
        <v>1961</v>
      </c>
      <c r="I5142" s="207" t="s">
        <v>3341</v>
      </c>
      <c r="J5142" s="84"/>
      <c r="K5142" s="31" t="s">
        <v>41</v>
      </c>
      <c r="L5142" s="31"/>
      <c r="M5142" s="169"/>
      <c r="N5142" s="148"/>
      <c r="O5142" s="106" t="s">
        <v>3203</v>
      </c>
      <c r="P5142" s="43">
        <v>1961</v>
      </c>
      <c r="Q5142" s="207" t="s">
        <v>3341</v>
      </c>
      <c r="R5142" s="84" t="s">
        <v>3203</v>
      </c>
      <c r="S5142" s="31" t="s">
        <v>41</v>
      </c>
      <c r="T5142" s="31"/>
      <c r="U5142" s="169"/>
      <c r="V5142" s="150"/>
      <c r="W5142" s="141" t="str" cm="1">
        <f t="array" ref="W5142">IF(SUM(LEN(B5142:V5142))=0,"",IF(OR(OR(ISBLANK(F5142),SUM(LEN(C5142),LEN(D5142))=0),AND(NOT(E5142="Unknown"),ISBLANK(J5142)),AND(NOT(O5142="Unknown"),ISBLANK(R5142))),"Missing Information", INDEX(Table15[Entire Service Line Classification], MATCH(SUMIFS(Table15[Unique ID],Table15[System-Owned Portion],E5142,Table15[If Material Anything Other than "Lead" in Column E,Was Material Ever Previously Lead?],G5142,Table15[Customer-Owned Portion],O5142),Table15[Unique ID],0),0)))</f>
        <v>Lead Status Unknown</v>
      </c>
      <c r="X5142"/>
    </row>
    <row r="5143" spans="2:24" x14ac:dyDescent="0.35">
      <c r="B5143" s="146"/>
      <c r="C5143" s="31" t="s">
        <v>6102</v>
      </c>
      <c r="D5143" s="31"/>
      <c r="E5143" s="44" t="s">
        <v>3203</v>
      </c>
      <c r="F5143" s="43" t="s">
        <v>3283</v>
      </c>
      <c r="G5143" s="84" t="s">
        <v>3249</v>
      </c>
      <c r="H5143" s="31">
        <v>1959</v>
      </c>
      <c r="I5143" s="207" t="s">
        <v>3338</v>
      </c>
      <c r="J5143" s="84"/>
      <c r="K5143" s="31" t="s">
        <v>41</v>
      </c>
      <c r="L5143" s="31"/>
      <c r="M5143" s="169"/>
      <c r="N5143" s="148"/>
      <c r="O5143" s="106" t="s">
        <v>3203</v>
      </c>
      <c r="P5143" s="43">
        <v>1959</v>
      </c>
      <c r="Q5143" s="207" t="s">
        <v>3338</v>
      </c>
      <c r="R5143" s="84" t="s">
        <v>3203</v>
      </c>
      <c r="S5143" s="31" t="s">
        <v>41</v>
      </c>
      <c r="T5143" s="31"/>
      <c r="U5143" s="169"/>
      <c r="V5143" s="150"/>
      <c r="W5143" s="141" t="str" cm="1">
        <f t="array" ref="W5143">IF(SUM(LEN(B5143:V5143))=0,"",IF(OR(OR(ISBLANK(F5143),SUM(LEN(C5143),LEN(D5143))=0),AND(NOT(E5143="Unknown"),ISBLANK(J5143)),AND(NOT(O5143="Unknown"),ISBLANK(R5143))),"Missing Information", INDEX(Table15[Entire Service Line Classification], MATCH(SUMIFS(Table15[Unique ID],Table15[System-Owned Portion],E5143,Table15[If Material Anything Other than "Lead" in Column E,Was Material Ever Previously Lead?],G5143,Table15[Customer-Owned Portion],O5143),Table15[Unique ID],0),0)))</f>
        <v>Lead Status Unknown</v>
      </c>
      <c r="X5143"/>
    </row>
    <row r="5144" spans="2:24" x14ac:dyDescent="0.35">
      <c r="B5144" s="146"/>
      <c r="C5144" s="31" t="s">
        <v>6103</v>
      </c>
      <c r="D5144" s="31"/>
      <c r="E5144" s="44" t="s">
        <v>3203</v>
      </c>
      <c r="F5144" s="43" t="s">
        <v>3283</v>
      </c>
      <c r="G5144" s="84" t="s">
        <v>3249</v>
      </c>
      <c r="H5144" s="31">
        <v>1966</v>
      </c>
      <c r="I5144" s="207" t="s">
        <v>3341</v>
      </c>
      <c r="J5144" s="84"/>
      <c r="K5144" s="31" t="s">
        <v>41</v>
      </c>
      <c r="L5144" s="31"/>
      <c r="M5144" s="169"/>
      <c r="N5144" s="148"/>
      <c r="O5144" s="106" t="s">
        <v>3203</v>
      </c>
      <c r="P5144" s="43">
        <v>1966</v>
      </c>
      <c r="Q5144" s="207" t="s">
        <v>3341</v>
      </c>
      <c r="R5144" s="84" t="s">
        <v>3203</v>
      </c>
      <c r="S5144" s="31" t="s">
        <v>41</v>
      </c>
      <c r="T5144" s="31"/>
      <c r="U5144" s="169"/>
      <c r="V5144" s="150"/>
      <c r="W5144" s="141" t="str" cm="1">
        <f t="array" ref="W5144">IF(SUM(LEN(B5144:V5144))=0,"",IF(OR(OR(ISBLANK(F5144),SUM(LEN(C5144),LEN(D5144))=0),AND(NOT(E5144="Unknown"),ISBLANK(J5144)),AND(NOT(O5144="Unknown"),ISBLANK(R5144))),"Missing Information", INDEX(Table15[Entire Service Line Classification], MATCH(SUMIFS(Table15[Unique ID],Table15[System-Owned Portion],E5144,Table15[If Material Anything Other than "Lead" in Column E,Was Material Ever Previously Lead?],G5144,Table15[Customer-Owned Portion],O5144),Table15[Unique ID],0),0)))</f>
        <v>Lead Status Unknown</v>
      </c>
      <c r="X5144"/>
    </row>
    <row r="5145" spans="2:24" x14ac:dyDescent="0.35">
      <c r="B5145" s="146"/>
      <c r="C5145" s="31" t="s">
        <v>6104</v>
      </c>
      <c r="D5145" s="31"/>
      <c r="E5145" s="44" t="s">
        <v>3203</v>
      </c>
      <c r="F5145" s="43" t="s">
        <v>3283</v>
      </c>
      <c r="G5145" s="84" t="s">
        <v>3249</v>
      </c>
      <c r="H5145" s="31">
        <v>1962</v>
      </c>
      <c r="I5145" s="207" t="s">
        <v>3338</v>
      </c>
      <c r="J5145" s="84"/>
      <c r="K5145" s="31" t="s">
        <v>41</v>
      </c>
      <c r="L5145" s="31"/>
      <c r="M5145" s="169"/>
      <c r="N5145" s="148"/>
      <c r="O5145" s="106" t="s">
        <v>3203</v>
      </c>
      <c r="P5145" s="43">
        <v>1962</v>
      </c>
      <c r="Q5145" s="207" t="s">
        <v>3338</v>
      </c>
      <c r="R5145" s="84" t="s">
        <v>3203</v>
      </c>
      <c r="S5145" s="31" t="s">
        <v>41</v>
      </c>
      <c r="T5145" s="31"/>
      <c r="U5145" s="169"/>
      <c r="V5145" s="150"/>
      <c r="W5145" s="141" t="str" cm="1">
        <f t="array" ref="W5145">IF(SUM(LEN(B5145:V5145))=0,"",IF(OR(OR(ISBLANK(F5145),SUM(LEN(C5145),LEN(D5145))=0),AND(NOT(E5145="Unknown"),ISBLANK(J5145)),AND(NOT(O5145="Unknown"),ISBLANK(R5145))),"Missing Information", INDEX(Table15[Entire Service Line Classification], MATCH(SUMIFS(Table15[Unique ID],Table15[System-Owned Portion],E5145,Table15[If Material Anything Other than "Lead" in Column E,Was Material Ever Previously Lead?],G5145,Table15[Customer-Owned Portion],O5145),Table15[Unique ID],0),0)))</f>
        <v>Lead Status Unknown</v>
      </c>
      <c r="X5145"/>
    </row>
    <row r="5146" spans="2:24" x14ac:dyDescent="0.35">
      <c r="B5146" s="146"/>
      <c r="C5146" s="31" t="s">
        <v>6105</v>
      </c>
      <c r="D5146" s="31"/>
      <c r="E5146" s="44" t="s">
        <v>3203</v>
      </c>
      <c r="F5146" s="43" t="s">
        <v>3283</v>
      </c>
      <c r="G5146" s="84" t="s">
        <v>3249</v>
      </c>
      <c r="H5146" s="31">
        <v>1960</v>
      </c>
      <c r="I5146" s="207" t="s">
        <v>3337</v>
      </c>
      <c r="J5146" s="84"/>
      <c r="K5146" s="31" t="s">
        <v>41</v>
      </c>
      <c r="L5146" s="31"/>
      <c r="M5146" s="169"/>
      <c r="N5146" s="148"/>
      <c r="O5146" s="106" t="s">
        <v>3203</v>
      </c>
      <c r="P5146" s="43">
        <v>1960</v>
      </c>
      <c r="Q5146" s="207" t="s">
        <v>3337</v>
      </c>
      <c r="R5146" s="84" t="s">
        <v>3203</v>
      </c>
      <c r="S5146" s="31" t="s">
        <v>41</v>
      </c>
      <c r="T5146" s="31"/>
      <c r="U5146" s="169"/>
      <c r="V5146" s="150"/>
      <c r="W5146" s="141" t="str" cm="1">
        <f t="array" ref="W5146">IF(SUM(LEN(B5146:V5146))=0,"",IF(OR(OR(ISBLANK(F5146),SUM(LEN(C5146),LEN(D5146))=0),AND(NOT(E5146="Unknown"),ISBLANK(J5146)),AND(NOT(O5146="Unknown"),ISBLANK(R5146))),"Missing Information", INDEX(Table15[Entire Service Line Classification], MATCH(SUMIFS(Table15[Unique ID],Table15[System-Owned Portion],E5146,Table15[If Material Anything Other than "Lead" in Column E,Was Material Ever Previously Lead?],G5146,Table15[Customer-Owned Portion],O5146),Table15[Unique ID],0),0)))</f>
        <v>Lead Status Unknown</v>
      </c>
      <c r="X5146"/>
    </row>
    <row r="5147" spans="2:24" x14ac:dyDescent="0.35">
      <c r="B5147" s="146"/>
      <c r="C5147" s="31" t="s">
        <v>6106</v>
      </c>
      <c r="D5147" s="31"/>
      <c r="E5147" s="44" t="s">
        <v>3203</v>
      </c>
      <c r="F5147" s="43" t="s">
        <v>3283</v>
      </c>
      <c r="G5147" s="84" t="s">
        <v>3249</v>
      </c>
      <c r="H5147" s="31">
        <v>1962</v>
      </c>
      <c r="I5147" s="207" t="s">
        <v>3341</v>
      </c>
      <c r="J5147" s="84"/>
      <c r="K5147" s="31" t="s">
        <v>41</v>
      </c>
      <c r="L5147" s="31"/>
      <c r="M5147" s="169"/>
      <c r="N5147" s="148"/>
      <c r="O5147" s="106" t="s">
        <v>3203</v>
      </c>
      <c r="P5147" s="43">
        <v>1962</v>
      </c>
      <c r="Q5147" s="207" t="s">
        <v>3341</v>
      </c>
      <c r="R5147" s="84" t="s">
        <v>3203</v>
      </c>
      <c r="S5147" s="31" t="s">
        <v>41</v>
      </c>
      <c r="T5147" s="31"/>
      <c r="U5147" s="169"/>
      <c r="V5147" s="150"/>
      <c r="W5147" s="141" t="str" cm="1">
        <f t="array" ref="W5147">IF(SUM(LEN(B5147:V5147))=0,"",IF(OR(OR(ISBLANK(F5147),SUM(LEN(C5147),LEN(D5147))=0),AND(NOT(E5147="Unknown"),ISBLANK(J5147)),AND(NOT(O5147="Unknown"),ISBLANK(R5147))),"Missing Information", INDEX(Table15[Entire Service Line Classification], MATCH(SUMIFS(Table15[Unique ID],Table15[System-Owned Portion],E5147,Table15[If Material Anything Other than "Lead" in Column E,Was Material Ever Previously Lead?],G5147,Table15[Customer-Owned Portion],O5147),Table15[Unique ID],0),0)))</f>
        <v>Lead Status Unknown</v>
      </c>
      <c r="X5147"/>
    </row>
    <row r="5148" spans="2:24" x14ac:dyDescent="0.35">
      <c r="B5148" s="146"/>
      <c r="C5148" s="31" t="s">
        <v>6107</v>
      </c>
      <c r="D5148" s="31"/>
      <c r="E5148" s="44" t="s">
        <v>3203</v>
      </c>
      <c r="F5148" s="43" t="s">
        <v>3283</v>
      </c>
      <c r="G5148" s="84" t="s">
        <v>3249</v>
      </c>
      <c r="H5148" s="31">
        <v>1962</v>
      </c>
      <c r="I5148" s="207" t="s">
        <v>3337</v>
      </c>
      <c r="J5148" s="84"/>
      <c r="K5148" s="31" t="s">
        <v>41</v>
      </c>
      <c r="L5148" s="31"/>
      <c r="M5148" s="169"/>
      <c r="N5148" s="148"/>
      <c r="O5148" s="106" t="s">
        <v>3203</v>
      </c>
      <c r="P5148" s="43">
        <v>1962</v>
      </c>
      <c r="Q5148" s="207" t="s">
        <v>3337</v>
      </c>
      <c r="R5148" s="84" t="s">
        <v>3203</v>
      </c>
      <c r="S5148" s="31" t="s">
        <v>41</v>
      </c>
      <c r="T5148" s="31"/>
      <c r="U5148" s="169"/>
      <c r="V5148" s="150"/>
      <c r="W5148" s="141" t="str" cm="1">
        <f t="array" ref="W5148">IF(SUM(LEN(B5148:V5148))=0,"",IF(OR(OR(ISBLANK(F5148),SUM(LEN(C5148),LEN(D5148))=0),AND(NOT(E5148="Unknown"),ISBLANK(J5148)),AND(NOT(O5148="Unknown"),ISBLANK(R5148))),"Missing Information", INDEX(Table15[Entire Service Line Classification], MATCH(SUMIFS(Table15[Unique ID],Table15[System-Owned Portion],E5148,Table15[If Material Anything Other than "Lead" in Column E,Was Material Ever Previously Lead?],G5148,Table15[Customer-Owned Portion],O5148),Table15[Unique ID],0),0)))</f>
        <v>Lead Status Unknown</v>
      </c>
      <c r="X5148"/>
    </row>
    <row r="5149" spans="2:24" x14ac:dyDescent="0.35">
      <c r="B5149" s="146"/>
      <c r="C5149" s="31" t="s">
        <v>6108</v>
      </c>
      <c r="D5149" s="31"/>
      <c r="E5149" s="44" t="s">
        <v>3203</v>
      </c>
      <c r="F5149" s="43" t="s">
        <v>3283</v>
      </c>
      <c r="G5149" s="84" t="s">
        <v>3249</v>
      </c>
      <c r="H5149" s="31">
        <v>1960</v>
      </c>
      <c r="I5149" s="207" t="s">
        <v>3337</v>
      </c>
      <c r="J5149" s="84"/>
      <c r="K5149" s="31" t="s">
        <v>41</v>
      </c>
      <c r="L5149" s="31"/>
      <c r="M5149" s="169"/>
      <c r="N5149" s="148"/>
      <c r="O5149" s="106" t="s">
        <v>3203</v>
      </c>
      <c r="P5149" s="43">
        <v>1960</v>
      </c>
      <c r="Q5149" s="207" t="s">
        <v>3337</v>
      </c>
      <c r="R5149" s="84" t="s">
        <v>3203</v>
      </c>
      <c r="S5149" s="31" t="s">
        <v>41</v>
      </c>
      <c r="T5149" s="31"/>
      <c r="U5149" s="169"/>
      <c r="V5149" s="150"/>
      <c r="W5149" s="141" t="str" cm="1">
        <f t="array" ref="W5149">IF(SUM(LEN(B5149:V5149))=0,"",IF(OR(OR(ISBLANK(F5149),SUM(LEN(C5149),LEN(D5149))=0),AND(NOT(E5149="Unknown"),ISBLANK(J5149)),AND(NOT(O5149="Unknown"),ISBLANK(R5149))),"Missing Information", INDEX(Table15[Entire Service Line Classification], MATCH(SUMIFS(Table15[Unique ID],Table15[System-Owned Portion],E5149,Table15[If Material Anything Other than "Lead" in Column E,Was Material Ever Previously Lead?],G5149,Table15[Customer-Owned Portion],O5149),Table15[Unique ID],0),0)))</f>
        <v>Lead Status Unknown</v>
      </c>
      <c r="X5149"/>
    </row>
    <row r="5150" spans="2:24" x14ac:dyDescent="0.35">
      <c r="B5150" s="146"/>
      <c r="C5150" s="31" t="s">
        <v>6109</v>
      </c>
      <c r="D5150" s="31"/>
      <c r="E5150" s="44" t="s">
        <v>3203</v>
      </c>
      <c r="F5150" s="43" t="s">
        <v>3283</v>
      </c>
      <c r="G5150" s="84" t="s">
        <v>3249</v>
      </c>
      <c r="H5150" s="31">
        <v>1923</v>
      </c>
      <c r="I5150" s="207" t="s">
        <v>3337</v>
      </c>
      <c r="J5150" s="84"/>
      <c r="K5150" s="31" t="s">
        <v>41</v>
      </c>
      <c r="L5150" s="31"/>
      <c r="M5150" s="169"/>
      <c r="N5150" s="148"/>
      <c r="O5150" s="106" t="s">
        <v>3203</v>
      </c>
      <c r="P5150" s="43">
        <v>1923</v>
      </c>
      <c r="Q5150" s="207" t="s">
        <v>3337</v>
      </c>
      <c r="R5150" s="84" t="s">
        <v>3203</v>
      </c>
      <c r="S5150" s="31" t="s">
        <v>41</v>
      </c>
      <c r="T5150" s="31"/>
      <c r="U5150" s="169"/>
      <c r="V5150" s="150"/>
      <c r="W5150" s="141" t="str" cm="1">
        <f t="array" ref="W5150">IF(SUM(LEN(B5150:V5150))=0,"",IF(OR(OR(ISBLANK(F5150),SUM(LEN(C5150),LEN(D5150))=0),AND(NOT(E5150="Unknown"),ISBLANK(J5150)),AND(NOT(O5150="Unknown"),ISBLANK(R5150))),"Missing Information", INDEX(Table15[Entire Service Line Classification], MATCH(SUMIFS(Table15[Unique ID],Table15[System-Owned Portion],E5150,Table15[If Material Anything Other than "Lead" in Column E,Was Material Ever Previously Lead?],G5150,Table15[Customer-Owned Portion],O5150),Table15[Unique ID],0),0)))</f>
        <v>Lead Status Unknown</v>
      </c>
      <c r="X5150"/>
    </row>
    <row r="5151" spans="2:24" x14ac:dyDescent="0.35">
      <c r="B5151" s="146"/>
      <c r="C5151" s="31" t="s">
        <v>6110</v>
      </c>
      <c r="D5151" s="31"/>
      <c r="E5151" s="44" t="s">
        <v>3203</v>
      </c>
      <c r="F5151" s="43" t="s">
        <v>3283</v>
      </c>
      <c r="G5151" s="84" t="s">
        <v>3249</v>
      </c>
      <c r="H5151" s="31">
        <v>1960</v>
      </c>
      <c r="I5151" s="207" t="s">
        <v>3337</v>
      </c>
      <c r="J5151" s="84"/>
      <c r="K5151" s="31" t="s">
        <v>41</v>
      </c>
      <c r="L5151" s="31"/>
      <c r="M5151" s="169"/>
      <c r="N5151" s="148"/>
      <c r="O5151" s="106" t="s">
        <v>3203</v>
      </c>
      <c r="P5151" s="43">
        <v>1960</v>
      </c>
      <c r="Q5151" s="207" t="s">
        <v>3337</v>
      </c>
      <c r="R5151" s="84" t="s">
        <v>3203</v>
      </c>
      <c r="S5151" s="31" t="s">
        <v>41</v>
      </c>
      <c r="T5151" s="31"/>
      <c r="U5151" s="169"/>
      <c r="V5151" s="150"/>
      <c r="W5151" s="141" t="str" cm="1">
        <f t="array" ref="W5151">IF(SUM(LEN(B5151:V5151))=0,"",IF(OR(OR(ISBLANK(F5151),SUM(LEN(C5151),LEN(D5151))=0),AND(NOT(E5151="Unknown"),ISBLANK(J5151)),AND(NOT(O5151="Unknown"),ISBLANK(R5151))),"Missing Information", INDEX(Table15[Entire Service Line Classification], MATCH(SUMIFS(Table15[Unique ID],Table15[System-Owned Portion],E5151,Table15[If Material Anything Other than "Lead" in Column E,Was Material Ever Previously Lead?],G5151,Table15[Customer-Owned Portion],O5151),Table15[Unique ID],0),0)))</f>
        <v>Lead Status Unknown</v>
      </c>
      <c r="X5151"/>
    </row>
    <row r="5152" spans="2:24" x14ac:dyDescent="0.35">
      <c r="B5152" s="146"/>
      <c r="C5152" s="31" t="s">
        <v>6111</v>
      </c>
      <c r="D5152" s="31"/>
      <c r="E5152" s="44" t="s">
        <v>3203</v>
      </c>
      <c r="F5152" s="43" t="s">
        <v>3283</v>
      </c>
      <c r="G5152" s="84" t="s">
        <v>3249</v>
      </c>
      <c r="H5152" s="31">
        <v>1962</v>
      </c>
      <c r="I5152" s="207" t="s">
        <v>3338</v>
      </c>
      <c r="J5152" s="84"/>
      <c r="K5152" s="31" t="s">
        <v>41</v>
      </c>
      <c r="L5152" s="31"/>
      <c r="M5152" s="169"/>
      <c r="N5152" s="148"/>
      <c r="O5152" s="106" t="s">
        <v>3203</v>
      </c>
      <c r="P5152" s="43">
        <v>1962</v>
      </c>
      <c r="Q5152" s="207" t="s">
        <v>3338</v>
      </c>
      <c r="R5152" s="84" t="s">
        <v>3203</v>
      </c>
      <c r="S5152" s="31" t="s">
        <v>41</v>
      </c>
      <c r="T5152" s="31"/>
      <c r="U5152" s="169"/>
      <c r="V5152" s="150"/>
      <c r="W5152" s="141" t="str" cm="1">
        <f t="array" ref="W5152">IF(SUM(LEN(B5152:V5152))=0,"",IF(OR(OR(ISBLANK(F5152),SUM(LEN(C5152),LEN(D5152))=0),AND(NOT(E5152="Unknown"),ISBLANK(J5152)),AND(NOT(O5152="Unknown"),ISBLANK(R5152))),"Missing Information", INDEX(Table15[Entire Service Line Classification], MATCH(SUMIFS(Table15[Unique ID],Table15[System-Owned Portion],E5152,Table15[If Material Anything Other than "Lead" in Column E,Was Material Ever Previously Lead?],G5152,Table15[Customer-Owned Portion],O5152),Table15[Unique ID],0),0)))</f>
        <v>Lead Status Unknown</v>
      </c>
      <c r="X5152"/>
    </row>
    <row r="5153" spans="2:24" x14ac:dyDescent="0.35">
      <c r="B5153" s="146"/>
      <c r="C5153" s="31" t="s">
        <v>6112</v>
      </c>
      <c r="D5153" s="31"/>
      <c r="E5153" s="44" t="s">
        <v>3203</v>
      </c>
      <c r="F5153" s="43" t="s">
        <v>3283</v>
      </c>
      <c r="G5153" s="84" t="s">
        <v>3249</v>
      </c>
      <c r="H5153" s="31">
        <v>1960</v>
      </c>
      <c r="I5153" s="207" t="s">
        <v>3337</v>
      </c>
      <c r="J5153" s="84"/>
      <c r="K5153" s="31" t="s">
        <v>41</v>
      </c>
      <c r="L5153" s="31"/>
      <c r="M5153" s="169"/>
      <c r="N5153" s="148"/>
      <c r="O5153" s="106" t="s">
        <v>3203</v>
      </c>
      <c r="P5153" s="43">
        <v>1960</v>
      </c>
      <c r="Q5153" s="207" t="s">
        <v>3337</v>
      </c>
      <c r="R5153" s="84" t="s">
        <v>3203</v>
      </c>
      <c r="S5153" s="31" t="s">
        <v>41</v>
      </c>
      <c r="T5153" s="31"/>
      <c r="U5153" s="169"/>
      <c r="V5153" s="150"/>
      <c r="W5153" s="141" t="str" cm="1">
        <f t="array" ref="W5153">IF(SUM(LEN(B5153:V5153))=0,"",IF(OR(OR(ISBLANK(F5153),SUM(LEN(C5153),LEN(D5153))=0),AND(NOT(E5153="Unknown"),ISBLANK(J5153)),AND(NOT(O5153="Unknown"),ISBLANK(R5153))),"Missing Information", INDEX(Table15[Entire Service Line Classification], MATCH(SUMIFS(Table15[Unique ID],Table15[System-Owned Portion],E5153,Table15[If Material Anything Other than "Lead" in Column E,Was Material Ever Previously Lead?],G5153,Table15[Customer-Owned Portion],O5153),Table15[Unique ID],0),0)))</f>
        <v>Lead Status Unknown</v>
      </c>
      <c r="X5153"/>
    </row>
    <row r="5154" spans="2:24" x14ac:dyDescent="0.35">
      <c r="B5154" s="146"/>
      <c r="C5154" s="31" t="s">
        <v>6113</v>
      </c>
      <c r="D5154" s="31"/>
      <c r="E5154" s="44" t="s">
        <v>3203</v>
      </c>
      <c r="F5154" s="43" t="s">
        <v>3283</v>
      </c>
      <c r="G5154" s="84" t="s">
        <v>3249</v>
      </c>
      <c r="H5154" s="31">
        <v>1961</v>
      </c>
      <c r="I5154" s="207" t="s">
        <v>3338</v>
      </c>
      <c r="J5154" s="84"/>
      <c r="K5154" s="31" t="s">
        <v>41</v>
      </c>
      <c r="L5154" s="31"/>
      <c r="M5154" s="169"/>
      <c r="N5154" s="148"/>
      <c r="O5154" s="106" t="s">
        <v>3203</v>
      </c>
      <c r="P5154" s="43">
        <v>1961</v>
      </c>
      <c r="Q5154" s="207" t="s">
        <v>3338</v>
      </c>
      <c r="R5154" s="84" t="s">
        <v>3203</v>
      </c>
      <c r="S5154" s="31" t="s">
        <v>41</v>
      </c>
      <c r="T5154" s="31"/>
      <c r="U5154" s="169"/>
      <c r="V5154" s="150"/>
      <c r="W5154" s="141" t="str" cm="1">
        <f t="array" ref="W5154">IF(SUM(LEN(B5154:V5154))=0,"",IF(OR(OR(ISBLANK(F5154),SUM(LEN(C5154),LEN(D5154))=0),AND(NOT(E5154="Unknown"),ISBLANK(J5154)),AND(NOT(O5154="Unknown"),ISBLANK(R5154))),"Missing Information", INDEX(Table15[Entire Service Line Classification], MATCH(SUMIFS(Table15[Unique ID],Table15[System-Owned Portion],E5154,Table15[If Material Anything Other than "Lead" in Column E,Was Material Ever Previously Lead?],G5154,Table15[Customer-Owned Portion],O5154),Table15[Unique ID],0),0)))</f>
        <v>Lead Status Unknown</v>
      </c>
      <c r="X5154"/>
    </row>
    <row r="5155" spans="2:24" x14ac:dyDescent="0.35">
      <c r="B5155" s="146"/>
      <c r="C5155" s="31" t="s">
        <v>6114</v>
      </c>
      <c r="D5155" s="31"/>
      <c r="E5155" s="44" t="s">
        <v>3203</v>
      </c>
      <c r="F5155" s="43" t="s">
        <v>3283</v>
      </c>
      <c r="G5155" s="84" t="s">
        <v>3249</v>
      </c>
      <c r="H5155" s="31">
        <v>1961</v>
      </c>
      <c r="I5155" s="207" t="s">
        <v>3338</v>
      </c>
      <c r="J5155" s="84"/>
      <c r="K5155" s="31" t="s">
        <v>41</v>
      </c>
      <c r="L5155" s="31"/>
      <c r="M5155" s="169"/>
      <c r="N5155" s="148"/>
      <c r="O5155" s="106" t="s">
        <v>3203</v>
      </c>
      <c r="P5155" s="43">
        <v>1961</v>
      </c>
      <c r="Q5155" s="207" t="s">
        <v>3338</v>
      </c>
      <c r="R5155" s="84" t="s">
        <v>3203</v>
      </c>
      <c r="S5155" s="31" t="s">
        <v>41</v>
      </c>
      <c r="T5155" s="31"/>
      <c r="U5155" s="169"/>
      <c r="V5155" s="150"/>
      <c r="W5155" s="141" t="str" cm="1">
        <f t="array" ref="W5155">IF(SUM(LEN(B5155:V5155))=0,"",IF(OR(OR(ISBLANK(F5155),SUM(LEN(C5155),LEN(D5155))=0),AND(NOT(E5155="Unknown"),ISBLANK(J5155)),AND(NOT(O5155="Unknown"),ISBLANK(R5155))),"Missing Information", INDEX(Table15[Entire Service Line Classification], MATCH(SUMIFS(Table15[Unique ID],Table15[System-Owned Portion],E5155,Table15[If Material Anything Other than "Lead" in Column E,Was Material Ever Previously Lead?],G5155,Table15[Customer-Owned Portion],O5155),Table15[Unique ID],0),0)))</f>
        <v>Lead Status Unknown</v>
      </c>
      <c r="X5155"/>
    </row>
    <row r="5156" spans="2:24" x14ac:dyDescent="0.35">
      <c r="B5156" s="146"/>
      <c r="C5156" s="31" t="s">
        <v>2399</v>
      </c>
      <c r="D5156" s="31"/>
      <c r="E5156" s="44" t="s">
        <v>3203</v>
      </c>
      <c r="F5156" s="43" t="s">
        <v>3283</v>
      </c>
      <c r="G5156" s="84" t="s">
        <v>3249</v>
      </c>
      <c r="H5156" s="31">
        <v>1948</v>
      </c>
      <c r="I5156" s="207" t="s">
        <v>3337</v>
      </c>
      <c r="J5156" s="84"/>
      <c r="K5156" s="31" t="s">
        <v>41</v>
      </c>
      <c r="L5156" s="31"/>
      <c r="M5156" s="169"/>
      <c r="N5156" s="148"/>
      <c r="O5156" s="106" t="s">
        <v>3203</v>
      </c>
      <c r="P5156" s="43">
        <v>1948</v>
      </c>
      <c r="Q5156" s="207" t="s">
        <v>3337</v>
      </c>
      <c r="R5156" s="84" t="s">
        <v>3203</v>
      </c>
      <c r="S5156" s="31" t="s">
        <v>41</v>
      </c>
      <c r="T5156" s="31"/>
      <c r="U5156" s="169"/>
      <c r="V5156" s="150"/>
      <c r="W5156" s="141" t="str" cm="1">
        <f t="array" ref="W5156">IF(SUM(LEN(B5156:V5156))=0,"",IF(OR(OR(ISBLANK(F5156),SUM(LEN(C5156),LEN(D5156))=0),AND(NOT(E5156="Unknown"),ISBLANK(J5156)),AND(NOT(O5156="Unknown"),ISBLANK(R5156))),"Missing Information", INDEX(Table15[Entire Service Line Classification], MATCH(SUMIFS(Table15[Unique ID],Table15[System-Owned Portion],E5156,Table15[If Material Anything Other than "Lead" in Column E,Was Material Ever Previously Lead?],G5156,Table15[Customer-Owned Portion],O5156),Table15[Unique ID],0),0)))</f>
        <v>Lead Status Unknown</v>
      </c>
      <c r="X5156"/>
    </row>
    <row r="5157" spans="2:24" x14ac:dyDescent="0.35">
      <c r="B5157" s="146"/>
      <c r="C5157" s="31" t="s">
        <v>2400</v>
      </c>
      <c r="D5157" s="31"/>
      <c r="E5157" s="44" t="s">
        <v>3203</v>
      </c>
      <c r="F5157" s="43" t="s">
        <v>3283</v>
      </c>
      <c r="G5157" s="84" t="s">
        <v>3249</v>
      </c>
      <c r="H5157" s="31"/>
      <c r="I5157" s="207" t="s">
        <v>3340</v>
      </c>
      <c r="J5157" s="84"/>
      <c r="K5157" s="31" t="s">
        <v>41</v>
      </c>
      <c r="L5157" s="31"/>
      <c r="M5157" s="169"/>
      <c r="N5157" s="148"/>
      <c r="O5157" s="106" t="s">
        <v>3203</v>
      </c>
      <c r="P5157" s="43"/>
      <c r="Q5157" s="207" t="s">
        <v>3340</v>
      </c>
      <c r="R5157" s="84" t="s">
        <v>3203</v>
      </c>
      <c r="S5157" s="31" t="s">
        <v>41</v>
      </c>
      <c r="T5157" s="31"/>
      <c r="U5157" s="169"/>
      <c r="V5157" s="150"/>
      <c r="W5157" s="141" t="str" cm="1">
        <f t="array" ref="W5157">IF(SUM(LEN(B5157:V5157))=0,"",IF(OR(OR(ISBLANK(F5157),SUM(LEN(C5157),LEN(D5157))=0),AND(NOT(E5157="Unknown"),ISBLANK(J5157)),AND(NOT(O5157="Unknown"),ISBLANK(R5157))),"Missing Information", INDEX(Table15[Entire Service Line Classification], MATCH(SUMIFS(Table15[Unique ID],Table15[System-Owned Portion],E5157,Table15[If Material Anything Other than "Lead" in Column E,Was Material Ever Previously Lead?],G5157,Table15[Customer-Owned Portion],O5157),Table15[Unique ID],0),0)))</f>
        <v>Lead Status Unknown</v>
      </c>
      <c r="X5157"/>
    </row>
    <row r="5158" spans="2:24" x14ac:dyDescent="0.35">
      <c r="B5158" s="146"/>
      <c r="C5158" s="31" t="s">
        <v>2401</v>
      </c>
      <c r="D5158" s="31"/>
      <c r="E5158" s="44" t="s">
        <v>3203</v>
      </c>
      <c r="F5158" s="43" t="s">
        <v>3283</v>
      </c>
      <c r="G5158" s="84" t="s">
        <v>3249</v>
      </c>
      <c r="H5158" s="31">
        <v>1951</v>
      </c>
      <c r="I5158" s="207" t="s">
        <v>3337</v>
      </c>
      <c r="J5158" s="84"/>
      <c r="K5158" s="31" t="s">
        <v>41</v>
      </c>
      <c r="L5158" s="31"/>
      <c r="M5158" s="169"/>
      <c r="N5158" s="148"/>
      <c r="O5158" s="106" t="s">
        <v>3203</v>
      </c>
      <c r="P5158" s="43">
        <v>1951</v>
      </c>
      <c r="Q5158" s="207" t="s">
        <v>3337</v>
      </c>
      <c r="R5158" s="84" t="s">
        <v>3203</v>
      </c>
      <c r="S5158" s="31" t="s">
        <v>41</v>
      </c>
      <c r="T5158" s="31"/>
      <c r="U5158" s="169"/>
      <c r="V5158" s="150"/>
      <c r="W5158" s="141" t="str" cm="1">
        <f t="array" ref="W5158">IF(SUM(LEN(B5158:V5158))=0,"",IF(OR(OR(ISBLANK(F5158),SUM(LEN(C5158),LEN(D5158))=0),AND(NOT(E5158="Unknown"),ISBLANK(J5158)),AND(NOT(O5158="Unknown"),ISBLANK(R5158))),"Missing Information", INDEX(Table15[Entire Service Line Classification], MATCH(SUMIFS(Table15[Unique ID],Table15[System-Owned Portion],E5158,Table15[If Material Anything Other than "Lead" in Column E,Was Material Ever Previously Lead?],G5158,Table15[Customer-Owned Portion],O5158),Table15[Unique ID],0),0)))</f>
        <v>Lead Status Unknown</v>
      </c>
      <c r="X5158"/>
    </row>
    <row r="5159" spans="2:24" x14ac:dyDescent="0.35">
      <c r="B5159" s="146"/>
      <c r="C5159" s="31" t="s">
        <v>2402</v>
      </c>
      <c r="D5159" s="31"/>
      <c r="E5159" s="44" t="s">
        <v>3203</v>
      </c>
      <c r="F5159" s="43" t="s">
        <v>3283</v>
      </c>
      <c r="G5159" s="84" t="s">
        <v>3249</v>
      </c>
      <c r="H5159" s="31">
        <v>1924</v>
      </c>
      <c r="I5159" s="207" t="s">
        <v>3341</v>
      </c>
      <c r="J5159" s="84"/>
      <c r="K5159" s="31" t="s">
        <v>41</v>
      </c>
      <c r="L5159" s="31"/>
      <c r="M5159" s="169"/>
      <c r="N5159" s="148"/>
      <c r="O5159" s="106" t="s">
        <v>3203</v>
      </c>
      <c r="P5159" s="43">
        <v>1924</v>
      </c>
      <c r="Q5159" s="207" t="s">
        <v>3341</v>
      </c>
      <c r="R5159" s="84" t="s">
        <v>3203</v>
      </c>
      <c r="S5159" s="31" t="s">
        <v>41</v>
      </c>
      <c r="T5159" s="31"/>
      <c r="U5159" s="169"/>
      <c r="V5159" s="150"/>
      <c r="W5159" s="141" t="str" cm="1">
        <f t="array" ref="W5159">IF(SUM(LEN(B5159:V5159))=0,"",IF(OR(OR(ISBLANK(F5159),SUM(LEN(C5159),LEN(D5159))=0),AND(NOT(E5159="Unknown"),ISBLANK(J5159)),AND(NOT(O5159="Unknown"),ISBLANK(R5159))),"Missing Information", INDEX(Table15[Entire Service Line Classification], MATCH(SUMIFS(Table15[Unique ID],Table15[System-Owned Portion],E5159,Table15[If Material Anything Other than "Lead" in Column E,Was Material Ever Previously Lead?],G5159,Table15[Customer-Owned Portion],O5159),Table15[Unique ID],0),0)))</f>
        <v>Lead Status Unknown</v>
      </c>
      <c r="X5159"/>
    </row>
    <row r="5160" spans="2:24" ht="29" x14ac:dyDescent="0.35">
      <c r="B5160" s="146"/>
      <c r="C5160" s="31" t="s">
        <v>6115</v>
      </c>
      <c r="D5160" s="31"/>
      <c r="E5160" s="44" t="s">
        <v>3203</v>
      </c>
      <c r="F5160" s="43" t="s">
        <v>3283</v>
      </c>
      <c r="G5160" s="84" t="s">
        <v>3249</v>
      </c>
      <c r="H5160" s="31">
        <v>1912</v>
      </c>
      <c r="I5160" s="207" t="s">
        <v>3338</v>
      </c>
      <c r="J5160" s="84"/>
      <c r="K5160" s="31" t="s">
        <v>41</v>
      </c>
      <c r="L5160" s="31"/>
      <c r="M5160" s="169"/>
      <c r="N5160" s="148"/>
      <c r="O5160" s="106" t="s">
        <v>3203</v>
      </c>
      <c r="P5160" s="43">
        <v>1912</v>
      </c>
      <c r="Q5160" s="207" t="s">
        <v>3338</v>
      </c>
      <c r="R5160" s="84" t="s">
        <v>3203</v>
      </c>
      <c r="S5160" s="31" t="s">
        <v>41</v>
      </c>
      <c r="T5160" s="31"/>
      <c r="U5160" s="169"/>
      <c r="V5160" s="150"/>
      <c r="W5160" s="141" t="str" cm="1">
        <f t="array" ref="W5160">IF(SUM(LEN(B5160:V5160))=0,"",IF(OR(OR(ISBLANK(F5160),SUM(LEN(C5160),LEN(D5160))=0),AND(NOT(E5160="Unknown"),ISBLANK(J5160)),AND(NOT(O5160="Unknown"),ISBLANK(R5160))),"Missing Information", INDEX(Table15[Entire Service Line Classification], MATCH(SUMIFS(Table15[Unique ID],Table15[System-Owned Portion],E5160,Table15[If Material Anything Other than "Lead" in Column E,Was Material Ever Previously Lead?],G5160,Table15[Customer-Owned Portion],O5160),Table15[Unique ID],0),0)))</f>
        <v>Lead Status Unknown</v>
      </c>
      <c r="X5160"/>
    </row>
    <row r="5161" spans="2:24" x14ac:dyDescent="0.35">
      <c r="B5161" s="146"/>
      <c r="C5161" s="31" t="s">
        <v>6116</v>
      </c>
      <c r="D5161" s="31"/>
      <c r="E5161" s="44" t="s">
        <v>3203</v>
      </c>
      <c r="F5161" s="43" t="s">
        <v>3283</v>
      </c>
      <c r="G5161" s="84" t="s">
        <v>3249</v>
      </c>
      <c r="H5161" s="31">
        <v>1900</v>
      </c>
      <c r="I5161" s="207" t="s">
        <v>3341</v>
      </c>
      <c r="J5161" s="84"/>
      <c r="K5161" s="31" t="s">
        <v>41</v>
      </c>
      <c r="L5161" s="31"/>
      <c r="M5161" s="169"/>
      <c r="N5161" s="148"/>
      <c r="O5161" s="106" t="s">
        <v>3203</v>
      </c>
      <c r="P5161" s="43">
        <v>1900</v>
      </c>
      <c r="Q5161" s="207" t="s">
        <v>3341</v>
      </c>
      <c r="R5161" s="84" t="s">
        <v>3203</v>
      </c>
      <c r="S5161" s="31" t="s">
        <v>41</v>
      </c>
      <c r="T5161" s="31"/>
      <c r="U5161" s="169"/>
      <c r="V5161" s="150"/>
      <c r="W5161" s="141" t="str" cm="1">
        <f t="array" ref="W5161">IF(SUM(LEN(B5161:V5161))=0,"",IF(OR(OR(ISBLANK(F5161),SUM(LEN(C5161),LEN(D5161))=0),AND(NOT(E5161="Unknown"),ISBLANK(J5161)),AND(NOT(O5161="Unknown"),ISBLANK(R5161))),"Missing Information", INDEX(Table15[Entire Service Line Classification], MATCH(SUMIFS(Table15[Unique ID],Table15[System-Owned Portion],E5161,Table15[If Material Anything Other than "Lead" in Column E,Was Material Ever Previously Lead?],G5161,Table15[Customer-Owned Portion],O5161),Table15[Unique ID],0),0)))</f>
        <v>Lead Status Unknown</v>
      </c>
      <c r="X5161"/>
    </row>
    <row r="5162" spans="2:24" x14ac:dyDescent="0.35">
      <c r="B5162" s="146"/>
      <c r="C5162" s="31" t="s">
        <v>2403</v>
      </c>
      <c r="D5162" s="31"/>
      <c r="E5162" s="44" t="s">
        <v>3203</v>
      </c>
      <c r="F5162" s="43" t="s">
        <v>3283</v>
      </c>
      <c r="G5162" s="84" t="s">
        <v>3249</v>
      </c>
      <c r="H5162" s="31">
        <v>1924</v>
      </c>
      <c r="I5162" s="207" t="s">
        <v>3341</v>
      </c>
      <c r="J5162" s="84"/>
      <c r="K5162" s="31" t="s">
        <v>41</v>
      </c>
      <c r="L5162" s="31"/>
      <c r="M5162" s="169"/>
      <c r="N5162" s="148"/>
      <c r="O5162" s="106" t="s">
        <v>3203</v>
      </c>
      <c r="P5162" s="43">
        <v>1924</v>
      </c>
      <c r="Q5162" s="207" t="s">
        <v>3341</v>
      </c>
      <c r="R5162" s="84" t="s">
        <v>3203</v>
      </c>
      <c r="S5162" s="31" t="s">
        <v>41</v>
      </c>
      <c r="T5162" s="31"/>
      <c r="U5162" s="169"/>
      <c r="V5162" s="150"/>
      <c r="W5162" s="141" t="str" cm="1">
        <f t="array" ref="W5162">IF(SUM(LEN(B5162:V5162))=0,"",IF(OR(OR(ISBLANK(F5162),SUM(LEN(C5162),LEN(D5162))=0),AND(NOT(E5162="Unknown"),ISBLANK(J5162)),AND(NOT(O5162="Unknown"),ISBLANK(R5162))),"Missing Information", INDEX(Table15[Entire Service Line Classification], MATCH(SUMIFS(Table15[Unique ID],Table15[System-Owned Portion],E5162,Table15[If Material Anything Other than "Lead" in Column E,Was Material Ever Previously Lead?],G5162,Table15[Customer-Owned Portion],O5162),Table15[Unique ID],0),0)))</f>
        <v>Lead Status Unknown</v>
      </c>
      <c r="X5162"/>
    </row>
    <row r="5163" spans="2:24" x14ac:dyDescent="0.35">
      <c r="B5163" s="146"/>
      <c r="C5163" s="31" t="s">
        <v>2404</v>
      </c>
      <c r="D5163" s="31"/>
      <c r="E5163" s="44" t="s">
        <v>3203</v>
      </c>
      <c r="F5163" s="43" t="s">
        <v>3283</v>
      </c>
      <c r="G5163" s="84" t="s">
        <v>3249</v>
      </c>
      <c r="H5163" s="31">
        <v>1943</v>
      </c>
      <c r="I5163" s="207" t="s">
        <v>3338</v>
      </c>
      <c r="J5163" s="84"/>
      <c r="K5163" s="31" t="s">
        <v>41</v>
      </c>
      <c r="L5163" s="31"/>
      <c r="M5163" s="169"/>
      <c r="N5163" s="148"/>
      <c r="O5163" s="106" t="s">
        <v>3203</v>
      </c>
      <c r="P5163" s="43">
        <v>1943</v>
      </c>
      <c r="Q5163" s="207" t="s">
        <v>3338</v>
      </c>
      <c r="R5163" s="84" t="s">
        <v>3203</v>
      </c>
      <c r="S5163" s="31" t="s">
        <v>41</v>
      </c>
      <c r="T5163" s="31"/>
      <c r="U5163" s="169"/>
      <c r="V5163" s="150"/>
      <c r="W5163" s="141" t="str" cm="1">
        <f t="array" ref="W5163">IF(SUM(LEN(B5163:V5163))=0,"",IF(OR(OR(ISBLANK(F5163),SUM(LEN(C5163),LEN(D5163))=0),AND(NOT(E5163="Unknown"),ISBLANK(J5163)),AND(NOT(O5163="Unknown"),ISBLANK(R5163))),"Missing Information", INDEX(Table15[Entire Service Line Classification], MATCH(SUMIFS(Table15[Unique ID],Table15[System-Owned Portion],E5163,Table15[If Material Anything Other than "Lead" in Column E,Was Material Ever Previously Lead?],G5163,Table15[Customer-Owned Portion],O5163),Table15[Unique ID],0),0)))</f>
        <v>Lead Status Unknown</v>
      </c>
      <c r="X5163"/>
    </row>
    <row r="5164" spans="2:24" x14ac:dyDescent="0.35">
      <c r="B5164" s="146"/>
      <c r="C5164" s="31" t="s">
        <v>2405</v>
      </c>
      <c r="D5164" s="31"/>
      <c r="E5164" s="44" t="s">
        <v>3203</v>
      </c>
      <c r="F5164" s="43" t="s">
        <v>3283</v>
      </c>
      <c r="G5164" s="84" t="s">
        <v>3249</v>
      </c>
      <c r="H5164" s="31">
        <v>1917</v>
      </c>
      <c r="I5164" s="207" t="s">
        <v>3338</v>
      </c>
      <c r="J5164" s="84"/>
      <c r="K5164" s="31" t="s">
        <v>41</v>
      </c>
      <c r="L5164" s="31"/>
      <c r="M5164" s="169"/>
      <c r="N5164" s="148"/>
      <c r="O5164" s="106" t="s">
        <v>3203</v>
      </c>
      <c r="P5164" s="43">
        <v>1917</v>
      </c>
      <c r="Q5164" s="207" t="s">
        <v>3338</v>
      </c>
      <c r="R5164" s="84" t="s">
        <v>3203</v>
      </c>
      <c r="S5164" s="31" t="s">
        <v>41</v>
      </c>
      <c r="T5164" s="31"/>
      <c r="U5164" s="169"/>
      <c r="V5164" s="150"/>
      <c r="W5164" s="141" t="str" cm="1">
        <f t="array" ref="W5164">IF(SUM(LEN(B5164:V5164))=0,"",IF(OR(OR(ISBLANK(F5164),SUM(LEN(C5164),LEN(D5164))=0),AND(NOT(E5164="Unknown"),ISBLANK(J5164)),AND(NOT(O5164="Unknown"),ISBLANK(R5164))),"Missing Information", INDEX(Table15[Entire Service Line Classification], MATCH(SUMIFS(Table15[Unique ID],Table15[System-Owned Portion],E5164,Table15[If Material Anything Other than "Lead" in Column E,Was Material Ever Previously Lead?],G5164,Table15[Customer-Owned Portion],O5164),Table15[Unique ID],0),0)))</f>
        <v>Lead Status Unknown</v>
      </c>
      <c r="X5164"/>
    </row>
    <row r="5165" spans="2:24" x14ac:dyDescent="0.35">
      <c r="B5165" s="146"/>
      <c r="C5165" s="31" t="s">
        <v>2406</v>
      </c>
      <c r="D5165" s="31"/>
      <c r="E5165" s="44" t="s">
        <v>3203</v>
      </c>
      <c r="F5165" s="43" t="s">
        <v>3283</v>
      </c>
      <c r="G5165" s="84" t="s">
        <v>3249</v>
      </c>
      <c r="H5165" s="31">
        <v>1924</v>
      </c>
      <c r="I5165" s="207" t="s">
        <v>3341</v>
      </c>
      <c r="J5165" s="84"/>
      <c r="K5165" s="31" t="s">
        <v>41</v>
      </c>
      <c r="L5165" s="31"/>
      <c r="M5165" s="169"/>
      <c r="N5165" s="148"/>
      <c r="O5165" s="106" t="s">
        <v>3203</v>
      </c>
      <c r="P5165" s="43">
        <v>1924</v>
      </c>
      <c r="Q5165" s="207" t="s">
        <v>3341</v>
      </c>
      <c r="R5165" s="84" t="s">
        <v>3203</v>
      </c>
      <c r="S5165" s="31" t="s">
        <v>41</v>
      </c>
      <c r="T5165" s="31"/>
      <c r="U5165" s="169"/>
      <c r="V5165" s="150"/>
      <c r="W5165" s="141" t="str" cm="1">
        <f t="array" ref="W5165">IF(SUM(LEN(B5165:V5165))=0,"",IF(OR(OR(ISBLANK(F5165),SUM(LEN(C5165),LEN(D5165))=0),AND(NOT(E5165="Unknown"),ISBLANK(J5165)),AND(NOT(O5165="Unknown"),ISBLANK(R5165))),"Missing Information", INDEX(Table15[Entire Service Line Classification], MATCH(SUMIFS(Table15[Unique ID],Table15[System-Owned Portion],E5165,Table15[If Material Anything Other than "Lead" in Column E,Was Material Ever Previously Lead?],G5165,Table15[Customer-Owned Portion],O5165),Table15[Unique ID],0),0)))</f>
        <v>Lead Status Unknown</v>
      </c>
      <c r="X5165"/>
    </row>
    <row r="5166" spans="2:24" x14ac:dyDescent="0.35">
      <c r="B5166" s="146"/>
      <c r="C5166" s="31" t="s">
        <v>2407</v>
      </c>
      <c r="D5166" s="31"/>
      <c r="E5166" s="44" t="s">
        <v>3203</v>
      </c>
      <c r="F5166" s="43" t="s">
        <v>3283</v>
      </c>
      <c r="G5166" s="84" t="s">
        <v>3249</v>
      </c>
      <c r="H5166" s="31">
        <v>1947</v>
      </c>
      <c r="I5166" s="207" t="s">
        <v>3341</v>
      </c>
      <c r="J5166" s="84"/>
      <c r="K5166" s="31" t="s">
        <v>41</v>
      </c>
      <c r="L5166" s="31"/>
      <c r="M5166" s="169"/>
      <c r="N5166" s="148"/>
      <c r="O5166" s="106" t="s">
        <v>3203</v>
      </c>
      <c r="P5166" s="43">
        <v>1947</v>
      </c>
      <c r="Q5166" s="207" t="s">
        <v>3341</v>
      </c>
      <c r="R5166" s="84" t="s">
        <v>3203</v>
      </c>
      <c r="S5166" s="31" t="s">
        <v>41</v>
      </c>
      <c r="T5166" s="31"/>
      <c r="U5166" s="169"/>
      <c r="V5166" s="150"/>
      <c r="W5166" s="141" t="str" cm="1">
        <f t="array" ref="W5166">IF(SUM(LEN(B5166:V5166))=0,"",IF(OR(OR(ISBLANK(F5166),SUM(LEN(C5166),LEN(D5166))=0),AND(NOT(E5166="Unknown"),ISBLANK(J5166)),AND(NOT(O5166="Unknown"),ISBLANK(R5166))),"Missing Information", INDEX(Table15[Entire Service Line Classification], MATCH(SUMIFS(Table15[Unique ID],Table15[System-Owned Portion],E5166,Table15[If Material Anything Other than "Lead" in Column E,Was Material Ever Previously Lead?],G5166,Table15[Customer-Owned Portion],O5166),Table15[Unique ID],0),0)))</f>
        <v>Lead Status Unknown</v>
      </c>
      <c r="X5166"/>
    </row>
    <row r="5167" spans="2:24" ht="29" x14ac:dyDescent="0.35">
      <c r="B5167" s="146"/>
      <c r="C5167" s="31" t="s">
        <v>6117</v>
      </c>
      <c r="D5167" s="31"/>
      <c r="E5167" s="44" t="s">
        <v>3203</v>
      </c>
      <c r="F5167" s="43" t="s">
        <v>3283</v>
      </c>
      <c r="G5167" s="84" t="s">
        <v>3249</v>
      </c>
      <c r="H5167" s="31">
        <v>1934</v>
      </c>
      <c r="I5167" s="207" t="s">
        <v>3337</v>
      </c>
      <c r="J5167" s="84"/>
      <c r="K5167" s="31" t="s">
        <v>41</v>
      </c>
      <c r="L5167" s="31"/>
      <c r="M5167" s="169"/>
      <c r="N5167" s="148"/>
      <c r="O5167" s="106" t="s">
        <v>3203</v>
      </c>
      <c r="P5167" s="43">
        <v>1934</v>
      </c>
      <c r="Q5167" s="207" t="s">
        <v>3337</v>
      </c>
      <c r="R5167" s="84" t="s">
        <v>3203</v>
      </c>
      <c r="S5167" s="31" t="s">
        <v>41</v>
      </c>
      <c r="T5167" s="31"/>
      <c r="U5167" s="169"/>
      <c r="V5167" s="150"/>
      <c r="W5167" s="141" t="str" cm="1">
        <f t="array" ref="W5167">IF(SUM(LEN(B5167:V5167))=0,"",IF(OR(OR(ISBLANK(F5167),SUM(LEN(C5167),LEN(D5167))=0),AND(NOT(E5167="Unknown"),ISBLANK(J5167)),AND(NOT(O5167="Unknown"),ISBLANK(R5167))),"Missing Information", INDEX(Table15[Entire Service Line Classification], MATCH(SUMIFS(Table15[Unique ID],Table15[System-Owned Portion],E5167,Table15[If Material Anything Other than "Lead" in Column E,Was Material Ever Previously Lead?],G5167,Table15[Customer-Owned Portion],O5167),Table15[Unique ID],0),0)))</f>
        <v>Lead Status Unknown</v>
      </c>
      <c r="X5167"/>
    </row>
    <row r="5168" spans="2:24" x14ac:dyDescent="0.35">
      <c r="B5168" s="146"/>
      <c r="C5168" s="31" t="s">
        <v>6118</v>
      </c>
      <c r="D5168" s="31"/>
      <c r="E5168" s="44" t="s">
        <v>3203</v>
      </c>
      <c r="F5168" s="43" t="s">
        <v>3283</v>
      </c>
      <c r="G5168" s="84" t="s">
        <v>3249</v>
      </c>
      <c r="H5168" s="31"/>
      <c r="I5168" s="207" t="s">
        <v>3340</v>
      </c>
      <c r="J5168" s="84"/>
      <c r="K5168" s="31" t="s">
        <v>41</v>
      </c>
      <c r="L5168" s="31"/>
      <c r="M5168" s="169"/>
      <c r="N5168" s="148"/>
      <c r="O5168" s="106" t="s">
        <v>3203</v>
      </c>
      <c r="P5168" s="43"/>
      <c r="Q5168" s="207" t="s">
        <v>3340</v>
      </c>
      <c r="R5168" s="84" t="s">
        <v>3203</v>
      </c>
      <c r="S5168" s="31" t="s">
        <v>41</v>
      </c>
      <c r="T5168" s="31"/>
      <c r="U5168" s="169"/>
      <c r="V5168" s="150"/>
      <c r="W5168" s="141" t="str" cm="1">
        <f t="array" ref="W5168">IF(SUM(LEN(B5168:V5168))=0,"",IF(OR(OR(ISBLANK(F5168),SUM(LEN(C5168),LEN(D5168))=0),AND(NOT(E5168="Unknown"),ISBLANK(J5168)),AND(NOT(O5168="Unknown"),ISBLANK(R5168))),"Missing Information", INDEX(Table15[Entire Service Line Classification], MATCH(SUMIFS(Table15[Unique ID],Table15[System-Owned Portion],E5168,Table15[If Material Anything Other than "Lead" in Column E,Was Material Ever Previously Lead?],G5168,Table15[Customer-Owned Portion],O5168),Table15[Unique ID],0),0)))</f>
        <v>Lead Status Unknown</v>
      </c>
      <c r="X5168"/>
    </row>
    <row r="5169" spans="2:24" x14ac:dyDescent="0.35">
      <c r="B5169" s="146"/>
      <c r="C5169" s="31" t="s">
        <v>6119</v>
      </c>
      <c r="D5169" s="31"/>
      <c r="E5169" s="44" t="s">
        <v>3203</v>
      </c>
      <c r="F5169" s="43" t="s">
        <v>3283</v>
      </c>
      <c r="G5169" s="84" t="s">
        <v>3249</v>
      </c>
      <c r="H5169" s="31"/>
      <c r="I5169" s="207" t="s">
        <v>3336</v>
      </c>
      <c r="J5169" s="84"/>
      <c r="K5169" s="31" t="s">
        <v>41</v>
      </c>
      <c r="L5169" s="31"/>
      <c r="M5169" s="169"/>
      <c r="N5169" s="148"/>
      <c r="O5169" s="106" t="s">
        <v>3203</v>
      </c>
      <c r="P5169" s="43"/>
      <c r="Q5169" s="207" t="s">
        <v>3336</v>
      </c>
      <c r="R5169" s="84" t="s">
        <v>3203</v>
      </c>
      <c r="S5169" s="31" t="s">
        <v>41</v>
      </c>
      <c r="T5169" s="31"/>
      <c r="U5169" s="169"/>
      <c r="V5169" s="150"/>
      <c r="W5169" s="141" t="str" cm="1">
        <f t="array" ref="W5169">IF(SUM(LEN(B5169:V5169))=0,"",IF(OR(OR(ISBLANK(F5169),SUM(LEN(C5169),LEN(D5169))=0),AND(NOT(E5169="Unknown"),ISBLANK(J5169)),AND(NOT(O5169="Unknown"),ISBLANK(R5169))),"Missing Information", INDEX(Table15[Entire Service Line Classification], MATCH(SUMIFS(Table15[Unique ID],Table15[System-Owned Portion],E5169,Table15[If Material Anything Other than "Lead" in Column E,Was Material Ever Previously Lead?],G5169,Table15[Customer-Owned Portion],O5169),Table15[Unique ID],0),0)))</f>
        <v>Lead Status Unknown</v>
      </c>
      <c r="X5169"/>
    </row>
    <row r="5170" spans="2:24" x14ac:dyDescent="0.35">
      <c r="B5170" s="146"/>
      <c r="C5170" s="31" t="s">
        <v>2408</v>
      </c>
      <c r="D5170" s="31"/>
      <c r="E5170" s="44" t="s">
        <v>3203</v>
      </c>
      <c r="F5170" s="43" t="s">
        <v>3283</v>
      </c>
      <c r="G5170" s="84" t="s">
        <v>3249</v>
      </c>
      <c r="H5170" s="31">
        <v>1952</v>
      </c>
      <c r="I5170" s="207" t="s">
        <v>3338</v>
      </c>
      <c r="J5170" s="84"/>
      <c r="K5170" s="31" t="s">
        <v>41</v>
      </c>
      <c r="L5170" s="31"/>
      <c r="M5170" s="169"/>
      <c r="N5170" s="148"/>
      <c r="O5170" s="106" t="s">
        <v>3203</v>
      </c>
      <c r="P5170" s="43">
        <v>1952</v>
      </c>
      <c r="Q5170" s="207" t="s">
        <v>3338</v>
      </c>
      <c r="R5170" s="84" t="s">
        <v>3203</v>
      </c>
      <c r="S5170" s="31" t="s">
        <v>41</v>
      </c>
      <c r="T5170" s="31"/>
      <c r="U5170" s="169"/>
      <c r="V5170" s="150"/>
      <c r="W5170" s="141" t="str" cm="1">
        <f t="array" ref="W5170">IF(SUM(LEN(B5170:V5170))=0,"",IF(OR(OR(ISBLANK(F5170),SUM(LEN(C5170),LEN(D5170))=0),AND(NOT(E5170="Unknown"),ISBLANK(J5170)),AND(NOT(O5170="Unknown"),ISBLANK(R5170))),"Missing Information", INDEX(Table15[Entire Service Line Classification], MATCH(SUMIFS(Table15[Unique ID],Table15[System-Owned Portion],E5170,Table15[If Material Anything Other than "Lead" in Column E,Was Material Ever Previously Lead?],G5170,Table15[Customer-Owned Portion],O5170),Table15[Unique ID],0),0)))</f>
        <v>Lead Status Unknown</v>
      </c>
      <c r="X5170"/>
    </row>
    <row r="5171" spans="2:24" x14ac:dyDescent="0.35">
      <c r="B5171" s="146"/>
      <c r="C5171" s="31" t="s">
        <v>2409</v>
      </c>
      <c r="D5171" s="31"/>
      <c r="E5171" s="44" t="s">
        <v>3203</v>
      </c>
      <c r="F5171" s="43" t="s">
        <v>3283</v>
      </c>
      <c r="G5171" s="84" t="s">
        <v>3249</v>
      </c>
      <c r="H5171" s="31">
        <v>1950</v>
      </c>
      <c r="I5171" s="207" t="s">
        <v>3341</v>
      </c>
      <c r="J5171" s="84"/>
      <c r="K5171" s="31" t="s">
        <v>41</v>
      </c>
      <c r="L5171" s="31"/>
      <c r="M5171" s="169"/>
      <c r="N5171" s="148"/>
      <c r="O5171" s="106" t="s">
        <v>3203</v>
      </c>
      <c r="P5171" s="43">
        <v>1950</v>
      </c>
      <c r="Q5171" s="207" t="s">
        <v>3341</v>
      </c>
      <c r="R5171" s="84" t="s">
        <v>3203</v>
      </c>
      <c r="S5171" s="31" t="s">
        <v>41</v>
      </c>
      <c r="T5171" s="31"/>
      <c r="U5171" s="169"/>
      <c r="V5171" s="150"/>
      <c r="W5171" s="141" t="str" cm="1">
        <f t="array" ref="W5171">IF(SUM(LEN(B5171:V5171))=0,"",IF(OR(OR(ISBLANK(F5171),SUM(LEN(C5171),LEN(D5171))=0),AND(NOT(E5171="Unknown"),ISBLANK(J5171)),AND(NOT(O5171="Unknown"),ISBLANK(R5171))),"Missing Information", INDEX(Table15[Entire Service Line Classification], MATCH(SUMIFS(Table15[Unique ID],Table15[System-Owned Portion],E5171,Table15[If Material Anything Other than "Lead" in Column E,Was Material Ever Previously Lead?],G5171,Table15[Customer-Owned Portion],O5171),Table15[Unique ID],0),0)))</f>
        <v>Lead Status Unknown</v>
      </c>
      <c r="X5171"/>
    </row>
    <row r="5172" spans="2:24" x14ac:dyDescent="0.35">
      <c r="B5172" s="146"/>
      <c r="C5172" s="31" t="s">
        <v>6120</v>
      </c>
      <c r="D5172" s="31"/>
      <c r="E5172" s="44" t="s">
        <v>3203</v>
      </c>
      <c r="F5172" s="43" t="s">
        <v>3283</v>
      </c>
      <c r="G5172" s="84" t="s">
        <v>3249</v>
      </c>
      <c r="H5172" s="31">
        <v>1954</v>
      </c>
      <c r="I5172" s="207" t="s">
        <v>3337</v>
      </c>
      <c r="J5172" s="84"/>
      <c r="K5172" s="31" t="s">
        <v>41</v>
      </c>
      <c r="L5172" s="31"/>
      <c r="M5172" s="169"/>
      <c r="N5172" s="148"/>
      <c r="O5172" s="106" t="s">
        <v>3203</v>
      </c>
      <c r="P5172" s="43">
        <v>1954</v>
      </c>
      <c r="Q5172" s="207" t="s">
        <v>3337</v>
      </c>
      <c r="R5172" s="84" t="s">
        <v>3203</v>
      </c>
      <c r="S5172" s="31" t="s">
        <v>41</v>
      </c>
      <c r="T5172" s="31"/>
      <c r="U5172" s="169"/>
      <c r="V5172" s="150"/>
      <c r="W5172" s="141" t="str" cm="1">
        <f t="array" ref="W5172">IF(SUM(LEN(B5172:V5172))=0,"",IF(OR(OR(ISBLANK(F5172),SUM(LEN(C5172),LEN(D5172))=0),AND(NOT(E5172="Unknown"),ISBLANK(J5172)),AND(NOT(O5172="Unknown"),ISBLANK(R5172))),"Missing Information", INDEX(Table15[Entire Service Line Classification], MATCH(SUMIFS(Table15[Unique ID],Table15[System-Owned Portion],E5172,Table15[If Material Anything Other than "Lead" in Column E,Was Material Ever Previously Lead?],G5172,Table15[Customer-Owned Portion],O5172),Table15[Unique ID],0),0)))</f>
        <v>Lead Status Unknown</v>
      </c>
      <c r="X5172"/>
    </row>
    <row r="5173" spans="2:24" x14ac:dyDescent="0.35">
      <c r="B5173" s="146"/>
      <c r="C5173" s="31" t="s">
        <v>6121</v>
      </c>
      <c r="D5173" s="31"/>
      <c r="E5173" s="44" t="s">
        <v>3203</v>
      </c>
      <c r="F5173" s="43" t="s">
        <v>3283</v>
      </c>
      <c r="G5173" s="84" t="s">
        <v>3249</v>
      </c>
      <c r="H5173" s="31">
        <v>1954</v>
      </c>
      <c r="I5173" s="207" t="s">
        <v>3341</v>
      </c>
      <c r="J5173" s="84"/>
      <c r="K5173" s="31" t="s">
        <v>41</v>
      </c>
      <c r="L5173" s="31"/>
      <c r="M5173" s="169"/>
      <c r="N5173" s="148"/>
      <c r="O5173" s="106" t="s">
        <v>3203</v>
      </c>
      <c r="P5173" s="43">
        <v>1954</v>
      </c>
      <c r="Q5173" s="207" t="s">
        <v>3341</v>
      </c>
      <c r="R5173" s="84" t="s">
        <v>3203</v>
      </c>
      <c r="S5173" s="31" t="s">
        <v>41</v>
      </c>
      <c r="T5173" s="31"/>
      <c r="U5173" s="169"/>
      <c r="V5173" s="150"/>
      <c r="W5173" s="141" t="str" cm="1">
        <f t="array" ref="W5173">IF(SUM(LEN(B5173:V5173))=0,"",IF(OR(OR(ISBLANK(F5173),SUM(LEN(C5173),LEN(D5173))=0),AND(NOT(E5173="Unknown"),ISBLANK(J5173)),AND(NOT(O5173="Unknown"),ISBLANK(R5173))),"Missing Information", INDEX(Table15[Entire Service Line Classification], MATCH(SUMIFS(Table15[Unique ID],Table15[System-Owned Portion],E5173,Table15[If Material Anything Other than "Lead" in Column E,Was Material Ever Previously Lead?],G5173,Table15[Customer-Owned Portion],O5173),Table15[Unique ID],0),0)))</f>
        <v>Lead Status Unknown</v>
      </c>
      <c r="X5173"/>
    </row>
    <row r="5174" spans="2:24" x14ac:dyDescent="0.35">
      <c r="B5174" s="146"/>
      <c r="C5174" s="31" t="s">
        <v>2410</v>
      </c>
      <c r="D5174" s="31"/>
      <c r="E5174" s="44" t="s">
        <v>3203</v>
      </c>
      <c r="F5174" s="43" t="s">
        <v>3283</v>
      </c>
      <c r="G5174" s="84" t="s">
        <v>3249</v>
      </c>
      <c r="H5174" s="31">
        <v>1933</v>
      </c>
      <c r="I5174" s="207" t="s">
        <v>3338</v>
      </c>
      <c r="J5174" s="84"/>
      <c r="K5174" s="31" t="s">
        <v>41</v>
      </c>
      <c r="L5174" s="31"/>
      <c r="M5174" s="169"/>
      <c r="N5174" s="148"/>
      <c r="O5174" s="106" t="s">
        <v>3203</v>
      </c>
      <c r="P5174" s="43">
        <v>1933</v>
      </c>
      <c r="Q5174" s="207" t="s">
        <v>3338</v>
      </c>
      <c r="R5174" s="84" t="s">
        <v>3203</v>
      </c>
      <c r="S5174" s="31" t="s">
        <v>41</v>
      </c>
      <c r="T5174" s="31"/>
      <c r="U5174" s="169"/>
      <c r="V5174" s="150"/>
      <c r="W5174" s="141" t="str" cm="1">
        <f t="array" ref="W5174">IF(SUM(LEN(B5174:V5174))=0,"",IF(OR(OR(ISBLANK(F5174),SUM(LEN(C5174),LEN(D5174))=0),AND(NOT(E5174="Unknown"),ISBLANK(J5174)),AND(NOT(O5174="Unknown"),ISBLANK(R5174))),"Missing Information", INDEX(Table15[Entire Service Line Classification], MATCH(SUMIFS(Table15[Unique ID],Table15[System-Owned Portion],E5174,Table15[If Material Anything Other than "Lead" in Column E,Was Material Ever Previously Lead?],G5174,Table15[Customer-Owned Portion],O5174),Table15[Unique ID],0),0)))</f>
        <v>Lead Status Unknown</v>
      </c>
      <c r="X5174"/>
    </row>
    <row r="5175" spans="2:24" ht="29" x14ac:dyDescent="0.35">
      <c r="B5175" s="146"/>
      <c r="C5175" s="31" t="s">
        <v>2411</v>
      </c>
      <c r="D5175" s="31"/>
      <c r="E5175" s="44" t="s">
        <v>3284</v>
      </c>
      <c r="F5175" s="43" t="s">
        <v>41</v>
      </c>
      <c r="G5175" s="84" t="s">
        <v>3249</v>
      </c>
      <c r="H5175" s="31">
        <v>2007</v>
      </c>
      <c r="I5175" s="207" t="s">
        <v>3337</v>
      </c>
      <c r="J5175" s="84" t="s">
        <v>3270</v>
      </c>
      <c r="K5175" s="31" t="s">
        <v>41</v>
      </c>
      <c r="L5175" s="31"/>
      <c r="M5175" s="169"/>
      <c r="N5175" s="148"/>
      <c r="O5175" s="106" t="s">
        <v>3284</v>
      </c>
      <c r="P5175" s="43">
        <v>2007</v>
      </c>
      <c r="Q5175" s="207" t="s">
        <v>3337</v>
      </c>
      <c r="R5175" s="84" t="s">
        <v>3270</v>
      </c>
      <c r="S5175" s="31" t="s">
        <v>41</v>
      </c>
      <c r="T5175" s="31"/>
      <c r="U5175" s="169"/>
      <c r="V5175" s="150"/>
      <c r="W5175" s="141" t="str" cm="1">
        <f t="array" ref="W5175">IF(SUM(LEN(B5175:V5175))=0,"",IF(OR(OR(ISBLANK(F5175),SUM(LEN(C5175),LEN(D5175))=0),AND(NOT(E5175="Unknown"),ISBLANK(J5175)),AND(NOT(O5175="Unknown"),ISBLANK(R5175))),"Missing Information", INDEX(Table15[Entire Service Line Classification], MATCH(SUMIFS(Table15[Unique ID],Table15[System-Owned Portion],E5175,Table15[If Material Anything Other than "Lead" in Column E,Was Material Ever Previously Lead?],G5175,Table15[Customer-Owned Portion],O5175),Table15[Unique ID],0),0)))</f>
        <v>Non-lead</v>
      </c>
      <c r="X5175"/>
    </row>
    <row r="5176" spans="2:24" x14ac:dyDescent="0.35">
      <c r="B5176" s="146"/>
      <c r="C5176" s="31" t="s">
        <v>6122</v>
      </c>
      <c r="D5176" s="31"/>
      <c r="E5176" s="44" t="s">
        <v>3203</v>
      </c>
      <c r="F5176" s="43" t="s">
        <v>3283</v>
      </c>
      <c r="G5176" s="84" t="s">
        <v>3249</v>
      </c>
      <c r="H5176" s="31">
        <v>1918</v>
      </c>
      <c r="I5176" s="207" t="s">
        <v>3338</v>
      </c>
      <c r="J5176" s="84"/>
      <c r="K5176" s="31" t="s">
        <v>41</v>
      </c>
      <c r="L5176" s="31"/>
      <c r="M5176" s="169"/>
      <c r="N5176" s="148"/>
      <c r="O5176" s="106" t="s">
        <v>3203</v>
      </c>
      <c r="P5176" s="43">
        <v>1918</v>
      </c>
      <c r="Q5176" s="207" t="s">
        <v>3338</v>
      </c>
      <c r="R5176" s="84" t="s">
        <v>3203</v>
      </c>
      <c r="S5176" s="31" t="s">
        <v>41</v>
      </c>
      <c r="T5176" s="31"/>
      <c r="U5176" s="169"/>
      <c r="V5176" s="150"/>
      <c r="W5176" s="141" t="str" cm="1">
        <f t="array" ref="W5176">IF(SUM(LEN(B5176:V5176))=0,"",IF(OR(OR(ISBLANK(F5176),SUM(LEN(C5176),LEN(D5176))=0),AND(NOT(E5176="Unknown"),ISBLANK(J5176)),AND(NOT(O5176="Unknown"),ISBLANK(R5176))),"Missing Information", INDEX(Table15[Entire Service Line Classification], MATCH(SUMIFS(Table15[Unique ID],Table15[System-Owned Portion],E5176,Table15[If Material Anything Other than "Lead" in Column E,Was Material Ever Previously Lead?],G5176,Table15[Customer-Owned Portion],O5176),Table15[Unique ID],0),0)))</f>
        <v>Lead Status Unknown</v>
      </c>
      <c r="X5176"/>
    </row>
    <row r="5177" spans="2:24" x14ac:dyDescent="0.35">
      <c r="B5177" s="146"/>
      <c r="C5177" s="31" t="s">
        <v>2412</v>
      </c>
      <c r="D5177" s="31"/>
      <c r="E5177" s="44" t="s">
        <v>3203</v>
      </c>
      <c r="F5177" s="43" t="s">
        <v>3283</v>
      </c>
      <c r="G5177" s="84" t="s">
        <v>3249</v>
      </c>
      <c r="H5177" s="31">
        <v>1960</v>
      </c>
      <c r="I5177" s="207" t="s">
        <v>3338</v>
      </c>
      <c r="J5177" s="84"/>
      <c r="K5177" s="31" t="s">
        <v>41</v>
      </c>
      <c r="L5177" s="31"/>
      <c r="M5177" s="169"/>
      <c r="N5177" s="148"/>
      <c r="O5177" s="106" t="s">
        <v>3203</v>
      </c>
      <c r="P5177" s="43">
        <v>1960</v>
      </c>
      <c r="Q5177" s="207" t="s">
        <v>3338</v>
      </c>
      <c r="R5177" s="84" t="s">
        <v>3203</v>
      </c>
      <c r="S5177" s="31" t="s">
        <v>41</v>
      </c>
      <c r="T5177" s="31"/>
      <c r="U5177" s="169"/>
      <c r="V5177" s="150"/>
      <c r="W5177" s="141" t="str" cm="1">
        <f t="array" ref="W5177">IF(SUM(LEN(B5177:V5177))=0,"",IF(OR(OR(ISBLANK(F5177),SUM(LEN(C5177),LEN(D5177))=0),AND(NOT(E5177="Unknown"),ISBLANK(J5177)),AND(NOT(O5177="Unknown"),ISBLANK(R5177))),"Missing Information", INDEX(Table15[Entire Service Line Classification], MATCH(SUMIFS(Table15[Unique ID],Table15[System-Owned Portion],E5177,Table15[If Material Anything Other than "Lead" in Column E,Was Material Ever Previously Lead?],G5177,Table15[Customer-Owned Portion],O5177),Table15[Unique ID],0),0)))</f>
        <v>Lead Status Unknown</v>
      </c>
      <c r="X5177"/>
    </row>
    <row r="5178" spans="2:24" x14ac:dyDescent="0.35">
      <c r="B5178" s="146"/>
      <c r="C5178" s="31" t="s">
        <v>2413</v>
      </c>
      <c r="D5178" s="31"/>
      <c r="E5178" s="44" t="s">
        <v>3203</v>
      </c>
      <c r="F5178" s="43" t="s">
        <v>3283</v>
      </c>
      <c r="G5178" s="84" t="s">
        <v>3249</v>
      </c>
      <c r="H5178" s="31">
        <v>1912</v>
      </c>
      <c r="I5178" s="207" t="s">
        <v>3337</v>
      </c>
      <c r="J5178" s="84"/>
      <c r="K5178" s="31" t="s">
        <v>41</v>
      </c>
      <c r="L5178" s="31"/>
      <c r="M5178" s="169"/>
      <c r="N5178" s="148"/>
      <c r="O5178" s="106" t="s">
        <v>3203</v>
      </c>
      <c r="P5178" s="43">
        <v>1912</v>
      </c>
      <c r="Q5178" s="207" t="s">
        <v>3337</v>
      </c>
      <c r="R5178" s="84" t="s">
        <v>3203</v>
      </c>
      <c r="S5178" s="31" t="s">
        <v>41</v>
      </c>
      <c r="T5178" s="31"/>
      <c r="U5178" s="169"/>
      <c r="V5178" s="150"/>
      <c r="W5178" s="141" t="str" cm="1">
        <f t="array" ref="W5178">IF(SUM(LEN(B5178:V5178))=0,"",IF(OR(OR(ISBLANK(F5178),SUM(LEN(C5178),LEN(D5178))=0),AND(NOT(E5178="Unknown"),ISBLANK(J5178)),AND(NOT(O5178="Unknown"),ISBLANK(R5178))),"Missing Information", INDEX(Table15[Entire Service Line Classification], MATCH(SUMIFS(Table15[Unique ID],Table15[System-Owned Portion],E5178,Table15[If Material Anything Other than "Lead" in Column E,Was Material Ever Previously Lead?],G5178,Table15[Customer-Owned Portion],O5178),Table15[Unique ID],0),0)))</f>
        <v>Lead Status Unknown</v>
      </c>
      <c r="X5178"/>
    </row>
    <row r="5179" spans="2:24" x14ac:dyDescent="0.35">
      <c r="B5179" s="146"/>
      <c r="C5179" s="31" t="s">
        <v>2414</v>
      </c>
      <c r="D5179" s="31"/>
      <c r="E5179" s="44" t="s">
        <v>3203</v>
      </c>
      <c r="F5179" s="43" t="s">
        <v>3283</v>
      </c>
      <c r="G5179" s="84" t="s">
        <v>3249</v>
      </c>
      <c r="H5179" s="31">
        <v>1958</v>
      </c>
      <c r="I5179" s="207" t="s">
        <v>3337</v>
      </c>
      <c r="J5179" s="84"/>
      <c r="K5179" s="31" t="s">
        <v>41</v>
      </c>
      <c r="L5179" s="31"/>
      <c r="M5179" s="169"/>
      <c r="N5179" s="148"/>
      <c r="O5179" s="106" t="s">
        <v>3203</v>
      </c>
      <c r="P5179" s="43">
        <v>1958</v>
      </c>
      <c r="Q5179" s="207" t="s">
        <v>3337</v>
      </c>
      <c r="R5179" s="84" t="s">
        <v>3203</v>
      </c>
      <c r="S5179" s="31" t="s">
        <v>41</v>
      </c>
      <c r="T5179" s="31"/>
      <c r="U5179" s="169"/>
      <c r="V5179" s="150"/>
      <c r="W5179" s="141" t="str" cm="1">
        <f t="array" ref="W5179">IF(SUM(LEN(B5179:V5179))=0,"",IF(OR(OR(ISBLANK(F5179),SUM(LEN(C5179),LEN(D5179))=0),AND(NOT(E5179="Unknown"),ISBLANK(J5179)),AND(NOT(O5179="Unknown"),ISBLANK(R5179))),"Missing Information", INDEX(Table15[Entire Service Line Classification], MATCH(SUMIFS(Table15[Unique ID],Table15[System-Owned Portion],E5179,Table15[If Material Anything Other than "Lead" in Column E,Was Material Ever Previously Lead?],G5179,Table15[Customer-Owned Portion],O5179),Table15[Unique ID],0),0)))</f>
        <v>Lead Status Unknown</v>
      </c>
      <c r="X5179"/>
    </row>
    <row r="5180" spans="2:24" x14ac:dyDescent="0.35">
      <c r="B5180" s="146"/>
      <c r="C5180" s="31" t="s">
        <v>2415</v>
      </c>
      <c r="D5180" s="31"/>
      <c r="E5180" s="44" t="s">
        <v>3203</v>
      </c>
      <c r="F5180" s="43" t="s">
        <v>3283</v>
      </c>
      <c r="G5180" s="84" t="s">
        <v>3249</v>
      </c>
      <c r="H5180" s="31">
        <v>1957</v>
      </c>
      <c r="I5180" s="207" t="s">
        <v>3338</v>
      </c>
      <c r="J5180" s="84"/>
      <c r="K5180" s="31" t="s">
        <v>41</v>
      </c>
      <c r="L5180" s="31"/>
      <c r="M5180" s="169"/>
      <c r="N5180" s="148"/>
      <c r="O5180" s="106" t="s">
        <v>3203</v>
      </c>
      <c r="P5180" s="43">
        <v>1957</v>
      </c>
      <c r="Q5180" s="207" t="s">
        <v>3338</v>
      </c>
      <c r="R5180" s="84" t="s">
        <v>3203</v>
      </c>
      <c r="S5180" s="31" t="s">
        <v>41</v>
      </c>
      <c r="T5180" s="31"/>
      <c r="U5180" s="169"/>
      <c r="V5180" s="150"/>
      <c r="W5180" s="141" t="str" cm="1">
        <f t="array" ref="W5180">IF(SUM(LEN(B5180:V5180))=0,"",IF(OR(OR(ISBLANK(F5180),SUM(LEN(C5180),LEN(D5180))=0),AND(NOT(E5180="Unknown"),ISBLANK(J5180)),AND(NOT(O5180="Unknown"),ISBLANK(R5180))),"Missing Information", INDEX(Table15[Entire Service Line Classification], MATCH(SUMIFS(Table15[Unique ID],Table15[System-Owned Portion],E5180,Table15[If Material Anything Other than "Lead" in Column E,Was Material Ever Previously Lead?],G5180,Table15[Customer-Owned Portion],O5180),Table15[Unique ID],0),0)))</f>
        <v>Lead Status Unknown</v>
      </c>
      <c r="X5180"/>
    </row>
    <row r="5181" spans="2:24" x14ac:dyDescent="0.35">
      <c r="B5181" s="146"/>
      <c r="C5181" s="31" t="s">
        <v>2416</v>
      </c>
      <c r="D5181" s="31"/>
      <c r="E5181" s="44" t="s">
        <v>3203</v>
      </c>
      <c r="F5181" s="43" t="s">
        <v>3283</v>
      </c>
      <c r="G5181" s="84" t="s">
        <v>3249</v>
      </c>
      <c r="H5181" s="31">
        <v>1958</v>
      </c>
      <c r="I5181" s="207" t="s">
        <v>3337</v>
      </c>
      <c r="J5181" s="84"/>
      <c r="K5181" s="31" t="s">
        <v>41</v>
      </c>
      <c r="L5181" s="31"/>
      <c r="M5181" s="169"/>
      <c r="N5181" s="148"/>
      <c r="O5181" s="106" t="s">
        <v>3203</v>
      </c>
      <c r="P5181" s="43">
        <v>1958</v>
      </c>
      <c r="Q5181" s="207" t="s">
        <v>3337</v>
      </c>
      <c r="R5181" s="84" t="s">
        <v>3203</v>
      </c>
      <c r="S5181" s="31" t="s">
        <v>41</v>
      </c>
      <c r="T5181" s="31"/>
      <c r="U5181" s="169"/>
      <c r="V5181" s="150"/>
      <c r="W5181" s="141" t="str" cm="1">
        <f t="array" ref="W5181">IF(SUM(LEN(B5181:V5181))=0,"",IF(OR(OR(ISBLANK(F5181),SUM(LEN(C5181),LEN(D5181))=0),AND(NOT(E5181="Unknown"),ISBLANK(J5181)),AND(NOT(O5181="Unknown"),ISBLANK(R5181))),"Missing Information", INDEX(Table15[Entire Service Line Classification], MATCH(SUMIFS(Table15[Unique ID],Table15[System-Owned Portion],E5181,Table15[If Material Anything Other than "Lead" in Column E,Was Material Ever Previously Lead?],G5181,Table15[Customer-Owned Portion],O5181),Table15[Unique ID],0),0)))</f>
        <v>Lead Status Unknown</v>
      </c>
      <c r="X5181"/>
    </row>
    <row r="5182" spans="2:24" x14ac:dyDescent="0.35">
      <c r="B5182" s="146"/>
      <c r="C5182" s="31" t="s">
        <v>2417</v>
      </c>
      <c r="D5182" s="31"/>
      <c r="E5182" s="44" t="s">
        <v>3203</v>
      </c>
      <c r="F5182" s="43" t="s">
        <v>3283</v>
      </c>
      <c r="G5182" s="84" t="s">
        <v>3249</v>
      </c>
      <c r="H5182" s="31">
        <v>1959</v>
      </c>
      <c r="I5182" s="207" t="s">
        <v>3338</v>
      </c>
      <c r="J5182" s="84"/>
      <c r="K5182" s="31" t="s">
        <v>41</v>
      </c>
      <c r="L5182" s="31"/>
      <c r="M5182" s="169"/>
      <c r="N5182" s="148"/>
      <c r="O5182" s="106" t="s">
        <v>3203</v>
      </c>
      <c r="P5182" s="43">
        <v>1959</v>
      </c>
      <c r="Q5182" s="207" t="s">
        <v>3338</v>
      </c>
      <c r="R5182" s="84" t="s">
        <v>3203</v>
      </c>
      <c r="S5182" s="31" t="s">
        <v>41</v>
      </c>
      <c r="T5182" s="31"/>
      <c r="U5182" s="169"/>
      <c r="V5182" s="150"/>
      <c r="W5182" s="141" t="str" cm="1">
        <f t="array" ref="W5182">IF(SUM(LEN(B5182:V5182))=0,"",IF(OR(OR(ISBLANK(F5182),SUM(LEN(C5182),LEN(D5182))=0),AND(NOT(E5182="Unknown"),ISBLANK(J5182)),AND(NOT(O5182="Unknown"),ISBLANK(R5182))),"Missing Information", INDEX(Table15[Entire Service Line Classification], MATCH(SUMIFS(Table15[Unique ID],Table15[System-Owned Portion],E5182,Table15[If Material Anything Other than "Lead" in Column E,Was Material Ever Previously Lead?],G5182,Table15[Customer-Owned Portion],O5182),Table15[Unique ID],0),0)))</f>
        <v>Lead Status Unknown</v>
      </c>
      <c r="X5182"/>
    </row>
    <row r="5183" spans="2:24" x14ac:dyDescent="0.35">
      <c r="B5183" s="146"/>
      <c r="C5183" s="31" t="s">
        <v>2418</v>
      </c>
      <c r="D5183" s="31"/>
      <c r="E5183" s="44" t="s">
        <v>3203</v>
      </c>
      <c r="F5183" s="43" t="s">
        <v>3283</v>
      </c>
      <c r="G5183" s="84" t="s">
        <v>3249</v>
      </c>
      <c r="H5183" s="31">
        <v>1958</v>
      </c>
      <c r="I5183" s="207" t="s">
        <v>3341</v>
      </c>
      <c r="J5183" s="84"/>
      <c r="K5183" s="31" t="s">
        <v>41</v>
      </c>
      <c r="L5183" s="31"/>
      <c r="M5183" s="169"/>
      <c r="N5183" s="148"/>
      <c r="O5183" s="106" t="s">
        <v>3203</v>
      </c>
      <c r="P5183" s="43">
        <v>1958</v>
      </c>
      <c r="Q5183" s="207" t="s">
        <v>3341</v>
      </c>
      <c r="R5183" s="84" t="s">
        <v>3203</v>
      </c>
      <c r="S5183" s="31" t="s">
        <v>41</v>
      </c>
      <c r="T5183" s="31"/>
      <c r="U5183" s="169"/>
      <c r="V5183" s="150"/>
      <c r="W5183" s="141" t="str" cm="1">
        <f t="array" ref="W5183">IF(SUM(LEN(B5183:V5183))=0,"",IF(OR(OR(ISBLANK(F5183),SUM(LEN(C5183),LEN(D5183))=0),AND(NOT(E5183="Unknown"),ISBLANK(J5183)),AND(NOT(O5183="Unknown"),ISBLANK(R5183))),"Missing Information", INDEX(Table15[Entire Service Line Classification], MATCH(SUMIFS(Table15[Unique ID],Table15[System-Owned Portion],E5183,Table15[If Material Anything Other than "Lead" in Column E,Was Material Ever Previously Lead?],G5183,Table15[Customer-Owned Portion],O5183),Table15[Unique ID],0),0)))</f>
        <v>Lead Status Unknown</v>
      </c>
      <c r="X5183"/>
    </row>
    <row r="5184" spans="2:24" x14ac:dyDescent="0.35">
      <c r="B5184" s="146"/>
      <c r="C5184" s="31" t="s">
        <v>2419</v>
      </c>
      <c r="D5184" s="31"/>
      <c r="E5184" s="44" t="s">
        <v>3203</v>
      </c>
      <c r="F5184" s="43" t="s">
        <v>3283</v>
      </c>
      <c r="G5184" s="84" t="s">
        <v>3249</v>
      </c>
      <c r="H5184" s="31">
        <v>1956</v>
      </c>
      <c r="I5184" s="207" t="s">
        <v>3338</v>
      </c>
      <c r="J5184" s="84"/>
      <c r="K5184" s="31" t="s">
        <v>41</v>
      </c>
      <c r="L5184" s="31"/>
      <c r="M5184" s="169"/>
      <c r="N5184" s="148"/>
      <c r="O5184" s="106" t="s">
        <v>3203</v>
      </c>
      <c r="P5184" s="43">
        <v>1956</v>
      </c>
      <c r="Q5184" s="207" t="s">
        <v>3338</v>
      </c>
      <c r="R5184" s="84" t="s">
        <v>3203</v>
      </c>
      <c r="S5184" s="31" t="s">
        <v>41</v>
      </c>
      <c r="T5184" s="31"/>
      <c r="U5184" s="169"/>
      <c r="V5184" s="150"/>
      <c r="W5184" s="141" t="str" cm="1">
        <f t="array" ref="W5184">IF(SUM(LEN(B5184:V5184))=0,"",IF(OR(OR(ISBLANK(F5184),SUM(LEN(C5184),LEN(D5184))=0),AND(NOT(E5184="Unknown"),ISBLANK(J5184)),AND(NOT(O5184="Unknown"),ISBLANK(R5184))),"Missing Information", INDEX(Table15[Entire Service Line Classification], MATCH(SUMIFS(Table15[Unique ID],Table15[System-Owned Portion],E5184,Table15[If Material Anything Other than "Lead" in Column E,Was Material Ever Previously Lead?],G5184,Table15[Customer-Owned Portion],O5184),Table15[Unique ID],0),0)))</f>
        <v>Lead Status Unknown</v>
      </c>
      <c r="X5184"/>
    </row>
    <row r="5185" spans="2:24" x14ac:dyDescent="0.35">
      <c r="B5185" s="146"/>
      <c r="C5185" s="31" t="s">
        <v>2420</v>
      </c>
      <c r="D5185" s="31"/>
      <c r="E5185" s="44" t="s">
        <v>3203</v>
      </c>
      <c r="F5185" s="43" t="s">
        <v>3283</v>
      </c>
      <c r="G5185" s="84" t="s">
        <v>3249</v>
      </c>
      <c r="H5185" s="31">
        <v>1958</v>
      </c>
      <c r="I5185" s="207" t="s">
        <v>3338</v>
      </c>
      <c r="J5185" s="84"/>
      <c r="K5185" s="31" t="s">
        <v>41</v>
      </c>
      <c r="L5185" s="31"/>
      <c r="M5185" s="169"/>
      <c r="N5185" s="148"/>
      <c r="O5185" s="106" t="s">
        <v>3203</v>
      </c>
      <c r="P5185" s="43">
        <v>1958</v>
      </c>
      <c r="Q5185" s="207" t="s">
        <v>3338</v>
      </c>
      <c r="R5185" s="84" t="s">
        <v>3203</v>
      </c>
      <c r="S5185" s="31" t="s">
        <v>41</v>
      </c>
      <c r="T5185" s="31"/>
      <c r="U5185" s="169"/>
      <c r="V5185" s="150"/>
      <c r="W5185" s="141" t="str" cm="1">
        <f t="array" ref="W5185">IF(SUM(LEN(B5185:V5185))=0,"",IF(OR(OR(ISBLANK(F5185),SUM(LEN(C5185),LEN(D5185))=0),AND(NOT(E5185="Unknown"),ISBLANK(J5185)),AND(NOT(O5185="Unknown"),ISBLANK(R5185))),"Missing Information", INDEX(Table15[Entire Service Line Classification], MATCH(SUMIFS(Table15[Unique ID],Table15[System-Owned Portion],E5185,Table15[If Material Anything Other than "Lead" in Column E,Was Material Ever Previously Lead?],G5185,Table15[Customer-Owned Portion],O5185),Table15[Unique ID],0),0)))</f>
        <v>Lead Status Unknown</v>
      </c>
      <c r="X5185"/>
    </row>
    <row r="5186" spans="2:24" x14ac:dyDescent="0.35">
      <c r="B5186" s="146"/>
      <c r="C5186" s="31" t="s">
        <v>2421</v>
      </c>
      <c r="D5186" s="31"/>
      <c r="E5186" s="44" t="s">
        <v>3203</v>
      </c>
      <c r="F5186" s="43" t="s">
        <v>3283</v>
      </c>
      <c r="G5186" s="84" t="s">
        <v>3249</v>
      </c>
      <c r="H5186" s="31">
        <v>1957</v>
      </c>
      <c r="I5186" s="207" t="s">
        <v>3338</v>
      </c>
      <c r="J5186" s="84"/>
      <c r="K5186" s="31" t="s">
        <v>41</v>
      </c>
      <c r="L5186" s="31"/>
      <c r="M5186" s="169"/>
      <c r="N5186" s="148"/>
      <c r="O5186" s="106" t="s">
        <v>3203</v>
      </c>
      <c r="P5186" s="43">
        <v>1957</v>
      </c>
      <c r="Q5186" s="207" t="s">
        <v>3338</v>
      </c>
      <c r="R5186" s="84" t="s">
        <v>3203</v>
      </c>
      <c r="S5186" s="31" t="s">
        <v>41</v>
      </c>
      <c r="T5186" s="31"/>
      <c r="U5186" s="169"/>
      <c r="V5186" s="150"/>
      <c r="W5186" s="141" t="str" cm="1">
        <f t="array" ref="W5186">IF(SUM(LEN(B5186:V5186))=0,"",IF(OR(OR(ISBLANK(F5186),SUM(LEN(C5186),LEN(D5186))=0),AND(NOT(E5186="Unknown"),ISBLANK(J5186)),AND(NOT(O5186="Unknown"),ISBLANK(R5186))),"Missing Information", INDEX(Table15[Entire Service Line Classification], MATCH(SUMIFS(Table15[Unique ID],Table15[System-Owned Portion],E5186,Table15[If Material Anything Other than "Lead" in Column E,Was Material Ever Previously Lead?],G5186,Table15[Customer-Owned Portion],O5186),Table15[Unique ID],0),0)))</f>
        <v>Lead Status Unknown</v>
      </c>
      <c r="X5186"/>
    </row>
    <row r="5187" spans="2:24" x14ac:dyDescent="0.35">
      <c r="B5187" s="146"/>
      <c r="C5187" s="31" t="s">
        <v>6123</v>
      </c>
      <c r="D5187" s="31"/>
      <c r="E5187" s="44" t="s">
        <v>3203</v>
      </c>
      <c r="F5187" s="43" t="s">
        <v>3283</v>
      </c>
      <c r="G5187" s="84" t="s">
        <v>3249</v>
      </c>
      <c r="H5187" s="31">
        <v>1935</v>
      </c>
      <c r="I5187" s="207" t="s">
        <v>3337</v>
      </c>
      <c r="J5187" s="84"/>
      <c r="K5187" s="31" t="s">
        <v>41</v>
      </c>
      <c r="L5187" s="31"/>
      <c r="M5187" s="169"/>
      <c r="N5187" s="148"/>
      <c r="O5187" s="106" t="s">
        <v>3203</v>
      </c>
      <c r="P5187" s="43">
        <v>1935</v>
      </c>
      <c r="Q5187" s="207" t="s">
        <v>3337</v>
      </c>
      <c r="R5187" s="84" t="s">
        <v>3203</v>
      </c>
      <c r="S5187" s="31" t="s">
        <v>41</v>
      </c>
      <c r="T5187" s="31"/>
      <c r="U5187" s="169"/>
      <c r="V5187" s="150"/>
      <c r="W5187" s="141" t="str" cm="1">
        <f t="array" ref="W5187">IF(SUM(LEN(B5187:V5187))=0,"",IF(OR(OR(ISBLANK(F5187),SUM(LEN(C5187),LEN(D5187))=0),AND(NOT(E5187="Unknown"),ISBLANK(J5187)),AND(NOT(O5187="Unknown"),ISBLANK(R5187))),"Missing Information", INDEX(Table15[Entire Service Line Classification], MATCH(SUMIFS(Table15[Unique ID],Table15[System-Owned Portion],E5187,Table15[If Material Anything Other than "Lead" in Column E,Was Material Ever Previously Lead?],G5187,Table15[Customer-Owned Portion],O5187),Table15[Unique ID],0),0)))</f>
        <v>Lead Status Unknown</v>
      </c>
      <c r="X5187"/>
    </row>
    <row r="5188" spans="2:24" ht="29" x14ac:dyDescent="0.35">
      <c r="B5188" s="146"/>
      <c r="C5188" s="31" t="s">
        <v>6124</v>
      </c>
      <c r="D5188" s="31"/>
      <c r="E5188" s="44" t="s">
        <v>3284</v>
      </c>
      <c r="F5188" s="43" t="s">
        <v>41</v>
      </c>
      <c r="G5188" s="84" t="s">
        <v>3249</v>
      </c>
      <c r="H5188" s="31">
        <v>1993</v>
      </c>
      <c r="I5188" s="207" t="s">
        <v>3338</v>
      </c>
      <c r="J5188" s="84" t="s">
        <v>3270</v>
      </c>
      <c r="K5188" s="31" t="s">
        <v>41</v>
      </c>
      <c r="L5188" s="31"/>
      <c r="M5188" s="169"/>
      <c r="N5188" s="148"/>
      <c r="O5188" s="106" t="s">
        <v>3284</v>
      </c>
      <c r="P5188" s="43">
        <v>1993</v>
      </c>
      <c r="Q5188" s="207" t="s">
        <v>3338</v>
      </c>
      <c r="R5188" s="84" t="s">
        <v>3270</v>
      </c>
      <c r="S5188" s="31" t="s">
        <v>41</v>
      </c>
      <c r="T5188" s="31"/>
      <c r="U5188" s="169"/>
      <c r="V5188" s="150"/>
      <c r="W5188" s="141" t="str" cm="1">
        <f t="array" ref="W5188">IF(SUM(LEN(B5188:V5188))=0,"",IF(OR(OR(ISBLANK(F5188),SUM(LEN(C5188),LEN(D5188))=0),AND(NOT(E5188="Unknown"),ISBLANK(J5188)),AND(NOT(O5188="Unknown"),ISBLANK(R5188))),"Missing Information", INDEX(Table15[Entire Service Line Classification], MATCH(SUMIFS(Table15[Unique ID],Table15[System-Owned Portion],E5188,Table15[If Material Anything Other than "Lead" in Column E,Was Material Ever Previously Lead?],G5188,Table15[Customer-Owned Portion],O5188),Table15[Unique ID],0),0)))</f>
        <v>Non-lead</v>
      </c>
      <c r="X5188"/>
    </row>
    <row r="5189" spans="2:24" x14ac:dyDescent="0.35">
      <c r="B5189" s="146"/>
      <c r="C5189" s="31" t="s">
        <v>2422</v>
      </c>
      <c r="D5189" s="31"/>
      <c r="E5189" s="44" t="s">
        <v>3203</v>
      </c>
      <c r="F5189" s="43" t="s">
        <v>3283</v>
      </c>
      <c r="G5189" s="84" t="s">
        <v>3249</v>
      </c>
      <c r="H5189" s="31">
        <v>1958</v>
      </c>
      <c r="I5189" s="207" t="s">
        <v>3338</v>
      </c>
      <c r="J5189" s="84"/>
      <c r="K5189" s="31" t="s">
        <v>41</v>
      </c>
      <c r="L5189" s="31"/>
      <c r="M5189" s="169"/>
      <c r="N5189" s="148"/>
      <c r="O5189" s="106" t="s">
        <v>3203</v>
      </c>
      <c r="P5189" s="43">
        <v>1958</v>
      </c>
      <c r="Q5189" s="207" t="s">
        <v>3338</v>
      </c>
      <c r="R5189" s="84" t="s">
        <v>3203</v>
      </c>
      <c r="S5189" s="31" t="s">
        <v>41</v>
      </c>
      <c r="T5189" s="31"/>
      <c r="U5189" s="169"/>
      <c r="V5189" s="150"/>
      <c r="W5189" s="141" t="str" cm="1">
        <f t="array" ref="W5189">IF(SUM(LEN(B5189:V5189))=0,"",IF(OR(OR(ISBLANK(F5189),SUM(LEN(C5189),LEN(D5189))=0),AND(NOT(E5189="Unknown"),ISBLANK(J5189)),AND(NOT(O5189="Unknown"),ISBLANK(R5189))),"Missing Information", INDEX(Table15[Entire Service Line Classification], MATCH(SUMIFS(Table15[Unique ID],Table15[System-Owned Portion],E5189,Table15[If Material Anything Other than "Lead" in Column E,Was Material Ever Previously Lead?],G5189,Table15[Customer-Owned Portion],O5189),Table15[Unique ID],0),0)))</f>
        <v>Lead Status Unknown</v>
      </c>
      <c r="X5189"/>
    </row>
    <row r="5190" spans="2:24" x14ac:dyDescent="0.35">
      <c r="B5190" s="146"/>
      <c r="C5190" s="31" t="s">
        <v>2423</v>
      </c>
      <c r="D5190" s="31"/>
      <c r="E5190" s="44" t="s">
        <v>3203</v>
      </c>
      <c r="F5190" s="43" t="s">
        <v>3283</v>
      </c>
      <c r="G5190" s="84" t="s">
        <v>3249</v>
      </c>
      <c r="H5190" s="31">
        <v>1955</v>
      </c>
      <c r="I5190" s="207" t="s">
        <v>3337</v>
      </c>
      <c r="J5190" s="84"/>
      <c r="K5190" s="31" t="s">
        <v>41</v>
      </c>
      <c r="L5190" s="31"/>
      <c r="M5190" s="169"/>
      <c r="N5190" s="148"/>
      <c r="O5190" s="106" t="s">
        <v>3203</v>
      </c>
      <c r="P5190" s="43">
        <v>1955</v>
      </c>
      <c r="Q5190" s="207" t="s">
        <v>3337</v>
      </c>
      <c r="R5190" s="84" t="s">
        <v>3203</v>
      </c>
      <c r="S5190" s="31" t="s">
        <v>41</v>
      </c>
      <c r="T5190" s="31"/>
      <c r="U5190" s="169"/>
      <c r="V5190" s="150"/>
      <c r="W5190" s="141" t="str" cm="1">
        <f t="array" ref="W5190">IF(SUM(LEN(B5190:V5190))=0,"",IF(OR(OR(ISBLANK(F5190),SUM(LEN(C5190),LEN(D5190))=0),AND(NOT(E5190="Unknown"),ISBLANK(J5190)),AND(NOT(O5190="Unknown"),ISBLANK(R5190))),"Missing Information", INDEX(Table15[Entire Service Line Classification], MATCH(SUMIFS(Table15[Unique ID],Table15[System-Owned Portion],E5190,Table15[If Material Anything Other than "Lead" in Column E,Was Material Ever Previously Lead?],G5190,Table15[Customer-Owned Portion],O5190),Table15[Unique ID],0),0)))</f>
        <v>Lead Status Unknown</v>
      </c>
      <c r="X5190"/>
    </row>
    <row r="5191" spans="2:24" x14ac:dyDescent="0.35">
      <c r="B5191" s="146"/>
      <c r="C5191" s="31" t="s">
        <v>2424</v>
      </c>
      <c r="D5191" s="31"/>
      <c r="E5191" s="44" t="s">
        <v>3203</v>
      </c>
      <c r="F5191" s="43" t="s">
        <v>3283</v>
      </c>
      <c r="G5191" s="84" t="s">
        <v>3249</v>
      </c>
      <c r="H5191" s="31">
        <v>1957</v>
      </c>
      <c r="I5191" s="207" t="s">
        <v>3338</v>
      </c>
      <c r="J5191" s="84"/>
      <c r="K5191" s="31" t="s">
        <v>41</v>
      </c>
      <c r="L5191" s="31"/>
      <c r="M5191" s="169"/>
      <c r="N5191" s="148"/>
      <c r="O5191" s="106" t="s">
        <v>3203</v>
      </c>
      <c r="P5191" s="43">
        <v>1957</v>
      </c>
      <c r="Q5191" s="207" t="s">
        <v>3338</v>
      </c>
      <c r="R5191" s="84" t="s">
        <v>3203</v>
      </c>
      <c r="S5191" s="31" t="s">
        <v>41</v>
      </c>
      <c r="T5191" s="31"/>
      <c r="U5191" s="169"/>
      <c r="V5191" s="150"/>
      <c r="W5191" s="141" t="str" cm="1">
        <f t="array" ref="W5191">IF(SUM(LEN(B5191:V5191))=0,"",IF(OR(OR(ISBLANK(F5191),SUM(LEN(C5191),LEN(D5191))=0),AND(NOT(E5191="Unknown"),ISBLANK(J5191)),AND(NOT(O5191="Unknown"),ISBLANK(R5191))),"Missing Information", INDEX(Table15[Entire Service Line Classification], MATCH(SUMIFS(Table15[Unique ID],Table15[System-Owned Portion],E5191,Table15[If Material Anything Other than "Lead" in Column E,Was Material Ever Previously Lead?],G5191,Table15[Customer-Owned Portion],O5191),Table15[Unique ID],0),0)))</f>
        <v>Lead Status Unknown</v>
      </c>
      <c r="X5191"/>
    </row>
    <row r="5192" spans="2:24" x14ac:dyDescent="0.35">
      <c r="B5192" s="146"/>
      <c r="C5192" s="31" t="s">
        <v>2425</v>
      </c>
      <c r="D5192" s="31"/>
      <c r="E5192" s="44" t="s">
        <v>3203</v>
      </c>
      <c r="F5192" s="43" t="s">
        <v>3283</v>
      </c>
      <c r="G5192" s="84" t="s">
        <v>3249</v>
      </c>
      <c r="H5192" s="31">
        <v>1962</v>
      </c>
      <c r="I5192" s="207" t="s">
        <v>3338</v>
      </c>
      <c r="J5192" s="84"/>
      <c r="K5192" s="31" t="s">
        <v>41</v>
      </c>
      <c r="L5192" s="31"/>
      <c r="M5192" s="169"/>
      <c r="N5192" s="148"/>
      <c r="O5192" s="106" t="s">
        <v>3203</v>
      </c>
      <c r="P5192" s="43">
        <v>1962</v>
      </c>
      <c r="Q5192" s="207" t="s">
        <v>3338</v>
      </c>
      <c r="R5192" s="84" t="s">
        <v>3203</v>
      </c>
      <c r="S5192" s="31" t="s">
        <v>41</v>
      </c>
      <c r="T5192" s="31"/>
      <c r="U5192" s="169"/>
      <c r="V5192" s="150"/>
      <c r="W5192" s="141" t="str" cm="1">
        <f t="array" ref="W5192">IF(SUM(LEN(B5192:V5192))=0,"",IF(OR(OR(ISBLANK(F5192),SUM(LEN(C5192),LEN(D5192))=0),AND(NOT(E5192="Unknown"),ISBLANK(J5192)),AND(NOT(O5192="Unknown"),ISBLANK(R5192))),"Missing Information", INDEX(Table15[Entire Service Line Classification], MATCH(SUMIFS(Table15[Unique ID],Table15[System-Owned Portion],E5192,Table15[If Material Anything Other than "Lead" in Column E,Was Material Ever Previously Lead?],G5192,Table15[Customer-Owned Portion],O5192),Table15[Unique ID],0),0)))</f>
        <v>Lead Status Unknown</v>
      </c>
      <c r="X5192"/>
    </row>
    <row r="5193" spans="2:24" x14ac:dyDescent="0.35">
      <c r="B5193" s="146"/>
      <c r="C5193" s="31" t="s">
        <v>2426</v>
      </c>
      <c r="D5193" s="31"/>
      <c r="E5193" s="44" t="s">
        <v>3203</v>
      </c>
      <c r="F5193" s="43" t="s">
        <v>3283</v>
      </c>
      <c r="G5193" s="84" t="s">
        <v>3249</v>
      </c>
      <c r="H5193" s="31">
        <v>1957</v>
      </c>
      <c r="I5193" s="207" t="s">
        <v>3341</v>
      </c>
      <c r="J5193" s="84"/>
      <c r="K5193" s="31" t="s">
        <v>41</v>
      </c>
      <c r="L5193" s="31"/>
      <c r="M5193" s="169"/>
      <c r="N5193" s="148"/>
      <c r="O5193" s="106" t="s">
        <v>3203</v>
      </c>
      <c r="P5193" s="43">
        <v>1957</v>
      </c>
      <c r="Q5193" s="207" t="s">
        <v>3341</v>
      </c>
      <c r="R5193" s="84" t="s">
        <v>3203</v>
      </c>
      <c r="S5193" s="31" t="s">
        <v>41</v>
      </c>
      <c r="T5193" s="31"/>
      <c r="U5193" s="169"/>
      <c r="V5193" s="150"/>
      <c r="W5193" s="141" t="str" cm="1">
        <f t="array" ref="W5193">IF(SUM(LEN(B5193:V5193))=0,"",IF(OR(OR(ISBLANK(F5193),SUM(LEN(C5193),LEN(D5193))=0),AND(NOT(E5193="Unknown"),ISBLANK(J5193)),AND(NOT(O5193="Unknown"),ISBLANK(R5193))),"Missing Information", INDEX(Table15[Entire Service Line Classification], MATCH(SUMIFS(Table15[Unique ID],Table15[System-Owned Portion],E5193,Table15[If Material Anything Other than "Lead" in Column E,Was Material Ever Previously Lead?],G5193,Table15[Customer-Owned Portion],O5193),Table15[Unique ID],0),0)))</f>
        <v>Lead Status Unknown</v>
      </c>
      <c r="X5193"/>
    </row>
    <row r="5194" spans="2:24" x14ac:dyDescent="0.35">
      <c r="B5194" s="146"/>
      <c r="C5194" s="31" t="s">
        <v>2427</v>
      </c>
      <c r="D5194" s="31"/>
      <c r="E5194" s="44" t="s">
        <v>3203</v>
      </c>
      <c r="F5194" s="43" t="s">
        <v>3283</v>
      </c>
      <c r="G5194" s="84" t="s">
        <v>3249</v>
      </c>
      <c r="H5194" s="31">
        <v>1966</v>
      </c>
      <c r="I5194" s="207" t="s">
        <v>3338</v>
      </c>
      <c r="J5194" s="84"/>
      <c r="K5194" s="31" t="s">
        <v>41</v>
      </c>
      <c r="L5194" s="31"/>
      <c r="M5194" s="169"/>
      <c r="N5194" s="148"/>
      <c r="O5194" s="106" t="s">
        <v>3203</v>
      </c>
      <c r="P5194" s="43">
        <v>1966</v>
      </c>
      <c r="Q5194" s="207" t="s">
        <v>3338</v>
      </c>
      <c r="R5194" s="84" t="s">
        <v>3203</v>
      </c>
      <c r="S5194" s="31" t="s">
        <v>41</v>
      </c>
      <c r="T5194" s="31"/>
      <c r="U5194" s="169"/>
      <c r="V5194" s="150"/>
      <c r="W5194" s="141" t="str" cm="1">
        <f t="array" ref="W5194">IF(SUM(LEN(B5194:V5194))=0,"",IF(OR(OR(ISBLANK(F5194),SUM(LEN(C5194),LEN(D5194))=0),AND(NOT(E5194="Unknown"),ISBLANK(J5194)),AND(NOT(O5194="Unknown"),ISBLANK(R5194))),"Missing Information", INDEX(Table15[Entire Service Line Classification], MATCH(SUMIFS(Table15[Unique ID],Table15[System-Owned Portion],E5194,Table15[If Material Anything Other than "Lead" in Column E,Was Material Ever Previously Lead?],G5194,Table15[Customer-Owned Portion],O5194),Table15[Unique ID],0),0)))</f>
        <v>Lead Status Unknown</v>
      </c>
      <c r="X5194"/>
    </row>
    <row r="5195" spans="2:24" x14ac:dyDescent="0.35">
      <c r="B5195" s="146"/>
      <c r="C5195" s="31" t="s">
        <v>2428</v>
      </c>
      <c r="D5195" s="31"/>
      <c r="E5195" s="44" t="s">
        <v>3203</v>
      </c>
      <c r="F5195" s="43" t="s">
        <v>3283</v>
      </c>
      <c r="G5195" s="84" t="s">
        <v>3249</v>
      </c>
      <c r="H5195" s="31">
        <v>1978</v>
      </c>
      <c r="I5195" s="207" t="s">
        <v>3338</v>
      </c>
      <c r="J5195" s="84"/>
      <c r="K5195" s="31" t="s">
        <v>41</v>
      </c>
      <c r="L5195" s="31"/>
      <c r="M5195" s="169"/>
      <c r="N5195" s="148"/>
      <c r="O5195" s="106" t="s">
        <v>3203</v>
      </c>
      <c r="P5195" s="43">
        <v>1978</v>
      </c>
      <c r="Q5195" s="207" t="s">
        <v>3338</v>
      </c>
      <c r="R5195" s="84" t="s">
        <v>3203</v>
      </c>
      <c r="S5195" s="31" t="s">
        <v>41</v>
      </c>
      <c r="T5195" s="31"/>
      <c r="U5195" s="169"/>
      <c r="V5195" s="150"/>
      <c r="W5195" s="141" t="str" cm="1">
        <f t="array" ref="W5195">IF(SUM(LEN(B5195:V5195))=0,"",IF(OR(OR(ISBLANK(F5195),SUM(LEN(C5195),LEN(D5195))=0),AND(NOT(E5195="Unknown"),ISBLANK(J5195)),AND(NOT(O5195="Unknown"),ISBLANK(R5195))),"Missing Information", INDEX(Table15[Entire Service Line Classification], MATCH(SUMIFS(Table15[Unique ID],Table15[System-Owned Portion],E5195,Table15[If Material Anything Other than "Lead" in Column E,Was Material Ever Previously Lead?],G5195,Table15[Customer-Owned Portion],O5195),Table15[Unique ID],0),0)))</f>
        <v>Lead Status Unknown</v>
      </c>
      <c r="X5195"/>
    </row>
    <row r="5196" spans="2:24" x14ac:dyDescent="0.35">
      <c r="B5196" s="146"/>
      <c r="C5196" s="31" t="s">
        <v>2429</v>
      </c>
      <c r="D5196" s="31"/>
      <c r="E5196" s="44" t="s">
        <v>3203</v>
      </c>
      <c r="F5196" s="43" t="s">
        <v>3283</v>
      </c>
      <c r="G5196" s="84" t="s">
        <v>3249</v>
      </c>
      <c r="H5196" s="31">
        <v>1960</v>
      </c>
      <c r="I5196" s="207" t="s">
        <v>3338</v>
      </c>
      <c r="J5196" s="84"/>
      <c r="K5196" s="31" t="s">
        <v>41</v>
      </c>
      <c r="L5196" s="31"/>
      <c r="M5196" s="169"/>
      <c r="N5196" s="148"/>
      <c r="O5196" s="106" t="s">
        <v>3203</v>
      </c>
      <c r="P5196" s="43">
        <v>1960</v>
      </c>
      <c r="Q5196" s="207" t="s">
        <v>3338</v>
      </c>
      <c r="R5196" s="84" t="s">
        <v>3203</v>
      </c>
      <c r="S5196" s="31" t="s">
        <v>41</v>
      </c>
      <c r="T5196" s="31"/>
      <c r="U5196" s="169"/>
      <c r="V5196" s="150"/>
      <c r="W5196" s="141" t="str" cm="1">
        <f t="array" ref="W5196">IF(SUM(LEN(B5196:V5196))=0,"",IF(OR(OR(ISBLANK(F5196),SUM(LEN(C5196),LEN(D5196))=0),AND(NOT(E5196="Unknown"),ISBLANK(J5196)),AND(NOT(O5196="Unknown"),ISBLANK(R5196))),"Missing Information", INDEX(Table15[Entire Service Line Classification], MATCH(SUMIFS(Table15[Unique ID],Table15[System-Owned Portion],E5196,Table15[If Material Anything Other than "Lead" in Column E,Was Material Ever Previously Lead?],G5196,Table15[Customer-Owned Portion],O5196),Table15[Unique ID],0),0)))</f>
        <v>Lead Status Unknown</v>
      </c>
      <c r="X5196"/>
    </row>
    <row r="5197" spans="2:24" x14ac:dyDescent="0.35">
      <c r="B5197" s="146"/>
      <c r="C5197" s="31" t="s">
        <v>2430</v>
      </c>
      <c r="D5197" s="31"/>
      <c r="E5197" s="44" t="s">
        <v>3203</v>
      </c>
      <c r="F5197" s="43" t="s">
        <v>3283</v>
      </c>
      <c r="G5197" s="84" t="s">
        <v>3249</v>
      </c>
      <c r="H5197" s="31">
        <v>1960</v>
      </c>
      <c r="I5197" s="207" t="s">
        <v>3338</v>
      </c>
      <c r="J5197" s="84"/>
      <c r="K5197" s="31" t="s">
        <v>41</v>
      </c>
      <c r="L5197" s="31"/>
      <c r="M5197" s="169"/>
      <c r="N5197" s="148"/>
      <c r="O5197" s="106" t="s">
        <v>3203</v>
      </c>
      <c r="P5197" s="43">
        <v>1960</v>
      </c>
      <c r="Q5197" s="207" t="s">
        <v>3338</v>
      </c>
      <c r="R5197" s="84" t="s">
        <v>3203</v>
      </c>
      <c r="S5197" s="31" t="s">
        <v>41</v>
      </c>
      <c r="T5197" s="31"/>
      <c r="U5197" s="169"/>
      <c r="V5197" s="150"/>
      <c r="W5197" s="141" t="str" cm="1">
        <f t="array" ref="W5197">IF(SUM(LEN(B5197:V5197))=0,"",IF(OR(OR(ISBLANK(F5197),SUM(LEN(C5197),LEN(D5197))=0),AND(NOT(E5197="Unknown"),ISBLANK(J5197)),AND(NOT(O5197="Unknown"),ISBLANK(R5197))),"Missing Information", INDEX(Table15[Entire Service Line Classification], MATCH(SUMIFS(Table15[Unique ID],Table15[System-Owned Portion],E5197,Table15[If Material Anything Other than "Lead" in Column E,Was Material Ever Previously Lead?],G5197,Table15[Customer-Owned Portion],O5197),Table15[Unique ID],0),0)))</f>
        <v>Lead Status Unknown</v>
      </c>
      <c r="X5197"/>
    </row>
    <row r="5198" spans="2:24" x14ac:dyDescent="0.35">
      <c r="B5198" s="146"/>
      <c r="C5198" s="31" t="s">
        <v>2431</v>
      </c>
      <c r="D5198" s="31"/>
      <c r="E5198" s="44" t="s">
        <v>3203</v>
      </c>
      <c r="F5198" s="43" t="s">
        <v>3283</v>
      </c>
      <c r="G5198" s="84" t="s">
        <v>3249</v>
      </c>
      <c r="H5198" s="31">
        <v>1968</v>
      </c>
      <c r="I5198" s="207" t="s">
        <v>3338</v>
      </c>
      <c r="J5198" s="84"/>
      <c r="K5198" s="31" t="s">
        <v>41</v>
      </c>
      <c r="L5198" s="31"/>
      <c r="M5198" s="169"/>
      <c r="N5198" s="148"/>
      <c r="O5198" s="106" t="s">
        <v>3203</v>
      </c>
      <c r="P5198" s="43">
        <v>1968</v>
      </c>
      <c r="Q5198" s="207" t="s">
        <v>3338</v>
      </c>
      <c r="R5198" s="84" t="s">
        <v>3203</v>
      </c>
      <c r="S5198" s="31" t="s">
        <v>41</v>
      </c>
      <c r="T5198" s="31"/>
      <c r="U5198" s="169"/>
      <c r="V5198" s="150"/>
      <c r="W5198" s="141" t="str" cm="1">
        <f t="array" ref="W5198">IF(SUM(LEN(B5198:V5198))=0,"",IF(OR(OR(ISBLANK(F5198),SUM(LEN(C5198),LEN(D5198))=0),AND(NOT(E5198="Unknown"),ISBLANK(J5198)),AND(NOT(O5198="Unknown"),ISBLANK(R5198))),"Missing Information", INDEX(Table15[Entire Service Line Classification], MATCH(SUMIFS(Table15[Unique ID],Table15[System-Owned Portion],E5198,Table15[If Material Anything Other than "Lead" in Column E,Was Material Ever Previously Lead?],G5198,Table15[Customer-Owned Portion],O5198),Table15[Unique ID],0),0)))</f>
        <v>Lead Status Unknown</v>
      </c>
      <c r="X5198"/>
    </row>
    <row r="5199" spans="2:24" ht="29" x14ac:dyDescent="0.35">
      <c r="B5199" s="146"/>
      <c r="C5199" s="31" t="s">
        <v>6125</v>
      </c>
      <c r="D5199" s="31"/>
      <c r="E5199" s="44" t="s">
        <v>3203</v>
      </c>
      <c r="F5199" s="43" t="s">
        <v>3283</v>
      </c>
      <c r="G5199" s="84" t="s">
        <v>3249</v>
      </c>
      <c r="H5199" s="31"/>
      <c r="I5199" s="207" t="s">
        <v>3337</v>
      </c>
      <c r="J5199" s="84"/>
      <c r="K5199" s="31" t="s">
        <v>41</v>
      </c>
      <c r="L5199" s="31"/>
      <c r="M5199" s="169"/>
      <c r="N5199" s="148"/>
      <c r="O5199" s="106" t="s">
        <v>3203</v>
      </c>
      <c r="P5199" s="43"/>
      <c r="Q5199" s="207" t="s">
        <v>3337</v>
      </c>
      <c r="R5199" s="84" t="s">
        <v>3203</v>
      </c>
      <c r="S5199" s="31" t="s">
        <v>41</v>
      </c>
      <c r="T5199" s="31"/>
      <c r="U5199" s="169"/>
      <c r="V5199" s="150"/>
      <c r="W5199" s="141" t="str" cm="1">
        <f t="array" ref="W5199">IF(SUM(LEN(B5199:V5199))=0,"",IF(OR(OR(ISBLANK(F5199),SUM(LEN(C5199),LEN(D5199))=0),AND(NOT(E5199="Unknown"),ISBLANK(J5199)),AND(NOT(O5199="Unknown"),ISBLANK(R5199))),"Missing Information", INDEX(Table15[Entire Service Line Classification], MATCH(SUMIFS(Table15[Unique ID],Table15[System-Owned Portion],E5199,Table15[If Material Anything Other than "Lead" in Column E,Was Material Ever Previously Lead?],G5199,Table15[Customer-Owned Portion],O5199),Table15[Unique ID],0),0)))</f>
        <v>Lead Status Unknown</v>
      </c>
      <c r="X5199"/>
    </row>
    <row r="5200" spans="2:24" x14ac:dyDescent="0.35">
      <c r="B5200" s="146"/>
      <c r="C5200" s="31" t="s">
        <v>6126</v>
      </c>
      <c r="D5200" s="31"/>
      <c r="E5200" s="44" t="s">
        <v>3203</v>
      </c>
      <c r="F5200" s="43" t="s">
        <v>3283</v>
      </c>
      <c r="G5200" s="84" t="s">
        <v>3249</v>
      </c>
      <c r="H5200" s="31">
        <v>1959</v>
      </c>
      <c r="I5200" s="207" t="s">
        <v>3338</v>
      </c>
      <c r="J5200" s="84"/>
      <c r="K5200" s="31" t="s">
        <v>41</v>
      </c>
      <c r="L5200" s="31"/>
      <c r="M5200" s="169"/>
      <c r="N5200" s="148"/>
      <c r="O5200" s="106" t="s">
        <v>3203</v>
      </c>
      <c r="P5200" s="43">
        <v>1959</v>
      </c>
      <c r="Q5200" s="207" t="s">
        <v>3338</v>
      </c>
      <c r="R5200" s="84" t="s">
        <v>3203</v>
      </c>
      <c r="S5200" s="31" t="s">
        <v>41</v>
      </c>
      <c r="T5200" s="31"/>
      <c r="U5200" s="169"/>
      <c r="V5200" s="150"/>
      <c r="W5200" s="141" t="str" cm="1">
        <f t="array" ref="W5200">IF(SUM(LEN(B5200:V5200))=0,"",IF(OR(OR(ISBLANK(F5200),SUM(LEN(C5200),LEN(D5200))=0),AND(NOT(E5200="Unknown"),ISBLANK(J5200)),AND(NOT(O5200="Unknown"),ISBLANK(R5200))),"Missing Information", INDEX(Table15[Entire Service Line Classification], MATCH(SUMIFS(Table15[Unique ID],Table15[System-Owned Portion],E5200,Table15[If Material Anything Other than "Lead" in Column E,Was Material Ever Previously Lead?],G5200,Table15[Customer-Owned Portion],O5200),Table15[Unique ID],0),0)))</f>
        <v>Lead Status Unknown</v>
      </c>
      <c r="X5200"/>
    </row>
    <row r="5201" spans="2:24" x14ac:dyDescent="0.35">
      <c r="B5201" s="146"/>
      <c r="C5201" s="31" t="s">
        <v>6127</v>
      </c>
      <c r="D5201" s="31"/>
      <c r="E5201" s="44" t="s">
        <v>3203</v>
      </c>
      <c r="F5201" s="43" t="s">
        <v>3283</v>
      </c>
      <c r="G5201" s="84" t="s">
        <v>3249</v>
      </c>
      <c r="H5201" s="31">
        <v>1964</v>
      </c>
      <c r="I5201" s="207" t="s">
        <v>3338</v>
      </c>
      <c r="J5201" s="84"/>
      <c r="K5201" s="31" t="s">
        <v>41</v>
      </c>
      <c r="L5201" s="31"/>
      <c r="M5201" s="169"/>
      <c r="N5201" s="148"/>
      <c r="O5201" s="106" t="s">
        <v>3203</v>
      </c>
      <c r="P5201" s="43">
        <v>1964</v>
      </c>
      <c r="Q5201" s="207" t="s">
        <v>3338</v>
      </c>
      <c r="R5201" s="84" t="s">
        <v>3203</v>
      </c>
      <c r="S5201" s="31" t="s">
        <v>41</v>
      </c>
      <c r="T5201" s="31"/>
      <c r="U5201" s="169"/>
      <c r="V5201" s="150"/>
      <c r="W5201" s="141" t="str" cm="1">
        <f t="array" ref="W5201">IF(SUM(LEN(B5201:V5201))=0,"",IF(OR(OR(ISBLANK(F5201),SUM(LEN(C5201),LEN(D5201))=0),AND(NOT(E5201="Unknown"),ISBLANK(J5201)),AND(NOT(O5201="Unknown"),ISBLANK(R5201))),"Missing Information", INDEX(Table15[Entire Service Line Classification], MATCH(SUMIFS(Table15[Unique ID],Table15[System-Owned Portion],E5201,Table15[If Material Anything Other than "Lead" in Column E,Was Material Ever Previously Lead?],G5201,Table15[Customer-Owned Portion],O5201),Table15[Unique ID],0),0)))</f>
        <v>Lead Status Unknown</v>
      </c>
      <c r="X5201"/>
    </row>
    <row r="5202" spans="2:24" x14ac:dyDescent="0.35">
      <c r="B5202" s="146"/>
      <c r="C5202" s="31" t="s">
        <v>2432</v>
      </c>
      <c r="D5202" s="31"/>
      <c r="E5202" s="44" t="s">
        <v>3203</v>
      </c>
      <c r="F5202" s="43" t="s">
        <v>3283</v>
      </c>
      <c r="G5202" s="84" t="s">
        <v>3249</v>
      </c>
      <c r="H5202" s="31">
        <v>1960</v>
      </c>
      <c r="I5202" s="207" t="s">
        <v>3338</v>
      </c>
      <c r="J5202" s="84"/>
      <c r="K5202" s="31" t="s">
        <v>41</v>
      </c>
      <c r="L5202" s="31"/>
      <c r="M5202" s="169"/>
      <c r="N5202" s="148"/>
      <c r="O5202" s="106" t="s">
        <v>3203</v>
      </c>
      <c r="P5202" s="43">
        <v>1960</v>
      </c>
      <c r="Q5202" s="207" t="s">
        <v>3338</v>
      </c>
      <c r="R5202" s="84" t="s">
        <v>3203</v>
      </c>
      <c r="S5202" s="31" t="s">
        <v>41</v>
      </c>
      <c r="T5202" s="31"/>
      <c r="U5202" s="169"/>
      <c r="V5202" s="150"/>
      <c r="W5202" s="141" t="str" cm="1">
        <f t="array" ref="W5202">IF(SUM(LEN(B5202:V5202))=0,"",IF(OR(OR(ISBLANK(F5202),SUM(LEN(C5202),LEN(D5202))=0),AND(NOT(E5202="Unknown"),ISBLANK(J5202)),AND(NOT(O5202="Unknown"),ISBLANK(R5202))),"Missing Information", INDEX(Table15[Entire Service Line Classification], MATCH(SUMIFS(Table15[Unique ID],Table15[System-Owned Portion],E5202,Table15[If Material Anything Other than "Lead" in Column E,Was Material Ever Previously Lead?],G5202,Table15[Customer-Owned Portion],O5202),Table15[Unique ID],0),0)))</f>
        <v>Lead Status Unknown</v>
      </c>
      <c r="X5202"/>
    </row>
    <row r="5203" spans="2:24" x14ac:dyDescent="0.35">
      <c r="B5203" s="146"/>
      <c r="C5203" s="31" t="s">
        <v>2433</v>
      </c>
      <c r="D5203" s="31"/>
      <c r="E5203" s="44" t="s">
        <v>3203</v>
      </c>
      <c r="F5203" s="43" t="s">
        <v>3283</v>
      </c>
      <c r="G5203" s="84" t="s">
        <v>3249</v>
      </c>
      <c r="H5203" s="31">
        <v>1962</v>
      </c>
      <c r="I5203" s="207" t="s">
        <v>3338</v>
      </c>
      <c r="J5203" s="84"/>
      <c r="K5203" s="31" t="s">
        <v>41</v>
      </c>
      <c r="L5203" s="31"/>
      <c r="M5203" s="169"/>
      <c r="N5203" s="148"/>
      <c r="O5203" s="106" t="s">
        <v>3203</v>
      </c>
      <c r="P5203" s="43">
        <v>1962</v>
      </c>
      <c r="Q5203" s="207" t="s">
        <v>3338</v>
      </c>
      <c r="R5203" s="84" t="s">
        <v>3203</v>
      </c>
      <c r="S5203" s="31" t="s">
        <v>41</v>
      </c>
      <c r="T5203" s="31"/>
      <c r="U5203" s="169"/>
      <c r="V5203" s="150"/>
      <c r="W5203" s="141" t="str" cm="1">
        <f t="array" ref="W5203">IF(SUM(LEN(B5203:V5203))=0,"",IF(OR(OR(ISBLANK(F5203),SUM(LEN(C5203),LEN(D5203))=0),AND(NOT(E5203="Unknown"),ISBLANK(J5203)),AND(NOT(O5203="Unknown"),ISBLANK(R5203))),"Missing Information", INDEX(Table15[Entire Service Line Classification], MATCH(SUMIFS(Table15[Unique ID],Table15[System-Owned Portion],E5203,Table15[If Material Anything Other than "Lead" in Column E,Was Material Ever Previously Lead?],G5203,Table15[Customer-Owned Portion],O5203),Table15[Unique ID],0),0)))</f>
        <v>Lead Status Unknown</v>
      </c>
      <c r="X5203"/>
    </row>
    <row r="5204" spans="2:24" x14ac:dyDescent="0.35">
      <c r="B5204" s="146"/>
      <c r="C5204" s="31" t="s">
        <v>6128</v>
      </c>
      <c r="D5204" s="31"/>
      <c r="E5204" s="44" t="s">
        <v>3203</v>
      </c>
      <c r="F5204" s="43" t="s">
        <v>3283</v>
      </c>
      <c r="G5204" s="84" t="s">
        <v>3249</v>
      </c>
      <c r="H5204" s="31">
        <v>1972</v>
      </c>
      <c r="I5204" s="207" t="s">
        <v>3340</v>
      </c>
      <c r="J5204" s="84"/>
      <c r="K5204" s="31" t="s">
        <v>41</v>
      </c>
      <c r="L5204" s="31"/>
      <c r="M5204" s="169"/>
      <c r="N5204" s="148"/>
      <c r="O5204" s="106" t="s">
        <v>3203</v>
      </c>
      <c r="P5204" s="43">
        <v>1972</v>
      </c>
      <c r="Q5204" s="207" t="s">
        <v>3340</v>
      </c>
      <c r="R5204" s="84" t="s">
        <v>3203</v>
      </c>
      <c r="S5204" s="31" t="s">
        <v>41</v>
      </c>
      <c r="T5204" s="31"/>
      <c r="U5204" s="169"/>
      <c r="V5204" s="150"/>
      <c r="W5204" s="141" t="str" cm="1">
        <f t="array" ref="W5204">IF(SUM(LEN(B5204:V5204))=0,"",IF(OR(OR(ISBLANK(F5204),SUM(LEN(C5204),LEN(D5204))=0),AND(NOT(E5204="Unknown"),ISBLANK(J5204)),AND(NOT(O5204="Unknown"),ISBLANK(R5204))),"Missing Information", INDEX(Table15[Entire Service Line Classification], MATCH(SUMIFS(Table15[Unique ID],Table15[System-Owned Portion],E5204,Table15[If Material Anything Other than "Lead" in Column E,Was Material Ever Previously Lead?],G5204,Table15[Customer-Owned Portion],O5204),Table15[Unique ID],0),0)))</f>
        <v>Lead Status Unknown</v>
      </c>
      <c r="X5204"/>
    </row>
    <row r="5205" spans="2:24" x14ac:dyDescent="0.35">
      <c r="B5205" s="146"/>
      <c r="C5205" s="31" t="s">
        <v>6129</v>
      </c>
      <c r="D5205" s="31"/>
      <c r="E5205" s="44" t="s">
        <v>3203</v>
      </c>
      <c r="F5205" s="43" t="s">
        <v>3283</v>
      </c>
      <c r="G5205" s="84" t="s">
        <v>3249</v>
      </c>
      <c r="H5205" s="31">
        <v>1967</v>
      </c>
      <c r="I5205" s="207" t="s">
        <v>3341</v>
      </c>
      <c r="J5205" s="84"/>
      <c r="K5205" s="31" t="s">
        <v>41</v>
      </c>
      <c r="L5205" s="31"/>
      <c r="M5205" s="169"/>
      <c r="N5205" s="148"/>
      <c r="O5205" s="106" t="s">
        <v>3203</v>
      </c>
      <c r="P5205" s="43">
        <v>1967</v>
      </c>
      <c r="Q5205" s="207" t="s">
        <v>3341</v>
      </c>
      <c r="R5205" s="84" t="s">
        <v>3203</v>
      </c>
      <c r="S5205" s="31" t="s">
        <v>41</v>
      </c>
      <c r="T5205" s="31"/>
      <c r="U5205" s="169"/>
      <c r="V5205" s="150"/>
      <c r="W5205" s="141" t="str" cm="1">
        <f t="array" ref="W5205">IF(SUM(LEN(B5205:V5205))=0,"",IF(OR(OR(ISBLANK(F5205),SUM(LEN(C5205),LEN(D5205))=0),AND(NOT(E5205="Unknown"),ISBLANK(J5205)),AND(NOT(O5205="Unknown"),ISBLANK(R5205))),"Missing Information", INDEX(Table15[Entire Service Line Classification], MATCH(SUMIFS(Table15[Unique ID],Table15[System-Owned Portion],E5205,Table15[If Material Anything Other than "Lead" in Column E,Was Material Ever Previously Lead?],G5205,Table15[Customer-Owned Portion],O5205),Table15[Unique ID],0),0)))</f>
        <v>Lead Status Unknown</v>
      </c>
      <c r="X5205"/>
    </row>
    <row r="5206" spans="2:24" x14ac:dyDescent="0.35">
      <c r="B5206" s="146"/>
      <c r="C5206" s="31" t="s">
        <v>6130</v>
      </c>
      <c r="D5206" s="31"/>
      <c r="E5206" s="44" t="s">
        <v>3203</v>
      </c>
      <c r="F5206" s="43" t="s">
        <v>3283</v>
      </c>
      <c r="G5206" s="84" t="s">
        <v>3249</v>
      </c>
      <c r="H5206" s="31">
        <v>1967</v>
      </c>
      <c r="I5206" s="207" t="s">
        <v>3341</v>
      </c>
      <c r="J5206" s="84"/>
      <c r="K5206" s="31" t="s">
        <v>41</v>
      </c>
      <c r="L5206" s="31"/>
      <c r="M5206" s="169"/>
      <c r="N5206" s="148"/>
      <c r="O5206" s="106" t="s">
        <v>3203</v>
      </c>
      <c r="P5206" s="43">
        <v>1967</v>
      </c>
      <c r="Q5206" s="207" t="s">
        <v>3341</v>
      </c>
      <c r="R5206" s="84" t="s">
        <v>3203</v>
      </c>
      <c r="S5206" s="31" t="s">
        <v>41</v>
      </c>
      <c r="T5206" s="31"/>
      <c r="U5206" s="169"/>
      <c r="V5206" s="150"/>
      <c r="W5206" s="141" t="str" cm="1">
        <f t="array" ref="W5206">IF(SUM(LEN(B5206:V5206))=0,"",IF(OR(OR(ISBLANK(F5206),SUM(LEN(C5206),LEN(D5206))=0),AND(NOT(E5206="Unknown"),ISBLANK(J5206)),AND(NOT(O5206="Unknown"),ISBLANK(R5206))),"Missing Information", INDEX(Table15[Entire Service Line Classification], MATCH(SUMIFS(Table15[Unique ID],Table15[System-Owned Portion],E5206,Table15[If Material Anything Other than "Lead" in Column E,Was Material Ever Previously Lead?],G5206,Table15[Customer-Owned Portion],O5206),Table15[Unique ID],0),0)))</f>
        <v>Lead Status Unknown</v>
      </c>
      <c r="X5206"/>
    </row>
    <row r="5207" spans="2:24" x14ac:dyDescent="0.35">
      <c r="B5207" s="146"/>
      <c r="C5207" s="31" t="s">
        <v>6131</v>
      </c>
      <c r="D5207" s="31"/>
      <c r="E5207" s="44" t="s">
        <v>3203</v>
      </c>
      <c r="F5207" s="43" t="s">
        <v>3283</v>
      </c>
      <c r="G5207" s="84" t="s">
        <v>3249</v>
      </c>
      <c r="H5207" s="31">
        <v>1967</v>
      </c>
      <c r="I5207" s="207" t="s">
        <v>3338</v>
      </c>
      <c r="J5207" s="84"/>
      <c r="K5207" s="31" t="s">
        <v>41</v>
      </c>
      <c r="L5207" s="31"/>
      <c r="M5207" s="169"/>
      <c r="N5207" s="148"/>
      <c r="O5207" s="106" t="s">
        <v>3203</v>
      </c>
      <c r="P5207" s="43">
        <v>1967</v>
      </c>
      <c r="Q5207" s="207" t="s">
        <v>3338</v>
      </c>
      <c r="R5207" s="84" t="s">
        <v>3203</v>
      </c>
      <c r="S5207" s="31" t="s">
        <v>41</v>
      </c>
      <c r="T5207" s="31"/>
      <c r="U5207" s="169"/>
      <c r="V5207" s="150"/>
      <c r="W5207" s="141" t="str" cm="1">
        <f t="array" ref="W5207">IF(SUM(LEN(B5207:V5207))=0,"",IF(OR(OR(ISBLANK(F5207),SUM(LEN(C5207),LEN(D5207))=0),AND(NOT(E5207="Unknown"),ISBLANK(J5207)),AND(NOT(O5207="Unknown"),ISBLANK(R5207))),"Missing Information", INDEX(Table15[Entire Service Line Classification], MATCH(SUMIFS(Table15[Unique ID],Table15[System-Owned Portion],E5207,Table15[If Material Anything Other than "Lead" in Column E,Was Material Ever Previously Lead?],G5207,Table15[Customer-Owned Portion],O5207),Table15[Unique ID],0),0)))</f>
        <v>Lead Status Unknown</v>
      </c>
      <c r="X5207"/>
    </row>
    <row r="5208" spans="2:24" x14ac:dyDescent="0.35">
      <c r="B5208" s="146"/>
      <c r="C5208" s="31" t="s">
        <v>2434</v>
      </c>
      <c r="D5208" s="31"/>
      <c r="E5208" s="44" t="s">
        <v>3203</v>
      </c>
      <c r="F5208" s="43" t="s">
        <v>3283</v>
      </c>
      <c r="G5208" s="84" t="s">
        <v>3249</v>
      </c>
      <c r="H5208" s="31">
        <v>1967</v>
      </c>
      <c r="I5208" s="207" t="s">
        <v>3337</v>
      </c>
      <c r="J5208" s="84"/>
      <c r="K5208" s="31" t="s">
        <v>41</v>
      </c>
      <c r="L5208" s="31"/>
      <c r="M5208" s="169"/>
      <c r="N5208" s="148"/>
      <c r="O5208" s="106" t="s">
        <v>3203</v>
      </c>
      <c r="P5208" s="43">
        <v>1967</v>
      </c>
      <c r="Q5208" s="207" t="s">
        <v>3337</v>
      </c>
      <c r="R5208" s="84" t="s">
        <v>3203</v>
      </c>
      <c r="S5208" s="31" t="s">
        <v>41</v>
      </c>
      <c r="T5208" s="31"/>
      <c r="U5208" s="169"/>
      <c r="V5208" s="150"/>
      <c r="W5208" s="141" t="str" cm="1">
        <f t="array" ref="W5208">IF(SUM(LEN(B5208:V5208))=0,"",IF(OR(OR(ISBLANK(F5208),SUM(LEN(C5208),LEN(D5208))=0),AND(NOT(E5208="Unknown"),ISBLANK(J5208)),AND(NOT(O5208="Unknown"),ISBLANK(R5208))),"Missing Information", INDEX(Table15[Entire Service Line Classification], MATCH(SUMIFS(Table15[Unique ID],Table15[System-Owned Portion],E5208,Table15[If Material Anything Other than "Lead" in Column E,Was Material Ever Previously Lead?],G5208,Table15[Customer-Owned Portion],O5208),Table15[Unique ID],0),0)))</f>
        <v>Lead Status Unknown</v>
      </c>
      <c r="X5208"/>
    </row>
    <row r="5209" spans="2:24" x14ac:dyDescent="0.35">
      <c r="B5209" s="146"/>
      <c r="C5209" s="31" t="s">
        <v>6132</v>
      </c>
      <c r="D5209" s="31"/>
      <c r="E5209" s="44" t="s">
        <v>3203</v>
      </c>
      <c r="F5209" s="43" t="s">
        <v>3283</v>
      </c>
      <c r="G5209" s="84" t="s">
        <v>3249</v>
      </c>
      <c r="H5209" s="31">
        <v>1967</v>
      </c>
      <c r="I5209" s="207" t="s">
        <v>3341</v>
      </c>
      <c r="J5209" s="84"/>
      <c r="K5209" s="31" t="s">
        <v>41</v>
      </c>
      <c r="L5209" s="31"/>
      <c r="M5209" s="169"/>
      <c r="N5209" s="148"/>
      <c r="O5209" s="106" t="s">
        <v>3203</v>
      </c>
      <c r="P5209" s="43">
        <v>1967</v>
      </c>
      <c r="Q5209" s="207" t="s">
        <v>3341</v>
      </c>
      <c r="R5209" s="84" t="s">
        <v>3203</v>
      </c>
      <c r="S5209" s="31" t="s">
        <v>41</v>
      </c>
      <c r="T5209" s="31"/>
      <c r="U5209" s="169"/>
      <c r="V5209" s="150"/>
      <c r="W5209" s="141" t="str" cm="1">
        <f t="array" ref="W5209">IF(SUM(LEN(B5209:V5209))=0,"",IF(OR(OR(ISBLANK(F5209),SUM(LEN(C5209),LEN(D5209))=0),AND(NOT(E5209="Unknown"),ISBLANK(J5209)),AND(NOT(O5209="Unknown"),ISBLANK(R5209))),"Missing Information", INDEX(Table15[Entire Service Line Classification], MATCH(SUMIFS(Table15[Unique ID],Table15[System-Owned Portion],E5209,Table15[If Material Anything Other than "Lead" in Column E,Was Material Ever Previously Lead?],G5209,Table15[Customer-Owned Portion],O5209),Table15[Unique ID],0),0)))</f>
        <v>Lead Status Unknown</v>
      </c>
      <c r="X5209"/>
    </row>
    <row r="5210" spans="2:24" x14ac:dyDescent="0.35">
      <c r="B5210" s="146"/>
      <c r="C5210" s="31" t="s">
        <v>6133</v>
      </c>
      <c r="D5210" s="31"/>
      <c r="E5210" s="44" t="s">
        <v>3203</v>
      </c>
      <c r="F5210" s="43" t="s">
        <v>3283</v>
      </c>
      <c r="G5210" s="84" t="s">
        <v>3249</v>
      </c>
      <c r="H5210" s="31">
        <v>1934</v>
      </c>
      <c r="I5210" s="207" t="s">
        <v>3337</v>
      </c>
      <c r="J5210" s="84"/>
      <c r="K5210" s="31" t="s">
        <v>41</v>
      </c>
      <c r="L5210" s="31"/>
      <c r="M5210" s="169"/>
      <c r="N5210" s="148"/>
      <c r="O5210" s="106" t="s">
        <v>3203</v>
      </c>
      <c r="P5210" s="43">
        <v>1934</v>
      </c>
      <c r="Q5210" s="207" t="s">
        <v>3337</v>
      </c>
      <c r="R5210" s="84" t="s">
        <v>3203</v>
      </c>
      <c r="S5210" s="31" t="s">
        <v>41</v>
      </c>
      <c r="T5210" s="31"/>
      <c r="U5210" s="169"/>
      <c r="V5210" s="150"/>
      <c r="W5210" s="141" t="str" cm="1">
        <f t="array" ref="W5210">IF(SUM(LEN(B5210:V5210))=0,"",IF(OR(OR(ISBLANK(F5210),SUM(LEN(C5210),LEN(D5210))=0),AND(NOT(E5210="Unknown"),ISBLANK(J5210)),AND(NOT(O5210="Unknown"),ISBLANK(R5210))),"Missing Information", INDEX(Table15[Entire Service Line Classification], MATCH(SUMIFS(Table15[Unique ID],Table15[System-Owned Portion],E5210,Table15[If Material Anything Other than "Lead" in Column E,Was Material Ever Previously Lead?],G5210,Table15[Customer-Owned Portion],O5210),Table15[Unique ID],0),0)))</f>
        <v>Lead Status Unknown</v>
      </c>
      <c r="X5210"/>
    </row>
    <row r="5211" spans="2:24" x14ac:dyDescent="0.35">
      <c r="B5211" s="146"/>
      <c r="C5211" s="31" t="s">
        <v>6134</v>
      </c>
      <c r="D5211" s="31"/>
      <c r="E5211" s="44" t="s">
        <v>3203</v>
      </c>
      <c r="F5211" s="43" t="s">
        <v>3283</v>
      </c>
      <c r="G5211" s="84" t="s">
        <v>3249</v>
      </c>
      <c r="H5211" s="31">
        <v>1967</v>
      </c>
      <c r="I5211" s="207" t="s">
        <v>3341</v>
      </c>
      <c r="J5211" s="84"/>
      <c r="K5211" s="31" t="s">
        <v>41</v>
      </c>
      <c r="L5211" s="31"/>
      <c r="M5211" s="169"/>
      <c r="N5211" s="148"/>
      <c r="O5211" s="106" t="s">
        <v>3203</v>
      </c>
      <c r="P5211" s="43">
        <v>1967</v>
      </c>
      <c r="Q5211" s="207" t="s">
        <v>3341</v>
      </c>
      <c r="R5211" s="84" t="s">
        <v>3203</v>
      </c>
      <c r="S5211" s="31" t="s">
        <v>41</v>
      </c>
      <c r="T5211" s="31"/>
      <c r="U5211" s="169"/>
      <c r="V5211" s="150"/>
      <c r="W5211" s="141" t="str" cm="1">
        <f t="array" ref="W5211">IF(SUM(LEN(B5211:V5211))=0,"",IF(OR(OR(ISBLANK(F5211),SUM(LEN(C5211),LEN(D5211))=0),AND(NOT(E5211="Unknown"),ISBLANK(J5211)),AND(NOT(O5211="Unknown"),ISBLANK(R5211))),"Missing Information", INDEX(Table15[Entire Service Line Classification], MATCH(SUMIFS(Table15[Unique ID],Table15[System-Owned Portion],E5211,Table15[If Material Anything Other than "Lead" in Column E,Was Material Ever Previously Lead?],G5211,Table15[Customer-Owned Portion],O5211),Table15[Unique ID],0),0)))</f>
        <v>Lead Status Unknown</v>
      </c>
      <c r="X5211"/>
    </row>
    <row r="5212" spans="2:24" x14ac:dyDescent="0.35">
      <c r="B5212" s="146"/>
      <c r="C5212" s="31" t="s">
        <v>6135</v>
      </c>
      <c r="D5212" s="31"/>
      <c r="E5212" s="44" t="s">
        <v>3203</v>
      </c>
      <c r="F5212" s="43" t="s">
        <v>3283</v>
      </c>
      <c r="G5212" s="84" t="s">
        <v>3249</v>
      </c>
      <c r="H5212" s="31">
        <v>1967</v>
      </c>
      <c r="I5212" s="207" t="s">
        <v>3338</v>
      </c>
      <c r="J5212" s="84"/>
      <c r="K5212" s="31" t="s">
        <v>41</v>
      </c>
      <c r="L5212" s="31"/>
      <c r="M5212" s="169"/>
      <c r="N5212" s="148"/>
      <c r="O5212" s="106" t="s">
        <v>3203</v>
      </c>
      <c r="P5212" s="43">
        <v>1967</v>
      </c>
      <c r="Q5212" s="207" t="s">
        <v>3338</v>
      </c>
      <c r="R5212" s="84" t="s">
        <v>3203</v>
      </c>
      <c r="S5212" s="31" t="s">
        <v>41</v>
      </c>
      <c r="T5212" s="31"/>
      <c r="U5212" s="169"/>
      <c r="V5212" s="150"/>
      <c r="W5212" s="141" t="str" cm="1">
        <f t="array" ref="W5212">IF(SUM(LEN(B5212:V5212))=0,"",IF(OR(OR(ISBLANK(F5212),SUM(LEN(C5212),LEN(D5212))=0),AND(NOT(E5212="Unknown"),ISBLANK(J5212)),AND(NOT(O5212="Unknown"),ISBLANK(R5212))),"Missing Information", INDEX(Table15[Entire Service Line Classification], MATCH(SUMIFS(Table15[Unique ID],Table15[System-Owned Portion],E5212,Table15[If Material Anything Other than "Lead" in Column E,Was Material Ever Previously Lead?],G5212,Table15[Customer-Owned Portion],O5212),Table15[Unique ID],0),0)))</f>
        <v>Lead Status Unknown</v>
      </c>
      <c r="X5212"/>
    </row>
    <row r="5213" spans="2:24" x14ac:dyDescent="0.35">
      <c r="B5213" s="146"/>
      <c r="C5213" s="31" t="s">
        <v>6136</v>
      </c>
      <c r="D5213" s="31"/>
      <c r="E5213" s="44" t="s">
        <v>3203</v>
      </c>
      <c r="F5213" s="43" t="s">
        <v>3283</v>
      </c>
      <c r="G5213" s="84" t="s">
        <v>3249</v>
      </c>
      <c r="H5213" s="31">
        <v>1967</v>
      </c>
      <c r="I5213" s="207" t="s">
        <v>3338</v>
      </c>
      <c r="J5213" s="84"/>
      <c r="K5213" s="31" t="s">
        <v>41</v>
      </c>
      <c r="L5213" s="31"/>
      <c r="M5213" s="169"/>
      <c r="N5213" s="148"/>
      <c r="O5213" s="106" t="s">
        <v>3203</v>
      </c>
      <c r="P5213" s="43">
        <v>1967</v>
      </c>
      <c r="Q5213" s="207" t="s">
        <v>3338</v>
      </c>
      <c r="R5213" s="84" t="s">
        <v>3203</v>
      </c>
      <c r="S5213" s="31" t="s">
        <v>41</v>
      </c>
      <c r="T5213" s="31"/>
      <c r="U5213" s="169"/>
      <c r="V5213" s="150"/>
      <c r="W5213" s="141" t="str" cm="1">
        <f t="array" ref="W5213">IF(SUM(LEN(B5213:V5213))=0,"",IF(OR(OR(ISBLANK(F5213),SUM(LEN(C5213),LEN(D5213))=0),AND(NOT(E5213="Unknown"),ISBLANK(J5213)),AND(NOT(O5213="Unknown"),ISBLANK(R5213))),"Missing Information", INDEX(Table15[Entire Service Line Classification], MATCH(SUMIFS(Table15[Unique ID],Table15[System-Owned Portion],E5213,Table15[If Material Anything Other than "Lead" in Column E,Was Material Ever Previously Lead?],G5213,Table15[Customer-Owned Portion],O5213),Table15[Unique ID],0),0)))</f>
        <v>Lead Status Unknown</v>
      </c>
      <c r="X5213"/>
    </row>
    <row r="5214" spans="2:24" ht="29" x14ac:dyDescent="0.35">
      <c r="B5214" s="146"/>
      <c r="C5214" s="31" t="s">
        <v>6137</v>
      </c>
      <c r="D5214" s="31"/>
      <c r="E5214" s="44" t="s">
        <v>3203</v>
      </c>
      <c r="F5214" s="43" t="s">
        <v>3283</v>
      </c>
      <c r="G5214" s="84" t="s">
        <v>3249</v>
      </c>
      <c r="H5214" s="31">
        <v>1969</v>
      </c>
      <c r="I5214" s="207" t="s">
        <v>3338</v>
      </c>
      <c r="J5214" s="84"/>
      <c r="K5214" s="31" t="s">
        <v>41</v>
      </c>
      <c r="L5214" s="31"/>
      <c r="M5214" s="169"/>
      <c r="N5214" s="148"/>
      <c r="O5214" s="106" t="s">
        <v>3203</v>
      </c>
      <c r="P5214" s="43">
        <v>1969</v>
      </c>
      <c r="Q5214" s="207" t="s">
        <v>3338</v>
      </c>
      <c r="R5214" s="84" t="s">
        <v>3203</v>
      </c>
      <c r="S5214" s="31" t="s">
        <v>41</v>
      </c>
      <c r="T5214" s="31"/>
      <c r="U5214" s="169"/>
      <c r="V5214" s="150"/>
      <c r="W5214" s="141" t="str" cm="1">
        <f t="array" ref="W5214">IF(SUM(LEN(B5214:V5214))=0,"",IF(OR(OR(ISBLANK(F5214),SUM(LEN(C5214),LEN(D5214))=0),AND(NOT(E5214="Unknown"),ISBLANK(J5214)),AND(NOT(O5214="Unknown"),ISBLANK(R5214))),"Missing Information", INDEX(Table15[Entire Service Line Classification], MATCH(SUMIFS(Table15[Unique ID],Table15[System-Owned Portion],E5214,Table15[If Material Anything Other than "Lead" in Column E,Was Material Ever Previously Lead?],G5214,Table15[Customer-Owned Portion],O5214),Table15[Unique ID],0),0)))</f>
        <v>Lead Status Unknown</v>
      </c>
      <c r="X5214"/>
    </row>
    <row r="5215" spans="2:24" x14ac:dyDescent="0.35">
      <c r="B5215" s="146"/>
      <c r="C5215" s="31" t="s">
        <v>6138</v>
      </c>
      <c r="D5215" s="31"/>
      <c r="E5215" s="44" t="s">
        <v>3203</v>
      </c>
      <c r="F5215" s="43" t="s">
        <v>3283</v>
      </c>
      <c r="G5215" s="84" t="s">
        <v>3249</v>
      </c>
      <c r="H5215" s="31">
        <v>1967</v>
      </c>
      <c r="I5215" s="207" t="s">
        <v>3338</v>
      </c>
      <c r="J5215" s="84"/>
      <c r="K5215" s="31" t="s">
        <v>41</v>
      </c>
      <c r="L5215" s="31"/>
      <c r="M5215" s="169"/>
      <c r="N5215" s="148"/>
      <c r="O5215" s="106" t="s">
        <v>3203</v>
      </c>
      <c r="P5215" s="43">
        <v>1967</v>
      </c>
      <c r="Q5215" s="207" t="s">
        <v>3338</v>
      </c>
      <c r="R5215" s="84" t="s">
        <v>3203</v>
      </c>
      <c r="S5215" s="31" t="s">
        <v>41</v>
      </c>
      <c r="T5215" s="31"/>
      <c r="U5215" s="169"/>
      <c r="V5215" s="150"/>
      <c r="W5215" s="141" t="str" cm="1">
        <f t="array" ref="W5215">IF(SUM(LEN(B5215:V5215))=0,"",IF(OR(OR(ISBLANK(F5215),SUM(LEN(C5215),LEN(D5215))=0),AND(NOT(E5215="Unknown"),ISBLANK(J5215)),AND(NOT(O5215="Unknown"),ISBLANK(R5215))),"Missing Information", INDEX(Table15[Entire Service Line Classification], MATCH(SUMIFS(Table15[Unique ID],Table15[System-Owned Portion],E5215,Table15[If Material Anything Other than "Lead" in Column E,Was Material Ever Previously Lead?],G5215,Table15[Customer-Owned Portion],O5215),Table15[Unique ID],0),0)))</f>
        <v>Lead Status Unknown</v>
      </c>
      <c r="X5215"/>
    </row>
    <row r="5216" spans="2:24" x14ac:dyDescent="0.35">
      <c r="B5216" s="146"/>
      <c r="C5216" s="31" t="s">
        <v>6139</v>
      </c>
      <c r="D5216" s="31"/>
      <c r="E5216" s="44" t="s">
        <v>3203</v>
      </c>
      <c r="F5216" s="43" t="s">
        <v>3283</v>
      </c>
      <c r="G5216" s="84" t="s">
        <v>3249</v>
      </c>
      <c r="H5216" s="31">
        <v>1968</v>
      </c>
      <c r="I5216" s="207" t="s">
        <v>3340</v>
      </c>
      <c r="J5216" s="84"/>
      <c r="K5216" s="31" t="s">
        <v>41</v>
      </c>
      <c r="L5216" s="31"/>
      <c r="M5216" s="169"/>
      <c r="N5216" s="148"/>
      <c r="O5216" s="106" t="s">
        <v>3203</v>
      </c>
      <c r="P5216" s="43">
        <v>1968</v>
      </c>
      <c r="Q5216" s="207" t="s">
        <v>3340</v>
      </c>
      <c r="R5216" s="84" t="s">
        <v>3203</v>
      </c>
      <c r="S5216" s="31" t="s">
        <v>41</v>
      </c>
      <c r="T5216" s="31"/>
      <c r="U5216" s="169"/>
      <c r="V5216" s="150"/>
      <c r="W5216" s="141" t="str" cm="1">
        <f t="array" ref="W5216">IF(SUM(LEN(B5216:V5216))=0,"",IF(OR(OR(ISBLANK(F5216),SUM(LEN(C5216),LEN(D5216))=0),AND(NOT(E5216="Unknown"),ISBLANK(J5216)),AND(NOT(O5216="Unknown"),ISBLANK(R5216))),"Missing Information", INDEX(Table15[Entire Service Line Classification], MATCH(SUMIFS(Table15[Unique ID],Table15[System-Owned Portion],E5216,Table15[If Material Anything Other than "Lead" in Column E,Was Material Ever Previously Lead?],G5216,Table15[Customer-Owned Portion],O5216),Table15[Unique ID],0),0)))</f>
        <v>Lead Status Unknown</v>
      </c>
      <c r="X5216"/>
    </row>
    <row r="5217" spans="2:24" ht="29" x14ac:dyDescent="0.35">
      <c r="B5217" s="146"/>
      <c r="C5217" s="31" t="s">
        <v>6140</v>
      </c>
      <c r="D5217" s="31"/>
      <c r="E5217" s="44" t="s">
        <v>3203</v>
      </c>
      <c r="F5217" s="43" t="s">
        <v>3283</v>
      </c>
      <c r="G5217" s="84" t="s">
        <v>3249</v>
      </c>
      <c r="H5217" s="31">
        <v>1969</v>
      </c>
      <c r="I5217" s="207" t="s">
        <v>3336</v>
      </c>
      <c r="J5217" s="84"/>
      <c r="K5217" s="31" t="s">
        <v>41</v>
      </c>
      <c r="L5217" s="31"/>
      <c r="M5217" s="169"/>
      <c r="N5217" s="148"/>
      <c r="O5217" s="106" t="s">
        <v>3203</v>
      </c>
      <c r="P5217" s="43">
        <v>1969</v>
      </c>
      <c r="Q5217" s="207" t="s">
        <v>3336</v>
      </c>
      <c r="R5217" s="84" t="s">
        <v>3203</v>
      </c>
      <c r="S5217" s="31" t="s">
        <v>41</v>
      </c>
      <c r="T5217" s="31"/>
      <c r="U5217" s="169"/>
      <c r="V5217" s="150"/>
      <c r="W5217" s="141" t="str" cm="1">
        <f t="array" ref="W5217">IF(SUM(LEN(B5217:V5217))=0,"",IF(OR(OR(ISBLANK(F5217),SUM(LEN(C5217),LEN(D5217))=0),AND(NOT(E5217="Unknown"),ISBLANK(J5217)),AND(NOT(O5217="Unknown"),ISBLANK(R5217))),"Missing Information", INDEX(Table15[Entire Service Line Classification], MATCH(SUMIFS(Table15[Unique ID],Table15[System-Owned Portion],E5217,Table15[If Material Anything Other than "Lead" in Column E,Was Material Ever Previously Lead?],G5217,Table15[Customer-Owned Portion],O5217),Table15[Unique ID],0),0)))</f>
        <v>Lead Status Unknown</v>
      </c>
      <c r="X5217"/>
    </row>
    <row r="5218" spans="2:24" ht="29" x14ac:dyDescent="0.35">
      <c r="B5218" s="146"/>
      <c r="C5218" s="31" t="s">
        <v>6141</v>
      </c>
      <c r="D5218" s="31"/>
      <c r="E5218" s="44" t="s">
        <v>3203</v>
      </c>
      <c r="F5218" s="43" t="s">
        <v>3283</v>
      </c>
      <c r="G5218" s="84" t="s">
        <v>3249</v>
      </c>
      <c r="H5218" s="31">
        <v>1969</v>
      </c>
      <c r="I5218" s="207" t="s">
        <v>3336</v>
      </c>
      <c r="J5218" s="84"/>
      <c r="K5218" s="31" t="s">
        <v>41</v>
      </c>
      <c r="L5218" s="31"/>
      <c r="M5218" s="169"/>
      <c r="N5218" s="148"/>
      <c r="O5218" s="106" t="s">
        <v>3203</v>
      </c>
      <c r="P5218" s="43">
        <v>1969</v>
      </c>
      <c r="Q5218" s="207" t="s">
        <v>3336</v>
      </c>
      <c r="R5218" s="84" t="s">
        <v>3203</v>
      </c>
      <c r="S5218" s="31" t="s">
        <v>41</v>
      </c>
      <c r="T5218" s="31"/>
      <c r="U5218" s="169"/>
      <c r="V5218" s="150"/>
      <c r="W5218" s="141" t="str" cm="1">
        <f t="array" ref="W5218">IF(SUM(LEN(B5218:V5218))=0,"",IF(OR(OR(ISBLANK(F5218),SUM(LEN(C5218),LEN(D5218))=0),AND(NOT(E5218="Unknown"),ISBLANK(J5218)),AND(NOT(O5218="Unknown"),ISBLANK(R5218))),"Missing Information", INDEX(Table15[Entire Service Line Classification], MATCH(SUMIFS(Table15[Unique ID],Table15[System-Owned Portion],E5218,Table15[If Material Anything Other than "Lead" in Column E,Was Material Ever Previously Lead?],G5218,Table15[Customer-Owned Portion],O5218),Table15[Unique ID],0),0)))</f>
        <v>Lead Status Unknown</v>
      </c>
      <c r="X5218"/>
    </row>
    <row r="5219" spans="2:24" x14ac:dyDescent="0.35">
      <c r="B5219" s="146"/>
      <c r="C5219" s="31" t="s">
        <v>6142</v>
      </c>
      <c r="D5219" s="31"/>
      <c r="E5219" s="44" t="s">
        <v>3203</v>
      </c>
      <c r="F5219" s="43" t="s">
        <v>3283</v>
      </c>
      <c r="G5219" s="84" t="s">
        <v>3249</v>
      </c>
      <c r="H5219" s="31">
        <v>1968</v>
      </c>
      <c r="I5219" s="207" t="s">
        <v>3336</v>
      </c>
      <c r="J5219" s="84"/>
      <c r="K5219" s="31" t="s">
        <v>41</v>
      </c>
      <c r="L5219" s="31"/>
      <c r="M5219" s="169"/>
      <c r="N5219" s="148"/>
      <c r="O5219" s="106" t="s">
        <v>3203</v>
      </c>
      <c r="P5219" s="43">
        <v>1968</v>
      </c>
      <c r="Q5219" s="207" t="s">
        <v>3336</v>
      </c>
      <c r="R5219" s="84" t="s">
        <v>3203</v>
      </c>
      <c r="S5219" s="31" t="s">
        <v>41</v>
      </c>
      <c r="T5219" s="31"/>
      <c r="U5219" s="169"/>
      <c r="V5219" s="150"/>
      <c r="W5219" s="141" t="str" cm="1">
        <f t="array" ref="W5219">IF(SUM(LEN(B5219:V5219))=0,"",IF(OR(OR(ISBLANK(F5219),SUM(LEN(C5219),LEN(D5219))=0),AND(NOT(E5219="Unknown"),ISBLANK(J5219)),AND(NOT(O5219="Unknown"),ISBLANK(R5219))),"Missing Information", INDEX(Table15[Entire Service Line Classification], MATCH(SUMIFS(Table15[Unique ID],Table15[System-Owned Portion],E5219,Table15[If Material Anything Other than "Lead" in Column E,Was Material Ever Previously Lead?],G5219,Table15[Customer-Owned Portion],O5219),Table15[Unique ID],0),0)))</f>
        <v>Lead Status Unknown</v>
      </c>
      <c r="X5219"/>
    </row>
    <row r="5220" spans="2:24" x14ac:dyDescent="0.35">
      <c r="B5220" s="146"/>
      <c r="C5220" s="31" t="s">
        <v>6143</v>
      </c>
      <c r="D5220" s="31"/>
      <c r="E5220" s="44" t="s">
        <v>3203</v>
      </c>
      <c r="F5220" s="43" t="s">
        <v>3283</v>
      </c>
      <c r="G5220" s="84" t="s">
        <v>3249</v>
      </c>
      <c r="H5220" s="31">
        <v>1938</v>
      </c>
      <c r="I5220" s="207" t="s">
        <v>3338</v>
      </c>
      <c r="J5220" s="84"/>
      <c r="K5220" s="31" t="s">
        <v>41</v>
      </c>
      <c r="L5220" s="31"/>
      <c r="M5220" s="169"/>
      <c r="N5220" s="148"/>
      <c r="O5220" s="106" t="s">
        <v>3203</v>
      </c>
      <c r="P5220" s="43">
        <v>1938</v>
      </c>
      <c r="Q5220" s="207" t="s">
        <v>3338</v>
      </c>
      <c r="R5220" s="84" t="s">
        <v>3203</v>
      </c>
      <c r="S5220" s="31" t="s">
        <v>41</v>
      </c>
      <c r="T5220" s="31"/>
      <c r="U5220" s="169"/>
      <c r="V5220" s="150"/>
      <c r="W5220" s="141" t="str" cm="1">
        <f t="array" ref="W5220">IF(SUM(LEN(B5220:V5220))=0,"",IF(OR(OR(ISBLANK(F5220),SUM(LEN(C5220),LEN(D5220))=0),AND(NOT(E5220="Unknown"),ISBLANK(J5220)),AND(NOT(O5220="Unknown"),ISBLANK(R5220))),"Missing Information", INDEX(Table15[Entire Service Line Classification], MATCH(SUMIFS(Table15[Unique ID],Table15[System-Owned Portion],E5220,Table15[If Material Anything Other than "Lead" in Column E,Was Material Ever Previously Lead?],G5220,Table15[Customer-Owned Portion],O5220),Table15[Unique ID],0),0)))</f>
        <v>Lead Status Unknown</v>
      </c>
      <c r="X5220"/>
    </row>
    <row r="5221" spans="2:24" x14ac:dyDescent="0.35">
      <c r="B5221" s="146"/>
      <c r="C5221" s="31" t="s">
        <v>6144</v>
      </c>
      <c r="D5221" s="31"/>
      <c r="E5221" s="44" t="s">
        <v>3203</v>
      </c>
      <c r="F5221" s="43" t="s">
        <v>3283</v>
      </c>
      <c r="G5221" s="84" t="s">
        <v>3249</v>
      </c>
      <c r="H5221" s="31">
        <v>1971</v>
      </c>
      <c r="I5221" s="207" t="s">
        <v>3336</v>
      </c>
      <c r="J5221" s="84"/>
      <c r="K5221" s="31" t="s">
        <v>41</v>
      </c>
      <c r="L5221" s="31"/>
      <c r="M5221" s="169"/>
      <c r="N5221" s="148"/>
      <c r="O5221" s="106" t="s">
        <v>3203</v>
      </c>
      <c r="P5221" s="43">
        <v>1971</v>
      </c>
      <c r="Q5221" s="207" t="s">
        <v>3336</v>
      </c>
      <c r="R5221" s="84" t="s">
        <v>3203</v>
      </c>
      <c r="S5221" s="31" t="s">
        <v>41</v>
      </c>
      <c r="T5221" s="31"/>
      <c r="U5221" s="169"/>
      <c r="V5221" s="150"/>
      <c r="W5221" s="141" t="str" cm="1">
        <f t="array" ref="W5221">IF(SUM(LEN(B5221:V5221))=0,"",IF(OR(OR(ISBLANK(F5221),SUM(LEN(C5221),LEN(D5221))=0),AND(NOT(E5221="Unknown"),ISBLANK(J5221)),AND(NOT(O5221="Unknown"),ISBLANK(R5221))),"Missing Information", INDEX(Table15[Entire Service Line Classification], MATCH(SUMIFS(Table15[Unique ID],Table15[System-Owned Portion],E5221,Table15[If Material Anything Other than "Lead" in Column E,Was Material Ever Previously Lead?],G5221,Table15[Customer-Owned Portion],O5221),Table15[Unique ID],0),0)))</f>
        <v>Lead Status Unknown</v>
      </c>
      <c r="X5221"/>
    </row>
    <row r="5222" spans="2:24" x14ac:dyDescent="0.35">
      <c r="B5222" s="146"/>
      <c r="C5222" s="31" t="s">
        <v>2356</v>
      </c>
      <c r="D5222" s="31"/>
      <c r="E5222" s="44" t="s">
        <v>3203</v>
      </c>
      <c r="F5222" s="43" t="s">
        <v>3283</v>
      </c>
      <c r="G5222" s="84" t="s">
        <v>3249</v>
      </c>
      <c r="H5222" s="31">
        <v>1959</v>
      </c>
      <c r="I5222" s="207" t="s">
        <v>3338</v>
      </c>
      <c r="J5222" s="84"/>
      <c r="K5222" s="31" t="s">
        <v>41</v>
      </c>
      <c r="L5222" s="31"/>
      <c r="M5222" s="169"/>
      <c r="N5222" s="148"/>
      <c r="O5222" s="106" t="s">
        <v>3203</v>
      </c>
      <c r="P5222" s="43">
        <v>1959</v>
      </c>
      <c r="Q5222" s="207" t="s">
        <v>3338</v>
      </c>
      <c r="R5222" s="84" t="s">
        <v>3203</v>
      </c>
      <c r="S5222" s="31" t="s">
        <v>41</v>
      </c>
      <c r="T5222" s="31"/>
      <c r="U5222" s="169"/>
      <c r="V5222" s="150"/>
      <c r="W5222" s="141" t="str" cm="1">
        <f t="array" ref="W5222">IF(SUM(LEN(B5222:V5222))=0,"",IF(OR(OR(ISBLANK(F5222),SUM(LEN(C5222),LEN(D5222))=0),AND(NOT(E5222="Unknown"),ISBLANK(J5222)),AND(NOT(O5222="Unknown"),ISBLANK(R5222))),"Missing Information", INDEX(Table15[Entire Service Line Classification], MATCH(SUMIFS(Table15[Unique ID],Table15[System-Owned Portion],E5222,Table15[If Material Anything Other than "Lead" in Column E,Was Material Ever Previously Lead?],G5222,Table15[Customer-Owned Portion],O5222),Table15[Unique ID],0),0)))</f>
        <v>Lead Status Unknown</v>
      </c>
      <c r="X5222"/>
    </row>
    <row r="5223" spans="2:24" x14ac:dyDescent="0.35">
      <c r="B5223" s="146"/>
      <c r="C5223" s="31" t="s">
        <v>6145</v>
      </c>
      <c r="D5223" s="31"/>
      <c r="E5223" s="44" t="s">
        <v>3203</v>
      </c>
      <c r="F5223" s="43" t="s">
        <v>3283</v>
      </c>
      <c r="G5223" s="84" t="s">
        <v>3249</v>
      </c>
      <c r="H5223" s="31">
        <v>1981</v>
      </c>
      <c r="I5223" s="207" t="s">
        <v>3343</v>
      </c>
      <c r="J5223" s="84"/>
      <c r="K5223" s="31" t="s">
        <v>41</v>
      </c>
      <c r="L5223" s="31"/>
      <c r="M5223" s="169"/>
      <c r="N5223" s="148"/>
      <c r="O5223" s="106" t="s">
        <v>3203</v>
      </c>
      <c r="P5223" s="43">
        <v>1981</v>
      </c>
      <c r="Q5223" s="207" t="s">
        <v>3343</v>
      </c>
      <c r="R5223" s="84" t="s">
        <v>3203</v>
      </c>
      <c r="S5223" s="31" t="s">
        <v>41</v>
      </c>
      <c r="T5223" s="31"/>
      <c r="U5223" s="169"/>
      <c r="V5223" s="150"/>
      <c r="W5223" s="141" t="str" cm="1">
        <f t="array" ref="W5223">IF(SUM(LEN(B5223:V5223))=0,"",IF(OR(OR(ISBLANK(F5223),SUM(LEN(C5223),LEN(D5223))=0),AND(NOT(E5223="Unknown"),ISBLANK(J5223)),AND(NOT(O5223="Unknown"),ISBLANK(R5223))),"Missing Information", INDEX(Table15[Entire Service Line Classification], MATCH(SUMIFS(Table15[Unique ID],Table15[System-Owned Portion],E5223,Table15[If Material Anything Other than "Lead" in Column E,Was Material Ever Previously Lead?],G5223,Table15[Customer-Owned Portion],O5223),Table15[Unique ID],0),0)))</f>
        <v>Lead Status Unknown</v>
      </c>
      <c r="X5223"/>
    </row>
    <row r="5224" spans="2:24" ht="29" x14ac:dyDescent="0.35">
      <c r="B5224" s="146"/>
      <c r="C5224" s="31" t="s">
        <v>6146</v>
      </c>
      <c r="D5224" s="31"/>
      <c r="E5224" s="44" t="s">
        <v>3203</v>
      </c>
      <c r="F5224" s="43" t="s">
        <v>3283</v>
      </c>
      <c r="G5224" s="84" t="s">
        <v>3249</v>
      </c>
      <c r="H5224" s="31"/>
      <c r="I5224" s="207" t="s">
        <v>3338</v>
      </c>
      <c r="J5224" s="84"/>
      <c r="K5224" s="31" t="s">
        <v>41</v>
      </c>
      <c r="L5224" s="31"/>
      <c r="M5224" s="169"/>
      <c r="N5224" s="148"/>
      <c r="O5224" s="106" t="s">
        <v>3203</v>
      </c>
      <c r="P5224" s="43"/>
      <c r="Q5224" s="207" t="s">
        <v>3338</v>
      </c>
      <c r="R5224" s="84" t="s">
        <v>3203</v>
      </c>
      <c r="S5224" s="31" t="s">
        <v>41</v>
      </c>
      <c r="T5224" s="31"/>
      <c r="U5224" s="169"/>
      <c r="V5224" s="150"/>
      <c r="W5224" s="141" t="str" cm="1">
        <f t="array" ref="W5224">IF(SUM(LEN(B5224:V5224))=0,"",IF(OR(OR(ISBLANK(F5224),SUM(LEN(C5224),LEN(D5224))=0),AND(NOT(E5224="Unknown"),ISBLANK(J5224)),AND(NOT(O5224="Unknown"),ISBLANK(R5224))),"Missing Information", INDEX(Table15[Entire Service Line Classification], MATCH(SUMIFS(Table15[Unique ID],Table15[System-Owned Portion],E5224,Table15[If Material Anything Other than "Lead" in Column E,Was Material Ever Previously Lead?],G5224,Table15[Customer-Owned Portion],O5224),Table15[Unique ID],0),0)))</f>
        <v>Lead Status Unknown</v>
      </c>
      <c r="X5224"/>
    </row>
    <row r="5225" spans="2:24" ht="29" x14ac:dyDescent="0.35">
      <c r="B5225" s="146"/>
      <c r="C5225" s="31" t="s">
        <v>6147</v>
      </c>
      <c r="D5225" s="31"/>
      <c r="E5225" s="44" t="s">
        <v>3203</v>
      </c>
      <c r="F5225" s="43" t="s">
        <v>3283</v>
      </c>
      <c r="G5225" s="84" t="s">
        <v>3249</v>
      </c>
      <c r="H5225" s="31">
        <v>1967</v>
      </c>
      <c r="I5225" s="207" t="s">
        <v>3341</v>
      </c>
      <c r="J5225" s="84"/>
      <c r="K5225" s="31" t="s">
        <v>41</v>
      </c>
      <c r="L5225" s="31"/>
      <c r="M5225" s="169"/>
      <c r="N5225" s="148"/>
      <c r="O5225" s="106" t="s">
        <v>3203</v>
      </c>
      <c r="P5225" s="43">
        <v>1967</v>
      </c>
      <c r="Q5225" s="207" t="s">
        <v>3341</v>
      </c>
      <c r="R5225" s="84" t="s">
        <v>3203</v>
      </c>
      <c r="S5225" s="31" t="s">
        <v>41</v>
      </c>
      <c r="T5225" s="31"/>
      <c r="U5225" s="169"/>
      <c r="V5225" s="150"/>
      <c r="W5225" s="141" t="str" cm="1">
        <f t="array" ref="W5225">IF(SUM(LEN(B5225:V5225))=0,"",IF(OR(OR(ISBLANK(F5225),SUM(LEN(C5225),LEN(D5225))=0),AND(NOT(E5225="Unknown"),ISBLANK(J5225)),AND(NOT(O5225="Unknown"),ISBLANK(R5225))),"Missing Information", INDEX(Table15[Entire Service Line Classification], MATCH(SUMIFS(Table15[Unique ID],Table15[System-Owned Portion],E5225,Table15[If Material Anything Other than "Lead" in Column E,Was Material Ever Previously Lead?],G5225,Table15[Customer-Owned Portion],O5225),Table15[Unique ID],0),0)))</f>
        <v>Lead Status Unknown</v>
      </c>
      <c r="X5225"/>
    </row>
    <row r="5226" spans="2:24" x14ac:dyDescent="0.35">
      <c r="B5226" s="146"/>
      <c r="C5226" s="31" t="s">
        <v>6148</v>
      </c>
      <c r="D5226" s="31"/>
      <c r="E5226" s="44" t="s">
        <v>3203</v>
      </c>
      <c r="F5226" s="43" t="s">
        <v>3283</v>
      </c>
      <c r="G5226" s="84" t="s">
        <v>3249</v>
      </c>
      <c r="H5226" s="31">
        <v>1967</v>
      </c>
      <c r="I5226" s="207" t="s">
        <v>3337</v>
      </c>
      <c r="J5226" s="84"/>
      <c r="K5226" s="31" t="s">
        <v>41</v>
      </c>
      <c r="L5226" s="31"/>
      <c r="M5226" s="169"/>
      <c r="N5226" s="148"/>
      <c r="O5226" s="106" t="s">
        <v>3203</v>
      </c>
      <c r="P5226" s="43">
        <v>1967</v>
      </c>
      <c r="Q5226" s="207" t="s">
        <v>3337</v>
      </c>
      <c r="R5226" s="84" t="s">
        <v>3203</v>
      </c>
      <c r="S5226" s="31" t="s">
        <v>41</v>
      </c>
      <c r="T5226" s="31"/>
      <c r="U5226" s="169"/>
      <c r="V5226" s="150"/>
      <c r="W5226" s="141" t="str" cm="1">
        <f t="array" ref="W5226">IF(SUM(LEN(B5226:V5226))=0,"",IF(OR(OR(ISBLANK(F5226),SUM(LEN(C5226),LEN(D5226))=0),AND(NOT(E5226="Unknown"),ISBLANK(J5226)),AND(NOT(O5226="Unknown"),ISBLANK(R5226))),"Missing Information", INDEX(Table15[Entire Service Line Classification], MATCH(SUMIFS(Table15[Unique ID],Table15[System-Owned Portion],E5226,Table15[If Material Anything Other than "Lead" in Column E,Was Material Ever Previously Lead?],G5226,Table15[Customer-Owned Portion],O5226),Table15[Unique ID],0),0)))</f>
        <v>Lead Status Unknown</v>
      </c>
      <c r="X5226"/>
    </row>
    <row r="5227" spans="2:24" x14ac:dyDescent="0.35">
      <c r="B5227" s="146"/>
      <c r="C5227" s="31" t="s">
        <v>6149</v>
      </c>
      <c r="D5227" s="31"/>
      <c r="E5227" s="44" t="s">
        <v>3203</v>
      </c>
      <c r="F5227" s="43" t="s">
        <v>3283</v>
      </c>
      <c r="G5227" s="84" t="s">
        <v>3249</v>
      </c>
      <c r="H5227" s="31">
        <v>1966</v>
      </c>
      <c r="I5227" s="207" t="s">
        <v>3337</v>
      </c>
      <c r="J5227" s="84"/>
      <c r="K5227" s="31" t="s">
        <v>41</v>
      </c>
      <c r="L5227" s="31"/>
      <c r="M5227" s="169"/>
      <c r="N5227" s="148"/>
      <c r="O5227" s="106" t="s">
        <v>3203</v>
      </c>
      <c r="P5227" s="43">
        <v>1966</v>
      </c>
      <c r="Q5227" s="207" t="s">
        <v>3337</v>
      </c>
      <c r="R5227" s="84" t="s">
        <v>3203</v>
      </c>
      <c r="S5227" s="31" t="s">
        <v>41</v>
      </c>
      <c r="T5227" s="31"/>
      <c r="U5227" s="169"/>
      <c r="V5227" s="150"/>
      <c r="W5227" s="141" t="str" cm="1">
        <f t="array" ref="W5227">IF(SUM(LEN(B5227:V5227))=0,"",IF(OR(OR(ISBLANK(F5227),SUM(LEN(C5227),LEN(D5227))=0),AND(NOT(E5227="Unknown"),ISBLANK(J5227)),AND(NOT(O5227="Unknown"),ISBLANK(R5227))),"Missing Information", INDEX(Table15[Entire Service Line Classification], MATCH(SUMIFS(Table15[Unique ID],Table15[System-Owned Portion],E5227,Table15[If Material Anything Other than "Lead" in Column E,Was Material Ever Previously Lead?],G5227,Table15[Customer-Owned Portion],O5227),Table15[Unique ID],0),0)))</f>
        <v>Lead Status Unknown</v>
      </c>
      <c r="X5227"/>
    </row>
    <row r="5228" spans="2:24" ht="29" x14ac:dyDescent="0.35">
      <c r="B5228" s="146"/>
      <c r="C5228" s="31" t="s">
        <v>6150</v>
      </c>
      <c r="D5228" s="31"/>
      <c r="E5228" s="44" t="s">
        <v>3203</v>
      </c>
      <c r="F5228" s="43" t="s">
        <v>3283</v>
      </c>
      <c r="G5228" s="84" t="s">
        <v>3249</v>
      </c>
      <c r="H5228" s="31">
        <v>1966</v>
      </c>
      <c r="I5228" s="207" t="s">
        <v>3341</v>
      </c>
      <c r="J5228" s="84"/>
      <c r="K5228" s="31" t="s">
        <v>41</v>
      </c>
      <c r="L5228" s="31"/>
      <c r="M5228" s="169"/>
      <c r="N5228" s="148"/>
      <c r="O5228" s="106" t="s">
        <v>3203</v>
      </c>
      <c r="P5228" s="43">
        <v>1966</v>
      </c>
      <c r="Q5228" s="207" t="s">
        <v>3341</v>
      </c>
      <c r="R5228" s="84" t="s">
        <v>3203</v>
      </c>
      <c r="S5228" s="31" t="s">
        <v>41</v>
      </c>
      <c r="T5228" s="31"/>
      <c r="U5228" s="169"/>
      <c r="V5228" s="150"/>
      <c r="W5228" s="141" t="str" cm="1">
        <f t="array" ref="W5228">IF(SUM(LEN(B5228:V5228))=0,"",IF(OR(OR(ISBLANK(F5228),SUM(LEN(C5228),LEN(D5228))=0),AND(NOT(E5228="Unknown"),ISBLANK(J5228)),AND(NOT(O5228="Unknown"),ISBLANK(R5228))),"Missing Information", INDEX(Table15[Entire Service Line Classification], MATCH(SUMIFS(Table15[Unique ID],Table15[System-Owned Portion],E5228,Table15[If Material Anything Other than "Lead" in Column E,Was Material Ever Previously Lead?],G5228,Table15[Customer-Owned Portion],O5228),Table15[Unique ID],0),0)))</f>
        <v>Lead Status Unknown</v>
      </c>
      <c r="X5228"/>
    </row>
    <row r="5229" spans="2:24" x14ac:dyDescent="0.35">
      <c r="B5229" s="146"/>
      <c r="C5229" s="31" t="s">
        <v>6151</v>
      </c>
      <c r="D5229" s="31"/>
      <c r="E5229" s="44" t="s">
        <v>3203</v>
      </c>
      <c r="F5229" s="43" t="s">
        <v>3283</v>
      </c>
      <c r="G5229" s="84" t="s">
        <v>3249</v>
      </c>
      <c r="H5229" s="31">
        <v>1966</v>
      </c>
      <c r="I5229" s="207" t="s">
        <v>3338</v>
      </c>
      <c r="J5229" s="84"/>
      <c r="K5229" s="31" t="s">
        <v>41</v>
      </c>
      <c r="L5229" s="31"/>
      <c r="M5229" s="169"/>
      <c r="N5229" s="148"/>
      <c r="O5229" s="106" t="s">
        <v>3203</v>
      </c>
      <c r="P5229" s="43">
        <v>1966</v>
      </c>
      <c r="Q5229" s="207" t="s">
        <v>3338</v>
      </c>
      <c r="R5229" s="84" t="s">
        <v>3203</v>
      </c>
      <c r="S5229" s="31" t="s">
        <v>41</v>
      </c>
      <c r="T5229" s="31"/>
      <c r="U5229" s="169"/>
      <c r="V5229" s="150"/>
      <c r="W5229" s="141" t="str" cm="1">
        <f t="array" ref="W5229">IF(SUM(LEN(B5229:V5229))=0,"",IF(OR(OR(ISBLANK(F5229),SUM(LEN(C5229),LEN(D5229))=0),AND(NOT(E5229="Unknown"),ISBLANK(J5229)),AND(NOT(O5229="Unknown"),ISBLANK(R5229))),"Missing Information", INDEX(Table15[Entire Service Line Classification], MATCH(SUMIFS(Table15[Unique ID],Table15[System-Owned Portion],E5229,Table15[If Material Anything Other than "Lead" in Column E,Was Material Ever Previously Lead?],G5229,Table15[Customer-Owned Portion],O5229),Table15[Unique ID],0),0)))</f>
        <v>Lead Status Unknown</v>
      </c>
      <c r="X5229"/>
    </row>
    <row r="5230" spans="2:24" x14ac:dyDescent="0.35">
      <c r="B5230" s="146"/>
      <c r="C5230" s="31" t="s">
        <v>6152</v>
      </c>
      <c r="D5230" s="31"/>
      <c r="E5230" s="44" t="s">
        <v>3203</v>
      </c>
      <c r="F5230" s="43" t="s">
        <v>3283</v>
      </c>
      <c r="G5230" s="84" t="s">
        <v>3249</v>
      </c>
      <c r="H5230" s="31">
        <v>1967</v>
      </c>
      <c r="I5230" s="207" t="s">
        <v>3338</v>
      </c>
      <c r="J5230" s="84"/>
      <c r="K5230" s="31" t="s">
        <v>41</v>
      </c>
      <c r="L5230" s="31"/>
      <c r="M5230" s="169"/>
      <c r="N5230" s="148"/>
      <c r="O5230" s="106" t="s">
        <v>3203</v>
      </c>
      <c r="P5230" s="43">
        <v>1967</v>
      </c>
      <c r="Q5230" s="207" t="s">
        <v>3338</v>
      </c>
      <c r="R5230" s="84" t="s">
        <v>3203</v>
      </c>
      <c r="S5230" s="31" t="s">
        <v>41</v>
      </c>
      <c r="T5230" s="31"/>
      <c r="U5230" s="169"/>
      <c r="V5230" s="150"/>
      <c r="W5230" s="141" t="str" cm="1">
        <f t="array" ref="W5230">IF(SUM(LEN(B5230:V5230))=0,"",IF(OR(OR(ISBLANK(F5230),SUM(LEN(C5230),LEN(D5230))=0),AND(NOT(E5230="Unknown"),ISBLANK(J5230)),AND(NOT(O5230="Unknown"),ISBLANK(R5230))),"Missing Information", INDEX(Table15[Entire Service Line Classification], MATCH(SUMIFS(Table15[Unique ID],Table15[System-Owned Portion],E5230,Table15[If Material Anything Other than "Lead" in Column E,Was Material Ever Previously Lead?],G5230,Table15[Customer-Owned Portion],O5230),Table15[Unique ID],0),0)))</f>
        <v>Lead Status Unknown</v>
      </c>
      <c r="X5230"/>
    </row>
    <row r="5231" spans="2:24" ht="29" x14ac:dyDescent="0.35">
      <c r="B5231" s="146"/>
      <c r="C5231" s="31" t="s">
        <v>6153</v>
      </c>
      <c r="D5231" s="31"/>
      <c r="E5231" s="44" t="s">
        <v>3203</v>
      </c>
      <c r="F5231" s="43" t="s">
        <v>3283</v>
      </c>
      <c r="G5231" s="84" t="s">
        <v>3249</v>
      </c>
      <c r="H5231" s="31">
        <v>1901</v>
      </c>
      <c r="I5231" s="207" t="s">
        <v>3337</v>
      </c>
      <c r="J5231" s="84"/>
      <c r="K5231" s="31" t="s">
        <v>41</v>
      </c>
      <c r="L5231" s="31"/>
      <c r="M5231" s="169"/>
      <c r="N5231" s="148"/>
      <c r="O5231" s="106" t="s">
        <v>3203</v>
      </c>
      <c r="P5231" s="43">
        <v>1901</v>
      </c>
      <c r="Q5231" s="207" t="s">
        <v>3337</v>
      </c>
      <c r="R5231" s="84" t="s">
        <v>3203</v>
      </c>
      <c r="S5231" s="31" t="s">
        <v>41</v>
      </c>
      <c r="T5231" s="31"/>
      <c r="U5231" s="169"/>
      <c r="V5231" s="150"/>
      <c r="W5231" s="141" t="str" cm="1">
        <f t="array" ref="W5231">IF(SUM(LEN(B5231:V5231))=0,"",IF(OR(OR(ISBLANK(F5231),SUM(LEN(C5231),LEN(D5231))=0),AND(NOT(E5231="Unknown"),ISBLANK(J5231)),AND(NOT(O5231="Unknown"),ISBLANK(R5231))),"Missing Information", INDEX(Table15[Entire Service Line Classification], MATCH(SUMIFS(Table15[Unique ID],Table15[System-Owned Portion],E5231,Table15[If Material Anything Other than "Lead" in Column E,Was Material Ever Previously Lead?],G5231,Table15[Customer-Owned Portion],O5231),Table15[Unique ID],0),0)))</f>
        <v>Lead Status Unknown</v>
      </c>
      <c r="X5231"/>
    </row>
    <row r="5232" spans="2:24" ht="29" x14ac:dyDescent="0.35">
      <c r="B5232" s="146"/>
      <c r="C5232" s="31" t="s">
        <v>6154</v>
      </c>
      <c r="D5232" s="31"/>
      <c r="E5232" s="44" t="s">
        <v>3203</v>
      </c>
      <c r="F5232" s="43" t="s">
        <v>3283</v>
      </c>
      <c r="G5232" s="84" t="s">
        <v>3249</v>
      </c>
      <c r="H5232" s="31">
        <v>1967</v>
      </c>
      <c r="I5232" s="207" t="s">
        <v>3337</v>
      </c>
      <c r="J5232" s="84"/>
      <c r="K5232" s="31" t="s">
        <v>41</v>
      </c>
      <c r="L5232" s="31"/>
      <c r="M5232" s="169"/>
      <c r="N5232" s="148"/>
      <c r="O5232" s="106" t="s">
        <v>3203</v>
      </c>
      <c r="P5232" s="43">
        <v>1967</v>
      </c>
      <c r="Q5232" s="207" t="s">
        <v>3337</v>
      </c>
      <c r="R5232" s="84" t="s">
        <v>3203</v>
      </c>
      <c r="S5232" s="31" t="s">
        <v>41</v>
      </c>
      <c r="T5232" s="31"/>
      <c r="U5232" s="169"/>
      <c r="V5232" s="150"/>
      <c r="W5232" s="141" t="str" cm="1">
        <f t="array" ref="W5232">IF(SUM(LEN(B5232:V5232))=0,"",IF(OR(OR(ISBLANK(F5232),SUM(LEN(C5232),LEN(D5232))=0),AND(NOT(E5232="Unknown"),ISBLANK(J5232)),AND(NOT(O5232="Unknown"),ISBLANK(R5232))),"Missing Information", INDEX(Table15[Entire Service Line Classification], MATCH(SUMIFS(Table15[Unique ID],Table15[System-Owned Portion],E5232,Table15[If Material Anything Other than "Lead" in Column E,Was Material Ever Previously Lead?],G5232,Table15[Customer-Owned Portion],O5232),Table15[Unique ID],0),0)))</f>
        <v>Lead Status Unknown</v>
      </c>
      <c r="X5232"/>
    </row>
    <row r="5233" spans="2:24" x14ac:dyDescent="0.35">
      <c r="B5233" s="146"/>
      <c r="C5233" s="31" t="s">
        <v>6155</v>
      </c>
      <c r="D5233" s="31"/>
      <c r="E5233" s="44" t="s">
        <v>3203</v>
      </c>
      <c r="F5233" s="43" t="s">
        <v>3283</v>
      </c>
      <c r="G5233" s="84" t="s">
        <v>3249</v>
      </c>
      <c r="H5233" s="31">
        <v>1967</v>
      </c>
      <c r="I5233" s="207" t="s">
        <v>3337</v>
      </c>
      <c r="J5233" s="84"/>
      <c r="K5233" s="31" t="s">
        <v>41</v>
      </c>
      <c r="L5233" s="31"/>
      <c r="M5233" s="169"/>
      <c r="N5233" s="148"/>
      <c r="O5233" s="106" t="s">
        <v>3203</v>
      </c>
      <c r="P5233" s="43">
        <v>1967</v>
      </c>
      <c r="Q5233" s="207" t="s">
        <v>3337</v>
      </c>
      <c r="R5233" s="84" t="s">
        <v>3203</v>
      </c>
      <c r="S5233" s="31" t="s">
        <v>41</v>
      </c>
      <c r="T5233" s="31"/>
      <c r="U5233" s="169"/>
      <c r="V5233" s="150"/>
      <c r="W5233" s="141" t="str" cm="1">
        <f t="array" ref="W5233">IF(SUM(LEN(B5233:V5233))=0,"",IF(OR(OR(ISBLANK(F5233),SUM(LEN(C5233),LEN(D5233))=0),AND(NOT(E5233="Unknown"),ISBLANK(J5233)),AND(NOT(O5233="Unknown"),ISBLANK(R5233))),"Missing Information", INDEX(Table15[Entire Service Line Classification], MATCH(SUMIFS(Table15[Unique ID],Table15[System-Owned Portion],E5233,Table15[If Material Anything Other than "Lead" in Column E,Was Material Ever Previously Lead?],G5233,Table15[Customer-Owned Portion],O5233),Table15[Unique ID],0),0)))</f>
        <v>Lead Status Unknown</v>
      </c>
      <c r="X5233"/>
    </row>
    <row r="5234" spans="2:24" ht="29" x14ac:dyDescent="0.35">
      <c r="B5234" s="146"/>
      <c r="C5234" s="31" t="s">
        <v>6156</v>
      </c>
      <c r="D5234" s="31"/>
      <c r="E5234" s="44" t="s">
        <v>3284</v>
      </c>
      <c r="F5234" s="43" t="s">
        <v>41</v>
      </c>
      <c r="G5234" s="84" t="s">
        <v>3249</v>
      </c>
      <c r="H5234" s="31">
        <v>2023</v>
      </c>
      <c r="I5234" s="207" t="s">
        <v>3337</v>
      </c>
      <c r="J5234" s="84" t="s">
        <v>3270</v>
      </c>
      <c r="K5234" s="31" t="s">
        <v>41</v>
      </c>
      <c r="L5234" s="31"/>
      <c r="M5234" s="169"/>
      <c r="N5234" s="148"/>
      <c r="O5234" s="106" t="s">
        <v>3284</v>
      </c>
      <c r="P5234" s="43">
        <v>2023</v>
      </c>
      <c r="Q5234" s="207" t="s">
        <v>3337</v>
      </c>
      <c r="R5234" s="84" t="s">
        <v>3270</v>
      </c>
      <c r="S5234" s="31" t="s">
        <v>41</v>
      </c>
      <c r="T5234" s="31"/>
      <c r="U5234" s="169"/>
      <c r="V5234" s="150"/>
      <c r="W5234" s="141" t="str" cm="1">
        <f t="array" ref="W5234">IF(SUM(LEN(B5234:V5234))=0,"",IF(OR(OR(ISBLANK(F5234),SUM(LEN(C5234),LEN(D5234))=0),AND(NOT(E5234="Unknown"),ISBLANK(J5234)),AND(NOT(O5234="Unknown"),ISBLANK(R5234))),"Missing Information", INDEX(Table15[Entire Service Line Classification], MATCH(SUMIFS(Table15[Unique ID],Table15[System-Owned Portion],E5234,Table15[If Material Anything Other than "Lead" in Column E,Was Material Ever Previously Lead?],G5234,Table15[Customer-Owned Portion],O5234),Table15[Unique ID],0),0)))</f>
        <v>Non-lead</v>
      </c>
      <c r="X5234"/>
    </row>
    <row r="5235" spans="2:24" x14ac:dyDescent="0.35">
      <c r="B5235" s="146"/>
      <c r="C5235" s="31" t="s">
        <v>6157</v>
      </c>
      <c r="D5235" s="31"/>
      <c r="E5235" s="44" t="s">
        <v>3203</v>
      </c>
      <c r="F5235" s="43" t="s">
        <v>3283</v>
      </c>
      <c r="G5235" s="84" t="s">
        <v>3249</v>
      </c>
      <c r="H5235" s="31">
        <v>1967</v>
      </c>
      <c r="I5235" s="207" t="s">
        <v>3337</v>
      </c>
      <c r="J5235" s="84"/>
      <c r="K5235" s="31" t="s">
        <v>41</v>
      </c>
      <c r="L5235" s="31"/>
      <c r="M5235" s="169"/>
      <c r="N5235" s="148"/>
      <c r="O5235" s="106" t="s">
        <v>3203</v>
      </c>
      <c r="P5235" s="43">
        <v>1967</v>
      </c>
      <c r="Q5235" s="207" t="s">
        <v>3337</v>
      </c>
      <c r="R5235" s="84" t="s">
        <v>3203</v>
      </c>
      <c r="S5235" s="31" t="s">
        <v>41</v>
      </c>
      <c r="T5235" s="31"/>
      <c r="U5235" s="169"/>
      <c r="V5235" s="150"/>
      <c r="W5235" s="141" t="str" cm="1">
        <f t="array" ref="W5235">IF(SUM(LEN(B5235:V5235))=0,"",IF(OR(OR(ISBLANK(F5235),SUM(LEN(C5235),LEN(D5235))=0),AND(NOT(E5235="Unknown"),ISBLANK(J5235)),AND(NOT(O5235="Unknown"),ISBLANK(R5235))),"Missing Information", INDEX(Table15[Entire Service Line Classification], MATCH(SUMIFS(Table15[Unique ID],Table15[System-Owned Portion],E5235,Table15[If Material Anything Other than "Lead" in Column E,Was Material Ever Previously Lead?],G5235,Table15[Customer-Owned Portion],O5235),Table15[Unique ID],0),0)))</f>
        <v>Lead Status Unknown</v>
      </c>
      <c r="X5235"/>
    </row>
    <row r="5236" spans="2:24" x14ac:dyDescent="0.35">
      <c r="B5236" s="146"/>
      <c r="C5236" s="31" t="s">
        <v>6158</v>
      </c>
      <c r="D5236" s="31"/>
      <c r="E5236" s="44" t="s">
        <v>3203</v>
      </c>
      <c r="F5236" s="43" t="s">
        <v>3283</v>
      </c>
      <c r="G5236" s="84" t="s">
        <v>3249</v>
      </c>
      <c r="H5236" s="31">
        <v>1976</v>
      </c>
      <c r="I5236" s="207" t="s">
        <v>3337</v>
      </c>
      <c r="J5236" s="84"/>
      <c r="K5236" s="31" t="s">
        <v>41</v>
      </c>
      <c r="L5236" s="31"/>
      <c r="M5236" s="169"/>
      <c r="N5236" s="148"/>
      <c r="O5236" s="106" t="s">
        <v>3203</v>
      </c>
      <c r="P5236" s="43">
        <v>1976</v>
      </c>
      <c r="Q5236" s="207" t="s">
        <v>3337</v>
      </c>
      <c r="R5236" s="84" t="s">
        <v>3203</v>
      </c>
      <c r="S5236" s="31" t="s">
        <v>41</v>
      </c>
      <c r="T5236" s="31"/>
      <c r="U5236" s="169"/>
      <c r="V5236" s="150"/>
      <c r="W5236" s="141" t="str" cm="1">
        <f t="array" ref="W5236">IF(SUM(LEN(B5236:V5236))=0,"",IF(OR(OR(ISBLANK(F5236),SUM(LEN(C5236),LEN(D5236))=0),AND(NOT(E5236="Unknown"),ISBLANK(J5236)),AND(NOT(O5236="Unknown"),ISBLANK(R5236))),"Missing Information", INDEX(Table15[Entire Service Line Classification], MATCH(SUMIFS(Table15[Unique ID],Table15[System-Owned Portion],E5236,Table15[If Material Anything Other than "Lead" in Column E,Was Material Ever Previously Lead?],G5236,Table15[Customer-Owned Portion],O5236),Table15[Unique ID],0),0)))</f>
        <v>Lead Status Unknown</v>
      </c>
      <c r="X5236"/>
    </row>
    <row r="5237" spans="2:24" ht="29" x14ac:dyDescent="0.35">
      <c r="B5237" s="146"/>
      <c r="C5237" s="31" t="s">
        <v>6159</v>
      </c>
      <c r="D5237" s="31"/>
      <c r="E5237" s="44" t="s">
        <v>3284</v>
      </c>
      <c r="F5237" s="43" t="s">
        <v>41</v>
      </c>
      <c r="G5237" s="84" t="s">
        <v>3249</v>
      </c>
      <c r="H5237" s="31">
        <v>2008</v>
      </c>
      <c r="I5237" s="207" t="s">
        <v>3338</v>
      </c>
      <c r="J5237" s="84" t="s">
        <v>3270</v>
      </c>
      <c r="K5237" s="31" t="s">
        <v>41</v>
      </c>
      <c r="L5237" s="31"/>
      <c r="M5237" s="169"/>
      <c r="N5237" s="148"/>
      <c r="O5237" s="106" t="s">
        <v>3284</v>
      </c>
      <c r="P5237" s="43">
        <v>2008</v>
      </c>
      <c r="Q5237" s="207" t="s">
        <v>3338</v>
      </c>
      <c r="R5237" s="84" t="s">
        <v>3270</v>
      </c>
      <c r="S5237" s="31" t="s">
        <v>41</v>
      </c>
      <c r="T5237" s="31"/>
      <c r="U5237" s="169"/>
      <c r="V5237" s="150"/>
      <c r="W5237" s="141" t="str" cm="1">
        <f t="array" ref="W5237">IF(SUM(LEN(B5237:V5237))=0,"",IF(OR(OR(ISBLANK(F5237),SUM(LEN(C5237),LEN(D5237))=0),AND(NOT(E5237="Unknown"),ISBLANK(J5237)),AND(NOT(O5237="Unknown"),ISBLANK(R5237))),"Missing Information", INDEX(Table15[Entire Service Line Classification], MATCH(SUMIFS(Table15[Unique ID],Table15[System-Owned Portion],E5237,Table15[If Material Anything Other than "Lead" in Column E,Was Material Ever Previously Lead?],G5237,Table15[Customer-Owned Portion],O5237),Table15[Unique ID],0),0)))</f>
        <v>Non-lead</v>
      </c>
      <c r="X5237"/>
    </row>
    <row r="5238" spans="2:24" x14ac:dyDescent="0.35">
      <c r="B5238" s="146"/>
      <c r="C5238" s="31" t="s">
        <v>6160</v>
      </c>
      <c r="D5238" s="31"/>
      <c r="E5238" s="44" t="s">
        <v>3203</v>
      </c>
      <c r="F5238" s="43" t="s">
        <v>3283</v>
      </c>
      <c r="G5238" s="84" t="s">
        <v>3249</v>
      </c>
      <c r="H5238" s="31">
        <v>1950</v>
      </c>
      <c r="I5238" s="207" t="s">
        <v>3341</v>
      </c>
      <c r="J5238" s="84"/>
      <c r="K5238" s="31" t="s">
        <v>41</v>
      </c>
      <c r="L5238" s="31"/>
      <c r="M5238" s="169"/>
      <c r="N5238" s="148"/>
      <c r="O5238" s="106" t="s">
        <v>3203</v>
      </c>
      <c r="P5238" s="43">
        <v>1950</v>
      </c>
      <c r="Q5238" s="207" t="s">
        <v>3341</v>
      </c>
      <c r="R5238" s="84" t="s">
        <v>3203</v>
      </c>
      <c r="S5238" s="31" t="s">
        <v>41</v>
      </c>
      <c r="T5238" s="31"/>
      <c r="U5238" s="169"/>
      <c r="V5238" s="150"/>
      <c r="W5238" s="141" t="str" cm="1">
        <f t="array" ref="W5238">IF(SUM(LEN(B5238:V5238))=0,"",IF(OR(OR(ISBLANK(F5238),SUM(LEN(C5238),LEN(D5238))=0),AND(NOT(E5238="Unknown"),ISBLANK(J5238)),AND(NOT(O5238="Unknown"),ISBLANK(R5238))),"Missing Information", INDEX(Table15[Entire Service Line Classification], MATCH(SUMIFS(Table15[Unique ID],Table15[System-Owned Portion],E5238,Table15[If Material Anything Other than "Lead" in Column E,Was Material Ever Previously Lead?],G5238,Table15[Customer-Owned Portion],O5238),Table15[Unique ID],0),0)))</f>
        <v>Lead Status Unknown</v>
      </c>
      <c r="X5238"/>
    </row>
    <row r="5239" spans="2:24" x14ac:dyDescent="0.35">
      <c r="B5239" s="146"/>
      <c r="C5239" s="31" t="s">
        <v>6161</v>
      </c>
      <c r="D5239" s="31"/>
      <c r="E5239" s="44" t="s">
        <v>3203</v>
      </c>
      <c r="F5239" s="43" t="s">
        <v>3283</v>
      </c>
      <c r="G5239" s="84" t="s">
        <v>3249</v>
      </c>
      <c r="H5239" s="31">
        <v>1976</v>
      </c>
      <c r="I5239" s="207" t="s">
        <v>3341</v>
      </c>
      <c r="J5239" s="84"/>
      <c r="K5239" s="31" t="s">
        <v>41</v>
      </c>
      <c r="L5239" s="31"/>
      <c r="M5239" s="169"/>
      <c r="N5239" s="148"/>
      <c r="O5239" s="106" t="s">
        <v>3203</v>
      </c>
      <c r="P5239" s="43">
        <v>1976</v>
      </c>
      <c r="Q5239" s="207" t="s">
        <v>3341</v>
      </c>
      <c r="R5239" s="84" t="s">
        <v>3203</v>
      </c>
      <c r="S5239" s="31" t="s">
        <v>41</v>
      </c>
      <c r="T5239" s="31"/>
      <c r="U5239" s="169"/>
      <c r="V5239" s="150"/>
      <c r="W5239" s="141" t="str" cm="1">
        <f t="array" ref="W5239">IF(SUM(LEN(B5239:V5239))=0,"",IF(OR(OR(ISBLANK(F5239),SUM(LEN(C5239),LEN(D5239))=0),AND(NOT(E5239="Unknown"),ISBLANK(J5239)),AND(NOT(O5239="Unknown"),ISBLANK(R5239))),"Missing Information", INDEX(Table15[Entire Service Line Classification], MATCH(SUMIFS(Table15[Unique ID],Table15[System-Owned Portion],E5239,Table15[If Material Anything Other than "Lead" in Column E,Was Material Ever Previously Lead?],G5239,Table15[Customer-Owned Portion],O5239),Table15[Unique ID],0),0)))</f>
        <v>Lead Status Unknown</v>
      </c>
      <c r="X5239"/>
    </row>
    <row r="5240" spans="2:24" x14ac:dyDescent="0.35">
      <c r="B5240" s="146"/>
      <c r="C5240" s="31" t="s">
        <v>6162</v>
      </c>
      <c r="D5240" s="31"/>
      <c r="E5240" s="44" t="s">
        <v>3203</v>
      </c>
      <c r="F5240" s="43" t="s">
        <v>3283</v>
      </c>
      <c r="G5240" s="84" t="s">
        <v>3249</v>
      </c>
      <c r="H5240" s="31">
        <v>1920</v>
      </c>
      <c r="I5240" s="207" t="s">
        <v>3338</v>
      </c>
      <c r="J5240" s="84"/>
      <c r="K5240" s="31" t="s">
        <v>41</v>
      </c>
      <c r="L5240" s="31"/>
      <c r="M5240" s="169"/>
      <c r="N5240" s="148"/>
      <c r="O5240" s="106" t="s">
        <v>3203</v>
      </c>
      <c r="P5240" s="43">
        <v>1920</v>
      </c>
      <c r="Q5240" s="207" t="s">
        <v>3338</v>
      </c>
      <c r="R5240" s="84" t="s">
        <v>3203</v>
      </c>
      <c r="S5240" s="31" t="s">
        <v>41</v>
      </c>
      <c r="T5240" s="31"/>
      <c r="U5240" s="169"/>
      <c r="V5240" s="150"/>
      <c r="W5240" s="141" t="str" cm="1">
        <f t="array" ref="W5240">IF(SUM(LEN(B5240:V5240))=0,"",IF(OR(OR(ISBLANK(F5240),SUM(LEN(C5240),LEN(D5240))=0),AND(NOT(E5240="Unknown"),ISBLANK(J5240)),AND(NOT(O5240="Unknown"),ISBLANK(R5240))),"Missing Information", INDEX(Table15[Entire Service Line Classification], MATCH(SUMIFS(Table15[Unique ID],Table15[System-Owned Portion],E5240,Table15[If Material Anything Other than "Lead" in Column E,Was Material Ever Previously Lead?],G5240,Table15[Customer-Owned Portion],O5240),Table15[Unique ID],0),0)))</f>
        <v>Lead Status Unknown</v>
      </c>
      <c r="X5240"/>
    </row>
    <row r="5241" spans="2:24" ht="29" x14ac:dyDescent="0.35">
      <c r="B5241" s="146"/>
      <c r="C5241" s="31" t="s">
        <v>6163</v>
      </c>
      <c r="D5241" s="31"/>
      <c r="E5241" s="44" t="s">
        <v>3284</v>
      </c>
      <c r="F5241" s="43" t="s">
        <v>41</v>
      </c>
      <c r="G5241" s="84" t="s">
        <v>3249</v>
      </c>
      <c r="H5241" s="31">
        <v>1988</v>
      </c>
      <c r="I5241" s="207" t="s">
        <v>3341</v>
      </c>
      <c r="J5241" s="84" t="s">
        <v>3270</v>
      </c>
      <c r="K5241" s="31" t="s">
        <v>41</v>
      </c>
      <c r="L5241" s="31"/>
      <c r="M5241" s="169"/>
      <c r="N5241" s="148"/>
      <c r="O5241" s="106" t="s">
        <v>3284</v>
      </c>
      <c r="P5241" s="43">
        <v>1988</v>
      </c>
      <c r="Q5241" s="207" t="s">
        <v>3341</v>
      </c>
      <c r="R5241" s="84" t="s">
        <v>3270</v>
      </c>
      <c r="S5241" s="31" t="s">
        <v>41</v>
      </c>
      <c r="T5241" s="31"/>
      <c r="U5241" s="169"/>
      <c r="V5241" s="150"/>
      <c r="W5241" s="141" t="str" cm="1">
        <f t="array" ref="W5241">IF(SUM(LEN(B5241:V5241))=0,"",IF(OR(OR(ISBLANK(F5241),SUM(LEN(C5241),LEN(D5241))=0),AND(NOT(E5241="Unknown"),ISBLANK(J5241)),AND(NOT(O5241="Unknown"),ISBLANK(R5241))),"Missing Information", INDEX(Table15[Entire Service Line Classification], MATCH(SUMIFS(Table15[Unique ID],Table15[System-Owned Portion],E5241,Table15[If Material Anything Other than "Lead" in Column E,Was Material Ever Previously Lead?],G5241,Table15[Customer-Owned Portion],O5241),Table15[Unique ID],0),0)))</f>
        <v>Non-lead</v>
      </c>
      <c r="X5241"/>
    </row>
    <row r="5242" spans="2:24" x14ac:dyDescent="0.35">
      <c r="B5242" s="146"/>
      <c r="C5242" s="31" t="s">
        <v>6164</v>
      </c>
      <c r="D5242" s="31"/>
      <c r="E5242" s="44" t="s">
        <v>3203</v>
      </c>
      <c r="F5242" s="43" t="s">
        <v>3283</v>
      </c>
      <c r="G5242" s="84" t="s">
        <v>3249</v>
      </c>
      <c r="H5242" s="31">
        <v>1948</v>
      </c>
      <c r="I5242" s="207" t="s">
        <v>3337</v>
      </c>
      <c r="J5242" s="84"/>
      <c r="K5242" s="31" t="s">
        <v>41</v>
      </c>
      <c r="L5242" s="31"/>
      <c r="M5242" s="169"/>
      <c r="N5242" s="148"/>
      <c r="O5242" s="106" t="s">
        <v>3203</v>
      </c>
      <c r="P5242" s="43">
        <v>1948</v>
      </c>
      <c r="Q5242" s="207" t="s">
        <v>3337</v>
      </c>
      <c r="R5242" s="84" t="s">
        <v>3203</v>
      </c>
      <c r="S5242" s="31" t="s">
        <v>41</v>
      </c>
      <c r="T5242" s="31"/>
      <c r="U5242" s="169"/>
      <c r="V5242" s="150"/>
      <c r="W5242" s="141" t="str" cm="1">
        <f t="array" ref="W5242">IF(SUM(LEN(B5242:V5242))=0,"",IF(OR(OR(ISBLANK(F5242),SUM(LEN(C5242),LEN(D5242))=0),AND(NOT(E5242="Unknown"),ISBLANK(J5242)),AND(NOT(O5242="Unknown"),ISBLANK(R5242))),"Missing Information", INDEX(Table15[Entire Service Line Classification], MATCH(SUMIFS(Table15[Unique ID],Table15[System-Owned Portion],E5242,Table15[If Material Anything Other than "Lead" in Column E,Was Material Ever Previously Lead?],G5242,Table15[Customer-Owned Portion],O5242),Table15[Unique ID],0),0)))</f>
        <v>Lead Status Unknown</v>
      </c>
      <c r="X5242"/>
    </row>
    <row r="5243" spans="2:24" ht="29" x14ac:dyDescent="0.35">
      <c r="B5243" s="146"/>
      <c r="C5243" s="31" t="s">
        <v>6165</v>
      </c>
      <c r="D5243" s="31"/>
      <c r="E5243" s="44" t="s">
        <v>3203</v>
      </c>
      <c r="F5243" s="43" t="s">
        <v>3283</v>
      </c>
      <c r="G5243" s="84" t="s">
        <v>3249</v>
      </c>
      <c r="H5243" s="31">
        <v>1948</v>
      </c>
      <c r="I5243" s="207" t="s">
        <v>3337</v>
      </c>
      <c r="J5243" s="84"/>
      <c r="K5243" s="31" t="s">
        <v>41</v>
      </c>
      <c r="L5243" s="31"/>
      <c r="M5243" s="169"/>
      <c r="N5243" s="148"/>
      <c r="O5243" s="106" t="s">
        <v>3203</v>
      </c>
      <c r="P5243" s="43">
        <v>1948</v>
      </c>
      <c r="Q5243" s="207" t="s">
        <v>3337</v>
      </c>
      <c r="R5243" s="84" t="s">
        <v>3203</v>
      </c>
      <c r="S5243" s="31" t="s">
        <v>41</v>
      </c>
      <c r="T5243" s="31"/>
      <c r="U5243" s="169"/>
      <c r="V5243" s="150"/>
      <c r="W5243" s="141" t="str" cm="1">
        <f t="array" ref="W5243">IF(SUM(LEN(B5243:V5243))=0,"",IF(OR(OR(ISBLANK(F5243),SUM(LEN(C5243),LEN(D5243))=0),AND(NOT(E5243="Unknown"),ISBLANK(J5243)),AND(NOT(O5243="Unknown"),ISBLANK(R5243))),"Missing Information", INDEX(Table15[Entire Service Line Classification], MATCH(SUMIFS(Table15[Unique ID],Table15[System-Owned Portion],E5243,Table15[If Material Anything Other than "Lead" in Column E,Was Material Ever Previously Lead?],G5243,Table15[Customer-Owned Portion],O5243),Table15[Unique ID],0),0)))</f>
        <v>Lead Status Unknown</v>
      </c>
      <c r="X5243"/>
    </row>
    <row r="5244" spans="2:24" x14ac:dyDescent="0.35">
      <c r="B5244" s="146"/>
      <c r="C5244" s="31" t="s">
        <v>6166</v>
      </c>
      <c r="D5244" s="31"/>
      <c r="E5244" s="44" t="s">
        <v>3203</v>
      </c>
      <c r="F5244" s="43" t="s">
        <v>3283</v>
      </c>
      <c r="G5244" s="84" t="s">
        <v>3249</v>
      </c>
      <c r="H5244" s="31"/>
      <c r="I5244" s="207" t="s">
        <v>3337</v>
      </c>
      <c r="J5244" s="84"/>
      <c r="K5244" s="31" t="s">
        <v>41</v>
      </c>
      <c r="L5244" s="31"/>
      <c r="M5244" s="169"/>
      <c r="N5244" s="148"/>
      <c r="O5244" s="106" t="s">
        <v>3203</v>
      </c>
      <c r="P5244" s="43"/>
      <c r="Q5244" s="207" t="s">
        <v>3337</v>
      </c>
      <c r="R5244" s="84" t="s">
        <v>3203</v>
      </c>
      <c r="S5244" s="31" t="s">
        <v>41</v>
      </c>
      <c r="T5244" s="31"/>
      <c r="U5244" s="169"/>
      <c r="V5244" s="150"/>
      <c r="W5244" s="141" t="str" cm="1">
        <f t="array" ref="W5244">IF(SUM(LEN(B5244:V5244))=0,"",IF(OR(OR(ISBLANK(F5244),SUM(LEN(C5244),LEN(D5244))=0),AND(NOT(E5244="Unknown"),ISBLANK(J5244)),AND(NOT(O5244="Unknown"),ISBLANK(R5244))),"Missing Information", INDEX(Table15[Entire Service Line Classification], MATCH(SUMIFS(Table15[Unique ID],Table15[System-Owned Portion],E5244,Table15[If Material Anything Other than "Lead" in Column E,Was Material Ever Previously Lead?],G5244,Table15[Customer-Owned Portion],O5244),Table15[Unique ID],0),0)))</f>
        <v>Lead Status Unknown</v>
      </c>
      <c r="X5244"/>
    </row>
    <row r="5245" spans="2:24" x14ac:dyDescent="0.35">
      <c r="B5245" s="146"/>
      <c r="C5245" s="31" t="s">
        <v>6167</v>
      </c>
      <c r="D5245" s="31"/>
      <c r="E5245" s="44" t="s">
        <v>3203</v>
      </c>
      <c r="F5245" s="43" t="s">
        <v>3283</v>
      </c>
      <c r="G5245" s="84" t="s">
        <v>3249</v>
      </c>
      <c r="H5245" s="31">
        <v>1940</v>
      </c>
      <c r="I5245" s="207" t="s">
        <v>3341</v>
      </c>
      <c r="J5245" s="84"/>
      <c r="K5245" s="31" t="s">
        <v>41</v>
      </c>
      <c r="L5245" s="31"/>
      <c r="M5245" s="169"/>
      <c r="N5245" s="148"/>
      <c r="O5245" s="106" t="s">
        <v>3203</v>
      </c>
      <c r="P5245" s="43">
        <v>1940</v>
      </c>
      <c r="Q5245" s="207" t="s">
        <v>3341</v>
      </c>
      <c r="R5245" s="84" t="s">
        <v>3203</v>
      </c>
      <c r="S5245" s="31" t="s">
        <v>41</v>
      </c>
      <c r="T5245" s="31"/>
      <c r="U5245" s="169"/>
      <c r="V5245" s="150"/>
      <c r="W5245" s="141" t="str" cm="1">
        <f t="array" ref="W5245">IF(SUM(LEN(B5245:V5245))=0,"",IF(OR(OR(ISBLANK(F5245),SUM(LEN(C5245),LEN(D5245))=0),AND(NOT(E5245="Unknown"),ISBLANK(J5245)),AND(NOT(O5245="Unknown"),ISBLANK(R5245))),"Missing Information", INDEX(Table15[Entire Service Line Classification], MATCH(SUMIFS(Table15[Unique ID],Table15[System-Owned Portion],E5245,Table15[If Material Anything Other than "Lead" in Column E,Was Material Ever Previously Lead?],G5245,Table15[Customer-Owned Portion],O5245),Table15[Unique ID],0),0)))</f>
        <v>Lead Status Unknown</v>
      </c>
      <c r="X5245"/>
    </row>
    <row r="5246" spans="2:24" x14ac:dyDescent="0.35">
      <c r="B5246" s="146"/>
      <c r="C5246" s="31" t="s">
        <v>6168</v>
      </c>
      <c r="D5246" s="31"/>
      <c r="E5246" s="44" t="s">
        <v>3203</v>
      </c>
      <c r="F5246" s="43" t="s">
        <v>3283</v>
      </c>
      <c r="G5246" s="84" t="s">
        <v>3249</v>
      </c>
      <c r="H5246" s="31"/>
      <c r="I5246" s="207" t="s">
        <v>3341</v>
      </c>
      <c r="J5246" s="84"/>
      <c r="K5246" s="31" t="s">
        <v>41</v>
      </c>
      <c r="L5246" s="31"/>
      <c r="M5246" s="169"/>
      <c r="N5246" s="148"/>
      <c r="O5246" s="106" t="s">
        <v>3203</v>
      </c>
      <c r="P5246" s="43"/>
      <c r="Q5246" s="207" t="s">
        <v>3341</v>
      </c>
      <c r="R5246" s="84" t="s">
        <v>3203</v>
      </c>
      <c r="S5246" s="31" t="s">
        <v>41</v>
      </c>
      <c r="T5246" s="31"/>
      <c r="U5246" s="169"/>
      <c r="V5246" s="150"/>
      <c r="W5246" s="141" t="str" cm="1">
        <f t="array" ref="W5246">IF(SUM(LEN(B5246:V5246))=0,"",IF(OR(OR(ISBLANK(F5246),SUM(LEN(C5246),LEN(D5246))=0),AND(NOT(E5246="Unknown"),ISBLANK(J5246)),AND(NOT(O5246="Unknown"),ISBLANK(R5246))),"Missing Information", INDEX(Table15[Entire Service Line Classification], MATCH(SUMIFS(Table15[Unique ID],Table15[System-Owned Portion],E5246,Table15[If Material Anything Other than "Lead" in Column E,Was Material Ever Previously Lead?],G5246,Table15[Customer-Owned Portion],O5246),Table15[Unique ID],0),0)))</f>
        <v>Lead Status Unknown</v>
      </c>
      <c r="X5246"/>
    </row>
    <row r="5247" spans="2:24" x14ac:dyDescent="0.35">
      <c r="B5247" s="146"/>
      <c r="C5247" s="31" t="s">
        <v>6169</v>
      </c>
      <c r="D5247" s="31"/>
      <c r="E5247" s="44" t="s">
        <v>3203</v>
      </c>
      <c r="F5247" s="43" t="s">
        <v>3283</v>
      </c>
      <c r="G5247" s="84" t="s">
        <v>3249</v>
      </c>
      <c r="H5247" s="31">
        <v>1917</v>
      </c>
      <c r="I5247" s="207" t="s">
        <v>3338</v>
      </c>
      <c r="J5247" s="84"/>
      <c r="K5247" s="31" t="s">
        <v>41</v>
      </c>
      <c r="L5247" s="31"/>
      <c r="M5247" s="169"/>
      <c r="N5247" s="148"/>
      <c r="O5247" s="106" t="s">
        <v>3203</v>
      </c>
      <c r="P5247" s="43">
        <v>1917</v>
      </c>
      <c r="Q5247" s="207" t="s">
        <v>3338</v>
      </c>
      <c r="R5247" s="84" t="s">
        <v>3203</v>
      </c>
      <c r="S5247" s="31" t="s">
        <v>41</v>
      </c>
      <c r="T5247" s="31"/>
      <c r="U5247" s="169"/>
      <c r="V5247" s="150"/>
      <c r="W5247" s="141" t="str" cm="1">
        <f t="array" ref="W5247">IF(SUM(LEN(B5247:V5247))=0,"",IF(OR(OR(ISBLANK(F5247),SUM(LEN(C5247),LEN(D5247))=0),AND(NOT(E5247="Unknown"),ISBLANK(J5247)),AND(NOT(O5247="Unknown"),ISBLANK(R5247))),"Missing Information", INDEX(Table15[Entire Service Line Classification], MATCH(SUMIFS(Table15[Unique ID],Table15[System-Owned Portion],E5247,Table15[If Material Anything Other than "Lead" in Column E,Was Material Ever Previously Lead?],G5247,Table15[Customer-Owned Portion],O5247),Table15[Unique ID],0),0)))</f>
        <v>Lead Status Unknown</v>
      </c>
      <c r="X5247"/>
    </row>
    <row r="5248" spans="2:24" ht="29" x14ac:dyDescent="0.35">
      <c r="B5248" s="146"/>
      <c r="C5248" s="31" t="s">
        <v>6170</v>
      </c>
      <c r="D5248" s="31"/>
      <c r="E5248" s="44" t="s">
        <v>3203</v>
      </c>
      <c r="F5248" s="43" t="s">
        <v>3283</v>
      </c>
      <c r="G5248" s="84" t="s">
        <v>3249</v>
      </c>
      <c r="H5248" s="31">
        <v>1927</v>
      </c>
      <c r="I5248" s="207" t="s">
        <v>3337</v>
      </c>
      <c r="J5248" s="84"/>
      <c r="K5248" s="31" t="s">
        <v>41</v>
      </c>
      <c r="L5248" s="31"/>
      <c r="M5248" s="169"/>
      <c r="N5248" s="148"/>
      <c r="O5248" s="106" t="s">
        <v>3203</v>
      </c>
      <c r="P5248" s="43">
        <v>1927</v>
      </c>
      <c r="Q5248" s="207" t="s">
        <v>3337</v>
      </c>
      <c r="R5248" s="84" t="s">
        <v>3203</v>
      </c>
      <c r="S5248" s="31" t="s">
        <v>41</v>
      </c>
      <c r="T5248" s="31"/>
      <c r="U5248" s="169"/>
      <c r="V5248" s="150"/>
      <c r="W5248" s="141" t="str" cm="1">
        <f t="array" ref="W5248">IF(SUM(LEN(B5248:V5248))=0,"",IF(OR(OR(ISBLANK(F5248),SUM(LEN(C5248),LEN(D5248))=0),AND(NOT(E5248="Unknown"),ISBLANK(J5248)),AND(NOT(O5248="Unknown"),ISBLANK(R5248))),"Missing Information", INDEX(Table15[Entire Service Line Classification], MATCH(SUMIFS(Table15[Unique ID],Table15[System-Owned Portion],E5248,Table15[If Material Anything Other than "Lead" in Column E,Was Material Ever Previously Lead?],G5248,Table15[Customer-Owned Portion],O5248),Table15[Unique ID],0),0)))</f>
        <v>Lead Status Unknown</v>
      </c>
      <c r="X5248"/>
    </row>
    <row r="5249" spans="2:24" x14ac:dyDescent="0.35">
      <c r="B5249" s="146"/>
      <c r="C5249" s="31" t="s">
        <v>6171</v>
      </c>
      <c r="D5249" s="31"/>
      <c r="E5249" s="44" t="s">
        <v>3203</v>
      </c>
      <c r="F5249" s="43" t="s">
        <v>3283</v>
      </c>
      <c r="G5249" s="84" t="s">
        <v>3249</v>
      </c>
      <c r="H5249" s="31">
        <v>1963</v>
      </c>
      <c r="I5249" s="207" t="s">
        <v>3337</v>
      </c>
      <c r="J5249" s="84"/>
      <c r="K5249" s="31" t="s">
        <v>41</v>
      </c>
      <c r="L5249" s="31"/>
      <c r="M5249" s="169"/>
      <c r="N5249" s="148"/>
      <c r="O5249" s="106" t="s">
        <v>3203</v>
      </c>
      <c r="P5249" s="43">
        <v>1963</v>
      </c>
      <c r="Q5249" s="207" t="s">
        <v>3337</v>
      </c>
      <c r="R5249" s="84" t="s">
        <v>3203</v>
      </c>
      <c r="S5249" s="31" t="s">
        <v>41</v>
      </c>
      <c r="T5249" s="31"/>
      <c r="U5249" s="169"/>
      <c r="V5249" s="150"/>
      <c r="W5249" s="141" t="str" cm="1">
        <f t="array" ref="W5249">IF(SUM(LEN(B5249:V5249))=0,"",IF(OR(OR(ISBLANK(F5249),SUM(LEN(C5249),LEN(D5249))=0),AND(NOT(E5249="Unknown"),ISBLANK(J5249)),AND(NOT(O5249="Unknown"),ISBLANK(R5249))),"Missing Information", INDEX(Table15[Entire Service Line Classification], MATCH(SUMIFS(Table15[Unique ID],Table15[System-Owned Portion],E5249,Table15[If Material Anything Other than "Lead" in Column E,Was Material Ever Previously Lead?],G5249,Table15[Customer-Owned Portion],O5249),Table15[Unique ID],0),0)))</f>
        <v>Lead Status Unknown</v>
      </c>
      <c r="X5249"/>
    </row>
    <row r="5250" spans="2:24" ht="29" x14ac:dyDescent="0.35">
      <c r="B5250" s="146"/>
      <c r="C5250" s="31" t="s">
        <v>6172</v>
      </c>
      <c r="D5250" s="31"/>
      <c r="E5250" s="44" t="s">
        <v>3203</v>
      </c>
      <c r="F5250" s="43" t="s">
        <v>3283</v>
      </c>
      <c r="G5250" s="84" t="s">
        <v>3249</v>
      </c>
      <c r="H5250" s="31"/>
      <c r="I5250" s="207" t="s">
        <v>3338</v>
      </c>
      <c r="J5250" s="84"/>
      <c r="K5250" s="31" t="s">
        <v>41</v>
      </c>
      <c r="L5250" s="31"/>
      <c r="M5250" s="169"/>
      <c r="N5250" s="148"/>
      <c r="O5250" s="106" t="s">
        <v>3203</v>
      </c>
      <c r="P5250" s="43"/>
      <c r="Q5250" s="207" t="s">
        <v>3338</v>
      </c>
      <c r="R5250" s="84" t="s">
        <v>3203</v>
      </c>
      <c r="S5250" s="31" t="s">
        <v>41</v>
      </c>
      <c r="T5250" s="31"/>
      <c r="U5250" s="169"/>
      <c r="V5250" s="150"/>
      <c r="W5250" s="141" t="str" cm="1">
        <f t="array" ref="W5250">IF(SUM(LEN(B5250:V5250))=0,"",IF(OR(OR(ISBLANK(F5250),SUM(LEN(C5250),LEN(D5250))=0),AND(NOT(E5250="Unknown"),ISBLANK(J5250)),AND(NOT(O5250="Unknown"),ISBLANK(R5250))),"Missing Information", INDEX(Table15[Entire Service Line Classification], MATCH(SUMIFS(Table15[Unique ID],Table15[System-Owned Portion],E5250,Table15[If Material Anything Other than "Lead" in Column E,Was Material Ever Previously Lead?],G5250,Table15[Customer-Owned Portion],O5250),Table15[Unique ID],0),0)))</f>
        <v>Lead Status Unknown</v>
      </c>
      <c r="X5250"/>
    </row>
    <row r="5251" spans="2:24" x14ac:dyDescent="0.35">
      <c r="B5251" s="146"/>
      <c r="C5251" s="31" t="s">
        <v>6173</v>
      </c>
      <c r="D5251" s="31"/>
      <c r="E5251" s="44" t="s">
        <v>3203</v>
      </c>
      <c r="F5251" s="43" t="s">
        <v>3283</v>
      </c>
      <c r="G5251" s="84" t="s">
        <v>3249</v>
      </c>
      <c r="H5251" s="31">
        <v>1954</v>
      </c>
      <c r="I5251" s="207" t="s">
        <v>3341</v>
      </c>
      <c r="J5251" s="84"/>
      <c r="K5251" s="31" t="s">
        <v>41</v>
      </c>
      <c r="L5251" s="31"/>
      <c r="M5251" s="169"/>
      <c r="N5251" s="148"/>
      <c r="O5251" s="106" t="s">
        <v>3203</v>
      </c>
      <c r="P5251" s="43">
        <v>1954</v>
      </c>
      <c r="Q5251" s="207" t="s">
        <v>3341</v>
      </c>
      <c r="R5251" s="84" t="s">
        <v>3203</v>
      </c>
      <c r="S5251" s="31" t="s">
        <v>41</v>
      </c>
      <c r="T5251" s="31"/>
      <c r="U5251" s="169"/>
      <c r="V5251" s="150"/>
      <c r="W5251" s="141" t="str" cm="1">
        <f t="array" ref="W5251">IF(SUM(LEN(B5251:V5251))=0,"",IF(OR(OR(ISBLANK(F5251),SUM(LEN(C5251),LEN(D5251))=0),AND(NOT(E5251="Unknown"),ISBLANK(J5251)),AND(NOT(O5251="Unknown"),ISBLANK(R5251))),"Missing Information", INDEX(Table15[Entire Service Line Classification], MATCH(SUMIFS(Table15[Unique ID],Table15[System-Owned Portion],E5251,Table15[If Material Anything Other than "Lead" in Column E,Was Material Ever Previously Lead?],G5251,Table15[Customer-Owned Portion],O5251),Table15[Unique ID],0),0)))</f>
        <v>Lead Status Unknown</v>
      </c>
      <c r="X5251"/>
    </row>
    <row r="5252" spans="2:24" x14ac:dyDescent="0.35">
      <c r="B5252" s="146"/>
      <c r="C5252" s="31" t="s">
        <v>6174</v>
      </c>
      <c r="D5252" s="31"/>
      <c r="E5252" s="44" t="s">
        <v>3203</v>
      </c>
      <c r="F5252" s="43" t="s">
        <v>3283</v>
      </c>
      <c r="G5252" s="84" t="s">
        <v>3249</v>
      </c>
      <c r="H5252" s="31">
        <v>1940</v>
      </c>
      <c r="I5252" s="207" t="s">
        <v>3338</v>
      </c>
      <c r="J5252" s="84"/>
      <c r="K5252" s="31" t="s">
        <v>41</v>
      </c>
      <c r="L5252" s="31"/>
      <c r="M5252" s="169"/>
      <c r="N5252" s="148"/>
      <c r="O5252" s="106" t="s">
        <v>3203</v>
      </c>
      <c r="P5252" s="43">
        <v>1940</v>
      </c>
      <c r="Q5252" s="207" t="s">
        <v>3338</v>
      </c>
      <c r="R5252" s="84" t="s">
        <v>3203</v>
      </c>
      <c r="S5252" s="31" t="s">
        <v>41</v>
      </c>
      <c r="T5252" s="31"/>
      <c r="U5252" s="169"/>
      <c r="V5252" s="150"/>
      <c r="W5252" s="141" t="str" cm="1">
        <f t="array" ref="W5252">IF(SUM(LEN(B5252:V5252))=0,"",IF(OR(OR(ISBLANK(F5252),SUM(LEN(C5252),LEN(D5252))=0),AND(NOT(E5252="Unknown"),ISBLANK(J5252)),AND(NOT(O5252="Unknown"),ISBLANK(R5252))),"Missing Information", INDEX(Table15[Entire Service Line Classification], MATCH(SUMIFS(Table15[Unique ID],Table15[System-Owned Portion],E5252,Table15[If Material Anything Other than "Lead" in Column E,Was Material Ever Previously Lead?],G5252,Table15[Customer-Owned Portion],O5252),Table15[Unique ID],0),0)))</f>
        <v>Lead Status Unknown</v>
      </c>
      <c r="X5252"/>
    </row>
    <row r="5253" spans="2:24" ht="29" x14ac:dyDescent="0.35">
      <c r="B5253" s="146"/>
      <c r="C5253" s="31" t="s">
        <v>6175</v>
      </c>
      <c r="D5253" s="31"/>
      <c r="E5253" s="44" t="s">
        <v>3284</v>
      </c>
      <c r="F5253" s="43" t="s">
        <v>41</v>
      </c>
      <c r="G5253" s="84" t="s">
        <v>3249</v>
      </c>
      <c r="H5253" s="31">
        <v>2000</v>
      </c>
      <c r="I5253" s="207" t="s">
        <v>3338</v>
      </c>
      <c r="J5253" s="84" t="s">
        <v>3270</v>
      </c>
      <c r="K5253" s="31" t="s">
        <v>41</v>
      </c>
      <c r="L5253" s="31"/>
      <c r="M5253" s="169"/>
      <c r="N5253" s="148"/>
      <c r="O5253" s="106" t="s">
        <v>3284</v>
      </c>
      <c r="P5253" s="43">
        <v>2000</v>
      </c>
      <c r="Q5253" s="207" t="s">
        <v>3338</v>
      </c>
      <c r="R5253" s="84" t="s">
        <v>3270</v>
      </c>
      <c r="S5253" s="31" t="s">
        <v>41</v>
      </c>
      <c r="T5253" s="31"/>
      <c r="U5253" s="169"/>
      <c r="V5253" s="150"/>
      <c r="W5253" s="141" t="str" cm="1">
        <f t="array" ref="W5253">IF(SUM(LEN(B5253:V5253))=0,"",IF(OR(OR(ISBLANK(F5253),SUM(LEN(C5253),LEN(D5253))=0),AND(NOT(E5253="Unknown"),ISBLANK(J5253)),AND(NOT(O5253="Unknown"),ISBLANK(R5253))),"Missing Information", INDEX(Table15[Entire Service Line Classification], MATCH(SUMIFS(Table15[Unique ID],Table15[System-Owned Portion],E5253,Table15[If Material Anything Other than "Lead" in Column E,Was Material Ever Previously Lead?],G5253,Table15[Customer-Owned Portion],O5253),Table15[Unique ID],0),0)))</f>
        <v>Non-lead</v>
      </c>
      <c r="X5253"/>
    </row>
    <row r="5254" spans="2:24" x14ac:dyDescent="0.35">
      <c r="B5254" s="146"/>
      <c r="C5254" s="31" t="s">
        <v>6176</v>
      </c>
      <c r="D5254" s="31"/>
      <c r="E5254" s="44" t="s">
        <v>3203</v>
      </c>
      <c r="F5254" s="43" t="s">
        <v>3283</v>
      </c>
      <c r="G5254" s="84" t="s">
        <v>3249</v>
      </c>
      <c r="H5254" s="31">
        <v>1947</v>
      </c>
      <c r="I5254" s="207" t="s">
        <v>3337</v>
      </c>
      <c r="J5254" s="84"/>
      <c r="K5254" s="31" t="s">
        <v>41</v>
      </c>
      <c r="L5254" s="31"/>
      <c r="M5254" s="169"/>
      <c r="N5254" s="148"/>
      <c r="O5254" s="106" t="s">
        <v>3203</v>
      </c>
      <c r="P5254" s="43">
        <v>1947</v>
      </c>
      <c r="Q5254" s="207" t="s">
        <v>3337</v>
      </c>
      <c r="R5254" s="84" t="s">
        <v>3203</v>
      </c>
      <c r="S5254" s="31" t="s">
        <v>41</v>
      </c>
      <c r="T5254" s="31"/>
      <c r="U5254" s="169"/>
      <c r="V5254" s="150"/>
      <c r="W5254" s="141" t="str" cm="1">
        <f t="array" ref="W5254">IF(SUM(LEN(B5254:V5254))=0,"",IF(OR(OR(ISBLANK(F5254),SUM(LEN(C5254),LEN(D5254))=0),AND(NOT(E5254="Unknown"),ISBLANK(J5254)),AND(NOT(O5254="Unknown"),ISBLANK(R5254))),"Missing Information", INDEX(Table15[Entire Service Line Classification], MATCH(SUMIFS(Table15[Unique ID],Table15[System-Owned Portion],E5254,Table15[If Material Anything Other than "Lead" in Column E,Was Material Ever Previously Lead?],G5254,Table15[Customer-Owned Portion],O5254),Table15[Unique ID],0),0)))</f>
        <v>Lead Status Unknown</v>
      </c>
      <c r="X5254"/>
    </row>
    <row r="5255" spans="2:24" x14ac:dyDescent="0.35">
      <c r="B5255" s="146"/>
      <c r="C5255" s="31" t="s">
        <v>6177</v>
      </c>
      <c r="D5255" s="31"/>
      <c r="E5255" s="44" t="s">
        <v>3203</v>
      </c>
      <c r="F5255" s="43" t="s">
        <v>3283</v>
      </c>
      <c r="G5255" s="84" t="s">
        <v>3249</v>
      </c>
      <c r="H5255" s="31">
        <v>1958</v>
      </c>
      <c r="I5255" s="207" t="s">
        <v>3337</v>
      </c>
      <c r="J5255" s="84"/>
      <c r="K5255" s="31" t="s">
        <v>41</v>
      </c>
      <c r="L5255" s="31"/>
      <c r="M5255" s="169"/>
      <c r="N5255" s="148"/>
      <c r="O5255" s="106" t="s">
        <v>3203</v>
      </c>
      <c r="P5255" s="43">
        <v>1958</v>
      </c>
      <c r="Q5255" s="207" t="s">
        <v>3337</v>
      </c>
      <c r="R5255" s="84" t="s">
        <v>3203</v>
      </c>
      <c r="S5255" s="31" t="s">
        <v>41</v>
      </c>
      <c r="T5255" s="31"/>
      <c r="U5255" s="169"/>
      <c r="V5255" s="150"/>
      <c r="W5255" s="141" t="str" cm="1">
        <f t="array" ref="W5255">IF(SUM(LEN(B5255:V5255))=0,"",IF(OR(OR(ISBLANK(F5255),SUM(LEN(C5255),LEN(D5255))=0),AND(NOT(E5255="Unknown"),ISBLANK(J5255)),AND(NOT(O5255="Unknown"),ISBLANK(R5255))),"Missing Information", INDEX(Table15[Entire Service Line Classification], MATCH(SUMIFS(Table15[Unique ID],Table15[System-Owned Portion],E5255,Table15[If Material Anything Other than "Lead" in Column E,Was Material Ever Previously Lead?],G5255,Table15[Customer-Owned Portion],O5255),Table15[Unique ID],0),0)))</f>
        <v>Lead Status Unknown</v>
      </c>
      <c r="X5255"/>
    </row>
    <row r="5256" spans="2:24" x14ac:dyDescent="0.35">
      <c r="B5256" s="146"/>
      <c r="C5256" s="31" t="s">
        <v>6178</v>
      </c>
      <c r="D5256" s="31"/>
      <c r="E5256" s="44" t="s">
        <v>3203</v>
      </c>
      <c r="F5256" s="43" t="s">
        <v>3283</v>
      </c>
      <c r="G5256" s="84" t="s">
        <v>3249</v>
      </c>
      <c r="H5256" s="31">
        <v>1950</v>
      </c>
      <c r="I5256" s="207" t="s">
        <v>3338</v>
      </c>
      <c r="J5256" s="84"/>
      <c r="K5256" s="31" t="s">
        <v>41</v>
      </c>
      <c r="L5256" s="31"/>
      <c r="M5256" s="169"/>
      <c r="N5256" s="148"/>
      <c r="O5256" s="106" t="s">
        <v>3203</v>
      </c>
      <c r="P5256" s="43">
        <v>1950</v>
      </c>
      <c r="Q5256" s="207" t="s">
        <v>3338</v>
      </c>
      <c r="R5256" s="84" t="s">
        <v>3203</v>
      </c>
      <c r="S5256" s="31" t="s">
        <v>41</v>
      </c>
      <c r="T5256" s="31"/>
      <c r="U5256" s="169"/>
      <c r="V5256" s="150"/>
      <c r="W5256" s="141" t="str" cm="1">
        <f t="array" ref="W5256">IF(SUM(LEN(B5256:V5256))=0,"",IF(OR(OR(ISBLANK(F5256),SUM(LEN(C5256),LEN(D5256))=0),AND(NOT(E5256="Unknown"),ISBLANK(J5256)),AND(NOT(O5256="Unknown"),ISBLANK(R5256))),"Missing Information", INDEX(Table15[Entire Service Line Classification], MATCH(SUMIFS(Table15[Unique ID],Table15[System-Owned Portion],E5256,Table15[If Material Anything Other than "Lead" in Column E,Was Material Ever Previously Lead?],G5256,Table15[Customer-Owned Portion],O5256),Table15[Unique ID],0),0)))</f>
        <v>Lead Status Unknown</v>
      </c>
      <c r="X5256"/>
    </row>
    <row r="5257" spans="2:24" x14ac:dyDescent="0.35">
      <c r="B5257" s="146"/>
      <c r="C5257" s="31" t="s">
        <v>4881</v>
      </c>
      <c r="D5257" s="31"/>
      <c r="E5257" s="44" t="s">
        <v>3203</v>
      </c>
      <c r="F5257" s="43" t="s">
        <v>3283</v>
      </c>
      <c r="G5257" s="84" t="s">
        <v>3249</v>
      </c>
      <c r="H5257" s="31">
        <v>1900</v>
      </c>
      <c r="I5257" s="207" t="s">
        <v>3337</v>
      </c>
      <c r="J5257" s="84"/>
      <c r="K5257" s="31" t="s">
        <v>41</v>
      </c>
      <c r="L5257" s="31"/>
      <c r="M5257" s="169"/>
      <c r="N5257" s="148"/>
      <c r="O5257" s="106" t="s">
        <v>3203</v>
      </c>
      <c r="P5257" s="43">
        <v>1900</v>
      </c>
      <c r="Q5257" s="207" t="s">
        <v>3337</v>
      </c>
      <c r="R5257" s="84" t="s">
        <v>3203</v>
      </c>
      <c r="S5257" s="31" t="s">
        <v>41</v>
      </c>
      <c r="T5257" s="31"/>
      <c r="U5257" s="169"/>
      <c r="V5257" s="150"/>
      <c r="W5257" s="141" t="str" cm="1">
        <f t="array" ref="W5257">IF(SUM(LEN(B5257:V5257))=0,"",IF(OR(OR(ISBLANK(F5257),SUM(LEN(C5257),LEN(D5257))=0),AND(NOT(E5257="Unknown"),ISBLANK(J5257)),AND(NOT(O5257="Unknown"),ISBLANK(R5257))),"Missing Information", INDEX(Table15[Entire Service Line Classification], MATCH(SUMIFS(Table15[Unique ID],Table15[System-Owned Portion],E5257,Table15[If Material Anything Other than "Lead" in Column E,Was Material Ever Previously Lead?],G5257,Table15[Customer-Owned Portion],O5257),Table15[Unique ID],0),0)))</f>
        <v>Lead Status Unknown</v>
      </c>
      <c r="X5257"/>
    </row>
    <row r="5258" spans="2:24" x14ac:dyDescent="0.35">
      <c r="B5258" s="146"/>
      <c r="C5258" s="31" t="s">
        <v>6179</v>
      </c>
      <c r="D5258" s="31"/>
      <c r="E5258" s="44" t="s">
        <v>3203</v>
      </c>
      <c r="F5258" s="43" t="s">
        <v>3283</v>
      </c>
      <c r="G5258" s="84" t="s">
        <v>3249</v>
      </c>
      <c r="H5258" s="31">
        <v>1954</v>
      </c>
      <c r="I5258" s="207" t="s">
        <v>3337</v>
      </c>
      <c r="J5258" s="84"/>
      <c r="K5258" s="31" t="s">
        <v>41</v>
      </c>
      <c r="L5258" s="31"/>
      <c r="M5258" s="169"/>
      <c r="N5258" s="148"/>
      <c r="O5258" s="106" t="s">
        <v>3203</v>
      </c>
      <c r="P5258" s="43">
        <v>1954</v>
      </c>
      <c r="Q5258" s="207" t="s">
        <v>3337</v>
      </c>
      <c r="R5258" s="84" t="s">
        <v>3203</v>
      </c>
      <c r="S5258" s="31" t="s">
        <v>41</v>
      </c>
      <c r="T5258" s="31"/>
      <c r="U5258" s="169"/>
      <c r="V5258" s="150"/>
      <c r="W5258" s="141" t="str" cm="1">
        <f t="array" ref="W5258">IF(SUM(LEN(B5258:V5258))=0,"",IF(OR(OR(ISBLANK(F5258),SUM(LEN(C5258),LEN(D5258))=0),AND(NOT(E5258="Unknown"),ISBLANK(J5258)),AND(NOT(O5258="Unknown"),ISBLANK(R5258))),"Missing Information", INDEX(Table15[Entire Service Line Classification], MATCH(SUMIFS(Table15[Unique ID],Table15[System-Owned Portion],E5258,Table15[If Material Anything Other than "Lead" in Column E,Was Material Ever Previously Lead?],G5258,Table15[Customer-Owned Portion],O5258),Table15[Unique ID],0),0)))</f>
        <v>Lead Status Unknown</v>
      </c>
      <c r="X5258"/>
    </row>
    <row r="5259" spans="2:24" x14ac:dyDescent="0.35">
      <c r="B5259" s="146"/>
      <c r="C5259" s="31" t="s">
        <v>6180</v>
      </c>
      <c r="D5259" s="31"/>
      <c r="E5259" s="44" t="s">
        <v>3203</v>
      </c>
      <c r="F5259" s="43" t="s">
        <v>3283</v>
      </c>
      <c r="G5259" s="84" t="s">
        <v>3249</v>
      </c>
      <c r="H5259" s="31"/>
      <c r="I5259" s="207" t="s">
        <v>3337</v>
      </c>
      <c r="J5259" s="84"/>
      <c r="K5259" s="31" t="s">
        <v>41</v>
      </c>
      <c r="L5259" s="31"/>
      <c r="M5259" s="169"/>
      <c r="N5259" s="148"/>
      <c r="O5259" s="106" t="s">
        <v>3203</v>
      </c>
      <c r="P5259" s="43"/>
      <c r="Q5259" s="207" t="s">
        <v>3337</v>
      </c>
      <c r="R5259" s="84" t="s">
        <v>3203</v>
      </c>
      <c r="S5259" s="31" t="s">
        <v>41</v>
      </c>
      <c r="T5259" s="31"/>
      <c r="U5259" s="169"/>
      <c r="V5259" s="150"/>
      <c r="W5259" s="141" t="str" cm="1">
        <f t="array" ref="W5259">IF(SUM(LEN(B5259:V5259))=0,"",IF(OR(OR(ISBLANK(F5259),SUM(LEN(C5259),LEN(D5259))=0),AND(NOT(E5259="Unknown"),ISBLANK(J5259)),AND(NOT(O5259="Unknown"),ISBLANK(R5259))),"Missing Information", INDEX(Table15[Entire Service Line Classification], MATCH(SUMIFS(Table15[Unique ID],Table15[System-Owned Portion],E5259,Table15[If Material Anything Other than "Lead" in Column E,Was Material Ever Previously Lead?],G5259,Table15[Customer-Owned Portion],O5259),Table15[Unique ID],0),0)))</f>
        <v>Lead Status Unknown</v>
      </c>
      <c r="X5259"/>
    </row>
    <row r="5260" spans="2:24" x14ac:dyDescent="0.35">
      <c r="B5260" s="146"/>
      <c r="C5260" s="31" t="s">
        <v>5136</v>
      </c>
      <c r="D5260" s="31"/>
      <c r="E5260" s="44" t="s">
        <v>3203</v>
      </c>
      <c r="F5260" s="43" t="s">
        <v>3283</v>
      </c>
      <c r="G5260" s="84" t="s">
        <v>3249</v>
      </c>
      <c r="H5260" s="31">
        <v>1956</v>
      </c>
      <c r="I5260" s="207" t="s">
        <v>3337</v>
      </c>
      <c r="J5260" s="84"/>
      <c r="K5260" s="31" t="s">
        <v>41</v>
      </c>
      <c r="L5260" s="31"/>
      <c r="M5260" s="169"/>
      <c r="N5260" s="148"/>
      <c r="O5260" s="106" t="s">
        <v>3203</v>
      </c>
      <c r="P5260" s="43">
        <v>1956</v>
      </c>
      <c r="Q5260" s="207" t="s">
        <v>3337</v>
      </c>
      <c r="R5260" s="84" t="s">
        <v>3203</v>
      </c>
      <c r="S5260" s="31" t="s">
        <v>41</v>
      </c>
      <c r="T5260" s="31"/>
      <c r="U5260" s="169"/>
      <c r="V5260" s="150"/>
      <c r="W5260" s="141" t="str" cm="1">
        <f t="array" ref="W5260">IF(SUM(LEN(B5260:V5260))=0,"",IF(OR(OR(ISBLANK(F5260),SUM(LEN(C5260),LEN(D5260))=0),AND(NOT(E5260="Unknown"),ISBLANK(J5260)),AND(NOT(O5260="Unknown"),ISBLANK(R5260))),"Missing Information", INDEX(Table15[Entire Service Line Classification], MATCH(SUMIFS(Table15[Unique ID],Table15[System-Owned Portion],E5260,Table15[If Material Anything Other than "Lead" in Column E,Was Material Ever Previously Lead?],G5260,Table15[Customer-Owned Portion],O5260),Table15[Unique ID],0),0)))</f>
        <v>Lead Status Unknown</v>
      </c>
      <c r="X5260"/>
    </row>
    <row r="5261" spans="2:24" x14ac:dyDescent="0.35">
      <c r="B5261" s="146"/>
      <c r="C5261" s="31" t="s">
        <v>6181</v>
      </c>
      <c r="D5261" s="31"/>
      <c r="E5261" s="44" t="s">
        <v>3203</v>
      </c>
      <c r="F5261" s="43" t="s">
        <v>3283</v>
      </c>
      <c r="G5261" s="84" t="s">
        <v>3249</v>
      </c>
      <c r="H5261" s="31">
        <v>1947</v>
      </c>
      <c r="I5261" s="207" t="s">
        <v>3337</v>
      </c>
      <c r="J5261" s="84"/>
      <c r="K5261" s="31" t="s">
        <v>41</v>
      </c>
      <c r="L5261" s="31"/>
      <c r="M5261" s="169"/>
      <c r="N5261" s="148"/>
      <c r="O5261" s="106" t="s">
        <v>3203</v>
      </c>
      <c r="P5261" s="43">
        <v>1947</v>
      </c>
      <c r="Q5261" s="207" t="s">
        <v>3337</v>
      </c>
      <c r="R5261" s="84" t="s">
        <v>3203</v>
      </c>
      <c r="S5261" s="31" t="s">
        <v>41</v>
      </c>
      <c r="T5261" s="31"/>
      <c r="U5261" s="169"/>
      <c r="V5261" s="150"/>
      <c r="W5261" s="141" t="str" cm="1">
        <f t="array" ref="W5261">IF(SUM(LEN(B5261:V5261))=0,"",IF(OR(OR(ISBLANK(F5261),SUM(LEN(C5261),LEN(D5261))=0),AND(NOT(E5261="Unknown"),ISBLANK(J5261)),AND(NOT(O5261="Unknown"),ISBLANK(R5261))),"Missing Information", INDEX(Table15[Entire Service Line Classification], MATCH(SUMIFS(Table15[Unique ID],Table15[System-Owned Portion],E5261,Table15[If Material Anything Other than "Lead" in Column E,Was Material Ever Previously Lead?],G5261,Table15[Customer-Owned Portion],O5261),Table15[Unique ID],0),0)))</f>
        <v>Lead Status Unknown</v>
      </c>
      <c r="X5261"/>
    </row>
    <row r="5262" spans="2:24" x14ac:dyDescent="0.35">
      <c r="B5262" s="146"/>
      <c r="C5262" s="31" t="s">
        <v>6182</v>
      </c>
      <c r="D5262" s="31"/>
      <c r="E5262" s="44" t="s">
        <v>3203</v>
      </c>
      <c r="F5262" s="43" t="s">
        <v>3283</v>
      </c>
      <c r="G5262" s="84" t="s">
        <v>3249</v>
      </c>
      <c r="H5262" s="31">
        <v>1927</v>
      </c>
      <c r="I5262" s="207" t="s">
        <v>3337</v>
      </c>
      <c r="J5262" s="84"/>
      <c r="K5262" s="31" t="s">
        <v>41</v>
      </c>
      <c r="L5262" s="31"/>
      <c r="M5262" s="169"/>
      <c r="N5262" s="148"/>
      <c r="O5262" s="106" t="s">
        <v>3203</v>
      </c>
      <c r="P5262" s="43">
        <v>1927</v>
      </c>
      <c r="Q5262" s="207" t="s">
        <v>3337</v>
      </c>
      <c r="R5262" s="84" t="s">
        <v>3203</v>
      </c>
      <c r="S5262" s="31" t="s">
        <v>41</v>
      </c>
      <c r="T5262" s="31"/>
      <c r="U5262" s="169"/>
      <c r="V5262" s="150"/>
      <c r="W5262" s="141" t="str" cm="1">
        <f t="array" ref="W5262">IF(SUM(LEN(B5262:V5262))=0,"",IF(OR(OR(ISBLANK(F5262),SUM(LEN(C5262),LEN(D5262))=0),AND(NOT(E5262="Unknown"),ISBLANK(J5262)),AND(NOT(O5262="Unknown"),ISBLANK(R5262))),"Missing Information", INDEX(Table15[Entire Service Line Classification], MATCH(SUMIFS(Table15[Unique ID],Table15[System-Owned Portion],E5262,Table15[If Material Anything Other than "Lead" in Column E,Was Material Ever Previously Lead?],G5262,Table15[Customer-Owned Portion],O5262),Table15[Unique ID],0),0)))</f>
        <v>Lead Status Unknown</v>
      </c>
      <c r="X5262"/>
    </row>
    <row r="5263" spans="2:24" ht="29" x14ac:dyDescent="0.35">
      <c r="B5263" s="146"/>
      <c r="C5263" s="31" t="s">
        <v>6183</v>
      </c>
      <c r="D5263" s="31"/>
      <c r="E5263" s="44" t="s">
        <v>3284</v>
      </c>
      <c r="F5263" s="43" t="s">
        <v>41</v>
      </c>
      <c r="G5263" s="84" t="s">
        <v>3249</v>
      </c>
      <c r="H5263" s="31">
        <v>1995</v>
      </c>
      <c r="I5263" s="207" t="s">
        <v>3338</v>
      </c>
      <c r="J5263" s="84" t="s">
        <v>3270</v>
      </c>
      <c r="K5263" s="31" t="s">
        <v>41</v>
      </c>
      <c r="L5263" s="31"/>
      <c r="M5263" s="169"/>
      <c r="N5263" s="148"/>
      <c r="O5263" s="106" t="s">
        <v>3284</v>
      </c>
      <c r="P5263" s="43">
        <v>1995</v>
      </c>
      <c r="Q5263" s="207" t="s">
        <v>3338</v>
      </c>
      <c r="R5263" s="84" t="s">
        <v>3270</v>
      </c>
      <c r="S5263" s="31" t="s">
        <v>41</v>
      </c>
      <c r="T5263" s="31"/>
      <c r="U5263" s="169"/>
      <c r="V5263" s="150"/>
      <c r="W5263" s="141" t="str" cm="1">
        <f t="array" ref="W5263">IF(SUM(LEN(B5263:V5263))=0,"",IF(OR(OR(ISBLANK(F5263),SUM(LEN(C5263),LEN(D5263))=0),AND(NOT(E5263="Unknown"),ISBLANK(J5263)),AND(NOT(O5263="Unknown"),ISBLANK(R5263))),"Missing Information", INDEX(Table15[Entire Service Line Classification], MATCH(SUMIFS(Table15[Unique ID],Table15[System-Owned Portion],E5263,Table15[If Material Anything Other than "Lead" in Column E,Was Material Ever Previously Lead?],G5263,Table15[Customer-Owned Portion],O5263),Table15[Unique ID],0),0)))</f>
        <v>Non-lead</v>
      </c>
      <c r="X5263"/>
    </row>
    <row r="5264" spans="2:24" x14ac:dyDescent="0.35">
      <c r="B5264" s="146"/>
      <c r="C5264" s="31" t="s">
        <v>6184</v>
      </c>
      <c r="D5264" s="31"/>
      <c r="E5264" s="44" t="s">
        <v>3203</v>
      </c>
      <c r="F5264" s="43" t="s">
        <v>3283</v>
      </c>
      <c r="G5264" s="84" t="s">
        <v>3249</v>
      </c>
      <c r="H5264" s="31">
        <v>1958</v>
      </c>
      <c r="I5264" s="207" t="s">
        <v>3337</v>
      </c>
      <c r="J5264" s="84"/>
      <c r="K5264" s="31" t="s">
        <v>41</v>
      </c>
      <c r="L5264" s="31"/>
      <c r="M5264" s="169"/>
      <c r="N5264" s="148"/>
      <c r="O5264" s="106" t="s">
        <v>3203</v>
      </c>
      <c r="P5264" s="43">
        <v>1958</v>
      </c>
      <c r="Q5264" s="207" t="s">
        <v>3337</v>
      </c>
      <c r="R5264" s="84" t="s">
        <v>3203</v>
      </c>
      <c r="S5264" s="31" t="s">
        <v>41</v>
      </c>
      <c r="T5264" s="31"/>
      <c r="U5264" s="169"/>
      <c r="V5264" s="150"/>
      <c r="W5264" s="141" t="str" cm="1">
        <f t="array" ref="W5264">IF(SUM(LEN(B5264:V5264))=0,"",IF(OR(OR(ISBLANK(F5264),SUM(LEN(C5264),LEN(D5264))=0),AND(NOT(E5264="Unknown"),ISBLANK(J5264)),AND(NOT(O5264="Unknown"),ISBLANK(R5264))),"Missing Information", INDEX(Table15[Entire Service Line Classification], MATCH(SUMIFS(Table15[Unique ID],Table15[System-Owned Portion],E5264,Table15[If Material Anything Other than "Lead" in Column E,Was Material Ever Previously Lead?],G5264,Table15[Customer-Owned Portion],O5264),Table15[Unique ID],0),0)))</f>
        <v>Lead Status Unknown</v>
      </c>
      <c r="X5264"/>
    </row>
    <row r="5265" spans="2:24" x14ac:dyDescent="0.35">
      <c r="B5265" s="146"/>
      <c r="C5265" s="31" t="s">
        <v>6185</v>
      </c>
      <c r="D5265" s="31"/>
      <c r="E5265" s="44" t="s">
        <v>3203</v>
      </c>
      <c r="F5265" s="43" t="s">
        <v>3283</v>
      </c>
      <c r="G5265" s="84" t="s">
        <v>3249</v>
      </c>
      <c r="H5265" s="31">
        <v>1927</v>
      </c>
      <c r="I5265" s="207" t="s">
        <v>3337</v>
      </c>
      <c r="J5265" s="84"/>
      <c r="K5265" s="31" t="s">
        <v>41</v>
      </c>
      <c r="L5265" s="31"/>
      <c r="M5265" s="169"/>
      <c r="N5265" s="148"/>
      <c r="O5265" s="106" t="s">
        <v>3203</v>
      </c>
      <c r="P5265" s="43">
        <v>1927</v>
      </c>
      <c r="Q5265" s="207" t="s">
        <v>3337</v>
      </c>
      <c r="R5265" s="84" t="s">
        <v>3203</v>
      </c>
      <c r="S5265" s="31" t="s">
        <v>41</v>
      </c>
      <c r="T5265" s="31"/>
      <c r="U5265" s="169"/>
      <c r="V5265" s="150"/>
      <c r="W5265" s="141" t="str" cm="1">
        <f t="array" ref="W5265">IF(SUM(LEN(B5265:V5265))=0,"",IF(OR(OR(ISBLANK(F5265),SUM(LEN(C5265),LEN(D5265))=0),AND(NOT(E5265="Unknown"),ISBLANK(J5265)),AND(NOT(O5265="Unknown"),ISBLANK(R5265))),"Missing Information", INDEX(Table15[Entire Service Line Classification], MATCH(SUMIFS(Table15[Unique ID],Table15[System-Owned Portion],E5265,Table15[If Material Anything Other than "Lead" in Column E,Was Material Ever Previously Lead?],G5265,Table15[Customer-Owned Portion],O5265),Table15[Unique ID],0),0)))</f>
        <v>Lead Status Unknown</v>
      </c>
      <c r="X5265"/>
    </row>
    <row r="5266" spans="2:24" x14ac:dyDescent="0.35">
      <c r="B5266" s="146"/>
      <c r="C5266" s="31" t="s">
        <v>6186</v>
      </c>
      <c r="D5266" s="31"/>
      <c r="E5266" s="44" t="s">
        <v>3203</v>
      </c>
      <c r="F5266" s="43" t="s">
        <v>3283</v>
      </c>
      <c r="G5266" s="84" t="s">
        <v>3249</v>
      </c>
      <c r="H5266" s="31">
        <v>1955</v>
      </c>
      <c r="I5266" s="207" t="s">
        <v>3338</v>
      </c>
      <c r="J5266" s="84"/>
      <c r="K5266" s="31" t="s">
        <v>41</v>
      </c>
      <c r="L5266" s="31"/>
      <c r="M5266" s="169"/>
      <c r="N5266" s="148"/>
      <c r="O5266" s="106" t="s">
        <v>3203</v>
      </c>
      <c r="P5266" s="43">
        <v>1955</v>
      </c>
      <c r="Q5266" s="207" t="s">
        <v>3338</v>
      </c>
      <c r="R5266" s="84" t="s">
        <v>3203</v>
      </c>
      <c r="S5266" s="31" t="s">
        <v>41</v>
      </c>
      <c r="T5266" s="31"/>
      <c r="U5266" s="169"/>
      <c r="V5266" s="150"/>
      <c r="W5266" s="141" t="str" cm="1">
        <f t="array" ref="W5266">IF(SUM(LEN(B5266:V5266))=0,"",IF(OR(OR(ISBLANK(F5266),SUM(LEN(C5266),LEN(D5266))=0),AND(NOT(E5266="Unknown"),ISBLANK(J5266)),AND(NOT(O5266="Unknown"),ISBLANK(R5266))),"Missing Information", INDEX(Table15[Entire Service Line Classification], MATCH(SUMIFS(Table15[Unique ID],Table15[System-Owned Portion],E5266,Table15[If Material Anything Other than "Lead" in Column E,Was Material Ever Previously Lead?],G5266,Table15[Customer-Owned Portion],O5266),Table15[Unique ID],0),0)))</f>
        <v>Lead Status Unknown</v>
      </c>
      <c r="X5266"/>
    </row>
    <row r="5267" spans="2:24" x14ac:dyDescent="0.35">
      <c r="B5267" s="146"/>
      <c r="C5267" s="31" t="s">
        <v>6187</v>
      </c>
      <c r="D5267" s="31"/>
      <c r="E5267" s="44" t="s">
        <v>3203</v>
      </c>
      <c r="F5267" s="43" t="s">
        <v>3283</v>
      </c>
      <c r="G5267" s="84" t="s">
        <v>3249</v>
      </c>
      <c r="H5267" s="31">
        <v>1947</v>
      </c>
      <c r="I5267" s="207" t="s">
        <v>3338</v>
      </c>
      <c r="J5267" s="84"/>
      <c r="K5267" s="31" t="s">
        <v>41</v>
      </c>
      <c r="L5267" s="31"/>
      <c r="M5267" s="169"/>
      <c r="N5267" s="148"/>
      <c r="O5267" s="106" t="s">
        <v>3203</v>
      </c>
      <c r="P5267" s="43">
        <v>1947</v>
      </c>
      <c r="Q5267" s="207" t="s">
        <v>3338</v>
      </c>
      <c r="R5267" s="84" t="s">
        <v>3203</v>
      </c>
      <c r="S5267" s="31" t="s">
        <v>41</v>
      </c>
      <c r="T5267" s="31"/>
      <c r="U5267" s="169"/>
      <c r="V5267" s="150"/>
      <c r="W5267" s="141" t="str" cm="1">
        <f t="array" ref="W5267">IF(SUM(LEN(B5267:V5267))=0,"",IF(OR(OR(ISBLANK(F5267),SUM(LEN(C5267),LEN(D5267))=0),AND(NOT(E5267="Unknown"),ISBLANK(J5267)),AND(NOT(O5267="Unknown"),ISBLANK(R5267))),"Missing Information", INDEX(Table15[Entire Service Line Classification], MATCH(SUMIFS(Table15[Unique ID],Table15[System-Owned Portion],E5267,Table15[If Material Anything Other than "Lead" in Column E,Was Material Ever Previously Lead?],G5267,Table15[Customer-Owned Portion],O5267),Table15[Unique ID],0),0)))</f>
        <v>Lead Status Unknown</v>
      </c>
      <c r="X5267"/>
    </row>
    <row r="5268" spans="2:24" x14ac:dyDescent="0.35">
      <c r="B5268" s="146"/>
      <c r="C5268" s="31" t="s">
        <v>6188</v>
      </c>
      <c r="D5268" s="31"/>
      <c r="E5268" s="44" t="s">
        <v>3203</v>
      </c>
      <c r="F5268" s="43" t="s">
        <v>3283</v>
      </c>
      <c r="G5268" s="84" t="s">
        <v>3249</v>
      </c>
      <c r="H5268" s="31">
        <v>1949</v>
      </c>
      <c r="I5268" s="207" t="s">
        <v>3337</v>
      </c>
      <c r="J5268" s="84"/>
      <c r="K5268" s="31" t="s">
        <v>41</v>
      </c>
      <c r="L5268" s="31"/>
      <c r="M5268" s="169"/>
      <c r="N5268" s="148"/>
      <c r="O5268" s="106" t="s">
        <v>3203</v>
      </c>
      <c r="P5268" s="43">
        <v>1949</v>
      </c>
      <c r="Q5268" s="207" t="s">
        <v>3337</v>
      </c>
      <c r="R5268" s="84" t="s">
        <v>3203</v>
      </c>
      <c r="S5268" s="31" t="s">
        <v>41</v>
      </c>
      <c r="T5268" s="31"/>
      <c r="U5268" s="169"/>
      <c r="V5268" s="150"/>
      <c r="W5268" s="141" t="str" cm="1">
        <f t="array" ref="W5268">IF(SUM(LEN(B5268:V5268))=0,"",IF(OR(OR(ISBLANK(F5268),SUM(LEN(C5268),LEN(D5268))=0),AND(NOT(E5268="Unknown"),ISBLANK(J5268)),AND(NOT(O5268="Unknown"),ISBLANK(R5268))),"Missing Information", INDEX(Table15[Entire Service Line Classification], MATCH(SUMIFS(Table15[Unique ID],Table15[System-Owned Portion],E5268,Table15[If Material Anything Other than "Lead" in Column E,Was Material Ever Previously Lead?],G5268,Table15[Customer-Owned Portion],O5268),Table15[Unique ID],0),0)))</f>
        <v>Lead Status Unknown</v>
      </c>
      <c r="X5268"/>
    </row>
    <row r="5269" spans="2:24" x14ac:dyDescent="0.35">
      <c r="B5269" s="146"/>
      <c r="C5269" s="31" t="s">
        <v>6189</v>
      </c>
      <c r="D5269" s="31"/>
      <c r="E5269" s="44" t="s">
        <v>3203</v>
      </c>
      <c r="F5269" s="43" t="s">
        <v>3283</v>
      </c>
      <c r="G5269" s="84" t="s">
        <v>3249</v>
      </c>
      <c r="H5269" s="31">
        <v>1937</v>
      </c>
      <c r="I5269" s="207" t="s">
        <v>3337</v>
      </c>
      <c r="J5269" s="84"/>
      <c r="K5269" s="31" t="s">
        <v>41</v>
      </c>
      <c r="L5269" s="31"/>
      <c r="M5269" s="169"/>
      <c r="N5269" s="148"/>
      <c r="O5269" s="106" t="s">
        <v>3203</v>
      </c>
      <c r="P5269" s="43">
        <v>1937</v>
      </c>
      <c r="Q5269" s="207" t="s">
        <v>3337</v>
      </c>
      <c r="R5269" s="84" t="s">
        <v>3203</v>
      </c>
      <c r="S5269" s="31" t="s">
        <v>41</v>
      </c>
      <c r="T5269" s="31"/>
      <c r="U5269" s="169"/>
      <c r="V5269" s="150"/>
      <c r="W5269" s="141" t="str" cm="1">
        <f t="array" ref="W5269">IF(SUM(LEN(B5269:V5269))=0,"",IF(OR(OR(ISBLANK(F5269),SUM(LEN(C5269),LEN(D5269))=0),AND(NOT(E5269="Unknown"),ISBLANK(J5269)),AND(NOT(O5269="Unknown"),ISBLANK(R5269))),"Missing Information", INDEX(Table15[Entire Service Line Classification], MATCH(SUMIFS(Table15[Unique ID],Table15[System-Owned Portion],E5269,Table15[If Material Anything Other than "Lead" in Column E,Was Material Ever Previously Lead?],G5269,Table15[Customer-Owned Portion],O5269),Table15[Unique ID],0),0)))</f>
        <v>Lead Status Unknown</v>
      </c>
      <c r="X5269"/>
    </row>
    <row r="5270" spans="2:24" x14ac:dyDescent="0.35">
      <c r="B5270" s="146"/>
      <c r="C5270" s="31" t="s">
        <v>6190</v>
      </c>
      <c r="D5270" s="31"/>
      <c r="E5270" s="44" t="s">
        <v>3203</v>
      </c>
      <c r="F5270" s="43" t="s">
        <v>3283</v>
      </c>
      <c r="G5270" s="84" t="s">
        <v>3249</v>
      </c>
      <c r="H5270" s="31">
        <v>1927</v>
      </c>
      <c r="I5270" s="207" t="s">
        <v>3338</v>
      </c>
      <c r="J5270" s="84"/>
      <c r="K5270" s="31" t="s">
        <v>41</v>
      </c>
      <c r="L5270" s="31"/>
      <c r="M5270" s="169"/>
      <c r="N5270" s="148"/>
      <c r="O5270" s="106" t="s">
        <v>3203</v>
      </c>
      <c r="P5270" s="43">
        <v>1927</v>
      </c>
      <c r="Q5270" s="207" t="s">
        <v>3338</v>
      </c>
      <c r="R5270" s="84" t="s">
        <v>3203</v>
      </c>
      <c r="S5270" s="31" t="s">
        <v>41</v>
      </c>
      <c r="T5270" s="31"/>
      <c r="U5270" s="169"/>
      <c r="V5270" s="150"/>
      <c r="W5270" s="141" t="str" cm="1">
        <f t="array" ref="W5270">IF(SUM(LEN(B5270:V5270))=0,"",IF(OR(OR(ISBLANK(F5270),SUM(LEN(C5270),LEN(D5270))=0),AND(NOT(E5270="Unknown"),ISBLANK(J5270)),AND(NOT(O5270="Unknown"),ISBLANK(R5270))),"Missing Information", INDEX(Table15[Entire Service Line Classification], MATCH(SUMIFS(Table15[Unique ID],Table15[System-Owned Portion],E5270,Table15[If Material Anything Other than "Lead" in Column E,Was Material Ever Previously Lead?],G5270,Table15[Customer-Owned Portion],O5270),Table15[Unique ID],0),0)))</f>
        <v>Lead Status Unknown</v>
      </c>
      <c r="X5270"/>
    </row>
    <row r="5271" spans="2:24" ht="29" x14ac:dyDescent="0.35">
      <c r="B5271" s="146"/>
      <c r="C5271" s="31" t="s">
        <v>6191</v>
      </c>
      <c r="D5271" s="31"/>
      <c r="E5271" s="44" t="s">
        <v>3203</v>
      </c>
      <c r="F5271" s="43" t="s">
        <v>3283</v>
      </c>
      <c r="G5271" s="84" t="s">
        <v>3249</v>
      </c>
      <c r="H5271" s="31">
        <v>1925</v>
      </c>
      <c r="I5271" s="207" t="s">
        <v>3337</v>
      </c>
      <c r="J5271" s="84"/>
      <c r="K5271" s="31" t="s">
        <v>41</v>
      </c>
      <c r="L5271" s="31"/>
      <c r="M5271" s="169"/>
      <c r="N5271" s="148"/>
      <c r="O5271" s="106" t="s">
        <v>3203</v>
      </c>
      <c r="P5271" s="43">
        <v>1925</v>
      </c>
      <c r="Q5271" s="207" t="s">
        <v>3337</v>
      </c>
      <c r="R5271" s="84" t="s">
        <v>3203</v>
      </c>
      <c r="S5271" s="31" t="s">
        <v>41</v>
      </c>
      <c r="T5271" s="31"/>
      <c r="U5271" s="169"/>
      <c r="V5271" s="150"/>
      <c r="W5271" s="141" t="str" cm="1">
        <f t="array" ref="W5271">IF(SUM(LEN(B5271:V5271))=0,"",IF(OR(OR(ISBLANK(F5271),SUM(LEN(C5271),LEN(D5271))=0),AND(NOT(E5271="Unknown"),ISBLANK(J5271)),AND(NOT(O5271="Unknown"),ISBLANK(R5271))),"Missing Information", INDEX(Table15[Entire Service Line Classification], MATCH(SUMIFS(Table15[Unique ID],Table15[System-Owned Portion],E5271,Table15[If Material Anything Other than "Lead" in Column E,Was Material Ever Previously Lead?],G5271,Table15[Customer-Owned Portion],O5271),Table15[Unique ID],0),0)))</f>
        <v>Lead Status Unknown</v>
      </c>
      <c r="X5271"/>
    </row>
    <row r="5272" spans="2:24" x14ac:dyDescent="0.35">
      <c r="B5272" s="146"/>
      <c r="C5272" s="31" t="s">
        <v>6192</v>
      </c>
      <c r="D5272" s="31"/>
      <c r="E5272" s="44" t="s">
        <v>3203</v>
      </c>
      <c r="F5272" s="43" t="s">
        <v>3283</v>
      </c>
      <c r="G5272" s="84" t="s">
        <v>3249</v>
      </c>
      <c r="H5272" s="31">
        <v>1932</v>
      </c>
      <c r="I5272" s="207" t="s">
        <v>3337</v>
      </c>
      <c r="J5272" s="84"/>
      <c r="K5272" s="31" t="s">
        <v>41</v>
      </c>
      <c r="L5272" s="31"/>
      <c r="M5272" s="169"/>
      <c r="N5272" s="148"/>
      <c r="O5272" s="106" t="s">
        <v>3203</v>
      </c>
      <c r="P5272" s="43">
        <v>1932</v>
      </c>
      <c r="Q5272" s="207" t="s">
        <v>3337</v>
      </c>
      <c r="R5272" s="84" t="s">
        <v>3203</v>
      </c>
      <c r="S5272" s="31" t="s">
        <v>41</v>
      </c>
      <c r="T5272" s="31"/>
      <c r="U5272" s="169"/>
      <c r="V5272" s="150"/>
      <c r="W5272" s="141" t="str" cm="1">
        <f t="array" ref="W5272">IF(SUM(LEN(B5272:V5272))=0,"",IF(OR(OR(ISBLANK(F5272),SUM(LEN(C5272),LEN(D5272))=0),AND(NOT(E5272="Unknown"),ISBLANK(J5272)),AND(NOT(O5272="Unknown"),ISBLANK(R5272))),"Missing Information", INDEX(Table15[Entire Service Line Classification], MATCH(SUMIFS(Table15[Unique ID],Table15[System-Owned Portion],E5272,Table15[If Material Anything Other than "Lead" in Column E,Was Material Ever Previously Lead?],G5272,Table15[Customer-Owned Portion],O5272),Table15[Unique ID],0),0)))</f>
        <v>Lead Status Unknown</v>
      </c>
      <c r="X5272"/>
    </row>
    <row r="5273" spans="2:24" ht="29" x14ac:dyDescent="0.35">
      <c r="B5273" s="146"/>
      <c r="C5273" s="31" t="s">
        <v>6193</v>
      </c>
      <c r="D5273" s="31"/>
      <c r="E5273" s="44" t="s">
        <v>3203</v>
      </c>
      <c r="F5273" s="43" t="s">
        <v>3283</v>
      </c>
      <c r="G5273" s="84" t="s">
        <v>3249</v>
      </c>
      <c r="H5273" s="31">
        <v>1977</v>
      </c>
      <c r="I5273" s="207" t="s">
        <v>3338</v>
      </c>
      <c r="J5273" s="84"/>
      <c r="K5273" s="31" t="s">
        <v>41</v>
      </c>
      <c r="L5273" s="31"/>
      <c r="M5273" s="169"/>
      <c r="N5273" s="148"/>
      <c r="O5273" s="106" t="s">
        <v>3203</v>
      </c>
      <c r="P5273" s="43">
        <v>1977</v>
      </c>
      <c r="Q5273" s="207" t="s">
        <v>3338</v>
      </c>
      <c r="R5273" s="84" t="s">
        <v>3203</v>
      </c>
      <c r="S5273" s="31" t="s">
        <v>41</v>
      </c>
      <c r="T5273" s="31"/>
      <c r="U5273" s="169"/>
      <c r="V5273" s="150"/>
      <c r="W5273" s="141" t="str" cm="1">
        <f t="array" ref="W5273">IF(SUM(LEN(B5273:V5273))=0,"",IF(OR(OR(ISBLANK(F5273),SUM(LEN(C5273),LEN(D5273))=0),AND(NOT(E5273="Unknown"),ISBLANK(J5273)),AND(NOT(O5273="Unknown"),ISBLANK(R5273))),"Missing Information", INDEX(Table15[Entire Service Line Classification], MATCH(SUMIFS(Table15[Unique ID],Table15[System-Owned Portion],E5273,Table15[If Material Anything Other than "Lead" in Column E,Was Material Ever Previously Lead?],G5273,Table15[Customer-Owned Portion],O5273),Table15[Unique ID],0),0)))</f>
        <v>Lead Status Unknown</v>
      </c>
      <c r="X5273"/>
    </row>
    <row r="5274" spans="2:24" x14ac:dyDescent="0.35">
      <c r="B5274" s="146"/>
      <c r="C5274" s="31" t="s">
        <v>6194</v>
      </c>
      <c r="D5274" s="31"/>
      <c r="E5274" s="44" t="s">
        <v>3203</v>
      </c>
      <c r="F5274" s="43" t="s">
        <v>3283</v>
      </c>
      <c r="G5274" s="84" t="s">
        <v>3249</v>
      </c>
      <c r="H5274" s="31">
        <v>1928</v>
      </c>
      <c r="I5274" s="207" t="s">
        <v>3338</v>
      </c>
      <c r="J5274" s="84"/>
      <c r="K5274" s="31" t="s">
        <v>41</v>
      </c>
      <c r="L5274" s="31"/>
      <c r="M5274" s="169"/>
      <c r="N5274" s="148"/>
      <c r="O5274" s="106" t="s">
        <v>3203</v>
      </c>
      <c r="P5274" s="43">
        <v>1928</v>
      </c>
      <c r="Q5274" s="207" t="s">
        <v>3338</v>
      </c>
      <c r="R5274" s="84" t="s">
        <v>3203</v>
      </c>
      <c r="S5274" s="31" t="s">
        <v>41</v>
      </c>
      <c r="T5274" s="31"/>
      <c r="U5274" s="169"/>
      <c r="V5274" s="150"/>
      <c r="W5274" s="141" t="str" cm="1">
        <f t="array" ref="W5274">IF(SUM(LEN(B5274:V5274))=0,"",IF(OR(OR(ISBLANK(F5274),SUM(LEN(C5274),LEN(D5274))=0),AND(NOT(E5274="Unknown"),ISBLANK(J5274)),AND(NOT(O5274="Unknown"),ISBLANK(R5274))),"Missing Information", INDEX(Table15[Entire Service Line Classification], MATCH(SUMIFS(Table15[Unique ID],Table15[System-Owned Portion],E5274,Table15[If Material Anything Other than "Lead" in Column E,Was Material Ever Previously Lead?],G5274,Table15[Customer-Owned Portion],O5274),Table15[Unique ID],0),0)))</f>
        <v>Lead Status Unknown</v>
      </c>
      <c r="X5274"/>
    </row>
    <row r="5275" spans="2:24" x14ac:dyDescent="0.35">
      <c r="B5275" s="146"/>
      <c r="C5275" s="31" t="s">
        <v>6195</v>
      </c>
      <c r="D5275" s="31"/>
      <c r="E5275" s="44" t="s">
        <v>3203</v>
      </c>
      <c r="F5275" s="43" t="s">
        <v>3283</v>
      </c>
      <c r="G5275" s="84" t="s">
        <v>3249</v>
      </c>
      <c r="H5275" s="31">
        <v>1946</v>
      </c>
      <c r="I5275" s="207" t="s">
        <v>3337</v>
      </c>
      <c r="J5275" s="84"/>
      <c r="K5275" s="31" t="s">
        <v>41</v>
      </c>
      <c r="L5275" s="31"/>
      <c r="M5275" s="169"/>
      <c r="N5275" s="148"/>
      <c r="O5275" s="106" t="s">
        <v>3203</v>
      </c>
      <c r="P5275" s="43">
        <v>1946</v>
      </c>
      <c r="Q5275" s="207" t="s">
        <v>3337</v>
      </c>
      <c r="R5275" s="84" t="s">
        <v>3203</v>
      </c>
      <c r="S5275" s="31" t="s">
        <v>41</v>
      </c>
      <c r="T5275" s="31"/>
      <c r="U5275" s="169"/>
      <c r="V5275" s="150"/>
      <c r="W5275" s="141" t="str" cm="1">
        <f t="array" ref="W5275">IF(SUM(LEN(B5275:V5275))=0,"",IF(OR(OR(ISBLANK(F5275),SUM(LEN(C5275),LEN(D5275))=0),AND(NOT(E5275="Unknown"),ISBLANK(J5275)),AND(NOT(O5275="Unknown"),ISBLANK(R5275))),"Missing Information", INDEX(Table15[Entire Service Line Classification], MATCH(SUMIFS(Table15[Unique ID],Table15[System-Owned Portion],E5275,Table15[If Material Anything Other than "Lead" in Column E,Was Material Ever Previously Lead?],G5275,Table15[Customer-Owned Portion],O5275),Table15[Unique ID],0),0)))</f>
        <v>Lead Status Unknown</v>
      </c>
      <c r="X5275"/>
    </row>
    <row r="5276" spans="2:24" x14ac:dyDescent="0.35">
      <c r="B5276" s="146"/>
      <c r="C5276" s="31" t="s">
        <v>6196</v>
      </c>
      <c r="D5276" s="31"/>
      <c r="E5276" s="44" t="s">
        <v>3203</v>
      </c>
      <c r="F5276" s="43" t="s">
        <v>3283</v>
      </c>
      <c r="G5276" s="84" t="s">
        <v>3249</v>
      </c>
      <c r="H5276" s="31">
        <v>1927</v>
      </c>
      <c r="I5276" s="207" t="s">
        <v>3341</v>
      </c>
      <c r="J5276" s="84"/>
      <c r="K5276" s="31" t="s">
        <v>41</v>
      </c>
      <c r="L5276" s="31"/>
      <c r="M5276" s="169"/>
      <c r="N5276" s="148"/>
      <c r="O5276" s="106" t="s">
        <v>3203</v>
      </c>
      <c r="P5276" s="43">
        <v>1927</v>
      </c>
      <c r="Q5276" s="207" t="s">
        <v>3341</v>
      </c>
      <c r="R5276" s="84" t="s">
        <v>3203</v>
      </c>
      <c r="S5276" s="31" t="s">
        <v>41</v>
      </c>
      <c r="T5276" s="31"/>
      <c r="U5276" s="169"/>
      <c r="V5276" s="150"/>
      <c r="W5276" s="141" t="str" cm="1">
        <f t="array" ref="W5276">IF(SUM(LEN(B5276:V5276))=0,"",IF(OR(OR(ISBLANK(F5276),SUM(LEN(C5276),LEN(D5276))=0),AND(NOT(E5276="Unknown"),ISBLANK(J5276)),AND(NOT(O5276="Unknown"),ISBLANK(R5276))),"Missing Information", INDEX(Table15[Entire Service Line Classification], MATCH(SUMIFS(Table15[Unique ID],Table15[System-Owned Portion],E5276,Table15[If Material Anything Other than "Lead" in Column E,Was Material Ever Previously Lead?],G5276,Table15[Customer-Owned Portion],O5276),Table15[Unique ID],0),0)))</f>
        <v>Lead Status Unknown</v>
      </c>
      <c r="X5276"/>
    </row>
    <row r="5277" spans="2:24" x14ac:dyDescent="0.35">
      <c r="B5277" s="146"/>
      <c r="C5277" s="31" t="s">
        <v>6197</v>
      </c>
      <c r="D5277" s="31"/>
      <c r="E5277" s="44" t="s">
        <v>3203</v>
      </c>
      <c r="F5277" s="43" t="s">
        <v>3283</v>
      </c>
      <c r="G5277" s="84" t="s">
        <v>3249</v>
      </c>
      <c r="H5277" s="31">
        <v>1930</v>
      </c>
      <c r="I5277" s="207" t="s">
        <v>3341</v>
      </c>
      <c r="J5277" s="84"/>
      <c r="K5277" s="31" t="s">
        <v>41</v>
      </c>
      <c r="L5277" s="31"/>
      <c r="M5277" s="169"/>
      <c r="N5277" s="148"/>
      <c r="O5277" s="106" t="s">
        <v>3203</v>
      </c>
      <c r="P5277" s="43">
        <v>1930</v>
      </c>
      <c r="Q5277" s="207" t="s">
        <v>3341</v>
      </c>
      <c r="R5277" s="84" t="s">
        <v>3203</v>
      </c>
      <c r="S5277" s="31" t="s">
        <v>41</v>
      </c>
      <c r="T5277" s="31"/>
      <c r="U5277" s="169"/>
      <c r="V5277" s="150"/>
      <c r="W5277" s="141" t="str" cm="1">
        <f t="array" ref="W5277">IF(SUM(LEN(B5277:V5277))=0,"",IF(OR(OR(ISBLANK(F5277),SUM(LEN(C5277),LEN(D5277))=0),AND(NOT(E5277="Unknown"),ISBLANK(J5277)),AND(NOT(O5277="Unknown"),ISBLANK(R5277))),"Missing Information", INDEX(Table15[Entire Service Line Classification], MATCH(SUMIFS(Table15[Unique ID],Table15[System-Owned Portion],E5277,Table15[If Material Anything Other than "Lead" in Column E,Was Material Ever Previously Lead?],G5277,Table15[Customer-Owned Portion],O5277),Table15[Unique ID],0),0)))</f>
        <v>Lead Status Unknown</v>
      </c>
      <c r="X5277"/>
    </row>
    <row r="5278" spans="2:24" x14ac:dyDescent="0.35">
      <c r="B5278" s="146"/>
      <c r="C5278" s="31" t="s">
        <v>6198</v>
      </c>
      <c r="D5278" s="31"/>
      <c r="E5278" s="44" t="s">
        <v>3203</v>
      </c>
      <c r="F5278" s="43" t="s">
        <v>3283</v>
      </c>
      <c r="G5278" s="84" t="s">
        <v>3249</v>
      </c>
      <c r="H5278" s="31">
        <v>1924</v>
      </c>
      <c r="I5278" s="207" t="s">
        <v>3341</v>
      </c>
      <c r="J5278" s="84"/>
      <c r="K5278" s="31" t="s">
        <v>41</v>
      </c>
      <c r="L5278" s="31"/>
      <c r="M5278" s="169"/>
      <c r="N5278" s="148"/>
      <c r="O5278" s="106" t="s">
        <v>3203</v>
      </c>
      <c r="P5278" s="43">
        <v>1924</v>
      </c>
      <c r="Q5278" s="207" t="s">
        <v>3341</v>
      </c>
      <c r="R5278" s="84" t="s">
        <v>3203</v>
      </c>
      <c r="S5278" s="31" t="s">
        <v>41</v>
      </c>
      <c r="T5278" s="31"/>
      <c r="U5278" s="169"/>
      <c r="V5278" s="150"/>
      <c r="W5278" s="141" t="str" cm="1">
        <f t="array" ref="W5278">IF(SUM(LEN(B5278:V5278))=0,"",IF(OR(OR(ISBLANK(F5278),SUM(LEN(C5278),LEN(D5278))=0),AND(NOT(E5278="Unknown"),ISBLANK(J5278)),AND(NOT(O5278="Unknown"),ISBLANK(R5278))),"Missing Information", INDEX(Table15[Entire Service Line Classification], MATCH(SUMIFS(Table15[Unique ID],Table15[System-Owned Portion],E5278,Table15[If Material Anything Other than "Lead" in Column E,Was Material Ever Previously Lead?],G5278,Table15[Customer-Owned Portion],O5278),Table15[Unique ID],0),0)))</f>
        <v>Lead Status Unknown</v>
      </c>
      <c r="X5278"/>
    </row>
    <row r="5279" spans="2:24" x14ac:dyDescent="0.35">
      <c r="B5279" s="146"/>
      <c r="C5279" s="31" t="s">
        <v>6199</v>
      </c>
      <c r="D5279" s="31"/>
      <c r="E5279" s="44" t="s">
        <v>3203</v>
      </c>
      <c r="F5279" s="43" t="s">
        <v>3283</v>
      </c>
      <c r="G5279" s="84" t="s">
        <v>3249</v>
      </c>
      <c r="H5279" s="31">
        <v>1924</v>
      </c>
      <c r="I5279" s="207" t="s">
        <v>3337</v>
      </c>
      <c r="J5279" s="84"/>
      <c r="K5279" s="31" t="s">
        <v>41</v>
      </c>
      <c r="L5279" s="31"/>
      <c r="M5279" s="169"/>
      <c r="N5279" s="148"/>
      <c r="O5279" s="106" t="s">
        <v>3203</v>
      </c>
      <c r="P5279" s="43">
        <v>1924</v>
      </c>
      <c r="Q5279" s="207" t="s">
        <v>3337</v>
      </c>
      <c r="R5279" s="84" t="s">
        <v>3203</v>
      </c>
      <c r="S5279" s="31" t="s">
        <v>41</v>
      </c>
      <c r="T5279" s="31"/>
      <c r="U5279" s="169"/>
      <c r="V5279" s="150"/>
      <c r="W5279" s="141" t="str" cm="1">
        <f t="array" ref="W5279">IF(SUM(LEN(B5279:V5279))=0,"",IF(OR(OR(ISBLANK(F5279),SUM(LEN(C5279),LEN(D5279))=0),AND(NOT(E5279="Unknown"),ISBLANK(J5279)),AND(NOT(O5279="Unknown"),ISBLANK(R5279))),"Missing Information", INDEX(Table15[Entire Service Line Classification], MATCH(SUMIFS(Table15[Unique ID],Table15[System-Owned Portion],E5279,Table15[If Material Anything Other than "Lead" in Column E,Was Material Ever Previously Lead?],G5279,Table15[Customer-Owned Portion],O5279),Table15[Unique ID],0),0)))</f>
        <v>Lead Status Unknown</v>
      </c>
      <c r="X5279"/>
    </row>
    <row r="5280" spans="2:24" x14ac:dyDescent="0.35">
      <c r="B5280" s="146"/>
      <c r="C5280" s="31" t="s">
        <v>6200</v>
      </c>
      <c r="D5280" s="31"/>
      <c r="E5280" s="44" t="s">
        <v>3203</v>
      </c>
      <c r="F5280" s="43" t="s">
        <v>3283</v>
      </c>
      <c r="G5280" s="84" t="s">
        <v>3249</v>
      </c>
      <c r="H5280" s="31">
        <v>1960</v>
      </c>
      <c r="I5280" s="207" t="s">
        <v>3338</v>
      </c>
      <c r="J5280" s="84"/>
      <c r="K5280" s="31" t="s">
        <v>41</v>
      </c>
      <c r="L5280" s="31"/>
      <c r="M5280" s="169"/>
      <c r="N5280" s="148"/>
      <c r="O5280" s="106" t="s">
        <v>3203</v>
      </c>
      <c r="P5280" s="43">
        <v>1960</v>
      </c>
      <c r="Q5280" s="207" t="s">
        <v>3338</v>
      </c>
      <c r="R5280" s="84" t="s">
        <v>3203</v>
      </c>
      <c r="S5280" s="31" t="s">
        <v>41</v>
      </c>
      <c r="T5280" s="31"/>
      <c r="U5280" s="169"/>
      <c r="V5280" s="150"/>
      <c r="W5280" s="141" t="str" cm="1">
        <f t="array" ref="W5280">IF(SUM(LEN(B5280:V5280))=0,"",IF(OR(OR(ISBLANK(F5280),SUM(LEN(C5280),LEN(D5280))=0),AND(NOT(E5280="Unknown"),ISBLANK(J5280)),AND(NOT(O5280="Unknown"),ISBLANK(R5280))),"Missing Information", INDEX(Table15[Entire Service Line Classification], MATCH(SUMIFS(Table15[Unique ID],Table15[System-Owned Portion],E5280,Table15[If Material Anything Other than "Lead" in Column E,Was Material Ever Previously Lead?],G5280,Table15[Customer-Owned Portion],O5280),Table15[Unique ID],0),0)))</f>
        <v>Lead Status Unknown</v>
      </c>
      <c r="X5280"/>
    </row>
    <row r="5281" spans="2:24" x14ac:dyDescent="0.35">
      <c r="B5281" s="146"/>
      <c r="C5281" s="31" t="s">
        <v>6201</v>
      </c>
      <c r="D5281" s="31"/>
      <c r="E5281" s="44" t="s">
        <v>3203</v>
      </c>
      <c r="F5281" s="43" t="s">
        <v>3283</v>
      </c>
      <c r="G5281" s="84" t="s">
        <v>3249</v>
      </c>
      <c r="H5281" s="31">
        <v>1927</v>
      </c>
      <c r="I5281" s="207" t="s">
        <v>3337</v>
      </c>
      <c r="J5281" s="84"/>
      <c r="K5281" s="31" t="s">
        <v>41</v>
      </c>
      <c r="L5281" s="31"/>
      <c r="M5281" s="169"/>
      <c r="N5281" s="148"/>
      <c r="O5281" s="106" t="s">
        <v>3203</v>
      </c>
      <c r="P5281" s="43">
        <v>1927</v>
      </c>
      <c r="Q5281" s="207" t="s">
        <v>3337</v>
      </c>
      <c r="R5281" s="84" t="s">
        <v>3203</v>
      </c>
      <c r="S5281" s="31" t="s">
        <v>41</v>
      </c>
      <c r="T5281" s="31"/>
      <c r="U5281" s="169"/>
      <c r="V5281" s="150"/>
      <c r="W5281" s="141" t="str" cm="1">
        <f t="array" ref="W5281">IF(SUM(LEN(B5281:V5281))=0,"",IF(OR(OR(ISBLANK(F5281),SUM(LEN(C5281),LEN(D5281))=0),AND(NOT(E5281="Unknown"),ISBLANK(J5281)),AND(NOT(O5281="Unknown"),ISBLANK(R5281))),"Missing Information", INDEX(Table15[Entire Service Line Classification], MATCH(SUMIFS(Table15[Unique ID],Table15[System-Owned Portion],E5281,Table15[If Material Anything Other than "Lead" in Column E,Was Material Ever Previously Lead?],G5281,Table15[Customer-Owned Portion],O5281),Table15[Unique ID],0),0)))</f>
        <v>Lead Status Unknown</v>
      </c>
      <c r="X5281"/>
    </row>
    <row r="5282" spans="2:24" x14ac:dyDescent="0.35">
      <c r="B5282" s="146"/>
      <c r="C5282" s="31" t="s">
        <v>6202</v>
      </c>
      <c r="D5282" s="31"/>
      <c r="E5282" s="44" t="s">
        <v>3203</v>
      </c>
      <c r="F5282" s="43" t="s">
        <v>3283</v>
      </c>
      <c r="G5282" s="84" t="s">
        <v>3249</v>
      </c>
      <c r="H5282" s="31">
        <v>1924</v>
      </c>
      <c r="I5282" s="207" t="s">
        <v>3341</v>
      </c>
      <c r="J5282" s="84"/>
      <c r="K5282" s="31" t="s">
        <v>41</v>
      </c>
      <c r="L5282" s="31"/>
      <c r="M5282" s="169"/>
      <c r="N5282" s="148"/>
      <c r="O5282" s="106" t="s">
        <v>3203</v>
      </c>
      <c r="P5282" s="43">
        <v>1924</v>
      </c>
      <c r="Q5282" s="207" t="s">
        <v>3341</v>
      </c>
      <c r="R5282" s="84" t="s">
        <v>3203</v>
      </c>
      <c r="S5282" s="31" t="s">
        <v>41</v>
      </c>
      <c r="T5282" s="31"/>
      <c r="U5282" s="169"/>
      <c r="V5282" s="150"/>
      <c r="W5282" s="141" t="str" cm="1">
        <f t="array" ref="W5282">IF(SUM(LEN(B5282:V5282))=0,"",IF(OR(OR(ISBLANK(F5282),SUM(LEN(C5282),LEN(D5282))=0),AND(NOT(E5282="Unknown"),ISBLANK(J5282)),AND(NOT(O5282="Unknown"),ISBLANK(R5282))),"Missing Information", INDEX(Table15[Entire Service Line Classification], MATCH(SUMIFS(Table15[Unique ID],Table15[System-Owned Portion],E5282,Table15[If Material Anything Other than "Lead" in Column E,Was Material Ever Previously Lead?],G5282,Table15[Customer-Owned Portion],O5282),Table15[Unique ID],0),0)))</f>
        <v>Lead Status Unknown</v>
      </c>
      <c r="X5282"/>
    </row>
    <row r="5283" spans="2:24" x14ac:dyDescent="0.35">
      <c r="B5283" s="146"/>
      <c r="C5283" s="31" t="s">
        <v>6203</v>
      </c>
      <c r="D5283" s="31"/>
      <c r="E5283" s="44" t="s">
        <v>3203</v>
      </c>
      <c r="F5283" s="43" t="s">
        <v>3283</v>
      </c>
      <c r="G5283" s="84" t="s">
        <v>3249</v>
      </c>
      <c r="H5283" s="31">
        <v>1947</v>
      </c>
      <c r="I5283" s="207" t="s">
        <v>3341</v>
      </c>
      <c r="J5283" s="84"/>
      <c r="K5283" s="31" t="s">
        <v>41</v>
      </c>
      <c r="L5283" s="31"/>
      <c r="M5283" s="169"/>
      <c r="N5283" s="148"/>
      <c r="O5283" s="106" t="s">
        <v>3203</v>
      </c>
      <c r="P5283" s="43">
        <v>1947</v>
      </c>
      <c r="Q5283" s="207" t="s">
        <v>3341</v>
      </c>
      <c r="R5283" s="84" t="s">
        <v>3203</v>
      </c>
      <c r="S5283" s="31" t="s">
        <v>41</v>
      </c>
      <c r="T5283" s="31"/>
      <c r="U5283" s="169"/>
      <c r="V5283" s="150"/>
      <c r="W5283" s="141" t="str" cm="1">
        <f t="array" ref="W5283">IF(SUM(LEN(B5283:V5283))=0,"",IF(OR(OR(ISBLANK(F5283),SUM(LEN(C5283),LEN(D5283))=0),AND(NOT(E5283="Unknown"),ISBLANK(J5283)),AND(NOT(O5283="Unknown"),ISBLANK(R5283))),"Missing Information", INDEX(Table15[Entire Service Line Classification], MATCH(SUMIFS(Table15[Unique ID],Table15[System-Owned Portion],E5283,Table15[If Material Anything Other than "Lead" in Column E,Was Material Ever Previously Lead?],G5283,Table15[Customer-Owned Portion],O5283),Table15[Unique ID],0),0)))</f>
        <v>Lead Status Unknown</v>
      </c>
      <c r="X5283"/>
    </row>
    <row r="5284" spans="2:24" ht="29" x14ac:dyDescent="0.35">
      <c r="B5284" s="146"/>
      <c r="C5284" s="31" t="s">
        <v>6204</v>
      </c>
      <c r="D5284" s="31"/>
      <c r="E5284" s="44" t="s">
        <v>3284</v>
      </c>
      <c r="F5284" s="43" t="s">
        <v>41</v>
      </c>
      <c r="G5284" s="84" t="s">
        <v>3249</v>
      </c>
      <c r="H5284" s="31">
        <v>1988</v>
      </c>
      <c r="I5284" s="207" t="s">
        <v>3338</v>
      </c>
      <c r="J5284" s="84" t="s">
        <v>3270</v>
      </c>
      <c r="K5284" s="31" t="s">
        <v>41</v>
      </c>
      <c r="L5284" s="31"/>
      <c r="M5284" s="169"/>
      <c r="N5284" s="148"/>
      <c r="O5284" s="106" t="s">
        <v>3284</v>
      </c>
      <c r="P5284" s="43">
        <v>1988</v>
      </c>
      <c r="Q5284" s="207" t="s">
        <v>3338</v>
      </c>
      <c r="R5284" s="84" t="s">
        <v>3270</v>
      </c>
      <c r="S5284" s="31" t="s">
        <v>41</v>
      </c>
      <c r="T5284" s="31"/>
      <c r="U5284" s="169"/>
      <c r="V5284" s="150"/>
      <c r="W5284" s="141" t="str" cm="1">
        <f t="array" ref="W5284">IF(SUM(LEN(B5284:V5284))=0,"",IF(OR(OR(ISBLANK(F5284),SUM(LEN(C5284),LEN(D5284))=0),AND(NOT(E5284="Unknown"),ISBLANK(J5284)),AND(NOT(O5284="Unknown"),ISBLANK(R5284))),"Missing Information", INDEX(Table15[Entire Service Line Classification], MATCH(SUMIFS(Table15[Unique ID],Table15[System-Owned Portion],E5284,Table15[If Material Anything Other than "Lead" in Column E,Was Material Ever Previously Lead?],G5284,Table15[Customer-Owned Portion],O5284),Table15[Unique ID],0),0)))</f>
        <v>Non-lead</v>
      </c>
      <c r="X5284"/>
    </row>
    <row r="5285" spans="2:24" x14ac:dyDescent="0.35">
      <c r="B5285" s="146"/>
      <c r="C5285" s="31" t="s">
        <v>6205</v>
      </c>
      <c r="D5285" s="31"/>
      <c r="E5285" s="44" t="s">
        <v>3203</v>
      </c>
      <c r="F5285" s="43" t="s">
        <v>3283</v>
      </c>
      <c r="G5285" s="84" t="s">
        <v>3249</v>
      </c>
      <c r="H5285" s="31">
        <v>1924</v>
      </c>
      <c r="I5285" s="207" t="s">
        <v>3337</v>
      </c>
      <c r="J5285" s="84"/>
      <c r="K5285" s="31" t="s">
        <v>41</v>
      </c>
      <c r="L5285" s="31"/>
      <c r="M5285" s="169"/>
      <c r="N5285" s="148"/>
      <c r="O5285" s="106" t="s">
        <v>3203</v>
      </c>
      <c r="P5285" s="43">
        <v>1924</v>
      </c>
      <c r="Q5285" s="207" t="s">
        <v>3337</v>
      </c>
      <c r="R5285" s="84" t="s">
        <v>3203</v>
      </c>
      <c r="S5285" s="31" t="s">
        <v>41</v>
      </c>
      <c r="T5285" s="31"/>
      <c r="U5285" s="169"/>
      <c r="V5285" s="150"/>
      <c r="W5285" s="141" t="str" cm="1">
        <f t="array" ref="W5285">IF(SUM(LEN(B5285:V5285))=0,"",IF(OR(OR(ISBLANK(F5285),SUM(LEN(C5285),LEN(D5285))=0),AND(NOT(E5285="Unknown"),ISBLANK(J5285)),AND(NOT(O5285="Unknown"),ISBLANK(R5285))),"Missing Information", INDEX(Table15[Entire Service Line Classification], MATCH(SUMIFS(Table15[Unique ID],Table15[System-Owned Portion],E5285,Table15[If Material Anything Other than "Lead" in Column E,Was Material Ever Previously Lead?],G5285,Table15[Customer-Owned Portion],O5285),Table15[Unique ID],0),0)))</f>
        <v>Lead Status Unknown</v>
      </c>
      <c r="X5285"/>
    </row>
    <row r="5286" spans="2:24" x14ac:dyDescent="0.35">
      <c r="B5286" s="146"/>
      <c r="C5286" s="31" t="s">
        <v>6206</v>
      </c>
      <c r="D5286" s="31"/>
      <c r="E5286" s="44" t="s">
        <v>3203</v>
      </c>
      <c r="F5286" s="43" t="s">
        <v>3283</v>
      </c>
      <c r="G5286" s="84" t="s">
        <v>3249</v>
      </c>
      <c r="H5286" s="31">
        <v>1946</v>
      </c>
      <c r="I5286" s="207" t="s">
        <v>3341</v>
      </c>
      <c r="J5286" s="84"/>
      <c r="K5286" s="31" t="s">
        <v>41</v>
      </c>
      <c r="L5286" s="31"/>
      <c r="M5286" s="169"/>
      <c r="N5286" s="148"/>
      <c r="O5286" s="106" t="s">
        <v>3203</v>
      </c>
      <c r="P5286" s="43">
        <v>1946</v>
      </c>
      <c r="Q5286" s="207" t="s">
        <v>3341</v>
      </c>
      <c r="R5286" s="84" t="s">
        <v>3203</v>
      </c>
      <c r="S5286" s="31" t="s">
        <v>41</v>
      </c>
      <c r="T5286" s="31"/>
      <c r="U5286" s="169"/>
      <c r="V5286" s="150"/>
      <c r="W5286" s="141" t="str" cm="1">
        <f t="array" ref="W5286">IF(SUM(LEN(B5286:V5286))=0,"",IF(OR(OR(ISBLANK(F5286),SUM(LEN(C5286),LEN(D5286))=0),AND(NOT(E5286="Unknown"),ISBLANK(J5286)),AND(NOT(O5286="Unknown"),ISBLANK(R5286))),"Missing Information", INDEX(Table15[Entire Service Line Classification], MATCH(SUMIFS(Table15[Unique ID],Table15[System-Owned Portion],E5286,Table15[If Material Anything Other than "Lead" in Column E,Was Material Ever Previously Lead?],G5286,Table15[Customer-Owned Portion],O5286),Table15[Unique ID],0),0)))</f>
        <v>Lead Status Unknown</v>
      </c>
      <c r="X5286"/>
    </row>
    <row r="5287" spans="2:24" x14ac:dyDescent="0.35">
      <c r="B5287" s="146"/>
      <c r="C5287" s="31" t="s">
        <v>6207</v>
      </c>
      <c r="D5287" s="31"/>
      <c r="E5287" s="44" t="s">
        <v>3203</v>
      </c>
      <c r="F5287" s="43" t="s">
        <v>3283</v>
      </c>
      <c r="G5287" s="84" t="s">
        <v>3249</v>
      </c>
      <c r="H5287" s="31">
        <v>1949</v>
      </c>
      <c r="I5287" s="207" t="s">
        <v>3341</v>
      </c>
      <c r="J5287" s="84"/>
      <c r="K5287" s="31" t="s">
        <v>41</v>
      </c>
      <c r="L5287" s="31"/>
      <c r="M5287" s="169"/>
      <c r="N5287" s="148"/>
      <c r="O5287" s="106" t="s">
        <v>3203</v>
      </c>
      <c r="P5287" s="43">
        <v>1949</v>
      </c>
      <c r="Q5287" s="207" t="s">
        <v>3341</v>
      </c>
      <c r="R5287" s="84" t="s">
        <v>3203</v>
      </c>
      <c r="S5287" s="31" t="s">
        <v>41</v>
      </c>
      <c r="T5287" s="31"/>
      <c r="U5287" s="169"/>
      <c r="V5287" s="150"/>
      <c r="W5287" s="141" t="str" cm="1">
        <f t="array" ref="W5287">IF(SUM(LEN(B5287:V5287))=0,"",IF(OR(OR(ISBLANK(F5287),SUM(LEN(C5287),LEN(D5287))=0),AND(NOT(E5287="Unknown"),ISBLANK(J5287)),AND(NOT(O5287="Unknown"),ISBLANK(R5287))),"Missing Information", INDEX(Table15[Entire Service Line Classification], MATCH(SUMIFS(Table15[Unique ID],Table15[System-Owned Portion],E5287,Table15[If Material Anything Other than "Lead" in Column E,Was Material Ever Previously Lead?],G5287,Table15[Customer-Owned Portion],O5287),Table15[Unique ID],0),0)))</f>
        <v>Lead Status Unknown</v>
      </c>
      <c r="X5287"/>
    </row>
    <row r="5288" spans="2:24" x14ac:dyDescent="0.35">
      <c r="B5288" s="146"/>
      <c r="C5288" s="31" t="s">
        <v>6208</v>
      </c>
      <c r="D5288" s="31"/>
      <c r="E5288" s="44" t="s">
        <v>3203</v>
      </c>
      <c r="F5288" s="43" t="s">
        <v>3283</v>
      </c>
      <c r="G5288" s="84" t="s">
        <v>3249</v>
      </c>
      <c r="H5288" s="31">
        <v>1972</v>
      </c>
      <c r="I5288" s="207" t="s">
        <v>3337</v>
      </c>
      <c r="J5288" s="84"/>
      <c r="K5288" s="31" t="s">
        <v>41</v>
      </c>
      <c r="L5288" s="31"/>
      <c r="M5288" s="169"/>
      <c r="N5288" s="148"/>
      <c r="O5288" s="106" t="s">
        <v>3203</v>
      </c>
      <c r="P5288" s="43">
        <v>1972</v>
      </c>
      <c r="Q5288" s="207" t="s">
        <v>3337</v>
      </c>
      <c r="R5288" s="84" t="s">
        <v>3203</v>
      </c>
      <c r="S5288" s="31" t="s">
        <v>41</v>
      </c>
      <c r="T5288" s="31"/>
      <c r="U5288" s="169"/>
      <c r="V5288" s="150"/>
      <c r="W5288" s="141" t="str" cm="1">
        <f t="array" ref="W5288">IF(SUM(LEN(B5288:V5288))=0,"",IF(OR(OR(ISBLANK(F5288),SUM(LEN(C5288),LEN(D5288))=0),AND(NOT(E5288="Unknown"),ISBLANK(J5288)),AND(NOT(O5288="Unknown"),ISBLANK(R5288))),"Missing Information", INDEX(Table15[Entire Service Line Classification], MATCH(SUMIFS(Table15[Unique ID],Table15[System-Owned Portion],E5288,Table15[If Material Anything Other than "Lead" in Column E,Was Material Ever Previously Lead?],G5288,Table15[Customer-Owned Portion],O5288),Table15[Unique ID],0),0)))</f>
        <v>Lead Status Unknown</v>
      </c>
      <c r="X5288"/>
    </row>
    <row r="5289" spans="2:24" x14ac:dyDescent="0.35">
      <c r="B5289" s="146"/>
      <c r="C5289" s="31" t="s">
        <v>6209</v>
      </c>
      <c r="D5289" s="31"/>
      <c r="E5289" s="44" t="s">
        <v>3203</v>
      </c>
      <c r="F5289" s="43" t="s">
        <v>3283</v>
      </c>
      <c r="G5289" s="84" t="s">
        <v>3249</v>
      </c>
      <c r="H5289" s="31">
        <v>1946</v>
      </c>
      <c r="I5289" s="207" t="s">
        <v>3338</v>
      </c>
      <c r="J5289" s="84"/>
      <c r="K5289" s="31" t="s">
        <v>41</v>
      </c>
      <c r="L5289" s="31"/>
      <c r="M5289" s="169"/>
      <c r="N5289" s="148"/>
      <c r="O5289" s="106" t="s">
        <v>3203</v>
      </c>
      <c r="P5289" s="43">
        <v>1946</v>
      </c>
      <c r="Q5289" s="207" t="s">
        <v>3338</v>
      </c>
      <c r="R5289" s="84" t="s">
        <v>3203</v>
      </c>
      <c r="S5289" s="31" t="s">
        <v>41</v>
      </c>
      <c r="T5289" s="31"/>
      <c r="U5289" s="169"/>
      <c r="V5289" s="150"/>
      <c r="W5289" s="141" t="str" cm="1">
        <f t="array" ref="W5289">IF(SUM(LEN(B5289:V5289))=0,"",IF(OR(OR(ISBLANK(F5289),SUM(LEN(C5289),LEN(D5289))=0),AND(NOT(E5289="Unknown"),ISBLANK(J5289)),AND(NOT(O5289="Unknown"),ISBLANK(R5289))),"Missing Information", INDEX(Table15[Entire Service Line Classification], MATCH(SUMIFS(Table15[Unique ID],Table15[System-Owned Portion],E5289,Table15[If Material Anything Other than "Lead" in Column E,Was Material Ever Previously Lead?],G5289,Table15[Customer-Owned Portion],O5289),Table15[Unique ID],0),0)))</f>
        <v>Lead Status Unknown</v>
      </c>
      <c r="X5289"/>
    </row>
    <row r="5290" spans="2:24" ht="29" x14ac:dyDescent="0.35">
      <c r="B5290" s="146"/>
      <c r="C5290" s="31" t="s">
        <v>6210</v>
      </c>
      <c r="D5290" s="31"/>
      <c r="E5290" s="44" t="s">
        <v>3284</v>
      </c>
      <c r="F5290" s="43" t="s">
        <v>41</v>
      </c>
      <c r="G5290" s="84" t="s">
        <v>3249</v>
      </c>
      <c r="H5290" s="31">
        <v>1993</v>
      </c>
      <c r="I5290" s="207" t="s">
        <v>3338</v>
      </c>
      <c r="J5290" s="84" t="s">
        <v>3270</v>
      </c>
      <c r="K5290" s="31" t="s">
        <v>41</v>
      </c>
      <c r="L5290" s="31"/>
      <c r="M5290" s="169"/>
      <c r="N5290" s="148"/>
      <c r="O5290" s="106" t="s">
        <v>3284</v>
      </c>
      <c r="P5290" s="43">
        <v>1993</v>
      </c>
      <c r="Q5290" s="207" t="s">
        <v>3338</v>
      </c>
      <c r="R5290" s="84" t="s">
        <v>3270</v>
      </c>
      <c r="S5290" s="31" t="s">
        <v>41</v>
      </c>
      <c r="T5290" s="31"/>
      <c r="U5290" s="169"/>
      <c r="V5290" s="150"/>
      <c r="W5290" s="141" t="str" cm="1">
        <f t="array" ref="W5290">IF(SUM(LEN(B5290:V5290))=0,"",IF(OR(OR(ISBLANK(F5290),SUM(LEN(C5290),LEN(D5290))=0),AND(NOT(E5290="Unknown"),ISBLANK(J5290)),AND(NOT(O5290="Unknown"),ISBLANK(R5290))),"Missing Information", INDEX(Table15[Entire Service Line Classification], MATCH(SUMIFS(Table15[Unique ID],Table15[System-Owned Portion],E5290,Table15[If Material Anything Other than "Lead" in Column E,Was Material Ever Previously Lead?],G5290,Table15[Customer-Owned Portion],O5290),Table15[Unique ID],0),0)))</f>
        <v>Non-lead</v>
      </c>
      <c r="X5290"/>
    </row>
    <row r="5291" spans="2:24" x14ac:dyDescent="0.35">
      <c r="B5291" s="146"/>
      <c r="C5291" s="31" t="s">
        <v>2435</v>
      </c>
      <c r="D5291" s="31"/>
      <c r="E5291" s="44" t="s">
        <v>3203</v>
      </c>
      <c r="F5291" s="43" t="s">
        <v>3283</v>
      </c>
      <c r="G5291" s="84" t="s">
        <v>3249</v>
      </c>
      <c r="H5291" s="31">
        <v>1937</v>
      </c>
      <c r="I5291" s="207" t="s">
        <v>3341</v>
      </c>
      <c r="J5291" s="84"/>
      <c r="K5291" s="31" t="s">
        <v>41</v>
      </c>
      <c r="L5291" s="31"/>
      <c r="M5291" s="169"/>
      <c r="N5291" s="148"/>
      <c r="O5291" s="106" t="s">
        <v>3203</v>
      </c>
      <c r="P5291" s="43">
        <v>1937</v>
      </c>
      <c r="Q5291" s="207" t="s">
        <v>3341</v>
      </c>
      <c r="R5291" s="84" t="s">
        <v>3203</v>
      </c>
      <c r="S5291" s="31" t="s">
        <v>41</v>
      </c>
      <c r="T5291" s="31"/>
      <c r="U5291" s="169"/>
      <c r="V5291" s="150"/>
      <c r="W5291" s="141" t="str" cm="1">
        <f t="array" ref="W5291">IF(SUM(LEN(B5291:V5291))=0,"",IF(OR(OR(ISBLANK(F5291),SUM(LEN(C5291),LEN(D5291))=0),AND(NOT(E5291="Unknown"),ISBLANK(J5291)),AND(NOT(O5291="Unknown"),ISBLANK(R5291))),"Missing Information", INDEX(Table15[Entire Service Line Classification], MATCH(SUMIFS(Table15[Unique ID],Table15[System-Owned Portion],E5291,Table15[If Material Anything Other than "Lead" in Column E,Was Material Ever Previously Lead?],G5291,Table15[Customer-Owned Portion],O5291),Table15[Unique ID],0),0)))</f>
        <v>Lead Status Unknown</v>
      </c>
      <c r="X5291"/>
    </row>
    <row r="5292" spans="2:24" x14ac:dyDescent="0.35">
      <c r="B5292" s="146"/>
      <c r="C5292" s="31" t="s">
        <v>2436</v>
      </c>
      <c r="D5292" s="31"/>
      <c r="E5292" s="44" t="s">
        <v>3203</v>
      </c>
      <c r="F5292" s="43" t="s">
        <v>3283</v>
      </c>
      <c r="G5292" s="84" t="s">
        <v>3249</v>
      </c>
      <c r="H5292" s="31">
        <v>1917</v>
      </c>
      <c r="I5292" s="207" t="s">
        <v>3338</v>
      </c>
      <c r="J5292" s="84"/>
      <c r="K5292" s="31" t="s">
        <v>41</v>
      </c>
      <c r="L5292" s="31"/>
      <c r="M5292" s="169"/>
      <c r="N5292" s="148"/>
      <c r="O5292" s="106" t="s">
        <v>3203</v>
      </c>
      <c r="P5292" s="43">
        <v>1917</v>
      </c>
      <c r="Q5292" s="207" t="s">
        <v>3338</v>
      </c>
      <c r="R5292" s="84" t="s">
        <v>3203</v>
      </c>
      <c r="S5292" s="31" t="s">
        <v>41</v>
      </c>
      <c r="T5292" s="31"/>
      <c r="U5292" s="169"/>
      <c r="V5292" s="150"/>
      <c r="W5292" s="141" t="str" cm="1">
        <f t="array" ref="W5292">IF(SUM(LEN(B5292:V5292))=0,"",IF(OR(OR(ISBLANK(F5292),SUM(LEN(C5292),LEN(D5292))=0),AND(NOT(E5292="Unknown"),ISBLANK(J5292)),AND(NOT(O5292="Unknown"),ISBLANK(R5292))),"Missing Information", INDEX(Table15[Entire Service Line Classification], MATCH(SUMIFS(Table15[Unique ID],Table15[System-Owned Portion],E5292,Table15[If Material Anything Other than "Lead" in Column E,Was Material Ever Previously Lead?],G5292,Table15[Customer-Owned Portion],O5292),Table15[Unique ID],0),0)))</f>
        <v>Lead Status Unknown</v>
      </c>
      <c r="X5292"/>
    </row>
    <row r="5293" spans="2:24" ht="29" x14ac:dyDescent="0.35">
      <c r="B5293" s="146"/>
      <c r="C5293" s="31" t="s">
        <v>6211</v>
      </c>
      <c r="D5293" s="31"/>
      <c r="E5293" s="44" t="s">
        <v>3284</v>
      </c>
      <c r="F5293" s="43" t="s">
        <v>41</v>
      </c>
      <c r="G5293" s="84" t="s">
        <v>3249</v>
      </c>
      <c r="H5293" s="31">
        <v>1989</v>
      </c>
      <c r="I5293" s="207" t="s">
        <v>3336</v>
      </c>
      <c r="J5293" s="84" t="s">
        <v>3270</v>
      </c>
      <c r="K5293" s="31" t="s">
        <v>41</v>
      </c>
      <c r="L5293" s="31"/>
      <c r="M5293" s="169"/>
      <c r="N5293" s="148"/>
      <c r="O5293" s="106" t="s">
        <v>3284</v>
      </c>
      <c r="P5293" s="43">
        <v>1989</v>
      </c>
      <c r="Q5293" s="207" t="s">
        <v>3336</v>
      </c>
      <c r="R5293" s="84" t="s">
        <v>3270</v>
      </c>
      <c r="S5293" s="31" t="s">
        <v>41</v>
      </c>
      <c r="T5293" s="31"/>
      <c r="U5293" s="169"/>
      <c r="V5293" s="150"/>
      <c r="W5293" s="141" t="str" cm="1">
        <f t="array" ref="W5293">IF(SUM(LEN(B5293:V5293))=0,"",IF(OR(OR(ISBLANK(F5293),SUM(LEN(C5293),LEN(D5293))=0),AND(NOT(E5293="Unknown"),ISBLANK(J5293)),AND(NOT(O5293="Unknown"),ISBLANK(R5293))),"Missing Information", INDEX(Table15[Entire Service Line Classification], MATCH(SUMIFS(Table15[Unique ID],Table15[System-Owned Portion],E5293,Table15[If Material Anything Other than "Lead" in Column E,Was Material Ever Previously Lead?],G5293,Table15[Customer-Owned Portion],O5293),Table15[Unique ID],0),0)))</f>
        <v>Non-lead</v>
      </c>
      <c r="X5293"/>
    </row>
    <row r="5294" spans="2:24" x14ac:dyDescent="0.35">
      <c r="B5294" s="146"/>
      <c r="C5294" s="31" t="s">
        <v>6212</v>
      </c>
      <c r="D5294" s="31"/>
      <c r="E5294" s="44" t="s">
        <v>3203</v>
      </c>
      <c r="F5294" s="43" t="s">
        <v>3283</v>
      </c>
      <c r="G5294" s="84" t="s">
        <v>3249</v>
      </c>
      <c r="H5294" s="31">
        <v>1920</v>
      </c>
      <c r="I5294" s="207" t="s">
        <v>3337</v>
      </c>
      <c r="J5294" s="84"/>
      <c r="K5294" s="31" t="s">
        <v>41</v>
      </c>
      <c r="L5294" s="31"/>
      <c r="M5294" s="169"/>
      <c r="N5294" s="148"/>
      <c r="O5294" s="106" t="s">
        <v>3203</v>
      </c>
      <c r="P5294" s="43">
        <v>1920</v>
      </c>
      <c r="Q5294" s="207" t="s">
        <v>3337</v>
      </c>
      <c r="R5294" s="84" t="s">
        <v>3203</v>
      </c>
      <c r="S5294" s="31" t="s">
        <v>41</v>
      </c>
      <c r="T5294" s="31"/>
      <c r="U5294" s="169"/>
      <c r="V5294" s="150"/>
      <c r="W5294" s="141" t="str" cm="1">
        <f t="array" ref="W5294">IF(SUM(LEN(B5294:V5294))=0,"",IF(OR(OR(ISBLANK(F5294),SUM(LEN(C5294),LEN(D5294))=0),AND(NOT(E5294="Unknown"),ISBLANK(J5294)),AND(NOT(O5294="Unknown"),ISBLANK(R5294))),"Missing Information", INDEX(Table15[Entire Service Line Classification], MATCH(SUMIFS(Table15[Unique ID],Table15[System-Owned Portion],E5294,Table15[If Material Anything Other than "Lead" in Column E,Was Material Ever Previously Lead?],G5294,Table15[Customer-Owned Portion],O5294),Table15[Unique ID],0),0)))</f>
        <v>Lead Status Unknown</v>
      </c>
      <c r="X5294"/>
    </row>
    <row r="5295" spans="2:24" x14ac:dyDescent="0.35">
      <c r="B5295" s="146"/>
      <c r="C5295" s="31" t="s">
        <v>2437</v>
      </c>
      <c r="D5295" s="31"/>
      <c r="E5295" s="44" t="s">
        <v>3203</v>
      </c>
      <c r="F5295" s="43" t="s">
        <v>3283</v>
      </c>
      <c r="G5295" s="84" t="s">
        <v>3249</v>
      </c>
      <c r="H5295" s="31">
        <v>1939</v>
      </c>
      <c r="I5295" s="207" t="s">
        <v>3337</v>
      </c>
      <c r="J5295" s="84"/>
      <c r="K5295" s="31" t="s">
        <v>41</v>
      </c>
      <c r="L5295" s="31"/>
      <c r="M5295" s="169"/>
      <c r="N5295" s="148"/>
      <c r="O5295" s="106" t="s">
        <v>3203</v>
      </c>
      <c r="P5295" s="43">
        <v>1939</v>
      </c>
      <c r="Q5295" s="207" t="s">
        <v>3337</v>
      </c>
      <c r="R5295" s="84" t="s">
        <v>3203</v>
      </c>
      <c r="S5295" s="31" t="s">
        <v>41</v>
      </c>
      <c r="T5295" s="31"/>
      <c r="U5295" s="169"/>
      <c r="V5295" s="150"/>
      <c r="W5295" s="141" t="str" cm="1">
        <f t="array" ref="W5295">IF(SUM(LEN(B5295:V5295))=0,"",IF(OR(OR(ISBLANK(F5295),SUM(LEN(C5295),LEN(D5295))=0),AND(NOT(E5295="Unknown"),ISBLANK(J5295)),AND(NOT(O5295="Unknown"),ISBLANK(R5295))),"Missing Information", INDEX(Table15[Entire Service Line Classification], MATCH(SUMIFS(Table15[Unique ID],Table15[System-Owned Portion],E5295,Table15[If Material Anything Other than "Lead" in Column E,Was Material Ever Previously Lead?],G5295,Table15[Customer-Owned Portion],O5295),Table15[Unique ID],0),0)))</f>
        <v>Lead Status Unknown</v>
      </c>
      <c r="X5295"/>
    </row>
    <row r="5296" spans="2:24" x14ac:dyDescent="0.35">
      <c r="B5296" s="146"/>
      <c r="C5296" s="31" t="s">
        <v>6213</v>
      </c>
      <c r="D5296" s="31"/>
      <c r="E5296" s="44" t="s">
        <v>3203</v>
      </c>
      <c r="F5296" s="43" t="s">
        <v>3283</v>
      </c>
      <c r="G5296" s="84" t="s">
        <v>3249</v>
      </c>
      <c r="H5296" s="31">
        <v>1924</v>
      </c>
      <c r="I5296" s="207" t="s">
        <v>3337</v>
      </c>
      <c r="J5296" s="84"/>
      <c r="K5296" s="31" t="s">
        <v>41</v>
      </c>
      <c r="L5296" s="31"/>
      <c r="M5296" s="169"/>
      <c r="N5296" s="148"/>
      <c r="O5296" s="106" t="s">
        <v>3203</v>
      </c>
      <c r="P5296" s="43">
        <v>1924</v>
      </c>
      <c r="Q5296" s="207" t="s">
        <v>3337</v>
      </c>
      <c r="R5296" s="84" t="s">
        <v>3203</v>
      </c>
      <c r="S5296" s="31" t="s">
        <v>41</v>
      </c>
      <c r="T5296" s="31"/>
      <c r="U5296" s="169"/>
      <c r="V5296" s="150"/>
      <c r="W5296" s="141" t="str" cm="1">
        <f t="array" ref="W5296">IF(SUM(LEN(B5296:V5296))=0,"",IF(OR(OR(ISBLANK(F5296),SUM(LEN(C5296),LEN(D5296))=0),AND(NOT(E5296="Unknown"),ISBLANK(J5296)),AND(NOT(O5296="Unknown"),ISBLANK(R5296))),"Missing Information", INDEX(Table15[Entire Service Line Classification], MATCH(SUMIFS(Table15[Unique ID],Table15[System-Owned Portion],E5296,Table15[If Material Anything Other than "Lead" in Column E,Was Material Ever Previously Lead?],G5296,Table15[Customer-Owned Portion],O5296),Table15[Unique ID],0),0)))</f>
        <v>Lead Status Unknown</v>
      </c>
      <c r="X5296"/>
    </row>
    <row r="5297" spans="2:24" x14ac:dyDescent="0.35">
      <c r="B5297" s="146"/>
      <c r="C5297" s="31" t="s">
        <v>6214</v>
      </c>
      <c r="D5297" s="31"/>
      <c r="E5297" s="44" t="s">
        <v>3203</v>
      </c>
      <c r="F5297" s="43" t="s">
        <v>3283</v>
      </c>
      <c r="G5297" s="84" t="s">
        <v>3249</v>
      </c>
      <c r="H5297" s="31">
        <v>1966</v>
      </c>
      <c r="I5297" s="207" t="s">
        <v>3338</v>
      </c>
      <c r="J5297" s="84"/>
      <c r="K5297" s="31" t="s">
        <v>41</v>
      </c>
      <c r="L5297" s="31"/>
      <c r="M5297" s="169"/>
      <c r="N5297" s="148"/>
      <c r="O5297" s="106" t="s">
        <v>3203</v>
      </c>
      <c r="P5297" s="43">
        <v>1966</v>
      </c>
      <c r="Q5297" s="207" t="s">
        <v>3338</v>
      </c>
      <c r="R5297" s="84" t="s">
        <v>3203</v>
      </c>
      <c r="S5297" s="31" t="s">
        <v>41</v>
      </c>
      <c r="T5297" s="31"/>
      <c r="U5297" s="169"/>
      <c r="V5297" s="150"/>
      <c r="W5297" s="141" t="str" cm="1">
        <f t="array" ref="W5297">IF(SUM(LEN(B5297:V5297))=0,"",IF(OR(OR(ISBLANK(F5297),SUM(LEN(C5297),LEN(D5297))=0),AND(NOT(E5297="Unknown"),ISBLANK(J5297)),AND(NOT(O5297="Unknown"),ISBLANK(R5297))),"Missing Information", INDEX(Table15[Entire Service Line Classification], MATCH(SUMIFS(Table15[Unique ID],Table15[System-Owned Portion],E5297,Table15[If Material Anything Other than "Lead" in Column E,Was Material Ever Previously Lead?],G5297,Table15[Customer-Owned Portion],O5297),Table15[Unique ID],0),0)))</f>
        <v>Lead Status Unknown</v>
      </c>
      <c r="X5297"/>
    </row>
    <row r="5298" spans="2:24" x14ac:dyDescent="0.35">
      <c r="B5298" s="146"/>
      <c r="C5298" s="31" t="s">
        <v>2438</v>
      </c>
      <c r="D5298" s="31"/>
      <c r="E5298" s="44" t="s">
        <v>3203</v>
      </c>
      <c r="F5298" s="43" t="s">
        <v>3283</v>
      </c>
      <c r="G5298" s="84" t="s">
        <v>3249</v>
      </c>
      <c r="H5298" s="31">
        <v>1941</v>
      </c>
      <c r="I5298" s="207" t="s">
        <v>3341</v>
      </c>
      <c r="J5298" s="84"/>
      <c r="K5298" s="31" t="s">
        <v>41</v>
      </c>
      <c r="L5298" s="31"/>
      <c r="M5298" s="169"/>
      <c r="N5298" s="148"/>
      <c r="O5298" s="106" t="s">
        <v>3203</v>
      </c>
      <c r="P5298" s="43">
        <v>1941</v>
      </c>
      <c r="Q5298" s="207" t="s">
        <v>3341</v>
      </c>
      <c r="R5298" s="84" t="s">
        <v>3203</v>
      </c>
      <c r="S5298" s="31" t="s">
        <v>41</v>
      </c>
      <c r="T5298" s="31"/>
      <c r="U5298" s="169"/>
      <c r="V5298" s="150"/>
      <c r="W5298" s="141" t="str" cm="1">
        <f t="array" ref="W5298">IF(SUM(LEN(B5298:V5298))=0,"",IF(OR(OR(ISBLANK(F5298),SUM(LEN(C5298),LEN(D5298))=0),AND(NOT(E5298="Unknown"),ISBLANK(J5298)),AND(NOT(O5298="Unknown"),ISBLANK(R5298))),"Missing Information", INDEX(Table15[Entire Service Line Classification], MATCH(SUMIFS(Table15[Unique ID],Table15[System-Owned Portion],E5298,Table15[If Material Anything Other than "Lead" in Column E,Was Material Ever Previously Lead?],G5298,Table15[Customer-Owned Portion],O5298),Table15[Unique ID],0),0)))</f>
        <v>Lead Status Unknown</v>
      </c>
      <c r="X5298"/>
    </row>
    <row r="5299" spans="2:24" x14ac:dyDescent="0.35">
      <c r="B5299" s="146"/>
      <c r="C5299" s="31" t="s">
        <v>6215</v>
      </c>
      <c r="D5299" s="31"/>
      <c r="E5299" s="44" t="s">
        <v>3203</v>
      </c>
      <c r="F5299" s="43" t="s">
        <v>3283</v>
      </c>
      <c r="G5299" s="84" t="s">
        <v>3249</v>
      </c>
      <c r="H5299" s="31"/>
      <c r="I5299" s="207" t="s">
        <v>3337</v>
      </c>
      <c r="J5299" s="84"/>
      <c r="K5299" s="31" t="s">
        <v>41</v>
      </c>
      <c r="L5299" s="31"/>
      <c r="M5299" s="169"/>
      <c r="N5299" s="148"/>
      <c r="O5299" s="106" t="s">
        <v>3203</v>
      </c>
      <c r="P5299" s="43"/>
      <c r="Q5299" s="207" t="s">
        <v>3337</v>
      </c>
      <c r="R5299" s="84" t="s">
        <v>3203</v>
      </c>
      <c r="S5299" s="31" t="s">
        <v>41</v>
      </c>
      <c r="T5299" s="31"/>
      <c r="U5299" s="169"/>
      <c r="V5299" s="150"/>
      <c r="W5299" s="141" t="str" cm="1">
        <f t="array" ref="W5299">IF(SUM(LEN(B5299:V5299))=0,"",IF(OR(OR(ISBLANK(F5299),SUM(LEN(C5299),LEN(D5299))=0),AND(NOT(E5299="Unknown"),ISBLANK(J5299)),AND(NOT(O5299="Unknown"),ISBLANK(R5299))),"Missing Information", INDEX(Table15[Entire Service Line Classification], MATCH(SUMIFS(Table15[Unique ID],Table15[System-Owned Portion],E5299,Table15[If Material Anything Other than "Lead" in Column E,Was Material Ever Previously Lead?],G5299,Table15[Customer-Owned Portion],O5299),Table15[Unique ID],0),0)))</f>
        <v>Lead Status Unknown</v>
      </c>
      <c r="X5299"/>
    </row>
    <row r="5300" spans="2:24" x14ac:dyDescent="0.35">
      <c r="B5300" s="146"/>
      <c r="C5300" s="31" t="s">
        <v>6216</v>
      </c>
      <c r="D5300" s="31"/>
      <c r="E5300" s="44" t="s">
        <v>3203</v>
      </c>
      <c r="F5300" s="43" t="s">
        <v>3283</v>
      </c>
      <c r="G5300" s="84" t="s">
        <v>3249</v>
      </c>
      <c r="H5300" s="31"/>
      <c r="I5300" s="207" t="s">
        <v>3341</v>
      </c>
      <c r="J5300" s="84"/>
      <c r="K5300" s="31" t="s">
        <v>41</v>
      </c>
      <c r="L5300" s="31"/>
      <c r="M5300" s="169"/>
      <c r="N5300" s="148"/>
      <c r="O5300" s="106" t="s">
        <v>3203</v>
      </c>
      <c r="P5300" s="43"/>
      <c r="Q5300" s="207" t="s">
        <v>3341</v>
      </c>
      <c r="R5300" s="84" t="s">
        <v>3203</v>
      </c>
      <c r="S5300" s="31" t="s">
        <v>41</v>
      </c>
      <c r="T5300" s="31"/>
      <c r="U5300" s="169"/>
      <c r="V5300" s="150"/>
      <c r="W5300" s="141" t="str" cm="1">
        <f t="array" ref="W5300">IF(SUM(LEN(B5300:V5300))=0,"",IF(OR(OR(ISBLANK(F5300),SUM(LEN(C5300),LEN(D5300))=0),AND(NOT(E5300="Unknown"),ISBLANK(J5300)),AND(NOT(O5300="Unknown"),ISBLANK(R5300))),"Missing Information", INDEX(Table15[Entire Service Line Classification], MATCH(SUMIFS(Table15[Unique ID],Table15[System-Owned Portion],E5300,Table15[If Material Anything Other than "Lead" in Column E,Was Material Ever Previously Lead?],G5300,Table15[Customer-Owned Portion],O5300),Table15[Unique ID],0),0)))</f>
        <v>Lead Status Unknown</v>
      </c>
      <c r="X5300"/>
    </row>
    <row r="5301" spans="2:24" ht="29" x14ac:dyDescent="0.35">
      <c r="B5301" s="146"/>
      <c r="C5301" s="31" t="s">
        <v>6217</v>
      </c>
      <c r="D5301" s="31"/>
      <c r="E5301" s="44" t="s">
        <v>3203</v>
      </c>
      <c r="F5301" s="43" t="s">
        <v>3283</v>
      </c>
      <c r="G5301" s="84" t="s">
        <v>3249</v>
      </c>
      <c r="H5301" s="31"/>
      <c r="I5301" s="207" t="s">
        <v>3338</v>
      </c>
      <c r="J5301" s="84"/>
      <c r="K5301" s="31" t="s">
        <v>41</v>
      </c>
      <c r="L5301" s="31"/>
      <c r="M5301" s="169"/>
      <c r="N5301" s="148"/>
      <c r="O5301" s="106" t="s">
        <v>3203</v>
      </c>
      <c r="P5301" s="43"/>
      <c r="Q5301" s="207" t="s">
        <v>3338</v>
      </c>
      <c r="R5301" s="84" t="s">
        <v>3203</v>
      </c>
      <c r="S5301" s="31" t="s">
        <v>41</v>
      </c>
      <c r="T5301" s="31"/>
      <c r="U5301" s="169"/>
      <c r="V5301" s="150"/>
      <c r="W5301" s="141" t="str" cm="1">
        <f t="array" ref="W5301">IF(SUM(LEN(B5301:V5301))=0,"",IF(OR(OR(ISBLANK(F5301),SUM(LEN(C5301),LEN(D5301))=0),AND(NOT(E5301="Unknown"),ISBLANK(J5301)),AND(NOT(O5301="Unknown"),ISBLANK(R5301))),"Missing Information", INDEX(Table15[Entire Service Line Classification], MATCH(SUMIFS(Table15[Unique ID],Table15[System-Owned Portion],E5301,Table15[If Material Anything Other than "Lead" in Column E,Was Material Ever Previously Lead?],G5301,Table15[Customer-Owned Portion],O5301),Table15[Unique ID],0),0)))</f>
        <v>Lead Status Unknown</v>
      </c>
      <c r="X5301"/>
    </row>
    <row r="5302" spans="2:24" x14ac:dyDescent="0.35">
      <c r="B5302" s="146"/>
      <c r="C5302" s="31" t="s">
        <v>6218</v>
      </c>
      <c r="D5302" s="31"/>
      <c r="E5302" s="44" t="s">
        <v>3203</v>
      </c>
      <c r="F5302" s="43" t="s">
        <v>3283</v>
      </c>
      <c r="G5302" s="84" t="s">
        <v>3249</v>
      </c>
      <c r="H5302" s="31"/>
      <c r="I5302" s="207" t="s">
        <v>3341</v>
      </c>
      <c r="J5302" s="84"/>
      <c r="K5302" s="31" t="s">
        <v>41</v>
      </c>
      <c r="L5302" s="31"/>
      <c r="M5302" s="169"/>
      <c r="N5302" s="148"/>
      <c r="O5302" s="106" t="s">
        <v>3203</v>
      </c>
      <c r="P5302" s="43"/>
      <c r="Q5302" s="207" t="s">
        <v>3341</v>
      </c>
      <c r="R5302" s="84" t="s">
        <v>3203</v>
      </c>
      <c r="S5302" s="31" t="s">
        <v>41</v>
      </c>
      <c r="T5302" s="31"/>
      <c r="U5302" s="169"/>
      <c r="V5302" s="150"/>
      <c r="W5302" s="141" t="str" cm="1">
        <f t="array" ref="W5302">IF(SUM(LEN(B5302:V5302))=0,"",IF(OR(OR(ISBLANK(F5302),SUM(LEN(C5302),LEN(D5302))=0),AND(NOT(E5302="Unknown"),ISBLANK(J5302)),AND(NOT(O5302="Unknown"),ISBLANK(R5302))),"Missing Information", INDEX(Table15[Entire Service Line Classification], MATCH(SUMIFS(Table15[Unique ID],Table15[System-Owned Portion],E5302,Table15[If Material Anything Other than "Lead" in Column E,Was Material Ever Previously Lead?],G5302,Table15[Customer-Owned Portion],O5302),Table15[Unique ID],0),0)))</f>
        <v>Lead Status Unknown</v>
      </c>
      <c r="X5302"/>
    </row>
    <row r="5303" spans="2:24" x14ac:dyDescent="0.35">
      <c r="B5303" s="146"/>
      <c r="C5303" s="31" t="s">
        <v>6219</v>
      </c>
      <c r="D5303" s="31"/>
      <c r="E5303" s="44" t="s">
        <v>3203</v>
      </c>
      <c r="F5303" s="43" t="s">
        <v>3283</v>
      </c>
      <c r="G5303" s="84" t="s">
        <v>3249</v>
      </c>
      <c r="H5303" s="31">
        <v>1963</v>
      </c>
      <c r="I5303" s="207" t="s">
        <v>3337</v>
      </c>
      <c r="J5303" s="84"/>
      <c r="K5303" s="31" t="s">
        <v>41</v>
      </c>
      <c r="L5303" s="31"/>
      <c r="M5303" s="169"/>
      <c r="N5303" s="148"/>
      <c r="O5303" s="106" t="s">
        <v>3203</v>
      </c>
      <c r="P5303" s="43">
        <v>1963</v>
      </c>
      <c r="Q5303" s="207" t="s">
        <v>3337</v>
      </c>
      <c r="R5303" s="84" t="s">
        <v>3203</v>
      </c>
      <c r="S5303" s="31" t="s">
        <v>41</v>
      </c>
      <c r="T5303" s="31"/>
      <c r="U5303" s="169"/>
      <c r="V5303" s="150"/>
      <c r="W5303" s="141" t="str" cm="1">
        <f t="array" ref="W5303">IF(SUM(LEN(B5303:V5303))=0,"",IF(OR(OR(ISBLANK(F5303),SUM(LEN(C5303),LEN(D5303))=0),AND(NOT(E5303="Unknown"),ISBLANK(J5303)),AND(NOT(O5303="Unknown"),ISBLANK(R5303))),"Missing Information", INDEX(Table15[Entire Service Line Classification], MATCH(SUMIFS(Table15[Unique ID],Table15[System-Owned Portion],E5303,Table15[If Material Anything Other than "Lead" in Column E,Was Material Ever Previously Lead?],G5303,Table15[Customer-Owned Portion],O5303),Table15[Unique ID],0),0)))</f>
        <v>Lead Status Unknown</v>
      </c>
      <c r="X5303"/>
    </row>
    <row r="5304" spans="2:24" x14ac:dyDescent="0.35">
      <c r="B5304" s="146"/>
      <c r="C5304" s="31" t="s">
        <v>6220</v>
      </c>
      <c r="D5304" s="31"/>
      <c r="E5304" s="44" t="s">
        <v>3203</v>
      </c>
      <c r="F5304" s="43" t="s">
        <v>3283</v>
      </c>
      <c r="G5304" s="84" t="s">
        <v>3249</v>
      </c>
      <c r="H5304" s="31">
        <v>1963</v>
      </c>
      <c r="I5304" s="207" t="s">
        <v>3341</v>
      </c>
      <c r="J5304" s="84"/>
      <c r="K5304" s="31" t="s">
        <v>41</v>
      </c>
      <c r="L5304" s="31"/>
      <c r="M5304" s="169"/>
      <c r="N5304" s="148"/>
      <c r="O5304" s="106" t="s">
        <v>3203</v>
      </c>
      <c r="P5304" s="43">
        <v>1963</v>
      </c>
      <c r="Q5304" s="207" t="s">
        <v>3341</v>
      </c>
      <c r="R5304" s="84" t="s">
        <v>3203</v>
      </c>
      <c r="S5304" s="31" t="s">
        <v>41</v>
      </c>
      <c r="T5304" s="31"/>
      <c r="U5304" s="169"/>
      <c r="V5304" s="150"/>
      <c r="W5304" s="141" t="str" cm="1">
        <f t="array" ref="W5304">IF(SUM(LEN(B5304:V5304))=0,"",IF(OR(OR(ISBLANK(F5304),SUM(LEN(C5304),LEN(D5304))=0),AND(NOT(E5304="Unknown"),ISBLANK(J5304)),AND(NOT(O5304="Unknown"),ISBLANK(R5304))),"Missing Information", INDEX(Table15[Entire Service Line Classification], MATCH(SUMIFS(Table15[Unique ID],Table15[System-Owned Portion],E5304,Table15[If Material Anything Other than "Lead" in Column E,Was Material Ever Previously Lead?],G5304,Table15[Customer-Owned Portion],O5304),Table15[Unique ID],0),0)))</f>
        <v>Lead Status Unknown</v>
      </c>
      <c r="X5304"/>
    </row>
    <row r="5305" spans="2:24" x14ac:dyDescent="0.35">
      <c r="B5305" s="146"/>
      <c r="C5305" s="31" t="s">
        <v>6221</v>
      </c>
      <c r="D5305" s="31"/>
      <c r="E5305" s="44" t="s">
        <v>3203</v>
      </c>
      <c r="F5305" s="43" t="s">
        <v>3283</v>
      </c>
      <c r="G5305" s="84" t="s">
        <v>3249</v>
      </c>
      <c r="H5305" s="31">
        <v>1927</v>
      </c>
      <c r="I5305" s="207" t="s">
        <v>3338</v>
      </c>
      <c r="J5305" s="84"/>
      <c r="K5305" s="31" t="s">
        <v>41</v>
      </c>
      <c r="L5305" s="31"/>
      <c r="M5305" s="169"/>
      <c r="N5305" s="148"/>
      <c r="O5305" s="106" t="s">
        <v>3203</v>
      </c>
      <c r="P5305" s="43">
        <v>1927</v>
      </c>
      <c r="Q5305" s="207" t="s">
        <v>3338</v>
      </c>
      <c r="R5305" s="84" t="s">
        <v>3203</v>
      </c>
      <c r="S5305" s="31" t="s">
        <v>41</v>
      </c>
      <c r="T5305" s="31"/>
      <c r="U5305" s="169"/>
      <c r="V5305" s="150"/>
      <c r="W5305" s="141" t="str" cm="1">
        <f t="array" ref="W5305">IF(SUM(LEN(B5305:V5305))=0,"",IF(OR(OR(ISBLANK(F5305),SUM(LEN(C5305),LEN(D5305))=0),AND(NOT(E5305="Unknown"),ISBLANK(J5305)),AND(NOT(O5305="Unknown"),ISBLANK(R5305))),"Missing Information", INDEX(Table15[Entire Service Line Classification], MATCH(SUMIFS(Table15[Unique ID],Table15[System-Owned Portion],E5305,Table15[If Material Anything Other than "Lead" in Column E,Was Material Ever Previously Lead?],G5305,Table15[Customer-Owned Portion],O5305),Table15[Unique ID],0),0)))</f>
        <v>Lead Status Unknown</v>
      </c>
      <c r="X5305"/>
    </row>
    <row r="5306" spans="2:24" ht="29" x14ac:dyDescent="0.35">
      <c r="B5306" s="146"/>
      <c r="C5306" s="31" t="s">
        <v>6222</v>
      </c>
      <c r="D5306" s="31"/>
      <c r="E5306" s="44" t="s">
        <v>3203</v>
      </c>
      <c r="F5306" s="43" t="s">
        <v>3283</v>
      </c>
      <c r="G5306" s="84" t="s">
        <v>3249</v>
      </c>
      <c r="H5306" s="31"/>
      <c r="I5306" s="207" t="s">
        <v>3337</v>
      </c>
      <c r="J5306" s="84"/>
      <c r="K5306" s="31" t="s">
        <v>41</v>
      </c>
      <c r="L5306" s="31"/>
      <c r="M5306" s="169"/>
      <c r="N5306" s="148"/>
      <c r="O5306" s="106" t="s">
        <v>3203</v>
      </c>
      <c r="P5306" s="43"/>
      <c r="Q5306" s="207" t="s">
        <v>3337</v>
      </c>
      <c r="R5306" s="84" t="s">
        <v>3203</v>
      </c>
      <c r="S5306" s="31" t="s">
        <v>41</v>
      </c>
      <c r="T5306" s="31"/>
      <c r="U5306" s="169"/>
      <c r="V5306" s="150"/>
      <c r="W5306" s="141" t="str" cm="1">
        <f t="array" ref="W5306">IF(SUM(LEN(B5306:V5306))=0,"",IF(OR(OR(ISBLANK(F5306),SUM(LEN(C5306),LEN(D5306))=0),AND(NOT(E5306="Unknown"),ISBLANK(J5306)),AND(NOT(O5306="Unknown"),ISBLANK(R5306))),"Missing Information", INDEX(Table15[Entire Service Line Classification], MATCH(SUMIFS(Table15[Unique ID],Table15[System-Owned Portion],E5306,Table15[If Material Anything Other than "Lead" in Column E,Was Material Ever Previously Lead?],G5306,Table15[Customer-Owned Portion],O5306),Table15[Unique ID],0),0)))</f>
        <v>Lead Status Unknown</v>
      </c>
      <c r="X5306"/>
    </row>
    <row r="5307" spans="2:24" x14ac:dyDescent="0.35">
      <c r="B5307" s="146"/>
      <c r="C5307" s="31" t="s">
        <v>6223</v>
      </c>
      <c r="D5307" s="31"/>
      <c r="E5307" s="44" t="s">
        <v>3203</v>
      </c>
      <c r="F5307" s="43" t="s">
        <v>3283</v>
      </c>
      <c r="G5307" s="84" t="s">
        <v>3249</v>
      </c>
      <c r="H5307" s="31">
        <v>1927</v>
      </c>
      <c r="I5307" s="207" t="s">
        <v>3337</v>
      </c>
      <c r="J5307" s="84"/>
      <c r="K5307" s="31" t="s">
        <v>41</v>
      </c>
      <c r="L5307" s="31"/>
      <c r="M5307" s="169"/>
      <c r="N5307" s="148"/>
      <c r="O5307" s="106" t="s">
        <v>3203</v>
      </c>
      <c r="P5307" s="43">
        <v>1927</v>
      </c>
      <c r="Q5307" s="207" t="s">
        <v>3337</v>
      </c>
      <c r="R5307" s="84" t="s">
        <v>3203</v>
      </c>
      <c r="S5307" s="31" t="s">
        <v>41</v>
      </c>
      <c r="T5307" s="31"/>
      <c r="U5307" s="169"/>
      <c r="V5307" s="150"/>
      <c r="W5307" s="141" t="str" cm="1">
        <f t="array" ref="W5307">IF(SUM(LEN(B5307:V5307))=0,"",IF(OR(OR(ISBLANK(F5307),SUM(LEN(C5307),LEN(D5307))=0),AND(NOT(E5307="Unknown"),ISBLANK(J5307)),AND(NOT(O5307="Unknown"),ISBLANK(R5307))),"Missing Information", INDEX(Table15[Entire Service Line Classification], MATCH(SUMIFS(Table15[Unique ID],Table15[System-Owned Portion],E5307,Table15[If Material Anything Other than "Lead" in Column E,Was Material Ever Previously Lead?],G5307,Table15[Customer-Owned Portion],O5307),Table15[Unique ID],0),0)))</f>
        <v>Lead Status Unknown</v>
      </c>
      <c r="X5307"/>
    </row>
    <row r="5308" spans="2:24" x14ac:dyDescent="0.35">
      <c r="B5308" s="146"/>
      <c r="C5308" s="31" t="s">
        <v>6224</v>
      </c>
      <c r="D5308" s="31"/>
      <c r="E5308" s="44" t="s">
        <v>3203</v>
      </c>
      <c r="F5308" s="43" t="s">
        <v>3283</v>
      </c>
      <c r="G5308" s="84" t="s">
        <v>3249</v>
      </c>
      <c r="H5308" s="31">
        <v>1925</v>
      </c>
      <c r="I5308" s="207" t="s">
        <v>3337</v>
      </c>
      <c r="J5308" s="84"/>
      <c r="K5308" s="31" t="s">
        <v>41</v>
      </c>
      <c r="L5308" s="31"/>
      <c r="M5308" s="169"/>
      <c r="N5308" s="148"/>
      <c r="O5308" s="106" t="s">
        <v>3203</v>
      </c>
      <c r="P5308" s="43">
        <v>1925</v>
      </c>
      <c r="Q5308" s="207" t="s">
        <v>3337</v>
      </c>
      <c r="R5308" s="84" t="s">
        <v>3203</v>
      </c>
      <c r="S5308" s="31" t="s">
        <v>41</v>
      </c>
      <c r="T5308" s="31"/>
      <c r="U5308" s="169"/>
      <c r="V5308" s="150"/>
      <c r="W5308" s="141" t="str" cm="1">
        <f t="array" ref="W5308">IF(SUM(LEN(B5308:V5308))=0,"",IF(OR(OR(ISBLANK(F5308),SUM(LEN(C5308),LEN(D5308))=0),AND(NOT(E5308="Unknown"),ISBLANK(J5308)),AND(NOT(O5308="Unknown"),ISBLANK(R5308))),"Missing Information", INDEX(Table15[Entire Service Line Classification], MATCH(SUMIFS(Table15[Unique ID],Table15[System-Owned Portion],E5308,Table15[If Material Anything Other than "Lead" in Column E,Was Material Ever Previously Lead?],G5308,Table15[Customer-Owned Portion],O5308),Table15[Unique ID],0),0)))</f>
        <v>Lead Status Unknown</v>
      </c>
      <c r="X5308"/>
    </row>
    <row r="5309" spans="2:24" x14ac:dyDescent="0.35">
      <c r="B5309" s="146"/>
      <c r="C5309" s="31" t="s">
        <v>6225</v>
      </c>
      <c r="D5309" s="31"/>
      <c r="E5309" s="44" t="s">
        <v>3203</v>
      </c>
      <c r="F5309" s="43" t="s">
        <v>3283</v>
      </c>
      <c r="G5309" s="84" t="s">
        <v>3249</v>
      </c>
      <c r="H5309" s="31">
        <v>1930</v>
      </c>
      <c r="I5309" s="207" t="s">
        <v>3338</v>
      </c>
      <c r="J5309" s="84"/>
      <c r="K5309" s="31" t="s">
        <v>41</v>
      </c>
      <c r="L5309" s="31"/>
      <c r="M5309" s="169"/>
      <c r="N5309" s="148"/>
      <c r="O5309" s="106" t="s">
        <v>3203</v>
      </c>
      <c r="P5309" s="43">
        <v>1930</v>
      </c>
      <c r="Q5309" s="207" t="s">
        <v>3338</v>
      </c>
      <c r="R5309" s="84" t="s">
        <v>3203</v>
      </c>
      <c r="S5309" s="31" t="s">
        <v>41</v>
      </c>
      <c r="T5309" s="31"/>
      <c r="U5309" s="169"/>
      <c r="V5309" s="150"/>
      <c r="W5309" s="141" t="str" cm="1">
        <f t="array" ref="W5309">IF(SUM(LEN(B5309:V5309))=0,"",IF(OR(OR(ISBLANK(F5309),SUM(LEN(C5309),LEN(D5309))=0),AND(NOT(E5309="Unknown"),ISBLANK(J5309)),AND(NOT(O5309="Unknown"),ISBLANK(R5309))),"Missing Information", INDEX(Table15[Entire Service Line Classification], MATCH(SUMIFS(Table15[Unique ID],Table15[System-Owned Portion],E5309,Table15[If Material Anything Other than "Lead" in Column E,Was Material Ever Previously Lead?],G5309,Table15[Customer-Owned Portion],O5309),Table15[Unique ID],0),0)))</f>
        <v>Lead Status Unknown</v>
      </c>
      <c r="X5309"/>
    </row>
    <row r="5310" spans="2:24" x14ac:dyDescent="0.35">
      <c r="B5310" s="146"/>
      <c r="C5310" s="31" t="s">
        <v>2439</v>
      </c>
      <c r="D5310" s="31"/>
      <c r="E5310" s="44" t="s">
        <v>3203</v>
      </c>
      <c r="F5310" s="43" t="s">
        <v>3283</v>
      </c>
      <c r="G5310" s="84" t="s">
        <v>3249</v>
      </c>
      <c r="H5310" s="31">
        <v>1974</v>
      </c>
      <c r="I5310" s="207" t="s">
        <v>3337</v>
      </c>
      <c r="J5310" s="84"/>
      <c r="K5310" s="31" t="s">
        <v>41</v>
      </c>
      <c r="L5310" s="31"/>
      <c r="M5310" s="169"/>
      <c r="N5310" s="148"/>
      <c r="O5310" s="106" t="s">
        <v>3203</v>
      </c>
      <c r="P5310" s="43">
        <v>1974</v>
      </c>
      <c r="Q5310" s="207" t="s">
        <v>3337</v>
      </c>
      <c r="R5310" s="84" t="s">
        <v>3203</v>
      </c>
      <c r="S5310" s="31" t="s">
        <v>41</v>
      </c>
      <c r="T5310" s="31"/>
      <c r="U5310" s="169"/>
      <c r="V5310" s="150"/>
      <c r="W5310" s="141" t="str" cm="1">
        <f t="array" ref="W5310">IF(SUM(LEN(B5310:V5310))=0,"",IF(OR(OR(ISBLANK(F5310),SUM(LEN(C5310),LEN(D5310))=0),AND(NOT(E5310="Unknown"),ISBLANK(J5310)),AND(NOT(O5310="Unknown"),ISBLANK(R5310))),"Missing Information", INDEX(Table15[Entire Service Line Classification], MATCH(SUMIFS(Table15[Unique ID],Table15[System-Owned Portion],E5310,Table15[If Material Anything Other than "Lead" in Column E,Was Material Ever Previously Lead?],G5310,Table15[Customer-Owned Portion],O5310),Table15[Unique ID],0),0)))</f>
        <v>Lead Status Unknown</v>
      </c>
      <c r="X5310"/>
    </row>
    <row r="5311" spans="2:24" x14ac:dyDescent="0.35">
      <c r="B5311" s="146"/>
      <c r="C5311" s="31" t="s">
        <v>2440</v>
      </c>
      <c r="D5311" s="31"/>
      <c r="E5311" s="44" t="s">
        <v>3203</v>
      </c>
      <c r="F5311" s="43" t="s">
        <v>3283</v>
      </c>
      <c r="G5311" s="84" t="s">
        <v>3249</v>
      </c>
      <c r="H5311" s="31">
        <v>1974</v>
      </c>
      <c r="I5311" s="207" t="s">
        <v>3341</v>
      </c>
      <c r="J5311" s="84"/>
      <c r="K5311" s="31" t="s">
        <v>41</v>
      </c>
      <c r="L5311" s="31"/>
      <c r="M5311" s="169"/>
      <c r="N5311" s="148"/>
      <c r="O5311" s="106" t="s">
        <v>3203</v>
      </c>
      <c r="P5311" s="43">
        <v>1974</v>
      </c>
      <c r="Q5311" s="207" t="s">
        <v>3341</v>
      </c>
      <c r="R5311" s="84" t="s">
        <v>3203</v>
      </c>
      <c r="S5311" s="31" t="s">
        <v>41</v>
      </c>
      <c r="T5311" s="31"/>
      <c r="U5311" s="169"/>
      <c r="V5311" s="150"/>
      <c r="W5311" s="141" t="str" cm="1">
        <f t="array" ref="W5311">IF(SUM(LEN(B5311:V5311))=0,"",IF(OR(OR(ISBLANK(F5311),SUM(LEN(C5311),LEN(D5311))=0),AND(NOT(E5311="Unknown"),ISBLANK(J5311)),AND(NOT(O5311="Unknown"),ISBLANK(R5311))),"Missing Information", INDEX(Table15[Entire Service Line Classification], MATCH(SUMIFS(Table15[Unique ID],Table15[System-Owned Portion],E5311,Table15[If Material Anything Other than "Lead" in Column E,Was Material Ever Previously Lead?],G5311,Table15[Customer-Owned Portion],O5311),Table15[Unique ID],0),0)))</f>
        <v>Lead Status Unknown</v>
      </c>
      <c r="X5311"/>
    </row>
    <row r="5312" spans="2:24" x14ac:dyDescent="0.35">
      <c r="B5312" s="146"/>
      <c r="C5312" s="31" t="s">
        <v>2441</v>
      </c>
      <c r="D5312" s="31"/>
      <c r="E5312" s="44" t="s">
        <v>3203</v>
      </c>
      <c r="F5312" s="43" t="s">
        <v>3283</v>
      </c>
      <c r="G5312" s="84" t="s">
        <v>3249</v>
      </c>
      <c r="H5312" s="31">
        <v>1974</v>
      </c>
      <c r="I5312" s="207" t="s">
        <v>3337</v>
      </c>
      <c r="J5312" s="84"/>
      <c r="K5312" s="31" t="s">
        <v>41</v>
      </c>
      <c r="L5312" s="31"/>
      <c r="M5312" s="169"/>
      <c r="N5312" s="148"/>
      <c r="O5312" s="106" t="s">
        <v>3203</v>
      </c>
      <c r="P5312" s="43">
        <v>1974</v>
      </c>
      <c r="Q5312" s="207" t="s">
        <v>3337</v>
      </c>
      <c r="R5312" s="84" t="s">
        <v>3203</v>
      </c>
      <c r="S5312" s="31" t="s">
        <v>41</v>
      </c>
      <c r="T5312" s="31"/>
      <c r="U5312" s="169"/>
      <c r="V5312" s="150"/>
      <c r="W5312" s="141" t="str" cm="1">
        <f t="array" ref="W5312">IF(SUM(LEN(B5312:V5312))=0,"",IF(OR(OR(ISBLANK(F5312),SUM(LEN(C5312),LEN(D5312))=0),AND(NOT(E5312="Unknown"),ISBLANK(J5312)),AND(NOT(O5312="Unknown"),ISBLANK(R5312))),"Missing Information", INDEX(Table15[Entire Service Line Classification], MATCH(SUMIFS(Table15[Unique ID],Table15[System-Owned Portion],E5312,Table15[If Material Anything Other than "Lead" in Column E,Was Material Ever Previously Lead?],G5312,Table15[Customer-Owned Portion],O5312),Table15[Unique ID],0),0)))</f>
        <v>Lead Status Unknown</v>
      </c>
      <c r="X5312"/>
    </row>
    <row r="5313" spans="2:24" x14ac:dyDescent="0.35">
      <c r="B5313" s="146"/>
      <c r="C5313" s="31" t="s">
        <v>6226</v>
      </c>
      <c r="D5313" s="31"/>
      <c r="E5313" s="44" t="s">
        <v>3203</v>
      </c>
      <c r="F5313" s="43" t="s">
        <v>3283</v>
      </c>
      <c r="G5313" s="84" t="s">
        <v>3249</v>
      </c>
      <c r="H5313" s="31">
        <v>1928</v>
      </c>
      <c r="I5313" s="207" t="s">
        <v>3341</v>
      </c>
      <c r="J5313" s="84"/>
      <c r="K5313" s="31" t="s">
        <v>41</v>
      </c>
      <c r="L5313" s="31"/>
      <c r="M5313" s="169"/>
      <c r="N5313" s="148"/>
      <c r="O5313" s="106" t="s">
        <v>3203</v>
      </c>
      <c r="P5313" s="43">
        <v>1928</v>
      </c>
      <c r="Q5313" s="207" t="s">
        <v>3341</v>
      </c>
      <c r="R5313" s="84" t="s">
        <v>3203</v>
      </c>
      <c r="S5313" s="31" t="s">
        <v>41</v>
      </c>
      <c r="T5313" s="31"/>
      <c r="U5313" s="169"/>
      <c r="V5313" s="150"/>
      <c r="W5313" s="141" t="str" cm="1">
        <f t="array" ref="W5313">IF(SUM(LEN(B5313:V5313))=0,"",IF(OR(OR(ISBLANK(F5313),SUM(LEN(C5313),LEN(D5313))=0),AND(NOT(E5313="Unknown"),ISBLANK(J5313)),AND(NOT(O5313="Unknown"),ISBLANK(R5313))),"Missing Information", INDEX(Table15[Entire Service Line Classification], MATCH(SUMIFS(Table15[Unique ID],Table15[System-Owned Portion],E5313,Table15[If Material Anything Other than "Lead" in Column E,Was Material Ever Previously Lead?],G5313,Table15[Customer-Owned Portion],O5313),Table15[Unique ID],0),0)))</f>
        <v>Lead Status Unknown</v>
      </c>
      <c r="X5313"/>
    </row>
    <row r="5314" spans="2:24" x14ac:dyDescent="0.35">
      <c r="B5314" s="146"/>
      <c r="C5314" s="31" t="s">
        <v>2442</v>
      </c>
      <c r="D5314" s="31"/>
      <c r="E5314" s="44" t="s">
        <v>3203</v>
      </c>
      <c r="F5314" s="43" t="s">
        <v>3283</v>
      </c>
      <c r="G5314" s="84" t="s">
        <v>3249</v>
      </c>
      <c r="H5314" s="31"/>
      <c r="I5314" s="207" t="s">
        <v>3337</v>
      </c>
      <c r="J5314" s="84"/>
      <c r="K5314" s="31" t="s">
        <v>41</v>
      </c>
      <c r="L5314" s="31"/>
      <c r="M5314" s="169"/>
      <c r="N5314" s="148"/>
      <c r="O5314" s="106" t="s">
        <v>3203</v>
      </c>
      <c r="P5314" s="43"/>
      <c r="Q5314" s="207" t="s">
        <v>3337</v>
      </c>
      <c r="R5314" s="84" t="s">
        <v>3203</v>
      </c>
      <c r="S5314" s="31" t="s">
        <v>41</v>
      </c>
      <c r="T5314" s="31"/>
      <c r="U5314" s="169"/>
      <c r="V5314" s="150"/>
      <c r="W5314" s="141" t="str" cm="1">
        <f t="array" ref="W5314">IF(SUM(LEN(B5314:V5314))=0,"",IF(OR(OR(ISBLANK(F5314),SUM(LEN(C5314),LEN(D5314))=0),AND(NOT(E5314="Unknown"),ISBLANK(J5314)),AND(NOT(O5314="Unknown"),ISBLANK(R5314))),"Missing Information", INDEX(Table15[Entire Service Line Classification], MATCH(SUMIFS(Table15[Unique ID],Table15[System-Owned Portion],E5314,Table15[If Material Anything Other than "Lead" in Column E,Was Material Ever Previously Lead?],G5314,Table15[Customer-Owned Portion],O5314),Table15[Unique ID],0),0)))</f>
        <v>Lead Status Unknown</v>
      </c>
      <c r="X5314"/>
    </row>
    <row r="5315" spans="2:24" ht="29" x14ac:dyDescent="0.35">
      <c r="B5315" s="146"/>
      <c r="C5315" s="31" t="s">
        <v>6227</v>
      </c>
      <c r="D5315" s="31"/>
      <c r="E5315" s="44" t="s">
        <v>3284</v>
      </c>
      <c r="F5315" s="43" t="s">
        <v>41</v>
      </c>
      <c r="G5315" s="84" t="s">
        <v>3249</v>
      </c>
      <c r="H5315" s="31">
        <v>2001</v>
      </c>
      <c r="I5315" s="207" t="s">
        <v>3338</v>
      </c>
      <c r="J5315" s="84" t="s">
        <v>3270</v>
      </c>
      <c r="K5315" s="31" t="s">
        <v>41</v>
      </c>
      <c r="L5315" s="31"/>
      <c r="M5315" s="169"/>
      <c r="N5315" s="148"/>
      <c r="O5315" s="106" t="s">
        <v>3284</v>
      </c>
      <c r="P5315" s="43">
        <v>2001</v>
      </c>
      <c r="Q5315" s="207" t="s">
        <v>3338</v>
      </c>
      <c r="R5315" s="84" t="s">
        <v>3270</v>
      </c>
      <c r="S5315" s="31" t="s">
        <v>41</v>
      </c>
      <c r="T5315" s="31"/>
      <c r="U5315" s="169"/>
      <c r="V5315" s="150"/>
      <c r="W5315" s="141" t="str" cm="1">
        <f t="array" ref="W5315">IF(SUM(LEN(B5315:V5315))=0,"",IF(OR(OR(ISBLANK(F5315),SUM(LEN(C5315),LEN(D5315))=0),AND(NOT(E5315="Unknown"),ISBLANK(J5315)),AND(NOT(O5315="Unknown"),ISBLANK(R5315))),"Missing Information", INDEX(Table15[Entire Service Line Classification], MATCH(SUMIFS(Table15[Unique ID],Table15[System-Owned Portion],E5315,Table15[If Material Anything Other than "Lead" in Column E,Was Material Ever Previously Lead?],G5315,Table15[Customer-Owned Portion],O5315),Table15[Unique ID],0),0)))</f>
        <v>Non-lead</v>
      </c>
      <c r="X5315"/>
    </row>
    <row r="5316" spans="2:24" x14ac:dyDescent="0.35">
      <c r="B5316" s="146"/>
      <c r="C5316" s="31" t="s">
        <v>6228</v>
      </c>
      <c r="D5316" s="31"/>
      <c r="E5316" s="44" t="s">
        <v>3203</v>
      </c>
      <c r="F5316" s="43" t="s">
        <v>3283</v>
      </c>
      <c r="G5316" s="84" t="s">
        <v>3249</v>
      </c>
      <c r="H5316" s="31">
        <v>1962</v>
      </c>
      <c r="I5316" s="207" t="s">
        <v>3338</v>
      </c>
      <c r="J5316" s="84"/>
      <c r="K5316" s="31" t="s">
        <v>41</v>
      </c>
      <c r="L5316" s="31"/>
      <c r="M5316" s="169"/>
      <c r="N5316" s="148"/>
      <c r="O5316" s="106" t="s">
        <v>3203</v>
      </c>
      <c r="P5316" s="43">
        <v>1962</v>
      </c>
      <c r="Q5316" s="207" t="s">
        <v>3338</v>
      </c>
      <c r="R5316" s="84" t="s">
        <v>3203</v>
      </c>
      <c r="S5316" s="31" t="s">
        <v>41</v>
      </c>
      <c r="T5316" s="31"/>
      <c r="U5316" s="169"/>
      <c r="V5316" s="150"/>
      <c r="W5316" s="141" t="str" cm="1">
        <f t="array" ref="W5316">IF(SUM(LEN(B5316:V5316))=0,"",IF(OR(OR(ISBLANK(F5316),SUM(LEN(C5316),LEN(D5316))=0),AND(NOT(E5316="Unknown"),ISBLANK(J5316)),AND(NOT(O5316="Unknown"),ISBLANK(R5316))),"Missing Information", INDEX(Table15[Entire Service Line Classification], MATCH(SUMIFS(Table15[Unique ID],Table15[System-Owned Portion],E5316,Table15[If Material Anything Other than "Lead" in Column E,Was Material Ever Previously Lead?],G5316,Table15[Customer-Owned Portion],O5316),Table15[Unique ID],0),0)))</f>
        <v>Lead Status Unknown</v>
      </c>
      <c r="X5316"/>
    </row>
    <row r="5317" spans="2:24" x14ac:dyDescent="0.35">
      <c r="B5317" s="146"/>
      <c r="C5317" s="31" t="s">
        <v>6229</v>
      </c>
      <c r="D5317" s="31"/>
      <c r="E5317" s="44" t="s">
        <v>3203</v>
      </c>
      <c r="F5317" s="43" t="s">
        <v>3283</v>
      </c>
      <c r="G5317" s="84" t="s">
        <v>3249</v>
      </c>
      <c r="H5317" s="31">
        <v>1957</v>
      </c>
      <c r="I5317" s="207" t="s">
        <v>3336</v>
      </c>
      <c r="J5317" s="84"/>
      <c r="K5317" s="31" t="s">
        <v>41</v>
      </c>
      <c r="L5317" s="31"/>
      <c r="M5317" s="169"/>
      <c r="N5317" s="148"/>
      <c r="O5317" s="106" t="s">
        <v>3203</v>
      </c>
      <c r="P5317" s="43">
        <v>1957</v>
      </c>
      <c r="Q5317" s="207" t="s">
        <v>3336</v>
      </c>
      <c r="R5317" s="84" t="s">
        <v>3203</v>
      </c>
      <c r="S5317" s="31" t="s">
        <v>41</v>
      </c>
      <c r="T5317" s="31"/>
      <c r="U5317" s="169"/>
      <c r="V5317" s="150"/>
      <c r="W5317" s="141" t="str" cm="1">
        <f t="array" ref="W5317">IF(SUM(LEN(B5317:V5317))=0,"",IF(OR(OR(ISBLANK(F5317),SUM(LEN(C5317),LEN(D5317))=0),AND(NOT(E5317="Unknown"),ISBLANK(J5317)),AND(NOT(O5317="Unknown"),ISBLANK(R5317))),"Missing Information", INDEX(Table15[Entire Service Line Classification], MATCH(SUMIFS(Table15[Unique ID],Table15[System-Owned Portion],E5317,Table15[If Material Anything Other than "Lead" in Column E,Was Material Ever Previously Lead?],G5317,Table15[Customer-Owned Portion],O5317),Table15[Unique ID],0),0)))</f>
        <v>Lead Status Unknown</v>
      </c>
      <c r="X5317"/>
    </row>
    <row r="5318" spans="2:24" x14ac:dyDescent="0.35">
      <c r="B5318" s="146"/>
      <c r="C5318" s="31" t="s">
        <v>6230</v>
      </c>
      <c r="D5318" s="31"/>
      <c r="E5318" s="44" t="s">
        <v>3284</v>
      </c>
      <c r="F5318" s="43" t="s">
        <v>41</v>
      </c>
      <c r="G5318" s="84" t="s">
        <v>41</v>
      </c>
      <c r="H5318" s="31">
        <v>1957</v>
      </c>
      <c r="I5318" s="207" t="s">
        <v>3339</v>
      </c>
      <c r="J5318" s="84" t="s">
        <v>3275</v>
      </c>
      <c r="K5318" s="31" t="s">
        <v>41</v>
      </c>
      <c r="L5318" s="31"/>
      <c r="M5318" s="169"/>
      <c r="N5318" s="148"/>
      <c r="O5318" s="106" t="s">
        <v>3284</v>
      </c>
      <c r="P5318" s="43">
        <v>1957</v>
      </c>
      <c r="Q5318" s="207" t="s">
        <v>3339</v>
      </c>
      <c r="R5318" s="84" t="s">
        <v>3275</v>
      </c>
      <c r="S5318" s="31" t="s">
        <v>41</v>
      </c>
      <c r="T5318" s="31"/>
      <c r="U5318" s="169"/>
      <c r="V5318" s="150"/>
      <c r="W5318" s="141" t="str" cm="1">
        <f t="array" ref="W5318">IF(SUM(LEN(B5318:V5318))=0,"",IF(OR(OR(ISBLANK(F5318),SUM(LEN(C5318),LEN(D5318))=0),AND(NOT(E5318="Unknown"),ISBLANK(J5318)),AND(NOT(O5318="Unknown"),ISBLANK(R5318))),"Missing Information", INDEX(Table15[Entire Service Line Classification], MATCH(SUMIFS(Table15[Unique ID],Table15[System-Owned Portion],E5318,Table15[If Material Anything Other than "Lead" in Column E,Was Material Ever Previously Lead?],G5318,Table15[Customer-Owned Portion],O5318),Table15[Unique ID],0),0)))</f>
        <v>Non-lead</v>
      </c>
      <c r="X5318"/>
    </row>
    <row r="5319" spans="2:24" x14ac:dyDescent="0.35">
      <c r="B5319" s="146"/>
      <c r="C5319" s="31" t="s">
        <v>6231</v>
      </c>
      <c r="D5319" s="31"/>
      <c r="E5319" s="44" t="s">
        <v>3203</v>
      </c>
      <c r="F5319" s="43" t="s">
        <v>3283</v>
      </c>
      <c r="G5319" s="84" t="s">
        <v>3249</v>
      </c>
      <c r="H5319" s="31">
        <v>1957</v>
      </c>
      <c r="I5319" s="207" t="s">
        <v>3337</v>
      </c>
      <c r="J5319" s="84"/>
      <c r="K5319" s="31" t="s">
        <v>41</v>
      </c>
      <c r="L5319" s="31"/>
      <c r="M5319" s="169"/>
      <c r="N5319" s="148"/>
      <c r="O5319" s="106" t="s">
        <v>3203</v>
      </c>
      <c r="P5319" s="43">
        <v>1957</v>
      </c>
      <c r="Q5319" s="207" t="s">
        <v>3337</v>
      </c>
      <c r="R5319" s="84" t="s">
        <v>3203</v>
      </c>
      <c r="S5319" s="31" t="s">
        <v>41</v>
      </c>
      <c r="T5319" s="31"/>
      <c r="U5319" s="169"/>
      <c r="V5319" s="150"/>
      <c r="W5319" s="141" t="str" cm="1">
        <f t="array" ref="W5319">IF(SUM(LEN(B5319:V5319))=0,"",IF(OR(OR(ISBLANK(F5319),SUM(LEN(C5319),LEN(D5319))=0),AND(NOT(E5319="Unknown"),ISBLANK(J5319)),AND(NOT(O5319="Unknown"),ISBLANK(R5319))),"Missing Information", INDEX(Table15[Entire Service Line Classification], MATCH(SUMIFS(Table15[Unique ID],Table15[System-Owned Portion],E5319,Table15[If Material Anything Other than "Lead" in Column E,Was Material Ever Previously Lead?],G5319,Table15[Customer-Owned Portion],O5319),Table15[Unique ID],0),0)))</f>
        <v>Lead Status Unknown</v>
      </c>
      <c r="X5319"/>
    </row>
    <row r="5320" spans="2:24" x14ac:dyDescent="0.35">
      <c r="B5320" s="146"/>
      <c r="C5320" s="31" t="s">
        <v>6232</v>
      </c>
      <c r="D5320" s="31"/>
      <c r="E5320" s="44" t="s">
        <v>3203</v>
      </c>
      <c r="F5320" s="43" t="s">
        <v>3283</v>
      </c>
      <c r="G5320" s="84" t="s">
        <v>3249</v>
      </c>
      <c r="H5320" s="31"/>
      <c r="I5320" s="207" t="s">
        <v>3336</v>
      </c>
      <c r="J5320" s="84"/>
      <c r="K5320" s="31" t="s">
        <v>41</v>
      </c>
      <c r="L5320" s="31"/>
      <c r="M5320" s="169"/>
      <c r="N5320" s="148"/>
      <c r="O5320" s="106" t="s">
        <v>3203</v>
      </c>
      <c r="P5320" s="43"/>
      <c r="Q5320" s="207" t="s">
        <v>3336</v>
      </c>
      <c r="R5320" s="84" t="s">
        <v>3203</v>
      </c>
      <c r="S5320" s="31" t="s">
        <v>41</v>
      </c>
      <c r="T5320" s="31"/>
      <c r="U5320" s="169"/>
      <c r="V5320" s="150"/>
      <c r="W5320" s="141" t="str" cm="1">
        <f t="array" ref="W5320">IF(SUM(LEN(B5320:V5320))=0,"",IF(OR(OR(ISBLANK(F5320),SUM(LEN(C5320),LEN(D5320))=0),AND(NOT(E5320="Unknown"),ISBLANK(J5320)),AND(NOT(O5320="Unknown"),ISBLANK(R5320))),"Missing Information", INDEX(Table15[Entire Service Line Classification], MATCH(SUMIFS(Table15[Unique ID],Table15[System-Owned Portion],E5320,Table15[If Material Anything Other than "Lead" in Column E,Was Material Ever Previously Lead?],G5320,Table15[Customer-Owned Portion],O5320),Table15[Unique ID],0),0)))</f>
        <v>Lead Status Unknown</v>
      </c>
      <c r="X5320"/>
    </row>
    <row r="5321" spans="2:24" x14ac:dyDescent="0.35">
      <c r="B5321" s="146"/>
      <c r="C5321" s="31" t="s">
        <v>6145</v>
      </c>
      <c r="D5321" s="31"/>
      <c r="E5321" s="44" t="s">
        <v>3203</v>
      </c>
      <c r="F5321" s="43" t="s">
        <v>3283</v>
      </c>
      <c r="G5321" s="84" t="s">
        <v>3249</v>
      </c>
      <c r="H5321" s="31">
        <v>1981</v>
      </c>
      <c r="I5321" s="207" t="s">
        <v>3337</v>
      </c>
      <c r="J5321" s="84"/>
      <c r="K5321" s="31" t="s">
        <v>41</v>
      </c>
      <c r="L5321" s="31"/>
      <c r="M5321" s="169"/>
      <c r="N5321" s="148"/>
      <c r="O5321" s="106" t="s">
        <v>3203</v>
      </c>
      <c r="P5321" s="43">
        <v>1981</v>
      </c>
      <c r="Q5321" s="207" t="s">
        <v>3337</v>
      </c>
      <c r="R5321" s="84" t="s">
        <v>3203</v>
      </c>
      <c r="S5321" s="31" t="s">
        <v>41</v>
      </c>
      <c r="T5321" s="31"/>
      <c r="U5321" s="169"/>
      <c r="V5321" s="150"/>
      <c r="W5321" s="141" t="str" cm="1">
        <f t="array" ref="W5321">IF(SUM(LEN(B5321:V5321))=0,"",IF(OR(OR(ISBLANK(F5321),SUM(LEN(C5321),LEN(D5321))=0),AND(NOT(E5321="Unknown"),ISBLANK(J5321)),AND(NOT(O5321="Unknown"),ISBLANK(R5321))),"Missing Information", INDEX(Table15[Entire Service Line Classification], MATCH(SUMIFS(Table15[Unique ID],Table15[System-Owned Portion],E5321,Table15[If Material Anything Other than "Lead" in Column E,Was Material Ever Previously Lead?],G5321,Table15[Customer-Owned Portion],O5321),Table15[Unique ID],0),0)))</f>
        <v>Lead Status Unknown</v>
      </c>
      <c r="X5321"/>
    </row>
    <row r="5322" spans="2:24" x14ac:dyDescent="0.35">
      <c r="B5322" s="146"/>
      <c r="C5322" s="31" t="s">
        <v>6233</v>
      </c>
      <c r="D5322" s="31"/>
      <c r="E5322" s="44" t="s">
        <v>3203</v>
      </c>
      <c r="F5322" s="43" t="s">
        <v>3283</v>
      </c>
      <c r="G5322" s="84" t="s">
        <v>3249</v>
      </c>
      <c r="H5322" s="31">
        <v>1940</v>
      </c>
      <c r="I5322" s="207" t="s">
        <v>3338</v>
      </c>
      <c r="J5322" s="84"/>
      <c r="K5322" s="31" t="s">
        <v>41</v>
      </c>
      <c r="L5322" s="31"/>
      <c r="M5322" s="169"/>
      <c r="N5322" s="148"/>
      <c r="O5322" s="106" t="s">
        <v>3203</v>
      </c>
      <c r="P5322" s="43">
        <v>1940</v>
      </c>
      <c r="Q5322" s="207" t="s">
        <v>3338</v>
      </c>
      <c r="R5322" s="84" t="s">
        <v>3203</v>
      </c>
      <c r="S5322" s="31" t="s">
        <v>41</v>
      </c>
      <c r="T5322" s="31"/>
      <c r="U5322" s="169"/>
      <c r="V5322" s="150"/>
      <c r="W5322" s="141" t="str" cm="1">
        <f t="array" ref="W5322">IF(SUM(LEN(B5322:V5322))=0,"",IF(OR(OR(ISBLANK(F5322),SUM(LEN(C5322),LEN(D5322))=0),AND(NOT(E5322="Unknown"),ISBLANK(J5322)),AND(NOT(O5322="Unknown"),ISBLANK(R5322))),"Missing Information", INDEX(Table15[Entire Service Line Classification], MATCH(SUMIFS(Table15[Unique ID],Table15[System-Owned Portion],E5322,Table15[If Material Anything Other than "Lead" in Column E,Was Material Ever Previously Lead?],G5322,Table15[Customer-Owned Portion],O5322),Table15[Unique ID],0),0)))</f>
        <v>Lead Status Unknown</v>
      </c>
      <c r="X5322"/>
    </row>
    <row r="5323" spans="2:24" x14ac:dyDescent="0.35">
      <c r="B5323" s="146"/>
      <c r="C5323" s="31" t="s">
        <v>2443</v>
      </c>
      <c r="D5323" s="31"/>
      <c r="E5323" s="44" t="s">
        <v>3203</v>
      </c>
      <c r="F5323" s="43" t="s">
        <v>3283</v>
      </c>
      <c r="G5323" s="84" t="s">
        <v>3249</v>
      </c>
      <c r="H5323" s="31">
        <v>1973</v>
      </c>
      <c r="I5323" s="207" t="s">
        <v>3338</v>
      </c>
      <c r="J5323" s="84"/>
      <c r="K5323" s="31" t="s">
        <v>41</v>
      </c>
      <c r="L5323" s="31"/>
      <c r="M5323" s="169"/>
      <c r="N5323" s="148"/>
      <c r="O5323" s="106" t="s">
        <v>3203</v>
      </c>
      <c r="P5323" s="43">
        <v>1973</v>
      </c>
      <c r="Q5323" s="207" t="s">
        <v>3338</v>
      </c>
      <c r="R5323" s="84" t="s">
        <v>3203</v>
      </c>
      <c r="S5323" s="31" t="s">
        <v>41</v>
      </c>
      <c r="T5323" s="31"/>
      <c r="U5323" s="169"/>
      <c r="V5323" s="150"/>
      <c r="W5323" s="141" t="str" cm="1">
        <f t="array" ref="W5323">IF(SUM(LEN(B5323:V5323))=0,"",IF(OR(OR(ISBLANK(F5323),SUM(LEN(C5323),LEN(D5323))=0),AND(NOT(E5323="Unknown"),ISBLANK(J5323)),AND(NOT(O5323="Unknown"),ISBLANK(R5323))),"Missing Information", INDEX(Table15[Entire Service Line Classification], MATCH(SUMIFS(Table15[Unique ID],Table15[System-Owned Portion],E5323,Table15[If Material Anything Other than "Lead" in Column E,Was Material Ever Previously Lead?],G5323,Table15[Customer-Owned Portion],O5323),Table15[Unique ID],0),0)))</f>
        <v>Lead Status Unknown</v>
      </c>
      <c r="X5323"/>
    </row>
    <row r="5324" spans="2:24" x14ac:dyDescent="0.35">
      <c r="B5324" s="146"/>
      <c r="C5324" s="31" t="s">
        <v>6234</v>
      </c>
      <c r="D5324" s="31"/>
      <c r="E5324" s="44" t="s">
        <v>3203</v>
      </c>
      <c r="F5324" s="43" t="s">
        <v>3283</v>
      </c>
      <c r="G5324" s="84" t="s">
        <v>3249</v>
      </c>
      <c r="H5324" s="31">
        <v>1964</v>
      </c>
      <c r="I5324" s="207" t="s">
        <v>3336</v>
      </c>
      <c r="J5324" s="84"/>
      <c r="K5324" s="31" t="s">
        <v>41</v>
      </c>
      <c r="L5324" s="31"/>
      <c r="M5324" s="169"/>
      <c r="N5324" s="148"/>
      <c r="O5324" s="106" t="s">
        <v>3203</v>
      </c>
      <c r="P5324" s="43">
        <v>1964</v>
      </c>
      <c r="Q5324" s="207" t="s">
        <v>3336</v>
      </c>
      <c r="R5324" s="84" t="s">
        <v>3203</v>
      </c>
      <c r="S5324" s="31" t="s">
        <v>41</v>
      </c>
      <c r="T5324" s="31"/>
      <c r="U5324" s="169"/>
      <c r="V5324" s="150"/>
      <c r="W5324" s="141" t="str" cm="1">
        <f t="array" ref="W5324">IF(SUM(LEN(B5324:V5324))=0,"",IF(OR(OR(ISBLANK(F5324),SUM(LEN(C5324),LEN(D5324))=0),AND(NOT(E5324="Unknown"),ISBLANK(J5324)),AND(NOT(O5324="Unknown"),ISBLANK(R5324))),"Missing Information", INDEX(Table15[Entire Service Line Classification], MATCH(SUMIFS(Table15[Unique ID],Table15[System-Owned Portion],E5324,Table15[If Material Anything Other than "Lead" in Column E,Was Material Ever Previously Lead?],G5324,Table15[Customer-Owned Portion],O5324),Table15[Unique ID],0),0)))</f>
        <v>Lead Status Unknown</v>
      </c>
      <c r="X5324"/>
    </row>
    <row r="5325" spans="2:24" x14ac:dyDescent="0.35">
      <c r="B5325" s="146"/>
      <c r="C5325" s="31" t="s">
        <v>2444</v>
      </c>
      <c r="D5325" s="31"/>
      <c r="E5325" s="44" t="s">
        <v>3203</v>
      </c>
      <c r="F5325" s="43" t="s">
        <v>3283</v>
      </c>
      <c r="G5325" s="84" t="s">
        <v>3249</v>
      </c>
      <c r="H5325" s="31"/>
      <c r="I5325" s="207" t="s">
        <v>3338</v>
      </c>
      <c r="J5325" s="84"/>
      <c r="K5325" s="31" t="s">
        <v>41</v>
      </c>
      <c r="L5325" s="31"/>
      <c r="M5325" s="169"/>
      <c r="N5325" s="148"/>
      <c r="O5325" s="106" t="s">
        <v>3203</v>
      </c>
      <c r="P5325" s="43"/>
      <c r="Q5325" s="207" t="s">
        <v>3338</v>
      </c>
      <c r="R5325" s="84" t="s">
        <v>3203</v>
      </c>
      <c r="S5325" s="31" t="s">
        <v>41</v>
      </c>
      <c r="T5325" s="31"/>
      <c r="U5325" s="169"/>
      <c r="V5325" s="150"/>
      <c r="W5325" s="141" t="str" cm="1">
        <f t="array" ref="W5325">IF(SUM(LEN(B5325:V5325))=0,"",IF(OR(OR(ISBLANK(F5325),SUM(LEN(C5325),LEN(D5325))=0),AND(NOT(E5325="Unknown"),ISBLANK(J5325)),AND(NOT(O5325="Unknown"),ISBLANK(R5325))),"Missing Information", INDEX(Table15[Entire Service Line Classification], MATCH(SUMIFS(Table15[Unique ID],Table15[System-Owned Portion],E5325,Table15[If Material Anything Other than "Lead" in Column E,Was Material Ever Previously Lead?],G5325,Table15[Customer-Owned Portion],O5325),Table15[Unique ID],0),0)))</f>
        <v>Lead Status Unknown</v>
      </c>
      <c r="X5325"/>
    </row>
    <row r="5326" spans="2:24" x14ac:dyDescent="0.35">
      <c r="B5326" s="146"/>
      <c r="C5326" s="31" t="s">
        <v>2445</v>
      </c>
      <c r="D5326" s="31"/>
      <c r="E5326" s="44" t="s">
        <v>3203</v>
      </c>
      <c r="F5326" s="43" t="s">
        <v>3283</v>
      </c>
      <c r="G5326" s="84" t="s">
        <v>3249</v>
      </c>
      <c r="H5326" s="31">
        <v>1927</v>
      </c>
      <c r="I5326" s="207" t="s">
        <v>3337</v>
      </c>
      <c r="J5326" s="84"/>
      <c r="K5326" s="31" t="s">
        <v>41</v>
      </c>
      <c r="L5326" s="31"/>
      <c r="M5326" s="169"/>
      <c r="N5326" s="148"/>
      <c r="O5326" s="106" t="s">
        <v>3203</v>
      </c>
      <c r="P5326" s="43">
        <v>1927</v>
      </c>
      <c r="Q5326" s="207" t="s">
        <v>3337</v>
      </c>
      <c r="R5326" s="84" t="s">
        <v>3203</v>
      </c>
      <c r="S5326" s="31" t="s">
        <v>41</v>
      </c>
      <c r="T5326" s="31"/>
      <c r="U5326" s="169"/>
      <c r="V5326" s="150"/>
      <c r="W5326" s="141" t="str" cm="1">
        <f t="array" ref="W5326">IF(SUM(LEN(B5326:V5326))=0,"",IF(OR(OR(ISBLANK(F5326),SUM(LEN(C5326),LEN(D5326))=0),AND(NOT(E5326="Unknown"),ISBLANK(J5326)),AND(NOT(O5326="Unknown"),ISBLANK(R5326))),"Missing Information", INDEX(Table15[Entire Service Line Classification], MATCH(SUMIFS(Table15[Unique ID],Table15[System-Owned Portion],E5326,Table15[If Material Anything Other than "Lead" in Column E,Was Material Ever Previously Lead?],G5326,Table15[Customer-Owned Portion],O5326),Table15[Unique ID],0),0)))</f>
        <v>Lead Status Unknown</v>
      </c>
      <c r="X5326"/>
    </row>
    <row r="5327" spans="2:24" x14ac:dyDescent="0.35">
      <c r="B5327" s="146"/>
      <c r="C5327" s="31" t="s">
        <v>2446</v>
      </c>
      <c r="D5327" s="31"/>
      <c r="E5327" s="44" t="s">
        <v>3203</v>
      </c>
      <c r="F5327" s="43" t="s">
        <v>3283</v>
      </c>
      <c r="G5327" s="84" t="s">
        <v>3249</v>
      </c>
      <c r="H5327" s="31">
        <v>1920</v>
      </c>
      <c r="I5327" s="207" t="s">
        <v>3337</v>
      </c>
      <c r="J5327" s="84"/>
      <c r="K5327" s="31" t="s">
        <v>41</v>
      </c>
      <c r="L5327" s="31"/>
      <c r="M5327" s="169"/>
      <c r="N5327" s="148"/>
      <c r="O5327" s="106" t="s">
        <v>3203</v>
      </c>
      <c r="P5327" s="43">
        <v>1920</v>
      </c>
      <c r="Q5327" s="207" t="s">
        <v>3337</v>
      </c>
      <c r="R5327" s="84" t="s">
        <v>3203</v>
      </c>
      <c r="S5327" s="31" t="s">
        <v>41</v>
      </c>
      <c r="T5327" s="31"/>
      <c r="U5327" s="169"/>
      <c r="V5327" s="150"/>
      <c r="W5327" s="141" t="str" cm="1">
        <f t="array" ref="W5327">IF(SUM(LEN(B5327:V5327))=0,"",IF(OR(OR(ISBLANK(F5327),SUM(LEN(C5327),LEN(D5327))=0),AND(NOT(E5327="Unknown"),ISBLANK(J5327)),AND(NOT(O5327="Unknown"),ISBLANK(R5327))),"Missing Information", INDEX(Table15[Entire Service Line Classification], MATCH(SUMIFS(Table15[Unique ID],Table15[System-Owned Portion],E5327,Table15[If Material Anything Other than "Lead" in Column E,Was Material Ever Previously Lead?],G5327,Table15[Customer-Owned Portion],O5327),Table15[Unique ID],0),0)))</f>
        <v>Lead Status Unknown</v>
      </c>
      <c r="X5327"/>
    </row>
    <row r="5328" spans="2:24" x14ac:dyDescent="0.35">
      <c r="B5328" s="146"/>
      <c r="C5328" s="31" t="s">
        <v>2447</v>
      </c>
      <c r="D5328" s="31"/>
      <c r="E5328" s="44" t="s">
        <v>3203</v>
      </c>
      <c r="F5328" s="43" t="s">
        <v>3283</v>
      </c>
      <c r="G5328" s="84" t="s">
        <v>3249</v>
      </c>
      <c r="H5328" s="31">
        <v>1927</v>
      </c>
      <c r="I5328" s="207" t="s">
        <v>3337</v>
      </c>
      <c r="J5328" s="84"/>
      <c r="K5328" s="31" t="s">
        <v>41</v>
      </c>
      <c r="L5328" s="31"/>
      <c r="M5328" s="169"/>
      <c r="N5328" s="148"/>
      <c r="O5328" s="106" t="s">
        <v>3203</v>
      </c>
      <c r="P5328" s="43">
        <v>1927</v>
      </c>
      <c r="Q5328" s="207" t="s">
        <v>3337</v>
      </c>
      <c r="R5328" s="84" t="s">
        <v>3203</v>
      </c>
      <c r="S5328" s="31" t="s">
        <v>41</v>
      </c>
      <c r="T5328" s="31"/>
      <c r="U5328" s="169"/>
      <c r="V5328" s="150"/>
      <c r="W5328" s="141" t="str" cm="1">
        <f t="array" ref="W5328">IF(SUM(LEN(B5328:V5328))=0,"",IF(OR(OR(ISBLANK(F5328),SUM(LEN(C5328),LEN(D5328))=0),AND(NOT(E5328="Unknown"),ISBLANK(J5328)),AND(NOT(O5328="Unknown"),ISBLANK(R5328))),"Missing Information", INDEX(Table15[Entire Service Line Classification], MATCH(SUMIFS(Table15[Unique ID],Table15[System-Owned Portion],E5328,Table15[If Material Anything Other than "Lead" in Column E,Was Material Ever Previously Lead?],G5328,Table15[Customer-Owned Portion],O5328),Table15[Unique ID],0),0)))</f>
        <v>Lead Status Unknown</v>
      </c>
      <c r="X5328"/>
    </row>
    <row r="5329" spans="2:24" x14ac:dyDescent="0.35">
      <c r="B5329" s="146"/>
      <c r="C5329" s="31" t="s">
        <v>2448</v>
      </c>
      <c r="D5329" s="31"/>
      <c r="E5329" s="44" t="s">
        <v>3203</v>
      </c>
      <c r="F5329" s="43" t="s">
        <v>3283</v>
      </c>
      <c r="G5329" s="84" t="s">
        <v>3249</v>
      </c>
      <c r="H5329" s="31">
        <v>1951</v>
      </c>
      <c r="I5329" s="207" t="s">
        <v>3341</v>
      </c>
      <c r="J5329" s="84"/>
      <c r="K5329" s="31" t="s">
        <v>41</v>
      </c>
      <c r="L5329" s="31"/>
      <c r="M5329" s="169"/>
      <c r="N5329" s="148"/>
      <c r="O5329" s="106" t="s">
        <v>3203</v>
      </c>
      <c r="P5329" s="43">
        <v>1951</v>
      </c>
      <c r="Q5329" s="207" t="s">
        <v>3341</v>
      </c>
      <c r="R5329" s="84" t="s">
        <v>3203</v>
      </c>
      <c r="S5329" s="31" t="s">
        <v>41</v>
      </c>
      <c r="T5329" s="31"/>
      <c r="U5329" s="169"/>
      <c r="V5329" s="150"/>
      <c r="W5329" s="141" t="str" cm="1">
        <f t="array" ref="W5329">IF(SUM(LEN(B5329:V5329))=0,"",IF(OR(OR(ISBLANK(F5329),SUM(LEN(C5329),LEN(D5329))=0),AND(NOT(E5329="Unknown"),ISBLANK(J5329)),AND(NOT(O5329="Unknown"),ISBLANK(R5329))),"Missing Information", INDEX(Table15[Entire Service Line Classification], MATCH(SUMIFS(Table15[Unique ID],Table15[System-Owned Portion],E5329,Table15[If Material Anything Other than "Lead" in Column E,Was Material Ever Previously Lead?],G5329,Table15[Customer-Owned Portion],O5329),Table15[Unique ID],0),0)))</f>
        <v>Lead Status Unknown</v>
      </c>
      <c r="X5329"/>
    </row>
    <row r="5330" spans="2:24" x14ac:dyDescent="0.35">
      <c r="B5330" s="146"/>
      <c r="C5330" s="31" t="s">
        <v>6235</v>
      </c>
      <c r="D5330" s="31"/>
      <c r="E5330" s="44" t="s">
        <v>3203</v>
      </c>
      <c r="F5330" s="43" t="s">
        <v>3283</v>
      </c>
      <c r="G5330" s="84" t="s">
        <v>3249</v>
      </c>
      <c r="H5330" s="31">
        <v>1924</v>
      </c>
      <c r="I5330" s="207" t="s">
        <v>3337</v>
      </c>
      <c r="J5330" s="84"/>
      <c r="K5330" s="31" t="s">
        <v>41</v>
      </c>
      <c r="L5330" s="31"/>
      <c r="M5330" s="169"/>
      <c r="N5330" s="148"/>
      <c r="O5330" s="106" t="s">
        <v>3203</v>
      </c>
      <c r="P5330" s="43">
        <v>1924</v>
      </c>
      <c r="Q5330" s="207" t="s">
        <v>3337</v>
      </c>
      <c r="R5330" s="84" t="s">
        <v>3203</v>
      </c>
      <c r="S5330" s="31" t="s">
        <v>41</v>
      </c>
      <c r="T5330" s="31"/>
      <c r="U5330" s="169"/>
      <c r="V5330" s="150"/>
      <c r="W5330" s="141" t="str" cm="1">
        <f t="array" ref="W5330">IF(SUM(LEN(B5330:V5330))=0,"",IF(OR(OR(ISBLANK(F5330),SUM(LEN(C5330),LEN(D5330))=0),AND(NOT(E5330="Unknown"),ISBLANK(J5330)),AND(NOT(O5330="Unknown"),ISBLANK(R5330))),"Missing Information", INDEX(Table15[Entire Service Line Classification], MATCH(SUMIFS(Table15[Unique ID],Table15[System-Owned Portion],E5330,Table15[If Material Anything Other than "Lead" in Column E,Was Material Ever Previously Lead?],G5330,Table15[Customer-Owned Portion],O5330),Table15[Unique ID],0),0)))</f>
        <v>Lead Status Unknown</v>
      </c>
      <c r="X5330"/>
    </row>
    <row r="5331" spans="2:24" x14ac:dyDescent="0.35">
      <c r="B5331" s="146"/>
      <c r="C5331" s="31" t="s">
        <v>2449</v>
      </c>
      <c r="D5331" s="31"/>
      <c r="E5331" s="44" t="s">
        <v>3203</v>
      </c>
      <c r="F5331" s="43" t="s">
        <v>3283</v>
      </c>
      <c r="G5331" s="84" t="s">
        <v>3249</v>
      </c>
      <c r="H5331" s="31"/>
      <c r="I5331" s="207" t="s">
        <v>3337</v>
      </c>
      <c r="J5331" s="84"/>
      <c r="K5331" s="31" t="s">
        <v>41</v>
      </c>
      <c r="L5331" s="31"/>
      <c r="M5331" s="169"/>
      <c r="N5331" s="148"/>
      <c r="O5331" s="106" t="s">
        <v>3203</v>
      </c>
      <c r="P5331" s="43"/>
      <c r="Q5331" s="207" t="s">
        <v>3337</v>
      </c>
      <c r="R5331" s="84" t="s">
        <v>3203</v>
      </c>
      <c r="S5331" s="31" t="s">
        <v>41</v>
      </c>
      <c r="T5331" s="31"/>
      <c r="U5331" s="169"/>
      <c r="V5331" s="150"/>
      <c r="W5331" s="141" t="str" cm="1">
        <f t="array" ref="W5331">IF(SUM(LEN(B5331:V5331))=0,"",IF(OR(OR(ISBLANK(F5331),SUM(LEN(C5331),LEN(D5331))=0),AND(NOT(E5331="Unknown"),ISBLANK(J5331)),AND(NOT(O5331="Unknown"),ISBLANK(R5331))),"Missing Information", INDEX(Table15[Entire Service Line Classification], MATCH(SUMIFS(Table15[Unique ID],Table15[System-Owned Portion],E5331,Table15[If Material Anything Other than "Lead" in Column E,Was Material Ever Previously Lead?],G5331,Table15[Customer-Owned Portion],O5331),Table15[Unique ID],0),0)))</f>
        <v>Lead Status Unknown</v>
      </c>
      <c r="X5331"/>
    </row>
    <row r="5332" spans="2:24" x14ac:dyDescent="0.35">
      <c r="B5332" s="146"/>
      <c r="C5332" s="31" t="s">
        <v>6236</v>
      </c>
      <c r="D5332" s="31"/>
      <c r="E5332" s="44" t="s">
        <v>3203</v>
      </c>
      <c r="F5332" s="43" t="s">
        <v>3283</v>
      </c>
      <c r="G5332" s="84" t="s">
        <v>3249</v>
      </c>
      <c r="H5332" s="31"/>
      <c r="I5332" s="207" t="s">
        <v>3338</v>
      </c>
      <c r="J5332" s="84"/>
      <c r="K5332" s="31" t="s">
        <v>41</v>
      </c>
      <c r="L5332" s="31"/>
      <c r="M5332" s="169"/>
      <c r="N5332" s="148"/>
      <c r="O5332" s="106" t="s">
        <v>3203</v>
      </c>
      <c r="P5332" s="43"/>
      <c r="Q5332" s="207" t="s">
        <v>3338</v>
      </c>
      <c r="R5332" s="84" t="s">
        <v>3203</v>
      </c>
      <c r="S5332" s="31" t="s">
        <v>41</v>
      </c>
      <c r="T5332" s="31"/>
      <c r="U5332" s="169"/>
      <c r="V5332" s="150"/>
      <c r="W5332" s="141" t="str" cm="1">
        <f t="array" ref="W5332">IF(SUM(LEN(B5332:V5332))=0,"",IF(OR(OR(ISBLANK(F5332),SUM(LEN(C5332),LEN(D5332))=0),AND(NOT(E5332="Unknown"),ISBLANK(J5332)),AND(NOT(O5332="Unknown"),ISBLANK(R5332))),"Missing Information", INDEX(Table15[Entire Service Line Classification], MATCH(SUMIFS(Table15[Unique ID],Table15[System-Owned Portion],E5332,Table15[If Material Anything Other than "Lead" in Column E,Was Material Ever Previously Lead?],G5332,Table15[Customer-Owned Portion],O5332),Table15[Unique ID],0),0)))</f>
        <v>Lead Status Unknown</v>
      </c>
      <c r="X5332"/>
    </row>
    <row r="5333" spans="2:24" x14ac:dyDescent="0.35">
      <c r="B5333" s="146"/>
      <c r="C5333" s="31" t="s">
        <v>755</v>
      </c>
      <c r="D5333" s="31"/>
      <c r="E5333" s="44" t="s">
        <v>3203</v>
      </c>
      <c r="F5333" s="43" t="s">
        <v>3283</v>
      </c>
      <c r="G5333" s="84" t="s">
        <v>3249</v>
      </c>
      <c r="H5333" s="31">
        <v>1951</v>
      </c>
      <c r="I5333" s="207" t="s">
        <v>3338</v>
      </c>
      <c r="J5333" s="84"/>
      <c r="K5333" s="31" t="s">
        <v>41</v>
      </c>
      <c r="L5333" s="31"/>
      <c r="M5333" s="169"/>
      <c r="N5333" s="148"/>
      <c r="O5333" s="106" t="s">
        <v>3203</v>
      </c>
      <c r="P5333" s="43">
        <v>1951</v>
      </c>
      <c r="Q5333" s="207" t="s">
        <v>3338</v>
      </c>
      <c r="R5333" s="84" t="s">
        <v>3203</v>
      </c>
      <c r="S5333" s="31" t="s">
        <v>41</v>
      </c>
      <c r="T5333" s="31"/>
      <c r="U5333" s="169"/>
      <c r="V5333" s="150"/>
      <c r="W5333" s="141" t="str" cm="1">
        <f t="array" ref="W5333">IF(SUM(LEN(B5333:V5333))=0,"",IF(OR(OR(ISBLANK(F5333),SUM(LEN(C5333),LEN(D5333))=0),AND(NOT(E5333="Unknown"),ISBLANK(J5333)),AND(NOT(O5333="Unknown"),ISBLANK(R5333))),"Missing Information", INDEX(Table15[Entire Service Line Classification], MATCH(SUMIFS(Table15[Unique ID],Table15[System-Owned Portion],E5333,Table15[If Material Anything Other than "Lead" in Column E,Was Material Ever Previously Lead?],G5333,Table15[Customer-Owned Portion],O5333),Table15[Unique ID],0),0)))</f>
        <v>Lead Status Unknown</v>
      </c>
      <c r="X5333"/>
    </row>
    <row r="5334" spans="2:24" x14ac:dyDescent="0.35">
      <c r="B5334" s="146"/>
      <c r="C5334" s="31" t="s">
        <v>6237</v>
      </c>
      <c r="D5334" s="31"/>
      <c r="E5334" s="44" t="s">
        <v>3203</v>
      </c>
      <c r="F5334" s="43" t="s">
        <v>3283</v>
      </c>
      <c r="G5334" s="84" t="s">
        <v>3249</v>
      </c>
      <c r="H5334" s="31">
        <v>1935</v>
      </c>
      <c r="I5334" s="207" t="s">
        <v>3337</v>
      </c>
      <c r="J5334" s="84"/>
      <c r="K5334" s="31" t="s">
        <v>41</v>
      </c>
      <c r="L5334" s="31"/>
      <c r="M5334" s="169"/>
      <c r="N5334" s="148"/>
      <c r="O5334" s="106" t="s">
        <v>3203</v>
      </c>
      <c r="P5334" s="43">
        <v>1935</v>
      </c>
      <c r="Q5334" s="207" t="s">
        <v>3337</v>
      </c>
      <c r="R5334" s="84" t="s">
        <v>3203</v>
      </c>
      <c r="S5334" s="31" t="s">
        <v>41</v>
      </c>
      <c r="T5334" s="31"/>
      <c r="U5334" s="169"/>
      <c r="V5334" s="150"/>
      <c r="W5334" s="141" t="str" cm="1">
        <f t="array" ref="W5334">IF(SUM(LEN(B5334:V5334))=0,"",IF(OR(OR(ISBLANK(F5334),SUM(LEN(C5334),LEN(D5334))=0),AND(NOT(E5334="Unknown"),ISBLANK(J5334)),AND(NOT(O5334="Unknown"),ISBLANK(R5334))),"Missing Information", INDEX(Table15[Entire Service Line Classification], MATCH(SUMIFS(Table15[Unique ID],Table15[System-Owned Portion],E5334,Table15[If Material Anything Other than "Lead" in Column E,Was Material Ever Previously Lead?],G5334,Table15[Customer-Owned Portion],O5334),Table15[Unique ID],0),0)))</f>
        <v>Lead Status Unknown</v>
      </c>
      <c r="X5334"/>
    </row>
    <row r="5335" spans="2:24" ht="29" x14ac:dyDescent="0.35">
      <c r="B5335" s="146"/>
      <c r="C5335" s="31" t="s">
        <v>6238</v>
      </c>
      <c r="D5335" s="31"/>
      <c r="E5335" s="44" t="s">
        <v>3284</v>
      </c>
      <c r="F5335" s="43" t="s">
        <v>41</v>
      </c>
      <c r="G5335" s="84" t="s">
        <v>3249</v>
      </c>
      <c r="H5335" s="31">
        <v>1997</v>
      </c>
      <c r="I5335" s="207" t="s">
        <v>3338</v>
      </c>
      <c r="J5335" s="84" t="s">
        <v>3270</v>
      </c>
      <c r="K5335" s="31" t="s">
        <v>41</v>
      </c>
      <c r="L5335" s="31"/>
      <c r="M5335" s="169"/>
      <c r="N5335" s="148"/>
      <c r="O5335" s="106" t="s">
        <v>3284</v>
      </c>
      <c r="P5335" s="43">
        <v>1997</v>
      </c>
      <c r="Q5335" s="207" t="s">
        <v>3338</v>
      </c>
      <c r="R5335" s="84" t="s">
        <v>3270</v>
      </c>
      <c r="S5335" s="31" t="s">
        <v>41</v>
      </c>
      <c r="T5335" s="31"/>
      <c r="U5335" s="169"/>
      <c r="V5335" s="150"/>
      <c r="W5335" s="141" t="str" cm="1">
        <f t="array" ref="W5335">IF(SUM(LEN(B5335:V5335))=0,"",IF(OR(OR(ISBLANK(F5335),SUM(LEN(C5335),LEN(D5335))=0),AND(NOT(E5335="Unknown"),ISBLANK(J5335)),AND(NOT(O5335="Unknown"),ISBLANK(R5335))),"Missing Information", INDEX(Table15[Entire Service Line Classification], MATCH(SUMIFS(Table15[Unique ID],Table15[System-Owned Portion],E5335,Table15[If Material Anything Other than "Lead" in Column E,Was Material Ever Previously Lead?],G5335,Table15[Customer-Owned Portion],O5335),Table15[Unique ID],0),0)))</f>
        <v>Non-lead</v>
      </c>
      <c r="X5335"/>
    </row>
    <row r="5336" spans="2:24" x14ac:dyDescent="0.35">
      <c r="B5336" s="146"/>
      <c r="C5336" s="31" t="s">
        <v>2450</v>
      </c>
      <c r="D5336" s="31"/>
      <c r="E5336" s="44" t="s">
        <v>3203</v>
      </c>
      <c r="F5336" s="43" t="s">
        <v>3283</v>
      </c>
      <c r="G5336" s="84" t="s">
        <v>3249</v>
      </c>
      <c r="H5336" s="31">
        <v>1920</v>
      </c>
      <c r="I5336" s="207" t="s">
        <v>3338</v>
      </c>
      <c r="J5336" s="84"/>
      <c r="K5336" s="31" t="s">
        <v>41</v>
      </c>
      <c r="L5336" s="31"/>
      <c r="M5336" s="169"/>
      <c r="N5336" s="148"/>
      <c r="O5336" s="106" t="s">
        <v>3203</v>
      </c>
      <c r="P5336" s="43">
        <v>1920</v>
      </c>
      <c r="Q5336" s="207" t="s">
        <v>3338</v>
      </c>
      <c r="R5336" s="84" t="s">
        <v>3203</v>
      </c>
      <c r="S5336" s="31" t="s">
        <v>41</v>
      </c>
      <c r="T5336" s="31"/>
      <c r="U5336" s="169"/>
      <c r="V5336" s="150"/>
      <c r="W5336" s="141" t="str" cm="1">
        <f t="array" ref="W5336">IF(SUM(LEN(B5336:V5336))=0,"",IF(OR(OR(ISBLANK(F5336),SUM(LEN(C5336),LEN(D5336))=0),AND(NOT(E5336="Unknown"),ISBLANK(J5336)),AND(NOT(O5336="Unknown"),ISBLANK(R5336))),"Missing Information", INDEX(Table15[Entire Service Line Classification], MATCH(SUMIFS(Table15[Unique ID],Table15[System-Owned Portion],E5336,Table15[If Material Anything Other than "Lead" in Column E,Was Material Ever Previously Lead?],G5336,Table15[Customer-Owned Portion],O5336),Table15[Unique ID],0),0)))</f>
        <v>Lead Status Unknown</v>
      </c>
      <c r="X5336"/>
    </row>
    <row r="5337" spans="2:24" x14ac:dyDescent="0.35">
      <c r="B5337" s="146"/>
      <c r="C5337" s="31" t="s">
        <v>6239</v>
      </c>
      <c r="D5337" s="31"/>
      <c r="E5337" s="44" t="s">
        <v>3203</v>
      </c>
      <c r="F5337" s="43" t="s">
        <v>3283</v>
      </c>
      <c r="G5337" s="84" t="s">
        <v>3249</v>
      </c>
      <c r="H5337" s="31">
        <v>1949</v>
      </c>
      <c r="I5337" s="207" t="s">
        <v>3337</v>
      </c>
      <c r="J5337" s="84"/>
      <c r="K5337" s="31" t="s">
        <v>41</v>
      </c>
      <c r="L5337" s="31"/>
      <c r="M5337" s="169"/>
      <c r="N5337" s="148"/>
      <c r="O5337" s="106" t="s">
        <v>3203</v>
      </c>
      <c r="P5337" s="43">
        <v>1949</v>
      </c>
      <c r="Q5337" s="207" t="s">
        <v>3337</v>
      </c>
      <c r="R5337" s="84" t="s">
        <v>3203</v>
      </c>
      <c r="S5337" s="31" t="s">
        <v>41</v>
      </c>
      <c r="T5337" s="31"/>
      <c r="U5337" s="169"/>
      <c r="V5337" s="150"/>
      <c r="W5337" s="141" t="str" cm="1">
        <f t="array" ref="W5337">IF(SUM(LEN(B5337:V5337))=0,"",IF(OR(OR(ISBLANK(F5337),SUM(LEN(C5337),LEN(D5337))=0),AND(NOT(E5337="Unknown"),ISBLANK(J5337)),AND(NOT(O5337="Unknown"),ISBLANK(R5337))),"Missing Information", INDEX(Table15[Entire Service Line Classification], MATCH(SUMIFS(Table15[Unique ID],Table15[System-Owned Portion],E5337,Table15[If Material Anything Other than "Lead" in Column E,Was Material Ever Previously Lead?],G5337,Table15[Customer-Owned Portion],O5337),Table15[Unique ID],0),0)))</f>
        <v>Lead Status Unknown</v>
      </c>
      <c r="X5337"/>
    </row>
    <row r="5338" spans="2:24" x14ac:dyDescent="0.35">
      <c r="B5338" s="146"/>
      <c r="C5338" s="31" t="s">
        <v>6240</v>
      </c>
      <c r="D5338" s="31"/>
      <c r="E5338" s="44" t="s">
        <v>3203</v>
      </c>
      <c r="F5338" s="43" t="s">
        <v>3283</v>
      </c>
      <c r="G5338" s="84" t="s">
        <v>3249</v>
      </c>
      <c r="H5338" s="31">
        <v>1940</v>
      </c>
      <c r="I5338" s="207" t="s">
        <v>3338</v>
      </c>
      <c r="J5338" s="84"/>
      <c r="K5338" s="31" t="s">
        <v>41</v>
      </c>
      <c r="L5338" s="31"/>
      <c r="M5338" s="169"/>
      <c r="N5338" s="148"/>
      <c r="O5338" s="106" t="s">
        <v>3203</v>
      </c>
      <c r="P5338" s="43">
        <v>1940</v>
      </c>
      <c r="Q5338" s="207" t="s">
        <v>3338</v>
      </c>
      <c r="R5338" s="84" t="s">
        <v>3203</v>
      </c>
      <c r="S5338" s="31" t="s">
        <v>41</v>
      </c>
      <c r="T5338" s="31"/>
      <c r="U5338" s="169"/>
      <c r="V5338" s="150"/>
      <c r="W5338" s="141" t="str" cm="1">
        <f t="array" ref="W5338">IF(SUM(LEN(B5338:V5338))=0,"",IF(OR(OR(ISBLANK(F5338),SUM(LEN(C5338),LEN(D5338))=0),AND(NOT(E5338="Unknown"),ISBLANK(J5338)),AND(NOT(O5338="Unknown"),ISBLANK(R5338))),"Missing Information", INDEX(Table15[Entire Service Line Classification], MATCH(SUMIFS(Table15[Unique ID],Table15[System-Owned Portion],E5338,Table15[If Material Anything Other than "Lead" in Column E,Was Material Ever Previously Lead?],G5338,Table15[Customer-Owned Portion],O5338),Table15[Unique ID],0),0)))</f>
        <v>Lead Status Unknown</v>
      </c>
      <c r="X5338"/>
    </row>
    <row r="5339" spans="2:24" ht="29" x14ac:dyDescent="0.35">
      <c r="B5339" s="146"/>
      <c r="C5339" s="31" t="s">
        <v>6241</v>
      </c>
      <c r="D5339" s="31"/>
      <c r="E5339" s="44" t="s">
        <v>3284</v>
      </c>
      <c r="F5339" s="43" t="s">
        <v>41</v>
      </c>
      <c r="G5339" s="84" t="s">
        <v>3249</v>
      </c>
      <c r="H5339" s="31" t="s">
        <v>6805</v>
      </c>
      <c r="I5339" s="207" t="s">
        <v>3338</v>
      </c>
      <c r="J5339" s="84" t="s">
        <v>3270</v>
      </c>
      <c r="K5339" s="31" t="s">
        <v>41</v>
      </c>
      <c r="L5339" s="31"/>
      <c r="M5339" s="169"/>
      <c r="N5339" s="148"/>
      <c r="O5339" s="106" t="s">
        <v>3284</v>
      </c>
      <c r="P5339" s="43" t="s">
        <v>6805</v>
      </c>
      <c r="Q5339" s="207" t="s">
        <v>3338</v>
      </c>
      <c r="R5339" s="84" t="s">
        <v>3270</v>
      </c>
      <c r="S5339" s="31" t="s">
        <v>41</v>
      </c>
      <c r="T5339" s="31"/>
      <c r="U5339" s="169"/>
      <c r="V5339" s="150"/>
      <c r="W5339" s="141" t="str" cm="1">
        <f t="array" ref="W5339">IF(SUM(LEN(B5339:V5339))=0,"",IF(OR(OR(ISBLANK(F5339),SUM(LEN(C5339),LEN(D5339))=0),AND(NOT(E5339="Unknown"),ISBLANK(J5339)),AND(NOT(O5339="Unknown"),ISBLANK(R5339))),"Missing Information", INDEX(Table15[Entire Service Line Classification], MATCH(SUMIFS(Table15[Unique ID],Table15[System-Owned Portion],E5339,Table15[If Material Anything Other than "Lead" in Column E,Was Material Ever Previously Lead?],G5339,Table15[Customer-Owned Portion],O5339),Table15[Unique ID],0),0)))</f>
        <v>Non-lead</v>
      </c>
      <c r="X5339"/>
    </row>
    <row r="5340" spans="2:24" x14ac:dyDescent="0.35">
      <c r="B5340" s="146"/>
      <c r="C5340" s="31" t="s">
        <v>2451</v>
      </c>
      <c r="D5340" s="31"/>
      <c r="E5340" s="44" t="s">
        <v>3203</v>
      </c>
      <c r="F5340" s="43" t="s">
        <v>3283</v>
      </c>
      <c r="G5340" s="84" t="s">
        <v>3249</v>
      </c>
      <c r="H5340" s="31"/>
      <c r="I5340" s="207" t="s">
        <v>3337</v>
      </c>
      <c r="J5340" s="84"/>
      <c r="K5340" s="31" t="s">
        <v>41</v>
      </c>
      <c r="L5340" s="31"/>
      <c r="M5340" s="169"/>
      <c r="N5340" s="148"/>
      <c r="O5340" s="106" t="s">
        <v>3203</v>
      </c>
      <c r="P5340" s="43"/>
      <c r="Q5340" s="207" t="s">
        <v>3337</v>
      </c>
      <c r="R5340" s="84" t="s">
        <v>3203</v>
      </c>
      <c r="S5340" s="31" t="s">
        <v>41</v>
      </c>
      <c r="T5340" s="31"/>
      <c r="U5340" s="169"/>
      <c r="V5340" s="150"/>
      <c r="W5340" s="141" t="str" cm="1">
        <f t="array" ref="W5340">IF(SUM(LEN(B5340:V5340))=0,"",IF(OR(OR(ISBLANK(F5340),SUM(LEN(C5340),LEN(D5340))=0),AND(NOT(E5340="Unknown"),ISBLANK(J5340)),AND(NOT(O5340="Unknown"),ISBLANK(R5340))),"Missing Information", INDEX(Table15[Entire Service Line Classification], MATCH(SUMIFS(Table15[Unique ID],Table15[System-Owned Portion],E5340,Table15[If Material Anything Other than "Lead" in Column E,Was Material Ever Previously Lead?],G5340,Table15[Customer-Owned Portion],O5340),Table15[Unique ID],0),0)))</f>
        <v>Lead Status Unknown</v>
      </c>
      <c r="X5340"/>
    </row>
    <row r="5341" spans="2:24" x14ac:dyDescent="0.35">
      <c r="B5341" s="146"/>
      <c r="C5341" s="31" t="s">
        <v>6242</v>
      </c>
      <c r="D5341" s="31"/>
      <c r="E5341" s="44" t="s">
        <v>3203</v>
      </c>
      <c r="F5341" s="43" t="s">
        <v>3283</v>
      </c>
      <c r="G5341" s="84" t="s">
        <v>3249</v>
      </c>
      <c r="H5341" s="31">
        <v>1963</v>
      </c>
      <c r="I5341" s="207" t="s">
        <v>3338</v>
      </c>
      <c r="J5341" s="84"/>
      <c r="K5341" s="31" t="s">
        <v>41</v>
      </c>
      <c r="L5341" s="31"/>
      <c r="M5341" s="169"/>
      <c r="N5341" s="148"/>
      <c r="O5341" s="106" t="s">
        <v>3203</v>
      </c>
      <c r="P5341" s="43">
        <v>1963</v>
      </c>
      <c r="Q5341" s="207" t="s">
        <v>3338</v>
      </c>
      <c r="R5341" s="84" t="s">
        <v>3203</v>
      </c>
      <c r="S5341" s="31" t="s">
        <v>41</v>
      </c>
      <c r="T5341" s="31"/>
      <c r="U5341" s="169"/>
      <c r="V5341" s="150"/>
      <c r="W5341" s="141" t="str" cm="1">
        <f t="array" ref="W5341">IF(SUM(LEN(B5341:V5341))=0,"",IF(OR(OR(ISBLANK(F5341),SUM(LEN(C5341),LEN(D5341))=0),AND(NOT(E5341="Unknown"),ISBLANK(J5341)),AND(NOT(O5341="Unknown"),ISBLANK(R5341))),"Missing Information", INDEX(Table15[Entire Service Line Classification], MATCH(SUMIFS(Table15[Unique ID],Table15[System-Owned Portion],E5341,Table15[If Material Anything Other than "Lead" in Column E,Was Material Ever Previously Lead?],G5341,Table15[Customer-Owned Portion],O5341),Table15[Unique ID],0),0)))</f>
        <v>Lead Status Unknown</v>
      </c>
      <c r="X5341"/>
    </row>
    <row r="5342" spans="2:24" x14ac:dyDescent="0.35">
      <c r="B5342" s="146"/>
      <c r="C5342" s="31" t="s">
        <v>6243</v>
      </c>
      <c r="D5342" s="31"/>
      <c r="E5342" s="44" t="s">
        <v>3203</v>
      </c>
      <c r="F5342" s="43" t="s">
        <v>3283</v>
      </c>
      <c r="G5342" s="84" t="s">
        <v>3249</v>
      </c>
      <c r="H5342" s="31">
        <v>1981</v>
      </c>
      <c r="I5342" s="207" t="s">
        <v>3338</v>
      </c>
      <c r="J5342" s="84"/>
      <c r="K5342" s="31" t="s">
        <v>41</v>
      </c>
      <c r="L5342" s="31"/>
      <c r="M5342" s="169"/>
      <c r="N5342" s="148"/>
      <c r="O5342" s="106" t="s">
        <v>3203</v>
      </c>
      <c r="P5342" s="43">
        <v>1981</v>
      </c>
      <c r="Q5342" s="207" t="s">
        <v>3338</v>
      </c>
      <c r="R5342" s="84" t="s">
        <v>3203</v>
      </c>
      <c r="S5342" s="31" t="s">
        <v>41</v>
      </c>
      <c r="T5342" s="31"/>
      <c r="U5342" s="169"/>
      <c r="V5342" s="150"/>
      <c r="W5342" s="141" t="str" cm="1">
        <f t="array" ref="W5342">IF(SUM(LEN(B5342:V5342))=0,"",IF(OR(OR(ISBLANK(F5342),SUM(LEN(C5342),LEN(D5342))=0),AND(NOT(E5342="Unknown"),ISBLANK(J5342)),AND(NOT(O5342="Unknown"),ISBLANK(R5342))),"Missing Information", INDEX(Table15[Entire Service Line Classification], MATCH(SUMIFS(Table15[Unique ID],Table15[System-Owned Portion],E5342,Table15[If Material Anything Other than "Lead" in Column E,Was Material Ever Previously Lead?],G5342,Table15[Customer-Owned Portion],O5342),Table15[Unique ID],0),0)))</f>
        <v>Lead Status Unknown</v>
      </c>
      <c r="X5342"/>
    </row>
    <row r="5343" spans="2:24" x14ac:dyDescent="0.35">
      <c r="B5343" s="146"/>
      <c r="C5343" s="31" t="s">
        <v>6244</v>
      </c>
      <c r="D5343" s="31"/>
      <c r="E5343" s="44" t="s">
        <v>3203</v>
      </c>
      <c r="F5343" s="43" t="s">
        <v>3283</v>
      </c>
      <c r="G5343" s="84" t="s">
        <v>3249</v>
      </c>
      <c r="H5343" s="31">
        <v>1981</v>
      </c>
      <c r="I5343" s="207" t="s">
        <v>3338</v>
      </c>
      <c r="J5343" s="84"/>
      <c r="K5343" s="31" t="s">
        <v>41</v>
      </c>
      <c r="L5343" s="31"/>
      <c r="M5343" s="169"/>
      <c r="N5343" s="148"/>
      <c r="O5343" s="106" t="s">
        <v>3203</v>
      </c>
      <c r="P5343" s="43">
        <v>1981</v>
      </c>
      <c r="Q5343" s="207" t="s">
        <v>3338</v>
      </c>
      <c r="R5343" s="84" t="s">
        <v>3203</v>
      </c>
      <c r="S5343" s="31" t="s">
        <v>41</v>
      </c>
      <c r="T5343" s="31"/>
      <c r="U5343" s="169"/>
      <c r="V5343" s="150"/>
      <c r="W5343" s="141" t="str" cm="1">
        <f t="array" ref="W5343">IF(SUM(LEN(B5343:V5343))=0,"",IF(OR(OR(ISBLANK(F5343),SUM(LEN(C5343),LEN(D5343))=0),AND(NOT(E5343="Unknown"),ISBLANK(J5343)),AND(NOT(O5343="Unknown"),ISBLANK(R5343))),"Missing Information", INDEX(Table15[Entire Service Line Classification], MATCH(SUMIFS(Table15[Unique ID],Table15[System-Owned Portion],E5343,Table15[If Material Anything Other than "Lead" in Column E,Was Material Ever Previously Lead?],G5343,Table15[Customer-Owned Portion],O5343),Table15[Unique ID],0),0)))</f>
        <v>Lead Status Unknown</v>
      </c>
      <c r="X5343"/>
    </row>
    <row r="5344" spans="2:24" x14ac:dyDescent="0.35">
      <c r="B5344" s="146"/>
      <c r="C5344" s="31" t="s">
        <v>6245</v>
      </c>
      <c r="D5344" s="31"/>
      <c r="E5344" s="44" t="s">
        <v>3203</v>
      </c>
      <c r="F5344" s="43" t="s">
        <v>3283</v>
      </c>
      <c r="G5344" s="84" t="s">
        <v>3249</v>
      </c>
      <c r="H5344" s="31">
        <v>1981</v>
      </c>
      <c r="I5344" s="207" t="s">
        <v>3341</v>
      </c>
      <c r="J5344" s="84"/>
      <c r="K5344" s="31" t="s">
        <v>41</v>
      </c>
      <c r="L5344" s="31"/>
      <c r="M5344" s="169"/>
      <c r="N5344" s="148"/>
      <c r="O5344" s="106" t="s">
        <v>3203</v>
      </c>
      <c r="P5344" s="43">
        <v>1981</v>
      </c>
      <c r="Q5344" s="207" t="s">
        <v>3341</v>
      </c>
      <c r="R5344" s="84" t="s">
        <v>3203</v>
      </c>
      <c r="S5344" s="31" t="s">
        <v>41</v>
      </c>
      <c r="T5344" s="31"/>
      <c r="U5344" s="169"/>
      <c r="V5344" s="150"/>
      <c r="W5344" s="141" t="str" cm="1">
        <f t="array" ref="W5344">IF(SUM(LEN(B5344:V5344))=0,"",IF(OR(OR(ISBLANK(F5344),SUM(LEN(C5344),LEN(D5344))=0),AND(NOT(E5344="Unknown"),ISBLANK(J5344)),AND(NOT(O5344="Unknown"),ISBLANK(R5344))),"Missing Information", INDEX(Table15[Entire Service Line Classification], MATCH(SUMIFS(Table15[Unique ID],Table15[System-Owned Portion],E5344,Table15[If Material Anything Other than "Lead" in Column E,Was Material Ever Previously Lead?],G5344,Table15[Customer-Owned Portion],O5344),Table15[Unique ID],0),0)))</f>
        <v>Lead Status Unknown</v>
      </c>
      <c r="X5344"/>
    </row>
    <row r="5345" spans="2:24" x14ac:dyDescent="0.35">
      <c r="B5345" s="146"/>
      <c r="C5345" s="31" t="s">
        <v>2452</v>
      </c>
      <c r="D5345" s="31"/>
      <c r="E5345" s="44" t="s">
        <v>3203</v>
      </c>
      <c r="F5345" s="43" t="s">
        <v>3283</v>
      </c>
      <c r="G5345" s="84" t="s">
        <v>3249</v>
      </c>
      <c r="H5345" s="31">
        <v>1900</v>
      </c>
      <c r="I5345" s="207" t="s">
        <v>3336</v>
      </c>
      <c r="J5345" s="84"/>
      <c r="K5345" s="31" t="s">
        <v>41</v>
      </c>
      <c r="L5345" s="31"/>
      <c r="M5345" s="169"/>
      <c r="N5345" s="148"/>
      <c r="O5345" s="106" t="s">
        <v>3203</v>
      </c>
      <c r="P5345" s="43">
        <v>1900</v>
      </c>
      <c r="Q5345" s="207" t="s">
        <v>3336</v>
      </c>
      <c r="R5345" s="84" t="s">
        <v>3203</v>
      </c>
      <c r="S5345" s="31" t="s">
        <v>41</v>
      </c>
      <c r="T5345" s="31"/>
      <c r="U5345" s="169"/>
      <c r="V5345" s="150"/>
      <c r="W5345" s="141" t="str" cm="1">
        <f t="array" ref="W5345">IF(SUM(LEN(B5345:V5345))=0,"",IF(OR(OR(ISBLANK(F5345),SUM(LEN(C5345),LEN(D5345))=0),AND(NOT(E5345="Unknown"),ISBLANK(J5345)),AND(NOT(O5345="Unknown"),ISBLANK(R5345))),"Missing Information", INDEX(Table15[Entire Service Line Classification], MATCH(SUMIFS(Table15[Unique ID],Table15[System-Owned Portion],E5345,Table15[If Material Anything Other than "Lead" in Column E,Was Material Ever Previously Lead?],G5345,Table15[Customer-Owned Portion],O5345),Table15[Unique ID],0),0)))</f>
        <v>Lead Status Unknown</v>
      </c>
      <c r="X5345"/>
    </row>
    <row r="5346" spans="2:24" x14ac:dyDescent="0.35">
      <c r="B5346" s="146"/>
      <c r="C5346" s="31" t="s">
        <v>6246</v>
      </c>
      <c r="D5346" s="31"/>
      <c r="E5346" s="44" t="s">
        <v>3203</v>
      </c>
      <c r="F5346" s="43" t="s">
        <v>3283</v>
      </c>
      <c r="G5346" s="84" t="s">
        <v>3249</v>
      </c>
      <c r="H5346" s="31">
        <v>1930</v>
      </c>
      <c r="I5346" s="207" t="s">
        <v>3341</v>
      </c>
      <c r="J5346" s="84"/>
      <c r="K5346" s="31" t="s">
        <v>41</v>
      </c>
      <c r="L5346" s="31"/>
      <c r="M5346" s="169"/>
      <c r="N5346" s="148"/>
      <c r="O5346" s="106" t="s">
        <v>3203</v>
      </c>
      <c r="P5346" s="43">
        <v>1930</v>
      </c>
      <c r="Q5346" s="207" t="s">
        <v>3341</v>
      </c>
      <c r="R5346" s="84" t="s">
        <v>3203</v>
      </c>
      <c r="S5346" s="31" t="s">
        <v>41</v>
      </c>
      <c r="T5346" s="31"/>
      <c r="U5346" s="169"/>
      <c r="V5346" s="150"/>
      <c r="W5346" s="141" t="str" cm="1">
        <f t="array" ref="W5346">IF(SUM(LEN(B5346:V5346))=0,"",IF(OR(OR(ISBLANK(F5346),SUM(LEN(C5346),LEN(D5346))=0),AND(NOT(E5346="Unknown"),ISBLANK(J5346)),AND(NOT(O5346="Unknown"),ISBLANK(R5346))),"Missing Information", INDEX(Table15[Entire Service Line Classification], MATCH(SUMIFS(Table15[Unique ID],Table15[System-Owned Portion],E5346,Table15[If Material Anything Other than "Lead" in Column E,Was Material Ever Previously Lead?],G5346,Table15[Customer-Owned Portion],O5346),Table15[Unique ID],0),0)))</f>
        <v>Lead Status Unknown</v>
      </c>
      <c r="X5346"/>
    </row>
    <row r="5347" spans="2:24" x14ac:dyDescent="0.35">
      <c r="B5347" s="146"/>
      <c r="C5347" s="31" t="s">
        <v>2453</v>
      </c>
      <c r="D5347" s="31"/>
      <c r="E5347" s="44" t="s">
        <v>3203</v>
      </c>
      <c r="F5347" s="43" t="s">
        <v>3283</v>
      </c>
      <c r="G5347" s="84" t="s">
        <v>3249</v>
      </c>
      <c r="H5347" s="31"/>
      <c r="I5347" s="207" t="s">
        <v>3337</v>
      </c>
      <c r="J5347" s="84"/>
      <c r="K5347" s="31" t="s">
        <v>41</v>
      </c>
      <c r="L5347" s="31"/>
      <c r="M5347" s="169"/>
      <c r="N5347" s="148"/>
      <c r="O5347" s="106" t="s">
        <v>3203</v>
      </c>
      <c r="P5347" s="43"/>
      <c r="Q5347" s="207" t="s">
        <v>3337</v>
      </c>
      <c r="R5347" s="84" t="s">
        <v>3203</v>
      </c>
      <c r="S5347" s="31" t="s">
        <v>41</v>
      </c>
      <c r="T5347" s="31"/>
      <c r="U5347" s="169"/>
      <c r="V5347" s="150"/>
      <c r="W5347" s="141" t="str" cm="1">
        <f t="array" ref="W5347">IF(SUM(LEN(B5347:V5347))=0,"",IF(OR(OR(ISBLANK(F5347),SUM(LEN(C5347),LEN(D5347))=0),AND(NOT(E5347="Unknown"),ISBLANK(J5347)),AND(NOT(O5347="Unknown"),ISBLANK(R5347))),"Missing Information", INDEX(Table15[Entire Service Line Classification], MATCH(SUMIFS(Table15[Unique ID],Table15[System-Owned Portion],E5347,Table15[If Material Anything Other than "Lead" in Column E,Was Material Ever Previously Lead?],G5347,Table15[Customer-Owned Portion],O5347),Table15[Unique ID],0),0)))</f>
        <v>Lead Status Unknown</v>
      </c>
      <c r="X5347"/>
    </row>
    <row r="5348" spans="2:24" x14ac:dyDescent="0.35">
      <c r="B5348" s="146"/>
      <c r="C5348" s="31" t="s">
        <v>2454</v>
      </c>
      <c r="D5348" s="31"/>
      <c r="E5348" s="44" t="s">
        <v>3203</v>
      </c>
      <c r="F5348" s="43" t="s">
        <v>3283</v>
      </c>
      <c r="G5348" s="84" t="s">
        <v>3249</v>
      </c>
      <c r="H5348" s="31"/>
      <c r="I5348" s="207" t="s">
        <v>3338</v>
      </c>
      <c r="J5348" s="84"/>
      <c r="K5348" s="31" t="s">
        <v>41</v>
      </c>
      <c r="L5348" s="31"/>
      <c r="M5348" s="169"/>
      <c r="N5348" s="148"/>
      <c r="O5348" s="106" t="s">
        <v>3203</v>
      </c>
      <c r="P5348" s="43"/>
      <c r="Q5348" s="207" t="s">
        <v>3338</v>
      </c>
      <c r="R5348" s="84" t="s">
        <v>3203</v>
      </c>
      <c r="S5348" s="31" t="s">
        <v>41</v>
      </c>
      <c r="T5348" s="31"/>
      <c r="U5348" s="169"/>
      <c r="V5348" s="150"/>
      <c r="W5348" s="141" t="str" cm="1">
        <f t="array" ref="W5348">IF(SUM(LEN(B5348:V5348))=0,"",IF(OR(OR(ISBLANK(F5348),SUM(LEN(C5348),LEN(D5348))=0),AND(NOT(E5348="Unknown"),ISBLANK(J5348)),AND(NOT(O5348="Unknown"),ISBLANK(R5348))),"Missing Information", INDEX(Table15[Entire Service Line Classification], MATCH(SUMIFS(Table15[Unique ID],Table15[System-Owned Portion],E5348,Table15[If Material Anything Other than "Lead" in Column E,Was Material Ever Previously Lead?],G5348,Table15[Customer-Owned Portion],O5348),Table15[Unique ID],0),0)))</f>
        <v>Lead Status Unknown</v>
      </c>
      <c r="X5348"/>
    </row>
    <row r="5349" spans="2:24" x14ac:dyDescent="0.35">
      <c r="B5349" s="146"/>
      <c r="C5349" s="31" t="s">
        <v>2455</v>
      </c>
      <c r="D5349" s="31"/>
      <c r="E5349" s="44" t="s">
        <v>3203</v>
      </c>
      <c r="F5349" s="43" t="s">
        <v>3283</v>
      </c>
      <c r="G5349" s="84" t="s">
        <v>3249</v>
      </c>
      <c r="H5349" s="31">
        <v>1924</v>
      </c>
      <c r="I5349" s="207" t="s">
        <v>3337</v>
      </c>
      <c r="J5349" s="84"/>
      <c r="K5349" s="31" t="s">
        <v>41</v>
      </c>
      <c r="L5349" s="31"/>
      <c r="M5349" s="169"/>
      <c r="N5349" s="148"/>
      <c r="O5349" s="106" t="s">
        <v>3203</v>
      </c>
      <c r="P5349" s="43">
        <v>1924</v>
      </c>
      <c r="Q5349" s="207" t="s">
        <v>3337</v>
      </c>
      <c r="R5349" s="84" t="s">
        <v>3203</v>
      </c>
      <c r="S5349" s="31" t="s">
        <v>41</v>
      </c>
      <c r="T5349" s="31"/>
      <c r="U5349" s="169"/>
      <c r="V5349" s="150"/>
      <c r="W5349" s="141" t="str" cm="1">
        <f t="array" ref="W5349">IF(SUM(LEN(B5349:V5349))=0,"",IF(OR(OR(ISBLANK(F5349),SUM(LEN(C5349),LEN(D5349))=0),AND(NOT(E5349="Unknown"),ISBLANK(J5349)),AND(NOT(O5349="Unknown"),ISBLANK(R5349))),"Missing Information", INDEX(Table15[Entire Service Line Classification], MATCH(SUMIFS(Table15[Unique ID],Table15[System-Owned Portion],E5349,Table15[If Material Anything Other than "Lead" in Column E,Was Material Ever Previously Lead?],G5349,Table15[Customer-Owned Portion],O5349),Table15[Unique ID],0),0)))</f>
        <v>Lead Status Unknown</v>
      </c>
      <c r="X5349"/>
    </row>
    <row r="5350" spans="2:24" x14ac:dyDescent="0.35">
      <c r="B5350" s="146"/>
      <c r="C5350" s="31" t="s">
        <v>2456</v>
      </c>
      <c r="D5350" s="31"/>
      <c r="E5350" s="44" t="s">
        <v>3203</v>
      </c>
      <c r="F5350" s="43" t="s">
        <v>3283</v>
      </c>
      <c r="G5350" s="84" t="s">
        <v>3249</v>
      </c>
      <c r="H5350" s="31"/>
      <c r="I5350" s="207" t="s">
        <v>3336</v>
      </c>
      <c r="J5350" s="84"/>
      <c r="K5350" s="31" t="s">
        <v>41</v>
      </c>
      <c r="L5350" s="31"/>
      <c r="M5350" s="169"/>
      <c r="N5350" s="148"/>
      <c r="O5350" s="106" t="s">
        <v>3203</v>
      </c>
      <c r="P5350" s="43"/>
      <c r="Q5350" s="207" t="s">
        <v>3336</v>
      </c>
      <c r="R5350" s="84" t="s">
        <v>3203</v>
      </c>
      <c r="S5350" s="31" t="s">
        <v>41</v>
      </c>
      <c r="T5350" s="31"/>
      <c r="U5350" s="169"/>
      <c r="V5350" s="150"/>
      <c r="W5350" s="141" t="str" cm="1">
        <f t="array" ref="W5350">IF(SUM(LEN(B5350:V5350))=0,"",IF(OR(OR(ISBLANK(F5350),SUM(LEN(C5350),LEN(D5350))=0),AND(NOT(E5350="Unknown"),ISBLANK(J5350)),AND(NOT(O5350="Unknown"),ISBLANK(R5350))),"Missing Information", INDEX(Table15[Entire Service Line Classification], MATCH(SUMIFS(Table15[Unique ID],Table15[System-Owned Portion],E5350,Table15[If Material Anything Other than "Lead" in Column E,Was Material Ever Previously Lead?],G5350,Table15[Customer-Owned Portion],O5350),Table15[Unique ID],0),0)))</f>
        <v>Lead Status Unknown</v>
      </c>
      <c r="X5350"/>
    </row>
    <row r="5351" spans="2:24" x14ac:dyDescent="0.35">
      <c r="B5351" s="146"/>
      <c r="C5351" s="31" t="s">
        <v>2457</v>
      </c>
      <c r="D5351" s="31"/>
      <c r="E5351" s="44" t="s">
        <v>3203</v>
      </c>
      <c r="F5351" s="43" t="s">
        <v>3283</v>
      </c>
      <c r="G5351" s="84" t="s">
        <v>3249</v>
      </c>
      <c r="H5351" s="31">
        <v>1924</v>
      </c>
      <c r="I5351" s="207" t="s">
        <v>3337</v>
      </c>
      <c r="J5351" s="84"/>
      <c r="K5351" s="31" t="s">
        <v>41</v>
      </c>
      <c r="L5351" s="31"/>
      <c r="M5351" s="169"/>
      <c r="N5351" s="148"/>
      <c r="O5351" s="106" t="s">
        <v>3203</v>
      </c>
      <c r="P5351" s="43">
        <v>1924</v>
      </c>
      <c r="Q5351" s="207" t="s">
        <v>3337</v>
      </c>
      <c r="R5351" s="84" t="s">
        <v>3203</v>
      </c>
      <c r="S5351" s="31" t="s">
        <v>41</v>
      </c>
      <c r="T5351" s="31"/>
      <c r="U5351" s="169"/>
      <c r="V5351" s="150"/>
      <c r="W5351" s="141" t="str" cm="1">
        <f t="array" ref="W5351">IF(SUM(LEN(B5351:V5351))=0,"",IF(OR(OR(ISBLANK(F5351),SUM(LEN(C5351),LEN(D5351))=0),AND(NOT(E5351="Unknown"),ISBLANK(J5351)),AND(NOT(O5351="Unknown"),ISBLANK(R5351))),"Missing Information", INDEX(Table15[Entire Service Line Classification], MATCH(SUMIFS(Table15[Unique ID],Table15[System-Owned Portion],E5351,Table15[If Material Anything Other than "Lead" in Column E,Was Material Ever Previously Lead?],G5351,Table15[Customer-Owned Portion],O5351),Table15[Unique ID],0),0)))</f>
        <v>Lead Status Unknown</v>
      </c>
      <c r="X5351"/>
    </row>
    <row r="5352" spans="2:24" x14ac:dyDescent="0.35">
      <c r="B5352" s="146"/>
      <c r="C5352" s="31" t="s">
        <v>2458</v>
      </c>
      <c r="D5352" s="31"/>
      <c r="E5352" s="44" t="s">
        <v>3203</v>
      </c>
      <c r="F5352" s="43" t="s">
        <v>3283</v>
      </c>
      <c r="G5352" s="84" t="s">
        <v>3249</v>
      </c>
      <c r="H5352" s="31">
        <v>1924</v>
      </c>
      <c r="I5352" s="207" t="s">
        <v>3337</v>
      </c>
      <c r="J5352" s="84"/>
      <c r="K5352" s="31" t="s">
        <v>41</v>
      </c>
      <c r="L5352" s="31"/>
      <c r="M5352" s="169"/>
      <c r="N5352" s="148"/>
      <c r="O5352" s="106" t="s">
        <v>3203</v>
      </c>
      <c r="P5352" s="43">
        <v>1924</v>
      </c>
      <c r="Q5352" s="207" t="s">
        <v>3337</v>
      </c>
      <c r="R5352" s="84" t="s">
        <v>3203</v>
      </c>
      <c r="S5352" s="31" t="s">
        <v>41</v>
      </c>
      <c r="T5352" s="31"/>
      <c r="U5352" s="169"/>
      <c r="V5352" s="150"/>
      <c r="W5352" s="141" t="str" cm="1">
        <f t="array" ref="W5352">IF(SUM(LEN(B5352:V5352))=0,"",IF(OR(OR(ISBLANK(F5352),SUM(LEN(C5352),LEN(D5352))=0),AND(NOT(E5352="Unknown"),ISBLANK(J5352)),AND(NOT(O5352="Unknown"),ISBLANK(R5352))),"Missing Information", INDEX(Table15[Entire Service Line Classification], MATCH(SUMIFS(Table15[Unique ID],Table15[System-Owned Portion],E5352,Table15[If Material Anything Other than "Lead" in Column E,Was Material Ever Previously Lead?],G5352,Table15[Customer-Owned Portion],O5352),Table15[Unique ID],0),0)))</f>
        <v>Lead Status Unknown</v>
      </c>
      <c r="X5352"/>
    </row>
    <row r="5353" spans="2:24" x14ac:dyDescent="0.35">
      <c r="B5353" s="146"/>
      <c r="C5353" s="31" t="s">
        <v>2459</v>
      </c>
      <c r="D5353" s="31"/>
      <c r="E5353" s="44" t="s">
        <v>3203</v>
      </c>
      <c r="F5353" s="43" t="s">
        <v>3283</v>
      </c>
      <c r="G5353" s="84" t="s">
        <v>3249</v>
      </c>
      <c r="H5353" s="31">
        <v>1960</v>
      </c>
      <c r="I5353" s="207" t="s">
        <v>3337</v>
      </c>
      <c r="J5353" s="84"/>
      <c r="K5353" s="31" t="s">
        <v>41</v>
      </c>
      <c r="L5353" s="31"/>
      <c r="M5353" s="169"/>
      <c r="N5353" s="148"/>
      <c r="O5353" s="106" t="s">
        <v>3203</v>
      </c>
      <c r="P5353" s="43">
        <v>1960</v>
      </c>
      <c r="Q5353" s="207" t="s">
        <v>3337</v>
      </c>
      <c r="R5353" s="84" t="s">
        <v>3203</v>
      </c>
      <c r="S5353" s="31" t="s">
        <v>41</v>
      </c>
      <c r="T5353" s="31"/>
      <c r="U5353" s="169"/>
      <c r="V5353" s="150"/>
      <c r="W5353" s="141" t="str" cm="1">
        <f t="array" ref="W5353">IF(SUM(LEN(B5353:V5353))=0,"",IF(OR(OR(ISBLANK(F5353),SUM(LEN(C5353),LEN(D5353))=0),AND(NOT(E5353="Unknown"),ISBLANK(J5353)),AND(NOT(O5353="Unknown"),ISBLANK(R5353))),"Missing Information", INDEX(Table15[Entire Service Line Classification], MATCH(SUMIFS(Table15[Unique ID],Table15[System-Owned Portion],E5353,Table15[If Material Anything Other than "Lead" in Column E,Was Material Ever Previously Lead?],G5353,Table15[Customer-Owned Portion],O5353),Table15[Unique ID],0),0)))</f>
        <v>Lead Status Unknown</v>
      </c>
      <c r="X5353"/>
    </row>
    <row r="5354" spans="2:24" x14ac:dyDescent="0.35">
      <c r="B5354" s="146"/>
      <c r="C5354" s="31" t="s">
        <v>2460</v>
      </c>
      <c r="D5354" s="31"/>
      <c r="E5354" s="44" t="s">
        <v>3203</v>
      </c>
      <c r="F5354" s="43" t="s">
        <v>3283</v>
      </c>
      <c r="G5354" s="84" t="s">
        <v>3249</v>
      </c>
      <c r="H5354" s="31">
        <v>1960</v>
      </c>
      <c r="I5354" s="207" t="s">
        <v>3337</v>
      </c>
      <c r="J5354" s="84"/>
      <c r="K5354" s="31" t="s">
        <v>41</v>
      </c>
      <c r="L5354" s="31"/>
      <c r="M5354" s="169"/>
      <c r="N5354" s="148"/>
      <c r="O5354" s="106" t="s">
        <v>3203</v>
      </c>
      <c r="P5354" s="43">
        <v>1960</v>
      </c>
      <c r="Q5354" s="207" t="s">
        <v>3337</v>
      </c>
      <c r="R5354" s="84" t="s">
        <v>3203</v>
      </c>
      <c r="S5354" s="31" t="s">
        <v>41</v>
      </c>
      <c r="T5354" s="31"/>
      <c r="U5354" s="169"/>
      <c r="V5354" s="150"/>
      <c r="W5354" s="141" t="str" cm="1">
        <f t="array" ref="W5354">IF(SUM(LEN(B5354:V5354))=0,"",IF(OR(OR(ISBLANK(F5354),SUM(LEN(C5354),LEN(D5354))=0),AND(NOT(E5354="Unknown"),ISBLANK(J5354)),AND(NOT(O5354="Unknown"),ISBLANK(R5354))),"Missing Information", INDEX(Table15[Entire Service Line Classification], MATCH(SUMIFS(Table15[Unique ID],Table15[System-Owned Portion],E5354,Table15[If Material Anything Other than "Lead" in Column E,Was Material Ever Previously Lead?],G5354,Table15[Customer-Owned Portion],O5354),Table15[Unique ID],0),0)))</f>
        <v>Lead Status Unknown</v>
      </c>
      <c r="X5354"/>
    </row>
    <row r="5355" spans="2:24" x14ac:dyDescent="0.35">
      <c r="B5355" s="146"/>
      <c r="C5355" s="31" t="s">
        <v>2461</v>
      </c>
      <c r="D5355" s="31"/>
      <c r="E5355" s="44" t="s">
        <v>3203</v>
      </c>
      <c r="F5355" s="43" t="s">
        <v>3283</v>
      </c>
      <c r="G5355" s="84" t="s">
        <v>3249</v>
      </c>
      <c r="H5355" s="31"/>
      <c r="I5355" s="207" t="s">
        <v>3337</v>
      </c>
      <c r="J5355" s="84"/>
      <c r="K5355" s="31" t="s">
        <v>41</v>
      </c>
      <c r="L5355" s="31"/>
      <c r="M5355" s="169"/>
      <c r="N5355" s="148"/>
      <c r="O5355" s="106" t="s">
        <v>3203</v>
      </c>
      <c r="P5355" s="43"/>
      <c r="Q5355" s="207" t="s">
        <v>3337</v>
      </c>
      <c r="R5355" s="84" t="s">
        <v>3203</v>
      </c>
      <c r="S5355" s="31" t="s">
        <v>41</v>
      </c>
      <c r="T5355" s="31"/>
      <c r="U5355" s="169"/>
      <c r="V5355" s="150"/>
      <c r="W5355" s="141" t="str" cm="1">
        <f t="array" ref="W5355">IF(SUM(LEN(B5355:V5355))=0,"",IF(OR(OR(ISBLANK(F5355),SUM(LEN(C5355),LEN(D5355))=0),AND(NOT(E5355="Unknown"),ISBLANK(J5355)),AND(NOT(O5355="Unknown"),ISBLANK(R5355))),"Missing Information", INDEX(Table15[Entire Service Line Classification], MATCH(SUMIFS(Table15[Unique ID],Table15[System-Owned Portion],E5355,Table15[If Material Anything Other than "Lead" in Column E,Was Material Ever Previously Lead?],G5355,Table15[Customer-Owned Portion],O5355),Table15[Unique ID],0),0)))</f>
        <v>Lead Status Unknown</v>
      </c>
      <c r="X5355"/>
    </row>
    <row r="5356" spans="2:24" x14ac:dyDescent="0.35">
      <c r="B5356" s="146"/>
      <c r="C5356" s="31" t="s">
        <v>2462</v>
      </c>
      <c r="D5356" s="31"/>
      <c r="E5356" s="44" t="s">
        <v>3203</v>
      </c>
      <c r="F5356" s="43" t="s">
        <v>3283</v>
      </c>
      <c r="G5356" s="84" t="s">
        <v>3249</v>
      </c>
      <c r="H5356" s="31">
        <v>1960</v>
      </c>
      <c r="I5356" s="207" t="s">
        <v>3337</v>
      </c>
      <c r="J5356" s="84"/>
      <c r="K5356" s="31" t="s">
        <v>41</v>
      </c>
      <c r="L5356" s="31"/>
      <c r="M5356" s="169"/>
      <c r="N5356" s="148"/>
      <c r="O5356" s="106" t="s">
        <v>3203</v>
      </c>
      <c r="P5356" s="43">
        <v>1960</v>
      </c>
      <c r="Q5356" s="207" t="s">
        <v>3337</v>
      </c>
      <c r="R5356" s="84" t="s">
        <v>3203</v>
      </c>
      <c r="S5356" s="31" t="s">
        <v>41</v>
      </c>
      <c r="T5356" s="31"/>
      <c r="U5356" s="169"/>
      <c r="V5356" s="150"/>
      <c r="W5356" s="141" t="str" cm="1">
        <f t="array" ref="W5356">IF(SUM(LEN(B5356:V5356))=0,"",IF(OR(OR(ISBLANK(F5356),SUM(LEN(C5356),LEN(D5356))=0),AND(NOT(E5356="Unknown"),ISBLANK(J5356)),AND(NOT(O5356="Unknown"),ISBLANK(R5356))),"Missing Information", INDEX(Table15[Entire Service Line Classification], MATCH(SUMIFS(Table15[Unique ID],Table15[System-Owned Portion],E5356,Table15[If Material Anything Other than "Lead" in Column E,Was Material Ever Previously Lead?],G5356,Table15[Customer-Owned Portion],O5356),Table15[Unique ID],0),0)))</f>
        <v>Lead Status Unknown</v>
      </c>
      <c r="X5356"/>
    </row>
    <row r="5357" spans="2:24" x14ac:dyDescent="0.35">
      <c r="B5357" s="146"/>
      <c r="C5357" s="31" t="s">
        <v>2463</v>
      </c>
      <c r="D5357" s="31"/>
      <c r="E5357" s="44" t="s">
        <v>3203</v>
      </c>
      <c r="F5357" s="43" t="s">
        <v>3283</v>
      </c>
      <c r="G5357" s="84" t="s">
        <v>3249</v>
      </c>
      <c r="H5357" s="31"/>
      <c r="I5357" s="207" t="s">
        <v>3338</v>
      </c>
      <c r="J5357" s="84"/>
      <c r="K5357" s="31" t="s">
        <v>41</v>
      </c>
      <c r="L5357" s="31"/>
      <c r="M5357" s="169"/>
      <c r="N5357" s="148"/>
      <c r="O5357" s="106" t="s">
        <v>3203</v>
      </c>
      <c r="P5357" s="43"/>
      <c r="Q5357" s="207" t="s">
        <v>3338</v>
      </c>
      <c r="R5357" s="84" t="s">
        <v>3203</v>
      </c>
      <c r="S5357" s="31" t="s">
        <v>41</v>
      </c>
      <c r="T5357" s="31"/>
      <c r="U5357" s="169"/>
      <c r="V5357" s="150"/>
      <c r="W5357" s="141" t="str" cm="1">
        <f t="array" ref="W5357">IF(SUM(LEN(B5357:V5357))=0,"",IF(OR(OR(ISBLANK(F5357),SUM(LEN(C5357),LEN(D5357))=0),AND(NOT(E5357="Unknown"),ISBLANK(J5357)),AND(NOT(O5357="Unknown"),ISBLANK(R5357))),"Missing Information", INDEX(Table15[Entire Service Line Classification], MATCH(SUMIFS(Table15[Unique ID],Table15[System-Owned Portion],E5357,Table15[If Material Anything Other than "Lead" in Column E,Was Material Ever Previously Lead?],G5357,Table15[Customer-Owned Portion],O5357),Table15[Unique ID],0),0)))</f>
        <v>Lead Status Unknown</v>
      </c>
      <c r="X5357"/>
    </row>
    <row r="5358" spans="2:24" x14ac:dyDescent="0.35">
      <c r="B5358" s="146"/>
      <c r="C5358" s="31" t="s">
        <v>2464</v>
      </c>
      <c r="D5358" s="31"/>
      <c r="E5358" s="44" t="s">
        <v>3203</v>
      </c>
      <c r="F5358" s="43" t="s">
        <v>3283</v>
      </c>
      <c r="G5358" s="84" t="s">
        <v>3249</v>
      </c>
      <c r="H5358" s="31"/>
      <c r="I5358" s="207" t="s">
        <v>3337</v>
      </c>
      <c r="J5358" s="84"/>
      <c r="K5358" s="31" t="s">
        <v>41</v>
      </c>
      <c r="L5358" s="31"/>
      <c r="M5358" s="169"/>
      <c r="N5358" s="148"/>
      <c r="O5358" s="106" t="s">
        <v>3203</v>
      </c>
      <c r="P5358" s="43"/>
      <c r="Q5358" s="207" t="s">
        <v>3337</v>
      </c>
      <c r="R5358" s="84" t="s">
        <v>3203</v>
      </c>
      <c r="S5358" s="31" t="s">
        <v>41</v>
      </c>
      <c r="T5358" s="31"/>
      <c r="U5358" s="169"/>
      <c r="V5358" s="150"/>
      <c r="W5358" s="141" t="str" cm="1">
        <f t="array" ref="W5358">IF(SUM(LEN(B5358:V5358))=0,"",IF(OR(OR(ISBLANK(F5358),SUM(LEN(C5358),LEN(D5358))=0),AND(NOT(E5358="Unknown"),ISBLANK(J5358)),AND(NOT(O5358="Unknown"),ISBLANK(R5358))),"Missing Information", INDEX(Table15[Entire Service Line Classification], MATCH(SUMIFS(Table15[Unique ID],Table15[System-Owned Portion],E5358,Table15[If Material Anything Other than "Lead" in Column E,Was Material Ever Previously Lead?],G5358,Table15[Customer-Owned Portion],O5358),Table15[Unique ID],0),0)))</f>
        <v>Lead Status Unknown</v>
      </c>
      <c r="X5358"/>
    </row>
    <row r="5359" spans="2:24" x14ac:dyDescent="0.35">
      <c r="B5359" s="146"/>
      <c r="C5359" s="31" t="s">
        <v>2465</v>
      </c>
      <c r="D5359" s="31"/>
      <c r="E5359" s="44" t="s">
        <v>3203</v>
      </c>
      <c r="F5359" s="43" t="s">
        <v>3283</v>
      </c>
      <c r="G5359" s="84" t="s">
        <v>3249</v>
      </c>
      <c r="H5359" s="31"/>
      <c r="I5359" s="207" t="s">
        <v>3338</v>
      </c>
      <c r="J5359" s="84"/>
      <c r="K5359" s="31" t="s">
        <v>41</v>
      </c>
      <c r="L5359" s="31"/>
      <c r="M5359" s="169"/>
      <c r="N5359" s="148"/>
      <c r="O5359" s="106" t="s">
        <v>3203</v>
      </c>
      <c r="P5359" s="43"/>
      <c r="Q5359" s="207" t="s">
        <v>3338</v>
      </c>
      <c r="R5359" s="84" t="s">
        <v>3203</v>
      </c>
      <c r="S5359" s="31" t="s">
        <v>41</v>
      </c>
      <c r="T5359" s="31"/>
      <c r="U5359" s="169"/>
      <c r="V5359" s="150"/>
      <c r="W5359" s="141" t="str" cm="1">
        <f t="array" ref="W5359">IF(SUM(LEN(B5359:V5359))=0,"",IF(OR(OR(ISBLANK(F5359),SUM(LEN(C5359),LEN(D5359))=0),AND(NOT(E5359="Unknown"),ISBLANK(J5359)),AND(NOT(O5359="Unknown"),ISBLANK(R5359))),"Missing Information", INDEX(Table15[Entire Service Line Classification], MATCH(SUMIFS(Table15[Unique ID],Table15[System-Owned Portion],E5359,Table15[If Material Anything Other than "Lead" in Column E,Was Material Ever Previously Lead?],G5359,Table15[Customer-Owned Portion],O5359),Table15[Unique ID],0),0)))</f>
        <v>Lead Status Unknown</v>
      </c>
      <c r="X5359"/>
    </row>
    <row r="5360" spans="2:24" x14ac:dyDescent="0.35">
      <c r="B5360" s="146"/>
      <c r="C5360" s="31" t="s">
        <v>2466</v>
      </c>
      <c r="D5360" s="31"/>
      <c r="E5360" s="44" t="s">
        <v>3203</v>
      </c>
      <c r="F5360" s="43" t="s">
        <v>3283</v>
      </c>
      <c r="G5360" s="84" t="s">
        <v>3249</v>
      </c>
      <c r="H5360" s="31"/>
      <c r="I5360" s="207" t="s">
        <v>3337</v>
      </c>
      <c r="J5360" s="84"/>
      <c r="K5360" s="31" t="s">
        <v>41</v>
      </c>
      <c r="L5360" s="31"/>
      <c r="M5360" s="169"/>
      <c r="N5360" s="148"/>
      <c r="O5360" s="106" t="s">
        <v>3203</v>
      </c>
      <c r="P5360" s="43"/>
      <c r="Q5360" s="207" t="s">
        <v>3337</v>
      </c>
      <c r="R5360" s="84" t="s">
        <v>3203</v>
      </c>
      <c r="S5360" s="31" t="s">
        <v>41</v>
      </c>
      <c r="T5360" s="31"/>
      <c r="U5360" s="169"/>
      <c r="V5360" s="150"/>
      <c r="W5360" s="141" t="str" cm="1">
        <f t="array" ref="W5360">IF(SUM(LEN(B5360:V5360))=0,"",IF(OR(OR(ISBLANK(F5360),SUM(LEN(C5360),LEN(D5360))=0),AND(NOT(E5360="Unknown"),ISBLANK(J5360)),AND(NOT(O5360="Unknown"),ISBLANK(R5360))),"Missing Information", INDEX(Table15[Entire Service Line Classification], MATCH(SUMIFS(Table15[Unique ID],Table15[System-Owned Portion],E5360,Table15[If Material Anything Other than "Lead" in Column E,Was Material Ever Previously Lead?],G5360,Table15[Customer-Owned Portion],O5360),Table15[Unique ID],0),0)))</f>
        <v>Lead Status Unknown</v>
      </c>
      <c r="X5360"/>
    </row>
    <row r="5361" spans="2:24" x14ac:dyDescent="0.35">
      <c r="B5361" s="146"/>
      <c r="C5361" s="31" t="s">
        <v>2467</v>
      </c>
      <c r="D5361" s="31"/>
      <c r="E5361" s="44" t="s">
        <v>3203</v>
      </c>
      <c r="F5361" s="43" t="s">
        <v>3283</v>
      </c>
      <c r="G5361" s="84" t="s">
        <v>3249</v>
      </c>
      <c r="H5361" s="31"/>
      <c r="I5361" s="207" t="s">
        <v>3338</v>
      </c>
      <c r="J5361" s="84"/>
      <c r="K5361" s="31" t="s">
        <v>41</v>
      </c>
      <c r="L5361" s="31"/>
      <c r="M5361" s="169"/>
      <c r="N5361" s="148"/>
      <c r="O5361" s="106" t="s">
        <v>3203</v>
      </c>
      <c r="P5361" s="43"/>
      <c r="Q5361" s="207" t="s">
        <v>3338</v>
      </c>
      <c r="R5361" s="84" t="s">
        <v>3203</v>
      </c>
      <c r="S5361" s="31" t="s">
        <v>41</v>
      </c>
      <c r="T5361" s="31"/>
      <c r="U5361" s="169"/>
      <c r="V5361" s="150"/>
      <c r="W5361" s="141" t="str" cm="1">
        <f t="array" ref="W5361">IF(SUM(LEN(B5361:V5361))=0,"",IF(OR(OR(ISBLANK(F5361),SUM(LEN(C5361),LEN(D5361))=0),AND(NOT(E5361="Unknown"),ISBLANK(J5361)),AND(NOT(O5361="Unknown"),ISBLANK(R5361))),"Missing Information", INDEX(Table15[Entire Service Line Classification], MATCH(SUMIFS(Table15[Unique ID],Table15[System-Owned Portion],E5361,Table15[If Material Anything Other than "Lead" in Column E,Was Material Ever Previously Lead?],G5361,Table15[Customer-Owned Portion],O5361),Table15[Unique ID],0),0)))</f>
        <v>Lead Status Unknown</v>
      </c>
      <c r="X5361"/>
    </row>
    <row r="5362" spans="2:24" x14ac:dyDescent="0.35">
      <c r="B5362" s="146"/>
      <c r="C5362" s="31" t="s">
        <v>6247</v>
      </c>
      <c r="D5362" s="31"/>
      <c r="E5362" s="44" t="s">
        <v>3203</v>
      </c>
      <c r="F5362" s="43" t="s">
        <v>3283</v>
      </c>
      <c r="G5362" s="84" t="s">
        <v>3249</v>
      </c>
      <c r="H5362" s="31"/>
      <c r="I5362" s="207" t="s">
        <v>3337</v>
      </c>
      <c r="J5362" s="84"/>
      <c r="K5362" s="31" t="s">
        <v>41</v>
      </c>
      <c r="L5362" s="31"/>
      <c r="M5362" s="169"/>
      <c r="N5362" s="148"/>
      <c r="O5362" s="106" t="s">
        <v>3203</v>
      </c>
      <c r="P5362" s="43"/>
      <c r="Q5362" s="207" t="s">
        <v>3337</v>
      </c>
      <c r="R5362" s="84" t="s">
        <v>3203</v>
      </c>
      <c r="S5362" s="31" t="s">
        <v>41</v>
      </c>
      <c r="T5362" s="31"/>
      <c r="U5362" s="169"/>
      <c r="V5362" s="150"/>
      <c r="W5362" s="141" t="str" cm="1">
        <f t="array" ref="W5362">IF(SUM(LEN(B5362:V5362))=0,"",IF(OR(OR(ISBLANK(F5362),SUM(LEN(C5362),LEN(D5362))=0),AND(NOT(E5362="Unknown"),ISBLANK(J5362)),AND(NOT(O5362="Unknown"),ISBLANK(R5362))),"Missing Information", INDEX(Table15[Entire Service Line Classification], MATCH(SUMIFS(Table15[Unique ID],Table15[System-Owned Portion],E5362,Table15[If Material Anything Other than "Lead" in Column E,Was Material Ever Previously Lead?],G5362,Table15[Customer-Owned Portion],O5362),Table15[Unique ID],0),0)))</f>
        <v>Lead Status Unknown</v>
      </c>
      <c r="X5362"/>
    </row>
    <row r="5363" spans="2:24" x14ac:dyDescent="0.35">
      <c r="B5363" s="146"/>
      <c r="C5363" s="31" t="s">
        <v>2468</v>
      </c>
      <c r="D5363" s="31"/>
      <c r="E5363" s="44" t="s">
        <v>3203</v>
      </c>
      <c r="F5363" s="43" t="s">
        <v>3283</v>
      </c>
      <c r="G5363" s="84" t="s">
        <v>3249</v>
      </c>
      <c r="H5363" s="31"/>
      <c r="I5363" s="207" t="s">
        <v>3338</v>
      </c>
      <c r="J5363" s="84"/>
      <c r="K5363" s="31" t="s">
        <v>41</v>
      </c>
      <c r="L5363" s="31"/>
      <c r="M5363" s="169"/>
      <c r="N5363" s="148"/>
      <c r="O5363" s="106" t="s">
        <v>3203</v>
      </c>
      <c r="P5363" s="43"/>
      <c r="Q5363" s="207" t="s">
        <v>3338</v>
      </c>
      <c r="R5363" s="84" t="s">
        <v>3203</v>
      </c>
      <c r="S5363" s="31" t="s">
        <v>41</v>
      </c>
      <c r="T5363" s="31"/>
      <c r="U5363" s="169"/>
      <c r="V5363" s="150"/>
      <c r="W5363" s="141" t="str" cm="1">
        <f t="array" ref="W5363">IF(SUM(LEN(B5363:V5363))=0,"",IF(OR(OR(ISBLANK(F5363),SUM(LEN(C5363),LEN(D5363))=0),AND(NOT(E5363="Unknown"),ISBLANK(J5363)),AND(NOT(O5363="Unknown"),ISBLANK(R5363))),"Missing Information", INDEX(Table15[Entire Service Line Classification], MATCH(SUMIFS(Table15[Unique ID],Table15[System-Owned Portion],E5363,Table15[If Material Anything Other than "Lead" in Column E,Was Material Ever Previously Lead?],G5363,Table15[Customer-Owned Portion],O5363),Table15[Unique ID],0),0)))</f>
        <v>Lead Status Unknown</v>
      </c>
      <c r="X5363"/>
    </row>
    <row r="5364" spans="2:24" x14ac:dyDescent="0.35">
      <c r="B5364" s="146"/>
      <c r="C5364" s="31" t="s">
        <v>2469</v>
      </c>
      <c r="D5364" s="31"/>
      <c r="E5364" s="44" t="s">
        <v>3203</v>
      </c>
      <c r="F5364" s="43" t="s">
        <v>3283</v>
      </c>
      <c r="G5364" s="84" t="s">
        <v>3249</v>
      </c>
      <c r="H5364" s="31">
        <v>1940</v>
      </c>
      <c r="I5364" s="207" t="s">
        <v>3338</v>
      </c>
      <c r="J5364" s="84"/>
      <c r="K5364" s="31" t="s">
        <v>41</v>
      </c>
      <c r="L5364" s="31"/>
      <c r="M5364" s="169"/>
      <c r="N5364" s="148"/>
      <c r="O5364" s="106" t="s">
        <v>3203</v>
      </c>
      <c r="P5364" s="43">
        <v>1940</v>
      </c>
      <c r="Q5364" s="207" t="s">
        <v>3338</v>
      </c>
      <c r="R5364" s="84" t="s">
        <v>3203</v>
      </c>
      <c r="S5364" s="31" t="s">
        <v>41</v>
      </c>
      <c r="T5364" s="31"/>
      <c r="U5364" s="169"/>
      <c r="V5364" s="150"/>
      <c r="W5364" s="141" t="str" cm="1">
        <f t="array" ref="W5364">IF(SUM(LEN(B5364:V5364))=0,"",IF(OR(OR(ISBLANK(F5364),SUM(LEN(C5364),LEN(D5364))=0),AND(NOT(E5364="Unknown"),ISBLANK(J5364)),AND(NOT(O5364="Unknown"),ISBLANK(R5364))),"Missing Information", INDEX(Table15[Entire Service Line Classification], MATCH(SUMIFS(Table15[Unique ID],Table15[System-Owned Portion],E5364,Table15[If Material Anything Other than "Lead" in Column E,Was Material Ever Previously Lead?],G5364,Table15[Customer-Owned Portion],O5364),Table15[Unique ID],0),0)))</f>
        <v>Lead Status Unknown</v>
      </c>
      <c r="X5364"/>
    </row>
    <row r="5365" spans="2:24" x14ac:dyDescent="0.35">
      <c r="B5365" s="146"/>
      <c r="C5365" s="31" t="s">
        <v>2470</v>
      </c>
      <c r="D5365" s="31"/>
      <c r="E5365" s="44" t="s">
        <v>3203</v>
      </c>
      <c r="F5365" s="43" t="s">
        <v>3283</v>
      </c>
      <c r="G5365" s="84" t="s">
        <v>3249</v>
      </c>
      <c r="H5365" s="31">
        <v>1940</v>
      </c>
      <c r="I5365" s="207" t="s">
        <v>3341</v>
      </c>
      <c r="J5365" s="84"/>
      <c r="K5365" s="31" t="s">
        <v>41</v>
      </c>
      <c r="L5365" s="31"/>
      <c r="M5365" s="169"/>
      <c r="N5365" s="148"/>
      <c r="O5365" s="106" t="s">
        <v>3203</v>
      </c>
      <c r="P5365" s="43">
        <v>1940</v>
      </c>
      <c r="Q5365" s="207" t="s">
        <v>3341</v>
      </c>
      <c r="R5365" s="84" t="s">
        <v>3203</v>
      </c>
      <c r="S5365" s="31" t="s">
        <v>41</v>
      </c>
      <c r="T5365" s="31"/>
      <c r="U5365" s="169"/>
      <c r="V5365" s="150"/>
      <c r="W5365" s="141" t="str" cm="1">
        <f t="array" ref="W5365">IF(SUM(LEN(B5365:V5365))=0,"",IF(OR(OR(ISBLANK(F5365),SUM(LEN(C5365),LEN(D5365))=0),AND(NOT(E5365="Unknown"),ISBLANK(J5365)),AND(NOT(O5365="Unknown"),ISBLANK(R5365))),"Missing Information", INDEX(Table15[Entire Service Line Classification], MATCH(SUMIFS(Table15[Unique ID],Table15[System-Owned Portion],E5365,Table15[If Material Anything Other than "Lead" in Column E,Was Material Ever Previously Lead?],G5365,Table15[Customer-Owned Portion],O5365),Table15[Unique ID],0),0)))</f>
        <v>Lead Status Unknown</v>
      </c>
      <c r="X5365"/>
    </row>
    <row r="5366" spans="2:24" x14ac:dyDescent="0.35">
      <c r="B5366" s="146"/>
      <c r="C5366" s="31" t="s">
        <v>2471</v>
      </c>
      <c r="D5366" s="31"/>
      <c r="E5366" s="44" t="s">
        <v>3203</v>
      </c>
      <c r="F5366" s="43" t="s">
        <v>3283</v>
      </c>
      <c r="G5366" s="84" t="s">
        <v>3249</v>
      </c>
      <c r="H5366" s="31"/>
      <c r="I5366" s="207" t="s">
        <v>3337</v>
      </c>
      <c r="J5366" s="84"/>
      <c r="K5366" s="31" t="s">
        <v>41</v>
      </c>
      <c r="L5366" s="31"/>
      <c r="M5366" s="169"/>
      <c r="N5366" s="148"/>
      <c r="O5366" s="106" t="s">
        <v>3203</v>
      </c>
      <c r="P5366" s="43"/>
      <c r="Q5366" s="207" t="s">
        <v>3337</v>
      </c>
      <c r="R5366" s="84" t="s">
        <v>3203</v>
      </c>
      <c r="S5366" s="31" t="s">
        <v>41</v>
      </c>
      <c r="T5366" s="31"/>
      <c r="U5366" s="169"/>
      <c r="V5366" s="150"/>
      <c r="W5366" s="141" t="str" cm="1">
        <f t="array" ref="W5366">IF(SUM(LEN(B5366:V5366))=0,"",IF(OR(OR(ISBLANK(F5366),SUM(LEN(C5366),LEN(D5366))=0),AND(NOT(E5366="Unknown"),ISBLANK(J5366)),AND(NOT(O5366="Unknown"),ISBLANK(R5366))),"Missing Information", INDEX(Table15[Entire Service Line Classification], MATCH(SUMIFS(Table15[Unique ID],Table15[System-Owned Portion],E5366,Table15[If Material Anything Other than "Lead" in Column E,Was Material Ever Previously Lead?],G5366,Table15[Customer-Owned Portion],O5366),Table15[Unique ID],0),0)))</f>
        <v>Lead Status Unknown</v>
      </c>
      <c r="X5366"/>
    </row>
    <row r="5367" spans="2:24" x14ac:dyDescent="0.35">
      <c r="B5367" s="146"/>
      <c r="C5367" s="31" t="s">
        <v>6248</v>
      </c>
      <c r="D5367" s="31"/>
      <c r="E5367" s="44" t="s">
        <v>3203</v>
      </c>
      <c r="F5367" s="43" t="s">
        <v>3283</v>
      </c>
      <c r="G5367" s="84" t="s">
        <v>3249</v>
      </c>
      <c r="H5367" s="31"/>
      <c r="I5367" s="207" t="s">
        <v>3338</v>
      </c>
      <c r="J5367" s="84"/>
      <c r="K5367" s="31" t="s">
        <v>41</v>
      </c>
      <c r="L5367" s="31"/>
      <c r="M5367" s="169"/>
      <c r="N5367" s="148"/>
      <c r="O5367" s="106" t="s">
        <v>3203</v>
      </c>
      <c r="P5367" s="43"/>
      <c r="Q5367" s="207" t="s">
        <v>3338</v>
      </c>
      <c r="R5367" s="84" t="s">
        <v>3203</v>
      </c>
      <c r="S5367" s="31" t="s">
        <v>41</v>
      </c>
      <c r="T5367" s="31"/>
      <c r="U5367" s="169"/>
      <c r="V5367" s="150"/>
      <c r="W5367" s="141" t="str" cm="1">
        <f t="array" ref="W5367">IF(SUM(LEN(B5367:V5367))=0,"",IF(OR(OR(ISBLANK(F5367),SUM(LEN(C5367),LEN(D5367))=0),AND(NOT(E5367="Unknown"),ISBLANK(J5367)),AND(NOT(O5367="Unknown"),ISBLANK(R5367))),"Missing Information", INDEX(Table15[Entire Service Line Classification], MATCH(SUMIFS(Table15[Unique ID],Table15[System-Owned Portion],E5367,Table15[If Material Anything Other than "Lead" in Column E,Was Material Ever Previously Lead?],G5367,Table15[Customer-Owned Portion],O5367),Table15[Unique ID],0),0)))</f>
        <v>Lead Status Unknown</v>
      </c>
      <c r="X5367"/>
    </row>
    <row r="5368" spans="2:24" x14ac:dyDescent="0.35">
      <c r="B5368" s="146"/>
      <c r="C5368" s="31" t="s">
        <v>6249</v>
      </c>
      <c r="D5368" s="31"/>
      <c r="E5368" s="44" t="s">
        <v>3203</v>
      </c>
      <c r="F5368" s="43" t="s">
        <v>3283</v>
      </c>
      <c r="G5368" s="84" t="s">
        <v>3249</v>
      </c>
      <c r="H5368" s="31"/>
      <c r="I5368" s="207" t="s">
        <v>3336</v>
      </c>
      <c r="J5368" s="84"/>
      <c r="K5368" s="31" t="s">
        <v>41</v>
      </c>
      <c r="L5368" s="31"/>
      <c r="M5368" s="169"/>
      <c r="N5368" s="148"/>
      <c r="O5368" s="106" t="s">
        <v>3203</v>
      </c>
      <c r="P5368" s="43"/>
      <c r="Q5368" s="207" t="s">
        <v>3336</v>
      </c>
      <c r="R5368" s="84" t="s">
        <v>3203</v>
      </c>
      <c r="S5368" s="31" t="s">
        <v>41</v>
      </c>
      <c r="T5368" s="31"/>
      <c r="U5368" s="169"/>
      <c r="V5368" s="150"/>
      <c r="W5368" s="141" t="str" cm="1">
        <f t="array" ref="W5368">IF(SUM(LEN(B5368:V5368))=0,"",IF(OR(OR(ISBLANK(F5368),SUM(LEN(C5368),LEN(D5368))=0),AND(NOT(E5368="Unknown"),ISBLANK(J5368)),AND(NOT(O5368="Unknown"),ISBLANK(R5368))),"Missing Information", INDEX(Table15[Entire Service Line Classification], MATCH(SUMIFS(Table15[Unique ID],Table15[System-Owned Portion],E5368,Table15[If Material Anything Other than "Lead" in Column E,Was Material Ever Previously Lead?],G5368,Table15[Customer-Owned Portion],O5368),Table15[Unique ID],0),0)))</f>
        <v>Lead Status Unknown</v>
      </c>
      <c r="X5368"/>
    </row>
    <row r="5369" spans="2:24" x14ac:dyDescent="0.35">
      <c r="B5369" s="146"/>
      <c r="C5369" s="31" t="s">
        <v>6250</v>
      </c>
      <c r="D5369" s="31"/>
      <c r="E5369" s="44" t="s">
        <v>3203</v>
      </c>
      <c r="F5369" s="43" t="s">
        <v>3283</v>
      </c>
      <c r="G5369" s="84" t="s">
        <v>3249</v>
      </c>
      <c r="H5369" s="31"/>
      <c r="I5369" s="207" t="s">
        <v>3337</v>
      </c>
      <c r="J5369" s="84"/>
      <c r="K5369" s="31" t="s">
        <v>41</v>
      </c>
      <c r="L5369" s="31"/>
      <c r="M5369" s="169"/>
      <c r="N5369" s="148"/>
      <c r="O5369" s="106" t="s">
        <v>3203</v>
      </c>
      <c r="P5369" s="43"/>
      <c r="Q5369" s="207" t="s">
        <v>3337</v>
      </c>
      <c r="R5369" s="84" t="s">
        <v>3203</v>
      </c>
      <c r="S5369" s="31" t="s">
        <v>41</v>
      </c>
      <c r="T5369" s="31"/>
      <c r="U5369" s="169"/>
      <c r="V5369" s="150"/>
      <c r="W5369" s="141" t="str" cm="1">
        <f t="array" ref="W5369">IF(SUM(LEN(B5369:V5369))=0,"",IF(OR(OR(ISBLANK(F5369),SUM(LEN(C5369),LEN(D5369))=0),AND(NOT(E5369="Unknown"),ISBLANK(J5369)),AND(NOT(O5369="Unknown"),ISBLANK(R5369))),"Missing Information", INDEX(Table15[Entire Service Line Classification], MATCH(SUMIFS(Table15[Unique ID],Table15[System-Owned Portion],E5369,Table15[If Material Anything Other than "Lead" in Column E,Was Material Ever Previously Lead?],G5369,Table15[Customer-Owned Portion],O5369),Table15[Unique ID],0),0)))</f>
        <v>Lead Status Unknown</v>
      </c>
      <c r="X5369"/>
    </row>
    <row r="5370" spans="2:24" x14ac:dyDescent="0.35">
      <c r="B5370" s="146"/>
      <c r="C5370" s="31" t="s">
        <v>6251</v>
      </c>
      <c r="D5370" s="31"/>
      <c r="E5370" s="44" t="s">
        <v>3203</v>
      </c>
      <c r="F5370" s="43" t="s">
        <v>3283</v>
      </c>
      <c r="G5370" s="84" t="s">
        <v>3249</v>
      </c>
      <c r="H5370" s="31"/>
      <c r="I5370" s="207" t="s">
        <v>3338</v>
      </c>
      <c r="J5370" s="84"/>
      <c r="K5370" s="31" t="s">
        <v>41</v>
      </c>
      <c r="L5370" s="31"/>
      <c r="M5370" s="169"/>
      <c r="N5370" s="148"/>
      <c r="O5370" s="106" t="s">
        <v>3203</v>
      </c>
      <c r="P5370" s="43"/>
      <c r="Q5370" s="207" t="s">
        <v>3338</v>
      </c>
      <c r="R5370" s="84" t="s">
        <v>3203</v>
      </c>
      <c r="S5370" s="31" t="s">
        <v>41</v>
      </c>
      <c r="T5370" s="31"/>
      <c r="U5370" s="169"/>
      <c r="V5370" s="150"/>
      <c r="W5370" s="141" t="str" cm="1">
        <f t="array" ref="W5370">IF(SUM(LEN(B5370:V5370))=0,"",IF(OR(OR(ISBLANK(F5370),SUM(LEN(C5370),LEN(D5370))=0),AND(NOT(E5370="Unknown"),ISBLANK(J5370)),AND(NOT(O5370="Unknown"),ISBLANK(R5370))),"Missing Information", INDEX(Table15[Entire Service Line Classification], MATCH(SUMIFS(Table15[Unique ID],Table15[System-Owned Portion],E5370,Table15[If Material Anything Other than "Lead" in Column E,Was Material Ever Previously Lead?],G5370,Table15[Customer-Owned Portion],O5370),Table15[Unique ID],0),0)))</f>
        <v>Lead Status Unknown</v>
      </c>
      <c r="X5370"/>
    </row>
    <row r="5371" spans="2:24" x14ac:dyDescent="0.35">
      <c r="B5371" s="146"/>
      <c r="C5371" s="31" t="s">
        <v>2472</v>
      </c>
      <c r="D5371" s="31"/>
      <c r="E5371" s="44" t="s">
        <v>3203</v>
      </c>
      <c r="F5371" s="43" t="s">
        <v>3283</v>
      </c>
      <c r="G5371" s="84" t="s">
        <v>3249</v>
      </c>
      <c r="H5371" s="31">
        <v>1948</v>
      </c>
      <c r="I5371" s="207" t="s">
        <v>3337</v>
      </c>
      <c r="J5371" s="84"/>
      <c r="K5371" s="31" t="s">
        <v>41</v>
      </c>
      <c r="L5371" s="31"/>
      <c r="M5371" s="169"/>
      <c r="N5371" s="148"/>
      <c r="O5371" s="106" t="s">
        <v>3203</v>
      </c>
      <c r="P5371" s="43">
        <v>1948</v>
      </c>
      <c r="Q5371" s="207" t="s">
        <v>3337</v>
      </c>
      <c r="R5371" s="84" t="s">
        <v>3203</v>
      </c>
      <c r="S5371" s="31" t="s">
        <v>41</v>
      </c>
      <c r="T5371" s="31"/>
      <c r="U5371" s="169"/>
      <c r="V5371" s="150"/>
      <c r="W5371" s="141" t="str" cm="1">
        <f t="array" ref="W5371">IF(SUM(LEN(B5371:V5371))=0,"",IF(OR(OR(ISBLANK(F5371),SUM(LEN(C5371),LEN(D5371))=0),AND(NOT(E5371="Unknown"),ISBLANK(J5371)),AND(NOT(O5371="Unknown"),ISBLANK(R5371))),"Missing Information", INDEX(Table15[Entire Service Line Classification], MATCH(SUMIFS(Table15[Unique ID],Table15[System-Owned Portion],E5371,Table15[If Material Anything Other than "Lead" in Column E,Was Material Ever Previously Lead?],G5371,Table15[Customer-Owned Portion],O5371),Table15[Unique ID],0),0)))</f>
        <v>Lead Status Unknown</v>
      </c>
      <c r="X5371"/>
    </row>
    <row r="5372" spans="2:24" x14ac:dyDescent="0.35">
      <c r="B5372" s="146"/>
      <c r="C5372" s="31" t="s">
        <v>6252</v>
      </c>
      <c r="D5372" s="31"/>
      <c r="E5372" s="44" t="s">
        <v>3203</v>
      </c>
      <c r="F5372" s="43" t="s">
        <v>3283</v>
      </c>
      <c r="G5372" s="84" t="s">
        <v>3249</v>
      </c>
      <c r="H5372" s="31">
        <v>1948</v>
      </c>
      <c r="I5372" s="207" t="s">
        <v>3341</v>
      </c>
      <c r="J5372" s="84"/>
      <c r="K5372" s="31" t="s">
        <v>41</v>
      </c>
      <c r="L5372" s="31"/>
      <c r="M5372" s="169"/>
      <c r="N5372" s="148"/>
      <c r="O5372" s="106" t="s">
        <v>3203</v>
      </c>
      <c r="P5372" s="43">
        <v>1948</v>
      </c>
      <c r="Q5372" s="207" t="s">
        <v>3341</v>
      </c>
      <c r="R5372" s="84" t="s">
        <v>3203</v>
      </c>
      <c r="S5372" s="31" t="s">
        <v>41</v>
      </c>
      <c r="T5372" s="31"/>
      <c r="U5372" s="169"/>
      <c r="V5372" s="150"/>
      <c r="W5372" s="141" t="str" cm="1">
        <f t="array" ref="W5372">IF(SUM(LEN(B5372:V5372))=0,"",IF(OR(OR(ISBLANK(F5372),SUM(LEN(C5372),LEN(D5372))=0),AND(NOT(E5372="Unknown"),ISBLANK(J5372)),AND(NOT(O5372="Unknown"),ISBLANK(R5372))),"Missing Information", INDEX(Table15[Entire Service Line Classification], MATCH(SUMIFS(Table15[Unique ID],Table15[System-Owned Portion],E5372,Table15[If Material Anything Other than "Lead" in Column E,Was Material Ever Previously Lead?],G5372,Table15[Customer-Owned Portion],O5372),Table15[Unique ID],0),0)))</f>
        <v>Lead Status Unknown</v>
      </c>
      <c r="X5372"/>
    </row>
    <row r="5373" spans="2:24" x14ac:dyDescent="0.35">
      <c r="B5373" s="146"/>
      <c r="C5373" s="31" t="s">
        <v>2473</v>
      </c>
      <c r="D5373" s="31"/>
      <c r="E5373" s="44" t="s">
        <v>3203</v>
      </c>
      <c r="F5373" s="43" t="s">
        <v>3283</v>
      </c>
      <c r="G5373" s="84" t="s">
        <v>3249</v>
      </c>
      <c r="H5373" s="31">
        <v>1948</v>
      </c>
      <c r="I5373" s="207" t="s">
        <v>3341</v>
      </c>
      <c r="J5373" s="84"/>
      <c r="K5373" s="31" t="s">
        <v>41</v>
      </c>
      <c r="L5373" s="31"/>
      <c r="M5373" s="169"/>
      <c r="N5373" s="148"/>
      <c r="O5373" s="106" t="s">
        <v>3203</v>
      </c>
      <c r="P5373" s="43">
        <v>1948</v>
      </c>
      <c r="Q5373" s="207" t="s">
        <v>3341</v>
      </c>
      <c r="R5373" s="84" t="s">
        <v>3203</v>
      </c>
      <c r="S5373" s="31" t="s">
        <v>41</v>
      </c>
      <c r="T5373" s="31"/>
      <c r="U5373" s="169"/>
      <c r="V5373" s="150"/>
      <c r="W5373" s="141" t="str" cm="1">
        <f t="array" ref="W5373">IF(SUM(LEN(B5373:V5373))=0,"",IF(OR(OR(ISBLANK(F5373),SUM(LEN(C5373),LEN(D5373))=0),AND(NOT(E5373="Unknown"),ISBLANK(J5373)),AND(NOT(O5373="Unknown"),ISBLANK(R5373))),"Missing Information", INDEX(Table15[Entire Service Line Classification], MATCH(SUMIFS(Table15[Unique ID],Table15[System-Owned Portion],E5373,Table15[If Material Anything Other than "Lead" in Column E,Was Material Ever Previously Lead?],G5373,Table15[Customer-Owned Portion],O5373),Table15[Unique ID],0),0)))</f>
        <v>Lead Status Unknown</v>
      </c>
      <c r="X5373"/>
    </row>
    <row r="5374" spans="2:24" x14ac:dyDescent="0.35">
      <c r="B5374" s="146"/>
      <c r="C5374" s="31" t="s">
        <v>6253</v>
      </c>
      <c r="D5374" s="31"/>
      <c r="E5374" s="44" t="s">
        <v>3203</v>
      </c>
      <c r="F5374" s="43" t="s">
        <v>3283</v>
      </c>
      <c r="G5374" s="84" t="s">
        <v>3249</v>
      </c>
      <c r="H5374" s="31">
        <v>1956</v>
      </c>
      <c r="I5374" s="207" t="s">
        <v>3341</v>
      </c>
      <c r="J5374" s="84"/>
      <c r="K5374" s="31" t="s">
        <v>41</v>
      </c>
      <c r="L5374" s="31"/>
      <c r="M5374" s="169"/>
      <c r="N5374" s="148"/>
      <c r="O5374" s="106" t="s">
        <v>3203</v>
      </c>
      <c r="P5374" s="43">
        <v>1956</v>
      </c>
      <c r="Q5374" s="207" t="s">
        <v>3341</v>
      </c>
      <c r="R5374" s="84" t="s">
        <v>3203</v>
      </c>
      <c r="S5374" s="31" t="s">
        <v>41</v>
      </c>
      <c r="T5374" s="31"/>
      <c r="U5374" s="169"/>
      <c r="V5374" s="150"/>
      <c r="W5374" s="141" t="str" cm="1">
        <f t="array" ref="W5374">IF(SUM(LEN(B5374:V5374))=0,"",IF(OR(OR(ISBLANK(F5374),SUM(LEN(C5374),LEN(D5374))=0),AND(NOT(E5374="Unknown"),ISBLANK(J5374)),AND(NOT(O5374="Unknown"),ISBLANK(R5374))),"Missing Information", INDEX(Table15[Entire Service Line Classification], MATCH(SUMIFS(Table15[Unique ID],Table15[System-Owned Portion],E5374,Table15[If Material Anything Other than "Lead" in Column E,Was Material Ever Previously Lead?],G5374,Table15[Customer-Owned Portion],O5374),Table15[Unique ID],0),0)))</f>
        <v>Lead Status Unknown</v>
      </c>
      <c r="X5374"/>
    </row>
    <row r="5375" spans="2:24" x14ac:dyDescent="0.35">
      <c r="B5375" s="146"/>
      <c r="C5375" s="31" t="s">
        <v>2474</v>
      </c>
      <c r="D5375" s="31"/>
      <c r="E5375" s="44" t="s">
        <v>3203</v>
      </c>
      <c r="F5375" s="43" t="s">
        <v>3283</v>
      </c>
      <c r="G5375" s="84" t="s">
        <v>3249</v>
      </c>
      <c r="H5375" s="31">
        <v>1948</v>
      </c>
      <c r="I5375" s="207" t="s">
        <v>3337</v>
      </c>
      <c r="J5375" s="84"/>
      <c r="K5375" s="31" t="s">
        <v>41</v>
      </c>
      <c r="L5375" s="31"/>
      <c r="M5375" s="169"/>
      <c r="N5375" s="148"/>
      <c r="O5375" s="106" t="s">
        <v>3203</v>
      </c>
      <c r="P5375" s="43">
        <v>1948</v>
      </c>
      <c r="Q5375" s="207" t="s">
        <v>3337</v>
      </c>
      <c r="R5375" s="84" t="s">
        <v>3203</v>
      </c>
      <c r="S5375" s="31" t="s">
        <v>41</v>
      </c>
      <c r="T5375" s="31"/>
      <c r="U5375" s="169"/>
      <c r="V5375" s="150"/>
      <c r="W5375" s="141" t="str" cm="1">
        <f t="array" ref="W5375">IF(SUM(LEN(B5375:V5375))=0,"",IF(OR(OR(ISBLANK(F5375),SUM(LEN(C5375),LEN(D5375))=0),AND(NOT(E5375="Unknown"),ISBLANK(J5375)),AND(NOT(O5375="Unknown"),ISBLANK(R5375))),"Missing Information", INDEX(Table15[Entire Service Line Classification], MATCH(SUMIFS(Table15[Unique ID],Table15[System-Owned Portion],E5375,Table15[If Material Anything Other than "Lead" in Column E,Was Material Ever Previously Lead?],G5375,Table15[Customer-Owned Portion],O5375),Table15[Unique ID],0),0)))</f>
        <v>Lead Status Unknown</v>
      </c>
      <c r="X5375"/>
    </row>
    <row r="5376" spans="2:24" x14ac:dyDescent="0.35">
      <c r="B5376" s="146"/>
      <c r="C5376" s="31" t="s">
        <v>2475</v>
      </c>
      <c r="D5376" s="31"/>
      <c r="E5376" s="44" t="s">
        <v>3203</v>
      </c>
      <c r="F5376" s="43" t="s">
        <v>3283</v>
      </c>
      <c r="G5376" s="84" t="s">
        <v>3249</v>
      </c>
      <c r="H5376" s="31"/>
      <c r="I5376" s="207" t="s">
        <v>3337</v>
      </c>
      <c r="J5376" s="84"/>
      <c r="K5376" s="31" t="s">
        <v>41</v>
      </c>
      <c r="L5376" s="31"/>
      <c r="M5376" s="169"/>
      <c r="N5376" s="148"/>
      <c r="O5376" s="106" t="s">
        <v>3203</v>
      </c>
      <c r="P5376" s="43"/>
      <c r="Q5376" s="207" t="s">
        <v>3337</v>
      </c>
      <c r="R5376" s="84" t="s">
        <v>3203</v>
      </c>
      <c r="S5376" s="31" t="s">
        <v>41</v>
      </c>
      <c r="T5376" s="31"/>
      <c r="U5376" s="169"/>
      <c r="V5376" s="150"/>
      <c r="W5376" s="141" t="str" cm="1">
        <f t="array" ref="W5376">IF(SUM(LEN(B5376:V5376))=0,"",IF(OR(OR(ISBLANK(F5376),SUM(LEN(C5376),LEN(D5376))=0),AND(NOT(E5376="Unknown"),ISBLANK(J5376)),AND(NOT(O5376="Unknown"),ISBLANK(R5376))),"Missing Information", INDEX(Table15[Entire Service Line Classification], MATCH(SUMIFS(Table15[Unique ID],Table15[System-Owned Portion],E5376,Table15[If Material Anything Other than "Lead" in Column E,Was Material Ever Previously Lead?],G5376,Table15[Customer-Owned Portion],O5376),Table15[Unique ID],0),0)))</f>
        <v>Lead Status Unknown</v>
      </c>
      <c r="X5376"/>
    </row>
    <row r="5377" spans="2:24" x14ac:dyDescent="0.35">
      <c r="B5377" s="146"/>
      <c r="C5377" s="31" t="s">
        <v>2476</v>
      </c>
      <c r="D5377" s="31"/>
      <c r="E5377" s="44" t="s">
        <v>3203</v>
      </c>
      <c r="F5377" s="43" t="s">
        <v>3283</v>
      </c>
      <c r="G5377" s="84" t="s">
        <v>3249</v>
      </c>
      <c r="H5377" s="31">
        <v>1900</v>
      </c>
      <c r="I5377" s="207" t="s">
        <v>3338</v>
      </c>
      <c r="J5377" s="84"/>
      <c r="K5377" s="31" t="s">
        <v>41</v>
      </c>
      <c r="L5377" s="31"/>
      <c r="M5377" s="169"/>
      <c r="N5377" s="148"/>
      <c r="O5377" s="106" t="s">
        <v>3203</v>
      </c>
      <c r="P5377" s="43">
        <v>1900</v>
      </c>
      <c r="Q5377" s="207" t="s">
        <v>3338</v>
      </c>
      <c r="R5377" s="84" t="s">
        <v>3203</v>
      </c>
      <c r="S5377" s="31" t="s">
        <v>41</v>
      </c>
      <c r="T5377" s="31"/>
      <c r="U5377" s="169"/>
      <c r="V5377" s="150"/>
      <c r="W5377" s="141" t="str" cm="1">
        <f t="array" ref="W5377">IF(SUM(LEN(B5377:V5377))=0,"",IF(OR(OR(ISBLANK(F5377),SUM(LEN(C5377),LEN(D5377))=0),AND(NOT(E5377="Unknown"),ISBLANK(J5377)),AND(NOT(O5377="Unknown"),ISBLANK(R5377))),"Missing Information", INDEX(Table15[Entire Service Line Classification], MATCH(SUMIFS(Table15[Unique ID],Table15[System-Owned Portion],E5377,Table15[If Material Anything Other than "Lead" in Column E,Was Material Ever Previously Lead?],G5377,Table15[Customer-Owned Portion],O5377),Table15[Unique ID],0),0)))</f>
        <v>Lead Status Unknown</v>
      </c>
      <c r="X5377"/>
    </row>
    <row r="5378" spans="2:24" x14ac:dyDescent="0.35">
      <c r="B5378" s="146"/>
      <c r="C5378" s="31" t="s">
        <v>2477</v>
      </c>
      <c r="D5378" s="31"/>
      <c r="E5378" s="44" t="s">
        <v>3203</v>
      </c>
      <c r="F5378" s="43" t="s">
        <v>3283</v>
      </c>
      <c r="G5378" s="84" t="s">
        <v>3249</v>
      </c>
      <c r="H5378" s="31">
        <v>1974</v>
      </c>
      <c r="I5378" s="207" t="s">
        <v>3338</v>
      </c>
      <c r="J5378" s="84"/>
      <c r="K5378" s="31" t="s">
        <v>41</v>
      </c>
      <c r="L5378" s="31"/>
      <c r="M5378" s="169"/>
      <c r="N5378" s="148"/>
      <c r="O5378" s="106" t="s">
        <v>3203</v>
      </c>
      <c r="P5378" s="43">
        <v>1974</v>
      </c>
      <c r="Q5378" s="207" t="s">
        <v>3338</v>
      </c>
      <c r="R5378" s="84" t="s">
        <v>3203</v>
      </c>
      <c r="S5378" s="31" t="s">
        <v>41</v>
      </c>
      <c r="T5378" s="31"/>
      <c r="U5378" s="169"/>
      <c r="V5378" s="150"/>
      <c r="W5378" s="141" t="str" cm="1">
        <f t="array" ref="W5378">IF(SUM(LEN(B5378:V5378))=0,"",IF(OR(OR(ISBLANK(F5378),SUM(LEN(C5378),LEN(D5378))=0),AND(NOT(E5378="Unknown"),ISBLANK(J5378)),AND(NOT(O5378="Unknown"),ISBLANK(R5378))),"Missing Information", INDEX(Table15[Entire Service Line Classification], MATCH(SUMIFS(Table15[Unique ID],Table15[System-Owned Portion],E5378,Table15[If Material Anything Other than "Lead" in Column E,Was Material Ever Previously Lead?],G5378,Table15[Customer-Owned Portion],O5378),Table15[Unique ID],0),0)))</f>
        <v>Lead Status Unknown</v>
      </c>
      <c r="X5378"/>
    </row>
    <row r="5379" spans="2:24" x14ac:dyDescent="0.35">
      <c r="B5379" s="146"/>
      <c r="C5379" s="31" t="s">
        <v>2478</v>
      </c>
      <c r="D5379" s="31"/>
      <c r="E5379" s="44" t="s">
        <v>3203</v>
      </c>
      <c r="F5379" s="43" t="s">
        <v>3283</v>
      </c>
      <c r="G5379" s="84" t="s">
        <v>3249</v>
      </c>
      <c r="H5379" s="31">
        <v>1980</v>
      </c>
      <c r="I5379" s="207" t="s">
        <v>3338</v>
      </c>
      <c r="J5379" s="84"/>
      <c r="K5379" s="31" t="s">
        <v>41</v>
      </c>
      <c r="L5379" s="31"/>
      <c r="M5379" s="169"/>
      <c r="N5379" s="148"/>
      <c r="O5379" s="106" t="s">
        <v>3203</v>
      </c>
      <c r="P5379" s="43">
        <v>1980</v>
      </c>
      <c r="Q5379" s="207" t="s">
        <v>3338</v>
      </c>
      <c r="R5379" s="84" t="s">
        <v>3203</v>
      </c>
      <c r="S5379" s="31" t="s">
        <v>41</v>
      </c>
      <c r="T5379" s="31"/>
      <c r="U5379" s="169"/>
      <c r="V5379" s="150"/>
      <c r="W5379" s="141" t="str" cm="1">
        <f t="array" ref="W5379">IF(SUM(LEN(B5379:V5379))=0,"",IF(OR(OR(ISBLANK(F5379),SUM(LEN(C5379),LEN(D5379))=0),AND(NOT(E5379="Unknown"),ISBLANK(J5379)),AND(NOT(O5379="Unknown"),ISBLANK(R5379))),"Missing Information", INDEX(Table15[Entire Service Line Classification], MATCH(SUMIFS(Table15[Unique ID],Table15[System-Owned Portion],E5379,Table15[If Material Anything Other than "Lead" in Column E,Was Material Ever Previously Lead?],G5379,Table15[Customer-Owned Portion],O5379),Table15[Unique ID],0),0)))</f>
        <v>Lead Status Unknown</v>
      </c>
      <c r="X5379"/>
    </row>
    <row r="5380" spans="2:24" x14ac:dyDescent="0.35">
      <c r="B5380" s="146"/>
      <c r="C5380" s="31" t="s">
        <v>2479</v>
      </c>
      <c r="D5380" s="31"/>
      <c r="E5380" s="44" t="s">
        <v>3203</v>
      </c>
      <c r="F5380" s="43" t="s">
        <v>3283</v>
      </c>
      <c r="G5380" s="84" t="s">
        <v>3249</v>
      </c>
      <c r="H5380" s="31">
        <v>1979</v>
      </c>
      <c r="I5380" s="207" t="s">
        <v>3338</v>
      </c>
      <c r="J5380" s="84"/>
      <c r="K5380" s="31" t="s">
        <v>41</v>
      </c>
      <c r="L5380" s="31"/>
      <c r="M5380" s="169"/>
      <c r="N5380" s="148"/>
      <c r="O5380" s="106" t="s">
        <v>3203</v>
      </c>
      <c r="P5380" s="43">
        <v>1979</v>
      </c>
      <c r="Q5380" s="207" t="s">
        <v>3338</v>
      </c>
      <c r="R5380" s="84" t="s">
        <v>3203</v>
      </c>
      <c r="S5380" s="31" t="s">
        <v>41</v>
      </c>
      <c r="T5380" s="31"/>
      <c r="U5380" s="169"/>
      <c r="V5380" s="150"/>
      <c r="W5380" s="141" t="str" cm="1">
        <f t="array" ref="W5380">IF(SUM(LEN(B5380:V5380))=0,"",IF(OR(OR(ISBLANK(F5380),SUM(LEN(C5380),LEN(D5380))=0),AND(NOT(E5380="Unknown"),ISBLANK(J5380)),AND(NOT(O5380="Unknown"),ISBLANK(R5380))),"Missing Information", INDEX(Table15[Entire Service Line Classification], MATCH(SUMIFS(Table15[Unique ID],Table15[System-Owned Portion],E5380,Table15[If Material Anything Other than "Lead" in Column E,Was Material Ever Previously Lead?],G5380,Table15[Customer-Owned Portion],O5380),Table15[Unique ID],0),0)))</f>
        <v>Lead Status Unknown</v>
      </c>
      <c r="X5380"/>
    </row>
    <row r="5381" spans="2:24" x14ac:dyDescent="0.35">
      <c r="B5381" s="146"/>
      <c r="C5381" s="31" t="s">
        <v>2480</v>
      </c>
      <c r="D5381" s="31"/>
      <c r="E5381" s="44" t="s">
        <v>3203</v>
      </c>
      <c r="F5381" s="43" t="s">
        <v>3283</v>
      </c>
      <c r="G5381" s="84" t="s">
        <v>3249</v>
      </c>
      <c r="H5381" s="31"/>
      <c r="I5381" s="207" t="s">
        <v>3341</v>
      </c>
      <c r="J5381" s="84"/>
      <c r="K5381" s="31" t="s">
        <v>41</v>
      </c>
      <c r="L5381" s="31"/>
      <c r="M5381" s="169"/>
      <c r="N5381" s="148"/>
      <c r="O5381" s="106" t="s">
        <v>3203</v>
      </c>
      <c r="P5381" s="43"/>
      <c r="Q5381" s="207" t="s">
        <v>3341</v>
      </c>
      <c r="R5381" s="84" t="s">
        <v>3203</v>
      </c>
      <c r="S5381" s="31" t="s">
        <v>41</v>
      </c>
      <c r="T5381" s="31"/>
      <c r="U5381" s="169"/>
      <c r="V5381" s="150"/>
      <c r="W5381" s="141" t="str" cm="1">
        <f t="array" ref="W5381">IF(SUM(LEN(B5381:V5381))=0,"",IF(OR(OR(ISBLANK(F5381),SUM(LEN(C5381),LEN(D5381))=0),AND(NOT(E5381="Unknown"),ISBLANK(J5381)),AND(NOT(O5381="Unknown"),ISBLANK(R5381))),"Missing Information", INDEX(Table15[Entire Service Line Classification], MATCH(SUMIFS(Table15[Unique ID],Table15[System-Owned Portion],E5381,Table15[If Material Anything Other than "Lead" in Column E,Was Material Ever Previously Lead?],G5381,Table15[Customer-Owned Portion],O5381),Table15[Unique ID],0),0)))</f>
        <v>Lead Status Unknown</v>
      </c>
      <c r="X5381"/>
    </row>
    <row r="5382" spans="2:24" x14ac:dyDescent="0.35">
      <c r="B5382" s="146"/>
      <c r="C5382" s="31" t="s">
        <v>2481</v>
      </c>
      <c r="D5382" s="31"/>
      <c r="E5382" s="44" t="s">
        <v>3203</v>
      </c>
      <c r="F5382" s="43" t="s">
        <v>3283</v>
      </c>
      <c r="G5382" s="84" t="s">
        <v>3249</v>
      </c>
      <c r="H5382" s="31"/>
      <c r="I5382" s="207" t="s">
        <v>3337</v>
      </c>
      <c r="J5382" s="84"/>
      <c r="K5382" s="31" t="s">
        <v>41</v>
      </c>
      <c r="L5382" s="31"/>
      <c r="M5382" s="169"/>
      <c r="N5382" s="148"/>
      <c r="O5382" s="106" t="s">
        <v>3203</v>
      </c>
      <c r="P5382" s="43"/>
      <c r="Q5382" s="207" t="s">
        <v>3337</v>
      </c>
      <c r="R5382" s="84" t="s">
        <v>3203</v>
      </c>
      <c r="S5382" s="31" t="s">
        <v>41</v>
      </c>
      <c r="T5382" s="31"/>
      <c r="U5382" s="169"/>
      <c r="V5382" s="150"/>
      <c r="W5382" s="141" t="str" cm="1">
        <f t="array" ref="W5382">IF(SUM(LEN(B5382:V5382))=0,"",IF(OR(OR(ISBLANK(F5382),SUM(LEN(C5382),LEN(D5382))=0),AND(NOT(E5382="Unknown"),ISBLANK(J5382)),AND(NOT(O5382="Unknown"),ISBLANK(R5382))),"Missing Information", INDEX(Table15[Entire Service Line Classification], MATCH(SUMIFS(Table15[Unique ID],Table15[System-Owned Portion],E5382,Table15[If Material Anything Other than "Lead" in Column E,Was Material Ever Previously Lead?],G5382,Table15[Customer-Owned Portion],O5382),Table15[Unique ID],0),0)))</f>
        <v>Lead Status Unknown</v>
      </c>
      <c r="X5382"/>
    </row>
    <row r="5383" spans="2:24" ht="29" x14ac:dyDescent="0.35">
      <c r="B5383" s="146"/>
      <c r="C5383" s="31" t="s">
        <v>6254</v>
      </c>
      <c r="D5383" s="31"/>
      <c r="E5383" s="44" t="s">
        <v>3284</v>
      </c>
      <c r="F5383" s="43" t="s">
        <v>41</v>
      </c>
      <c r="G5383" s="84" t="s">
        <v>3249</v>
      </c>
      <c r="H5383" s="31">
        <v>1989</v>
      </c>
      <c r="I5383" s="207" t="s">
        <v>3337</v>
      </c>
      <c r="J5383" s="84" t="s">
        <v>3270</v>
      </c>
      <c r="K5383" s="31" t="s">
        <v>41</v>
      </c>
      <c r="L5383" s="31"/>
      <c r="M5383" s="169"/>
      <c r="N5383" s="148"/>
      <c r="O5383" s="106" t="s">
        <v>3284</v>
      </c>
      <c r="P5383" s="43">
        <v>1989</v>
      </c>
      <c r="Q5383" s="207" t="s">
        <v>3337</v>
      </c>
      <c r="R5383" s="84" t="s">
        <v>3270</v>
      </c>
      <c r="S5383" s="31" t="s">
        <v>41</v>
      </c>
      <c r="T5383" s="31"/>
      <c r="U5383" s="169"/>
      <c r="V5383" s="150"/>
      <c r="W5383" s="141" t="str" cm="1">
        <f t="array" ref="W5383">IF(SUM(LEN(B5383:V5383))=0,"",IF(OR(OR(ISBLANK(F5383),SUM(LEN(C5383),LEN(D5383))=0),AND(NOT(E5383="Unknown"),ISBLANK(J5383)),AND(NOT(O5383="Unknown"),ISBLANK(R5383))),"Missing Information", INDEX(Table15[Entire Service Line Classification], MATCH(SUMIFS(Table15[Unique ID],Table15[System-Owned Portion],E5383,Table15[If Material Anything Other than "Lead" in Column E,Was Material Ever Previously Lead?],G5383,Table15[Customer-Owned Portion],O5383),Table15[Unique ID],0),0)))</f>
        <v>Non-lead</v>
      </c>
      <c r="X5383"/>
    </row>
    <row r="5384" spans="2:24" x14ac:dyDescent="0.35">
      <c r="B5384" s="146"/>
      <c r="C5384" s="31" t="s">
        <v>6255</v>
      </c>
      <c r="D5384" s="31"/>
      <c r="E5384" s="44" t="s">
        <v>3203</v>
      </c>
      <c r="F5384" s="43" t="s">
        <v>3283</v>
      </c>
      <c r="G5384" s="84" t="s">
        <v>3249</v>
      </c>
      <c r="H5384" s="31">
        <v>1928</v>
      </c>
      <c r="I5384" s="207" t="s">
        <v>3338</v>
      </c>
      <c r="J5384" s="84"/>
      <c r="K5384" s="31" t="s">
        <v>41</v>
      </c>
      <c r="L5384" s="31"/>
      <c r="M5384" s="169"/>
      <c r="N5384" s="148"/>
      <c r="O5384" s="106" t="s">
        <v>3203</v>
      </c>
      <c r="P5384" s="43">
        <v>1928</v>
      </c>
      <c r="Q5384" s="207" t="s">
        <v>3338</v>
      </c>
      <c r="R5384" s="84" t="s">
        <v>3203</v>
      </c>
      <c r="S5384" s="31" t="s">
        <v>41</v>
      </c>
      <c r="T5384" s="31"/>
      <c r="U5384" s="169"/>
      <c r="V5384" s="150"/>
      <c r="W5384" s="141" t="str" cm="1">
        <f t="array" ref="W5384">IF(SUM(LEN(B5384:V5384))=0,"",IF(OR(OR(ISBLANK(F5384),SUM(LEN(C5384),LEN(D5384))=0),AND(NOT(E5384="Unknown"),ISBLANK(J5384)),AND(NOT(O5384="Unknown"),ISBLANK(R5384))),"Missing Information", INDEX(Table15[Entire Service Line Classification], MATCH(SUMIFS(Table15[Unique ID],Table15[System-Owned Portion],E5384,Table15[If Material Anything Other than "Lead" in Column E,Was Material Ever Previously Lead?],G5384,Table15[Customer-Owned Portion],O5384),Table15[Unique ID],0),0)))</f>
        <v>Lead Status Unknown</v>
      </c>
      <c r="X5384"/>
    </row>
    <row r="5385" spans="2:24" x14ac:dyDescent="0.35">
      <c r="B5385" s="146"/>
      <c r="C5385" s="31" t="s">
        <v>2482</v>
      </c>
      <c r="D5385" s="31"/>
      <c r="E5385" s="44" t="s">
        <v>3203</v>
      </c>
      <c r="F5385" s="43" t="s">
        <v>3283</v>
      </c>
      <c r="G5385" s="84" t="s">
        <v>3249</v>
      </c>
      <c r="H5385" s="31">
        <v>1917</v>
      </c>
      <c r="I5385" s="207" t="s">
        <v>3337</v>
      </c>
      <c r="J5385" s="84"/>
      <c r="K5385" s="31" t="s">
        <v>41</v>
      </c>
      <c r="L5385" s="31"/>
      <c r="M5385" s="169"/>
      <c r="N5385" s="148"/>
      <c r="O5385" s="106" t="s">
        <v>3203</v>
      </c>
      <c r="P5385" s="43">
        <v>1917</v>
      </c>
      <c r="Q5385" s="207" t="s">
        <v>3337</v>
      </c>
      <c r="R5385" s="84" t="s">
        <v>3203</v>
      </c>
      <c r="S5385" s="31" t="s">
        <v>41</v>
      </c>
      <c r="T5385" s="31"/>
      <c r="U5385" s="169"/>
      <c r="V5385" s="150"/>
      <c r="W5385" s="141" t="str" cm="1">
        <f t="array" ref="W5385">IF(SUM(LEN(B5385:V5385))=0,"",IF(OR(OR(ISBLANK(F5385),SUM(LEN(C5385),LEN(D5385))=0),AND(NOT(E5385="Unknown"),ISBLANK(J5385)),AND(NOT(O5385="Unknown"),ISBLANK(R5385))),"Missing Information", INDEX(Table15[Entire Service Line Classification], MATCH(SUMIFS(Table15[Unique ID],Table15[System-Owned Portion],E5385,Table15[If Material Anything Other than "Lead" in Column E,Was Material Ever Previously Lead?],G5385,Table15[Customer-Owned Portion],O5385),Table15[Unique ID],0),0)))</f>
        <v>Lead Status Unknown</v>
      </c>
      <c r="X5385"/>
    </row>
    <row r="5386" spans="2:24" x14ac:dyDescent="0.35">
      <c r="B5386" s="146"/>
      <c r="C5386" s="31" t="s">
        <v>2483</v>
      </c>
      <c r="D5386" s="31"/>
      <c r="E5386" s="44" t="s">
        <v>3203</v>
      </c>
      <c r="F5386" s="43" t="s">
        <v>3283</v>
      </c>
      <c r="G5386" s="84" t="s">
        <v>3249</v>
      </c>
      <c r="H5386" s="31">
        <v>1924</v>
      </c>
      <c r="I5386" s="207" t="s">
        <v>3337</v>
      </c>
      <c r="J5386" s="84"/>
      <c r="K5386" s="31" t="s">
        <v>41</v>
      </c>
      <c r="L5386" s="31"/>
      <c r="M5386" s="169"/>
      <c r="N5386" s="148"/>
      <c r="O5386" s="106" t="s">
        <v>3203</v>
      </c>
      <c r="P5386" s="43">
        <v>1924</v>
      </c>
      <c r="Q5386" s="207" t="s">
        <v>3337</v>
      </c>
      <c r="R5386" s="84" t="s">
        <v>3203</v>
      </c>
      <c r="S5386" s="31" t="s">
        <v>41</v>
      </c>
      <c r="T5386" s="31"/>
      <c r="U5386" s="169"/>
      <c r="V5386" s="150"/>
      <c r="W5386" s="141" t="str" cm="1">
        <f t="array" ref="W5386">IF(SUM(LEN(B5386:V5386))=0,"",IF(OR(OR(ISBLANK(F5386),SUM(LEN(C5386),LEN(D5386))=0),AND(NOT(E5386="Unknown"),ISBLANK(J5386)),AND(NOT(O5386="Unknown"),ISBLANK(R5386))),"Missing Information", INDEX(Table15[Entire Service Line Classification], MATCH(SUMIFS(Table15[Unique ID],Table15[System-Owned Portion],E5386,Table15[If Material Anything Other than "Lead" in Column E,Was Material Ever Previously Lead?],G5386,Table15[Customer-Owned Portion],O5386),Table15[Unique ID],0),0)))</f>
        <v>Lead Status Unknown</v>
      </c>
      <c r="X5386"/>
    </row>
    <row r="5387" spans="2:24" x14ac:dyDescent="0.35">
      <c r="B5387" s="146"/>
      <c r="C5387" s="31" t="s">
        <v>2484</v>
      </c>
      <c r="D5387" s="31"/>
      <c r="E5387" s="44" t="s">
        <v>3203</v>
      </c>
      <c r="F5387" s="43" t="s">
        <v>3283</v>
      </c>
      <c r="G5387" s="84" t="s">
        <v>3249</v>
      </c>
      <c r="H5387" s="31">
        <v>1980</v>
      </c>
      <c r="I5387" s="207" t="s">
        <v>3337</v>
      </c>
      <c r="J5387" s="84"/>
      <c r="K5387" s="31" t="s">
        <v>41</v>
      </c>
      <c r="L5387" s="31"/>
      <c r="M5387" s="169"/>
      <c r="N5387" s="148"/>
      <c r="O5387" s="106" t="s">
        <v>3203</v>
      </c>
      <c r="P5387" s="43">
        <v>1980</v>
      </c>
      <c r="Q5387" s="207" t="s">
        <v>3337</v>
      </c>
      <c r="R5387" s="84" t="s">
        <v>3203</v>
      </c>
      <c r="S5387" s="31" t="s">
        <v>41</v>
      </c>
      <c r="T5387" s="31"/>
      <c r="U5387" s="169"/>
      <c r="V5387" s="150"/>
      <c r="W5387" s="141" t="str" cm="1">
        <f t="array" ref="W5387">IF(SUM(LEN(B5387:V5387))=0,"",IF(OR(OR(ISBLANK(F5387),SUM(LEN(C5387),LEN(D5387))=0),AND(NOT(E5387="Unknown"),ISBLANK(J5387)),AND(NOT(O5387="Unknown"),ISBLANK(R5387))),"Missing Information", INDEX(Table15[Entire Service Line Classification], MATCH(SUMIFS(Table15[Unique ID],Table15[System-Owned Portion],E5387,Table15[If Material Anything Other than "Lead" in Column E,Was Material Ever Previously Lead?],G5387,Table15[Customer-Owned Portion],O5387),Table15[Unique ID],0),0)))</f>
        <v>Lead Status Unknown</v>
      </c>
      <c r="X5387"/>
    </row>
    <row r="5388" spans="2:24" x14ac:dyDescent="0.35">
      <c r="B5388" s="146"/>
      <c r="C5388" s="31" t="s">
        <v>2485</v>
      </c>
      <c r="D5388" s="31"/>
      <c r="E5388" s="44" t="s">
        <v>3203</v>
      </c>
      <c r="F5388" s="43" t="s">
        <v>3283</v>
      </c>
      <c r="G5388" s="84" t="s">
        <v>3249</v>
      </c>
      <c r="H5388" s="31">
        <v>1917</v>
      </c>
      <c r="I5388" s="207" t="s">
        <v>3341</v>
      </c>
      <c r="J5388" s="84"/>
      <c r="K5388" s="31" t="s">
        <v>41</v>
      </c>
      <c r="L5388" s="31"/>
      <c r="M5388" s="169"/>
      <c r="N5388" s="148"/>
      <c r="O5388" s="106" t="s">
        <v>3203</v>
      </c>
      <c r="P5388" s="43">
        <v>1917</v>
      </c>
      <c r="Q5388" s="207" t="s">
        <v>3341</v>
      </c>
      <c r="R5388" s="84" t="s">
        <v>3203</v>
      </c>
      <c r="S5388" s="31" t="s">
        <v>41</v>
      </c>
      <c r="T5388" s="31"/>
      <c r="U5388" s="169"/>
      <c r="V5388" s="150"/>
      <c r="W5388" s="141" t="str" cm="1">
        <f t="array" ref="W5388">IF(SUM(LEN(B5388:V5388))=0,"",IF(OR(OR(ISBLANK(F5388),SUM(LEN(C5388),LEN(D5388))=0),AND(NOT(E5388="Unknown"),ISBLANK(J5388)),AND(NOT(O5388="Unknown"),ISBLANK(R5388))),"Missing Information", INDEX(Table15[Entire Service Line Classification], MATCH(SUMIFS(Table15[Unique ID],Table15[System-Owned Portion],E5388,Table15[If Material Anything Other than "Lead" in Column E,Was Material Ever Previously Lead?],G5388,Table15[Customer-Owned Portion],O5388),Table15[Unique ID],0),0)))</f>
        <v>Lead Status Unknown</v>
      </c>
      <c r="X5388"/>
    </row>
    <row r="5389" spans="2:24" x14ac:dyDescent="0.35">
      <c r="B5389" s="146"/>
      <c r="C5389" s="31" t="s">
        <v>2486</v>
      </c>
      <c r="D5389" s="31"/>
      <c r="E5389" s="44" t="s">
        <v>3203</v>
      </c>
      <c r="F5389" s="43" t="s">
        <v>3283</v>
      </c>
      <c r="G5389" s="84" t="s">
        <v>3249</v>
      </c>
      <c r="H5389" s="31">
        <v>1917</v>
      </c>
      <c r="I5389" s="207" t="s">
        <v>3338</v>
      </c>
      <c r="J5389" s="84"/>
      <c r="K5389" s="31" t="s">
        <v>41</v>
      </c>
      <c r="L5389" s="31"/>
      <c r="M5389" s="169"/>
      <c r="N5389" s="148"/>
      <c r="O5389" s="106" t="s">
        <v>3203</v>
      </c>
      <c r="P5389" s="43">
        <v>1917</v>
      </c>
      <c r="Q5389" s="207" t="s">
        <v>3338</v>
      </c>
      <c r="R5389" s="84" t="s">
        <v>3203</v>
      </c>
      <c r="S5389" s="31" t="s">
        <v>41</v>
      </c>
      <c r="T5389" s="31"/>
      <c r="U5389" s="169"/>
      <c r="V5389" s="150"/>
      <c r="W5389" s="141" t="str" cm="1">
        <f t="array" ref="W5389">IF(SUM(LEN(B5389:V5389))=0,"",IF(OR(OR(ISBLANK(F5389),SUM(LEN(C5389),LEN(D5389))=0),AND(NOT(E5389="Unknown"),ISBLANK(J5389)),AND(NOT(O5389="Unknown"),ISBLANK(R5389))),"Missing Information", INDEX(Table15[Entire Service Line Classification], MATCH(SUMIFS(Table15[Unique ID],Table15[System-Owned Portion],E5389,Table15[If Material Anything Other than "Lead" in Column E,Was Material Ever Previously Lead?],G5389,Table15[Customer-Owned Portion],O5389),Table15[Unique ID],0),0)))</f>
        <v>Lead Status Unknown</v>
      </c>
      <c r="X5389"/>
    </row>
    <row r="5390" spans="2:24" x14ac:dyDescent="0.35">
      <c r="B5390" s="146"/>
      <c r="C5390" s="31" t="s">
        <v>2487</v>
      </c>
      <c r="D5390" s="31"/>
      <c r="E5390" s="44" t="s">
        <v>3203</v>
      </c>
      <c r="F5390" s="43" t="s">
        <v>3283</v>
      </c>
      <c r="G5390" s="84" t="s">
        <v>3249</v>
      </c>
      <c r="H5390" s="31">
        <v>1935</v>
      </c>
      <c r="I5390" s="207" t="s">
        <v>3338</v>
      </c>
      <c r="J5390" s="84"/>
      <c r="K5390" s="31" t="s">
        <v>41</v>
      </c>
      <c r="L5390" s="31"/>
      <c r="M5390" s="169"/>
      <c r="N5390" s="148"/>
      <c r="O5390" s="106" t="s">
        <v>3203</v>
      </c>
      <c r="P5390" s="43">
        <v>1935</v>
      </c>
      <c r="Q5390" s="207" t="s">
        <v>3338</v>
      </c>
      <c r="R5390" s="84" t="s">
        <v>3203</v>
      </c>
      <c r="S5390" s="31" t="s">
        <v>41</v>
      </c>
      <c r="T5390" s="31"/>
      <c r="U5390" s="169"/>
      <c r="V5390" s="150"/>
      <c r="W5390" s="141" t="str" cm="1">
        <f t="array" ref="W5390">IF(SUM(LEN(B5390:V5390))=0,"",IF(OR(OR(ISBLANK(F5390),SUM(LEN(C5390),LEN(D5390))=0),AND(NOT(E5390="Unknown"),ISBLANK(J5390)),AND(NOT(O5390="Unknown"),ISBLANK(R5390))),"Missing Information", INDEX(Table15[Entire Service Line Classification], MATCH(SUMIFS(Table15[Unique ID],Table15[System-Owned Portion],E5390,Table15[If Material Anything Other than "Lead" in Column E,Was Material Ever Previously Lead?],G5390,Table15[Customer-Owned Portion],O5390),Table15[Unique ID],0),0)))</f>
        <v>Lead Status Unknown</v>
      </c>
      <c r="X5390"/>
    </row>
    <row r="5391" spans="2:24" ht="29" x14ac:dyDescent="0.35">
      <c r="B5391" s="146"/>
      <c r="C5391" s="31" t="s">
        <v>6256</v>
      </c>
      <c r="D5391" s="31"/>
      <c r="E5391" s="44" t="s">
        <v>3284</v>
      </c>
      <c r="F5391" s="43" t="s">
        <v>41</v>
      </c>
      <c r="G5391" s="84" t="s">
        <v>3249</v>
      </c>
      <c r="H5391" s="31">
        <v>2018</v>
      </c>
      <c r="I5391" s="207" t="s">
        <v>3338</v>
      </c>
      <c r="J5391" s="84" t="s">
        <v>3270</v>
      </c>
      <c r="K5391" s="31" t="s">
        <v>41</v>
      </c>
      <c r="L5391" s="31"/>
      <c r="M5391" s="169"/>
      <c r="N5391" s="148"/>
      <c r="O5391" s="106" t="s">
        <v>3284</v>
      </c>
      <c r="P5391" s="43">
        <v>2018</v>
      </c>
      <c r="Q5391" s="207" t="s">
        <v>3338</v>
      </c>
      <c r="R5391" s="84" t="s">
        <v>3270</v>
      </c>
      <c r="S5391" s="31" t="s">
        <v>41</v>
      </c>
      <c r="T5391" s="31"/>
      <c r="U5391" s="169"/>
      <c r="V5391" s="150"/>
      <c r="W5391" s="141" t="str" cm="1">
        <f t="array" ref="W5391">IF(SUM(LEN(B5391:V5391))=0,"",IF(OR(OR(ISBLANK(F5391),SUM(LEN(C5391),LEN(D5391))=0),AND(NOT(E5391="Unknown"),ISBLANK(J5391)),AND(NOT(O5391="Unknown"),ISBLANK(R5391))),"Missing Information", INDEX(Table15[Entire Service Line Classification], MATCH(SUMIFS(Table15[Unique ID],Table15[System-Owned Portion],E5391,Table15[If Material Anything Other than "Lead" in Column E,Was Material Ever Previously Lead?],G5391,Table15[Customer-Owned Portion],O5391),Table15[Unique ID],0),0)))</f>
        <v>Non-lead</v>
      </c>
      <c r="X5391"/>
    </row>
    <row r="5392" spans="2:24" x14ac:dyDescent="0.35">
      <c r="B5392" s="146"/>
      <c r="C5392" s="31" t="s">
        <v>2488</v>
      </c>
      <c r="D5392" s="31"/>
      <c r="E5392" s="44" t="s">
        <v>3203</v>
      </c>
      <c r="F5392" s="43" t="s">
        <v>3283</v>
      </c>
      <c r="G5392" s="84" t="s">
        <v>3249</v>
      </c>
      <c r="H5392" s="31">
        <v>1924</v>
      </c>
      <c r="I5392" s="207" t="s">
        <v>3337</v>
      </c>
      <c r="J5392" s="84"/>
      <c r="K5392" s="31" t="s">
        <v>41</v>
      </c>
      <c r="L5392" s="31"/>
      <c r="M5392" s="169"/>
      <c r="N5392" s="148"/>
      <c r="O5392" s="106" t="s">
        <v>3203</v>
      </c>
      <c r="P5392" s="43">
        <v>1924</v>
      </c>
      <c r="Q5392" s="207" t="s">
        <v>3337</v>
      </c>
      <c r="R5392" s="84" t="s">
        <v>3203</v>
      </c>
      <c r="S5392" s="31" t="s">
        <v>41</v>
      </c>
      <c r="T5392" s="31"/>
      <c r="U5392" s="169"/>
      <c r="V5392" s="150"/>
      <c r="W5392" s="141" t="str" cm="1">
        <f t="array" ref="W5392">IF(SUM(LEN(B5392:V5392))=0,"",IF(OR(OR(ISBLANK(F5392),SUM(LEN(C5392),LEN(D5392))=0),AND(NOT(E5392="Unknown"),ISBLANK(J5392)),AND(NOT(O5392="Unknown"),ISBLANK(R5392))),"Missing Information", INDEX(Table15[Entire Service Line Classification], MATCH(SUMIFS(Table15[Unique ID],Table15[System-Owned Portion],E5392,Table15[If Material Anything Other than "Lead" in Column E,Was Material Ever Previously Lead?],G5392,Table15[Customer-Owned Portion],O5392),Table15[Unique ID],0),0)))</f>
        <v>Lead Status Unknown</v>
      </c>
      <c r="X5392"/>
    </row>
    <row r="5393" spans="2:24" x14ac:dyDescent="0.35">
      <c r="B5393" s="146"/>
      <c r="C5393" s="31" t="s">
        <v>6257</v>
      </c>
      <c r="D5393" s="31"/>
      <c r="E5393" s="44" t="s">
        <v>3203</v>
      </c>
      <c r="F5393" s="43" t="s">
        <v>3283</v>
      </c>
      <c r="G5393" s="84" t="s">
        <v>3249</v>
      </c>
      <c r="H5393" s="31">
        <v>1928</v>
      </c>
      <c r="I5393" s="207" t="s">
        <v>3341</v>
      </c>
      <c r="J5393" s="84"/>
      <c r="K5393" s="31" t="s">
        <v>41</v>
      </c>
      <c r="L5393" s="31"/>
      <c r="M5393" s="169"/>
      <c r="N5393" s="148"/>
      <c r="O5393" s="106" t="s">
        <v>3203</v>
      </c>
      <c r="P5393" s="43">
        <v>1928</v>
      </c>
      <c r="Q5393" s="207" t="s">
        <v>3341</v>
      </c>
      <c r="R5393" s="84" t="s">
        <v>3203</v>
      </c>
      <c r="S5393" s="31" t="s">
        <v>41</v>
      </c>
      <c r="T5393" s="31"/>
      <c r="U5393" s="169"/>
      <c r="V5393" s="150"/>
      <c r="W5393" s="141" t="str" cm="1">
        <f t="array" ref="W5393">IF(SUM(LEN(B5393:V5393))=0,"",IF(OR(OR(ISBLANK(F5393),SUM(LEN(C5393),LEN(D5393))=0),AND(NOT(E5393="Unknown"),ISBLANK(J5393)),AND(NOT(O5393="Unknown"),ISBLANK(R5393))),"Missing Information", INDEX(Table15[Entire Service Line Classification], MATCH(SUMIFS(Table15[Unique ID],Table15[System-Owned Portion],E5393,Table15[If Material Anything Other than "Lead" in Column E,Was Material Ever Previously Lead?],G5393,Table15[Customer-Owned Portion],O5393),Table15[Unique ID],0),0)))</f>
        <v>Lead Status Unknown</v>
      </c>
      <c r="X5393"/>
    </row>
    <row r="5394" spans="2:24" x14ac:dyDescent="0.35">
      <c r="B5394" s="146"/>
      <c r="C5394" s="31" t="s">
        <v>6258</v>
      </c>
      <c r="D5394" s="31"/>
      <c r="E5394" s="44" t="s">
        <v>3203</v>
      </c>
      <c r="F5394" s="43" t="s">
        <v>3283</v>
      </c>
      <c r="G5394" s="84" t="s">
        <v>3249</v>
      </c>
      <c r="H5394" s="31">
        <v>1922</v>
      </c>
      <c r="I5394" s="207" t="s">
        <v>3337</v>
      </c>
      <c r="J5394" s="84"/>
      <c r="K5394" s="31" t="s">
        <v>41</v>
      </c>
      <c r="L5394" s="31"/>
      <c r="M5394" s="169"/>
      <c r="N5394" s="148"/>
      <c r="O5394" s="106" t="s">
        <v>3203</v>
      </c>
      <c r="P5394" s="43">
        <v>1922</v>
      </c>
      <c r="Q5394" s="207" t="s">
        <v>3337</v>
      </c>
      <c r="R5394" s="84" t="s">
        <v>3203</v>
      </c>
      <c r="S5394" s="31" t="s">
        <v>41</v>
      </c>
      <c r="T5394" s="31"/>
      <c r="U5394" s="169"/>
      <c r="V5394" s="150"/>
      <c r="W5394" s="141" t="str" cm="1">
        <f t="array" ref="W5394">IF(SUM(LEN(B5394:V5394))=0,"",IF(OR(OR(ISBLANK(F5394),SUM(LEN(C5394),LEN(D5394))=0),AND(NOT(E5394="Unknown"),ISBLANK(J5394)),AND(NOT(O5394="Unknown"),ISBLANK(R5394))),"Missing Information", INDEX(Table15[Entire Service Line Classification], MATCH(SUMIFS(Table15[Unique ID],Table15[System-Owned Portion],E5394,Table15[If Material Anything Other than "Lead" in Column E,Was Material Ever Previously Lead?],G5394,Table15[Customer-Owned Portion],O5394),Table15[Unique ID],0),0)))</f>
        <v>Lead Status Unknown</v>
      </c>
      <c r="X5394"/>
    </row>
    <row r="5395" spans="2:24" x14ac:dyDescent="0.35">
      <c r="B5395" s="146"/>
      <c r="C5395" s="31" t="s">
        <v>2489</v>
      </c>
      <c r="D5395" s="31"/>
      <c r="E5395" s="44" t="s">
        <v>3203</v>
      </c>
      <c r="F5395" s="43" t="s">
        <v>3283</v>
      </c>
      <c r="G5395" s="84" t="s">
        <v>3249</v>
      </c>
      <c r="H5395" s="31">
        <v>1924</v>
      </c>
      <c r="I5395" s="207" t="s">
        <v>3337</v>
      </c>
      <c r="J5395" s="84"/>
      <c r="K5395" s="31" t="s">
        <v>41</v>
      </c>
      <c r="L5395" s="31"/>
      <c r="M5395" s="169"/>
      <c r="N5395" s="148"/>
      <c r="O5395" s="106" t="s">
        <v>3203</v>
      </c>
      <c r="P5395" s="43">
        <v>1924</v>
      </c>
      <c r="Q5395" s="207" t="s">
        <v>3337</v>
      </c>
      <c r="R5395" s="84" t="s">
        <v>3203</v>
      </c>
      <c r="S5395" s="31" t="s">
        <v>41</v>
      </c>
      <c r="T5395" s="31"/>
      <c r="U5395" s="169"/>
      <c r="V5395" s="150"/>
      <c r="W5395" s="141" t="str" cm="1">
        <f t="array" ref="W5395">IF(SUM(LEN(B5395:V5395))=0,"",IF(OR(OR(ISBLANK(F5395),SUM(LEN(C5395),LEN(D5395))=0),AND(NOT(E5395="Unknown"),ISBLANK(J5395)),AND(NOT(O5395="Unknown"),ISBLANK(R5395))),"Missing Information", INDEX(Table15[Entire Service Line Classification], MATCH(SUMIFS(Table15[Unique ID],Table15[System-Owned Portion],E5395,Table15[If Material Anything Other than "Lead" in Column E,Was Material Ever Previously Lead?],G5395,Table15[Customer-Owned Portion],O5395),Table15[Unique ID],0),0)))</f>
        <v>Lead Status Unknown</v>
      </c>
      <c r="X5395"/>
    </row>
    <row r="5396" spans="2:24" x14ac:dyDescent="0.35">
      <c r="B5396" s="146"/>
      <c r="C5396" s="31" t="s">
        <v>2490</v>
      </c>
      <c r="D5396" s="31"/>
      <c r="E5396" s="44" t="s">
        <v>3203</v>
      </c>
      <c r="F5396" s="43" t="s">
        <v>3283</v>
      </c>
      <c r="G5396" s="84" t="s">
        <v>3249</v>
      </c>
      <c r="H5396" s="31">
        <v>1923</v>
      </c>
      <c r="I5396" s="207" t="s">
        <v>3337</v>
      </c>
      <c r="J5396" s="84"/>
      <c r="K5396" s="31" t="s">
        <v>41</v>
      </c>
      <c r="L5396" s="31"/>
      <c r="M5396" s="169"/>
      <c r="N5396" s="148"/>
      <c r="O5396" s="106" t="s">
        <v>3203</v>
      </c>
      <c r="P5396" s="43">
        <v>1923</v>
      </c>
      <c r="Q5396" s="207" t="s">
        <v>3337</v>
      </c>
      <c r="R5396" s="84" t="s">
        <v>3203</v>
      </c>
      <c r="S5396" s="31" t="s">
        <v>41</v>
      </c>
      <c r="T5396" s="31"/>
      <c r="U5396" s="169"/>
      <c r="V5396" s="150"/>
      <c r="W5396" s="141" t="str" cm="1">
        <f t="array" ref="W5396">IF(SUM(LEN(B5396:V5396))=0,"",IF(OR(OR(ISBLANK(F5396),SUM(LEN(C5396),LEN(D5396))=0),AND(NOT(E5396="Unknown"),ISBLANK(J5396)),AND(NOT(O5396="Unknown"),ISBLANK(R5396))),"Missing Information", INDEX(Table15[Entire Service Line Classification], MATCH(SUMIFS(Table15[Unique ID],Table15[System-Owned Portion],E5396,Table15[If Material Anything Other than "Lead" in Column E,Was Material Ever Previously Lead?],G5396,Table15[Customer-Owned Portion],O5396),Table15[Unique ID],0),0)))</f>
        <v>Lead Status Unknown</v>
      </c>
      <c r="X5396"/>
    </row>
    <row r="5397" spans="2:24" x14ac:dyDescent="0.35">
      <c r="B5397" s="146"/>
      <c r="C5397" s="31" t="s">
        <v>2491</v>
      </c>
      <c r="D5397" s="31"/>
      <c r="E5397" s="44" t="s">
        <v>3203</v>
      </c>
      <c r="F5397" s="43" t="s">
        <v>3283</v>
      </c>
      <c r="G5397" s="84" t="s">
        <v>3249</v>
      </c>
      <c r="H5397" s="31">
        <v>1964</v>
      </c>
      <c r="I5397" s="207" t="s">
        <v>3337</v>
      </c>
      <c r="J5397" s="84"/>
      <c r="K5397" s="31" t="s">
        <v>41</v>
      </c>
      <c r="L5397" s="31"/>
      <c r="M5397" s="169"/>
      <c r="N5397" s="148"/>
      <c r="O5397" s="106" t="s">
        <v>3203</v>
      </c>
      <c r="P5397" s="43">
        <v>1964</v>
      </c>
      <c r="Q5397" s="207" t="s">
        <v>3337</v>
      </c>
      <c r="R5397" s="84" t="s">
        <v>3203</v>
      </c>
      <c r="S5397" s="31" t="s">
        <v>41</v>
      </c>
      <c r="T5397" s="31"/>
      <c r="U5397" s="169"/>
      <c r="V5397" s="150"/>
      <c r="W5397" s="141" t="str" cm="1">
        <f t="array" ref="W5397">IF(SUM(LEN(B5397:V5397))=0,"",IF(OR(OR(ISBLANK(F5397),SUM(LEN(C5397),LEN(D5397))=0),AND(NOT(E5397="Unknown"),ISBLANK(J5397)),AND(NOT(O5397="Unknown"),ISBLANK(R5397))),"Missing Information", INDEX(Table15[Entire Service Line Classification], MATCH(SUMIFS(Table15[Unique ID],Table15[System-Owned Portion],E5397,Table15[If Material Anything Other than "Lead" in Column E,Was Material Ever Previously Lead?],G5397,Table15[Customer-Owned Portion],O5397),Table15[Unique ID],0),0)))</f>
        <v>Lead Status Unknown</v>
      </c>
      <c r="X5397"/>
    </row>
    <row r="5398" spans="2:24" x14ac:dyDescent="0.35">
      <c r="B5398" s="146"/>
      <c r="C5398" s="31" t="s">
        <v>6259</v>
      </c>
      <c r="D5398" s="31"/>
      <c r="E5398" s="44" t="s">
        <v>3203</v>
      </c>
      <c r="F5398" s="43" t="s">
        <v>3283</v>
      </c>
      <c r="G5398" s="84" t="s">
        <v>3249</v>
      </c>
      <c r="H5398" s="31">
        <v>1953</v>
      </c>
      <c r="I5398" s="207" t="s">
        <v>3338</v>
      </c>
      <c r="J5398" s="84"/>
      <c r="K5398" s="31" t="s">
        <v>41</v>
      </c>
      <c r="L5398" s="31"/>
      <c r="M5398" s="169"/>
      <c r="N5398" s="148"/>
      <c r="O5398" s="106" t="s">
        <v>3203</v>
      </c>
      <c r="P5398" s="43">
        <v>1953</v>
      </c>
      <c r="Q5398" s="207" t="s">
        <v>3338</v>
      </c>
      <c r="R5398" s="84" t="s">
        <v>3203</v>
      </c>
      <c r="S5398" s="31" t="s">
        <v>41</v>
      </c>
      <c r="T5398" s="31"/>
      <c r="U5398" s="169"/>
      <c r="V5398" s="150"/>
      <c r="W5398" s="141" t="str" cm="1">
        <f t="array" ref="W5398">IF(SUM(LEN(B5398:V5398))=0,"",IF(OR(OR(ISBLANK(F5398),SUM(LEN(C5398),LEN(D5398))=0),AND(NOT(E5398="Unknown"),ISBLANK(J5398)),AND(NOT(O5398="Unknown"),ISBLANK(R5398))),"Missing Information", INDEX(Table15[Entire Service Line Classification], MATCH(SUMIFS(Table15[Unique ID],Table15[System-Owned Portion],E5398,Table15[If Material Anything Other than "Lead" in Column E,Was Material Ever Previously Lead?],G5398,Table15[Customer-Owned Portion],O5398),Table15[Unique ID],0),0)))</f>
        <v>Lead Status Unknown</v>
      </c>
      <c r="X5398"/>
    </row>
    <row r="5399" spans="2:24" x14ac:dyDescent="0.35">
      <c r="B5399" s="146"/>
      <c r="C5399" s="31" t="s">
        <v>6260</v>
      </c>
      <c r="D5399" s="31"/>
      <c r="E5399" s="44" t="s">
        <v>3203</v>
      </c>
      <c r="F5399" s="43" t="s">
        <v>3283</v>
      </c>
      <c r="G5399" s="84" t="s">
        <v>3249</v>
      </c>
      <c r="H5399" s="31">
        <v>1954</v>
      </c>
      <c r="I5399" s="207" t="s">
        <v>3337</v>
      </c>
      <c r="J5399" s="84"/>
      <c r="K5399" s="31" t="s">
        <v>41</v>
      </c>
      <c r="L5399" s="31"/>
      <c r="M5399" s="169"/>
      <c r="N5399" s="148"/>
      <c r="O5399" s="106" t="s">
        <v>3203</v>
      </c>
      <c r="P5399" s="43">
        <v>1954</v>
      </c>
      <c r="Q5399" s="207" t="s">
        <v>3337</v>
      </c>
      <c r="R5399" s="84" t="s">
        <v>3203</v>
      </c>
      <c r="S5399" s="31" t="s">
        <v>41</v>
      </c>
      <c r="T5399" s="31"/>
      <c r="U5399" s="169"/>
      <c r="V5399" s="150"/>
      <c r="W5399" s="141" t="str" cm="1">
        <f t="array" ref="W5399">IF(SUM(LEN(B5399:V5399))=0,"",IF(OR(OR(ISBLANK(F5399),SUM(LEN(C5399),LEN(D5399))=0),AND(NOT(E5399="Unknown"),ISBLANK(J5399)),AND(NOT(O5399="Unknown"),ISBLANK(R5399))),"Missing Information", INDEX(Table15[Entire Service Line Classification], MATCH(SUMIFS(Table15[Unique ID],Table15[System-Owned Portion],E5399,Table15[If Material Anything Other than "Lead" in Column E,Was Material Ever Previously Lead?],G5399,Table15[Customer-Owned Portion],O5399),Table15[Unique ID],0),0)))</f>
        <v>Lead Status Unknown</v>
      </c>
      <c r="X5399"/>
    </row>
    <row r="5400" spans="2:24" x14ac:dyDescent="0.35">
      <c r="B5400" s="146"/>
      <c r="C5400" s="31" t="s">
        <v>6261</v>
      </c>
      <c r="D5400" s="31"/>
      <c r="E5400" s="44" t="s">
        <v>3203</v>
      </c>
      <c r="F5400" s="43" t="s">
        <v>3283</v>
      </c>
      <c r="G5400" s="84" t="s">
        <v>3249</v>
      </c>
      <c r="H5400" s="31">
        <v>1954</v>
      </c>
      <c r="I5400" s="207" t="s">
        <v>3338</v>
      </c>
      <c r="J5400" s="84"/>
      <c r="K5400" s="31" t="s">
        <v>41</v>
      </c>
      <c r="L5400" s="31"/>
      <c r="M5400" s="169"/>
      <c r="N5400" s="148"/>
      <c r="O5400" s="106" t="s">
        <v>3203</v>
      </c>
      <c r="P5400" s="43">
        <v>1954</v>
      </c>
      <c r="Q5400" s="207" t="s">
        <v>3338</v>
      </c>
      <c r="R5400" s="84" t="s">
        <v>3203</v>
      </c>
      <c r="S5400" s="31" t="s">
        <v>41</v>
      </c>
      <c r="T5400" s="31"/>
      <c r="U5400" s="169"/>
      <c r="V5400" s="150"/>
      <c r="W5400" s="141" t="str" cm="1">
        <f t="array" ref="W5400">IF(SUM(LEN(B5400:V5400))=0,"",IF(OR(OR(ISBLANK(F5400),SUM(LEN(C5400),LEN(D5400))=0),AND(NOT(E5400="Unknown"),ISBLANK(J5400)),AND(NOT(O5400="Unknown"),ISBLANK(R5400))),"Missing Information", INDEX(Table15[Entire Service Line Classification], MATCH(SUMIFS(Table15[Unique ID],Table15[System-Owned Portion],E5400,Table15[If Material Anything Other than "Lead" in Column E,Was Material Ever Previously Lead?],G5400,Table15[Customer-Owned Portion],O5400),Table15[Unique ID],0),0)))</f>
        <v>Lead Status Unknown</v>
      </c>
      <c r="X5400"/>
    </row>
    <row r="5401" spans="2:24" ht="29" x14ac:dyDescent="0.35">
      <c r="B5401" s="146"/>
      <c r="C5401" s="31" t="s">
        <v>6262</v>
      </c>
      <c r="D5401" s="31"/>
      <c r="E5401" s="44" t="s">
        <v>3203</v>
      </c>
      <c r="F5401" s="43" t="s">
        <v>3283</v>
      </c>
      <c r="G5401" s="84" t="s">
        <v>3249</v>
      </c>
      <c r="H5401" s="31">
        <v>1947</v>
      </c>
      <c r="I5401" s="207" t="s">
        <v>3341</v>
      </c>
      <c r="J5401" s="84"/>
      <c r="K5401" s="31" t="s">
        <v>41</v>
      </c>
      <c r="L5401" s="31"/>
      <c r="M5401" s="169"/>
      <c r="N5401" s="148"/>
      <c r="O5401" s="106" t="s">
        <v>3203</v>
      </c>
      <c r="P5401" s="43">
        <v>1947</v>
      </c>
      <c r="Q5401" s="207" t="s">
        <v>3341</v>
      </c>
      <c r="R5401" s="84" t="s">
        <v>3203</v>
      </c>
      <c r="S5401" s="31" t="s">
        <v>41</v>
      </c>
      <c r="T5401" s="31"/>
      <c r="U5401" s="169"/>
      <c r="V5401" s="150"/>
      <c r="W5401" s="141" t="str" cm="1">
        <f t="array" ref="W5401">IF(SUM(LEN(B5401:V5401))=0,"",IF(OR(OR(ISBLANK(F5401),SUM(LEN(C5401),LEN(D5401))=0),AND(NOT(E5401="Unknown"),ISBLANK(J5401)),AND(NOT(O5401="Unknown"),ISBLANK(R5401))),"Missing Information", INDEX(Table15[Entire Service Line Classification], MATCH(SUMIFS(Table15[Unique ID],Table15[System-Owned Portion],E5401,Table15[If Material Anything Other than "Lead" in Column E,Was Material Ever Previously Lead?],G5401,Table15[Customer-Owned Portion],O5401),Table15[Unique ID],0),0)))</f>
        <v>Lead Status Unknown</v>
      </c>
      <c r="X5401"/>
    </row>
    <row r="5402" spans="2:24" x14ac:dyDescent="0.35">
      <c r="B5402" s="146"/>
      <c r="C5402" s="31" t="s">
        <v>6263</v>
      </c>
      <c r="D5402" s="31"/>
      <c r="E5402" s="44" t="s">
        <v>3203</v>
      </c>
      <c r="F5402" s="43" t="s">
        <v>3283</v>
      </c>
      <c r="G5402" s="84" t="s">
        <v>3249</v>
      </c>
      <c r="H5402" s="31">
        <v>1954</v>
      </c>
      <c r="I5402" s="207" t="s">
        <v>3341</v>
      </c>
      <c r="J5402" s="84"/>
      <c r="K5402" s="31" t="s">
        <v>41</v>
      </c>
      <c r="L5402" s="31"/>
      <c r="M5402" s="169"/>
      <c r="N5402" s="148"/>
      <c r="O5402" s="106" t="s">
        <v>3203</v>
      </c>
      <c r="P5402" s="43">
        <v>1954</v>
      </c>
      <c r="Q5402" s="207" t="s">
        <v>3341</v>
      </c>
      <c r="R5402" s="84" t="s">
        <v>3203</v>
      </c>
      <c r="S5402" s="31" t="s">
        <v>41</v>
      </c>
      <c r="T5402" s="31"/>
      <c r="U5402" s="169"/>
      <c r="V5402" s="150"/>
      <c r="W5402" s="141" t="str" cm="1">
        <f t="array" ref="W5402">IF(SUM(LEN(B5402:V5402))=0,"",IF(OR(OR(ISBLANK(F5402),SUM(LEN(C5402),LEN(D5402))=0),AND(NOT(E5402="Unknown"),ISBLANK(J5402)),AND(NOT(O5402="Unknown"),ISBLANK(R5402))),"Missing Information", INDEX(Table15[Entire Service Line Classification], MATCH(SUMIFS(Table15[Unique ID],Table15[System-Owned Portion],E5402,Table15[If Material Anything Other than "Lead" in Column E,Was Material Ever Previously Lead?],G5402,Table15[Customer-Owned Portion],O5402),Table15[Unique ID],0),0)))</f>
        <v>Lead Status Unknown</v>
      </c>
      <c r="X5402"/>
    </row>
    <row r="5403" spans="2:24" x14ac:dyDescent="0.35">
      <c r="B5403" s="146"/>
      <c r="C5403" s="31" t="s">
        <v>6264</v>
      </c>
      <c r="D5403" s="31"/>
      <c r="E5403" s="44" t="s">
        <v>3203</v>
      </c>
      <c r="F5403" s="43" t="s">
        <v>3283</v>
      </c>
      <c r="G5403" s="84" t="s">
        <v>3249</v>
      </c>
      <c r="H5403" s="31">
        <v>1954</v>
      </c>
      <c r="I5403" s="207" t="s">
        <v>3341</v>
      </c>
      <c r="J5403" s="84"/>
      <c r="K5403" s="31" t="s">
        <v>41</v>
      </c>
      <c r="L5403" s="31"/>
      <c r="M5403" s="169"/>
      <c r="N5403" s="148"/>
      <c r="O5403" s="106" t="s">
        <v>3203</v>
      </c>
      <c r="P5403" s="43">
        <v>1954</v>
      </c>
      <c r="Q5403" s="207" t="s">
        <v>3341</v>
      </c>
      <c r="R5403" s="84" t="s">
        <v>3203</v>
      </c>
      <c r="S5403" s="31" t="s">
        <v>41</v>
      </c>
      <c r="T5403" s="31"/>
      <c r="U5403" s="169"/>
      <c r="V5403" s="150"/>
      <c r="W5403" s="141" t="str" cm="1">
        <f t="array" ref="W5403">IF(SUM(LEN(B5403:V5403))=0,"",IF(OR(OR(ISBLANK(F5403),SUM(LEN(C5403),LEN(D5403))=0),AND(NOT(E5403="Unknown"),ISBLANK(J5403)),AND(NOT(O5403="Unknown"),ISBLANK(R5403))),"Missing Information", INDEX(Table15[Entire Service Line Classification], MATCH(SUMIFS(Table15[Unique ID],Table15[System-Owned Portion],E5403,Table15[If Material Anything Other than "Lead" in Column E,Was Material Ever Previously Lead?],G5403,Table15[Customer-Owned Portion],O5403),Table15[Unique ID],0),0)))</f>
        <v>Lead Status Unknown</v>
      </c>
      <c r="X5403"/>
    </row>
    <row r="5404" spans="2:24" x14ac:dyDescent="0.35">
      <c r="B5404" s="146"/>
      <c r="C5404" s="31" t="s">
        <v>6265</v>
      </c>
      <c r="D5404" s="31"/>
      <c r="E5404" s="44" t="s">
        <v>3203</v>
      </c>
      <c r="F5404" s="43" t="s">
        <v>3283</v>
      </c>
      <c r="G5404" s="84" t="s">
        <v>3249</v>
      </c>
      <c r="H5404" s="31">
        <v>1954</v>
      </c>
      <c r="I5404" s="207" t="s">
        <v>3337</v>
      </c>
      <c r="J5404" s="84"/>
      <c r="K5404" s="31" t="s">
        <v>41</v>
      </c>
      <c r="L5404" s="31"/>
      <c r="M5404" s="169"/>
      <c r="N5404" s="148"/>
      <c r="O5404" s="106" t="s">
        <v>3203</v>
      </c>
      <c r="P5404" s="43">
        <v>1954</v>
      </c>
      <c r="Q5404" s="207" t="s">
        <v>3337</v>
      </c>
      <c r="R5404" s="84" t="s">
        <v>3203</v>
      </c>
      <c r="S5404" s="31" t="s">
        <v>41</v>
      </c>
      <c r="T5404" s="31"/>
      <c r="U5404" s="169"/>
      <c r="V5404" s="150"/>
      <c r="W5404" s="141" t="str" cm="1">
        <f t="array" ref="W5404">IF(SUM(LEN(B5404:V5404))=0,"",IF(OR(OR(ISBLANK(F5404),SUM(LEN(C5404),LEN(D5404))=0),AND(NOT(E5404="Unknown"),ISBLANK(J5404)),AND(NOT(O5404="Unknown"),ISBLANK(R5404))),"Missing Information", INDEX(Table15[Entire Service Line Classification], MATCH(SUMIFS(Table15[Unique ID],Table15[System-Owned Portion],E5404,Table15[If Material Anything Other than "Lead" in Column E,Was Material Ever Previously Lead?],G5404,Table15[Customer-Owned Portion],O5404),Table15[Unique ID],0),0)))</f>
        <v>Lead Status Unknown</v>
      </c>
      <c r="X5404"/>
    </row>
    <row r="5405" spans="2:24" x14ac:dyDescent="0.35">
      <c r="B5405" s="146"/>
      <c r="C5405" s="31" t="s">
        <v>6266</v>
      </c>
      <c r="D5405" s="31"/>
      <c r="E5405" s="44" t="s">
        <v>3203</v>
      </c>
      <c r="F5405" s="43" t="s">
        <v>3283</v>
      </c>
      <c r="G5405" s="84" t="s">
        <v>3249</v>
      </c>
      <c r="H5405" s="31">
        <v>1964</v>
      </c>
      <c r="I5405" s="207" t="s">
        <v>3341</v>
      </c>
      <c r="J5405" s="84"/>
      <c r="K5405" s="31" t="s">
        <v>41</v>
      </c>
      <c r="L5405" s="31"/>
      <c r="M5405" s="169"/>
      <c r="N5405" s="148"/>
      <c r="O5405" s="106" t="s">
        <v>3203</v>
      </c>
      <c r="P5405" s="43">
        <v>1964</v>
      </c>
      <c r="Q5405" s="207" t="s">
        <v>3341</v>
      </c>
      <c r="R5405" s="84" t="s">
        <v>3203</v>
      </c>
      <c r="S5405" s="31" t="s">
        <v>41</v>
      </c>
      <c r="T5405" s="31"/>
      <c r="U5405" s="169"/>
      <c r="V5405" s="150"/>
      <c r="W5405" s="141" t="str" cm="1">
        <f t="array" ref="W5405">IF(SUM(LEN(B5405:V5405))=0,"",IF(OR(OR(ISBLANK(F5405),SUM(LEN(C5405),LEN(D5405))=0),AND(NOT(E5405="Unknown"),ISBLANK(J5405)),AND(NOT(O5405="Unknown"),ISBLANK(R5405))),"Missing Information", INDEX(Table15[Entire Service Line Classification], MATCH(SUMIFS(Table15[Unique ID],Table15[System-Owned Portion],E5405,Table15[If Material Anything Other than "Lead" in Column E,Was Material Ever Previously Lead?],G5405,Table15[Customer-Owned Portion],O5405),Table15[Unique ID],0),0)))</f>
        <v>Lead Status Unknown</v>
      </c>
      <c r="X5405"/>
    </row>
    <row r="5406" spans="2:24" x14ac:dyDescent="0.35">
      <c r="B5406" s="146"/>
      <c r="C5406" s="31" t="s">
        <v>6267</v>
      </c>
      <c r="D5406" s="31"/>
      <c r="E5406" s="44" t="s">
        <v>3203</v>
      </c>
      <c r="F5406" s="43" t="s">
        <v>3283</v>
      </c>
      <c r="G5406" s="84" t="s">
        <v>3249</v>
      </c>
      <c r="H5406" s="31">
        <v>1954</v>
      </c>
      <c r="I5406" s="207" t="s">
        <v>3337</v>
      </c>
      <c r="J5406" s="84"/>
      <c r="K5406" s="31" t="s">
        <v>41</v>
      </c>
      <c r="L5406" s="31"/>
      <c r="M5406" s="169"/>
      <c r="N5406" s="148"/>
      <c r="O5406" s="106" t="s">
        <v>3203</v>
      </c>
      <c r="P5406" s="43">
        <v>1954</v>
      </c>
      <c r="Q5406" s="207" t="s">
        <v>3337</v>
      </c>
      <c r="R5406" s="84" t="s">
        <v>3203</v>
      </c>
      <c r="S5406" s="31" t="s">
        <v>41</v>
      </c>
      <c r="T5406" s="31"/>
      <c r="U5406" s="169"/>
      <c r="V5406" s="150"/>
      <c r="W5406" s="141" t="str" cm="1">
        <f t="array" ref="W5406">IF(SUM(LEN(B5406:V5406))=0,"",IF(OR(OR(ISBLANK(F5406),SUM(LEN(C5406),LEN(D5406))=0),AND(NOT(E5406="Unknown"),ISBLANK(J5406)),AND(NOT(O5406="Unknown"),ISBLANK(R5406))),"Missing Information", INDEX(Table15[Entire Service Line Classification], MATCH(SUMIFS(Table15[Unique ID],Table15[System-Owned Portion],E5406,Table15[If Material Anything Other than "Lead" in Column E,Was Material Ever Previously Lead?],G5406,Table15[Customer-Owned Portion],O5406),Table15[Unique ID],0),0)))</f>
        <v>Lead Status Unknown</v>
      </c>
      <c r="X5406"/>
    </row>
    <row r="5407" spans="2:24" x14ac:dyDescent="0.35">
      <c r="B5407" s="146"/>
      <c r="C5407" s="31" t="s">
        <v>6268</v>
      </c>
      <c r="D5407" s="31"/>
      <c r="E5407" s="44" t="s">
        <v>3203</v>
      </c>
      <c r="F5407" s="43" t="s">
        <v>3283</v>
      </c>
      <c r="G5407" s="84" t="s">
        <v>3249</v>
      </c>
      <c r="H5407" s="31">
        <v>1961</v>
      </c>
      <c r="I5407" s="207" t="s">
        <v>3341</v>
      </c>
      <c r="J5407" s="84"/>
      <c r="K5407" s="31" t="s">
        <v>41</v>
      </c>
      <c r="L5407" s="31"/>
      <c r="M5407" s="169"/>
      <c r="N5407" s="148"/>
      <c r="O5407" s="106" t="s">
        <v>3203</v>
      </c>
      <c r="P5407" s="43">
        <v>1961</v>
      </c>
      <c r="Q5407" s="207" t="s">
        <v>3341</v>
      </c>
      <c r="R5407" s="84" t="s">
        <v>3203</v>
      </c>
      <c r="S5407" s="31" t="s">
        <v>41</v>
      </c>
      <c r="T5407" s="31"/>
      <c r="U5407" s="169"/>
      <c r="V5407" s="150"/>
      <c r="W5407" s="141" t="str" cm="1">
        <f t="array" ref="W5407">IF(SUM(LEN(B5407:V5407))=0,"",IF(OR(OR(ISBLANK(F5407),SUM(LEN(C5407),LEN(D5407))=0),AND(NOT(E5407="Unknown"),ISBLANK(J5407)),AND(NOT(O5407="Unknown"),ISBLANK(R5407))),"Missing Information", INDEX(Table15[Entire Service Line Classification], MATCH(SUMIFS(Table15[Unique ID],Table15[System-Owned Portion],E5407,Table15[If Material Anything Other than "Lead" in Column E,Was Material Ever Previously Lead?],G5407,Table15[Customer-Owned Portion],O5407),Table15[Unique ID],0),0)))</f>
        <v>Lead Status Unknown</v>
      </c>
      <c r="X5407"/>
    </row>
    <row r="5408" spans="2:24" x14ac:dyDescent="0.35">
      <c r="B5408" s="146"/>
      <c r="C5408" s="31" t="s">
        <v>6269</v>
      </c>
      <c r="D5408" s="31"/>
      <c r="E5408" s="44" t="s">
        <v>3203</v>
      </c>
      <c r="F5408" s="43" t="s">
        <v>3283</v>
      </c>
      <c r="G5408" s="84" t="s">
        <v>3249</v>
      </c>
      <c r="H5408" s="31">
        <v>1963</v>
      </c>
      <c r="I5408" s="207" t="s">
        <v>3341</v>
      </c>
      <c r="J5408" s="84"/>
      <c r="K5408" s="31" t="s">
        <v>41</v>
      </c>
      <c r="L5408" s="31"/>
      <c r="M5408" s="169"/>
      <c r="N5408" s="148"/>
      <c r="O5408" s="106" t="s">
        <v>3203</v>
      </c>
      <c r="P5408" s="43">
        <v>1963</v>
      </c>
      <c r="Q5408" s="207" t="s">
        <v>3341</v>
      </c>
      <c r="R5408" s="84" t="s">
        <v>3203</v>
      </c>
      <c r="S5408" s="31" t="s">
        <v>41</v>
      </c>
      <c r="T5408" s="31"/>
      <c r="U5408" s="169"/>
      <c r="V5408" s="150"/>
      <c r="W5408" s="141" t="str" cm="1">
        <f t="array" ref="W5408">IF(SUM(LEN(B5408:V5408))=0,"",IF(OR(OR(ISBLANK(F5408),SUM(LEN(C5408),LEN(D5408))=0),AND(NOT(E5408="Unknown"),ISBLANK(J5408)),AND(NOT(O5408="Unknown"),ISBLANK(R5408))),"Missing Information", INDEX(Table15[Entire Service Line Classification], MATCH(SUMIFS(Table15[Unique ID],Table15[System-Owned Portion],E5408,Table15[If Material Anything Other than "Lead" in Column E,Was Material Ever Previously Lead?],G5408,Table15[Customer-Owned Portion],O5408),Table15[Unique ID],0),0)))</f>
        <v>Lead Status Unknown</v>
      </c>
      <c r="X5408"/>
    </row>
    <row r="5409" spans="2:24" x14ac:dyDescent="0.35">
      <c r="B5409" s="146"/>
      <c r="C5409" s="31" t="s">
        <v>6270</v>
      </c>
      <c r="D5409" s="31"/>
      <c r="E5409" s="44" t="s">
        <v>3203</v>
      </c>
      <c r="F5409" s="43" t="s">
        <v>3283</v>
      </c>
      <c r="G5409" s="84" t="s">
        <v>3249</v>
      </c>
      <c r="H5409" s="31">
        <v>1965</v>
      </c>
      <c r="I5409" s="207" t="s">
        <v>3338</v>
      </c>
      <c r="J5409" s="84"/>
      <c r="K5409" s="31" t="s">
        <v>41</v>
      </c>
      <c r="L5409" s="31"/>
      <c r="M5409" s="169"/>
      <c r="N5409" s="148"/>
      <c r="O5409" s="106" t="s">
        <v>3203</v>
      </c>
      <c r="P5409" s="43">
        <v>1965</v>
      </c>
      <c r="Q5409" s="207" t="s">
        <v>3338</v>
      </c>
      <c r="R5409" s="84" t="s">
        <v>3203</v>
      </c>
      <c r="S5409" s="31" t="s">
        <v>41</v>
      </c>
      <c r="T5409" s="31"/>
      <c r="U5409" s="169"/>
      <c r="V5409" s="150"/>
      <c r="W5409" s="141" t="str" cm="1">
        <f t="array" ref="W5409">IF(SUM(LEN(B5409:V5409))=0,"",IF(OR(OR(ISBLANK(F5409),SUM(LEN(C5409),LEN(D5409))=0),AND(NOT(E5409="Unknown"),ISBLANK(J5409)),AND(NOT(O5409="Unknown"),ISBLANK(R5409))),"Missing Information", INDEX(Table15[Entire Service Line Classification], MATCH(SUMIFS(Table15[Unique ID],Table15[System-Owned Portion],E5409,Table15[If Material Anything Other than "Lead" in Column E,Was Material Ever Previously Lead?],G5409,Table15[Customer-Owned Portion],O5409),Table15[Unique ID],0),0)))</f>
        <v>Lead Status Unknown</v>
      </c>
      <c r="X5409"/>
    </row>
    <row r="5410" spans="2:24" x14ac:dyDescent="0.35">
      <c r="B5410" s="146"/>
      <c r="C5410" s="31" t="s">
        <v>6271</v>
      </c>
      <c r="D5410" s="31"/>
      <c r="E5410" s="44" t="s">
        <v>3203</v>
      </c>
      <c r="F5410" s="43" t="s">
        <v>3283</v>
      </c>
      <c r="G5410" s="84" t="s">
        <v>3249</v>
      </c>
      <c r="H5410" s="31">
        <v>1961</v>
      </c>
      <c r="I5410" s="207" t="s">
        <v>3337</v>
      </c>
      <c r="J5410" s="84"/>
      <c r="K5410" s="31" t="s">
        <v>41</v>
      </c>
      <c r="L5410" s="31"/>
      <c r="M5410" s="169"/>
      <c r="N5410" s="148"/>
      <c r="O5410" s="106" t="s">
        <v>3203</v>
      </c>
      <c r="P5410" s="43">
        <v>1961</v>
      </c>
      <c r="Q5410" s="207" t="s">
        <v>3337</v>
      </c>
      <c r="R5410" s="84" t="s">
        <v>3203</v>
      </c>
      <c r="S5410" s="31" t="s">
        <v>41</v>
      </c>
      <c r="T5410" s="31"/>
      <c r="U5410" s="169"/>
      <c r="V5410" s="150"/>
      <c r="W5410" s="141" t="str" cm="1">
        <f t="array" ref="W5410">IF(SUM(LEN(B5410:V5410))=0,"",IF(OR(OR(ISBLANK(F5410),SUM(LEN(C5410),LEN(D5410))=0),AND(NOT(E5410="Unknown"),ISBLANK(J5410)),AND(NOT(O5410="Unknown"),ISBLANK(R5410))),"Missing Information", INDEX(Table15[Entire Service Line Classification], MATCH(SUMIFS(Table15[Unique ID],Table15[System-Owned Portion],E5410,Table15[If Material Anything Other than "Lead" in Column E,Was Material Ever Previously Lead?],G5410,Table15[Customer-Owned Portion],O5410),Table15[Unique ID],0),0)))</f>
        <v>Lead Status Unknown</v>
      </c>
      <c r="X5410"/>
    </row>
    <row r="5411" spans="2:24" x14ac:dyDescent="0.35">
      <c r="B5411" s="146"/>
      <c r="C5411" s="31" t="s">
        <v>6272</v>
      </c>
      <c r="D5411" s="31"/>
      <c r="E5411" s="44" t="s">
        <v>3203</v>
      </c>
      <c r="F5411" s="43" t="s">
        <v>3283</v>
      </c>
      <c r="G5411" s="84" t="s">
        <v>3249</v>
      </c>
      <c r="H5411" s="31">
        <v>1963</v>
      </c>
      <c r="I5411" s="207" t="s">
        <v>3337</v>
      </c>
      <c r="J5411" s="84"/>
      <c r="K5411" s="31" t="s">
        <v>41</v>
      </c>
      <c r="L5411" s="31"/>
      <c r="M5411" s="169"/>
      <c r="N5411" s="148"/>
      <c r="O5411" s="106" t="s">
        <v>3203</v>
      </c>
      <c r="P5411" s="43">
        <v>1963</v>
      </c>
      <c r="Q5411" s="207" t="s">
        <v>3337</v>
      </c>
      <c r="R5411" s="84" t="s">
        <v>3203</v>
      </c>
      <c r="S5411" s="31" t="s">
        <v>41</v>
      </c>
      <c r="T5411" s="31"/>
      <c r="U5411" s="169"/>
      <c r="V5411" s="150"/>
      <c r="W5411" s="141" t="str" cm="1">
        <f t="array" ref="W5411">IF(SUM(LEN(B5411:V5411))=0,"",IF(OR(OR(ISBLANK(F5411),SUM(LEN(C5411),LEN(D5411))=0),AND(NOT(E5411="Unknown"),ISBLANK(J5411)),AND(NOT(O5411="Unknown"),ISBLANK(R5411))),"Missing Information", INDEX(Table15[Entire Service Line Classification], MATCH(SUMIFS(Table15[Unique ID],Table15[System-Owned Portion],E5411,Table15[If Material Anything Other than "Lead" in Column E,Was Material Ever Previously Lead?],G5411,Table15[Customer-Owned Portion],O5411),Table15[Unique ID],0),0)))</f>
        <v>Lead Status Unknown</v>
      </c>
      <c r="X5411"/>
    </row>
    <row r="5412" spans="2:24" x14ac:dyDescent="0.35">
      <c r="B5412" s="146"/>
      <c r="C5412" s="31" t="s">
        <v>6273</v>
      </c>
      <c r="D5412" s="31"/>
      <c r="E5412" s="44" t="s">
        <v>3203</v>
      </c>
      <c r="F5412" s="43" t="s">
        <v>3283</v>
      </c>
      <c r="G5412" s="84" t="s">
        <v>3249</v>
      </c>
      <c r="H5412" s="31">
        <v>1963</v>
      </c>
      <c r="I5412" s="207" t="s">
        <v>3337</v>
      </c>
      <c r="J5412" s="84"/>
      <c r="K5412" s="31" t="s">
        <v>41</v>
      </c>
      <c r="L5412" s="31"/>
      <c r="M5412" s="169"/>
      <c r="N5412" s="148"/>
      <c r="O5412" s="106" t="s">
        <v>3203</v>
      </c>
      <c r="P5412" s="43">
        <v>1963</v>
      </c>
      <c r="Q5412" s="207" t="s">
        <v>3337</v>
      </c>
      <c r="R5412" s="84" t="s">
        <v>3203</v>
      </c>
      <c r="S5412" s="31" t="s">
        <v>41</v>
      </c>
      <c r="T5412" s="31"/>
      <c r="U5412" s="169"/>
      <c r="V5412" s="150"/>
      <c r="W5412" s="141" t="str" cm="1">
        <f t="array" ref="W5412">IF(SUM(LEN(B5412:V5412))=0,"",IF(OR(OR(ISBLANK(F5412),SUM(LEN(C5412),LEN(D5412))=0),AND(NOT(E5412="Unknown"),ISBLANK(J5412)),AND(NOT(O5412="Unknown"),ISBLANK(R5412))),"Missing Information", INDEX(Table15[Entire Service Line Classification], MATCH(SUMIFS(Table15[Unique ID],Table15[System-Owned Portion],E5412,Table15[If Material Anything Other than "Lead" in Column E,Was Material Ever Previously Lead?],G5412,Table15[Customer-Owned Portion],O5412),Table15[Unique ID],0),0)))</f>
        <v>Lead Status Unknown</v>
      </c>
      <c r="X5412"/>
    </row>
    <row r="5413" spans="2:24" x14ac:dyDescent="0.35">
      <c r="B5413" s="146"/>
      <c r="C5413" s="31" t="s">
        <v>6274</v>
      </c>
      <c r="D5413" s="31"/>
      <c r="E5413" s="44" t="s">
        <v>3203</v>
      </c>
      <c r="F5413" s="43" t="s">
        <v>3283</v>
      </c>
      <c r="G5413" s="84" t="s">
        <v>3249</v>
      </c>
      <c r="H5413" s="31">
        <v>1961</v>
      </c>
      <c r="I5413" s="207" t="s">
        <v>3338</v>
      </c>
      <c r="J5413" s="84"/>
      <c r="K5413" s="31" t="s">
        <v>41</v>
      </c>
      <c r="L5413" s="31"/>
      <c r="M5413" s="169"/>
      <c r="N5413" s="148"/>
      <c r="O5413" s="106" t="s">
        <v>3203</v>
      </c>
      <c r="P5413" s="43">
        <v>1961</v>
      </c>
      <c r="Q5413" s="207" t="s">
        <v>3338</v>
      </c>
      <c r="R5413" s="84" t="s">
        <v>3203</v>
      </c>
      <c r="S5413" s="31" t="s">
        <v>41</v>
      </c>
      <c r="T5413" s="31"/>
      <c r="U5413" s="169"/>
      <c r="V5413" s="150"/>
      <c r="W5413" s="141" t="str" cm="1">
        <f t="array" ref="W5413">IF(SUM(LEN(B5413:V5413))=0,"",IF(OR(OR(ISBLANK(F5413),SUM(LEN(C5413),LEN(D5413))=0),AND(NOT(E5413="Unknown"),ISBLANK(J5413)),AND(NOT(O5413="Unknown"),ISBLANK(R5413))),"Missing Information", INDEX(Table15[Entire Service Line Classification], MATCH(SUMIFS(Table15[Unique ID],Table15[System-Owned Portion],E5413,Table15[If Material Anything Other than "Lead" in Column E,Was Material Ever Previously Lead?],G5413,Table15[Customer-Owned Portion],O5413),Table15[Unique ID],0),0)))</f>
        <v>Lead Status Unknown</v>
      </c>
      <c r="X5413"/>
    </row>
    <row r="5414" spans="2:24" x14ac:dyDescent="0.35">
      <c r="B5414" s="146"/>
      <c r="C5414" s="31" t="s">
        <v>6275</v>
      </c>
      <c r="D5414" s="31"/>
      <c r="E5414" s="44" t="s">
        <v>3203</v>
      </c>
      <c r="F5414" s="43" t="s">
        <v>3283</v>
      </c>
      <c r="G5414" s="84" t="s">
        <v>3249</v>
      </c>
      <c r="H5414" s="31">
        <v>1963</v>
      </c>
      <c r="I5414" s="207" t="s">
        <v>3338</v>
      </c>
      <c r="J5414" s="84"/>
      <c r="K5414" s="31" t="s">
        <v>41</v>
      </c>
      <c r="L5414" s="31"/>
      <c r="M5414" s="169"/>
      <c r="N5414" s="148"/>
      <c r="O5414" s="106" t="s">
        <v>3203</v>
      </c>
      <c r="P5414" s="43">
        <v>1963</v>
      </c>
      <c r="Q5414" s="207" t="s">
        <v>3338</v>
      </c>
      <c r="R5414" s="84" t="s">
        <v>3203</v>
      </c>
      <c r="S5414" s="31" t="s">
        <v>41</v>
      </c>
      <c r="T5414" s="31"/>
      <c r="U5414" s="169"/>
      <c r="V5414" s="150"/>
      <c r="W5414" s="141" t="str" cm="1">
        <f t="array" ref="W5414">IF(SUM(LEN(B5414:V5414))=0,"",IF(OR(OR(ISBLANK(F5414),SUM(LEN(C5414),LEN(D5414))=0),AND(NOT(E5414="Unknown"),ISBLANK(J5414)),AND(NOT(O5414="Unknown"),ISBLANK(R5414))),"Missing Information", INDEX(Table15[Entire Service Line Classification], MATCH(SUMIFS(Table15[Unique ID],Table15[System-Owned Portion],E5414,Table15[If Material Anything Other than "Lead" in Column E,Was Material Ever Previously Lead?],G5414,Table15[Customer-Owned Portion],O5414),Table15[Unique ID],0),0)))</f>
        <v>Lead Status Unknown</v>
      </c>
      <c r="X5414"/>
    </row>
    <row r="5415" spans="2:24" x14ac:dyDescent="0.35">
      <c r="B5415" s="146"/>
      <c r="C5415" s="31" t="s">
        <v>6276</v>
      </c>
      <c r="D5415" s="31"/>
      <c r="E5415" s="44" t="s">
        <v>3203</v>
      </c>
      <c r="F5415" s="43" t="s">
        <v>3283</v>
      </c>
      <c r="G5415" s="84" t="s">
        <v>3249</v>
      </c>
      <c r="H5415" s="31">
        <v>1961</v>
      </c>
      <c r="I5415" s="207" t="s">
        <v>3341</v>
      </c>
      <c r="J5415" s="84"/>
      <c r="K5415" s="31" t="s">
        <v>41</v>
      </c>
      <c r="L5415" s="31"/>
      <c r="M5415" s="169"/>
      <c r="N5415" s="148"/>
      <c r="O5415" s="106" t="s">
        <v>3203</v>
      </c>
      <c r="P5415" s="43">
        <v>1961</v>
      </c>
      <c r="Q5415" s="207" t="s">
        <v>3341</v>
      </c>
      <c r="R5415" s="84" t="s">
        <v>3203</v>
      </c>
      <c r="S5415" s="31" t="s">
        <v>41</v>
      </c>
      <c r="T5415" s="31"/>
      <c r="U5415" s="169"/>
      <c r="V5415" s="150"/>
      <c r="W5415" s="141" t="str" cm="1">
        <f t="array" ref="W5415">IF(SUM(LEN(B5415:V5415))=0,"",IF(OR(OR(ISBLANK(F5415),SUM(LEN(C5415),LEN(D5415))=0),AND(NOT(E5415="Unknown"),ISBLANK(J5415)),AND(NOT(O5415="Unknown"),ISBLANK(R5415))),"Missing Information", INDEX(Table15[Entire Service Line Classification], MATCH(SUMIFS(Table15[Unique ID],Table15[System-Owned Portion],E5415,Table15[If Material Anything Other than "Lead" in Column E,Was Material Ever Previously Lead?],G5415,Table15[Customer-Owned Portion],O5415),Table15[Unique ID],0),0)))</f>
        <v>Lead Status Unknown</v>
      </c>
      <c r="X5415"/>
    </row>
    <row r="5416" spans="2:24" x14ac:dyDescent="0.35">
      <c r="B5416" s="146"/>
      <c r="C5416" s="31" t="s">
        <v>6277</v>
      </c>
      <c r="D5416" s="31"/>
      <c r="E5416" s="44" t="s">
        <v>3203</v>
      </c>
      <c r="F5416" s="43" t="s">
        <v>3283</v>
      </c>
      <c r="G5416" s="84" t="s">
        <v>3249</v>
      </c>
      <c r="H5416" s="31">
        <v>1963</v>
      </c>
      <c r="I5416" s="207" t="s">
        <v>3341</v>
      </c>
      <c r="J5416" s="84"/>
      <c r="K5416" s="31" t="s">
        <v>41</v>
      </c>
      <c r="L5416" s="31"/>
      <c r="M5416" s="169"/>
      <c r="N5416" s="148"/>
      <c r="O5416" s="106" t="s">
        <v>3203</v>
      </c>
      <c r="P5416" s="43">
        <v>1963</v>
      </c>
      <c r="Q5416" s="207" t="s">
        <v>3341</v>
      </c>
      <c r="R5416" s="84" t="s">
        <v>3203</v>
      </c>
      <c r="S5416" s="31" t="s">
        <v>41</v>
      </c>
      <c r="T5416" s="31"/>
      <c r="U5416" s="169"/>
      <c r="V5416" s="150"/>
      <c r="W5416" s="141" t="str" cm="1">
        <f t="array" ref="W5416">IF(SUM(LEN(B5416:V5416))=0,"",IF(OR(OR(ISBLANK(F5416),SUM(LEN(C5416),LEN(D5416))=0),AND(NOT(E5416="Unknown"),ISBLANK(J5416)),AND(NOT(O5416="Unknown"),ISBLANK(R5416))),"Missing Information", INDEX(Table15[Entire Service Line Classification], MATCH(SUMIFS(Table15[Unique ID],Table15[System-Owned Portion],E5416,Table15[If Material Anything Other than "Lead" in Column E,Was Material Ever Previously Lead?],G5416,Table15[Customer-Owned Portion],O5416),Table15[Unique ID],0),0)))</f>
        <v>Lead Status Unknown</v>
      </c>
      <c r="X5416"/>
    </row>
    <row r="5417" spans="2:24" x14ac:dyDescent="0.35">
      <c r="B5417" s="146"/>
      <c r="C5417" s="31" t="s">
        <v>6278</v>
      </c>
      <c r="D5417" s="31"/>
      <c r="E5417" s="44" t="s">
        <v>3203</v>
      </c>
      <c r="F5417" s="43" t="s">
        <v>3283</v>
      </c>
      <c r="G5417" s="84" t="s">
        <v>3249</v>
      </c>
      <c r="H5417" s="31">
        <v>1973</v>
      </c>
      <c r="I5417" s="207" t="s">
        <v>3337</v>
      </c>
      <c r="J5417" s="84"/>
      <c r="K5417" s="31" t="s">
        <v>41</v>
      </c>
      <c r="L5417" s="31"/>
      <c r="M5417" s="169"/>
      <c r="N5417" s="148"/>
      <c r="O5417" s="106" t="s">
        <v>3203</v>
      </c>
      <c r="P5417" s="43">
        <v>1973</v>
      </c>
      <c r="Q5417" s="207" t="s">
        <v>3337</v>
      </c>
      <c r="R5417" s="84" t="s">
        <v>3203</v>
      </c>
      <c r="S5417" s="31" t="s">
        <v>41</v>
      </c>
      <c r="T5417" s="31"/>
      <c r="U5417" s="169"/>
      <c r="V5417" s="150"/>
      <c r="W5417" s="141" t="str" cm="1">
        <f t="array" ref="W5417">IF(SUM(LEN(B5417:V5417))=0,"",IF(OR(OR(ISBLANK(F5417),SUM(LEN(C5417),LEN(D5417))=0),AND(NOT(E5417="Unknown"),ISBLANK(J5417)),AND(NOT(O5417="Unknown"),ISBLANK(R5417))),"Missing Information", INDEX(Table15[Entire Service Line Classification], MATCH(SUMIFS(Table15[Unique ID],Table15[System-Owned Portion],E5417,Table15[If Material Anything Other than "Lead" in Column E,Was Material Ever Previously Lead?],G5417,Table15[Customer-Owned Portion],O5417),Table15[Unique ID],0),0)))</f>
        <v>Lead Status Unknown</v>
      </c>
      <c r="X5417"/>
    </row>
    <row r="5418" spans="2:24" x14ac:dyDescent="0.35">
      <c r="B5418" s="146"/>
      <c r="C5418" s="31" t="s">
        <v>6279</v>
      </c>
      <c r="D5418" s="31"/>
      <c r="E5418" s="44" t="s">
        <v>3203</v>
      </c>
      <c r="F5418" s="43" t="s">
        <v>3283</v>
      </c>
      <c r="G5418" s="84" t="s">
        <v>3249</v>
      </c>
      <c r="H5418" s="31">
        <v>1963</v>
      </c>
      <c r="I5418" s="207" t="s">
        <v>3337</v>
      </c>
      <c r="J5418" s="84"/>
      <c r="K5418" s="31" t="s">
        <v>41</v>
      </c>
      <c r="L5418" s="31"/>
      <c r="M5418" s="169"/>
      <c r="N5418" s="148"/>
      <c r="O5418" s="106" t="s">
        <v>3203</v>
      </c>
      <c r="P5418" s="43">
        <v>1963</v>
      </c>
      <c r="Q5418" s="207" t="s">
        <v>3337</v>
      </c>
      <c r="R5418" s="84" t="s">
        <v>3203</v>
      </c>
      <c r="S5418" s="31" t="s">
        <v>41</v>
      </c>
      <c r="T5418" s="31"/>
      <c r="U5418" s="169"/>
      <c r="V5418" s="150"/>
      <c r="W5418" s="141" t="str" cm="1">
        <f t="array" ref="W5418">IF(SUM(LEN(B5418:V5418))=0,"",IF(OR(OR(ISBLANK(F5418),SUM(LEN(C5418),LEN(D5418))=0),AND(NOT(E5418="Unknown"),ISBLANK(J5418)),AND(NOT(O5418="Unknown"),ISBLANK(R5418))),"Missing Information", INDEX(Table15[Entire Service Line Classification], MATCH(SUMIFS(Table15[Unique ID],Table15[System-Owned Portion],E5418,Table15[If Material Anything Other than "Lead" in Column E,Was Material Ever Previously Lead?],G5418,Table15[Customer-Owned Portion],O5418),Table15[Unique ID],0),0)))</f>
        <v>Lead Status Unknown</v>
      </c>
      <c r="X5418"/>
    </row>
    <row r="5419" spans="2:24" x14ac:dyDescent="0.35">
      <c r="B5419" s="146"/>
      <c r="C5419" s="31" t="s">
        <v>6280</v>
      </c>
      <c r="D5419" s="31"/>
      <c r="E5419" s="44" t="s">
        <v>3203</v>
      </c>
      <c r="F5419" s="43" t="s">
        <v>3283</v>
      </c>
      <c r="G5419" s="84" t="s">
        <v>3249</v>
      </c>
      <c r="H5419" s="31">
        <v>1971</v>
      </c>
      <c r="I5419" s="207" t="s">
        <v>3341</v>
      </c>
      <c r="J5419" s="84"/>
      <c r="K5419" s="31" t="s">
        <v>41</v>
      </c>
      <c r="L5419" s="31"/>
      <c r="M5419" s="169"/>
      <c r="N5419" s="148"/>
      <c r="O5419" s="106" t="s">
        <v>3203</v>
      </c>
      <c r="P5419" s="43">
        <v>1971</v>
      </c>
      <c r="Q5419" s="207" t="s">
        <v>3341</v>
      </c>
      <c r="R5419" s="84" t="s">
        <v>3203</v>
      </c>
      <c r="S5419" s="31" t="s">
        <v>41</v>
      </c>
      <c r="T5419" s="31"/>
      <c r="U5419" s="169"/>
      <c r="V5419" s="150"/>
      <c r="W5419" s="141" t="str" cm="1">
        <f t="array" ref="W5419">IF(SUM(LEN(B5419:V5419))=0,"",IF(OR(OR(ISBLANK(F5419),SUM(LEN(C5419),LEN(D5419))=0),AND(NOT(E5419="Unknown"),ISBLANK(J5419)),AND(NOT(O5419="Unknown"),ISBLANK(R5419))),"Missing Information", INDEX(Table15[Entire Service Line Classification], MATCH(SUMIFS(Table15[Unique ID],Table15[System-Owned Portion],E5419,Table15[If Material Anything Other than "Lead" in Column E,Was Material Ever Previously Lead?],G5419,Table15[Customer-Owned Portion],O5419),Table15[Unique ID],0),0)))</f>
        <v>Lead Status Unknown</v>
      </c>
      <c r="X5419"/>
    </row>
    <row r="5420" spans="2:24" x14ac:dyDescent="0.35">
      <c r="B5420" s="146"/>
      <c r="C5420" s="31" t="s">
        <v>6281</v>
      </c>
      <c r="D5420" s="31"/>
      <c r="E5420" s="44" t="s">
        <v>3203</v>
      </c>
      <c r="F5420" s="43" t="s">
        <v>3283</v>
      </c>
      <c r="G5420" s="84" t="s">
        <v>3249</v>
      </c>
      <c r="H5420" s="31">
        <v>1964</v>
      </c>
      <c r="I5420" s="207" t="s">
        <v>3337</v>
      </c>
      <c r="J5420" s="84"/>
      <c r="K5420" s="31" t="s">
        <v>41</v>
      </c>
      <c r="L5420" s="31"/>
      <c r="M5420" s="169"/>
      <c r="N5420" s="148"/>
      <c r="O5420" s="106" t="s">
        <v>3203</v>
      </c>
      <c r="P5420" s="43">
        <v>1964</v>
      </c>
      <c r="Q5420" s="207" t="s">
        <v>3337</v>
      </c>
      <c r="R5420" s="84" t="s">
        <v>3203</v>
      </c>
      <c r="S5420" s="31" t="s">
        <v>41</v>
      </c>
      <c r="T5420" s="31"/>
      <c r="U5420" s="169"/>
      <c r="V5420" s="150"/>
      <c r="W5420" s="141" t="str" cm="1">
        <f t="array" ref="W5420">IF(SUM(LEN(B5420:V5420))=0,"",IF(OR(OR(ISBLANK(F5420),SUM(LEN(C5420),LEN(D5420))=0),AND(NOT(E5420="Unknown"),ISBLANK(J5420)),AND(NOT(O5420="Unknown"),ISBLANK(R5420))),"Missing Information", INDEX(Table15[Entire Service Line Classification], MATCH(SUMIFS(Table15[Unique ID],Table15[System-Owned Portion],E5420,Table15[If Material Anything Other than "Lead" in Column E,Was Material Ever Previously Lead?],G5420,Table15[Customer-Owned Portion],O5420),Table15[Unique ID],0),0)))</f>
        <v>Lead Status Unknown</v>
      </c>
      <c r="X5420"/>
    </row>
    <row r="5421" spans="2:24" x14ac:dyDescent="0.35">
      <c r="B5421" s="146"/>
      <c r="C5421" s="31" t="s">
        <v>6282</v>
      </c>
      <c r="D5421" s="31"/>
      <c r="E5421" s="44" t="s">
        <v>3203</v>
      </c>
      <c r="F5421" s="43" t="s">
        <v>3283</v>
      </c>
      <c r="G5421" s="84" t="s">
        <v>3249</v>
      </c>
      <c r="H5421" s="31">
        <v>1971</v>
      </c>
      <c r="I5421" s="207" t="s">
        <v>3341</v>
      </c>
      <c r="J5421" s="84"/>
      <c r="K5421" s="31" t="s">
        <v>41</v>
      </c>
      <c r="L5421" s="31"/>
      <c r="M5421" s="169"/>
      <c r="N5421" s="148"/>
      <c r="O5421" s="106" t="s">
        <v>3203</v>
      </c>
      <c r="P5421" s="43">
        <v>1971</v>
      </c>
      <c r="Q5421" s="207" t="s">
        <v>3341</v>
      </c>
      <c r="R5421" s="84" t="s">
        <v>3203</v>
      </c>
      <c r="S5421" s="31" t="s">
        <v>41</v>
      </c>
      <c r="T5421" s="31"/>
      <c r="U5421" s="169"/>
      <c r="V5421" s="150"/>
      <c r="W5421" s="141" t="str" cm="1">
        <f t="array" ref="W5421">IF(SUM(LEN(B5421:V5421))=0,"",IF(OR(OR(ISBLANK(F5421),SUM(LEN(C5421),LEN(D5421))=0),AND(NOT(E5421="Unknown"),ISBLANK(J5421)),AND(NOT(O5421="Unknown"),ISBLANK(R5421))),"Missing Information", INDEX(Table15[Entire Service Line Classification], MATCH(SUMIFS(Table15[Unique ID],Table15[System-Owned Portion],E5421,Table15[If Material Anything Other than "Lead" in Column E,Was Material Ever Previously Lead?],G5421,Table15[Customer-Owned Portion],O5421),Table15[Unique ID],0),0)))</f>
        <v>Lead Status Unknown</v>
      </c>
      <c r="X5421"/>
    </row>
    <row r="5422" spans="2:24" x14ac:dyDescent="0.35">
      <c r="B5422" s="146"/>
      <c r="C5422" s="31" t="s">
        <v>6283</v>
      </c>
      <c r="D5422" s="31"/>
      <c r="E5422" s="44" t="s">
        <v>3203</v>
      </c>
      <c r="F5422" s="43" t="s">
        <v>3283</v>
      </c>
      <c r="G5422" s="84" t="s">
        <v>3249</v>
      </c>
      <c r="H5422" s="31">
        <v>1964</v>
      </c>
      <c r="I5422" s="207" t="s">
        <v>3337</v>
      </c>
      <c r="J5422" s="84"/>
      <c r="K5422" s="31" t="s">
        <v>41</v>
      </c>
      <c r="L5422" s="31"/>
      <c r="M5422" s="169"/>
      <c r="N5422" s="148"/>
      <c r="O5422" s="106" t="s">
        <v>3203</v>
      </c>
      <c r="P5422" s="43">
        <v>1964</v>
      </c>
      <c r="Q5422" s="207" t="s">
        <v>3337</v>
      </c>
      <c r="R5422" s="84" t="s">
        <v>3203</v>
      </c>
      <c r="S5422" s="31" t="s">
        <v>41</v>
      </c>
      <c r="T5422" s="31"/>
      <c r="U5422" s="169"/>
      <c r="V5422" s="150"/>
      <c r="W5422" s="141" t="str" cm="1">
        <f t="array" ref="W5422">IF(SUM(LEN(B5422:V5422))=0,"",IF(OR(OR(ISBLANK(F5422),SUM(LEN(C5422),LEN(D5422))=0),AND(NOT(E5422="Unknown"),ISBLANK(J5422)),AND(NOT(O5422="Unknown"),ISBLANK(R5422))),"Missing Information", INDEX(Table15[Entire Service Line Classification], MATCH(SUMIFS(Table15[Unique ID],Table15[System-Owned Portion],E5422,Table15[If Material Anything Other than "Lead" in Column E,Was Material Ever Previously Lead?],G5422,Table15[Customer-Owned Portion],O5422),Table15[Unique ID],0),0)))</f>
        <v>Lead Status Unknown</v>
      </c>
      <c r="X5422"/>
    </row>
    <row r="5423" spans="2:24" x14ac:dyDescent="0.35">
      <c r="B5423" s="146"/>
      <c r="C5423" s="31" t="s">
        <v>6284</v>
      </c>
      <c r="D5423" s="31"/>
      <c r="E5423" s="44" t="s">
        <v>3203</v>
      </c>
      <c r="F5423" s="43" t="s">
        <v>3283</v>
      </c>
      <c r="G5423" s="84" t="s">
        <v>3249</v>
      </c>
      <c r="H5423" s="31"/>
      <c r="I5423" s="207" t="s">
        <v>3337</v>
      </c>
      <c r="J5423" s="84"/>
      <c r="K5423" s="31" t="s">
        <v>41</v>
      </c>
      <c r="L5423" s="31"/>
      <c r="M5423" s="169"/>
      <c r="N5423" s="148"/>
      <c r="O5423" s="106" t="s">
        <v>3203</v>
      </c>
      <c r="P5423" s="43"/>
      <c r="Q5423" s="207" t="s">
        <v>3337</v>
      </c>
      <c r="R5423" s="84" t="s">
        <v>3203</v>
      </c>
      <c r="S5423" s="31" t="s">
        <v>41</v>
      </c>
      <c r="T5423" s="31"/>
      <c r="U5423" s="169"/>
      <c r="V5423" s="150"/>
      <c r="W5423" s="141" t="str" cm="1">
        <f t="array" ref="W5423">IF(SUM(LEN(B5423:V5423))=0,"",IF(OR(OR(ISBLANK(F5423),SUM(LEN(C5423),LEN(D5423))=0),AND(NOT(E5423="Unknown"),ISBLANK(J5423)),AND(NOT(O5423="Unknown"),ISBLANK(R5423))),"Missing Information", INDEX(Table15[Entire Service Line Classification], MATCH(SUMIFS(Table15[Unique ID],Table15[System-Owned Portion],E5423,Table15[If Material Anything Other than "Lead" in Column E,Was Material Ever Previously Lead?],G5423,Table15[Customer-Owned Portion],O5423),Table15[Unique ID],0),0)))</f>
        <v>Lead Status Unknown</v>
      </c>
      <c r="X5423"/>
    </row>
    <row r="5424" spans="2:24" ht="29" x14ac:dyDescent="0.35">
      <c r="B5424" s="146"/>
      <c r="C5424" s="31" t="s">
        <v>6285</v>
      </c>
      <c r="D5424" s="31"/>
      <c r="E5424" s="44" t="s">
        <v>3284</v>
      </c>
      <c r="F5424" s="43" t="s">
        <v>41</v>
      </c>
      <c r="G5424" s="84" t="s">
        <v>3249</v>
      </c>
      <c r="H5424" s="31">
        <v>1993</v>
      </c>
      <c r="I5424" s="207" t="s">
        <v>3338</v>
      </c>
      <c r="J5424" s="84" t="s">
        <v>3270</v>
      </c>
      <c r="K5424" s="31" t="s">
        <v>41</v>
      </c>
      <c r="L5424" s="31"/>
      <c r="M5424" s="169"/>
      <c r="N5424" s="148"/>
      <c r="O5424" s="106" t="s">
        <v>3284</v>
      </c>
      <c r="P5424" s="43">
        <v>1993</v>
      </c>
      <c r="Q5424" s="207" t="s">
        <v>3338</v>
      </c>
      <c r="R5424" s="84" t="s">
        <v>3270</v>
      </c>
      <c r="S5424" s="31" t="s">
        <v>41</v>
      </c>
      <c r="T5424" s="31"/>
      <c r="U5424" s="169"/>
      <c r="V5424" s="150"/>
      <c r="W5424" s="141" t="str" cm="1">
        <f t="array" ref="W5424">IF(SUM(LEN(B5424:V5424))=0,"",IF(OR(OR(ISBLANK(F5424),SUM(LEN(C5424),LEN(D5424))=0),AND(NOT(E5424="Unknown"),ISBLANK(J5424)),AND(NOT(O5424="Unknown"),ISBLANK(R5424))),"Missing Information", INDEX(Table15[Entire Service Line Classification], MATCH(SUMIFS(Table15[Unique ID],Table15[System-Owned Portion],E5424,Table15[If Material Anything Other than "Lead" in Column E,Was Material Ever Previously Lead?],G5424,Table15[Customer-Owned Portion],O5424),Table15[Unique ID],0),0)))</f>
        <v>Non-lead</v>
      </c>
      <c r="X5424"/>
    </row>
    <row r="5425" spans="2:24" x14ac:dyDescent="0.35">
      <c r="B5425" s="146"/>
      <c r="C5425" s="31" t="s">
        <v>6286</v>
      </c>
      <c r="D5425" s="31"/>
      <c r="E5425" s="44" t="s">
        <v>3203</v>
      </c>
      <c r="F5425" s="43" t="s">
        <v>3283</v>
      </c>
      <c r="G5425" s="84" t="s">
        <v>3249</v>
      </c>
      <c r="H5425" s="31">
        <v>1966</v>
      </c>
      <c r="I5425" s="207" t="s">
        <v>3337</v>
      </c>
      <c r="J5425" s="84"/>
      <c r="K5425" s="31" t="s">
        <v>41</v>
      </c>
      <c r="L5425" s="31"/>
      <c r="M5425" s="169"/>
      <c r="N5425" s="148"/>
      <c r="O5425" s="106" t="s">
        <v>3203</v>
      </c>
      <c r="P5425" s="43">
        <v>1966</v>
      </c>
      <c r="Q5425" s="207" t="s">
        <v>3337</v>
      </c>
      <c r="R5425" s="84" t="s">
        <v>3203</v>
      </c>
      <c r="S5425" s="31" t="s">
        <v>41</v>
      </c>
      <c r="T5425" s="31"/>
      <c r="U5425" s="169"/>
      <c r="V5425" s="150"/>
      <c r="W5425" s="141" t="str" cm="1">
        <f t="array" ref="W5425">IF(SUM(LEN(B5425:V5425))=0,"",IF(OR(OR(ISBLANK(F5425),SUM(LEN(C5425),LEN(D5425))=0),AND(NOT(E5425="Unknown"),ISBLANK(J5425)),AND(NOT(O5425="Unknown"),ISBLANK(R5425))),"Missing Information", INDEX(Table15[Entire Service Line Classification], MATCH(SUMIFS(Table15[Unique ID],Table15[System-Owned Portion],E5425,Table15[If Material Anything Other than "Lead" in Column E,Was Material Ever Previously Lead?],G5425,Table15[Customer-Owned Portion],O5425),Table15[Unique ID],0),0)))</f>
        <v>Lead Status Unknown</v>
      </c>
      <c r="X5425"/>
    </row>
    <row r="5426" spans="2:24" x14ac:dyDescent="0.35">
      <c r="B5426" s="146"/>
      <c r="C5426" s="31" t="s">
        <v>6287</v>
      </c>
      <c r="D5426" s="31"/>
      <c r="E5426" s="44" t="s">
        <v>3203</v>
      </c>
      <c r="F5426" s="43" t="s">
        <v>3283</v>
      </c>
      <c r="G5426" s="84" t="s">
        <v>3249</v>
      </c>
      <c r="H5426" s="31">
        <v>1971</v>
      </c>
      <c r="I5426" s="207" t="s">
        <v>3337</v>
      </c>
      <c r="J5426" s="84"/>
      <c r="K5426" s="31" t="s">
        <v>41</v>
      </c>
      <c r="L5426" s="31"/>
      <c r="M5426" s="169"/>
      <c r="N5426" s="148"/>
      <c r="O5426" s="106" t="s">
        <v>3203</v>
      </c>
      <c r="P5426" s="43">
        <v>1971</v>
      </c>
      <c r="Q5426" s="207" t="s">
        <v>3337</v>
      </c>
      <c r="R5426" s="84" t="s">
        <v>3203</v>
      </c>
      <c r="S5426" s="31" t="s">
        <v>41</v>
      </c>
      <c r="T5426" s="31"/>
      <c r="U5426" s="169"/>
      <c r="V5426" s="150"/>
      <c r="W5426" s="141" t="str" cm="1">
        <f t="array" ref="W5426">IF(SUM(LEN(B5426:V5426))=0,"",IF(OR(OR(ISBLANK(F5426),SUM(LEN(C5426),LEN(D5426))=0),AND(NOT(E5426="Unknown"),ISBLANK(J5426)),AND(NOT(O5426="Unknown"),ISBLANK(R5426))),"Missing Information", INDEX(Table15[Entire Service Line Classification], MATCH(SUMIFS(Table15[Unique ID],Table15[System-Owned Portion],E5426,Table15[If Material Anything Other than "Lead" in Column E,Was Material Ever Previously Lead?],G5426,Table15[Customer-Owned Portion],O5426),Table15[Unique ID],0),0)))</f>
        <v>Lead Status Unknown</v>
      </c>
      <c r="X5426"/>
    </row>
    <row r="5427" spans="2:24" x14ac:dyDescent="0.35">
      <c r="B5427" s="146"/>
      <c r="C5427" s="31" t="s">
        <v>6288</v>
      </c>
      <c r="D5427" s="31"/>
      <c r="E5427" s="44" t="s">
        <v>3203</v>
      </c>
      <c r="F5427" s="43" t="s">
        <v>3283</v>
      </c>
      <c r="G5427" s="84" t="s">
        <v>3249</v>
      </c>
      <c r="H5427" s="31">
        <v>1966</v>
      </c>
      <c r="I5427" s="207" t="s">
        <v>3337</v>
      </c>
      <c r="J5427" s="84"/>
      <c r="K5427" s="31" t="s">
        <v>41</v>
      </c>
      <c r="L5427" s="31"/>
      <c r="M5427" s="169"/>
      <c r="N5427" s="148"/>
      <c r="O5427" s="106" t="s">
        <v>3203</v>
      </c>
      <c r="P5427" s="43">
        <v>1966</v>
      </c>
      <c r="Q5427" s="207" t="s">
        <v>3337</v>
      </c>
      <c r="R5427" s="84" t="s">
        <v>3203</v>
      </c>
      <c r="S5427" s="31" t="s">
        <v>41</v>
      </c>
      <c r="T5427" s="31"/>
      <c r="U5427" s="169"/>
      <c r="V5427" s="150"/>
      <c r="W5427" s="141" t="str" cm="1">
        <f t="array" ref="W5427">IF(SUM(LEN(B5427:V5427))=0,"",IF(OR(OR(ISBLANK(F5427),SUM(LEN(C5427),LEN(D5427))=0),AND(NOT(E5427="Unknown"),ISBLANK(J5427)),AND(NOT(O5427="Unknown"),ISBLANK(R5427))),"Missing Information", INDEX(Table15[Entire Service Line Classification], MATCH(SUMIFS(Table15[Unique ID],Table15[System-Owned Portion],E5427,Table15[If Material Anything Other than "Lead" in Column E,Was Material Ever Previously Lead?],G5427,Table15[Customer-Owned Portion],O5427),Table15[Unique ID],0),0)))</f>
        <v>Lead Status Unknown</v>
      </c>
      <c r="X5427"/>
    </row>
    <row r="5428" spans="2:24" x14ac:dyDescent="0.35">
      <c r="B5428" s="146"/>
      <c r="C5428" s="31" t="s">
        <v>6289</v>
      </c>
      <c r="D5428" s="31"/>
      <c r="E5428" s="44" t="s">
        <v>3203</v>
      </c>
      <c r="F5428" s="43" t="s">
        <v>3283</v>
      </c>
      <c r="G5428" s="84" t="s">
        <v>3249</v>
      </c>
      <c r="H5428" s="31">
        <v>1965</v>
      </c>
      <c r="I5428" s="207" t="s">
        <v>3338</v>
      </c>
      <c r="J5428" s="84"/>
      <c r="K5428" s="31" t="s">
        <v>41</v>
      </c>
      <c r="L5428" s="31"/>
      <c r="M5428" s="169"/>
      <c r="N5428" s="148"/>
      <c r="O5428" s="106" t="s">
        <v>3203</v>
      </c>
      <c r="P5428" s="43">
        <v>1965</v>
      </c>
      <c r="Q5428" s="207" t="s">
        <v>3338</v>
      </c>
      <c r="R5428" s="84" t="s">
        <v>3203</v>
      </c>
      <c r="S5428" s="31" t="s">
        <v>41</v>
      </c>
      <c r="T5428" s="31"/>
      <c r="U5428" s="169"/>
      <c r="V5428" s="150"/>
      <c r="W5428" s="141" t="str" cm="1">
        <f t="array" ref="W5428">IF(SUM(LEN(B5428:V5428))=0,"",IF(OR(OR(ISBLANK(F5428),SUM(LEN(C5428),LEN(D5428))=0),AND(NOT(E5428="Unknown"),ISBLANK(J5428)),AND(NOT(O5428="Unknown"),ISBLANK(R5428))),"Missing Information", INDEX(Table15[Entire Service Line Classification], MATCH(SUMIFS(Table15[Unique ID],Table15[System-Owned Portion],E5428,Table15[If Material Anything Other than "Lead" in Column E,Was Material Ever Previously Lead?],G5428,Table15[Customer-Owned Portion],O5428),Table15[Unique ID],0),0)))</f>
        <v>Lead Status Unknown</v>
      </c>
      <c r="X5428"/>
    </row>
    <row r="5429" spans="2:24" x14ac:dyDescent="0.35">
      <c r="B5429" s="146"/>
      <c r="C5429" s="31" t="s">
        <v>6290</v>
      </c>
      <c r="D5429" s="31"/>
      <c r="E5429" s="44" t="s">
        <v>3203</v>
      </c>
      <c r="F5429" s="43" t="s">
        <v>3283</v>
      </c>
      <c r="G5429" s="84" t="s">
        <v>3249</v>
      </c>
      <c r="H5429" s="31">
        <v>1967</v>
      </c>
      <c r="I5429" s="207" t="s">
        <v>3337</v>
      </c>
      <c r="J5429" s="84"/>
      <c r="K5429" s="31" t="s">
        <v>41</v>
      </c>
      <c r="L5429" s="31"/>
      <c r="M5429" s="169"/>
      <c r="N5429" s="148"/>
      <c r="O5429" s="106" t="s">
        <v>3203</v>
      </c>
      <c r="P5429" s="43">
        <v>1967</v>
      </c>
      <c r="Q5429" s="207" t="s">
        <v>3337</v>
      </c>
      <c r="R5429" s="84" t="s">
        <v>3203</v>
      </c>
      <c r="S5429" s="31" t="s">
        <v>41</v>
      </c>
      <c r="T5429" s="31"/>
      <c r="U5429" s="169"/>
      <c r="V5429" s="150"/>
      <c r="W5429" s="141" t="str" cm="1">
        <f t="array" ref="W5429">IF(SUM(LEN(B5429:V5429))=0,"",IF(OR(OR(ISBLANK(F5429),SUM(LEN(C5429),LEN(D5429))=0),AND(NOT(E5429="Unknown"),ISBLANK(J5429)),AND(NOT(O5429="Unknown"),ISBLANK(R5429))),"Missing Information", INDEX(Table15[Entire Service Line Classification], MATCH(SUMIFS(Table15[Unique ID],Table15[System-Owned Portion],E5429,Table15[If Material Anything Other than "Lead" in Column E,Was Material Ever Previously Lead?],G5429,Table15[Customer-Owned Portion],O5429),Table15[Unique ID],0),0)))</f>
        <v>Lead Status Unknown</v>
      </c>
      <c r="X5429"/>
    </row>
    <row r="5430" spans="2:24" x14ac:dyDescent="0.35">
      <c r="B5430" s="146"/>
      <c r="C5430" s="31" t="s">
        <v>6291</v>
      </c>
      <c r="D5430" s="31"/>
      <c r="E5430" s="44" t="s">
        <v>3203</v>
      </c>
      <c r="F5430" s="43" t="s">
        <v>3283</v>
      </c>
      <c r="G5430" s="84" t="s">
        <v>3249</v>
      </c>
      <c r="H5430" s="31">
        <v>1974</v>
      </c>
      <c r="I5430" s="207" t="s">
        <v>3338</v>
      </c>
      <c r="J5430" s="84"/>
      <c r="K5430" s="31" t="s">
        <v>41</v>
      </c>
      <c r="L5430" s="31"/>
      <c r="M5430" s="169"/>
      <c r="N5430" s="148"/>
      <c r="O5430" s="106" t="s">
        <v>3203</v>
      </c>
      <c r="P5430" s="43">
        <v>1974</v>
      </c>
      <c r="Q5430" s="207" t="s">
        <v>3338</v>
      </c>
      <c r="R5430" s="84" t="s">
        <v>3203</v>
      </c>
      <c r="S5430" s="31" t="s">
        <v>41</v>
      </c>
      <c r="T5430" s="31"/>
      <c r="U5430" s="169"/>
      <c r="V5430" s="150"/>
      <c r="W5430" s="141" t="str" cm="1">
        <f t="array" ref="W5430">IF(SUM(LEN(B5430:V5430))=0,"",IF(OR(OR(ISBLANK(F5430),SUM(LEN(C5430),LEN(D5430))=0),AND(NOT(E5430="Unknown"),ISBLANK(J5430)),AND(NOT(O5430="Unknown"),ISBLANK(R5430))),"Missing Information", INDEX(Table15[Entire Service Line Classification], MATCH(SUMIFS(Table15[Unique ID],Table15[System-Owned Portion],E5430,Table15[If Material Anything Other than "Lead" in Column E,Was Material Ever Previously Lead?],G5430,Table15[Customer-Owned Portion],O5430),Table15[Unique ID],0),0)))</f>
        <v>Lead Status Unknown</v>
      </c>
      <c r="X5430"/>
    </row>
    <row r="5431" spans="2:24" x14ac:dyDescent="0.35">
      <c r="B5431" s="146"/>
      <c r="C5431" s="31" t="s">
        <v>6292</v>
      </c>
      <c r="D5431" s="31"/>
      <c r="E5431" s="44" t="s">
        <v>3203</v>
      </c>
      <c r="F5431" s="43" t="s">
        <v>3283</v>
      </c>
      <c r="G5431" s="84" t="s">
        <v>3249</v>
      </c>
      <c r="H5431" s="31">
        <v>1968</v>
      </c>
      <c r="I5431" s="207" t="s">
        <v>3337</v>
      </c>
      <c r="J5431" s="84"/>
      <c r="K5431" s="31" t="s">
        <v>41</v>
      </c>
      <c r="L5431" s="31"/>
      <c r="M5431" s="169"/>
      <c r="N5431" s="148"/>
      <c r="O5431" s="106" t="s">
        <v>3203</v>
      </c>
      <c r="P5431" s="43">
        <v>1968</v>
      </c>
      <c r="Q5431" s="207" t="s">
        <v>3337</v>
      </c>
      <c r="R5431" s="84" t="s">
        <v>3203</v>
      </c>
      <c r="S5431" s="31" t="s">
        <v>41</v>
      </c>
      <c r="T5431" s="31"/>
      <c r="U5431" s="169"/>
      <c r="V5431" s="150"/>
      <c r="W5431" s="141" t="str" cm="1">
        <f t="array" ref="W5431">IF(SUM(LEN(B5431:V5431))=0,"",IF(OR(OR(ISBLANK(F5431),SUM(LEN(C5431),LEN(D5431))=0),AND(NOT(E5431="Unknown"),ISBLANK(J5431)),AND(NOT(O5431="Unknown"),ISBLANK(R5431))),"Missing Information", INDEX(Table15[Entire Service Line Classification], MATCH(SUMIFS(Table15[Unique ID],Table15[System-Owned Portion],E5431,Table15[If Material Anything Other than "Lead" in Column E,Was Material Ever Previously Lead?],G5431,Table15[Customer-Owned Portion],O5431),Table15[Unique ID],0),0)))</f>
        <v>Lead Status Unknown</v>
      </c>
      <c r="X5431"/>
    </row>
    <row r="5432" spans="2:24" x14ac:dyDescent="0.35">
      <c r="B5432" s="146"/>
      <c r="C5432" s="31" t="s">
        <v>6293</v>
      </c>
      <c r="D5432" s="31"/>
      <c r="E5432" s="44" t="s">
        <v>3203</v>
      </c>
      <c r="F5432" s="43" t="s">
        <v>3283</v>
      </c>
      <c r="G5432" s="84" t="s">
        <v>3249</v>
      </c>
      <c r="H5432" s="31">
        <v>1961</v>
      </c>
      <c r="I5432" s="207" t="s">
        <v>3337</v>
      </c>
      <c r="J5432" s="84"/>
      <c r="K5432" s="31" t="s">
        <v>41</v>
      </c>
      <c r="L5432" s="31"/>
      <c r="M5432" s="169"/>
      <c r="N5432" s="148"/>
      <c r="O5432" s="106" t="s">
        <v>3203</v>
      </c>
      <c r="P5432" s="43">
        <v>1961</v>
      </c>
      <c r="Q5432" s="207" t="s">
        <v>3337</v>
      </c>
      <c r="R5432" s="84" t="s">
        <v>3203</v>
      </c>
      <c r="S5432" s="31" t="s">
        <v>41</v>
      </c>
      <c r="T5432" s="31"/>
      <c r="U5432" s="169"/>
      <c r="V5432" s="150"/>
      <c r="W5432" s="141" t="str" cm="1">
        <f t="array" ref="W5432">IF(SUM(LEN(B5432:V5432))=0,"",IF(OR(OR(ISBLANK(F5432),SUM(LEN(C5432),LEN(D5432))=0),AND(NOT(E5432="Unknown"),ISBLANK(J5432)),AND(NOT(O5432="Unknown"),ISBLANK(R5432))),"Missing Information", INDEX(Table15[Entire Service Line Classification], MATCH(SUMIFS(Table15[Unique ID],Table15[System-Owned Portion],E5432,Table15[If Material Anything Other than "Lead" in Column E,Was Material Ever Previously Lead?],G5432,Table15[Customer-Owned Portion],O5432),Table15[Unique ID],0),0)))</f>
        <v>Lead Status Unknown</v>
      </c>
      <c r="X5432"/>
    </row>
    <row r="5433" spans="2:24" x14ac:dyDescent="0.35">
      <c r="B5433" s="146"/>
      <c r="C5433" s="31" t="s">
        <v>6294</v>
      </c>
      <c r="D5433" s="31"/>
      <c r="E5433" s="44" t="s">
        <v>3203</v>
      </c>
      <c r="F5433" s="43" t="s">
        <v>3283</v>
      </c>
      <c r="G5433" s="84" t="s">
        <v>3249</v>
      </c>
      <c r="H5433" s="31">
        <v>1976</v>
      </c>
      <c r="I5433" s="207" t="s">
        <v>3338</v>
      </c>
      <c r="J5433" s="84"/>
      <c r="K5433" s="31" t="s">
        <v>41</v>
      </c>
      <c r="L5433" s="31"/>
      <c r="M5433" s="169"/>
      <c r="N5433" s="148"/>
      <c r="O5433" s="106" t="s">
        <v>3203</v>
      </c>
      <c r="P5433" s="43">
        <v>1976</v>
      </c>
      <c r="Q5433" s="207" t="s">
        <v>3338</v>
      </c>
      <c r="R5433" s="84" t="s">
        <v>3203</v>
      </c>
      <c r="S5433" s="31" t="s">
        <v>41</v>
      </c>
      <c r="T5433" s="31"/>
      <c r="U5433" s="169"/>
      <c r="V5433" s="150"/>
      <c r="W5433" s="141" t="str" cm="1">
        <f t="array" ref="W5433">IF(SUM(LEN(B5433:V5433))=0,"",IF(OR(OR(ISBLANK(F5433),SUM(LEN(C5433),LEN(D5433))=0),AND(NOT(E5433="Unknown"),ISBLANK(J5433)),AND(NOT(O5433="Unknown"),ISBLANK(R5433))),"Missing Information", INDEX(Table15[Entire Service Line Classification], MATCH(SUMIFS(Table15[Unique ID],Table15[System-Owned Portion],E5433,Table15[If Material Anything Other than "Lead" in Column E,Was Material Ever Previously Lead?],G5433,Table15[Customer-Owned Portion],O5433),Table15[Unique ID],0),0)))</f>
        <v>Lead Status Unknown</v>
      </c>
      <c r="X5433"/>
    </row>
    <row r="5434" spans="2:24" x14ac:dyDescent="0.35">
      <c r="B5434" s="146"/>
      <c r="C5434" s="31" t="s">
        <v>6295</v>
      </c>
      <c r="D5434" s="31"/>
      <c r="E5434" s="44" t="s">
        <v>3203</v>
      </c>
      <c r="F5434" s="43" t="s">
        <v>3283</v>
      </c>
      <c r="G5434" s="84" t="s">
        <v>3249</v>
      </c>
      <c r="H5434" s="31">
        <v>1955</v>
      </c>
      <c r="I5434" s="207" t="s">
        <v>3338</v>
      </c>
      <c r="J5434" s="84"/>
      <c r="K5434" s="31" t="s">
        <v>41</v>
      </c>
      <c r="L5434" s="31"/>
      <c r="M5434" s="169"/>
      <c r="N5434" s="148"/>
      <c r="O5434" s="106" t="s">
        <v>3203</v>
      </c>
      <c r="P5434" s="43">
        <v>1955</v>
      </c>
      <c r="Q5434" s="207" t="s">
        <v>3338</v>
      </c>
      <c r="R5434" s="84" t="s">
        <v>3203</v>
      </c>
      <c r="S5434" s="31" t="s">
        <v>41</v>
      </c>
      <c r="T5434" s="31"/>
      <c r="U5434" s="169"/>
      <c r="V5434" s="150"/>
      <c r="W5434" s="141" t="str" cm="1">
        <f t="array" ref="W5434">IF(SUM(LEN(B5434:V5434))=0,"",IF(OR(OR(ISBLANK(F5434),SUM(LEN(C5434),LEN(D5434))=0),AND(NOT(E5434="Unknown"),ISBLANK(J5434)),AND(NOT(O5434="Unknown"),ISBLANK(R5434))),"Missing Information", INDEX(Table15[Entire Service Line Classification], MATCH(SUMIFS(Table15[Unique ID],Table15[System-Owned Portion],E5434,Table15[If Material Anything Other than "Lead" in Column E,Was Material Ever Previously Lead?],G5434,Table15[Customer-Owned Portion],O5434),Table15[Unique ID],0),0)))</f>
        <v>Lead Status Unknown</v>
      </c>
      <c r="X5434"/>
    </row>
    <row r="5435" spans="2:24" ht="29" x14ac:dyDescent="0.35">
      <c r="B5435" s="146"/>
      <c r="C5435" s="31" t="s">
        <v>6296</v>
      </c>
      <c r="D5435" s="31"/>
      <c r="E5435" s="44" t="s">
        <v>3203</v>
      </c>
      <c r="F5435" s="43" t="s">
        <v>3283</v>
      </c>
      <c r="G5435" s="84" t="s">
        <v>3249</v>
      </c>
      <c r="H5435" s="31">
        <v>1974</v>
      </c>
      <c r="I5435" s="207" t="s">
        <v>3337</v>
      </c>
      <c r="J5435" s="84"/>
      <c r="K5435" s="31" t="s">
        <v>41</v>
      </c>
      <c r="L5435" s="31"/>
      <c r="M5435" s="169"/>
      <c r="N5435" s="148"/>
      <c r="O5435" s="106" t="s">
        <v>3203</v>
      </c>
      <c r="P5435" s="43">
        <v>1974</v>
      </c>
      <c r="Q5435" s="207" t="s">
        <v>3337</v>
      </c>
      <c r="R5435" s="84" t="s">
        <v>3203</v>
      </c>
      <c r="S5435" s="31" t="s">
        <v>41</v>
      </c>
      <c r="T5435" s="31"/>
      <c r="U5435" s="169"/>
      <c r="V5435" s="150"/>
      <c r="W5435" s="141" t="str" cm="1">
        <f t="array" ref="W5435">IF(SUM(LEN(B5435:V5435))=0,"",IF(OR(OR(ISBLANK(F5435),SUM(LEN(C5435),LEN(D5435))=0),AND(NOT(E5435="Unknown"),ISBLANK(J5435)),AND(NOT(O5435="Unknown"),ISBLANK(R5435))),"Missing Information", INDEX(Table15[Entire Service Line Classification], MATCH(SUMIFS(Table15[Unique ID],Table15[System-Owned Portion],E5435,Table15[If Material Anything Other than "Lead" in Column E,Was Material Ever Previously Lead?],G5435,Table15[Customer-Owned Portion],O5435),Table15[Unique ID],0),0)))</f>
        <v>Lead Status Unknown</v>
      </c>
      <c r="X5435"/>
    </row>
    <row r="5436" spans="2:24" x14ac:dyDescent="0.35">
      <c r="B5436" s="146"/>
      <c r="C5436" s="31" t="s">
        <v>6297</v>
      </c>
      <c r="D5436" s="31"/>
      <c r="E5436" s="44" t="s">
        <v>3203</v>
      </c>
      <c r="F5436" s="43" t="s">
        <v>3283</v>
      </c>
      <c r="G5436" s="84" t="s">
        <v>3249</v>
      </c>
      <c r="H5436" s="31">
        <v>1956</v>
      </c>
      <c r="I5436" s="207" t="s">
        <v>3337</v>
      </c>
      <c r="J5436" s="84"/>
      <c r="K5436" s="31" t="s">
        <v>41</v>
      </c>
      <c r="L5436" s="31"/>
      <c r="M5436" s="169"/>
      <c r="N5436" s="148"/>
      <c r="O5436" s="106" t="s">
        <v>3203</v>
      </c>
      <c r="P5436" s="43">
        <v>1956</v>
      </c>
      <c r="Q5436" s="207" t="s">
        <v>3337</v>
      </c>
      <c r="R5436" s="84" t="s">
        <v>3203</v>
      </c>
      <c r="S5436" s="31" t="s">
        <v>41</v>
      </c>
      <c r="T5436" s="31"/>
      <c r="U5436" s="169"/>
      <c r="V5436" s="150"/>
      <c r="W5436" s="141" t="str" cm="1">
        <f t="array" ref="W5436">IF(SUM(LEN(B5436:V5436))=0,"",IF(OR(OR(ISBLANK(F5436),SUM(LEN(C5436),LEN(D5436))=0),AND(NOT(E5436="Unknown"),ISBLANK(J5436)),AND(NOT(O5436="Unknown"),ISBLANK(R5436))),"Missing Information", INDEX(Table15[Entire Service Line Classification], MATCH(SUMIFS(Table15[Unique ID],Table15[System-Owned Portion],E5436,Table15[If Material Anything Other than "Lead" in Column E,Was Material Ever Previously Lead?],G5436,Table15[Customer-Owned Portion],O5436),Table15[Unique ID],0),0)))</f>
        <v>Lead Status Unknown</v>
      </c>
      <c r="X5436"/>
    </row>
    <row r="5437" spans="2:24" x14ac:dyDescent="0.35">
      <c r="B5437" s="146"/>
      <c r="C5437" s="31" t="s">
        <v>6298</v>
      </c>
      <c r="D5437" s="31"/>
      <c r="E5437" s="44" t="s">
        <v>3203</v>
      </c>
      <c r="F5437" s="43" t="s">
        <v>3283</v>
      </c>
      <c r="G5437" s="84" t="s">
        <v>3249</v>
      </c>
      <c r="H5437" s="31">
        <v>1954</v>
      </c>
      <c r="I5437" s="207" t="s">
        <v>3338</v>
      </c>
      <c r="J5437" s="84"/>
      <c r="K5437" s="31" t="s">
        <v>41</v>
      </c>
      <c r="L5437" s="31"/>
      <c r="M5437" s="169"/>
      <c r="N5437" s="148"/>
      <c r="O5437" s="106" t="s">
        <v>3203</v>
      </c>
      <c r="P5437" s="43">
        <v>1954</v>
      </c>
      <c r="Q5437" s="207" t="s">
        <v>3338</v>
      </c>
      <c r="R5437" s="84" t="s">
        <v>3203</v>
      </c>
      <c r="S5437" s="31" t="s">
        <v>41</v>
      </c>
      <c r="T5437" s="31"/>
      <c r="U5437" s="169"/>
      <c r="V5437" s="150"/>
      <c r="W5437" s="141" t="str" cm="1">
        <f t="array" ref="W5437">IF(SUM(LEN(B5437:V5437))=0,"",IF(OR(OR(ISBLANK(F5437),SUM(LEN(C5437),LEN(D5437))=0),AND(NOT(E5437="Unknown"),ISBLANK(J5437)),AND(NOT(O5437="Unknown"),ISBLANK(R5437))),"Missing Information", INDEX(Table15[Entire Service Line Classification], MATCH(SUMIFS(Table15[Unique ID],Table15[System-Owned Portion],E5437,Table15[If Material Anything Other than "Lead" in Column E,Was Material Ever Previously Lead?],G5437,Table15[Customer-Owned Portion],O5437),Table15[Unique ID],0),0)))</f>
        <v>Lead Status Unknown</v>
      </c>
      <c r="X5437"/>
    </row>
    <row r="5438" spans="2:24" x14ac:dyDescent="0.35">
      <c r="B5438" s="146"/>
      <c r="C5438" s="31" t="s">
        <v>6299</v>
      </c>
      <c r="D5438" s="31"/>
      <c r="E5438" s="44" t="s">
        <v>3203</v>
      </c>
      <c r="F5438" s="43" t="s">
        <v>3283</v>
      </c>
      <c r="G5438" s="84" t="s">
        <v>3249</v>
      </c>
      <c r="H5438" s="31">
        <v>1965</v>
      </c>
      <c r="I5438" s="207" t="s">
        <v>3337</v>
      </c>
      <c r="J5438" s="84"/>
      <c r="K5438" s="31" t="s">
        <v>41</v>
      </c>
      <c r="L5438" s="31"/>
      <c r="M5438" s="169"/>
      <c r="N5438" s="148"/>
      <c r="O5438" s="106" t="s">
        <v>3203</v>
      </c>
      <c r="P5438" s="43">
        <v>1965</v>
      </c>
      <c r="Q5438" s="207" t="s">
        <v>3337</v>
      </c>
      <c r="R5438" s="84" t="s">
        <v>3203</v>
      </c>
      <c r="S5438" s="31" t="s">
        <v>41</v>
      </c>
      <c r="T5438" s="31"/>
      <c r="U5438" s="169"/>
      <c r="V5438" s="150"/>
      <c r="W5438" s="141" t="str" cm="1">
        <f t="array" ref="W5438">IF(SUM(LEN(B5438:V5438))=0,"",IF(OR(OR(ISBLANK(F5438),SUM(LEN(C5438),LEN(D5438))=0),AND(NOT(E5438="Unknown"),ISBLANK(J5438)),AND(NOT(O5438="Unknown"),ISBLANK(R5438))),"Missing Information", INDEX(Table15[Entire Service Line Classification], MATCH(SUMIFS(Table15[Unique ID],Table15[System-Owned Portion],E5438,Table15[If Material Anything Other than "Lead" in Column E,Was Material Ever Previously Lead?],G5438,Table15[Customer-Owned Portion],O5438),Table15[Unique ID],0),0)))</f>
        <v>Lead Status Unknown</v>
      </c>
      <c r="X5438"/>
    </row>
    <row r="5439" spans="2:24" x14ac:dyDescent="0.35">
      <c r="B5439" s="146"/>
      <c r="C5439" s="31" t="s">
        <v>6300</v>
      </c>
      <c r="D5439" s="31"/>
      <c r="E5439" s="44" t="s">
        <v>3203</v>
      </c>
      <c r="F5439" s="43" t="s">
        <v>3283</v>
      </c>
      <c r="G5439" s="84" t="s">
        <v>3249</v>
      </c>
      <c r="H5439" s="31">
        <v>1955</v>
      </c>
      <c r="I5439" s="207" t="s">
        <v>3337</v>
      </c>
      <c r="J5439" s="84"/>
      <c r="K5439" s="31" t="s">
        <v>41</v>
      </c>
      <c r="L5439" s="31"/>
      <c r="M5439" s="169"/>
      <c r="N5439" s="148"/>
      <c r="O5439" s="106" t="s">
        <v>3203</v>
      </c>
      <c r="P5439" s="43">
        <v>1955</v>
      </c>
      <c r="Q5439" s="207" t="s">
        <v>3337</v>
      </c>
      <c r="R5439" s="84" t="s">
        <v>3203</v>
      </c>
      <c r="S5439" s="31" t="s">
        <v>41</v>
      </c>
      <c r="T5439" s="31"/>
      <c r="U5439" s="169"/>
      <c r="V5439" s="150"/>
      <c r="W5439" s="141" t="str" cm="1">
        <f t="array" ref="W5439">IF(SUM(LEN(B5439:V5439))=0,"",IF(OR(OR(ISBLANK(F5439),SUM(LEN(C5439),LEN(D5439))=0),AND(NOT(E5439="Unknown"),ISBLANK(J5439)),AND(NOT(O5439="Unknown"),ISBLANK(R5439))),"Missing Information", INDEX(Table15[Entire Service Line Classification], MATCH(SUMIFS(Table15[Unique ID],Table15[System-Owned Portion],E5439,Table15[If Material Anything Other than "Lead" in Column E,Was Material Ever Previously Lead?],G5439,Table15[Customer-Owned Portion],O5439),Table15[Unique ID],0),0)))</f>
        <v>Lead Status Unknown</v>
      </c>
      <c r="X5439"/>
    </row>
    <row r="5440" spans="2:24" x14ac:dyDescent="0.35">
      <c r="B5440" s="146"/>
      <c r="C5440" s="31" t="s">
        <v>6301</v>
      </c>
      <c r="D5440" s="31"/>
      <c r="E5440" s="44" t="s">
        <v>3203</v>
      </c>
      <c r="F5440" s="43" t="s">
        <v>3283</v>
      </c>
      <c r="G5440" s="84" t="s">
        <v>3249</v>
      </c>
      <c r="H5440" s="31">
        <v>1956</v>
      </c>
      <c r="I5440" s="207" t="s">
        <v>3337</v>
      </c>
      <c r="J5440" s="84"/>
      <c r="K5440" s="31" t="s">
        <v>41</v>
      </c>
      <c r="L5440" s="31"/>
      <c r="M5440" s="169"/>
      <c r="N5440" s="148"/>
      <c r="O5440" s="106" t="s">
        <v>3203</v>
      </c>
      <c r="P5440" s="43">
        <v>1956</v>
      </c>
      <c r="Q5440" s="207" t="s">
        <v>3337</v>
      </c>
      <c r="R5440" s="84" t="s">
        <v>3203</v>
      </c>
      <c r="S5440" s="31" t="s">
        <v>41</v>
      </c>
      <c r="T5440" s="31"/>
      <c r="U5440" s="169"/>
      <c r="V5440" s="150"/>
      <c r="W5440" s="141" t="str" cm="1">
        <f t="array" ref="W5440">IF(SUM(LEN(B5440:V5440))=0,"",IF(OR(OR(ISBLANK(F5440),SUM(LEN(C5440),LEN(D5440))=0),AND(NOT(E5440="Unknown"),ISBLANK(J5440)),AND(NOT(O5440="Unknown"),ISBLANK(R5440))),"Missing Information", INDEX(Table15[Entire Service Line Classification], MATCH(SUMIFS(Table15[Unique ID],Table15[System-Owned Portion],E5440,Table15[If Material Anything Other than "Lead" in Column E,Was Material Ever Previously Lead?],G5440,Table15[Customer-Owned Portion],O5440),Table15[Unique ID],0),0)))</f>
        <v>Lead Status Unknown</v>
      </c>
      <c r="X5440"/>
    </row>
    <row r="5441" spans="2:24" ht="29" x14ac:dyDescent="0.35">
      <c r="B5441" s="146"/>
      <c r="C5441" s="31" t="s">
        <v>6302</v>
      </c>
      <c r="D5441" s="31"/>
      <c r="E5441" s="44" t="s">
        <v>3203</v>
      </c>
      <c r="F5441" s="43" t="s">
        <v>3283</v>
      </c>
      <c r="G5441" s="84" t="s">
        <v>3249</v>
      </c>
      <c r="H5441" s="31">
        <v>1955</v>
      </c>
      <c r="I5441" s="207" t="s">
        <v>3338</v>
      </c>
      <c r="J5441" s="84"/>
      <c r="K5441" s="31" t="s">
        <v>41</v>
      </c>
      <c r="L5441" s="31"/>
      <c r="M5441" s="169"/>
      <c r="N5441" s="148"/>
      <c r="O5441" s="106" t="s">
        <v>3203</v>
      </c>
      <c r="P5441" s="43">
        <v>1955</v>
      </c>
      <c r="Q5441" s="207" t="s">
        <v>3338</v>
      </c>
      <c r="R5441" s="84" t="s">
        <v>3203</v>
      </c>
      <c r="S5441" s="31" t="s">
        <v>41</v>
      </c>
      <c r="T5441" s="31"/>
      <c r="U5441" s="169"/>
      <c r="V5441" s="150"/>
      <c r="W5441" s="141" t="str" cm="1">
        <f t="array" ref="W5441">IF(SUM(LEN(B5441:V5441))=0,"",IF(OR(OR(ISBLANK(F5441),SUM(LEN(C5441),LEN(D5441))=0),AND(NOT(E5441="Unknown"),ISBLANK(J5441)),AND(NOT(O5441="Unknown"),ISBLANK(R5441))),"Missing Information", INDEX(Table15[Entire Service Line Classification], MATCH(SUMIFS(Table15[Unique ID],Table15[System-Owned Portion],E5441,Table15[If Material Anything Other than "Lead" in Column E,Was Material Ever Previously Lead?],G5441,Table15[Customer-Owned Portion],O5441),Table15[Unique ID],0),0)))</f>
        <v>Lead Status Unknown</v>
      </c>
      <c r="X5441"/>
    </row>
    <row r="5442" spans="2:24" x14ac:dyDescent="0.35">
      <c r="B5442" s="146"/>
      <c r="C5442" s="31" t="s">
        <v>6303</v>
      </c>
      <c r="D5442" s="31"/>
      <c r="E5442" s="44" t="s">
        <v>3203</v>
      </c>
      <c r="F5442" s="43" t="s">
        <v>3283</v>
      </c>
      <c r="G5442" s="84" t="s">
        <v>3249</v>
      </c>
      <c r="H5442" s="31">
        <v>1956</v>
      </c>
      <c r="I5442" s="207" t="s">
        <v>3341</v>
      </c>
      <c r="J5442" s="84"/>
      <c r="K5442" s="31" t="s">
        <v>41</v>
      </c>
      <c r="L5442" s="31"/>
      <c r="M5442" s="169"/>
      <c r="N5442" s="148"/>
      <c r="O5442" s="106" t="s">
        <v>3203</v>
      </c>
      <c r="P5442" s="43">
        <v>1956</v>
      </c>
      <c r="Q5442" s="207" t="s">
        <v>3341</v>
      </c>
      <c r="R5442" s="84" t="s">
        <v>3203</v>
      </c>
      <c r="S5442" s="31" t="s">
        <v>41</v>
      </c>
      <c r="T5442" s="31"/>
      <c r="U5442" s="169"/>
      <c r="V5442" s="150"/>
      <c r="W5442" s="141" t="str" cm="1">
        <f t="array" ref="W5442">IF(SUM(LEN(B5442:V5442))=0,"",IF(OR(OR(ISBLANK(F5442),SUM(LEN(C5442),LEN(D5442))=0),AND(NOT(E5442="Unknown"),ISBLANK(J5442)),AND(NOT(O5442="Unknown"),ISBLANK(R5442))),"Missing Information", INDEX(Table15[Entire Service Line Classification], MATCH(SUMIFS(Table15[Unique ID],Table15[System-Owned Portion],E5442,Table15[If Material Anything Other than "Lead" in Column E,Was Material Ever Previously Lead?],G5442,Table15[Customer-Owned Portion],O5442),Table15[Unique ID],0),0)))</f>
        <v>Lead Status Unknown</v>
      </c>
      <c r="X5442"/>
    </row>
    <row r="5443" spans="2:24" x14ac:dyDescent="0.35">
      <c r="B5443" s="146"/>
      <c r="C5443" s="31" t="s">
        <v>6304</v>
      </c>
      <c r="D5443" s="31"/>
      <c r="E5443" s="44" t="s">
        <v>3203</v>
      </c>
      <c r="F5443" s="43" t="s">
        <v>3283</v>
      </c>
      <c r="G5443" s="84" t="s">
        <v>3249</v>
      </c>
      <c r="H5443" s="31">
        <v>1954</v>
      </c>
      <c r="I5443" s="207" t="s">
        <v>3341</v>
      </c>
      <c r="J5443" s="84"/>
      <c r="K5443" s="31" t="s">
        <v>41</v>
      </c>
      <c r="L5443" s="31"/>
      <c r="M5443" s="169"/>
      <c r="N5443" s="148"/>
      <c r="O5443" s="106" t="s">
        <v>3203</v>
      </c>
      <c r="P5443" s="43">
        <v>1954</v>
      </c>
      <c r="Q5443" s="207" t="s">
        <v>3341</v>
      </c>
      <c r="R5443" s="84" t="s">
        <v>3203</v>
      </c>
      <c r="S5443" s="31" t="s">
        <v>41</v>
      </c>
      <c r="T5443" s="31"/>
      <c r="U5443" s="169"/>
      <c r="V5443" s="150"/>
      <c r="W5443" s="141" t="str" cm="1">
        <f t="array" ref="W5443">IF(SUM(LEN(B5443:V5443))=0,"",IF(OR(OR(ISBLANK(F5443),SUM(LEN(C5443),LEN(D5443))=0),AND(NOT(E5443="Unknown"),ISBLANK(J5443)),AND(NOT(O5443="Unknown"),ISBLANK(R5443))),"Missing Information", INDEX(Table15[Entire Service Line Classification], MATCH(SUMIFS(Table15[Unique ID],Table15[System-Owned Portion],E5443,Table15[If Material Anything Other than "Lead" in Column E,Was Material Ever Previously Lead?],G5443,Table15[Customer-Owned Portion],O5443),Table15[Unique ID],0),0)))</f>
        <v>Lead Status Unknown</v>
      </c>
      <c r="X5443"/>
    </row>
    <row r="5444" spans="2:24" x14ac:dyDescent="0.35">
      <c r="B5444" s="146"/>
      <c r="C5444" s="31" t="s">
        <v>6305</v>
      </c>
      <c r="D5444" s="31"/>
      <c r="E5444" s="44" t="s">
        <v>3203</v>
      </c>
      <c r="F5444" s="43" t="s">
        <v>3283</v>
      </c>
      <c r="G5444" s="84" t="s">
        <v>3249</v>
      </c>
      <c r="H5444" s="31">
        <v>1956</v>
      </c>
      <c r="I5444" s="207" t="s">
        <v>3341</v>
      </c>
      <c r="J5444" s="84"/>
      <c r="K5444" s="31" t="s">
        <v>41</v>
      </c>
      <c r="L5444" s="31"/>
      <c r="M5444" s="169"/>
      <c r="N5444" s="148"/>
      <c r="O5444" s="106" t="s">
        <v>3203</v>
      </c>
      <c r="P5444" s="43">
        <v>1956</v>
      </c>
      <c r="Q5444" s="207" t="s">
        <v>3341</v>
      </c>
      <c r="R5444" s="84" t="s">
        <v>3203</v>
      </c>
      <c r="S5444" s="31" t="s">
        <v>41</v>
      </c>
      <c r="T5444" s="31"/>
      <c r="U5444" s="169"/>
      <c r="V5444" s="150"/>
      <c r="W5444" s="141" t="str" cm="1">
        <f t="array" ref="W5444">IF(SUM(LEN(B5444:V5444))=0,"",IF(OR(OR(ISBLANK(F5444),SUM(LEN(C5444),LEN(D5444))=0),AND(NOT(E5444="Unknown"),ISBLANK(J5444)),AND(NOT(O5444="Unknown"),ISBLANK(R5444))),"Missing Information", INDEX(Table15[Entire Service Line Classification], MATCH(SUMIFS(Table15[Unique ID],Table15[System-Owned Portion],E5444,Table15[If Material Anything Other than "Lead" in Column E,Was Material Ever Previously Lead?],G5444,Table15[Customer-Owned Portion],O5444),Table15[Unique ID],0),0)))</f>
        <v>Lead Status Unknown</v>
      </c>
      <c r="X5444"/>
    </row>
    <row r="5445" spans="2:24" x14ac:dyDescent="0.35">
      <c r="B5445" s="146"/>
      <c r="C5445" s="31" t="s">
        <v>6306</v>
      </c>
      <c r="D5445" s="31"/>
      <c r="E5445" s="44" t="s">
        <v>3203</v>
      </c>
      <c r="F5445" s="43" t="s">
        <v>3283</v>
      </c>
      <c r="G5445" s="84" t="s">
        <v>3249</v>
      </c>
      <c r="H5445" s="31">
        <v>1956</v>
      </c>
      <c r="I5445" s="207" t="s">
        <v>3337</v>
      </c>
      <c r="J5445" s="84"/>
      <c r="K5445" s="31" t="s">
        <v>41</v>
      </c>
      <c r="L5445" s="31"/>
      <c r="M5445" s="169"/>
      <c r="N5445" s="148"/>
      <c r="O5445" s="106" t="s">
        <v>3203</v>
      </c>
      <c r="P5445" s="43">
        <v>1956</v>
      </c>
      <c r="Q5445" s="207" t="s">
        <v>3337</v>
      </c>
      <c r="R5445" s="84" t="s">
        <v>3203</v>
      </c>
      <c r="S5445" s="31" t="s">
        <v>41</v>
      </c>
      <c r="T5445" s="31"/>
      <c r="U5445" s="169"/>
      <c r="V5445" s="150"/>
      <c r="W5445" s="141" t="str" cm="1">
        <f t="array" ref="W5445">IF(SUM(LEN(B5445:V5445))=0,"",IF(OR(OR(ISBLANK(F5445),SUM(LEN(C5445),LEN(D5445))=0),AND(NOT(E5445="Unknown"),ISBLANK(J5445)),AND(NOT(O5445="Unknown"),ISBLANK(R5445))),"Missing Information", INDEX(Table15[Entire Service Line Classification], MATCH(SUMIFS(Table15[Unique ID],Table15[System-Owned Portion],E5445,Table15[If Material Anything Other than "Lead" in Column E,Was Material Ever Previously Lead?],G5445,Table15[Customer-Owned Portion],O5445),Table15[Unique ID],0),0)))</f>
        <v>Lead Status Unknown</v>
      </c>
      <c r="X5445"/>
    </row>
    <row r="5446" spans="2:24" x14ac:dyDescent="0.35">
      <c r="B5446" s="146"/>
      <c r="C5446" s="31" t="s">
        <v>6307</v>
      </c>
      <c r="D5446" s="31"/>
      <c r="E5446" s="44" t="s">
        <v>3203</v>
      </c>
      <c r="F5446" s="43" t="s">
        <v>3283</v>
      </c>
      <c r="G5446" s="84" t="s">
        <v>3249</v>
      </c>
      <c r="H5446" s="31"/>
      <c r="I5446" s="207" t="s">
        <v>3337</v>
      </c>
      <c r="J5446" s="84"/>
      <c r="K5446" s="31" t="s">
        <v>41</v>
      </c>
      <c r="L5446" s="31"/>
      <c r="M5446" s="169"/>
      <c r="N5446" s="148"/>
      <c r="O5446" s="106" t="s">
        <v>3203</v>
      </c>
      <c r="P5446" s="43"/>
      <c r="Q5446" s="207" t="s">
        <v>3337</v>
      </c>
      <c r="R5446" s="84" t="s">
        <v>3203</v>
      </c>
      <c r="S5446" s="31" t="s">
        <v>41</v>
      </c>
      <c r="T5446" s="31"/>
      <c r="U5446" s="169"/>
      <c r="V5446" s="150"/>
      <c r="W5446" s="141" t="str" cm="1">
        <f t="array" ref="W5446">IF(SUM(LEN(B5446:V5446))=0,"",IF(OR(OR(ISBLANK(F5446),SUM(LEN(C5446),LEN(D5446))=0),AND(NOT(E5446="Unknown"),ISBLANK(J5446)),AND(NOT(O5446="Unknown"),ISBLANK(R5446))),"Missing Information", INDEX(Table15[Entire Service Line Classification], MATCH(SUMIFS(Table15[Unique ID],Table15[System-Owned Portion],E5446,Table15[If Material Anything Other than "Lead" in Column E,Was Material Ever Previously Lead?],G5446,Table15[Customer-Owned Portion],O5446),Table15[Unique ID],0),0)))</f>
        <v>Lead Status Unknown</v>
      </c>
      <c r="X5446"/>
    </row>
    <row r="5447" spans="2:24" x14ac:dyDescent="0.35">
      <c r="B5447" s="146"/>
      <c r="C5447" s="31" t="s">
        <v>6308</v>
      </c>
      <c r="D5447" s="31"/>
      <c r="E5447" s="44" t="s">
        <v>3203</v>
      </c>
      <c r="F5447" s="43" t="s">
        <v>3283</v>
      </c>
      <c r="G5447" s="84" t="s">
        <v>3249</v>
      </c>
      <c r="H5447" s="31">
        <v>1954</v>
      </c>
      <c r="I5447" s="207" t="s">
        <v>3341</v>
      </c>
      <c r="J5447" s="84"/>
      <c r="K5447" s="31" t="s">
        <v>41</v>
      </c>
      <c r="L5447" s="31"/>
      <c r="M5447" s="169"/>
      <c r="N5447" s="148"/>
      <c r="O5447" s="106" t="s">
        <v>3203</v>
      </c>
      <c r="P5447" s="43">
        <v>1954</v>
      </c>
      <c r="Q5447" s="207" t="s">
        <v>3341</v>
      </c>
      <c r="R5447" s="84" t="s">
        <v>3203</v>
      </c>
      <c r="S5447" s="31" t="s">
        <v>41</v>
      </c>
      <c r="T5447" s="31"/>
      <c r="U5447" s="169"/>
      <c r="V5447" s="150"/>
      <c r="W5447" s="141" t="str" cm="1">
        <f t="array" ref="W5447">IF(SUM(LEN(B5447:V5447))=0,"",IF(OR(OR(ISBLANK(F5447),SUM(LEN(C5447),LEN(D5447))=0),AND(NOT(E5447="Unknown"),ISBLANK(J5447)),AND(NOT(O5447="Unknown"),ISBLANK(R5447))),"Missing Information", INDEX(Table15[Entire Service Line Classification], MATCH(SUMIFS(Table15[Unique ID],Table15[System-Owned Portion],E5447,Table15[If Material Anything Other than "Lead" in Column E,Was Material Ever Previously Lead?],G5447,Table15[Customer-Owned Portion],O5447),Table15[Unique ID],0),0)))</f>
        <v>Lead Status Unknown</v>
      </c>
      <c r="X5447"/>
    </row>
    <row r="5448" spans="2:24" x14ac:dyDescent="0.35">
      <c r="B5448" s="146"/>
      <c r="C5448" s="31" t="s">
        <v>6309</v>
      </c>
      <c r="D5448" s="31"/>
      <c r="E5448" s="44" t="s">
        <v>3203</v>
      </c>
      <c r="F5448" s="43" t="s">
        <v>3283</v>
      </c>
      <c r="G5448" s="84" t="s">
        <v>3249</v>
      </c>
      <c r="H5448" s="31">
        <v>1959</v>
      </c>
      <c r="I5448" s="207" t="s">
        <v>3338</v>
      </c>
      <c r="J5448" s="84"/>
      <c r="K5448" s="31" t="s">
        <v>41</v>
      </c>
      <c r="L5448" s="31"/>
      <c r="M5448" s="169"/>
      <c r="N5448" s="148"/>
      <c r="O5448" s="106" t="s">
        <v>3203</v>
      </c>
      <c r="P5448" s="43">
        <v>1959</v>
      </c>
      <c r="Q5448" s="207" t="s">
        <v>3338</v>
      </c>
      <c r="R5448" s="84" t="s">
        <v>3203</v>
      </c>
      <c r="S5448" s="31" t="s">
        <v>41</v>
      </c>
      <c r="T5448" s="31"/>
      <c r="U5448" s="169"/>
      <c r="V5448" s="150"/>
      <c r="W5448" s="141" t="str" cm="1">
        <f t="array" ref="W5448">IF(SUM(LEN(B5448:V5448))=0,"",IF(OR(OR(ISBLANK(F5448),SUM(LEN(C5448),LEN(D5448))=0),AND(NOT(E5448="Unknown"),ISBLANK(J5448)),AND(NOT(O5448="Unknown"),ISBLANK(R5448))),"Missing Information", INDEX(Table15[Entire Service Line Classification], MATCH(SUMIFS(Table15[Unique ID],Table15[System-Owned Portion],E5448,Table15[If Material Anything Other than "Lead" in Column E,Was Material Ever Previously Lead?],G5448,Table15[Customer-Owned Portion],O5448),Table15[Unique ID],0),0)))</f>
        <v>Lead Status Unknown</v>
      </c>
      <c r="X5448"/>
    </row>
    <row r="5449" spans="2:24" x14ac:dyDescent="0.35">
      <c r="B5449" s="146"/>
      <c r="C5449" s="31" t="s">
        <v>6310</v>
      </c>
      <c r="D5449" s="31"/>
      <c r="E5449" s="44" t="s">
        <v>3203</v>
      </c>
      <c r="F5449" s="43" t="s">
        <v>3283</v>
      </c>
      <c r="G5449" s="84" t="s">
        <v>3249</v>
      </c>
      <c r="H5449" s="31">
        <v>1955</v>
      </c>
      <c r="I5449" s="207" t="s">
        <v>3338</v>
      </c>
      <c r="J5449" s="84"/>
      <c r="K5449" s="31" t="s">
        <v>41</v>
      </c>
      <c r="L5449" s="31"/>
      <c r="M5449" s="169"/>
      <c r="N5449" s="148"/>
      <c r="O5449" s="106" t="s">
        <v>3203</v>
      </c>
      <c r="P5449" s="43">
        <v>1955</v>
      </c>
      <c r="Q5449" s="207" t="s">
        <v>3338</v>
      </c>
      <c r="R5449" s="84" t="s">
        <v>3203</v>
      </c>
      <c r="S5449" s="31" t="s">
        <v>41</v>
      </c>
      <c r="T5449" s="31"/>
      <c r="U5449" s="169"/>
      <c r="V5449" s="150"/>
      <c r="W5449" s="141" t="str" cm="1">
        <f t="array" ref="W5449">IF(SUM(LEN(B5449:V5449))=0,"",IF(OR(OR(ISBLANK(F5449),SUM(LEN(C5449),LEN(D5449))=0),AND(NOT(E5449="Unknown"),ISBLANK(J5449)),AND(NOT(O5449="Unknown"),ISBLANK(R5449))),"Missing Information", INDEX(Table15[Entire Service Line Classification], MATCH(SUMIFS(Table15[Unique ID],Table15[System-Owned Portion],E5449,Table15[If Material Anything Other than "Lead" in Column E,Was Material Ever Previously Lead?],G5449,Table15[Customer-Owned Portion],O5449),Table15[Unique ID],0),0)))</f>
        <v>Lead Status Unknown</v>
      </c>
      <c r="X5449"/>
    </row>
    <row r="5450" spans="2:24" x14ac:dyDescent="0.35">
      <c r="B5450" s="146"/>
      <c r="C5450" s="31" t="s">
        <v>6311</v>
      </c>
      <c r="D5450" s="31"/>
      <c r="E5450" s="44" t="s">
        <v>3203</v>
      </c>
      <c r="F5450" s="43" t="s">
        <v>3283</v>
      </c>
      <c r="G5450" s="84" t="s">
        <v>3249</v>
      </c>
      <c r="H5450" s="31">
        <v>1956</v>
      </c>
      <c r="I5450" s="207" t="s">
        <v>3338</v>
      </c>
      <c r="J5450" s="84"/>
      <c r="K5450" s="31" t="s">
        <v>41</v>
      </c>
      <c r="L5450" s="31"/>
      <c r="M5450" s="169"/>
      <c r="N5450" s="148"/>
      <c r="O5450" s="106" t="s">
        <v>3203</v>
      </c>
      <c r="P5450" s="43">
        <v>1956</v>
      </c>
      <c r="Q5450" s="207" t="s">
        <v>3338</v>
      </c>
      <c r="R5450" s="84" t="s">
        <v>3203</v>
      </c>
      <c r="S5450" s="31" t="s">
        <v>41</v>
      </c>
      <c r="T5450" s="31"/>
      <c r="U5450" s="169"/>
      <c r="V5450" s="150"/>
      <c r="W5450" s="141" t="str" cm="1">
        <f t="array" ref="W5450">IF(SUM(LEN(B5450:V5450))=0,"",IF(OR(OR(ISBLANK(F5450),SUM(LEN(C5450),LEN(D5450))=0),AND(NOT(E5450="Unknown"),ISBLANK(J5450)),AND(NOT(O5450="Unknown"),ISBLANK(R5450))),"Missing Information", INDEX(Table15[Entire Service Line Classification], MATCH(SUMIFS(Table15[Unique ID],Table15[System-Owned Portion],E5450,Table15[If Material Anything Other than "Lead" in Column E,Was Material Ever Previously Lead?],G5450,Table15[Customer-Owned Portion],O5450),Table15[Unique ID],0),0)))</f>
        <v>Lead Status Unknown</v>
      </c>
      <c r="X5450"/>
    </row>
    <row r="5451" spans="2:24" x14ac:dyDescent="0.35">
      <c r="B5451" s="146"/>
      <c r="C5451" s="31" t="s">
        <v>6312</v>
      </c>
      <c r="D5451" s="31"/>
      <c r="E5451" s="44" t="s">
        <v>3203</v>
      </c>
      <c r="F5451" s="43" t="s">
        <v>3283</v>
      </c>
      <c r="G5451" s="84" t="s">
        <v>3249</v>
      </c>
      <c r="H5451" s="31">
        <v>1954</v>
      </c>
      <c r="I5451" s="207" t="s">
        <v>3338</v>
      </c>
      <c r="J5451" s="84"/>
      <c r="K5451" s="31" t="s">
        <v>41</v>
      </c>
      <c r="L5451" s="31"/>
      <c r="M5451" s="169"/>
      <c r="N5451" s="148"/>
      <c r="O5451" s="106" t="s">
        <v>3203</v>
      </c>
      <c r="P5451" s="43">
        <v>1954</v>
      </c>
      <c r="Q5451" s="207" t="s">
        <v>3338</v>
      </c>
      <c r="R5451" s="84" t="s">
        <v>3203</v>
      </c>
      <c r="S5451" s="31" t="s">
        <v>41</v>
      </c>
      <c r="T5451" s="31"/>
      <c r="U5451" s="169"/>
      <c r="V5451" s="150"/>
      <c r="W5451" s="141" t="str" cm="1">
        <f t="array" ref="W5451">IF(SUM(LEN(B5451:V5451))=0,"",IF(OR(OR(ISBLANK(F5451),SUM(LEN(C5451),LEN(D5451))=0),AND(NOT(E5451="Unknown"),ISBLANK(J5451)),AND(NOT(O5451="Unknown"),ISBLANK(R5451))),"Missing Information", INDEX(Table15[Entire Service Line Classification], MATCH(SUMIFS(Table15[Unique ID],Table15[System-Owned Portion],E5451,Table15[If Material Anything Other than "Lead" in Column E,Was Material Ever Previously Lead?],G5451,Table15[Customer-Owned Portion],O5451),Table15[Unique ID],0),0)))</f>
        <v>Lead Status Unknown</v>
      </c>
      <c r="X5451"/>
    </row>
    <row r="5452" spans="2:24" x14ac:dyDescent="0.35">
      <c r="B5452" s="146"/>
      <c r="C5452" s="31" t="s">
        <v>6313</v>
      </c>
      <c r="D5452" s="31"/>
      <c r="E5452" s="44" t="s">
        <v>3203</v>
      </c>
      <c r="F5452" s="43" t="s">
        <v>3283</v>
      </c>
      <c r="G5452" s="84" t="s">
        <v>3249</v>
      </c>
      <c r="H5452" s="31">
        <v>1960</v>
      </c>
      <c r="I5452" s="207" t="s">
        <v>3338</v>
      </c>
      <c r="J5452" s="84"/>
      <c r="K5452" s="31" t="s">
        <v>41</v>
      </c>
      <c r="L5452" s="31"/>
      <c r="M5452" s="169"/>
      <c r="N5452" s="148"/>
      <c r="O5452" s="106" t="s">
        <v>3203</v>
      </c>
      <c r="P5452" s="43">
        <v>1960</v>
      </c>
      <c r="Q5452" s="207" t="s">
        <v>3338</v>
      </c>
      <c r="R5452" s="84" t="s">
        <v>3203</v>
      </c>
      <c r="S5452" s="31" t="s">
        <v>41</v>
      </c>
      <c r="T5452" s="31"/>
      <c r="U5452" s="169"/>
      <c r="V5452" s="150"/>
      <c r="W5452" s="141" t="str" cm="1">
        <f t="array" ref="W5452">IF(SUM(LEN(B5452:V5452))=0,"",IF(OR(OR(ISBLANK(F5452),SUM(LEN(C5452),LEN(D5452))=0),AND(NOT(E5452="Unknown"),ISBLANK(J5452)),AND(NOT(O5452="Unknown"),ISBLANK(R5452))),"Missing Information", INDEX(Table15[Entire Service Line Classification], MATCH(SUMIFS(Table15[Unique ID],Table15[System-Owned Portion],E5452,Table15[If Material Anything Other than "Lead" in Column E,Was Material Ever Previously Lead?],G5452,Table15[Customer-Owned Portion],O5452),Table15[Unique ID],0),0)))</f>
        <v>Lead Status Unknown</v>
      </c>
      <c r="X5452"/>
    </row>
    <row r="5453" spans="2:24" x14ac:dyDescent="0.35">
      <c r="B5453" s="146"/>
      <c r="C5453" s="31" t="s">
        <v>6314</v>
      </c>
      <c r="D5453" s="31"/>
      <c r="E5453" s="44" t="s">
        <v>3203</v>
      </c>
      <c r="F5453" s="43" t="s">
        <v>3283</v>
      </c>
      <c r="G5453" s="84" t="s">
        <v>3249</v>
      </c>
      <c r="H5453" s="31">
        <v>1957</v>
      </c>
      <c r="I5453" s="207" t="s">
        <v>3337</v>
      </c>
      <c r="J5453" s="84"/>
      <c r="K5453" s="31" t="s">
        <v>41</v>
      </c>
      <c r="L5453" s="31"/>
      <c r="M5453" s="169"/>
      <c r="N5453" s="148"/>
      <c r="O5453" s="106" t="s">
        <v>3203</v>
      </c>
      <c r="P5453" s="43">
        <v>1957</v>
      </c>
      <c r="Q5453" s="207" t="s">
        <v>3337</v>
      </c>
      <c r="R5453" s="84" t="s">
        <v>3203</v>
      </c>
      <c r="S5453" s="31" t="s">
        <v>41</v>
      </c>
      <c r="T5453" s="31"/>
      <c r="U5453" s="169"/>
      <c r="V5453" s="150"/>
      <c r="W5453" s="141" t="str" cm="1">
        <f t="array" ref="W5453">IF(SUM(LEN(B5453:V5453))=0,"",IF(OR(OR(ISBLANK(F5453),SUM(LEN(C5453),LEN(D5453))=0),AND(NOT(E5453="Unknown"),ISBLANK(J5453)),AND(NOT(O5453="Unknown"),ISBLANK(R5453))),"Missing Information", INDEX(Table15[Entire Service Line Classification], MATCH(SUMIFS(Table15[Unique ID],Table15[System-Owned Portion],E5453,Table15[If Material Anything Other than "Lead" in Column E,Was Material Ever Previously Lead?],G5453,Table15[Customer-Owned Portion],O5453),Table15[Unique ID],0),0)))</f>
        <v>Lead Status Unknown</v>
      </c>
      <c r="X5453"/>
    </row>
    <row r="5454" spans="2:24" x14ac:dyDescent="0.35">
      <c r="B5454" s="146"/>
      <c r="C5454" s="31" t="s">
        <v>6315</v>
      </c>
      <c r="D5454" s="31"/>
      <c r="E5454" s="44" t="s">
        <v>3203</v>
      </c>
      <c r="F5454" s="43" t="s">
        <v>3283</v>
      </c>
      <c r="G5454" s="84" t="s">
        <v>3249</v>
      </c>
      <c r="H5454" s="31">
        <v>1956</v>
      </c>
      <c r="I5454" s="207" t="s">
        <v>3341</v>
      </c>
      <c r="J5454" s="84"/>
      <c r="K5454" s="31" t="s">
        <v>41</v>
      </c>
      <c r="L5454" s="31"/>
      <c r="M5454" s="169"/>
      <c r="N5454" s="148"/>
      <c r="O5454" s="106" t="s">
        <v>3203</v>
      </c>
      <c r="P5454" s="43">
        <v>1956</v>
      </c>
      <c r="Q5454" s="207" t="s">
        <v>3341</v>
      </c>
      <c r="R5454" s="84" t="s">
        <v>3203</v>
      </c>
      <c r="S5454" s="31" t="s">
        <v>41</v>
      </c>
      <c r="T5454" s="31"/>
      <c r="U5454" s="169"/>
      <c r="V5454" s="150"/>
      <c r="W5454" s="141" t="str" cm="1">
        <f t="array" ref="W5454">IF(SUM(LEN(B5454:V5454))=0,"",IF(OR(OR(ISBLANK(F5454),SUM(LEN(C5454),LEN(D5454))=0),AND(NOT(E5454="Unknown"),ISBLANK(J5454)),AND(NOT(O5454="Unknown"),ISBLANK(R5454))),"Missing Information", INDEX(Table15[Entire Service Line Classification], MATCH(SUMIFS(Table15[Unique ID],Table15[System-Owned Portion],E5454,Table15[If Material Anything Other than "Lead" in Column E,Was Material Ever Previously Lead?],G5454,Table15[Customer-Owned Portion],O5454),Table15[Unique ID],0),0)))</f>
        <v>Lead Status Unknown</v>
      </c>
      <c r="X5454"/>
    </row>
    <row r="5455" spans="2:24" x14ac:dyDescent="0.35">
      <c r="B5455" s="146"/>
      <c r="C5455" s="31" t="s">
        <v>6316</v>
      </c>
      <c r="D5455" s="31"/>
      <c r="E5455" s="44" t="s">
        <v>3203</v>
      </c>
      <c r="F5455" s="43" t="s">
        <v>3283</v>
      </c>
      <c r="G5455" s="84" t="s">
        <v>3249</v>
      </c>
      <c r="H5455" s="31">
        <v>1960</v>
      </c>
      <c r="I5455" s="207" t="s">
        <v>3338</v>
      </c>
      <c r="J5455" s="84"/>
      <c r="K5455" s="31" t="s">
        <v>41</v>
      </c>
      <c r="L5455" s="31"/>
      <c r="M5455" s="169"/>
      <c r="N5455" s="148"/>
      <c r="O5455" s="106" t="s">
        <v>3203</v>
      </c>
      <c r="P5455" s="43">
        <v>1960</v>
      </c>
      <c r="Q5455" s="207" t="s">
        <v>3338</v>
      </c>
      <c r="R5455" s="84" t="s">
        <v>3203</v>
      </c>
      <c r="S5455" s="31" t="s">
        <v>41</v>
      </c>
      <c r="T5455" s="31"/>
      <c r="U5455" s="169"/>
      <c r="V5455" s="150"/>
      <c r="W5455" s="141" t="str" cm="1">
        <f t="array" ref="W5455">IF(SUM(LEN(B5455:V5455))=0,"",IF(OR(OR(ISBLANK(F5455),SUM(LEN(C5455),LEN(D5455))=0),AND(NOT(E5455="Unknown"),ISBLANK(J5455)),AND(NOT(O5455="Unknown"),ISBLANK(R5455))),"Missing Information", INDEX(Table15[Entire Service Line Classification], MATCH(SUMIFS(Table15[Unique ID],Table15[System-Owned Portion],E5455,Table15[If Material Anything Other than "Lead" in Column E,Was Material Ever Previously Lead?],G5455,Table15[Customer-Owned Portion],O5455),Table15[Unique ID],0),0)))</f>
        <v>Lead Status Unknown</v>
      </c>
      <c r="X5455"/>
    </row>
    <row r="5456" spans="2:24" x14ac:dyDescent="0.35">
      <c r="B5456" s="146"/>
      <c r="C5456" s="31" t="s">
        <v>6317</v>
      </c>
      <c r="D5456" s="31"/>
      <c r="E5456" s="44" t="s">
        <v>3203</v>
      </c>
      <c r="F5456" s="43" t="s">
        <v>3283</v>
      </c>
      <c r="G5456" s="84" t="s">
        <v>3249</v>
      </c>
      <c r="H5456" s="31">
        <v>1962</v>
      </c>
      <c r="I5456" s="207" t="s">
        <v>3338</v>
      </c>
      <c r="J5456" s="84"/>
      <c r="K5456" s="31" t="s">
        <v>41</v>
      </c>
      <c r="L5456" s="31"/>
      <c r="M5456" s="169"/>
      <c r="N5456" s="148"/>
      <c r="O5456" s="106" t="s">
        <v>3203</v>
      </c>
      <c r="P5456" s="43">
        <v>1962</v>
      </c>
      <c r="Q5456" s="207" t="s">
        <v>3338</v>
      </c>
      <c r="R5456" s="84" t="s">
        <v>3203</v>
      </c>
      <c r="S5456" s="31" t="s">
        <v>41</v>
      </c>
      <c r="T5456" s="31"/>
      <c r="U5456" s="169"/>
      <c r="V5456" s="150"/>
      <c r="W5456" s="141" t="str" cm="1">
        <f t="array" ref="W5456">IF(SUM(LEN(B5456:V5456))=0,"",IF(OR(OR(ISBLANK(F5456),SUM(LEN(C5456),LEN(D5456))=0),AND(NOT(E5456="Unknown"),ISBLANK(J5456)),AND(NOT(O5456="Unknown"),ISBLANK(R5456))),"Missing Information", INDEX(Table15[Entire Service Line Classification], MATCH(SUMIFS(Table15[Unique ID],Table15[System-Owned Portion],E5456,Table15[If Material Anything Other than "Lead" in Column E,Was Material Ever Previously Lead?],G5456,Table15[Customer-Owned Portion],O5456),Table15[Unique ID],0),0)))</f>
        <v>Lead Status Unknown</v>
      </c>
      <c r="X5456"/>
    </row>
    <row r="5457" spans="2:24" x14ac:dyDescent="0.35">
      <c r="B5457" s="146"/>
      <c r="C5457" s="31" t="s">
        <v>6318</v>
      </c>
      <c r="D5457" s="31"/>
      <c r="E5457" s="44" t="s">
        <v>3203</v>
      </c>
      <c r="F5457" s="43" t="s">
        <v>3283</v>
      </c>
      <c r="G5457" s="84" t="s">
        <v>3249</v>
      </c>
      <c r="H5457" s="31">
        <v>1974</v>
      </c>
      <c r="I5457" s="207" t="s">
        <v>3338</v>
      </c>
      <c r="J5457" s="84"/>
      <c r="K5457" s="31" t="s">
        <v>41</v>
      </c>
      <c r="L5457" s="31"/>
      <c r="M5457" s="169"/>
      <c r="N5457" s="148"/>
      <c r="O5457" s="106" t="s">
        <v>3203</v>
      </c>
      <c r="P5457" s="43">
        <v>1974</v>
      </c>
      <c r="Q5457" s="207" t="s">
        <v>3338</v>
      </c>
      <c r="R5457" s="84" t="s">
        <v>3203</v>
      </c>
      <c r="S5457" s="31" t="s">
        <v>41</v>
      </c>
      <c r="T5457" s="31"/>
      <c r="U5457" s="169"/>
      <c r="V5457" s="150"/>
      <c r="W5457" s="141" t="str" cm="1">
        <f t="array" ref="W5457">IF(SUM(LEN(B5457:V5457))=0,"",IF(OR(OR(ISBLANK(F5457),SUM(LEN(C5457),LEN(D5457))=0),AND(NOT(E5457="Unknown"),ISBLANK(J5457)),AND(NOT(O5457="Unknown"),ISBLANK(R5457))),"Missing Information", INDEX(Table15[Entire Service Line Classification], MATCH(SUMIFS(Table15[Unique ID],Table15[System-Owned Portion],E5457,Table15[If Material Anything Other than "Lead" in Column E,Was Material Ever Previously Lead?],G5457,Table15[Customer-Owned Portion],O5457),Table15[Unique ID],0),0)))</f>
        <v>Lead Status Unknown</v>
      </c>
      <c r="X5457"/>
    </row>
    <row r="5458" spans="2:24" x14ac:dyDescent="0.35">
      <c r="B5458" s="146"/>
      <c r="C5458" s="31" t="s">
        <v>6319</v>
      </c>
      <c r="D5458" s="31"/>
      <c r="E5458" s="44" t="s">
        <v>3203</v>
      </c>
      <c r="F5458" s="43" t="s">
        <v>3283</v>
      </c>
      <c r="G5458" s="84" t="s">
        <v>3249</v>
      </c>
      <c r="H5458" s="31">
        <v>1962</v>
      </c>
      <c r="I5458" s="207" t="s">
        <v>3338</v>
      </c>
      <c r="J5458" s="84"/>
      <c r="K5458" s="31" t="s">
        <v>41</v>
      </c>
      <c r="L5458" s="31"/>
      <c r="M5458" s="169"/>
      <c r="N5458" s="148"/>
      <c r="O5458" s="106" t="s">
        <v>3203</v>
      </c>
      <c r="P5458" s="43">
        <v>1962</v>
      </c>
      <c r="Q5458" s="207" t="s">
        <v>3338</v>
      </c>
      <c r="R5458" s="84" t="s">
        <v>3203</v>
      </c>
      <c r="S5458" s="31" t="s">
        <v>41</v>
      </c>
      <c r="T5458" s="31"/>
      <c r="U5458" s="169"/>
      <c r="V5458" s="150"/>
      <c r="W5458" s="141" t="str" cm="1">
        <f t="array" ref="W5458">IF(SUM(LEN(B5458:V5458))=0,"",IF(OR(OR(ISBLANK(F5458),SUM(LEN(C5458),LEN(D5458))=0),AND(NOT(E5458="Unknown"),ISBLANK(J5458)),AND(NOT(O5458="Unknown"),ISBLANK(R5458))),"Missing Information", INDEX(Table15[Entire Service Line Classification], MATCH(SUMIFS(Table15[Unique ID],Table15[System-Owned Portion],E5458,Table15[If Material Anything Other than "Lead" in Column E,Was Material Ever Previously Lead?],G5458,Table15[Customer-Owned Portion],O5458),Table15[Unique ID],0),0)))</f>
        <v>Lead Status Unknown</v>
      </c>
      <c r="X5458"/>
    </row>
    <row r="5459" spans="2:24" x14ac:dyDescent="0.35">
      <c r="B5459" s="146"/>
      <c r="C5459" s="31" t="s">
        <v>6320</v>
      </c>
      <c r="D5459" s="31"/>
      <c r="E5459" s="44" t="s">
        <v>3203</v>
      </c>
      <c r="F5459" s="43" t="s">
        <v>3283</v>
      </c>
      <c r="G5459" s="84" t="s">
        <v>3249</v>
      </c>
      <c r="H5459" s="31">
        <v>1962</v>
      </c>
      <c r="I5459" s="207" t="s">
        <v>3338</v>
      </c>
      <c r="J5459" s="84"/>
      <c r="K5459" s="31" t="s">
        <v>41</v>
      </c>
      <c r="L5459" s="31"/>
      <c r="M5459" s="169"/>
      <c r="N5459" s="148"/>
      <c r="O5459" s="106" t="s">
        <v>3203</v>
      </c>
      <c r="P5459" s="43">
        <v>1962</v>
      </c>
      <c r="Q5459" s="207" t="s">
        <v>3338</v>
      </c>
      <c r="R5459" s="84" t="s">
        <v>3203</v>
      </c>
      <c r="S5459" s="31" t="s">
        <v>41</v>
      </c>
      <c r="T5459" s="31"/>
      <c r="U5459" s="169"/>
      <c r="V5459" s="150"/>
      <c r="W5459" s="141" t="str" cm="1">
        <f t="array" ref="W5459">IF(SUM(LEN(B5459:V5459))=0,"",IF(OR(OR(ISBLANK(F5459),SUM(LEN(C5459),LEN(D5459))=0),AND(NOT(E5459="Unknown"),ISBLANK(J5459)),AND(NOT(O5459="Unknown"),ISBLANK(R5459))),"Missing Information", INDEX(Table15[Entire Service Line Classification], MATCH(SUMIFS(Table15[Unique ID],Table15[System-Owned Portion],E5459,Table15[If Material Anything Other than "Lead" in Column E,Was Material Ever Previously Lead?],G5459,Table15[Customer-Owned Portion],O5459),Table15[Unique ID],0),0)))</f>
        <v>Lead Status Unknown</v>
      </c>
      <c r="X5459"/>
    </row>
    <row r="5460" spans="2:24" x14ac:dyDescent="0.35">
      <c r="B5460" s="146"/>
      <c r="C5460" s="31" t="s">
        <v>6321</v>
      </c>
      <c r="D5460" s="31"/>
      <c r="E5460" s="44" t="s">
        <v>3203</v>
      </c>
      <c r="F5460" s="43" t="s">
        <v>3283</v>
      </c>
      <c r="G5460" s="84" t="s">
        <v>3249</v>
      </c>
      <c r="H5460" s="31">
        <v>1962</v>
      </c>
      <c r="I5460" s="207" t="s">
        <v>3338</v>
      </c>
      <c r="J5460" s="84"/>
      <c r="K5460" s="31" t="s">
        <v>41</v>
      </c>
      <c r="L5460" s="31"/>
      <c r="M5460" s="169"/>
      <c r="N5460" s="148"/>
      <c r="O5460" s="106" t="s">
        <v>3203</v>
      </c>
      <c r="P5460" s="43">
        <v>1962</v>
      </c>
      <c r="Q5460" s="207" t="s">
        <v>3338</v>
      </c>
      <c r="R5460" s="84" t="s">
        <v>3203</v>
      </c>
      <c r="S5460" s="31" t="s">
        <v>41</v>
      </c>
      <c r="T5460" s="31"/>
      <c r="U5460" s="169"/>
      <c r="V5460" s="150"/>
      <c r="W5460" s="141" t="str" cm="1">
        <f t="array" ref="W5460">IF(SUM(LEN(B5460:V5460))=0,"",IF(OR(OR(ISBLANK(F5460),SUM(LEN(C5460),LEN(D5460))=0),AND(NOT(E5460="Unknown"),ISBLANK(J5460)),AND(NOT(O5460="Unknown"),ISBLANK(R5460))),"Missing Information", INDEX(Table15[Entire Service Line Classification], MATCH(SUMIFS(Table15[Unique ID],Table15[System-Owned Portion],E5460,Table15[If Material Anything Other than "Lead" in Column E,Was Material Ever Previously Lead?],G5460,Table15[Customer-Owned Portion],O5460),Table15[Unique ID],0),0)))</f>
        <v>Lead Status Unknown</v>
      </c>
      <c r="X5460"/>
    </row>
    <row r="5461" spans="2:24" x14ac:dyDescent="0.35">
      <c r="B5461" s="146"/>
      <c r="C5461" s="31" t="s">
        <v>6322</v>
      </c>
      <c r="D5461" s="31"/>
      <c r="E5461" s="44" t="s">
        <v>3203</v>
      </c>
      <c r="F5461" s="43" t="s">
        <v>3283</v>
      </c>
      <c r="G5461" s="84" t="s">
        <v>3249</v>
      </c>
      <c r="H5461" s="31">
        <v>1978</v>
      </c>
      <c r="I5461" s="207" t="s">
        <v>3338</v>
      </c>
      <c r="J5461" s="84"/>
      <c r="K5461" s="31" t="s">
        <v>41</v>
      </c>
      <c r="L5461" s="31"/>
      <c r="M5461" s="169"/>
      <c r="N5461" s="148"/>
      <c r="O5461" s="106" t="s">
        <v>3203</v>
      </c>
      <c r="P5461" s="43">
        <v>1978</v>
      </c>
      <c r="Q5461" s="207" t="s">
        <v>3338</v>
      </c>
      <c r="R5461" s="84" t="s">
        <v>3203</v>
      </c>
      <c r="S5461" s="31" t="s">
        <v>41</v>
      </c>
      <c r="T5461" s="31"/>
      <c r="U5461" s="169"/>
      <c r="V5461" s="150"/>
      <c r="W5461" s="141" t="str" cm="1">
        <f t="array" ref="W5461">IF(SUM(LEN(B5461:V5461))=0,"",IF(OR(OR(ISBLANK(F5461),SUM(LEN(C5461),LEN(D5461))=0),AND(NOT(E5461="Unknown"),ISBLANK(J5461)),AND(NOT(O5461="Unknown"),ISBLANK(R5461))),"Missing Information", INDEX(Table15[Entire Service Line Classification], MATCH(SUMIFS(Table15[Unique ID],Table15[System-Owned Portion],E5461,Table15[If Material Anything Other than "Lead" in Column E,Was Material Ever Previously Lead?],G5461,Table15[Customer-Owned Portion],O5461),Table15[Unique ID],0),0)))</f>
        <v>Lead Status Unknown</v>
      </c>
      <c r="X5461"/>
    </row>
    <row r="5462" spans="2:24" x14ac:dyDescent="0.35">
      <c r="B5462" s="146"/>
      <c r="C5462" s="31" t="s">
        <v>6323</v>
      </c>
      <c r="D5462" s="31"/>
      <c r="E5462" s="44" t="s">
        <v>3203</v>
      </c>
      <c r="F5462" s="43" t="s">
        <v>3283</v>
      </c>
      <c r="G5462" s="84" t="s">
        <v>3249</v>
      </c>
      <c r="H5462" s="31">
        <v>1963</v>
      </c>
      <c r="I5462" s="207" t="s">
        <v>3338</v>
      </c>
      <c r="J5462" s="84"/>
      <c r="K5462" s="31" t="s">
        <v>41</v>
      </c>
      <c r="L5462" s="31"/>
      <c r="M5462" s="169"/>
      <c r="N5462" s="148"/>
      <c r="O5462" s="106" t="s">
        <v>3203</v>
      </c>
      <c r="P5462" s="43">
        <v>1963</v>
      </c>
      <c r="Q5462" s="207" t="s">
        <v>3338</v>
      </c>
      <c r="R5462" s="84" t="s">
        <v>3203</v>
      </c>
      <c r="S5462" s="31" t="s">
        <v>41</v>
      </c>
      <c r="T5462" s="31"/>
      <c r="U5462" s="169"/>
      <c r="V5462" s="150"/>
      <c r="W5462" s="141" t="str" cm="1">
        <f t="array" ref="W5462">IF(SUM(LEN(B5462:V5462))=0,"",IF(OR(OR(ISBLANK(F5462),SUM(LEN(C5462),LEN(D5462))=0),AND(NOT(E5462="Unknown"),ISBLANK(J5462)),AND(NOT(O5462="Unknown"),ISBLANK(R5462))),"Missing Information", INDEX(Table15[Entire Service Line Classification], MATCH(SUMIFS(Table15[Unique ID],Table15[System-Owned Portion],E5462,Table15[If Material Anything Other than "Lead" in Column E,Was Material Ever Previously Lead?],G5462,Table15[Customer-Owned Portion],O5462),Table15[Unique ID],0),0)))</f>
        <v>Lead Status Unknown</v>
      </c>
      <c r="X5462"/>
    </row>
    <row r="5463" spans="2:24" x14ac:dyDescent="0.35">
      <c r="B5463" s="146"/>
      <c r="C5463" s="31" t="s">
        <v>6324</v>
      </c>
      <c r="D5463" s="31"/>
      <c r="E5463" s="44" t="s">
        <v>3203</v>
      </c>
      <c r="F5463" s="43" t="s">
        <v>3283</v>
      </c>
      <c r="G5463" s="84" t="s">
        <v>3249</v>
      </c>
      <c r="H5463" s="31">
        <v>1978</v>
      </c>
      <c r="I5463" s="207" t="s">
        <v>3338</v>
      </c>
      <c r="J5463" s="84"/>
      <c r="K5463" s="31" t="s">
        <v>41</v>
      </c>
      <c r="L5463" s="31"/>
      <c r="M5463" s="169"/>
      <c r="N5463" s="148"/>
      <c r="O5463" s="106" t="s">
        <v>3203</v>
      </c>
      <c r="P5463" s="43">
        <v>1978</v>
      </c>
      <c r="Q5463" s="207" t="s">
        <v>3338</v>
      </c>
      <c r="R5463" s="84" t="s">
        <v>3203</v>
      </c>
      <c r="S5463" s="31" t="s">
        <v>41</v>
      </c>
      <c r="T5463" s="31"/>
      <c r="U5463" s="169"/>
      <c r="V5463" s="150"/>
      <c r="W5463" s="141" t="str" cm="1">
        <f t="array" ref="W5463">IF(SUM(LEN(B5463:V5463))=0,"",IF(OR(OR(ISBLANK(F5463),SUM(LEN(C5463),LEN(D5463))=0),AND(NOT(E5463="Unknown"),ISBLANK(J5463)),AND(NOT(O5463="Unknown"),ISBLANK(R5463))),"Missing Information", INDEX(Table15[Entire Service Line Classification], MATCH(SUMIFS(Table15[Unique ID],Table15[System-Owned Portion],E5463,Table15[If Material Anything Other than "Lead" in Column E,Was Material Ever Previously Lead?],G5463,Table15[Customer-Owned Portion],O5463),Table15[Unique ID],0),0)))</f>
        <v>Lead Status Unknown</v>
      </c>
      <c r="X5463"/>
    </row>
    <row r="5464" spans="2:24" ht="29" x14ac:dyDescent="0.35">
      <c r="B5464" s="146"/>
      <c r="C5464" s="31" t="s">
        <v>6325</v>
      </c>
      <c r="D5464" s="31"/>
      <c r="E5464" s="44" t="s">
        <v>3203</v>
      </c>
      <c r="F5464" s="43" t="s">
        <v>3283</v>
      </c>
      <c r="G5464" s="84" t="s">
        <v>3249</v>
      </c>
      <c r="H5464" s="31">
        <v>1966</v>
      </c>
      <c r="I5464" s="207" t="s">
        <v>3338</v>
      </c>
      <c r="J5464" s="84"/>
      <c r="K5464" s="31" t="s">
        <v>41</v>
      </c>
      <c r="L5464" s="31"/>
      <c r="M5464" s="169"/>
      <c r="N5464" s="148"/>
      <c r="O5464" s="106" t="s">
        <v>3203</v>
      </c>
      <c r="P5464" s="43">
        <v>1966</v>
      </c>
      <c r="Q5464" s="207" t="s">
        <v>3338</v>
      </c>
      <c r="R5464" s="84" t="s">
        <v>3203</v>
      </c>
      <c r="S5464" s="31" t="s">
        <v>41</v>
      </c>
      <c r="T5464" s="31"/>
      <c r="U5464" s="169"/>
      <c r="V5464" s="150"/>
      <c r="W5464" s="141" t="str" cm="1">
        <f t="array" ref="W5464">IF(SUM(LEN(B5464:V5464))=0,"",IF(OR(OR(ISBLANK(F5464),SUM(LEN(C5464),LEN(D5464))=0),AND(NOT(E5464="Unknown"),ISBLANK(J5464)),AND(NOT(O5464="Unknown"),ISBLANK(R5464))),"Missing Information", INDEX(Table15[Entire Service Line Classification], MATCH(SUMIFS(Table15[Unique ID],Table15[System-Owned Portion],E5464,Table15[If Material Anything Other than "Lead" in Column E,Was Material Ever Previously Lead?],G5464,Table15[Customer-Owned Portion],O5464),Table15[Unique ID],0),0)))</f>
        <v>Lead Status Unknown</v>
      </c>
      <c r="X5464"/>
    </row>
    <row r="5465" spans="2:24" x14ac:dyDescent="0.35">
      <c r="B5465" s="146"/>
      <c r="C5465" s="31" t="s">
        <v>6326</v>
      </c>
      <c r="D5465" s="31"/>
      <c r="E5465" s="44" t="s">
        <v>3203</v>
      </c>
      <c r="F5465" s="43" t="s">
        <v>3283</v>
      </c>
      <c r="G5465" s="84" t="s">
        <v>3249</v>
      </c>
      <c r="H5465" s="31">
        <v>1978</v>
      </c>
      <c r="I5465" s="207" t="s">
        <v>3338</v>
      </c>
      <c r="J5465" s="84"/>
      <c r="K5465" s="31" t="s">
        <v>41</v>
      </c>
      <c r="L5465" s="31"/>
      <c r="M5465" s="169"/>
      <c r="N5465" s="148"/>
      <c r="O5465" s="106" t="s">
        <v>3203</v>
      </c>
      <c r="P5465" s="43">
        <v>1978</v>
      </c>
      <c r="Q5465" s="207" t="s">
        <v>3338</v>
      </c>
      <c r="R5465" s="84" t="s">
        <v>3203</v>
      </c>
      <c r="S5465" s="31" t="s">
        <v>41</v>
      </c>
      <c r="T5465" s="31"/>
      <c r="U5465" s="169"/>
      <c r="V5465" s="150"/>
      <c r="W5465" s="141" t="str" cm="1">
        <f t="array" ref="W5465">IF(SUM(LEN(B5465:V5465))=0,"",IF(OR(OR(ISBLANK(F5465),SUM(LEN(C5465),LEN(D5465))=0),AND(NOT(E5465="Unknown"),ISBLANK(J5465)),AND(NOT(O5465="Unknown"),ISBLANK(R5465))),"Missing Information", INDEX(Table15[Entire Service Line Classification], MATCH(SUMIFS(Table15[Unique ID],Table15[System-Owned Portion],E5465,Table15[If Material Anything Other than "Lead" in Column E,Was Material Ever Previously Lead?],G5465,Table15[Customer-Owned Portion],O5465),Table15[Unique ID],0),0)))</f>
        <v>Lead Status Unknown</v>
      </c>
      <c r="X5465"/>
    </row>
    <row r="5466" spans="2:24" x14ac:dyDescent="0.35">
      <c r="B5466" s="146"/>
      <c r="C5466" s="31" t="s">
        <v>6327</v>
      </c>
      <c r="D5466" s="31"/>
      <c r="E5466" s="44" t="s">
        <v>3203</v>
      </c>
      <c r="F5466" s="43" t="s">
        <v>3283</v>
      </c>
      <c r="G5466" s="84" t="s">
        <v>3249</v>
      </c>
      <c r="H5466" s="31">
        <v>1964</v>
      </c>
      <c r="I5466" s="207" t="s">
        <v>3338</v>
      </c>
      <c r="J5466" s="84"/>
      <c r="K5466" s="31" t="s">
        <v>41</v>
      </c>
      <c r="L5466" s="31"/>
      <c r="M5466" s="169"/>
      <c r="N5466" s="148"/>
      <c r="O5466" s="106" t="s">
        <v>3203</v>
      </c>
      <c r="P5466" s="43">
        <v>1964</v>
      </c>
      <c r="Q5466" s="207" t="s">
        <v>3338</v>
      </c>
      <c r="R5466" s="84" t="s">
        <v>3203</v>
      </c>
      <c r="S5466" s="31" t="s">
        <v>41</v>
      </c>
      <c r="T5466" s="31"/>
      <c r="U5466" s="169"/>
      <c r="V5466" s="150"/>
      <c r="W5466" s="141" t="str" cm="1">
        <f t="array" ref="W5466">IF(SUM(LEN(B5466:V5466))=0,"",IF(OR(OR(ISBLANK(F5466),SUM(LEN(C5466),LEN(D5466))=0),AND(NOT(E5466="Unknown"),ISBLANK(J5466)),AND(NOT(O5466="Unknown"),ISBLANK(R5466))),"Missing Information", INDEX(Table15[Entire Service Line Classification], MATCH(SUMIFS(Table15[Unique ID],Table15[System-Owned Portion],E5466,Table15[If Material Anything Other than "Lead" in Column E,Was Material Ever Previously Lead?],G5466,Table15[Customer-Owned Portion],O5466),Table15[Unique ID],0),0)))</f>
        <v>Lead Status Unknown</v>
      </c>
      <c r="X5466"/>
    </row>
    <row r="5467" spans="2:24" x14ac:dyDescent="0.35">
      <c r="B5467" s="146"/>
      <c r="C5467" s="31" t="s">
        <v>6328</v>
      </c>
      <c r="D5467" s="31"/>
      <c r="E5467" s="44" t="s">
        <v>3203</v>
      </c>
      <c r="F5467" s="43" t="s">
        <v>3283</v>
      </c>
      <c r="G5467" s="84" t="s">
        <v>3249</v>
      </c>
      <c r="H5467" s="31">
        <v>1978</v>
      </c>
      <c r="I5467" s="207" t="s">
        <v>3338</v>
      </c>
      <c r="J5467" s="84"/>
      <c r="K5467" s="31" t="s">
        <v>41</v>
      </c>
      <c r="L5467" s="31"/>
      <c r="M5467" s="169"/>
      <c r="N5467" s="148"/>
      <c r="O5467" s="106" t="s">
        <v>3203</v>
      </c>
      <c r="P5467" s="43">
        <v>1978</v>
      </c>
      <c r="Q5467" s="207" t="s">
        <v>3338</v>
      </c>
      <c r="R5467" s="84" t="s">
        <v>3203</v>
      </c>
      <c r="S5467" s="31" t="s">
        <v>41</v>
      </c>
      <c r="T5467" s="31"/>
      <c r="U5467" s="169"/>
      <c r="V5467" s="150"/>
      <c r="W5467" s="141" t="str" cm="1">
        <f t="array" ref="W5467">IF(SUM(LEN(B5467:V5467))=0,"",IF(OR(OR(ISBLANK(F5467),SUM(LEN(C5467),LEN(D5467))=0),AND(NOT(E5467="Unknown"),ISBLANK(J5467)),AND(NOT(O5467="Unknown"),ISBLANK(R5467))),"Missing Information", INDEX(Table15[Entire Service Line Classification], MATCH(SUMIFS(Table15[Unique ID],Table15[System-Owned Portion],E5467,Table15[If Material Anything Other than "Lead" in Column E,Was Material Ever Previously Lead?],G5467,Table15[Customer-Owned Portion],O5467),Table15[Unique ID],0),0)))</f>
        <v>Lead Status Unknown</v>
      </c>
      <c r="X5467"/>
    </row>
    <row r="5468" spans="2:24" x14ac:dyDescent="0.35">
      <c r="B5468" s="146"/>
      <c r="C5468" s="31" t="s">
        <v>6329</v>
      </c>
      <c r="D5468" s="31"/>
      <c r="E5468" s="44" t="s">
        <v>3203</v>
      </c>
      <c r="F5468" s="43" t="s">
        <v>3283</v>
      </c>
      <c r="G5468" s="84" t="s">
        <v>3249</v>
      </c>
      <c r="H5468" s="31"/>
      <c r="I5468" s="207" t="s">
        <v>3337</v>
      </c>
      <c r="J5468" s="84"/>
      <c r="K5468" s="31" t="s">
        <v>41</v>
      </c>
      <c r="L5468" s="31"/>
      <c r="M5468" s="169"/>
      <c r="N5468" s="148"/>
      <c r="O5468" s="106" t="s">
        <v>3203</v>
      </c>
      <c r="P5468" s="43"/>
      <c r="Q5468" s="207" t="s">
        <v>3337</v>
      </c>
      <c r="R5468" s="84" t="s">
        <v>3203</v>
      </c>
      <c r="S5468" s="31" t="s">
        <v>41</v>
      </c>
      <c r="T5468" s="31"/>
      <c r="U5468" s="169"/>
      <c r="V5468" s="150"/>
      <c r="W5468" s="141" t="str" cm="1">
        <f t="array" ref="W5468">IF(SUM(LEN(B5468:V5468))=0,"",IF(OR(OR(ISBLANK(F5468),SUM(LEN(C5468),LEN(D5468))=0),AND(NOT(E5468="Unknown"),ISBLANK(J5468)),AND(NOT(O5468="Unknown"),ISBLANK(R5468))),"Missing Information", INDEX(Table15[Entire Service Line Classification], MATCH(SUMIFS(Table15[Unique ID],Table15[System-Owned Portion],E5468,Table15[If Material Anything Other than "Lead" in Column E,Was Material Ever Previously Lead?],G5468,Table15[Customer-Owned Portion],O5468),Table15[Unique ID],0),0)))</f>
        <v>Lead Status Unknown</v>
      </c>
      <c r="X5468"/>
    </row>
    <row r="5469" spans="2:24" ht="29" x14ac:dyDescent="0.35">
      <c r="B5469" s="146"/>
      <c r="C5469" s="31" t="s">
        <v>2492</v>
      </c>
      <c r="D5469" s="31"/>
      <c r="E5469" s="44" t="s">
        <v>3284</v>
      </c>
      <c r="F5469" s="43" t="s">
        <v>41</v>
      </c>
      <c r="G5469" s="84" t="s">
        <v>3249</v>
      </c>
      <c r="H5469" s="31">
        <v>1987</v>
      </c>
      <c r="I5469" s="207" t="s">
        <v>3338</v>
      </c>
      <c r="J5469" s="84" t="s">
        <v>3270</v>
      </c>
      <c r="K5469" s="31" t="s">
        <v>41</v>
      </c>
      <c r="L5469" s="31"/>
      <c r="M5469" s="169"/>
      <c r="N5469" s="148"/>
      <c r="O5469" s="106" t="s">
        <v>3284</v>
      </c>
      <c r="P5469" s="43">
        <v>1987</v>
      </c>
      <c r="Q5469" s="207" t="s">
        <v>3338</v>
      </c>
      <c r="R5469" s="84" t="s">
        <v>3270</v>
      </c>
      <c r="S5469" s="31" t="s">
        <v>41</v>
      </c>
      <c r="T5469" s="31"/>
      <c r="U5469" s="169"/>
      <c r="V5469" s="150"/>
      <c r="W5469" s="141" t="str" cm="1">
        <f t="array" ref="W5469">IF(SUM(LEN(B5469:V5469))=0,"",IF(OR(OR(ISBLANK(F5469),SUM(LEN(C5469),LEN(D5469))=0),AND(NOT(E5469="Unknown"),ISBLANK(J5469)),AND(NOT(O5469="Unknown"),ISBLANK(R5469))),"Missing Information", INDEX(Table15[Entire Service Line Classification], MATCH(SUMIFS(Table15[Unique ID],Table15[System-Owned Portion],E5469,Table15[If Material Anything Other than "Lead" in Column E,Was Material Ever Previously Lead?],G5469,Table15[Customer-Owned Portion],O5469),Table15[Unique ID],0),0)))</f>
        <v>Non-lead</v>
      </c>
      <c r="X5469"/>
    </row>
    <row r="5470" spans="2:24" ht="29" x14ac:dyDescent="0.35">
      <c r="B5470" s="146"/>
      <c r="C5470" s="31" t="s">
        <v>2493</v>
      </c>
      <c r="D5470" s="31"/>
      <c r="E5470" s="44" t="s">
        <v>3284</v>
      </c>
      <c r="F5470" s="43" t="s">
        <v>41</v>
      </c>
      <c r="G5470" s="84" t="s">
        <v>3249</v>
      </c>
      <c r="H5470" s="31">
        <v>1988</v>
      </c>
      <c r="I5470" s="207" t="s">
        <v>3338</v>
      </c>
      <c r="J5470" s="84" t="s">
        <v>3270</v>
      </c>
      <c r="K5470" s="31" t="s">
        <v>41</v>
      </c>
      <c r="L5470" s="31"/>
      <c r="M5470" s="169"/>
      <c r="N5470" s="148"/>
      <c r="O5470" s="106" t="s">
        <v>3284</v>
      </c>
      <c r="P5470" s="43">
        <v>1988</v>
      </c>
      <c r="Q5470" s="207" t="s">
        <v>3338</v>
      </c>
      <c r="R5470" s="84" t="s">
        <v>3270</v>
      </c>
      <c r="S5470" s="31" t="s">
        <v>41</v>
      </c>
      <c r="T5470" s="31"/>
      <c r="U5470" s="169"/>
      <c r="V5470" s="150"/>
      <c r="W5470" s="141" t="str" cm="1">
        <f t="array" ref="W5470">IF(SUM(LEN(B5470:V5470))=0,"",IF(OR(OR(ISBLANK(F5470),SUM(LEN(C5470),LEN(D5470))=0),AND(NOT(E5470="Unknown"),ISBLANK(J5470)),AND(NOT(O5470="Unknown"),ISBLANK(R5470))),"Missing Information", INDEX(Table15[Entire Service Line Classification], MATCH(SUMIFS(Table15[Unique ID],Table15[System-Owned Portion],E5470,Table15[If Material Anything Other than "Lead" in Column E,Was Material Ever Previously Lead?],G5470,Table15[Customer-Owned Portion],O5470),Table15[Unique ID],0),0)))</f>
        <v>Non-lead</v>
      </c>
      <c r="X5470"/>
    </row>
    <row r="5471" spans="2:24" ht="29" x14ac:dyDescent="0.35">
      <c r="B5471" s="146"/>
      <c r="C5471" s="31" t="s">
        <v>2494</v>
      </c>
      <c r="D5471" s="31"/>
      <c r="E5471" s="44" t="s">
        <v>3284</v>
      </c>
      <c r="F5471" s="43" t="s">
        <v>41</v>
      </c>
      <c r="G5471" s="84" t="s">
        <v>3249</v>
      </c>
      <c r="H5471" s="31">
        <v>1987</v>
      </c>
      <c r="I5471" s="207" t="s">
        <v>3338</v>
      </c>
      <c r="J5471" s="84" t="s">
        <v>3270</v>
      </c>
      <c r="K5471" s="31" t="s">
        <v>41</v>
      </c>
      <c r="L5471" s="31"/>
      <c r="M5471" s="169"/>
      <c r="N5471" s="148"/>
      <c r="O5471" s="106" t="s">
        <v>3284</v>
      </c>
      <c r="P5471" s="43">
        <v>1987</v>
      </c>
      <c r="Q5471" s="207" t="s">
        <v>3338</v>
      </c>
      <c r="R5471" s="84" t="s">
        <v>3270</v>
      </c>
      <c r="S5471" s="31" t="s">
        <v>41</v>
      </c>
      <c r="T5471" s="31"/>
      <c r="U5471" s="169"/>
      <c r="V5471" s="150"/>
      <c r="W5471" s="141" t="str" cm="1">
        <f t="array" ref="W5471">IF(SUM(LEN(B5471:V5471))=0,"",IF(OR(OR(ISBLANK(F5471),SUM(LEN(C5471),LEN(D5471))=0),AND(NOT(E5471="Unknown"),ISBLANK(J5471)),AND(NOT(O5471="Unknown"),ISBLANK(R5471))),"Missing Information", INDEX(Table15[Entire Service Line Classification], MATCH(SUMIFS(Table15[Unique ID],Table15[System-Owned Portion],E5471,Table15[If Material Anything Other than "Lead" in Column E,Was Material Ever Previously Lead?],G5471,Table15[Customer-Owned Portion],O5471),Table15[Unique ID],0),0)))</f>
        <v>Non-lead</v>
      </c>
      <c r="X5471"/>
    </row>
    <row r="5472" spans="2:24" ht="29" x14ac:dyDescent="0.35">
      <c r="B5472" s="146"/>
      <c r="C5472" s="31" t="s">
        <v>2495</v>
      </c>
      <c r="D5472" s="31"/>
      <c r="E5472" s="44" t="s">
        <v>3284</v>
      </c>
      <c r="F5472" s="43" t="s">
        <v>41</v>
      </c>
      <c r="G5472" s="84" t="s">
        <v>3249</v>
      </c>
      <c r="H5472" s="31">
        <v>1987</v>
      </c>
      <c r="I5472" s="207" t="s">
        <v>3338</v>
      </c>
      <c r="J5472" s="84" t="s">
        <v>3270</v>
      </c>
      <c r="K5472" s="31" t="s">
        <v>41</v>
      </c>
      <c r="L5472" s="31"/>
      <c r="M5472" s="169"/>
      <c r="N5472" s="148"/>
      <c r="O5472" s="106" t="s">
        <v>3284</v>
      </c>
      <c r="P5472" s="43">
        <v>1987</v>
      </c>
      <c r="Q5472" s="207" t="s">
        <v>3338</v>
      </c>
      <c r="R5472" s="84" t="s">
        <v>3270</v>
      </c>
      <c r="S5472" s="31" t="s">
        <v>41</v>
      </c>
      <c r="T5472" s="31"/>
      <c r="U5472" s="169"/>
      <c r="V5472" s="150"/>
      <c r="W5472" s="141" t="str" cm="1">
        <f t="array" ref="W5472">IF(SUM(LEN(B5472:V5472))=0,"",IF(OR(OR(ISBLANK(F5472),SUM(LEN(C5472),LEN(D5472))=0),AND(NOT(E5472="Unknown"),ISBLANK(J5472)),AND(NOT(O5472="Unknown"),ISBLANK(R5472))),"Missing Information", INDEX(Table15[Entire Service Line Classification], MATCH(SUMIFS(Table15[Unique ID],Table15[System-Owned Portion],E5472,Table15[If Material Anything Other than "Lead" in Column E,Was Material Ever Previously Lead?],G5472,Table15[Customer-Owned Portion],O5472),Table15[Unique ID],0),0)))</f>
        <v>Non-lead</v>
      </c>
      <c r="X5472"/>
    </row>
    <row r="5473" spans="2:24" ht="29" x14ac:dyDescent="0.35">
      <c r="B5473" s="146"/>
      <c r="C5473" s="31" t="s">
        <v>2496</v>
      </c>
      <c r="D5473" s="31"/>
      <c r="E5473" s="44" t="s">
        <v>3284</v>
      </c>
      <c r="F5473" s="43" t="s">
        <v>41</v>
      </c>
      <c r="G5473" s="84" t="s">
        <v>3249</v>
      </c>
      <c r="H5473" s="31">
        <v>1988</v>
      </c>
      <c r="I5473" s="207" t="s">
        <v>3338</v>
      </c>
      <c r="J5473" s="84" t="s">
        <v>3270</v>
      </c>
      <c r="K5473" s="31" t="s">
        <v>41</v>
      </c>
      <c r="L5473" s="31"/>
      <c r="M5473" s="169"/>
      <c r="N5473" s="148"/>
      <c r="O5473" s="106" t="s">
        <v>3284</v>
      </c>
      <c r="P5473" s="43">
        <v>1988</v>
      </c>
      <c r="Q5473" s="207" t="s">
        <v>3338</v>
      </c>
      <c r="R5473" s="84" t="s">
        <v>3270</v>
      </c>
      <c r="S5473" s="31" t="s">
        <v>41</v>
      </c>
      <c r="T5473" s="31"/>
      <c r="U5473" s="169"/>
      <c r="V5473" s="150"/>
      <c r="W5473" s="141" t="str" cm="1">
        <f t="array" ref="W5473">IF(SUM(LEN(B5473:V5473))=0,"",IF(OR(OR(ISBLANK(F5473),SUM(LEN(C5473),LEN(D5473))=0),AND(NOT(E5473="Unknown"),ISBLANK(J5473)),AND(NOT(O5473="Unknown"),ISBLANK(R5473))),"Missing Information", INDEX(Table15[Entire Service Line Classification], MATCH(SUMIFS(Table15[Unique ID],Table15[System-Owned Portion],E5473,Table15[If Material Anything Other than "Lead" in Column E,Was Material Ever Previously Lead?],G5473,Table15[Customer-Owned Portion],O5473),Table15[Unique ID],0),0)))</f>
        <v>Non-lead</v>
      </c>
      <c r="X5473"/>
    </row>
    <row r="5474" spans="2:24" ht="29" x14ac:dyDescent="0.35">
      <c r="B5474" s="146"/>
      <c r="C5474" s="31" t="s">
        <v>2497</v>
      </c>
      <c r="D5474" s="31"/>
      <c r="E5474" s="44" t="s">
        <v>3284</v>
      </c>
      <c r="F5474" s="43" t="s">
        <v>41</v>
      </c>
      <c r="G5474" s="84" t="s">
        <v>3249</v>
      </c>
      <c r="H5474" s="31">
        <v>1987</v>
      </c>
      <c r="I5474" s="207" t="s">
        <v>3338</v>
      </c>
      <c r="J5474" s="84" t="s">
        <v>3270</v>
      </c>
      <c r="K5474" s="31" t="s">
        <v>41</v>
      </c>
      <c r="L5474" s="31"/>
      <c r="M5474" s="169"/>
      <c r="N5474" s="148"/>
      <c r="O5474" s="106" t="s">
        <v>3284</v>
      </c>
      <c r="P5474" s="43">
        <v>1987</v>
      </c>
      <c r="Q5474" s="207" t="s">
        <v>3338</v>
      </c>
      <c r="R5474" s="84" t="s">
        <v>3270</v>
      </c>
      <c r="S5474" s="31" t="s">
        <v>41</v>
      </c>
      <c r="T5474" s="31"/>
      <c r="U5474" s="169"/>
      <c r="V5474" s="150"/>
      <c r="W5474" s="141" t="str" cm="1">
        <f t="array" ref="W5474">IF(SUM(LEN(B5474:V5474))=0,"",IF(OR(OR(ISBLANK(F5474),SUM(LEN(C5474),LEN(D5474))=0),AND(NOT(E5474="Unknown"),ISBLANK(J5474)),AND(NOT(O5474="Unknown"),ISBLANK(R5474))),"Missing Information", INDEX(Table15[Entire Service Line Classification], MATCH(SUMIFS(Table15[Unique ID],Table15[System-Owned Portion],E5474,Table15[If Material Anything Other than "Lead" in Column E,Was Material Ever Previously Lead?],G5474,Table15[Customer-Owned Portion],O5474),Table15[Unique ID],0),0)))</f>
        <v>Non-lead</v>
      </c>
      <c r="X5474"/>
    </row>
    <row r="5475" spans="2:24" ht="29" x14ac:dyDescent="0.35">
      <c r="B5475" s="146"/>
      <c r="C5475" s="31" t="s">
        <v>2498</v>
      </c>
      <c r="D5475" s="31"/>
      <c r="E5475" s="44" t="s">
        <v>3284</v>
      </c>
      <c r="F5475" s="43" t="s">
        <v>41</v>
      </c>
      <c r="G5475" s="84" t="s">
        <v>3249</v>
      </c>
      <c r="H5475" s="31">
        <v>1987</v>
      </c>
      <c r="I5475" s="207" t="s">
        <v>3338</v>
      </c>
      <c r="J5475" s="84" t="s">
        <v>3270</v>
      </c>
      <c r="K5475" s="31" t="s">
        <v>41</v>
      </c>
      <c r="L5475" s="31"/>
      <c r="M5475" s="169"/>
      <c r="N5475" s="148"/>
      <c r="O5475" s="106" t="s">
        <v>3284</v>
      </c>
      <c r="P5475" s="43">
        <v>1987</v>
      </c>
      <c r="Q5475" s="207" t="s">
        <v>3338</v>
      </c>
      <c r="R5475" s="84" t="s">
        <v>3270</v>
      </c>
      <c r="S5475" s="31" t="s">
        <v>41</v>
      </c>
      <c r="T5475" s="31"/>
      <c r="U5475" s="169"/>
      <c r="V5475" s="150"/>
      <c r="W5475" s="141" t="str" cm="1">
        <f t="array" ref="W5475">IF(SUM(LEN(B5475:V5475))=0,"",IF(OR(OR(ISBLANK(F5475),SUM(LEN(C5475),LEN(D5475))=0),AND(NOT(E5475="Unknown"),ISBLANK(J5475)),AND(NOT(O5475="Unknown"),ISBLANK(R5475))),"Missing Information", INDEX(Table15[Entire Service Line Classification], MATCH(SUMIFS(Table15[Unique ID],Table15[System-Owned Portion],E5475,Table15[If Material Anything Other than "Lead" in Column E,Was Material Ever Previously Lead?],G5475,Table15[Customer-Owned Portion],O5475),Table15[Unique ID],0),0)))</f>
        <v>Non-lead</v>
      </c>
      <c r="X5475"/>
    </row>
    <row r="5476" spans="2:24" ht="29" x14ac:dyDescent="0.35">
      <c r="B5476" s="146"/>
      <c r="C5476" s="31" t="s">
        <v>2499</v>
      </c>
      <c r="D5476" s="31"/>
      <c r="E5476" s="44" t="s">
        <v>3284</v>
      </c>
      <c r="F5476" s="43" t="s">
        <v>41</v>
      </c>
      <c r="G5476" s="84" t="s">
        <v>3249</v>
      </c>
      <c r="H5476" s="31">
        <v>1987</v>
      </c>
      <c r="I5476" s="207" t="s">
        <v>3338</v>
      </c>
      <c r="J5476" s="84" t="s">
        <v>3270</v>
      </c>
      <c r="K5476" s="31" t="s">
        <v>41</v>
      </c>
      <c r="L5476" s="31"/>
      <c r="M5476" s="169"/>
      <c r="N5476" s="148"/>
      <c r="O5476" s="106" t="s">
        <v>3284</v>
      </c>
      <c r="P5476" s="43">
        <v>1987</v>
      </c>
      <c r="Q5476" s="207" t="s">
        <v>3338</v>
      </c>
      <c r="R5476" s="84" t="s">
        <v>3270</v>
      </c>
      <c r="S5476" s="31" t="s">
        <v>41</v>
      </c>
      <c r="T5476" s="31"/>
      <c r="U5476" s="169"/>
      <c r="V5476" s="150"/>
      <c r="W5476" s="141" t="str" cm="1">
        <f t="array" ref="W5476">IF(SUM(LEN(B5476:V5476))=0,"",IF(OR(OR(ISBLANK(F5476),SUM(LEN(C5476),LEN(D5476))=0),AND(NOT(E5476="Unknown"),ISBLANK(J5476)),AND(NOT(O5476="Unknown"),ISBLANK(R5476))),"Missing Information", INDEX(Table15[Entire Service Line Classification], MATCH(SUMIFS(Table15[Unique ID],Table15[System-Owned Portion],E5476,Table15[If Material Anything Other than "Lead" in Column E,Was Material Ever Previously Lead?],G5476,Table15[Customer-Owned Portion],O5476),Table15[Unique ID],0),0)))</f>
        <v>Non-lead</v>
      </c>
      <c r="X5476"/>
    </row>
    <row r="5477" spans="2:24" ht="29" x14ac:dyDescent="0.35">
      <c r="B5477" s="146"/>
      <c r="C5477" s="31" t="s">
        <v>2500</v>
      </c>
      <c r="D5477" s="31"/>
      <c r="E5477" s="44" t="s">
        <v>3284</v>
      </c>
      <c r="F5477" s="43" t="s">
        <v>41</v>
      </c>
      <c r="G5477" s="84" t="s">
        <v>3249</v>
      </c>
      <c r="H5477" s="31">
        <v>1989</v>
      </c>
      <c r="I5477" s="207" t="s">
        <v>3338</v>
      </c>
      <c r="J5477" s="84" t="s">
        <v>3270</v>
      </c>
      <c r="K5477" s="31" t="s">
        <v>41</v>
      </c>
      <c r="L5477" s="31"/>
      <c r="M5477" s="169"/>
      <c r="N5477" s="148"/>
      <c r="O5477" s="106" t="s">
        <v>3284</v>
      </c>
      <c r="P5477" s="43">
        <v>1989</v>
      </c>
      <c r="Q5477" s="207" t="s">
        <v>3338</v>
      </c>
      <c r="R5477" s="84" t="s">
        <v>3270</v>
      </c>
      <c r="S5477" s="31" t="s">
        <v>41</v>
      </c>
      <c r="T5477" s="31"/>
      <c r="U5477" s="169"/>
      <c r="V5477" s="150"/>
      <c r="W5477" s="141" t="str" cm="1">
        <f t="array" ref="W5477">IF(SUM(LEN(B5477:V5477))=0,"",IF(OR(OR(ISBLANK(F5477),SUM(LEN(C5477),LEN(D5477))=0),AND(NOT(E5477="Unknown"),ISBLANK(J5477)),AND(NOT(O5477="Unknown"),ISBLANK(R5477))),"Missing Information", INDEX(Table15[Entire Service Line Classification], MATCH(SUMIFS(Table15[Unique ID],Table15[System-Owned Portion],E5477,Table15[If Material Anything Other than "Lead" in Column E,Was Material Ever Previously Lead?],G5477,Table15[Customer-Owned Portion],O5477),Table15[Unique ID],0),0)))</f>
        <v>Non-lead</v>
      </c>
      <c r="X5477"/>
    </row>
    <row r="5478" spans="2:24" ht="29" x14ac:dyDescent="0.35">
      <c r="B5478" s="146"/>
      <c r="C5478" s="31" t="s">
        <v>2501</v>
      </c>
      <c r="D5478" s="31"/>
      <c r="E5478" s="44" t="s">
        <v>3284</v>
      </c>
      <c r="F5478" s="43" t="s">
        <v>41</v>
      </c>
      <c r="G5478" s="84" t="s">
        <v>3249</v>
      </c>
      <c r="H5478" s="31">
        <v>1988</v>
      </c>
      <c r="I5478" s="207" t="s">
        <v>3338</v>
      </c>
      <c r="J5478" s="84" t="s">
        <v>3270</v>
      </c>
      <c r="K5478" s="31" t="s">
        <v>41</v>
      </c>
      <c r="L5478" s="31"/>
      <c r="M5478" s="169"/>
      <c r="N5478" s="148"/>
      <c r="O5478" s="106" t="s">
        <v>3284</v>
      </c>
      <c r="P5478" s="43">
        <v>1988</v>
      </c>
      <c r="Q5478" s="207" t="s">
        <v>3338</v>
      </c>
      <c r="R5478" s="84" t="s">
        <v>3270</v>
      </c>
      <c r="S5478" s="31" t="s">
        <v>41</v>
      </c>
      <c r="T5478" s="31"/>
      <c r="U5478" s="169"/>
      <c r="V5478" s="150"/>
      <c r="W5478" s="141" t="str" cm="1">
        <f t="array" ref="W5478">IF(SUM(LEN(B5478:V5478))=0,"",IF(OR(OR(ISBLANK(F5478),SUM(LEN(C5478),LEN(D5478))=0),AND(NOT(E5478="Unknown"),ISBLANK(J5478)),AND(NOT(O5478="Unknown"),ISBLANK(R5478))),"Missing Information", INDEX(Table15[Entire Service Line Classification], MATCH(SUMIFS(Table15[Unique ID],Table15[System-Owned Portion],E5478,Table15[If Material Anything Other than "Lead" in Column E,Was Material Ever Previously Lead?],G5478,Table15[Customer-Owned Portion],O5478),Table15[Unique ID],0),0)))</f>
        <v>Non-lead</v>
      </c>
      <c r="X5478"/>
    </row>
    <row r="5479" spans="2:24" x14ac:dyDescent="0.35">
      <c r="B5479" s="146"/>
      <c r="C5479" s="31" t="s">
        <v>6330</v>
      </c>
      <c r="D5479" s="31"/>
      <c r="E5479" s="44" t="s">
        <v>3203</v>
      </c>
      <c r="F5479" s="43" t="s">
        <v>3283</v>
      </c>
      <c r="G5479" s="84" t="s">
        <v>3249</v>
      </c>
      <c r="H5479" s="31">
        <v>1974</v>
      </c>
      <c r="I5479" s="207" t="s">
        <v>3337</v>
      </c>
      <c r="J5479" s="84"/>
      <c r="K5479" s="31" t="s">
        <v>41</v>
      </c>
      <c r="L5479" s="31"/>
      <c r="M5479" s="169"/>
      <c r="N5479" s="148"/>
      <c r="O5479" s="106" t="s">
        <v>3203</v>
      </c>
      <c r="P5479" s="43">
        <v>1974</v>
      </c>
      <c r="Q5479" s="207" t="s">
        <v>3337</v>
      </c>
      <c r="R5479" s="84" t="s">
        <v>3203</v>
      </c>
      <c r="S5479" s="31" t="s">
        <v>41</v>
      </c>
      <c r="T5479" s="31"/>
      <c r="U5479" s="169"/>
      <c r="V5479" s="150"/>
      <c r="W5479" s="141" t="str" cm="1">
        <f t="array" ref="W5479">IF(SUM(LEN(B5479:V5479))=0,"",IF(OR(OR(ISBLANK(F5479),SUM(LEN(C5479),LEN(D5479))=0),AND(NOT(E5479="Unknown"),ISBLANK(J5479)),AND(NOT(O5479="Unknown"),ISBLANK(R5479))),"Missing Information", INDEX(Table15[Entire Service Line Classification], MATCH(SUMIFS(Table15[Unique ID],Table15[System-Owned Portion],E5479,Table15[If Material Anything Other than "Lead" in Column E,Was Material Ever Previously Lead?],G5479,Table15[Customer-Owned Portion],O5479),Table15[Unique ID],0),0)))</f>
        <v>Lead Status Unknown</v>
      </c>
      <c r="X5479"/>
    </row>
    <row r="5480" spans="2:24" ht="29" x14ac:dyDescent="0.35">
      <c r="B5480" s="146"/>
      <c r="C5480" s="31" t="s">
        <v>2502</v>
      </c>
      <c r="D5480" s="31"/>
      <c r="E5480" s="44" t="s">
        <v>3284</v>
      </c>
      <c r="F5480" s="43" t="s">
        <v>41</v>
      </c>
      <c r="G5480" s="84" t="s">
        <v>3249</v>
      </c>
      <c r="H5480" s="31">
        <v>1987</v>
      </c>
      <c r="I5480" s="207" t="s">
        <v>3338</v>
      </c>
      <c r="J5480" s="84" t="s">
        <v>3270</v>
      </c>
      <c r="K5480" s="31" t="s">
        <v>41</v>
      </c>
      <c r="L5480" s="31"/>
      <c r="M5480" s="169"/>
      <c r="N5480" s="148"/>
      <c r="O5480" s="106" t="s">
        <v>3284</v>
      </c>
      <c r="P5480" s="43">
        <v>1987</v>
      </c>
      <c r="Q5480" s="207" t="s">
        <v>3338</v>
      </c>
      <c r="R5480" s="84" t="s">
        <v>3270</v>
      </c>
      <c r="S5480" s="31" t="s">
        <v>41</v>
      </c>
      <c r="T5480" s="31"/>
      <c r="U5480" s="169"/>
      <c r="V5480" s="150"/>
      <c r="W5480" s="141" t="str" cm="1">
        <f t="array" ref="W5480">IF(SUM(LEN(B5480:V5480))=0,"",IF(OR(OR(ISBLANK(F5480),SUM(LEN(C5480),LEN(D5480))=0),AND(NOT(E5480="Unknown"),ISBLANK(J5480)),AND(NOT(O5480="Unknown"),ISBLANK(R5480))),"Missing Information", INDEX(Table15[Entire Service Line Classification], MATCH(SUMIFS(Table15[Unique ID],Table15[System-Owned Portion],E5480,Table15[If Material Anything Other than "Lead" in Column E,Was Material Ever Previously Lead?],G5480,Table15[Customer-Owned Portion],O5480),Table15[Unique ID],0),0)))</f>
        <v>Non-lead</v>
      </c>
      <c r="X5480"/>
    </row>
    <row r="5481" spans="2:24" ht="29" x14ac:dyDescent="0.35">
      <c r="B5481" s="146"/>
      <c r="C5481" s="31" t="s">
        <v>2503</v>
      </c>
      <c r="D5481" s="31"/>
      <c r="E5481" s="44" t="s">
        <v>3284</v>
      </c>
      <c r="F5481" s="43" t="s">
        <v>41</v>
      </c>
      <c r="G5481" s="84" t="s">
        <v>3249</v>
      </c>
      <c r="H5481" s="31">
        <v>1987</v>
      </c>
      <c r="I5481" s="207" t="s">
        <v>3338</v>
      </c>
      <c r="J5481" s="84" t="s">
        <v>3270</v>
      </c>
      <c r="K5481" s="31" t="s">
        <v>41</v>
      </c>
      <c r="L5481" s="31"/>
      <c r="M5481" s="169"/>
      <c r="N5481" s="148"/>
      <c r="O5481" s="106" t="s">
        <v>3284</v>
      </c>
      <c r="P5481" s="43">
        <v>1987</v>
      </c>
      <c r="Q5481" s="207" t="s">
        <v>3338</v>
      </c>
      <c r="R5481" s="84" t="s">
        <v>3270</v>
      </c>
      <c r="S5481" s="31" t="s">
        <v>41</v>
      </c>
      <c r="T5481" s="31"/>
      <c r="U5481" s="169"/>
      <c r="V5481" s="150"/>
      <c r="W5481" s="141" t="str" cm="1">
        <f t="array" ref="W5481">IF(SUM(LEN(B5481:V5481))=0,"",IF(OR(OR(ISBLANK(F5481),SUM(LEN(C5481),LEN(D5481))=0),AND(NOT(E5481="Unknown"),ISBLANK(J5481)),AND(NOT(O5481="Unknown"),ISBLANK(R5481))),"Missing Information", INDEX(Table15[Entire Service Line Classification], MATCH(SUMIFS(Table15[Unique ID],Table15[System-Owned Portion],E5481,Table15[If Material Anything Other than "Lead" in Column E,Was Material Ever Previously Lead?],G5481,Table15[Customer-Owned Portion],O5481),Table15[Unique ID],0),0)))</f>
        <v>Non-lead</v>
      </c>
      <c r="X5481"/>
    </row>
    <row r="5482" spans="2:24" ht="29" x14ac:dyDescent="0.35">
      <c r="B5482" s="146"/>
      <c r="C5482" s="31" t="s">
        <v>2504</v>
      </c>
      <c r="D5482" s="31"/>
      <c r="E5482" s="44" t="s">
        <v>3284</v>
      </c>
      <c r="F5482" s="43" t="s">
        <v>41</v>
      </c>
      <c r="G5482" s="84" t="s">
        <v>3249</v>
      </c>
      <c r="H5482" s="31">
        <v>1987</v>
      </c>
      <c r="I5482" s="207" t="s">
        <v>3338</v>
      </c>
      <c r="J5482" s="84" t="s">
        <v>3270</v>
      </c>
      <c r="K5482" s="31" t="s">
        <v>41</v>
      </c>
      <c r="L5482" s="31"/>
      <c r="M5482" s="169"/>
      <c r="N5482" s="148"/>
      <c r="O5482" s="106" t="s">
        <v>3284</v>
      </c>
      <c r="P5482" s="43">
        <v>1987</v>
      </c>
      <c r="Q5482" s="207" t="s">
        <v>3338</v>
      </c>
      <c r="R5482" s="84" t="s">
        <v>3270</v>
      </c>
      <c r="S5482" s="31" t="s">
        <v>41</v>
      </c>
      <c r="T5482" s="31"/>
      <c r="U5482" s="169"/>
      <c r="V5482" s="150"/>
      <c r="W5482" s="141" t="str" cm="1">
        <f t="array" ref="W5482">IF(SUM(LEN(B5482:V5482))=0,"",IF(OR(OR(ISBLANK(F5482),SUM(LEN(C5482),LEN(D5482))=0),AND(NOT(E5482="Unknown"),ISBLANK(J5482)),AND(NOT(O5482="Unknown"),ISBLANK(R5482))),"Missing Information", INDEX(Table15[Entire Service Line Classification], MATCH(SUMIFS(Table15[Unique ID],Table15[System-Owned Portion],E5482,Table15[If Material Anything Other than "Lead" in Column E,Was Material Ever Previously Lead?],G5482,Table15[Customer-Owned Portion],O5482),Table15[Unique ID],0),0)))</f>
        <v>Non-lead</v>
      </c>
      <c r="X5482"/>
    </row>
    <row r="5483" spans="2:24" ht="29" x14ac:dyDescent="0.35">
      <c r="B5483" s="146"/>
      <c r="C5483" s="31" t="s">
        <v>2505</v>
      </c>
      <c r="D5483" s="31"/>
      <c r="E5483" s="44" t="s">
        <v>3284</v>
      </c>
      <c r="F5483" s="43" t="s">
        <v>41</v>
      </c>
      <c r="G5483" s="84" t="s">
        <v>3249</v>
      </c>
      <c r="H5483" s="31">
        <v>1988</v>
      </c>
      <c r="I5483" s="207" t="s">
        <v>3338</v>
      </c>
      <c r="J5483" s="84" t="s">
        <v>3270</v>
      </c>
      <c r="K5483" s="31" t="s">
        <v>41</v>
      </c>
      <c r="L5483" s="31"/>
      <c r="M5483" s="169"/>
      <c r="N5483" s="148"/>
      <c r="O5483" s="106" t="s">
        <v>3284</v>
      </c>
      <c r="P5483" s="43">
        <v>1988</v>
      </c>
      <c r="Q5483" s="207" t="s">
        <v>3338</v>
      </c>
      <c r="R5483" s="84" t="s">
        <v>3270</v>
      </c>
      <c r="S5483" s="31" t="s">
        <v>41</v>
      </c>
      <c r="T5483" s="31"/>
      <c r="U5483" s="169"/>
      <c r="V5483" s="150"/>
      <c r="W5483" s="141" t="str" cm="1">
        <f t="array" ref="W5483">IF(SUM(LEN(B5483:V5483))=0,"",IF(OR(OR(ISBLANK(F5483),SUM(LEN(C5483),LEN(D5483))=0),AND(NOT(E5483="Unknown"),ISBLANK(J5483)),AND(NOT(O5483="Unknown"),ISBLANK(R5483))),"Missing Information", INDEX(Table15[Entire Service Line Classification], MATCH(SUMIFS(Table15[Unique ID],Table15[System-Owned Portion],E5483,Table15[If Material Anything Other than "Lead" in Column E,Was Material Ever Previously Lead?],G5483,Table15[Customer-Owned Portion],O5483),Table15[Unique ID],0),0)))</f>
        <v>Non-lead</v>
      </c>
      <c r="X5483"/>
    </row>
    <row r="5484" spans="2:24" x14ac:dyDescent="0.35">
      <c r="B5484" s="146"/>
      <c r="C5484" s="31" t="s">
        <v>2506</v>
      </c>
      <c r="D5484" s="31"/>
      <c r="E5484" s="44" t="s">
        <v>3203</v>
      </c>
      <c r="F5484" s="43" t="s">
        <v>3283</v>
      </c>
      <c r="G5484" s="84" t="s">
        <v>3249</v>
      </c>
      <c r="H5484" s="31">
        <v>1956</v>
      </c>
      <c r="I5484" s="207" t="s">
        <v>3337</v>
      </c>
      <c r="J5484" s="84"/>
      <c r="K5484" s="31" t="s">
        <v>41</v>
      </c>
      <c r="L5484" s="31"/>
      <c r="M5484" s="169"/>
      <c r="N5484" s="148"/>
      <c r="O5484" s="106" t="s">
        <v>3203</v>
      </c>
      <c r="P5484" s="43">
        <v>1956</v>
      </c>
      <c r="Q5484" s="207" t="s">
        <v>3337</v>
      </c>
      <c r="R5484" s="84" t="s">
        <v>3203</v>
      </c>
      <c r="S5484" s="31" t="s">
        <v>41</v>
      </c>
      <c r="T5484" s="31"/>
      <c r="U5484" s="169"/>
      <c r="V5484" s="150"/>
      <c r="W5484" s="141" t="str" cm="1">
        <f t="array" ref="W5484">IF(SUM(LEN(B5484:V5484))=0,"",IF(OR(OR(ISBLANK(F5484),SUM(LEN(C5484),LEN(D5484))=0),AND(NOT(E5484="Unknown"),ISBLANK(J5484)),AND(NOT(O5484="Unknown"),ISBLANK(R5484))),"Missing Information", INDEX(Table15[Entire Service Line Classification], MATCH(SUMIFS(Table15[Unique ID],Table15[System-Owned Portion],E5484,Table15[If Material Anything Other than "Lead" in Column E,Was Material Ever Previously Lead?],G5484,Table15[Customer-Owned Portion],O5484),Table15[Unique ID],0),0)))</f>
        <v>Lead Status Unknown</v>
      </c>
      <c r="X5484"/>
    </row>
    <row r="5485" spans="2:24" x14ac:dyDescent="0.35">
      <c r="B5485" s="146"/>
      <c r="C5485" s="31" t="s">
        <v>2507</v>
      </c>
      <c r="D5485" s="31"/>
      <c r="E5485" s="44" t="s">
        <v>3203</v>
      </c>
      <c r="F5485" s="43" t="s">
        <v>3283</v>
      </c>
      <c r="G5485" s="84" t="s">
        <v>3249</v>
      </c>
      <c r="H5485" s="31">
        <v>1956</v>
      </c>
      <c r="I5485" s="207" t="s">
        <v>3337</v>
      </c>
      <c r="J5485" s="84"/>
      <c r="K5485" s="31" t="s">
        <v>41</v>
      </c>
      <c r="L5485" s="31"/>
      <c r="M5485" s="169"/>
      <c r="N5485" s="148"/>
      <c r="O5485" s="106" t="s">
        <v>3203</v>
      </c>
      <c r="P5485" s="43">
        <v>1956</v>
      </c>
      <c r="Q5485" s="207" t="s">
        <v>3337</v>
      </c>
      <c r="R5485" s="84" t="s">
        <v>3203</v>
      </c>
      <c r="S5485" s="31" t="s">
        <v>41</v>
      </c>
      <c r="T5485" s="31"/>
      <c r="U5485" s="169"/>
      <c r="V5485" s="150"/>
      <c r="W5485" s="141" t="str" cm="1">
        <f t="array" ref="W5485">IF(SUM(LEN(B5485:V5485))=0,"",IF(OR(OR(ISBLANK(F5485),SUM(LEN(C5485),LEN(D5485))=0),AND(NOT(E5485="Unknown"),ISBLANK(J5485)),AND(NOT(O5485="Unknown"),ISBLANK(R5485))),"Missing Information", INDEX(Table15[Entire Service Line Classification], MATCH(SUMIFS(Table15[Unique ID],Table15[System-Owned Portion],E5485,Table15[If Material Anything Other than "Lead" in Column E,Was Material Ever Previously Lead?],G5485,Table15[Customer-Owned Portion],O5485),Table15[Unique ID],0),0)))</f>
        <v>Lead Status Unknown</v>
      </c>
      <c r="X5485"/>
    </row>
    <row r="5486" spans="2:24" x14ac:dyDescent="0.35">
      <c r="B5486" s="146"/>
      <c r="C5486" s="31" t="s">
        <v>2508</v>
      </c>
      <c r="D5486" s="31"/>
      <c r="E5486" s="44" t="s">
        <v>3203</v>
      </c>
      <c r="F5486" s="43" t="s">
        <v>3283</v>
      </c>
      <c r="G5486" s="84" t="s">
        <v>3249</v>
      </c>
      <c r="H5486" s="31">
        <v>1956</v>
      </c>
      <c r="I5486" s="207" t="s">
        <v>3337</v>
      </c>
      <c r="J5486" s="84"/>
      <c r="K5486" s="31" t="s">
        <v>41</v>
      </c>
      <c r="L5486" s="31"/>
      <c r="M5486" s="169"/>
      <c r="N5486" s="148"/>
      <c r="O5486" s="106" t="s">
        <v>3203</v>
      </c>
      <c r="P5486" s="43">
        <v>1956</v>
      </c>
      <c r="Q5486" s="207" t="s">
        <v>3337</v>
      </c>
      <c r="R5486" s="84" t="s">
        <v>3203</v>
      </c>
      <c r="S5486" s="31" t="s">
        <v>41</v>
      </c>
      <c r="T5486" s="31"/>
      <c r="U5486" s="169"/>
      <c r="V5486" s="150"/>
      <c r="W5486" s="141" t="str" cm="1">
        <f t="array" ref="W5486">IF(SUM(LEN(B5486:V5486))=0,"",IF(OR(OR(ISBLANK(F5486),SUM(LEN(C5486),LEN(D5486))=0),AND(NOT(E5486="Unknown"),ISBLANK(J5486)),AND(NOT(O5486="Unknown"),ISBLANK(R5486))),"Missing Information", INDEX(Table15[Entire Service Line Classification], MATCH(SUMIFS(Table15[Unique ID],Table15[System-Owned Portion],E5486,Table15[If Material Anything Other than "Lead" in Column E,Was Material Ever Previously Lead?],G5486,Table15[Customer-Owned Portion],O5486),Table15[Unique ID],0),0)))</f>
        <v>Lead Status Unknown</v>
      </c>
      <c r="X5486"/>
    </row>
    <row r="5487" spans="2:24" x14ac:dyDescent="0.35">
      <c r="B5487" s="146"/>
      <c r="C5487" s="31" t="s">
        <v>2509</v>
      </c>
      <c r="D5487" s="31"/>
      <c r="E5487" s="44" t="s">
        <v>3203</v>
      </c>
      <c r="F5487" s="43" t="s">
        <v>3283</v>
      </c>
      <c r="G5487" s="84" t="s">
        <v>3249</v>
      </c>
      <c r="H5487" s="31">
        <v>1956</v>
      </c>
      <c r="I5487" s="207" t="s">
        <v>3337</v>
      </c>
      <c r="J5487" s="84"/>
      <c r="K5487" s="31" t="s">
        <v>41</v>
      </c>
      <c r="L5487" s="31"/>
      <c r="M5487" s="169"/>
      <c r="N5487" s="148"/>
      <c r="O5487" s="106" t="s">
        <v>3203</v>
      </c>
      <c r="P5487" s="43">
        <v>1956</v>
      </c>
      <c r="Q5487" s="207" t="s">
        <v>3337</v>
      </c>
      <c r="R5487" s="84" t="s">
        <v>3203</v>
      </c>
      <c r="S5487" s="31" t="s">
        <v>41</v>
      </c>
      <c r="T5487" s="31"/>
      <c r="U5487" s="169"/>
      <c r="V5487" s="150"/>
      <c r="W5487" s="141" t="str" cm="1">
        <f t="array" ref="W5487">IF(SUM(LEN(B5487:V5487))=0,"",IF(OR(OR(ISBLANK(F5487),SUM(LEN(C5487),LEN(D5487))=0),AND(NOT(E5487="Unknown"),ISBLANK(J5487)),AND(NOT(O5487="Unknown"),ISBLANK(R5487))),"Missing Information", INDEX(Table15[Entire Service Line Classification], MATCH(SUMIFS(Table15[Unique ID],Table15[System-Owned Portion],E5487,Table15[If Material Anything Other than "Lead" in Column E,Was Material Ever Previously Lead?],G5487,Table15[Customer-Owned Portion],O5487),Table15[Unique ID],0),0)))</f>
        <v>Lead Status Unknown</v>
      </c>
      <c r="X5487"/>
    </row>
    <row r="5488" spans="2:24" x14ac:dyDescent="0.35">
      <c r="B5488" s="146"/>
      <c r="C5488" s="31" t="s">
        <v>2510</v>
      </c>
      <c r="D5488" s="31"/>
      <c r="E5488" s="44" t="s">
        <v>3203</v>
      </c>
      <c r="F5488" s="43" t="s">
        <v>3283</v>
      </c>
      <c r="G5488" s="84" t="s">
        <v>3249</v>
      </c>
      <c r="H5488" s="31">
        <v>1955</v>
      </c>
      <c r="I5488" s="207" t="s">
        <v>3337</v>
      </c>
      <c r="J5488" s="84"/>
      <c r="K5488" s="31" t="s">
        <v>41</v>
      </c>
      <c r="L5488" s="31"/>
      <c r="M5488" s="169"/>
      <c r="N5488" s="148"/>
      <c r="O5488" s="106" t="s">
        <v>3203</v>
      </c>
      <c r="P5488" s="43">
        <v>1955</v>
      </c>
      <c r="Q5488" s="207" t="s">
        <v>3337</v>
      </c>
      <c r="R5488" s="84" t="s">
        <v>3203</v>
      </c>
      <c r="S5488" s="31" t="s">
        <v>41</v>
      </c>
      <c r="T5488" s="31"/>
      <c r="U5488" s="169"/>
      <c r="V5488" s="150"/>
      <c r="W5488" s="141" t="str" cm="1">
        <f t="array" ref="W5488">IF(SUM(LEN(B5488:V5488))=0,"",IF(OR(OR(ISBLANK(F5488),SUM(LEN(C5488),LEN(D5488))=0),AND(NOT(E5488="Unknown"),ISBLANK(J5488)),AND(NOT(O5488="Unknown"),ISBLANK(R5488))),"Missing Information", INDEX(Table15[Entire Service Line Classification], MATCH(SUMIFS(Table15[Unique ID],Table15[System-Owned Portion],E5488,Table15[If Material Anything Other than "Lead" in Column E,Was Material Ever Previously Lead?],G5488,Table15[Customer-Owned Portion],O5488),Table15[Unique ID],0),0)))</f>
        <v>Lead Status Unknown</v>
      </c>
      <c r="X5488"/>
    </row>
    <row r="5489" spans="2:24" x14ac:dyDescent="0.35">
      <c r="B5489" s="146"/>
      <c r="C5489" s="31" t="s">
        <v>2511</v>
      </c>
      <c r="D5489" s="31"/>
      <c r="E5489" s="44" t="s">
        <v>3203</v>
      </c>
      <c r="F5489" s="43" t="s">
        <v>3283</v>
      </c>
      <c r="G5489" s="84" t="s">
        <v>3249</v>
      </c>
      <c r="H5489" s="31">
        <v>1956</v>
      </c>
      <c r="I5489" s="207" t="s">
        <v>3341</v>
      </c>
      <c r="J5489" s="84"/>
      <c r="K5489" s="31" t="s">
        <v>41</v>
      </c>
      <c r="L5489" s="31"/>
      <c r="M5489" s="169"/>
      <c r="N5489" s="148"/>
      <c r="O5489" s="106" t="s">
        <v>3203</v>
      </c>
      <c r="P5489" s="43">
        <v>1956</v>
      </c>
      <c r="Q5489" s="207" t="s">
        <v>3341</v>
      </c>
      <c r="R5489" s="84" t="s">
        <v>3203</v>
      </c>
      <c r="S5489" s="31" t="s">
        <v>41</v>
      </c>
      <c r="T5489" s="31"/>
      <c r="U5489" s="169"/>
      <c r="V5489" s="150"/>
      <c r="W5489" s="141" t="str" cm="1">
        <f t="array" ref="W5489">IF(SUM(LEN(B5489:V5489))=0,"",IF(OR(OR(ISBLANK(F5489),SUM(LEN(C5489),LEN(D5489))=0),AND(NOT(E5489="Unknown"),ISBLANK(J5489)),AND(NOT(O5489="Unknown"),ISBLANK(R5489))),"Missing Information", INDEX(Table15[Entire Service Line Classification], MATCH(SUMIFS(Table15[Unique ID],Table15[System-Owned Portion],E5489,Table15[If Material Anything Other than "Lead" in Column E,Was Material Ever Previously Lead?],G5489,Table15[Customer-Owned Portion],O5489),Table15[Unique ID],0),0)))</f>
        <v>Lead Status Unknown</v>
      </c>
      <c r="X5489"/>
    </row>
    <row r="5490" spans="2:24" x14ac:dyDescent="0.35">
      <c r="B5490" s="146"/>
      <c r="C5490" s="31" t="s">
        <v>6331</v>
      </c>
      <c r="D5490" s="31"/>
      <c r="E5490" s="44" t="s">
        <v>3203</v>
      </c>
      <c r="F5490" s="43" t="s">
        <v>3283</v>
      </c>
      <c r="G5490" s="84" t="s">
        <v>3249</v>
      </c>
      <c r="H5490" s="31">
        <v>1967</v>
      </c>
      <c r="I5490" s="207" t="s">
        <v>3338</v>
      </c>
      <c r="J5490" s="84"/>
      <c r="K5490" s="31" t="s">
        <v>41</v>
      </c>
      <c r="L5490" s="31"/>
      <c r="M5490" s="169"/>
      <c r="N5490" s="148"/>
      <c r="O5490" s="106" t="s">
        <v>3203</v>
      </c>
      <c r="P5490" s="43">
        <v>1967</v>
      </c>
      <c r="Q5490" s="207" t="s">
        <v>3338</v>
      </c>
      <c r="R5490" s="84" t="s">
        <v>3203</v>
      </c>
      <c r="S5490" s="31" t="s">
        <v>41</v>
      </c>
      <c r="T5490" s="31"/>
      <c r="U5490" s="169"/>
      <c r="V5490" s="150"/>
      <c r="W5490" s="141" t="str" cm="1">
        <f t="array" ref="W5490">IF(SUM(LEN(B5490:V5490))=0,"",IF(OR(OR(ISBLANK(F5490),SUM(LEN(C5490),LEN(D5490))=0),AND(NOT(E5490="Unknown"),ISBLANK(J5490)),AND(NOT(O5490="Unknown"),ISBLANK(R5490))),"Missing Information", INDEX(Table15[Entire Service Line Classification], MATCH(SUMIFS(Table15[Unique ID],Table15[System-Owned Portion],E5490,Table15[If Material Anything Other than "Lead" in Column E,Was Material Ever Previously Lead?],G5490,Table15[Customer-Owned Portion],O5490),Table15[Unique ID],0),0)))</f>
        <v>Lead Status Unknown</v>
      </c>
      <c r="X5490"/>
    </row>
    <row r="5491" spans="2:24" x14ac:dyDescent="0.35">
      <c r="B5491" s="146"/>
      <c r="C5491" s="31" t="s">
        <v>2512</v>
      </c>
      <c r="D5491" s="31"/>
      <c r="E5491" s="44" t="s">
        <v>3203</v>
      </c>
      <c r="F5491" s="43" t="s">
        <v>3283</v>
      </c>
      <c r="G5491" s="84" t="s">
        <v>3249</v>
      </c>
      <c r="H5491" s="31">
        <v>1955</v>
      </c>
      <c r="I5491" s="207" t="s">
        <v>3341</v>
      </c>
      <c r="J5491" s="84"/>
      <c r="K5491" s="31" t="s">
        <v>41</v>
      </c>
      <c r="L5491" s="31"/>
      <c r="M5491" s="169"/>
      <c r="N5491" s="148"/>
      <c r="O5491" s="106" t="s">
        <v>3203</v>
      </c>
      <c r="P5491" s="43">
        <v>1955</v>
      </c>
      <c r="Q5491" s="207" t="s">
        <v>3341</v>
      </c>
      <c r="R5491" s="84" t="s">
        <v>3203</v>
      </c>
      <c r="S5491" s="31" t="s">
        <v>41</v>
      </c>
      <c r="T5491" s="31"/>
      <c r="U5491" s="169"/>
      <c r="V5491" s="150"/>
      <c r="W5491" s="141" t="str" cm="1">
        <f t="array" ref="W5491">IF(SUM(LEN(B5491:V5491))=0,"",IF(OR(OR(ISBLANK(F5491),SUM(LEN(C5491),LEN(D5491))=0),AND(NOT(E5491="Unknown"),ISBLANK(J5491)),AND(NOT(O5491="Unknown"),ISBLANK(R5491))),"Missing Information", INDEX(Table15[Entire Service Line Classification], MATCH(SUMIFS(Table15[Unique ID],Table15[System-Owned Portion],E5491,Table15[If Material Anything Other than "Lead" in Column E,Was Material Ever Previously Lead?],G5491,Table15[Customer-Owned Portion],O5491),Table15[Unique ID],0),0)))</f>
        <v>Lead Status Unknown</v>
      </c>
      <c r="X5491"/>
    </row>
    <row r="5492" spans="2:24" x14ac:dyDescent="0.35">
      <c r="B5492" s="146"/>
      <c r="C5492" s="31" t="s">
        <v>2513</v>
      </c>
      <c r="D5492" s="31"/>
      <c r="E5492" s="44" t="s">
        <v>3203</v>
      </c>
      <c r="F5492" s="43" t="s">
        <v>3283</v>
      </c>
      <c r="G5492" s="84" t="s">
        <v>3249</v>
      </c>
      <c r="H5492" s="31">
        <v>1956</v>
      </c>
      <c r="I5492" s="207" t="s">
        <v>3337</v>
      </c>
      <c r="J5492" s="84"/>
      <c r="K5492" s="31" t="s">
        <v>41</v>
      </c>
      <c r="L5492" s="31"/>
      <c r="M5492" s="169"/>
      <c r="N5492" s="148"/>
      <c r="O5492" s="106" t="s">
        <v>3203</v>
      </c>
      <c r="P5492" s="43">
        <v>1956</v>
      </c>
      <c r="Q5492" s="207" t="s">
        <v>3337</v>
      </c>
      <c r="R5492" s="84" t="s">
        <v>3203</v>
      </c>
      <c r="S5492" s="31" t="s">
        <v>41</v>
      </c>
      <c r="T5492" s="31"/>
      <c r="U5492" s="169"/>
      <c r="V5492" s="150"/>
      <c r="W5492" s="141" t="str" cm="1">
        <f t="array" ref="W5492">IF(SUM(LEN(B5492:V5492))=0,"",IF(OR(OR(ISBLANK(F5492),SUM(LEN(C5492),LEN(D5492))=0),AND(NOT(E5492="Unknown"),ISBLANK(J5492)),AND(NOT(O5492="Unknown"),ISBLANK(R5492))),"Missing Information", INDEX(Table15[Entire Service Line Classification], MATCH(SUMIFS(Table15[Unique ID],Table15[System-Owned Portion],E5492,Table15[If Material Anything Other than "Lead" in Column E,Was Material Ever Previously Lead?],G5492,Table15[Customer-Owned Portion],O5492),Table15[Unique ID],0),0)))</f>
        <v>Lead Status Unknown</v>
      </c>
      <c r="X5492"/>
    </row>
    <row r="5493" spans="2:24" x14ac:dyDescent="0.35">
      <c r="B5493" s="146"/>
      <c r="C5493" s="31" t="s">
        <v>2514</v>
      </c>
      <c r="D5493" s="31"/>
      <c r="E5493" s="44" t="s">
        <v>3203</v>
      </c>
      <c r="F5493" s="43" t="s">
        <v>3283</v>
      </c>
      <c r="G5493" s="84" t="s">
        <v>3249</v>
      </c>
      <c r="H5493" s="31">
        <v>1956</v>
      </c>
      <c r="I5493" s="207" t="s">
        <v>3337</v>
      </c>
      <c r="J5493" s="84"/>
      <c r="K5493" s="31" t="s">
        <v>41</v>
      </c>
      <c r="L5493" s="31"/>
      <c r="M5493" s="169"/>
      <c r="N5493" s="148"/>
      <c r="O5493" s="106" t="s">
        <v>3203</v>
      </c>
      <c r="P5493" s="43">
        <v>1956</v>
      </c>
      <c r="Q5493" s="207" t="s">
        <v>3337</v>
      </c>
      <c r="R5493" s="84" t="s">
        <v>3203</v>
      </c>
      <c r="S5493" s="31" t="s">
        <v>41</v>
      </c>
      <c r="T5493" s="31"/>
      <c r="U5493" s="169"/>
      <c r="V5493" s="150"/>
      <c r="W5493" s="141" t="str" cm="1">
        <f t="array" ref="W5493">IF(SUM(LEN(B5493:V5493))=0,"",IF(OR(OR(ISBLANK(F5493),SUM(LEN(C5493),LEN(D5493))=0),AND(NOT(E5493="Unknown"),ISBLANK(J5493)),AND(NOT(O5493="Unknown"),ISBLANK(R5493))),"Missing Information", INDEX(Table15[Entire Service Line Classification], MATCH(SUMIFS(Table15[Unique ID],Table15[System-Owned Portion],E5493,Table15[If Material Anything Other than "Lead" in Column E,Was Material Ever Previously Lead?],G5493,Table15[Customer-Owned Portion],O5493),Table15[Unique ID],0),0)))</f>
        <v>Lead Status Unknown</v>
      </c>
      <c r="X5493"/>
    </row>
    <row r="5494" spans="2:24" x14ac:dyDescent="0.35">
      <c r="B5494" s="146"/>
      <c r="C5494" s="31" t="s">
        <v>2515</v>
      </c>
      <c r="D5494" s="31"/>
      <c r="E5494" s="44" t="s">
        <v>3203</v>
      </c>
      <c r="F5494" s="43" t="s">
        <v>3283</v>
      </c>
      <c r="G5494" s="84" t="s">
        <v>3249</v>
      </c>
      <c r="H5494" s="31">
        <v>1955</v>
      </c>
      <c r="I5494" s="207" t="s">
        <v>3337</v>
      </c>
      <c r="J5494" s="84"/>
      <c r="K5494" s="31" t="s">
        <v>41</v>
      </c>
      <c r="L5494" s="31"/>
      <c r="M5494" s="169"/>
      <c r="N5494" s="148"/>
      <c r="O5494" s="106" t="s">
        <v>3203</v>
      </c>
      <c r="P5494" s="43">
        <v>1955</v>
      </c>
      <c r="Q5494" s="207" t="s">
        <v>3337</v>
      </c>
      <c r="R5494" s="84" t="s">
        <v>3203</v>
      </c>
      <c r="S5494" s="31" t="s">
        <v>41</v>
      </c>
      <c r="T5494" s="31"/>
      <c r="U5494" s="169"/>
      <c r="V5494" s="150"/>
      <c r="W5494" s="141" t="str" cm="1">
        <f t="array" ref="W5494">IF(SUM(LEN(B5494:V5494))=0,"",IF(OR(OR(ISBLANK(F5494),SUM(LEN(C5494),LEN(D5494))=0),AND(NOT(E5494="Unknown"),ISBLANK(J5494)),AND(NOT(O5494="Unknown"),ISBLANK(R5494))),"Missing Information", INDEX(Table15[Entire Service Line Classification], MATCH(SUMIFS(Table15[Unique ID],Table15[System-Owned Portion],E5494,Table15[If Material Anything Other than "Lead" in Column E,Was Material Ever Previously Lead?],G5494,Table15[Customer-Owned Portion],O5494),Table15[Unique ID],0),0)))</f>
        <v>Lead Status Unknown</v>
      </c>
      <c r="X5494"/>
    </row>
    <row r="5495" spans="2:24" x14ac:dyDescent="0.35">
      <c r="B5495" s="146"/>
      <c r="C5495" s="31" t="s">
        <v>2516</v>
      </c>
      <c r="D5495" s="31"/>
      <c r="E5495" s="44" t="s">
        <v>3203</v>
      </c>
      <c r="F5495" s="43" t="s">
        <v>3283</v>
      </c>
      <c r="G5495" s="84" t="s">
        <v>3249</v>
      </c>
      <c r="H5495" s="31">
        <v>1955</v>
      </c>
      <c r="I5495" s="207" t="s">
        <v>3341</v>
      </c>
      <c r="J5495" s="84"/>
      <c r="K5495" s="31" t="s">
        <v>41</v>
      </c>
      <c r="L5495" s="31"/>
      <c r="M5495" s="169"/>
      <c r="N5495" s="148"/>
      <c r="O5495" s="106" t="s">
        <v>3203</v>
      </c>
      <c r="P5495" s="43">
        <v>1955</v>
      </c>
      <c r="Q5495" s="207" t="s">
        <v>3341</v>
      </c>
      <c r="R5495" s="84" t="s">
        <v>3203</v>
      </c>
      <c r="S5495" s="31" t="s">
        <v>41</v>
      </c>
      <c r="T5495" s="31"/>
      <c r="U5495" s="169"/>
      <c r="V5495" s="150"/>
      <c r="W5495" s="141" t="str" cm="1">
        <f t="array" ref="W5495">IF(SUM(LEN(B5495:V5495))=0,"",IF(OR(OR(ISBLANK(F5495),SUM(LEN(C5495),LEN(D5495))=0),AND(NOT(E5495="Unknown"),ISBLANK(J5495)),AND(NOT(O5495="Unknown"),ISBLANK(R5495))),"Missing Information", INDEX(Table15[Entire Service Line Classification], MATCH(SUMIFS(Table15[Unique ID],Table15[System-Owned Portion],E5495,Table15[If Material Anything Other than "Lead" in Column E,Was Material Ever Previously Lead?],G5495,Table15[Customer-Owned Portion],O5495),Table15[Unique ID],0),0)))</f>
        <v>Lead Status Unknown</v>
      </c>
      <c r="X5495"/>
    </row>
    <row r="5496" spans="2:24" x14ac:dyDescent="0.35">
      <c r="B5496" s="146"/>
      <c r="C5496" s="31" t="s">
        <v>2517</v>
      </c>
      <c r="D5496" s="31"/>
      <c r="E5496" s="44" t="s">
        <v>3203</v>
      </c>
      <c r="F5496" s="43" t="s">
        <v>3283</v>
      </c>
      <c r="G5496" s="84" t="s">
        <v>3249</v>
      </c>
      <c r="H5496" s="31">
        <v>1956</v>
      </c>
      <c r="I5496" s="207" t="s">
        <v>3337</v>
      </c>
      <c r="J5496" s="84"/>
      <c r="K5496" s="31" t="s">
        <v>41</v>
      </c>
      <c r="L5496" s="31"/>
      <c r="M5496" s="169"/>
      <c r="N5496" s="148"/>
      <c r="O5496" s="106" t="s">
        <v>3203</v>
      </c>
      <c r="P5496" s="43">
        <v>1956</v>
      </c>
      <c r="Q5496" s="207" t="s">
        <v>3337</v>
      </c>
      <c r="R5496" s="84" t="s">
        <v>3203</v>
      </c>
      <c r="S5496" s="31" t="s">
        <v>41</v>
      </c>
      <c r="T5496" s="31"/>
      <c r="U5496" s="169"/>
      <c r="V5496" s="150"/>
      <c r="W5496" s="141" t="str" cm="1">
        <f t="array" ref="W5496">IF(SUM(LEN(B5496:V5496))=0,"",IF(OR(OR(ISBLANK(F5496),SUM(LEN(C5496),LEN(D5496))=0),AND(NOT(E5496="Unknown"),ISBLANK(J5496)),AND(NOT(O5496="Unknown"),ISBLANK(R5496))),"Missing Information", INDEX(Table15[Entire Service Line Classification], MATCH(SUMIFS(Table15[Unique ID],Table15[System-Owned Portion],E5496,Table15[If Material Anything Other than "Lead" in Column E,Was Material Ever Previously Lead?],G5496,Table15[Customer-Owned Portion],O5496),Table15[Unique ID],0),0)))</f>
        <v>Lead Status Unknown</v>
      </c>
      <c r="X5496"/>
    </row>
    <row r="5497" spans="2:24" x14ac:dyDescent="0.35">
      <c r="B5497" s="146"/>
      <c r="C5497" s="31" t="s">
        <v>2518</v>
      </c>
      <c r="D5497" s="31"/>
      <c r="E5497" s="44" t="s">
        <v>3203</v>
      </c>
      <c r="F5497" s="43" t="s">
        <v>3283</v>
      </c>
      <c r="G5497" s="84" t="s">
        <v>3249</v>
      </c>
      <c r="H5497" s="31">
        <v>1956</v>
      </c>
      <c r="I5497" s="207" t="s">
        <v>3337</v>
      </c>
      <c r="J5497" s="84"/>
      <c r="K5497" s="31" t="s">
        <v>41</v>
      </c>
      <c r="L5497" s="31"/>
      <c r="M5497" s="169"/>
      <c r="N5497" s="148"/>
      <c r="O5497" s="106" t="s">
        <v>3203</v>
      </c>
      <c r="P5497" s="43">
        <v>1956</v>
      </c>
      <c r="Q5497" s="207" t="s">
        <v>3337</v>
      </c>
      <c r="R5497" s="84" t="s">
        <v>3203</v>
      </c>
      <c r="S5497" s="31" t="s">
        <v>41</v>
      </c>
      <c r="T5497" s="31"/>
      <c r="U5497" s="169"/>
      <c r="V5497" s="150"/>
      <c r="W5497" s="141" t="str" cm="1">
        <f t="array" ref="W5497">IF(SUM(LEN(B5497:V5497))=0,"",IF(OR(OR(ISBLANK(F5497),SUM(LEN(C5497),LEN(D5497))=0),AND(NOT(E5497="Unknown"),ISBLANK(J5497)),AND(NOT(O5497="Unknown"),ISBLANK(R5497))),"Missing Information", INDEX(Table15[Entire Service Line Classification], MATCH(SUMIFS(Table15[Unique ID],Table15[System-Owned Portion],E5497,Table15[If Material Anything Other than "Lead" in Column E,Was Material Ever Previously Lead?],G5497,Table15[Customer-Owned Portion],O5497),Table15[Unique ID],0),0)))</f>
        <v>Lead Status Unknown</v>
      </c>
      <c r="X5497"/>
    </row>
    <row r="5498" spans="2:24" x14ac:dyDescent="0.35">
      <c r="B5498" s="146"/>
      <c r="C5498" s="31" t="s">
        <v>2519</v>
      </c>
      <c r="D5498" s="31"/>
      <c r="E5498" s="44" t="s">
        <v>3203</v>
      </c>
      <c r="F5498" s="43" t="s">
        <v>3283</v>
      </c>
      <c r="G5498" s="84" t="s">
        <v>3249</v>
      </c>
      <c r="H5498" s="31">
        <v>1955</v>
      </c>
      <c r="I5498" s="207" t="s">
        <v>3338</v>
      </c>
      <c r="J5498" s="84"/>
      <c r="K5498" s="31" t="s">
        <v>41</v>
      </c>
      <c r="L5498" s="31"/>
      <c r="M5498" s="169"/>
      <c r="N5498" s="148"/>
      <c r="O5498" s="106" t="s">
        <v>3203</v>
      </c>
      <c r="P5498" s="43">
        <v>1955</v>
      </c>
      <c r="Q5498" s="207" t="s">
        <v>3338</v>
      </c>
      <c r="R5498" s="84" t="s">
        <v>3203</v>
      </c>
      <c r="S5498" s="31" t="s">
        <v>41</v>
      </c>
      <c r="T5498" s="31"/>
      <c r="U5498" s="169"/>
      <c r="V5498" s="150"/>
      <c r="W5498" s="141" t="str" cm="1">
        <f t="array" ref="W5498">IF(SUM(LEN(B5498:V5498))=0,"",IF(OR(OR(ISBLANK(F5498),SUM(LEN(C5498),LEN(D5498))=0),AND(NOT(E5498="Unknown"),ISBLANK(J5498)),AND(NOT(O5498="Unknown"),ISBLANK(R5498))),"Missing Information", INDEX(Table15[Entire Service Line Classification], MATCH(SUMIFS(Table15[Unique ID],Table15[System-Owned Portion],E5498,Table15[If Material Anything Other than "Lead" in Column E,Was Material Ever Previously Lead?],G5498,Table15[Customer-Owned Portion],O5498),Table15[Unique ID],0),0)))</f>
        <v>Lead Status Unknown</v>
      </c>
      <c r="X5498"/>
    </row>
    <row r="5499" spans="2:24" x14ac:dyDescent="0.35">
      <c r="B5499" s="146"/>
      <c r="C5499" s="31" t="s">
        <v>2520</v>
      </c>
      <c r="D5499" s="31"/>
      <c r="E5499" s="44" t="s">
        <v>3203</v>
      </c>
      <c r="F5499" s="43" t="s">
        <v>3283</v>
      </c>
      <c r="G5499" s="84" t="s">
        <v>3249</v>
      </c>
      <c r="H5499" s="31">
        <v>1956</v>
      </c>
      <c r="I5499" s="207" t="s">
        <v>3338</v>
      </c>
      <c r="J5499" s="84"/>
      <c r="K5499" s="31" t="s">
        <v>41</v>
      </c>
      <c r="L5499" s="31"/>
      <c r="M5499" s="169"/>
      <c r="N5499" s="148"/>
      <c r="O5499" s="106" t="s">
        <v>3203</v>
      </c>
      <c r="P5499" s="43">
        <v>1956</v>
      </c>
      <c r="Q5499" s="207" t="s">
        <v>3338</v>
      </c>
      <c r="R5499" s="84" t="s">
        <v>3203</v>
      </c>
      <c r="S5499" s="31" t="s">
        <v>41</v>
      </c>
      <c r="T5499" s="31"/>
      <c r="U5499" s="169"/>
      <c r="V5499" s="150"/>
      <c r="W5499" s="141" t="str" cm="1">
        <f t="array" ref="W5499">IF(SUM(LEN(B5499:V5499))=0,"",IF(OR(OR(ISBLANK(F5499),SUM(LEN(C5499),LEN(D5499))=0),AND(NOT(E5499="Unknown"),ISBLANK(J5499)),AND(NOT(O5499="Unknown"),ISBLANK(R5499))),"Missing Information", INDEX(Table15[Entire Service Line Classification], MATCH(SUMIFS(Table15[Unique ID],Table15[System-Owned Portion],E5499,Table15[If Material Anything Other than "Lead" in Column E,Was Material Ever Previously Lead?],G5499,Table15[Customer-Owned Portion],O5499),Table15[Unique ID],0),0)))</f>
        <v>Lead Status Unknown</v>
      </c>
      <c r="X5499"/>
    </row>
    <row r="5500" spans="2:24" x14ac:dyDescent="0.35">
      <c r="B5500" s="146"/>
      <c r="C5500" s="31" t="s">
        <v>2521</v>
      </c>
      <c r="D5500" s="31"/>
      <c r="E5500" s="44" t="s">
        <v>3203</v>
      </c>
      <c r="F5500" s="43" t="s">
        <v>3283</v>
      </c>
      <c r="G5500" s="84" t="s">
        <v>3249</v>
      </c>
      <c r="H5500" s="31">
        <v>1956</v>
      </c>
      <c r="I5500" s="207" t="s">
        <v>3337</v>
      </c>
      <c r="J5500" s="84"/>
      <c r="K5500" s="31" t="s">
        <v>41</v>
      </c>
      <c r="L5500" s="31"/>
      <c r="M5500" s="169"/>
      <c r="N5500" s="148"/>
      <c r="O5500" s="106" t="s">
        <v>3203</v>
      </c>
      <c r="P5500" s="43">
        <v>1956</v>
      </c>
      <c r="Q5500" s="207" t="s">
        <v>3337</v>
      </c>
      <c r="R5500" s="84" t="s">
        <v>3203</v>
      </c>
      <c r="S5500" s="31" t="s">
        <v>41</v>
      </c>
      <c r="T5500" s="31"/>
      <c r="U5500" s="169"/>
      <c r="V5500" s="150"/>
      <c r="W5500" s="141" t="str" cm="1">
        <f t="array" ref="W5500">IF(SUM(LEN(B5500:V5500))=0,"",IF(OR(OR(ISBLANK(F5500),SUM(LEN(C5500),LEN(D5500))=0),AND(NOT(E5500="Unknown"),ISBLANK(J5500)),AND(NOT(O5500="Unknown"),ISBLANK(R5500))),"Missing Information", INDEX(Table15[Entire Service Line Classification], MATCH(SUMIFS(Table15[Unique ID],Table15[System-Owned Portion],E5500,Table15[If Material Anything Other than "Lead" in Column E,Was Material Ever Previously Lead?],G5500,Table15[Customer-Owned Portion],O5500),Table15[Unique ID],0),0)))</f>
        <v>Lead Status Unknown</v>
      </c>
      <c r="X5500"/>
    </row>
    <row r="5501" spans="2:24" x14ac:dyDescent="0.35">
      <c r="B5501" s="146"/>
      <c r="C5501" s="31" t="s">
        <v>6332</v>
      </c>
      <c r="D5501" s="31"/>
      <c r="E5501" s="44" t="s">
        <v>3203</v>
      </c>
      <c r="F5501" s="43" t="s">
        <v>3283</v>
      </c>
      <c r="G5501" s="84" t="s">
        <v>3249</v>
      </c>
      <c r="H5501" s="31">
        <v>1947</v>
      </c>
      <c r="I5501" s="207" t="s">
        <v>3338</v>
      </c>
      <c r="J5501" s="84"/>
      <c r="K5501" s="31" t="s">
        <v>41</v>
      </c>
      <c r="L5501" s="31"/>
      <c r="M5501" s="169"/>
      <c r="N5501" s="148"/>
      <c r="O5501" s="106" t="s">
        <v>3203</v>
      </c>
      <c r="P5501" s="43">
        <v>1947</v>
      </c>
      <c r="Q5501" s="207" t="s">
        <v>3338</v>
      </c>
      <c r="R5501" s="84" t="s">
        <v>3203</v>
      </c>
      <c r="S5501" s="31" t="s">
        <v>41</v>
      </c>
      <c r="T5501" s="31"/>
      <c r="U5501" s="169"/>
      <c r="V5501" s="150"/>
      <c r="W5501" s="141" t="str" cm="1">
        <f t="array" ref="W5501">IF(SUM(LEN(B5501:V5501))=0,"",IF(OR(OR(ISBLANK(F5501),SUM(LEN(C5501),LEN(D5501))=0),AND(NOT(E5501="Unknown"),ISBLANK(J5501)),AND(NOT(O5501="Unknown"),ISBLANK(R5501))),"Missing Information", INDEX(Table15[Entire Service Line Classification], MATCH(SUMIFS(Table15[Unique ID],Table15[System-Owned Portion],E5501,Table15[If Material Anything Other than "Lead" in Column E,Was Material Ever Previously Lead?],G5501,Table15[Customer-Owned Portion],O5501),Table15[Unique ID],0),0)))</f>
        <v>Lead Status Unknown</v>
      </c>
      <c r="X5501"/>
    </row>
    <row r="5502" spans="2:24" x14ac:dyDescent="0.35">
      <c r="B5502" s="146"/>
      <c r="C5502" s="31" t="s">
        <v>2522</v>
      </c>
      <c r="D5502" s="31"/>
      <c r="E5502" s="44" t="s">
        <v>3203</v>
      </c>
      <c r="F5502" s="43" t="s">
        <v>3283</v>
      </c>
      <c r="G5502" s="84" t="s">
        <v>3249</v>
      </c>
      <c r="H5502" s="31">
        <v>1956</v>
      </c>
      <c r="I5502" s="207" t="s">
        <v>3337</v>
      </c>
      <c r="J5502" s="84"/>
      <c r="K5502" s="31" t="s">
        <v>41</v>
      </c>
      <c r="L5502" s="31"/>
      <c r="M5502" s="169"/>
      <c r="N5502" s="148"/>
      <c r="O5502" s="106" t="s">
        <v>3203</v>
      </c>
      <c r="P5502" s="43">
        <v>1956</v>
      </c>
      <c r="Q5502" s="207" t="s">
        <v>3337</v>
      </c>
      <c r="R5502" s="84" t="s">
        <v>3203</v>
      </c>
      <c r="S5502" s="31" t="s">
        <v>41</v>
      </c>
      <c r="T5502" s="31"/>
      <c r="U5502" s="169"/>
      <c r="V5502" s="150"/>
      <c r="W5502" s="141" t="str" cm="1">
        <f t="array" ref="W5502">IF(SUM(LEN(B5502:V5502))=0,"",IF(OR(OR(ISBLANK(F5502),SUM(LEN(C5502),LEN(D5502))=0),AND(NOT(E5502="Unknown"),ISBLANK(J5502)),AND(NOT(O5502="Unknown"),ISBLANK(R5502))),"Missing Information", INDEX(Table15[Entire Service Line Classification], MATCH(SUMIFS(Table15[Unique ID],Table15[System-Owned Portion],E5502,Table15[If Material Anything Other than "Lead" in Column E,Was Material Ever Previously Lead?],G5502,Table15[Customer-Owned Portion],O5502),Table15[Unique ID],0),0)))</f>
        <v>Lead Status Unknown</v>
      </c>
      <c r="X5502"/>
    </row>
    <row r="5503" spans="2:24" x14ac:dyDescent="0.35">
      <c r="B5503" s="146"/>
      <c r="C5503" s="31" t="s">
        <v>2523</v>
      </c>
      <c r="D5503" s="31"/>
      <c r="E5503" s="44" t="s">
        <v>3203</v>
      </c>
      <c r="F5503" s="43" t="s">
        <v>3283</v>
      </c>
      <c r="G5503" s="84" t="s">
        <v>3249</v>
      </c>
      <c r="H5503" s="31">
        <v>1955</v>
      </c>
      <c r="I5503" s="207" t="s">
        <v>3341</v>
      </c>
      <c r="J5503" s="84"/>
      <c r="K5503" s="31" t="s">
        <v>41</v>
      </c>
      <c r="L5503" s="31"/>
      <c r="M5503" s="169"/>
      <c r="N5503" s="148"/>
      <c r="O5503" s="106" t="s">
        <v>3203</v>
      </c>
      <c r="P5503" s="43">
        <v>1955</v>
      </c>
      <c r="Q5503" s="207" t="s">
        <v>3341</v>
      </c>
      <c r="R5503" s="84" t="s">
        <v>3203</v>
      </c>
      <c r="S5503" s="31" t="s">
        <v>41</v>
      </c>
      <c r="T5503" s="31"/>
      <c r="U5503" s="169"/>
      <c r="V5503" s="150"/>
      <c r="W5503" s="141" t="str" cm="1">
        <f t="array" ref="W5503">IF(SUM(LEN(B5503:V5503))=0,"",IF(OR(OR(ISBLANK(F5503),SUM(LEN(C5503),LEN(D5503))=0),AND(NOT(E5503="Unknown"),ISBLANK(J5503)),AND(NOT(O5503="Unknown"),ISBLANK(R5503))),"Missing Information", INDEX(Table15[Entire Service Line Classification], MATCH(SUMIFS(Table15[Unique ID],Table15[System-Owned Portion],E5503,Table15[If Material Anything Other than "Lead" in Column E,Was Material Ever Previously Lead?],G5503,Table15[Customer-Owned Portion],O5503),Table15[Unique ID],0),0)))</f>
        <v>Lead Status Unknown</v>
      </c>
      <c r="X5503"/>
    </row>
    <row r="5504" spans="2:24" x14ac:dyDescent="0.35">
      <c r="B5504" s="146"/>
      <c r="C5504" s="31" t="s">
        <v>2524</v>
      </c>
      <c r="D5504" s="31"/>
      <c r="E5504" s="44" t="s">
        <v>3203</v>
      </c>
      <c r="F5504" s="43" t="s">
        <v>3283</v>
      </c>
      <c r="G5504" s="84" t="s">
        <v>3249</v>
      </c>
      <c r="H5504" s="31">
        <v>1955</v>
      </c>
      <c r="I5504" s="207" t="s">
        <v>3341</v>
      </c>
      <c r="J5504" s="84"/>
      <c r="K5504" s="31" t="s">
        <v>41</v>
      </c>
      <c r="L5504" s="31"/>
      <c r="M5504" s="169"/>
      <c r="N5504" s="148"/>
      <c r="O5504" s="106" t="s">
        <v>3203</v>
      </c>
      <c r="P5504" s="43">
        <v>1955</v>
      </c>
      <c r="Q5504" s="207" t="s">
        <v>3341</v>
      </c>
      <c r="R5504" s="84" t="s">
        <v>3203</v>
      </c>
      <c r="S5504" s="31" t="s">
        <v>41</v>
      </c>
      <c r="T5504" s="31"/>
      <c r="U5504" s="169"/>
      <c r="V5504" s="150"/>
      <c r="W5504" s="141" t="str" cm="1">
        <f t="array" ref="W5504">IF(SUM(LEN(B5504:V5504))=0,"",IF(OR(OR(ISBLANK(F5504),SUM(LEN(C5504),LEN(D5504))=0),AND(NOT(E5504="Unknown"),ISBLANK(J5504)),AND(NOT(O5504="Unknown"),ISBLANK(R5504))),"Missing Information", INDEX(Table15[Entire Service Line Classification], MATCH(SUMIFS(Table15[Unique ID],Table15[System-Owned Portion],E5504,Table15[If Material Anything Other than "Lead" in Column E,Was Material Ever Previously Lead?],G5504,Table15[Customer-Owned Portion],O5504),Table15[Unique ID],0),0)))</f>
        <v>Lead Status Unknown</v>
      </c>
      <c r="X5504"/>
    </row>
    <row r="5505" spans="2:24" x14ac:dyDescent="0.35">
      <c r="B5505" s="146"/>
      <c r="C5505" s="31" t="s">
        <v>2525</v>
      </c>
      <c r="D5505" s="31"/>
      <c r="E5505" s="44" t="s">
        <v>3203</v>
      </c>
      <c r="F5505" s="43" t="s">
        <v>3283</v>
      </c>
      <c r="G5505" s="84" t="s">
        <v>3249</v>
      </c>
      <c r="H5505" s="31">
        <v>1955</v>
      </c>
      <c r="I5505" s="207" t="s">
        <v>3337</v>
      </c>
      <c r="J5505" s="84"/>
      <c r="K5505" s="31" t="s">
        <v>41</v>
      </c>
      <c r="L5505" s="31"/>
      <c r="M5505" s="169"/>
      <c r="N5505" s="148"/>
      <c r="O5505" s="106" t="s">
        <v>3203</v>
      </c>
      <c r="P5505" s="43">
        <v>1955</v>
      </c>
      <c r="Q5505" s="207" t="s">
        <v>3337</v>
      </c>
      <c r="R5505" s="84" t="s">
        <v>3203</v>
      </c>
      <c r="S5505" s="31" t="s">
        <v>41</v>
      </c>
      <c r="T5505" s="31"/>
      <c r="U5505" s="169"/>
      <c r="V5505" s="150"/>
      <c r="W5505" s="141" t="str" cm="1">
        <f t="array" ref="W5505">IF(SUM(LEN(B5505:V5505))=0,"",IF(OR(OR(ISBLANK(F5505),SUM(LEN(C5505),LEN(D5505))=0),AND(NOT(E5505="Unknown"),ISBLANK(J5505)),AND(NOT(O5505="Unknown"),ISBLANK(R5505))),"Missing Information", INDEX(Table15[Entire Service Line Classification], MATCH(SUMIFS(Table15[Unique ID],Table15[System-Owned Portion],E5505,Table15[If Material Anything Other than "Lead" in Column E,Was Material Ever Previously Lead?],G5505,Table15[Customer-Owned Portion],O5505),Table15[Unique ID],0),0)))</f>
        <v>Lead Status Unknown</v>
      </c>
      <c r="X5505"/>
    </row>
    <row r="5506" spans="2:24" x14ac:dyDescent="0.35">
      <c r="B5506" s="146"/>
      <c r="C5506" s="31" t="s">
        <v>2526</v>
      </c>
      <c r="D5506" s="31"/>
      <c r="E5506" s="44" t="s">
        <v>3203</v>
      </c>
      <c r="F5506" s="43" t="s">
        <v>3283</v>
      </c>
      <c r="G5506" s="84" t="s">
        <v>3249</v>
      </c>
      <c r="H5506" s="31">
        <v>1947</v>
      </c>
      <c r="I5506" s="207" t="s">
        <v>3341</v>
      </c>
      <c r="J5506" s="84"/>
      <c r="K5506" s="31" t="s">
        <v>41</v>
      </c>
      <c r="L5506" s="31"/>
      <c r="M5506" s="169"/>
      <c r="N5506" s="148"/>
      <c r="O5506" s="106" t="s">
        <v>3203</v>
      </c>
      <c r="P5506" s="43">
        <v>1947</v>
      </c>
      <c r="Q5506" s="207" t="s">
        <v>3341</v>
      </c>
      <c r="R5506" s="84" t="s">
        <v>3203</v>
      </c>
      <c r="S5506" s="31" t="s">
        <v>41</v>
      </c>
      <c r="T5506" s="31"/>
      <c r="U5506" s="169"/>
      <c r="V5506" s="150"/>
      <c r="W5506" s="141" t="str" cm="1">
        <f t="array" ref="W5506">IF(SUM(LEN(B5506:V5506))=0,"",IF(OR(OR(ISBLANK(F5506),SUM(LEN(C5506),LEN(D5506))=0),AND(NOT(E5506="Unknown"),ISBLANK(J5506)),AND(NOT(O5506="Unknown"),ISBLANK(R5506))),"Missing Information", INDEX(Table15[Entire Service Line Classification], MATCH(SUMIFS(Table15[Unique ID],Table15[System-Owned Portion],E5506,Table15[If Material Anything Other than "Lead" in Column E,Was Material Ever Previously Lead?],G5506,Table15[Customer-Owned Portion],O5506),Table15[Unique ID],0),0)))</f>
        <v>Lead Status Unknown</v>
      </c>
      <c r="X5506"/>
    </row>
    <row r="5507" spans="2:24" x14ac:dyDescent="0.35">
      <c r="B5507" s="146"/>
      <c r="C5507" s="31" t="s">
        <v>2527</v>
      </c>
      <c r="D5507" s="31"/>
      <c r="E5507" s="44" t="s">
        <v>3203</v>
      </c>
      <c r="F5507" s="43" t="s">
        <v>3283</v>
      </c>
      <c r="G5507" s="84" t="s">
        <v>3249</v>
      </c>
      <c r="H5507" s="31">
        <v>1946</v>
      </c>
      <c r="I5507" s="207" t="s">
        <v>3337</v>
      </c>
      <c r="J5507" s="84"/>
      <c r="K5507" s="31" t="s">
        <v>41</v>
      </c>
      <c r="L5507" s="31"/>
      <c r="M5507" s="169"/>
      <c r="N5507" s="148"/>
      <c r="O5507" s="106" t="s">
        <v>3203</v>
      </c>
      <c r="P5507" s="43">
        <v>1946</v>
      </c>
      <c r="Q5507" s="207" t="s">
        <v>3337</v>
      </c>
      <c r="R5507" s="84" t="s">
        <v>3203</v>
      </c>
      <c r="S5507" s="31" t="s">
        <v>41</v>
      </c>
      <c r="T5507" s="31"/>
      <c r="U5507" s="169"/>
      <c r="V5507" s="150"/>
      <c r="W5507" s="141" t="str" cm="1">
        <f t="array" ref="W5507">IF(SUM(LEN(B5507:V5507))=0,"",IF(OR(OR(ISBLANK(F5507),SUM(LEN(C5507),LEN(D5507))=0),AND(NOT(E5507="Unknown"),ISBLANK(J5507)),AND(NOT(O5507="Unknown"),ISBLANK(R5507))),"Missing Information", INDEX(Table15[Entire Service Line Classification], MATCH(SUMIFS(Table15[Unique ID],Table15[System-Owned Portion],E5507,Table15[If Material Anything Other than "Lead" in Column E,Was Material Ever Previously Lead?],G5507,Table15[Customer-Owned Portion],O5507),Table15[Unique ID],0),0)))</f>
        <v>Lead Status Unknown</v>
      </c>
      <c r="X5507"/>
    </row>
    <row r="5508" spans="2:24" x14ac:dyDescent="0.35">
      <c r="B5508" s="146"/>
      <c r="C5508" s="31" t="s">
        <v>6333</v>
      </c>
      <c r="D5508" s="31"/>
      <c r="E5508" s="44" t="s">
        <v>3203</v>
      </c>
      <c r="F5508" s="43" t="s">
        <v>3283</v>
      </c>
      <c r="G5508" s="84" t="s">
        <v>3249</v>
      </c>
      <c r="H5508" s="31">
        <v>1947</v>
      </c>
      <c r="I5508" s="207" t="s">
        <v>3341</v>
      </c>
      <c r="J5508" s="84"/>
      <c r="K5508" s="31" t="s">
        <v>41</v>
      </c>
      <c r="L5508" s="31"/>
      <c r="M5508" s="169"/>
      <c r="N5508" s="148"/>
      <c r="O5508" s="106" t="s">
        <v>3203</v>
      </c>
      <c r="P5508" s="43">
        <v>1947</v>
      </c>
      <c r="Q5508" s="207" t="s">
        <v>3341</v>
      </c>
      <c r="R5508" s="84" t="s">
        <v>3203</v>
      </c>
      <c r="S5508" s="31" t="s">
        <v>41</v>
      </c>
      <c r="T5508" s="31"/>
      <c r="U5508" s="169"/>
      <c r="V5508" s="150"/>
      <c r="W5508" s="141" t="str" cm="1">
        <f t="array" ref="W5508">IF(SUM(LEN(B5508:V5508))=0,"",IF(OR(OR(ISBLANK(F5508),SUM(LEN(C5508),LEN(D5508))=0),AND(NOT(E5508="Unknown"),ISBLANK(J5508)),AND(NOT(O5508="Unknown"),ISBLANK(R5508))),"Missing Information", INDEX(Table15[Entire Service Line Classification], MATCH(SUMIFS(Table15[Unique ID],Table15[System-Owned Portion],E5508,Table15[If Material Anything Other than "Lead" in Column E,Was Material Ever Previously Lead?],G5508,Table15[Customer-Owned Portion],O5508),Table15[Unique ID],0),0)))</f>
        <v>Lead Status Unknown</v>
      </c>
      <c r="X5508"/>
    </row>
    <row r="5509" spans="2:24" x14ac:dyDescent="0.35">
      <c r="B5509" s="146"/>
      <c r="C5509" s="31" t="s">
        <v>2528</v>
      </c>
      <c r="D5509" s="31"/>
      <c r="E5509" s="44" t="s">
        <v>3203</v>
      </c>
      <c r="F5509" s="43" t="s">
        <v>3283</v>
      </c>
      <c r="G5509" s="84" t="s">
        <v>3249</v>
      </c>
      <c r="H5509" s="31">
        <v>1940</v>
      </c>
      <c r="I5509" s="207" t="s">
        <v>3337</v>
      </c>
      <c r="J5509" s="84"/>
      <c r="K5509" s="31" t="s">
        <v>41</v>
      </c>
      <c r="L5509" s="31"/>
      <c r="M5509" s="169"/>
      <c r="N5509" s="148"/>
      <c r="O5509" s="106" t="s">
        <v>3203</v>
      </c>
      <c r="P5509" s="43">
        <v>1940</v>
      </c>
      <c r="Q5509" s="207" t="s">
        <v>3337</v>
      </c>
      <c r="R5509" s="84" t="s">
        <v>3203</v>
      </c>
      <c r="S5509" s="31" t="s">
        <v>41</v>
      </c>
      <c r="T5509" s="31"/>
      <c r="U5509" s="169"/>
      <c r="V5509" s="150"/>
      <c r="W5509" s="141" t="str" cm="1">
        <f t="array" ref="W5509">IF(SUM(LEN(B5509:V5509))=0,"",IF(OR(OR(ISBLANK(F5509),SUM(LEN(C5509),LEN(D5509))=0),AND(NOT(E5509="Unknown"),ISBLANK(J5509)),AND(NOT(O5509="Unknown"),ISBLANK(R5509))),"Missing Information", INDEX(Table15[Entire Service Line Classification], MATCH(SUMIFS(Table15[Unique ID],Table15[System-Owned Portion],E5509,Table15[If Material Anything Other than "Lead" in Column E,Was Material Ever Previously Lead?],G5509,Table15[Customer-Owned Portion],O5509),Table15[Unique ID],0),0)))</f>
        <v>Lead Status Unknown</v>
      </c>
      <c r="X5509"/>
    </row>
    <row r="5510" spans="2:24" x14ac:dyDescent="0.35">
      <c r="B5510" s="146"/>
      <c r="C5510" s="31" t="s">
        <v>2529</v>
      </c>
      <c r="D5510" s="31"/>
      <c r="E5510" s="44" t="s">
        <v>3203</v>
      </c>
      <c r="F5510" s="43" t="s">
        <v>3283</v>
      </c>
      <c r="G5510" s="84" t="s">
        <v>3249</v>
      </c>
      <c r="H5510" s="31">
        <v>1946</v>
      </c>
      <c r="I5510" s="207" t="s">
        <v>3341</v>
      </c>
      <c r="J5510" s="84"/>
      <c r="K5510" s="31" t="s">
        <v>41</v>
      </c>
      <c r="L5510" s="31"/>
      <c r="M5510" s="169"/>
      <c r="N5510" s="148"/>
      <c r="O5510" s="106" t="s">
        <v>3203</v>
      </c>
      <c r="P5510" s="43">
        <v>1946</v>
      </c>
      <c r="Q5510" s="207" t="s">
        <v>3341</v>
      </c>
      <c r="R5510" s="84" t="s">
        <v>3203</v>
      </c>
      <c r="S5510" s="31" t="s">
        <v>41</v>
      </c>
      <c r="T5510" s="31"/>
      <c r="U5510" s="169"/>
      <c r="V5510" s="150"/>
      <c r="W5510" s="141" t="str" cm="1">
        <f t="array" ref="W5510">IF(SUM(LEN(B5510:V5510))=0,"",IF(OR(OR(ISBLANK(F5510),SUM(LEN(C5510),LEN(D5510))=0),AND(NOT(E5510="Unknown"),ISBLANK(J5510)),AND(NOT(O5510="Unknown"),ISBLANK(R5510))),"Missing Information", INDEX(Table15[Entire Service Line Classification], MATCH(SUMIFS(Table15[Unique ID],Table15[System-Owned Portion],E5510,Table15[If Material Anything Other than "Lead" in Column E,Was Material Ever Previously Lead?],G5510,Table15[Customer-Owned Portion],O5510),Table15[Unique ID],0),0)))</f>
        <v>Lead Status Unknown</v>
      </c>
      <c r="X5510"/>
    </row>
    <row r="5511" spans="2:24" x14ac:dyDescent="0.35">
      <c r="B5511" s="146"/>
      <c r="C5511" s="31" t="s">
        <v>2530</v>
      </c>
      <c r="D5511" s="31"/>
      <c r="E5511" s="44" t="s">
        <v>3203</v>
      </c>
      <c r="F5511" s="43" t="s">
        <v>3283</v>
      </c>
      <c r="G5511" s="84" t="s">
        <v>3249</v>
      </c>
      <c r="H5511" s="31">
        <v>1920</v>
      </c>
      <c r="I5511" s="207" t="s">
        <v>3338</v>
      </c>
      <c r="J5511" s="84"/>
      <c r="K5511" s="31" t="s">
        <v>41</v>
      </c>
      <c r="L5511" s="31"/>
      <c r="M5511" s="169"/>
      <c r="N5511" s="148"/>
      <c r="O5511" s="106" t="s">
        <v>3203</v>
      </c>
      <c r="P5511" s="43">
        <v>1920</v>
      </c>
      <c r="Q5511" s="207" t="s">
        <v>3338</v>
      </c>
      <c r="R5511" s="84" t="s">
        <v>3203</v>
      </c>
      <c r="S5511" s="31" t="s">
        <v>41</v>
      </c>
      <c r="T5511" s="31"/>
      <c r="U5511" s="169"/>
      <c r="V5511" s="150"/>
      <c r="W5511" s="141" t="str" cm="1">
        <f t="array" ref="W5511">IF(SUM(LEN(B5511:V5511))=0,"",IF(OR(OR(ISBLANK(F5511),SUM(LEN(C5511),LEN(D5511))=0),AND(NOT(E5511="Unknown"),ISBLANK(J5511)),AND(NOT(O5511="Unknown"),ISBLANK(R5511))),"Missing Information", INDEX(Table15[Entire Service Line Classification], MATCH(SUMIFS(Table15[Unique ID],Table15[System-Owned Portion],E5511,Table15[If Material Anything Other than "Lead" in Column E,Was Material Ever Previously Lead?],G5511,Table15[Customer-Owned Portion],O5511),Table15[Unique ID],0),0)))</f>
        <v>Lead Status Unknown</v>
      </c>
      <c r="X5511"/>
    </row>
    <row r="5512" spans="2:24" x14ac:dyDescent="0.35">
      <c r="B5512" s="146"/>
      <c r="C5512" s="31" t="s">
        <v>2531</v>
      </c>
      <c r="D5512" s="31"/>
      <c r="E5512" s="44" t="s">
        <v>3203</v>
      </c>
      <c r="F5512" s="43" t="s">
        <v>3283</v>
      </c>
      <c r="G5512" s="84" t="s">
        <v>3249</v>
      </c>
      <c r="H5512" s="31">
        <v>1958</v>
      </c>
      <c r="I5512" s="207" t="s">
        <v>3337</v>
      </c>
      <c r="J5512" s="84"/>
      <c r="K5512" s="31" t="s">
        <v>41</v>
      </c>
      <c r="L5512" s="31"/>
      <c r="M5512" s="169"/>
      <c r="N5512" s="148"/>
      <c r="O5512" s="106" t="s">
        <v>3203</v>
      </c>
      <c r="P5512" s="43">
        <v>1958</v>
      </c>
      <c r="Q5512" s="207" t="s">
        <v>3337</v>
      </c>
      <c r="R5512" s="84" t="s">
        <v>3203</v>
      </c>
      <c r="S5512" s="31" t="s">
        <v>41</v>
      </c>
      <c r="T5512" s="31"/>
      <c r="U5512" s="169"/>
      <c r="V5512" s="150"/>
      <c r="W5512" s="141" t="str" cm="1">
        <f t="array" ref="W5512">IF(SUM(LEN(B5512:V5512))=0,"",IF(OR(OR(ISBLANK(F5512),SUM(LEN(C5512),LEN(D5512))=0),AND(NOT(E5512="Unknown"),ISBLANK(J5512)),AND(NOT(O5512="Unknown"),ISBLANK(R5512))),"Missing Information", INDEX(Table15[Entire Service Line Classification], MATCH(SUMIFS(Table15[Unique ID],Table15[System-Owned Portion],E5512,Table15[If Material Anything Other than "Lead" in Column E,Was Material Ever Previously Lead?],G5512,Table15[Customer-Owned Portion],O5512),Table15[Unique ID],0),0)))</f>
        <v>Lead Status Unknown</v>
      </c>
      <c r="X5512"/>
    </row>
    <row r="5513" spans="2:24" x14ac:dyDescent="0.35">
      <c r="B5513" s="146"/>
      <c r="C5513" s="31" t="s">
        <v>2532</v>
      </c>
      <c r="D5513" s="31"/>
      <c r="E5513" s="44" t="s">
        <v>3203</v>
      </c>
      <c r="F5513" s="43" t="s">
        <v>3283</v>
      </c>
      <c r="G5513" s="84" t="s">
        <v>3249</v>
      </c>
      <c r="H5513" s="31">
        <v>1969</v>
      </c>
      <c r="I5513" s="207" t="s">
        <v>3341</v>
      </c>
      <c r="J5513" s="84"/>
      <c r="K5513" s="31" t="s">
        <v>41</v>
      </c>
      <c r="L5513" s="31"/>
      <c r="M5513" s="169"/>
      <c r="N5513" s="148"/>
      <c r="O5513" s="106" t="s">
        <v>3203</v>
      </c>
      <c r="P5513" s="43">
        <v>1969</v>
      </c>
      <c r="Q5513" s="207" t="s">
        <v>3341</v>
      </c>
      <c r="R5513" s="84" t="s">
        <v>3203</v>
      </c>
      <c r="S5513" s="31" t="s">
        <v>41</v>
      </c>
      <c r="T5513" s="31"/>
      <c r="U5513" s="169"/>
      <c r="V5513" s="150"/>
      <c r="W5513" s="141" t="str" cm="1">
        <f t="array" ref="W5513">IF(SUM(LEN(B5513:V5513))=0,"",IF(OR(OR(ISBLANK(F5513),SUM(LEN(C5513),LEN(D5513))=0),AND(NOT(E5513="Unknown"),ISBLANK(J5513)),AND(NOT(O5513="Unknown"),ISBLANK(R5513))),"Missing Information", INDEX(Table15[Entire Service Line Classification], MATCH(SUMIFS(Table15[Unique ID],Table15[System-Owned Portion],E5513,Table15[If Material Anything Other than "Lead" in Column E,Was Material Ever Previously Lead?],G5513,Table15[Customer-Owned Portion],O5513),Table15[Unique ID],0),0)))</f>
        <v>Lead Status Unknown</v>
      </c>
      <c r="X5513"/>
    </row>
    <row r="5514" spans="2:24" x14ac:dyDescent="0.35">
      <c r="B5514" s="146"/>
      <c r="C5514" s="31" t="s">
        <v>2533</v>
      </c>
      <c r="D5514" s="31"/>
      <c r="E5514" s="44" t="s">
        <v>3203</v>
      </c>
      <c r="F5514" s="43" t="s">
        <v>3283</v>
      </c>
      <c r="G5514" s="84" t="s">
        <v>3249</v>
      </c>
      <c r="H5514" s="31">
        <v>1969</v>
      </c>
      <c r="I5514" s="207" t="s">
        <v>3337</v>
      </c>
      <c r="J5514" s="84"/>
      <c r="K5514" s="31" t="s">
        <v>41</v>
      </c>
      <c r="L5514" s="31"/>
      <c r="M5514" s="169"/>
      <c r="N5514" s="148"/>
      <c r="O5514" s="106" t="s">
        <v>3203</v>
      </c>
      <c r="P5514" s="43">
        <v>1969</v>
      </c>
      <c r="Q5514" s="207" t="s">
        <v>3337</v>
      </c>
      <c r="R5514" s="84" t="s">
        <v>3203</v>
      </c>
      <c r="S5514" s="31" t="s">
        <v>41</v>
      </c>
      <c r="T5514" s="31"/>
      <c r="U5514" s="169"/>
      <c r="V5514" s="150"/>
      <c r="W5514" s="141" t="str" cm="1">
        <f t="array" ref="W5514">IF(SUM(LEN(B5514:V5514))=0,"",IF(OR(OR(ISBLANK(F5514),SUM(LEN(C5514),LEN(D5514))=0),AND(NOT(E5514="Unknown"),ISBLANK(J5514)),AND(NOT(O5514="Unknown"),ISBLANK(R5514))),"Missing Information", INDEX(Table15[Entire Service Line Classification], MATCH(SUMIFS(Table15[Unique ID],Table15[System-Owned Portion],E5514,Table15[If Material Anything Other than "Lead" in Column E,Was Material Ever Previously Lead?],G5514,Table15[Customer-Owned Portion],O5514),Table15[Unique ID],0),0)))</f>
        <v>Lead Status Unknown</v>
      </c>
      <c r="X5514"/>
    </row>
    <row r="5515" spans="2:24" x14ac:dyDescent="0.35">
      <c r="B5515" s="146"/>
      <c r="C5515" s="31" t="s">
        <v>2534</v>
      </c>
      <c r="D5515" s="31"/>
      <c r="E5515" s="44" t="s">
        <v>3203</v>
      </c>
      <c r="F5515" s="43" t="s">
        <v>3283</v>
      </c>
      <c r="G5515" s="84" t="s">
        <v>3249</v>
      </c>
      <c r="H5515" s="31">
        <v>1981</v>
      </c>
      <c r="I5515" s="207" t="s">
        <v>3338</v>
      </c>
      <c r="J5515" s="84"/>
      <c r="K5515" s="31" t="s">
        <v>41</v>
      </c>
      <c r="L5515" s="31"/>
      <c r="M5515" s="169"/>
      <c r="N5515" s="148"/>
      <c r="O5515" s="106" t="s">
        <v>3203</v>
      </c>
      <c r="P5515" s="43">
        <v>1981</v>
      </c>
      <c r="Q5515" s="207" t="s">
        <v>3338</v>
      </c>
      <c r="R5515" s="84" t="s">
        <v>3203</v>
      </c>
      <c r="S5515" s="31" t="s">
        <v>41</v>
      </c>
      <c r="T5515" s="31"/>
      <c r="U5515" s="169"/>
      <c r="V5515" s="150"/>
      <c r="W5515" s="141" t="str" cm="1">
        <f t="array" ref="W5515">IF(SUM(LEN(B5515:V5515))=0,"",IF(OR(OR(ISBLANK(F5515),SUM(LEN(C5515),LEN(D5515))=0),AND(NOT(E5515="Unknown"),ISBLANK(J5515)),AND(NOT(O5515="Unknown"),ISBLANK(R5515))),"Missing Information", INDEX(Table15[Entire Service Line Classification], MATCH(SUMIFS(Table15[Unique ID],Table15[System-Owned Portion],E5515,Table15[If Material Anything Other than "Lead" in Column E,Was Material Ever Previously Lead?],G5515,Table15[Customer-Owned Portion],O5515),Table15[Unique ID],0),0)))</f>
        <v>Lead Status Unknown</v>
      </c>
      <c r="X5515"/>
    </row>
    <row r="5516" spans="2:24" x14ac:dyDescent="0.35">
      <c r="B5516" s="146"/>
      <c r="C5516" s="31" t="s">
        <v>2535</v>
      </c>
      <c r="D5516" s="31"/>
      <c r="E5516" s="44" t="s">
        <v>3203</v>
      </c>
      <c r="F5516" s="43" t="s">
        <v>3283</v>
      </c>
      <c r="G5516" s="84" t="s">
        <v>3249</v>
      </c>
      <c r="H5516" s="31">
        <v>1969</v>
      </c>
      <c r="I5516" s="207" t="s">
        <v>3338</v>
      </c>
      <c r="J5516" s="84"/>
      <c r="K5516" s="31" t="s">
        <v>41</v>
      </c>
      <c r="L5516" s="31"/>
      <c r="M5516" s="169"/>
      <c r="N5516" s="148"/>
      <c r="O5516" s="106" t="s">
        <v>3203</v>
      </c>
      <c r="P5516" s="43">
        <v>1969</v>
      </c>
      <c r="Q5516" s="207" t="s">
        <v>3338</v>
      </c>
      <c r="R5516" s="84" t="s">
        <v>3203</v>
      </c>
      <c r="S5516" s="31" t="s">
        <v>41</v>
      </c>
      <c r="T5516" s="31"/>
      <c r="U5516" s="169"/>
      <c r="V5516" s="150"/>
      <c r="W5516" s="141" t="str" cm="1">
        <f t="array" ref="W5516">IF(SUM(LEN(B5516:V5516))=0,"",IF(OR(OR(ISBLANK(F5516),SUM(LEN(C5516),LEN(D5516))=0),AND(NOT(E5516="Unknown"),ISBLANK(J5516)),AND(NOT(O5516="Unknown"),ISBLANK(R5516))),"Missing Information", INDEX(Table15[Entire Service Line Classification], MATCH(SUMIFS(Table15[Unique ID],Table15[System-Owned Portion],E5516,Table15[If Material Anything Other than "Lead" in Column E,Was Material Ever Previously Lead?],G5516,Table15[Customer-Owned Portion],O5516),Table15[Unique ID],0),0)))</f>
        <v>Lead Status Unknown</v>
      </c>
      <c r="X5516"/>
    </row>
    <row r="5517" spans="2:24" x14ac:dyDescent="0.35">
      <c r="B5517" s="146"/>
      <c r="C5517" s="31" t="s">
        <v>2536</v>
      </c>
      <c r="D5517" s="31"/>
      <c r="E5517" s="44" t="s">
        <v>3203</v>
      </c>
      <c r="F5517" s="43" t="s">
        <v>3283</v>
      </c>
      <c r="G5517" s="84" t="s">
        <v>3249</v>
      </c>
      <c r="H5517" s="31">
        <v>1935</v>
      </c>
      <c r="I5517" s="207" t="s">
        <v>3341</v>
      </c>
      <c r="J5517" s="84"/>
      <c r="K5517" s="31" t="s">
        <v>41</v>
      </c>
      <c r="L5517" s="31"/>
      <c r="M5517" s="169"/>
      <c r="N5517" s="148"/>
      <c r="O5517" s="106" t="s">
        <v>3203</v>
      </c>
      <c r="P5517" s="43">
        <v>1935</v>
      </c>
      <c r="Q5517" s="207" t="s">
        <v>3341</v>
      </c>
      <c r="R5517" s="84" t="s">
        <v>3203</v>
      </c>
      <c r="S5517" s="31" t="s">
        <v>41</v>
      </c>
      <c r="T5517" s="31"/>
      <c r="U5517" s="169"/>
      <c r="V5517" s="150"/>
      <c r="W5517" s="141" t="str" cm="1">
        <f t="array" ref="W5517">IF(SUM(LEN(B5517:V5517))=0,"",IF(OR(OR(ISBLANK(F5517),SUM(LEN(C5517),LEN(D5517))=0),AND(NOT(E5517="Unknown"),ISBLANK(J5517)),AND(NOT(O5517="Unknown"),ISBLANK(R5517))),"Missing Information", INDEX(Table15[Entire Service Line Classification], MATCH(SUMIFS(Table15[Unique ID],Table15[System-Owned Portion],E5517,Table15[If Material Anything Other than "Lead" in Column E,Was Material Ever Previously Lead?],G5517,Table15[Customer-Owned Portion],O5517),Table15[Unique ID],0),0)))</f>
        <v>Lead Status Unknown</v>
      </c>
      <c r="X5517"/>
    </row>
    <row r="5518" spans="2:24" x14ac:dyDescent="0.35">
      <c r="B5518" s="146"/>
      <c r="C5518" s="31" t="s">
        <v>2537</v>
      </c>
      <c r="D5518" s="31"/>
      <c r="E5518" s="44" t="s">
        <v>3203</v>
      </c>
      <c r="F5518" s="43" t="s">
        <v>3283</v>
      </c>
      <c r="G5518" s="84" t="s">
        <v>3249</v>
      </c>
      <c r="H5518" s="31">
        <v>1969</v>
      </c>
      <c r="I5518" s="207" t="s">
        <v>3337</v>
      </c>
      <c r="J5518" s="84"/>
      <c r="K5518" s="31" t="s">
        <v>41</v>
      </c>
      <c r="L5518" s="31"/>
      <c r="M5518" s="169"/>
      <c r="N5518" s="148"/>
      <c r="O5518" s="106" t="s">
        <v>3203</v>
      </c>
      <c r="P5518" s="43">
        <v>1969</v>
      </c>
      <c r="Q5518" s="207" t="s">
        <v>3337</v>
      </c>
      <c r="R5518" s="84" t="s">
        <v>3203</v>
      </c>
      <c r="S5518" s="31" t="s">
        <v>41</v>
      </c>
      <c r="T5518" s="31"/>
      <c r="U5518" s="169"/>
      <c r="V5518" s="150"/>
      <c r="W5518" s="141" t="str" cm="1">
        <f t="array" ref="W5518">IF(SUM(LEN(B5518:V5518))=0,"",IF(OR(OR(ISBLANK(F5518),SUM(LEN(C5518),LEN(D5518))=0),AND(NOT(E5518="Unknown"),ISBLANK(J5518)),AND(NOT(O5518="Unknown"),ISBLANK(R5518))),"Missing Information", INDEX(Table15[Entire Service Line Classification], MATCH(SUMIFS(Table15[Unique ID],Table15[System-Owned Portion],E5518,Table15[If Material Anything Other than "Lead" in Column E,Was Material Ever Previously Lead?],G5518,Table15[Customer-Owned Portion],O5518),Table15[Unique ID],0),0)))</f>
        <v>Lead Status Unknown</v>
      </c>
      <c r="X5518"/>
    </row>
    <row r="5519" spans="2:24" x14ac:dyDescent="0.35">
      <c r="B5519" s="146"/>
      <c r="C5519" s="31" t="s">
        <v>6334</v>
      </c>
      <c r="D5519" s="31"/>
      <c r="E5519" s="44" t="s">
        <v>3203</v>
      </c>
      <c r="F5519" s="43" t="s">
        <v>3283</v>
      </c>
      <c r="G5519" s="84" t="s">
        <v>3249</v>
      </c>
      <c r="H5519" s="31">
        <v>1943</v>
      </c>
      <c r="I5519" s="207" t="s">
        <v>3341</v>
      </c>
      <c r="J5519" s="84"/>
      <c r="K5519" s="31" t="s">
        <v>41</v>
      </c>
      <c r="L5519" s="31"/>
      <c r="M5519" s="169"/>
      <c r="N5519" s="148"/>
      <c r="O5519" s="106" t="s">
        <v>3203</v>
      </c>
      <c r="P5519" s="43">
        <v>1943</v>
      </c>
      <c r="Q5519" s="207" t="s">
        <v>3341</v>
      </c>
      <c r="R5519" s="84" t="s">
        <v>3203</v>
      </c>
      <c r="S5519" s="31" t="s">
        <v>41</v>
      </c>
      <c r="T5519" s="31"/>
      <c r="U5519" s="169"/>
      <c r="V5519" s="150"/>
      <c r="W5519" s="141" t="str" cm="1">
        <f t="array" ref="W5519">IF(SUM(LEN(B5519:V5519))=0,"",IF(OR(OR(ISBLANK(F5519),SUM(LEN(C5519),LEN(D5519))=0),AND(NOT(E5519="Unknown"),ISBLANK(J5519)),AND(NOT(O5519="Unknown"),ISBLANK(R5519))),"Missing Information", INDEX(Table15[Entire Service Line Classification], MATCH(SUMIFS(Table15[Unique ID],Table15[System-Owned Portion],E5519,Table15[If Material Anything Other than "Lead" in Column E,Was Material Ever Previously Lead?],G5519,Table15[Customer-Owned Portion],O5519),Table15[Unique ID],0),0)))</f>
        <v>Lead Status Unknown</v>
      </c>
      <c r="X5519"/>
    </row>
    <row r="5520" spans="2:24" x14ac:dyDescent="0.35">
      <c r="B5520" s="146"/>
      <c r="C5520" s="31" t="s">
        <v>6335</v>
      </c>
      <c r="D5520" s="31"/>
      <c r="E5520" s="44" t="s">
        <v>3203</v>
      </c>
      <c r="F5520" s="43" t="s">
        <v>3283</v>
      </c>
      <c r="G5520" s="84" t="s">
        <v>3249</v>
      </c>
      <c r="H5520" s="31">
        <v>1943</v>
      </c>
      <c r="I5520" s="207" t="s">
        <v>3338</v>
      </c>
      <c r="J5520" s="84"/>
      <c r="K5520" s="31" t="s">
        <v>41</v>
      </c>
      <c r="L5520" s="31"/>
      <c r="M5520" s="169"/>
      <c r="N5520" s="148"/>
      <c r="O5520" s="106" t="s">
        <v>3203</v>
      </c>
      <c r="P5520" s="43">
        <v>1943</v>
      </c>
      <c r="Q5520" s="207" t="s">
        <v>3338</v>
      </c>
      <c r="R5520" s="84" t="s">
        <v>3203</v>
      </c>
      <c r="S5520" s="31" t="s">
        <v>41</v>
      </c>
      <c r="T5520" s="31"/>
      <c r="U5520" s="169"/>
      <c r="V5520" s="150"/>
      <c r="W5520" s="141" t="str" cm="1">
        <f t="array" ref="W5520">IF(SUM(LEN(B5520:V5520))=0,"",IF(OR(OR(ISBLANK(F5520),SUM(LEN(C5520),LEN(D5520))=0),AND(NOT(E5520="Unknown"),ISBLANK(J5520)),AND(NOT(O5520="Unknown"),ISBLANK(R5520))),"Missing Information", INDEX(Table15[Entire Service Line Classification], MATCH(SUMIFS(Table15[Unique ID],Table15[System-Owned Portion],E5520,Table15[If Material Anything Other than "Lead" in Column E,Was Material Ever Previously Lead?],G5520,Table15[Customer-Owned Portion],O5520),Table15[Unique ID],0),0)))</f>
        <v>Lead Status Unknown</v>
      </c>
      <c r="X5520"/>
    </row>
    <row r="5521" spans="2:24" x14ac:dyDescent="0.35">
      <c r="B5521" s="146"/>
      <c r="C5521" s="31" t="s">
        <v>6336</v>
      </c>
      <c r="D5521" s="31"/>
      <c r="E5521" s="44" t="s">
        <v>3203</v>
      </c>
      <c r="F5521" s="43" t="s">
        <v>3283</v>
      </c>
      <c r="G5521" s="84" t="s">
        <v>3249</v>
      </c>
      <c r="H5521" s="31">
        <v>1948</v>
      </c>
      <c r="I5521" s="207" t="s">
        <v>3337</v>
      </c>
      <c r="J5521" s="84"/>
      <c r="K5521" s="31" t="s">
        <v>41</v>
      </c>
      <c r="L5521" s="31"/>
      <c r="M5521" s="169"/>
      <c r="N5521" s="148"/>
      <c r="O5521" s="106" t="s">
        <v>3203</v>
      </c>
      <c r="P5521" s="43">
        <v>1948</v>
      </c>
      <c r="Q5521" s="207" t="s">
        <v>3337</v>
      </c>
      <c r="R5521" s="84" t="s">
        <v>3203</v>
      </c>
      <c r="S5521" s="31" t="s">
        <v>41</v>
      </c>
      <c r="T5521" s="31"/>
      <c r="U5521" s="169"/>
      <c r="V5521" s="150"/>
      <c r="W5521" s="141" t="str" cm="1">
        <f t="array" ref="W5521">IF(SUM(LEN(B5521:V5521))=0,"",IF(OR(OR(ISBLANK(F5521),SUM(LEN(C5521),LEN(D5521))=0),AND(NOT(E5521="Unknown"),ISBLANK(J5521)),AND(NOT(O5521="Unknown"),ISBLANK(R5521))),"Missing Information", INDEX(Table15[Entire Service Line Classification], MATCH(SUMIFS(Table15[Unique ID],Table15[System-Owned Portion],E5521,Table15[If Material Anything Other than "Lead" in Column E,Was Material Ever Previously Lead?],G5521,Table15[Customer-Owned Portion],O5521),Table15[Unique ID],0),0)))</f>
        <v>Lead Status Unknown</v>
      </c>
      <c r="X5521"/>
    </row>
    <row r="5522" spans="2:24" x14ac:dyDescent="0.35">
      <c r="B5522" s="146"/>
      <c r="C5522" s="31" t="s">
        <v>2538</v>
      </c>
      <c r="D5522" s="31"/>
      <c r="E5522" s="44" t="s">
        <v>3203</v>
      </c>
      <c r="F5522" s="43" t="s">
        <v>3283</v>
      </c>
      <c r="G5522" s="84" t="s">
        <v>3249</v>
      </c>
      <c r="H5522" s="31">
        <v>1969</v>
      </c>
      <c r="I5522" s="207" t="s">
        <v>3338</v>
      </c>
      <c r="J5522" s="84"/>
      <c r="K5522" s="31" t="s">
        <v>41</v>
      </c>
      <c r="L5522" s="31"/>
      <c r="M5522" s="169"/>
      <c r="N5522" s="148"/>
      <c r="O5522" s="106" t="s">
        <v>3203</v>
      </c>
      <c r="P5522" s="43">
        <v>1969</v>
      </c>
      <c r="Q5522" s="207" t="s">
        <v>3338</v>
      </c>
      <c r="R5522" s="84" t="s">
        <v>3203</v>
      </c>
      <c r="S5522" s="31" t="s">
        <v>41</v>
      </c>
      <c r="T5522" s="31"/>
      <c r="U5522" s="169"/>
      <c r="V5522" s="150"/>
      <c r="W5522" s="141" t="str" cm="1">
        <f t="array" ref="W5522">IF(SUM(LEN(B5522:V5522))=0,"",IF(OR(OR(ISBLANK(F5522),SUM(LEN(C5522),LEN(D5522))=0),AND(NOT(E5522="Unknown"),ISBLANK(J5522)),AND(NOT(O5522="Unknown"),ISBLANK(R5522))),"Missing Information", INDEX(Table15[Entire Service Line Classification], MATCH(SUMIFS(Table15[Unique ID],Table15[System-Owned Portion],E5522,Table15[If Material Anything Other than "Lead" in Column E,Was Material Ever Previously Lead?],G5522,Table15[Customer-Owned Portion],O5522),Table15[Unique ID],0),0)))</f>
        <v>Lead Status Unknown</v>
      </c>
      <c r="X5522"/>
    </row>
    <row r="5523" spans="2:24" x14ac:dyDescent="0.35">
      <c r="B5523" s="146"/>
      <c r="C5523" s="31" t="s">
        <v>2539</v>
      </c>
      <c r="D5523" s="31"/>
      <c r="E5523" s="44" t="s">
        <v>3203</v>
      </c>
      <c r="F5523" s="43" t="s">
        <v>3283</v>
      </c>
      <c r="G5523" s="84" t="s">
        <v>3249</v>
      </c>
      <c r="H5523" s="31">
        <v>1970</v>
      </c>
      <c r="I5523" s="207" t="s">
        <v>3341</v>
      </c>
      <c r="J5523" s="84"/>
      <c r="K5523" s="31" t="s">
        <v>41</v>
      </c>
      <c r="L5523" s="31"/>
      <c r="M5523" s="169"/>
      <c r="N5523" s="148"/>
      <c r="O5523" s="106" t="s">
        <v>3203</v>
      </c>
      <c r="P5523" s="43">
        <v>1970</v>
      </c>
      <c r="Q5523" s="207" t="s">
        <v>3341</v>
      </c>
      <c r="R5523" s="84" t="s">
        <v>3203</v>
      </c>
      <c r="S5523" s="31" t="s">
        <v>41</v>
      </c>
      <c r="T5523" s="31"/>
      <c r="U5523" s="169"/>
      <c r="V5523" s="150"/>
      <c r="W5523" s="141" t="str" cm="1">
        <f t="array" ref="W5523">IF(SUM(LEN(B5523:V5523))=0,"",IF(OR(OR(ISBLANK(F5523),SUM(LEN(C5523),LEN(D5523))=0),AND(NOT(E5523="Unknown"),ISBLANK(J5523)),AND(NOT(O5523="Unknown"),ISBLANK(R5523))),"Missing Information", INDEX(Table15[Entire Service Line Classification], MATCH(SUMIFS(Table15[Unique ID],Table15[System-Owned Portion],E5523,Table15[If Material Anything Other than "Lead" in Column E,Was Material Ever Previously Lead?],G5523,Table15[Customer-Owned Portion],O5523),Table15[Unique ID],0),0)))</f>
        <v>Lead Status Unknown</v>
      </c>
      <c r="X5523"/>
    </row>
    <row r="5524" spans="2:24" x14ac:dyDescent="0.35">
      <c r="B5524" s="146"/>
      <c r="C5524" s="31" t="s">
        <v>2540</v>
      </c>
      <c r="D5524" s="31"/>
      <c r="E5524" s="44" t="s">
        <v>3203</v>
      </c>
      <c r="F5524" s="43" t="s">
        <v>3283</v>
      </c>
      <c r="G5524" s="84" t="s">
        <v>3249</v>
      </c>
      <c r="H5524" s="31">
        <v>1939</v>
      </c>
      <c r="I5524" s="207" t="s">
        <v>3341</v>
      </c>
      <c r="J5524" s="84"/>
      <c r="K5524" s="31" t="s">
        <v>41</v>
      </c>
      <c r="L5524" s="31"/>
      <c r="M5524" s="169"/>
      <c r="N5524" s="148"/>
      <c r="O5524" s="106" t="s">
        <v>3203</v>
      </c>
      <c r="P5524" s="43">
        <v>1939</v>
      </c>
      <c r="Q5524" s="207" t="s">
        <v>3341</v>
      </c>
      <c r="R5524" s="84" t="s">
        <v>3203</v>
      </c>
      <c r="S5524" s="31" t="s">
        <v>41</v>
      </c>
      <c r="T5524" s="31"/>
      <c r="U5524" s="169"/>
      <c r="V5524" s="150"/>
      <c r="W5524" s="141" t="str" cm="1">
        <f t="array" ref="W5524">IF(SUM(LEN(B5524:V5524))=0,"",IF(OR(OR(ISBLANK(F5524),SUM(LEN(C5524),LEN(D5524))=0),AND(NOT(E5524="Unknown"),ISBLANK(J5524)),AND(NOT(O5524="Unknown"),ISBLANK(R5524))),"Missing Information", INDEX(Table15[Entire Service Line Classification], MATCH(SUMIFS(Table15[Unique ID],Table15[System-Owned Portion],E5524,Table15[If Material Anything Other than "Lead" in Column E,Was Material Ever Previously Lead?],G5524,Table15[Customer-Owned Portion],O5524),Table15[Unique ID],0),0)))</f>
        <v>Lead Status Unknown</v>
      </c>
      <c r="X5524"/>
    </row>
    <row r="5525" spans="2:24" x14ac:dyDescent="0.35">
      <c r="B5525" s="146"/>
      <c r="C5525" s="31" t="s">
        <v>2541</v>
      </c>
      <c r="D5525" s="31"/>
      <c r="E5525" s="44" t="s">
        <v>3203</v>
      </c>
      <c r="F5525" s="43" t="s">
        <v>3283</v>
      </c>
      <c r="G5525" s="84" t="s">
        <v>3249</v>
      </c>
      <c r="H5525" s="31">
        <v>1970</v>
      </c>
      <c r="I5525" s="207" t="s">
        <v>3338</v>
      </c>
      <c r="J5525" s="84"/>
      <c r="K5525" s="31" t="s">
        <v>41</v>
      </c>
      <c r="L5525" s="31"/>
      <c r="M5525" s="169"/>
      <c r="N5525" s="148"/>
      <c r="O5525" s="106" t="s">
        <v>3203</v>
      </c>
      <c r="P5525" s="43">
        <v>1970</v>
      </c>
      <c r="Q5525" s="207" t="s">
        <v>3338</v>
      </c>
      <c r="R5525" s="84" t="s">
        <v>3203</v>
      </c>
      <c r="S5525" s="31" t="s">
        <v>41</v>
      </c>
      <c r="T5525" s="31"/>
      <c r="U5525" s="169"/>
      <c r="V5525" s="150"/>
      <c r="W5525" s="141" t="str" cm="1">
        <f t="array" ref="W5525">IF(SUM(LEN(B5525:V5525))=0,"",IF(OR(OR(ISBLANK(F5525),SUM(LEN(C5525),LEN(D5525))=0),AND(NOT(E5525="Unknown"),ISBLANK(J5525)),AND(NOT(O5525="Unknown"),ISBLANK(R5525))),"Missing Information", INDEX(Table15[Entire Service Line Classification], MATCH(SUMIFS(Table15[Unique ID],Table15[System-Owned Portion],E5525,Table15[If Material Anything Other than "Lead" in Column E,Was Material Ever Previously Lead?],G5525,Table15[Customer-Owned Portion],O5525),Table15[Unique ID],0),0)))</f>
        <v>Lead Status Unknown</v>
      </c>
      <c r="X5525"/>
    </row>
    <row r="5526" spans="2:24" x14ac:dyDescent="0.35">
      <c r="B5526" s="146"/>
      <c r="C5526" s="31" t="s">
        <v>2542</v>
      </c>
      <c r="D5526" s="31"/>
      <c r="E5526" s="44" t="s">
        <v>3203</v>
      </c>
      <c r="F5526" s="43" t="s">
        <v>3283</v>
      </c>
      <c r="G5526" s="84" t="s">
        <v>3249</v>
      </c>
      <c r="H5526" s="31">
        <v>1971</v>
      </c>
      <c r="I5526" s="207" t="s">
        <v>3337</v>
      </c>
      <c r="J5526" s="84"/>
      <c r="K5526" s="31" t="s">
        <v>41</v>
      </c>
      <c r="L5526" s="31"/>
      <c r="M5526" s="169"/>
      <c r="N5526" s="148"/>
      <c r="O5526" s="106" t="s">
        <v>3203</v>
      </c>
      <c r="P5526" s="43">
        <v>1971</v>
      </c>
      <c r="Q5526" s="207" t="s">
        <v>3337</v>
      </c>
      <c r="R5526" s="84" t="s">
        <v>3203</v>
      </c>
      <c r="S5526" s="31" t="s">
        <v>41</v>
      </c>
      <c r="T5526" s="31"/>
      <c r="U5526" s="169"/>
      <c r="V5526" s="150"/>
      <c r="W5526" s="141" t="str" cm="1">
        <f t="array" ref="W5526">IF(SUM(LEN(B5526:V5526))=0,"",IF(OR(OR(ISBLANK(F5526),SUM(LEN(C5526),LEN(D5526))=0),AND(NOT(E5526="Unknown"),ISBLANK(J5526)),AND(NOT(O5526="Unknown"),ISBLANK(R5526))),"Missing Information", INDEX(Table15[Entire Service Line Classification], MATCH(SUMIFS(Table15[Unique ID],Table15[System-Owned Portion],E5526,Table15[If Material Anything Other than "Lead" in Column E,Was Material Ever Previously Lead?],G5526,Table15[Customer-Owned Portion],O5526),Table15[Unique ID],0),0)))</f>
        <v>Lead Status Unknown</v>
      </c>
      <c r="X5526"/>
    </row>
    <row r="5527" spans="2:24" ht="29" x14ac:dyDescent="0.35">
      <c r="B5527" s="146"/>
      <c r="C5527" s="31" t="s">
        <v>2543</v>
      </c>
      <c r="D5527" s="31"/>
      <c r="E5527" s="44" t="s">
        <v>3284</v>
      </c>
      <c r="F5527" s="43" t="s">
        <v>41</v>
      </c>
      <c r="G5527" s="84" t="s">
        <v>3249</v>
      </c>
      <c r="H5527" s="31">
        <v>2010</v>
      </c>
      <c r="I5527" s="207" t="s">
        <v>3337</v>
      </c>
      <c r="J5527" s="84" t="s">
        <v>3270</v>
      </c>
      <c r="K5527" s="31" t="s">
        <v>41</v>
      </c>
      <c r="L5527" s="31"/>
      <c r="M5527" s="169"/>
      <c r="N5527" s="148"/>
      <c r="O5527" s="106" t="s">
        <v>3284</v>
      </c>
      <c r="P5527" s="43">
        <v>2010</v>
      </c>
      <c r="Q5527" s="207" t="s">
        <v>3337</v>
      </c>
      <c r="R5527" s="84" t="s">
        <v>3270</v>
      </c>
      <c r="S5527" s="31" t="s">
        <v>41</v>
      </c>
      <c r="T5527" s="31"/>
      <c r="U5527" s="169"/>
      <c r="V5527" s="150"/>
      <c r="W5527" s="141" t="str" cm="1">
        <f t="array" ref="W5527">IF(SUM(LEN(B5527:V5527))=0,"",IF(OR(OR(ISBLANK(F5527),SUM(LEN(C5527),LEN(D5527))=0),AND(NOT(E5527="Unknown"),ISBLANK(J5527)),AND(NOT(O5527="Unknown"),ISBLANK(R5527))),"Missing Information", INDEX(Table15[Entire Service Line Classification], MATCH(SUMIFS(Table15[Unique ID],Table15[System-Owned Portion],E5527,Table15[If Material Anything Other than "Lead" in Column E,Was Material Ever Previously Lead?],G5527,Table15[Customer-Owned Portion],O5527),Table15[Unique ID],0),0)))</f>
        <v>Non-lead</v>
      </c>
      <c r="X5527"/>
    </row>
    <row r="5528" spans="2:24" x14ac:dyDescent="0.35">
      <c r="B5528" s="146"/>
      <c r="C5528" s="31" t="s">
        <v>2544</v>
      </c>
      <c r="D5528" s="31"/>
      <c r="E5528" s="44" t="s">
        <v>3203</v>
      </c>
      <c r="F5528" s="43" t="s">
        <v>3283</v>
      </c>
      <c r="G5528" s="84" t="s">
        <v>3249</v>
      </c>
      <c r="H5528" s="31">
        <v>1945</v>
      </c>
      <c r="I5528" s="207" t="s">
        <v>3337</v>
      </c>
      <c r="J5528" s="84"/>
      <c r="K5528" s="31" t="s">
        <v>41</v>
      </c>
      <c r="L5528" s="31"/>
      <c r="M5528" s="169"/>
      <c r="N5528" s="148"/>
      <c r="O5528" s="106" t="s">
        <v>3203</v>
      </c>
      <c r="P5528" s="43">
        <v>1945</v>
      </c>
      <c r="Q5528" s="207" t="s">
        <v>3337</v>
      </c>
      <c r="R5528" s="84" t="s">
        <v>3203</v>
      </c>
      <c r="S5528" s="31" t="s">
        <v>41</v>
      </c>
      <c r="T5528" s="31"/>
      <c r="U5528" s="169"/>
      <c r="V5528" s="150"/>
      <c r="W5528" s="141" t="str" cm="1">
        <f t="array" ref="W5528">IF(SUM(LEN(B5528:V5528))=0,"",IF(OR(OR(ISBLANK(F5528),SUM(LEN(C5528),LEN(D5528))=0),AND(NOT(E5528="Unknown"),ISBLANK(J5528)),AND(NOT(O5528="Unknown"),ISBLANK(R5528))),"Missing Information", INDEX(Table15[Entire Service Line Classification], MATCH(SUMIFS(Table15[Unique ID],Table15[System-Owned Portion],E5528,Table15[If Material Anything Other than "Lead" in Column E,Was Material Ever Previously Lead?],G5528,Table15[Customer-Owned Portion],O5528),Table15[Unique ID],0),0)))</f>
        <v>Lead Status Unknown</v>
      </c>
      <c r="X5528"/>
    </row>
    <row r="5529" spans="2:24" x14ac:dyDescent="0.35">
      <c r="B5529" s="146"/>
      <c r="C5529" s="31" t="s">
        <v>2545</v>
      </c>
      <c r="D5529" s="31"/>
      <c r="E5529" s="44" t="s">
        <v>3203</v>
      </c>
      <c r="F5529" s="43" t="s">
        <v>3283</v>
      </c>
      <c r="G5529" s="84" t="s">
        <v>3249</v>
      </c>
      <c r="H5529" s="31">
        <v>1945</v>
      </c>
      <c r="I5529" s="207" t="s">
        <v>3337</v>
      </c>
      <c r="J5529" s="84"/>
      <c r="K5529" s="31" t="s">
        <v>41</v>
      </c>
      <c r="L5529" s="31"/>
      <c r="M5529" s="169"/>
      <c r="N5529" s="148"/>
      <c r="O5529" s="106" t="s">
        <v>3203</v>
      </c>
      <c r="P5529" s="43">
        <v>1945</v>
      </c>
      <c r="Q5529" s="207" t="s">
        <v>3337</v>
      </c>
      <c r="R5529" s="84" t="s">
        <v>3203</v>
      </c>
      <c r="S5529" s="31" t="s">
        <v>41</v>
      </c>
      <c r="T5529" s="31"/>
      <c r="U5529" s="169"/>
      <c r="V5529" s="150"/>
      <c r="W5529" s="141" t="str" cm="1">
        <f t="array" ref="W5529">IF(SUM(LEN(B5529:V5529))=0,"",IF(OR(OR(ISBLANK(F5529),SUM(LEN(C5529),LEN(D5529))=0),AND(NOT(E5529="Unknown"),ISBLANK(J5529)),AND(NOT(O5529="Unknown"),ISBLANK(R5529))),"Missing Information", INDEX(Table15[Entire Service Line Classification], MATCH(SUMIFS(Table15[Unique ID],Table15[System-Owned Portion],E5529,Table15[If Material Anything Other than "Lead" in Column E,Was Material Ever Previously Lead?],G5529,Table15[Customer-Owned Portion],O5529),Table15[Unique ID],0),0)))</f>
        <v>Lead Status Unknown</v>
      </c>
      <c r="X5529"/>
    </row>
    <row r="5530" spans="2:24" x14ac:dyDescent="0.35">
      <c r="B5530" s="146"/>
      <c r="C5530" s="31" t="s">
        <v>2546</v>
      </c>
      <c r="D5530" s="31"/>
      <c r="E5530" s="44" t="s">
        <v>3203</v>
      </c>
      <c r="F5530" s="43" t="s">
        <v>3283</v>
      </c>
      <c r="G5530" s="84" t="s">
        <v>3249</v>
      </c>
      <c r="H5530" s="31">
        <v>1970</v>
      </c>
      <c r="I5530" s="207" t="s">
        <v>3341</v>
      </c>
      <c r="J5530" s="84"/>
      <c r="K5530" s="31" t="s">
        <v>41</v>
      </c>
      <c r="L5530" s="31"/>
      <c r="M5530" s="169"/>
      <c r="N5530" s="148"/>
      <c r="O5530" s="106" t="s">
        <v>3203</v>
      </c>
      <c r="P5530" s="43">
        <v>1970</v>
      </c>
      <c r="Q5530" s="207" t="s">
        <v>3341</v>
      </c>
      <c r="R5530" s="84" t="s">
        <v>3203</v>
      </c>
      <c r="S5530" s="31" t="s">
        <v>41</v>
      </c>
      <c r="T5530" s="31"/>
      <c r="U5530" s="169"/>
      <c r="V5530" s="150"/>
      <c r="W5530" s="141" t="str" cm="1">
        <f t="array" ref="W5530">IF(SUM(LEN(B5530:V5530))=0,"",IF(OR(OR(ISBLANK(F5530),SUM(LEN(C5530),LEN(D5530))=0),AND(NOT(E5530="Unknown"),ISBLANK(J5530)),AND(NOT(O5530="Unknown"),ISBLANK(R5530))),"Missing Information", INDEX(Table15[Entire Service Line Classification], MATCH(SUMIFS(Table15[Unique ID],Table15[System-Owned Portion],E5530,Table15[If Material Anything Other than "Lead" in Column E,Was Material Ever Previously Lead?],G5530,Table15[Customer-Owned Portion],O5530),Table15[Unique ID],0),0)))</f>
        <v>Lead Status Unknown</v>
      </c>
      <c r="X5530"/>
    </row>
    <row r="5531" spans="2:24" x14ac:dyDescent="0.35">
      <c r="B5531" s="146"/>
      <c r="C5531" s="31" t="s">
        <v>6337</v>
      </c>
      <c r="D5531" s="31"/>
      <c r="E5531" s="44" t="s">
        <v>3203</v>
      </c>
      <c r="F5531" s="43" t="s">
        <v>3283</v>
      </c>
      <c r="G5531" s="84" t="s">
        <v>3249</v>
      </c>
      <c r="H5531" s="31">
        <v>1976</v>
      </c>
      <c r="I5531" s="207" t="s">
        <v>3338</v>
      </c>
      <c r="J5531" s="84"/>
      <c r="K5531" s="31" t="s">
        <v>41</v>
      </c>
      <c r="L5531" s="31"/>
      <c r="M5531" s="169"/>
      <c r="N5531" s="148"/>
      <c r="O5531" s="106" t="s">
        <v>3203</v>
      </c>
      <c r="P5531" s="43">
        <v>1976</v>
      </c>
      <c r="Q5531" s="207" t="s">
        <v>3338</v>
      </c>
      <c r="R5531" s="84" t="s">
        <v>3203</v>
      </c>
      <c r="S5531" s="31" t="s">
        <v>41</v>
      </c>
      <c r="T5531" s="31"/>
      <c r="U5531" s="169"/>
      <c r="V5531" s="150"/>
      <c r="W5531" s="141" t="str" cm="1">
        <f t="array" ref="W5531">IF(SUM(LEN(B5531:V5531))=0,"",IF(OR(OR(ISBLANK(F5531),SUM(LEN(C5531),LEN(D5531))=0),AND(NOT(E5531="Unknown"),ISBLANK(J5531)),AND(NOT(O5531="Unknown"),ISBLANK(R5531))),"Missing Information", INDEX(Table15[Entire Service Line Classification], MATCH(SUMIFS(Table15[Unique ID],Table15[System-Owned Portion],E5531,Table15[If Material Anything Other than "Lead" in Column E,Was Material Ever Previously Lead?],G5531,Table15[Customer-Owned Portion],O5531),Table15[Unique ID],0),0)))</f>
        <v>Lead Status Unknown</v>
      </c>
      <c r="X5531"/>
    </row>
    <row r="5532" spans="2:24" ht="29" x14ac:dyDescent="0.35">
      <c r="B5532" s="146"/>
      <c r="C5532" s="31" t="s">
        <v>6338</v>
      </c>
      <c r="D5532" s="31"/>
      <c r="E5532" s="44" t="s">
        <v>3284</v>
      </c>
      <c r="F5532" s="43" t="s">
        <v>41</v>
      </c>
      <c r="G5532" s="84" t="s">
        <v>3249</v>
      </c>
      <c r="H5532" s="31">
        <v>1994</v>
      </c>
      <c r="I5532" s="207" t="s">
        <v>3338</v>
      </c>
      <c r="J5532" s="84" t="s">
        <v>3270</v>
      </c>
      <c r="K5532" s="31" t="s">
        <v>41</v>
      </c>
      <c r="L5532" s="31"/>
      <c r="M5532" s="169"/>
      <c r="N5532" s="148"/>
      <c r="O5532" s="106" t="s">
        <v>3284</v>
      </c>
      <c r="P5532" s="43">
        <v>1994</v>
      </c>
      <c r="Q5532" s="207" t="s">
        <v>3338</v>
      </c>
      <c r="R5532" s="84" t="s">
        <v>3270</v>
      </c>
      <c r="S5532" s="31" t="s">
        <v>41</v>
      </c>
      <c r="T5532" s="31"/>
      <c r="U5532" s="169"/>
      <c r="V5532" s="150"/>
      <c r="W5532" s="141" t="str" cm="1">
        <f t="array" ref="W5532">IF(SUM(LEN(B5532:V5532))=0,"",IF(OR(OR(ISBLANK(F5532),SUM(LEN(C5532),LEN(D5532))=0),AND(NOT(E5532="Unknown"),ISBLANK(J5532)),AND(NOT(O5532="Unknown"),ISBLANK(R5532))),"Missing Information", INDEX(Table15[Entire Service Line Classification], MATCH(SUMIFS(Table15[Unique ID],Table15[System-Owned Portion],E5532,Table15[If Material Anything Other than "Lead" in Column E,Was Material Ever Previously Lead?],G5532,Table15[Customer-Owned Portion],O5532),Table15[Unique ID],0),0)))</f>
        <v>Non-lead</v>
      </c>
      <c r="X5532"/>
    </row>
    <row r="5533" spans="2:24" x14ac:dyDescent="0.35">
      <c r="B5533" s="146"/>
      <c r="C5533" s="31" t="s">
        <v>2547</v>
      </c>
      <c r="D5533" s="31"/>
      <c r="E5533" s="44" t="s">
        <v>3203</v>
      </c>
      <c r="F5533" s="43" t="s">
        <v>3283</v>
      </c>
      <c r="G5533" s="84" t="s">
        <v>3249</v>
      </c>
      <c r="H5533" s="31">
        <v>1966</v>
      </c>
      <c r="I5533" s="207" t="s">
        <v>3337</v>
      </c>
      <c r="J5533" s="84"/>
      <c r="K5533" s="31" t="s">
        <v>41</v>
      </c>
      <c r="L5533" s="31"/>
      <c r="M5533" s="169"/>
      <c r="N5533" s="148"/>
      <c r="O5533" s="106" t="s">
        <v>3203</v>
      </c>
      <c r="P5533" s="43">
        <v>1966</v>
      </c>
      <c r="Q5533" s="207" t="s">
        <v>3337</v>
      </c>
      <c r="R5533" s="84" t="s">
        <v>3203</v>
      </c>
      <c r="S5533" s="31" t="s">
        <v>41</v>
      </c>
      <c r="T5533" s="31"/>
      <c r="U5533" s="169"/>
      <c r="V5533" s="150"/>
      <c r="W5533" s="141" t="str" cm="1">
        <f t="array" ref="W5533">IF(SUM(LEN(B5533:V5533))=0,"",IF(OR(OR(ISBLANK(F5533),SUM(LEN(C5533),LEN(D5533))=0),AND(NOT(E5533="Unknown"),ISBLANK(J5533)),AND(NOT(O5533="Unknown"),ISBLANK(R5533))),"Missing Information", INDEX(Table15[Entire Service Line Classification], MATCH(SUMIFS(Table15[Unique ID],Table15[System-Owned Portion],E5533,Table15[If Material Anything Other than "Lead" in Column E,Was Material Ever Previously Lead?],G5533,Table15[Customer-Owned Portion],O5533),Table15[Unique ID],0),0)))</f>
        <v>Lead Status Unknown</v>
      </c>
      <c r="X5533"/>
    </row>
    <row r="5534" spans="2:24" x14ac:dyDescent="0.35">
      <c r="B5534" s="146"/>
      <c r="C5534" s="31" t="s">
        <v>6339</v>
      </c>
      <c r="D5534" s="31"/>
      <c r="E5534" s="44" t="s">
        <v>3203</v>
      </c>
      <c r="F5534" s="43" t="s">
        <v>3283</v>
      </c>
      <c r="G5534" s="84" t="s">
        <v>3249</v>
      </c>
      <c r="H5534" s="31"/>
      <c r="I5534" s="207" t="s">
        <v>3341</v>
      </c>
      <c r="J5534" s="84"/>
      <c r="K5534" s="31" t="s">
        <v>41</v>
      </c>
      <c r="L5534" s="31"/>
      <c r="M5534" s="169"/>
      <c r="N5534" s="148"/>
      <c r="O5534" s="106" t="s">
        <v>3203</v>
      </c>
      <c r="P5534" s="43"/>
      <c r="Q5534" s="207" t="s">
        <v>3341</v>
      </c>
      <c r="R5534" s="84" t="s">
        <v>3203</v>
      </c>
      <c r="S5534" s="31" t="s">
        <v>41</v>
      </c>
      <c r="T5534" s="31"/>
      <c r="U5534" s="169"/>
      <c r="V5534" s="150"/>
      <c r="W5534" s="141" t="str" cm="1">
        <f t="array" ref="W5534">IF(SUM(LEN(B5534:V5534))=0,"",IF(OR(OR(ISBLANK(F5534),SUM(LEN(C5534),LEN(D5534))=0),AND(NOT(E5534="Unknown"),ISBLANK(J5534)),AND(NOT(O5534="Unknown"),ISBLANK(R5534))),"Missing Information", INDEX(Table15[Entire Service Line Classification], MATCH(SUMIFS(Table15[Unique ID],Table15[System-Owned Portion],E5534,Table15[If Material Anything Other than "Lead" in Column E,Was Material Ever Previously Lead?],G5534,Table15[Customer-Owned Portion],O5534),Table15[Unique ID],0),0)))</f>
        <v>Lead Status Unknown</v>
      </c>
      <c r="X5534"/>
    </row>
    <row r="5535" spans="2:24" ht="29" x14ac:dyDescent="0.35">
      <c r="B5535" s="146"/>
      <c r="C5535" s="31" t="s">
        <v>6340</v>
      </c>
      <c r="D5535" s="31"/>
      <c r="E5535" s="44" t="s">
        <v>3203</v>
      </c>
      <c r="F5535" s="43" t="s">
        <v>3283</v>
      </c>
      <c r="G5535" s="84" t="s">
        <v>3249</v>
      </c>
      <c r="H5535" s="31">
        <v>1970</v>
      </c>
      <c r="I5535" s="207" t="s">
        <v>3341</v>
      </c>
      <c r="J5535" s="84"/>
      <c r="K5535" s="31" t="s">
        <v>41</v>
      </c>
      <c r="L5535" s="31"/>
      <c r="M5535" s="169"/>
      <c r="N5535" s="148"/>
      <c r="O5535" s="106" t="s">
        <v>3203</v>
      </c>
      <c r="P5535" s="43">
        <v>1970</v>
      </c>
      <c r="Q5535" s="207" t="s">
        <v>3341</v>
      </c>
      <c r="R5535" s="84" t="s">
        <v>3203</v>
      </c>
      <c r="S5535" s="31" t="s">
        <v>41</v>
      </c>
      <c r="T5535" s="31"/>
      <c r="U5535" s="169"/>
      <c r="V5535" s="150"/>
      <c r="W5535" s="141" t="str" cm="1">
        <f t="array" ref="W5535">IF(SUM(LEN(B5535:V5535))=0,"",IF(OR(OR(ISBLANK(F5535),SUM(LEN(C5535),LEN(D5535))=0),AND(NOT(E5535="Unknown"),ISBLANK(J5535)),AND(NOT(O5535="Unknown"),ISBLANK(R5535))),"Missing Information", INDEX(Table15[Entire Service Line Classification], MATCH(SUMIFS(Table15[Unique ID],Table15[System-Owned Portion],E5535,Table15[If Material Anything Other than "Lead" in Column E,Was Material Ever Previously Lead?],G5535,Table15[Customer-Owned Portion],O5535),Table15[Unique ID],0),0)))</f>
        <v>Lead Status Unknown</v>
      </c>
      <c r="X5535"/>
    </row>
    <row r="5536" spans="2:24" x14ac:dyDescent="0.35">
      <c r="B5536" s="146"/>
      <c r="C5536" s="31" t="s">
        <v>6341</v>
      </c>
      <c r="D5536" s="31"/>
      <c r="E5536" s="44" t="s">
        <v>3203</v>
      </c>
      <c r="F5536" s="43" t="s">
        <v>3283</v>
      </c>
      <c r="G5536" s="84" t="s">
        <v>3249</v>
      </c>
      <c r="H5536" s="31"/>
      <c r="I5536" s="207" t="s">
        <v>3337</v>
      </c>
      <c r="J5536" s="84"/>
      <c r="K5536" s="31" t="s">
        <v>41</v>
      </c>
      <c r="L5536" s="31"/>
      <c r="M5536" s="169"/>
      <c r="N5536" s="148"/>
      <c r="O5536" s="106" t="s">
        <v>3203</v>
      </c>
      <c r="P5536" s="43"/>
      <c r="Q5536" s="207" t="s">
        <v>3337</v>
      </c>
      <c r="R5536" s="84" t="s">
        <v>3203</v>
      </c>
      <c r="S5536" s="31" t="s">
        <v>41</v>
      </c>
      <c r="T5536" s="31"/>
      <c r="U5536" s="169"/>
      <c r="V5536" s="150"/>
      <c r="W5536" s="141" t="str" cm="1">
        <f t="array" ref="W5536">IF(SUM(LEN(B5536:V5536))=0,"",IF(OR(OR(ISBLANK(F5536),SUM(LEN(C5536),LEN(D5536))=0),AND(NOT(E5536="Unknown"),ISBLANK(J5536)),AND(NOT(O5536="Unknown"),ISBLANK(R5536))),"Missing Information", INDEX(Table15[Entire Service Line Classification], MATCH(SUMIFS(Table15[Unique ID],Table15[System-Owned Portion],E5536,Table15[If Material Anything Other than "Lead" in Column E,Was Material Ever Previously Lead?],G5536,Table15[Customer-Owned Portion],O5536),Table15[Unique ID],0),0)))</f>
        <v>Lead Status Unknown</v>
      </c>
      <c r="X5536"/>
    </row>
    <row r="5537" spans="2:24" x14ac:dyDescent="0.35">
      <c r="B5537" s="146"/>
      <c r="C5537" s="31" t="s">
        <v>2548</v>
      </c>
      <c r="D5537" s="31"/>
      <c r="E5537" s="44" t="s">
        <v>3203</v>
      </c>
      <c r="F5537" s="43" t="s">
        <v>3283</v>
      </c>
      <c r="G5537" s="84" t="s">
        <v>3249</v>
      </c>
      <c r="H5537" s="31">
        <v>1970</v>
      </c>
      <c r="I5537" s="207" t="s">
        <v>3337</v>
      </c>
      <c r="J5537" s="84"/>
      <c r="K5537" s="31" t="s">
        <v>41</v>
      </c>
      <c r="L5537" s="31"/>
      <c r="M5537" s="169"/>
      <c r="N5537" s="148"/>
      <c r="O5537" s="106" t="s">
        <v>3203</v>
      </c>
      <c r="P5537" s="43">
        <v>1970</v>
      </c>
      <c r="Q5537" s="207" t="s">
        <v>3337</v>
      </c>
      <c r="R5537" s="84" t="s">
        <v>3203</v>
      </c>
      <c r="S5537" s="31" t="s">
        <v>41</v>
      </c>
      <c r="T5537" s="31"/>
      <c r="U5537" s="169"/>
      <c r="V5537" s="150"/>
      <c r="W5537" s="141" t="str" cm="1">
        <f t="array" ref="W5537">IF(SUM(LEN(B5537:V5537))=0,"",IF(OR(OR(ISBLANK(F5537),SUM(LEN(C5537),LEN(D5537))=0),AND(NOT(E5537="Unknown"),ISBLANK(J5537)),AND(NOT(O5537="Unknown"),ISBLANK(R5537))),"Missing Information", INDEX(Table15[Entire Service Line Classification], MATCH(SUMIFS(Table15[Unique ID],Table15[System-Owned Portion],E5537,Table15[If Material Anything Other than "Lead" in Column E,Was Material Ever Previously Lead?],G5537,Table15[Customer-Owned Portion],O5537),Table15[Unique ID],0),0)))</f>
        <v>Lead Status Unknown</v>
      </c>
      <c r="X5537"/>
    </row>
    <row r="5538" spans="2:24" x14ac:dyDescent="0.35">
      <c r="B5538" s="146"/>
      <c r="C5538" s="31" t="s">
        <v>2549</v>
      </c>
      <c r="D5538" s="31"/>
      <c r="E5538" s="44" t="s">
        <v>3203</v>
      </c>
      <c r="F5538" s="43" t="s">
        <v>3283</v>
      </c>
      <c r="G5538" s="84" t="s">
        <v>3249</v>
      </c>
      <c r="H5538" s="31">
        <v>1970</v>
      </c>
      <c r="I5538" s="207" t="s">
        <v>3338</v>
      </c>
      <c r="J5538" s="84"/>
      <c r="K5538" s="31" t="s">
        <v>41</v>
      </c>
      <c r="L5538" s="31"/>
      <c r="M5538" s="169"/>
      <c r="N5538" s="148"/>
      <c r="O5538" s="106" t="s">
        <v>3203</v>
      </c>
      <c r="P5538" s="43">
        <v>1970</v>
      </c>
      <c r="Q5538" s="207" t="s">
        <v>3338</v>
      </c>
      <c r="R5538" s="84" t="s">
        <v>3203</v>
      </c>
      <c r="S5538" s="31" t="s">
        <v>41</v>
      </c>
      <c r="T5538" s="31"/>
      <c r="U5538" s="169"/>
      <c r="V5538" s="150"/>
      <c r="W5538" s="141" t="str" cm="1">
        <f t="array" ref="W5538">IF(SUM(LEN(B5538:V5538))=0,"",IF(OR(OR(ISBLANK(F5538),SUM(LEN(C5538),LEN(D5538))=0),AND(NOT(E5538="Unknown"),ISBLANK(J5538)),AND(NOT(O5538="Unknown"),ISBLANK(R5538))),"Missing Information", INDEX(Table15[Entire Service Line Classification], MATCH(SUMIFS(Table15[Unique ID],Table15[System-Owned Portion],E5538,Table15[If Material Anything Other than "Lead" in Column E,Was Material Ever Previously Lead?],G5538,Table15[Customer-Owned Portion],O5538),Table15[Unique ID],0),0)))</f>
        <v>Lead Status Unknown</v>
      </c>
      <c r="X5538"/>
    </row>
    <row r="5539" spans="2:24" x14ac:dyDescent="0.35">
      <c r="B5539" s="146"/>
      <c r="C5539" s="31" t="s">
        <v>2550</v>
      </c>
      <c r="D5539" s="31"/>
      <c r="E5539" s="44" t="s">
        <v>3203</v>
      </c>
      <c r="F5539" s="43" t="s">
        <v>3283</v>
      </c>
      <c r="G5539" s="84" t="s">
        <v>3249</v>
      </c>
      <c r="H5539" s="31">
        <v>1930</v>
      </c>
      <c r="I5539" s="207" t="s">
        <v>3337</v>
      </c>
      <c r="J5539" s="84"/>
      <c r="K5539" s="31" t="s">
        <v>41</v>
      </c>
      <c r="L5539" s="31"/>
      <c r="M5539" s="169"/>
      <c r="N5539" s="148"/>
      <c r="O5539" s="106" t="s">
        <v>3203</v>
      </c>
      <c r="P5539" s="43">
        <v>1930</v>
      </c>
      <c r="Q5539" s="207" t="s">
        <v>3337</v>
      </c>
      <c r="R5539" s="84" t="s">
        <v>3203</v>
      </c>
      <c r="S5539" s="31" t="s">
        <v>41</v>
      </c>
      <c r="T5539" s="31"/>
      <c r="U5539" s="169"/>
      <c r="V5539" s="150"/>
      <c r="W5539" s="141" t="str" cm="1">
        <f t="array" ref="W5539">IF(SUM(LEN(B5539:V5539))=0,"",IF(OR(OR(ISBLANK(F5539),SUM(LEN(C5539),LEN(D5539))=0),AND(NOT(E5539="Unknown"),ISBLANK(J5539)),AND(NOT(O5539="Unknown"),ISBLANK(R5539))),"Missing Information", INDEX(Table15[Entire Service Line Classification], MATCH(SUMIFS(Table15[Unique ID],Table15[System-Owned Portion],E5539,Table15[If Material Anything Other than "Lead" in Column E,Was Material Ever Previously Lead?],G5539,Table15[Customer-Owned Portion],O5539),Table15[Unique ID],0),0)))</f>
        <v>Lead Status Unknown</v>
      </c>
      <c r="X5539"/>
    </row>
    <row r="5540" spans="2:24" x14ac:dyDescent="0.35">
      <c r="B5540" s="146"/>
      <c r="C5540" s="31" t="s">
        <v>2551</v>
      </c>
      <c r="D5540" s="31"/>
      <c r="E5540" s="44" t="s">
        <v>3203</v>
      </c>
      <c r="F5540" s="43" t="s">
        <v>3283</v>
      </c>
      <c r="G5540" s="84" t="s">
        <v>3249</v>
      </c>
      <c r="H5540" s="31">
        <v>1970</v>
      </c>
      <c r="I5540" s="207" t="s">
        <v>3341</v>
      </c>
      <c r="J5540" s="84"/>
      <c r="K5540" s="31" t="s">
        <v>41</v>
      </c>
      <c r="L5540" s="31"/>
      <c r="M5540" s="169"/>
      <c r="N5540" s="148"/>
      <c r="O5540" s="106" t="s">
        <v>3203</v>
      </c>
      <c r="P5540" s="43">
        <v>1970</v>
      </c>
      <c r="Q5540" s="207" t="s">
        <v>3341</v>
      </c>
      <c r="R5540" s="84" t="s">
        <v>3203</v>
      </c>
      <c r="S5540" s="31" t="s">
        <v>41</v>
      </c>
      <c r="T5540" s="31"/>
      <c r="U5540" s="169"/>
      <c r="V5540" s="150"/>
      <c r="W5540" s="141" t="str" cm="1">
        <f t="array" ref="W5540">IF(SUM(LEN(B5540:V5540))=0,"",IF(OR(OR(ISBLANK(F5540),SUM(LEN(C5540),LEN(D5540))=0),AND(NOT(E5540="Unknown"),ISBLANK(J5540)),AND(NOT(O5540="Unknown"),ISBLANK(R5540))),"Missing Information", INDEX(Table15[Entire Service Line Classification], MATCH(SUMIFS(Table15[Unique ID],Table15[System-Owned Portion],E5540,Table15[If Material Anything Other than "Lead" in Column E,Was Material Ever Previously Lead?],G5540,Table15[Customer-Owned Portion],O5540),Table15[Unique ID],0),0)))</f>
        <v>Lead Status Unknown</v>
      </c>
      <c r="X5540"/>
    </row>
    <row r="5541" spans="2:24" x14ac:dyDescent="0.35">
      <c r="B5541" s="146"/>
      <c r="C5541" s="31" t="s">
        <v>2552</v>
      </c>
      <c r="D5541" s="31"/>
      <c r="E5541" s="44" t="s">
        <v>3203</v>
      </c>
      <c r="F5541" s="43" t="s">
        <v>3283</v>
      </c>
      <c r="G5541" s="84" t="s">
        <v>3249</v>
      </c>
      <c r="H5541" s="31">
        <v>1970</v>
      </c>
      <c r="I5541" s="207" t="s">
        <v>3338</v>
      </c>
      <c r="J5541" s="84"/>
      <c r="K5541" s="31" t="s">
        <v>41</v>
      </c>
      <c r="L5541" s="31"/>
      <c r="M5541" s="169"/>
      <c r="N5541" s="148"/>
      <c r="O5541" s="106" t="s">
        <v>3203</v>
      </c>
      <c r="P5541" s="43">
        <v>1970</v>
      </c>
      <c r="Q5541" s="207" t="s">
        <v>3338</v>
      </c>
      <c r="R5541" s="84" t="s">
        <v>3203</v>
      </c>
      <c r="S5541" s="31" t="s">
        <v>41</v>
      </c>
      <c r="T5541" s="31"/>
      <c r="U5541" s="169"/>
      <c r="V5541" s="150"/>
      <c r="W5541" s="141" t="str" cm="1">
        <f t="array" ref="W5541">IF(SUM(LEN(B5541:V5541))=0,"",IF(OR(OR(ISBLANK(F5541),SUM(LEN(C5541),LEN(D5541))=0),AND(NOT(E5541="Unknown"),ISBLANK(J5541)),AND(NOT(O5541="Unknown"),ISBLANK(R5541))),"Missing Information", INDEX(Table15[Entire Service Line Classification], MATCH(SUMIFS(Table15[Unique ID],Table15[System-Owned Portion],E5541,Table15[If Material Anything Other than "Lead" in Column E,Was Material Ever Previously Lead?],G5541,Table15[Customer-Owned Portion],O5541),Table15[Unique ID],0),0)))</f>
        <v>Lead Status Unknown</v>
      </c>
      <c r="X5541"/>
    </row>
    <row r="5542" spans="2:24" x14ac:dyDescent="0.35">
      <c r="B5542" s="146"/>
      <c r="C5542" s="31" t="s">
        <v>6342</v>
      </c>
      <c r="D5542" s="31"/>
      <c r="E5542" s="44" t="s">
        <v>3203</v>
      </c>
      <c r="F5542" s="43" t="s">
        <v>3283</v>
      </c>
      <c r="G5542" s="84" t="s">
        <v>3249</v>
      </c>
      <c r="H5542" s="31">
        <v>1970</v>
      </c>
      <c r="I5542" s="207" t="s">
        <v>3338</v>
      </c>
      <c r="J5542" s="84"/>
      <c r="K5542" s="31" t="s">
        <v>41</v>
      </c>
      <c r="L5542" s="31"/>
      <c r="M5542" s="169"/>
      <c r="N5542" s="148"/>
      <c r="O5542" s="106" t="s">
        <v>3203</v>
      </c>
      <c r="P5542" s="43">
        <v>1970</v>
      </c>
      <c r="Q5542" s="207" t="s">
        <v>3338</v>
      </c>
      <c r="R5542" s="84" t="s">
        <v>3203</v>
      </c>
      <c r="S5542" s="31" t="s">
        <v>41</v>
      </c>
      <c r="T5542" s="31"/>
      <c r="U5542" s="169"/>
      <c r="V5542" s="150"/>
      <c r="W5542" s="141" t="str" cm="1">
        <f t="array" ref="W5542">IF(SUM(LEN(B5542:V5542))=0,"",IF(OR(OR(ISBLANK(F5542),SUM(LEN(C5542),LEN(D5542))=0),AND(NOT(E5542="Unknown"),ISBLANK(J5542)),AND(NOT(O5542="Unknown"),ISBLANK(R5542))),"Missing Information", INDEX(Table15[Entire Service Line Classification], MATCH(SUMIFS(Table15[Unique ID],Table15[System-Owned Portion],E5542,Table15[If Material Anything Other than "Lead" in Column E,Was Material Ever Previously Lead?],G5542,Table15[Customer-Owned Portion],O5542),Table15[Unique ID],0),0)))</f>
        <v>Lead Status Unknown</v>
      </c>
      <c r="X5542"/>
    </row>
    <row r="5543" spans="2:24" x14ac:dyDescent="0.35">
      <c r="B5543" s="146"/>
      <c r="C5543" s="31" t="s">
        <v>6343</v>
      </c>
      <c r="D5543" s="31"/>
      <c r="E5543" s="44" t="s">
        <v>3203</v>
      </c>
      <c r="F5543" s="43" t="s">
        <v>3283</v>
      </c>
      <c r="G5543" s="84" t="s">
        <v>3249</v>
      </c>
      <c r="H5543" s="31">
        <v>1956</v>
      </c>
      <c r="I5543" s="207" t="s">
        <v>3337</v>
      </c>
      <c r="J5543" s="84"/>
      <c r="K5543" s="31" t="s">
        <v>41</v>
      </c>
      <c r="L5543" s="31"/>
      <c r="M5543" s="169"/>
      <c r="N5543" s="148"/>
      <c r="O5543" s="106" t="s">
        <v>3203</v>
      </c>
      <c r="P5543" s="43">
        <v>1956</v>
      </c>
      <c r="Q5543" s="207" t="s">
        <v>3337</v>
      </c>
      <c r="R5543" s="84" t="s">
        <v>3203</v>
      </c>
      <c r="S5543" s="31" t="s">
        <v>41</v>
      </c>
      <c r="T5543" s="31"/>
      <c r="U5543" s="169"/>
      <c r="V5543" s="150"/>
      <c r="W5543" s="141" t="str" cm="1">
        <f t="array" ref="W5543">IF(SUM(LEN(B5543:V5543))=0,"",IF(OR(OR(ISBLANK(F5543),SUM(LEN(C5543),LEN(D5543))=0),AND(NOT(E5543="Unknown"),ISBLANK(J5543)),AND(NOT(O5543="Unknown"),ISBLANK(R5543))),"Missing Information", INDEX(Table15[Entire Service Line Classification], MATCH(SUMIFS(Table15[Unique ID],Table15[System-Owned Portion],E5543,Table15[If Material Anything Other than "Lead" in Column E,Was Material Ever Previously Lead?],G5543,Table15[Customer-Owned Portion],O5543),Table15[Unique ID],0),0)))</f>
        <v>Lead Status Unknown</v>
      </c>
      <c r="X5543"/>
    </row>
    <row r="5544" spans="2:24" x14ac:dyDescent="0.35">
      <c r="B5544" s="146"/>
      <c r="C5544" s="31" t="s">
        <v>2553</v>
      </c>
      <c r="D5544" s="31"/>
      <c r="E5544" s="44" t="s">
        <v>3203</v>
      </c>
      <c r="F5544" s="43" t="s">
        <v>3283</v>
      </c>
      <c r="G5544" s="84" t="s">
        <v>3249</v>
      </c>
      <c r="H5544" s="31">
        <v>1970</v>
      </c>
      <c r="I5544" s="207" t="s">
        <v>3337</v>
      </c>
      <c r="J5544" s="84"/>
      <c r="K5544" s="31" t="s">
        <v>41</v>
      </c>
      <c r="L5544" s="31"/>
      <c r="M5544" s="169"/>
      <c r="N5544" s="148"/>
      <c r="O5544" s="106" t="s">
        <v>3203</v>
      </c>
      <c r="P5544" s="43">
        <v>1970</v>
      </c>
      <c r="Q5544" s="207" t="s">
        <v>3337</v>
      </c>
      <c r="R5544" s="84" t="s">
        <v>3203</v>
      </c>
      <c r="S5544" s="31" t="s">
        <v>41</v>
      </c>
      <c r="T5544" s="31"/>
      <c r="U5544" s="169"/>
      <c r="V5544" s="150"/>
      <c r="W5544" s="141" t="str" cm="1">
        <f t="array" ref="W5544">IF(SUM(LEN(B5544:V5544))=0,"",IF(OR(OR(ISBLANK(F5544),SUM(LEN(C5544),LEN(D5544))=0),AND(NOT(E5544="Unknown"),ISBLANK(J5544)),AND(NOT(O5544="Unknown"),ISBLANK(R5544))),"Missing Information", INDEX(Table15[Entire Service Line Classification], MATCH(SUMIFS(Table15[Unique ID],Table15[System-Owned Portion],E5544,Table15[If Material Anything Other than "Lead" in Column E,Was Material Ever Previously Lead?],G5544,Table15[Customer-Owned Portion],O5544),Table15[Unique ID],0),0)))</f>
        <v>Lead Status Unknown</v>
      </c>
      <c r="X5544"/>
    </row>
    <row r="5545" spans="2:24" x14ac:dyDescent="0.35">
      <c r="B5545" s="146"/>
      <c r="C5545" s="31" t="s">
        <v>6344</v>
      </c>
      <c r="D5545" s="31"/>
      <c r="E5545" s="44" t="s">
        <v>3203</v>
      </c>
      <c r="F5545" s="43" t="s">
        <v>3283</v>
      </c>
      <c r="G5545" s="84" t="s">
        <v>3249</v>
      </c>
      <c r="H5545" s="31">
        <v>1967</v>
      </c>
      <c r="I5545" s="207" t="s">
        <v>3337</v>
      </c>
      <c r="J5545" s="84"/>
      <c r="K5545" s="31" t="s">
        <v>41</v>
      </c>
      <c r="L5545" s="31"/>
      <c r="M5545" s="169"/>
      <c r="N5545" s="148"/>
      <c r="O5545" s="106" t="s">
        <v>3203</v>
      </c>
      <c r="P5545" s="43">
        <v>1967</v>
      </c>
      <c r="Q5545" s="207" t="s">
        <v>3337</v>
      </c>
      <c r="R5545" s="84" t="s">
        <v>3203</v>
      </c>
      <c r="S5545" s="31" t="s">
        <v>41</v>
      </c>
      <c r="T5545" s="31"/>
      <c r="U5545" s="169"/>
      <c r="V5545" s="150"/>
      <c r="W5545" s="141" t="str" cm="1">
        <f t="array" ref="W5545">IF(SUM(LEN(B5545:V5545))=0,"",IF(OR(OR(ISBLANK(F5545),SUM(LEN(C5545),LEN(D5545))=0),AND(NOT(E5545="Unknown"),ISBLANK(J5545)),AND(NOT(O5545="Unknown"),ISBLANK(R5545))),"Missing Information", INDEX(Table15[Entire Service Line Classification], MATCH(SUMIFS(Table15[Unique ID],Table15[System-Owned Portion],E5545,Table15[If Material Anything Other than "Lead" in Column E,Was Material Ever Previously Lead?],G5545,Table15[Customer-Owned Portion],O5545),Table15[Unique ID],0),0)))</f>
        <v>Lead Status Unknown</v>
      </c>
      <c r="X5545"/>
    </row>
    <row r="5546" spans="2:24" x14ac:dyDescent="0.35">
      <c r="B5546" s="146"/>
      <c r="C5546" s="31" t="s">
        <v>6345</v>
      </c>
      <c r="D5546" s="31"/>
      <c r="E5546" s="44" t="s">
        <v>3203</v>
      </c>
      <c r="F5546" s="43" t="s">
        <v>3283</v>
      </c>
      <c r="G5546" s="84" t="s">
        <v>3249</v>
      </c>
      <c r="H5546" s="31">
        <v>1966</v>
      </c>
      <c r="I5546" s="207" t="s">
        <v>3338</v>
      </c>
      <c r="J5546" s="84"/>
      <c r="K5546" s="31" t="s">
        <v>41</v>
      </c>
      <c r="L5546" s="31"/>
      <c r="M5546" s="169"/>
      <c r="N5546" s="148"/>
      <c r="O5546" s="106" t="s">
        <v>3203</v>
      </c>
      <c r="P5546" s="43">
        <v>1966</v>
      </c>
      <c r="Q5546" s="207" t="s">
        <v>3338</v>
      </c>
      <c r="R5546" s="84" t="s">
        <v>3203</v>
      </c>
      <c r="S5546" s="31" t="s">
        <v>41</v>
      </c>
      <c r="T5546" s="31"/>
      <c r="U5546" s="169"/>
      <c r="V5546" s="150"/>
      <c r="W5546" s="141" t="str" cm="1">
        <f t="array" ref="W5546">IF(SUM(LEN(B5546:V5546))=0,"",IF(OR(OR(ISBLANK(F5546),SUM(LEN(C5546),LEN(D5546))=0),AND(NOT(E5546="Unknown"),ISBLANK(J5546)),AND(NOT(O5546="Unknown"),ISBLANK(R5546))),"Missing Information", INDEX(Table15[Entire Service Line Classification], MATCH(SUMIFS(Table15[Unique ID],Table15[System-Owned Portion],E5546,Table15[If Material Anything Other than "Lead" in Column E,Was Material Ever Previously Lead?],G5546,Table15[Customer-Owned Portion],O5546),Table15[Unique ID],0),0)))</f>
        <v>Lead Status Unknown</v>
      </c>
      <c r="X5546"/>
    </row>
    <row r="5547" spans="2:24" x14ac:dyDescent="0.35">
      <c r="B5547" s="146"/>
      <c r="C5547" s="31" t="s">
        <v>6346</v>
      </c>
      <c r="D5547" s="31"/>
      <c r="E5547" s="44" t="s">
        <v>3203</v>
      </c>
      <c r="F5547" s="43" t="s">
        <v>3283</v>
      </c>
      <c r="G5547" s="84" t="s">
        <v>3249</v>
      </c>
      <c r="H5547" s="31">
        <v>1967</v>
      </c>
      <c r="I5547" s="207" t="s">
        <v>3338</v>
      </c>
      <c r="J5547" s="84"/>
      <c r="K5547" s="31" t="s">
        <v>41</v>
      </c>
      <c r="L5547" s="31"/>
      <c r="M5547" s="169"/>
      <c r="N5547" s="148"/>
      <c r="O5547" s="106" t="s">
        <v>3203</v>
      </c>
      <c r="P5547" s="43">
        <v>1967</v>
      </c>
      <c r="Q5547" s="207" t="s">
        <v>3338</v>
      </c>
      <c r="R5547" s="84" t="s">
        <v>3203</v>
      </c>
      <c r="S5547" s="31" t="s">
        <v>41</v>
      </c>
      <c r="T5547" s="31"/>
      <c r="U5547" s="169"/>
      <c r="V5547" s="150"/>
      <c r="W5547" s="141" t="str" cm="1">
        <f t="array" ref="W5547">IF(SUM(LEN(B5547:V5547))=0,"",IF(OR(OR(ISBLANK(F5547),SUM(LEN(C5547),LEN(D5547))=0),AND(NOT(E5547="Unknown"),ISBLANK(J5547)),AND(NOT(O5547="Unknown"),ISBLANK(R5547))),"Missing Information", INDEX(Table15[Entire Service Line Classification], MATCH(SUMIFS(Table15[Unique ID],Table15[System-Owned Portion],E5547,Table15[If Material Anything Other than "Lead" in Column E,Was Material Ever Previously Lead?],G5547,Table15[Customer-Owned Portion],O5547),Table15[Unique ID],0),0)))</f>
        <v>Lead Status Unknown</v>
      </c>
      <c r="X5547"/>
    </row>
    <row r="5548" spans="2:24" x14ac:dyDescent="0.35">
      <c r="B5548" s="146"/>
      <c r="C5548" s="31" t="s">
        <v>6347</v>
      </c>
      <c r="D5548" s="31"/>
      <c r="E5548" s="44" t="s">
        <v>3203</v>
      </c>
      <c r="F5548" s="43" t="s">
        <v>3283</v>
      </c>
      <c r="G5548" s="84" t="s">
        <v>3249</v>
      </c>
      <c r="H5548" s="31">
        <v>1967</v>
      </c>
      <c r="I5548" s="207" t="s">
        <v>3337</v>
      </c>
      <c r="J5548" s="84"/>
      <c r="K5548" s="31" t="s">
        <v>41</v>
      </c>
      <c r="L5548" s="31"/>
      <c r="M5548" s="169"/>
      <c r="N5548" s="148"/>
      <c r="O5548" s="106" t="s">
        <v>3203</v>
      </c>
      <c r="P5548" s="43">
        <v>1967</v>
      </c>
      <c r="Q5548" s="207" t="s">
        <v>3337</v>
      </c>
      <c r="R5548" s="84" t="s">
        <v>3203</v>
      </c>
      <c r="S5548" s="31" t="s">
        <v>41</v>
      </c>
      <c r="T5548" s="31"/>
      <c r="U5548" s="169"/>
      <c r="V5548" s="150"/>
      <c r="W5548" s="141" t="str" cm="1">
        <f t="array" ref="W5548">IF(SUM(LEN(B5548:V5548))=0,"",IF(OR(OR(ISBLANK(F5548),SUM(LEN(C5548),LEN(D5548))=0),AND(NOT(E5548="Unknown"),ISBLANK(J5548)),AND(NOT(O5548="Unknown"),ISBLANK(R5548))),"Missing Information", INDEX(Table15[Entire Service Line Classification], MATCH(SUMIFS(Table15[Unique ID],Table15[System-Owned Portion],E5548,Table15[If Material Anything Other than "Lead" in Column E,Was Material Ever Previously Lead?],G5548,Table15[Customer-Owned Portion],O5548),Table15[Unique ID],0),0)))</f>
        <v>Lead Status Unknown</v>
      </c>
      <c r="X5548"/>
    </row>
    <row r="5549" spans="2:24" x14ac:dyDescent="0.35">
      <c r="B5549" s="146"/>
      <c r="C5549" s="31" t="s">
        <v>6348</v>
      </c>
      <c r="D5549" s="31"/>
      <c r="E5549" s="44" t="s">
        <v>3203</v>
      </c>
      <c r="F5549" s="43" t="s">
        <v>3283</v>
      </c>
      <c r="G5549" s="84" t="s">
        <v>3249</v>
      </c>
      <c r="H5549" s="31">
        <v>1967</v>
      </c>
      <c r="I5549" s="207" t="s">
        <v>3341</v>
      </c>
      <c r="J5549" s="84"/>
      <c r="K5549" s="31" t="s">
        <v>41</v>
      </c>
      <c r="L5549" s="31"/>
      <c r="M5549" s="169"/>
      <c r="N5549" s="148"/>
      <c r="O5549" s="106" t="s">
        <v>3203</v>
      </c>
      <c r="P5549" s="43">
        <v>1967</v>
      </c>
      <c r="Q5549" s="207" t="s">
        <v>3341</v>
      </c>
      <c r="R5549" s="84" t="s">
        <v>3203</v>
      </c>
      <c r="S5549" s="31" t="s">
        <v>41</v>
      </c>
      <c r="T5549" s="31"/>
      <c r="U5549" s="169"/>
      <c r="V5549" s="150"/>
      <c r="W5549" s="141" t="str" cm="1">
        <f t="array" ref="W5549">IF(SUM(LEN(B5549:V5549))=0,"",IF(OR(OR(ISBLANK(F5549),SUM(LEN(C5549),LEN(D5549))=0),AND(NOT(E5549="Unknown"),ISBLANK(J5549)),AND(NOT(O5549="Unknown"),ISBLANK(R5549))),"Missing Information", INDEX(Table15[Entire Service Line Classification], MATCH(SUMIFS(Table15[Unique ID],Table15[System-Owned Portion],E5549,Table15[If Material Anything Other than "Lead" in Column E,Was Material Ever Previously Lead?],G5549,Table15[Customer-Owned Portion],O5549),Table15[Unique ID],0),0)))</f>
        <v>Lead Status Unknown</v>
      </c>
      <c r="X5549"/>
    </row>
    <row r="5550" spans="2:24" x14ac:dyDescent="0.35">
      <c r="B5550" s="146"/>
      <c r="C5550" s="31" t="s">
        <v>6349</v>
      </c>
      <c r="D5550" s="31"/>
      <c r="E5550" s="44" t="s">
        <v>3203</v>
      </c>
      <c r="F5550" s="43" t="s">
        <v>3283</v>
      </c>
      <c r="G5550" s="84" t="s">
        <v>3249</v>
      </c>
      <c r="H5550" s="31">
        <v>1920</v>
      </c>
      <c r="I5550" s="207" t="s">
        <v>3338</v>
      </c>
      <c r="J5550" s="84"/>
      <c r="K5550" s="31" t="s">
        <v>41</v>
      </c>
      <c r="L5550" s="31"/>
      <c r="M5550" s="169"/>
      <c r="N5550" s="148"/>
      <c r="O5550" s="106" t="s">
        <v>3203</v>
      </c>
      <c r="P5550" s="43">
        <v>1920</v>
      </c>
      <c r="Q5550" s="207" t="s">
        <v>3338</v>
      </c>
      <c r="R5550" s="84" t="s">
        <v>3203</v>
      </c>
      <c r="S5550" s="31" t="s">
        <v>41</v>
      </c>
      <c r="T5550" s="31"/>
      <c r="U5550" s="169"/>
      <c r="V5550" s="150"/>
      <c r="W5550" s="141" t="str" cm="1">
        <f t="array" ref="W5550">IF(SUM(LEN(B5550:V5550))=0,"",IF(OR(OR(ISBLANK(F5550),SUM(LEN(C5550),LEN(D5550))=0),AND(NOT(E5550="Unknown"),ISBLANK(J5550)),AND(NOT(O5550="Unknown"),ISBLANK(R5550))),"Missing Information", INDEX(Table15[Entire Service Line Classification], MATCH(SUMIFS(Table15[Unique ID],Table15[System-Owned Portion],E5550,Table15[If Material Anything Other than "Lead" in Column E,Was Material Ever Previously Lead?],G5550,Table15[Customer-Owned Portion],O5550),Table15[Unique ID],0),0)))</f>
        <v>Lead Status Unknown</v>
      </c>
      <c r="X5550"/>
    </row>
    <row r="5551" spans="2:24" x14ac:dyDescent="0.35">
      <c r="B5551" s="146"/>
      <c r="C5551" s="31" t="s">
        <v>2554</v>
      </c>
      <c r="D5551" s="31"/>
      <c r="E5551" s="44" t="s">
        <v>3203</v>
      </c>
      <c r="F5551" s="43" t="s">
        <v>3283</v>
      </c>
      <c r="G5551" s="84" t="s">
        <v>3249</v>
      </c>
      <c r="H5551" s="31">
        <v>1920</v>
      </c>
      <c r="I5551" s="207" t="s">
        <v>3337</v>
      </c>
      <c r="J5551" s="84"/>
      <c r="K5551" s="31" t="s">
        <v>41</v>
      </c>
      <c r="L5551" s="31"/>
      <c r="M5551" s="169"/>
      <c r="N5551" s="148"/>
      <c r="O5551" s="106" t="s">
        <v>3203</v>
      </c>
      <c r="P5551" s="43">
        <v>1920</v>
      </c>
      <c r="Q5551" s="207" t="s">
        <v>3337</v>
      </c>
      <c r="R5551" s="84" t="s">
        <v>3203</v>
      </c>
      <c r="S5551" s="31" t="s">
        <v>41</v>
      </c>
      <c r="T5551" s="31"/>
      <c r="U5551" s="169"/>
      <c r="V5551" s="150"/>
      <c r="W5551" s="141" t="str" cm="1">
        <f t="array" ref="W5551">IF(SUM(LEN(B5551:V5551))=0,"",IF(OR(OR(ISBLANK(F5551),SUM(LEN(C5551),LEN(D5551))=0),AND(NOT(E5551="Unknown"),ISBLANK(J5551)),AND(NOT(O5551="Unknown"),ISBLANK(R5551))),"Missing Information", INDEX(Table15[Entire Service Line Classification], MATCH(SUMIFS(Table15[Unique ID],Table15[System-Owned Portion],E5551,Table15[If Material Anything Other than "Lead" in Column E,Was Material Ever Previously Lead?],G5551,Table15[Customer-Owned Portion],O5551),Table15[Unique ID],0),0)))</f>
        <v>Lead Status Unknown</v>
      </c>
      <c r="X5551"/>
    </row>
    <row r="5552" spans="2:24" x14ac:dyDescent="0.35">
      <c r="B5552" s="146"/>
      <c r="C5552" s="31" t="s">
        <v>2555</v>
      </c>
      <c r="D5552" s="31"/>
      <c r="E5552" s="44" t="s">
        <v>3203</v>
      </c>
      <c r="F5552" s="43" t="s">
        <v>3283</v>
      </c>
      <c r="G5552" s="84" t="s">
        <v>3249</v>
      </c>
      <c r="H5552" s="31">
        <v>1947</v>
      </c>
      <c r="I5552" s="207" t="s">
        <v>3341</v>
      </c>
      <c r="J5552" s="84"/>
      <c r="K5552" s="31" t="s">
        <v>41</v>
      </c>
      <c r="L5552" s="31"/>
      <c r="M5552" s="169"/>
      <c r="N5552" s="148"/>
      <c r="O5552" s="106" t="s">
        <v>3203</v>
      </c>
      <c r="P5552" s="43">
        <v>1947</v>
      </c>
      <c r="Q5552" s="207" t="s">
        <v>3341</v>
      </c>
      <c r="R5552" s="84" t="s">
        <v>3203</v>
      </c>
      <c r="S5552" s="31" t="s">
        <v>41</v>
      </c>
      <c r="T5552" s="31"/>
      <c r="U5552" s="169"/>
      <c r="V5552" s="150"/>
      <c r="W5552" s="141" t="str" cm="1">
        <f t="array" ref="W5552">IF(SUM(LEN(B5552:V5552))=0,"",IF(OR(OR(ISBLANK(F5552),SUM(LEN(C5552),LEN(D5552))=0),AND(NOT(E5552="Unknown"),ISBLANK(J5552)),AND(NOT(O5552="Unknown"),ISBLANK(R5552))),"Missing Information", INDEX(Table15[Entire Service Line Classification], MATCH(SUMIFS(Table15[Unique ID],Table15[System-Owned Portion],E5552,Table15[If Material Anything Other than "Lead" in Column E,Was Material Ever Previously Lead?],G5552,Table15[Customer-Owned Portion],O5552),Table15[Unique ID],0),0)))</f>
        <v>Lead Status Unknown</v>
      </c>
      <c r="X5552"/>
    </row>
    <row r="5553" spans="2:24" x14ac:dyDescent="0.35">
      <c r="B5553" s="146"/>
      <c r="C5553" s="31" t="s">
        <v>2556</v>
      </c>
      <c r="D5553" s="31"/>
      <c r="E5553" s="44" t="s">
        <v>3203</v>
      </c>
      <c r="F5553" s="43" t="s">
        <v>3283</v>
      </c>
      <c r="G5553" s="84" t="s">
        <v>3249</v>
      </c>
      <c r="H5553" s="31">
        <v>1937</v>
      </c>
      <c r="I5553" s="207" t="s">
        <v>3337</v>
      </c>
      <c r="J5553" s="84"/>
      <c r="K5553" s="31" t="s">
        <v>41</v>
      </c>
      <c r="L5553" s="31"/>
      <c r="M5553" s="169"/>
      <c r="N5553" s="148"/>
      <c r="O5553" s="106" t="s">
        <v>3203</v>
      </c>
      <c r="P5553" s="43">
        <v>1937</v>
      </c>
      <c r="Q5553" s="207" t="s">
        <v>3337</v>
      </c>
      <c r="R5553" s="84" t="s">
        <v>3203</v>
      </c>
      <c r="S5553" s="31" t="s">
        <v>41</v>
      </c>
      <c r="T5553" s="31"/>
      <c r="U5553" s="169"/>
      <c r="V5553" s="150"/>
      <c r="W5553" s="141" t="str" cm="1">
        <f t="array" ref="W5553">IF(SUM(LEN(B5553:V5553))=0,"",IF(OR(OR(ISBLANK(F5553),SUM(LEN(C5553),LEN(D5553))=0),AND(NOT(E5553="Unknown"),ISBLANK(J5553)),AND(NOT(O5553="Unknown"),ISBLANK(R5553))),"Missing Information", INDEX(Table15[Entire Service Line Classification], MATCH(SUMIFS(Table15[Unique ID],Table15[System-Owned Portion],E5553,Table15[If Material Anything Other than "Lead" in Column E,Was Material Ever Previously Lead?],G5553,Table15[Customer-Owned Portion],O5553),Table15[Unique ID],0),0)))</f>
        <v>Lead Status Unknown</v>
      </c>
      <c r="X5553"/>
    </row>
    <row r="5554" spans="2:24" x14ac:dyDescent="0.35">
      <c r="B5554" s="146"/>
      <c r="C5554" s="31" t="s">
        <v>2557</v>
      </c>
      <c r="D5554" s="31"/>
      <c r="E5554" s="44" t="s">
        <v>3203</v>
      </c>
      <c r="F5554" s="43" t="s">
        <v>3283</v>
      </c>
      <c r="G5554" s="84" t="s">
        <v>3249</v>
      </c>
      <c r="H5554" s="31">
        <v>1927</v>
      </c>
      <c r="I5554" s="207" t="s">
        <v>3338</v>
      </c>
      <c r="J5554" s="84"/>
      <c r="K5554" s="31" t="s">
        <v>41</v>
      </c>
      <c r="L5554" s="31"/>
      <c r="M5554" s="169"/>
      <c r="N5554" s="148"/>
      <c r="O5554" s="106" t="s">
        <v>3203</v>
      </c>
      <c r="P5554" s="43">
        <v>1927</v>
      </c>
      <c r="Q5554" s="207" t="s">
        <v>3338</v>
      </c>
      <c r="R5554" s="84" t="s">
        <v>3203</v>
      </c>
      <c r="S5554" s="31" t="s">
        <v>41</v>
      </c>
      <c r="T5554" s="31"/>
      <c r="U5554" s="169"/>
      <c r="V5554" s="150"/>
      <c r="W5554" s="141" t="str" cm="1">
        <f t="array" ref="W5554">IF(SUM(LEN(B5554:V5554))=0,"",IF(OR(OR(ISBLANK(F5554),SUM(LEN(C5554),LEN(D5554))=0),AND(NOT(E5554="Unknown"),ISBLANK(J5554)),AND(NOT(O5554="Unknown"),ISBLANK(R5554))),"Missing Information", INDEX(Table15[Entire Service Line Classification], MATCH(SUMIFS(Table15[Unique ID],Table15[System-Owned Portion],E5554,Table15[If Material Anything Other than "Lead" in Column E,Was Material Ever Previously Lead?],G5554,Table15[Customer-Owned Portion],O5554),Table15[Unique ID],0),0)))</f>
        <v>Lead Status Unknown</v>
      </c>
      <c r="X5554"/>
    </row>
    <row r="5555" spans="2:24" x14ac:dyDescent="0.35">
      <c r="B5555" s="146"/>
      <c r="C5555" s="31" t="s">
        <v>6350</v>
      </c>
      <c r="D5555" s="31"/>
      <c r="E5555" s="44" t="s">
        <v>3203</v>
      </c>
      <c r="F5555" s="43" t="s">
        <v>3283</v>
      </c>
      <c r="G5555" s="84" t="s">
        <v>3249</v>
      </c>
      <c r="H5555" s="31">
        <v>1945</v>
      </c>
      <c r="I5555" s="207" t="s">
        <v>3337</v>
      </c>
      <c r="J5555" s="84"/>
      <c r="K5555" s="31" t="s">
        <v>41</v>
      </c>
      <c r="L5555" s="31"/>
      <c r="M5555" s="169"/>
      <c r="N5555" s="148"/>
      <c r="O5555" s="106" t="s">
        <v>3203</v>
      </c>
      <c r="P5555" s="43">
        <v>1945</v>
      </c>
      <c r="Q5555" s="207" t="s">
        <v>3337</v>
      </c>
      <c r="R5555" s="84" t="s">
        <v>3203</v>
      </c>
      <c r="S5555" s="31" t="s">
        <v>41</v>
      </c>
      <c r="T5555" s="31"/>
      <c r="U5555" s="169"/>
      <c r="V5555" s="150"/>
      <c r="W5555" s="141" t="str" cm="1">
        <f t="array" ref="W5555">IF(SUM(LEN(B5555:V5555))=0,"",IF(OR(OR(ISBLANK(F5555),SUM(LEN(C5555),LEN(D5555))=0),AND(NOT(E5555="Unknown"),ISBLANK(J5555)),AND(NOT(O5555="Unknown"),ISBLANK(R5555))),"Missing Information", INDEX(Table15[Entire Service Line Classification], MATCH(SUMIFS(Table15[Unique ID],Table15[System-Owned Portion],E5555,Table15[If Material Anything Other than "Lead" in Column E,Was Material Ever Previously Lead?],G5555,Table15[Customer-Owned Portion],O5555),Table15[Unique ID],0),0)))</f>
        <v>Lead Status Unknown</v>
      </c>
      <c r="X5555"/>
    </row>
    <row r="5556" spans="2:24" x14ac:dyDescent="0.35">
      <c r="B5556" s="146"/>
      <c r="C5556" s="31" t="s">
        <v>6351</v>
      </c>
      <c r="D5556" s="31"/>
      <c r="E5556" s="44" t="s">
        <v>3203</v>
      </c>
      <c r="F5556" s="43" t="s">
        <v>3283</v>
      </c>
      <c r="G5556" s="84" t="s">
        <v>3249</v>
      </c>
      <c r="H5556" s="31">
        <v>1931</v>
      </c>
      <c r="I5556" s="207" t="s">
        <v>3341</v>
      </c>
      <c r="J5556" s="84"/>
      <c r="K5556" s="31" t="s">
        <v>41</v>
      </c>
      <c r="L5556" s="31"/>
      <c r="M5556" s="169"/>
      <c r="N5556" s="148"/>
      <c r="O5556" s="106" t="s">
        <v>3203</v>
      </c>
      <c r="P5556" s="43">
        <v>1931</v>
      </c>
      <c r="Q5556" s="207" t="s">
        <v>3341</v>
      </c>
      <c r="R5556" s="84" t="s">
        <v>3203</v>
      </c>
      <c r="S5556" s="31" t="s">
        <v>41</v>
      </c>
      <c r="T5556" s="31"/>
      <c r="U5556" s="169"/>
      <c r="V5556" s="150"/>
      <c r="W5556" s="141" t="str" cm="1">
        <f t="array" ref="W5556">IF(SUM(LEN(B5556:V5556))=0,"",IF(OR(OR(ISBLANK(F5556),SUM(LEN(C5556),LEN(D5556))=0),AND(NOT(E5556="Unknown"),ISBLANK(J5556)),AND(NOT(O5556="Unknown"),ISBLANK(R5556))),"Missing Information", INDEX(Table15[Entire Service Line Classification], MATCH(SUMIFS(Table15[Unique ID],Table15[System-Owned Portion],E5556,Table15[If Material Anything Other than "Lead" in Column E,Was Material Ever Previously Lead?],G5556,Table15[Customer-Owned Portion],O5556),Table15[Unique ID],0),0)))</f>
        <v>Lead Status Unknown</v>
      </c>
      <c r="X5556"/>
    </row>
    <row r="5557" spans="2:24" x14ac:dyDescent="0.35">
      <c r="B5557" s="146"/>
      <c r="C5557" s="31" t="s">
        <v>6352</v>
      </c>
      <c r="D5557" s="31"/>
      <c r="E5557" s="44" t="s">
        <v>3203</v>
      </c>
      <c r="F5557" s="43" t="s">
        <v>3283</v>
      </c>
      <c r="G5557" s="84" t="s">
        <v>3249</v>
      </c>
      <c r="H5557" s="31">
        <v>1927</v>
      </c>
      <c r="I5557" s="207" t="s">
        <v>3337</v>
      </c>
      <c r="J5557" s="84"/>
      <c r="K5557" s="31" t="s">
        <v>41</v>
      </c>
      <c r="L5557" s="31"/>
      <c r="M5557" s="169"/>
      <c r="N5557" s="148"/>
      <c r="O5557" s="106" t="s">
        <v>3203</v>
      </c>
      <c r="P5557" s="43">
        <v>1927</v>
      </c>
      <c r="Q5557" s="207" t="s">
        <v>3337</v>
      </c>
      <c r="R5557" s="84" t="s">
        <v>3203</v>
      </c>
      <c r="S5557" s="31" t="s">
        <v>41</v>
      </c>
      <c r="T5557" s="31"/>
      <c r="U5557" s="169"/>
      <c r="V5557" s="150"/>
      <c r="W5557" s="141" t="str" cm="1">
        <f t="array" ref="W5557">IF(SUM(LEN(B5557:V5557))=0,"",IF(OR(OR(ISBLANK(F5557),SUM(LEN(C5557),LEN(D5557))=0),AND(NOT(E5557="Unknown"),ISBLANK(J5557)),AND(NOT(O5557="Unknown"),ISBLANK(R5557))),"Missing Information", INDEX(Table15[Entire Service Line Classification], MATCH(SUMIFS(Table15[Unique ID],Table15[System-Owned Portion],E5557,Table15[If Material Anything Other than "Lead" in Column E,Was Material Ever Previously Lead?],G5557,Table15[Customer-Owned Portion],O5557),Table15[Unique ID],0),0)))</f>
        <v>Lead Status Unknown</v>
      </c>
      <c r="X5557"/>
    </row>
    <row r="5558" spans="2:24" x14ac:dyDescent="0.35">
      <c r="B5558" s="146"/>
      <c r="C5558" s="31" t="s">
        <v>6353</v>
      </c>
      <c r="D5558" s="31"/>
      <c r="E5558" s="44" t="s">
        <v>3203</v>
      </c>
      <c r="F5558" s="43" t="s">
        <v>3283</v>
      </c>
      <c r="G5558" s="84" t="s">
        <v>3249</v>
      </c>
      <c r="H5558" s="31">
        <v>1931</v>
      </c>
      <c r="I5558" s="207" t="s">
        <v>3338</v>
      </c>
      <c r="J5558" s="84"/>
      <c r="K5558" s="31" t="s">
        <v>41</v>
      </c>
      <c r="L5558" s="31"/>
      <c r="M5558" s="169"/>
      <c r="N5558" s="148"/>
      <c r="O5558" s="106" t="s">
        <v>3203</v>
      </c>
      <c r="P5558" s="43">
        <v>1931</v>
      </c>
      <c r="Q5558" s="207" t="s">
        <v>3338</v>
      </c>
      <c r="R5558" s="84" t="s">
        <v>3203</v>
      </c>
      <c r="S5558" s="31" t="s">
        <v>41</v>
      </c>
      <c r="T5558" s="31"/>
      <c r="U5558" s="169"/>
      <c r="V5558" s="150"/>
      <c r="W5558" s="141" t="str" cm="1">
        <f t="array" ref="W5558">IF(SUM(LEN(B5558:V5558))=0,"",IF(OR(OR(ISBLANK(F5558),SUM(LEN(C5558),LEN(D5558))=0),AND(NOT(E5558="Unknown"),ISBLANK(J5558)),AND(NOT(O5558="Unknown"),ISBLANK(R5558))),"Missing Information", INDEX(Table15[Entire Service Line Classification], MATCH(SUMIFS(Table15[Unique ID],Table15[System-Owned Portion],E5558,Table15[If Material Anything Other than "Lead" in Column E,Was Material Ever Previously Lead?],G5558,Table15[Customer-Owned Portion],O5558),Table15[Unique ID],0),0)))</f>
        <v>Lead Status Unknown</v>
      </c>
      <c r="X5558"/>
    </row>
    <row r="5559" spans="2:24" x14ac:dyDescent="0.35">
      <c r="B5559" s="146"/>
      <c r="C5559" s="31" t="s">
        <v>6354</v>
      </c>
      <c r="D5559" s="31"/>
      <c r="E5559" s="44" t="s">
        <v>3203</v>
      </c>
      <c r="F5559" s="43" t="s">
        <v>3283</v>
      </c>
      <c r="G5559" s="84" t="s">
        <v>3249</v>
      </c>
      <c r="H5559" s="31">
        <v>1951</v>
      </c>
      <c r="I5559" s="207" t="s">
        <v>3338</v>
      </c>
      <c r="J5559" s="84"/>
      <c r="K5559" s="31" t="s">
        <v>41</v>
      </c>
      <c r="L5559" s="31"/>
      <c r="M5559" s="169"/>
      <c r="N5559" s="148"/>
      <c r="O5559" s="106" t="s">
        <v>3203</v>
      </c>
      <c r="P5559" s="43">
        <v>1951</v>
      </c>
      <c r="Q5559" s="207" t="s">
        <v>3338</v>
      </c>
      <c r="R5559" s="84" t="s">
        <v>3203</v>
      </c>
      <c r="S5559" s="31" t="s">
        <v>41</v>
      </c>
      <c r="T5559" s="31"/>
      <c r="U5559" s="169"/>
      <c r="V5559" s="150"/>
      <c r="W5559" s="141" t="str" cm="1">
        <f t="array" ref="W5559">IF(SUM(LEN(B5559:V5559))=0,"",IF(OR(OR(ISBLANK(F5559),SUM(LEN(C5559),LEN(D5559))=0),AND(NOT(E5559="Unknown"),ISBLANK(J5559)),AND(NOT(O5559="Unknown"),ISBLANK(R5559))),"Missing Information", INDEX(Table15[Entire Service Line Classification], MATCH(SUMIFS(Table15[Unique ID],Table15[System-Owned Portion],E5559,Table15[If Material Anything Other than "Lead" in Column E,Was Material Ever Previously Lead?],G5559,Table15[Customer-Owned Portion],O5559),Table15[Unique ID],0),0)))</f>
        <v>Lead Status Unknown</v>
      </c>
      <c r="X5559"/>
    </row>
    <row r="5560" spans="2:24" x14ac:dyDescent="0.35">
      <c r="B5560" s="146"/>
      <c r="C5560" s="31" t="s">
        <v>6355</v>
      </c>
      <c r="D5560" s="31"/>
      <c r="E5560" s="44" t="s">
        <v>3203</v>
      </c>
      <c r="F5560" s="43" t="s">
        <v>3283</v>
      </c>
      <c r="G5560" s="84" t="s">
        <v>3249</v>
      </c>
      <c r="H5560" s="31">
        <v>1951</v>
      </c>
      <c r="I5560" s="207" t="s">
        <v>3338</v>
      </c>
      <c r="J5560" s="84"/>
      <c r="K5560" s="31" t="s">
        <v>41</v>
      </c>
      <c r="L5560" s="31"/>
      <c r="M5560" s="169"/>
      <c r="N5560" s="148"/>
      <c r="O5560" s="106" t="s">
        <v>3203</v>
      </c>
      <c r="P5560" s="43">
        <v>1951</v>
      </c>
      <c r="Q5560" s="207" t="s">
        <v>3338</v>
      </c>
      <c r="R5560" s="84" t="s">
        <v>3203</v>
      </c>
      <c r="S5560" s="31" t="s">
        <v>41</v>
      </c>
      <c r="T5560" s="31"/>
      <c r="U5560" s="169"/>
      <c r="V5560" s="150"/>
      <c r="W5560" s="141" t="str" cm="1">
        <f t="array" ref="W5560">IF(SUM(LEN(B5560:V5560))=0,"",IF(OR(OR(ISBLANK(F5560),SUM(LEN(C5560),LEN(D5560))=0),AND(NOT(E5560="Unknown"),ISBLANK(J5560)),AND(NOT(O5560="Unknown"),ISBLANK(R5560))),"Missing Information", INDEX(Table15[Entire Service Line Classification], MATCH(SUMIFS(Table15[Unique ID],Table15[System-Owned Portion],E5560,Table15[If Material Anything Other than "Lead" in Column E,Was Material Ever Previously Lead?],G5560,Table15[Customer-Owned Portion],O5560),Table15[Unique ID],0),0)))</f>
        <v>Lead Status Unknown</v>
      </c>
      <c r="X5560"/>
    </row>
    <row r="5561" spans="2:24" x14ac:dyDescent="0.35">
      <c r="B5561" s="146"/>
      <c r="C5561" s="31" t="s">
        <v>6356</v>
      </c>
      <c r="D5561" s="31"/>
      <c r="E5561" s="44" t="s">
        <v>3203</v>
      </c>
      <c r="F5561" s="43" t="s">
        <v>3283</v>
      </c>
      <c r="G5561" s="84" t="s">
        <v>3249</v>
      </c>
      <c r="H5561" s="31">
        <v>1951</v>
      </c>
      <c r="I5561" s="207" t="s">
        <v>3341</v>
      </c>
      <c r="J5561" s="84"/>
      <c r="K5561" s="31" t="s">
        <v>41</v>
      </c>
      <c r="L5561" s="31"/>
      <c r="M5561" s="169"/>
      <c r="N5561" s="148"/>
      <c r="O5561" s="106" t="s">
        <v>3203</v>
      </c>
      <c r="P5561" s="43">
        <v>1951</v>
      </c>
      <c r="Q5561" s="207" t="s">
        <v>3341</v>
      </c>
      <c r="R5561" s="84" t="s">
        <v>3203</v>
      </c>
      <c r="S5561" s="31" t="s">
        <v>41</v>
      </c>
      <c r="T5561" s="31"/>
      <c r="U5561" s="169"/>
      <c r="V5561" s="150"/>
      <c r="W5561" s="141" t="str" cm="1">
        <f t="array" ref="W5561">IF(SUM(LEN(B5561:V5561))=0,"",IF(OR(OR(ISBLANK(F5561),SUM(LEN(C5561),LEN(D5561))=0),AND(NOT(E5561="Unknown"),ISBLANK(J5561)),AND(NOT(O5561="Unknown"),ISBLANK(R5561))),"Missing Information", INDEX(Table15[Entire Service Line Classification], MATCH(SUMIFS(Table15[Unique ID],Table15[System-Owned Portion],E5561,Table15[If Material Anything Other than "Lead" in Column E,Was Material Ever Previously Lead?],G5561,Table15[Customer-Owned Portion],O5561),Table15[Unique ID],0),0)))</f>
        <v>Lead Status Unknown</v>
      </c>
      <c r="X5561"/>
    </row>
    <row r="5562" spans="2:24" x14ac:dyDescent="0.35">
      <c r="B5562" s="146"/>
      <c r="C5562" s="31" t="s">
        <v>6357</v>
      </c>
      <c r="D5562" s="31"/>
      <c r="E5562" s="44" t="s">
        <v>3203</v>
      </c>
      <c r="F5562" s="43" t="s">
        <v>3283</v>
      </c>
      <c r="G5562" s="84" t="s">
        <v>3249</v>
      </c>
      <c r="H5562" s="31">
        <v>1927</v>
      </c>
      <c r="I5562" s="207" t="s">
        <v>3341</v>
      </c>
      <c r="J5562" s="84"/>
      <c r="K5562" s="31" t="s">
        <v>41</v>
      </c>
      <c r="L5562" s="31"/>
      <c r="M5562" s="169"/>
      <c r="N5562" s="148"/>
      <c r="O5562" s="106" t="s">
        <v>3203</v>
      </c>
      <c r="P5562" s="43">
        <v>1927</v>
      </c>
      <c r="Q5562" s="207" t="s">
        <v>3341</v>
      </c>
      <c r="R5562" s="84" t="s">
        <v>3203</v>
      </c>
      <c r="S5562" s="31" t="s">
        <v>41</v>
      </c>
      <c r="T5562" s="31"/>
      <c r="U5562" s="169"/>
      <c r="V5562" s="150"/>
      <c r="W5562" s="141" t="str" cm="1">
        <f t="array" ref="W5562">IF(SUM(LEN(B5562:V5562))=0,"",IF(OR(OR(ISBLANK(F5562),SUM(LEN(C5562),LEN(D5562))=0),AND(NOT(E5562="Unknown"),ISBLANK(J5562)),AND(NOT(O5562="Unknown"),ISBLANK(R5562))),"Missing Information", INDEX(Table15[Entire Service Line Classification], MATCH(SUMIFS(Table15[Unique ID],Table15[System-Owned Portion],E5562,Table15[If Material Anything Other than "Lead" in Column E,Was Material Ever Previously Lead?],G5562,Table15[Customer-Owned Portion],O5562),Table15[Unique ID],0),0)))</f>
        <v>Lead Status Unknown</v>
      </c>
      <c r="X5562"/>
    </row>
    <row r="5563" spans="2:24" x14ac:dyDescent="0.35">
      <c r="B5563" s="146"/>
      <c r="C5563" s="31" t="s">
        <v>6358</v>
      </c>
      <c r="D5563" s="31"/>
      <c r="E5563" s="44" t="s">
        <v>3203</v>
      </c>
      <c r="F5563" s="43" t="s">
        <v>3283</v>
      </c>
      <c r="G5563" s="84" t="s">
        <v>3249</v>
      </c>
      <c r="H5563" s="31">
        <v>1961</v>
      </c>
      <c r="I5563" s="207" t="s">
        <v>3341</v>
      </c>
      <c r="J5563" s="84"/>
      <c r="K5563" s="31" t="s">
        <v>41</v>
      </c>
      <c r="L5563" s="31"/>
      <c r="M5563" s="169"/>
      <c r="N5563" s="148"/>
      <c r="O5563" s="106" t="s">
        <v>3203</v>
      </c>
      <c r="P5563" s="43">
        <v>1961</v>
      </c>
      <c r="Q5563" s="207" t="s">
        <v>3341</v>
      </c>
      <c r="R5563" s="84" t="s">
        <v>3203</v>
      </c>
      <c r="S5563" s="31" t="s">
        <v>41</v>
      </c>
      <c r="T5563" s="31"/>
      <c r="U5563" s="169"/>
      <c r="V5563" s="150"/>
      <c r="W5563" s="141" t="str" cm="1">
        <f t="array" ref="W5563">IF(SUM(LEN(B5563:V5563))=0,"",IF(OR(OR(ISBLANK(F5563),SUM(LEN(C5563),LEN(D5563))=0),AND(NOT(E5563="Unknown"),ISBLANK(J5563)),AND(NOT(O5563="Unknown"),ISBLANK(R5563))),"Missing Information", INDEX(Table15[Entire Service Line Classification], MATCH(SUMIFS(Table15[Unique ID],Table15[System-Owned Portion],E5563,Table15[If Material Anything Other than "Lead" in Column E,Was Material Ever Previously Lead?],G5563,Table15[Customer-Owned Portion],O5563),Table15[Unique ID],0),0)))</f>
        <v>Lead Status Unknown</v>
      </c>
      <c r="X5563"/>
    </row>
    <row r="5564" spans="2:24" x14ac:dyDescent="0.35">
      <c r="B5564" s="146"/>
      <c r="C5564" s="31" t="s">
        <v>6359</v>
      </c>
      <c r="D5564" s="31"/>
      <c r="E5564" s="44" t="s">
        <v>3203</v>
      </c>
      <c r="F5564" s="43" t="s">
        <v>3283</v>
      </c>
      <c r="G5564" s="84" t="s">
        <v>3249</v>
      </c>
      <c r="H5564" s="31">
        <v>1946</v>
      </c>
      <c r="I5564" s="207" t="s">
        <v>3338</v>
      </c>
      <c r="J5564" s="84"/>
      <c r="K5564" s="31" t="s">
        <v>41</v>
      </c>
      <c r="L5564" s="31"/>
      <c r="M5564" s="169"/>
      <c r="N5564" s="148"/>
      <c r="O5564" s="106" t="s">
        <v>3203</v>
      </c>
      <c r="P5564" s="43">
        <v>1946</v>
      </c>
      <c r="Q5564" s="207" t="s">
        <v>3338</v>
      </c>
      <c r="R5564" s="84" t="s">
        <v>3203</v>
      </c>
      <c r="S5564" s="31" t="s">
        <v>41</v>
      </c>
      <c r="T5564" s="31"/>
      <c r="U5564" s="169"/>
      <c r="V5564" s="150"/>
      <c r="W5564" s="141" t="str" cm="1">
        <f t="array" ref="W5564">IF(SUM(LEN(B5564:V5564))=0,"",IF(OR(OR(ISBLANK(F5564),SUM(LEN(C5564),LEN(D5564))=0),AND(NOT(E5564="Unknown"),ISBLANK(J5564)),AND(NOT(O5564="Unknown"),ISBLANK(R5564))),"Missing Information", INDEX(Table15[Entire Service Line Classification], MATCH(SUMIFS(Table15[Unique ID],Table15[System-Owned Portion],E5564,Table15[If Material Anything Other than "Lead" in Column E,Was Material Ever Previously Lead?],G5564,Table15[Customer-Owned Portion],O5564),Table15[Unique ID],0),0)))</f>
        <v>Lead Status Unknown</v>
      </c>
      <c r="X5564"/>
    </row>
    <row r="5565" spans="2:24" x14ac:dyDescent="0.35">
      <c r="B5565" s="146"/>
      <c r="C5565" s="31" t="s">
        <v>6360</v>
      </c>
      <c r="D5565" s="31"/>
      <c r="E5565" s="44" t="s">
        <v>3203</v>
      </c>
      <c r="F5565" s="43" t="s">
        <v>3283</v>
      </c>
      <c r="G5565" s="84" t="s">
        <v>3249</v>
      </c>
      <c r="H5565" s="31">
        <v>1976</v>
      </c>
      <c r="I5565" s="207" t="s">
        <v>3338</v>
      </c>
      <c r="J5565" s="84"/>
      <c r="K5565" s="31" t="s">
        <v>41</v>
      </c>
      <c r="L5565" s="31"/>
      <c r="M5565" s="169"/>
      <c r="N5565" s="148"/>
      <c r="O5565" s="106" t="s">
        <v>3203</v>
      </c>
      <c r="P5565" s="43">
        <v>1976</v>
      </c>
      <c r="Q5565" s="207" t="s">
        <v>3338</v>
      </c>
      <c r="R5565" s="84" t="s">
        <v>3203</v>
      </c>
      <c r="S5565" s="31" t="s">
        <v>41</v>
      </c>
      <c r="T5565" s="31"/>
      <c r="U5565" s="169"/>
      <c r="V5565" s="150"/>
      <c r="W5565" s="141" t="str" cm="1">
        <f t="array" ref="W5565">IF(SUM(LEN(B5565:V5565))=0,"",IF(OR(OR(ISBLANK(F5565),SUM(LEN(C5565),LEN(D5565))=0),AND(NOT(E5565="Unknown"),ISBLANK(J5565)),AND(NOT(O5565="Unknown"),ISBLANK(R5565))),"Missing Information", INDEX(Table15[Entire Service Line Classification], MATCH(SUMIFS(Table15[Unique ID],Table15[System-Owned Portion],E5565,Table15[If Material Anything Other than "Lead" in Column E,Was Material Ever Previously Lead?],G5565,Table15[Customer-Owned Portion],O5565),Table15[Unique ID],0),0)))</f>
        <v>Lead Status Unknown</v>
      </c>
      <c r="X5565"/>
    </row>
    <row r="5566" spans="2:24" x14ac:dyDescent="0.35">
      <c r="B5566" s="146"/>
      <c r="C5566" s="31" t="s">
        <v>6361</v>
      </c>
      <c r="D5566" s="31"/>
      <c r="E5566" s="44" t="s">
        <v>3203</v>
      </c>
      <c r="F5566" s="43" t="s">
        <v>3283</v>
      </c>
      <c r="G5566" s="84" t="s">
        <v>3249</v>
      </c>
      <c r="H5566" s="31">
        <v>1924</v>
      </c>
      <c r="I5566" s="207" t="s">
        <v>3337</v>
      </c>
      <c r="J5566" s="84"/>
      <c r="K5566" s="31" t="s">
        <v>41</v>
      </c>
      <c r="L5566" s="31"/>
      <c r="M5566" s="169"/>
      <c r="N5566" s="148"/>
      <c r="O5566" s="106" t="s">
        <v>3203</v>
      </c>
      <c r="P5566" s="43">
        <v>1924</v>
      </c>
      <c r="Q5566" s="207" t="s">
        <v>3337</v>
      </c>
      <c r="R5566" s="84" t="s">
        <v>3203</v>
      </c>
      <c r="S5566" s="31" t="s">
        <v>41</v>
      </c>
      <c r="T5566" s="31"/>
      <c r="U5566" s="169"/>
      <c r="V5566" s="150"/>
      <c r="W5566" s="141" t="str" cm="1">
        <f t="array" ref="W5566">IF(SUM(LEN(B5566:V5566))=0,"",IF(OR(OR(ISBLANK(F5566),SUM(LEN(C5566),LEN(D5566))=0),AND(NOT(E5566="Unknown"),ISBLANK(J5566)),AND(NOT(O5566="Unknown"),ISBLANK(R5566))),"Missing Information", INDEX(Table15[Entire Service Line Classification], MATCH(SUMIFS(Table15[Unique ID],Table15[System-Owned Portion],E5566,Table15[If Material Anything Other than "Lead" in Column E,Was Material Ever Previously Lead?],G5566,Table15[Customer-Owned Portion],O5566),Table15[Unique ID],0),0)))</f>
        <v>Lead Status Unknown</v>
      </c>
      <c r="X5566"/>
    </row>
    <row r="5567" spans="2:24" x14ac:dyDescent="0.35">
      <c r="B5567" s="146"/>
      <c r="C5567" s="31" t="s">
        <v>6362</v>
      </c>
      <c r="D5567" s="31"/>
      <c r="E5567" s="44" t="s">
        <v>3203</v>
      </c>
      <c r="F5567" s="43" t="s">
        <v>3283</v>
      </c>
      <c r="G5567" s="84" t="s">
        <v>3249</v>
      </c>
      <c r="H5567" s="31">
        <v>1940</v>
      </c>
      <c r="I5567" s="207" t="s">
        <v>3337</v>
      </c>
      <c r="J5567" s="84"/>
      <c r="K5567" s="31" t="s">
        <v>41</v>
      </c>
      <c r="L5567" s="31"/>
      <c r="M5567" s="169"/>
      <c r="N5567" s="148"/>
      <c r="O5567" s="106" t="s">
        <v>3203</v>
      </c>
      <c r="P5567" s="43">
        <v>1940</v>
      </c>
      <c r="Q5567" s="207" t="s">
        <v>3337</v>
      </c>
      <c r="R5567" s="84" t="s">
        <v>3203</v>
      </c>
      <c r="S5567" s="31" t="s">
        <v>41</v>
      </c>
      <c r="T5567" s="31"/>
      <c r="U5567" s="169"/>
      <c r="V5567" s="150"/>
      <c r="W5567" s="141" t="str" cm="1">
        <f t="array" ref="W5567">IF(SUM(LEN(B5567:V5567))=0,"",IF(OR(OR(ISBLANK(F5567),SUM(LEN(C5567),LEN(D5567))=0),AND(NOT(E5567="Unknown"),ISBLANK(J5567)),AND(NOT(O5567="Unknown"),ISBLANK(R5567))),"Missing Information", INDEX(Table15[Entire Service Line Classification], MATCH(SUMIFS(Table15[Unique ID],Table15[System-Owned Portion],E5567,Table15[If Material Anything Other than "Lead" in Column E,Was Material Ever Previously Lead?],G5567,Table15[Customer-Owned Portion],O5567),Table15[Unique ID],0),0)))</f>
        <v>Lead Status Unknown</v>
      </c>
      <c r="X5567"/>
    </row>
    <row r="5568" spans="2:24" x14ac:dyDescent="0.35">
      <c r="B5568" s="146"/>
      <c r="C5568" s="31" t="s">
        <v>6363</v>
      </c>
      <c r="D5568" s="31"/>
      <c r="E5568" s="44" t="s">
        <v>3203</v>
      </c>
      <c r="F5568" s="43" t="s">
        <v>3283</v>
      </c>
      <c r="G5568" s="84" t="s">
        <v>3249</v>
      </c>
      <c r="H5568" s="31">
        <v>1908</v>
      </c>
      <c r="I5568" s="207" t="s">
        <v>3337</v>
      </c>
      <c r="J5568" s="84"/>
      <c r="K5568" s="31" t="s">
        <v>41</v>
      </c>
      <c r="L5568" s="31"/>
      <c r="M5568" s="169"/>
      <c r="N5568" s="148"/>
      <c r="O5568" s="106" t="s">
        <v>3203</v>
      </c>
      <c r="P5568" s="43">
        <v>1908</v>
      </c>
      <c r="Q5568" s="207" t="s">
        <v>3337</v>
      </c>
      <c r="R5568" s="84" t="s">
        <v>3203</v>
      </c>
      <c r="S5568" s="31" t="s">
        <v>41</v>
      </c>
      <c r="T5568" s="31"/>
      <c r="U5568" s="169"/>
      <c r="V5568" s="150"/>
      <c r="W5568" s="141" t="str" cm="1">
        <f t="array" ref="W5568">IF(SUM(LEN(B5568:V5568))=0,"",IF(OR(OR(ISBLANK(F5568),SUM(LEN(C5568),LEN(D5568))=0),AND(NOT(E5568="Unknown"),ISBLANK(J5568)),AND(NOT(O5568="Unknown"),ISBLANK(R5568))),"Missing Information", INDEX(Table15[Entire Service Line Classification], MATCH(SUMIFS(Table15[Unique ID],Table15[System-Owned Portion],E5568,Table15[If Material Anything Other than "Lead" in Column E,Was Material Ever Previously Lead?],G5568,Table15[Customer-Owned Portion],O5568),Table15[Unique ID],0),0)))</f>
        <v>Lead Status Unknown</v>
      </c>
      <c r="X5568"/>
    </row>
    <row r="5569" spans="2:24" x14ac:dyDescent="0.35">
      <c r="B5569" s="146"/>
      <c r="C5569" s="31" t="s">
        <v>6364</v>
      </c>
      <c r="D5569" s="31"/>
      <c r="E5569" s="44" t="s">
        <v>3203</v>
      </c>
      <c r="F5569" s="43" t="s">
        <v>3283</v>
      </c>
      <c r="G5569" s="84" t="s">
        <v>3249</v>
      </c>
      <c r="H5569" s="31">
        <v>1934</v>
      </c>
      <c r="I5569" s="207" t="s">
        <v>3337</v>
      </c>
      <c r="J5569" s="84"/>
      <c r="K5569" s="31" t="s">
        <v>41</v>
      </c>
      <c r="L5569" s="31"/>
      <c r="M5569" s="169"/>
      <c r="N5569" s="148"/>
      <c r="O5569" s="106" t="s">
        <v>3203</v>
      </c>
      <c r="P5569" s="43">
        <v>1934</v>
      </c>
      <c r="Q5569" s="207" t="s">
        <v>3337</v>
      </c>
      <c r="R5569" s="84" t="s">
        <v>3203</v>
      </c>
      <c r="S5569" s="31" t="s">
        <v>41</v>
      </c>
      <c r="T5569" s="31"/>
      <c r="U5569" s="169"/>
      <c r="V5569" s="150"/>
      <c r="W5569" s="141" t="str" cm="1">
        <f t="array" ref="W5569">IF(SUM(LEN(B5569:V5569))=0,"",IF(OR(OR(ISBLANK(F5569),SUM(LEN(C5569),LEN(D5569))=0),AND(NOT(E5569="Unknown"),ISBLANK(J5569)),AND(NOT(O5569="Unknown"),ISBLANK(R5569))),"Missing Information", INDEX(Table15[Entire Service Line Classification], MATCH(SUMIFS(Table15[Unique ID],Table15[System-Owned Portion],E5569,Table15[If Material Anything Other than "Lead" in Column E,Was Material Ever Previously Lead?],G5569,Table15[Customer-Owned Portion],O5569),Table15[Unique ID],0),0)))</f>
        <v>Lead Status Unknown</v>
      </c>
      <c r="X5569"/>
    </row>
    <row r="5570" spans="2:24" x14ac:dyDescent="0.35">
      <c r="B5570" s="146"/>
      <c r="C5570" s="31" t="s">
        <v>6365</v>
      </c>
      <c r="D5570" s="31"/>
      <c r="E5570" s="44" t="s">
        <v>3203</v>
      </c>
      <c r="F5570" s="43" t="s">
        <v>3283</v>
      </c>
      <c r="G5570" s="84" t="s">
        <v>3249</v>
      </c>
      <c r="H5570" s="31">
        <v>1924</v>
      </c>
      <c r="I5570" s="207" t="s">
        <v>3341</v>
      </c>
      <c r="J5570" s="84"/>
      <c r="K5570" s="31" t="s">
        <v>41</v>
      </c>
      <c r="L5570" s="31"/>
      <c r="M5570" s="169"/>
      <c r="N5570" s="148"/>
      <c r="O5570" s="106" t="s">
        <v>3203</v>
      </c>
      <c r="P5570" s="43">
        <v>1924</v>
      </c>
      <c r="Q5570" s="207" t="s">
        <v>3341</v>
      </c>
      <c r="R5570" s="84" t="s">
        <v>3203</v>
      </c>
      <c r="S5570" s="31" t="s">
        <v>41</v>
      </c>
      <c r="T5570" s="31"/>
      <c r="U5570" s="169"/>
      <c r="V5570" s="150"/>
      <c r="W5570" s="141" t="str" cm="1">
        <f t="array" ref="W5570">IF(SUM(LEN(B5570:V5570))=0,"",IF(OR(OR(ISBLANK(F5570),SUM(LEN(C5570),LEN(D5570))=0),AND(NOT(E5570="Unknown"),ISBLANK(J5570)),AND(NOT(O5570="Unknown"),ISBLANK(R5570))),"Missing Information", INDEX(Table15[Entire Service Line Classification], MATCH(SUMIFS(Table15[Unique ID],Table15[System-Owned Portion],E5570,Table15[If Material Anything Other than "Lead" in Column E,Was Material Ever Previously Lead?],G5570,Table15[Customer-Owned Portion],O5570),Table15[Unique ID],0),0)))</f>
        <v>Lead Status Unknown</v>
      </c>
      <c r="X5570"/>
    </row>
    <row r="5571" spans="2:24" x14ac:dyDescent="0.35">
      <c r="B5571" s="146"/>
      <c r="C5571" s="31" t="s">
        <v>6366</v>
      </c>
      <c r="D5571" s="31"/>
      <c r="E5571" s="44" t="s">
        <v>3203</v>
      </c>
      <c r="F5571" s="43" t="s">
        <v>3283</v>
      </c>
      <c r="G5571" s="84" t="s">
        <v>3249</v>
      </c>
      <c r="H5571" s="31">
        <v>1912</v>
      </c>
      <c r="I5571" s="207" t="s">
        <v>3341</v>
      </c>
      <c r="J5571" s="84"/>
      <c r="K5571" s="31" t="s">
        <v>41</v>
      </c>
      <c r="L5571" s="31"/>
      <c r="M5571" s="169"/>
      <c r="N5571" s="148"/>
      <c r="O5571" s="106" t="s">
        <v>3203</v>
      </c>
      <c r="P5571" s="43">
        <v>1912</v>
      </c>
      <c r="Q5571" s="207" t="s">
        <v>3341</v>
      </c>
      <c r="R5571" s="84" t="s">
        <v>3203</v>
      </c>
      <c r="S5571" s="31" t="s">
        <v>41</v>
      </c>
      <c r="T5571" s="31"/>
      <c r="U5571" s="169"/>
      <c r="V5571" s="150"/>
      <c r="W5571" s="141" t="str" cm="1">
        <f t="array" ref="W5571">IF(SUM(LEN(B5571:V5571))=0,"",IF(OR(OR(ISBLANK(F5571),SUM(LEN(C5571),LEN(D5571))=0),AND(NOT(E5571="Unknown"),ISBLANK(J5571)),AND(NOT(O5571="Unknown"),ISBLANK(R5571))),"Missing Information", INDEX(Table15[Entire Service Line Classification], MATCH(SUMIFS(Table15[Unique ID],Table15[System-Owned Portion],E5571,Table15[If Material Anything Other than "Lead" in Column E,Was Material Ever Previously Lead?],G5571,Table15[Customer-Owned Portion],O5571),Table15[Unique ID],0),0)))</f>
        <v>Lead Status Unknown</v>
      </c>
      <c r="X5571"/>
    </row>
    <row r="5572" spans="2:24" x14ac:dyDescent="0.35">
      <c r="B5572" s="146"/>
      <c r="C5572" s="31" t="s">
        <v>6367</v>
      </c>
      <c r="D5572" s="31"/>
      <c r="E5572" s="44" t="s">
        <v>3203</v>
      </c>
      <c r="F5572" s="43" t="s">
        <v>3283</v>
      </c>
      <c r="G5572" s="84" t="s">
        <v>3249</v>
      </c>
      <c r="H5572" s="31">
        <v>1958</v>
      </c>
      <c r="I5572" s="207" t="s">
        <v>3337</v>
      </c>
      <c r="J5572" s="84"/>
      <c r="K5572" s="31" t="s">
        <v>41</v>
      </c>
      <c r="L5572" s="31"/>
      <c r="M5572" s="169"/>
      <c r="N5572" s="148"/>
      <c r="O5572" s="106" t="s">
        <v>3203</v>
      </c>
      <c r="P5572" s="43">
        <v>1958</v>
      </c>
      <c r="Q5572" s="207" t="s">
        <v>3337</v>
      </c>
      <c r="R5572" s="84" t="s">
        <v>3203</v>
      </c>
      <c r="S5572" s="31" t="s">
        <v>41</v>
      </c>
      <c r="T5572" s="31"/>
      <c r="U5572" s="169"/>
      <c r="V5572" s="150"/>
      <c r="W5572" s="141" t="str" cm="1">
        <f t="array" ref="W5572">IF(SUM(LEN(B5572:V5572))=0,"",IF(OR(OR(ISBLANK(F5572),SUM(LEN(C5572),LEN(D5572))=0),AND(NOT(E5572="Unknown"),ISBLANK(J5572)),AND(NOT(O5572="Unknown"),ISBLANK(R5572))),"Missing Information", INDEX(Table15[Entire Service Line Classification], MATCH(SUMIFS(Table15[Unique ID],Table15[System-Owned Portion],E5572,Table15[If Material Anything Other than "Lead" in Column E,Was Material Ever Previously Lead?],G5572,Table15[Customer-Owned Portion],O5572),Table15[Unique ID],0),0)))</f>
        <v>Lead Status Unknown</v>
      </c>
      <c r="X5572"/>
    </row>
    <row r="5573" spans="2:24" x14ac:dyDescent="0.35">
      <c r="B5573" s="146"/>
      <c r="C5573" s="31" t="s">
        <v>6368</v>
      </c>
      <c r="D5573" s="31"/>
      <c r="E5573" s="44" t="s">
        <v>3203</v>
      </c>
      <c r="F5573" s="43" t="s">
        <v>3283</v>
      </c>
      <c r="G5573" s="84" t="s">
        <v>3249</v>
      </c>
      <c r="H5573" s="31">
        <v>1924</v>
      </c>
      <c r="I5573" s="207" t="s">
        <v>3337</v>
      </c>
      <c r="J5573" s="84"/>
      <c r="K5573" s="31" t="s">
        <v>41</v>
      </c>
      <c r="L5573" s="31"/>
      <c r="M5573" s="169"/>
      <c r="N5573" s="148"/>
      <c r="O5573" s="106" t="s">
        <v>3203</v>
      </c>
      <c r="P5573" s="43">
        <v>1924</v>
      </c>
      <c r="Q5573" s="207" t="s">
        <v>3337</v>
      </c>
      <c r="R5573" s="84" t="s">
        <v>3203</v>
      </c>
      <c r="S5573" s="31" t="s">
        <v>41</v>
      </c>
      <c r="T5573" s="31"/>
      <c r="U5573" s="169"/>
      <c r="V5573" s="150"/>
      <c r="W5573" s="141" t="str" cm="1">
        <f t="array" ref="W5573">IF(SUM(LEN(B5573:V5573))=0,"",IF(OR(OR(ISBLANK(F5573),SUM(LEN(C5573),LEN(D5573))=0),AND(NOT(E5573="Unknown"),ISBLANK(J5573)),AND(NOT(O5573="Unknown"),ISBLANK(R5573))),"Missing Information", INDEX(Table15[Entire Service Line Classification], MATCH(SUMIFS(Table15[Unique ID],Table15[System-Owned Portion],E5573,Table15[If Material Anything Other than "Lead" in Column E,Was Material Ever Previously Lead?],G5573,Table15[Customer-Owned Portion],O5573),Table15[Unique ID],0),0)))</f>
        <v>Lead Status Unknown</v>
      </c>
      <c r="X5573"/>
    </row>
    <row r="5574" spans="2:24" x14ac:dyDescent="0.35">
      <c r="B5574" s="146"/>
      <c r="C5574" s="31" t="s">
        <v>6369</v>
      </c>
      <c r="D5574" s="31"/>
      <c r="E5574" s="44" t="s">
        <v>3203</v>
      </c>
      <c r="F5574" s="43" t="s">
        <v>3283</v>
      </c>
      <c r="G5574" s="84" t="s">
        <v>3249</v>
      </c>
      <c r="H5574" s="31">
        <v>1927</v>
      </c>
      <c r="I5574" s="207" t="s">
        <v>3338</v>
      </c>
      <c r="J5574" s="84"/>
      <c r="K5574" s="31" t="s">
        <v>41</v>
      </c>
      <c r="L5574" s="31"/>
      <c r="M5574" s="169"/>
      <c r="N5574" s="148"/>
      <c r="O5574" s="106" t="s">
        <v>3203</v>
      </c>
      <c r="P5574" s="43">
        <v>1927</v>
      </c>
      <c r="Q5574" s="207" t="s">
        <v>3338</v>
      </c>
      <c r="R5574" s="84" t="s">
        <v>3203</v>
      </c>
      <c r="S5574" s="31" t="s">
        <v>41</v>
      </c>
      <c r="T5574" s="31"/>
      <c r="U5574" s="169"/>
      <c r="V5574" s="150"/>
      <c r="W5574" s="141" t="str" cm="1">
        <f t="array" ref="W5574">IF(SUM(LEN(B5574:V5574))=0,"",IF(OR(OR(ISBLANK(F5574),SUM(LEN(C5574),LEN(D5574))=0),AND(NOT(E5574="Unknown"),ISBLANK(J5574)),AND(NOT(O5574="Unknown"),ISBLANK(R5574))),"Missing Information", INDEX(Table15[Entire Service Line Classification], MATCH(SUMIFS(Table15[Unique ID],Table15[System-Owned Portion],E5574,Table15[If Material Anything Other than "Lead" in Column E,Was Material Ever Previously Lead?],G5574,Table15[Customer-Owned Portion],O5574),Table15[Unique ID],0),0)))</f>
        <v>Lead Status Unknown</v>
      </c>
      <c r="X5574"/>
    </row>
    <row r="5575" spans="2:24" ht="29" x14ac:dyDescent="0.35">
      <c r="B5575" s="146"/>
      <c r="C5575" s="31" t="s">
        <v>6370</v>
      </c>
      <c r="D5575" s="31"/>
      <c r="E5575" s="44" t="s">
        <v>3284</v>
      </c>
      <c r="F5575" s="43" t="s">
        <v>41</v>
      </c>
      <c r="G5575" s="84" t="s">
        <v>3249</v>
      </c>
      <c r="H5575" s="31">
        <v>1995</v>
      </c>
      <c r="I5575" s="207" t="s">
        <v>3341</v>
      </c>
      <c r="J5575" s="84" t="s">
        <v>3270</v>
      </c>
      <c r="K5575" s="31" t="s">
        <v>41</v>
      </c>
      <c r="L5575" s="31"/>
      <c r="M5575" s="169"/>
      <c r="N5575" s="148"/>
      <c r="O5575" s="106" t="s">
        <v>3284</v>
      </c>
      <c r="P5575" s="43">
        <v>1995</v>
      </c>
      <c r="Q5575" s="207" t="s">
        <v>3341</v>
      </c>
      <c r="R5575" s="84" t="s">
        <v>3270</v>
      </c>
      <c r="S5575" s="31" t="s">
        <v>41</v>
      </c>
      <c r="T5575" s="31"/>
      <c r="U5575" s="169"/>
      <c r="V5575" s="150"/>
      <c r="W5575" s="141" t="str" cm="1">
        <f t="array" ref="W5575">IF(SUM(LEN(B5575:V5575))=0,"",IF(OR(OR(ISBLANK(F5575),SUM(LEN(C5575),LEN(D5575))=0),AND(NOT(E5575="Unknown"),ISBLANK(J5575)),AND(NOT(O5575="Unknown"),ISBLANK(R5575))),"Missing Information", INDEX(Table15[Entire Service Line Classification], MATCH(SUMIFS(Table15[Unique ID],Table15[System-Owned Portion],E5575,Table15[If Material Anything Other than "Lead" in Column E,Was Material Ever Previously Lead?],G5575,Table15[Customer-Owned Portion],O5575),Table15[Unique ID],0),0)))</f>
        <v>Non-lead</v>
      </c>
      <c r="X5575"/>
    </row>
    <row r="5576" spans="2:24" x14ac:dyDescent="0.35">
      <c r="B5576" s="146"/>
      <c r="C5576" s="31" t="s">
        <v>6371</v>
      </c>
      <c r="D5576" s="31"/>
      <c r="E5576" s="44" t="s">
        <v>3203</v>
      </c>
      <c r="F5576" s="43" t="s">
        <v>3283</v>
      </c>
      <c r="G5576" s="84" t="s">
        <v>3249</v>
      </c>
      <c r="H5576" s="31">
        <v>1924</v>
      </c>
      <c r="I5576" s="207" t="s">
        <v>3337</v>
      </c>
      <c r="J5576" s="84"/>
      <c r="K5576" s="31" t="s">
        <v>41</v>
      </c>
      <c r="L5576" s="31"/>
      <c r="M5576" s="169"/>
      <c r="N5576" s="148"/>
      <c r="O5576" s="106" t="s">
        <v>3203</v>
      </c>
      <c r="P5576" s="43">
        <v>1924</v>
      </c>
      <c r="Q5576" s="207" t="s">
        <v>3337</v>
      </c>
      <c r="R5576" s="84" t="s">
        <v>3203</v>
      </c>
      <c r="S5576" s="31" t="s">
        <v>41</v>
      </c>
      <c r="T5576" s="31"/>
      <c r="U5576" s="169"/>
      <c r="V5576" s="150"/>
      <c r="W5576" s="141" t="str" cm="1">
        <f t="array" ref="W5576">IF(SUM(LEN(B5576:V5576))=0,"",IF(OR(OR(ISBLANK(F5576),SUM(LEN(C5576),LEN(D5576))=0),AND(NOT(E5576="Unknown"),ISBLANK(J5576)),AND(NOT(O5576="Unknown"),ISBLANK(R5576))),"Missing Information", INDEX(Table15[Entire Service Line Classification], MATCH(SUMIFS(Table15[Unique ID],Table15[System-Owned Portion],E5576,Table15[If Material Anything Other than "Lead" in Column E,Was Material Ever Previously Lead?],G5576,Table15[Customer-Owned Portion],O5576),Table15[Unique ID],0),0)))</f>
        <v>Lead Status Unknown</v>
      </c>
      <c r="X5576"/>
    </row>
    <row r="5577" spans="2:24" ht="29" x14ac:dyDescent="0.35">
      <c r="B5577" s="146"/>
      <c r="C5577" s="31" t="s">
        <v>6372</v>
      </c>
      <c r="D5577" s="31"/>
      <c r="E5577" s="44" t="s">
        <v>3284</v>
      </c>
      <c r="F5577" s="43" t="s">
        <v>41</v>
      </c>
      <c r="G5577" s="84" t="s">
        <v>3249</v>
      </c>
      <c r="H5577" s="31">
        <v>2005</v>
      </c>
      <c r="I5577" s="207" t="s">
        <v>3338</v>
      </c>
      <c r="J5577" s="84" t="s">
        <v>3270</v>
      </c>
      <c r="K5577" s="31" t="s">
        <v>41</v>
      </c>
      <c r="L5577" s="31"/>
      <c r="M5577" s="169"/>
      <c r="N5577" s="148"/>
      <c r="O5577" s="106" t="s">
        <v>3284</v>
      </c>
      <c r="P5577" s="43">
        <v>2005</v>
      </c>
      <c r="Q5577" s="207" t="s">
        <v>3338</v>
      </c>
      <c r="R5577" s="84" t="s">
        <v>3270</v>
      </c>
      <c r="S5577" s="31" t="s">
        <v>41</v>
      </c>
      <c r="T5577" s="31"/>
      <c r="U5577" s="169"/>
      <c r="V5577" s="150"/>
      <c r="W5577" s="141" t="str" cm="1">
        <f t="array" ref="W5577">IF(SUM(LEN(B5577:V5577))=0,"",IF(OR(OR(ISBLANK(F5577),SUM(LEN(C5577),LEN(D5577))=0),AND(NOT(E5577="Unknown"),ISBLANK(J5577)),AND(NOT(O5577="Unknown"),ISBLANK(R5577))),"Missing Information", INDEX(Table15[Entire Service Line Classification], MATCH(SUMIFS(Table15[Unique ID],Table15[System-Owned Portion],E5577,Table15[If Material Anything Other than "Lead" in Column E,Was Material Ever Previously Lead?],G5577,Table15[Customer-Owned Portion],O5577),Table15[Unique ID],0),0)))</f>
        <v>Non-lead</v>
      </c>
      <c r="X5577"/>
    </row>
    <row r="5578" spans="2:24" x14ac:dyDescent="0.35">
      <c r="B5578" s="146"/>
      <c r="C5578" s="31" t="s">
        <v>6373</v>
      </c>
      <c r="D5578" s="31"/>
      <c r="E5578" s="44" t="s">
        <v>3203</v>
      </c>
      <c r="F5578" s="43" t="s">
        <v>3283</v>
      </c>
      <c r="G5578" s="84" t="s">
        <v>3249</v>
      </c>
      <c r="H5578" s="31">
        <v>1940</v>
      </c>
      <c r="I5578" s="207" t="s">
        <v>3337</v>
      </c>
      <c r="J5578" s="84"/>
      <c r="K5578" s="31" t="s">
        <v>41</v>
      </c>
      <c r="L5578" s="31"/>
      <c r="M5578" s="169"/>
      <c r="N5578" s="148"/>
      <c r="O5578" s="106" t="s">
        <v>3203</v>
      </c>
      <c r="P5578" s="43">
        <v>1940</v>
      </c>
      <c r="Q5578" s="207" t="s">
        <v>3337</v>
      </c>
      <c r="R5578" s="84" t="s">
        <v>3203</v>
      </c>
      <c r="S5578" s="31" t="s">
        <v>41</v>
      </c>
      <c r="T5578" s="31"/>
      <c r="U5578" s="169"/>
      <c r="V5578" s="150"/>
      <c r="W5578" s="141" t="str" cm="1">
        <f t="array" ref="W5578">IF(SUM(LEN(B5578:V5578))=0,"",IF(OR(OR(ISBLANK(F5578),SUM(LEN(C5578),LEN(D5578))=0),AND(NOT(E5578="Unknown"),ISBLANK(J5578)),AND(NOT(O5578="Unknown"),ISBLANK(R5578))),"Missing Information", INDEX(Table15[Entire Service Line Classification], MATCH(SUMIFS(Table15[Unique ID],Table15[System-Owned Portion],E5578,Table15[If Material Anything Other than "Lead" in Column E,Was Material Ever Previously Lead?],G5578,Table15[Customer-Owned Portion],O5578),Table15[Unique ID],0),0)))</f>
        <v>Lead Status Unknown</v>
      </c>
      <c r="X5578"/>
    </row>
    <row r="5579" spans="2:24" x14ac:dyDescent="0.35">
      <c r="B5579" s="146"/>
      <c r="C5579" s="31" t="s">
        <v>6374</v>
      </c>
      <c r="D5579" s="31"/>
      <c r="E5579" s="44" t="s">
        <v>3203</v>
      </c>
      <c r="F5579" s="43" t="s">
        <v>3283</v>
      </c>
      <c r="G5579" s="84" t="s">
        <v>3249</v>
      </c>
      <c r="H5579" s="31">
        <v>1927</v>
      </c>
      <c r="I5579" s="207" t="s">
        <v>3341</v>
      </c>
      <c r="J5579" s="84"/>
      <c r="K5579" s="31" t="s">
        <v>41</v>
      </c>
      <c r="L5579" s="31"/>
      <c r="M5579" s="169"/>
      <c r="N5579" s="148"/>
      <c r="O5579" s="106" t="s">
        <v>3203</v>
      </c>
      <c r="P5579" s="43">
        <v>1927</v>
      </c>
      <c r="Q5579" s="207" t="s">
        <v>3341</v>
      </c>
      <c r="R5579" s="84" t="s">
        <v>3203</v>
      </c>
      <c r="S5579" s="31" t="s">
        <v>41</v>
      </c>
      <c r="T5579" s="31"/>
      <c r="U5579" s="169"/>
      <c r="V5579" s="150"/>
      <c r="W5579" s="141" t="str" cm="1">
        <f t="array" ref="W5579">IF(SUM(LEN(B5579:V5579))=0,"",IF(OR(OR(ISBLANK(F5579),SUM(LEN(C5579),LEN(D5579))=0),AND(NOT(E5579="Unknown"),ISBLANK(J5579)),AND(NOT(O5579="Unknown"),ISBLANK(R5579))),"Missing Information", INDEX(Table15[Entire Service Line Classification], MATCH(SUMIFS(Table15[Unique ID],Table15[System-Owned Portion],E5579,Table15[If Material Anything Other than "Lead" in Column E,Was Material Ever Previously Lead?],G5579,Table15[Customer-Owned Portion],O5579),Table15[Unique ID],0),0)))</f>
        <v>Lead Status Unknown</v>
      </c>
      <c r="X5579"/>
    </row>
    <row r="5580" spans="2:24" x14ac:dyDescent="0.35">
      <c r="B5580" s="146"/>
      <c r="C5580" s="31" t="s">
        <v>6375</v>
      </c>
      <c r="D5580" s="31"/>
      <c r="E5580" s="44" t="s">
        <v>3203</v>
      </c>
      <c r="F5580" s="43" t="s">
        <v>3283</v>
      </c>
      <c r="G5580" s="84" t="s">
        <v>3249</v>
      </c>
      <c r="H5580" s="31">
        <v>1917</v>
      </c>
      <c r="I5580" s="207" t="s">
        <v>3337</v>
      </c>
      <c r="J5580" s="84"/>
      <c r="K5580" s="31" t="s">
        <v>41</v>
      </c>
      <c r="L5580" s="31"/>
      <c r="M5580" s="169"/>
      <c r="N5580" s="148"/>
      <c r="O5580" s="106" t="s">
        <v>3203</v>
      </c>
      <c r="P5580" s="43">
        <v>1917</v>
      </c>
      <c r="Q5580" s="207" t="s">
        <v>3337</v>
      </c>
      <c r="R5580" s="84" t="s">
        <v>3203</v>
      </c>
      <c r="S5580" s="31" t="s">
        <v>41</v>
      </c>
      <c r="T5580" s="31"/>
      <c r="U5580" s="169"/>
      <c r="V5580" s="150"/>
      <c r="W5580" s="141" t="str" cm="1">
        <f t="array" ref="W5580">IF(SUM(LEN(B5580:V5580))=0,"",IF(OR(OR(ISBLANK(F5580),SUM(LEN(C5580),LEN(D5580))=0),AND(NOT(E5580="Unknown"),ISBLANK(J5580)),AND(NOT(O5580="Unknown"),ISBLANK(R5580))),"Missing Information", INDEX(Table15[Entire Service Line Classification], MATCH(SUMIFS(Table15[Unique ID],Table15[System-Owned Portion],E5580,Table15[If Material Anything Other than "Lead" in Column E,Was Material Ever Previously Lead?],G5580,Table15[Customer-Owned Portion],O5580),Table15[Unique ID],0),0)))</f>
        <v>Lead Status Unknown</v>
      </c>
      <c r="X5580"/>
    </row>
    <row r="5581" spans="2:24" x14ac:dyDescent="0.35">
      <c r="B5581" s="146"/>
      <c r="C5581" s="31" t="s">
        <v>6376</v>
      </c>
      <c r="D5581" s="31"/>
      <c r="E5581" s="44" t="s">
        <v>3203</v>
      </c>
      <c r="F5581" s="43" t="s">
        <v>3283</v>
      </c>
      <c r="G5581" s="84" t="s">
        <v>3249</v>
      </c>
      <c r="H5581" s="31">
        <v>1950</v>
      </c>
      <c r="I5581" s="207" t="s">
        <v>3341</v>
      </c>
      <c r="J5581" s="84"/>
      <c r="K5581" s="31" t="s">
        <v>41</v>
      </c>
      <c r="L5581" s="31"/>
      <c r="M5581" s="169"/>
      <c r="N5581" s="148"/>
      <c r="O5581" s="106" t="s">
        <v>3203</v>
      </c>
      <c r="P5581" s="43">
        <v>1950</v>
      </c>
      <c r="Q5581" s="207" t="s">
        <v>3341</v>
      </c>
      <c r="R5581" s="84" t="s">
        <v>3203</v>
      </c>
      <c r="S5581" s="31" t="s">
        <v>41</v>
      </c>
      <c r="T5581" s="31"/>
      <c r="U5581" s="169"/>
      <c r="V5581" s="150"/>
      <c r="W5581" s="141" t="str" cm="1">
        <f t="array" ref="W5581">IF(SUM(LEN(B5581:V5581))=0,"",IF(OR(OR(ISBLANK(F5581),SUM(LEN(C5581),LEN(D5581))=0),AND(NOT(E5581="Unknown"),ISBLANK(J5581)),AND(NOT(O5581="Unknown"),ISBLANK(R5581))),"Missing Information", INDEX(Table15[Entire Service Line Classification], MATCH(SUMIFS(Table15[Unique ID],Table15[System-Owned Portion],E5581,Table15[If Material Anything Other than "Lead" in Column E,Was Material Ever Previously Lead?],G5581,Table15[Customer-Owned Portion],O5581),Table15[Unique ID],0),0)))</f>
        <v>Lead Status Unknown</v>
      </c>
      <c r="X5581"/>
    </row>
    <row r="5582" spans="2:24" ht="29" x14ac:dyDescent="0.35">
      <c r="B5582" s="146"/>
      <c r="C5582" s="31" t="s">
        <v>6377</v>
      </c>
      <c r="D5582" s="31"/>
      <c r="E5582" s="44" t="s">
        <v>3284</v>
      </c>
      <c r="F5582" s="43" t="s">
        <v>41</v>
      </c>
      <c r="G5582" s="84" t="s">
        <v>3249</v>
      </c>
      <c r="H5582" s="31">
        <v>2007</v>
      </c>
      <c r="I5582" s="207" t="s">
        <v>3341</v>
      </c>
      <c r="J5582" s="84" t="s">
        <v>3270</v>
      </c>
      <c r="K5582" s="31" t="s">
        <v>41</v>
      </c>
      <c r="L5582" s="31"/>
      <c r="M5582" s="169"/>
      <c r="N5582" s="148"/>
      <c r="O5582" s="106" t="s">
        <v>3284</v>
      </c>
      <c r="P5582" s="43">
        <v>2007</v>
      </c>
      <c r="Q5582" s="207" t="s">
        <v>3341</v>
      </c>
      <c r="R5582" s="84" t="s">
        <v>3270</v>
      </c>
      <c r="S5582" s="31" t="s">
        <v>41</v>
      </c>
      <c r="T5582" s="31"/>
      <c r="U5582" s="169"/>
      <c r="V5582" s="150"/>
      <c r="W5582" s="141" t="str" cm="1">
        <f t="array" ref="W5582">IF(SUM(LEN(B5582:V5582))=0,"",IF(OR(OR(ISBLANK(F5582),SUM(LEN(C5582),LEN(D5582))=0),AND(NOT(E5582="Unknown"),ISBLANK(J5582)),AND(NOT(O5582="Unknown"),ISBLANK(R5582))),"Missing Information", INDEX(Table15[Entire Service Line Classification], MATCH(SUMIFS(Table15[Unique ID],Table15[System-Owned Portion],E5582,Table15[If Material Anything Other than "Lead" in Column E,Was Material Ever Previously Lead?],G5582,Table15[Customer-Owned Portion],O5582),Table15[Unique ID],0),0)))</f>
        <v>Non-lead</v>
      </c>
      <c r="X5582"/>
    </row>
    <row r="5583" spans="2:24" x14ac:dyDescent="0.35">
      <c r="B5583" s="146"/>
      <c r="C5583" s="31" t="s">
        <v>6378</v>
      </c>
      <c r="D5583" s="31"/>
      <c r="E5583" s="44" t="s">
        <v>3203</v>
      </c>
      <c r="F5583" s="43" t="s">
        <v>3283</v>
      </c>
      <c r="G5583" s="84" t="s">
        <v>3249</v>
      </c>
      <c r="H5583" s="31">
        <v>1975</v>
      </c>
      <c r="I5583" s="207" t="s">
        <v>3338</v>
      </c>
      <c r="J5583" s="84"/>
      <c r="K5583" s="31" t="s">
        <v>41</v>
      </c>
      <c r="L5583" s="31"/>
      <c r="M5583" s="169"/>
      <c r="N5583" s="148"/>
      <c r="O5583" s="106" t="s">
        <v>3203</v>
      </c>
      <c r="P5583" s="43">
        <v>1975</v>
      </c>
      <c r="Q5583" s="207" t="s">
        <v>3338</v>
      </c>
      <c r="R5583" s="84" t="s">
        <v>3203</v>
      </c>
      <c r="S5583" s="31" t="s">
        <v>41</v>
      </c>
      <c r="T5583" s="31"/>
      <c r="U5583" s="169"/>
      <c r="V5583" s="150"/>
      <c r="W5583" s="141" t="str" cm="1">
        <f t="array" ref="W5583">IF(SUM(LEN(B5583:V5583))=0,"",IF(OR(OR(ISBLANK(F5583),SUM(LEN(C5583),LEN(D5583))=0),AND(NOT(E5583="Unknown"),ISBLANK(J5583)),AND(NOT(O5583="Unknown"),ISBLANK(R5583))),"Missing Information", INDEX(Table15[Entire Service Line Classification], MATCH(SUMIFS(Table15[Unique ID],Table15[System-Owned Portion],E5583,Table15[If Material Anything Other than "Lead" in Column E,Was Material Ever Previously Lead?],G5583,Table15[Customer-Owned Portion],O5583),Table15[Unique ID],0),0)))</f>
        <v>Lead Status Unknown</v>
      </c>
      <c r="X5583"/>
    </row>
    <row r="5584" spans="2:24" x14ac:dyDescent="0.35">
      <c r="B5584" s="146"/>
      <c r="C5584" s="31" t="s">
        <v>6379</v>
      </c>
      <c r="D5584" s="31"/>
      <c r="E5584" s="44" t="s">
        <v>3203</v>
      </c>
      <c r="F5584" s="43" t="s">
        <v>3283</v>
      </c>
      <c r="G5584" s="84" t="s">
        <v>3249</v>
      </c>
      <c r="H5584" s="31">
        <v>1949</v>
      </c>
      <c r="I5584" s="207" t="s">
        <v>3341</v>
      </c>
      <c r="J5584" s="84"/>
      <c r="K5584" s="31" t="s">
        <v>41</v>
      </c>
      <c r="L5584" s="31"/>
      <c r="M5584" s="169"/>
      <c r="N5584" s="148"/>
      <c r="O5584" s="106" t="s">
        <v>3203</v>
      </c>
      <c r="P5584" s="43">
        <v>1949</v>
      </c>
      <c r="Q5584" s="207" t="s">
        <v>3341</v>
      </c>
      <c r="R5584" s="84" t="s">
        <v>3203</v>
      </c>
      <c r="S5584" s="31" t="s">
        <v>41</v>
      </c>
      <c r="T5584" s="31"/>
      <c r="U5584" s="169"/>
      <c r="V5584" s="150"/>
      <c r="W5584" s="141" t="str" cm="1">
        <f t="array" ref="W5584">IF(SUM(LEN(B5584:V5584))=0,"",IF(OR(OR(ISBLANK(F5584),SUM(LEN(C5584),LEN(D5584))=0),AND(NOT(E5584="Unknown"),ISBLANK(J5584)),AND(NOT(O5584="Unknown"),ISBLANK(R5584))),"Missing Information", INDEX(Table15[Entire Service Line Classification], MATCH(SUMIFS(Table15[Unique ID],Table15[System-Owned Portion],E5584,Table15[If Material Anything Other than "Lead" in Column E,Was Material Ever Previously Lead?],G5584,Table15[Customer-Owned Portion],O5584),Table15[Unique ID],0),0)))</f>
        <v>Lead Status Unknown</v>
      </c>
      <c r="X5584"/>
    </row>
    <row r="5585" spans="2:24" x14ac:dyDescent="0.35">
      <c r="B5585" s="146"/>
      <c r="C5585" s="31" t="s">
        <v>6380</v>
      </c>
      <c r="D5585" s="31"/>
      <c r="E5585" s="44" t="s">
        <v>3203</v>
      </c>
      <c r="F5585" s="43" t="s">
        <v>3283</v>
      </c>
      <c r="G5585" s="84" t="s">
        <v>3249</v>
      </c>
      <c r="H5585" s="31">
        <v>1952</v>
      </c>
      <c r="I5585" s="207" t="s">
        <v>3337</v>
      </c>
      <c r="J5585" s="84"/>
      <c r="K5585" s="31" t="s">
        <v>41</v>
      </c>
      <c r="L5585" s="31"/>
      <c r="M5585" s="169"/>
      <c r="N5585" s="148"/>
      <c r="O5585" s="106" t="s">
        <v>3203</v>
      </c>
      <c r="P5585" s="43">
        <v>1952</v>
      </c>
      <c r="Q5585" s="207" t="s">
        <v>3337</v>
      </c>
      <c r="R5585" s="84" t="s">
        <v>3203</v>
      </c>
      <c r="S5585" s="31" t="s">
        <v>41</v>
      </c>
      <c r="T5585" s="31"/>
      <c r="U5585" s="169"/>
      <c r="V5585" s="150"/>
      <c r="W5585" s="141" t="str" cm="1">
        <f t="array" ref="W5585">IF(SUM(LEN(B5585:V5585))=0,"",IF(OR(OR(ISBLANK(F5585),SUM(LEN(C5585),LEN(D5585))=0),AND(NOT(E5585="Unknown"),ISBLANK(J5585)),AND(NOT(O5585="Unknown"),ISBLANK(R5585))),"Missing Information", INDEX(Table15[Entire Service Line Classification], MATCH(SUMIFS(Table15[Unique ID],Table15[System-Owned Portion],E5585,Table15[If Material Anything Other than "Lead" in Column E,Was Material Ever Previously Lead?],G5585,Table15[Customer-Owned Portion],O5585),Table15[Unique ID],0),0)))</f>
        <v>Lead Status Unknown</v>
      </c>
      <c r="X5585"/>
    </row>
    <row r="5586" spans="2:24" x14ac:dyDescent="0.35">
      <c r="B5586" s="146"/>
      <c r="C5586" s="31" t="s">
        <v>6381</v>
      </c>
      <c r="D5586" s="31"/>
      <c r="E5586" s="44" t="s">
        <v>3203</v>
      </c>
      <c r="F5586" s="43" t="s">
        <v>3283</v>
      </c>
      <c r="G5586" s="84" t="s">
        <v>3249</v>
      </c>
      <c r="H5586" s="31">
        <v>1930</v>
      </c>
      <c r="I5586" s="207" t="s">
        <v>3337</v>
      </c>
      <c r="J5586" s="84"/>
      <c r="K5586" s="31" t="s">
        <v>41</v>
      </c>
      <c r="L5586" s="31"/>
      <c r="M5586" s="169"/>
      <c r="N5586" s="148"/>
      <c r="O5586" s="106" t="s">
        <v>3203</v>
      </c>
      <c r="P5586" s="43">
        <v>1930</v>
      </c>
      <c r="Q5586" s="207" t="s">
        <v>3337</v>
      </c>
      <c r="R5586" s="84" t="s">
        <v>3203</v>
      </c>
      <c r="S5586" s="31" t="s">
        <v>41</v>
      </c>
      <c r="T5586" s="31"/>
      <c r="U5586" s="169"/>
      <c r="V5586" s="150"/>
      <c r="W5586" s="141" t="str" cm="1">
        <f t="array" ref="W5586">IF(SUM(LEN(B5586:V5586))=0,"",IF(OR(OR(ISBLANK(F5586),SUM(LEN(C5586),LEN(D5586))=0),AND(NOT(E5586="Unknown"),ISBLANK(J5586)),AND(NOT(O5586="Unknown"),ISBLANK(R5586))),"Missing Information", INDEX(Table15[Entire Service Line Classification], MATCH(SUMIFS(Table15[Unique ID],Table15[System-Owned Portion],E5586,Table15[If Material Anything Other than "Lead" in Column E,Was Material Ever Previously Lead?],G5586,Table15[Customer-Owned Portion],O5586),Table15[Unique ID],0),0)))</f>
        <v>Lead Status Unknown</v>
      </c>
      <c r="X5586"/>
    </row>
    <row r="5587" spans="2:24" x14ac:dyDescent="0.35">
      <c r="B5587" s="146"/>
      <c r="C5587" s="31" t="s">
        <v>6382</v>
      </c>
      <c r="D5587" s="31"/>
      <c r="E5587" s="44" t="s">
        <v>3203</v>
      </c>
      <c r="F5587" s="43" t="s">
        <v>3283</v>
      </c>
      <c r="G5587" s="84" t="s">
        <v>3249</v>
      </c>
      <c r="H5587" s="31">
        <v>1912</v>
      </c>
      <c r="I5587" s="207" t="s">
        <v>3341</v>
      </c>
      <c r="J5587" s="84"/>
      <c r="K5587" s="31" t="s">
        <v>41</v>
      </c>
      <c r="L5587" s="31"/>
      <c r="M5587" s="169"/>
      <c r="N5587" s="148"/>
      <c r="O5587" s="106" t="s">
        <v>3203</v>
      </c>
      <c r="P5587" s="43">
        <v>1912</v>
      </c>
      <c r="Q5587" s="207" t="s">
        <v>3341</v>
      </c>
      <c r="R5587" s="84" t="s">
        <v>3203</v>
      </c>
      <c r="S5587" s="31" t="s">
        <v>41</v>
      </c>
      <c r="T5587" s="31"/>
      <c r="U5587" s="169"/>
      <c r="V5587" s="150"/>
      <c r="W5587" s="141" t="str" cm="1">
        <f t="array" ref="W5587">IF(SUM(LEN(B5587:V5587))=0,"",IF(OR(OR(ISBLANK(F5587),SUM(LEN(C5587),LEN(D5587))=0),AND(NOT(E5587="Unknown"),ISBLANK(J5587)),AND(NOT(O5587="Unknown"),ISBLANK(R5587))),"Missing Information", INDEX(Table15[Entire Service Line Classification], MATCH(SUMIFS(Table15[Unique ID],Table15[System-Owned Portion],E5587,Table15[If Material Anything Other than "Lead" in Column E,Was Material Ever Previously Lead?],G5587,Table15[Customer-Owned Portion],O5587),Table15[Unique ID],0),0)))</f>
        <v>Lead Status Unknown</v>
      </c>
      <c r="X5587"/>
    </row>
    <row r="5588" spans="2:24" x14ac:dyDescent="0.35">
      <c r="B5588" s="146"/>
      <c r="C5588" s="31" t="s">
        <v>6383</v>
      </c>
      <c r="D5588" s="31"/>
      <c r="E5588" s="44" t="s">
        <v>3203</v>
      </c>
      <c r="F5588" s="43" t="s">
        <v>3283</v>
      </c>
      <c r="G5588" s="84" t="s">
        <v>3249</v>
      </c>
      <c r="H5588" s="31">
        <v>1921</v>
      </c>
      <c r="I5588" s="207" t="s">
        <v>3337</v>
      </c>
      <c r="J5588" s="84"/>
      <c r="K5588" s="31" t="s">
        <v>41</v>
      </c>
      <c r="L5588" s="31"/>
      <c r="M5588" s="169"/>
      <c r="N5588" s="148"/>
      <c r="O5588" s="106" t="s">
        <v>3203</v>
      </c>
      <c r="P5588" s="43">
        <v>1921</v>
      </c>
      <c r="Q5588" s="207" t="s">
        <v>3337</v>
      </c>
      <c r="R5588" s="84" t="s">
        <v>3203</v>
      </c>
      <c r="S5588" s="31" t="s">
        <v>41</v>
      </c>
      <c r="T5588" s="31"/>
      <c r="U5588" s="169"/>
      <c r="V5588" s="150"/>
      <c r="W5588" s="141" t="str" cm="1">
        <f t="array" ref="W5588">IF(SUM(LEN(B5588:V5588))=0,"",IF(OR(OR(ISBLANK(F5588),SUM(LEN(C5588),LEN(D5588))=0),AND(NOT(E5588="Unknown"),ISBLANK(J5588)),AND(NOT(O5588="Unknown"),ISBLANK(R5588))),"Missing Information", INDEX(Table15[Entire Service Line Classification], MATCH(SUMIFS(Table15[Unique ID],Table15[System-Owned Portion],E5588,Table15[If Material Anything Other than "Lead" in Column E,Was Material Ever Previously Lead?],G5588,Table15[Customer-Owned Portion],O5588),Table15[Unique ID],0),0)))</f>
        <v>Lead Status Unknown</v>
      </c>
      <c r="X5588"/>
    </row>
    <row r="5589" spans="2:24" x14ac:dyDescent="0.35">
      <c r="B5589" s="146"/>
      <c r="C5589" s="31" t="s">
        <v>6384</v>
      </c>
      <c r="D5589" s="31"/>
      <c r="E5589" s="44" t="s">
        <v>3203</v>
      </c>
      <c r="F5589" s="43" t="s">
        <v>3283</v>
      </c>
      <c r="G5589" s="84" t="s">
        <v>3249</v>
      </c>
      <c r="H5589" s="31">
        <v>1955</v>
      </c>
      <c r="I5589" s="207" t="s">
        <v>3337</v>
      </c>
      <c r="J5589" s="84"/>
      <c r="K5589" s="31" t="s">
        <v>41</v>
      </c>
      <c r="L5589" s="31"/>
      <c r="M5589" s="169"/>
      <c r="N5589" s="148"/>
      <c r="O5589" s="106" t="s">
        <v>3203</v>
      </c>
      <c r="P5589" s="43">
        <v>1955</v>
      </c>
      <c r="Q5589" s="207" t="s">
        <v>3337</v>
      </c>
      <c r="R5589" s="84" t="s">
        <v>3203</v>
      </c>
      <c r="S5589" s="31" t="s">
        <v>41</v>
      </c>
      <c r="T5589" s="31"/>
      <c r="U5589" s="169"/>
      <c r="V5589" s="150"/>
      <c r="W5589" s="141" t="str" cm="1">
        <f t="array" ref="W5589">IF(SUM(LEN(B5589:V5589))=0,"",IF(OR(OR(ISBLANK(F5589),SUM(LEN(C5589),LEN(D5589))=0),AND(NOT(E5589="Unknown"),ISBLANK(J5589)),AND(NOT(O5589="Unknown"),ISBLANK(R5589))),"Missing Information", INDEX(Table15[Entire Service Line Classification], MATCH(SUMIFS(Table15[Unique ID],Table15[System-Owned Portion],E5589,Table15[If Material Anything Other than "Lead" in Column E,Was Material Ever Previously Lead?],G5589,Table15[Customer-Owned Portion],O5589),Table15[Unique ID],0),0)))</f>
        <v>Lead Status Unknown</v>
      </c>
      <c r="X5589"/>
    </row>
    <row r="5590" spans="2:24" x14ac:dyDescent="0.35">
      <c r="B5590" s="146"/>
      <c r="C5590" s="31" t="s">
        <v>6385</v>
      </c>
      <c r="D5590" s="31"/>
      <c r="E5590" s="44" t="s">
        <v>3203</v>
      </c>
      <c r="F5590" s="43" t="s">
        <v>3283</v>
      </c>
      <c r="G5590" s="84" t="s">
        <v>3249</v>
      </c>
      <c r="H5590" s="31">
        <v>1924</v>
      </c>
      <c r="I5590" s="207" t="s">
        <v>3337</v>
      </c>
      <c r="J5590" s="84"/>
      <c r="K5590" s="31" t="s">
        <v>41</v>
      </c>
      <c r="L5590" s="31"/>
      <c r="M5590" s="169"/>
      <c r="N5590" s="148"/>
      <c r="O5590" s="106" t="s">
        <v>3203</v>
      </c>
      <c r="P5590" s="43">
        <v>1924</v>
      </c>
      <c r="Q5590" s="207" t="s">
        <v>3337</v>
      </c>
      <c r="R5590" s="84" t="s">
        <v>3203</v>
      </c>
      <c r="S5590" s="31" t="s">
        <v>41</v>
      </c>
      <c r="T5590" s="31"/>
      <c r="U5590" s="169"/>
      <c r="V5590" s="150"/>
      <c r="W5590" s="141" t="str" cm="1">
        <f t="array" ref="W5590">IF(SUM(LEN(B5590:V5590))=0,"",IF(OR(OR(ISBLANK(F5590),SUM(LEN(C5590),LEN(D5590))=0),AND(NOT(E5590="Unknown"),ISBLANK(J5590)),AND(NOT(O5590="Unknown"),ISBLANK(R5590))),"Missing Information", INDEX(Table15[Entire Service Line Classification], MATCH(SUMIFS(Table15[Unique ID],Table15[System-Owned Portion],E5590,Table15[If Material Anything Other than "Lead" in Column E,Was Material Ever Previously Lead?],G5590,Table15[Customer-Owned Portion],O5590),Table15[Unique ID],0),0)))</f>
        <v>Lead Status Unknown</v>
      </c>
      <c r="X5590"/>
    </row>
    <row r="5591" spans="2:24" x14ac:dyDescent="0.35">
      <c r="B5591" s="146"/>
      <c r="C5591" s="31" t="s">
        <v>6386</v>
      </c>
      <c r="D5591" s="31"/>
      <c r="E5591" s="44" t="s">
        <v>3203</v>
      </c>
      <c r="F5591" s="43" t="s">
        <v>3283</v>
      </c>
      <c r="G5591" s="84" t="s">
        <v>3249</v>
      </c>
      <c r="H5591" s="31">
        <v>1946</v>
      </c>
      <c r="I5591" s="207" t="s">
        <v>3337</v>
      </c>
      <c r="J5591" s="84"/>
      <c r="K5591" s="31" t="s">
        <v>41</v>
      </c>
      <c r="L5591" s="31"/>
      <c r="M5591" s="169"/>
      <c r="N5591" s="148"/>
      <c r="O5591" s="106" t="s">
        <v>3203</v>
      </c>
      <c r="P5591" s="43">
        <v>1946</v>
      </c>
      <c r="Q5591" s="207" t="s">
        <v>3337</v>
      </c>
      <c r="R5591" s="84" t="s">
        <v>3203</v>
      </c>
      <c r="S5591" s="31" t="s">
        <v>41</v>
      </c>
      <c r="T5591" s="31"/>
      <c r="U5591" s="169"/>
      <c r="V5591" s="150"/>
      <c r="W5591" s="141" t="str" cm="1">
        <f t="array" ref="W5591">IF(SUM(LEN(B5591:V5591))=0,"",IF(OR(OR(ISBLANK(F5591),SUM(LEN(C5591),LEN(D5591))=0),AND(NOT(E5591="Unknown"),ISBLANK(J5591)),AND(NOT(O5591="Unknown"),ISBLANK(R5591))),"Missing Information", INDEX(Table15[Entire Service Line Classification], MATCH(SUMIFS(Table15[Unique ID],Table15[System-Owned Portion],E5591,Table15[If Material Anything Other than "Lead" in Column E,Was Material Ever Previously Lead?],G5591,Table15[Customer-Owned Portion],O5591),Table15[Unique ID],0),0)))</f>
        <v>Lead Status Unknown</v>
      </c>
      <c r="X5591"/>
    </row>
    <row r="5592" spans="2:24" x14ac:dyDescent="0.35">
      <c r="B5592" s="146"/>
      <c r="C5592" s="31" t="s">
        <v>6387</v>
      </c>
      <c r="D5592" s="31"/>
      <c r="E5592" s="44" t="s">
        <v>3203</v>
      </c>
      <c r="F5592" s="43" t="s">
        <v>3283</v>
      </c>
      <c r="G5592" s="84" t="s">
        <v>3249</v>
      </c>
      <c r="H5592" s="31">
        <v>1925</v>
      </c>
      <c r="I5592" s="207" t="s">
        <v>3338</v>
      </c>
      <c r="J5592" s="84"/>
      <c r="K5592" s="31" t="s">
        <v>41</v>
      </c>
      <c r="L5592" s="31"/>
      <c r="M5592" s="169"/>
      <c r="N5592" s="148"/>
      <c r="O5592" s="106" t="s">
        <v>3203</v>
      </c>
      <c r="P5592" s="43">
        <v>1925</v>
      </c>
      <c r="Q5592" s="207" t="s">
        <v>3338</v>
      </c>
      <c r="R5592" s="84" t="s">
        <v>3203</v>
      </c>
      <c r="S5592" s="31" t="s">
        <v>41</v>
      </c>
      <c r="T5592" s="31"/>
      <c r="U5592" s="169"/>
      <c r="V5592" s="150"/>
      <c r="W5592" s="141" t="str" cm="1">
        <f t="array" ref="W5592">IF(SUM(LEN(B5592:V5592))=0,"",IF(OR(OR(ISBLANK(F5592),SUM(LEN(C5592),LEN(D5592))=0),AND(NOT(E5592="Unknown"),ISBLANK(J5592)),AND(NOT(O5592="Unknown"),ISBLANK(R5592))),"Missing Information", INDEX(Table15[Entire Service Line Classification], MATCH(SUMIFS(Table15[Unique ID],Table15[System-Owned Portion],E5592,Table15[If Material Anything Other than "Lead" in Column E,Was Material Ever Previously Lead?],G5592,Table15[Customer-Owned Portion],O5592),Table15[Unique ID],0),0)))</f>
        <v>Lead Status Unknown</v>
      </c>
      <c r="X5592"/>
    </row>
    <row r="5593" spans="2:24" x14ac:dyDescent="0.35">
      <c r="B5593" s="146"/>
      <c r="C5593" s="31" t="s">
        <v>6388</v>
      </c>
      <c r="D5593" s="31"/>
      <c r="E5593" s="44" t="s">
        <v>3203</v>
      </c>
      <c r="F5593" s="43" t="s">
        <v>3283</v>
      </c>
      <c r="G5593" s="84" t="s">
        <v>3249</v>
      </c>
      <c r="H5593" s="31">
        <v>1924</v>
      </c>
      <c r="I5593" s="207" t="s">
        <v>3341</v>
      </c>
      <c r="J5593" s="84"/>
      <c r="K5593" s="31" t="s">
        <v>41</v>
      </c>
      <c r="L5593" s="31"/>
      <c r="M5593" s="169"/>
      <c r="N5593" s="148"/>
      <c r="O5593" s="106" t="s">
        <v>3203</v>
      </c>
      <c r="P5593" s="43">
        <v>1924</v>
      </c>
      <c r="Q5593" s="207" t="s">
        <v>3341</v>
      </c>
      <c r="R5593" s="84" t="s">
        <v>3203</v>
      </c>
      <c r="S5593" s="31" t="s">
        <v>41</v>
      </c>
      <c r="T5593" s="31"/>
      <c r="U5593" s="169"/>
      <c r="V5593" s="150"/>
      <c r="W5593" s="141" t="str" cm="1">
        <f t="array" ref="W5593">IF(SUM(LEN(B5593:V5593))=0,"",IF(OR(OR(ISBLANK(F5593),SUM(LEN(C5593),LEN(D5593))=0),AND(NOT(E5593="Unknown"),ISBLANK(J5593)),AND(NOT(O5593="Unknown"),ISBLANK(R5593))),"Missing Information", INDEX(Table15[Entire Service Line Classification], MATCH(SUMIFS(Table15[Unique ID],Table15[System-Owned Portion],E5593,Table15[If Material Anything Other than "Lead" in Column E,Was Material Ever Previously Lead?],G5593,Table15[Customer-Owned Portion],O5593),Table15[Unique ID],0),0)))</f>
        <v>Lead Status Unknown</v>
      </c>
      <c r="X5593"/>
    </row>
    <row r="5594" spans="2:24" x14ac:dyDescent="0.35">
      <c r="B5594" s="146"/>
      <c r="C5594" s="31" t="s">
        <v>6389</v>
      </c>
      <c r="D5594" s="31"/>
      <c r="E5594" s="44" t="s">
        <v>3203</v>
      </c>
      <c r="F5594" s="43" t="s">
        <v>3283</v>
      </c>
      <c r="G5594" s="84" t="s">
        <v>3249</v>
      </c>
      <c r="H5594" s="31">
        <v>1955</v>
      </c>
      <c r="I5594" s="207" t="s">
        <v>3338</v>
      </c>
      <c r="J5594" s="84"/>
      <c r="K5594" s="31" t="s">
        <v>41</v>
      </c>
      <c r="L5594" s="31"/>
      <c r="M5594" s="169"/>
      <c r="N5594" s="148"/>
      <c r="O5594" s="106" t="s">
        <v>3203</v>
      </c>
      <c r="P5594" s="43">
        <v>1955</v>
      </c>
      <c r="Q5594" s="207" t="s">
        <v>3338</v>
      </c>
      <c r="R5594" s="84" t="s">
        <v>3203</v>
      </c>
      <c r="S5594" s="31" t="s">
        <v>41</v>
      </c>
      <c r="T5594" s="31"/>
      <c r="U5594" s="169"/>
      <c r="V5594" s="150"/>
      <c r="W5594" s="141" t="str" cm="1">
        <f t="array" ref="W5594">IF(SUM(LEN(B5594:V5594))=0,"",IF(OR(OR(ISBLANK(F5594),SUM(LEN(C5594),LEN(D5594))=0),AND(NOT(E5594="Unknown"),ISBLANK(J5594)),AND(NOT(O5594="Unknown"),ISBLANK(R5594))),"Missing Information", INDEX(Table15[Entire Service Line Classification], MATCH(SUMIFS(Table15[Unique ID],Table15[System-Owned Portion],E5594,Table15[If Material Anything Other than "Lead" in Column E,Was Material Ever Previously Lead?],G5594,Table15[Customer-Owned Portion],O5594),Table15[Unique ID],0),0)))</f>
        <v>Lead Status Unknown</v>
      </c>
      <c r="X5594"/>
    </row>
    <row r="5595" spans="2:24" x14ac:dyDescent="0.35">
      <c r="B5595" s="146"/>
      <c r="C5595" s="31" t="s">
        <v>6390</v>
      </c>
      <c r="D5595" s="31"/>
      <c r="E5595" s="44" t="s">
        <v>3203</v>
      </c>
      <c r="F5595" s="43" t="s">
        <v>3283</v>
      </c>
      <c r="G5595" s="84" t="s">
        <v>3249</v>
      </c>
      <c r="H5595" s="31">
        <v>1924</v>
      </c>
      <c r="I5595" s="207" t="s">
        <v>3337</v>
      </c>
      <c r="J5595" s="84"/>
      <c r="K5595" s="31" t="s">
        <v>41</v>
      </c>
      <c r="L5595" s="31"/>
      <c r="M5595" s="169"/>
      <c r="N5595" s="148"/>
      <c r="O5595" s="106" t="s">
        <v>3203</v>
      </c>
      <c r="P5595" s="43">
        <v>1924</v>
      </c>
      <c r="Q5595" s="207" t="s">
        <v>3337</v>
      </c>
      <c r="R5595" s="84" t="s">
        <v>3203</v>
      </c>
      <c r="S5595" s="31" t="s">
        <v>41</v>
      </c>
      <c r="T5595" s="31"/>
      <c r="U5595" s="169"/>
      <c r="V5595" s="150"/>
      <c r="W5595" s="141" t="str" cm="1">
        <f t="array" ref="W5595">IF(SUM(LEN(B5595:V5595))=0,"",IF(OR(OR(ISBLANK(F5595),SUM(LEN(C5595),LEN(D5595))=0),AND(NOT(E5595="Unknown"),ISBLANK(J5595)),AND(NOT(O5595="Unknown"),ISBLANK(R5595))),"Missing Information", INDEX(Table15[Entire Service Line Classification], MATCH(SUMIFS(Table15[Unique ID],Table15[System-Owned Portion],E5595,Table15[If Material Anything Other than "Lead" in Column E,Was Material Ever Previously Lead?],G5595,Table15[Customer-Owned Portion],O5595),Table15[Unique ID],0),0)))</f>
        <v>Lead Status Unknown</v>
      </c>
      <c r="X5595"/>
    </row>
    <row r="5596" spans="2:24" x14ac:dyDescent="0.35">
      <c r="B5596" s="146"/>
      <c r="C5596" s="31" t="s">
        <v>6391</v>
      </c>
      <c r="D5596" s="31"/>
      <c r="E5596" s="44" t="s">
        <v>3203</v>
      </c>
      <c r="F5596" s="43" t="s">
        <v>3283</v>
      </c>
      <c r="G5596" s="84" t="s">
        <v>3249</v>
      </c>
      <c r="H5596" s="31">
        <v>1927</v>
      </c>
      <c r="I5596" s="207" t="s">
        <v>3337</v>
      </c>
      <c r="J5596" s="84"/>
      <c r="K5596" s="31" t="s">
        <v>41</v>
      </c>
      <c r="L5596" s="31"/>
      <c r="M5596" s="169"/>
      <c r="N5596" s="148"/>
      <c r="O5596" s="106" t="s">
        <v>3203</v>
      </c>
      <c r="P5596" s="43">
        <v>1927</v>
      </c>
      <c r="Q5596" s="207" t="s">
        <v>3337</v>
      </c>
      <c r="R5596" s="84" t="s">
        <v>3203</v>
      </c>
      <c r="S5596" s="31" t="s">
        <v>41</v>
      </c>
      <c r="T5596" s="31"/>
      <c r="U5596" s="169"/>
      <c r="V5596" s="150"/>
      <c r="W5596" s="141" t="str" cm="1">
        <f t="array" ref="W5596">IF(SUM(LEN(B5596:V5596))=0,"",IF(OR(OR(ISBLANK(F5596),SUM(LEN(C5596),LEN(D5596))=0),AND(NOT(E5596="Unknown"),ISBLANK(J5596)),AND(NOT(O5596="Unknown"),ISBLANK(R5596))),"Missing Information", INDEX(Table15[Entire Service Line Classification], MATCH(SUMIFS(Table15[Unique ID],Table15[System-Owned Portion],E5596,Table15[If Material Anything Other than "Lead" in Column E,Was Material Ever Previously Lead?],G5596,Table15[Customer-Owned Portion],O5596),Table15[Unique ID],0),0)))</f>
        <v>Lead Status Unknown</v>
      </c>
      <c r="X5596"/>
    </row>
    <row r="5597" spans="2:24" x14ac:dyDescent="0.35">
      <c r="B5597" s="146"/>
      <c r="C5597" s="31" t="s">
        <v>6392</v>
      </c>
      <c r="D5597" s="31"/>
      <c r="E5597" s="44" t="s">
        <v>3203</v>
      </c>
      <c r="F5597" s="43" t="s">
        <v>3283</v>
      </c>
      <c r="G5597" s="84" t="s">
        <v>3249</v>
      </c>
      <c r="H5597" s="31">
        <v>1924</v>
      </c>
      <c r="I5597" s="207" t="s">
        <v>3337</v>
      </c>
      <c r="J5597" s="84"/>
      <c r="K5597" s="31" t="s">
        <v>41</v>
      </c>
      <c r="L5597" s="31"/>
      <c r="M5597" s="169"/>
      <c r="N5597" s="148"/>
      <c r="O5597" s="106" t="s">
        <v>3203</v>
      </c>
      <c r="P5597" s="43">
        <v>1924</v>
      </c>
      <c r="Q5597" s="207" t="s">
        <v>3337</v>
      </c>
      <c r="R5597" s="84" t="s">
        <v>3203</v>
      </c>
      <c r="S5597" s="31" t="s">
        <v>41</v>
      </c>
      <c r="T5597" s="31"/>
      <c r="U5597" s="169"/>
      <c r="V5597" s="150"/>
      <c r="W5597" s="141" t="str" cm="1">
        <f t="array" ref="W5597">IF(SUM(LEN(B5597:V5597))=0,"",IF(OR(OR(ISBLANK(F5597),SUM(LEN(C5597),LEN(D5597))=0),AND(NOT(E5597="Unknown"),ISBLANK(J5597)),AND(NOT(O5597="Unknown"),ISBLANK(R5597))),"Missing Information", INDEX(Table15[Entire Service Line Classification], MATCH(SUMIFS(Table15[Unique ID],Table15[System-Owned Portion],E5597,Table15[If Material Anything Other than "Lead" in Column E,Was Material Ever Previously Lead?],G5597,Table15[Customer-Owned Portion],O5597),Table15[Unique ID],0),0)))</f>
        <v>Lead Status Unknown</v>
      </c>
      <c r="X5597"/>
    </row>
    <row r="5598" spans="2:24" x14ac:dyDescent="0.35">
      <c r="B5598" s="146"/>
      <c r="C5598" s="31" t="s">
        <v>6393</v>
      </c>
      <c r="D5598" s="31"/>
      <c r="E5598" s="44" t="s">
        <v>3203</v>
      </c>
      <c r="F5598" s="43" t="s">
        <v>3283</v>
      </c>
      <c r="G5598" s="84" t="s">
        <v>3249</v>
      </c>
      <c r="H5598" s="31">
        <v>1948</v>
      </c>
      <c r="I5598" s="207" t="s">
        <v>3338</v>
      </c>
      <c r="J5598" s="84"/>
      <c r="K5598" s="31" t="s">
        <v>41</v>
      </c>
      <c r="L5598" s="31"/>
      <c r="M5598" s="169"/>
      <c r="N5598" s="148"/>
      <c r="O5598" s="106" t="s">
        <v>3203</v>
      </c>
      <c r="P5598" s="43">
        <v>1948</v>
      </c>
      <c r="Q5598" s="207" t="s">
        <v>3338</v>
      </c>
      <c r="R5598" s="84" t="s">
        <v>3203</v>
      </c>
      <c r="S5598" s="31" t="s">
        <v>41</v>
      </c>
      <c r="T5598" s="31"/>
      <c r="U5598" s="169"/>
      <c r="V5598" s="150"/>
      <c r="W5598" s="141" t="str" cm="1">
        <f t="array" ref="W5598">IF(SUM(LEN(B5598:V5598))=0,"",IF(OR(OR(ISBLANK(F5598),SUM(LEN(C5598),LEN(D5598))=0),AND(NOT(E5598="Unknown"),ISBLANK(J5598)),AND(NOT(O5598="Unknown"),ISBLANK(R5598))),"Missing Information", INDEX(Table15[Entire Service Line Classification], MATCH(SUMIFS(Table15[Unique ID],Table15[System-Owned Portion],E5598,Table15[If Material Anything Other than "Lead" in Column E,Was Material Ever Previously Lead?],G5598,Table15[Customer-Owned Portion],O5598),Table15[Unique ID],0),0)))</f>
        <v>Lead Status Unknown</v>
      </c>
      <c r="X5598"/>
    </row>
    <row r="5599" spans="2:24" x14ac:dyDescent="0.35">
      <c r="B5599" s="146"/>
      <c r="C5599" s="31" t="s">
        <v>6394</v>
      </c>
      <c r="D5599" s="31"/>
      <c r="E5599" s="44" t="s">
        <v>3203</v>
      </c>
      <c r="F5599" s="43" t="s">
        <v>3283</v>
      </c>
      <c r="G5599" s="84" t="s">
        <v>3249</v>
      </c>
      <c r="H5599" s="31"/>
      <c r="I5599" s="207" t="s">
        <v>3338</v>
      </c>
      <c r="J5599" s="84"/>
      <c r="K5599" s="31" t="s">
        <v>41</v>
      </c>
      <c r="L5599" s="31"/>
      <c r="M5599" s="169"/>
      <c r="N5599" s="148"/>
      <c r="O5599" s="106" t="s">
        <v>3203</v>
      </c>
      <c r="P5599" s="43"/>
      <c r="Q5599" s="207" t="s">
        <v>3338</v>
      </c>
      <c r="R5599" s="84" t="s">
        <v>3203</v>
      </c>
      <c r="S5599" s="31" t="s">
        <v>41</v>
      </c>
      <c r="T5599" s="31"/>
      <c r="U5599" s="169"/>
      <c r="V5599" s="150"/>
      <c r="W5599" s="141" t="str" cm="1">
        <f t="array" ref="W5599">IF(SUM(LEN(B5599:V5599))=0,"",IF(OR(OR(ISBLANK(F5599),SUM(LEN(C5599),LEN(D5599))=0),AND(NOT(E5599="Unknown"),ISBLANK(J5599)),AND(NOT(O5599="Unknown"),ISBLANK(R5599))),"Missing Information", INDEX(Table15[Entire Service Line Classification], MATCH(SUMIFS(Table15[Unique ID],Table15[System-Owned Portion],E5599,Table15[If Material Anything Other than "Lead" in Column E,Was Material Ever Previously Lead?],G5599,Table15[Customer-Owned Portion],O5599),Table15[Unique ID],0),0)))</f>
        <v>Lead Status Unknown</v>
      </c>
      <c r="X5599"/>
    </row>
    <row r="5600" spans="2:24" ht="29" x14ac:dyDescent="0.35">
      <c r="B5600" s="146"/>
      <c r="C5600" s="31" t="s">
        <v>6395</v>
      </c>
      <c r="D5600" s="31"/>
      <c r="E5600" s="44" t="s">
        <v>3284</v>
      </c>
      <c r="F5600" s="43" t="s">
        <v>41</v>
      </c>
      <c r="G5600" s="84" t="s">
        <v>3249</v>
      </c>
      <c r="H5600" s="31">
        <v>2014</v>
      </c>
      <c r="I5600" s="207" t="s">
        <v>3338</v>
      </c>
      <c r="J5600" s="84" t="s">
        <v>3270</v>
      </c>
      <c r="K5600" s="31" t="s">
        <v>41</v>
      </c>
      <c r="L5600" s="31"/>
      <c r="M5600" s="169"/>
      <c r="N5600" s="148"/>
      <c r="O5600" s="106" t="s">
        <v>3284</v>
      </c>
      <c r="P5600" s="43">
        <v>2014</v>
      </c>
      <c r="Q5600" s="207" t="s">
        <v>3338</v>
      </c>
      <c r="R5600" s="84" t="s">
        <v>3270</v>
      </c>
      <c r="S5600" s="31" t="s">
        <v>41</v>
      </c>
      <c r="T5600" s="31"/>
      <c r="U5600" s="169"/>
      <c r="V5600" s="150"/>
      <c r="W5600" s="141" t="str" cm="1">
        <f t="array" ref="W5600">IF(SUM(LEN(B5600:V5600))=0,"",IF(OR(OR(ISBLANK(F5600),SUM(LEN(C5600),LEN(D5600))=0),AND(NOT(E5600="Unknown"),ISBLANK(J5600)),AND(NOT(O5600="Unknown"),ISBLANK(R5600))),"Missing Information", INDEX(Table15[Entire Service Line Classification], MATCH(SUMIFS(Table15[Unique ID],Table15[System-Owned Portion],E5600,Table15[If Material Anything Other than "Lead" in Column E,Was Material Ever Previously Lead?],G5600,Table15[Customer-Owned Portion],O5600),Table15[Unique ID],0),0)))</f>
        <v>Non-lead</v>
      </c>
      <c r="X5600"/>
    </row>
    <row r="5601" spans="2:24" x14ac:dyDescent="0.35">
      <c r="B5601" s="146"/>
      <c r="C5601" s="31" t="s">
        <v>6396</v>
      </c>
      <c r="D5601" s="31"/>
      <c r="E5601" s="44" t="s">
        <v>3203</v>
      </c>
      <c r="F5601" s="43" t="s">
        <v>3283</v>
      </c>
      <c r="G5601" s="84" t="s">
        <v>3249</v>
      </c>
      <c r="H5601" s="31">
        <v>1978</v>
      </c>
      <c r="I5601" s="207" t="s">
        <v>3337</v>
      </c>
      <c r="J5601" s="84"/>
      <c r="K5601" s="31" t="s">
        <v>41</v>
      </c>
      <c r="L5601" s="31"/>
      <c r="M5601" s="169"/>
      <c r="N5601" s="148"/>
      <c r="O5601" s="106" t="s">
        <v>3203</v>
      </c>
      <c r="P5601" s="43">
        <v>1978</v>
      </c>
      <c r="Q5601" s="207" t="s">
        <v>3337</v>
      </c>
      <c r="R5601" s="84" t="s">
        <v>3203</v>
      </c>
      <c r="S5601" s="31" t="s">
        <v>41</v>
      </c>
      <c r="T5601" s="31"/>
      <c r="U5601" s="169"/>
      <c r="V5601" s="150"/>
      <c r="W5601" s="141" t="str" cm="1">
        <f t="array" ref="W5601">IF(SUM(LEN(B5601:V5601))=0,"",IF(OR(OR(ISBLANK(F5601),SUM(LEN(C5601),LEN(D5601))=0),AND(NOT(E5601="Unknown"),ISBLANK(J5601)),AND(NOT(O5601="Unknown"),ISBLANK(R5601))),"Missing Information", INDEX(Table15[Entire Service Line Classification], MATCH(SUMIFS(Table15[Unique ID],Table15[System-Owned Portion],E5601,Table15[If Material Anything Other than "Lead" in Column E,Was Material Ever Previously Lead?],G5601,Table15[Customer-Owned Portion],O5601),Table15[Unique ID],0),0)))</f>
        <v>Lead Status Unknown</v>
      </c>
      <c r="X5601"/>
    </row>
    <row r="5602" spans="2:24" ht="29" x14ac:dyDescent="0.35">
      <c r="B5602" s="146"/>
      <c r="C5602" s="31" t="s">
        <v>6397</v>
      </c>
      <c r="D5602" s="31"/>
      <c r="E5602" s="44" t="s">
        <v>3203</v>
      </c>
      <c r="F5602" s="43" t="s">
        <v>3283</v>
      </c>
      <c r="G5602" s="84" t="s">
        <v>3249</v>
      </c>
      <c r="H5602" s="31"/>
      <c r="I5602" s="207" t="s">
        <v>3338</v>
      </c>
      <c r="J5602" s="84"/>
      <c r="K5602" s="31" t="s">
        <v>41</v>
      </c>
      <c r="L5602" s="31"/>
      <c r="M5602" s="169"/>
      <c r="N5602" s="148"/>
      <c r="O5602" s="106" t="s">
        <v>3203</v>
      </c>
      <c r="P5602" s="43"/>
      <c r="Q5602" s="207" t="s">
        <v>3338</v>
      </c>
      <c r="R5602" s="84" t="s">
        <v>3203</v>
      </c>
      <c r="S5602" s="31" t="s">
        <v>41</v>
      </c>
      <c r="T5602" s="31"/>
      <c r="U5602" s="169"/>
      <c r="V5602" s="150"/>
      <c r="W5602" s="141" t="str" cm="1">
        <f t="array" ref="W5602">IF(SUM(LEN(B5602:V5602))=0,"",IF(OR(OR(ISBLANK(F5602),SUM(LEN(C5602),LEN(D5602))=0),AND(NOT(E5602="Unknown"),ISBLANK(J5602)),AND(NOT(O5602="Unknown"),ISBLANK(R5602))),"Missing Information", INDEX(Table15[Entire Service Line Classification], MATCH(SUMIFS(Table15[Unique ID],Table15[System-Owned Portion],E5602,Table15[If Material Anything Other than "Lead" in Column E,Was Material Ever Previously Lead?],G5602,Table15[Customer-Owned Portion],O5602),Table15[Unique ID],0),0)))</f>
        <v>Lead Status Unknown</v>
      </c>
      <c r="X5602"/>
    </row>
    <row r="5603" spans="2:24" x14ac:dyDescent="0.35">
      <c r="B5603" s="146"/>
      <c r="C5603" s="31" t="s">
        <v>6398</v>
      </c>
      <c r="D5603" s="31"/>
      <c r="E5603" s="44" t="s">
        <v>3203</v>
      </c>
      <c r="F5603" s="43" t="s">
        <v>3283</v>
      </c>
      <c r="G5603" s="84" t="s">
        <v>3249</v>
      </c>
      <c r="H5603" s="31">
        <v>1953</v>
      </c>
      <c r="I5603" s="207" t="s">
        <v>3341</v>
      </c>
      <c r="J5603" s="84"/>
      <c r="K5603" s="31" t="s">
        <v>41</v>
      </c>
      <c r="L5603" s="31"/>
      <c r="M5603" s="169"/>
      <c r="N5603" s="148"/>
      <c r="O5603" s="106" t="s">
        <v>3203</v>
      </c>
      <c r="P5603" s="43">
        <v>1953</v>
      </c>
      <c r="Q5603" s="207" t="s">
        <v>3341</v>
      </c>
      <c r="R5603" s="84" t="s">
        <v>3203</v>
      </c>
      <c r="S5603" s="31" t="s">
        <v>41</v>
      </c>
      <c r="T5603" s="31"/>
      <c r="U5603" s="169"/>
      <c r="V5603" s="150"/>
      <c r="W5603" s="141" t="str" cm="1">
        <f t="array" ref="W5603">IF(SUM(LEN(B5603:V5603))=0,"",IF(OR(OR(ISBLANK(F5603),SUM(LEN(C5603),LEN(D5603))=0),AND(NOT(E5603="Unknown"),ISBLANK(J5603)),AND(NOT(O5603="Unknown"),ISBLANK(R5603))),"Missing Information", INDEX(Table15[Entire Service Line Classification], MATCH(SUMIFS(Table15[Unique ID],Table15[System-Owned Portion],E5603,Table15[If Material Anything Other than "Lead" in Column E,Was Material Ever Previously Lead?],G5603,Table15[Customer-Owned Portion],O5603),Table15[Unique ID],0),0)))</f>
        <v>Lead Status Unknown</v>
      </c>
      <c r="X5603"/>
    </row>
    <row r="5604" spans="2:24" x14ac:dyDescent="0.35">
      <c r="B5604" s="146"/>
      <c r="C5604" s="31" t="s">
        <v>6399</v>
      </c>
      <c r="D5604" s="31"/>
      <c r="E5604" s="44" t="s">
        <v>3203</v>
      </c>
      <c r="F5604" s="43" t="s">
        <v>3283</v>
      </c>
      <c r="G5604" s="84" t="s">
        <v>3249</v>
      </c>
      <c r="H5604" s="31">
        <v>1953</v>
      </c>
      <c r="I5604" s="207" t="s">
        <v>3338</v>
      </c>
      <c r="J5604" s="84"/>
      <c r="K5604" s="31" t="s">
        <v>41</v>
      </c>
      <c r="L5604" s="31"/>
      <c r="M5604" s="169"/>
      <c r="N5604" s="148"/>
      <c r="O5604" s="106" t="s">
        <v>3203</v>
      </c>
      <c r="P5604" s="43">
        <v>1953</v>
      </c>
      <c r="Q5604" s="207" t="s">
        <v>3338</v>
      </c>
      <c r="R5604" s="84" t="s">
        <v>3203</v>
      </c>
      <c r="S5604" s="31" t="s">
        <v>41</v>
      </c>
      <c r="T5604" s="31"/>
      <c r="U5604" s="169"/>
      <c r="V5604" s="150"/>
      <c r="W5604" s="141" t="str" cm="1">
        <f t="array" ref="W5604">IF(SUM(LEN(B5604:V5604))=0,"",IF(OR(OR(ISBLANK(F5604),SUM(LEN(C5604),LEN(D5604))=0),AND(NOT(E5604="Unknown"),ISBLANK(J5604)),AND(NOT(O5604="Unknown"),ISBLANK(R5604))),"Missing Information", INDEX(Table15[Entire Service Line Classification], MATCH(SUMIFS(Table15[Unique ID],Table15[System-Owned Portion],E5604,Table15[If Material Anything Other than "Lead" in Column E,Was Material Ever Previously Lead?],G5604,Table15[Customer-Owned Portion],O5604),Table15[Unique ID],0),0)))</f>
        <v>Lead Status Unknown</v>
      </c>
      <c r="X5604"/>
    </row>
    <row r="5605" spans="2:24" x14ac:dyDescent="0.35">
      <c r="B5605" s="146"/>
      <c r="C5605" s="31" t="s">
        <v>6400</v>
      </c>
      <c r="D5605" s="31"/>
      <c r="E5605" s="44" t="s">
        <v>3203</v>
      </c>
      <c r="F5605" s="43" t="s">
        <v>3283</v>
      </c>
      <c r="G5605" s="84" t="s">
        <v>3249</v>
      </c>
      <c r="H5605" s="31">
        <v>1960</v>
      </c>
      <c r="I5605" s="207" t="s">
        <v>3338</v>
      </c>
      <c r="J5605" s="84"/>
      <c r="K5605" s="31" t="s">
        <v>41</v>
      </c>
      <c r="L5605" s="31"/>
      <c r="M5605" s="169"/>
      <c r="N5605" s="148"/>
      <c r="O5605" s="106" t="s">
        <v>3203</v>
      </c>
      <c r="P5605" s="43">
        <v>1960</v>
      </c>
      <c r="Q5605" s="207" t="s">
        <v>3338</v>
      </c>
      <c r="R5605" s="84" t="s">
        <v>3203</v>
      </c>
      <c r="S5605" s="31" t="s">
        <v>41</v>
      </c>
      <c r="T5605" s="31"/>
      <c r="U5605" s="169"/>
      <c r="V5605" s="150"/>
      <c r="W5605" s="141" t="str" cm="1">
        <f t="array" ref="W5605">IF(SUM(LEN(B5605:V5605))=0,"",IF(OR(OR(ISBLANK(F5605),SUM(LEN(C5605),LEN(D5605))=0),AND(NOT(E5605="Unknown"),ISBLANK(J5605)),AND(NOT(O5605="Unknown"),ISBLANK(R5605))),"Missing Information", INDEX(Table15[Entire Service Line Classification], MATCH(SUMIFS(Table15[Unique ID],Table15[System-Owned Portion],E5605,Table15[If Material Anything Other than "Lead" in Column E,Was Material Ever Previously Lead?],G5605,Table15[Customer-Owned Portion],O5605),Table15[Unique ID],0),0)))</f>
        <v>Lead Status Unknown</v>
      </c>
      <c r="X5605"/>
    </row>
    <row r="5606" spans="2:24" x14ac:dyDescent="0.35">
      <c r="B5606" s="146"/>
      <c r="C5606" s="31" t="s">
        <v>6401</v>
      </c>
      <c r="D5606" s="31"/>
      <c r="E5606" s="44" t="s">
        <v>3203</v>
      </c>
      <c r="F5606" s="43" t="s">
        <v>3283</v>
      </c>
      <c r="G5606" s="84" t="s">
        <v>3249</v>
      </c>
      <c r="H5606" s="31">
        <v>1953</v>
      </c>
      <c r="I5606" s="207" t="s">
        <v>3337</v>
      </c>
      <c r="J5606" s="84"/>
      <c r="K5606" s="31" t="s">
        <v>41</v>
      </c>
      <c r="L5606" s="31"/>
      <c r="M5606" s="169"/>
      <c r="N5606" s="148"/>
      <c r="O5606" s="106" t="s">
        <v>3203</v>
      </c>
      <c r="P5606" s="43">
        <v>1953</v>
      </c>
      <c r="Q5606" s="207" t="s">
        <v>3337</v>
      </c>
      <c r="R5606" s="84" t="s">
        <v>3203</v>
      </c>
      <c r="S5606" s="31" t="s">
        <v>41</v>
      </c>
      <c r="T5606" s="31"/>
      <c r="U5606" s="169"/>
      <c r="V5606" s="150"/>
      <c r="W5606" s="141" t="str" cm="1">
        <f t="array" ref="W5606">IF(SUM(LEN(B5606:V5606))=0,"",IF(OR(OR(ISBLANK(F5606),SUM(LEN(C5606),LEN(D5606))=0),AND(NOT(E5606="Unknown"),ISBLANK(J5606)),AND(NOT(O5606="Unknown"),ISBLANK(R5606))),"Missing Information", INDEX(Table15[Entire Service Line Classification], MATCH(SUMIFS(Table15[Unique ID],Table15[System-Owned Portion],E5606,Table15[If Material Anything Other than "Lead" in Column E,Was Material Ever Previously Lead?],G5606,Table15[Customer-Owned Portion],O5606),Table15[Unique ID],0),0)))</f>
        <v>Lead Status Unknown</v>
      </c>
      <c r="X5606"/>
    </row>
    <row r="5607" spans="2:24" x14ac:dyDescent="0.35">
      <c r="B5607" s="146"/>
      <c r="C5607" s="31" t="s">
        <v>6402</v>
      </c>
      <c r="D5607" s="31"/>
      <c r="E5607" s="44" t="s">
        <v>3203</v>
      </c>
      <c r="F5607" s="43" t="s">
        <v>3283</v>
      </c>
      <c r="G5607" s="84" t="s">
        <v>3249</v>
      </c>
      <c r="H5607" s="31">
        <v>1924</v>
      </c>
      <c r="I5607" s="207" t="s">
        <v>3337</v>
      </c>
      <c r="J5607" s="84"/>
      <c r="K5607" s="31" t="s">
        <v>41</v>
      </c>
      <c r="L5607" s="31"/>
      <c r="M5607" s="169"/>
      <c r="N5607" s="148"/>
      <c r="O5607" s="106" t="s">
        <v>3203</v>
      </c>
      <c r="P5607" s="43">
        <v>1924</v>
      </c>
      <c r="Q5607" s="207" t="s">
        <v>3337</v>
      </c>
      <c r="R5607" s="84" t="s">
        <v>3203</v>
      </c>
      <c r="S5607" s="31" t="s">
        <v>41</v>
      </c>
      <c r="T5607" s="31"/>
      <c r="U5607" s="169"/>
      <c r="V5607" s="150"/>
      <c r="W5607" s="141" t="str" cm="1">
        <f t="array" ref="W5607">IF(SUM(LEN(B5607:V5607))=0,"",IF(OR(OR(ISBLANK(F5607),SUM(LEN(C5607),LEN(D5607))=0),AND(NOT(E5607="Unknown"),ISBLANK(J5607)),AND(NOT(O5607="Unknown"),ISBLANK(R5607))),"Missing Information", INDEX(Table15[Entire Service Line Classification], MATCH(SUMIFS(Table15[Unique ID],Table15[System-Owned Portion],E5607,Table15[If Material Anything Other than "Lead" in Column E,Was Material Ever Previously Lead?],G5607,Table15[Customer-Owned Portion],O5607),Table15[Unique ID],0),0)))</f>
        <v>Lead Status Unknown</v>
      </c>
      <c r="X5607"/>
    </row>
    <row r="5608" spans="2:24" x14ac:dyDescent="0.35">
      <c r="B5608" s="146"/>
      <c r="C5608" s="31" t="s">
        <v>6403</v>
      </c>
      <c r="D5608" s="31"/>
      <c r="E5608" s="44" t="s">
        <v>3203</v>
      </c>
      <c r="F5608" s="43" t="s">
        <v>3283</v>
      </c>
      <c r="G5608" s="84" t="s">
        <v>3249</v>
      </c>
      <c r="H5608" s="31">
        <v>1953</v>
      </c>
      <c r="I5608" s="207" t="s">
        <v>3337</v>
      </c>
      <c r="J5608" s="84"/>
      <c r="K5608" s="31" t="s">
        <v>41</v>
      </c>
      <c r="L5608" s="31"/>
      <c r="M5608" s="169"/>
      <c r="N5608" s="148"/>
      <c r="O5608" s="106" t="s">
        <v>3203</v>
      </c>
      <c r="P5608" s="43">
        <v>1953</v>
      </c>
      <c r="Q5608" s="207" t="s">
        <v>3337</v>
      </c>
      <c r="R5608" s="84" t="s">
        <v>3203</v>
      </c>
      <c r="S5608" s="31" t="s">
        <v>41</v>
      </c>
      <c r="T5608" s="31"/>
      <c r="U5608" s="169"/>
      <c r="V5608" s="150"/>
      <c r="W5608" s="141" t="str" cm="1">
        <f t="array" ref="W5608">IF(SUM(LEN(B5608:V5608))=0,"",IF(OR(OR(ISBLANK(F5608),SUM(LEN(C5608),LEN(D5608))=0),AND(NOT(E5608="Unknown"),ISBLANK(J5608)),AND(NOT(O5608="Unknown"),ISBLANK(R5608))),"Missing Information", INDEX(Table15[Entire Service Line Classification], MATCH(SUMIFS(Table15[Unique ID],Table15[System-Owned Portion],E5608,Table15[If Material Anything Other than "Lead" in Column E,Was Material Ever Previously Lead?],G5608,Table15[Customer-Owned Portion],O5608),Table15[Unique ID],0),0)))</f>
        <v>Lead Status Unknown</v>
      </c>
      <c r="X5608"/>
    </row>
    <row r="5609" spans="2:24" x14ac:dyDescent="0.35">
      <c r="B5609" s="146"/>
      <c r="C5609" s="31" t="s">
        <v>6404</v>
      </c>
      <c r="D5609" s="31"/>
      <c r="E5609" s="44" t="s">
        <v>3203</v>
      </c>
      <c r="F5609" s="43" t="s">
        <v>3283</v>
      </c>
      <c r="G5609" s="84" t="s">
        <v>3249</v>
      </c>
      <c r="H5609" s="31">
        <v>1953</v>
      </c>
      <c r="I5609" s="207" t="s">
        <v>3337</v>
      </c>
      <c r="J5609" s="84"/>
      <c r="K5609" s="31" t="s">
        <v>41</v>
      </c>
      <c r="L5609" s="31"/>
      <c r="M5609" s="169"/>
      <c r="N5609" s="148"/>
      <c r="O5609" s="106" t="s">
        <v>3203</v>
      </c>
      <c r="P5609" s="43">
        <v>1953</v>
      </c>
      <c r="Q5609" s="207" t="s">
        <v>3337</v>
      </c>
      <c r="R5609" s="84" t="s">
        <v>3203</v>
      </c>
      <c r="S5609" s="31" t="s">
        <v>41</v>
      </c>
      <c r="T5609" s="31"/>
      <c r="U5609" s="169"/>
      <c r="V5609" s="150"/>
      <c r="W5609" s="141" t="str" cm="1">
        <f t="array" ref="W5609">IF(SUM(LEN(B5609:V5609))=0,"",IF(OR(OR(ISBLANK(F5609),SUM(LEN(C5609),LEN(D5609))=0),AND(NOT(E5609="Unknown"),ISBLANK(J5609)),AND(NOT(O5609="Unknown"),ISBLANK(R5609))),"Missing Information", INDEX(Table15[Entire Service Line Classification], MATCH(SUMIFS(Table15[Unique ID],Table15[System-Owned Portion],E5609,Table15[If Material Anything Other than "Lead" in Column E,Was Material Ever Previously Lead?],G5609,Table15[Customer-Owned Portion],O5609),Table15[Unique ID],0),0)))</f>
        <v>Lead Status Unknown</v>
      </c>
      <c r="X5609"/>
    </row>
    <row r="5610" spans="2:24" x14ac:dyDescent="0.35">
      <c r="B5610" s="146"/>
      <c r="C5610" s="31" t="s">
        <v>6405</v>
      </c>
      <c r="D5610" s="31"/>
      <c r="E5610" s="44" t="s">
        <v>3203</v>
      </c>
      <c r="F5610" s="43" t="s">
        <v>3283</v>
      </c>
      <c r="G5610" s="84" t="s">
        <v>3249</v>
      </c>
      <c r="H5610" s="31">
        <v>1966</v>
      </c>
      <c r="I5610" s="207" t="s">
        <v>3341</v>
      </c>
      <c r="J5610" s="84"/>
      <c r="K5610" s="31" t="s">
        <v>41</v>
      </c>
      <c r="L5610" s="31"/>
      <c r="M5610" s="169"/>
      <c r="N5610" s="148"/>
      <c r="O5610" s="106" t="s">
        <v>3203</v>
      </c>
      <c r="P5610" s="43">
        <v>1966</v>
      </c>
      <c r="Q5610" s="207" t="s">
        <v>3341</v>
      </c>
      <c r="R5610" s="84" t="s">
        <v>3203</v>
      </c>
      <c r="S5610" s="31" t="s">
        <v>41</v>
      </c>
      <c r="T5610" s="31"/>
      <c r="U5610" s="169"/>
      <c r="V5610" s="150"/>
      <c r="W5610" s="141" t="str" cm="1">
        <f t="array" ref="W5610">IF(SUM(LEN(B5610:V5610))=0,"",IF(OR(OR(ISBLANK(F5610),SUM(LEN(C5610),LEN(D5610))=0),AND(NOT(E5610="Unknown"),ISBLANK(J5610)),AND(NOT(O5610="Unknown"),ISBLANK(R5610))),"Missing Information", INDEX(Table15[Entire Service Line Classification], MATCH(SUMIFS(Table15[Unique ID],Table15[System-Owned Portion],E5610,Table15[If Material Anything Other than "Lead" in Column E,Was Material Ever Previously Lead?],G5610,Table15[Customer-Owned Portion],O5610),Table15[Unique ID],0),0)))</f>
        <v>Lead Status Unknown</v>
      </c>
      <c r="X5610"/>
    </row>
    <row r="5611" spans="2:24" x14ac:dyDescent="0.35">
      <c r="B5611" s="146"/>
      <c r="C5611" s="31" t="s">
        <v>6406</v>
      </c>
      <c r="D5611" s="31"/>
      <c r="E5611" s="44" t="s">
        <v>3203</v>
      </c>
      <c r="F5611" s="43" t="s">
        <v>3283</v>
      </c>
      <c r="G5611" s="84" t="s">
        <v>3249</v>
      </c>
      <c r="H5611" s="31">
        <v>1960</v>
      </c>
      <c r="I5611" s="207" t="s">
        <v>3337</v>
      </c>
      <c r="J5611" s="84"/>
      <c r="K5611" s="31" t="s">
        <v>41</v>
      </c>
      <c r="L5611" s="31"/>
      <c r="M5611" s="169"/>
      <c r="N5611" s="148"/>
      <c r="O5611" s="106" t="s">
        <v>3203</v>
      </c>
      <c r="P5611" s="43">
        <v>1960</v>
      </c>
      <c r="Q5611" s="207" t="s">
        <v>3337</v>
      </c>
      <c r="R5611" s="84" t="s">
        <v>3203</v>
      </c>
      <c r="S5611" s="31" t="s">
        <v>41</v>
      </c>
      <c r="T5611" s="31"/>
      <c r="U5611" s="169"/>
      <c r="V5611" s="150"/>
      <c r="W5611" s="141" t="str" cm="1">
        <f t="array" ref="W5611">IF(SUM(LEN(B5611:V5611))=0,"",IF(OR(OR(ISBLANK(F5611),SUM(LEN(C5611),LEN(D5611))=0),AND(NOT(E5611="Unknown"),ISBLANK(J5611)),AND(NOT(O5611="Unknown"),ISBLANK(R5611))),"Missing Information", INDEX(Table15[Entire Service Line Classification], MATCH(SUMIFS(Table15[Unique ID],Table15[System-Owned Portion],E5611,Table15[If Material Anything Other than "Lead" in Column E,Was Material Ever Previously Lead?],G5611,Table15[Customer-Owned Portion],O5611),Table15[Unique ID],0),0)))</f>
        <v>Lead Status Unknown</v>
      </c>
      <c r="X5611"/>
    </row>
    <row r="5612" spans="2:24" x14ac:dyDescent="0.35">
      <c r="B5612" s="146"/>
      <c r="C5612" s="31" t="s">
        <v>6407</v>
      </c>
      <c r="D5612" s="31"/>
      <c r="E5612" s="44" t="s">
        <v>3203</v>
      </c>
      <c r="F5612" s="43" t="s">
        <v>3283</v>
      </c>
      <c r="G5612" s="84" t="s">
        <v>3249</v>
      </c>
      <c r="H5612" s="31">
        <v>1960</v>
      </c>
      <c r="I5612" s="207" t="s">
        <v>3338</v>
      </c>
      <c r="J5612" s="84"/>
      <c r="K5612" s="31" t="s">
        <v>41</v>
      </c>
      <c r="L5612" s="31"/>
      <c r="M5612" s="169"/>
      <c r="N5612" s="148"/>
      <c r="O5612" s="106" t="s">
        <v>3203</v>
      </c>
      <c r="P5612" s="43">
        <v>1960</v>
      </c>
      <c r="Q5612" s="207" t="s">
        <v>3338</v>
      </c>
      <c r="R5612" s="84" t="s">
        <v>3203</v>
      </c>
      <c r="S5612" s="31" t="s">
        <v>41</v>
      </c>
      <c r="T5612" s="31"/>
      <c r="U5612" s="169"/>
      <c r="V5612" s="150"/>
      <c r="W5612" s="141" t="str" cm="1">
        <f t="array" ref="W5612">IF(SUM(LEN(B5612:V5612))=0,"",IF(OR(OR(ISBLANK(F5612),SUM(LEN(C5612),LEN(D5612))=0),AND(NOT(E5612="Unknown"),ISBLANK(J5612)),AND(NOT(O5612="Unknown"),ISBLANK(R5612))),"Missing Information", INDEX(Table15[Entire Service Line Classification], MATCH(SUMIFS(Table15[Unique ID],Table15[System-Owned Portion],E5612,Table15[If Material Anything Other than "Lead" in Column E,Was Material Ever Previously Lead?],G5612,Table15[Customer-Owned Portion],O5612),Table15[Unique ID],0),0)))</f>
        <v>Lead Status Unknown</v>
      </c>
      <c r="X5612"/>
    </row>
    <row r="5613" spans="2:24" x14ac:dyDescent="0.35">
      <c r="B5613" s="146"/>
      <c r="C5613" s="31" t="s">
        <v>6408</v>
      </c>
      <c r="D5613" s="31"/>
      <c r="E5613" s="44" t="s">
        <v>3203</v>
      </c>
      <c r="F5613" s="43" t="s">
        <v>3283</v>
      </c>
      <c r="G5613" s="84" t="s">
        <v>3249</v>
      </c>
      <c r="H5613" s="31">
        <v>1961</v>
      </c>
      <c r="I5613" s="207" t="s">
        <v>3337</v>
      </c>
      <c r="J5613" s="84"/>
      <c r="K5613" s="31" t="s">
        <v>41</v>
      </c>
      <c r="L5613" s="31"/>
      <c r="M5613" s="169"/>
      <c r="N5613" s="148"/>
      <c r="O5613" s="106" t="s">
        <v>3203</v>
      </c>
      <c r="P5613" s="43">
        <v>1961</v>
      </c>
      <c r="Q5613" s="207" t="s">
        <v>3337</v>
      </c>
      <c r="R5613" s="84" t="s">
        <v>3203</v>
      </c>
      <c r="S5613" s="31" t="s">
        <v>41</v>
      </c>
      <c r="T5613" s="31"/>
      <c r="U5613" s="169"/>
      <c r="V5613" s="150"/>
      <c r="W5613" s="141" t="str" cm="1">
        <f t="array" ref="W5613">IF(SUM(LEN(B5613:V5613))=0,"",IF(OR(OR(ISBLANK(F5613),SUM(LEN(C5613),LEN(D5613))=0),AND(NOT(E5613="Unknown"),ISBLANK(J5613)),AND(NOT(O5613="Unknown"),ISBLANK(R5613))),"Missing Information", INDEX(Table15[Entire Service Line Classification], MATCH(SUMIFS(Table15[Unique ID],Table15[System-Owned Portion],E5613,Table15[If Material Anything Other than "Lead" in Column E,Was Material Ever Previously Lead?],G5613,Table15[Customer-Owned Portion],O5613),Table15[Unique ID],0),0)))</f>
        <v>Lead Status Unknown</v>
      </c>
      <c r="X5613"/>
    </row>
    <row r="5614" spans="2:24" x14ac:dyDescent="0.35">
      <c r="B5614" s="146"/>
      <c r="C5614" s="31" t="s">
        <v>6409</v>
      </c>
      <c r="D5614" s="31"/>
      <c r="E5614" s="44" t="s">
        <v>3203</v>
      </c>
      <c r="F5614" s="43" t="s">
        <v>3283</v>
      </c>
      <c r="G5614" s="84" t="s">
        <v>3249</v>
      </c>
      <c r="H5614" s="31">
        <v>1962</v>
      </c>
      <c r="I5614" s="207" t="s">
        <v>3338</v>
      </c>
      <c r="J5614" s="84"/>
      <c r="K5614" s="31" t="s">
        <v>41</v>
      </c>
      <c r="L5614" s="31"/>
      <c r="M5614" s="169"/>
      <c r="N5614" s="148"/>
      <c r="O5614" s="106" t="s">
        <v>3203</v>
      </c>
      <c r="P5614" s="43">
        <v>1962</v>
      </c>
      <c r="Q5614" s="207" t="s">
        <v>3338</v>
      </c>
      <c r="R5614" s="84" t="s">
        <v>3203</v>
      </c>
      <c r="S5614" s="31" t="s">
        <v>41</v>
      </c>
      <c r="T5614" s="31"/>
      <c r="U5614" s="169"/>
      <c r="V5614" s="150"/>
      <c r="W5614" s="141" t="str" cm="1">
        <f t="array" ref="W5614">IF(SUM(LEN(B5614:V5614))=0,"",IF(OR(OR(ISBLANK(F5614),SUM(LEN(C5614),LEN(D5614))=0),AND(NOT(E5614="Unknown"),ISBLANK(J5614)),AND(NOT(O5614="Unknown"),ISBLANK(R5614))),"Missing Information", INDEX(Table15[Entire Service Line Classification], MATCH(SUMIFS(Table15[Unique ID],Table15[System-Owned Portion],E5614,Table15[If Material Anything Other than "Lead" in Column E,Was Material Ever Previously Lead?],G5614,Table15[Customer-Owned Portion],O5614),Table15[Unique ID],0),0)))</f>
        <v>Lead Status Unknown</v>
      </c>
      <c r="X5614"/>
    </row>
    <row r="5615" spans="2:24" x14ac:dyDescent="0.35">
      <c r="B5615" s="146"/>
      <c r="C5615" s="31" t="s">
        <v>6410</v>
      </c>
      <c r="D5615" s="31"/>
      <c r="E5615" s="44" t="s">
        <v>3203</v>
      </c>
      <c r="F5615" s="43" t="s">
        <v>3283</v>
      </c>
      <c r="G5615" s="84" t="s">
        <v>3249</v>
      </c>
      <c r="H5615" s="31">
        <v>1962</v>
      </c>
      <c r="I5615" s="207" t="s">
        <v>3337</v>
      </c>
      <c r="J5615" s="84"/>
      <c r="K5615" s="31" t="s">
        <v>41</v>
      </c>
      <c r="L5615" s="31"/>
      <c r="M5615" s="169"/>
      <c r="N5615" s="148"/>
      <c r="O5615" s="106" t="s">
        <v>3203</v>
      </c>
      <c r="P5615" s="43">
        <v>1962</v>
      </c>
      <c r="Q5615" s="207" t="s">
        <v>3337</v>
      </c>
      <c r="R5615" s="84" t="s">
        <v>3203</v>
      </c>
      <c r="S5615" s="31" t="s">
        <v>41</v>
      </c>
      <c r="T5615" s="31"/>
      <c r="U5615" s="169"/>
      <c r="V5615" s="150"/>
      <c r="W5615" s="141" t="str" cm="1">
        <f t="array" ref="W5615">IF(SUM(LEN(B5615:V5615))=0,"",IF(OR(OR(ISBLANK(F5615),SUM(LEN(C5615),LEN(D5615))=0),AND(NOT(E5615="Unknown"),ISBLANK(J5615)),AND(NOT(O5615="Unknown"),ISBLANK(R5615))),"Missing Information", INDEX(Table15[Entire Service Line Classification], MATCH(SUMIFS(Table15[Unique ID],Table15[System-Owned Portion],E5615,Table15[If Material Anything Other than "Lead" in Column E,Was Material Ever Previously Lead?],G5615,Table15[Customer-Owned Portion],O5615),Table15[Unique ID],0),0)))</f>
        <v>Lead Status Unknown</v>
      </c>
      <c r="X5615"/>
    </row>
    <row r="5616" spans="2:24" x14ac:dyDescent="0.35">
      <c r="B5616" s="146"/>
      <c r="C5616" s="31" t="s">
        <v>6411</v>
      </c>
      <c r="D5616" s="31"/>
      <c r="E5616" s="44" t="s">
        <v>3203</v>
      </c>
      <c r="F5616" s="43" t="s">
        <v>3283</v>
      </c>
      <c r="G5616" s="84" t="s">
        <v>3249</v>
      </c>
      <c r="H5616" s="31">
        <v>1964</v>
      </c>
      <c r="I5616" s="207" t="s">
        <v>3338</v>
      </c>
      <c r="J5616" s="84"/>
      <c r="K5616" s="31" t="s">
        <v>41</v>
      </c>
      <c r="L5616" s="31"/>
      <c r="M5616" s="169"/>
      <c r="N5616" s="148"/>
      <c r="O5616" s="106" t="s">
        <v>3203</v>
      </c>
      <c r="P5616" s="43">
        <v>1964</v>
      </c>
      <c r="Q5616" s="207" t="s">
        <v>3338</v>
      </c>
      <c r="R5616" s="84" t="s">
        <v>3203</v>
      </c>
      <c r="S5616" s="31" t="s">
        <v>41</v>
      </c>
      <c r="T5616" s="31"/>
      <c r="U5616" s="169"/>
      <c r="V5616" s="150"/>
      <c r="W5616" s="141" t="str" cm="1">
        <f t="array" ref="W5616">IF(SUM(LEN(B5616:V5616))=0,"",IF(OR(OR(ISBLANK(F5616),SUM(LEN(C5616),LEN(D5616))=0),AND(NOT(E5616="Unknown"),ISBLANK(J5616)),AND(NOT(O5616="Unknown"),ISBLANK(R5616))),"Missing Information", INDEX(Table15[Entire Service Line Classification], MATCH(SUMIFS(Table15[Unique ID],Table15[System-Owned Portion],E5616,Table15[If Material Anything Other than "Lead" in Column E,Was Material Ever Previously Lead?],G5616,Table15[Customer-Owned Portion],O5616),Table15[Unique ID],0),0)))</f>
        <v>Lead Status Unknown</v>
      </c>
      <c r="X5616"/>
    </row>
    <row r="5617" spans="2:24" x14ac:dyDescent="0.35">
      <c r="B5617" s="146"/>
      <c r="C5617" s="31" t="s">
        <v>6412</v>
      </c>
      <c r="D5617" s="31"/>
      <c r="E5617" s="44" t="s">
        <v>3203</v>
      </c>
      <c r="F5617" s="43" t="s">
        <v>3283</v>
      </c>
      <c r="G5617" s="84" t="s">
        <v>3249</v>
      </c>
      <c r="H5617" s="31">
        <v>1924</v>
      </c>
      <c r="I5617" s="207" t="s">
        <v>3337</v>
      </c>
      <c r="J5617" s="84"/>
      <c r="K5617" s="31" t="s">
        <v>41</v>
      </c>
      <c r="L5617" s="31"/>
      <c r="M5617" s="169"/>
      <c r="N5617" s="148"/>
      <c r="O5617" s="106" t="s">
        <v>3203</v>
      </c>
      <c r="P5617" s="43">
        <v>1924</v>
      </c>
      <c r="Q5617" s="207" t="s">
        <v>3337</v>
      </c>
      <c r="R5617" s="84" t="s">
        <v>3203</v>
      </c>
      <c r="S5617" s="31" t="s">
        <v>41</v>
      </c>
      <c r="T5617" s="31"/>
      <c r="U5617" s="169"/>
      <c r="V5617" s="150"/>
      <c r="W5617" s="141" t="str" cm="1">
        <f t="array" ref="W5617">IF(SUM(LEN(B5617:V5617))=0,"",IF(OR(OR(ISBLANK(F5617),SUM(LEN(C5617),LEN(D5617))=0),AND(NOT(E5617="Unknown"),ISBLANK(J5617)),AND(NOT(O5617="Unknown"),ISBLANK(R5617))),"Missing Information", INDEX(Table15[Entire Service Line Classification], MATCH(SUMIFS(Table15[Unique ID],Table15[System-Owned Portion],E5617,Table15[If Material Anything Other than "Lead" in Column E,Was Material Ever Previously Lead?],G5617,Table15[Customer-Owned Portion],O5617),Table15[Unique ID],0),0)))</f>
        <v>Lead Status Unknown</v>
      </c>
      <c r="X5617"/>
    </row>
    <row r="5618" spans="2:24" x14ac:dyDescent="0.35">
      <c r="B5618" s="146"/>
      <c r="C5618" s="31" t="s">
        <v>6413</v>
      </c>
      <c r="D5618" s="31"/>
      <c r="E5618" s="44" t="s">
        <v>3203</v>
      </c>
      <c r="F5618" s="43" t="s">
        <v>3283</v>
      </c>
      <c r="G5618" s="84" t="s">
        <v>3249</v>
      </c>
      <c r="H5618" s="31">
        <v>1968</v>
      </c>
      <c r="I5618" s="207" t="s">
        <v>3341</v>
      </c>
      <c r="J5618" s="84"/>
      <c r="K5618" s="31" t="s">
        <v>41</v>
      </c>
      <c r="L5618" s="31"/>
      <c r="M5618" s="169"/>
      <c r="N5618" s="148"/>
      <c r="O5618" s="106" t="s">
        <v>3203</v>
      </c>
      <c r="P5618" s="43">
        <v>1968</v>
      </c>
      <c r="Q5618" s="207" t="s">
        <v>3341</v>
      </c>
      <c r="R5618" s="84" t="s">
        <v>3203</v>
      </c>
      <c r="S5618" s="31" t="s">
        <v>41</v>
      </c>
      <c r="T5618" s="31"/>
      <c r="U5618" s="169"/>
      <c r="V5618" s="150"/>
      <c r="W5618" s="141" t="str" cm="1">
        <f t="array" ref="W5618">IF(SUM(LEN(B5618:V5618))=0,"",IF(OR(OR(ISBLANK(F5618),SUM(LEN(C5618),LEN(D5618))=0),AND(NOT(E5618="Unknown"),ISBLANK(J5618)),AND(NOT(O5618="Unknown"),ISBLANK(R5618))),"Missing Information", INDEX(Table15[Entire Service Line Classification], MATCH(SUMIFS(Table15[Unique ID],Table15[System-Owned Portion],E5618,Table15[If Material Anything Other than "Lead" in Column E,Was Material Ever Previously Lead?],G5618,Table15[Customer-Owned Portion],O5618),Table15[Unique ID],0),0)))</f>
        <v>Lead Status Unknown</v>
      </c>
      <c r="X5618"/>
    </row>
    <row r="5619" spans="2:24" x14ac:dyDescent="0.35">
      <c r="B5619" s="146"/>
      <c r="C5619" s="31" t="s">
        <v>2558</v>
      </c>
      <c r="D5619" s="31"/>
      <c r="E5619" s="44" t="s">
        <v>3203</v>
      </c>
      <c r="F5619" s="43" t="s">
        <v>3283</v>
      </c>
      <c r="G5619" s="84" t="s">
        <v>3249</v>
      </c>
      <c r="H5619" s="31">
        <v>1931</v>
      </c>
      <c r="I5619" s="207" t="s">
        <v>3338</v>
      </c>
      <c r="J5619" s="84"/>
      <c r="K5619" s="31" t="s">
        <v>41</v>
      </c>
      <c r="L5619" s="31"/>
      <c r="M5619" s="169"/>
      <c r="N5619" s="148"/>
      <c r="O5619" s="106" t="s">
        <v>3203</v>
      </c>
      <c r="P5619" s="43">
        <v>1931</v>
      </c>
      <c r="Q5619" s="207" t="s">
        <v>3338</v>
      </c>
      <c r="R5619" s="84" t="s">
        <v>3203</v>
      </c>
      <c r="S5619" s="31" t="s">
        <v>41</v>
      </c>
      <c r="T5619" s="31"/>
      <c r="U5619" s="169"/>
      <c r="V5619" s="150"/>
      <c r="W5619" s="141" t="str" cm="1">
        <f t="array" ref="W5619">IF(SUM(LEN(B5619:V5619))=0,"",IF(OR(OR(ISBLANK(F5619),SUM(LEN(C5619),LEN(D5619))=0),AND(NOT(E5619="Unknown"),ISBLANK(J5619)),AND(NOT(O5619="Unknown"),ISBLANK(R5619))),"Missing Information", INDEX(Table15[Entire Service Line Classification], MATCH(SUMIFS(Table15[Unique ID],Table15[System-Owned Portion],E5619,Table15[If Material Anything Other than "Lead" in Column E,Was Material Ever Previously Lead?],G5619,Table15[Customer-Owned Portion],O5619),Table15[Unique ID],0),0)))</f>
        <v>Lead Status Unknown</v>
      </c>
      <c r="X5619"/>
    </row>
    <row r="5620" spans="2:24" x14ac:dyDescent="0.35">
      <c r="B5620" s="146"/>
      <c r="C5620" s="31" t="s">
        <v>2559</v>
      </c>
      <c r="D5620" s="31"/>
      <c r="E5620" s="44" t="s">
        <v>3203</v>
      </c>
      <c r="F5620" s="43" t="s">
        <v>3283</v>
      </c>
      <c r="G5620" s="84" t="s">
        <v>3249</v>
      </c>
      <c r="H5620" s="31">
        <v>1937</v>
      </c>
      <c r="I5620" s="207" t="s">
        <v>3341</v>
      </c>
      <c r="J5620" s="84"/>
      <c r="K5620" s="31" t="s">
        <v>41</v>
      </c>
      <c r="L5620" s="31"/>
      <c r="M5620" s="169"/>
      <c r="N5620" s="148"/>
      <c r="O5620" s="106" t="s">
        <v>3203</v>
      </c>
      <c r="P5620" s="43">
        <v>1937</v>
      </c>
      <c r="Q5620" s="207" t="s">
        <v>3341</v>
      </c>
      <c r="R5620" s="84" t="s">
        <v>3203</v>
      </c>
      <c r="S5620" s="31" t="s">
        <v>41</v>
      </c>
      <c r="T5620" s="31"/>
      <c r="U5620" s="169"/>
      <c r="V5620" s="150"/>
      <c r="W5620" s="141" t="str" cm="1">
        <f t="array" ref="W5620">IF(SUM(LEN(B5620:V5620))=0,"",IF(OR(OR(ISBLANK(F5620),SUM(LEN(C5620),LEN(D5620))=0),AND(NOT(E5620="Unknown"),ISBLANK(J5620)),AND(NOT(O5620="Unknown"),ISBLANK(R5620))),"Missing Information", INDEX(Table15[Entire Service Line Classification], MATCH(SUMIFS(Table15[Unique ID],Table15[System-Owned Portion],E5620,Table15[If Material Anything Other than "Lead" in Column E,Was Material Ever Previously Lead?],G5620,Table15[Customer-Owned Portion],O5620),Table15[Unique ID],0),0)))</f>
        <v>Lead Status Unknown</v>
      </c>
      <c r="X5620"/>
    </row>
    <row r="5621" spans="2:24" x14ac:dyDescent="0.35">
      <c r="B5621" s="146"/>
      <c r="C5621" s="31" t="s">
        <v>2560</v>
      </c>
      <c r="D5621" s="31"/>
      <c r="E5621" s="44" t="s">
        <v>3203</v>
      </c>
      <c r="F5621" s="43" t="s">
        <v>3283</v>
      </c>
      <c r="G5621" s="84" t="s">
        <v>3249</v>
      </c>
      <c r="H5621" s="31">
        <v>1931</v>
      </c>
      <c r="I5621" s="207" t="s">
        <v>3337</v>
      </c>
      <c r="J5621" s="84"/>
      <c r="K5621" s="31" t="s">
        <v>41</v>
      </c>
      <c r="L5621" s="31"/>
      <c r="M5621" s="169"/>
      <c r="N5621" s="148"/>
      <c r="O5621" s="106" t="s">
        <v>3203</v>
      </c>
      <c r="P5621" s="43">
        <v>1931</v>
      </c>
      <c r="Q5621" s="207" t="s">
        <v>3337</v>
      </c>
      <c r="R5621" s="84" t="s">
        <v>3203</v>
      </c>
      <c r="S5621" s="31" t="s">
        <v>41</v>
      </c>
      <c r="T5621" s="31"/>
      <c r="U5621" s="169"/>
      <c r="V5621" s="150"/>
      <c r="W5621" s="141" t="str" cm="1">
        <f t="array" ref="W5621">IF(SUM(LEN(B5621:V5621))=0,"",IF(OR(OR(ISBLANK(F5621),SUM(LEN(C5621),LEN(D5621))=0),AND(NOT(E5621="Unknown"),ISBLANK(J5621)),AND(NOT(O5621="Unknown"),ISBLANK(R5621))),"Missing Information", INDEX(Table15[Entire Service Line Classification], MATCH(SUMIFS(Table15[Unique ID],Table15[System-Owned Portion],E5621,Table15[If Material Anything Other than "Lead" in Column E,Was Material Ever Previously Lead?],G5621,Table15[Customer-Owned Portion],O5621),Table15[Unique ID],0),0)))</f>
        <v>Lead Status Unknown</v>
      </c>
      <c r="X5621"/>
    </row>
    <row r="5622" spans="2:24" x14ac:dyDescent="0.35">
      <c r="B5622" s="146"/>
      <c r="C5622" s="31" t="s">
        <v>2561</v>
      </c>
      <c r="D5622" s="31"/>
      <c r="E5622" s="44" t="s">
        <v>3203</v>
      </c>
      <c r="F5622" s="43" t="s">
        <v>3283</v>
      </c>
      <c r="G5622" s="84" t="s">
        <v>3249</v>
      </c>
      <c r="H5622" s="31">
        <v>1964</v>
      </c>
      <c r="I5622" s="207" t="s">
        <v>3341</v>
      </c>
      <c r="J5622" s="84"/>
      <c r="K5622" s="31" t="s">
        <v>41</v>
      </c>
      <c r="L5622" s="31"/>
      <c r="M5622" s="169"/>
      <c r="N5622" s="148"/>
      <c r="O5622" s="106" t="s">
        <v>3203</v>
      </c>
      <c r="P5622" s="43">
        <v>1964</v>
      </c>
      <c r="Q5622" s="207" t="s">
        <v>3341</v>
      </c>
      <c r="R5622" s="84" t="s">
        <v>3203</v>
      </c>
      <c r="S5622" s="31" t="s">
        <v>41</v>
      </c>
      <c r="T5622" s="31"/>
      <c r="U5622" s="169"/>
      <c r="V5622" s="150"/>
      <c r="W5622" s="141" t="str" cm="1">
        <f t="array" ref="W5622">IF(SUM(LEN(B5622:V5622))=0,"",IF(OR(OR(ISBLANK(F5622),SUM(LEN(C5622),LEN(D5622))=0),AND(NOT(E5622="Unknown"),ISBLANK(J5622)),AND(NOT(O5622="Unknown"),ISBLANK(R5622))),"Missing Information", INDEX(Table15[Entire Service Line Classification], MATCH(SUMIFS(Table15[Unique ID],Table15[System-Owned Portion],E5622,Table15[If Material Anything Other than "Lead" in Column E,Was Material Ever Previously Lead?],G5622,Table15[Customer-Owned Portion],O5622),Table15[Unique ID],0),0)))</f>
        <v>Lead Status Unknown</v>
      </c>
      <c r="X5622"/>
    </row>
    <row r="5623" spans="2:24" ht="29" x14ac:dyDescent="0.35">
      <c r="B5623" s="146"/>
      <c r="C5623" s="31" t="s">
        <v>2562</v>
      </c>
      <c r="D5623" s="31"/>
      <c r="E5623" s="44" t="s">
        <v>3284</v>
      </c>
      <c r="F5623" s="43" t="s">
        <v>41</v>
      </c>
      <c r="G5623" s="84" t="s">
        <v>3249</v>
      </c>
      <c r="H5623" s="31">
        <v>2007</v>
      </c>
      <c r="I5623" s="207" t="s">
        <v>3341</v>
      </c>
      <c r="J5623" s="84" t="s">
        <v>3270</v>
      </c>
      <c r="K5623" s="31" t="s">
        <v>41</v>
      </c>
      <c r="L5623" s="31"/>
      <c r="M5623" s="169"/>
      <c r="N5623" s="148"/>
      <c r="O5623" s="106" t="s">
        <v>3284</v>
      </c>
      <c r="P5623" s="43">
        <v>2007</v>
      </c>
      <c r="Q5623" s="207" t="s">
        <v>3341</v>
      </c>
      <c r="R5623" s="84" t="s">
        <v>3270</v>
      </c>
      <c r="S5623" s="31" t="s">
        <v>41</v>
      </c>
      <c r="T5623" s="31"/>
      <c r="U5623" s="169"/>
      <c r="V5623" s="150"/>
      <c r="W5623" s="141" t="str" cm="1">
        <f t="array" ref="W5623">IF(SUM(LEN(B5623:V5623))=0,"",IF(OR(OR(ISBLANK(F5623),SUM(LEN(C5623),LEN(D5623))=0),AND(NOT(E5623="Unknown"),ISBLANK(J5623)),AND(NOT(O5623="Unknown"),ISBLANK(R5623))),"Missing Information", INDEX(Table15[Entire Service Line Classification], MATCH(SUMIFS(Table15[Unique ID],Table15[System-Owned Portion],E5623,Table15[If Material Anything Other than "Lead" in Column E,Was Material Ever Previously Lead?],G5623,Table15[Customer-Owned Portion],O5623),Table15[Unique ID],0),0)))</f>
        <v>Non-lead</v>
      </c>
      <c r="X5623"/>
    </row>
    <row r="5624" spans="2:24" x14ac:dyDescent="0.35">
      <c r="B5624" s="146"/>
      <c r="C5624" s="31" t="s">
        <v>2563</v>
      </c>
      <c r="D5624" s="31"/>
      <c r="E5624" s="44" t="s">
        <v>3203</v>
      </c>
      <c r="F5624" s="43" t="s">
        <v>3283</v>
      </c>
      <c r="G5624" s="84" t="s">
        <v>3249</v>
      </c>
      <c r="H5624" s="31">
        <v>1924</v>
      </c>
      <c r="I5624" s="207" t="s">
        <v>3341</v>
      </c>
      <c r="J5624" s="84"/>
      <c r="K5624" s="31" t="s">
        <v>41</v>
      </c>
      <c r="L5624" s="31"/>
      <c r="M5624" s="169"/>
      <c r="N5624" s="148"/>
      <c r="O5624" s="106" t="s">
        <v>3203</v>
      </c>
      <c r="P5624" s="43">
        <v>1924</v>
      </c>
      <c r="Q5624" s="207" t="s">
        <v>3341</v>
      </c>
      <c r="R5624" s="84" t="s">
        <v>3203</v>
      </c>
      <c r="S5624" s="31" t="s">
        <v>41</v>
      </c>
      <c r="T5624" s="31"/>
      <c r="U5624" s="169"/>
      <c r="V5624" s="150"/>
      <c r="W5624" s="141" t="str" cm="1">
        <f t="array" ref="W5624">IF(SUM(LEN(B5624:V5624))=0,"",IF(OR(OR(ISBLANK(F5624),SUM(LEN(C5624),LEN(D5624))=0),AND(NOT(E5624="Unknown"),ISBLANK(J5624)),AND(NOT(O5624="Unknown"),ISBLANK(R5624))),"Missing Information", INDEX(Table15[Entire Service Line Classification], MATCH(SUMIFS(Table15[Unique ID],Table15[System-Owned Portion],E5624,Table15[If Material Anything Other than "Lead" in Column E,Was Material Ever Previously Lead?],G5624,Table15[Customer-Owned Portion],O5624),Table15[Unique ID],0),0)))</f>
        <v>Lead Status Unknown</v>
      </c>
      <c r="X5624"/>
    </row>
    <row r="5625" spans="2:24" x14ac:dyDescent="0.35">
      <c r="B5625" s="146"/>
      <c r="C5625" s="31" t="s">
        <v>6414</v>
      </c>
      <c r="D5625" s="31"/>
      <c r="E5625" s="44" t="s">
        <v>3203</v>
      </c>
      <c r="F5625" s="43" t="s">
        <v>3283</v>
      </c>
      <c r="G5625" s="84" t="s">
        <v>3249</v>
      </c>
      <c r="H5625" s="31">
        <v>1947</v>
      </c>
      <c r="I5625" s="207" t="s">
        <v>3337</v>
      </c>
      <c r="J5625" s="84"/>
      <c r="K5625" s="31" t="s">
        <v>41</v>
      </c>
      <c r="L5625" s="31"/>
      <c r="M5625" s="169"/>
      <c r="N5625" s="148"/>
      <c r="O5625" s="106" t="s">
        <v>3203</v>
      </c>
      <c r="P5625" s="43">
        <v>1947</v>
      </c>
      <c r="Q5625" s="207" t="s">
        <v>3337</v>
      </c>
      <c r="R5625" s="84" t="s">
        <v>3203</v>
      </c>
      <c r="S5625" s="31" t="s">
        <v>41</v>
      </c>
      <c r="T5625" s="31"/>
      <c r="U5625" s="169"/>
      <c r="V5625" s="150"/>
      <c r="W5625" s="141" t="str" cm="1">
        <f t="array" ref="W5625">IF(SUM(LEN(B5625:V5625))=0,"",IF(OR(OR(ISBLANK(F5625),SUM(LEN(C5625),LEN(D5625))=0),AND(NOT(E5625="Unknown"),ISBLANK(J5625)),AND(NOT(O5625="Unknown"),ISBLANK(R5625))),"Missing Information", INDEX(Table15[Entire Service Line Classification], MATCH(SUMIFS(Table15[Unique ID],Table15[System-Owned Portion],E5625,Table15[If Material Anything Other than "Lead" in Column E,Was Material Ever Previously Lead?],G5625,Table15[Customer-Owned Portion],O5625),Table15[Unique ID],0),0)))</f>
        <v>Lead Status Unknown</v>
      </c>
      <c r="X5625"/>
    </row>
    <row r="5626" spans="2:24" x14ac:dyDescent="0.35">
      <c r="B5626" s="146"/>
      <c r="C5626" s="31" t="s">
        <v>2564</v>
      </c>
      <c r="D5626" s="31"/>
      <c r="E5626" s="44" t="s">
        <v>3203</v>
      </c>
      <c r="F5626" s="43" t="s">
        <v>3283</v>
      </c>
      <c r="G5626" s="84" t="s">
        <v>3249</v>
      </c>
      <c r="H5626" s="31">
        <v>1947</v>
      </c>
      <c r="I5626" s="207" t="s">
        <v>3338</v>
      </c>
      <c r="J5626" s="84"/>
      <c r="K5626" s="31" t="s">
        <v>41</v>
      </c>
      <c r="L5626" s="31"/>
      <c r="M5626" s="169"/>
      <c r="N5626" s="148"/>
      <c r="O5626" s="106" t="s">
        <v>3203</v>
      </c>
      <c r="P5626" s="43">
        <v>1947</v>
      </c>
      <c r="Q5626" s="207" t="s">
        <v>3338</v>
      </c>
      <c r="R5626" s="84" t="s">
        <v>3203</v>
      </c>
      <c r="S5626" s="31" t="s">
        <v>41</v>
      </c>
      <c r="T5626" s="31"/>
      <c r="U5626" s="169"/>
      <c r="V5626" s="150"/>
      <c r="W5626" s="141" t="str" cm="1">
        <f t="array" ref="W5626">IF(SUM(LEN(B5626:V5626))=0,"",IF(OR(OR(ISBLANK(F5626),SUM(LEN(C5626),LEN(D5626))=0),AND(NOT(E5626="Unknown"),ISBLANK(J5626)),AND(NOT(O5626="Unknown"),ISBLANK(R5626))),"Missing Information", INDEX(Table15[Entire Service Line Classification], MATCH(SUMIFS(Table15[Unique ID],Table15[System-Owned Portion],E5626,Table15[If Material Anything Other than "Lead" in Column E,Was Material Ever Previously Lead?],G5626,Table15[Customer-Owned Portion],O5626),Table15[Unique ID],0),0)))</f>
        <v>Lead Status Unknown</v>
      </c>
      <c r="X5626"/>
    </row>
    <row r="5627" spans="2:24" x14ac:dyDescent="0.35">
      <c r="B5627" s="146"/>
      <c r="C5627" s="31" t="s">
        <v>2565</v>
      </c>
      <c r="D5627" s="31"/>
      <c r="E5627" s="44" t="s">
        <v>3203</v>
      </c>
      <c r="F5627" s="43" t="s">
        <v>3283</v>
      </c>
      <c r="G5627" s="84" t="s">
        <v>3249</v>
      </c>
      <c r="H5627" s="31">
        <v>1924</v>
      </c>
      <c r="I5627" s="207" t="s">
        <v>3337</v>
      </c>
      <c r="J5627" s="84"/>
      <c r="K5627" s="31" t="s">
        <v>41</v>
      </c>
      <c r="L5627" s="31"/>
      <c r="M5627" s="169"/>
      <c r="N5627" s="148"/>
      <c r="O5627" s="106" t="s">
        <v>3203</v>
      </c>
      <c r="P5627" s="43">
        <v>1924</v>
      </c>
      <c r="Q5627" s="207" t="s">
        <v>3337</v>
      </c>
      <c r="R5627" s="84" t="s">
        <v>3203</v>
      </c>
      <c r="S5627" s="31" t="s">
        <v>41</v>
      </c>
      <c r="T5627" s="31"/>
      <c r="U5627" s="169"/>
      <c r="V5627" s="150"/>
      <c r="W5627" s="141" t="str" cm="1">
        <f t="array" ref="W5627">IF(SUM(LEN(B5627:V5627))=0,"",IF(OR(OR(ISBLANK(F5627),SUM(LEN(C5627),LEN(D5627))=0),AND(NOT(E5627="Unknown"),ISBLANK(J5627)),AND(NOT(O5627="Unknown"),ISBLANK(R5627))),"Missing Information", INDEX(Table15[Entire Service Line Classification], MATCH(SUMIFS(Table15[Unique ID],Table15[System-Owned Portion],E5627,Table15[If Material Anything Other than "Lead" in Column E,Was Material Ever Previously Lead?],G5627,Table15[Customer-Owned Portion],O5627),Table15[Unique ID],0),0)))</f>
        <v>Lead Status Unknown</v>
      </c>
      <c r="X5627"/>
    </row>
    <row r="5628" spans="2:24" x14ac:dyDescent="0.35">
      <c r="B5628" s="146"/>
      <c r="C5628" s="31" t="s">
        <v>6415</v>
      </c>
      <c r="D5628" s="31"/>
      <c r="E5628" s="44" t="s">
        <v>3203</v>
      </c>
      <c r="F5628" s="43" t="s">
        <v>3283</v>
      </c>
      <c r="G5628" s="84" t="s">
        <v>3249</v>
      </c>
      <c r="H5628" s="31">
        <v>1927</v>
      </c>
      <c r="I5628" s="207" t="s">
        <v>3341</v>
      </c>
      <c r="J5628" s="84"/>
      <c r="K5628" s="31" t="s">
        <v>41</v>
      </c>
      <c r="L5628" s="31"/>
      <c r="M5628" s="169"/>
      <c r="N5628" s="148"/>
      <c r="O5628" s="106" t="s">
        <v>3203</v>
      </c>
      <c r="P5628" s="43">
        <v>1927</v>
      </c>
      <c r="Q5628" s="207" t="s">
        <v>3341</v>
      </c>
      <c r="R5628" s="84" t="s">
        <v>3203</v>
      </c>
      <c r="S5628" s="31" t="s">
        <v>41</v>
      </c>
      <c r="T5628" s="31"/>
      <c r="U5628" s="169"/>
      <c r="V5628" s="150"/>
      <c r="W5628" s="141" t="str" cm="1">
        <f t="array" ref="W5628">IF(SUM(LEN(B5628:V5628))=0,"",IF(OR(OR(ISBLANK(F5628),SUM(LEN(C5628),LEN(D5628))=0),AND(NOT(E5628="Unknown"),ISBLANK(J5628)),AND(NOT(O5628="Unknown"),ISBLANK(R5628))),"Missing Information", INDEX(Table15[Entire Service Line Classification], MATCH(SUMIFS(Table15[Unique ID],Table15[System-Owned Portion],E5628,Table15[If Material Anything Other than "Lead" in Column E,Was Material Ever Previously Lead?],G5628,Table15[Customer-Owned Portion],O5628),Table15[Unique ID],0),0)))</f>
        <v>Lead Status Unknown</v>
      </c>
      <c r="X5628"/>
    </row>
    <row r="5629" spans="2:24" ht="29" x14ac:dyDescent="0.35">
      <c r="B5629" s="146"/>
      <c r="C5629" s="31" t="s">
        <v>6416</v>
      </c>
      <c r="D5629" s="31"/>
      <c r="E5629" s="44" t="s">
        <v>3284</v>
      </c>
      <c r="F5629" s="43" t="s">
        <v>41</v>
      </c>
      <c r="G5629" s="84" t="s">
        <v>3249</v>
      </c>
      <c r="H5629" s="31">
        <v>1994</v>
      </c>
      <c r="I5629" s="207" t="s">
        <v>3338</v>
      </c>
      <c r="J5629" s="84" t="s">
        <v>3270</v>
      </c>
      <c r="K5629" s="31" t="s">
        <v>41</v>
      </c>
      <c r="L5629" s="31"/>
      <c r="M5629" s="169"/>
      <c r="N5629" s="148"/>
      <c r="O5629" s="106" t="s">
        <v>3284</v>
      </c>
      <c r="P5629" s="43">
        <v>1994</v>
      </c>
      <c r="Q5629" s="207" t="s">
        <v>3338</v>
      </c>
      <c r="R5629" s="84" t="s">
        <v>3270</v>
      </c>
      <c r="S5629" s="31" t="s">
        <v>41</v>
      </c>
      <c r="T5629" s="31"/>
      <c r="U5629" s="169"/>
      <c r="V5629" s="150"/>
      <c r="W5629" s="141" t="str" cm="1">
        <f t="array" ref="W5629">IF(SUM(LEN(B5629:V5629))=0,"",IF(OR(OR(ISBLANK(F5629),SUM(LEN(C5629),LEN(D5629))=0),AND(NOT(E5629="Unknown"),ISBLANK(J5629)),AND(NOT(O5629="Unknown"),ISBLANK(R5629))),"Missing Information", INDEX(Table15[Entire Service Line Classification], MATCH(SUMIFS(Table15[Unique ID],Table15[System-Owned Portion],E5629,Table15[If Material Anything Other than "Lead" in Column E,Was Material Ever Previously Lead?],G5629,Table15[Customer-Owned Portion],O5629),Table15[Unique ID],0),0)))</f>
        <v>Non-lead</v>
      </c>
      <c r="X5629"/>
    </row>
    <row r="5630" spans="2:24" x14ac:dyDescent="0.35">
      <c r="B5630" s="146"/>
      <c r="C5630" s="31" t="s">
        <v>2566</v>
      </c>
      <c r="D5630" s="31"/>
      <c r="E5630" s="44" t="s">
        <v>3203</v>
      </c>
      <c r="F5630" s="43" t="s">
        <v>3283</v>
      </c>
      <c r="G5630" s="84" t="s">
        <v>3249</v>
      </c>
      <c r="H5630" s="31">
        <v>1953</v>
      </c>
      <c r="I5630" s="207" t="s">
        <v>3337</v>
      </c>
      <c r="J5630" s="84"/>
      <c r="K5630" s="31" t="s">
        <v>41</v>
      </c>
      <c r="L5630" s="31"/>
      <c r="M5630" s="169"/>
      <c r="N5630" s="148"/>
      <c r="O5630" s="106" t="s">
        <v>3203</v>
      </c>
      <c r="P5630" s="43">
        <v>1953</v>
      </c>
      <c r="Q5630" s="207" t="s">
        <v>3337</v>
      </c>
      <c r="R5630" s="84" t="s">
        <v>3203</v>
      </c>
      <c r="S5630" s="31" t="s">
        <v>41</v>
      </c>
      <c r="T5630" s="31"/>
      <c r="U5630" s="169"/>
      <c r="V5630" s="150"/>
      <c r="W5630" s="141" t="str" cm="1">
        <f t="array" ref="W5630">IF(SUM(LEN(B5630:V5630))=0,"",IF(OR(OR(ISBLANK(F5630),SUM(LEN(C5630),LEN(D5630))=0),AND(NOT(E5630="Unknown"),ISBLANK(J5630)),AND(NOT(O5630="Unknown"),ISBLANK(R5630))),"Missing Information", INDEX(Table15[Entire Service Line Classification], MATCH(SUMIFS(Table15[Unique ID],Table15[System-Owned Portion],E5630,Table15[If Material Anything Other than "Lead" in Column E,Was Material Ever Previously Lead?],G5630,Table15[Customer-Owned Portion],O5630),Table15[Unique ID],0),0)))</f>
        <v>Lead Status Unknown</v>
      </c>
      <c r="X5630"/>
    </row>
    <row r="5631" spans="2:24" x14ac:dyDescent="0.35">
      <c r="B5631" s="146"/>
      <c r="C5631" s="31" t="s">
        <v>2567</v>
      </c>
      <c r="D5631" s="31"/>
      <c r="E5631" s="44" t="s">
        <v>3203</v>
      </c>
      <c r="F5631" s="43" t="s">
        <v>3283</v>
      </c>
      <c r="G5631" s="84" t="s">
        <v>3249</v>
      </c>
      <c r="H5631" s="31">
        <v>1954</v>
      </c>
      <c r="I5631" s="207" t="s">
        <v>3341</v>
      </c>
      <c r="J5631" s="84"/>
      <c r="K5631" s="31" t="s">
        <v>41</v>
      </c>
      <c r="L5631" s="31"/>
      <c r="M5631" s="169"/>
      <c r="N5631" s="148"/>
      <c r="O5631" s="106" t="s">
        <v>3203</v>
      </c>
      <c r="P5631" s="43">
        <v>1954</v>
      </c>
      <c r="Q5631" s="207" t="s">
        <v>3341</v>
      </c>
      <c r="R5631" s="84" t="s">
        <v>3203</v>
      </c>
      <c r="S5631" s="31" t="s">
        <v>41</v>
      </c>
      <c r="T5631" s="31"/>
      <c r="U5631" s="169"/>
      <c r="V5631" s="150"/>
      <c r="W5631" s="141" t="str" cm="1">
        <f t="array" ref="W5631">IF(SUM(LEN(B5631:V5631))=0,"",IF(OR(OR(ISBLANK(F5631),SUM(LEN(C5631),LEN(D5631))=0),AND(NOT(E5631="Unknown"),ISBLANK(J5631)),AND(NOT(O5631="Unknown"),ISBLANK(R5631))),"Missing Information", INDEX(Table15[Entire Service Line Classification], MATCH(SUMIFS(Table15[Unique ID],Table15[System-Owned Portion],E5631,Table15[If Material Anything Other than "Lead" in Column E,Was Material Ever Previously Lead?],G5631,Table15[Customer-Owned Portion],O5631),Table15[Unique ID],0),0)))</f>
        <v>Lead Status Unknown</v>
      </c>
      <c r="X5631"/>
    </row>
    <row r="5632" spans="2:24" x14ac:dyDescent="0.35">
      <c r="B5632" s="146"/>
      <c r="C5632" s="31" t="s">
        <v>2568</v>
      </c>
      <c r="D5632" s="31"/>
      <c r="E5632" s="44" t="s">
        <v>3203</v>
      </c>
      <c r="F5632" s="43" t="s">
        <v>3283</v>
      </c>
      <c r="G5632" s="84" t="s">
        <v>3249</v>
      </c>
      <c r="H5632" s="31">
        <v>1955</v>
      </c>
      <c r="I5632" s="207" t="s">
        <v>3341</v>
      </c>
      <c r="J5632" s="84"/>
      <c r="K5632" s="31" t="s">
        <v>41</v>
      </c>
      <c r="L5632" s="31"/>
      <c r="M5632" s="169"/>
      <c r="N5632" s="148"/>
      <c r="O5632" s="106" t="s">
        <v>3203</v>
      </c>
      <c r="P5632" s="43">
        <v>1955</v>
      </c>
      <c r="Q5632" s="207" t="s">
        <v>3341</v>
      </c>
      <c r="R5632" s="84" t="s">
        <v>3203</v>
      </c>
      <c r="S5632" s="31" t="s">
        <v>41</v>
      </c>
      <c r="T5632" s="31"/>
      <c r="U5632" s="169"/>
      <c r="V5632" s="150"/>
      <c r="W5632" s="141" t="str" cm="1">
        <f t="array" ref="W5632">IF(SUM(LEN(B5632:V5632))=0,"",IF(OR(OR(ISBLANK(F5632),SUM(LEN(C5632),LEN(D5632))=0),AND(NOT(E5632="Unknown"),ISBLANK(J5632)),AND(NOT(O5632="Unknown"),ISBLANK(R5632))),"Missing Information", INDEX(Table15[Entire Service Line Classification], MATCH(SUMIFS(Table15[Unique ID],Table15[System-Owned Portion],E5632,Table15[If Material Anything Other than "Lead" in Column E,Was Material Ever Previously Lead?],G5632,Table15[Customer-Owned Portion],O5632),Table15[Unique ID],0),0)))</f>
        <v>Lead Status Unknown</v>
      </c>
      <c r="X5632"/>
    </row>
    <row r="5633" spans="2:24" x14ac:dyDescent="0.35">
      <c r="B5633" s="146"/>
      <c r="C5633" s="31" t="s">
        <v>2569</v>
      </c>
      <c r="D5633" s="31"/>
      <c r="E5633" s="44" t="s">
        <v>3203</v>
      </c>
      <c r="F5633" s="43" t="s">
        <v>3283</v>
      </c>
      <c r="G5633" s="84" t="s">
        <v>3249</v>
      </c>
      <c r="H5633" s="31">
        <v>1964</v>
      </c>
      <c r="I5633" s="207" t="s">
        <v>3341</v>
      </c>
      <c r="J5633" s="84"/>
      <c r="K5633" s="31" t="s">
        <v>41</v>
      </c>
      <c r="L5633" s="31"/>
      <c r="M5633" s="169"/>
      <c r="N5633" s="148"/>
      <c r="O5633" s="106" t="s">
        <v>3203</v>
      </c>
      <c r="P5633" s="43">
        <v>1964</v>
      </c>
      <c r="Q5633" s="207" t="s">
        <v>3341</v>
      </c>
      <c r="R5633" s="84" t="s">
        <v>3203</v>
      </c>
      <c r="S5633" s="31" t="s">
        <v>41</v>
      </c>
      <c r="T5633" s="31"/>
      <c r="U5633" s="169"/>
      <c r="V5633" s="150"/>
      <c r="W5633" s="141" t="str" cm="1">
        <f t="array" ref="W5633">IF(SUM(LEN(B5633:V5633))=0,"",IF(OR(OR(ISBLANK(F5633),SUM(LEN(C5633),LEN(D5633))=0),AND(NOT(E5633="Unknown"),ISBLANK(J5633)),AND(NOT(O5633="Unknown"),ISBLANK(R5633))),"Missing Information", INDEX(Table15[Entire Service Line Classification], MATCH(SUMIFS(Table15[Unique ID],Table15[System-Owned Portion],E5633,Table15[If Material Anything Other than "Lead" in Column E,Was Material Ever Previously Lead?],G5633,Table15[Customer-Owned Portion],O5633),Table15[Unique ID],0),0)))</f>
        <v>Lead Status Unknown</v>
      </c>
      <c r="X5633"/>
    </row>
    <row r="5634" spans="2:24" x14ac:dyDescent="0.35">
      <c r="B5634" s="146"/>
      <c r="C5634" s="31" t="s">
        <v>2570</v>
      </c>
      <c r="D5634" s="31"/>
      <c r="E5634" s="44" t="s">
        <v>3203</v>
      </c>
      <c r="F5634" s="43" t="s">
        <v>3283</v>
      </c>
      <c r="G5634" s="84" t="s">
        <v>3249</v>
      </c>
      <c r="H5634" s="31">
        <v>1954</v>
      </c>
      <c r="I5634" s="207" t="s">
        <v>3337</v>
      </c>
      <c r="J5634" s="84"/>
      <c r="K5634" s="31" t="s">
        <v>41</v>
      </c>
      <c r="L5634" s="31"/>
      <c r="M5634" s="169"/>
      <c r="N5634" s="148"/>
      <c r="O5634" s="106" t="s">
        <v>3203</v>
      </c>
      <c r="P5634" s="43">
        <v>1954</v>
      </c>
      <c r="Q5634" s="207" t="s">
        <v>3337</v>
      </c>
      <c r="R5634" s="84" t="s">
        <v>3203</v>
      </c>
      <c r="S5634" s="31" t="s">
        <v>41</v>
      </c>
      <c r="T5634" s="31"/>
      <c r="U5634" s="169"/>
      <c r="V5634" s="150"/>
      <c r="W5634" s="141" t="str" cm="1">
        <f t="array" ref="W5634">IF(SUM(LEN(B5634:V5634))=0,"",IF(OR(OR(ISBLANK(F5634),SUM(LEN(C5634),LEN(D5634))=0),AND(NOT(E5634="Unknown"),ISBLANK(J5634)),AND(NOT(O5634="Unknown"),ISBLANK(R5634))),"Missing Information", INDEX(Table15[Entire Service Line Classification], MATCH(SUMIFS(Table15[Unique ID],Table15[System-Owned Portion],E5634,Table15[If Material Anything Other than "Lead" in Column E,Was Material Ever Previously Lead?],G5634,Table15[Customer-Owned Portion],O5634),Table15[Unique ID],0),0)))</f>
        <v>Lead Status Unknown</v>
      </c>
      <c r="X5634"/>
    </row>
    <row r="5635" spans="2:24" x14ac:dyDescent="0.35">
      <c r="B5635" s="146"/>
      <c r="C5635" s="31" t="s">
        <v>2571</v>
      </c>
      <c r="D5635" s="31"/>
      <c r="E5635" s="44" t="s">
        <v>3203</v>
      </c>
      <c r="F5635" s="43" t="s">
        <v>3283</v>
      </c>
      <c r="G5635" s="84" t="s">
        <v>3249</v>
      </c>
      <c r="H5635" s="31">
        <v>1955</v>
      </c>
      <c r="I5635" s="207" t="s">
        <v>3337</v>
      </c>
      <c r="J5635" s="84"/>
      <c r="K5635" s="31" t="s">
        <v>41</v>
      </c>
      <c r="L5635" s="31"/>
      <c r="M5635" s="169"/>
      <c r="N5635" s="148"/>
      <c r="O5635" s="106" t="s">
        <v>3203</v>
      </c>
      <c r="P5635" s="43">
        <v>1955</v>
      </c>
      <c r="Q5635" s="207" t="s">
        <v>3337</v>
      </c>
      <c r="R5635" s="84" t="s">
        <v>3203</v>
      </c>
      <c r="S5635" s="31" t="s">
        <v>41</v>
      </c>
      <c r="T5635" s="31"/>
      <c r="U5635" s="169"/>
      <c r="V5635" s="150"/>
      <c r="W5635" s="141" t="str" cm="1">
        <f t="array" ref="W5635">IF(SUM(LEN(B5635:V5635))=0,"",IF(OR(OR(ISBLANK(F5635),SUM(LEN(C5635),LEN(D5635))=0),AND(NOT(E5635="Unknown"),ISBLANK(J5635)),AND(NOT(O5635="Unknown"),ISBLANK(R5635))),"Missing Information", INDEX(Table15[Entire Service Line Classification], MATCH(SUMIFS(Table15[Unique ID],Table15[System-Owned Portion],E5635,Table15[If Material Anything Other than "Lead" in Column E,Was Material Ever Previously Lead?],G5635,Table15[Customer-Owned Portion],O5635),Table15[Unique ID],0),0)))</f>
        <v>Lead Status Unknown</v>
      </c>
      <c r="X5635"/>
    </row>
    <row r="5636" spans="2:24" x14ac:dyDescent="0.35">
      <c r="B5636" s="146"/>
      <c r="C5636" s="31" t="s">
        <v>2572</v>
      </c>
      <c r="D5636" s="31"/>
      <c r="E5636" s="44" t="s">
        <v>3203</v>
      </c>
      <c r="F5636" s="43" t="s">
        <v>3283</v>
      </c>
      <c r="G5636" s="84" t="s">
        <v>3249</v>
      </c>
      <c r="H5636" s="31">
        <v>1955</v>
      </c>
      <c r="I5636" s="207" t="s">
        <v>3341</v>
      </c>
      <c r="J5636" s="84"/>
      <c r="K5636" s="31" t="s">
        <v>41</v>
      </c>
      <c r="L5636" s="31"/>
      <c r="M5636" s="169"/>
      <c r="N5636" s="148"/>
      <c r="O5636" s="106" t="s">
        <v>3203</v>
      </c>
      <c r="P5636" s="43">
        <v>1955</v>
      </c>
      <c r="Q5636" s="207" t="s">
        <v>3341</v>
      </c>
      <c r="R5636" s="84" t="s">
        <v>3203</v>
      </c>
      <c r="S5636" s="31" t="s">
        <v>41</v>
      </c>
      <c r="T5636" s="31"/>
      <c r="U5636" s="169"/>
      <c r="V5636" s="150"/>
      <c r="W5636" s="141" t="str" cm="1">
        <f t="array" ref="W5636">IF(SUM(LEN(B5636:V5636))=0,"",IF(OR(OR(ISBLANK(F5636),SUM(LEN(C5636),LEN(D5636))=0),AND(NOT(E5636="Unknown"),ISBLANK(J5636)),AND(NOT(O5636="Unknown"),ISBLANK(R5636))),"Missing Information", INDEX(Table15[Entire Service Line Classification], MATCH(SUMIFS(Table15[Unique ID],Table15[System-Owned Portion],E5636,Table15[If Material Anything Other than "Lead" in Column E,Was Material Ever Previously Lead?],G5636,Table15[Customer-Owned Portion],O5636),Table15[Unique ID],0),0)))</f>
        <v>Lead Status Unknown</v>
      </c>
      <c r="X5636"/>
    </row>
    <row r="5637" spans="2:24" ht="29" x14ac:dyDescent="0.35">
      <c r="B5637" s="146"/>
      <c r="C5637" s="31" t="s">
        <v>2573</v>
      </c>
      <c r="D5637" s="31"/>
      <c r="E5637" s="44" t="s">
        <v>3284</v>
      </c>
      <c r="F5637" s="43" t="s">
        <v>41</v>
      </c>
      <c r="G5637" s="84" t="s">
        <v>3249</v>
      </c>
      <c r="H5637" s="31">
        <v>2020</v>
      </c>
      <c r="I5637" s="207" t="s">
        <v>3340</v>
      </c>
      <c r="J5637" s="84" t="s">
        <v>3270</v>
      </c>
      <c r="K5637" s="31" t="s">
        <v>41</v>
      </c>
      <c r="L5637" s="31"/>
      <c r="M5637" s="169"/>
      <c r="N5637" s="148"/>
      <c r="O5637" s="106" t="s">
        <v>3284</v>
      </c>
      <c r="P5637" s="43">
        <v>2020</v>
      </c>
      <c r="Q5637" s="207" t="s">
        <v>3340</v>
      </c>
      <c r="R5637" s="84" t="s">
        <v>3270</v>
      </c>
      <c r="S5637" s="31" t="s">
        <v>41</v>
      </c>
      <c r="T5637" s="31"/>
      <c r="U5637" s="169"/>
      <c r="V5637" s="150"/>
      <c r="W5637" s="141" t="str" cm="1">
        <f t="array" ref="W5637">IF(SUM(LEN(B5637:V5637))=0,"",IF(OR(OR(ISBLANK(F5637),SUM(LEN(C5637),LEN(D5637))=0),AND(NOT(E5637="Unknown"),ISBLANK(J5637)),AND(NOT(O5637="Unknown"),ISBLANK(R5637))),"Missing Information", INDEX(Table15[Entire Service Line Classification], MATCH(SUMIFS(Table15[Unique ID],Table15[System-Owned Portion],E5637,Table15[If Material Anything Other than "Lead" in Column E,Was Material Ever Previously Lead?],G5637,Table15[Customer-Owned Portion],O5637),Table15[Unique ID],0),0)))</f>
        <v>Non-lead</v>
      </c>
      <c r="X5637"/>
    </row>
    <row r="5638" spans="2:24" x14ac:dyDescent="0.35">
      <c r="B5638" s="146"/>
      <c r="C5638" s="31" t="s">
        <v>2574</v>
      </c>
      <c r="D5638" s="31"/>
      <c r="E5638" s="44" t="s">
        <v>3203</v>
      </c>
      <c r="F5638" s="43" t="s">
        <v>3283</v>
      </c>
      <c r="G5638" s="84" t="s">
        <v>3249</v>
      </c>
      <c r="H5638" s="31">
        <v>1955</v>
      </c>
      <c r="I5638" s="207" t="s">
        <v>3338</v>
      </c>
      <c r="J5638" s="84"/>
      <c r="K5638" s="31" t="s">
        <v>41</v>
      </c>
      <c r="L5638" s="31"/>
      <c r="M5638" s="169"/>
      <c r="N5638" s="148"/>
      <c r="O5638" s="106" t="s">
        <v>3203</v>
      </c>
      <c r="P5638" s="43">
        <v>1955</v>
      </c>
      <c r="Q5638" s="207" t="s">
        <v>3338</v>
      </c>
      <c r="R5638" s="84" t="s">
        <v>3203</v>
      </c>
      <c r="S5638" s="31" t="s">
        <v>41</v>
      </c>
      <c r="T5638" s="31"/>
      <c r="U5638" s="169"/>
      <c r="V5638" s="150"/>
      <c r="W5638" s="141" t="str" cm="1">
        <f t="array" ref="W5638">IF(SUM(LEN(B5638:V5638))=0,"",IF(OR(OR(ISBLANK(F5638),SUM(LEN(C5638),LEN(D5638))=0),AND(NOT(E5638="Unknown"),ISBLANK(J5638)),AND(NOT(O5638="Unknown"),ISBLANK(R5638))),"Missing Information", INDEX(Table15[Entire Service Line Classification], MATCH(SUMIFS(Table15[Unique ID],Table15[System-Owned Portion],E5638,Table15[If Material Anything Other than "Lead" in Column E,Was Material Ever Previously Lead?],G5638,Table15[Customer-Owned Portion],O5638),Table15[Unique ID],0),0)))</f>
        <v>Lead Status Unknown</v>
      </c>
      <c r="X5638"/>
    </row>
    <row r="5639" spans="2:24" x14ac:dyDescent="0.35">
      <c r="B5639" s="146"/>
      <c r="C5639" s="31" t="s">
        <v>2575</v>
      </c>
      <c r="D5639" s="31"/>
      <c r="E5639" s="44" t="s">
        <v>3203</v>
      </c>
      <c r="F5639" s="43" t="s">
        <v>3283</v>
      </c>
      <c r="G5639" s="84" t="s">
        <v>3249</v>
      </c>
      <c r="H5639" s="31">
        <v>1963</v>
      </c>
      <c r="I5639" s="207" t="s">
        <v>3338</v>
      </c>
      <c r="J5639" s="84"/>
      <c r="K5639" s="31" t="s">
        <v>41</v>
      </c>
      <c r="L5639" s="31"/>
      <c r="M5639" s="169"/>
      <c r="N5639" s="148"/>
      <c r="O5639" s="106" t="s">
        <v>3203</v>
      </c>
      <c r="P5639" s="43">
        <v>1963</v>
      </c>
      <c r="Q5639" s="207" t="s">
        <v>3338</v>
      </c>
      <c r="R5639" s="84" t="s">
        <v>3203</v>
      </c>
      <c r="S5639" s="31" t="s">
        <v>41</v>
      </c>
      <c r="T5639" s="31"/>
      <c r="U5639" s="169"/>
      <c r="V5639" s="150"/>
      <c r="W5639" s="141" t="str" cm="1">
        <f t="array" ref="W5639">IF(SUM(LEN(B5639:V5639))=0,"",IF(OR(OR(ISBLANK(F5639),SUM(LEN(C5639),LEN(D5639))=0),AND(NOT(E5639="Unknown"),ISBLANK(J5639)),AND(NOT(O5639="Unknown"),ISBLANK(R5639))),"Missing Information", INDEX(Table15[Entire Service Line Classification], MATCH(SUMIFS(Table15[Unique ID],Table15[System-Owned Portion],E5639,Table15[If Material Anything Other than "Lead" in Column E,Was Material Ever Previously Lead?],G5639,Table15[Customer-Owned Portion],O5639),Table15[Unique ID],0),0)))</f>
        <v>Lead Status Unknown</v>
      </c>
      <c r="X5639"/>
    </row>
    <row r="5640" spans="2:24" x14ac:dyDescent="0.35">
      <c r="B5640" s="146"/>
      <c r="C5640" s="31" t="s">
        <v>6417</v>
      </c>
      <c r="D5640" s="31"/>
      <c r="E5640" s="44" t="s">
        <v>3203</v>
      </c>
      <c r="F5640" s="43" t="s">
        <v>3283</v>
      </c>
      <c r="G5640" s="84" t="s">
        <v>3249</v>
      </c>
      <c r="H5640" s="31">
        <v>1953</v>
      </c>
      <c r="I5640" s="207" t="s">
        <v>3337</v>
      </c>
      <c r="J5640" s="84"/>
      <c r="K5640" s="31" t="s">
        <v>41</v>
      </c>
      <c r="L5640" s="31"/>
      <c r="M5640" s="169"/>
      <c r="N5640" s="148"/>
      <c r="O5640" s="106" t="s">
        <v>3203</v>
      </c>
      <c r="P5640" s="43">
        <v>1953</v>
      </c>
      <c r="Q5640" s="207" t="s">
        <v>3337</v>
      </c>
      <c r="R5640" s="84" t="s">
        <v>3203</v>
      </c>
      <c r="S5640" s="31" t="s">
        <v>41</v>
      </c>
      <c r="T5640" s="31"/>
      <c r="U5640" s="169"/>
      <c r="V5640" s="150"/>
      <c r="W5640" s="141" t="str" cm="1">
        <f t="array" ref="W5640">IF(SUM(LEN(B5640:V5640))=0,"",IF(OR(OR(ISBLANK(F5640),SUM(LEN(C5640),LEN(D5640))=0),AND(NOT(E5640="Unknown"),ISBLANK(J5640)),AND(NOT(O5640="Unknown"),ISBLANK(R5640))),"Missing Information", INDEX(Table15[Entire Service Line Classification], MATCH(SUMIFS(Table15[Unique ID],Table15[System-Owned Portion],E5640,Table15[If Material Anything Other than "Lead" in Column E,Was Material Ever Previously Lead?],G5640,Table15[Customer-Owned Portion],O5640),Table15[Unique ID],0),0)))</f>
        <v>Lead Status Unknown</v>
      </c>
      <c r="X5640"/>
    </row>
    <row r="5641" spans="2:24" x14ac:dyDescent="0.35">
      <c r="B5641" s="146"/>
      <c r="C5641" s="31" t="s">
        <v>2576</v>
      </c>
      <c r="D5641" s="31"/>
      <c r="E5641" s="44" t="s">
        <v>3203</v>
      </c>
      <c r="F5641" s="43" t="s">
        <v>3283</v>
      </c>
      <c r="G5641" s="84" t="s">
        <v>3249</v>
      </c>
      <c r="H5641" s="31">
        <v>1962</v>
      </c>
      <c r="I5641" s="207" t="s">
        <v>3338</v>
      </c>
      <c r="J5641" s="84"/>
      <c r="K5641" s="31" t="s">
        <v>41</v>
      </c>
      <c r="L5641" s="31"/>
      <c r="M5641" s="169"/>
      <c r="N5641" s="148"/>
      <c r="O5641" s="106" t="s">
        <v>3203</v>
      </c>
      <c r="P5641" s="43">
        <v>1962</v>
      </c>
      <c r="Q5641" s="207" t="s">
        <v>3338</v>
      </c>
      <c r="R5641" s="84" t="s">
        <v>3203</v>
      </c>
      <c r="S5641" s="31" t="s">
        <v>41</v>
      </c>
      <c r="T5641" s="31"/>
      <c r="U5641" s="169"/>
      <c r="V5641" s="150"/>
      <c r="W5641" s="141" t="str" cm="1">
        <f t="array" ref="W5641">IF(SUM(LEN(B5641:V5641))=0,"",IF(OR(OR(ISBLANK(F5641),SUM(LEN(C5641),LEN(D5641))=0),AND(NOT(E5641="Unknown"),ISBLANK(J5641)),AND(NOT(O5641="Unknown"),ISBLANK(R5641))),"Missing Information", INDEX(Table15[Entire Service Line Classification], MATCH(SUMIFS(Table15[Unique ID],Table15[System-Owned Portion],E5641,Table15[If Material Anything Other than "Lead" in Column E,Was Material Ever Previously Lead?],G5641,Table15[Customer-Owned Portion],O5641),Table15[Unique ID],0),0)))</f>
        <v>Lead Status Unknown</v>
      </c>
      <c r="X5641"/>
    </row>
    <row r="5642" spans="2:24" x14ac:dyDescent="0.35">
      <c r="B5642" s="146"/>
      <c r="C5642" s="31" t="s">
        <v>2577</v>
      </c>
      <c r="D5642" s="31"/>
      <c r="E5642" s="44" t="s">
        <v>3203</v>
      </c>
      <c r="F5642" s="43" t="s">
        <v>3283</v>
      </c>
      <c r="G5642" s="84" t="s">
        <v>3249</v>
      </c>
      <c r="H5642" s="31">
        <v>1961</v>
      </c>
      <c r="I5642" s="207" t="s">
        <v>3338</v>
      </c>
      <c r="J5642" s="84"/>
      <c r="K5642" s="31" t="s">
        <v>41</v>
      </c>
      <c r="L5642" s="31"/>
      <c r="M5642" s="169"/>
      <c r="N5642" s="148"/>
      <c r="O5642" s="106" t="s">
        <v>3203</v>
      </c>
      <c r="P5642" s="43">
        <v>1961</v>
      </c>
      <c r="Q5642" s="207" t="s">
        <v>3338</v>
      </c>
      <c r="R5642" s="84" t="s">
        <v>3203</v>
      </c>
      <c r="S5642" s="31" t="s">
        <v>41</v>
      </c>
      <c r="T5642" s="31"/>
      <c r="U5642" s="169"/>
      <c r="V5642" s="150"/>
      <c r="W5642" s="141" t="str" cm="1">
        <f t="array" ref="W5642">IF(SUM(LEN(B5642:V5642))=0,"",IF(OR(OR(ISBLANK(F5642),SUM(LEN(C5642),LEN(D5642))=0),AND(NOT(E5642="Unknown"),ISBLANK(J5642)),AND(NOT(O5642="Unknown"),ISBLANK(R5642))),"Missing Information", INDEX(Table15[Entire Service Line Classification], MATCH(SUMIFS(Table15[Unique ID],Table15[System-Owned Portion],E5642,Table15[If Material Anything Other than "Lead" in Column E,Was Material Ever Previously Lead?],G5642,Table15[Customer-Owned Portion],O5642),Table15[Unique ID],0),0)))</f>
        <v>Lead Status Unknown</v>
      </c>
      <c r="X5642"/>
    </row>
    <row r="5643" spans="2:24" x14ac:dyDescent="0.35">
      <c r="B5643" s="146"/>
      <c r="C5643" s="31" t="s">
        <v>2578</v>
      </c>
      <c r="D5643" s="31"/>
      <c r="E5643" s="44" t="s">
        <v>3203</v>
      </c>
      <c r="F5643" s="43" t="s">
        <v>3283</v>
      </c>
      <c r="G5643" s="84" t="s">
        <v>3249</v>
      </c>
      <c r="H5643" s="31">
        <v>1960</v>
      </c>
      <c r="I5643" s="207" t="s">
        <v>3337</v>
      </c>
      <c r="J5643" s="84"/>
      <c r="K5643" s="31" t="s">
        <v>41</v>
      </c>
      <c r="L5643" s="31"/>
      <c r="M5643" s="169"/>
      <c r="N5643" s="148"/>
      <c r="O5643" s="106" t="s">
        <v>3203</v>
      </c>
      <c r="P5643" s="43">
        <v>1960</v>
      </c>
      <c r="Q5643" s="207" t="s">
        <v>3337</v>
      </c>
      <c r="R5643" s="84" t="s">
        <v>3203</v>
      </c>
      <c r="S5643" s="31" t="s">
        <v>41</v>
      </c>
      <c r="T5643" s="31"/>
      <c r="U5643" s="169"/>
      <c r="V5643" s="150"/>
      <c r="W5643" s="141" t="str" cm="1">
        <f t="array" ref="W5643">IF(SUM(LEN(B5643:V5643))=0,"",IF(OR(OR(ISBLANK(F5643),SUM(LEN(C5643),LEN(D5643))=0),AND(NOT(E5643="Unknown"),ISBLANK(J5643)),AND(NOT(O5643="Unknown"),ISBLANK(R5643))),"Missing Information", INDEX(Table15[Entire Service Line Classification], MATCH(SUMIFS(Table15[Unique ID],Table15[System-Owned Portion],E5643,Table15[If Material Anything Other than "Lead" in Column E,Was Material Ever Previously Lead?],G5643,Table15[Customer-Owned Portion],O5643),Table15[Unique ID],0),0)))</f>
        <v>Lead Status Unknown</v>
      </c>
      <c r="X5643"/>
    </row>
    <row r="5644" spans="2:24" x14ac:dyDescent="0.35">
      <c r="B5644" s="146"/>
      <c r="C5644" s="31" t="s">
        <v>2579</v>
      </c>
      <c r="D5644" s="31"/>
      <c r="E5644" s="44" t="s">
        <v>3203</v>
      </c>
      <c r="F5644" s="43" t="s">
        <v>3283</v>
      </c>
      <c r="G5644" s="84" t="s">
        <v>3249</v>
      </c>
      <c r="H5644" s="31">
        <v>1960</v>
      </c>
      <c r="I5644" s="207" t="s">
        <v>3341</v>
      </c>
      <c r="J5644" s="84"/>
      <c r="K5644" s="31" t="s">
        <v>41</v>
      </c>
      <c r="L5644" s="31"/>
      <c r="M5644" s="169"/>
      <c r="N5644" s="148"/>
      <c r="O5644" s="106" t="s">
        <v>3203</v>
      </c>
      <c r="P5644" s="43">
        <v>1960</v>
      </c>
      <c r="Q5644" s="207" t="s">
        <v>3341</v>
      </c>
      <c r="R5644" s="84" t="s">
        <v>3203</v>
      </c>
      <c r="S5644" s="31" t="s">
        <v>41</v>
      </c>
      <c r="T5644" s="31"/>
      <c r="U5644" s="169"/>
      <c r="V5644" s="150"/>
      <c r="W5644" s="141" t="str" cm="1">
        <f t="array" ref="W5644">IF(SUM(LEN(B5644:V5644))=0,"",IF(OR(OR(ISBLANK(F5644),SUM(LEN(C5644),LEN(D5644))=0),AND(NOT(E5644="Unknown"),ISBLANK(J5644)),AND(NOT(O5644="Unknown"),ISBLANK(R5644))),"Missing Information", INDEX(Table15[Entire Service Line Classification], MATCH(SUMIFS(Table15[Unique ID],Table15[System-Owned Portion],E5644,Table15[If Material Anything Other than "Lead" in Column E,Was Material Ever Previously Lead?],G5644,Table15[Customer-Owned Portion],O5644),Table15[Unique ID],0),0)))</f>
        <v>Lead Status Unknown</v>
      </c>
      <c r="X5644"/>
    </row>
    <row r="5645" spans="2:24" x14ac:dyDescent="0.35">
      <c r="B5645" s="146"/>
      <c r="C5645" s="31" t="s">
        <v>2580</v>
      </c>
      <c r="D5645" s="31"/>
      <c r="E5645" s="44" t="s">
        <v>3203</v>
      </c>
      <c r="F5645" s="43" t="s">
        <v>3283</v>
      </c>
      <c r="G5645" s="84" t="s">
        <v>3249</v>
      </c>
      <c r="H5645" s="31">
        <v>1961</v>
      </c>
      <c r="I5645" s="207" t="s">
        <v>3337</v>
      </c>
      <c r="J5645" s="84"/>
      <c r="K5645" s="31" t="s">
        <v>41</v>
      </c>
      <c r="L5645" s="31"/>
      <c r="M5645" s="169"/>
      <c r="N5645" s="148"/>
      <c r="O5645" s="106" t="s">
        <v>3203</v>
      </c>
      <c r="P5645" s="43">
        <v>1961</v>
      </c>
      <c r="Q5645" s="207" t="s">
        <v>3337</v>
      </c>
      <c r="R5645" s="84" t="s">
        <v>3203</v>
      </c>
      <c r="S5645" s="31" t="s">
        <v>41</v>
      </c>
      <c r="T5645" s="31"/>
      <c r="U5645" s="169"/>
      <c r="V5645" s="150"/>
      <c r="W5645" s="141" t="str" cm="1">
        <f t="array" ref="W5645">IF(SUM(LEN(B5645:V5645))=0,"",IF(OR(OR(ISBLANK(F5645),SUM(LEN(C5645),LEN(D5645))=0),AND(NOT(E5645="Unknown"),ISBLANK(J5645)),AND(NOT(O5645="Unknown"),ISBLANK(R5645))),"Missing Information", INDEX(Table15[Entire Service Line Classification], MATCH(SUMIFS(Table15[Unique ID],Table15[System-Owned Portion],E5645,Table15[If Material Anything Other than "Lead" in Column E,Was Material Ever Previously Lead?],G5645,Table15[Customer-Owned Portion],O5645),Table15[Unique ID],0),0)))</f>
        <v>Lead Status Unknown</v>
      </c>
      <c r="X5645"/>
    </row>
    <row r="5646" spans="2:24" x14ac:dyDescent="0.35">
      <c r="B5646" s="146"/>
      <c r="C5646" s="31" t="s">
        <v>2581</v>
      </c>
      <c r="D5646" s="31"/>
      <c r="E5646" s="44" t="s">
        <v>3203</v>
      </c>
      <c r="F5646" s="43" t="s">
        <v>3283</v>
      </c>
      <c r="G5646" s="84" t="s">
        <v>3249</v>
      </c>
      <c r="H5646" s="31">
        <v>1961</v>
      </c>
      <c r="I5646" s="207" t="s">
        <v>3337</v>
      </c>
      <c r="J5646" s="84"/>
      <c r="K5646" s="31" t="s">
        <v>41</v>
      </c>
      <c r="L5646" s="31"/>
      <c r="M5646" s="169"/>
      <c r="N5646" s="148"/>
      <c r="O5646" s="106" t="s">
        <v>3203</v>
      </c>
      <c r="P5646" s="43">
        <v>1961</v>
      </c>
      <c r="Q5646" s="207" t="s">
        <v>3337</v>
      </c>
      <c r="R5646" s="84" t="s">
        <v>3203</v>
      </c>
      <c r="S5646" s="31" t="s">
        <v>41</v>
      </c>
      <c r="T5646" s="31"/>
      <c r="U5646" s="169"/>
      <c r="V5646" s="150"/>
      <c r="W5646" s="141" t="str" cm="1">
        <f t="array" ref="W5646">IF(SUM(LEN(B5646:V5646))=0,"",IF(OR(OR(ISBLANK(F5646),SUM(LEN(C5646),LEN(D5646))=0),AND(NOT(E5646="Unknown"),ISBLANK(J5646)),AND(NOT(O5646="Unknown"),ISBLANK(R5646))),"Missing Information", INDEX(Table15[Entire Service Line Classification], MATCH(SUMIFS(Table15[Unique ID],Table15[System-Owned Portion],E5646,Table15[If Material Anything Other than "Lead" in Column E,Was Material Ever Previously Lead?],G5646,Table15[Customer-Owned Portion],O5646),Table15[Unique ID],0),0)))</f>
        <v>Lead Status Unknown</v>
      </c>
      <c r="X5646"/>
    </row>
    <row r="5647" spans="2:24" x14ac:dyDescent="0.35">
      <c r="B5647" s="146"/>
      <c r="C5647" s="31" t="s">
        <v>2582</v>
      </c>
      <c r="D5647" s="31"/>
      <c r="E5647" s="44" t="s">
        <v>3203</v>
      </c>
      <c r="F5647" s="43" t="s">
        <v>3283</v>
      </c>
      <c r="G5647" s="84" t="s">
        <v>3249</v>
      </c>
      <c r="H5647" s="31">
        <v>1961</v>
      </c>
      <c r="I5647" s="207" t="s">
        <v>3337</v>
      </c>
      <c r="J5647" s="84"/>
      <c r="K5647" s="31" t="s">
        <v>41</v>
      </c>
      <c r="L5647" s="31"/>
      <c r="M5647" s="169"/>
      <c r="N5647" s="148"/>
      <c r="O5647" s="106" t="s">
        <v>3203</v>
      </c>
      <c r="P5647" s="43">
        <v>1961</v>
      </c>
      <c r="Q5647" s="207" t="s">
        <v>3337</v>
      </c>
      <c r="R5647" s="84" t="s">
        <v>3203</v>
      </c>
      <c r="S5647" s="31" t="s">
        <v>41</v>
      </c>
      <c r="T5647" s="31"/>
      <c r="U5647" s="169"/>
      <c r="V5647" s="150"/>
      <c r="W5647" s="141" t="str" cm="1">
        <f t="array" ref="W5647">IF(SUM(LEN(B5647:V5647))=0,"",IF(OR(OR(ISBLANK(F5647),SUM(LEN(C5647),LEN(D5647))=0),AND(NOT(E5647="Unknown"),ISBLANK(J5647)),AND(NOT(O5647="Unknown"),ISBLANK(R5647))),"Missing Information", INDEX(Table15[Entire Service Line Classification], MATCH(SUMIFS(Table15[Unique ID],Table15[System-Owned Portion],E5647,Table15[If Material Anything Other than "Lead" in Column E,Was Material Ever Previously Lead?],G5647,Table15[Customer-Owned Portion],O5647),Table15[Unique ID],0),0)))</f>
        <v>Lead Status Unknown</v>
      </c>
      <c r="X5647"/>
    </row>
    <row r="5648" spans="2:24" x14ac:dyDescent="0.35">
      <c r="B5648" s="146"/>
      <c r="C5648" s="31" t="s">
        <v>2583</v>
      </c>
      <c r="D5648" s="31"/>
      <c r="E5648" s="44" t="s">
        <v>3203</v>
      </c>
      <c r="F5648" s="43" t="s">
        <v>3283</v>
      </c>
      <c r="G5648" s="84" t="s">
        <v>3249</v>
      </c>
      <c r="H5648" s="31">
        <v>1962</v>
      </c>
      <c r="I5648" s="207" t="s">
        <v>3337</v>
      </c>
      <c r="J5648" s="84"/>
      <c r="K5648" s="31" t="s">
        <v>41</v>
      </c>
      <c r="L5648" s="31"/>
      <c r="M5648" s="169"/>
      <c r="N5648" s="148"/>
      <c r="O5648" s="106" t="s">
        <v>3203</v>
      </c>
      <c r="P5648" s="43">
        <v>1962</v>
      </c>
      <c r="Q5648" s="207" t="s">
        <v>3337</v>
      </c>
      <c r="R5648" s="84" t="s">
        <v>3203</v>
      </c>
      <c r="S5648" s="31" t="s">
        <v>41</v>
      </c>
      <c r="T5648" s="31"/>
      <c r="U5648" s="169"/>
      <c r="V5648" s="150"/>
      <c r="W5648" s="141" t="str" cm="1">
        <f t="array" ref="W5648">IF(SUM(LEN(B5648:V5648))=0,"",IF(OR(OR(ISBLANK(F5648),SUM(LEN(C5648),LEN(D5648))=0),AND(NOT(E5648="Unknown"),ISBLANK(J5648)),AND(NOT(O5648="Unknown"),ISBLANK(R5648))),"Missing Information", INDEX(Table15[Entire Service Line Classification], MATCH(SUMIFS(Table15[Unique ID],Table15[System-Owned Portion],E5648,Table15[If Material Anything Other than "Lead" in Column E,Was Material Ever Previously Lead?],G5648,Table15[Customer-Owned Portion],O5648),Table15[Unique ID],0),0)))</f>
        <v>Lead Status Unknown</v>
      </c>
      <c r="X5648"/>
    </row>
    <row r="5649" spans="2:24" x14ac:dyDescent="0.35">
      <c r="B5649" s="146"/>
      <c r="C5649" s="31" t="s">
        <v>2584</v>
      </c>
      <c r="D5649" s="31"/>
      <c r="E5649" s="44" t="s">
        <v>3203</v>
      </c>
      <c r="F5649" s="43" t="s">
        <v>3283</v>
      </c>
      <c r="G5649" s="84" t="s">
        <v>3249</v>
      </c>
      <c r="H5649" s="31">
        <v>1963</v>
      </c>
      <c r="I5649" s="207" t="s">
        <v>3337</v>
      </c>
      <c r="J5649" s="84"/>
      <c r="K5649" s="31" t="s">
        <v>41</v>
      </c>
      <c r="L5649" s="31"/>
      <c r="M5649" s="169"/>
      <c r="N5649" s="148"/>
      <c r="O5649" s="106" t="s">
        <v>3203</v>
      </c>
      <c r="P5649" s="43">
        <v>1963</v>
      </c>
      <c r="Q5649" s="207" t="s">
        <v>3337</v>
      </c>
      <c r="R5649" s="84" t="s">
        <v>3203</v>
      </c>
      <c r="S5649" s="31" t="s">
        <v>41</v>
      </c>
      <c r="T5649" s="31"/>
      <c r="U5649" s="169"/>
      <c r="V5649" s="150"/>
      <c r="W5649" s="141" t="str" cm="1">
        <f t="array" ref="W5649">IF(SUM(LEN(B5649:V5649))=0,"",IF(OR(OR(ISBLANK(F5649),SUM(LEN(C5649),LEN(D5649))=0),AND(NOT(E5649="Unknown"),ISBLANK(J5649)),AND(NOT(O5649="Unknown"),ISBLANK(R5649))),"Missing Information", INDEX(Table15[Entire Service Line Classification], MATCH(SUMIFS(Table15[Unique ID],Table15[System-Owned Portion],E5649,Table15[If Material Anything Other than "Lead" in Column E,Was Material Ever Previously Lead?],G5649,Table15[Customer-Owned Portion],O5649),Table15[Unique ID],0),0)))</f>
        <v>Lead Status Unknown</v>
      </c>
      <c r="X5649"/>
    </row>
    <row r="5650" spans="2:24" ht="29" x14ac:dyDescent="0.35">
      <c r="B5650" s="146"/>
      <c r="C5650" s="31" t="s">
        <v>2585</v>
      </c>
      <c r="D5650" s="31"/>
      <c r="E5650" s="44" t="s">
        <v>3284</v>
      </c>
      <c r="F5650" s="43" t="s">
        <v>41</v>
      </c>
      <c r="G5650" s="84" t="s">
        <v>3249</v>
      </c>
      <c r="H5650" s="31">
        <v>1986</v>
      </c>
      <c r="I5650" s="207" t="s">
        <v>3337</v>
      </c>
      <c r="J5650" s="84" t="s">
        <v>3270</v>
      </c>
      <c r="K5650" s="31" t="s">
        <v>41</v>
      </c>
      <c r="L5650" s="31"/>
      <c r="M5650" s="169"/>
      <c r="N5650" s="148"/>
      <c r="O5650" s="106" t="s">
        <v>3284</v>
      </c>
      <c r="P5650" s="43">
        <v>1986</v>
      </c>
      <c r="Q5650" s="207" t="s">
        <v>3337</v>
      </c>
      <c r="R5650" s="84" t="s">
        <v>3270</v>
      </c>
      <c r="S5650" s="31" t="s">
        <v>41</v>
      </c>
      <c r="T5650" s="31"/>
      <c r="U5650" s="169"/>
      <c r="V5650" s="150"/>
      <c r="W5650" s="141" t="str" cm="1">
        <f t="array" ref="W5650">IF(SUM(LEN(B5650:V5650))=0,"",IF(OR(OR(ISBLANK(F5650),SUM(LEN(C5650),LEN(D5650))=0),AND(NOT(E5650="Unknown"),ISBLANK(J5650)),AND(NOT(O5650="Unknown"),ISBLANK(R5650))),"Missing Information", INDEX(Table15[Entire Service Line Classification], MATCH(SUMIFS(Table15[Unique ID],Table15[System-Owned Portion],E5650,Table15[If Material Anything Other than "Lead" in Column E,Was Material Ever Previously Lead?],G5650,Table15[Customer-Owned Portion],O5650),Table15[Unique ID],0),0)))</f>
        <v>Non-lead</v>
      </c>
      <c r="X5650"/>
    </row>
    <row r="5651" spans="2:24" x14ac:dyDescent="0.35">
      <c r="B5651" s="146"/>
      <c r="C5651" s="31" t="s">
        <v>6418</v>
      </c>
      <c r="D5651" s="31"/>
      <c r="E5651" s="44" t="s">
        <v>3203</v>
      </c>
      <c r="F5651" s="43" t="s">
        <v>3283</v>
      </c>
      <c r="G5651" s="84" t="s">
        <v>3249</v>
      </c>
      <c r="H5651" s="31"/>
      <c r="I5651" s="207" t="s">
        <v>3337</v>
      </c>
      <c r="J5651" s="84"/>
      <c r="K5651" s="31" t="s">
        <v>41</v>
      </c>
      <c r="L5651" s="31"/>
      <c r="M5651" s="169"/>
      <c r="N5651" s="148"/>
      <c r="O5651" s="106" t="s">
        <v>3203</v>
      </c>
      <c r="P5651" s="43"/>
      <c r="Q5651" s="207" t="s">
        <v>3337</v>
      </c>
      <c r="R5651" s="84" t="s">
        <v>3203</v>
      </c>
      <c r="S5651" s="31" t="s">
        <v>41</v>
      </c>
      <c r="T5651" s="31"/>
      <c r="U5651" s="169"/>
      <c r="V5651" s="150"/>
      <c r="W5651" s="141" t="str" cm="1">
        <f t="array" ref="W5651">IF(SUM(LEN(B5651:V5651))=0,"",IF(OR(OR(ISBLANK(F5651),SUM(LEN(C5651),LEN(D5651))=0),AND(NOT(E5651="Unknown"),ISBLANK(J5651)),AND(NOT(O5651="Unknown"),ISBLANK(R5651))),"Missing Information", INDEX(Table15[Entire Service Line Classification], MATCH(SUMIFS(Table15[Unique ID],Table15[System-Owned Portion],E5651,Table15[If Material Anything Other than "Lead" in Column E,Was Material Ever Previously Lead?],G5651,Table15[Customer-Owned Portion],O5651),Table15[Unique ID],0),0)))</f>
        <v>Lead Status Unknown</v>
      </c>
      <c r="X5651"/>
    </row>
    <row r="5652" spans="2:24" x14ac:dyDescent="0.35">
      <c r="B5652" s="146"/>
      <c r="C5652" s="31" t="s">
        <v>6419</v>
      </c>
      <c r="D5652" s="31"/>
      <c r="E5652" s="44" t="s">
        <v>3203</v>
      </c>
      <c r="F5652" s="43" t="s">
        <v>3283</v>
      </c>
      <c r="G5652" s="84" t="s">
        <v>3249</v>
      </c>
      <c r="H5652" s="31"/>
      <c r="I5652" s="207" t="s">
        <v>3338</v>
      </c>
      <c r="J5652" s="84"/>
      <c r="K5652" s="31" t="s">
        <v>41</v>
      </c>
      <c r="L5652" s="31"/>
      <c r="M5652" s="169"/>
      <c r="N5652" s="148"/>
      <c r="O5652" s="106" t="s">
        <v>3203</v>
      </c>
      <c r="P5652" s="43"/>
      <c r="Q5652" s="207" t="s">
        <v>3338</v>
      </c>
      <c r="R5652" s="84" t="s">
        <v>3203</v>
      </c>
      <c r="S5652" s="31" t="s">
        <v>41</v>
      </c>
      <c r="T5652" s="31"/>
      <c r="U5652" s="169"/>
      <c r="V5652" s="150"/>
      <c r="W5652" s="141" t="str" cm="1">
        <f t="array" ref="W5652">IF(SUM(LEN(B5652:V5652))=0,"",IF(OR(OR(ISBLANK(F5652),SUM(LEN(C5652),LEN(D5652))=0),AND(NOT(E5652="Unknown"),ISBLANK(J5652)),AND(NOT(O5652="Unknown"),ISBLANK(R5652))),"Missing Information", INDEX(Table15[Entire Service Line Classification], MATCH(SUMIFS(Table15[Unique ID],Table15[System-Owned Portion],E5652,Table15[If Material Anything Other than "Lead" in Column E,Was Material Ever Previously Lead?],G5652,Table15[Customer-Owned Portion],O5652),Table15[Unique ID],0),0)))</f>
        <v>Lead Status Unknown</v>
      </c>
      <c r="X5652"/>
    </row>
    <row r="5653" spans="2:24" x14ac:dyDescent="0.35">
      <c r="B5653" s="146"/>
      <c r="C5653" s="31" t="s">
        <v>2586</v>
      </c>
      <c r="D5653" s="31"/>
      <c r="E5653" s="44" t="s">
        <v>3203</v>
      </c>
      <c r="F5653" s="43" t="s">
        <v>3283</v>
      </c>
      <c r="G5653" s="84" t="s">
        <v>3249</v>
      </c>
      <c r="H5653" s="31">
        <v>1973</v>
      </c>
      <c r="I5653" s="207" t="s">
        <v>3338</v>
      </c>
      <c r="J5653" s="84"/>
      <c r="K5653" s="31" t="s">
        <v>41</v>
      </c>
      <c r="L5653" s="31"/>
      <c r="M5653" s="169"/>
      <c r="N5653" s="148"/>
      <c r="O5653" s="106" t="s">
        <v>3203</v>
      </c>
      <c r="P5653" s="43">
        <v>1973</v>
      </c>
      <c r="Q5653" s="207" t="s">
        <v>3338</v>
      </c>
      <c r="R5653" s="84" t="s">
        <v>3203</v>
      </c>
      <c r="S5653" s="31" t="s">
        <v>41</v>
      </c>
      <c r="T5653" s="31"/>
      <c r="U5653" s="169"/>
      <c r="V5653" s="150"/>
      <c r="W5653" s="141" t="str" cm="1">
        <f t="array" ref="W5653">IF(SUM(LEN(B5653:V5653))=0,"",IF(OR(OR(ISBLANK(F5653),SUM(LEN(C5653),LEN(D5653))=0),AND(NOT(E5653="Unknown"),ISBLANK(J5653)),AND(NOT(O5653="Unknown"),ISBLANK(R5653))),"Missing Information", INDEX(Table15[Entire Service Line Classification], MATCH(SUMIFS(Table15[Unique ID],Table15[System-Owned Portion],E5653,Table15[If Material Anything Other than "Lead" in Column E,Was Material Ever Previously Lead?],G5653,Table15[Customer-Owned Portion],O5653),Table15[Unique ID],0),0)))</f>
        <v>Lead Status Unknown</v>
      </c>
      <c r="X5653"/>
    </row>
    <row r="5654" spans="2:24" x14ac:dyDescent="0.35">
      <c r="B5654" s="146"/>
      <c r="C5654" s="31" t="s">
        <v>2587</v>
      </c>
      <c r="D5654" s="31"/>
      <c r="E5654" s="44" t="s">
        <v>3203</v>
      </c>
      <c r="F5654" s="43" t="s">
        <v>3283</v>
      </c>
      <c r="G5654" s="84" t="s">
        <v>3249</v>
      </c>
      <c r="H5654" s="31">
        <v>1979</v>
      </c>
      <c r="I5654" s="207" t="s">
        <v>3338</v>
      </c>
      <c r="J5654" s="84"/>
      <c r="K5654" s="31" t="s">
        <v>41</v>
      </c>
      <c r="L5654" s="31"/>
      <c r="M5654" s="169"/>
      <c r="N5654" s="148"/>
      <c r="O5654" s="106" t="s">
        <v>3203</v>
      </c>
      <c r="P5654" s="43">
        <v>1979</v>
      </c>
      <c r="Q5654" s="207" t="s">
        <v>3338</v>
      </c>
      <c r="R5654" s="84" t="s">
        <v>3203</v>
      </c>
      <c r="S5654" s="31" t="s">
        <v>41</v>
      </c>
      <c r="T5654" s="31"/>
      <c r="U5654" s="169"/>
      <c r="V5654" s="150"/>
      <c r="W5654" s="141" t="str" cm="1">
        <f t="array" ref="W5654">IF(SUM(LEN(B5654:V5654))=0,"",IF(OR(OR(ISBLANK(F5654),SUM(LEN(C5654),LEN(D5654))=0),AND(NOT(E5654="Unknown"),ISBLANK(J5654)),AND(NOT(O5654="Unknown"),ISBLANK(R5654))),"Missing Information", INDEX(Table15[Entire Service Line Classification], MATCH(SUMIFS(Table15[Unique ID],Table15[System-Owned Portion],E5654,Table15[If Material Anything Other than "Lead" in Column E,Was Material Ever Previously Lead?],G5654,Table15[Customer-Owned Portion],O5654),Table15[Unique ID],0),0)))</f>
        <v>Lead Status Unknown</v>
      </c>
      <c r="X5654"/>
    </row>
    <row r="5655" spans="2:24" x14ac:dyDescent="0.35">
      <c r="B5655" s="146"/>
      <c r="C5655" s="31" t="s">
        <v>6420</v>
      </c>
      <c r="D5655" s="31"/>
      <c r="E5655" s="44" t="s">
        <v>3203</v>
      </c>
      <c r="F5655" s="43" t="s">
        <v>3283</v>
      </c>
      <c r="G5655" s="84" t="s">
        <v>3249</v>
      </c>
      <c r="H5655" s="31">
        <v>1973</v>
      </c>
      <c r="I5655" s="207" t="s">
        <v>3338</v>
      </c>
      <c r="J5655" s="84"/>
      <c r="K5655" s="31" t="s">
        <v>41</v>
      </c>
      <c r="L5655" s="31"/>
      <c r="M5655" s="169"/>
      <c r="N5655" s="148"/>
      <c r="O5655" s="106" t="s">
        <v>3203</v>
      </c>
      <c r="P5655" s="43">
        <v>1973</v>
      </c>
      <c r="Q5655" s="207" t="s">
        <v>3338</v>
      </c>
      <c r="R5655" s="84" t="s">
        <v>3203</v>
      </c>
      <c r="S5655" s="31" t="s">
        <v>41</v>
      </c>
      <c r="T5655" s="31"/>
      <c r="U5655" s="169"/>
      <c r="V5655" s="150"/>
      <c r="W5655" s="141" t="str" cm="1">
        <f t="array" ref="W5655">IF(SUM(LEN(B5655:V5655))=0,"",IF(OR(OR(ISBLANK(F5655),SUM(LEN(C5655),LEN(D5655))=0),AND(NOT(E5655="Unknown"),ISBLANK(J5655)),AND(NOT(O5655="Unknown"),ISBLANK(R5655))),"Missing Information", INDEX(Table15[Entire Service Line Classification], MATCH(SUMIFS(Table15[Unique ID],Table15[System-Owned Portion],E5655,Table15[If Material Anything Other than "Lead" in Column E,Was Material Ever Previously Lead?],G5655,Table15[Customer-Owned Portion],O5655),Table15[Unique ID],0),0)))</f>
        <v>Lead Status Unknown</v>
      </c>
      <c r="X5655"/>
    </row>
    <row r="5656" spans="2:24" x14ac:dyDescent="0.35">
      <c r="B5656" s="146"/>
      <c r="C5656" s="31" t="s">
        <v>2588</v>
      </c>
      <c r="D5656" s="31"/>
      <c r="E5656" s="44" t="s">
        <v>3203</v>
      </c>
      <c r="F5656" s="43" t="s">
        <v>3283</v>
      </c>
      <c r="G5656" s="84" t="s">
        <v>3249</v>
      </c>
      <c r="H5656" s="31">
        <v>1975</v>
      </c>
      <c r="I5656" s="207" t="s">
        <v>3338</v>
      </c>
      <c r="J5656" s="84"/>
      <c r="K5656" s="31" t="s">
        <v>41</v>
      </c>
      <c r="L5656" s="31"/>
      <c r="M5656" s="169"/>
      <c r="N5656" s="148"/>
      <c r="O5656" s="106" t="s">
        <v>3203</v>
      </c>
      <c r="P5656" s="43">
        <v>1975</v>
      </c>
      <c r="Q5656" s="207" t="s">
        <v>3338</v>
      </c>
      <c r="R5656" s="84" t="s">
        <v>3203</v>
      </c>
      <c r="S5656" s="31" t="s">
        <v>41</v>
      </c>
      <c r="T5656" s="31"/>
      <c r="U5656" s="169"/>
      <c r="V5656" s="150"/>
      <c r="W5656" s="141" t="str" cm="1">
        <f t="array" ref="W5656">IF(SUM(LEN(B5656:V5656))=0,"",IF(OR(OR(ISBLANK(F5656),SUM(LEN(C5656),LEN(D5656))=0),AND(NOT(E5656="Unknown"),ISBLANK(J5656)),AND(NOT(O5656="Unknown"),ISBLANK(R5656))),"Missing Information", INDEX(Table15[Entire Service Line Classification], MATCH(SUMIFS(Table15[Unique ID],Table15[System-Owned Portion],E5656,Table15[If Material Anything Other than "Lead" in Column E,Was Material Ever Previously Lead?],G5656,Table15[Customer-Owned Portion],O5656),Table15[Unique ID],0),0)))</f>
        <v>Lead Status Unknown</v>
      </c>
      <c r="X5656"/>
    </row>
    <row r="5657" spans="2:24" x14ac:dyDescent="0.35">
      <c r="B5657" s="146"/>
      <c r="C5657" s="31" t="s">
        <v>2589</v>
      </c>
      <c r="D5657" s="31"/>
      <c r="E5657" s="44" t="s">
        <v>3203</v>
      </c>
      <c r="F5657" s="43" t="s">
        <v>3283</v>
      </c>
      <c r="G5657" s="84" t="s">
        <v>3249</v>
      </c>
      <c r="H5657" s="31">
        <v>1974</v>
      </c>
      <c r="I5657" s="207" t="s">
        <v>3338</v>
      </c>
      <c r="J5657" s="84"/>
      <c r="K5657" s="31" t="s">
        <v>41</v>
      </c>
      <c r="L5657" s="31"/>
      <c r="M5657" s="169"/>
      <c r="N5657" s="148"/>
      <c r="O5657" s="106" t="s">
        <v>3203</v>
      </c>
      <c r="P5657" s="43">
        <v>1974</v>
      </c>
      <c r="Q5657" s="207" t="s">
        <v>3338</v>
      </c>
      <c r="R5657" s="84" t="s">
        <v>3203</v>
      </c>
      <c r="S5657" s="31" t="s">
        <v>41</v>
      </c>
      <c r="T5657" s="31"/>
      <c r="U5657" s="169"/>
      <c r="V5657" s="150"/>
      <c r="W5657" s="141" t="str" cm="1">
        <f t="array" ref="W5657">IF(SUM(LEN(B5657:V5657))=0,"",IF(OR(OR(ISBLANK(F5657),SUM(LEN(C5657),LEN(D5657))=0),AND(NOT(E5657="Unknown"),ISBLANK(J5657)),AND(NOT(O5657="Unknown"),ISBLANK(R5657))),"Missing Information", INDEX(Table15[Entire Service Line Classification], MATCH(SUMIFS(Table15[Unique ID],Table15[System-Owned Portion],E5657,Table15[If Material Anything Other than "Lead" in Column E,Was Material Ever Previously Lead?],G5657,Table15[Customer-Owned Portion],O5657),Table15[Unique ID],0),0)))</f>
        <v>Lead Status Unknown</v>
      </c>
      <c r="X5657"/>
    </row>
    <row r="5658" spans="2:24" x14ac:dyDescent="0.35">
      <c r="B5658" s="146"/>
      <c r="C5658" s="31" t="s">
        <v>2590</v>
      </c>
      <c r="D5658" s="31"/>
      <c r="E5658" s="44" t="s">
        <v>3203</v>
      </c>
      <c r="F5658" s="43" t="s">
        <v>3283</v>
      </c>
      <c r="G5658" s="84" t="s">
        <v>3249</v>
      </c>
      <c r="H5658" s="31">
        <v>1976</v>
      </c>
      <c r="I5658" s="207" t="s">
        <v>3338</v>
      </c>
      <c r="J5658" s="84"/>
      <c r="K5658" s="31" t="s">
        <v>41</v>
      </c>
      <c r="L5658" s="31"/>
      <c r="M5658" s="169"/>
      <c r="N5658" s="148"/>
      <c r="O5658" s="106" t="s">
        <v>3203</v>
      </c>
      <c r="P5658" s="43">
        <v>1976</v>
      </c>
      <c r="Q5658" s="207" t="s">
        <v>3338</v>
      </c>
      <c r="R5658" s="84" t="s">
        <v>3203</v>
      </c>
      <c r="S5658" s="31" t="s">
        <v>41</v>
      </c>
      <c r="T5658" s="31"/>
      <c r="U5658" s="169"/>
      <c r="V5658" s="150"/>
      <c r="W5658" s="141" t="str" cm="1">
        <f t="array" ref="W5658">IF(SUM(LEN(B5658:V5658))=0,"",IF(OR(OR(ISBLANK(F5658),SUM(LEN(C5658),LEN(D5658))=0),AND(NOT(E5658="Unknown"),ISBLANK(J5658)),AND(NOT(O5658="Unknown"),ISBLANK(R5658))),"Missing Information", INDEX(Table15[Entire Service Line Classification], MATCH(SUMIFS(Table15[Unique ID],Table15[System-Owned Portion],E5658,Table15[If Material Anything Other than "Lead" in Column E,Was Material Ever Previously Lead?],G5658,Table15[Customer-Owned Portion],O5658),Table15[Unique ID],0),0)))</f>
        <v>Lead Status Unknown</v>
      </c>
      <c r="X5658"/>
    </row>
    <row r="5659" spans="2:24" x14ac:dyDescent="0.35">
      <c r="B5659" s="146"/>
      <c r="C5659" s="31" t="s">
        <v>2591</v>
      </c>
      <c r="D5659" s="31"/>
      <c r="E5659" s="44" t="s">
        <v>3203</v>
      </c>
      <c r="F5659" s="43" t="s">
        <v>3283</v>
      </c>
      <c r="G5659" s="84" t="s">
        <v>3249</v>
      </c>
      <c r="H5659" s="31">
        <v>1975</v>
      </c>
      <c r="I5659" s="207" t="s">
        <v>3338</v>
      </c>
      <c r="J5659" s="84"/>
      <c r="K5659" s="31" t="s">
        <v>41</v>
      </c>
      <c r="L5659" s="31"/>
      <c r="M5659" s="169"/>
      <c r="N5659" s="148"/>
      <c r="O5659" s="106" t="s">
        <v>3203</v>
      </c>
      <c r="P5659" s="43">
        <v>1975</v>
      </c>
      <c r="Q5659" s="207" t="s">
        <v>3338</v>
      </c>
      <c r="R5659" s="84" t="s">
        <v>3203</v>
      </c>
      <c r="S5659" s="31" t="s">
        <v>41</v>
      </c>
      <c r="T5659" s="31"/>
      <c r="U5659" s="169"/>
      <c r="V5659" s="150"/>
      <c r="W5659" s="141" t="str" cm="1">
        <f t="array" ref="W5659">IF(SUM(LEN(B5659:V5659))=0,"",IF(OR(OR(ISBLANK(F5659),SUM(LEN(C5659),LEN(D5659))=0),AND(NOT(E5659="Unknown"),ISBLANK(J5659)),AND(NOT(O5659="Unknown"),ISBLANK(R5659))),"Missing Information", INDEX(Table15[Entire Service Line Classification], MATCH(SUMIFS(Table15[Unique ID],Table15[System-Owned Portion],E5659,Table15[If Material Anything Other than "Lead" in Column E,Was Material Ever Previously Lead?],G5659,Table15[Customer-Owned Portion],O5659),Table15[Unique ID],0),0)))</f>
        <v>Lead Status Unknown</v>
      </c>
      <c r="X5659"/>
    </row>
    <row r="5660" spans="2:24" x14ac:dyDescent="0.35">
      <c r="B5660" s="146"/>
      <c r="C5660" s="31" t="s">
        <v>6421</v>
      </c>
      <c r="D5660" s="31"/>
      <c r="E5660" s="44" t="s">
        <v>3203</v>
      </c>
      <c r="F5660" s="43" t="s">
        <v>3283</v>
      </c>
      <c r="G5660" s="84" t="s">
        <v>3249</v>
      </c>
      <c r="H5660" s="31">
        <v>1927</v>
      </c>
      <c r="I5660" s="207" t="s">
        <v>3338</v>
      </c>
      <c r="J5660" s="84"/>
      <c r="K5660" s="31" t="s">
        <v>41</v>
      </c>
      <c r="L5660" s="31"/>
      <c r="M5660" s="169"/>
      <c r="N5660" s="148"/>
      <c r="O5660" s="106" t="s">
        <v>3203</v>
      </c>
      <c r="P5660" s="43">
        <v>1927</v>
      </c>
      <c r="Q5660" s="207" t="s">
        <v>3338</v>
      </c>
      <c r="R5660" s="84" t="s">
        <v>3203</v>
      </c>
      <c r="S5660" s="31" t="s">
        <v>41</v>
      </c>
      <c r="T5660" s="31"/>
      <c r="U5660" s="169"/>
      <c r="V5660" s="150"/>
      <c r="W5660" s="141" t="str" cm="1">
        <f t="array" ref="W5660">IF(SUM(LEN(B5660:V5660))=0,"",IF(OR(OR(ISBLANK(F5660),SUM(LEN(C5660),LEN(D5660))=0),AND(NOT(E5660="Unknown"),ISBLANK(J5660)),AND(NOT(O5660="Unknown"),ISBLANK(R5660))),"Missing Information", INDEX(Table15[Entire Service Line Classification], MATCH(SUMIFS(Table15[Unique ID],Table15[System-Owned Portion],E5660,Table15[If Material Anything Other than "Lead" in Column E,Was Material Ever Previously Lead?],G5660,Table15[Customer-Owned Portion],O5660),Table15[Unique ID],0),0)))</f>
        <v>Lead Status Unknown</v>
      </c>
      <c r="X5660"/>
    </row>
    <row r="5661" spans="2:24" x14ac:dyDescent="0.35">
      <c r="B5661" s="146"/>
      <c r="C5661" s="31" t="s">
        <v>2592</v>
      </c>
      <c r="D5661" s="31"/>
      <c r="E5661" s="44" t="s">
        <v>3203</v>
      </c>
      <c r="F5661" s="43" t="s">
        <v>3283</v>
      </c>
      <c r="G5661" s="84" t="s">
        <v>3249</v>
      </c>
      <c r="H5661" s="31">
        <v>1980</v>
      </c>
      <c r="I5661" s="207" t="s">
        <v>3338</v>
      </c>
      <c r="J5661" s="84"/>
      <c r="K5661" s="31" t="s">
        <v>41</v>
      </c>
      <c r="L5661" s="31"/>
      <c r="M5661" s="169"/>
      <c r="N5661" s="148"/>
      <c r="O5661" s="106" t="s">
        <v>3203</v>
      </c>
      <c r="P5661" s="43">
        <v>1980</v>
      </c>
      <c r="Q5661" s="207" t="s">
        <v>3338</v>
      </c>
      <c r="R5661" s="84" t="s">
        <v>3203</v>
      </c>
      <c r="S5661" s="31" t="s">
        <v>41</v>
      </c>
      <c r="T5661" s="31"/>
      <c r="U5661" s="169"/>
      <c r="V5661" s="150"/>
      <c r="W5661" s="141" t="str" cm="1">
        <f t="array" ref="W5661">IF(SUM(LEN(B5661:V5661))=0,"",IF(OR(OR(ISBLANK(F5661),SUM(LEN(C5661),LEN(D5661))=0),AND(NOT(E5661="Unknown"),ISBLANK(J5661)),AND(NOT(O5661="Unknown"),ISBLANK(R5661))),"Missing Information", INDEX(Table15[Entire Service Line Classification], MATCH(SUMIFS(Table15[Unique ID],Table15[System-Owned Portion],E5661,Table15[If Material Anything Other than "Lead" in Column E,Was Material Ever Previously Lead?],G5661,Table15[Customer-Owned Portion],O5661),Table15[Unique ID],0),0)))</f>
        <v>Lead Status Unknown</v>
      </c>
      <c r="X5661"/>
    </row>
    <row r="5662" spans="2:24" x14ac:dyDescent="0.35">
      <c r="B5662" s="146"/>
      <c r="C5662" s="31" t="s">
        <v>2593</v>
      </c>
      <c r="D5662" s="31"/>
      <c r="E5662" s="44" t="s">
        <v>3203</v>
      </c>
      <c r="F5662" s="43" t="s">
        <v>3283</v>
      </c>
      <c r="G5662" s="84" t="s">
        <v>3249</v>
      </c>
      <c r="H5662" s="31">
        <v>1974</v>
      </c>
      <c r="I5662" s="207" t="s">
        <v>3338</v>
      </c>
      <c r="J5662" s="84"/>
      <c r="K5662" s="31" t="s">
        <v>41</v>
      </c>
      <c r="L5662" s="31"/>
      <c r="M5662" s="169"/>
      <c r="N5662" s="148"/>
      <c r="O5662" s="106" t="s">
        <v>3203</v>
      </c>
      <c r="P5662" s="43">
        <v>1974</v>
      </c>
      <c r="Q5662" s="207" t="s">
        <v>3338</v>
      </c>
      <c r="R5662" s="84" t="s">
        <v>3203</v>
      </c>
      <c r="S5662" s="31" t="s">
        <v>41</v>
      </c>
      <c r="T5662" s="31"/>
      <c r="U5662" s="169"/>
      <c r="V5662" s="150"/>
      <c r="W5662" s="141" t="str" cm="1">
        <f t="array" ref="W5662">IF(SUM(LEN(B5662:V5662))=0,"",IF(OR(OR(ISBLANK(F5662),SUM(LEN(C5662),LEN(D5662))=0),AND(NOT(E5662="Unknown"),ISBLANK(J5662)),AND(NOT(O5662="Unknown"),ISBLANK(R5662))),"Missing Information", INDEX(Table15[Entire Service Line Classification], MATCH(SUMIFS(Table15[Unique ID],Table15[System-Owned Portion],E5662,Table15[If Material Anything Other than "Lead" in Column E,Was Material Ever Previously Lead?],G5662,Table15[Customer-Owned Portion],O5662),Table15[Unique ID],0),0)))</f>
        <v>Lead Status Unknown</v>
      </c>
      <c r="X5662"/>
    </row>
    <row r="5663" spans="2:24" x14ac:dyDescent="0.35">
      <c r="B5663" s="146"/>
      <c r="C5663" s="31" t="s">
        <v>2594</v>
      </c>
      <c r="D5663" s="31"/>
      <c r="E5663" s="44" t="s">
        <v>3203</v>
      </c>
      <c r="F5663" s="43" t="s">
        <v>3283</v>
      </c>
      <c r="G5663" s="84" t="s">
        <v>3249</v>
      </c>
      <c r="H5663" s="31">
        <v>1974</v>
      </c>
      <c r="I5663" s="207" t="s">
        <v>3338</v>
      </c>
      <c r="J5663" s="84"/>
      <c r="K5663" s="31" t="s">
        <v>41</v>
      </c>
      <c r="L5663" s="31"/>
      <c r="M5663" s="169"/>
      <c r="N5663" s="148"/>
      <c r="O5663" s="106" t="s">
        <v>3203</v>
      </c>
      <c r="P5663" s="43">
        <v>1974</v>
      </c>
      <c r="Q5663" s="207" t="s">
        <v>3338</v>
      </c>
      <c r="R5663" s="84" t="s">
        <v>3203</v>
      </c>
      <c r="S5663" s="31" t="s">
        <v>41</v>
      </c>
      <c r="T5663" s="31"/>
      <c r="U5663" s="169"/>
      <c r="V5663" s="150"/>
      <c r="W5663" s="141" t="str" cm="1">
        <f t="array" ref="W5663">IF(SUM(LEN(B5663:V5663))=0,"",IF(OR(OR(ISBLANK(F5663),SUM(LEN(C5663),LEN(D5663))=0),AND(NOT(E5663="Unknown"),ISBLANK(J5663)),AND(NOT(O5663="Unknown"),ISBLANK(R5663))),"Missing Information", INDEX(Table15[Entire Service Line Classification], MATCH(SUMIFS(Table15[Unique ID],Table15[System-Owned Portion],E5663,Table15[If Material Anything Other than "Lead" in Column E,Was Material Ever Previously Lead?],G5663,Table15[Customer-Owned Portion],O5663),Table15[Unique ID],0),0)))</f>
        <v>Lead Status Unknown</v>
      </c>
      <c r="X5663"/>
    </row>
    <row r="5664" spans="2:24" x14ac:dyDescent="0.35">
      <c r="B5664" s="146"/>
      <c r="C5664" s="31" t="s">
        <v>2595</v>
      </c>
      <c r="D5664" s="31"/>
      <c r="E5664" s="44" t="s">
        <v>3203</v>
      </c>
      <c r="F5664" s="43" t="s">
        <v>3283</v>
      </c>
      <c r="G5664" s="84" t="s">
        <v>3249</v>
      </c>
      <c r="H5664" s="31">
        <v>1975</v>
      </c>
      <c r="I5664" s="207" t="s">
        <v>3338</v>
      </c>
      <c r="J5664" s="84"/>
      <c r="K5664" s="31" t="s">
        <v>41</v>
      </c>
      <c r="L5664" s="31"/>
      <c r="M5664" s="169"/>
      <c r="N5664" s="148"/>
      <c r="O5664" s="106" t="s">
        <v>3203</v>
      </c>
      <c r="P5664" s="43">
        <v>1975</v>
      </c>
      <c r="Q5664" s="207" t="s">
        <v>3338</v>
      </c>
      <c r="R5664" s="84" t="s">
        <v>3203</v>
      </c>
      <c r="S5664" s="31" t="s">
        <v>41</v>
      </c>
      <c r="T5664" s="31"/>
      <c r="U5664" s="169"/>
      <c r="V5664" s="150"/>
      <c r="W5664" s="141" t="str" cm="1">
        <f t="array" ref="W5664">IF(SUM(LEN(B5664:V5664))=0,"",IF(OR(OR(ISBLANK(F5664),SUM(LEN(C5664),LEN(D5664))=0),AND(NOT(E5664="Unknown"),ISBLANK(J5664)),AND(NOT(O5664="Unknown"),ISBLANK(R5664))),"Missing Information", INDEX(Table15[Entire Service Line Classification], MATCH(SUMIFS(Table15[Unique ID],Table15[System-Owned Portion],E5664,Table15[If Material Anything Other than "Lead" in Column E,Was Material Ever Previously Lead?],G5664,Table15[Customer-Owned Portion],O5664),Table15[Unique ID],0),0)))</f>
        <v>Lead Status Unknown</v>
      </c>
      <c r="X5664"/>
    </row>
    <row r="5665" spans="2:24" x14ac:dyDescent="0.35">
      <c r="B5665" s="146"/>
      <c r="C5665" s="31" t="s">
        <v>2596</v>
      </c>
      <c r="D5665" s="31"/>
      <c r="E5665" s="44" t="s">
        <v>3203</v>
      </c>
      <c r="F5665" s="43" t="s">
        <v>3283</v>
      </c>
      <c r="G5665" s="84" t="s">
        <v>3249</v>
      </c>
      <c r="H5665" s="31">
        <v>1973</v>
      </c>
      <c r="I5665" s="207" t="s">
        <v>3338</v>
      </c>
      <c r="J5665" s="84"/>
      <c r="K5665" s="31" t="s">
        <v>41</v>
      </c>
      <c r="L5665" s="31"/>
      <c r="M5665" s="169"/>
      <c r="N5665" s="148"/>
      <c r="O5665" s="106" t="s">
        <v>3203</v>
      </c>
      <c r="P5665" s="43">
        <v>1973</v>
      </c>
      <c r="Q5665" s="207" t="s">
        <v>3338</v>
      </c>
      <c r="R5665" s="84" t="s">
        <v>3203</v>
      </c>
      <c r="S5665" s="31" t="s">
        <v>41</v>
      </c>
      <c r="T5665" s="31"/>
      <c r="U5665" s="169"/>
      <c r="V5665" s="150"/>
      <c r="W5665" s="141" t="str" cm="1">
        <f t="array" ref="W5665">IF(SUM(LEN(B5665:V5665))=0,"",IF(OR(OR(ISBLANK(F5665),SUM(LEN(C5665),LEN(D5665))=0),AND(NOT(E5665="Unknown"),ISBLANK(J5665)),AND(NOT(O5665="Unknown"),ISBLANK(R5665))),"Missing Information", INDEX(Table15[Entire Service Line Classification], MATCH(SUMIFS(Table15[Unique ID],Table15[System-Owned Portion],E5665,Table15[If Material Anything Other than "Lead" in Column E,Was Material Ever Previously Lead?],G5665,Table15[Customer-Owned Portion],O5665),Table15[Unique ID],0),0)))</f>
        <v>Lead Status Unknown</v>
      </c>
      <c r="X5665"/>
    </row>
    <row r="5666" spans="2:24" x14ac:dyDescent="0.35">
      <c r="B5666" s="146"/>
      <c r="C5666" s="31" t="s">
        <v>2597</v>
      </c>
      <c r="D5666" s="31"/>
      <c r="E5666" s="44" t="s">
        <v>3203</v>
      </c>
      <c r="F5666" s="43" t="s">
        <v>3283</v>
      </c>
      <c r="G5666" s="84" t="s">
        <v>3249</v>
      </c>
      <c r="H5666" s="31">
        <v>1977</v>
      </c>
      <c r="I5666" s="207" t="s">
        <v>3338</v>
      </c>
      <c r="J5666" s="84"/>
      <c r="K5666" s="31" t="s">
        <v>41</v>
      </c>
      <c r="L5666" s="31"/>
      <c r="M5666" s="169"/>
      <c r="N5666" s="148"/>
      <c r="O5666" s="106" t="s">
        <v>3203</v>
      </c>
      <c r="P5666" s="43">
        <v>1977</v>
      </c>
      <c r="Q5666" s="207" t="s">
        <v>3338</v>
      </c>
      <c r="R5666" s="84" t="s">
        <v>3203</v>
      </c>
      <c r="S5666" s="31" t="s">
        <v>41</v>
      </c>
      <c r="T5666" s="31"/>
      <c r="U5666" s="169"/>
      <c r="V5666" s="150"/>
      <c r="W5666" s="141" t="str" cm="1">
        <f t="array" ref="W5666">IF(SUM(LEN(B5666:V5666))=0,"",IF(OR(OR(ISBLANK(F5666),SUM(LEN(C5666),LEN(D5666))=0),AND(NOT(E5666="Unknown"),ISBLANK(J5666)),AND(NOT(O5666="Unknown"),ISBLANK(R5666))),"Missing Information", INDEX(Table15[Entire Service Line Classification], MATCH(SUMIFS(Table15[Unique ID],Table15[System-Owned Portion],E5666,Table15[If Material Anything Other than "Lead" in Column E,Was Material Ever Previously Lead?],G5666,Table15[Customer-Owned Portion],O5666),Table15[Unique ID],0),0)))</f>
        <v>Lead Status Unknown</v>
      </c>
      <c r="X5666"/>
    </row>
    <row r="5667" spans="2:24" x14ac:dyDescent="0.35">
      <c r="B5667" s="146"/>
      <c r="C5667" s="31" t="s">
        <v>2598</v>
      </c>
      <c r="D5667" s="31"/>
      <c r="E5667" s="44" t="s">
        <v>3203</v>
      </c>
      <c r="F5667" s="43" t="s">
        <v>3283</v>
      </c>
      <c r="G5667" s="84" t="s">
        <v>3249</v>
      </c>
      <c r="H5667" s="31">
        <v>1978</v>
      </c>
      <c r="I5667" s="207" t="s">
        <v>3338</v>
      </c>
      <c r="J5667" s="84"/>
      <c r="K5667" s="31" t="s">
        <v>41</v>
      </c>
      <c r="L5667" s="31"/>
      <c r="M5667" s="169"/>
      <c r="N5667" s="148"/>
      <c r="O5667" s="106" t="s">
        <v>3203</v>
      </c>
      <c r="P5667" s="43">
        <v>1978</v>
      </c>
      <c r="Q5667" s="207" t="s">
        <v>3338</v>
      </c>
      <c r="R5667" s="84" t="s">
        <v>3203</v>
      </c>
      <c r="S5667" s="31" t="s">
        <v>41</v>
      </c>
      <c r="T5667" s="31"/>
      <c r="U5667" s="169"/>
      <c r="V5667" s="150"/>
      <c r="W5667" s="141" t="str" cm="1">
        <f t="array" ref="W5667">IF(SUM(LEN(B5667:V5667))=0,"",IF(OR(OR(ISBLANK(F5667),SUM(LEN(C5667),LEN(D5667))=0),AND(NOT(E5667="Unknown"),ISBLANK(J5667)),AND(NOT(O5667="Unknown"),ISBLANK(R5667))),"Missing Information", INDEX(Table15[Entire Service Line Classification], MATCH(SUMIFS(Table15[Unique ID],Table15[System-Owned Portion],E5667,Table15[If Material Anything Other than "Lead" in Column E,Was Material Ever Previously Lead?],G5667,Table15[Customer-Owned Portion],O5667),Table15[Unique ID],0),0)))</f>
        <v>Lead Status Unknown</v>
      </c>
      <c r="X5667"/>
    </row>
    <row r="5668" spans="2:24" x14ac:dyDescent="0.35">
      <c r="B5668" s="146"/>
      <c r="C5668" s="31" t="s">
        <v>2599</v>
      </c>
      <c r="D5668" s="31"/>
      <c r="E5668" s="44" t="s">
        <v>3203</v>
      </c>
      <c r="F5668" s="43" t="s">
        <v>3283</v>
      </c>
      <c r="G5668" s="84" t="s">
        <v>3249</v>
      </c>
      <c r="H5668" s="31">
        <v>1973</v>
      </c>
      <c r="I5668" s="207" t="s">
        <v>3338</v>
      </c>
      <c r="J5668" s="84"/>
      <c r="K5668" s="31" t="s">
        <v>41</v>
      </c>
      <c r="L5668" s="31"/>
      <c r="M5668" s="169"/>
      <c r="N5668" s="148"/>
      <c r="O5668" s="106" t="s">
        <v>3203</v>
      </c>
      <c r="P5668" s="43">
        <v>1973</v>
      </c>
      <c r="Q5668" s="207" t="s">
        <v>3338</v>
      </c>
      <c r="R5668" s="84" t="s">
        <v>3203</v>
      </c>
      <c r="S5668" s="31" t="s">
        <v>41</v>
      </c>
      <c r="T5668" s="31"/>
      <c r="U5668" s="169"/>
      <c r="V5668" s="150"/>
      <c r="W5668" s="141" t="str" cm="1">
        <f t="array" ref="W5668">IF(SUM(LEN(B5668:V5668))=0,"",IF(OR(OR(ISBLANK(F5668),SUM(LEN(C5668),LEN(D5668))=0),AND(NOT(E5668="Unknown"),ISBLANK(J5668)),AND(NOT(O5668="Unknown"),ISBLANK(R5668))),"Missing Information", INDEX(Table15[Entire Service Line Classification], MATCH(SUMIFS(Table15[Unique ID],Table15[System-Owned Portion],E5668,Table15[If Material Anything Other than "Lead" in Column E,Was Material Ever Previously Lead?],G5668,Table15[Customer-Owned Portion],O5668),Table15[Unique ID],0),0)))</f>
        <v>Lead Status Unknown</v>
      </c>
      <c r="X5668"/>
    </row>
    <row r="5669" spans="2:24" ht="29" x14ac:dyDescent="0.35">
      <c r="B5669" s="146"/>
      <c r="C5669" s="31" t="s">
        <v>2600</v>
      </c>
      <c r="D5669" s="31"/>
      <c r="E5669" s="44" t="s">
        <v>3284</v>
      </c>
      <c r="F5669" s="43" t="s">
        <v>41</v>
      </c>
      <c r="G5669" s="84" t="s">
        <v>3249</v>
      </c>
      <c r="H5669" s="31">
        <v>1990</v>
      </c>
      <c r="I5669" s="207" t="s">
        <v>3338</v>
      </c>
      <c r="J5669" s="84" t="s">
        <v>3270</v>
      </c>
      <c r="K5669" s="31" t="s">
        <v>41</v>
      </c>
      <c r="L5669" s="31"/>
      <c r="M5669" s="169"/>
      <c r="N5669" s="148"/>
      <c r="O5669" s="106" t="s">
        <v>3284</v>
      </c>
      <c r="P5669" s="43">
        <v>1990</v>
      </c>
      <c r="Q5669" s="207" t="s">
        <v>3338</v>
      </c>
      <c r="R5669" s="84" t="s">
        <v>3270</v>
      </c>
      <c r="S5669" s="31" t="s">
        <v>41</v>
      </c>
      <c r="T5669" s="31"/>
      <c r="U5669" s="169"/>
      <c r="V5669" s="150"/>
      <c r="W5669" s="141" t="str" cm="1">
        <f t="array" ref="W5669">IF(SUM(LEN(B5669:V5669))=0,"",IF(OR(OR(ISBLANK(F5669),SUM(LEN(C5669),LEN(D5669))=0),AND(NOT(E5669="Unknown"),ISBLANK(J5669)),AND(NOT(O5669="Unknown"),ISBLANK(R5669))),"Missing Information", INDEX(Table15[Entire Service Line Classification], MATCH(SUMIFS(Table15[Unique ID],Table15[System-Owned Portion],E5669,Table15[If Material Anything Other than "Lead" in Column E,Was Material Ever Previously Lead?],G5669,Table15[Customer-Owned Portion],O5669),Table15[Unique ID],0),0)))</f>
        <v>Non-lead</v>
      </c>
      <c r="X5669"/>
    </row>
    <row r="5670" spans="2:24" x14ac:dyDescent="0.35">
      <c r="B5670" s="146"/>
      <c r="C5670" s="31" t="s">
        <v>2601</v>
      </c>
      <c r="D5670" s="31"/>
      <c r="E5670" s="44" t="s">
        <v>3203</v>
      </c>
      <c r="F5670" s="43" t="s">
        <v>3283</v>
      </c>
      <c r="G5670" s="84" t="s">
        <v>3249</v>
      </c>
      <c r="H5670" s="31">
        <v>1973</v>
      </c>
      <c r="I5670" s="207" t="s">
        <v>3338</v>
      </c>
      <c r="J5670" s="84"/>
      <c r="K5670" s="31" t="s">
        <v>41</v>
      </c>
      <c r="L5670" s="31"/>
      <c r="M5670" s="169"/>
      <c r="N5670" s="148"/>
      <c r="O5670" s="106" t="s">
        <v>3203</v>
      </c>
      <c r="P5670" s="43">
        <v>1973</v>
      </c>
      <c r="Q5670" s="207" t="s">
        <v>3338</v>
      </c>
      <c r="R5670" s="84" t="s">
        <v>3203</v>
      </c>
      <c r="S5670" s="31" t="s">
        <v>41</v>
      </c>
      <c r="T5670" s="31"/>
      <c r="U5670" s="169"/>
      <c r="V5670" s="150"/>
      <c r="W5670" s="141" t="str" cm="1">
        <f t="array" ref="W5670">IF(SUM(LEN(B5670:V5670))=0,"",IF(OR(OR(ISBLANK(F5670),SUM(LEN(C5670),LEN(D5670))=0),AND(NOT(E5670="Unknown"),ISBLANK(J5670)),AND(NOT(O5670="Unknown"),ISBLANK(R5670))),"Missing Information", INDEX(Table15[Entire Service Line Classification], MATCH(SUMIFS(Table15[Unique ID],Table15[System-Owned Portion],E5670,Table15[If Material Anything Other than "Lead" in Column E,Was Material Ever Previously Lead?],G5670,Table15[Customer-Owned Portion],O5670),Table15[Unique ID],0),0)))</f>
        <v>Lead Status Unknown</v>
      </c>
      <c r="X5670"/>
    </row>
    <row r="5671" spans="2:24" x14ac:dyDescent="0.35">
      <c r="B5671" s="146"/>
      <c r="C5671" s="31" t="s">
        <v>6422</v>
      </c>
      <c r="D5671" s="31"/>
      <c r="E5671" s="44" t="s">
        <v>3203</v>
      </c>
      <c r="F5671" s="43" t="s">
        <v>3283</v>
      </c>
      <c r="G5671" s="84" t="s">
        <v>3249</v>
      </c>
      <c r="H5671" s="31">
        <v>1960</v>
      </c>
      <c r="I5671" s="207" t="s">
        <v>3337</v>
      </c>
      <c r="J5671" s="84"/>
      <c r="K5671" s="31" t="s">
        <v>41</v>
      </c>
      <c r="L5671" s="31"/>
      <c r="M5671" s="169"/>
      <c r="N5671" s="148"/>
      <c r="O5671" s="106" t="s">
        <v>3203</v>
      </c>
      <c r="P5671" s="43">
        <v>1960</v>
      </c>
      <c r="Q5671" s="207" t="s">
        <v>3337</v>
      </c>
      <c r="R5671" s="84" t="s">
        <v>3203</v>
      </c>
      <c r="S5671" s="31" t="s">
        <v>41</v>
      </c>
      <c r="T5671" s="31"/>
      <c r="U5671" s="169"/>
      <c r="V5671" s="150"/>
      <c r="W5671" s="141" t="str" cm="1">
        <f t="array" ref="W5671">IF(SUM(LEN(B5671:V5671))=0,"",IF(OR(OR(ISBLANK(F5671),SUM(LEN(C5671),LEN(D5671))=0),AND(NOT(E5671="Unknown"),ISBLANK(J5671)),AND(NOT(O5671="Unknown"),ISBLANK(R5671))),"Missing Information", INDEX(Table15[Entire Service Line Classification], MATCH(SUMIFS(Table15[Unique ID],Table15[System-Owned Portion],E5671,Table15[If Material Anything Other than "Lead" in Column E,Was Material Ever Previously Lead?],G5671,Table15[Customer-Owned Portion],O5671),Table15[Unique ID],0),0)))</f>
        <v>Lead Status Unknown</v>
      </c>
      <c r="X5671"/>
    </row>
    <row r="5672" spans="2:24" x14ac:dyDescent="0.35">
      <c r="B5672" s="146"/>
      <c r="C5672" s="31" t="s">
        <v>6423</v>
      </c>
      <c r="D5672" s="31"/>
      <c r="E5672" s="44" t="s">
        <v>3203</v>
      </c>
      <c r="F5672" s="43" t="s">
        <v>3283</v>
      </c>
      <c r="G5672" s="84" t="s">
        <v>3249</v>
      </c>
      <c r="H5672" s="31">
        <v>1973</v>
      </c>
      <c r="I5672" s="207" t="s">
        <v>3337</v>
      </c>
      <c r="J5672" s="84"/>
      <c r="K5672" s="31" t="s">
        <v>41</v>
      </c>
      <c r="L5672" s="31"/>
      <c r="M5672" s="169"/>
      <c r="N5672" s="148"/>
      <c r="O5672" s="106" t="s">
        <v>3203</v>
      </c>
      <c r="P5672" s="43">
        <v>1973</v>
      </c>
      <c r="Q5672" s="207" t="s">
        <v>3337</v>
      </c>
      <c r="R5672" s="84" t="s">
        <v>3203</v>
      </c>
      <c r="S5672" s="31" t="s">
        <v>41</v>
      </c>
      <c r="T5672" s="31"/>
      <c r="U5672" s="169"/>
      <c r="V5672" s="150"/>
      <c r="W5672" s="141" t="str" cm="1">
        <f t="array" ref="W5672">IF(SUM(LEN(B5672:V5672))=0,"",IF(OR(OR(ISBLANK(F5672),SUM(LEN(C5672),LEN(D5672))=0),AND(NOT(E5672="Unknown"),ISBLANK(J5672)),AND(NOT(O5672="Unknown"),ISBLANK(R5672))),"Missing Information", INDEX(Table15[Entire Service Line Classification], MATCH(SUMIFS(Table15[Unique ID],Table15[System-Owned Portion],E5672,Table15[If Material Anything Other than "Lead" in Column E,Was Material Ever Previously Lead?],G5672,Table15[Customer-Owned Portion],O5672),Table15[Unique ID],0),0)))</f>
        <v>Lead Status Unknown</v>
      </c>
      <c r="X5672"/>
    </row>
    <row r="5673" spans="2:24" ht="29" x14ac:dyDescent="0.35">
      <c r="B5673" s="146"/>
      <c r="C5673" s="31" t="s">
        <v>6424</v>
      </c>
      <c r="D5673" s="31"/>
      <c r="E5673" s="44" t="s">
        <v>3284</v>
      </c>
      <c r="F5673" s="43" t="s">
        <v>41</v>
      </c>
      <c r="G5673" s="84" t="s">
        <v>3249</v>
      </c>
      <c r="H5673" s="31">
        <v>1988</v>
      </c>
      <c r="I5673" s="207" t="s">
        <v>3338</v>
      </c>
      <c r="J5673" s="84" t="s">
        <v>3270</v>
      </c>
      <c r="K5673" s="31" t="s">
        <v>41</v>
      </c>
      <c r="L5673" s="31"/>
      <c r="M5673" s="169"/>
      <c r="N5673" s="148"/>
      <c r="O5673" s="106" t="s">
        <v>3284</v>
      </c>
      <c r="P5673" s="43">
        <v>1988</v>
      </c>
      <c r="Q5673" s="207" t="s">
        <v>3338</v>
      </c>
      <c r="R5673" s="84" t="s">
        <v>3270</v>
      </c>
      <c r="S5673" s="31" t="s">
        <v>41</v>
      </c>
      <c r="T5673" s="31"/>
      <c r="U5673" s="169"/>
      <c r="V5673" s="150"/>
      <c r="W5673" s="141" t="str" cm="1">
        <f t="array" ref="W5673">IF(SUM(LEN(B5673:V5673))=0,"",IF(OR(OR(ISBLANK(F5673),SUM(LEN(C5673),LEN(D5673))=0),AND(NOT(E5673="Unknown"),ISBLANK(J5673)),AND(NOT(O5673="Unknown"),ISBLANK(R5673))),"Missing Information", INDEX(Table15[Entire Service Line Classification], MATCH(SUMIFS(Table15[Unique ID],Table15[System-Owned Portion],E5673,Table15[If Material Anything Other than "Lead" in Column E,Was Material Ever Previously Lead?],G5673,Table15[Customer-Owned Portion],O5673),Table15[Unique ID],0),0)))</f>
        <v>Non-lead</v>
      </c>
      <c r="X5673"/>
    </row>
    <row r="5674" spans="2:24" x14ac:dyDescent="0.35">
      <c r="B5674" s="146"/>
      <c r="C5674" s="31" t="s">
        <v>6425</v>
      </c>
      <c r="D5674" s="31"/>
      <c r="E5674" s="44" t="s">
        <v>3203</v>
      </c>
      <c r="F5674" s="43" t="s">
        <v>3283</v>
      </c>
      <c r="G5674" s="84" t="s">
        <v>3249</v>
      </c>
      <c r="H5674" s="31">
        <v>1974</v>
      </c>
      <c r="I5674" s="207" t="s">
        <v>3338</v>
      </c>
      <c r="J5674" s="84"/>
      <c r="K5674" s="31" t="s">
        <v>41</v>
      </c>
      <c r="L5674" s="31"/>
      <c r="M5674" s="169"/>
      <c r="N5674" s="148"/>
      <c r="O5674" s="106" t="s">
        <v>3203</v>
      </c>
      <c r="P5674" s="43">
        <v>1974</v>
      </c>
      <c r="Q5674" s="207" t="s">
        <v>3338</v>
      </c>
      <c r="R5674" s="84" t="s">
        <v>3203</v>
      </c>
      <c r="S5674" s="31" t="s">
        <v>41</v>
      </c>
      <c r="T5674" s="31"/>
      <c r="U5674" s="169"/>
      <c r="V5674" s="150"/>
      <c r="W5674" s="141" t="str" cm="1">
        <f t="array" ref="W5674">IF(SUM(LEN(B5674:V5674))=0,"",IF(OR(OR(ISBLANK(F5674),SUM(LEN(C5674),LEN(D5674))=0),AND(NOT(E5674="Unknown"),ISBLANK(J5674)),AND(NOT(O5674="Unknown"),ISBLANK(R5674))),"Missing Information", INDEX(Table15[Entire Service Line Classification], MATCH(SUMIFS(Table15[Unique ID],Table15[System-Owned Portion],E5674,Table15[If Material Anything Other than "Lead" in Column E,Was Material Ever Previously Lead?],G5674,Table15[Customer-Owned Portion],O5674),Table15[Unique ID],0),0)))</f>
        <v>Lead Status Unknown</v>
      </c>
      <c r="X5674"/>
    </row>
    <row r="5675" spans="2:24" ht="29" x14ac:dyDescent="0.35">
      <c r="B5675" s="146"/>
      <c r="C5675" s="31" t="s">
        <v>6426</v>
      </c>
      <c r="D5675" s="31"/>
      <c r="E5675" s="44" t="s">
        <v>3284</v>
      </c>
      <c r="F5675" s="43" t="s">
        <v>41</v>
      </c>
      <c r="G5675" s="84" t="s">
        <v>3249</v>
      </c>
      <c r="H5675" s="31">
        <v>1989</v>
      </c>
      <c r="I5675" s="207" t="s">
        <v>3338</v>
      </c>
      <c r="J5675" s="84" t="s">
        <v>3270</v>
      </c>
      <c r="K5675" s="31" t="s">
        <v>41</v>
      </c>
      <c r="L5675" s="31"/>
      <c r="M5675" s="169"/>
      <c r="N5675" s="148"/>
      <c r="O5675" s="106" t="s">
        <v>3284</v>
      </c>
      <c r="P5675" s="43">
        <v>1989</v>
      </c>
      <c r="Q5675" s="207" t="s">
        <v>3338</v>
      </c>
      <c r="R5675" s="84" t="s">
        <v>3270</v>
      </c>
      <c r="S5675" s="31" t="s">
        <v>41</v>
      </c>
      <c r="T5675" s="31"/>
      <c r="U5675" s="169"/>
      <c r="V5675" s="150"/>
      <c r="W5675" s="141" t="str" cm="1">
        <f t="array" ref="W5675">IF(SUM(LEN(B5675:V5675))=0,"",IF(OR(OR(ISBLANK(F5675),SUM(LEN(C5675),LEN(D5675))=0),AND(NOT(E5675="Unknown"),ISBLANK(J5675)),AND(NOT(O5675="Unknown"),ISBLANK(R5675))),"Missing Information", INDEX(Table15[Entire Service Line Classification], MATCH(SUMIFS(Table15[Unique ID],Table15[System-Owned Portion],E5675,Table15[If Material Anything Other than "Lead" in Column E,Was Material Ever Previously Lead?],G5675,Table15[Customer-Owned Portion],O5675),Table15[Unique ID],0),0)))</f>
        <v>Non-lead</v>
      </c>
      <c r="X5675"/>
    </row>
    <row r="5676" spans="2:24" x14ac:dyDescent="0.35">
      <c r="B5676" s="146"/>
      <c r="C5676" s="31" t="s">
        <v>6427</v>
      </c>
      <c r="D5676" s="31"/>
      <c r="E5676" s="44" t="s">
        <v>3203</v>
      </c>
      <c r="F5676" s="43" t="s">
        <v>3283</v>
      </c>
      <c r="G5676" s="84" t="s">
        <v>3249</v>
      </c>
      <c r="H5676" s="31">
        <v>1973</v>
      </c>
      <c r="I5676" s="207" t="s">
        <v>3337</v>
      </c>
      <c r="J5676" s="84"/>
      <c r="K5676" s="31" t="s">
        <v>41</v>
      </c>
      <c r="L5676" s="31"/>
      <c r="M5676" s="169"/>
      <c r="N5676" s="148"/>
      <c r="O5676" s="106" t="s">
        <v>3203</v>
      </c>
      <c r="P5676" s="43">
        <v>1973</v>
      </c>
      <c r="Q5676" s="207" t="s">
        <v>3337</v>
      </c>
      <c r="R5676" s="84" t="s">
        <v>3203</v>
      </c>
      <c r="S5676" s="31" t="s">
        <v>41</v>
      </c>
      <c r="T5676" s="31"/>
      <c r="U5676" s="169"/>
      <c r="V5676" s="150"/>
      <c r="W5676" s="141" t="str" cm="1">
        <f t="array" ref="W5676">IF(SUM(LEN(B5676:V5676))=0,"",IF(OR(OR(ISBLANK(F5676),SUM(LEN(C5676),LEN(D5676))=0),AND(NOT(E5676="Unknown"),ISBLANK(J5676)),AND(NOT(O5676="Unknown"),ISBLANK(R5676))),"Missing Information", INDEX(Table15[Entire Service Line Classification], MATCH(SUMIFS(Table15[Unique ID],Table15[System-Owned Portion],E5676,Table15[If Material Anything Other than "Lead" in Column E,Was Material Ever Previously Lead?],G5676,Table15[Customer-Owned Portion],O5676),Table15[Unique ID],0),0)))</f>
        <v>Lead Status Unknown</v>
      </c>
      <c r="X5676"/>
    </row>
    <row r="5677" spans="2:24" ht="29" x14ac:dyDescent="0.35">
      <c r="B5677" s="146"/>
      <c r="C5677" s="31" t="s">
        <v>6428</v>
      </c>
      <c r="D5677" s="31"/>
      <c r="E5677" s="44" t="s">
        <v>3284</v>
      </c>
      <c r="F5677" s="43" t="s">
        <v>41</v>
      </c>
      <c r="G5677" s="84" t="s">
        <v>3249</v>
      </c>
      <c r="H5677" s="31">
        <v>1990</v>
      </c>
      <c r="I5677" s="207" t="s">
        <v>3338</v>
      </c>
      <c r="J5677" s="84" t="s">
        <v>3270</v>
      </c>
      <c r="K5677" s="31" t="s">
        <v>41</v>
      </c>
      <c r="L5677" s="31"/>
      <c r="M5677" s="169"/>
      <c r="N5677" s="148"/>
      <c r="O5677" s="106" t="s">
        <v>3284</v>
      </c>
      <c r="P5677" s="43">
        <v>1990</v>
      </c>
      <c r="Q5677" s="207" t="s">
        <v>3338</v>
      </c>
      <c r="R5677" s="84" t="s">
        <v>3270</v>
      </c>
      <c r="S5677" s="31" t="s">
        <v>41</v>
      </c>
      <c r="T5677" s="31"/>
      <c r="U5677" s="169"/>
      <c r="V5677" s="150"/>
      <c r="W5677" s="141" t="str" cm="1">
        <f t="array" ref="W5677">IF(SUM(LEN(B5677:V5677))=0,"",IF(OR(OR(ISBLANK(F5677),SUM(LEN(C5677),LEN(D5677))=0),AND(NOT(E5677="Unknown"),ISBLANK(J5677)),AND(NOT(O5677="Unknown"),ISBLANK(R5677))),"Missing Information", INDEX(Table15[Entire Service Line Classification], MATCH(SUMIFS(Table15[Unique ID],Table15[System-Owned Portion],E5677,Table15[If Material Anything Other than "Lead" in Column E,Was Material Ever Previously Lead?],G5677,Table15[Customer-Owned Portion],O5677),Table15[Unique ID],0),0)))</f>
        <v>Non-lead</v>
      </c>
      <c r="X5677"/>
    </row>
    <row r="5678" spans="2:24" x14ac:dyDescent="0.35">
      <c r="B5678" s="146"/>
      <c r="C5678" s="31" t="s">
        <v>6429</v>
      </c>
      <c r="D5678" s="31"/>
      <c r="E5678" s="44" t="s">
        <v>3203</v>
      </c>
      <c r="F5678" s="43" t="s">
        <v>3283</v>
      </c>
      <c r="G5678" s="84" t="s">
        <v>3249</v>
      </c>
      <c r="H5678" s="31">
        <v>1973</v>
      </c>
      <c r="I5678" s="207" t="s">
        <v>3338</v>
      </c>
      <c r="J5678" s="84"/>
      <c r="K5678" s="31" t="s">
        <v>41</v>
      </c>
      <c r="L5678" s="31"/>
      <c r="M5678" s="169"/>
      <c r="N5678" s="148"/>
      <c r="O5678" s="106" t="s">
        <v>3203</v>
      </c>
      <c r="P5678" s="43">
        <v>1973</v>
      </c>
      <c r="Q5678" s="207" t="s">
        <v>3338</v>
      </c>
      <c r="R5678" s="84" t="s">
        <v>3203</v>
      </c>
      <c r="S5678" s="31" t="s">
        <v>41</v>
      </c>
      <c r="T5678" s="31"/>
      <c r="U5678" s="169"/>
      <c r="V5678" s="150"/>
      <c r="W5678" s="141" t="str" cm="1">
        <f t="array" ref="W5678">IF(SUM(LEN(B5678:V5678))=0,"",IF(OR(OR(ISBLANK(F5678),SUM(LEN(C5678),LEN(D5678))=0),AND(NOT(E5678="Unknown"),ISBLANK(J5678)),AND(NOT(O5678="Unknown"),ISBLANK(R5678))),"Missing Information", INDEX(Table15[Entire Service Line Classification], MATCH(SUMIFS(Table15[Unique ID],Table15[System-Owned Portion],E5678,Table15[If Material Anything Other than "Lead" in Column E,Was Material Ever Previously Lead?],G5678,Table15[Customer-Owned Portion],O5678),Table15[Unique ID],0),0)))</f>
        <v>Lead Status Unknown</v>
      </c>
      <c r="X5678"/>
    </row>
    <row r="5679" spans="2:24" ht="29" x14ac:dyDescent="0.35">
      <c r="B5679" s="146"/>
      <c r="C5679" s="31" t="s">
        <v>6430</v>
      </c>
      <c r="D5679" s="31"/>
      <c r="E5679" s="44" t="s">
        <v>3284</v>
      </c>
      <c r="F5679" s="43" t="s">
        <v>41</v>
      </c>
      <c r="G5679" s="84" t="s">
        <v>3249</v>
      </c>
      <c r="H5679" s="31">
        <v>1988</v>
      </c>
      <c r="I5679" s="207" t="s">
        <v>3338</v>
      </c>
      <c r="J5679" s="84" t="s">
        <v>3270</v>
      </c>
      <c r="K5679" s="31" t="s">
        <v>41</v>
      </c>
      <c r="L5679" s="31"/>
      <c r="M5679" s="169"/>
      <c r="N5679" s="148"/>
      <c r="O5679" s="106" t="s">
        <v>3284</v>
      </c>
      <c r="P5679" s="43">
        <v>1988</v>
      </c>
      <c r="Q5679" s="207" t="s">
        <v>3338</v>
      </c>
      <c r="R5679" s="84" t="s">
        <v>3270</v>
      </c>
      <c r="S5679" s="31" t="s">
        <v>41</v>
      </c>
      <c r="T5679" s="31"/>
      <c r="U5679" s="169"/>
      <c r="V5679" s="150"/>
      <c r="W5679" s="141" t="str" cm="1">
        <f t="array" ref="W5679">IF(SUM(LEN(B5679:V5679))=0,"",IF(OR(OR(ISBLANK(F5679),SUM(LEN(C5679),LEN(D5679))=0),AND(NOT(E5679="Unknown"),ISBLANK(J5679)),AND(NOT(O5679="Unknown"),ISBLANK(R5679))),"Missing Information", INDEX(Table15[Entire Service Line Classification], MATCH(SUMIFS(Table15[Unique ID],Table15[System-Owned Portion],E5679,Table15[If Material Anything Other than "Lead" in Column E,Was Material Ever Previously Lead?],G5679,Table15[Customer-Owned Portion],O5679),Table15[Unique ID],0),0)))</f>
        <v>Non-lead</v>
      </c>
      <c r="X5679"/>
    </row>
    <row r="5680" spans="2:24" ht="29" x14ac:dyDescent="0.35">
      <c r="B5680" s="146"/>
      <c r="C5680" s="31" t="s">
        <v>6431</v>
      </c>
      <c r="D5680" s="31"/>
      <c r="E5680" s="44" t="s">
        <v>3284</v>
      </c>
      <c r="F5680" s="43" t="s">
        <v>41</v>
      </c>
      <c r="G5680" s="84" t="s">
        <v>3249</v>
      </c>
      <c r="H5680" s="31">
        <v>1990</v>
      </c>
      <c r="I5680" s="207" t="s">
        <v>3338</v>
      </c>
      <c r="J5680" s="84" t="s">
        <v>3270</v>
      </c>
      <c r="K5680" s="31" t="s">
        <v>41</v>
      </c>
      <c r="L5680" s="31"/>
      <c r="M5680" s="169"/>
      <c r="N5680" s="148"/>
      <c r="O5680" s="106" t="s">
        <v>3284</v>
      </c>
      <c r="P5680" s="43">
        <v>1990</v>
      </c>
      <c r="Q5680" s="207" t="s">
        <v>3338</v>
      </c>
      <c r="R5680" s="84" t="s">
        <v>3270</v>
      </c>
      <c r="S5680" s="31" t="s">
        <v>41</v>
      </c>
      <c r="T5680" s="31"/>
      <c r="U5680" s="169"/>
      <c r="V5680" s="150"/>
      <c r="W5680" s="141" t="str" cm="1">
        <f t="array" ref="W5680">IF(SUM(LEN(B5680:V5680))=0,"",IF(OR(OR(ISBLANK(F5680),SUM(LEN(C5680),LEN(D5680))=0),AND(NOT(E5680="Unknown"),ISBLANK(J5680)),AND(NOT(O5680="Unknown"),ISBLANK(R5680))),"Missing Information", INDEX(Table15[Entire Service Line Classification], MATCH(SUMIFS(Table15[Unique ID],Table15[System-Owned Portion],E5680,Table15[If Material Anything Other than "Lead" in Column E,Was Material Ever Previously Lead?],G5680,Table15[Customer-Owned Portion],O5680),Table15[Unique ID],0),0)))</f>
        <v>Non-lead</v>
      </c>
      <c r="X5680"/>
    </row>
    <row r="5681" spans="2:24" x14ac:dyDescent="0.35">
      <c r="B5681" s="146"/>
      <c r="C5681" s="31" t="s">
        <v>6432</v>
      </c>
      <c r="D5681" s="31"/>
      <c r="E5681" s="44" t="s">
        <v>3203</v>
      </c>
      <c r="F5681" s="43" t="s">
        <v>3283</v>
      </c>
      <c r="G5681" s="84" t="s">
        <v>3249</v>
      </c>
      <c r="H5681" s="31">
        <v>1960</v>
      </c>
      <c r="I5681" s="207" t="s">
        <v>3341</v>
      </c>
      <c r="J5681" s="84"/>
      <c r="K5681" s="31" t="s">
        <v>41</v>
      </c>
      <c r="L5681" s="31"/>
      <c r="M5681" s="169"/>
      <c r="N5681" s="148"/>
      <c r="O5681" s="106" t="s">
        <v>3203</v>
      </c>
      <c r="P5681" s="43">
        <v>1960</v>
      </c>
      <c r="Q5681" s="207" t="s">
        <v>3341</v>
      </c>
      <c r="R5681" s="84" t="s">
        <v>3203</v>
      </c>
      <c r="S5681" s="31" t="s">
        <v>41</v>
      </c>
      <c r="T5681" s="31"/>
      <c r="U5681" s="169"/>
      <c r="V5681" s="150"/>
      <c r="W5681" s="141" t="str" cm="1">
        <f t="array" ref="W5681">IF(SUM(LEN(B5681:V5681))=0,"",IF(OR(OR(ISBLANK(F5681),SUM(LEN(C5681),LEN(D5681))=0),AND(NOT(E5681="Unknown"),ISBLANK(J5681)),AND(NOT(O5681="Unknown"),ISBLANK(R5681))),"Missing Information", INDEX(Table15[Entire Service Line Classification], MATCH(SUMIFS(Table15[Unique ID],Table15[System-Owned Portion],E5681,Table15[If Material Anything Other than "Lead" in Column E,Was Material Ever Previously Lead?],G5681,Table15[Customer-Owned Portion],O5681),Table15[Unique ID],0),0)))</f>
        <v>Lead Status Unknown</v>
      </c>
      <c r="X5681"/>
    </row>
    <row r="5682" spans="2:24" x14ac:dyDescent="0.35">
      <c r="B5682" s="146"/>
      <c r="C5682" s="31" t="s">
        <v>6433</v>
      </c>
      <c r="D5682" s="31"/>
      <c r="E5682" s="44" t="s">
        <v>3203</v>
      </c>
      <c r="F5682" s="43" t="s">
        <v>3283</v>
      </c>
      <c r="G5682" s="84" t="s">
        <v>3249</v>
      </c>
      <c r="H5682" s="31">
        <v>1978</v>
      </c>
      <c r="I5682" s="207" t="s">
        <v>3338</v>
      </c>
      <c r="J5682" s="84"/>
      <c r="K5682" s="31" t="s">
        <v>41</v>
      </c>
      <c r="L5682" s="31"/>
      <c r="M5682" s="169"/>
      <c r="N5682" s="148"/>
      <c r="O5682" s="106" t="s">
        <v>3203</v>
      </c>
      <c r="P5682" s="43">
        <v>1978</v>
      </c>
      <c r="Q5682" s="207" t="s">
        <v>3338</v>
      </c>
      <c r="R5682" s="84" t="s">
        <v>3203</v>
      </c>
      <c r="S5682" s="31" t="s">
        <v>41</v>
      </c>
      <c r="T5682" s="31"/>
      <c r="U5682" s="169"/>
      <c r="V5682" s="150"/>
      <c r="W5682" s="141" t="str" cm="1">
        <f t="array" ref="W5682">IF(SUM(LEN(B5682:V5682))=0,"",IF(OR(OR(ISBLANK(F5682),SUM(LEN(C5682),LEN(D5682))=0),AND(NOT(E5682="Unknown"),ISBLANK(J5682)),AND(NOT(O5682="Unknown"),ISBLANK(R5682))),"Missing Information", INDEX(Table15[Entire Service Line Classification], MATCH(SUMIFS(Table15[Unique ID],Table15[System-Owned Portion],E5682,Table15[If Material Anything Other than "Lead" in Column E,Was Material Ever Previously Lead?],G5682,Table15[Customer-Owned Portion],O5682),Table15[Unique ID],0),0)))</f>
        <v>Lead Status Unknown</v>
      </c>
      <c r="X5682"/>
    </row>
    <row r="5683" spans="2:24" ht="29" x14ac:dyDescent="0.35">
      <c r="B5683" s="146"/>
      <c r="C5683" s="31" t="s">
        <v>6434</v>
      </c>
      <c r="D5683" s="31"/>
      <c r="E5683" s="44" t="s">
        <v>3284</v>
      </c>
      <c r="F5683" s="43" t="s">
        <v>41</v>
      </c>
      <c r="G5683" s="84" t="s">
        <v>3249</v>
      </c>
      <c r="H5683" s="31">
        <v>1990</v>
      </c>
      <c r="I5683" s="207" t="s">
        <v>3338</v>
      </c>
      <c r="J5683" s="84" t="s">
        <v>3270</v>
      </c>
      <c r="K5683" s="31" t="s">
        <v>41</v>
      </c>
      <c r="L5683" s="31"/>
      <c r="M5683" s="169"/>
      <c r="N5683" s="148"/>
      <c r="O5683" s="106" t="s">
        <v>3284</v>
      </c>
      <c r="P5683" s="43">
        <v>1990</v>
      </c>
      <c r="Q5683" s="207" t="s">
        <v>3338</v>
      </c>
      <c r="R5683" s="84" t="s">
        <v>3270</v>
      </c>
      <c r="S5683" s="31" t="s">
        <v>41</v>
      </c>
      <c r="T5683" s="31"/>
      <c r="U5683" s="169"/>
      <c r="V5683" s="150"/>
      <c r="W5683" s="141" t="str" cm="1">
        <f t="array" ref="W5683">IF(SUM(LEN(B5683:V5683))=0,"",IF(OR(OR(ISBLANK(F5683),SUM(LEN(C5683),LEN(D5683))=0),AND(NOT(E5683="Unknown"),ISBLANK(J5683)),AND(NOT(O5683="Unknown"),ISBLANK(R5683))),"Missing Information", INDEX(Table15[Entire Service Line Classification], MATCH(SUMIFS(Table15[Unique ID],Table15[System-Owned Portion],E5683,Table15[If Material Anything Other than "Lead" in Column E,Was Material Ever Previously Lead?],G5683,Table15[Customer-Owned Portion],O5683),Table15[Unique ID],0),0)))</f>
        <v>Non-lead</v>
      </c>
      <c r="X5683"/>
    </row>
    <row r="5684" spans="2:24" ht="29" x14ac:dyDescent="0.35">
      <c r="B5684" s="146"/>
      <c r="C5684" s="31" t="s">
        <v>6435</v>
      </c>
      <c r="D5684" s="31"/>
      <c r="E5684" s="44" t="s">
        <v>3284</v>
      </c>
      <c r="F5684" s="43" t="s">
        <v>41</v>
      </c>
      <c r="G5684" s="84" t="s">
        <v>3249</v>
      </c>
      <c r="H5684" s="31">
        <v>1998</v>
      </c>
      <c r="I5684" s="207" t="s">
        <v>3338</v>
      </c>
      <c r="J5684" s="84" t="s">
        <v>3270</v>
      </c>
      <c r="K5684" s="31" t="s">
        <v>41</v>
      </c>
      <c r="L5684" s="31"/>
      <c r="M5684" s="169"/>
      <c r="N5684" s="148"/>
      <c r="O5684" s="106" t="s">
        <v>3284</v>
      </c>
      <c r="P5684" s="43">
        <v>1998</v>
      </c>
      <c r="Q5684" s="207" t="s">
        <v>3338</v>
      </c>
      <c r="R5684" s="84" t="s">
        <v>3270</v>
      </c>
      <c r="S5684" s="31" t="s">
        <v>41</v>
      </c>
      <c r="T5684" s="31"/>
      <c r="U5684" s="169"/>
      <c r="V5684" s="150"/>
      <c r="W5684" s="141" t="str" cm="1">
        <f t="array" ref="W5684">IF(SUM(LEN(B5684:V5684))=0,"",IF(OR(OR(ISBLANK(F5684),SUM(LEN(C5684),LEN(D5684))=0),AND(NOT(E5684="Unknown"),ISBLANK(J5684)),AND(NOT(O5684="Unknown"),ISBLANK(R5684))),"Missing Information", INDEX(Table15[Entire Service Line Classification], MATCH(SUMIFS(Table15[Unique ID],Table15[System-Owned Portion],E5684,Table15[If Material Anything Other than "Lead" in Column E,Was Material Ever Previously Lead?],G5684,Table15[Customer-Owned Portion],O5684),Table15[Unique ID],0),0)))</f>
        <v>Non-lead</v>
      </c>
      <c r="X5684"/>
    </row>
    <row r="5685" spans="2:24" x14ac:dyDescent="0.35">
      <c r="B5685" s="146"/>
      <c r="C5685" s="31" t="s">
        <v>6436</v>
      </c>
      <c r="D5685" s="31"/>
      <c r="E5685" s="44" t="s">
        <v>3203</v>
      </c>
      <c r="F5685" s="43" t="s">
        <v>3283</v>
      </c>
      <c r="G5685" s="84" t="s">
        <v>3249</v>
      </c>
      <c r="H5685" s="31">
        <v>1977</v>
      </c>
      <c r="I5685" s="207" t="s">
        <v>3338</v>
      </c>
      <c r="J5685" s="84"/>
      <c r="K5685" s="31" t="s">
        <v>41</v>
      </c>
      <c r="L5685" s="31"/>
      <c r="M5685" s="169"/>
      <c r="N5685" s="148"/>
      <c r="O5685" s="106" t="s">
        <v>3203</v>
      </c>
      <c r="P5685" s="43">
        <v>1977</v>
      </c>
      <c r="Q5685" s="207" t="s">
        <v>3338</v>
      </c>
      <c r="R5685" s="84" t="s">
        <v>3203</v>
      </c>
      <c r="S5685" s="31" t="s">
        <v>41</v>
      </c>
      <c r="T5685" s="31"/>
      <c r="U5685" s="169"/>
      <c r="V5685" s="150"/>
      <c r="W5685" s="141" t="str" cm="1">
        <f t="array" ref="W5685">IF(SUM(LEN(B5685:V5685))=0,"",IF(OR(OR(ISBLANK(F5685),SUM(LEN(C5685),LEN(D5685))=0),AND(NOT(E5685="Unknown"),ISBLANK(J5685)),AND(NOT(O5685="Unknown"),ISBLANK(R5685))),"Missing Information", INDEX(Table15[Entire Service Line Classification], MATCH(SUMIFS(Table15[Unique ID],Table15[System-Owned Portion],E5685,Table15[If Material Anything Other than "Lead" in Column E,Was Material Ever Previously Lead?],G5685,Table15[Customer-Owned Portion],O5685),Table15[Unique ID],0),0)))</f>
        <v>Lead Status Unknown</v>
      </c>
      <c r="X5685"/>
    </row>
    <row r="5686" spans="2:24" ht="29" x14ac:dyDescent="0.35">
      <c r="B5686" s="146"/>
      <c r="C5686" s="31" t="s">
        <v>6437</v>
      </c>
      <c r="D5686" s="31"/>
      <c r="E5686" s="44" t="s">
        <v>3284</v>
      </c>
      <c r="F5686" s="43" t="s">
        <v>41</v>
      </c>
      <c r="G5686" s="84" t="s">
        <v>3249</v>
      </c>
      <c r="H5686" s="31">
        <v>1989</v>
      </c>
      <c r="I5686" s="207" t="s">
        <v>3338</v>
      </c>
      <c r="J5686" s="84" t="s">
        <v>3270</v>
      </c>
      <c r="K5686" s="31" t="s">
        <v>41</v>
      </c>
      <c r="L5686" s="31"/>
      <c r="M5686" s="169"/>
      <c r="N5686" s="148"/>
      <c r="O5686" s="106" t="s">
        <v>3284</v>
      </c>
      <c r="P5686" s="43">
        <v>1989</v>
      </c>
      <c r="Q5686" s="207" t="s">
        <v>3338</v>
      </c>
      <c r="R5686" s="84" t="s">
        <v>3270</v>
      </c>
      <c r="S5686" s="31" t="s">
        <v>41</v>
      </c>
      <c r="T5686" s="31"/>
      <c r="U5686" s="169"/>
      <c r="V5686" s="150"/>
      <c r="W5686" s="141" t="str" cm="1">
        <f t="array" ref="W5686">IF(SUM(LEN(B5686:V5686))=0,"",IF(OR(OR(ISBLANK(F5686),SUM(LEN(C5686),LEN(D5686))=0),AND(NOT(E5686="Unknown"),ISBLANK(J5686)),AND(NOT(O5686="Unknown"),ISBLANK(R5686))),"Missing Information", INDEX(Table15[Entire Service Line Classification], MATCH(SUMIFS(Table15[Unique ID],Table15[System-Owned Portion],E5686,Table15[If Material Anything Other than "Lead" in Column E,Was Material Ever Previously Lead?],G5686,Table15[Customer-Owned Portion],O5686),Table15[Unique ID],0),0)))</f>
        <v>Non-lead</v>
      </c>
      <c r="X5686"/>
    </row>
    <row r="5687" spans="2:24" x14ac:dyDescent="0.35">
      <c r="B5687" s="146"/>
      <c r="C5687" s="31" t="s">
        <v>6438</v>
      </c>
      <c r="D5687" s="31"/>
      <c r="E5687" s="44" t="s">
        <v>3203</v>
      </c>
      <c r="F5687" s="43" t="s">
        <v>3283</v>
      </c>
      <c r="G5687" s="84" t="s">
        <v>3249</v>
      </c>
      <c r="H5687" s="31">
        <v>1977</v>
      </c>
      <c r="I5687" s="207" t="s">
        <v>3338</v>
      </c>
      <c r="J5687" s="84"/>
      <c r="K5687" s="31" t="s">
        <v>41</v>
      </c>
      <c r="L5687" s="31"/>
      <c r="M5687" s="169"/>
      <c r="N5687" s="148"/>
      <c r="O5687" s="106" t="s">
        <v>3203</v>
      </c>
      <c r="P5687" s="43">
        <v>1977</v>
      </c>
      <c r="Q5687" s="207" t="s">
        <v>3338</v>
      </c>
      <c r="R5687" s="84" t="s">
        <v>3203</v>
      </c>
      <c r="S5687" s="31" t="s">
        <v>41</v>
      </c>
      <c r="T5687" s="31"/>
      <c r="U5687" s="169"/>
      <c r="V5687" s="150"/>
      <c r="W5687" s="141" t="str" cm="1">
        <f t="array" ref="W5687">IF(SUM(LEN(B5687:V5687))=0,"",IF(OR(OR(ISBLANK(F5687),SUM(LEN(C5687),LEN(D5687))=0),AND(NOT(E5687="Unknown"),ISBLANK(J5687)),AND(NOT(O5687="Unknown"),ISBLANK(R5687))),"Missing Information", INDEX(Table15[Entire Service Line Classification], MATCH(SUMIFS(Table15[Unique ID],Table15[System-Owned Portion],E5687,Table15[If Material Anything Other than "Lead" in Column E,Was Material Ever Previously Lead?],G5687,Table15[Customer-Owned Portion],O5687),Table15[Unique ID],0),0)))</f>
        <v>Lead Status Unknown</v>
      </c>
      <c r="X5687"/>
    </row>
    <row r="5688" spans="2:24" x14ac:dyDescent="0.35">
      <c r="B5688" s="146"/>
      <c r="C5688" s="31" t="s">
        <v>6439</v>
      </c>
      <c r="D5688" s="31"/>
      <c r="E5688" s="44" t="s">
        <v>3203</v>
      </c>
      <c r="F5688" s="43" t="s">
        <v>3283</v>
      </c>
      <c r="G5688" s="84" t="s">
        <v>3249</v>
      </c>
      <c r="H5688" s="31">
        <v>1977</v>
      </c>
      <c r="I5688" s="207" t="s">
        <v>3338</v>
      </c>
      <c r="J5688" s="84"/>
      <c r="K5688" s="31" t="s">
        <v>41</v>
      </c>
      <c r="L5688" s="31"/>
      <c r="M5688" s="169"/>
      <c r="N5688" s="148"/>
      <c r="O5688" s="106" t="s">
        <v>3203</v>
      </c>
      <c r="P5688" s="43">
        <v>1977</v>
      </c>
      <c r="Q5688" s="207" t="s">
        <v>3338</v>
      </c>
      <c r="R5688" s="84" t="s">
        <v>3203</v>
      </c>
      <c r="S5688" s="31" t="s">
        <v>41</v>
      </c>
      <c r="T5688" s="31"/>
      <c r="U5688" s="169"/>
      <c r="V5688" s="150"/>
      <c r="W5688" s="141" t="str" cm="1">
        <f t="array" ref="W5688">IF(SUM(LEN(B5688:V5688))=0,"",IF(OR(OR(ISBLANK(F5688),SUM(LEN(C5688),LEN(D5688))=0),AND(NOT(E5688="Unknown"),ISBLANK(J5688)),AND(NOT(O5688="Unknown"),ISBLANK(R5688))),"Missing Information", INDEX(Table15[Entire Service Line Classification], MATCH(SUMIFS(Table15[Unique ID],Table15[System-Owned Portion],E5688,Table15[If Material Anything Other than "Lead" in Column E,Was Material Ever Previously Lead?],G5688,Table15[Customer-Owned Portion],O5688),Table15[Unique ID],0),0)))</f>
        <v>Lead Status Unknown</v>
      </c>
      <c r="X5688"/>
    </row>
    <row r="5689" spans="2:24" ht="29" x14ac:dyDescent="0.35">
      <c r="B5689" s="146"/>
      <c r="C5689" s="31" t="s">
        <v>6440</v>
      </c>
      <c r="D5689" s="31"/>
      <c r="E5689" s="44" t="s">
        <v>3284</v>
      </c>
      <c r="F5689" s="43" t="s">
        <v>41</v>
      </c>
      <c r="G5689" s="84" t="s">
        <v>3249</v>
      </c>
      <c r="H5689" s="31">
        <v>1994</v>
      </c>
      <c r="I5689" s="207" t="s">
        <v>3338</v>
      </c>
      <c r="J5689" s="84" t="s">
        <v>3270</v>
      </c>
      <c r="K5689" s="31" t="s">
        <v>41</v>
      </c>
      <c r="L5689" s="31"/>
      <c r="M5689" s="169"/>
      <c r="N5689" s="148"/>
      <c r="O5689" s="106" t="s">
        <v>3284</v>
      </c>
      <c r="P5689" s="43">
        <v>1994</v>
      </c>
      <c r="Q5689" s="207" t="s">
        <v>3338</v>
      </c>
      <c r="R5689" s="84" t="s">
        <v>3270</v>
      </c>
      <c r="S5689" s="31" t="s">
        <v>41</v>
      </c>
      <c r="T5689" s="31"/>
      <c r="U5689" s="169"/>
      <c r="V5689" s="150"/>
      <c r="W5689" s="141" t="str" cm="1">
        <f t="array" ref="W5689">IF(SUM(LEN(B5689:V5689))=0,"",IF(OR(OR(ISBLANK(F5689),SUM(LEN(C5689),LEN(D5689))=0),AND(NOT(E5689="Unknown"),ISBLANK(J5689)),AND(NOT(O5689="Unknown"),ISBLANK(R5689))),"Missing Information", INDEX(Table15[Entire Service Line Classification], MATCH(SUMIFS(Table15[Unique ID],Table15[System-Owned Portion],E5689,Table15[If Material Anything Other than "Lead" in Column E,Was Material Ever Previously Lead?],G5689,Table15[Customer-Owned Portion],O5689),Table15[Unique ID],0),0)))</f>
        <v>Non-lead</v>
      </c>
      <c r="X5689"/>
    </row>
    <row r="5690" spans="2:24" ht="29" x14ac:dyDescent="0.35">
      <c r="B5690" s="146"/>
      <c r="C5690" s="31" t="s">
        <v>6441</v>
      </c>
      <c r="D5690" s="31"/>
      <c r="E5690" s="44" t="s">
        <v>3284</v>
      </c>
      <c r="F5690" s="43" t="s">
        <v>41</v>
      </c>
      <c r="G5690" s="84" t="s">
        <v>3249</v>
      </c>
      <c r="H5690" s="31">
        <v>1990</v>
      </c>
      <c r="I5690" s="207" t="s">
        <v>3338</v>
      </c>
      <c r="J5690" s="84" t="s">
        <v>3270</v>
      </c>
      <c r="K5690" s="31" t="s">
        <v>41</v>
      </c>
      <c r="L5690" s="31"/>
      <c r="M5690" s="169"/>
      <c r="N5690" s="148"/>
      <c r="O5690" s="106" t="s">
        <v>3284</v>
      </c>
      <c r="P5690" s="43">
        <v>1990</v>
      </c>
      <c r="Q5690" s="207" t="s">
        <v>3338</v>
      </c>
      <c r="R5690" s="84" t="s">
        <v>3270</v>
      </c>
      <c r="S5690" s="31" t="s">
        <v>41</v>
      </c>
      <c r="T5690" s="31"/>
      <c r="U5690" s="169"/>
      <c r="V5690" s="150"/>
      <c r="W5690" s="141" t="str" cm="1">
        <f t="array" ref="W5690">IF(SUM(LEN(B5690:V5690))=0,"",IF(OR(OR(ISBLANK(F5690),SUM(LEN(C5690),LEN(D5690))=0),AND(NOT(E5690="Unknown"),ISBLANK(J5690)),AND(NOT(O5690="Unknown"),ISBLANK(R5690))),"Missing Information", INDEX(Table15[Entire Service Line Classification], MATCH(SUMIFS(Table15[Unique ID],Table15[System-Owned Portion],E5690,Table15[If Material Anything Other than "Lead" in Column E,Was Material Ever Previously Lead?],G5690,Table15[Customer-Owned Portion],O5690),Table15[Unique ID],0),0)))</f>
        <v>Non-lead</v>
      </c>
      <c r="X5690"/>
    </row>
    <row r="5691" spans="2:24" x14ac:dyDescent="0.35">
      <c r="B5691" s="146"/>
      <c r="C5691" s="31" t="s">
        <v>6442</v>
      </c>
      <c r="D5691" s="31"/>
      <c r="E5691" s="44" t="s">
        <v>3203</v>
      </c>
      <c r="F5691" s="43" t="s">
        <v>3283</v>
      </c>
      <c r="G5691" s="84" t="s">
        <v>3249</v>
      </c>
      <c r="H5691" s="31">
        <v>1977</v>
      </c>
      <c r="I5691" s="207" t="s">
        <v>3338</v>
      </c>
      <c r="J5691" s="84"/>
      <c r="K5691" s="31" t="s">
        <v>41</v>
      </c>
      <c r="L5691" s="31"/>
      <c r="M5691" s="169"/>
      <c r="N5691" s="148"/>
      <c r="O5691" s="106" t="s">
        <v>3203</v>
      </c>
      <c r="P5691" s="43">
        <v>1977</v>
      </c>
      <c r="Q5691" s="207" t="s">
        <v>3338</v>
      </c>
      <c r="R5691" s="84" t="s">
        <v>3203</v>
      </c>
      <c r="S5691" s="31" t="s">
        <v>41</v>
      </c>
      <c r="T5691" s="31"/>
      <c r="U5691" s="169"/>
      <c r="V5691" s="150"/>
      <c r="W5691" s="141" t="str" cm="1">
        <f t="array" ref="W5691">IF(SUM(LEN(B5691:V5691))=0,"",IF(OR(OR(ISBLANK(F5691),SUM(LEN(C5691),LEN(D5691))=0),AND(NOT(E5691="Unknown"),ISBLANK(J5691)),AND(NOT(O5691="Unknown"),ISBLANK(R5691))),"Missing Information", INDEX(Table15[Entire Service Line Classification], MATCH(SUMIFS(Table15[Unique ID],Table15[System-Owned Portion],E5691,Table15[If Material Anything Other than "Lead" in Column E,Was Material Ever Previously Lead?],G5691,Table15[Customer-Owned Portion],O5691),Table15[Unique ID],0),0)))</f>
        <v>Lead Status Unknown</v>
      </c>
      <c r="X5691"/>
    </row>
    <row r="5692" spans="2:24" x14ac:dyDescent="0.35">
      <c r="B5692" s="146"/>
      <c r="C5692" s="31" t="s">
        <v>6443</v>
      </c>
      <c r="D5692" s="31"/>
      <c r="E5692" s="44" t="s">
        <v>3203</v>
      </c>
      <c r="F5692" s="43" t="s">
        <v>3283</v>
      </c>
      <c r="G5692" s="84" t="s">
        <v>3249</v>
      </c>
      <c r="H5692" s="31">
        <v>1935</v>
      </c>
      <c r="I5692" s="207" t="s">
        <v>3337</v>
      </c>
      <c r="J5692" s="84"/>
      <c r="K5692" s="31" t="s">
        <v>41</v>
      </c>
      <c r="L5692" s="31"/>
      <c r="M5692" s="169"/>
      <c r="N5692" s="148"/>
      <c r="O5692" s="106" t="s">
        <v>3203</v>
      </c>
      <c r="P5692" s="43">
        <v>1935</v>
      </c>
      <c r="Q5692" s="207" t="s">
        <v>3337</v>
      </c>
      <c r="R5692" s="84" t="s">
        <v>3203</v>
      </c>
      <c r="S5692" s="31" t="s">
        <v>41</v>
      </c>
      <c r="T5692" s="31"/>
      <c r="U5692" s="169"/>
      <c r="V5692" s="150"/>
      <c r="W5692" s="141" t="str" cm="1">
        <f t="array" ref="W5692">IF(SUM(LEN(B5692:V5692))=0,"",IF(OR(OR(ISBLANK(F5692),SUM(LEN(C5692),LEN(D5692))=0),AND(NOT(E5692="Unknown"),ISBLANK(J5692)),AND(NOT(O5692="Unknown"),ISBLANK(R5692))),"Missing Information", INDEX(Table15[Entire Service Line Classification], MATCH(SUMIFS(Table15[Unique ID],Table15[System-Owned Portion],E5692,Table15[If Material Anything Other than "Lead" in Column E,Was Material Ever Previously Lead?],G5692,Table15[Customer-Owned Portion],O5692),Table15[Unique ID],0),0)))</f>
        <v>Lead Status Unknown</v>
      </c>
      <c r="X5692"/>
    </row>
    <row r="5693" spans="2:24" ht="29" x14ac:dyDescent="0.35">
      <c r="B5693" s="146"/>
      <c r="C5693" s="31" t="s">
        <v>6444</v>
      </c>
      <c r="D5693" s="31"/>
      <c r="E5693" s="44" t="s">
        <v>3284</v>
      </c>
      <c r="F5693" s="43" t="s">
        <v>41</v>
      </c>
      <c r="G5693" s="84" t="s">
        <v>3249</v>
      </c>
      <c r="H5693" s="31">
        <v>1992</v>
      </c>
      <c r="I5693" s="207" t="s">
        <v>3338</v>
      </c>
      <c r="J5693" s="84" t="s">
        <v>3270</v>
      </c>
      <c r="K5693" s="31" t="s">
        <v>41</v>
      </c>
      <c r="L5693" s="31"/>
      <c r="M5693" s="169"/>
      <c r="N5693" s="148"/>
      <c r="O5693" s="106" t="s">
        <v>3284</v>
      </c>
      <c r="P5693" s="43">
        <v>1992</v>
      </c>
      <c r="Q5693" s="207" t="s">
        <v>3338</v>
      </c>
      <c r="R5693" s="84" t="s">
        <v>3270</v>
      </c>
      <c r="S5693" s="31" t="s">
        <v>41</v>
      </c>
      <c r="T5693" s="31"/>
      <c r="U5693" s="169"/>
      <c r="V5693" s="150"/>
      <c r="W5693" s="141" t="str" cm="1">
        <f t="array" ref="W5693">IF(SUM(LEN(B5693:V5693))=0,"",IF(OR(OR(ISBLANK(F5693),SUM(LEN(C5693),LEN(D5693))=0),AND(NOT(E5693="Unknown"),ISBLANK(J5693)),AND(NOT(O5693="Unknown"),ISBLANK(R5693))),"Missing Information", INDEX(Table15[Entire Service Line Classification], MATCH(SUMIFS(Table15[Unique ID],Table15[System-Owned Portion],E5693,Table15[If Material Anything Other than "Lead" in Column E,Was Material Ever Previously Lead?],G5693,Table15[Customer-Owned Portion],O5693),Table15[Unique ID],0),0)))</f>
        <v>Non-lead</v>
      </c>
      <c r="X5693"/>
    </row>
    <row r="5694" spans="2:24" x14ac:dyDescent="0.35">
      <c r="B5694" s="146"/>
      <c r="C5694" s="31" t="s">
        <v>6445</v>
      </c>
      <c r="D5694" s="31"/>
      <c r="E5694" s="44" t="s">
        <v>3203</v>
      </c>
      <c r="F5694" s="43" t="s">
        <v>3283</v>
      </c>
      <c r="G5694" s="84" t="s">
        <v>3249</v>
      </c>
      <c r="H5694" s="31">
        <v>1978</v>
      </c>
      <c r="I5694" s="207" t="s">
        <v>3338</v>
      </c>
      <c r="J5694" s="84"/>
      <c r="K5694" s="31" t="s">
        <v>41</v>
      </c>
      <c r="L5694" s="31"/>
      <c r="M5694" s="169"/>
      <c r="N5694" s="148"/>
      <c r="O5694" s="106" t="s">
        <v>3203</v>
      </c>
      <c r="P5694" s="43">
        <v>1978</v>
      </c>
      <c r="Q5694" s="207" t="s">
        <v>3338</v>
      </c>
      <c r="R5694" s="84" t="s">
        <v>3203</v>
      </c>
      <c r="S5694" s="31" t="s">
        <v>41</v>
      </c>
      <c r="T5694" s="31"/>
      <c r="U5694" s="169"/>
      <c r="V5694" s="150"/>
      <c r="W5694" s="141" t="str" cm="1">
        <f t="array" ref="W5694">IF(SUM(LEN(B5694:V5694))=0,"",IF(OR(OR(ISBLANK(F5694),SUM(LEN(C5694),LEN(D5694))=0),AND(NOT(E5694="Unknown"),ISBLANK(J5694)),AND(NOT(O5694="Unknown"),ISBLANK(R5694))),"Missing Information", INDEX(Table15[Entire Service Line Classification], MATCH(SUMIFS(Table15[Unique ID],Table15[System-Owned Portion],E5694,Table15[If Material Anything Other than "Lead" in Column E,Was Material Ever Previously Lead?],G5694,Table15[Customer-Owned Portion],O5694),Table15[Unique ID],0),0)))</f>
        <v>Lead Status Unknown</v>
      </c>
      <c r="X5694"/>
    </row>
    <row r="5695" spans="2:24" x14ac:dyDescent="0.35">
      <c r="B5695" s="146"/>
      <c r="C5695" s="31" t="s">
        <v>2602</v>
      </c>
      <c r="D5695" s="31"/>
      <c r="E5695" s="44" t="s">
        <v>3203</v>
      </c>
      <c r="F5695" s="43" t="s">
        <v>3283</v>
      </c>
      <c r="G5695" s="84" t="s">
        <v>3249</v>
      </c>
      <c r="H5695" s="31">
        <v>1948</v>
      </c>
      <c r="I5695" s="207" t="s">
        <v>3341</v>
      </c>
      <c r="J5695" s="84"/>
      <c r="K5695" s="31" t="s">
        <v>41</v>
      </c>
      <c r="L5695" s="31"/>
      <c r="M5695" s="169"/>
      <c r="N5695" s="148"/>
      <c r="O5695" s="106" t="s">
        <v>3203</v>
      </c>
      <c r="P5695" s="43">
        <v>1948</v>
      </c>
      <c r="Q5695" s="207" t="s">
        <v>3341</v>
      </c>
      <c r="R5695" s="84" t="s">
        <v>3203</v>
      </c>
      <c r="S5695" s="31" t="s">
        <v>41</v>
      </c>
      <c r="T5695" s="31"/>
      <c r="U5695" s="169"/>
      <c r="V5695" s="150"/>
      <c r="W5695" s="141" t="str" cm="1">
        <f t="array" ref="W5695">IF(SUM(LEN(B5695:V5695))=0,"",IF(OR(OR(ISBLANK(F5695),SUM(LEN(C5695),LEN(D5695))=0),AND(NOT(E5695="Unknown"),ISBLANK(J5695)),AND(NOT(O5695="Unknown"),ISBLANK(R5695))),"Missing Information", INDEX(Table15[Entire Service Line Classification], MATCH(SUMIFS(Table15[Unique ID],Table15[System-Owned Portion],E5695,Table15[If Material Anything Other than "Lead" in Column E,Was Material Ever Previously Lead?],G5695,Table15[Customer-Owned Portion],O5695),Table15[Unique ID],0),0)))</f>
        <v>Lead Status Unknown</v>
      </c>
      <c r="X5695"/>
    </row>
    <row r="5696" spans="2:24" x14ac:dyDescent="0.35">
      <c r="B5696" s="146"/>
      <c r="C5696" s="31" t="s">
        <v>2603</v>
      </c>
      <c r="D5696" s="31"/>
      <c r="E5696" s="44" t="s">
        <v>3203</v>
      </c>
      <c r="F5696" s="43" t="s">
        <v>3283</v>
      </c>
      <c r="G5696" s="84" t="s">
        <v>3249</v>
      </c>
      <c r="H5696" s="31">
        <v>1931</v>
      </c>
      <c r="I5696" s="207" t="s">
        <v>3341</v>
      </c>
      <c r="J5696" s="84"/>
      <c r="K5696" s="31" t="s">
        <v>41</v>
      </c>
      <c r="L5696" s="31"/>
      <c r="M5696" s="169"/>
      <c r="N5696" s="148"/>
      <c r="O5696" s="106" t="s">
        <v>3203</v>
      </c>
      <c r="P5696" s="43">
        <v>1931</v>
      </c>
      <c r="Q5696" s="207" t="s">
        <v>3341</v>
      </c>
      <c r="R5696" s="84" t="s">
        <v>3203</v>
      </c>
      <c r="S5696" s="31" t="s">
        <v>41</v>
      </c>
      <c r="T5696" s="31"/>
      <c r="U5696" s="169"/>
      <c r="V5696" s="150"/>
      <c r="W5696" s="141" t="str" cm="1">
        <f t="array" ref="W5696">IF(SUM(LEN(B5696:V5696))=0,"",IF(OR(OR(ISBLANK(F5696),SUM(LEN(C5696),LEN(D5696))=0),AND(NOT(E5696="Unknown"),ISBLANK(J5696)),AND(NOT(O5696="Unknown"),ISBLANK(R5696))),"Missing Information", INDEX(Table15[Entire Service Line Classification], MATCH(SUMIFS(Table15[Unique ID],Table15[System-Owned Portion],E5696,Table15[If Material Anything Other than "Lead" in Column E,Was Material Ever Previously Lead?],G5696,Table15[Customer-Owned Portion],O5696),Table15[Unique ID],0),0)))</f>
        <v>Lead Status Unknown</v>
      </c>
      <c r="X5696"/>
    </row>
    <row r="5697" spans="2:24" x14ac:dyDescent="0.35">
      <c r="B5697" s="146"/>
      <c r="C5697" s="31" t="s">
        <v>2604</v>
      </c>
      <c r="D5697" s="31"/>
      <c r="E5697" s="44" t="s">
        <v>3203</v>
      </c>
      <c r="F5697" s="43" t="s">
        <v>3283</v>
      </c>
      <c r="G5697" s="84" t="s">
        <v>3249</v>
      </c>
      <c r="H5697" s="31">
        <v>1924</v>
      </c>
      <c r="I5697" s="207" t="s">
        <v>3338</v>
      </c>
      <c r="J5697" s="84"/>
      <c r="K5697" s="31" t="s">
        <v>41</v>
      </c>
      <c r="L5697" s="31"/>
      <c r="M5697" s="169"/>
      <c r="N5697" s="148"/>
      <c r="O5697" s="106" t="s">
        <v>3203</v>
      </c>
      <c r="P5697" s="43">
        <v>1924</v>
      </c>
      <c r="Q5697" s="207" t="s">
        <v>3338</v>
      </c>
      <c r="R5697" s="84" t="s">
        <v>3203</v>
      </c>
      <c r="S5697" s="31" t="s">
        <v>41</v>
      </c>
      <c r="T5697" s="31"/>
      <c r="U5697" s="169"/>
      <c r="V5697" s="150"/>
      <c r="W5697" s="141" t="str" cm="1">
        <f t="array" ref="W5697">IF(SUM(LEN(B5697:V5697))=0,"",IF(OR(OR(ISBLANK(F5697),SUM(LEN(C5697),LEN(D5697))=0),AND(NOT(E5697="Unknown"),ISBLANK(J5697)),AND(NOT(O5697="Unknown"),ISBLANK(R5697))),"Missing Information", INDEX(Table15[Entire Service Line Classification], MATCH(SUMIFS(Table15[Unique ID],Table15[System-Owned Portion],E5697,Table15[If Material Anything Other than "Lead" in Column E,Was Material Ever Previously Lead?],G5697,Table15[Customer-Owned Portion],O5697),Table15[Unique ID],0),0)))</f>
        <v>Lead Status Unknown</v>
      </c>
      <c r="X5697"/>
    </row>
    <row r="5698" spans="2:24" x14ac:dyDescent="0.35">
      <c r="B5698" s="146"/>
      <c r="C5698" s="31" t="s">
        <v>2605</v>
      </c>
      <c r="D5698" s="31"/>
      <c r="E5698" s="44" t="s">
        <v>3203</v>
      </c>
      <c r="F5698" s="43" t="s">
        <v>3283</v>
      </c>
      <c r="G5698" s="84" t="s">
        <v>3249</v>
      </c>
      <c r="H5698" s="31">
        <v>1937</v>
      </c>
      <c r="I5698" s="207" t="s">
        <v>3341</v>
      </c>
      <c r="J5698" s="84"/>
      <c r="K5698" s="31" t="s">
        <v>41</v>
      </c>
      <c r="L5698" s="31"/>
      <c r="M5698" s="169"/>
      <c r="N5698" s="148"/>
      <c r="O5698" s="106" t="s">
        <v>3203</v>
      </c>
      <c r="P5698" s="43">
        <v>1937</v>
      </c>
      <c r="Q5698" s="207" t="s">
        <v>3341</v>
      </c>
      <c r="R5698" s="84" t="s">
        <v>3203</v>
      </c>
      <c r="S5698" s="31" t="s">
        <v>41</v>
      </c>
      <c r="T5698" s="31"/>
      <c r="U5698" s="169"/>
      <c r="V5698" s="150"/>
      <c r="W5698" s="141" t="str" cm="1">
        <f t="array" ref="W5698">IF(SUM(LEN(B5698:V5698))=0,"",IF(OR(OR(ISBLANK(F5698),SUM(LEN(C5698),LEN(D5698))=0),AND(NOT(E5698="Unknown"),ISBLANK(J5698)),AND(NOT(O5698="Unknown"),ISBLANK(R5698))),"Missing Information", INDEX(Table15[Entire Service Line Classification], MATCH(SUMIFS(Table15[Unique ID],Table15[System-Owned Portion],E5698,Table15[If Material Anything Other than "Lead" in Column E,Was Material Ever Previously Lead?],G5698,Table15[Customer-Owned Portion],O5698),Table15[Unique ID],0),0)))</f>
        <v>Lead Status Unknown</v>
      </c>
      <c r="X5698"/>
    </row>
    <row r="5699" spans="2:24" x14ac:dyDescent="0.35">
      <c r="B5699" s="146"/>
      <c r="C5699" s="31" t="s">
        <v>2606</v>
      </c>
      <c r="D5699" s="31"/>
      <c r="E5699" s="44" t="s">
        <v>3203</v>
      </c>
      <c r="F5699" s="43" t="s">
        <v>3283</v>
      </c>
      <c r="G5699" s="84" t="s">
        <v>3249</v>
      </c>
      <c r="H5699" s="31">
        <v>1967</v>
      </c>
      <c r="I5699" s="207" t="s">
        <v>3338</v>
      </c>
      <c r="J5699" s="84"/>
      <c r="K5699" s="31" t="s">
        <v>41</v>
      </c>
      <c r="L5699" s="31"/>
      <c r="M5699" s="169"/>
      <c r="N5699" s="148"/>
      <c r="O5699" s="106" t="s">
        <v>3203</v>
      </c>
      <c r="P5699" s="43">
        <v>1967</v>
      </c>
      <c r="Q5699" s="207" t="s">
        <v>3338</v>
      </c>
      <c r="R5699" s="84" t="s">
        <v>3203</v>
      </c>
      <c r="S5699" s="31" t="s">
        <v>41</v>
      </c>
      <c r="T5699" s="31"/>
      <c r="U5699" s="169"/>
      <c r="V5699" s="150"/>
      <c r="W5699" s="141" t="str" cm="1">
        <f t="array" ref="W5699">IF(SUM(LEN(B5699:V5699))=0,"",IF(OR(OR(ISBLANK(F5699),SUM(LEN(C5699),LEN(D5699))=0),AND(NOT(E5699="Unknown"),ISBLANK(J5699)),AND(NOT(O5699="Unknown"),ISBLANK(R5699))),"Missing Information", INDEX(Table15[Entire Service Line Classification], MATCH(SUMIFS(Table15[Unique ID],Table15[System-Owned Portion],E5699,Table15[If Material Anything Other than "Lead" in Column E,Was Material Ever Previously Lead?],G5699,Table15[Customer-Owned Portion],O5699),Table15[Unique ID],0),0)))</f>
        <v>Lead Status Unknown</v>
      </c>
      <c r="X5699"/>
    </row>
    <row r="5700" spans="2:24" ht="29" x14ac:dyDescent="0.35">
      <c r="B5700" s="146"/>
      <c r="C5700" s="31" t="s">
        <v>2607</v>
      </c>
      <c r="D5700" s="31"/>
      <c r="E5700" s="44" t="s">
        <v>3284</v>
      </c>
      <c r="F5700" s="43" t="s">
        <v>41</v>
      </c>
      <c r="G5700" s="84" t="s">
        <v>3249</v>
      </c>
      <c r="H5700" s="31">
        <v>1989</v>
      </c>
      <c r="I5700" s="207" t="s">
        <v>3341</v>
      </c>
      <c r="J5700" s="84" t="s">
        <v>3270</v>
      </c>
      <c r="K5700" s="31" t="s">
        <v>41</v>
      </c>
      <c r="L5700" s="31"/>
      <c r="M5700" s="169"/>
      <c r="N5700" s="148"/>
      <c r="O5700" s="106" t="s">
        <v>3284</v>
      </c>
      <c r="P5700" s="43">
        <v>1989</v>
      </c>
      <c r="Q5700" s="207" t="s">
        <v>3341</v>
      </c>
      <c r="R5700" s="84" t="s">
        <v>3270</v>
      </c>
      <c r="S5700" s="31" t="s">
        <v>41</v>
      </c>
      <c r="T5700" s="31"/>
      <c r="U5700" s="169"/>
      <c r="V5700" s="150"/>
      <c r="W5700" s="141" t="str" cm="1">
        <f t="array" ref="W5700">IF(SUM(LEN(B5700:V5700))=0,"",IF(OR(OR(ISBLANK(F5700),SUM(LEN(C5700),LEN(D5700))=0),AND(NOT(E5700="Unknown"),ISBLANK(J5700)),AND(NOT(O5700="Unknown"),ISBLANK(R5700))),"Missing Information", INDEX(Table15[Entire Service Line Classification], MATCH(SUMIFS(Table15[Unique ID],Table15[System-Owned Portion],E5700,Table15[If Material Anything Other than "Lead" in Column E,Was Material Ever Previously Lead?],G5700,Table15[Customer-Owned Portion],O5700),Table15[Unique ID],0),0)))</f>
        <v>Non-lead</v>
      </c>
      <c r="X5700"/>
    </row>
    <row r="5701" spans="2:24" x14ac:dyDescent="0.35">
      <c r="B5701" s="146"/>
      <c r="C5701" s="31" t="s">
        <v>6446</v>
      </c>
      <c r="D5701" s="31"/>
      <c r="E5701" s="44" t="s">
        <v>3203</v>
      </c>
      <c r="F5701" s="43" t="s">
        <v>3283</v>
      </c>
      <c r="G5701" s="84" t="s">
        <v>3249</v>
      </c>
      <c r="H5701" s="31">
        <v>1958</v>
      </c>
      <c r="I5701" s="207" t="s">
        <v>3337</v>
      </c>
      <c r="J5701" s="84"/>
      <c r="K5701" s="31" t="s">
        <v>41</v>
      </c>
      <c r="L5701" s="31"/>
      <c r="M5701" s="169"/>
      <c r="N5701" s="148"/>
      <c r="O5701" s="106" t="s">
        <v>3203</v>
      </c>
      <c r="P5701" s="43">
        <v>1958</v>
      </c>
      <c r="Q5701" s="207" t="s">
        <v>3337</v>
      </c>
      <c r="R5701" s="84" t="s">
        <v>3203</v>
      </c>
      <c r="S5701" s="31" t="s">
        <v>41</v>
      </c>
      <c r="T5701" s="31"/>
      <c r="U5701" s="169"/>
      <c r="V5701" s="150"/>
      <c r="W5701" s="141" t="str" cm="1">
        <f t="array" ref="W5701">IF(SUM(LEN(B5701:V5701))=0,"",IF(OR(OR(ISBLANK(F5701),SUM(LEN(C5701),LEN(D5701))=0),AND(NOT(E5701="Unknown"),ISBLANK(J5701)),AND(NOT(O5701="Unknown"),ISBLANK(R5701))),"Missing Information", INDEX(Table15[Entire Service Line Classification], MATCH(SUMIFS(Table15[Unique ID],Table15[System-Owned Portion],E5701,Table15[If Material Anything Other than "Lead" in Column E,Was Material Ever Previously Lead?],G5701,Table15[Customer-Owned Portion],O5701),Table15[Unique ID],0),0)))</f>
        <v>Lead Status Unknown</v>
      </c>
      <c r="X5701"/>
    </row>
    <row r="5702" spans="2:24" x14ac:dyDescent="0.35">
      <c r="B5702" s="146"/>
      <c r="C5702" s="31" t="s">
        <v>2608</v>
      </c>
      <c r="D5702" s="31"/>
      <c r="E5702" s="44" t="s">
        <v>3203</v>
      </c>
      <c r="F5702" s="43" t="s">
        <v>3283</v>
      </c>
      <c r="G5702" s="84" t="s">
        <v>3249</v>
      </c>
      <c r="H5702" s="31">
        <v>1937</v>
      </c>
      <c r="I5702" s="207" t="s">
        <v>3341</v>
      </c>
      <c r="J5702" s="84"/>
      <c r="K5702" s="31" t="s">
        <v>41</v>
      </c>
      <c r="L5702" s="31"/>
      <c r="M5702" s="169"/>
      <c r="N5702" s="148"/>
      <c r="O5702" s="106" t="s">
        <v>3203</v>
      </c>
      <c r="P5702" s="43">
        <v>1937</v>
      </c>
      <c r="Q5702" s="207" t="s">
        <v>3341</v>
      </c>
      <c r="R5702" s="84" t="s">
        <v>3203</v>
      </c>
      <c r="S5702" s="31" t="s">
        <v>41</v>
      </c>
      <c r="T5702" s="31"/>
      <c r="U5702" s="169"/>
      <c r="V5702" s="150"/>
      <c r="W5702" s="141" t="str" cm="1">
        <f t="array" ref="W5702">IF(SUM(LEN(B5702:V5702))=0,"",IF(OR(OR(ISBLANK(F5702),SUM(LEN(C5702),LEN(D5702))=0),AND(NOT(E5702="Unknown"),ISBLANK(J5702)),AND(NOT(O5702="Unknown"),ISBLANK(R5702))),"Missing Information", INDEX(Table15[Entire Service Line Classification], MATCH(SUMIFS(Table15[Unique ID],Table15[System-Owned Portion],E5702,Table15[If Material Anything Other than "Lead" in Column E,Was Material Ever Previously Lead?],G5702,Table15[Customer-Owned Portion],O5702),Table15[Unique ID],0),0)))</f>
        <v>Lead Status Unknown</v>
      </c>
      <c r="X5702"/>
    </row>
    <row r="5703" spans="2:24" x14ac:dyDescent="0.35">
      <c r="B5703" s="146"/>
      <c r="C5703" s="31" t="s">
        <v>2609</v>
      </c>
      <c r="D5703" s="31"/>
      <c r="E5703" s="44" t="s">
        <v>3203</v>
      </c>
      <c r="F5703" s="43" t="s">
        <v>3283</v>
      </c>
      <c r="G5703" s="84" t="s">
        <v>3249</v>
      </c>
      <c r="H5703" s="31">
        <v>1924</v>
      </c>
      <c r="I5703" s="207" t="s">
        <v>3341</v>
      </c>
      <c r="J5703" s="84"/>
      <c r="K5703" s="31" t="s">
        <v>41</v>
      </c>
      <c r="L5703" s="31"/>
      <c r="M5703" s="169"/>
      <c r="N5703" s="148"/>
      <c r="O5703" s="106" t="s">
        <v>3203</v>
      </c>
      <c r="P5703" s="43">
        <v>1924</v>
      </c>
      <c r="Q5703" s="207" t="s">
        <v>3341</v>
      </c>
      <c r="R5703" s="84" t="s">
        <v>3203</v>
      </c>
      <c r="S5703" s="31" t="s">
        <v>41</v>
      </c>
      <c r="T5703" s="31"/>
      <c r="U5703" s="169"/>
      <c r="V5703" s="150"/>
      <c r="W5703" s="141" t="str" cm="1">
        <f t="array" ref="W5703">IF(SUM(LEN(B5703:V5703))=0,"",IF(OR(OR(ISBLANK(F5703),SUM(LEN(C5703),LEN(D5703))=0),AND(NOT(E5703="Unknown"),ISBLANK(J5703)),AND(NOT(O5703="Unknown"),ISBLANK(R5703))),"Missing Information", INDEX(Table15[Entire Service Line Classification], MATCH(SUMIFS(Table15[Unique ID],Table15[System-Owned Portion],E5703,Table15[If Material Anything Other than "Lead" in Column E,Was Material Ever Previously Lead?],G5703,Table15[Customer-Owned Portion],O5703),Table15[Unique ID],0),0)))</f>
        <v>Lead Status Unknown</v>
      </c>
      <c r="X5703"/>
    </row>
    <row r="5704" spans="2:24" x14ac:dyDescent="0.35">
      <c r="B5704" s="146"/>
      <c r="C5704" s="31" t="s">
        <v>2610</v>
      </c>
      <c r="D5704" s="31"/>
      <c r="E5704" s="44" t="s">
        <v>3203</v>
      </c>
      <c r="F5704" s="43" t="s">
        <v>3283</v>
      </c>
      <c r="G5704" s="84" t="s">
        <v>3249</v>
      </c>
      <c r="H5704" s="31">
        <v>1947</v>
      </c>
      <c r="I5704" s="207" t="s">
        <v>3337</v>
      </c>
      <c r="J5704" s="84"/>
      <c r="K5704" s="31" t="s">
        <v>41</v>
      </c>
      <c r="L5704" s="31"/>
      <c r="M5704" s="169"/>
      <c r="N5704" s="148"/>
      <c r="O5704" s="106" t="s">
        <v>3203</v>
      </c>
      <c r="P5704" s="43">
        <v>1947</v>
      </c>
      <c r="Q5704" s="207" t="s">
        <v>3337</v>
      </c>
      <c r="R5704" s="84" t="s">
        <v>3203</v>
      </c>
      <c r="S5704" s="31" t="s">
        <v>41</v>
      </c>
      <c r="T5704" s="31"/>
      <c r="U5704" s="169"/>
      <c r="V5704" s="150"/>
      <c r="W5704" s="141" t="str" cm="1">
        <f t="array" ref="W5704">IF(SUM(LEN(B5704:V5704))=0,"",IF(OR(OR(ISBLANK(F5704),SUM(LEN(C5704),LEN(D5704))=0),AND(NOT(E5704="Unknown"),ISBLANK(J5704)),AND(NOT(O5704="Unknown"),ISBLANK(R5704))),"Missing Information", INDEX(Table15[Entire Service Line Classification], MATCH(SUMIFS(Table15[Unique ID],Table15[System-Owned Portion],E5704,Table15[If Material Anything Other than "Lead" in Column E,Was Material Ever Previously Lead?],G5704,Table15[Customer-Owned Portion],O5704),Table15[Unique ID],0),0)))</f>
        <v>Lead Status Unknown</v>
      </c>
      <c r="X5704"/>
    </row>
    <row r="5705" spans="2:24" x14ac:dyDescent="0.35">
      <c r="B5705" s="146"/>
      <c r="C5705" s="31" t="s">
        <v>2611</v>
      </c>
      <c r="D5705" s="31"/>
      <c r="E5705" s="44" t="s">
        <v>3203</v>
      </c>
      <c r="F5705" s="43" t="s">
        <v>3283</v>
      </c>
      <c r="G5705" s="84" t="s">
        <v>3249</v>
      </c>
      <c r="H5705" s="31">
        <v>1920</v>
      </c>
      <c r="I5705" s="207" t="s">
        <v>3337</v>
      </c>
      <c r="J5705" s="84"/>
      <c r="K5705" s="31" t="s">
        <v>41</v>
      </c>
      <c r="L5705" s="31"/>
      <c r="M5705" s="169"/>
      <c r="N5705" s="148"/>
      <c r="O5705" s="106" t="s">
        <v>3203</v>
      </c>
      <c r="P5705" s="43">
        <v>1920</v>
      </c>
      <c r="Q5705" s="207" t="s">
        <v>3337</v>
      </c>
      <c r="R5705" s="84" t="s">
        <v>3203</v>
      </c>
      <c r="S5705" s="31" t="s">
        <v>41</v>
      </c>
      <c r="T5705" s="31"/>
      <c r="U5705" s="169"/>
      <c r="V5705" s="150"/>
      <c r="W5705" s="141" t="str" cm="1">
        <f t="array" ref="W5705">IF(SUM(LEN(B5705:V5705))=0,"",IF(OR(OR(ISBLANK(F5705),SUM(LEN(C5705),LEN(D5705))=0),AND(NOT(E5705="Unknown"),ISBLANK(J5705)),AND(NOT(O5705="Unknown"),ISBLANK(R5705))),"Missing Information", INDEX(Table15[Entire Service Line Classification], MATCH(SUMIFS(Table15[Unique ID],Table15[System-Owned Portion],E5705,Table15[If Material Anything Other than "Lead" in Column E,Was Material Ever Previously Lead?],G5705,Table15[Customer-Owned Portion],O5705),Table15[Unique ID],0),0)))</f>
        <v>Lead Status Unknown</v>
      </c>
      <c r="X5705"/>
    </row>
    <row r="5706" spans="2:24" x14ac:dyDescent="0.35">
      <c r="B5706" s="146"/>
      <c r="C5706" s="31" t="s">
        <v>2612</v>
      </c>
      <c r="D5706" s="31"/>
      <c r="E5706" s="44" t="s">
        <v>3203</v>
      </c>
      <c r="F5706" s="43" t="s">
        <v>3283</v>
      </c>
      <c r="G5706" s="84" t="s">
        <v>3249</v>
      </c>
      <c r="H5706" s="31">
        <v>1946</v>
      </c>
      <c r="I5706" s="207" t="s">
        <v>3338</v>
      </c>
      <c r="J5706" s="84"/>
      <c r="K5706" s="31" t="s">
        <v>41</v>
      </c>
      <c r="L5706" s="31"/>
      <c r="M5706" s="169"/>
      <c r="N5706" s="148"/>
      <c r="O5706" s="106" t="s">
        <v>3203</v>
      </c>
      <c r="P5706" s="43">
        <v>1946</v>
      </c>
      <c r="Q5706" s="207" t="s">
        <v>3338</v>
      </c>
      <c r="R5706" s="84" t="s">
        <v>3203</v>
      </c>
      <c r="S5706" s="31" t="s">
        <v>41</v>
      </c>
      <c r="T5706" s="31"/>
      <c r="U5706" s="169"/>
      <c r="V5706" s="150"/>
      <c r="W5706" s="141" t="str" cm="1">
        <f t="array" ref="W5706">IF(SUM(LEN(B5706:V5706))=0,"",IF(OR(OR(ISBLANK(F5706),SUM(LEN(C5706),LEN(D5706))=0),AND(NOT(E5706="Unknown"),ISBLANK(J5706)),AND(NOT(O5706="Unknown"),ISBLANK(R5706))),"Missing Information", INDEX(Table15[Entire Service Line Classification], MATCH(SUMIFS(Table15[Unique ID],Table15[System-Owned Portion],E5706,Table15[If Material Anything Other than "Lead" in Column E,Was Material Ever Previously Lead?],G5706,Table15[Customer-Owned Portion],O5706),Table15[Unique ID],0),0)))</f>
        <v>Lead Status Unknown</v>
      </c>
      <c r="X5706"/>
    </row>
    <row r="5707" spans="2:24" x14ac:dyDescent="0.35">
      <c r="B5707" s="146"/>
      <c r="C5707" s="31" t="s">
        <v>2613</v>
      </c>
      <c r="D5707" s="31"/>
      <c r="E5707" s="44" t="s">
        <v>3203</v>
      </c>
      <c r="F5707" s="43" t="s">
        <v>3283</v>
      </c>
      <c r="G5707" s="84" t="s">
        <v>3249</v>
      </c>
      <c r="H5707" s="31">
        <v>1949</v>
      </c>
      <c r="I5707" s="207" t="s">
        <v>3341</v>
      </c>
      <c r="J5707" s="84"/>
      <c r="K5707" s="31" t="s">
        <v>41</v>
      </c>
      <c r="L5707" s="31"/>
      <c r="M5707" s="169"/>
      <c r="N5707" s="148"/>
      <c r="O5707" s="106" t="s">
        <v>3203</v>
      </c>
      <c r="P5707" s="43">
        <v>1949</v>
      </c>
      <c r="Q5707" s="207" t="s">
        <v>3341</v>
      </c>
      <c r="R5707" s="84" t="s">
        <v>3203</v>
      </c>
      <c r="S5707" s="31" t="s">
        <v>41</v>
      </c>
      <c r="T5707" s="31"/>
      <c r="U5707" s="169"/>
      <c r="V5707" s="150"/>
      <c r="W5707" s="141" t="str" cm="1">
        <f t="array" ref="W5707">IF(SUM(LEN(B5707:V5707))=0,"",IF(OR(OR(ISBLANK(F5707),SUM(LEN(C5707),LEN(D5707))=0),AND(NOT(E5707="Unknown"),ISBLANK(J5707)),AND(NOT(O5707="Unknown"),ISBLANK(R5707))),"Missing Information", INDEX(Table15[Entire Service Line Classification], MATCH(SUMIFS(Table15[Unique ID],Table15[System-Owned Portion],E5707,Table15[If Material Anything Other than "Lead" in Column E,Was Material Ever Previously Lead?],G5707,Table15[Customer-Owned Portion],O5707),Table15[Unique ID],0),0)))</f>
        <v>Lead Status Unknown</v>
      </c>
      <c r="X5707"/>
    </row>
    <row r="5708" spans="2:24" x14ac:dyDescent="0.35">
      <c r="B5708" s="146"/>
      <c r="C5708" s="31" t="s">
        <v>2614</v>
      </c>
      <c r="D5708" s="31"/>
      <c r="E5708" s="44" t="s">
        <v>3203</v>
      </c>
      <c r="F5708" s="43" t="s">
        <v>3283</v>
      </c>
      <c r="G5708" s="84" t="s">
        <v>3249</v>
      </c>
      <c r="H5708" s="31">
        <v>1946</v>
      </c>
      <c r="I5708" s="207" t="s">
        <v>3341</v>
      </c>
      <c r="J5708" s="84"/>
      <c r="K5708" s="31" t="s">
        <v>41</v>
      </c>
      <c r="L5708" s="31"/>
      <c r="M5708" s="169"/>
      <c r="N5708" s="148"/>
      <c r="O5708" s="106" t="s">
        <v>3203</v>
      </c>
      <c r="P5708" s="43">
        <v>1946</v>
      </c>
      <c r="Q5708" s="207" t="s">
        <v>3341</v>
      </c>
      <c r="R5708" s="84" t="s">
        <v>3203</v>
      </c>
      <c r="S5708" s="31" t="s">
        <v>41</v>
      </c>
      <c r="T5708" s="31"/>
      <c r="U5708" s="169"/>
      <c r="V5708" s="150"/>
      <c r="W5708" s="141" t="str" cm="1">
        <f t="array" ref="W5708">IF(SUM(LEN(B5708:V5708))=0,"",IF(OR(OR(ISBLANK(F5708),SUM(LEN(C5708),LEN(D5708))=0),AND(NOT(E5708="Unknown"),ISBLANK(J5708)),AND(NOT(O5708="Unknown"),ISBLANK(R5708))),"Missing Information", INDEX(Table15[Entire Service Line Classification], MATCH(SUMIFS(Table15[Unique ID],Table15[System-Owned Portion],E5708,Table15[If Material Anything Other than "Lead" in Column E,Was Material Ever Previously Lead?],G5708,Table15[Customer-Owned Portion],O5708),Table15[Unique ID],0),0)))</f>
        <v>Lead Status Unknown</v>
      </c>
      <c r="X5708"/>
    </row>
    <row r="5709" spans="2:24" x14ac:dyDescent="0.35">
      <c r="B5709" s="146"/>
      <c r="C5709" s="31" t="s">
        <v>2615</v>
      </c>
      <c r="D5709" s="31"/>
      <c r="E5709" s="44" t="s">
        <v>3203</v>
      </c>
      <c r="F5709" s="43" t="s">
        <v>3283</v>
      </c>
      <c r="G5709" s="84" t="s">
        <v>3249</v>
      </c>
      <c r="H5709" s="31">
        <v>1924</v>
      </c>
      <c r="I5709" s="207" t="s">
        <v>3341</v>
      </c>
      <c r="J5709" s="84"/>
      <c r="K5709" s="31" t="s">
        <v>41</v>
      </c>
      <c r="L5709" s="31"/>
      <c r="M5709" s="169"/>
      <c r="N5709" s="148"/>
      <c r="O5709" s="106" t="s">
        <v>3203</v>
      </c>
      <c r="P5709" s="43">
        <v>1924</v>
      </c>
      <c r="Q5709" s="207" t="s">
        <v>3341</v>
      </c>
      <c r="R5709" s="84" t="s">
        <v>3203</v>
      </c>
      <c r="S5709" s="31" t="s">
        <v>41</v>
      </c>
      <c r="T5709" s="31"/>
      <c r="U5709" s="169"/>
      <c r="V5709" s="150"/>
      <c r="W5709" s="141" t="str" cm="1">
        <f t="array" ref="W5709">IF(SUM(LEN(B5709:V5709))=0,"",IF(OR(OR(ISBLANK(F5709),SUM(LEN(C5709),LEN(D5709))=0),AND(NOT(E5709="Unknown"),ISBLANK(J5709)),AND(NOT(O5709="Unknown"),ISBLANK(R5709))),"Missing Information", INDEX(Table15[Entire Service Line Classification], MATCH(SUMIFS(Table15[Unique ID],Table15[System-Owned Portion],E5709,Table15[If Material Anything Other than "Lead" in Column E,Was Material Ever Previously Lead?],G5709,Table15[Customer-Owned Portion],O5709),Table15[Unique ID],0),0)))</f>
        <v>Lead Status Unknown</v>
      </c>
      <c r="X5709"/>
    </row>
    <row r="5710" spans="2:24" x14ac:dyDescent="0.35">
      <c r="B5710" s="146"/>
      <c r="C5710" s="31" t="s">
        <v>2616</v>
      </c>
      <c r="D5710" s="31"/>
      <c r="E5710" s="44" t="s">
        <v>3203</v>
      </c>
      <c r="F5710" s="43" t="s">
        <v>3283</v>
      </c>
      <c r="G5710" s="84" t="s">
        <v>3249</v>
      </c>
      <c r="H5710" s="31">
        <v>1964</v>
      </c>
      <c r="I5710" s="207" t="s">
        <v>3337</v>
      </c>
      <c r="J5710" s="84"/>
      <c r="K5710" s="31" t="s">
        <v>41</v>
      </c>
      <c r="L5710" s="31"/>
      <c r="M5710" s="169"/>
      <c r="N5710" s="148"/>
      <c r="O5710" s="106" t="s">
        <v>3203</v>
      </c>
      <c r="P5710" s="43">
        <v>1964</v>
      </c>
      <c r="Q5710" s="207" t="s">
        <v>3337</v>
      </c>
      <c r="R5710" s="84" t="s">
        <v>3203</v>
      </c>
      <c r="S5710" s="31" t="s">
        <v>41</v>
      </c>
      <c r="T5710" s="31"/>
      <c r="U5710" s="169"/>
      <c r="V5710" s="150"/>
      <c r="W5710" s="141" t="str" cm="1">
        <f t="array" ref="W5710">IF(SUM(LEN(B5710:V5710))=0,"",IF(OR(OR(ISBLANK(F5710),SUM(LEN(C5710),LEN(D5710))=0),AND(NOT(E5710="Unknown"),ISBLANK(J5710)),AND(NOT(O5710="Unknown"),ISBLANK(R5710))),"Missing Information", INDEX(Table15[Entire Service Line Classification], MATCH(SUMIFS(Table15[Unique ID],Table15[System-Owned Portion],E5710,Table15[If Material Anything Other than "Lead" in Column E,Was Material Ever Previously Lead?],G5710,Table15[Customer-Owned Portion],O5710),Table15[Unique ID],0),0)))</f>
        <v>Lead Status Unknown</v>
      </c>
      <c r="X5710"/>
    </row>
    <row r="5711" spans="2:24" x14ac:dyDescent="0.35">
      <c r="B5711" s="146"/>
      <c r="C5711" s="31" t="s">
        <v>6447</v>
      </c>
      <c r="D5711" s="31"/>
      <c r="E5711" s="44" t="s">
        <v>3203</v>
      </c>
      <c r="F5711" s="43" t="s">
        <v>3283</v>
      </c>
      <c r="G5711" s="84" t="s">
        <v>3249</v>
      </c>
      <c r="H5711" s="31">
        <v>1961</v>
      </c>
      <c r="I5711" s="207" t="s">
        <v>3341</v>
      </c>
      <c r="J5711" s="84"/>
      <c r="K5711" s="31" t="s">
        <v>41</v>
      </c>
      <c r="L5711" s="31"/>
      <c r="M5711" s="169"/>
      <c r="N5711" s="148"/>
      <c r="O5711" s="106" t="s">
        <v>3203</v>
      </c>
      <c r="P5711" s="43">
        <v>1961</v>
      </c>
      <c r="Q5711" s="207" t="s">
        <v>3341</v>
      </c>
      <c r="R5711" s="84" t="s">
        <v>3203</v>
      </c>
      <c r="S5711" s="31" t="s">
        <v>41</v>
      </c>
      <c r="T5711" s="31"/>
      <c r="U5711" s="169"/>
      <c r="V5711" s="150"/>
      <c r="W5711" s="141" t="str" cm="1">
        <f t="array" ref="W5711">IF(SUM(LEN(B5711:V5711))=0,"",IF(OR(OR(ISBLANK(F5711),SUM(LEN(C5711),LEN(D5711))=0),AND(NOT(E5711="Unknown"),ISBLANK(J5711)),AND(NOT(O5711="Unknown"),ISBLANK(R5711))),"Missing Information", INDEX(Table15[Entire Service Line Classification], MATCH(SUMIFS(Table15[Unique ID],Table15[System-Owned Portion],E5711,Table15[If Material Anything Other than "Lead" in Column E,Was Material Ever Previously Lead?],G5711,Table15[Customer-Owned Portion],O5711),Table15[Unique ID],0),0)))</f>
        <v>Lead Status Unknown</v>
      </c>
      <c r="X5711"/>
    </row>
    <row r="5712" spans="2:24" x14ac:dyDescent="0.35">
      <c r="B5712" s="146"/>
      <c r="C5712" s="31" t="s">
        <v>2617</v>
      </c>
      <c r="D5712" s="31"/>
      <c r="E5712" s="44" t="s">
        <v>3203</v>
      </c>
      <c r="F5712" s="43" t="s">
        <v>3283</v>
      </c>
      <c r="G5712" s="84" t="s">
        <v>3249</v>
      </c>
      <c r="H5712" s="31">
        <v>1945</v>
      </c>
      <c r="I5712" s="207" t="s">
        <v>3337</v>
      </c>
      <c r="J5712" s="84"/>
      <c r="K5712" s="31" t="s">
        <v>41</v>
      </c>
      <c r="L5712" s="31"/>
      <c r="M5712" s="169"/>
      <c r="N5712" s="148"/>
      <c r="O5712" s="106" t="s">
        <v>3203</v>
      </c>
      <c r="P5712" s="43">
        <v>1945</v>
      </c>
      <c r="Q5712" s="207" t="s">
        <v>3337</v>
      </c>
      <c r="R5712" s="84" t="s">
        <v>3203</v>
      </c>
      <c r="S5712" s="31" t="s">
        <v>41</v>
      </c>
      <c r="T5712" s="31"/>
      <c r="U5712" s="169"/>
      <c r="V5712" s="150"/>
      <c r="W5712" s="141" t="str" cm="1">
        <f t="array" ref="W5712">IF(SUM(LEN(B5712:V5712))=0,"",IF(OR(OR(ISBLANK(F5712),SUM(LEN(C5712),LEN(D5712))=0),AND(NOT(E5712="Unknown"),ISBLANK(J5712)),AND(NOT(O5712="Unknown"),ISBLANK(R5712))),"Missing Information", INDEX(Table15[Entire Service Line Classification], MATCH(SUMIFS(Table15[Unique ID],Table15[System-Owned Portion],E5712,Table15[If Material Anything Other than "Lead" in Column E,Was Material Ever Previously Lead?],G5712,Table15[Customer-Owned Portion],O5712),Table15[Unique ID],0),0)))</f>
        <v>Lead Status Unknown</v>
      </c>
      <c r="X5712"/>
    </row>
    <row r="5713" spans="2:24" x14ac:dyDescent="0.35">
      <c r="B5713" s="146"/>
      <c r="C5713" s="31" t="s">
        <v>2618</v>
      </c>
      <c r="D5713" s="31"/>
      <c r="E5713" s="44" t="s">
        <v>3203</v>
      </c>
      <c r="F5713" s="43" t="s">
        <v>3283</v>
      </c>
      <c r="G5713" s="84" t="s">
        <v>3249</v>
      </c>
      <c r="H5713" s="31">
        <v>1924</v>
      </c>
      <c r="I5713" s="207" t="s">
        <v>3337</v>
      </c>
      <c r="J5713" s="84"/>
      <c r="K5713" s="31" t="s">
        <v>41</v>
      </c>
      <c r="L5713" s="31"/>
      <c r="M5713" s="169"/>
      <c r="N5713" s="148"/>
      <c r="O5713" s="106" t="s">
        <v>3203</v>
      </c>
      <c r="P5713" s="43">
        <v>1924</v>
      </c>
      <c r="Q5713" s="207" t="s">
        <v>3337</v>
      </c>
      <c r="R5713" s="84" t="s">
        <v>3203</v>
      </c>
      <c r="S5713" s="31" t="s">
        <v>41</v>
      </c>
      <c r="T5713" s="31"/>
      <c r="U5713" s="169"/>
      <c r="V5713" s="150"/>
      <c r="W5713" s="141" t="str" cm="1">
        <f t="array" ref="W5713">IF(SUM(LEN(B5713:V5713))=0,"",IF(OR(OR(ISBLANK(F5713),SUM(LEN(C5713),LEN(D5713))=0),AND(NOT(E5713="Unknown"),ISBLANK(J5713)),AND(NOT(O5713="Unknown"),ISBLANK(R5713))),"Missing Information", INDEX(Table15[Entire Service Line Classification], MATCH(SUMIFS(Table15[Unique ID],Table15[System-Owned Portion],E5713,Table15[If Material Anything Other than "Lead" in Column E,Was Material Ever Previously Lead?],G5713,Table15[Customer-Owned Portion],O5713),Table15[Unique ID],0),0)))</f>
        <v>Lead Status Unknown</v>
      </c>
      <c r="X5713"/>
    </row>
    <row r="5714" spans="2:24" x14ac:dyDescent="0.35">
      <c r="B5714" s="146"/>
      <c r="C5714" s="31" t="s">
        <v>2619</v>
      </c>
      <c r="D5714" s="31"/>
      <c r="E5714" s="44" t="s">
        <v>3203</v>
      </c>
      <c r="F5714" s="43" t="s">
        <v>3283</v>
      </c>
      <c r="G5714" s="84" t="s">
        <v>3249</v>
      </c>
      <c r="H5714" s="31">
        <v>1960</v>
      </c>
      <c r="I5714" s="207" t="s">
        <v>3341</v>
      </c>
      <c r="J5714" s="84"/>
      <c r="K5714" s="31" t="s">
        <v>41</v>
      </c>
      <c r="L5714" s="31"/>
      <c r="M5714" s="169"/>
      <c r="N5714" s="148"/>
      <c r="O5714" s="106" t="s">
        <v>3203</v>
      </c>
      <c r="P5714" s="43">
        <v>1960</v>
      </c>
      <c r="Q5714" s="207" t="s">
        <v>3341</v>
      </c>
      <c r="R5714" s="84" t="s">
        <v>3203</v>
      </c>
      <c r="S5714" s="31" t="s">
        <v>41</v>
      </c>
      <c r="T5714" s="31"/>
      <c r="U5714" s="169"/>
      <c r="V5714" s="150"/>
      <c r="W5714" s="141" t="str" cm="1">
        <f t="array" ref="W5714">IF(SUM(LEN(B5714:V5714))=0,"",IF(OR(OR(ISBLANK(F5714),SUM(LEN(C5714),LEN(D5714))=0),AND(NOT(E5714="Unknown"),ISBLANK(J5714)),AND(NOT(O5714="Unknown"),ISBLANK(R5714))),"Missing Information", INDEX(Table15[Entire Service Line Classification], MATCH(SUMIFS(Table15[Unique ID],Table15[System-Owned Portion],E5714,Table15[If Material Anything Other than "Lead" in Column E,Was Material Ever Previously Lead?],G5714,Table15[Customer-Owned Portion],O5714),Table15[Unique ID],0),0)))</f>
        <v>Lead Status Unknown</v>
      </c>
      <c r="X5714"/>
    </row>
    <row r="5715" spans="2:24" x14ac:dyDescent="0.35">
      <c r="B5715" s="146"/>
      <c r="C5715" s="31" t="s">
        <v>2620</v>
      </c>
      <c r="D5715" s="31"/>
      <c r="E5715" s="44" t="s">
        <v>3203</v>
      </c>
      <c r="F5715" s="43" t="s">
        <v>3283</v>
      </c>
      <c r="G5715" s="84" t="s">
        <v>3249</v>
      </c>
      <c r="H5715" s="31">
        <v>1963</v>
      </c>
      <c r="I5715" s="207" t="s">
        <v>3337</v>
      </c>
      <c r="J5715" s="84"/>
      <c r="K5715" s="31" t="s">
        <v>41</v>
      </c>
      <c r="L5715" s="31"/>
      <c r="M5715" s="169"/>
      <c r="N5715" s="148"/>
      <c r="O5715" s="106" t="s">
        <v>3203</v>
      </c>
      <c r="P5715" s="43">
        <v>1963</v>
      </c>
      <c r="Q5715" s="207" t="s">
        <v>3337</v>
      </c>
      <c r="R5715" s="84" t="s">
        <v>3203</v>
      </c>
      <c r="S5715" s="31" t="s">
        <v>41</v>
      </c>
      <c r="T5715" s="31"/>
      <c r="U5715" s="169"/>
      <c r="V5715" s="150"/>
      <c r="W5715" s="141" t="str" cm="1">
        <f t="array" ref="W5715">IF(SUM(LEN(B5715:V5715))=0,"",IF(OR(OR(ISBLANK(F5715),SUM(LEN(C5715),LEN(D5715))=0),AND(NOT(E5715="Unknown"),ISBLANK(J5715)),AND(NOT(O5715="Unknown"),ISBLANK(R5715))),"Missing Information", INDEX(Table15[Entire Service Line Classification], MATCH(SUMIFS(Table15[Unique ID],Table15[System-Owned Portion],E5715,Table15[If Material Anything Other than "Lead" in Column E,Was Material Ever Previously Lead?],G5715,Table15[Customer-Owned Portion],O5715),Table15[Unique ID],0),0)))</f>
        <v>Lead Status Unknown</v>
      </c>
      <c r="X5715"/>
    </row>
    <row r="5716" spans="2:24" x14ac:dyDescent="0.35">
      <c r="B5716" s="146"/>
      <c r="C5716" s="31" t="s">
        <v>2621</v>
      </c>
      <c r="D5716" s="31"/>
      <c r="E5716" s="44" t="s">
        <v>3203</v>
      </c>
      <c r="F5716" s="43" t="s">
        <v>3283</v>
      </c>
      <c r="G5716" s="84" t="s">
        <v>3249</v>
      </c>
      <c r="H5716" s="31">
        <v>1927</v>
      </c>
      <c r="I5716" s="207" t="s">
        <v>3338</v>
      </c>
      <c r="J5716" s="84"/>
      <c r="K5716" s="31" t="s">
        <v>41</v>
      </c>
      <c r="L5716" s="31"/>
      <c r="M5716" s="169"/>
      <c r="N5716" s="148"/>
      <c r="O5716" s="106" t="s">
        <v>3203</v>
      </c>
      <c r="P5716" s="43">
        <v>1927</v>
      </c>
      <c r="Q5716" s="207" t="s">
        <v>3338</v>
      </c>
      <c r="R5716" s="84" t="s">
        <v>3203</v>
      </c>
      <c r="S5716" s="31" t="s">
        <v>41</v>
      </c>
      <c r="T5716" s="31"/>
      <c r="U5716" s="169"/>
      <c r="V5716" s="150"/>
      <c r="W5716" s="141" t="str" cm="1">
        <f t="array" ref="W5716">IF(SUM(LEN(B5716:V5716))=0,"",IF(OR(OR(ISBLANK(F5716),SUM(LEN(C5716),LEN(D5716))=0),AND(NOT(E5716="Unknown"),ISBLANK(J5716)),AND(NOT(O5716="Unknown"),ISBLANK(R5716))),"Missing Information", INDEX(Table15[Entire Service Line Classification], MATCH(SUMIFS(Table15[Unique ID],Table15[System-Owned Portion],E5716,Table15[If Material Anything Other than "Lead" in Column E,Was Material Ever Previously Lead?],G5716,Table15[Customer-Owned Portion],O5716),Table15[Unique ID],0),0)))</f>
        <v>Lead Status Unknown</v>
      </c>
      <c r="X5716"/>
    </row>
    <row r="5717" spans="2:24" x14ac:dyDescent="0.35">
      <c r="B5717" s="146"/>
      <c r="C5717" s="31" t="s">
        <v>2622</v>
      </c>
      <c r="D5717" s="31"/>
      <c r="E5717" s="44" t="s">
        <v>3203</v>
      </c>
      <c r="F5717" s="43" t="s">
        <v>3283</v>
      </c>
      <c r="G5717" s="84" t="s">
        <v>3249</v>
      </c>
      <c r="H5717" s="31">
        <v>1963</v>
      </c>
      <c r="I5717" s="207" t="s">
        <v>3337</v>
      </c>
      <c r="J5717" s="84"/>
      <c r="K5717" s="31" t="s">
        <v>41</v>
      </c>
      <c r="L5717" s="31"/>
      <c r="M5717" s="169"/>
      <c r="N5717" s="148"/>
      <c r="O5717" s="106" t="s">
        <v>3203</v>
      </c>
      <c r="P5717" s="43">
        <v>1963</v>
      </c>
      <c r="Q5717" s="207" t="s">
        <v>3337</v>
      </c>
      <c r="R5717" s="84" t="s">
        <v>3203</v>
      </c>
      <c r="S5717" s="31" t="s">
        <v>41</v>
      </c>
      <c r="T5717" s="31"/>
      <c r="U5717" s="169"/>
      <c r="V5717" s="150"/>
      <c r="W5717" s="141" t="str" cm="1">
        <f t="array" ref="W5717">IF(SUM(LEN(B5717:V5717))=0,"",IF(OR(OR(ISBLANK(F5717),SUM(LEN(C5717),LEN(D5717))=0),AND(NOT(E5717="Unknown"),ISBLANK(J5717)),AND(NOT(O5717="Unknown"),ISBLANK(R5717))),"Missing Information", INDEX(Table15[Entire Service Line Classification], MATCH(SUMIFS(Table15[Unique ID],Table15[System-Owned Portion],E5717,Table15[If Material Anything Other than "Lead" in Column E,Was Material Ever Previously Lead?],G5717,Table15[Customer-Owned Portion],O5717),Table15[Unique ID],0),0)))</f>
        <v>Lead Status Unknown</v>
      </c>
      <c r="X5717"/>
    </row>
    <row r="5718" spans="2:24" x14ac:dyDescent="0.35">
      <c r="B5718" s="146"/>
      <c r="C5718" s="31" t="s">
        <v>2623</v>
      </c>
      <c r="D5718" s="31"/>
      <c r="E5718" s="44" t="s">
        <v>3203</v>
      </c>
      <c r="F5718" s="43" t="s">
        <v>3283</v>
      </c>
      <c r="G5718" s="84" t="s">
        <v>3249</v>
      </c>
      <c r="H5718" s="31">
        <v>1924</v>
      </c>
      <c r="I5718" s="207" t="s">
        <v>3338</v>
      </c>
      <c r="J5718" s="84"/>
      <c r="K5718" s="31" t="s">
        <v>41</v>
      </c>
      <c r="L5718" s="31"/>
      <c r="M5718" s="169"/>
      <c r="N5718" s="148"/>
      <c r="O5718" s="106" t="s">
        <v>3203</v>
      </c>
      <c r="P5718" s="43">
        <v>1924</v>
      </c>
      <c r="Q5718" s="207" t="s">
        <v>3338</v>
      </c>
      <c r="R5718" s="84" t="s">
        <v>3203</v>
      </c>
      <c r="S5718" s="31" t="s">
        <v>41</v>
      </c>
      <c r="T5718" s="31"/>
      <c r="U5718" s="169"/>
      <c r="V5718" s="150"/>
      <c r="W5718" s="141" t="str" cm="1">
        <f t="array" ref="W5718">IF(SUM(LEN(B5718:V5718))=0,"",IF(OR(OR(ISBLANK(F5718),SUM(LEN(C5718),LEN(D5718))=0),AND(NOT(E5718="Unknown"),ISBLANK(J5718)),AND(NOT(O5718="Unknown"),ISBLANK(R5718))),"Missing Information", INDEX(Table15[Entire Service Line Classification], MATCH(SUMIFS(Table15[Unique ID],Table15[System-Owned Portion],E5718,Table15[If Material Anything Other than "Lead" in Column E,Was Material Ever Previously Lead?],G5718,Table15[Customer-Owned Portion],O5718),Table15[Unique ID],0),0)))</f>
        <v>Lead Status Unknown</v>
      </c>
      <c r="X5718"/>
    </row>
    <row r="5719" spans="2:24" ht="29" x14ac:dyDescent="0.35">
      <c r="B5719" s="146"/>
      <c r="C5719" s="31" t="s">
        <v>2624</v>
      </c>
      <c r="D5719" s="31"/>
      <c r="E5719" s="44" t="s">
        <v>3284</v>
      </c>
      <c r="F5719" s="43" t="s">
        <v>41</v>
      </c>
      <c r="G5719" s="84" t="s">
        <v>3249</v>
      </c>
      <c r="H5719" s="31">
        <v>1987</v>
      </c>
      <c r="I5719" s="207" t="s">
        <v>3337</v>
      </c>
      <c r="J5719" s="84" t="s">
        <v>3270</v>
      </c>
      <c r="K5719" s="31" t="s">
        <v>41</v>
      </c>
      <c r="L5719" s="31"/>
      <c r="M5719" s="169"/>
      <c r="N5719" s="148"/>
      <c r="O5719" s="106" t="s">
        <v>3284</v>
      </c>
      <c r="P5719" s="43">
        <v>1987</v>
      </c>
      <c r="Q5719" s="207" t="s">
        <v>3337</v>
      </c>
      <c r="R5719" s="84" t="s">
        <v>3270</v>
      </c>
      <c r="S5719" s="31" t="s">
        <v>41</v>
      </c>
      <c r="T5719" s="31"/>
      <c r="U5719" s="169"/>
      <c r="V5719" s="150"/>
      <c r="W5719" s="141" t="str" cm="1">
        <f t="array" ref="W5719">IF(SUM(LEN(B5719:V5719))=0,"",IF(OR(OR(ISBLANK(F5719),SUM(LEN(C5719),LEN(D5719))=0),AND(NOT(E5719="Unknown"),ISBLANK(J5719)),AND(NOT(O5719="Unknown"),ISBLANK(R5719))),"Missing Information", INDEX(Table15[Entire Service Line Classification], MATCH(SUMIFS(Table15[Unique ID],Table15[System-Owned Portion],E5719,Table15[If Material Anything Other than "Lead" in Column E,Was Material Ever Previously Lead?],G5719,Table15[Customer-Owned Portion],O5719),Table15[Unique ID],0),0)))</f>
        <v>Non-lead</v>
      </c>
      <c r="X5719"/>
    </row>
    <row r="5720" spans="2:24" x14ac:dyDescent="0.35">
      <c r="B5720" s="146"/>
      <c r="C5720" s="31" t="s">
        <v>6448</v>
      </c>
      <c r="D5720" s="31"/>
      <c r="E5720" s="44" t="s">
        <v>3203</v>
      </c>
      <c r="F5720" s="43" t="s">
        <v>3283</v>
      </c>
      <c r="G5720" s="84" t="s">
        <v>3249</v>
      </c>
      <c r="H5720" s="31">
        <v>1935</v>
      </c>
      <c r="I5720" s="207" t="s">
        <v>3337</v>
      </c>
      <c r="J5720" s="84"/>
      <c r="K5720" s="31" t="s">
        <v>41</v>
      </c>
      <c r="L5720" s="31"/>
      <c r="M5720" s="169"/>
      <c r="N5720" s="148"/>
      <c r="O5720" s="106" t="s">
        <v>3203</v>
      </c>
      <c r="P5720" s="43">
        <v>1935</v>
      </c>
      <c r="Q5720" s="207" t="s">
        <v>3337</v>
      </c>
      <c r="R5720" s="84" t="s">
        <v>3203</v>
      </c>
      <c r="S5720" s="31" t="s">
        <v>41</v>
      </c>
      <c r="T5720" s="31"/>
      <c r="U5720" s="169"/>
      <c r="V5720" s="150"/>
      <c r="W5720" s="141" t="str" cm="1">
        <f t="array" ref="W5720">IF(SUM(LEN(B5720:V5720))=0,"",IF(OR(OR(ISBLANK(F5720),SUM(LEN(C5720),LEN(D5720))=0),AND(NOT(E5720="Unknown"),ISBLANK(J5720)),AND(NOT(O5720="Unknown"),ISBLANK(R5720))),"Missing Information", INDEX(Table15[Entire Service Line Classification], MATCH(SUMIFS(Table15[Unique ID],Table15[System-Owned Portion],E5720,Table15[If Material Anything Other than "Lead" in Column E,Was Material Ever Previously Lead?],G5720,Table15[Customer-Owned Portion],O5720),Table15[Unique ID],0),0)))</f>
        <v>Lead Status Unknown</v>
      </c>
      <c r="X5720"/>
    </row>
    <row r="5721" spans="2:24" ht="29" x14ac:dyDescent="0.35">
      <c r="B5721" s="146"/>
      <c r="C5721" s="31" t="s">
        <v>6449</v>
      </c>
      <c r="D5721" s="31"/>
      <c r="E5721" s="44" t="s">
        <v>3284</v>
      </c>
      <c r="F5721" s="43" t="s">
        <v>41</v>
      </c>
      <c r="G5721" s="84" t="s">
        <v>3249</v>
      </c>
      <c r="H5721" s="31">
        <v>1990</v>
      </c>
      <c r="I5721" s="207" t="s">
        <v>3338</v>
      </c>
      <c r="J5721" s="84" t="s">
        <v>3270</v>
      </c>
      <c r="K5721" s="31" t="s">
        <v>41</v>
      </c>
      <c r="L5721" s="31"/>
      <c r="M5721" s="169"/>
      <c r="N5721" s="148"/>
      <c r="O5721" s="106" t="s">
        <v>3284</v>
      </c>
      <c r="P5721" s="43">
        <v>1990</v>
      </c>
      <c r="Q5721" s="207" t="s">
        <v>3338</v>
      </c>
      <c r="R5721" s="84" t="s">
        <v>3270</v>
      </c>
      <c r="S5721" s="31" t="s">
        <v>41</v>
      </c>
      <c r="T5721" s="31"/>
      <c r="U5721" s="169"/>
      <c r="V5721" s="150"/>
      <c r="W5721" s="141" t="str" cm="1">
        <f t="array" ref="W5721">IF(SUM(LEN(B5721:V5721))=0,"",IF(OR(OR(ISBLANK(F5721),SUM(LEN(C5721),LEN(D5721))=0),AND(NOT(E5721="Unknown"),ISBLANK(J5721)),AND(NOT(O5721="Unknown"),ISBLANK(R5721))),"Missing Information", INDEX(Table15[Entire Service Line Classification], MATCH(SUMIFS(Table15[Unique ID],Table15[System-Owned Portion],E5721,Table15[If Material Anything Other than "Lead" in Column E,Was Material Ever Previously Lead?],G5721,Table15[Customer-Owned Portion],O5721),Table15[Unique ID],0),0)))</f>
        <v>Non-lead</v>
      </c>
      <c r="X5721"/>
    </row>
    <row r="5722" spans="2:24" ht="29" x14ac:dyDescent="0.35">
      <c r="B5722" s="146"/>
      <c r="C5722" s="31" t="s">
        <v>2625</v>
      </c>
      <c r="D5722" s="31"/>
      <c r="E5722" s="44" t="s">
        <v>3284</v>
      </c>
      <c r="F5722" s="43" t="s">
        <v>41</v>
      </c>
      <c r="G5722" s="84" t="s">
        <v>3249</v>
      </c>
      <c r="H5722" s="31">
        <v>1994</v>
      </c>
      <c r="I5722" s="207" t="s">
        <v>3337</v>
      </c>
      <c r="J5722" s="84" t="s">
        <v>3270</v>
      </c>
      <c r="K5722" s="31" t="s">
        <v>41</v>
      </c>
      <c r="L5722" s="31"/>
      <c r="M5722" s="169"/>
      <c r="N5722" s="148"/>
      <c r="O5722" s="106" t="s">
        <v>3284</v>
      </c>
      <c r="P5722" s="43">
        <v>1994</v>
      </c>
      <c r="Q5722" s="207" t="s">
        <v>3337</v>
      </c>
      <c r="R5722" s="84" t="s">
        <v>3270</v>
      </c>
      <c r="S5722" s="31" t="s">
        <v>41</v>
      </c>
      <c r="T5722" s="31"/>
      <c r="U5722" s="169"/>
      <c r="V5722" s="150"/>
      <c r="W5722" s="141" t="str" cm="1">
        <f t="array" ref="W5722">IF(SUM(LEN(B5722:V5722))=0,"",IF(OR(OR(ISBLANK(F5722),SUM(LEN(C5722),LEN(D5722))=0),AND(NOT(E5722="Unknown"),ISBLANK(J5722)),AND(NOT(O5722="Unknown"),ISBLANK(R5722))),"Missing Information", INDEX(Table15[Entire Service Line Classification], MATCH(SUMIFS(Table15[Unique ID],Table15[System-Owned Portion],E5722,Table15[If Material Anything Other than "Lead" in Column E,Was Material Ever Previously Lead?],G5722,Table15[Customer-Owned Portion],O5722),Table15[Unique ID],0),0)))</f>
        <v>Non-lead</v>
      </c>
      <c r="X5722"/>
    </row>
    <row r="5723" spans="2:24" x14ac:dyDescent="0.35">
      <c r="B5723" s="146"/>
      <c r="C5723" s="31" t="s">
        <v>2626</v>
      </c>
      <c r="D5723" s="31"/>
      <c r="E5723" s="44" t="s">
        <v>3203</v>
      </c>
      <c r="F5723" s="43" t="s">
        <v>3283</v>
      </c>
      <c r="G5723" s="84" t="s">
        <v>3249</v>
      </c>
      <c r="H5723" s="31"/>
      <c r="I5723" s="207" t="s">
        <v>3337</v>
      </c>
      <c r="J5723" s="84"/>
      <c r="K5723" s="31" t="s">
        <v>41</v>
      </c>
      <c r="L5723" s="31"/>
      <c r="M5723" s="169"/>
      <c r="N5723" s="148"/>
      <c r="O5723" s="106" t="s">
        <v>3203</v>
      </c>
      <c r="P5723" s="43"/>
      <c r="Q5723" s="207" t="s">
        <v>3337</v>
      </c>
      <c r="R5723" s="84" t="s">
        <v>3203</v>
      </c>
      <c r="S5723" s="31" t="s">
        <v>41</v>
      </c>
      <c r="T5723" s="31"/>
      <c r="U5723" s="169"/>
      <c r="V5723" s="150"/>
      <c r="W5723" s="141" t="str" cm="1">
        <f t="array" ref="W5723">IF(SUM(LEN(B5723:V5723))=0,"",IF(OR(OR(ISBLANK(F5723),SUM(LEN(C5723),LEN(D5723))=0),AND(NOT(E5723="Unknown"),ISBLANK(J5723)),AND(NOT(O5723="Unknown"),ISBLANK(R5723))),"Missing Information", INDEX(Table15[Entire Service Line Classification], MATCH(SUMIFS(Table15[Unique ID],Table15[System-Owned Portion],E5723,Table15[If Material Anything Other than "Lead" in Column E,Was Material Ever Previously Lead?],G5723,Table15[Customer-Owned Portion],O5723),Table15[Unique ID],0),0)))</f>
        <v>Lead Status Unknown</v>
      </c>
      <c r="X5723"/>
    </row>
    <row r="5724" spans="2:24" x14ac:dyDescent="0.35">
      <c r="B5724" s="146"/>
      <c r="C5724" s="31" t="s">
        <v>2627</v>
      </c>
      <c r="D5724" s="31"/>
      <c r="E5724" s="44" t="s">
        <v>3203</v>
      </c>
      <c r="F5724" s="43" t="s">
        <v>3283</v>
      </c>
      <c r="G5724" s="84" t="s">
        <v>3249</v>
      </c>
      <c r="H5724" s="31">
        <v>1924</v>
      </c>
      <c r="I5724" s="207" t="s">
        <v>3341</v>
      </c>
      <c r="J5724" s="84"/>
      <c r="K5724" s="31" t="s">
        <v>41</v>
      </c>
      <c r="L5724" s="31"/>
      <c r="M5724" s="169"/>
      <c r="N5724" s="148"/>
      <c r="O5724" s="106" t="s">
        <v>3203</v>
      </c>
      <c r="P5724" s="43">
        <v>1924</v>
      </c>
      <c r="Q5724" s="207" t="s">
        <v>3341</v>
      </c>
      <c r="R5724" s="84" t="s">
        <v>3203</v>
      </c>
      <c r="S5724" s="31" t="s">
        <v>41</v>
      </c>
      <c r="T5724" s="31"/>
      <c r="U5724" s="169"/>
      <c r="V5724" s="150"/>
      <c r="W5724" s="141" t="str" cm="1">
        <f t="array" ref="W5724">IF(SUM(LEN(B5724:V5724))=0,"",IF(OR(OR(ISBLANK(F5724),SUM(LEN(C5724),LEN(D5724))=0),AND(NOT(E5724="Unknown"),ISBLANK(J5724)),AND(NOT(O5724="Unknown"),ISBLANK(R5724))),"Missing Information", INDEX(Table15[Entire Service Line Classification], MATCH(SUMIFS(Table15[Unique ID],Table15[System-Owned Portion],E5724,Table15[If Material Anything Other than "Lead" in Column E,Was Material Ever Previously Lead?],G5724,Table15[Customer-Owned Portion],O5724),Table15[Unique ID],0),0)))</f>
        <v>Lead Status Unknown</v>
      </c>
      <c r="X5724"/>
    </row>
    <row r="5725" spans="2:24" x14ac:dyDescent="0.35">
      <c r="B5725" s="146"/>
      <c r="C5725" s="31" t="s">
        <v>2628</v>
      </c>
      <c r="D5725" s="31"/>
      <c r="E5725" s="44" t="s">
        <v>3203</v>
      </c>
      <c r="F5725" s="43" t="s">
        <v>3283</v>
      </c>
      <c r="G5725" s="84" t="s">
        <v>3249</v>
      </c>
      <c r="H5725" s="31">
        <v>1924</v>
      </c>
      <c r="I5725" s="207" t="s">
        <v>3337</v>
      </c>
      <c r="J5725" s="84"/>
      <c r="K5725" s="31" t="s">
        <v>41</v>
      </c>
      <c r="L5725" s="31"/>
      <c r="M5725" s="169"/>
      <c r="N5725" s="148"/>
      <c r="O5725" s="106" t="s">
        <v>3203</v>
      </c>
      <c r="P5725" s="43">
        <v>1924</v>
      </c>
      <c r="Q5725" s="207" t="s">
        <v>3337</v>
      </c>
      <c r="R5725" s="84" t="s">
        <v>3203</v>
      </c>
      <c r="S5725" s="31" t="s">
        <v>41</v>
      </c>
      <c r="T5725" s="31"/>
      <c r="U5725" s="169"/>
      <c r="V5725" s="150"/>
      <c r="W5725" s="141" t="str" cm="1">
        <f t="array" ref="W5725">IF(SUM(LEN(B5725:V5725))=0,"",IF(OR(OR(ISBLANK(F5725),SUM(LEN(C5725),LEN(D5725))=0),AND(NOT(E5725="Unknown"),ISBLANK(J5725)),AND(NOT(O5725="Unknown"),ISBLANK(R5725))),"Missing Information", INDEX(Table15[Entire Service Line Classification], MATCH(SUMIFS(Table15[Unique ID],Table15[System-Owned Portion],E5725,Table15[If Material Anything Other than "Lead" in Column E,Was Material Ever Previously Lead?],G5725,Table15[Customer-Owned Portion],O5725),Table15[Unique ID],0),0)))</f>
        <v>Lead Status Unknown</v>
      </c>
      <c r="X5725"/>
    </row>
    <row r="5726" spans="2:24" x14ac:dyDescent="0.35">
      <c r="B5726" s="146"/>
      <c r="C5726" s="31" t="s">
        <v>2629</v>
      </c>
      <c r="D5726" s="31"/>
      <c r="E5726" s="44" t="s">
        <v>3203</v>
      </c>
      <c r="F5726" s="43" t="s">
        <v>3283</v>
      </c>
      <c r="G5726" s="84" t="s">
        <v>3249</v>
      </c>
      <c r="H5726" s="31">
        <v>1947</v>
      </c>
      <c r="I5726" s="207" t="s">
        <v>3337</v>
      </c>
      <c r="J5726" s="84"/>
      <c r="K5726" s="31" t="s">
        <v>41</v>
      </c>
      <c r="L5726" s="31"/>
      <c r="M5726" s="169"/>
      <c r="N5726" s="148"/>
      <c r="O5726" s="106" t="s">
        <v>3203</v>
      </c>
      <c r="P5726" s="43">
        <v>1947</v>
      </c>
      <c r="Q5726" s="207" t="s">
        <v>3337</v>
      </c>
      <c r="R5726" s="84" t="s">
        <v>3203</v>
      </c>
      <c r="S5726" s="31" t="s">
        <v>41</v>
      </c>
      <c r="T5726" s="31"/>
      <c r="U5726" s="169"/>
      <c r="V5726" s="150"/>
      <c r="W5726" s="141" t="str" cm="1">
        <f t="array" ref="W5726">IF(SUM(LEN(B5726:V5726))=0,"",IF(OR(OR(ISBLANK(F5726),SUM(LEN(C5726),LEN(D5726))=0),AND(NOT(E5726="Unknown"),ISBLANK(J5726)),AND(NOT(O5726="Unknown"),ISBLANK(R5726))),"Missing Information", INDEX(Table15[Entire Service Line Classification], MATCH(SUMIFS(Table15[Unique ID],Table15[System-Owned Portion],E5726,Table15[If Material Anything Other than "Lead" in Column E,Was Material Ever Previously Lead?],G5726,Table15[Customer-Owned Portion],O5726),Table15[Unique ID],0),0)))</f>
        <v>Lead Status Unknown</v>
      </c>
      <c r="X5726"/>
    </row>
    <row r="5727" spans="2:24" x14ac:dyDescent="0.35">
      <c r="B5727" s="146"/>
      <c r="C5727" s="31" t="s">
        <v>2630</v>
      </c>
      <c r="D5727" s="31"/>
      <c r="E5727" s="44" t="s">
        <v>3203</v>
      </c>
      <c r="F5727" s="43" t="s">
        <v>3283</v>
      </c>
      <c r="G5727" s="84" t="s">
        <v>3249</v>
      </c>
      <c r="H5727" s="31">
        <v>1927</v>
      </c>
      <c r="I5727" s="207" t="s">
        <v>3338</v>
      </c>
      <c r="J5727" s="84"/>
      <c r="K5727" s="31" t="s">
        <v>41</v>
      </c>
      <c r="L5727" s="31"/>
      <c r="M5727" s="169"/>
      <c r="N5727" s="148"/>
      <c r="O5727" s="106" t="s">
        <v>3203</v>
      </c>
      <c r="P5727" s="43">
        <v>1927</v>
      </c>
      <c r="Q5727" s="207" t="s">
        <v>3338</v>
      </c>
      <c r="R5727" s="84" t="s">
        <v>3203</v>
      </c>
      <c r="S5727" s="31" t="s">
        <v>41</v>
      </c>
      <c r="T5727" s="31"/>
      <c r="U5727" s="169"/>
      <c r="V5727" s="150"/>
      <c r="W5727" s="141" t="str" cm="1">
        <f t="array" ref="W5727">IF(SUM(LEN(B5727:V5727))=0,"",IF(OR(OR(ISBLANK(F5727),SUM(LEN(C5727),LEN(D5727))=0),AND(NOT(E5727="Unknown"),ISBLANK(J5727)),AND(NOT(O5727="Unknown"),ISBLANK(R5727))),"Missing Information", INDEX(Table15[Entire Service Line Classification], MATCH(SUMIFS(Table15[Unique ID],Table15[System-Owned Portion],E5727,Table15[If Material Anything Other than "Lead" in Column E,Was Material Ever Previously Lead?],G5727,Table15[Customer-Owned Portion],O5727),Table15[Unique ID],0),0)))</f>
        <v>Lead Status Unknown</v>
      </c>
      <c r="X5727"/>
    </row>
    <row r="5728" spans="2:24" x14ac:dyDescent="0.35">
      <c r="B5728" s="146"/>
      <c r="C5728" s="31" t="s">
        <v>6450</v>
      </c>
      <c r="D5728" s="31"/>
      <c r="E5728" s="44" t="s">
        <v>3203</v>
      </c>
      <c r="F5728" s="43" t="s">
        <v>3283</v>
      </c>
      <c r="G5728" s="84" t="s">
        <v>3249</v>
      </c>
      <c r="H5728" s="31">
        <v>1948</v>
      </c>
      <c r="I5728" s="207" t="s">
        <v>3337</v>
      </c>
      <c r="J5728" s="84"/>
      <c r="K5728" s="31" t="s">
        <v>41</v>
      </c>
      <c r="L5728" s="31"/>
      <c r="M5728" s="169"/>
      <c r="N5728" s="148"/>
      <c r="O5728" s="106" t="s">
        <v>3203</v>
      </c>
      <c r="P5728" s="43">
        <v>1948</v>
      </c>
      <c r="Q5728" s="207" t="s">
        <v>3337</v>
      </c>
      <c r="R5728" s="84" t="s">
        <v>3203</v>
      </c>
      <c r="S5728" s="31" t="s">
        <v>41</v>
      </c>
      <c r="T5728" s="31"/>
      <c r="U5728" s="169"/>
      <c r="V5728" s="150"/>
      <c r="W5728" s="141" t="str" cm="1">
        <f t="array" ref="W5728">IF(SUM(LEN(B5728:V5728))=0,"",IF(OR(OR(ISBLANK(F5728),SUM(LEN(C5728),LEN(D5728))=0),AND(NOT(E5728="Unknown"),ISBLANK(J5728)),AND(NOT(O5728="Unknown"),ISBLANK(R5728))),"Missing Information", INDEX(Table15[Entire Service Line Classification], MATCH(SUMIFS(Table15[Unique ID],Table15[System-Owned Portion],E5728,Table15[If Material Anything Other than "Lead" in Column E,Was Material Ever Previously Lead?],G5728,Table15[Customer-Owned Portion],O5728),Table15[Unique ID],0),0)))</f>
        <v>Lead Status Unknown</v>
      </c>
      <c r="X5728"/>
    </row>
    <row r="5729" spans="2:24" ht="29" x14ac:dyDescent="0.35">
      <c r="B5729" s="146"/>
      <c r="C5729" s="31" t="s">
        <v>6451</v>
      </c>
      <c r="D5729" s="31"/>
      <c r="E5729" s="44" t="s">
        <v>3284</v>
      </c>
      <c r="F5729" s="43" t="s">
        <v>41</v>
      </c>
      <c r="G5729" s="84" t="s">
        <v>3249</v>
      </c>
      <c r="H5729" s="31">
        <v>1990</v>
      </c>
      <c r="I5729" s="207" t="s">
        <v>3337</v>
      </c>
      <c r="J5729" s="84" t="s">
        <v>3270</v>
      </c>
      <c r="K5729" s="31" t="s">
        <v>41</v>
      </c>
      <c r="L5729" s="31"/>
      <c r="M5729" s="169"/>
      <c r="N5729" s="148"/>
      <c r="O5729" s="106" t="s">
        <v>3284</v>
      </c>
      <c r="P5729" s="43">
        <v>1990</v>
      </c>
      <c r="Q5729" s="207" t="s">
        <v>3337</v>
      </c>
      <c r="R5729" s="84" t="s">
        <v>3270</v>
      </c>
      <c r="S5729" s="31" t="s">
        <v>41</v>
      </c>
      <c r="T5729" s="31"/>
      <c r="U5729" s="169"/>
      <c r="V5729" s="150"/>
      <c r="W5729" s="141" t="str" cm="1">
        <f t="array" ref="W5729">IF(SUM(LEN(B5729:V5729))=0,"",IF(OR(OR(ISBLANK(F5729),SUM(LEN(C5729),LEN(D5729))=0),AND(NOT(E5729="Unknown"),ISBLANK(J5729)),AND(NOT(O5729="Unknown"),ISBLANK(R5729))),"Missing Information", INDEX(Table15[Entire Service Line Classification], MATCH(SUMIFS(Table15[Unique ID],Table15[System-Owned Portion],E5729,Table15[If Material Anything Other than "Lead" in Column E,Was Material Ever Previously Lead?],G5729,Table15[Customer-Owned Portion],O5729),Table15[Unique ID],0),0)))</f>
        <v>Non-lead</v>
      </c>
      <c r="X5729"/>
    </row>
    <row r="5730" spans="2:24" x14ac:dyDescent="0.35">
      <c r="B5730" s="146"/>
      <c r="C5730" s="31" t="s">
        <v>6452</v>
      </c>
      <c r="D5730" s="31"/>
      <c r="E5730" s="44" t="s">
        <v>3203</v>
      </c>
      <c r="F5730" s="43" t="s">
        <v>3283</v>
      </c>
      <c r="G5730" s="84" t="s">
        <v>3249</v>
      </c>
      <c r="H5730" s="31">
        <v>1959</v>
      </c>
      <c r="I5730" s="207" t="s">
        <v>3337</v>
      </c>
      <c r="J5730" s="84"/>
      <c r="K5730" s="31" t="s">
        <v>41</v>
      </c>
      <c r="L5730" s="31"/>
      <c r="M5730" s="169"/>
      <c r="N5730" s="148"/>
      <c r="O5730" s="106" t="s">
        <v>3203</v>
      </c>
      <c r="P5730" s="43">
        <v>1959</v>
      </c>
      <c r="Q5730" s="207" t="s">
        <v>3337</v>
      </c>
      <c r="R5730" s="84" t="s">
        <v>3203</v>
      </c>
      <c r="S5730" s="31" t="s">
        <v>41</v>
      </c>
      <c r="T5730" s="31"/>
      <c r="U5730" s="169"/>
      <c r="V5730" s="150"/>
      <c r="W5730" s="141" t="str" cm="1">
        <f t="array" ref="W5730">IF(SUM(LEN(B5730:V5730))=0,"",IF(OR(OR(ISBLANK(F5730),SUM(LEN(C5730),LEN(D5730))=0),AND(NOT(E5730="Unknown"),ISBLANK(J5730)),AND(NOT(O5730="Unknown"),ISBLANK(R5730))),"Missing Information", INDEX(Table15[Entire Service Line Classification], MATCH(SUMIFS(Table15[Unique ID],Table15[System-Owned Portion],E5730,Table15[If Material Anything Other than "Lead" in Column E,Was Material Ever Previously Lead?],G5730,Table15[Customer-Owned Portion],O5730),Table15[Unique ID],0),0)))</f>
        <v>Lead Status Unknown</v>
      </c>
      <c r="X5730"/>
    </row>
    <row r="5731" spans="2:24" ht="29" x14ac:dyDescent="0.35">
      <c r="B5731" s="146"/>
      <c r="C5731" s="31" t="s">
        <v>6453</v>
      </c>
      <c r="D5731" s="31"/>
      <c r="E5731" s="44" t="s">
        <v>3284</v>
      </c>
      <c r="F5731" s="43" t="s">
        <v>41</v>
      </c>
      <c r="G5731" s="84" t="s">
        <v>3249</v>
      </c>
      <c r="H5731" s="31">
        <v>1994</v>
      </c>
      <c r="I5731" s="207" t="s">
        <v>3338</v>
      </c>
      <c r="J5731" s="84" t="s">
        <v>3270</v>
      </c>
      <c r="K5731" s="31" t="s">
        <v>41</v>
      </c>
      <c r="L5731" s="31"/>
      <c r="M5731" s="169"/>
      <c r="N5731" s="148"/>
      <c r="O5731" s="106" t="s">
        <v>3284</v>
      </c>
      <c r="P5731" s="43">
        <v>1994</v>
      </c>
      <c r="Q5731" s="207" t="s">
        <v>3338</v>
      </c>
      <c r="R5731" s="84" t="s">
        <v>3270</v>
      </c>
      <c r="S5731" s="31" t="s">
        <v>41</v>
      </c>
      <c r="T5731" s="31"/>
      <c r="U5731" s="169"/>
      <c r="V5731" s="150"/>
      <c r="W5731" s="141" t="str" cm="1">
        <f t="array" ref="W5731">IF(SUM(LEN(B5731:V5731))=0,"",IF(OR(OR(ISBLANK(F5731),SUM(LEN(C5731),LEN(D5731))=0),AND(NOT(E5731="Unknown"),ISBLANK(J5731)),AND(NOT(O5731="Unknown"),ISBLANK(R5731))),"Missing Information", INDEX(Table15[Entire Service Line Classification], MATCH(SUMIFS(Table15[Unique ID],Table15[System-Owned Portion],E5731,Table15[If Material Anything Other than "Lead" in Column E,Was Material Ever Previously Lead?],G5731,Table15[Customer-Owned Portion],O5731),Table15[Unique ID],0),0)))</f>
        <v>Non-lead</v>
      </c>
      <c r="X5731"/>
    </row>
    <row r="5732" spans="2:24" x14ac:dyDescent="0.35">
      <c r="B5732" s="146"/>
      <c r="C5732" s="31" t="s">
        <v>6454</v>
      </c>
      <c r="D5732" s="31"/>
      <c r="E5732" s="44" t="s">
        <v>3203</v>
      </c>
      <c r="F5732" s="43" t="s">
        <v>3283</v>
      </c>
      <c r="G5732" s="84" t="s">
        <v>3249</v>
      </c>
      <c r="H5732" s="31">
        <v>1940</v>
      </c>
      <c r="I5732" s="207" t="s">
        <v>3337</v>
      </c>
      <c r="J5732" s="84"/>
      <c r="K5732" s="31" t="s">
        <v>41</v>
      </c>
      <c r="L5732" s="31"/>
      <c r="M5732" s="169"/>
      <c r="N5732" s="148"/>
      <c r="O5732" s="106" t="s">
        <v>3203</v>
      </c>
      <c r="P5732" s="43">
        <v>1940</v>
      </c>
      <c r="Q5732" s="207" t="s">
        <v>3337</v>
      </c>
      <c r="R5732" s="84" t="s">
        <v>3203</v>
      </c>
      <c r="S5732" s="31" t="s">
        <v>41</v>
      </c>
      <c r="T5732" s="31"/>
      <c r="U5732" s="169"/>
      <c r="V5732" s="150"/>
      <c r="W5732" s="141" t="str" cm="1">
        <f t="array" ref="W5732">IF(SUM(LEN(B5732:V5732))=0,"",IF(OR(OR(ISBLANK(F5732),SUM(LEN(C5732),LEN(D5732))=0),AND(NOT(E5732="Unknown"),ISBLANK(J5732)),AND(NOT(O5732="Unknown"),ISBLANK(R5732))),"Missing Information", INDEX(Table15[Entire Service Line Classification], MATCH(SUMIFS(Table15[Unique ID],Table15[System-Owned Portion],E5732,Table15[If Material Anything Other than "Lead" in Column E,Was Material Ever Previously Lead?],G5732,Table15[Customer-Owned Portion],O5732),Table15[Unique ID],0),0)))</f>
        <v>Lead Status Unknown</v>
      </c>
      <c r="X5732"/>
    </row>
    <row r="5733" spans="2:24" x14ac:dyDescent="0.35">
      <c r="B5733" s="146"/>
      <c r="C5733" s="31" t="s">
        <v>6455</v>
      </c>
      <c r="D5733" s="31"/>
      <c r="E5733" s="44" t="s">
        <v>3203</v>
      </c>
      <c r="F5733" s="43" t="s">
        <v>3283</v>
      </c>
      <c r="G5733" s="84" t="s">
        <v>3249</v>
      </c>
      <c r="H5733" s="31">
        <v>1964</v>
      </c>
      <c r="I5733" s="207" t="s">
        <v>3337</v>
      </c>
      <c r="J5733" s="84"/>
      <c r="K5733" s="31" t="s">
        <v>41</v>
      </c>
      <c r="L5733" s="31"/>
      <c r="M5733" s="169"/>
      <c r="N5733" s="148"/>
      <c r="O5733" s="106" t="s">
        <v>3203</v>
      </c>
      <c r="P5733" s="43">
        <v>1964</v>
      </c>
      <c r="Q5733" s="207" t="s">
        <v>3337</v>
      </c>
      <c r="R5733" s="84" t="s">
        <v>3203</v>
      </c>
      <c r="S5733" s="31" t="s">
        <v>41</v>
      </c>
      <c r="T5733" s="31"/>
      <c r="U5733" s="169"/>
      <c r="V5733" s="150"/>
      <c r="W5733" s="141" t="str" cm="1">
        <f t="array" ref="W5733">IF(SUM(LEN(B5733:V5733))=0,"",IF(OR(OR(ISBLANK(F5733),SUM(LEN(C5733),LEN(D5733))=0),AND(NOT(E5733="Unknown"),ISBLANK(J5733)),AND(NOT(O5733="Unknown"),ISBLANK(R5733))),"Missing Information", INDEX(Table15[Entire Service Line Classification], MATCH(SUMIFS(Table15[Unique ID],Table15[System-Owned Portion],E5733,Table15[If Material Anything Other than "Lead" in Column E,Was Material Ever Previously Lead?],G5733,Table15[Customer-Owned Portion],O5733),Table15[Unique ID],0),0)))</f>
        <v>Lead Status Unknown</v>
      </c>
      <c r="X5733"/>
    </row>
    <row r="5734" spans="2:24" x14ac:dyDescent="0.35">
      <c r="B5734" s="146"/>
      <c r="C5734" s="31" t="s">
        <v>2631</v>
      </c>
      <c r="D5734" s="31"/>
      <c r="E5734" s="44" t="s">
        <v>3203</v>
      </c>
      <c r="F5734" s="43" t="s">
        <v>3283</v>
      </c>
      <c r="G5734" s="84" t="s">
        <v>3249</v>
      </c>
      <c r="H5734" s="31">
        <v>1953</v>
      </c>
      <c r="I5734" s="207" t="s">
        <v>3338</v>
      </c>
      <c r="J5734" s="84"/>
      <c r="K5734" s="31" t="s">
        <v>41</v>
      </c>
      <c r="L5734" s="31"/>
      <c r="M5734" s="169"/>
      <c r="N5734" s="148"/>
      <c r="O5734" s="106" t="s">
        <v>3203</v>
      </c>
      <c r="P5734" s="43">
        <v>1953</v>
      </c>
      <c r="Q5734" s="207" t="s">
        <v>3338</v>
      </c>
      <c r="R5734" s="84" t="s">
        <v>3203</v>
      </c>
      <c r="S5734" s="31" t="s">
        <v>41</v>
      </c>
      <c r="T5734" s="31"/>
      <c r="U5734" s="169"/>
      <c r="V5734" s="150"/>
      <c r="W5734" s="141" t="str" cm="1">
        <f t="array" ref="W5734">IF(SUM(LEN(B5734:V5734))=0,"",IF(OR(OR(ISBLANK(F5734),SUM(LEN(C5734),LEN(D5734))=0),AND(NOT(E5734="Unknown"),ISBLANK(J5734)),AND(NOT(O5734="Unknown"),ISBLANK(R5734))),"Missing Information", INDEX(Table15[Entire Service Line Classification], MATCH(SUMIFS(Table15[Unique ID],Table15[System-Owned Portion],E5734,Table15[If Material Anything Other than "Lead" in Column E,Was Material Ever Previously Lead?],G5734,Table15[Customer-Owned Portion],O5734),Table15[Unique ID],0),0)))</f>
        <v>Lead Status Unknown</v>
      </c>
      <c r="X5734"/>
    </row>
    <row r="5735" spans="2:24" x14ac:dyDescent="0.35">
      <c r="B5735" s="146"/>
      <c r="C5735" s="31" t="s">
        <v>6456</v>
      </c>
      <c r="D5735" s="31"/>
      <c r="E5735" s="44" t="s">
        <v>3203</v>
      </c>
      <c r="F5735" s="43" t="s">
        <v>3283</v>
      </c>
      <c r="G5735" s="84" t="s">
        <v>3249</v>
      </c>
      <c r="H5735" s="31">
        <v>1924</v>
      </c>
      <c r="I5735" s="207" t="s">
        <v>3338</v>
      </c>
      <c r="J5735" s="84"/>
      <c r="K5735" s="31" t="s">
        <v>41</v>
      </c>
      <c r="L5735" s="31"/>
      <c r="M5735" s="169"/>
      <c r="N5735" s="148"/>
      <c r="O5735" s="106" t="s">
        <v>3203</v>
      </c>
      <c r="P5735" s="43">
        <v>1924</v>
      </c>
      <c r="Q5735" s="207" t="s">
        <v>3338</v>
      </c>
      <c r="R5735" s="84" t="s">
        <v>3203</v>
      </c>
      <c r="S5735" s="31" t="s">
        <v>41</v>
      </c>
      <c r="T5735" s="31"/>
      <c r="U5735" s="169"/>
      <c r="V5735" s="150"/>
      <c r="W5735" s="141" t="str" cm="1">
        <f t="array" ref="W5735">IF(SUM(LEN(B5735:V5735))=0,"",IF(OR(OR(ISBLANK(F5735),SUM(LEN(C5735),LEN(D5735))=0),AND(NOT(E5735="Unknown"),ISBLANK(J5735)),AND(NOT(O5735="Unknown"),ISBLANK(R5735))),"Missing Information", INDEX(Table15[Entire Service Line Classification], MATCH(SUMIFS(Table15[Unique ID],Table15[System-Owned Portion],E5735,Table15[If Material Anything Other than "Lead" in Column E,Was Material Ever Previously Lead?],G5735,Table15[Customer-Owned Portion],O5735),Table15[Unique ID],0),0)))</f>
        <v>Lead Status Unknown</v>
      </c>
      <c r="X5735"/>
    </row>
    <row r="5736" spans="2:24" x14ac:dyDescent="0.35">
      <c r="B5736" s="146"/>
      <c r="C5736" s="31" t="s">
        <v>6457</v>
      </c>
      <c r="D5736" s="31"/>
      <c r="E5736" s="44" t="s">
        <v>3203</v>
      </c>
      <c r="F5736" s="43" t="s">
        <v>3283</v>
      </c>
      <c r="G5736" s="84" t="s">
        <v>3249</v>
      </c>
      <c r="H5736" s="31"/>
      <c r="I5736" s="207" t="s">
        <v>3337</v>
      </c>
      <c r="J5736" s="84"/>
      <c r="K5736" s="31" t="s">
        <v>41</v>
      </c>
      <c r="L5736" s="31"/>
      <c r="M5736" s="169"/>
      <c r="N5736" s="148"/>
      <c r="O5736" s="106" t="s">
        <v>3203</v>
      </c>
      <c r="P5736" s="43"/>
      <c r="Q5736" s="207" t="s">
        <v>3337</v>
      </c>
      <c r="R5736" s="84" t="s">
        <v>3203</v>
      </c>
      <c r="S5736" s="31" t="s">
        <v>41</v>
      </c>
      <c r="T5736" s="31"/>
      <c r="U5736" s="169"/>
      <c r="V5736" s="150"/>
      <c r="W5736" s="141" t="str" cm="1">
        <f t="array" ref="W5736">IF(SUM(LEN(B5736:V5736))=0,"",IF(OR(OR(ISBLANK(F5736),SUM(LEN(C5736),LEN(D5736))=0),AND(NOT(E5736="Unknown"),ISBLANK(J5736)),AND(NOT(O5736="Unknown"),ISBLANK(R5736))),"Missing Information", INDEX(Table15[Entire Service Line Classification], MATCH(SUMIFS(Table15[Unique ID],Table15[System-Owned Portion],E5736,Table15[If Material Anything Other than "Lead" in Column E,Was Material Ever Previously Lead?],G5736,Table15[Customer-Owned Portion],O5736),Table15[Unique ID],0),0)))</f>
        <v>Lead Status Unknown</v>
      </c>
      <c r="X5736"/>
    </row>
    <row r="5737" spans="2:24" x14ac:dyDescent="0.35">
      <c r="B5737" s="146"/>
      <c r="C5737" s="31" t="s">
        <v>6458</v>
      </c>
      <c r="D5737" s="31"/>
      <c r="E5737" s="44" t="s">
        <v>3203</v>
      </c>
      <c r="F5737" s="43" t="s">
        <v>3283</v>
      </c>
      <c r="G5737" s="84" t="s">
        <v>3249</v>
      </c>
      <c r="H5737" s="31">
        <v>1924</v>
      </c>
      <c r="I5737" s="207" t="s">
        <v>3338</v>
      </c>
      <c r="J5737" s="84"/>
      <c r="K5737" s="31" t="s">
        <v>41</v>
      </c>
      <c r="L5737" s="31"/>
      <c r="M5737" s="169"/>
      <c r="N5737" s="148"/>
      <c r="O5737" s="106" t="s">
        <v>3203</v>
      </c>
      <c r="P5737" s="43">
        <v>1924</v>
      </c>
      <c r="Q5737" s="207" t="s">
        <v>3338</v>
      </c>
      <c r="R5737" s="84" t="s">
        <v>3203</v>
      </c>
      <c r="S5737" s="31" t="s">
        <v>41</v>
      </c>
      <c r="T5737" s="31"/>
      <c r="U5737" s="169"/>
      <c r="V5737" s="150"/>
      <c r="W5737" s="141" t="str" cm="1">
        <f t="array" ref="W5737">IF(SUM(LEN(B5737:V5737))=0,"",IF(OR(OR(ISBLANK(F5737),SUM(LEN(C5737),LEN(D5737))=0),AND(NOT(E5737="Unknown"),ISBLANK(J5737)),AND(NOT(O5737="Unknown"),ISBLANK(R5737))),"Missing Information", INDEX(Table15[Entire Service Line Classification], MATCH(SUMIFS(Table15[Unique ID],Table15[System-Owned Portion],E5737,Table15[If Material Anything Other than "Lead" in Column E,Was Material Ever Previously Lead?],G5737,Table15[Customer-Owned Portion],O5737),Table15[Unique ID],0),0)))</f>
        <v>Lead Status Unknown</v>
      </c>
      <c r="X5737"/>
    </row>
    <row r="5738" spans="2:24" x14ac:dyDescent="0.35">
      <c r="B5738" s="146"/>
      <c r="C5738" s="31" t="s">
        <v>6459</v>
      </c>
      <c r="D5738" s="31"/>
      <c r="E5738" s="44" t="s">
        <v>3203</v>
      </c>
      <c r="F5738" s="43" t="s">
        <v>3283</v>
      </c>
      <c r="G5738" s="84" t="s">
        <v>3249</v>
      </c>
      <c r="H5738" s="31">
        <v>1958</v>
      </c>
      <c r="I5738" s="207" t="s">
        <v>3338</v>
      </c>
      <c r="J5738" s="84"/>
      <c r="K5738" s="31" t="s">
        <v>41</v>
      </c>
      <c r="L5738" s="31"/>
      <c r="M5738" s="169"/>
      <c r="N5738" s="148"/>
      <c r="O5738" s="106" t="s">
        <v>3203</v>
      </c>
      <c r="P5738" s="43">
        <v>1958</v>
      </c>
      <c r="Q5738" s="207" t="s">
        <v>3338</v>
      </c>
      <c r="R5738" s="84" t="s">
        <v>3203</v>
      </c>
      <c r="S5738" s="31" t="s">
        <v>41</v>
      </c>
      <c r="T5738" s="31"/>
      <c r="U5738" s="169"/>
      <c r="V5738" s="150"/>
      <c r="W5738" s="141" t="str" cm="1">
        <f t="array" ref="W5738">IF(SUM(LEN(B5738:V5738))=0,"",IF(OR(OR(ISBLANK(F5738),SUM(LEN(C5738),LEN(D5738))=0),AND(NOT(E5738="Unknown"),ISBLANK(J5738)),AND(NOT(O5738="Unknown"),ISBLANK(R5738))),"Missing Information", INDEX(Table15[Entire Service Line Classification], MATCH(SUMIFS(Table15[Unique ID],Table15[System-Owned Portion],E5738,Table15[If Material Anything Other than "Lead" in Column E,Was Material Ever Previously Lead?],G5738,Table15[Customer-Owned Portion],O5738),Table15[Unique ID],0),0)))</f>
        <v>Lead Status Unknown</v>
      </c>
      <c r="X5738"/>
    </row>
    <row r="5739" spans="2:24" ht="29" x14ac:dyDescent="0.35">
      <c r="B5739" s="146"/>
      <c r="C5739" s="31" t="s">
        <v>6460</v>
      </c>
      <c r="D5739" s="31"/>
      <c r="E5739" s="44" t="s">
        <v>3203</v>
      </c>
      <c r="F5739" s="43" t="s">
        <v>3283</v>
      </c>
      <c r="G5739" s="84" t="s">
        <v>3249</v>
      </c>
      <c r="H5739" s="31"/>
      <c r="I5739" s="207" t="s">
        <v>3338</v>
      </c>
      <c r="J5739" s="84"/>
      <c r="K5739" s="31" t="s">
        <v>41</v>
      </c>
      <c r="L5739" s="31"/>
      <c r="M5739" s="169"/>
      <c r="N5739" s="148"/>
      <c r="O5739" s="106" t="s">
        <v>3203</v>
      </c>
      <c r="P5739" s="43"/>
      <c r="Q5739" s="207" t="s">
        <v>3338</v>
      </c>
      <c r="R5739" s="84" t="s">
        <v>3203</v>
      </c>
      <c r="S5739" s="31" t="s">
        <v>41</v>
      </c>
      <c r="T5739" s="31"/>
      <c r="U5739" s="169"/>
      <c r="V5739" s="150"/>
      <c r="W5739" s="141" t="str" cm="1">
        <f t="array" ref="W5739">IF(SUM(LEN(B5739:V5739))=0,"",IF(OR(OR(ISBLANK(F5739),SUM(LEN(C5739),LEN(D5739))=0),AND(NOT(E5739="Unknown"),ISBLANK(J5739)),AND(NOT(O5739="Unknown"),ISBLANK(R5739))),"Missing Information", INDEX(Table15[Entire Service Line Classification], MATCH(SUMIFS(Table15[Unique ID],Table15[System-Owned Portion],E5739,Table15[If Material Anything Other than "Lead" in Column E,Was Material Ever Previously Lead?],G5739,Table15[Customer-Owned Portion],O5739),Table15[Unique ID],0),0)))</f>
        <v>Lead Status Unknown</v>
      </c>
      <c r="X5739"/>
    </row>
    <row r="5740" spans="2:24" x14ac:dyDescent="0.35">
      <c r="B5740" s="146"/>
      <c r="C5740" s="31" t="s">
        <v>6461</v>
      </c>
      <c r="D5740" s="31"/>
      <c r="E5740" s="44" t="s">
        <v>3203</v>
      </c>
      <c r="F5740" s="43" t="s">
        <v>3283</v>
      </c>
      <c r="G5740" s="84" t="s">
        <v>3249</v>
      </c>
      <c r="H5740" s="31">
        <v>1943</v>
      </c>
      <c r="I5740" s="207" t="s">
        <v>3338</v>
      </c>
      <c r="J5740" s="84"/>
      <c r="K5740" s="31" t="s">
        <v>41</v>
      </c>
      <c r="L5740" s="31"/>
      <c r="M5740" s="169"/>
      <c r="N5740" s="148"/>
      <c r="O5740" s="106" t="s">
        <v>3203</v>
      </c>
      <c r="P5740" s="43">
        <v>1943</v>
      </c>
      <c r="Q5740" s="207" t="s">
        <v>3338</v>
      </c>
      <c r="R5740" s="84" t="s">
        <v>3203</v>
      </c>
      <c r="S5740" s="31" t="s">
        <v>41</v>
      </c>
      <c r="T5740" s="31"/>
      <c r="U5740" s="169"/>
      <c r="V5740" s="150"/>
      <c r="W5740" s="141" t="str" cm="1">
        <f t="array" ref="W5740">IF(SUM(LEN(B5740:V5740))=0,"",IF(OR(OR(ISBLANK(F5740),SUM(LEN(C5740),LEN(D5740))=0),AND(NOT(E5740="Unknown"),ISBLANK(J5740)),AND(NOT(O5740="Unknown"),ISBLANK(R5740))),"Missing Information", INDEX(Table15[Entire Service Line Classification], MATCH(SUMIFS(Table15[Unique ID],Table15[System-Owned Portion],E5740,Table15[If Material Anything Other than "Lead" in Column E,Was Material Ever Previously Lead?],G5740,Table15[Customer-Owned Portion],O5740),Table15[Unique ID],0),0)))</f>
        <v>Lead Status Unknown</v>
      </c>
      <c r="X5740"/>
    </row>
    <row r="5741" spans="2:24" x14ac:dyDescent="0.35">
      <c r="B5741" s="146"/>
      <c r="C5741" s="31" t="s">
        <v>6462</v>
      </c>
      <c r="D5741" s="31"/>
      <c r="E5741" s="44" t="s">
        <v>3203</v>
      </c>
      <c r="F5741" s="43" t="s">
        <v>3283</v>
      </c>
      <c r="G5741" s="84" t="s">
        <v>3249</v>
      </c>
      <c r="H5741" s="31">
        <v>1927</v>
      </c>
      <c r="I5741" s="207" t="s">
        <v>3341</v>
      </c>
      <c r="J5741" s="84"/>
      <c r="K5741" s="31" t="s">
        <v>41</v>
      </c>
      <c r="L5741" s="31"/>
      <c r="M5741" s="169"/>
      <c r="N5741" s="148"/>
      <c r="O5741" s="106" t="s">
        <v>3203</v>
      </c>
      <c r="P5741" s="43">
        <v>1927</v>
      </c>
      <c r="Q5741" s="207" t="s">
        <v>3341</v>
      </c>
      <c r="R5741" s="84" t="s">
        <v>3203</v>
      </c>
      <c r="S5741" s="31" t="s">
        <v>41</v>
      </c>
      <c r="T5741" s="31"/>
      <c r="U5741" s="169"/>
      <c r="V5741" s="150"/>
      <c r="W5741" s="141" t="str" cm="1">
        <f t="array" ref="W5741">IF(SUM(LEN(B5741:V5741))=0,"",IF(OR(OR(ISBLANK(F5741),SUM(LEN(C5741),LEN(D5741))=0),AND(NOT(E5741="Unknown"),ISBLANK(J5741)),AND(NOT(O5741="Unknown"),ISBLANK(R5741))),"Missing Information", INDEX(Table15[Entire Service Line Classification], MATCH(SUMIFS(Table15[Unique ID],Table15[System-Owned Portion],E5741,Table15[If Material Anything Other than "Lead" in Column E,Was Material Ever Previously Lead?],G5741,Table15[Customer-Owned Portion],O5741),Table15[Unique ID],0),0)))</f>
        <v>Lead Status Unknown</v>
      </c>
      <c r="X5741"/>
    </row>
    <row r="5742" spans="2:24" x14ac:dyDescent="0.35">
      <c r="B5742" s="146"/>
      <c r="C5742" s="31" t="s">
        <v>6463</v>
      </c>
      <c r="D5742" s="31"/>
      <c r="E5742" s="44" t="s">
        <v>3203</v>
      </c>
      <c r="F5742" s="43" t="s">
        <v>3283</v>
      </c>
      <c r="G5742" s="84" t="s">
        <v>3249</v>
      </c>
      <c r="H5742" s="31">
        <v>1940</v>
      </c>
      <c r="I5742" s="207" t="s">
        <v>3338</v>
      </c>
      <c r="J5742" s="84"/>
      <c r="K5742" s="31" t="s">
        <v>41</v>
      </c>
      <c r="L5742" s="31"/>
      <c r="M5742" s="169"/>
      <c r="N5742" s="148"/>
      <c r="O5742" s="106" t="s">
        <v>3203</v>
      </c>
      <c r="P5742" s="43">
        <v>1940</v>
      </c>
      <c r="Q5742" s="207" t="s">
        <v>3338</v>
      </c>
      <c r="R5742" s="84" t="s">
        <v>3203</v>
      </c>
      <c r="S5742" s="31" t="s">
        <v>41</v>
      </c>
      <c r="T5742" s="31"/>
      <c r="U5742" s="169"/>
      <c r="V5742" s="150"/>
      <c r="W5742" s="141" t="str" cm="1">
        <f t="array" ref="W5742">IF(SUM(LEN(B5742:V5742))=0,"",IF(OR(OR(ISBLANK(F5742),SUM(LEN(C5742),LEN(D5742))=0),AND(NOT(E5742="Unknown"),ISBLANK(J5742)),AND(NOT(O5742="Unknown"),ISBLANK(R5742))),"Missing Information", INDEX(Table15[Entire Service Line Classification], MATCH(SUMIFS(Table15[Unique ID],Table15[System-Owned Portion],E5742,Table15[If Material Anything Other than "Lead" in Column E,Was Material Ever Previously Lead?],G5742,Table15[Customer-Owned Portion],O5742),Table15[Unique ID],0),0)))</f>
        <v>Lead Status Unknown</v>
      </c>
      <c r="X5742"/>
    </row>
    <row r="5743" spans="2:24" ht="29" x14ac:dyDescent="0.35">
      <c r="B5743" s="146"/>
      <c r="C5743" s="31" t="s">
        <v>6464</v>
      </c>
      <c r="D5743" s="31"/>
      <c r="E5743" s="44" t="s">
        <v>3284</v>
      </c>
      <c r="F5743" s="43" t="s">
        <v>41</v>
      </c>
      <c r="G5743" s="84" t="s">
        <v>3249</v>
      </c>
      <c r="H5743" s="31">
        <v>1988</v>
      </c>
      <c r="I5743" s="207" t="s">
        <v>3338</v>
      </c>
      <c r="J5743" s="84" t="s">
        <v>3270</v>
      </c>
      <c r="K5743" s="31" t="s">
        <v>41</v>
      </c>
      <c r="L5743" s="31"/>
      <c r="M5743" s="169"/>
      <c r="N5743" s="148"/>
      <c r="O5743" s="106" t="s">
        <v>3284</v>
      </c>
      <c r="P5743" s="43">
        <v>1988</v>
      </c>
      <c r="Q5743" s="207" t="s">
        <v>3338</v>
      </c>
      <c r="R5743" s="84" t="s">
        <v>3270</v>
      </c>
      <c r="S5743" s="31" t="s">
        <v>41</v>
      </c>
      <c r="T5743" s="31"/>
      <c r="U5743" s="169"/>
      <c r="V5743" s="150"/>
      <c r="W5743" s="141" t="str" cm="1">
        <f t="array" ref="W5743">IF(SUM(LEN(B5743:V5743))=0,"",IF(OR(OR(ISBLANK(F5743),SUM(LEN(C5743),LEN(D5743))=0),AND(NOT(E5743="Unknown"),ISBLANK(J5743)),AND(NOT(O5743="Unknown"),ISBLANK(R5743))),"Missing Information", INDEX(Table15[Entire Service Line Classification], MATCH(SUMIFS(Table15[Unique ID],Table15[System-Owned Portion],E5743,Table15[If Material Anything Other than "Lead" in Column E,Was Material Ever Previously Lead?],G5743,Table15[Customer-Owned Portion],O5743),Table15[Unique ID],0),0)))</f>
        <v>Non-lead</v>
      </c>
      <c r="X5743"/>
    </row>
    <row r="5744" spans="2:24" x14ac:dyDescent="0.35">
      <c r="B5744" s="146"/>
      <c r="C5744" s="31" t="s">
        <v>6465</v>
      </c>
      <c r="D5744" s="31"/>
      <c r="E5744" s="44" t="s">
        <v>3203</v>
      </c>
      <c r="F5744" s="43" t="s">
        <v>3283</v>
      </c>
      <c r="G5744" s="84" t="s">
        <v>3249</v>
      </c>
      <c r="H5744" s="31">
        <v>1960</v>
      </c>
      <c r="I5744" s="207" t="s">
        <v>3338</v>
      </c>
      <c r="J5744" s="84"/>
      <c r="K5744" s="31" t="s">
        <v>41</v>
      </c>
      <c r="L5744" s="31"/>
      <c r="M5744" s="169"/>
      <c r="N5744" s="148"/>
      <c r="O5744" s="106" t="s">
        <v>3203</v>
      </c>
      <c r="P5744" s="43">
        <v>1960</v>
      </c>
      <c r="Q5744" s="207" t="s">
        <v>3338</v>
      </c>
      <c r="R5744" s="84" t="s">
        <v>3203</v>
      </c>
      <c r="S5744" s="31" t="s">
        <v>41</v>
      </c>
      <c r="T5744" s="31"/>
      <c r="U5744" s="169"/>
      <c r="V5744" s="150"/>
      <c r="W5744" s="141" t="str" cm="1">
        <f t="array" ref="W5744">IF(SUM(LEN(B5744:V5744))=0,"",IF(OR(OR(ISBLANK(F5744),SUM(LEN(C5744),LEN(D5744))=0),AND(NOT(E5744="Unknown"),ISBLANK(J5744)),AND(NOT(O5744="Unknown"),ISBLANK(R5744))),"Missing Information", INDEX(Table15[Entire Service Line Classification], MATCH(SUMIFS(Table15[Unique ID],Table15[System-Owned Portion],E5744,Table15[If Material Anything Other than "Lead" in Column E,Was Material Ever Previously Lead?],G5744,Table15[Customer-Owned Portion],O5744),Table15[Unique ID],0),0)))</f>
        <v>Lead Status Unknown</v>
      </c>
      <c r="X5744"/>
    </row>
    <row r="5745" spans="2:24" ht="29" x14ac:dyDescent="0.35">
      <c r="B5745" s="146"/>
      <c r="C5745" s="31" t="s">
        <v>6466</v>
      </c>
      <c r="D5745" s="31"/>
      <c r="E5745" s="44" t="s">
        <v>3203</v>
      </c>
      <c r="F5745" s="43" t="s">
        <v>3283</v>
      </c>
      <c r="G5745" s="84" t="s">
        <v>3249</v>
      </c>
      <c r="H5745" s="31">
        <v>1967</v>
      </c>
      <c r="I5745" s="207" t="s">
        <v>3336</v>
      </c>
      <c r="J5745" s="84"/>
      <c r="K5745" s="31" t="s">
        <v>41</v>
      </c>
      <c r="L5745" s="31"/>
      <c r="M5745" s="169"/>
      <c r="N5745" s="148"/>
      <c r="O5745" s="106" t="s">
        <v>3203</v>
      </c>
      <c r="P5745" s="43">
        <v>1967</v>
      </c>
      <c r="Q5745" s="207" t="s">
        <v>3336</v>
      </c>
      <c r="R5745" s="84" t="s">
        <v>3203</v>
      </c>
      <c r="S5745" s="31" t="s">
        <v>41</v>
      </c>
      <c r="T5745" s="31"/>
      <c r="U5745" s="169"/>
      <c r="V5745" s="150"/>
      <c r="W5745" s="141" t="str" cm="1">
        <f t="array" ref="W5745">IF(SUM(LEN(B5745:V5745))=0,"",IF(OR(OR(ISBLANK(F5745),SUM(LEN(C5745),LEN(D5745))=0),AND(NOT(E5745="Unknown"),ISBLANK(J5745)),AND(NOT(O5745="Unknown"),ISBLANK(R5745))),"Missing Information", INDEX(Table15[Entire Service Line Classification], MATCH(SUMIFS(Table15[Unique ID],Table15[System-Owned Portion],E5745,Table15[If Material Anything Other than "Lead" in Column E,Was Material Ever Previously Lead?],G5745,Table15[Customer-Owned Portion],O5745),Table15[Unique ID],0),0)))</f>
        <v>Lead Status Unknown</v>
      </c>
      <c r="X5745"/>
    </row>
    <row r="5746" spans="2:24" x14ac:dyDescent="0.35">
      <c r="B5746" s="146"/>
      <c r="C5746" s="31" t="s">
        <v>6467</v>
      </c>
      <c r="D5746" s="31"/>
      <c r="E5746" s="44" t="s">
        <v>3203</v>
      </c>
      <c r="F5746" s="43" t="s">
        <v>3283</v>
      </c>
      <c r="G5746" s="84" t="s">
        <v>3249</v>
      </c>
      <c r="H5746" s="31">
        <v>1979</v>
      </c>
      <c r="I5746" s="207" t="s">
        <v>3338</v>
      </c>
      <c r="J5746" s="84"/>
      <c r="K5746" s="31" t="s">
        <v>41</v>
      </c>
      <c r="L5746" s="31"/>
      <c r="M5746" s="169"/>
      <c r="N5746" s="148"/>
      <c r="O5746" s="106" t="s">
        <v>3203</v>
      </c>
      <c r="P5746" s="43">
        <v>1979</v>
      </c>
      <c r="Q5746" s="207" t="s">
        <v>3338</v>
      </c>
      <c r="R5746" s="84" t="s">
        <v>3203</v>
      </c>
      <c r="S5746" s="31" t="s">
        <v>41</v>
      </c>
      <c r="T5746" s="31"/>
      <c r="U5746" s="169"/>
      <c r="V5746" s="150"/>
      <c r="W5746" s="141" t="str" cm="1">
        <f t="array" ref="W5746">IF(SUM(LEN(B5746:V5746))=0,"",IF(OR(OR(ISBLANK(F5746),SUM(LEN(C5746),LEN(D5746))=0),AND(NOT(E5746="Unknown"),ISBLANK(J5746)),AND(NOT(O5746="Unknown"),ISBLANK(R5746))),"Missing Information", INDEX(Table15[Entire Service Line Classification], MATCH(SUMIFS(Table15[Unique ID],Table15[System-Owned Portion],E5746,Table15[If Material Anything Other than "Lead" in Column E,Was Material Ever Previously Lead?],G5746,Table15[Customer-Owned Portion],O5746),Table15[Unique ID],0),0)))</f>
        <v>Lead Status Unknown</v>
      </c>
      <c r="X5746"/>
    </row>
    <row r="5747" spans="2:24" ht="29" x14ac:dyDescent="0.35">
      <c r="B5747" s="146"/>
      <c r="C5747" s="31" t="s">
        <v>6468</v>
      </c>
      <c r="D5747" s="31"/>
      <c r="E5747" s="44" t="s">
        <v>3284</v>
      </c>
      <c r="F5747" s="43" t="s">
        <v>41</v>
      </c>
      <c r="G5747" s="84" t="s">
        <v>3249</v>
      </c>
      <c r="H5747" s="31">
        <v>1986</v>
      </c>
      <c r="I5747" s="207" t="s">
        <v>3338</v>
      </c>
      <c r="J5747" s="84" t="s">
        <v>3270</v>
      </c>
      <c r="K5747" s="31" t="s">
        <v>41</v>
      </c>
      <c r="L5747" s="31"/>
      <c r="M5747" s="169"/>
      <c r="N5747" s="148"/>
      <c r="O5747" s="106" t="s">
        <v>3284</v>
      </c>
      <c r="P5747" s="43">
        <v>1986</v>
      </c>
      <c r="Q5747" s="207" t="s">
        <v>3338</v>
      </c>
      <c r="R5747" s="84" t="s">
        <v>3270</v>
      </c>
      <c r="S5747" s="31" t="s">
        <v>41</v>
      </c>
      <c r="T5747" s="31"/>
      <c r="U5747" s="169"/>
      <c r="V5747" s="150"/>
      <c r="W5747" s="141" t="str" cm="1">
        <f t="array" ref="W5747">IF(SUM(LEN(B5747:V5747))=0,"",IF(OR(OR(ISBLANK(F5747),SUM(LEN(C5747),LEN(D5747))=0),AND(NOT(E5747="Unknown"),ISBLANK(J5747)),AND(NOT(O5747="Unknown"),ISBLANK(R5747))),"Missing Information", INDEX(Table15[Entire Service Line Classification], MATCH(SUMIFS(Table15[Unique ID],Table15[System-Owned Portion],E5747,Table15[If Material Anything Other than "Lead" in Column E,Was Material Ever Previously Lead?],G5747,Table15[Customer-Owned Portion],O5747),Table15[Unique ID],0),0)))</f>
        <v>Non-lead</v>
      </c>
      <c r="X5747"/>
    </row>
    <row r="5748" spans="2:24" x14ac:dyDescent="0.35">
      <c r="B5748" s="146"/>
      <c r="C5748" s="31" t="s">
        <v>6469</v>
      </c>
      <c r="D5748" s="31"/>
      <c r="E5748" s="44" t="s">
        <v>3203</v>
      </c>
      <c r="F5748" s="43" t="s">
        <v>3283</v>
      </c>
      <c r="G5748" s="84" t="s">
        <v>3249</v>
      </c>
      <c r="H5748" s="31">
        <v>1982</v>
      </c>
      <c r="I5748" s="207" t="s">
        <v>3338</v>
      </c>
      <c r="J5748" s="84"/>
      <c r="K5748" s="31" t="s">
        <v>41</v>
      </c>
      <c r="L5748" s="31"/>
      <c r="M5748" s="169"/>
      <c r="N5748" s="148"/>
      <c r="O5748" s="106" t="s">
        <v>3203</v>
      </c>
      <c r="P5748" s="43">
        <v>1982</v>
      </c>
      <c r="Q5748" s="207" t="s">
        <v>3338</v>
      </c>
      <c r="R5748" s="84" t="s">
        <v>3203</v>
      </c>
      <c r="S5748" s="31" t="s">
        <v>41</v>
      </c>
      <c r="T5748" s="31"/>
      <c r="U5748" s="169"/>
      <c r="V5748" s="150"/>
      <c r="W5748" s="141" t="str" cm="1">
        <f t="array" ref="W5748">IF(SUM(LEN(B5748:V5748))=0,"",IF(OR(OR(ISBLANK(F5748),SUM(LEN(C5748),LEN(D5748))=0),AND(NOT(E5748="Unknown"),ISBLANK(J5748)),AND(NOT(O5748="Unknown"),ISBLANK(R5748))),"Missing Information", INDEX(Table15[Entire Service Line Classification], MATCH(SUMIFS(Table15[Unique ID],Table15[System-Owned Portion],E5748,Table15[If Material Anything Other than "Lead" in Column E,Was Material Ever Previously Lead?],G5748,Table15[Customer-Owned Portion],O5748),Table15[Unique ID],0),0)))</f>
        <v>Lead Status Unknown</v>
      </c>
      <c r="X5748"/>
    </row>
    <row r="5749" spans="2:24" ht="29" x14ac:dyDescent="0.35">
      <c r="B5749" s="146"/>
      <c r="C5749" s="31" t="s">
        <v>6470</v>
      </c>
      <c r="D5749" s="31"/>
      <c r="E5749" s="44" t="s">
        <v>3284</v>
      </c>
      <c r="F5749" s="43" t="s">
        <v>41</v>
      </c>
      <c r="G5749" s="84" t="s">
        <v>3249</v>
      </c>
      <c r="H5749" s="31">
        <v>1997</v>
      </c>
      <c r="I5749" s="207" t="s">
        <v>3338</v>
      </c>
      <c r="J5749" s="84" t="s">
        <v>3270</v>
      </c>
      <c r="K5749" s="31" t="s">
        <v>41</v>
      </c>
      <c r="L5749" s="31"/>
      <c r="M5749" s="169"/>
      <c r="N5749" s="148"/>
      <c r="O5749" s="106" t="s">
        <v>3284</v>
      </c>
      <c r="P5749" s="43">
        <v>1997</v>
      </c>
      <c r="Q5749" s="207" t="s">
        <v>3338</v>
      </c>
      <c r="R5749" s="84" t="s">
        <v>3270</v>
      </c>
      <c r="S5749" s="31" t="s">
        <v>41</v>
      </c>
      <c r="T5749" s="31"/>
      <c r="U5749" s="169"/>
      <c r="V5749" s="150"/>
      <c r="W5749" s="141" t="str" cm="1">
        <f t="array" ref="W5749">IF(SUM(LEN(B5749:V5749))=0,"",IF(OR(OR(ISBLANK(F5749),SUM(LEN(C5749),LEN(D5749))=0),AND(NOT(E5749="Unknown"),ISBLANK(J5749)),AND(NOT(O5749="Unknown"),ISBLANK(R5749))),"Missing Information", INDEX(Table15[Entire Service Line Classification], MATCH(SUMIFS(Table15[Unique ID],Table15[System-Owned Portion],E5749,Table15[If Material Anything Other than "Lead" in Column E,Was Material Ever Previously Lead?],G5749,Table15[Customer-Owned Portion],O5749),Table15[Unique ID],0),0)))</f>
        <v>Non-lead</v>
      </c>
      <c r="X5749"/>
    </row>
    <row r="5750" spans="2:24" x14ac:dyDescent="0.35">
      <c r="B5750" s="146"/>
      <c r="C5750" s="31" t="s">
        <v>6471</v>
      </c>
      <c r="D5750" s="31"/>
      <c r="E5750" s="44" t="s">
        <v>3203</v>
      </c>
      <c r="F5750" s="43" t="s">
        <v>3283</v>
      </c>
      <c r="G5750" s="84" t="s">
        <v>3249</v>
      </c>
      <c r="H5750" s="31">
        <v>1961</v>
      </c>
      <c r="I5750" s="207" t="s">
        <v>3338</v>
      </c>
      <c r="J5750" s="84"/>
      <c r="K5750" s="31" t="s">
        <v>41</v>
      </c>
      <c r="L5750" s="31"/>
      <c r="M5750" s="169"/>
      <c r="N5750" s="148"/>
      <c r="O5750" s="106" t="s">
        <v>3203</v>
      </c>
      <c r="P5750" s="43">
        <v>1961</v>
      </c>
      <c r="Q5750" s="207" t="s">
        <v>3338</v>
      </c>
      <c r="R5750" s="84" t="s">
        <v>3203</v>
      </c>
      <c r="S5750" s="31" t="s">
        <v>41</v>
      </c>
      <c r="T5750" s="31"/>
      <c r="U5750" s="169"/>
      <c r="V5750" s="150"/>
      <c r="W5750" s="141" t="str" cm="1">
        <f t="array" ref="W5750">IF(SUM(LEN(B5750:V5750))=0,"",IF(OR(OR(ISBLANK(F5750),SUM(LEN(C5750),LEN(D5750))=0),AND(NOT(E5750="Unknown"),ISBLANK(J5750)),AND(NOT(O5750="Unknown"),ISBLANK(R5750))),"Missing Information", INDEX(Table15[Entire Service Line Classification], MATCH(SUMIFS(Table15[Unique ID],Table15[System-Owned Portion],E5750,Table15[If Material Anything Other than "Lead" in Column E,Was Material Ever Previously Lead?],G5750,Table15[Customer-Owned Portion],O5750),Table15[Unique ID],0),0)))</f>
        <v>Lead Status Unknown</v>
      </c>
      <c r="X5750"/>
    </row>
    <row r="5751" spans="2:24" x14ac:dyDescent="0.35">
      <c r="B5751" s="146"/>
      <c r="C5751" s="31" t="s">
        <v>6472</v>
      </c>
      <c r="D5751" s="31"/>
      <c r="E5751" s="44" t="s">
        <v>3203</v>
      </c>
      <c r="F5751" s="43" t="s">
        <v>3283</v>
      </c>
      <c r="G5751" s="84" t="s">
        <v>3249</v>
      </c>
      <c r="H5751" s="31">
        <v>1960</v>
      </c>
      <c r="I5751" s="207" t="s">
        <v>3337</v>
      </c>
      <c r="J5751" s="84"/>
      <c r="K5751" s="31" t="s">
        <v>41</v>
      </c>
      <c r="L5751" s="31"/>
      <c r="M5751" s="169"/>
      <c r="N5751" s="148"/>
      <c r="O5751" s="106" t="s">
        <v>3203</v>
      </c>
      <c r="P5751" s="43">
        <v>1960</v>
      </c>
      <c r="Q5751" s="207" t="s">
        <v>3337</v>
      </c>
      <c r="R5751" s="84" t="s">
        <v>3203</v>
      </c>
      <c r="S5751" s="31" t="s">
        <v>41</v>
      </c>
      <c r="T5751" s="31"/>
      <c r="U5751" s="169"/>
      <c r="V5751" s="150"/>
      <c r="W5751" s="141" t="str" cm="1">
        <f t="array" ref="W5751">IF(SUM(LEN(B5751:V5751))=0,"",IF(OR(OR(ISBLANK(F5751),SUM(LEN(C5751),LEN(D5751))=0),AND(NOT(E5751="Unknown"),ISBLANK(J5751)),AND(NOT(O5751="Unknown"),ISBLANK(R5751))),"Missing Information", INDEX(Table15[Entire Service Line Classification], MATCH(SUMIFS(Table15[Unique ID],Table15[System-Owned Portion],E5751,Table15[If Material Anything Other than "Lead" in Column E,Was Material Ever Previously Lead?],G5751,Table15[Customer-Owned Portion],O5751),Table15[Unique ID],0),0)))</f>
        <v>Lead Status Unknown</v>
      </c>
      <c r="X5751"/>
    </row>
    <row r="5752" spans="2:24" x14ac:dyDescent="0.35">
      <c r="B5752" s="146"/>
      <c r="C5752" s="31" t="s">
        <v>6473</v>
      </c>
      <c r="D5752" s="31"/>
      <c r="E5752" s="44" t="s">
        <v>3203</v>
      </c>
      <c r="F5752" s="43" t="s">
        <v>3283</v>
      </c>
      <c r="G5752" s="84" t="s">
        <v>3249</v>
      </c>
      <c r="H5752" s="31">
        <v>1966</v>
      </c>
      <c r="I5752" s="207" t="s">
        <v>3338</v>
      </c>
      <c r="J5752" s="84"/>
      <c r="K5752" s="31" t="s">
        <v>41</v>
      </c>
      <c r="L5752" s="31"/>
      <c r="M5752" s="169"/>
      <c r="N5752" s="148"/>
      <c r="O5752" s="106" t="s">
        <v>3203</v>
      </c>
      <c r="P5752" s="43">
        <v>1966</v>
      </c>
      <c r="Q5752" s="207" t="s">
        <v>3338</v>
      </c>
      <c r="R5752" s="84" t="s">
        <v>3203</v>
      </c>
      <c r="S5752" s="31" t="s">
        <v>41</v>
      </c>
      <c r="T5752" s="31"/>
      <c r="U5752" s="169"/>
      <c r="V5752" s="150"/>
      <c r="W5752" s="141" t="str" cm="1">
        <f t="array" ref="W5752">IF(SUM(LEN(B5752:V5752))=0,"",IF(OR(OR(ISBLANK(F5752),SUM(LEN(C5752),LEN(D5752))=0),AND(NOT(E5752="Unknown"),ISBLANK(J5752)),AND(NOT(O5752="Unknown"),ISBLANK(R5752))),"Missing Information", INDEX(Table15[Entire Service Line Classification], MATCH(SUMIFS(Table15[Unique ID],Table15[System-Owned Portion],E5752,Table15[If Material Anything Other than "Lead" in Column E,Was Material Ever Previously Lead?],G5752,Table15[Customer-Owned Portion],O5752),Table15[Unique ID],0),0)))</f>
        <v>Lead Status Unknown</v>
      </c>
      <c r="X5752"/>
    </row>
    <row r="5753" spans="2:24" x14ac:dyDescent="0.35">
      <c r="B5753" s="146"/>
      <c r="C5753" s="31" t="s">
        <v>6474</v>
      </c>
      <c r="D5753" s="31"/>
      <c r="E5753" s="44" t="s">
        <v>3203</v>
      </c>
      <c r="F5753" s="43" t="s">
        <v>3283</v>
      </c>
      <c r="G5753" s="84" t="s">
        <v>3249</v>
      </c>
      <c r="H5753" s="31">
        <v>1963</v>
      </c>
      <c r="I5753" s="207" t="s">
        <v>3338</v>
      </c>
      <c r="J5753" s="84"/>
      <c r="K5753" s="31" t="s">
        <v>41</v>
      </c>
      <c r="L5753" s="31"/>
      <c r="M5753" s="169"/>
      <c r="N5753" s="148"/>
      <c r="O5753" s="106" t="s">
        <v>3203</v>
      </c>
      <c r="P5753" s="43">
        <v>1963</v>
      </c>
      <c r="Q5753" s="207" t="s">
        <v>3338</v>
      </c>
      <c r="R5753" s="84" t="s">
        <v>3203</v>
      </c>
      <c r="S5753" s="31" t="s">
        <v>41</v>
      </c>
      <c r="T5753" s="31"/>
      <c r="U5753" s="169"/>
      <c r="V5753" s="150"/>
      <c r="W5753" s="141" t="str" cm="1">
        <f t="array" ref="W5753">IF(SUM(LEN(B5753:V5753))=0,"",IF(OR(OR(ISBLANK(F5753),SUM(LEN(C5753),LEN(D5753))=0),AND(NOT(E5753="Unknown"),ISBLANK(J5753)),AND(NOT(O5753="Unknown"),ISBLANK(R5753))),"Missing Information", INDEX(Table15[Entire Service Line Classification], MATCH(SUMIFS(Table15[Unique ID],Table15[System-Owned Portion],E5753,Table15[If Material Anything Other than "Lead" in Column E,Was Material Ever Previously Lead?],G5753,Table15[Customer-Owned Portion],O5753),Table15[Unique ID],0),0)))</f>
        <v>Lead Status Unknown</v>
      </c>
      <c r="X5753"/>
    </row>
    <row r="5754" spans="2:24" x14ac:dyDescent="0.35">
      <c r="B5754" s="146"/>
      <c r="C5754" s="31" t="s">
        <v>6475</v>
      </c>
      <c r="D5754" s="31"/>
      <c r="E5754" s="44" t="s">
        <v>3203</v>
      </c>
      <c r="F5754" s="43" t="s">
        <v>3283</v>
      </c>
      <c r="G5754" s="84" t="s">
        <v>3249</v>
      </c>
      <c r="H5754" s="31">
        <v>1966</v>
      </c>
      <c r="I5754" s="207" t="s">
        <v>3338</v>
      </c>
      <c r="J5754" s="84"/>
      <c r="K5754" s="31" t="s">
        <v>41</v>
      </c>
      <c r="L5754" s="31"/>
      <c r="M5754" s="169"/>
      <c r="N5754" s="148"/>
      <c r="O5754" s="106" t="s">
        <v>3203</v>
      </c>
      <c r="P5754" s="43">
        <v>1966</v>
      </c>
      <c r="Q5754" s="207" t="s">
        <v>3338</v>
      </c>
      <c r="R5754" s="84" t="s">
        <v>3203</v>
      </c>
      <c r="S5754" s="31" t="s">
        <v>41</v>
      </c>
      <c r="T5754" s="31"/>
      <c r="U5754" s="169"/>
      <c r="V5754" s="150"/>
      <c r="W5754" s="141" t="str" cm="1">
        <f t="array" ref="W5754">IF(SUM(LEN(B5754:V5754))=0,"",IF(OR(OR(ISBLANK(F5754),SUM(LEN(C5754),LEN(D5754))=0),AND(NOT(E5754="Unknown"),ISBLANK(J5754)),AND(NOT(O5754="Unknown"),ISBLANK(R5754))),"Missing Information", INDEX(Table15[Entire Service Line Classification], MATCH(SUMIFS(Table15[Unique ID],Table15[System-Owned Portion],E5754,Table15[If Material Anything Other than "Lead" in Column E,Was Material Ever Previously Lead?],G5754,Table15[Customer-Owned Portion],O5754),Table15[Unique ID],0),0)))</f>
        <v>Lead Status Unknown</v>
      </c>
      <c r="X5754"/>
    </row>
    <row r="5755" spans="2:24" x14ac:dyDescent="0.35">
      <c r="B5755" s="146"/>
      <c r="C5755" s="31" t="s">
        <v>6476</v>
      </c>
      <c r="D5755" s="31"/>
      <c r="E5755" s="44" t="s">
        <v>3203</v>
      </c>
      <c r="F5755" s="43" t="s">
        <v>3283</v>
      </c>
      <c r="G5755" s="84" t="s">
        <v>3249</v>
      </c>
      <c r="H5755" s="31">
        <v>1971</v>
      </c>
      <c r="I5755" s="207" t="s">
        <v>3338</v>
      </c>
      <c r="J5755" s="84"/>
      <c r="K5755" s="31" t="s">
        <v>41</v>
      </c>
      <c r="L5755" s="31"/>
      <c r="M5755" s="169"/>
      <c r="N5755" s="148"/>
      <c r="O5755" s="106" t="s">
        <v>3203</v>
      </c>
      <c r="P5755" s="43">
        <v>1971</v>
      </c>
      <c r="Q5755" s="207" t="s">
        <v>3338</v>
      </c>
      <c r="R5755" s="84" t="s">
        <v>3203</v>
      </c>
      <c r="S5755" s="31" t="s">
        <v>41</v>
      </c>
      <c r="T5755" s="31"/>
      <c r="U5755" s="169"/>
      <c r="V5755" s="150"/>
      <c r="W5755" s="141" t="str" cm="1">
        <f t="array" ref="W5755">IF(SUM(LEN(B5755:V5755))=0,"",IF(OR(OR(ISBLANK(F5755),SUM(LEN(C5755),LEN(D5755))=0),AND(NOT(E5755="Unknown"),ISBLANK(J5755)),AND(NOT(O5755="Unknown"),ISBLANK(R5755))),"Missing Information", INDEX(Table15[Entire Service Line Classification], MATCH(SUMIFS(Table15[Unique ID],Table15[System-Owned Portion],E5755,Table15[If Material Anything Other than "Lead" in Column E,Was Material Ever Previously Lead?],G5755,Table15[Customer-Owned Portion],O5755),Table15[Unique ID],0),0)))</f>
        <v>Lead Status Unknown</v>
      </c>
      <c r="X5755"/>
    </row>
    <row r="5756" spans="2:24" x14ac:dyDescent="0.35">
      <c r="B5756" s="146"/>
      <c r="C5756" s="31" t="s">
        <v>6477</v>
      </c>
      <c r="D5756" s="31"/>
      <c r="E5756" s="44" t="s">
        <v>3203</v>
      </c>
      <c r="F5756" s="43" t="s">
        <v>3283</v>
      </c>
      <c r="G5756" s="84" t="s">
        <v>3249</v>
      </c>
      <c r="H5756" s="31">
        <v>1962</v>
      </c>
      <c r="I5756" s="207" t="s">
        <v>3338</v>
      </c>
      <c r="J5756" s="84"/>
      <c r="K5756" s="31" t="s">
        <v>41</v>
      </c>
      <c r="L5756" s="31"/>
      <c r="M5756" s="169"/>
      <c r="N5756" s="148"/>
      <c r="O5756" s="106" t="s">
        <v>3203</v>
      </c>
      <c r="P5756" s="43">
        <v>1962</v>
      </c>
      <c r="Q5756" s="207" t="s">
        <v>3338</v>
      </c>
      <c r="R5756" s="84" t="s">
        <v>3203</v>
      </c>
      <c r="S5756" s="31" t="s">
        <v>41</v>
      </c>
      <c r="T5756" s="31"/>
      <c r="U5756" s="169"/>
      <c r="V5756" s="150"/>
      <c r="W5756" s="141" t="str" cm="1">
        <f t="array" ref="W5756">IF(SUM(LEN(B5756:V5756))=0,"",IF(OR(OR(ISBLANK(F5756),SUM(LEN(C5756),LEN(D5756))=0),AND(NOT(E5756="Unknown"),ISBLANK(J5756)),AND(NOT(O5756="Unknown"),ISBLANK(R5756))),"Missing Information", INDEX(Table15[Entire Service Line Classification], MATCH(SUMIFS(Table15[Unique ID],Table15[System-Owned Portion],E5756,Table15[If Material Anything Other than "Lead" in Column E,Was Material Ever Previously Lead?],G5756,Table15[Customer-Owned Portion],O5756),Table15[Unique ID],0),0)))</f>
        <v>Lead Status Unknown</v>
      </c>
      <c r="X5756"/>
    </row>
    <row r="5757" spans="2:24" x14ac:dyDescent="0.35">
      <c r="B5757" s="146"/>
      <c r="C5757" s="31" t="s">
        <v>6478</v>
      </c>
      <c r="D5757" s="31"/>
      <c r="E5757" s="44" t="s">
        <v>3203</v>
      </c>
      <c r="F5757" s="43" t="s">
        <v>3283</v>
      </c>
      <c r="G5757" s="84" t="s">
        <v>3249</v>
      </c>
      <c r="H5757" s="31">
        <v>1972</v>
      </c>
      <c r="I5757" s="207" t="s">
        <v>3338</v>
      </c>
      <c r="J5757" s="84"/>
      <c r="K5757" s="31" t="s">
        <v>41</v>
      </c>
      <c r="L5757" s="31"/>
      <c r="M5757" s="169"/>
      <c r="N5757" s="148"/>
      <c r="O5757" s="106" t="s">
        <v>3203</v>
      </c>
      <c r="P5757" s="43">
        <v>1972</v>
      </c>
      <c r="Q5757" s="207" t="s">
        <v>3338</v>
      </c>
      <c r="R5757" s="84" t="s">
        <v>3203</v>
      </c>
      <c r="S5757" s="31" t="s">
        <v>41</v>
      </c>
      <c r="T5757" s="31"/>
      <c r="U5757" s="169"/>
      <c r="V5757" s="150"/>
      <c r="W5757" s="141" t="str" cm="1">
        <f t="array" ref="W5757">IF(SUM(LEN(B5757:V5757))=0,"",IF(OR(OR(ISBLANK(F5757),SUM(LEN(C5757),LEN(D5757))=0),AND(NOT(E5757="Unknown"),ISBLANK(J5757)),AND(NOT(O5757="Unknown"),ISBLANK(R5757))),"Missing Information", INDEX(Table15[Entire Service Line Classification], MATCH(SUMIFS(Table15[Unique ID],Table15[System-Owned Portion],E5757,Table15[If Material Anything Other than "Lead" in Column E,Was Material Ever Previously Lead?],G5757,Table15[Customer-Owned Portion],O5757),Table15[Unique ID],0),0)))</f>
        <v>Lead Status Unknown</v>
      </c>
      <c r="X5757"/>
    </row>
    <row r="5758" spans="2:24" x14ac:dyDescent="0.35">
      <c r="B5758" s="146"/>
      <c r="C5758" s="31" t="s">
        <v>6479</v>
      </c>
      <c r="D5758" s="31"/>
      <c r="E5758" s="44" t="s">
        <v>3203</v>
      </c>
      <c r="F5758" s="43" t="s">
        <v>3283</v>
      </c>
      <c r="G5758" s="84" t="s">
        <v>3249</v>
      </c>
      <c r="H5758" s="31">
        <v>1972</v>
      </c>
      <c r="I5758" s="207" t="s">
        <v>3338</v>
      </c>
      <c r="J5758" s="84"/>
      <c r="K5758" s="31" t="s">
        <v>41</v>
      </c>
      <c r="L5758" s="31"/>
      <c r="M5758" s="169"/>
      <c r="N5758" s="148"/>
      <c r="O5758" s="106" t="s">
        <v>3203</v>
      </c>
      <c r="P5758" s="43">
        <v>1972</v>
      </c>
      <c r="Q5758" s="207" t="s">
        <v>3338</v>
      </c>
      <c r="R5758" s="84" t="s">
        <v>3203</v>
      </c>
      <c r="S5758" s="31" t="s">
        <v>41</v>
      </c>
      <c r="T5758" s="31"/>
      <c r="U5758" s="169"/>
      <c r="V5758" s="150"/>
      <c r="W5758" s="141" t="str" cm="1">
        <f t="array" ref="W5758">IF(SUM(LEN(B5758:V5758))=0,"",IF(OR(OR(ISBLANK(F5758),SUM(LEN(C5758),LEN(D5758))=0),AND(NOT(E5758="Unknown"),ISBLANK(J5758)),AND(NOT(O5758="Unknown"),ISBLANK(R5758))),"Missing Information", INDEX(Table15[Entire Service Line Classification], MATCH(SUMIFS(Table15[Unique ID],Table15[System-Owned Portion],E5758,Table15[If Material Anything Other than "Lead" in Column E,Was Material Ever Previously Lead?],G5758,Table15[Customer-Owned Portion],O5758),Table15[Unique ID],0),0)))</f>
        <v>Lead Status Unknown</v>
      </c>
      <c r="X5758"/>
    </row>
    <row r="5759" spans="2:24" x14ac:dyDescent="0.35">
      <c r="B5759" s="146"/>
      <c r="C5759" s="31" t="s">
        <v>6480</v>
      </c>
      <c r="D5759" s="31"/>
      <c r="E5759" s="44" t="s">
        <v>3203</v>
      </c>
      <c r="F5759" s="43" t="s">
        <v>3283</v>
      </c>
      <c r="G5759" s="84" t="s">
        <v>3249</v>
      </c>
      <c r="H5759" s="31">
        <v>1972</v>
      </c>
      <c r="I5759" s="207" t="s">
        <v>3338</v>
      </c>
      <c r="J5759" s="84"/>
      <c r="K5759" s="31" t="s">
        <v>41</v>
      </c>
      <c r="L5759" s="31"/>
      <c r="M5759" s="169"/>
      <c r="N5759" s="148"/>
      <c r="O5759" s="106" t="s">
        <v>3203</v>
      </c>
      <c r="P5759" s="43">
        <v>1972</v>
      </c>
      <c r="Q5759" s="207" t="s">
        <v>3338</v>
      </c>
      <c r="R5759" s="84" t="s">
        <v>3203</v>
      </c>
      <c r="S5759" s="31" t="s">
        <v>41</v>
      </c>
      <c r="T5759" s="31"/>
      <c r="U5759" s="169"/>
      <c r="V5759" s="150"/>
      <c r="W5759" s="141" t="str" cm="1">
        <f t="array" ref="W5759">IF(SUM(LEN(B5759:V5759))=0,"",IF(OR(OR(ISBLANK(F5759),SUM(LEN(C5759),LEN(D5759))=0),AND(NOT(E5759="Unknown"),ISBLANK(J5759)),AND(NOT(O5759="Unknown"),ISBLANK(R5759))),"Missing Information", INDEX(Table15[Entire Service Line Classification], MATCH(SUMIFS(Table15[Unique ID],Table15[System-Owned Portion],E5759,Table15[If Material Anything Other than "Lead" in Column E,Was Material Ever Previously Lead?],G5759,Table15[Customer-Owned Portion],O5759),Table15[Unique ID],0),0)))</f>
        <v>Lead Status Unknown</v>
      </c>
      <c r="X5759"/>
    </row>
    <row r="5760" spans="2:24" x14ac:dyDescent="0.35">
      <c r="B5760" s="146"/>
      <c r="C5760" s="31" t="s">
        <v>6481</v>
      </c>
      <c r="D5760" s="31"/>
      <c r="E5760" s="44" t="s">
        <v>3203</v>
      </c>
      <c r="F5760" s="43" t="s">
        <v>3283</v>
      </c>
      <c r="G5760" s="84" t="s">
        <v>3249</v>
      </c>
      <c r="H5760" s="31">
        <v>1972</v>
      </c>
      <c r="I5760" s="207" t="s">
        <v>3338</v>
      </c>
      <c r="J5760" s="84"/>
      <c r="K5760" s="31" t="s">
        <v>41</v>
      </c>
      <c r="L5760" s="31"/>
      <c r="M5760" s="169"/>
      <c r="N5760" s="148"/>
      <c r="O5760" s="106" t="s">
        <v>3203</v>
      </c>
      <c r="P5760" s="43">
        <v>1972</v>
      </c>
      <c r="Q5760" s="207" t="s">
        <v>3338</v>
      </c>
      <c r="R5760" s="84" t="s">
        <v>3203</v>
      </c>
      <c r="S5760" s="31" t="s">
        <v>41</v>
      </c>
      <c r="T5760" s="31"/>
      <c r="U5760" s="169"/>
      <c r="V5760" s="150"/>
      <c r="W5760" s="141" t="str" cm="1">
        <f t="array" ref="W5760">IF(SUM(LEN(B5760:V5760))=0,"",IF(OR(OR(ISBLANK(F5760),SUM(LEN(C5760),LEN(D5760))=0),AND(NOT(E5760="Unknown"),ISBLANK(J5760)),AND(NOT(O5760="Unknown"),ISBLANK(R5760))),"Missing Information", INDEX(Table15[Entire Service Line Classification], MATCH(SUMIFS(Table15[Unique ID],Table15[System-Owned Portion],E5760,Table15[If Material Anything Other than "Lead" in Column E,Was Material Ever Previously Lead?],G5760,Table15[Customer-Owned Portion],O5760),Table15[Unique ID],0),0)))</f>
        <v>Lead Status Unknown</v>
      </c>
      <c r="X5760"/>
    </row>
    <row r="5761" spans="2:24" x14ac:dyDescent="0.35">
      <c r="B5761" s="146"/>
      <c r="C5761" s="31" t="s">
        <v>6482</v>
      </c>
      <c r="D5761" s="31"/>
      <c r="E5761" s="44" t="s">
        <v>3203</v>
      </c>
      <c r="F5761" s="43" t="s">
        <v>3283</v>
      </c>
      <c r="G5761" s="84" t="s">
        <v>3249</v>
      </c>
      <c r="H5761" s="31">
        <v>1972</v>
      </c>
      <c r="I5761" s="207" t="s">
        <v>3338</v>
      </c>
      <c r="J5761" s="84"/>
      <c r="K5761" s="31" t="s">
        <v>41</v>
      </c>
      <c r="L5761" s="31"/>
      <c r="M5761" s="169"/>
      <c r="N5761" s="148"/>
      <c r="O5761" s="106" t="s">
        <v>3203</v>
      </c>
      <c r="P5761" s="43">
        <v>1972</v>
      </c>
      <c r="Q5761" s="207" t="s">
        <v>3338</v>
      </c>
      <c r="R5761" s="84" t="s">
        <v>3203</v>
      </c>
      <c r="S5761" s="31" t="s">
        <v>41</v>
      </c>
      <c r="T5761" s="31"/>
      <c r="U5761" s="169"/>
      <c r="V5761" s="150"/>
      <c r="W5761" s="141" t="str" cm="1">
        <f t="array" ref="W5761">IF(SUM(LEN(B5761:V5761))=0,"",IF(OR(OR(ISBLANK(F5761),SUM(LEN(C5761),LEN(D5761))=0),AND(NOT(E5761="Unknown"),ISBLANK(J5761)),AND(NOT(O5761="Unknown"),ISBLANK(R5761))),"Missing Information", INDEX(Table15[Entire Service Line Classification], MATCH(SUMIFS(Table15[Unique ID],Table15[System-Owned Portion],E5761,Table15[If Material Anything Other than "Lead" in Column E,Was Material Ever Previously Lead?],G5761,Table15[Customer-Owned Portion],O5761),Table15[Unique ID],0),0)))</f>
        <v>Lead Status Unknown</v>
      </c>
      <c r="X5761"/>
    </row>
    <row r="5762" spans="2:24" ht="29" x14ac:dyDescent="0.35">
      <c r="B5762" s="146"/>
      <c r="C5762" s="31" t="s">
        <v>6483</v>
      </c>
      <c r="D5762" s="31"/>
      <c r="E5762" s="44" t="s">
        <v>3203</v>
      </c>
      <c r="F5762" s="43" t="s">
        <v>3283</v>
      </c>
      <c r="G5762" s="84" t="s">
        <v>3249</v>
      </c>
      <c r="H5762" s="31">
        <v>1977</v>
      </c>
      <c r="I5762" s="207" t="s">
        <v>3338</v>
      </c>
      <c r="J5762" s="84"/>
      <c r="K5762" s="31" t="s">
        <v>41</v>
      </c>
      <c r="L5762" s="31"/>
      <c r="M5762" s="169"/>
      <c r="N5762" s="148"/>
      <c r="O5762" s="106" t="s">
        <v>3203</v>
      </c>
      <c r="P5762" s="43">
        <v>1977</v>
      </c>
      <c r="Q5762" s="207" t="s">
        <v>3338</v>
      </c>
      <c r="R5762" s="84" t="s">
        <v>3203</v>
      </c>
      <c r="S5762" s="31" t="s">
        <v>41</v>
      </c>
      <c r="T5762" s="31"/>
      <c r="U5762" s="169"/>
      <c r="V5762" s="150"/>
      <c r="W5762" s="141" t="str" cm="1">
        <f t="array" ref="W5762">IF(SUM(LEN(B5762:V5762))=0,"",IF(OR(OR(ISBLANK(F5762),SUM(LEN(C5762),LEN(D5762))=0),AND(NOT(E5762="Unknown"),ISBLANK(J5762)),AND(NOT(O5762="Unknown"),ISBLANK(R5762))),"Missing Information", INDEX(Table15[Entire Service Line Classification], MATCH(SUMIFS(Table15[Unique ID],Table15[System-Owned Portion],E5762,Table15[If Material Anything Other than "Lead" in Column E,Was Material Ever Previously Lead?],G5762,Table15[Customer-Owned Portion],O5762),Table15[Unique ID],0),0)))</f>
        <v>Lead Status Unknown</v>
      </c>
      <c r="X5762"/>
    </row>
    <row r="5763" spans="2:24" x14ac:dyDescent="0.35">
      <c r="B5763" s="146"/>
      <c r="C5763" s="31" t="s">
        <v>6484</v>
      </c>
      <c r="D5763" s="31"/>
      <c r="E5763" s="44" t="s">
        <v>3203</v>
      </c>
      <c r="F5763" s="43" t="s">
        <v>3283</v>
      </c>
      <c r="G5763" s="84" t="s">
        <v>3249</v>
      </c>
      <c r="H5763" s="31">
        <v>1977</v>
      </c>
      <c r="I5763" s="207" t="s">
        <v>3338</v>
      </c>
      <c r="J5763" s="84"/>
      <c r="K5763" s="31" t="s">
        <v>41</v>
      </c>
      <c r="L5763" s="31"/>
      <c r="M5763" s="169"/>
      <c r="N5763" s="148"/>
      <c r="O5763" s="106" t="s">
        <v>3203</v>
      </c>
      <c r="P5763" s="43">
        <v>1977</v>
      </c>
      <c r="Q5763" s="207" t="s">
        <v>3338</v>
      </c>
      <c r="R5763" s="84" t="s">
        <v>3203</v>
      </c>
      <c r="S5763" s="31" t="s">
        <v>41</v>
      </c>
      <c r="T5763" s="31"/>
      <c r="U5763" s="169"/>
      <c r="V5763" s="150"/>
      <c r="W5763" s="141" t="str" cm="1">
        <f t="array" ref="W5763">IF(SUM(LEN(B5763:V5763))=0,"",IF(OR(OR(ISBLANK(F5763),SUM(LEN(C5763),LEN(D5763))=0),AND(NOT(E5763="Unknown"),ISBLANK(J5763)),AND(NOT(O5763="Unknown"),ISBLANK(R5763))),"Missing Information", INDEX(Table15[Entire Service Line Classification], MATCH(SUMIFS(Table15[Unique ID],Table15[System-Owned Portion],E5763,Table15[If Material Anything Other than "Lead" in Column E,Was Material Ever Previously Lead?],G5763,Table15[Customer-Owned Portion],O5763),Table15[Unique ID],0),0)))</f>
        <v>Lead Status Unknown</v>
      </c>
      <c r="X5763"/>
    </row>
    <row r="5764" spans="2:24" x14ac:dyDescent="0.35">
      <c r="B5764" s="146"/>
      <c r="C5764" s="31" t="s">
        <v>6485</v>
      </c>
      <c r="D5764" s="31"/>
      <c r="E5764" s="44" t="s">
        <v>3203</v>
      </c>
      <c r="F5764" s="43" t="s">
        <v>3283</v>
      </c>
      <c r="G5764" s="84" t="s">
        <v>3249</v>
      </c>
      <c r="H5764" s="31">
        <v>1977</v>
      </c>
      <c r="I5764" s="207" t="s">
        <v>3338</v>
      </c>
      <c r="J5764" s="84"/>
      <c r="K5764" s="31" t="s">
        <v>41</v>
      </c>
      <c r="L5764" s="31"/>
      <c r="M5764" s="169"/>
      <c r="N5764" s="148"/>
      <c r="O5764" s="106" t="s">
        <v>3203</v>
      </c>
      <c r="P5764" s="43">
        <v>1977</v>
      </c>
      <c r="Q5764" s="207" t="s">
        <v>3338</v>
      </c>
      <c r="R5764" s="84" t="s">
        <v>3203</v>
      </c>
      <c r="S5764" s="31" t="s">
        <v>41</v>
      </c>
      <c r="T5764" s="31"/>
      <c r="U5764" s="169"/>
      <c r="V5764" s="150"/>
      <c r="W5764" s="141" t="str" cm="1">
        <f t="array" ref="W5764">IF(SUM(LEN(B5764:V5764))=0,"",IF(OR(OR(ISBLANK(F5764),SUM(LEN(C5764),LEN(D5764))=0),AND(NOT(E5764="Unknown"),ISBLANK(J5764)),AND(NOT(O5764="Unknown"),ISBLANK(R5764))),"Missing Information", INDEX(Table15[Entire Service Line Classification], MATCH(SUMIFS(Table15[Unique ID],Table15[System-Owned Portion],E5764,Table15[If Material Anything Other than "Lead" in Column E,Was Material Ever Previously Lead?],G5764,Table15[Customer-Owned Portion],O5764),Table15[Unique ID],0),0)))</f>
        <v>Lead Status Unknown</v>
      </c>
      <c r="X5764"/>
    </row>
    <row r="5765" spans="2:24" x14ac:dyDescent="0.35">
      <c r="B5765" s="146"/>
      <c r="C5765" s="31" t="s">
        <v>6486</v>
      </c>
      <c r="D5765" s="31"/>
      <c r="E5765" s="44" t="s">
        <v>3203</v>
      </c>
      <c r="F5765" s="43" t="s">
        <v>3283</v>
      </c>
      <c r="G5765" s="84" t="s">
        <v>3249</v>
      </c>
      <c r="H5765" s="31">
        <v>1977</v>
      </c>
      <c r="I5765" s="207" t="s">
        <v>3338</v>
      </c>
      <c r="J5765" s="84"/>
      <c r="K5765" s="31" t="s">
        <v>41</v>
      </c>
      <c r="L5765" s="31"/>
      <c r="M5765" s="169"/>
      <c r="N5765" s="148"/>
      <c r="O5765" s="106" t="s">
        <v>3203</v>
      </c>
      <c r="P5765" s="43">
        <v>1977</v>
      </c>
      <c r="Q5765" s="207" t="s">
        <v>3338</v>
      </c>
      <c r="R5765" s="84" t="s">
        <v>3203</v>
      </c>
      <c r="S5765" s="31" t="s">
        <v>41</v>
      </c>
      <c r="T5765" s="31"/>
      <c r="U5765" s="169"/>
      <c r="V5765" s="150"/>
      <c r="W5765" s="141" t="str" cm="1">
        <f t="array" ref="W5765">IF(SUM(LEN(B5765:V5765))=0,"",IF(OR(OR(ISBLANK(F5765),SUM(LEN(C5765),LEN(D5765))=0),AND(NOT(E5765="Unknown"),ISBLANK(J5765)),AND(NOT(O5765="Unknown"),ISBLANK(R5765))),"Missing Information", INDEX(Table15[Entire Service Line Classification], MATCH(SUMIFS(Table15[Unique ID],Table15[System-Owned Portion],E5765,Table15[If Material Anything Other than "Lead" in Column E,Was Material Ever Previously Lead?],G5765,Table15[Customer-Owned Portion],O5765),Table15[Unique ID],0),0)))</f>
        <v>Lead Status Unknown</v>
      </c>
      <c r="X5765"/>
    </row>
    <row r="5766" spans="2:24" ht="29" x14ac:dyDescent="0.35">
      <c r="B5766" s="146"/>
      <c r="C5766" s="31" t="s">
        <v>6487</v>
      </c>
      <c r="D5766" s="31"/>
      <c r="E5766" s="44" t="s">
        <v>3203</v>
      </c>
      <c r="F5766" s="43" t="s">
        <v>3283</v>
      </c>
      <c r="G5766" s="84" t="s">
        <v>3249</v>
      </c>
      <c r="H5766" s="31">
        <v>1977</v>
      </c>
      <c r="I5766" s="207" t="s">
        <v>3338</v>
      </c>
      <c r="J5766" s="84"/>
      <c r="K5766" s="31" t="s">
        <v>41</v>
      </c>
      <c r="L5766" s="31"/>
      <c r="M5766" s="169"/>
      <c r="N5766" s="148"/>
      <c r="O5766" s="106" t="s">
        <v>3203</v>
      </c>
      <c r="P5766" s="43">
        <v>1977</v>
      </c>
      <c r="Q5766" s="207" t="s">
        <v>3338</v>
      </c>
      <c r="R5766" s="84" t="s">
        <v>3203</v>
      </c>
      <c r="S5766" s="31" t="s">
        <v>41</v>
      </c>
      <c r="T5766" s="31"/>
      <c r="U5766" s="169"/>
      <c r="V5766" s="150"/>
      <c r="W5766" s="141" t="str" cm="1">
        <f t="array" ref="W5766">IF(SUM(LEN(B5766:V5766))=0,"",IF(OR(OR(ISBLANK(F5766),SUM(LEN(C5766),LEN(D5766))=0),AND(NOT(E5766="Unknown"),ISBLANK(J5766)),AND(NOT(O5766="Unknown"),ISBLANK(R5766))),"Missing Information", INDEX(Table15[Entire Service Line Classification], MATCH(SUMIFS(Table15[Unique ID],Table15[System-Owned Portion],E5766,Table15[If Material Anything Other than "Lead" in Column E,Was Material Ever Previously Lead?],G5766,Table15[Customer-Owned Portion],O5766),Table15[Unique ID],0),0)))</f>
        <v>Lead Status Unknown</v>
      </c>
      <c r="X5766"/>
    </row>
    <row r="5767" spans="2:24" ht="29" x14ac:dyDescent="0.35">
      <c r="B5767" s="146"/>
      <c r="C5767" s="31" t="s">
        <v>6488</v>
      </c>
      <c r="D5767" s="31"/>
      <c r="E5767" s="44" t="s">
        <v>3284</v>
      </c>
      <c r="F5767" s="43" t="s">
        <v>41</v>
      </c>
      <c r="G5767" s="84" t="s">
        <v>3249</v>
      </c>
      <c r="H5767" s="31">
        <v>1988</v>
      </c>
      <c r="I5767" s="207" t="s">
        <v>3338</v>
      </c>
      <c r="J5767" s="84" t="s">
        <v>3270</v>
      </c>
      <c r="K5767" s="31" t="s">
        <v>41</v>
      </c>
      <c r="L5767" s="31"/>
      <c r="M5767" s="169"/>
      <c r="N5767" s="148"/>
      <c r="O5767" s="106" t="s">
        <v>3284</v>
      </c>
      <c r="P5767" s="43">
        <v>1988</v>
      </c>
      <c r="Q5767" s="207" t="s">
        <v>3338</v>
      </c>
      <c r="R5767" s="84" t="s">
        <v>3270</v>
      </c>
      <c r="S5767" s="31" t="s">
        <v>41</v>
      </c>
      <c r="T5767" s="31"/>
      <c r="U5767" s="169"/>
      <c r="V5767" s="150"/>
      <c r="W5767" s="141" t="str" cm="1">
        <f t="array" ref="W5767">IF(SUM(LEN(B5767:V5767))=0,"",IF(OR(OR(ISBLANK(F5767),SUM(LEN(C5767),LEN(D5767))=0),AND(NOT(E5767="Unknown"),ISBLANK(J5767)),AND(NOT(O5767="Unknown"),ISBLANK(R5767))),"Missing Information", INDEX(Table15[Entire Service Line Classification], MATCH(SUMIFS(Table15[Unique ID],Table15[System-Owned Portion],E5767,Table15[If Material Anything Other than "Lead" in Column E,Was Material Ever Previously Lead?],G5767,Table15[Customer-Owned Portion],O5767),Table15[Unique ID],0),0)))</f>
        <v>Non-lead</v>
      </c>
      <c r="X5767"/>
    </row>
    <row r="5768" spans="2:24" x14ac:dyDescent="0.35">
      <c r="B5768" s="146"/>
      <c r="C5768" s="31" t="s">
        <v>2632</v>
      </c>
      <c r="D5768" s="31"/>
      <c r="E5768" s="44" t="s">
        <v>3203</v>
      </c>
      <c r="F5768" s="43" t="s">
        <v>3283</v>
      </c>
      <c r="G5768" s="84" t="s">
        <v>3249</v>
      </c>
      <c r="H5768" s="31">
        <v>1945</v>
      </c>
      <c r="I5768" s="207" t="s">
        <v>3338</v>
      </c>
      <c r="J5768" s="84"/>
      <c r="K5768" s="31" t="s">
        <v>41</v>
      </c>
      <c r="L5768" s="31"/>
      <c r="M5768" s="169"/>
      <c r="N5768" s="148"/>
      <c r="O5768" s="106" t="s">
        <v>3203</v>
      </c>
      <c r="P5768" s="43">
        <v>1945</v>
      </c>
      <c r="Q5768" s="207" t="s">
        <v>3338</v>
      </c>
      <c r="R5768" s="84" t="s">
        <v>3203</v>
      </c>
      <c r="S5768" s="31" t="s">
        <v>41</v>
      </c>
      <c r="T5768" s="31"/>
      <c r="U5768" s="169"/>
      <c r="V5768" s="150"/>
      <c r="W5768" s="141" t="str" cm="1">
        <f t="array" ref="W5768">IF(SUM(LEN(B5768:V5768))=0,"",IF(OR(OR(ISBLANK(F5768),SUM(LEN(C5768),LEN(D5768))=0),AND(NOT(E5768="Unknown"),ISBLANK(J5768)),AND(NOT(O5768="Unknown"),ISBLANK(R5768))),"Missing Information", INDEX(Table15[Entire Service Line Classification], MATCH(SUMIFS(Table15[Unique ID],Table15[System-Owned Portion],E5768,Table15[If Material Anything Other than "Lead" in Column E,Was Material Ever Previously Lead?],G5768,Table15[Customer-Owned Portion],O5768),Table15[Unique ID],0),0)))</f>
        <v>Lead Status Unknown</v>
      </c>
      <c r="X5768"/>
    </row>
    <row r="5769" spans="2:24" x14ac:dyDescent="0.35">
      <c r="B5769" s="146"/>
      <c r="C5769" s="31" t="s">
        <v>2633</v>
      </c>
      <c r="D5769" s="31"/>
      <c r="E5769" s="44" t="s">
        <v>3203</v>
      </c>
      <c r="F5769" s="43" t="s">
        <v>3283</v>
      </c>
      <c r="G5769" s="84" t="s">
        <v>3249</v>
      </c>
      <c r="H5769" s="31">
        <v>1980</v>
      </c>
      <c r="I5769" s="207" t="s">
        <v>3338</v>
      </c>
      <c r="J5769" s="84"/>
      <c r="K5769" s="31" t="s">
        <v>41</v>
      </c>
      <c r="L5769" s="31"/>
      <c r="M5769" s="169"/>
      <c r="N5769" s="148"/>
      <c r="O5769" s="106" t="s">
        <v>3203</v>
      </c>
      <c r="P5769" s="43">
        <v>1980</v>
      </c>
      <c r="Q5769" s="207" t="s">
        <v>3338</v>
      </c>
      <c r="R5769" s="84" t="s">
        <v>3203</v>
      </c>
      <c r="S5769" s="31" t="s">
        <v>41</v>
      </c>
      <c r="T5769" s="31"/>
      <c r="U5769" s="169"/>
      <c r="V5769" s="150"/>
      <c r="W5769" s="141" t="str" cm="1">
        <f t="array" ref="W5769">IF(SUM(LEN(B5769:V5769))=0,"",IF(OR(OR(ISBLANK(F5769),SUM(LEN(C5769),LEN(D5769))=0),AND(NOT(E5769="Unknown"),ISBLANK(J5769)),AND(NOT(O5769="Unknown"),ISBLANK(R5769))),"Missing Information", INDEX(Table15[Entire Service Line Classification], MATCH(SUMIFS(Table15[Unique ID],Table15[System-Owned Portion],E5769,Table15[If Material Anything Other than "Lead" in Column E,Was Material Ever Previously Lead?],G5769,Table15[Customer-Owned Portion],O5769),Table15[Unique ID],0),0)))</f>
        <v>Lead Status Unknown</v>
      </c>
      <c r="X5769"/>
    </row>
    <row r="5770" spans="2:24" x14ac:dyDescent="0.35">
      <c r="B5770" s="146"/>
      <c r="C5770" s="31" t="s">
        <v>2634</v>
      </c>
      <c r="D5770" s="31"/>
      <c r="E5770" s="44" t="s">
        <v>3203</v>
      </c>
      <c r="F5770" s="43" t="s">
        <v>3283</v>
      </c>
      <c r="G5770" s="84" t="s">
        <v>3249</v>
      </c>
      <c r="H5770" s="31">
        <v>1948</v>
      </c>
      <c r="I5770" s="207" t="s">
        <v>3341</v>
      </c>
      <c r="J5770" s="84"/>
      <c r="K5770" s="31" t="s">
        <v>41</v>
      </c>
      <c r="L5770" s="31"/>
      <c r="M5770" s="169"/>
      <c r="N5770" s="148"/>
      <c r="O5770" s="106" t="s">
        <v>3203</v>
      </c>
      <c r="P5770" s="43">
        <v>1948</v>
      </c>
      <c r="Q5770" s="207" t="s">
        <v>3341</v>
      </c>
      <c r="R5770" s="84" t="s">
        <v>3203</v>
      </c>
      <c r="S5770" s="31" t="s">
        <v>41</v>
      </c>
      <c r="T5770" s="31"/>
      <c r="U5770" s="169"/>
      <c r="V5770" s="150"/>
      <c r="W5770" s="141" t="str" cm="1">
        <f t="array" ref="W5770">IF(SUM(LEN(B5770:V5770))=0,"",IF(OR(OR(ISBLANK(F5770),SUM(LEN(C5770),LEN(D5770))=0),AND(NOT(E5770="Unknown"),ISBLANK(J5770)),AND(NOT(O5770="Unknown"),ISBLANK(R5770))),"Missing Information", INDEX(Table15[Entire Service Line Classification], MATCH(SUMIFS(Table15[Unique ID],Table15[System-Owned Portion],E5770,Table15[If Material Anything Other than "Lead" in Column E,Was Material Ever Previously Lead?],G5770,Table15[Customer-Owned Portion],O5770),Table15[Unique ID],0),0)))</f>
        <v>Lead Status Unknown</v>
      </c>
      <c r="X5770"/>
    </row>
    <row r="5771" spans="2:24" ht="29" x14ac:dyDescent="0.35">
      <c r="B5771" s="146"/>
      <c r="C5771" s="31" t="s">
        <v>6489</v>
      </c>
      <c r="D5771" s="31"/>
      <c r="E5771" s="44" t="s">
        <v>3203</v>
      </c>
      <c r="F5771" s="43" t="s">
        <v>3283</v>
      </c>
      <c r="G5771" s="84" t="s">
        <v>3249</v>
      </c>
      <c r="H5771" s="31">
        <v>1961</v>
      </c>
      <c r="I5771" s="207" t="s">
        <v>3341</v>
      </c>
      <c r="J5771" s="84"/>
      <c r="K5771" s="31" t="s">
        <v>41</v>
      </c>
      <c r="L5771" s="31"/>
      <c r="M5771" s="169"/>
      <c r="N5771" s="148"/>
      <c r="O5771" s="106" t="s">
        <v>3203</v>
      </c>
      <c r="P5771" s="43">
        <v>1961</v>
      </c>
      <c r="Q5771" s="207" t="s">
        <v>3341</v>
      </c>
      <c r="R5771" s="84" t="s">
        <v>3203</v>
      </c>
      <c r="S5771" s="31" t="s">
        <v>41</v>
      </c>
      <c r="T5771" s="31"/>
      <c r="U5771" s="169"/>
      <c r="V5771" s="150"/>
      <c r="W5771" s="141" t="str" cm="1">
        <f t="array" ref="W5771">IF(SUM(LEN(B5771:V5771))=0,"",IF(OR(OR(ISBLANK(F5771),SUM(LEN(C5771),LEN(D5771))=0),AND(NOT(E5771="Unknown"),ISBLANK(J5771)),AND(NOT(O5771="Unknown"),ISBLANK(R5771))),"Missing Information", INDEX(Table15[Entire Service Line Classification], MATCH(SUMIFS(Table15[Unique ID],Table15[System-Owned Portion],E5771,Table15[If Material Anything Other than "Lead" in Column E,Was Material Ever Previously Lead?],G5771,Table15[Customer-Owned Portion],O5771),Table15[Unique ID],0),0)))</f>
        <v>Lead Status Unknown</v>
      </c>
      <c r="X5771"/>
    </row>
    <row r="5772" spans="2:24" x14ac:dyDescent="0.35">
      <c r="B5772" s="146"/>
      <c r="C5772" s="31" t="s">
        <v>2635</v>
      </c>
      <c r="D5772" s="31"/>
      <c r="E5772" s="44" t="s">
        <v>3203</v>
      </c>
      <c r="F5772" s="43" t="s">
        <v>3283</v>
      </c>
      <c r="G5772" s="84" t="s">
        <v>3249</v>
      </c>
      <c r="H5772" s="31">
        <v>1945</v>
      </c>
      <c r="I5772" s="207" t="s">
        <v>3341</v>
      </c>
      <c r="J5772" s="84"/>
      <c r="K5772" s="31" t="s">
        <v>41</v>
      </c>
      <c r="L5772" s="31"/>
      <c r="M5772" s="169"/>
      <c r="N5772" s="148"/>
      <c r="O5772" s="106" t="s">
        <v>3203</v>
      </c>
      <c r="P5772" s="43">
        <v>1945</v>
      </c>
      <c r="Q5772" s="207" t="s">
        <v>3341</v>
      </c>
      <c r="R5772" s="84" t="s">
        <v>3203</v>
      </c>
      <c r="S5772" s="31" t="s">
        <v>41</v>
      </c>
      <c r="T5772" s="31"/>
      <c r="U5772" s="169"/>
      <c r="V5772" s="150"/>
      <c r="W5772" s="141" t="str" cm="1">
        <f t="array" ref="W5772">IF(SUM(LEN(B5772:V5772))=0,"",IF(OR(OR(ISBLANK(F5772),SUM(LEN(C5772),LEN(D5772))=0),AND(NOT(E5772="Unknown"),ISBLANK(J5772)),AND(NOT(O5772="Unknown"),ISBLANK(R5772))),"Missing Information", INDEX(Table15[Entire Service Line Classification], MATCH(SUMIFS(Table15[Unique ID],Table15[System-Owned Portion],E5772,Table15[If Material Anything Other than "Lead" in Column E,Was Material Ever Previously Lead?],G5772,Table15[Customer-Owned Portion],O5772),Table15[Unique ID],0),0)))</f>
        <v>Lead Status Unknown</v>
      </c>
      <c r="X5772"/>
    </row>
    <row r="5773" spans="2:24" x14ac:dyDescent="0.35">
      <c r="B5773" s="146"/>
      <c r="C5773" s="31" t="s">
        <v>2636</v>
      </c>
      <c r="D5773" s="31"/>
      <c r="E5773" s="44" t="s">
        <v>3203</v>
      </c>
      <c r="F5773" s="43" t="s">
        <v>3283</v>
      </c>
      <c r="G5773" s="84" t="s">
        <v>3249</v>
      </c>
      <c r="H5773" s="31">
        <v>1945</v>
      </c>
      <c r="I5773" s="207" t="s">
        <v>3337</v>
      </c>
      <c r="J5773" s="84"/>
      <c r="K5773" s="31" t="s">
        <v>41</v>
      </c>
      <c r="L5773" s="31"/>
      <c r="M5773" s="169"/>
      <c r="N5773" s="148"/>
      <c r="O5773" s="106" t="s">
        <v>3203</v>
      </c>
      <c r="P5773" s="43">
        <v>1945</v>
      </c>
      <c r="Q5773" s="207" t="s">
        <v>3337</v>
      </c>
      <c r="R5773" s="84" t="s">
        <v>3203</v>
      </c>
      <c r="S5773" s="31" t="s">
        <v>41</v>
      </c>
      <c r="T5773" s="31"/>
      <c r="U5773" s="169"/>
      <c r="V5773" s="150"/>
      <c r="W5773" s="141" t="str" cm="1">
        <f t="array" ref="W5773">IF(SUM(LEN(B5773:V5773))=0,"",IF(OR(OR(ISBLANK(F5773),SUM(LEN(C5773),LEN(D5773))=0),AND(NOT(E5773="Unknown"),ISBLANK(J5773)),AND(NOT(O5773="Unknown"),ISBLANK(R5773))),"Missing Information", INDEX(Table15[Entire Service Line Classification], MATCH(SUMIFS(Table15[Unique ID],Table15[System-Owned Portion],E5773,Table15[If Material Anything Other than "Lead" in Column E,Was Material Ever Previously Lead?],G5773,Table15[Customer-Owned Portion],O5773),Table15[Unique ID],0),0)))</f>
        <v>Lead Status Unknown</v>
      </c>
      <c r="X5773"/>
    </row>
    <row r="5774" spans="2:24" x14ac:dyDescent="0.35">
      <c r="B5774" s="146"/>
      <c r="C5774" s="31" t="s">
        <v>2637</v>
      </c>
      <c r="D5774" s="31"/>
      <c r="E5774" s="44" t="s">
        <v>3203</v>
      </c>
      <c r="F5774" s="43" t="s">
        <v>3283</v>
      </c>
      <c r="G5774" s="84" t="s">
        <v>3249</v>
      </c>
      <c r="H5774" s="31">
        <v>1950</v>
      </c>
      <c r="I5774" s="207" t="s">
        <v>3341</v>
      </c>
      <c r="J5774" s="84"/>
      <c r="K5774" s="31" t="s">
        <v>41</v>
      </c>
      <c r="L5774" s="31"/>
      <c r="M5774" s="169"/>
      <c r="N5774" s="148"/>
      <c r="O5774" s="106" t="s">
        <v>3203</v>
      </c>
      <c r="P5774" s="43">
        <v>1950</v>
      </c>
      <c r="Q5774" s="207" t="s">
        <v>3341</v>
      </c>
      <c r="R5774" s="84" t="s">
        <v>3203</v>
      </c>
      <c r="S5774" s="31" t="s">
        <v>41</v>
      </c>
      <c r="T5774" s="31"/>
      <c r="U5774" s="169"/>
      <c r="V5774" s="150"/>
      <c r="W5774" s="141" t="str" cm="1">
        <f t="array" ref="W5774">IF(SUM(LEN(B5774:V5774))=0,"",IF(OR(OR(ISBLANK(F5774),SUM(LEN(C5774),LEN(D5774))=0),AND(NOT(E5774="Unknown"),ISBLANK(J5774)),AND(NOT(O5774="Unknown"),ISBLANK(R5774))),"Missing Information", INDEX(Table15[Entire Service Line Classification], MATCH(SUMIFS(Table15[Unique ID],Table15[System-Owned Portion],E5774,Table15[If Material Anything Other than "Lead" in Column E,Was Material Ever Previously Lead?],G5774,Table15[Customer-Owned Portion],O5774),Table15[Unique ID],0),0)))</f>
        <v>Lead Status Unknown</v>
      </c>
      <c r="X5774"/>
    </row>
    <row r="5775" spans="2:24" x14ac:dyDescent="0.35">
      <c r="B5775" s="146"/>
      <c r="C5775" s="31" t="s">
        <v>2638</v>
      </c>
      <c r="D5775" s="31"/>
      <c r="E5775" s="44" t="s">
        <v>3203</v>
      </c>
      <c r="F5775" s="43" t="s">
        <v>3283</v>
      </c>
      <c r="G5775" s="84" t="s">
        <v>3249</v>
      </c>
      <c r="H5775" s="31">
        <v>1950</v>
      </c>
      <c r="I5775" s="207" t="s">
        <v>3337</v>
      </c>
      <c r="J5775" s="84"/>
      <c r="K5775" s="31" t="s">
        <v>41</v>
      </c>
      <c r="L5775" s="31"/>
      <c r="M5775" s="169"/>
      <c r="N5775" s="148"/>
      <c r="O5775" s="106" t="s">
        <v>3203</v>
      </c>
      <c r="P5775" s="43">
        <v>1950</v>
      </c>
      <c r="Q5775" s="207" t="s">
        <v>3337</v>
      </c>
      <c r="R5775" s="84" t="s">
        <v>3203</v>
      </c>
      <c r="S5775" s="31" t="s">
        <v>41</v>
      </c>
      <c r="T5775" s="31"/>
      <c r="U5775" s="169"/>
      <c r="V5775" s="150"/>
      <c r="W5775" s="141" t="str" cm="1">
        <f t="array" ref="W5775">IF(SUM(LEN(B5775:V5775))=0,"",IF(OR(OR(ISBLANK(F5775),SUM(LEN(C5775),LEN(D5775))=0),AND(NOT(E5775="Unknown"),ISBLANK(J5775)),AND(NOT(O5775="Unknown"),ISBLANK(R5775))),"Missing Information", INDEX(Table15[Entire Service Line Classification], MATCH(SUMIFS(Table15[Unique ID],Table15[System-Owned Portion],E5775,Table15[If Material Anything Other than "Lead" in Column E,Was Material Ever Previously Lead?],G5775,Table15[Customer-Owned Portion],O5775),Table15[Unique ID],0),0)))</f>
        <v>Lead Status Unknown</v>
      </c>
      <c r="X5775"/>
    </row>
    <row r="5776" spans="2:24" x14ac:dyDescent="0.35">
      <c r="B5776" s="146"/>
      <c r="C5776" s="31" t="s">
        <v>2639</v>
      </c>
      <c r="D5776" s="31"/>
      <c r="E5776" s="44" t="s">
        <v>3203</v>
      </c>
      <c r="F5776" s="43" t="s">
        <v>3283</v>
      </c>
      <c r="G5776" s="84" t="s">
        <v>3249</v>
      </c>
      <c r="H5776" s="31">
        <v>1920</v>
      </c>
      <c r="I5776" s="207" t="s">
        <v>3341</v>
      </c>
      <c r="J5776" s="84"/>
      <c r="K5776" s="31" t="s">
        <v>41</v>
      </c>
      <c r="L5776" s="31"/>
      <c r="M5776" s="169"/>
      <c r="N5776" s="148"/>
      <c r="O5776" s="106" t="s">
        <v>3203</v>
      </c>
      <c r="P5776" s="43">
        <v>1920</v>
      </c>
      <c r="Q5776" s="207" t="s">
        <v>3341</v>
      </c>
      <c r="R5776" s="84" t="s">
        <v>3203</v>
      </c>
      <c r="S5776" s="31" t="s">
        <v>41</v>
      </c>
      <c r="T5776" s="31"/>
      <c r="U5776" s="169"/>
      <c r="V5776" s="150"/>
      <c r="W5776" s="141" t="str" cm="1">
        <f t="array" ref="W5776">IF(SUM(LEN(B5776:V5776))=0,"",IF(OR(OR(ISBLANK(F5776),SUM(LEN(C5776),LEN(D5776))=0),AND(NOT(E5776="Unknown"),ISBLANK(J5776)),AND(NOT(O5776="Unknown"),ISBLANK(R5776))),"Missing Information", INDEX(Table15[Entire Service Line Classification], MATCH(SUMIFS(Table15[Unique ID],Table15[System-Owned Portion],E5776,Table15[If Material Anything Other than "Lead" in Column E,Was Material Ever Previously Lead?],G5776,Table15[Customer-Owned Portion],O5776),Table15[Unique ID],0),0)))</f>
        <v>Lead Status Unknown</v>
      </c>
      <c r="X5776"/>
    </row>
    <row r="5777" spans="2:24" x14ac:dyDescent="0.35">
      <c r="B5777" s="146"/>
      <c r="C5777" s="31" t="s">
        <v>2640</v>
      </c>
      <c r="D5777" s="31"/>
      <c r="E5777" s="44" t="s">
        <v>3203</v>
      </c>
      <c r="F5777" s="43" t="s">
        <v>3283</v>
      </c>
      <c r="G5777" s="84" t="s">
        <v>3249</v>
      </c>
      <c r="H5777" s="31">
        <v>1983</v>
      </c>
      <c r="I5777" s="207" t="s">
        <v>3338</v>
      </c>
      <c r="J5777" s="84"/>
      <c r="K5777" s="31" t="s">
        <v>41</v>
      </c>
      <c r="L5777" s="31"/>
      <c r="M5777" s="169"/>
      <c r="N5777" s="148"/>
      <c r="O5777" s="106" t="s">
        <v>3203</v>
      </c>
      <c r="P5777" s="43">
        <v>1983</v>
      </c>
      <c r="Q5777" s="207" t="s">
        <v>3338</v>
      </c>
      <c r="R5777" s="84" t="s">
        <v>3203</v>
      </c>
      <c r="S5777" s="31" t="s">
        <v>41</v>
      </c>
      <c r="T5777" s="31"/>
      <c r="U5777" s="169"/>
      <c r="V5777" s="150"/>
      <c r="W5777" s="141" t="str" cm="1">
        <f t="array" ref="W5777">IF(SUM(LEN(B5777:V5777))=0,"",IF(OR(OR(ISBLANK(F5777),SUM(LEN(C5777),LEN(D5777))=0),AND(NOT(E5777="Unknown"),ISBLANK(J5777)),AND(NOT(O5777="Unknown"),ISBLANK(R5777))),"Missing Information", INDEX(Table15[Entire Service Line Classification], MATCH(SUMIFS(Table15[Unique ID],Table15[System-Owned Portion],E5777,Table15[If Material Anything Other than "Lead" in Column E,Was Material Ever Previously Lead?],G5777,Table15[Customer-Owned Portion],O5777),Table15[Unique ID],0),0)))</f>
        <v>Lead Status Unknown</v>
      </c>
      <c r="X5777"/>
    </row>
    <row r="5778" spans="2:24" x14ac:dyDescent="0.35">
      <c r="B5778" s="146"/>
      <c r="C5778" s="31" t="s">
        <v>2641</v>
      </c>
      <c r="D5778" s="31"/>
      <c r="E5778" s="44" t="s">
        <v>3203</v>
      </c>
      <c r="F5778" s="43" t="s">
        <v>3283</v>
      </c>
      <c r="G5778" s="84" t="s">
        <v>3249</v>
      </c>
      <c r="H5778" s="31">
        <v>1985</v>
      </c>
      <c r="I5778" s="207" t="s">
        <v>3338</v>
      </c>
      <c r="J5778" s="84"/>
      <c r="K5778" s="31" t="s">
        <v>41</v>
      </c>
      <c r="L5778" s="31"/>
      <c r="M5778" s="169"/>
      <c r="N5778" s="148"/>
      <c r="O5778" s="106" t="s">
        <v>3203</v>
      </c>
      <c r="P5778" s="43">
        <v>1985</v>
      </c>
      <c r="Q5778" s="207" t="s">
        <v>3338</v>
      </c>
      <c r="R5778" s="84" t="s">
        <v>3203</v>
      </c>
      <c r="S5778" s="31" t="s">
        <v>41</v>
      </c>
      <c r="T5778" s="31"/>
      <c r="U5778" s="169"/>
      <c r="V5778" s="150"/>
      <c r="W5778" s="141" t="str" cm="1">
        <f t="array" ref="W5778">IF(SUM(LEN(B5778:V5778))=0,"",IF(OR(OR(ISBLANK(F5778),SUM(LEN(C5778),LEN(D5778))=0),AND(NOT(E5778="Unknown"),ISBLANK(J5778)),AND(NOT(O5778="Unknown"),ISBLANK(R5778))),"Missing Information", INDEX(Table15[Entire Service Line Classification], MATCH(SUMIFS(Table15[Unique ID],Table15[System-Owned Portion],E5778,Table15[If Material Anything Other than "Lead" in Column E,Was Material Ever Previously Lead?],G5778,Table15[Customer-Owned Portion],O5778),Table15[Unique ID],0),0)))</f>
        <v>Lead Status Unknown</v>
      </c>
      <c r="X5778"/>
    </row>
    <row r="5779" spans="2:24" x14ac:dyDescent="0.35">
      <c r="B5779" s="146"/>
      <c r="C5779" s="31" t="s">
        <v>2642</v>
      </c>
      <c r="D5779" s="31"/>
      <c r="E5779" s="44" t="s">
        <v>3203</v>
      </c>
      <c r="F5779" s="43" t="s">
        <v>3283</v>
      </c>
      <c r="G5779" s="84" t="s">
        <v>3249</v>
      </c>
      <c r="H5779" s="31">
        <v>1984</v>
      </c>
      <c r="I5779" s="207" t="s">
        <v>3338</v>
      </c>
      <c r="J5779" s="84"/>
      <c r="K5779" s="31" t="s">
        <v>41</v>
      </c>
      <c r="L5779" s="31"/>
      <c r="M5779" s="169"/>
      <c r="N5779" s="148"/>
      <c r="O5779" s="106" t="s">
        <v>3203</v>
      </c>
      <c r="P5779" s="43">
        <v>1984</v>
      </c>
      <c r="Q5779" s="207" t="s">
        <v>3338</v>
      </c>
      <c r="R5779" s="84" t="s">
        <v>3203</v>
      </c>
      <c r="S5779" s="31" t="s">
        <v>41</v>
      </c>
      <c r="T5779" s="31"/>
      <c r="U5779" s="169"/>
      <c r="V5779" s="150"/>
      <c r="W5779" s="141" t="str" cm="1">
        <f t="array" ref="W5779">IF(SUM(LEN(B5779:V5779))=0,"",IF(OR(OR(ISBLANK(F5779),SUM(LEN(C5779),LEN(D5779))=0),AND(NOT(E5779="Unknown"),ISBLANK(J5779)),AND(NOT(O5779="Unknown"),ISBLANK(R5779))),"Missing Information", INDEX(Table15[Entire Service Line Classification], MATCH(SUMIFS(Table15[Unique ID],Table15[System-Owned Portion],E5779,Table15[If Material Anything Other than "Lead" in Column E,Was Material Ever Previously Lead?],G5779,Table15[Customer-Owned Portion],O5779),Table15[Unique ID],0),0)))</f>
        <v>Lead Status Unknown</v>
      </c>
      <c r="X5779"/>
    </row>
    <row r="5780" spans="2:24" x14ac:dyDescent="0.35">
      <c r="B5780" s="146"/>
      <c r="C5780" s="31" t="s">
        <v>6490</v>
      </c>
      <c r="D5780" s="31"/>
      <c r="E5780" s="44" t="s">
        <v>3203</v>
      </c>
      <c r="F5780" s="43" t="s">
        <v>3283</v>
      </c>
      <c r="G5780" s="84" t="s">
        <v>3249</v>
      </c>
      <c r="H5780" s="31">
        <v>1927</v>
      </c>
      <c r="I5780" s="207" t="s">
        <v>3341</v>
      </c>
      <c r="J5780" s="84"/>
      <c r="K5780" s="31" t="s">
        <v>41</v>
      </c>
      <c r="L5780" s="31"/>
      <c r="M5780" s="169"/>
      <c r="N5780" s="148"/>
      <c r="O5780" s="106" t="s">
        <v>3203</v>
      </c>
      <c r="P5780" s="43">
        <v>1927</v>
      </c>
      <c r="Q5780" s="207" t="s">
        <v>3341</v>
      </c>
      <c r="R5780" s="84" t="s">
        <v>3203</v>
      </c>
      <c r="S5780" s="31" t="s">
        <v>41</v>
      </c>
      <c r="T5780" s="31"/>
      <c r="U5780" s="169"/>
      <c r="V5780" s="150"/>
      <c r="W5780" s="141" t="str" cm="1">
        <f t="array" ref="W5780">IF(SUM(LEN(B5780:V5780))=0,"",IF(OR(OR(ISBLANK(F5780),SUM(LEN(C5780),LEN(D5780))=0),AND(NOT(E5780="Unknown"),ISBLANK(J5780)),AND(NOT(O5780="Unknown"),ISBLANK(R5780))),"Missing Information", INDEX(Table15[Entire Service Line Classification], MATCH(SUMIFS(Table15[Unique ID],Table15[System-Owned Portion],E5780,Table15[If Material Anything Other than "Lead" in Column E,Was Material Ever Previously Lead?],G5780,Table15[Customer-Owned Portion],O5780),Table15[Unique ID],0),0)))</f>
        <v>Lead Status Unknown</v>
      </c>
      <c r="X5780"/>
    </row>
    <row r="5781" spans="2:24" ht="29" x14ac:dyDescent="0.35">
      <c r="B5781" s="146"/>
      <c r="C5781" s="31" t="s">
        <v>2643</v>
      </c>
      <c r="D5781" s="31"/>
      <c r="E5781" s="44" t="s">
        <v>3284</v>
      </c>
      <c r="F5781" s="43" t="s">
        <v>41</v>
      </c>
      <c r="G5781" s="84" t="s">
        <v>3249</v>
      </c>
      <c r="H5781" s="31">
        <v>1987</v>
      </c>
      <c r="I5781" s="207" t="s">
        <v>3338</v>
      </c>
      <c r="J5781" s="84" t="s">
        <v>3270</v>
      </c>
      <c r="K5781" s="31" t="s">
        <v>41</v>
      </c>
      <c r="L5781" s="31"/>
      <c r="M5781" s="169"/>
      <c r="N5781" s="148"/>
      <c r="O5781" s="106" t="s">
        <v>3284</v>
      </c>
      <c r="P5781" s="43">
        <v>1987</v>
      </c>
      <c r="Q5781" s="207" t="s">
        <v>3338</v>
      </c>
      <c r="R5781" s="84" t="s">
        <v>3270</v>
      </c>
      <c r="S5781" s="31" t="s">
        <v>41</v>
      </c>
      <c r="T5781" s="31"/>
      <c r="U5781" s="169"/>
      <c r="V5781" s="150"/>
      <c r="W5781" s="141" t="str" cm="1">
        <f t="array" ref="W5781">IF(SUM(LEN(B5781:V5781))=0,"",IF(OR(OR(ISBLANK(F5781),SUM(LEN(C5781),LEN(D5781))=0),AND(NOT(E5781="Unknown"),ISBLANK(J5781)),AND(NOT(O5781="Unknown"),ISBLANK(R5781))),"Missing Information", INDEX(Table15[Entire Service Line Classification], MATCH(SUMIFS(Table15[Unique ID],Table15[System-Owned Portion],E5781,Table15[If Material Anything Other than "Lead" in Column E,Was Material Ever Previously Lead?],G5781,Table15[Customer-Owned Portion],O5781),Table15[Unique ID],0),0)))</f>
        <v>Non-lead</v>
      </c>
      <c r="X5781"/>
    </row>
    <row r="5782" spans="2:24" x14ac:dyDescent="0.35">
      <c r="B5782" s="146"/>
      <c r="C5782" s="31" t="s">
        <v>2644</v>
      </c>
      <c r="D5782" s="31"/>
      <c r="E5782" s="44" t="s">
        <v>3203</v>
      </c>
      <c r="F5782" s="43" t="s">
        <v>3283</v>
      </c>
      <c r="G5782" s="84" t="s">
        <v>3249</v>
      </c>
      <c r="H5782" s="31">
        <v>1964</v>
      </c>
      <c r="I5782" s="207" t="s">
        <v>3338</v>
      </c>
      <c r="J5782" s="84"/>
      <c r="K5782" s="31" t="s">
        <v>41</v>
      </c>
      <c r="L5782" s="31"/>
      <c r="M5782" s="169"/>
      <c r="N5782" s="148"/>
      <c r="O5782" s="106" t="s">
        <v>3203</v>
      </c>
      <c r="P5782" s="43">
        <v>1964</v>
      </c>
      <c r="Q5782" s="207" t="s">
        <v>3338</v>
      </c>
      <c r="R5782" s="84" t="s">
        <v>3203</v>
      </c>
      <c r="S5782" s="31" t="s">
        <v>41</v>
      </c>
      <c r="T5782" s="31"/>
      <c r="U5782" s="169"/>
      <c r="V5782" s="150"/>
      <c r="W5782" s="141" t="str" cm="1">
        <f t="array" ref="W5782">IF(SUM(LEN(B5782:V5782))=0,"",IF(OR(OR(ISBLANK(F5782),SUM(LEN(C5782),LEN(D5782))=0),AND(NOT(E5782="Unknown"),ISBLANK(J5782)),AND(NOT(O5782="Unknown"),ISBLANK(R5782))),"Missing Information", INDEX(Table15[Entire Service Line Classification], MATCH(SUMIFS(Table15[Unique ID],Table15[System-Owned Portion],E5782,Table15[If Material Anything Other than "Lead" in Column E,Was Material Ever Previously Lead?],G5782,Table15[Customer-Owned Portion],O5782),Table15[Unique ID],0),0)))</f>
        <v>Lead Status Unknown</v>
      </c>
      <c r="X5782"/>
    </row>
    <row r="5783" spans="2:24" ht="29" x14ac:dyDescent="0.35">
      <c r="B5783" s="146"/>
      <c r="C5783" s="31" t="s">
        <v>2645</v>
      </c>
      <c r="D5783" s="31"/>
      <c r="E5783" s="44" t="s">
        <v>3284</v>
      </c>
      <c r="F5783" s="43" t="s">
        <v>41</v>
      </c>
      <c r="G5783" s="84" t="s">
        <v>3249</v>
      </c>
      <c r="H5783" s="31">
        <v>1988</v>
      </c>
      <c r="I5783" s="207" t="s">
        <v>3338</v>
      </c>
      <c r="J5783" s="84" t="s">
        <v>3270</v>
      </c>
      <c r="K5783" s="31" t="s">
        <v>41</v>
      </c>
      <c r="L5783" s="31"/>
      <c r="M5783" s="169"/>
      <c r="N5783" s="148"/>
      <c r="O5783" s="106" t="s">
        <v>3284</v>
      </c>
      <c r="P5783" s="43">
        <v>1988</v>
      </c>
      <c r="Q5783" s="207" t="s">
        <v>3338</v>
      </c>
      <c r="R5783" s="84" t="s">
        <v>3270</v>
      </c>
      <c r="S5783" s="31" t="s">
        <v>41</v>
      </c>
      <c r="T5783" s="31"/>
      <c r="U5783" s="169"/>
      <c r="V5783" s="150"/>
      <c r="W5783" s="141" t="str" cm="1">
        <f t="array" ref="W5783">IF(SUM(LEN(B5783:V5783))=0,"",IF(OR(OR(ISBLANK(F5783),SUM(LEN(C5783),LEN(D5783))=0),AND(NOT(E5783="Unknown"),ISBLANK(J5783)),AND(NOT(O5783="Unknown"),ISBLANK(R5783))),"Missing Information", INDEX(Table15[Entire Service Line Classification], MATCH(SUMIFS(Table15[Unique ID],Table15[System-Owned Portion],E5783,Table15[If Material Anything Other than "Lead" in Column E,Was Material Ever Previously Lead?],G5783,Table15[Customer-Owned Portion],O5783),Table15[Unique ID],0),0)))</f>
        <v>Non-lead</v>
      </c>
      <c r="X5783"/>
    </row>
    <row r="5784" spans="2:24" ht="29" x14ac:dyDescent="0.35">
      <c r="B5784" s="146"/>
      <c r="C5784" s="31" t="s">
        <v>6491</v>
      </c>
      <c r="D5784" s="31"/>
      <c r="E5784" s="44" t="s">
        <v>3203</v>
      </c>
      <c r="F5784" s="43" t="s">
        <v>3283</v>
      </c>
      <c r="G5784" s="84" t="s">
        <v>3249</v>
      </c>
      <c r="H5784" s="31">
        <v>1960</v>
      </c>
      <c r="I5784" s="207" t="s">
        <v>3337</v>
      </c>
      <c r="J5784" s="84"/>
      <c r="K5784" s="31" t="s">
        <v>41</v>
      </c>
      <c r="L5784" s="31"/>
      <c r="M5784" s="169"/>
      <c r="N5784" s="148"/>
      <c r="O5784" s="106" t="s">
        <v>3203</v>
      </c>
      <c r="P5784" s="43">
        <v>1960</v>
      </c>
      <c r="Q5784" s="207" t="s">
        <v>3337</v>
      </c>
      <c r="R5784" s="84" t="s">
        <v>3203</v>
      </c>
      <c r="S5784" s="31" t="s">
        <v>41</v>
      </c>
      <c r="T5784" s="31"/>
      <c r="U5784" s="169"/>
      <c r="V5784" s="150"/>
      <c r="W5784" s="141" t="str" cm="1">
        <f t="array" ref="W5784">IF(SUM(LEN(B5784:V5784))=0,"",IF(OR(OR(ISBLANK(F5784),SUM(LEN(C5784),LEN(D5784))=0),AND(NOT(E5784="Unknown"),ISBLANK(J5784)),AND(NOT(O5784="Unknown"),ISBLANK(R5784))),"Missing Information", INDEX(Table15[Entire Service Line Classification], MATCH(SUMIFS(Table15[Unique ID],Table15[System-Owned Portion],E5784,Table15[If Material Anything Other than "Lead" in Column E,Was Material Ever Previously Lead?],G5784,Table15[Customer-Owned Portion],O5784),Table15[Unique ID],0),0)))</f>
        <v>Lead Status Unknown</v>
      </c>
      <c r="X5784"/>
    </row>
    <row r="5785" spans="2:24" ht="29" x14ac:dyDescent="0.35">
      <c r="B5785" s="146"/>
      <c r="C5785" s="31" t="s">
        <v>2646</v>
      </c>
      <c r="D5785" s="31"/>
      <c r="E5785" s="44" t="s">
        <v>3284</v>
      </c>
      <c r="F5785" s="43" t="s">
        <v>41</v>
      </c>
      <c r="G5785" s="84" t="s">
        <v>3249</v>
      </c>
      <c r="H5785" s="31">
        <v>1988</v>
      </c>
      <c r="I5785" s="207" t="s">
        <v>3338</v>
      </c>
      <c r="J5785" s="84" t="s">
        <v>3270</v>
      </c>
      <c r="K5785" s="31" t="s">
        <v>41</v>
      </c>
      <c r="L5785" s="31"/>
      <c r="M5785" s="169"/>
      <c r="N5785" s="148"/>
      <c r="O5785" s="106" t="s">
        <v>3284</v>
      </c>
      <c r="P5785" s="43">
        <v>1988</v>
      </c>
      <c r="Q5785" s="207" t="s">
        <v>3338</v>
      </c>
      <c r="R5785" s="84" t="s">
        <v>3270</v>
      </c>
      <c r="S5785" s="31" t="s">
        <v>41</v>
      </c>
      <c r="T5785" s="31"/>
      <c r="U5785" s="169"/>
      <c r="V5785" s="150"/>
      <c r="W5785" s="141" t="str" cm="1">
        <f t="array" ref="W5785">IF(SUM(LEN(B5785:V5785))=0,"",IF(OR(OR(ISBLANK(F5785),SUM(LEN(C5785),LEN(D5785))=0),AND(NOT(E5785="Unknown"),ISBLANK(J5785)),AND(NOT(O5785="Unknown"),ISBLANK(R5785))),"Missing Information", INDEX(Table15[Entire Service Line Classification], MATCH(SUMIFS(Table15[Unique ID],Table15[System-Owned Portion],E5785,Table15[If Material Anything Other than "Lead" in Column E,Was Material Ever Previously Lead?],G5785,Table15[Customer-Owned Portion],O5785),Table15[Unique ID],0),0)))</f>
        <v>Non-lead</v>
      </c>
      <c r="X5785"/>
    </row>
    <row r="5786" spans="2:24" ht="29" x14ac:dyDescent="0.35">
      <c r="B5786" s="146"/>
      <c r="C5786" s="31" t="s">
        <v>2647</v>
      </c>
      <c r="D5786" s="31"/>
      <c r="E5786" s="44" t="s">
        <v>3284</v>
      </c>
      <c r="F5786" s="43" t="s">
        <v>41</v>
      </c>
      <c r="G5786" s="84" t="s">
        <v>3249</v>
      </c>
      <c r="H5786" s="31">
        <v>1988</v>
      </c>
      <c r="I5786" s="207" t="s">
        <v>3338</v>
      </c>
      <c r="J5786" s="84" t="s">
        <v>3270</v>
      </c>
      <c r="K5786" s="31" t="s">
        <v>41</v>
      </c>
      <c r="L5786" s="31"/>
      <c r="M5786" s="169"/>
      <c r="N5786" s="148"/>
      <c r="O5786" s="106" t="s">
        <v>3284</v>
      </c>
      <c r="P5786" s="43">
        <v>1988</v>
      </c>
      <c r="Q5786" s="207" t="s">
        <v>3338</v>
      </c>
      <c r="R5786" s="84" t="s">
        <v>3270</v>
      </c>
      <c r="S5786" s="31" t="s">
        <v>41</v>
      </c>
      <c r="T5786" s="31"/>
      <c r="U5786" s="169"/>
      <c r="V5786" s="150"/>
      <c r="W5786" s="141" t="str" cm="1">
        <f t="array" ref="W5786">IF(SUM(LEN(B5786:V5786))=0,"",IF(OR(OR(ISBLANK(F5786),SUM(LEN(C5786),LEN(D5786))=0),AND(NOT(E5786="Unknown"),ISBLANK(J5786)),AND(NOT(O5786="Unknown"),ISBLANK(R5786))),"Missing Information", INDEX(Table15[Entire Service Line Classification], MATCH(SUMIFS(Table15[Unique ID],Table15[System-Owned Portion],E5786,Table15[If Material Anything Other than "Lead" in Column E,Was Material Ever Previously Lead?],G5786,Table15[Customer-Owned Portion],O5786),Table15[Unique ID],0),0)))</f>
        <v>Non-lead</v>
      </c>
      <c r="X5786"/>
    </row>
    <row r="5787" spans="2:24" ht="29" x14ac:dyDescent="0.35">
      <c r="B5787" s="146"/>
      <c r="C5787" s="31" t="s">
        <v>6492</v>
      </c>
      <c r="D5787" s="31"/>
      <c r="E5787" s="44" t="s">
        <v>3284</v>
      </c>
      <c r="F5787" s="43" t="s">
        <v>41</v>
      </c>
      <c r="G5787" s="84" t="s">
        <v>3249</v>
      </c>
      <c r="H5787" s="31">
        <v>1988</v>
      </c>
      <c r="I5787" s="207" t="s">
        <v>3338</v>
      </c>
      <c r="J5787" s="84" t="s">
        <v>3270</v>
      </c>
      <c r="K5787" s="31" t="s">
        <v>41</v>
      </c>
      <c r="L5787" s="31"/>
      <c r="M5787" s="169"/>
      <c r="N5787" s="148"/>
      <c r="O5787" s="106" t="s">
        <v>3284</v>
      </c>
      <c r="P5787" s="43">
        <v>1988</v>
      </c>
      <c r="Q5787" s="207" t="s">
        <v>3338</v>
      </c>
      <c r="R5787" s="84" t="s">
        <v>3270</v>
      </c>
      <c r="S5787" s="31" t="s">
        <v>41</v>
      </c>
      <c r="T5787" s="31"/>
      <c r="U5787" s="169"/>
      <c r="V5787" s="150"/>
      <c r="W5787" s="141" t="str" cm="1">
        <f t="array" ref="W5787">IF(SUM(LEN(B5787:V5787))=0,"",IF(OR(OR(ISBLANK(F5787),SUM(LEN(C5787),LEN(D5787))=0),AND(NOT(E5787="Unknown"),ISBLANK(J5787)),AND(NOT(O5787="Unknown"),ISBLANK(R5787))),"Missing Information", INDEX(Table15[Entire Service Line Classification], MATCH(SUMIFS(Table15[Unique ID],Table15[System-Owned Portion],E5787,Table15[If Material Anything Other than "Lead" in Column E,Was Material Ever Previously Lead?],G5787,Table15[Customer-Owned Portion],O5787),Table15[Unique ID],0),0)))</f>
        <v>Non-lead</v>
      </c>
      <c r="X5787"/>
    </row>
    <row r="5788" spans="2:24" ht="29" x14ac:dyDescent="0.35">
      <c r="B5788" s="146"/>
      <c r="C5788" s="31" t="s">
        <v>2648</v>
      </c>
      <c r="D5788" s="31"/>
      <c r="E5788" s="44" t="s">
        <v>3284</v>
      </c>
      <c r="F5788" s="43" t="s">
        <v>41</v>
      </c>
      <c r="G5788" s="84" t="s">
        <v>3249</v>
      </c>
      <c r="H5788" s="31">
        <v>1988</v>
      </c>
      <c r="I5788" s="207" t="s">
        <v>3338</v>
      </c>
      <c r="J5788" s="84" t="s">
        <v>3270</v>
      </c>
      <c r="K5788" s="31" t="s">
        <v>41</v>
      </c>
      <c r="L5788" s="31"/>
      <c r="M5788" s="169"/>
      <c r="N5788" s="148"/>
      <c r="O5788" s="106" t="s">
        <v>3284</v>
      </c>
      <c r="P5788" s="43">
        <v>1988</v>
      </c>
      <c r="Q5788" s="207" t="s">
        <v>3338</v>
      </c>
      <c r="R5788" s="84" t="s">
        <v>3270</v>
      </c>
      <c r="S5788" s="31" t="s">
        <v>41</v>
      </c>
      <c r="T5788" s="31"/>
      <c r="U5788" s="169"/>
      <c r="V5788" s="150"/>
      <c r="W5788" s="141" t="str" cm="1">
        <f t="array" ref="W5788">IF(SUM(LEN(B5788:V5788))=0,"",IF(OR(OR(ISBLANK(F5788),SUM(LEN(C5788),LEN(D5788))=0),AND(NOT(E5788="Unknown"),ISBLANK(J5788)),AND(NOT(O5788="Unknown"),ISBLANK(R5788))),"Missing Information", INDEX(Table15[Entire Service Line Classification], MATCH(SUMIFS(Table15[Unique ID],Table15[System-Owned Portion],E5788,Table15[If Material Anything Other than "Lead" in Column E,Was Material Ever Previously Lead?],G5788,Table15[Customer-Owned Portion],O5788),Table15[Unique ID],0),0)))</f>
        <v>Non-lead</v>
      </c>
      <c r="X5788"/>
    </row>
    <row r="5789" spans="2:24" ht="29" x14ac:dyDescent="0.35">
      <c r="B5789" s="146"/>
      <c r="C5789" s="31" t="s">
        <v>2649</v>
      </c>
      <c r="D5789" s="31"/>
      <c r="E5789" s="44" t="s">
        <v>3284</v>
      </c>
      <c r="F5789" s="43" t="s">
        <v>41</v>
      </c>
      <c r="G5789" s="84" t="s">
        <v>3249</v>
      </c>
      <c r="H5789" s="31">
        <v>1988</v>
      </c>
      <c r="I5789" s="207" t="s">
        <v>3338</v>
      </c>
      <c r="J5789" s="84" t="s">
        <v>3270</v>
      </c>
      <c r="K5789" s="31" t="s">
        <v>41</v>
      </c>
      <c r="L5789" s="31"/>
      <c r="M5789" s="169"/>
      <c r="N5789" s="148"/>
      <c r="O5789" s="106" t="s">
        <v>3284</v>
      </c>
      <c r="P5789" s="43">
        <v>1988</v>
      </c>
      <c r="Q5789" s="207" t="s">
        <v>3338</v>
      </c>
      <c r="R5789" s="84" t="s">
        <v>3270</v>
      </c>
      <c r="S5789" s="31" t="s">
        <v>41</v>
      </c>
      <c r="T5789" s="31"/>
      <c r="U5789" s="169"/>
      <c r="V5789" s="150"/>
      <c r="W5789" s="141" t="str" cm="1">
        <f t="array" ref="W5789">IF(SUM(LEN(B5789:V5789))=0,"",IF(OR(OR(ISBLANK(F5789),SUM(LEN(C5789),LEN(D5789))=0),AND(NOT(E5789="Unknown"),ISBLANK(J5789)),AND(NOT(O5789="Unknown"),ISBLANK(R5789))),"Missing Information", INDEX(Table15[Entire Service Line Classification], MATCH(SUMIFS(Table15[Unique ID],Table15[System-Owned Portion],E5789,Table15[If Material Anything Other than "Lead" in Column E,Was Material Ever Previously Lead?],G5789,Table15[Customer-Owned Portion],O5789),Table15[Unique ID],0),0)))</f>
        <v>Non-lead</v>
      </c>
      <c r="X5789"/>
    </row>
    <row r="5790" spans="2:24" ht="29" x14ac:dyDescent="0.35">
      <c r="B5790" s="146"/>
      <c r="C5790" s="31" t="s">
        <v>2650</v>
      </c>
      <c r="D5790" s="31"/>
      <c r="E5790" s="44" t="s">
        <v>3284</v>
      </c>
      <c r="F5790" s="43" t="s">
        <v>41</v>
      </c>
      <c r="G5790" s="84" t="s">
        <v>3249</v>
      </c>
      <c r="H5790" s="31">
        <v>1988</v>
      </c>
      <c r="I5790" s="207" t="s">
        <v>3338</v>
      </c>
      <c r="J5790" s="84" t="s">
        <v>3270</v>
      </c>
      <c r="K5790" s="31" t="s">
        <v>41</v>
      </c>
      <c r="L5790" s="31"/>
      <c r="M5790" s="169"/>
      <c r="N5790" s="148"/>
      <c r="O5790" s="106" t="s">
        <v>3284</v>
      </c>
      <c r="P5790" s="43">
        <v>1988</v>
      </c>
      <c r="Q5790" s="207" t="s">
        <v>3338</v>
      </c>
      <c r="R5790" s="84" t="s">
        <v>3270</v>
      </c>
      <c r="S5790" s="31" t="s">
        <v>41</v>
      </c>
      <c r="T5790" s="31"/>
      <c r="U5790" s="169"/>
      <c r="V5790" s="150"/>
      <c r="W5790" s="141" t="str" cm="1">
        <f t="array" ref="W5790">IF(SUM(LEN(B5790:V5790))=0,"",IF(OR(OR(ISBLANK(F5790),SUM(LEN(C5790),LEN(D5790))=0),AND(NOT(E5790="Unknown"),ISBLANK(J5790)),AND(NOT(O5790="Unknown"),ISBLANK(R5790))),"Missing Information", INDEX(Table15[Entire Service Line Classification], MATCH(SUMIFS(Table15[Unique ID],Table15[System-Owned Portion],E5790,Table15[If Material Anything Other than "Lead" in Column E,Was Material Ever Previously Lead?],G5790,Table15[Customer-Owned Portion],O5790),Table15[Unique ID],0),0)))</f>
        <v>Non-lead</v>
      </c>
      <c r="X5790"/>
    </row>
    <row r="5791" spans="2:24" ht="29" x14ac:dyDescent="0.35">
      <c r="B5791" s="146"/>
      <c r="C5791" s="31" t="s">
        <v>2651</v>
      </c>
      <c r="D5791" s="31"/>
      <c r="E5791" s="44" t="s">
        <v>3284</v>
      </c>
      <c r="F5791" s="43" t="s">
        <v>41</v>
      </c>
      <c r="G5791" s="84" t="s">
        <v>3249</v>
      </c>
      <c r="H5791" s="31">
        <v>1988</v>
      </c>
      <c r="I5791" s="207" t="s">
        <v>3338</v>
      </c>
      <c r="J5791" s="84" t="s">
        <v>3270</v>
      </c>
      <c r="K5791" s="31" t="s">
        <v>41</v>
      </c>
      <c r="L5791" s="31"/>
      <c r="M5791" s="169"/>
      <c r="N5791" s="148"/>
      <c r="O5791" s="106" t="s">
        <v>3284</v>
      </c>
      <c r="P5791" s="43">
        <v>1988</v>
      </c>
      <c r="Q5791" s="207" t="s">
        <v>3338</v>
      </c>
      <c r="R5791" s="84" t="s">
        <v>3270</v>
      </c>
      <c r="S5791" s="31" t="s">
        <v>41</v>
      </c>
      <c r="T5791" s="31"/>
      <c r="U5791" s="169"/>
      <c r="V5791" s="150"/>
      <c r="W5791" s="141" t="str" cm="1">
        <f t="array" ref="W5791">IF(SUM(LEN(B5791:V5791))=0,"",IF(OR(OR(ISBLANK(F5791),SUM(LEN(C5791),LEN(D5791))=0),AND(NOT(E5791="Unknown"),ISBLANK(J5791)),AND(NOT(O5791="Unknown"),ISBLANK(R5791))),"Missing Information", INDEX(Table15[Entire Service Line Classification], MATCH(SUMIFS(Table15[Unique ID],Table15[System-Owned Portion],E5791,Table15[If Material Anything Other than "Lead" in Column E,Was Material Ever Previously Lead?],G5791,Table15[Customer-Owned Portion],O5791),Table15[Unique ID],0),0)))</f>
        <v>Non-lead</v>
      </c>
      <c r="X5791"/>
    </row>
    <row r="5792" spans="2:24" x14ac:dyDescent="0.35">
      <c r="B5792" s="146"/>
      <c r="C5792" s="31" t="s">
        <v>2652</v>
      </c>
      <c r="D5792" s="31"/>
      <c r="E5792" s="44" t="s">
        <v>3203</v>
      </c>
      <c r="F5792" s="43" t="s">
        <v>3283</v>
      </c>
      <c r="G5792" s="84" t="s">
        <v>3249</v>
      </c>
      <c r="H5792" s="31">
        <v>1983</v>
      </c>
      <c r="I5792" s="207" t="s">
        <v>3338</v>
      </c>
      <c r="J5792" s="84"/>
      <c r="K5792" s="31" t="s">
        <v>41</v>
      </c>
      <c r="L5792" s="31"/>
      <c r="M5792" s="169"/>
      <c r="N5792" s="148"/>
      <c r="O5792" s="106" t="s">
        <v>3203</v>
      </c>
      <c r="P5792" s="43">
        <v>1983</v>
      </c>
      <c r="Q5792" s="207" t="s">
        <v>3338</v>
      </c>
      <c r="R5792" s="84" t="s">
        <v>3203</v>
      </c>
      <c r="S5792" s="31" t="s">
        <v>41</v>
      </c>
      <c r="T5792" s="31"/>
      <c r="U5792" s="169"/>
      <c r="V5792" s="150"/>
      <c r="W5792" s="141" t="str" cm="1">
        <f t="array" ref="W5792">IF(SUM(LEN(B5792:V5792))=0,"",IF(OR(OR(ISBLANK(F5792),SUM(LEN(C5792),LEN(D5792))=0),AND(NOT(E5792="Unknown"),ISBLANK(J5792)),AND(NOT(O5792="Unknown"),ISBLANK(R5792))),"Missing Information", INDEX(Table15[Entire Service Line Classification], MATCH(SUMIFS(Table15[Unique ID],Table15[System-Owned Portion],E5792,Table15[If Material Anything Other than "Lead" in Column E,Was Material Ever Previously Lead?],G5792,Table15[Customer-Owned Portion],O5792),Table15[Unique ID],0),0)))</f>
        <v>Lead Status Unknown</v>
      </c>
      <c r="X5792"/>
    </row>
    <row r="5793" spans="2:24" ht="29" x14ac:dyDescent="0.35">
      <c r="B5793" s="146"/>
      <c r="C5793" s="31" t="s">
        <v>2653</v>
      </c>
      <c r="D5793" s="31"/>
      <c r="E5793" s="44" t="s">
        <v>3284</v>
      </c>
      <c r="F5793" s="43" t="s">
        <v>41</v>
      </c>
      <c r="G5793" s="84" t="s">
        <v>3249</v>
      </c>
      <c r="H5793" s="31">
        <v>1988</v>
      </c>
      <c r="I5793" s="207" t="s">
        <v>3338</v>
      </c>
      <c r="J5793" s="84" t="s">
        <v>3270</v>
      </c>
      <c r="K5793" s="31" t="s">
        <v>41</v>
      </c>
      <c r="L5793" s="31"/>
      <c r="M5793" s="169"/>
      <c r="N5793" s="148"/>
      <c r="O5793" s="106" t="s">
        <v>3284</v>
      </c>
      <c r="P5793" s="43">
        <v>1988</v>
      </c>
      <c r="Q5793" s="207" t="s">
        <v>3338</v>
      </c>
      <c r="R5793" s="84" t="s">
        <v>3270</v>
      </c>
      <c r="S5793" s="31" t="s">
        <v>41</v>
      </c>
      <c r="T5793" s="31"/>
      <c r="U5793" s="169"/>
      <c r="V5793" s="150"/>
      <c r="W5793" s="141" t="str" cm="1">
        <f t="array" ref="W5793">IF(SUM(LEN(B5793:V5793))=0,"",IF(OR(OR(ISBLANK(F5793),SUM(LEN(C5793),LEN(D5793))=0),AND(NOT(E5793="Unknown"),ISBLANK(J5793)),AND(NOT(O5793="Unknown"),ISBLANK(R5793))),"Missing Information", INDEX(Table15[Entire Service Line Classification], MATCH(SUMIFS(Table15[Unique ID],Table15[System-Owned Portion],E5793,Table15[If Material Anything Other than "Lead" in Column E,Was Material Ever Previously Lead?],G5793,Table15[Customer-Owned Portion],O5793),Table15[Unique ID],0),0)))</f>
        <v>Non-lead</v>
      </c>
      <c r="X5793"/>
    </row>
    <row r="5794" spans="2:24" ht="29" x14ac:dyDescent="0.35">
      <c r="B5794" s="146"/>
      <c r="C5794" s="31" t="s">
        <v>2654</v>
      </c>
      <c r="D5794" s="31"/>
      <c r="E5794" s="44" t="s">
        <v>3284</v>
      </c>
      <c r="F5794" s="43" t="s">
        <v>41</v>
      </c>
      <c r="G5794" s="84" t="s">
        <v>3249</v>
      </c>
      <c r="H5794" s="31">
        <v>1987</v>
      </c>
      <c r="I5794" s="207" t="s">
        <v>3338</v>
      </c>
      <c r="J5794" s="84" t="s">
        <v>3270</v>
      </c>
      <c r="K5794" s="31" t="s">
        <v>41</v>
      </c>
      <c r="L5794" s="31"/>
      <c r="M5794" s="169"/>
      <c r="N5794" s="148"/>
      <c r="O5794" s="106" t="s">
        <v>3284</v>
      </c>
      <c r="P5794" s="43">
        <v>1987</v>
      </c>
      <c r="Q5794" s="207" t="s">
        <v>3338</v>
      </c>
      <c r="R5794" s="84" t="s">
        <v>3270</v>
      </c>
      <c r="S5794" s="31" t="s">
        <v>41</v>
      </c>
      <c r="T5794" s="31"/>
      <c r="U5794" s="169"/>
      <c r="V5794" s="150"/>
      <c r="W5794" s="141" t="str" cm="1">
        <f t="array" ref="W5794">IF(SUM(LEN(B5794:V5794))=0,"",IF(OR(OR(ISBLANK(F5794),SUM(LEN(C5794),LEN(D5794))=0),AND(NOT(E5794="Unknown"),ISBLANK(J5794)),AND(NOT(O5794="Unknown"),ISBLANK(R5794))),"Missing Information", INDEX(Table15[Entire Service Line Classification], MATCH(SUMIFS(Table15[Unique ID],Table15[System-Owned Portion],E5794,Table15[If Material Anything Other than "Lead" in Column E,Was Material Ever Previously Lead?],G5794,Table15[Customer-Owned Portion],O5794),Table15[Unique ID],0),0)))</f>
        <v>Non-lead</v>
      </c>
      <c r="X5794"/>
    </row>
    <row r="5795" spans="2:24" ht="29" x14ac:dyDescent="0.35">
      <c r="B5795" s="146"/>
      <c r="C5795" s="31" t="s">
        <v>6493</v>
      </c>
      <c r="D5795" s="31"/>
      <c r="E5795" s="44" t="s">
        <v>3284</v>
      </c>
      <c r="F5795" s="43" t="s">
        <v>41</v>
      </c>
      <c r="G5795" s="84" t="s">
        <v>3249</v>
      </c>
      <c r="H5795" s="31">
        <v>2015</v>
      </c>
      <c r="I5795" s="207" t="s">
        <v>3341</v>
      </c>
      <c r="J5795" s="84" t="s">
        <v>3270</v>
      </c>
      <c r="K5795" s="31" t="s">
        <v>41</v>
      </c>
      <c r="L5795" s="31"/>
      <c r="M5795" s="169"/>
      <c r="N5795" s="148"/>
      <c r="O5795" s="106" t="s">
        <v>3284</v>
      </c>
      <c r="P5795" s="43">
        <v>2015</v>
      </c>
      <c r="Q5795" s="207" t="s">
        <v>3341</v>
      </c>
      <c r="R5795" s="84" t="s">
        <v>3270</v>
      </c>
      <c r="S5795" s="31" t="s">
        <v>41</v>
      </c>
      <c r="T5795" s="31"/>
      <c r="U5795" s="169"/>
      <c r="V5795" s="150"/>
      <c r="W5795" s="141" t="str" cm="1">
        <f t="array" ref="W5795">IF(SUM(LEN(B5795:V5795))=0,"",IF(OR(OR(ISBLANK(F5795),SUM(LEN(C5795),LEN(D5795))=0),AND(NOT(E5795="Unknown"),ISBLANK(J5795)),AND(NOT(O5795="Unknown"),ISBLANK(R5795))),"Missing Information", INDEX(Table15[Entire Service Line Classification], MATCH(SUMIFS(Table15[Unique ID],Table15[System-Owned Portion],E5795,Table15[If Material Anything Other than "Lead" in Column E,Was Material Ever Previously Lead?],G5795,Table15[Customer-Owned Portion],O5795),Table15[Unique ID],0),0)))</f>
        <v>Non-lead</v>
      </c>
      <c r="X5795"/>
    </row>
    <row r="5796" spans="2:24" ht="29" x14ac:dyDescent="0.35">
      <c r="B5796" s="146"/>
      <c r="C5796" s="31" t="s">
        <v>2655</v>
      </c>
      <c r="D5796" s="31"/>
      <c r="E5796" s="44" t="s">
        <v>3284</v>
      </c>
      <c r="F5796" s="43" t="s">
        <v>41</v>
      </c>
      <c r="G5796" s="84" t="s">
        <v>3249</v>
      </c>
      <c r="H5796" s="31">
        <v>1987</v>
      </c>
      <c r="I5796" s="207" t="s">
        <v>3338</v>
      </c>
      <c r="J5796" s="84" t="s">
        <v>3270</v>
      </c>
      <c r="K5796" s="31" t="s">
        <v>41</v>
      </c>
      <c r="L5796" s="31"/>
      <c r="M5796" s="169"/>
      <c r="N5796" s="148"/>
      <c r="O5796" s="106" t="s">
        <v>3284</v>
      </c>
      <c r="P5796" s="43">
        <v>1987</v>
      </c>
      <c r="Q5796" s="207" t="s">
        <v>3338</v>
      </c>
      <c r="R5796" s="84" t="s">
        <v>3270</v>
      </c>
      <c r="S5796" s="31" t="s">
        <v>41</v>
      </c>
      <c r="T5796" s="31"/>
      <c r="U5796" s="169"/>
      <c r="V5796" s="150"/>
      <c r="W5796" s="141" t="str" cm="1">
        <f t="array" ref="W5796">IF(SUM(LEN(B5796:V5796))=0,"",IF(OR(OR(ISBLANK(F5796),SUM(LEN(C5796),LEN(D5796))=0),AND(NOT(E5796="Unknown"),ISBLANK(J5796)),AND(NOT(O5796="Unknown"),ISBLANK(R5796))),"Missing Information", INDEX(Table15[Entire Service Line Classification], MATCH(SUMIFS(Table15[Unique ID],Table15[System-Owned Portion],E5796,Table15[If Material Anything Other than "Lead" in Column E,Was Material Ever Previously Lead?],G5796,Table15[Customer-Owned Portion],O5796),Table15[Unique ID],0),0)))</f>
        <v>Non-lead</v>
      </c>
      <c r="X5796"/>
    </row>
    <row r="5797" spans="2:24" ht="29" x14ac:dyDescent="0.35">
      <c r="B5797" s="146"/>
      <c r="C5797" s="31" t="s">
        <v>6494</v>
      </c>
      <c r="D5797" s="31"/>
      <c r="E5797" s="44" t="s">
        <v>3284</v>
      </c>
      <c r="F5797" s="43" t="s">
        <v>41</v>
      </c>
      <c r="G5797" s="84" t="s">
        <v>3249</v>
      </c>
      <c r="H5797" s="31">
        <v>1986</v>
      </c>
      <c r="I5797" s="207" t="s">
        <v>3338</v>
      </c>
      <c r="J5797" s="84" t="s">
        <v>3270</v>
      </c>
      <c r="K5797" s="31" t="s">
        <v>41</v>
      </c>
      <c r="L5797" s="31"/>
      <c r="M5797" s="169"/>
      <c r="N5797" s="148"/>
      <c r="O5797" s="106" t="s">
        <v>3284</v>
      </c>
      <c r="P5797" s="43">
        <v>1986</v>
      </c>
      <c r="Q5797" s="207" t="s">
        <v>3338</v>
      </c>
      <c r="R5797" s="84" t="s">
        <v>3270</v>
      </c>
      <c r="S5797" s="31" t="s">
        <v>41</v>
      </c>
      <c r="T5797" s="31"/>
      <c r="U5797" s="169"/>
      <c r="V5797" s="150"/>
      <c r="W5797" s="141" t="str" cm="1">
        <f t="array" ref="W5797">IF(SUM(LEN(B5797:V5797))=0,"",IF(OR(OR(ISBLANK(F5797),SUM(LEN(C5797),LEN(D5797))=0),AND(NOT(E5797="Unknown"),ISBLANK(J5797)),AND(NOT(O5797="Unknown"),ISBLANK(R5797))),"Missing Information", INDEX(Table15[Entire Service Line Classification], MATCH(SUMIFS(Table15[Unique ID],Table15[System-Owned Portion],E5797,Table15[If Material Anything Other than "Lead" in Column E,Was Material Ever Previously Lead?],G5797,Table15[Customer-Owned Portion],O5797),Table15[Unique ID],0),0)))</f>
        <v>Non-lead</v>
      </c>
      <c r="X5797"/>
    </row>
    <row r="5798" spans="2:24" ht="29" x14ac:dyDescent="0.35">
      <c r="B5798" s="146"/>
      <c r="C5798" s="31" t="s">
        <v>6495</v>
      </c>
      <c r="D5798" s="31"/>
      <c r="E5798" s="44" t="s">
        <v>3284</v>
      </c>
      <c r="F5798" s="43" t="s">
        <v>41</v>
      </c>
      <c r="G5798" s="84" t="s">
        <v>3249</v>
      </c>
      <c r="H5798" s="31">
        <v>1991</v>
      </c>
      <c r="I5798" s="207" t="s">
        <v>3338</v>
      </c>
      <c r="J5798" s="84" t="s">
        <v>3270</v>
      </c>
      <c r="K5798" s="31" t="s">
        <v>41</v>
      </c>
      <c r="L5798" s="31"/>
      <c r="M5798" s="169"/>
      <c r="N5798" s="148"/>
      <c r="O5798" s="106" t="s">
        <v>3284</v>
      </c>
      <c r="P5798" s="43">
        <v>1991</v>
      </c>
      <c r="Q5798" s="207" t="s">
        <v>3338</v>
      </c>
      <c r="R5798" s="84" t="s">
        <v>3270</v>
      </c>
      <c r="S5798" s="31" t="s">
        <v>41</v>
      </c>
      <c r="T5798" s="31"/>
      <c r="U5798" s="169"/>
      <c r="V5798" s="150"/>
      <c r="W5798" s="141" t="str" cm="1">
        <f t="array" ref="W5798">IF(SUM(LEN(B5798:V5798))=0,"",IF(OR(OR(ISBLANK(F5798),SUM(LEN(C5798),LEN(D5798))=0),AND(NOT(E5798="Unknown"),ISBLANK(J5798)),AND(NOT(O5798="Unknown"),ISBLANK(R5798))),"Missing Information", INDEX(Table15[Entire Service Line Classification], MATCH(SUMIFS(Table15[Unique ID],Table15[System-Owned Portion],E5798,Table15[If Material Anything Other than "Lead" in Column E,Was Material Ever Previously Lead?],G5798,Table15[Customer-Owned Portion],O5798),Table15[Unique ID],0),0)))</f>
        <v>Non-lead</v>
      </c>
      <c r="X5798"/>
    </row>
    <row r="5799" spans="2:24" x14ac:dyDescent="0.35">
      <c r="B5799" s="146"/>
      <c r="C5799" s="31" t="s">
        <v>6496</v>
      </c>
      <c r="D5799" s="31"/>
      <c r="E5799" s="44" t="s">
        <v>3203</v>
      </c>
      <c r="F5799" s="43" t="s">
        <v>3283</v>
      </c>
      <c r="G5799" s="84" t="s">
        <v>3249</v>
      </c>
      <c r="H5799" s="31">
        <v>1985</v>
      </c>
      <c r="I5799" s="207" t="s">
        <v>3338</v>
      </c>
      <c r="J5799" s="84"/>
      <c r="K5799" s="31" t="s">
        <v>41</v>
      </c>
      <c r="L5799" s="31"/>
      <c r="M5799" s="169"/>
      <c r="N5799" s="148"/>
      <c r="O5799" s="106" t="s">
        <v>3203</v>
      </c>
      <c r="P5799" s="43">
        <v>1985</v>
      </c>
      <c r="Q5799" s="207" t="s">
        <v>3338</v>
      </c>
      <c r="R5799" s="84" t="s">
        <v>3203</v>
      </c>
      <c r="S5799" s="31" t="s">
        <v>41</v>
      </c>
      <c r="T5799" s="31"/>
      <c r="U5799" s="169"/>
      <c r="V5799" s="150"/>
      <c r="W5799" s="141" t="str" cm="1">
        <f t="array" ref="W5799">IF(SUM(LEN(B5799:V5799))=0,"",IF(OR(OR(ISBLANK(F5799),SUM(LEN(C5799),LEN(D5799))=0),AND(NOT(E5799="Unknown"),ISBLANK(J5799)),AND(NOT(O5799="Unknown"),ISBLANK(R5799))),"Missing Information", INDEX(Table15[Entire Service Line Classification], MATCH(SUMIFS(Table15[Unique ID],Table15[System-Owned Portion],E5799,Table15[If Material Anything Other than "Lead" in Column E,Was Material Ever Previously Lead?],G5799,Table15[Customer-Owned Portion],O5799),Table15[Unique ID],0),0)))</f>
        <v>Lead Status Unknown</v>
      </c>
      <c r="X5799"/>
    </row>
    <row r="5800" spans="2:24" ht="29" x14ac:dyDescent="0.35">
      <c r="B5800" s="146"/>
      <c r="C5800" s="31" t="s">
        <v>6497</v>
      </c>
      <c r="D5800" s="31"/>
      <c r="E5800" s="44" t="s">
        <v>3284</v>
      </c>
      <c r="F5800" s="43" t="s">
        <v>41</v>
      </c>
      <c r="G5800" s="84" t="s">
        <v>3249</v>
      </c>
      <c r="H5800" s="31">
        <v>2016</v>
      </c>
      <c r="I5800" s="207" t="s">
        <v>3338</v>
      </c>
      <c r="J5800" s="84" t="s">
        <v>3270</v>
      </c>
      <c r="K5800" s="31" t="s">
        <v>41</v>
      </c>
      <c r="L5800" s="31"/>
      <c r="M5800" s="169"/>
      <c r="N5800" s="148"/>
      <c r="O5800" s="106" t="s">
        <v>3284</v>
      </c>
      <c r="P5800" s="43">
        <v>2016</v>
      </c>
      <c r="Q5800" s="207" t="s">
        <v>3338</v>
      </c>
      <c r="R5800" s="84" t="s">
        <v>3270</v>
      </c>
      <c r="S5800" s="31" t="s">
        <v>41</v>
      </c>
      <c r="T5800" s="31"/>
      <c r="U5800" s="169"/>
      <c r="V5800" s="150"/>
      <c r="W5800" s="141" t="str" cm="1">
        <f t="array" ref="W5800">IF(SUM(LEN(B5800:V5800))=0,"",IF(OR(OR(ISBLANK(F5800),SUM(LEN(C5800),LEN(D5800))=0),AND(NOT(E5800="Unknown"),ISBLANK(J5800)),AND(NOT(O5800="Unknown"),ISBLANK(R5800))),"Missing Information", INDEX(Table15[Entire Service Line Classification], MATCH(SUMIFS(Table15[Unique ID],Table15[System-Owned Portion],E5800,Table15[If Material Anything Other than "Lead" in Column E,Was Material Ever Previously Lead?],G5800,Table15[Customer-Owned Portion],O5800),Table15[Unique ID],0),0)))</f>
        <v>Non-lead</v>
      </c>
      <c r="X5800"/>
    </row>
    <row r="5801" spans="2:24" x14ac:dyDescent="0.35">
      <c r="B5801" s="146"/>
      <c r="C5801" s="31" t="s">
        <v>6498</v>
      </c>
      <c r="D5801" s="31"/>
      <c r="E5801" s="44" t="s">
        <v>3203</v>
      </c>
      <c r="F5801" s="43" t="s">
        <v>3283</v>
      </c>
      <c r="G5801" s="84" t="s">
        <v>3249</v>
      </c>
      <c r="H5801" s="31">
        <v>1985</v>
      </c>
      <c r="I5801" s="207" t="s">
        <v>3338</v>
      </c>
      <c r="J5801" s="84"/>
      <c r="K5801" s="31" t="s">
        <v>41</v>
      </c>
      <c r="L5801" s="31"/>
      <c r="M5801" s="169"/>
      <c r="N5801" s="148"/>
      <c r="O5801" s="106" t="s">
        <v>3203</v>
      </c>
      <c r="P5801" s="43">
        <v>1985</v>
      </c>
      <c r="Q5801" s="207" t="s">
        <v>3338</v>
      </c>
      <c r="R5801" s="84" t="s">
        <v>3203</v>
      </c>
      <c r="S5801" s="31" t="s">
        <v>41</v>
      </c>
      <c r="T5801" s="31"/>
      <c r="U5801" s="169"/>
      <c r="V5801" s="150"/>
      <c r="W5801" s="141" t="str" cm="1">
        <f t="array" ref="W5801">IF(SUM(LEN(B5801:V5801))=0,"",IF(OR(OR(ISBLANK(F5801),SUM(LEN(C5801),LEN(D5801))=0),AND(NOT(E5801="Unknown"),ISBLANK(J5801)),AND(NOT(O5801="Unknown"),ISBLANK(R5801))),"Missing Information", INDEX(Table15[Entire Service Line Classification], MATCH(SUMIFS(Table15[Unique ID],Table15[System-Owned Portion],E5801,Table15[If Material Anything Other than "Lead" in Column E,Was Material Ever Previously Lead?],G5801,Table15[Customer-Owned Portion],O5801),Table15[Unique ID],0),0)))</f>
        <v>Lead Status Unknown</v>
      </c>
      <c r="X5801"/>
    </row>
    <row r="5802" spans="2:24" x14ac:dyDescent="0.35">
      <c r="B5802" s="146"/>
      <c r="C5802" s="31" t="s">
        <v>6499</v>
      </c>
      <c r="D5802" s="31"/>
      <c r="E5802" s="44" t="s">
        <v>3203</v>
      </c>
      <c r="F5802" s="43" t="s">
        <v>3283</v>
      </c>
      <c r="G5802" s="84" t="s">
        <v>3249</v>
      </c>
      <c r="H5802" s="31">
        <v>1985</v>
      </c>
      <c r="I5802" s="207" t="s">
        <v>3338</v>
      </c>
      <c r="J5802" s="84"/>
      <c r="K5802" s="31" t="s">
        <v>41</v>
      </c>
      <c r="L5802" s="31"/>
      <c r="M5802" s="169"/>
      <c r="N5802" s="148"/>
      <c r="O5802" s="106" t="s">
        <v>3203</v>
      </c>
      <c r="P5802" s="43">
        <v>1985</v>
      </c>
      <c r="Q5802" s="207" t="s">
        <v>3338</v>
      </c>
      <c r="R5802" s="84" t="s">
        <v>3203</v>
      </c>
      <c r="S5802" s="31" t="s">
        <v>41</v>
      </c>
      <c r="T5802" s="31"/>
      <c r="U5802" s="169"/>
      <c r="V5802" s="150"/>
      <c r="W5802" s="141" t="str" cm="1">
        <f t="array" ref="W5802">IF(SUM(LEN(B5802:V5802))=0,"",IF(OR(OR(ISBLANK(F5802),SUM(LEN(C5802),LEN(D5802))=0),AND(NOT(E5802="Unknown"),ISBLANK(J5802)),AND(NOT(O5802="Unknown"),ISBLANK(R5802))),"Missing Information", INDEX(Table15[Entire Service Line Classification], MATCH(SUMIFS(Table15[Unique ID],Table15[System-Owned Portion],E5802,Table15[If Material Anything Other than "Lead" in Column E,Was Material Ever Previously Lead?],G5802,Table15[Customer-Owned Portion],O5802),Table15[Unique ID],0),0)))</f>
        <v>Lead Status Unknown</v>
      </c>
      <c r="X5802"/>
    </row>
    <row r="5803" spans="2:24" x14ac:dyDescent="0.35">
      <c r="B5803" s="146"/>
      <c r="C5803" s="31" t="s">
        <v>6500</v>
      </c>
      <c r="D5803" s="31"/>
      <c r="E5803" s="44" t="s">
        <v>3203</v>
      </c>
      <c r="F5803" s="43" t="s">
        <v>3283</v>
      </c>
      <c r="G5803" s="84" t="s">
        <v>3249</v>
      </c>
      <c r="H5803" s="31">
        <v>1984</v>
      </c>
      <c r="I5803" s="207" t="s">
        <v>3338</v>
      </c>
      <c r="J5803" s="84"/>
      <c r="K5803" s="31" t="s">
        <v>41</v>
      </c>
      <c r="L5803" s="31"/>
      <c r="M5803" s="169"/>
      <c r="N5803" s="148"/>
      <c r="O5803" s="106" t="s">
        <v>3203</v>
      </c>
      <c r="P5803" s="43">
        <v>1984</v>
      </c>
      <c r="Q5803" s="207" t="s">
        <v>3338</v>
      </c>
      <c r="R5803" s="84" t="s">
        <v>3203</v>
      </c>
      <c r="S5803" s="31" t="s">
        <v>41</v>
      </c>
      <c r="T5803" s="31"/>
      <c r="U5803" s="169"/>
      <c r="V5803" s="150"/>
      <c r="W5803" s="141" t="str" cm="1">
        <f t="array" ref="W5803">IF(SUM(LEN(B5803:V5803))=0,"",IF(OR(OR(ISBLANK(F5803),SUM(LEN(C5803),LEN(D5803))=0),AND(NOT(E5803="Unknown"),ISBLANK(J5803)),AND(NOT(O5803="Unknown"),ISBLANK(R5803))),"Missing Information", INDEX(Table15[Entire Service Line Classification], MATCH(SUMIFS(Table15[Unique ID],Table15[System-Owned Portion],E5803,Table15[If Material Anything Other than "Lead" in Column E,Was Material Ever Previously Lead?],G5803,Table15[Customer-Owned Portion],O5803),Table15[Unique ID],0),0)))</f>
        <v>Lead Status Unknown</v>
      </c>
      <c r="X5803"/>
    </row>
    <row r="5804" spans="2:24" ht="29" x14ac:dyDescent="0.35">
      <c r="B5804" s="146"/>
      <c r="C5804" s="31" t="s">
        <v>6501</v>
      </c>
      <c r="D5804" s="31"/>
      <c r="E5804" s="44" t="s">
        <v>3284</v>
      </c>
      <c r="F5804" s="43" t="s">
        <v>41</v>
      </c>
      <c r="G5804" s="84" t="s">
        <v>3249</v>
      </c>
      <c r="H5804" s="31">
        <v>1987</v>
      </c>
      <c r="I5804" s="207" t="s">
        <v>3338</v>
      </c>
      <c r="J5804" s="84" t="s">
        <v>3270</v>
      </c>
      <c r="K5804" s="31" t="s">
        <v>41</v>
      </c>
      <c r="L5804" s="31"/>
      <c r="M5804" s="169"/>
      <c r="N5804" s="148"/>
      <c r="O5804" s="106" t="s">
        <v>3284</v>
      </c>
      <c r="P5804" s="43">
        <v>1987</v>
      </c>
      <c r="Q5804" s="207" t="s">
        <v>3338</v>
      </c>
      <c r="R5804" s="84" t="s">
        <v>3270</v>
      </c>
      <c r="S5804" s="31" t="s">
        <v>41</v>
      </c>
      <c r="T5804" s="31"/>
      <c r="U5804" s="169"/>
      <c r="V5804" s="150"/>
      <c r="W5804" s="141" t="str" cm="1">
        <f t="array" ref="W5804">IF(SUM(LEN(B5804:V5804))=0,"",IF(OR(OR(ISBLANK(F5804),SUM(LEN(C5804),LEN(D5804))=0),AND(NOT(E5804="Unknown"),ISBLANK(J5804)),AND(NOT(O5804="Unknown"),ISBLANK(R5804))),"Missing Information", INDEX(Table15[Entire Service Line Classification], MATCH(SUMIFS(Table15[Unique ID],Table15[System-Owned Portion],E5804,Table15[If Material Anything Other than "Lead" in Column E,Was Material Ever Previously Lead?],G5804,Table15[Customer-Owned Portion],O5804),Table15[Unique ID],0),0)))</f>
        <v>Non-lead</v>
      </c>
      <c r="X5804"/>
    </row>
    <row r="5805" spans="2:24" x14ac:dyDescent="0.35">
      <c r="B5805" s="146"/>
      <c r="C5805" s="31" t="s">
        <v>6502</v>
      </c>
      <c r="D5805" s="31"/>
      <c r="E5805" s="44" t="s">
        <v>3203</v>
      </c>
      <c r="F5805" s="43" t="s">
        <v>3283</v>
      </c>
      <c r="G5805" s="84" t="s">
        <v>3249</v>
      </c>
      <c r="H5805" s="31">
        <v>1984</v>
      </c>
      <c r="I5805" s="207" t="s">
        <v>3338</v>
      </c>
      <c r="J5805" s="84"/>
      <c r="K5805" s="31" t="s">
        <v>41</v>
      </c>
      <c r="L5805" s="31"/>
      <c r="M5805" s="169"/>
      <c r="N5805" s="148"/>
      <c r="O5805" s="106" t="s">
        <v>3203</v>
      </c>
      <c r="P5805" s="43">
        <v>1984</v>
      </c>
      <c r="Q5805" s="207" t="s">
        <v>3338</v>
      </c>
      <c r="R5805" s="84" t="s">
        <v>3203</v>
      </c>
      <c r="S5805" s="31" t="s">
        <v>41</v>
      </c>
      <c r="T5805" s="31"/>
      <c r="U5805" s="169"/>
      <c r="V5805" s="150"/>
      <c r="W5805" s="141" t="str" cm="1">
        <f t="array" ref="W5805">IF(SUM(LEN(B5805:V5805))=0,"",IF(OR(OR(ISBLANK(F5805),SUM(LEN(C5805),LEN(D5805))=0),AND(NOT(E5805="Unknown"),ISBLANK(J5805)),AND(NOT(O5805="Unknown"),ISBLANK(R5805))),"Missing Information", INDEX(Table15[Entire Service Line Classification], MATCH(SUMIFS(Table15[Unique ID],Table15[System-Owned Portion],E5805,Table15[If Material Anything Other than "Lead" in Column E,Was Material Ever Previously Lead?],G5805,Table15[Customer-Owned Portion],O5805),Table15[Unique ID],0),0)))</f>
        <v>Lead Status Unknown</v>
      </c>
      <c r="X5805"/>
    </row>
    <row r="5806" spans="2:24" x14ac:dyDescent="0.35">
      <c r="B5806" s="146"/>
      <c r="C5806" s="31" t="s">
        <v>6503</v>
      </c>
      <c r="D5806" s="31"/>
      <c r="E5806" s="44" t="s">
        <v>3203</v>
      </c>
      <c r="F5806" s="43" t="s">
        <v>3283</v>
      </c>
      <c r="G5806" s="84" t="s">
        <v>3249</v>
      </c>
      <c r="H5806" s="31">
        <v>1977</v>
      </c>
      <c r="I5806" s="207" t="s">
        <v>3338</v>
      </c>
      <c r="J5806" s="84"/>
      <c r="K5806" s="31" t="s">
        <v>41</v>
      </c>
      <c r="L5806" s="31"/>
      <c r="M5806" s="169"/>
      <c r="N5806" s="148"/>
      <c r="O5806" s="106" t="s">
        <v>3203</v>
      </c>
      <c r="P5806" s="43">
        <v>1977</v>
      </c>
      <c r="Q5806" s="207" t="s">
        <v>3338</v>
      </c>
      <c r="R5806" s="84" t="s">
        <v>3203</v>
      </c>
      <c r="S5806" s="31" t="s">
        <v>41</v>
      </c>
      <c r="T5806" s="31"/>
      <c r="U5806" s="169"/>
      <c r="V5806" s="150"/>
      <c r="W5806" s="141" t="str" cm="1">
        <f t="array" ref="W5806">IF(SUM(LEN(B5806:V5806))=0,"",IF(OR(OR(ISBLANK(F5806),SUM(LEN(C5806),LEN(D5806))=0),AND(NOT(E5806="Unknown"),ISBLANK(J5806)),AND(NOT(O5806="Unknown"),ISBLANK(R5806))),"Missing Information", INDEX(Table15[Entire Service Line Classification], MATCH(SUMIFS(Table15[Unique ID],Table15[System-Owned Portion],E5806,Table15[If Material Anything Other than "Lead" in Column E,Was Material Ever Previously Lead?],G5806,Table15[Customer-Owned Portion],O5806),Table15[Unique ID],0),0)))</f>
        <v>Lead Status Unknown</v>
      </c>
      <c r="X5806"/>
    </row>
    <row r="5807" spans="2:24" ht="29" x14ac:dyDescent="0.35">
      <c r="B5807" s="146"/>
      <c r="C5807" s="31" t="s">
        <v>6504</v>
      </c>
      <c r="D5807" s="31"/>
      <c r="E5807" s="44" t="s">
        <v>3284</v>
      </c>
      <c r="F5807" s="43" t="s">
        <v>41</v>
      </c>
      <c r="G5807" s="84" t="s">
        <v>3249</v>
      </c>
      <c r="H5807" s="31">
        <v>1987</v>
      </c>
      <c r="I5807" s="207" t="s">
        <v>3338</v>
      </c>
      <c r="J5807" s="84" t="s">
        <v>3270</v>
      </c>
      <c r="K5807" s="31" t="s">
        <v>41</v>
      </c>
      <c r="L5807" s="31"/>
      <c r="M5807" s="169"/>
      <c r="N5807" s="148"/>
      <c r="O5807" s="106" t="s">
        <v>3284</v>
      </c>
      <c r="P5807" s="43">
        <v>1987</v>
      </c>
      <c r="Q5807" s="207" t="s">
        <v>3338</v>
      </c>
      <c r="R5807" s="84" t="s">
        <v>3270</v>
      </c>
      <c r="S5807" s="31" t="s">
        <v>41</v>
      </c>
      <c r="T5807" s="31"/>
      <c r="U5807" s="169"/>
      <c r="V5807" s="150"/>
      <c r="W5807" s="141" t="str" cm="1">
        <f t="array" ref="W5807">IF(SUM(LEN(B5807:V5807))=0,"",IF(OR(OR(ISBLANK(F5807),SUM(LEN(C5807),LEN(D5807))=0),AND(NOT(E5807="Unknown"),ISBLANK(J5807)),AND(NOT(O5807="Unknown"),ISBLANK(R5807))),"Missing Information", INDEX(Table15[Entire Service Line Classification], MATCH(SUMIFS(Table15[Unique ID],Table15[System-Owned Portion],E5807,Table15[If Material Anything Other than "Lead" in Column E,Was Material Ever Previously Lead?],G5807,Table15[Customer-Owned Portion],O5807),Table15[Unique ID],0),0)))</f>
        <v>Non-lead</v>
      </c>
      <c r="X5807"/>
    </row>
    <row r="5808" spans="2:24" ht="29" x14ac:dyDescent="0.35">
      <c r="B5808" s="146"/>
      <c r="C5808" s="31" t="s">
        <v>6505</v>
      </c>
      <c r="D5808" s="31"/>
      <c r="E5808" s="44" t="s">
        <v>3284</v>
      </c>
      <c r="F5808" s="43" t="s">
        <v>41</v>
      </c>
      <c r="G5808" s="84" t="s">
        <v>3249</v>
      </c>
      <c r="H5808" s="31">
        <v>1987</v>
      </c>
      <c r="I5808" s="207" t="s">
        <v>3338</v>
      </c>
      <c r="J5808" s="84" t="s">
        <v>3270</v>
      </c>
      <c r="K5808" s="31" t="s">
        <v>41</v>
      </c>
      <c r="L5808" s="31"/>
      <c r="M5808" s="169"/>
      <c r="N5808" s="148"/>
      <c r="O5808" s="106" t="s">
        <v>3284</v>
      </c>
      <c r="P5808" s="43">
        <v>1987</v>
      </c>
      <c r="Q5808" s="207" t="s">
        <v>3338</v>
      </c>
      <c r="R5808" s="84" t="s">
        <v>3270</v>
      </c>
      <c r="S5808" s="31" t="s">
        <v>41</v>
      </c>
      <c r="T5808" s="31"/>
      <c r="U5808" s="169"/>
      <c r="V5808" s="150"/>
      <c r="W5808" s="141" t="str" cm="1">
        <f t="array" ref="W5808">IF(SUM(LEN(B5808:V5808))=0,"",IF(OR(OR(ISBLANK(F5808),SUM(LEN(C5808),LEN(D5808))=0),AND(NOT(E5808="Unknown"),ISBLANK(J5808)),AND(NOT(O5808="Unknown"),ISBLANK(R5808))),"Missing Information", INDEX(Table15[Entire Service Line Classification], MATCH(SUMIFS(Table15[Unique ID],Table15[System-Owned Portion],E5808,Table15[If Material Anything Other than "Lead" in Column E,Was Material Ever Previously Lead?],G5808,Table15[Customer-Owned Portion],O5808),Table15[Unique ID],0),0)))</f>
        <v>Non-lead</v>
      </c>
      <c r="X5808"/>
    </row>
    <row r="5809" spans="2:24" x14ac:dyDescent="0.35">
      <c r="B5809" s="146"/>
      <c r="C5809" s="31" t="s">
        <v>6506</v>
      </c>
      <c r="D5809" s="31"/>
      <c r="E5809" s="44" t="s">
        <v>3203</v>
      </c>
      <c r="F5809" s="43" t="s">
        <v>3283</v>
      </c>
      <c r="G5809" s="84" t="s">
        <v>3249</v>
      </c>
      <c r="H5809" s="31">
        <v>1980</v>
      </c>
      <c r="I5809" s="207" t="s">
        <v>3338</v>
      </c>
      <c r="J5809" s="84"/>
      <c r="K5809" s="31" t="s">
        <v>41</v>
      </c>
      <c r="L5809" s="31"/>
      <c r="M5809" s="169"/>
      <c r="N5809" s="148"/>
      <c r="O5809" s="106" t="s">
        <v>3203</v>
      </c>
      <c r="P5809" s="43">
        <v>1980</v>
      </c>
      <c r="Q5809" s="207" t="s">
        <v>3338</v>
      </c>
      <c r="R5809" s="84" t="s">
        <v>3203</v>
      </c>
      <c r="S5809" s="31" t="s">
        <v>41</v>
      </c>
      <c r="T5809" s="31"/>
      <c r="U5809" s="169"/>
      <c r="V5809" s="150"/>
      <c r="W5809" s="141" t="str" cm="1">
        <f t="array" ref="W5809">IF(SUM(LEN(B5809:V5809))=0,"",IF(OR(OR(ISBLANK(F5809),SUM(LEN(C5809),LEN(D5809))=0),AND(NOT(E5809="Unknown"),ISBLANK(J5809)),AND(NOT(O5809="Unknown"),ISBLANK(R5809))),"Missing Information", INDEX(Table15[Entire Service Line Classification], MATCH(SUMIFS(Table15[Unique ID],Table15[System-Owned Portion],E5809,Table15[If Material Anything Other than "Lead" in Column E,Was Material Ever Previously Lead?],G5809,Table15[Customer-Owned Portion],O5809),Table15[Unique ID],0),0)))</f>
        <v>Lead Status Unknown</v>
      </c>
      <c r="X5809"/>
    </row>
    <row r="5810" spans="2:24" ht="29" x14ac:dyDescent="0.35">
      <c r="B5810" s="146"/>
      <c r="C5810" s="31" t="s">
        <v>6507</v>
      </c>
      <c r="D5810" s="31"/>
      <c r="E5810" s="44" t="s">
        <v>3284</v>
      </c>
      <c r="F5810" s="43" t="s">
        <v>41</v>
      </c>
      <c r="G5810" s="84" t="s">
        <v>3249</v>
      </c>
      <c r="H5810" s="31">
        <v>1986</v>
      </c>
      <c r="I5810" s="207" t="s">
        <v>3338</v>
      </c>
      <c r="J5810" s="84" t="s">
        <v>3270</v>
      </c>
      <c r="K5810" s="31" t="s">
        <v>41</v>
      </c>
      <c r="L5810" s="31"/>
      <c r="M5810" s="169"/>
      <c r="N5810" s="148"/>
      <c r="O5810" s="106" t="s">
        <v>3284</v>
      </c>
      <c r="P5810" s="43">
        <v>1986</v>
      </c>
      <c r="Q5810" s="207" t="s">
        <v>3338</v>
      </c>
      <c r="R5810" s="84" t="s">
        <v>3270</v>
      </c>
      <c r="S5810" s="31" t="s">
        <v>41</v>
      </c>
      <c r="T5810" s="31"/>
      <c r="U5810" s="169"/>
      <c r="V5810" s="150"/>
      <c r="W5810" s="141" t="str" cm="1">
        <f t="array" ref="W5810">IF(SUM(LEN(B5810:V5810))=0,"",IF(OR(OR(ISBLANK(F5810),SUM(LEN(C5810),LEN(D5810))=0),AND(NOT(E5810="Unknown"),ISBLANK(J5810)),AND(NOT(O5810="Unknown"),ISBLANK(R5810))),"Missing Information", INDEX(Table15[Entire Service Line Classification], MATCH(SUMIFS(Table15[Unique ID],Table15[System-Owned Portion],E5810,Table15[If Material Anything Other than "Lead" in Column E,Was Material Ever Previously Lead?],G5810,Table15[Customer-Owned Portion],O5810),Table15[Unique ID],0),0)))</f>
        <v>Non-lead</v>
      </c>
      <c r="X5810"/>
    </row>
    <row r="5811" spans="2:24" x14ac:dyDescent="0.35">
      <c r="B5811" s="146"/>
      <c r="C5811" s="31" t="s">
        <v>6508</v>
      </c>
      <c r="D5811" s="31"/>
      <c r="E5811" s="44" t="s">
        <v>3203</v>
      </c>
      <c r="F5811" s="43" t="s">
        <v>3283</v>
      </c>
      <c r="G5811" s="84" t="s">
        <v>3249</v>
      </c>
      <c r="H5811" s="31">
        <v>1980</v>
      </c>
      <c r="I5811" s="207" t="s">
        <v>3338</v>
      </c>
      <c r="J5811" s="84"/>
      <c r="K5811" s="31" t="s">
        <v>41</v>
      </c>
      <c r="L5811" s="31"/>
      <c r="M5811" s="169"/>
      <c r="N5811" s="148"/>
      <c r="O5811" s="106" t="s">
        <v>3203</v>
      </c>
      <c r="P5811" s="43">
        <v>1980</v>
      </c>
      <c r="Q5811" s="207" t="s">
        <v>3338</v>
      </c>
      <c r="R5811" s="84" t="s">
        <v>3203</v>
      </c>
      <c r="S5811" s="31" t="s">
        <v>41</v>
      </c>
      <c r="T5811" s="31"/>
      <c r="U5811" s="169"/>
      <c r="V5811" s="150"/>
      <c r="W5811" s="141" t="str" cm="1">
        <f t="array" ref="W5811">IF(SUM(LEN(B5811:V5811))=0,"",IF(OR(OR(ISBLANK(F5811),SUM(LEN(C5811),LEN(D5811))=0),AND(NOT(E5811="Unknown"),ISBLANK(J5811)),AND(NOT(O5811="Unknown"),ISBLANK(R5811))),"Missing Information", INDEX(Table15[Entire Service Line Classification], MATCH(SUMIFS(Table15[Unique ID],Table15[System-Owned Portion],E5811,Table15[If Material Anything Other than "Lead" in Column E,Was Material Ever Previously Lead?],G5811,Table15[Customer-Owned Portion],O5811),Table15[Unique ID],0),0)))</f>
        <v>Lead Status Unknown</v>
      </c>
      <c r="X5811"/>
    </row>
    <row r="5812" spans="2:24" x14ac:dyDescent="0.35">
      <c r="B5812" s="146"/>
      <c r="C5812" s="31" t="s">
        <v>6509</v>
      </c>
      <c r="D5812" s="31"/>
      <c r="E5812" s="44" t="s">
        <v>3203</v>
      </c>
      <c r="F5812" s="43" t="s">
        <v>3283</v>
      </c>
      <c r="G5812" s="84" t="s">
        <v>3249</v>
      </c>
      <c r="H5812" s="31">
        <v>1979</v>
      </c>
      <c r="I5812" s="207" t="s">
        <v>3338</v>
      </c>
      <c r="J5812" s="84"/>
      <c r="K5812" s="31" t="s">
        <v>41</v>
      </c>
      <c r="L5812" s="31"/>
      <c r="M5812" s="169"/>
      <c r="N5812" s="148"/>
      <c r="O5812" s="106" t="s">
        <v>3203</v>
      </c>
      <c r="P5812" s="43">
        <v>1979</v>
      </c>
      <c r="Q5812" s="207" t="s">
        <v>3338</v>
      </c>
      <c r="R5812" s="84" t="s">
        <v>3203</v>
      </c>
      <c r="S5812" s="31" t="s">
        <v>41</v>
      </c>
      <c r="T5812" s="31"/>
      <c r="U5812" s="169"/>
      <c r="V5812" s="150"/>
      <c r="W5812" s="141" t="str" cm="1">
        <f t="array" ref="W5812">IF(SUM(LEN(B5812:V5812))=0,"",IF(OR(OR(ISBLANK(F5812),SUM(LEN(C5812),LEN(D5812))=0),AND(NOT(E5812="Unknown"),ISBLANK(J5812)),AND(NOT(O5812="Unknown"),ISBLANK(R5812))),"Missing Information", INDEX(Table15[Entire Service Line Classification], MATCH(SUMIFS(Table15[Unique ID],Table15[System-Owned Portion],E5812,Table15[If Material Anything Other than "Lead" in Column E,Was Material Ever Previously Lead?],G5812,Table15[Customer-Owned Portion],O5812),Table15[Unique ID],0),0)))</f>
        <v>Lead Status Unknown</v>
      </c>
      <c r="X5812"/>
    </row>
    <row r="5813" spans="2:24" x14ac:dyDescent="0.35">
      <c r="B5813" s="146"/>
      <c r="C5813" s="31" t="s">
        <v>6510</v>
      </c>
      <c r="D5813" s="31"/>
      <c r="E5813" s="44" t="s">
        <v>3203</v>
      </c>
      <c r="F5813" s="43" t="s">
        <v>3283</v>
      </c>
      <c r="G5813" s="84" t="s">
        <v>3249</v>
      </c>
      <c r="H5813" s="31">
        <v>1984</v>
      </c>
      <c r="I5813" s="207" t="s">
        <v>3338</v>
      </c>
      <c r="J5813" s="84"/>
      <c r="K5813" s="31" t="s">
        <v>41</v>
      </c>
      <c r="L5813" s="31"/>
      <c r="M5813" s="169"/>
      <c r="N5813" s="148"/>
      <c r="O5813" s="106" t="s">
        <v>3203</v>
      </c>
      <c r="P5813" s="43">
        <v>1984</v>
      </c>
      <c r="Q5813" s="207" t="s">
        <v>3338</v>
      </c>
      <c r="R5813" s="84" t="s">
        <v>3203</v>
      </c>
      <c r="S5813" s="31" t="s">
        <v>41</v>
      </c>
      <c r="T5813" s="31"/>
      <c r="U5813" s="169"/>
      <c r="V5813" s="150"/>
      <c r="W5813" s="141" t="str" cm="1">
        <f t="array" ref="W5813">IF(SUM(LEN(B5813:V5813))=0,"",IF(OR(OR(ISBLANK(F5813),SUM(LEN(C5813),LEN(D5813))=0),AND(NOT(E5813="Unknown"),ISBLANK(J5813)),AND(NOT(O5813="Unknown"),ISBLANK(R5813))),"Missing Information", INDEX(Table15[Entire Service Line Classification], MATCH(SUMIFS(Table15[Unique ID],Table15[System-Owned Portion],E5813,Table15[If Material Anything Other than "Lead" in Column E,Was Material Ever Previously Lead?],G5813,Table15[Customer-Owned Portion],O5813),Table15[Unique ID],0),0)))</f>
        <v>Lead Status Unknown</v>
      </c>
      <c r="X5813"/>
    </row>
    <row r="5814" spans="2:24" x14ac:dyDescent="0.35">
      <c r="B5814" s="146"/>
      <c r="C5814" s="31" t="s">
        <v>6511</v>
      </c>
      <c r="D5814" s="31"/>
      <c r="E5814" s="44" t="s">
        <v>3203</v>
      </c>
      <c r="F5814" s="43" t="s">
        <v>3283</v>
      </c>
      <c r="G5814" s="84" t="s">
        <v>3249</v>
      </c>
      <c r="H5814" s="31">
        <v>1980</v>
      </c>
      <c r="I5814" s="207" t="s">
        <v>3338</v>
      </c>
      <c r="J5814" s="84"/>
      <c r="K5814" s="31" t="s">
        <v>41</v>
      </c>
      <c r="L5814" s="31"/>
      <c r="M5814" s="169"/>
      <c r="N5814" s="148"/>
      <c r="O5814" s="106" t="s">
        <v>3203</v>
      </c>
      <c r="P5814" s="43">
        <v>1980</v>
      </c>
      <c r="Q5814" s="207" t="s">
        <v>3338</v>
      </c>
      <c r="R5814" s="84" t="s">
        <v>3203</v>
      </c>
      <c r="S5814" s="31" t="s">
        <v>41</v>
      </c>
      <c r="T5814" s="31"/>
      <c r="U5814" s="169"/>
      <c r="V5814" s="150"/>
      <c r="W5814" s="141" t="str" cm="1">
        <f t="array" ref="W5814">IF(SUM(LEN(B5814:V5814))=0,"",IF(OR(OR(ISBLANK(F5814),SUM(LEN(C5814),LEN(D5814))=0),AND(NOT(E5814="Unknown"),ISBLANK(J5814)),AND(NOT(O5814="Unknown"),ISBLANK(R5814))),"Missing Information", INDEX(Table15[Entire Service Line Classification], MATCH(SUMIFS(Table15[Unique ID],Table15[System-Owned Portion],E5814,Table15[If Material Anything Other than "Lead" in Column E,Was Material Ever Previously Lead?],G5814,Table15[Customer-Owned Portion],O5814),Table15[Unique ID],0),0)))</f>
        <v>Lead Status Unknown</v>
      </c>
      <c r="X5814"/>
    </row>
    <row r="5815" spans="2:24" x14ac:dyDescent="0.35">
      <c r="B5815" s="146"/>
      <c r="C5815" s="31" t="s">
        <v>6512</v>
      </c>
      <c r="D5815" s="31"/>
      <c r="E5815" s="44" t="s">
        <v>3203</v>
      </c>
      <c r="F5815" s="43" t="s">
        <v>3283</v>
      </c>
      <c r="G5815" s="84" t="s">
        <v>3249</v>
      </c>
      <c r="H5815" s="31">
        <v>1980</v>
      </c>
      <c r="I5815" s="207" t="s">
        <v>3338</v>
      </c>
      <c r="J5815" s="84"/>
      <c r="K5815" s="31" t="s">
        <v>41</v>
      </c>
      <c r="L5815" s="31"/>
      <c r="M5815" s="169"/>
      <c r="N5815" s="148"/>
      <c r="O5815" s="106" t="s">
        <v>3203</v>
      </c>
      <c r="P5815" s="43">
        <v>1980</v>
      </c>
      <c r="Q5815" s="207" t="s">
        <v>3338</v>
      </c>
      <c r="R5815" s="84" t="s">
        <v>3203</v>
      </c>
      <c r="S5815" s="31" t="s">
        <v>41</v>
      </c>
      <c r="T5815" s="31"/>
      <c r="U5815" s="169"/>
      <c r="V5815" s="150"/>
      <c r="W5815" s="141" t="str" cm="1">
        <f t="array" ref="W5815">IF(SUM(LEN(B5815:V5815))=0,"",IF(OR(OR(ISBLANK(F5815),SUM(LEN(C5815),LEN(D5815))=0),AND(NOT(E5815="Unknown"),ISBLANK(J5815)),AND(NOT(O5815="Unknown"),ISBLANK(R5815))),"Missing Information", INDEX(Table15[Entire Service Line Classification], MATCH(SUMIFS(Table15[Unique ID],Table15[System-Owned Portion],E5815,Table15[If Material Anything Other than "Lead" in Column E,Was Material Ever Previously Lead?],G5815,Table15[Customer-Owned Portion],O5815),Table15[Unique ID],0),0)))</f>
        <v>Lead Status Unknown</v>
      </c>
      <c r="X5815"/>
    </row>
    <row r="5816" spans="2:24" ht="29" x14ac:dyDescent="0.35">
      <c r="B5816" s="146"/>
      <c r="C5816" s="31" t="s">
        <v>6513</v>
      </c>
      <c r="D5816" s="31"/>
      <c r="E5816" s="44" t="s">
        <v>3203</v>
      </c>
      <c r="F5816" s="43" t="s">
        <v>3283</v>
      </c>
      <c r="G5816" s="84" t="s">
        <v>3249</v>
      </c>
      <c r="H5816" s="31">
        <v>1961</v>
      </c>
      <c r="I5816" s="207" t="s">
        <v>3337</v>
      </c>
      <c r="J5816" s="84"/>
      <c r="K5816" s="31" t="s">
        <v>41</v>
      </c>
      <c r="L5816" s="31"/>
      <c r="M5816" s="169"/>
      <c r="N5816" s="148"/>
      <c r="O5816" s="106" t="s">
        <v>3203</v>
      </c>
      <c r="P5816" s="43">
        <v>1961</v>
      </c>
      <c r="Q5816" s="207" t="s">
        <v>3337</v>
      </c>
      <c r="R5816" s="84" t="s">
        <v>3203</v>
      </c>
      <c r="S5816" s="31" t="s">
        <v>41</v>
      </c>
      <c r="T5816" s="31"/>
      <c r="U5816" s="169"/>
      <c r="V5816" s="150"/>
      <c r="W5816" s="141" t="str" cm="1">
        <f t="array" ref="W5816">IF(SUM(LEN(B5816:V5816))=0,"",IF(OR(OR(ISBLANK(F5816),SUM(LEN(C5816),LEN(D5816))=0),AND(NOT(E5816="Unknown"),ISBLANK(J5816)),AND(NOT(O5816="Unknown"),ISBLANK(R5816))),"Missing Information", INDEX(Table15[Entire Service Line Classification], MATCH(SUMIFS(Table15[Unique ID],Table15[System-Owned Portion],E5816,Table15[If Material Anything Other than "Lead" in Column E,Was Material Ever Previously Lead?],G5816,Table15[Customer-Owned Portion],O5816),Table15[Unique ID],0),0)))</f>
        <v>Lead Status Unknown</v>
      </c>
      <c r="X5816"/>
    </row>
    <row r="5817" spans="2:24" ht="29" x14ac:dyDescent="0.35">
      <c r="B5817" s="146"/>
      <c r="C5817" s="31" t="s">
        <v>6514</v>
      </c>
      <c r="D5817" s="31"/>
      <c r="E5817" s="44" t="s">
        <v>3284</v>
      </c>
      <c r="F5817" s="43" t="s">
        <v>41</v>
      </c>
      <c r="G5817" s="84" t="s">
        <v>3249</v>
      </c>
      <c r="H5817" s="31">
        <v>1991</v>
      </c>
      <c r="I5817" s="207" t="s">
        <v>3338</v>
      </c>
      <c r="J5817" s="84" t="s">
        <v>3270</v>
      </c>
      <c r="K5817" s="31" t="s">
        <v>41</v>
      </c>
      <c r="L5817" s="31"/>
      <c r="M5817" s="169"/>
      <c r="N5817" s="148"/>
      <c r="O5817" s="106" t="s">
        <v>3284</v>
      </c>
      <c r="P5817" s="43">
        <v>1991</v>
      </c>
      <c r="Q5817" s="207" t="s">
        <v>3338</v>
      </c>
      <c r="R5817" s="84" t="s">
        <v>3270</v>
      </c>
      <c r="S5817" s="31" t="s">
        <v>41</v>
      </c>
      <c r="T5817" s="31"/>
      <c r="U5817" s="169"/>
      <c r="V5817" s="150"/>
      <c r="W5817" s="141" t="str" cm="1">
        <f t="array" ref="W5817">IF(SUM(LEN(B5817:V5817))=0,"",IF(OR(OR(ISBLANK(F5817),SUM(LEN(C5817),LEN(D5817))=0),AND(NOT(E5817="Unknown"),ISBLANK(J5817)),AND(NOT(O5817="Unknown"),ISBLANK(R5817))),"Missing Information", INDEX(Table15[Entire Service Line Classification], MATCH(SUMIFS(Table15[Unique ID],Table15[System-Owned Portion],E5817,Table15[If Material Anything Other than "Lead" in Column E,Was Material Ever Previously Lead?],G5817,Table15[Customer-Owned Portion],O5817),Table15[Unique ID],0),0)))</f>
        <v>Non-lead</v>
      </c>
      <c r="X5817"/>
    </row>
    <row r="5818" spans="2:24" x14ac:dyDescent="0.35">
      <c r="B5818" s="146"/>
      <c r="C5818" s="31" t="s">
        <v>6515</v>
      </c>
      <c r="D5818" s="31"/>
      <c r="E5818" s="44" t="s">
        <v>3203</v>
      </c>
      <c r="F5818" s="43" t="s">
        <v>3283</v>
      </c>
      <c r="G5818" s="84" t="s">
        <v>3249</v>
      </c>
      <c r="H5818" s="31">
        <v>1980</v>
      </c>
      <c r="I5818" s="207" t="s">
        <v>3338</v>
      </c>
      <c r="J5818" s="84"/>
      <c r="K5818" s="31" t="s">
        <v>41</v>
      </c>
      <c r="L5818" s="31"/>
      <c r="M5818" s="169"/>
      <c r="N5818" s="148"/>
      <c r="O5818" s="106" t="s">
        <v>3203</v>
      </c>
      <c r="P5818" s="43">
        <v>1980</v>
      </c>
      <c r="Q5818" s="207" t="s">
        <v>3338</v>
      </c>
      <c r="R5818" s="84" t="s">
        <v>3203</v>
      </c>
      <c r="S5818" s="31" t="s">
        <v>41</v>
      </c>
      <c r="T5818" s="31"/>
      <c r="U5818" s="169"/>
      <c r="V5818" s="150"/>
      <c r="W5818" s="141" t="str" cm="1">
        <f t="array" ref="W5818">IF(SUM(LEN(B5818:V5818))=0,"",IF(OR(OR(ISBLANK(F5818),SUM(LEN(C5818),LEN(D5818))=0),AND(NOT(E5818="Unknown"),ISBLANK(J5818)),AND(NOT(O5818="Unknown"),ISBLANK(R5818))),"Missing Information", INDEX(Table15[Entire Service Line Classification], MATCH(SUMIFS(Table15[Unique ID],Table15[System-Owned Portion],E5818,Table15[If Material Anything Other than "Lead" in Column E,Was Material Ever Previously Lead?],G5818,Table15[Customer-Owned Portion],O5818),Table15[Unique ID],0),0)))</f>
        <v>Lead Status Unknown</v>
      </c>
      <c r="X5818"/>
    </row>
    <row r="5819" spans="2:24" x14ac:dyDescent="0.35">
      <c r="B5819" s="146"/>
      <c r="C5819" s="31" t="s">
        <v>2656</v>
      </c>
      <c r="D5819" s="31"/>
      <c r="E5819" s="44" t="s">
        <v>3203</v>
      </c>
      <c r="F5819" s="43" t="s">
        <v>3283</v>
      </c>
      <c r="G5819" s="84" t="s">
        <v>3249</v>
      </c>
      <c r="H5819" s="31">
        <v>1976</v>
      </c>
      <c r="I5819" s="207" t="s">
        <v>3338</v>
      </c>
      <c r="J5819" s="84"/>
      <c r="K5819" s="31" t="s">
        <v>41</v>
      </c>
      <c r="L5819" s="31"/>
      <c r="M5819" s="169"/>
      <c r="N5819" s="148"/>
      <c r="O5819" s="106" t="s">
        <v>3203</v>
      </c>
      <c r="P5819" s="43">
        <v>1976</v>
      </c>
      <c r="Q5819" s="207" t="s">
        <v>3338</v>
      </c>
      <c r="R5819" s="84" t="s">
        <v>3203</v>
      </c>
      <c r="S5819" s="31" t="s">
        <v>41</v>
      </c>
      <c r="T5819" s="31"/>
      <c r="U5819" s="169"/>
      <c r="V5819" s="150"/>
      <c r="W5819" s="141" t="str" cm="1">
        <f t="array" ref="W5819">IF(SUM(LEN(B5819:V5819))=0,"",IF(OR(OR(ISBLANK(F5819),SUM(LEN(C5819),LEN(D5819))=0),AND(NOT(E5819="Unknown"),ISBLANK(J5819)),AND(NOT(O5819="Unknown"),ISBLANK(R5819))),"Missing Information", INDEX(Table15[Entire Service Line Classification], MATCH(SUMIFS(Table15[Unique ID],Table15[System-Owned Portion],E5819,Table15[If Material Anything Other than "Lead" in Column E,Was Material Ever Previously Lead?],G5819,Table15[Customer-Owned Portion],O5819),Table15[Unique ID],0),0)))</f>
        <v>Lead Status Unknown</v>
      </c>
      <c r="X5819"/>
    </row>
    <row r="5820" spans="2:24" x14ac:dyDescent="0.35">
      <c r="B5820" s="146"/>
      <c r="C5820" s="31" t="s">
        <v>2657</v>
      </c>
      <c r="D5820" s="31"/>
      <c r="E5820" s="44" t="s">
        <v>3203</v>
      </c>
      <c r="F5820" s="43" t="s">
        <v>3283</v>
      </c>
      <c r="G5820" s="84" t="s">
        <v>3249</v>
      </c>
      <c r="H5820" s="31">
        <v>1940</v>
      </c>
      <c r="I5820" s="207" t="s">
        <v>3337</v>
      </c>
      <c r="J5820" s="84"/>
      <c r="K5820" s="31" t="s">
        <v>41</v>
      </c>
      <c r="L5820" s="31"/>
      <c r="M5820" s="169"/>
      <c r="N5820" s="148"/>
      <c r="O5820" s="106" t="s">
        <v>3203</v>
      </c>
      <c r="P5820" s="43">
        <v>1940</v>
      </c>
      <c r="Q5820" s="207" t="s">
        <v>3337</v>
      </c>
      <c r="R5820" s="84" t="s">
        <v>3203</v>
      </c>
      <c r="S5820" s="31" t="s">
        <v>41</v>
      </c>
      <c r="T5820" s="31"/>
      <c r="U5820" s="169"/>
      <c r="V5820" s="150"/>
      <c r="W5820" s="141" t="str" cm="1">
        <f t="array" ref="W5820">IF(SUM(LEN(B5820:V5820))=0,"",IF(OR(OR(ISBLANK(F5820),SUM(LEN(C5820),LEN(D5820))=0),AND(NOT(E5820="Unknown"),ISBLANK(J5820)),AND(NOT(O5820="Unknown"),ISBLANK(R5820))),"Missing Information", INDEX(Table15[Entire Service Line Classification], MATCH(SUMIFS(Table15[Unique ID],Table15[System-Owned Portion],E5820,Table15[If Material Anything Other than "Lead" in Column E,Was Material Ever Previously Lead?],G5820,Table15[Customer-Owned Portion],O5820),Table15[Unique ID],0),0)))</f>
        <v>Lead Status Unknown</v>
      </c>
      <c r="X5820"/>
    </row>
    <row r="5821" spans="2:24" x14ac:dyDescent="0.35">
      <c r="B5821" s="146"/>
      <c r="C5821" s="31" t="s">
        <v>2658</v>
      </c>
      <c r="D5821" s="31"/>
      <c r="E5821" s="44" t="s">
        <v>3203</v>
      </c>
      <c r="F5821" s="43" t="s">
        <v>3283</v>
      </c>
      <c r="G5821" s="84" t="s">
        <v>3249</v>
      </c>
      <c r="H5821" s="31">
        <v>1940</v>
      </c>
      <c r="I5821" s="207" t="s">
        <v>3338</v>
      </c>
      <c r="J5821" s="84"/>
      <c r="K5821" s="31" t="s">
        <v>41</v>
      </c>
      <c r="L5821" s="31"/>
      <c r="M5821" s="169"/>
      <c r="N5821" s="148"/>
      <c r="O5821" s="106" t="s">
        <v>3203</v>
      </c>
      <c r="P5821" s="43">
        <v>1940</v>
      </c>
      <c r="Q5821" s="207" t="s">
        <v>3338</v>
      </c>
      <c r="R5821" s="84" t="s">
        <v>3203</v>
      </c>
      <c r="S5821" s="31" t="s">
        <v>41</v>
      </c>
      <c r="T5821" s="31"/>
      <c r="U5821" s="169"/>
      <c r="V5821" s="150"/>
      <c r="W5821" s="141" t="str" cm="1">
        <f t="array" ref="W5821">IF(SUM(LEN(B5821:V5821))=0,"",IF(OR(OR(ISBLANK(F5821),SUM(LEN(C5821),LEN(D5821))=0),AND(NOT(E5821="Unknown"),ISBLANK(J5821)),AND(NOT(O5821="Unknown"),ISBLANK(R5821))),"Missing Information", INDEX(Table15[Entire Service Line Classification], MATCH(SUMIFS(Table15[Unique ID],Table15[System-Owned Portion],E5821,Table15[If Material Anything Other than "Lead" in Column E,Was Material Ever Previously Lead?],G5821,Table15[Customer-Owned Portion],O5821),Table15[Unique ID],0),0)))</f>
        <v>Lead Status Unknown</v>
      </c>
      <c r="X5821"/>
    </row>
    <row r="5822" spans="2:24" x14ac:dyDescent="0.35">
      <c r="B5822" s="146"/>
      <c r="C5822" s="31" t="s">
        <v>2659</v>
      </c>
      <c r="D5822" s="31"/>
      <c r="E5822" s="44" t="s">
        <v>3203</v>
      </c>
      <c r="F5822" s="43" t="s">
        <v>3283</v>
      </c>
      <c r="G5822" s="84" t="s">
        <v>3249</v>
      </c>
      <c r="H5822" s="31">
        <v>1940</v>
      </c>
      <c r="I5822" s="207" t="s">
        <v>3337</v>
      </c>
      <c r="J5822" s="84"/>
      <c r="K5822" s="31" t="s">
        <v>41</v>
      </c>
      <c r="L5822" s="31"/>
      <c r="M5822" s="169"/>
      <c r="N5822" s="148"/>
      <c r="O5822" s="106" t="s">
        <v>3203</v>
      </c>
      <c r="P5822" s="43">
        <v>1940</v>
      </c>
      <c r="Q5822" s="207" t="s">
        <v>3337</v>
      </c>
      <c r="R5822" s="84" t="s">
        <v>3203</v>
      </c>
      <c r="S5822" s="31" t="s">
        <v>41</v>
      </c>
      <c r="T5822" s="31"/>
      <c r="U5822" s="169"/>
      <c r="V5822" s="150"/>
      <c r="W5822" s="141" t="str" cm="1">
        <f t="array" ref="W5822">IF(SUM(LEN(B5822:V5822))=0,"",IF(OR(OR(ISBLANK(F5822),SUM(LEN(C5822),LEN(D5822))=0),AND(NOT(E5822="Unknown"),ISBLANK(J5822)),AND(NOT(O5822="Unknown"),ISBLANK(R5822))),"Missing Information", INDEX(Table15[Entire Service Line Classification], MATCH(SUMIFS(Table15[Unique ID],Table15[System-Owned Portion],E5822,Table15[If Material Anything Other than "Lead" in Column E,Was Material Ever Previously Lead?],G5822,Table15[Customer-Owned Portion],O5822),Table15[Unique ID],0),0)))</f>
        <v>Lead Status Unknown</v>
      </c>
      <c r="X5822"/>
    </row>
    <row r="5823" spans="2:24" x14ac:dyDescent="0.35">
      <c r="B5823" s="146"/>
      <c r="C5823" s="31" t="s">
        <v>2660</v>
      </c>
      <c r="D5823" s="31"/>
      <c r="E5823" s="44" t="s">
        <v>3203</v>
      </c>
      <c r="F5823" s="43" t="s">
        <v>3283</v>
      </c>
      <c r="G5823" s="84" t="s">
        <v>3249</v>
      </c>
      <c r="H5823" s="31">
        <v>1929</v>
      </c>
      <c r="I5823" s="207" t="s">
        <v>3337</v>
      </c>
      <c r="J5823" s="84"/>
      <c r="K5823" s="31" t="s">
        <v>41</v>
      </c>
      <c r="L5823" s="31"/>
      <c r="M5823" s="169"/>
      <c r="N5823" s="148"/>
      <c r="O5823" s="106" t="s">
        <v>3203</v>
      </c>
      <c r="P5823" s="43">
        <v>1929</v>
      </c>
      <c r="Q5823" s="207" t="s">
        <v>3337</v>
      </c>
      <c r="R5823" s="84" t="s">
        <v>3203</v>
      </c>
      <c r="S5823" s="31" t="s">
        <v>41</v>
      </c>
      <c r="T5823" s="31"/>
      <c r="U5823" s="169"/>
      <c r="V5823" s="150"/>
      <c r="W5823" s="141" t="str" cm="1">
        <f t="array" ref="W5823">IF(SUM(LEN(B5823:V5823))=0,"",IF(OR(OR(ISBLANK(F5823),SUM(LEN(C5823),LEN(D5823))=0),AND(NOT(E5823="Unknown"),ISBLANK(J5823)),AND(NOT(O5823="Unknown"),ISBLANK(R5823))),"Missing Information", INDEX(Table15[Entire Service Line Classification], MATCH(SUMIFS(Table15[Unique ID],Table15[System-Owned Portion],E5823,Table15[If Material Anything Other than "Lead" in Column E,Was Material Ever Previously Lead?],G5823,Table15[Customer-Owned Portion],O5823),Table15[Unique ID],0),0)))</f>
        <v>Lead Status Unknown</v>
      </c>
      <c r="X5823"/>
    </row>
    <row r="5824" spans="2:24" x14ac:dyDescent="0.35">
      <c r="B5824" s="146"/>
      <c r="C5824" s="31" t="s">
        <v>2661</v>
      </c>
      <c r="D5824" s="31"/>
      <c r="E5824" s="44" t="s">
        <v>3203</v>
      </c>
      <c r="F5824" s="43" t="s">
        <v>3283</v>
      </c>
      <c r="G5824" s="84" t="s">
        <v>3249</v>
      </c>
      <c r="H5824" s="31">
        <v>1969</v>
      </c>
      <c r="I5824" s="207" t="s">
        <v>3341</v>
      </c>
      <c r="J5824" s="84"/>
      <c r="K5824" s="31" t="s">
        <v>41</v>
      </c>
      <c r="L5824" s="31"/>
      <c r="M5824" s="169"/>
      <c r="N5824" s="148"/>
      <c r="O5824" s="106" t="s">
        <v>3203</v>
      </c>
      <c r="P5824" s="43">
        <v>1969</v>
      </c>
      <c r="Q5824" s="207" t="s">
        <v>3341</v>
      </c>
      <c r="R5824" s="84" t="s">
        <v>3203</v>
      </c>
      <c r="S5824" s="31" t="s">
        <v>41</v>
      </c>
      <c r="T5824" s="31"/>
      <c r="U5824" s="169"/>
      <c r="V5824" s="150"/>
      <c r="W5824" s="141" t="str" cm="1">
        <f t="array" ref="W5824">IF(SUM(LEN(B5824:V5824))=0,"",IF(OR(OR(ISBLANK(F5824),SUM(LEN(C5824),LEN(D5824))=0),AND(NOT(E5824="Unknown"),ISBLANK(J5824)),AND(NOT(O5824="Unknown"),ISBLANK(R5824))),"Missing Information", INDEX(Table15[Entire Service Line Classification], MATCH(SUMIFS(Table15[Unique ID],Table15[System-Owned Portion],E5824,Table15[If Material Anything Other than "Lead" in Column E,Was Material Ever Previously Lead?],G5824,Table15[Customer-Owned Portion],O5824),Table15[Unique ID],0),0)))</f>
        <v>Lead Status Unknown</v>
      </c>
      <c r="X5824"/>
    </row>
    <row r="5825" spans="2:24" x14ac:dyDescent="0.35">
      <c r="B5825" s="146"/>
      <c r="C5825" s="31" t="s">
        <v>2662</v>
      </c>
      <c r="D5825" s="31"/>
      <c r="E5825" s="44" t="s">
        <v>3203</v>
      </c>
      <c r="F5825" s="43" t="s">
        <v>3283</v>
      </c>
      <c r="G5825" s="84" t="s">
        <v>3249</v>
      </c>
      <c r="H5825" s="31">
        <v>1969</v>
      </c>
      <c r="I5825" s="207" t="s">
        <v>3337</v>
      </c>
      <c r="J5825" s="84"/>
      <c r="K5825" s="31" t="s">
        <v>41</v>
      </c>
      <c r="L5825" s="31"/>
      <c r="M5825" s="169"/>
      <c r="N5825" s="148"/>
      <c r="O5825" s="106" t="s">
        <v>3203</v>
      </c>
      <c r="P5825" s="43">
        <v>1969</v>
      </c>
      <c r="Q5825" s="207" t="s">
        <v>3337</v>
      </c>
      <c r="R5825" s="84" t="s">
        <v>3203</v>
      </c>
      <c r="S5825" s="31" t="s">
        <v>41</v>
      </c>
      <c r="T5825" s="31"/>
      <c r="U5825" s="169"/>
      <c r="V5825" s="150"/>
      <c r="W5825" s="141" t="str" cm="1">
        <f t="array" ref="W5825">IF(SUM(LEN(B5825:V5825))=0,"",IF(OR(OR(ISBLANK(F5825),SUM(LEN(C5825),LEN(D5825))=0),AND(NOT(E5825="Unknown"),ISBLANK(J5825)),AND(NOT(O5825="Unknown"),ISBLANK(R5825))),"Missing Information", INDEX(Table15[Entire Service Line Classification], MATCH(SUMIFS(Table15[Unique ID],Table15[System-Owned Portion],E5825,Table15[If Material Anything Other than "Lead" in Column E,Was Material Ever Previously Lead?],G5825,Table15[Customer-Owned Portion],O5825),Table15[Unique ID],0),0)))</f>
        <v>Lead Status Unknown</v>
      </c>
      <c r="X5825"/>
    </row>
    <row r="5826" spans="2:24" x14ac:dyDescent="0.35">
      <c r="B5826" s="146"/>
      <c r="C5826" s="31" t="s">
        <v>6516</v>
      </c>
      <c r="D5826" s="31"/>
      <c r="E5826" s="44" t="s">
        <v>3203</v>
      </c>
      <c r="F5826" s="43" t="s">
        <v>3283</v>
      </c>
      <c r="G5826" s="84" t="s">
        <v>3249</v>
      </c>
      <c r="H5826" s="31">
        <v>1958</v>
      </c>
      <c r="I5826" s="207" t="s">
        <v>3337</v>
      </c>
      <c r="J5826" s="84"/>
      <c r="K5826" s="31" t="s">
        <v>41</v>
      </c>
      <c r="L5826" s="31"/>
      <c r="M5826" s="169"/>
      <c r="N5826" s="148"/>
      <c r="O5826" s="106" t="s">
        <v>3203</v>
      </c>
      <c r="P5826" s="43">
        <v>1958</v>
      </c>
      <c r="Q5826" s="207" t="s">
        <v>3337</v>
      </c>
      <c r="R5826" s="84" t="s">
        <v>3203</v>
      </c>
      <c r="S5826" s="31" t="s">
        <v>41</v>
      </c>
      <c r="T5826" s="31"/>
      <c r="U5826" s="169"/>
      <c r="V5826" s="150"/>
      <c r="W5826" s="141" t="str" cm="1">
        <f t="array" ref="W5826">IF(SUM(LEN(B5826:V5826))=0,"",IF(OR(OR(ISBLANK(F5826),SUM(LEN(C5826),LEN(D5826))=0),AND(NOT(E5826="Unknown"),ISBLANK(J5826)),AND(NOT(O5826="Unknown"),ISBLANK(R5826))),"Missing Information", INDEX(Table15[Entire Service Line Classification], MATCH(SUMIFS(Table15[Unique ID],Table15[System-Owned Portion],E5826,Table15[If Material Anything Other than "Lead" in Column E,Was Material Ever Previously Lead?],G5826,Table15[Customer-Owned Portion],O5826),Table15[Unique ID],0),0)))</f>
        <v>Lead Status Unknown</v>
      </c>
      <c r="X5826"/>
    </row>
    <row r="5827" spans="2:24" ht="29" x14ac:dyDescent="0.35">
      <c r="B5827" s="146"/>
      <c r="C5827" s="31" t="s">
        <v>6517</v>
      </c>
      <c r="D5827" s="31"/>
      <c r="E5827" s="44" t="s">
        <v>3284</v>
      </c>
      <c r="F5827" s="43" t="s">
        <v>41</v>
      </c>
      <c r="G5827" s="84" t="s">
        <v>3249</v>
      </c>
      <c r="H5827" s="31" t="s">
        <v>6805</v>
      </c>
      <c r="I5827" s="207" t="s">
        <v>3338</v>
      </c>
      <c r="J5827" s="84" t="s">
        <v>3270</v>
      </c>
      <c r="K5827" s="31" t="s">
        <v>41</v>
      </c>
      <c r="L5827" s="31"/>
      <c r="M5827" s="169"/>
      <c r="N5827" s="148"/>
      <c r="O5827" s="106" t="s">
        <v>3284</v>
      </c>
      <c r="P5827" s="43" t="s">
        <v>6805</v>
      </c>
      <c r="Q5827" s="207" t="s">
        <v>3338</v>
      </c>
      <c r="R5827" s="84" t="s">
        <v>3270</v>
      </c>
      <c r="S5827" s="31" t="s">
        <v>41</v>
      </c>
      <c r="T5827" s="31"/>
      <c r="U5827" s="169"/>
      <c r="V5827" s="150"/>
      <c r="W5827" s="141" t="str" cm="1">
        <f t="array" ref="W5827">IF(SUM(LEN(B5827:V5827))=0,"",IF(OR(OR(ISBLANK(F5827),SUM(LEN(C5827),LEN(D5827))=0),AND(NOT(E5827="Unknown"),ISBLANK(J5827)),AND(NOT(O5827="Unknown"),ISBLANK(R5827))),"Missing Information", INDEX(Table15[Entire Service Line Classification], MATCH(SUMIFS(Table15[Unique ID],Table15[System-Owned Portion],E5827,Table15[If Material Anything Other than "Lead" in Column E,Was Material Ever Previously Lead?],G5827,Table15[Customer-Owned Portion],O5827),Table15[Unique ID],0),0)))</f>
        <v>Non-lead</v>
      </c>
      <c r="X5827"/>
    </row>
    <row r="5828" spans="2:24" x14ac:dyDescent="0.35">
      <c r="B5828" s="146"/>
      <c r="C5828" s="31" t="s">
        <v>2663</v>
      </c>
      <c r="D5828" s="31"/>
      <c r="E5828" s="44" t="s">
        <v>3203</v>
      </c>
      <c r="F5828" s="43" t="s">
        <v>3283</v>
      </c>
      <c r="G5828" s="84" t="s">
        <v>3249</v>
      </c>
      <c r="H5828" s="31">
        <v>1969</v>
      </c>
      <c r="I5828" s="207" t="s">
        <v>3337</v>
      </c>
      <c r="J5828" s="84"/>
      <c r="K5828" s="31" t="s">
        <v>41</v>
      </c>
      <c r="L5828" s="31"/>
      <c r="M5828" s="169"/>
      <c r="N5828" s="148"/>
      <c r="O5828" s="106" t="s">
        <v>3203</v>
      </c>
      <c r="P5828" s="43">
        <v>1969</v>
      </c>
      <c r="Q5828" s="207" t="s">
        <v>3337</v>
      </c>
      <c r="R5828" s="84" t="s">
        <v>3203</v>
      </c>
      <c r="S5828" s="31" t="s">
        <v>41</v>
      </c>
      <c r="T5828" s="31"/>
      <c r="U5828" s="169"/>
      <c r="V5828" s="150"/>
      <c r="W5828" s="141" t="str" cm="1">
        <f t="array" ref="W5828">IF(SUM(LEN(B5828:V5828))=0,"",IF(OR(OR(ISBLANK(F5828),SUM(LEN(C5828),LEN(D5828))=0),AND(NOT(E5828="Unknown"),ISBLANK(J5828)),AND(NOT(O5828="Unknown"),ISBLANK(R5828))),"Missing Information", INDEX(Table15[Entire Service Line Classification], MATCH(SUMIFS(Table15[Unique ID],Table15[System-Owned Portion],E5828,Table15[If Material Anything Other than "Lead" in Column E,Was Material Ever Previously Lead?],G5828,Table15[Customer-Owned Portion],O5828),Table15[Unique ID],0),0)))</f>
        <v>Lead Status Unknown</v>
      </c>
      <c r="X5828"/>
    </row>
    <row r="5829" spans="2:24" x14ac:dyDescent="0.35">
      <c r="B5829" s="146"/>
      <c r="C5829" s="31" t="s">
        <v>2664</v>
      </c>
      <c r="D5829" s="31"/>
      <c r="E5829" s="44" t="s">
        <v>3203</v>
      </c>
      <c r="F5829" s="43" t="s">
        <v>3283</v>
      </c>
      <c r="G5829" s="84" t="s">
        <v>3249</v>
      </c>
      <c r="H5829" s="31">
        <v>1969</v>
      </c>
      <c r="I5829" s="207" t="s">
        <v>3338</v>
      </c>
      <c r="J5829" s="84"/>
      <c r="K5829" s="31" t="s">
        <v>41</v>
      </c>
      <c r="L5829" s="31"/>
      <c r="M5829" s="169"/>
      <c r="N5829" s="148"/>
      <c r="O5829" s="106" t="s">
        <v>3203</v>
      </c>
      <c r="P5829" s="43">
        <v>1969</v>
      </c>
      <c r="Q5829" s="207" t="s">
        <v>3338</v>
      </c>
      <c r="R5829" s="84" t="s">
        <v>3203</v>
      </c>
      <c r="S5829" s="31" t="s">
        <v>41</v>
      </c>
      <c r="T5829" s="31"/>
      <c r="U5829" s="169"/>
      <c r="V5829" s="150"/>
      <c r="W5829" s="141" t="str" cm="1">
        <f t="array" ref="W5829">IF(SUM(LEN(B5829:V5829))=0,"",IF(OR(OR(ISBLANK(F5829),SUM(LEN(C5829),LEN(D5829))=0),AND(NOT(E5829="Unknown"),ISBLANK(J5829)),AND(NOT(O5829="Unknown"),ISBLANK(R5829))),"Missing Information", INDEX(Table15[Entire Service Line Classification], MATCH(SUMIFS(Table15[Unique ID],Table15[System-Owned Portion],E5829,Table15[If Material Anything Other than "Lead" in Column E,Was Material Ever Previously Lead?],G5829,Table15[Customer-Owned Portion],O5829),Table15[Unique ID],0),0)))</f>
        <v>Lead Status Unknown</v>
      </c>
      <c r="X5829"/>
    </row>
    <row r="5830" spans="2:24" x14ac:dyDescent="0.35">
      <c r="B5830" s="146"/>
      <c r="C5830" s="31" t="s">
        <v>2665</v>
      </c>
      <c r="D5830" s="31"/>
      <c r="E5830" s="44" t="s">
        <v>3203</v>
      </c>
      <c r="F5830" s="43" t="s">
        <v>3283</v>
      </c>
      <c r="G5830" s="84" t="s">
        <v>3249</v>
      </c>
      <c r="H5830" s="31">
        <v>1937</v>
      </c>
      <c r="I5830" s="207" t="s">
        <v>3337</v>
      </c>
      <c r="J5830" s="84"/>
      <c r="K5830" s="31" t="s">
        <v>41</v>
      </c>
      <c r="L5830" s="31"/>
      <c r="M5830" s="169"/>
      <c r="N5830" s="148"/>
      <c r="O5830" s="106" t="s">
        <v>3203</v>
      </c>
      <c r="P5830" s="43">
        <v>1937</v>
      </c>
      <c r="Q5830" s="207" t="s">
        <v>3337</v>
      </c>
      <c r="R5830" s="84" t="s">
        <v>3203</v>
      </c>
      <c r="S5830" s="31" t="s">
        <v>41</v>
      </c>
      <c r="T5830" s="31"/>
      <c r="U5830" s="169"/>
      <c r="V5830" s="150"/>
      <c r="W5830" s="141" t="str" cm="1">
        <f t="array" ref="W5830">IF(SUM(LEN(B5830:V5830))=0,"",IF(OR(OR(ISBLANK(F5830),SUM(LEN(C5830),LEN(D5830))=0),AND(NOT(E5830="Unknown"),ISBLANK(J5830)),AND(NOT(O5830="Unknown"),ISBLANK(R5830))),"Missing Information", INDEX(Table15[Entire Service Line Classification], MATCH(SUMIFS(Table15[Unique ID],Table15[System-Owned Portion],E5830,Table15[If Material Anything Other than "Lead" in Column E,Was Material Ever Previously Lead?],G5830,Table15[Customer-Owned Portion],O5830),Table15[Unique ID],0),0)))</f>
        <v>Lead Status Unknown</v>
      </c>
      <c r="X5830"/>
    </row>
    <row r="5831" spans="2:24" ht="29" x14ac:dyDescent="0.35">
      <c r="B5831" s="146"/>
      <c r="C5831" s="31" t="s">
        <v>2666</v>
      </c>
      <c r="D5831" s="31"/>
      <c r="E5831" s="44" t="s">
        <v>3284</v>
      </c>
      <c r="F5831" s="43" t="s">
        <v>41</v>
      </c>
      <c r="G5831" s="84" t="s">
        <v>3249</v>
      </c>
      <c r="H5831" s="31">
        <v>1986</v>
      </c>
      <c r="I5831" s="207" t="s">
        <v>3341</v>
      </c>
      <c r="J5831" s="84" t="s">
        <v>3270</v>
      </c>
      <c r="K5831" s="31" t="s">
        <v>41</v>
      </c>
      <c r="L5831" s="31"/>
      <c r="M5831" s="169"/>
      <c r="N5831" s="148"/>
      <c r="O5831" s="106" t="s">
        <v>3284</v>
      </c>
      <c r="P5831" s="43">
        <v>1986</v>
      </c>
      <c r="Q5831" s="207" t="s">
        <v>3341</v>
      </c>
      <c r="R5831" s="84" t="s">
        <v>3270</v>
      </c>
      <c r="S5831" s="31" t="s">
        <v>41</v>
      </c>
      <c r="T5831" s="31"/>
      <c r="U5831" s="169"/>
      <c r="V5831" s="150"/>
      <c r="W5831" s="141" t="str" cm="1">
        <f t="array" ref="W5831">IF(SUM(LEN(B5831:V5831))=0,"",IF(OR(OR(ISBLANK(F5831),SUM(LEN(C5831),LEN(D5831))=0),AND(NOT(E5831="Unknown"),ISBLANK(J5831)),AND(NOT(O5831="Unknown"),ISBLANK(R5831))),"Missing Information", INDEX(Table15[Entire Service Line Classification], MATCH(SUMIFS(Table15[Unique ID],Table15[System-Owned Portion],E5831,Table15[If Material Anything Other than "Lead" in Column E,Was Material Ever Previously Lead?],G5831,Table15[Customer-Owned Portion],O5831),Table15[Unique ID],0),0)))</f>
        <v>Non-lead</v>
      </c>
      <c r="X5831"/>
    </row>
    <row r="5832" spans="2:24" ht="29" x14ac:dyDescent="0.35">
      <c r="B5832" s="146"/>
      <c r="C5832" s="31" t="s">
        <v>2667</v>
      </c>
      <c r="D5832" s="31"/>
      <c r="E5832" s="44" t="s">
        <v>3284</v>
      </c>
      <c r="F5832" s="43" t="s">
        <v>41</v>
      </c>
      <c r="G5832" s="84" t="s">
        <v>3249</v>
      </c>
      <c r="H5832" s="31">
        <v>1986</v>
      </c>
      <c r="I5832" s="207" t="s">
        <v>3341</v>
      </c>
      <c r="J5832" s="84" t="s">
        <v>3270</v>
      </c>
      <c r="K5832" s="31" t="s">
        <v>41</v>
      </c>
      <c r="L5832" s="31"/>
      <c r="M5832" s="169"/>
      <c r="N5832" s="148"/>
      <c r="O5832" s="106" t="s">
        <v>3284</v>
      </c>
      <c r="P5832" s="43">
        <v>1986</v>
      </c>
      <c r="Q5832" s="207" t="s">
        <v>3341</v>
      </c>
      <c r="R5832" s="84" t="s">
        <v>3270</v>
      </c>
      <c r="S5832" s="31" t="s">
        <v>41</v>
      </c>
      <c r="T5832" s="31"/>
      <c r="U5832" s="169"/>
      <c r="V5832" s="150"/>
      <c r="W5832" s="141" t="str" cm="1">
        <f t="array" ref="W5832">IF(SUM(LEN(B5832:V5832))=0,"",IF(OR(OR(ISBLANK(F5832),SUM(LEN(C5832),LEN(D5832))=0),AND(NOT(E5832="Unknown"),ISBLANK(J5832)),AND(NOT(O5832="Unknown"),ISBLANK(R5832))),"Missing Information", INDEX(Table15[Entire Service Line Classification], MATCH(SUMIFS(Table15[Unique ID],Table15[System-Owned Portion],E5832,Table15[If Material Anything Other than "Lead" in Column E,Was Material Ever Previously Lead?],G5832,Table15[Customer-Owned Portion],O5832),Table15[Unique ID],0),0)))</f>
        <v>Non-lead</v>
      </c>
      <c r="X5832"/>
    </row>
    <row r="5833" spans="2:24" ht="29" x14ac:dyDescent="0.35">
      <c r="B5833" s="146"/>
      <c r="C5833" s="31" t="s">
        <v>2668</v>
      </c>
      <c r="D5833" s="31"/>
      <c r="E5833" s="44" t="s">
        <v>3284</v>
      </c>
      <c r="F5833" s="43" t="s">
        <v>41</v>
      </c>
      <c r="G5833" s="84" t="s">
        <v>3249</v>
      </c>
      <c r="H5833" s="31">
        <v>1998</v>
      </c>
      <c r="I5833" s="207" t="s">
        <v>3341</v>
      </c>
      <c r="J5833" s="84" t="s">
        <v>3270</v>
      </c>
      <c r="K5833" s="31" t="s">
        <v>41</v>
      </c>
      <c r="L5833" s="31"/>
      <c r="M5833" s="169"/>
      <c r="N5833" s="148"/>
      <c r="O5833" s="106" t="s">
        <v>3284</v>
      </c>
      <c r="P5833" s="43">
        <v>1998</v>
      </c>
      <c r="Q5833" s="207" t="s">
        <v>3341</v>
      </c>
      <c r="R5833" s="84" t="s">
        <v>3270</v>
      </c>
      <c r="S5833" s="31" t="s">
        <v>41</v>
      </c>
      <c r="T5833" s="31"/>
      <c r="U5833" s="169"/>
      <c r="V5833" s="150"/>
      <c r="W5833" s="141" t="str" cm="1">
        <f t="array" ref="W5833">IF(SUM(LEN(B5833:V5833))=0,"",IF(OR(OR(ISBLANK(F5833),SUM(LEN(C5833),LEN(D5833))=0),AND(NOT(E5833="Unknown"),ISBLANK(J5833)),AND(NOT(O5833="Unknown"),ISBLANK(R5833))),"Missing Information", INDEX(Table15[Entire Service Line Classification], MATCH(SUMIFS(Table15[Unique ID],Table15[System-Owned Portion],E5833,Table15[If Material Anything Other than "Lead" in Column E,Was Material Ever Previously Lead?],G5833,Table15[Customer-Owned Portion],O5833),Table15[Unique ID],0),0)))</f>
        <v>Non-lead</v>
      </c>
      <c r="X5833"/>
    </row>
    <row r="5834" spans="2:24" ht="29" x14ac:dyDescent="0.35">
      <c r="B5834" s="146"/>
      <c r="C5834" s="31" t="s">
        <v>2669</v>
      </c>
      <c r="D5834" s="31"/>
      <c r="E5834" s="44" t="s">
        <v>3284</v>
      </c>
      <c r="F5834" s="43" t="s">
        <v>41</v>
      </c>
      <c r="G5834" s="84" t="s">
        <v>3249</v>
      </c>
      <c r="H5834" s="31">
        <v>1992</v>
      </c>
      <c r="I5834" s="207" t="s">
        <v>3338</v>
      </c>
      <c r="J5834" s="84" t="s">
        <v>3270</v>
      </c>
      <c r="K5834" s="31" t="s">
        <v>41</v>
      </c>
      <c r="L5834" s="31"/>
      <c r="M5834" s="169"/>
      <c r="N5834" s="148"/>
      <c r="O5834" s="106" t="s">
        <v>3284</v>
      </c>
      <c r="P5834" s="43">
        <v>1992</v>
      </c>
      <c r="Q5834" s="207" t="s">
        <v>3338</v>
      </c>
      <c r="R5834" s="84" t="s">
        <v>3270</v>
      </c>
      <c r="S5834" s="31" t="s">
        <v>41</v>
      </c>
      <c r="T5834" s="31"/>
      <c r="U5834" s="169"/>
      <c r="V5834" s="150"/>
      <c r="W5834" s="141" t="str" cm="1">
        <f t="array" ref="W5834">IF(SUM(LEN(B5834:V5834))=0,"",IF(OR(OR(ISBLANK(F5834),SUM(LEN(C5834),LEN(D5834))=0),AND(NOT(E5834="Unknown"),ISBLANK(J5834)),AND(NOT(O5834="Unknown"),ISBLANK(R5834))),"Missing Information", INDEX(Table15[Entire Service Line Classification], MATCH(SUMIFS(Table15[Unique ID],Table15[System-Owned Portion],E5834,Table15[If Material Anything Other than "Lead" in Column E,Was Material Ever Previously Lead?],G5834,Table15[Customer-Owned Portion],O5834),Table15[Unique ID],0),0)))</f>
        <v>Non-lead</v>
      </c>
      <c r="X5834"/>
    </row>
    <row r="5835" spans="2:24" x14ac:dyDescent="0.35">
      <c r="B5835" s="146"/>
      <c r="C5835" s="31" t="s">
        <v>2670</v>
      </c>
      <c r="D5835" s="31"/>
      <c r="E5835" s="44" t="s">
        <v>3203</v>
      </c>
      <c r="F5835" s="43" t="s">
        <v>3283</v>
      </c>
      <c r="G5835" s="84" t="s">
        <v>3249</v>
      </c>
      <c r="H5835" s="31">
        <v>1924</v>
      </c>
      <c r="I5835" s="207" t="s">
        <v>3337</v>
      </c>
      <c r="J5835" s="84"/>
      <c r="K5835" s="31" t="s">
        <v>41</v>
      </c>
      <c r="L5835" s="31"/>
      <c r="M5835" s="169"/>
      <c r="N5835" s="148"/>
      <c r="O5835" s="106" t="s">
        <v>3203</v>
      </c>
      <c r="P5835" s="43">
        <v>1924</v>
      </c>
      <c r="Q5835" s="207" t="s">
        <v>3337</v>
      </c>
      <c r="R5835" s="84" t="s">
        <v>3203</v>
      </c>
      <c r="S5835" s="31" t="s">
        <v>41</v>
      </c>
      <c r="T5835" s="31"/>
      <c r="U5835" s="169"/>
      <c r="V5835" s="150"/>
      <c r="W5835" s="141" t="str" cm="1">
        <f t="array" ref="W5835">IF(SUM(LEN(B5835:V5835))=0,"",IF(OR(OR(ISBLANK(F5835),SUM(LEN(C5835),LEN(D5835))=0),AND(NOT(E5835="Unknown"),ISBLANK(J5835)),AND(NOT(O5835="Unknown"),ISBLANK(R5835))),"Missing Information", INDEX(Table15[Entire Service Line Classification], MATCH(SUMIFS(Table15[Unique ID],Table15[System-Owned Portion],E5835,Table15[If Material Anything Other than "Lead" in Column E,Was Material Ever Previously Lead?],G5835,Table15[Customer-Owned Portion],O5835),Table15[Unique ID],0),0)))</f>
        <v>Lead Status Unknown</v>
      </c>
      <c r="X5835"/>
    </row>
    <row r="5836" spans="2:24" x14ac:dyDescent="0.35">
      <c r="B5836" s="146"/>
      <c r="C5836" s="31" t="s">
        <v>2671</v>
      </c>
      <c r="D5836" s="31"/>
      <c r="E5836" s="44" t="s">
        <v>3203</v>
      </c>
      <c r="F5836" s="43" t="s">
        <v>3283</v>
      </c>
      <c r="G5836" s="84" t="s">
        <v>3249</v>
      </c>
      <c r="H5836" s="31">
        <v>1938</v>
      </c>
      <c r="I5836" s="207" t="s">
        <v>3338</v>
      </c>
      <c r="J5836" s="84"/>
      <c r="K5836" s="31" t="s">
        <v>41</v>
      </c>
      <c r="L5836" s="31"/>
      <c r="M5836" s="169"/>
      <c r="N5836" s="148"/>
      <c r="O5836" s="106" t="s">
        <v>3203</v>
      </c>
      <c r="P5836" s="43">
        <v>1938</v>
      </c>
      <c r="Q5836" s="207" t="s">
        <v>3338</v>
      </c>
      <c r="R5836" s="84" t="s">
        <v>3203</v>
      </c>
      <c r="S5836" s="31" t="s">
        <v>41</v>
      </c>
      <c r="T5836" s="31"/>
      <c r="U5836" s="169"/>
      <c r="V5836" s="150"/>
      <c r="W5836" s="141" t="str" cm="1">
        <f t="array" ref="W5836">IF(SUM(LEN(B5836:V5836))=0,"",IF(OR(OR(ISBLANK(F5836),SUM(LEN(C5836),LEN(D5836))=0),AND(NOT(E5836="Unknown"),ISBLANK(J5836)),AND(NOT(O5836="Unknown"),ISBLANK(R5836))),"Missing Information", INDEX(Table15[Entire Service Line Classification], MATCH(SUMIFS(Table15[Unique ID],Table15[System-Owned Portion],E5836,Table15[If Material Anything Other than "Lead" in Column E,Was Material Ever Previously Lead?],G5836,Table15[Customer-Owned Portion],O5836),Table15[Unique ID],0),0)))</f>
        <v>Lead Status Unknown</v>
      </c>
      <c r="X5836"/>
    </row>
    <row r="5837" spans="2:24" x14ac:dyDescent="0.35">
      <c r="B5837" s="146"/>
      <c r="C5837" s="31" t="s">
        <v>2672</v>
      </c>
      <c r="D5837" s="31"/>
      <c r="E5837" s="44" t="s">
        <v>3203</v>
      </c>
      <c r="F5837" s="43" t="s">
        <v>3283</v>
      </c>
      <c r="G5837" s="84" t="s">
        <v>3249</v>
      </c>
      <c r="H5837" s="31">
        <v>1942</v>
      </c>
      <c r="I5837" s="207" t="s">
        <v>3337</v>
      </c>
      <c r="J5837" s="84"/>
      <c r="K5837" s="31" t="s">
        <v>41</v>
      </c>
      <c r="L5837" s="31"/>
      <c r="M5837" s="169"/>
      <c r="N5837" s="148"/>
      <c r="O5837" s="106" t="s">
        <v>3203</v>
      </c>
      <c r="P5837" s="43">
        <v>1942</v>
      </c>
      <c r="Q5837" s="207" t="s">
        <v>3337</v>
      </c>
      <c r="R5837" s="84" t="s">
        <v>3203</v>
      </c>
      <c r="S5837" s="31" t="s">
        <v>41</v>
      </c>
      <c r="T5837" s="31"/>
      <c r="U5837" s="169"/>
      <c r="V5837" s="150"/>
      <c r="W5837" s="141" t="str" cm="1">
        <f t="array" ref="W5837">IF(SUM(LEN(B5837:V5837))=0,"",IF(OR(OR(ISBLANK(F5837),SUM(LEN(C5837),LEN(D5837))=0),AND(NOT(E5837="Unknown"),ISBLANK(J5837)),AND(NOT(O5837="Unknown"),ISBLANK(R5837))),"Missing Information", INDEX(Table15[Entire Service Line Classification], MATCH(SUMIFS(Table15[Unique ID],Table15[System-Owned Portion],E5837,Table15[If Material Anything Other than "Lead" in Column E,Was Material Ever Previously Lead?],G5837,Table15[Customer-Owned Portion],O5837),Table15[Unique ID],0),0)))</f>
        <v>Lead Status Unknown</v>
      </c>
      <c r="X5837"/>
    </row>
    <row r="5838" spans="2:24" x14ac:dyDescent="0.35">
      <c r="B5838" s="146"/>
      <c r="C5838" s="31" t="s">
        <v>6518</v>
      </c>
      <c r="D5838" s="31"/>
      <c r="E5838" s="44" t="s">
        <v>3203</v>
      </c>
      <c r="F5838" s="43" t="s">
        <v>3283</v>
      </c>
      <c r="G5838" s="84" t="s">
        <v>3249</v>
      </c>
      <c r="H5838" s="31">
        <v>1951</v>
      </c>
      <c r="I5838" s="207" t="s">
        <v>3337</v>
      </c>
      <c r="J5838" s="84"/>
      <c r="K5838" s="31" t="s">
        <v>41</v>
      </c>
      <c r="L5838" s="31"/>
      <c r="M5838" s="169"/>
      <c r="N5838" s="148"/>
      <c r="O5838" s="106" t="s">
        <v>3203</v>
      </c>
      <c r="P5838" s="43">
        <v>1951</v>
      </c>
      <c r="Q5838" s="207" t="s">
        <v>3337</v>
      </c>
      <c r="R5838" s="84" t="s">
        <v>3203</v>
      </c>
      <c r="S5838" s="31" t="s">
        <v>41</v>
      </c>
      <c r="T5838" s="31"/>
      <c r="U5838" s="169"/>
      <c r="V5838" s="150"/>
      <c r="W5838" s="141" t="str" cm="1">
        <f t="array" ref="W5838">IF(SUM(LEN(B5838:V5838))=0,"",IF(OR(OR(ISBLANK(F5838),SUM(LEN(C5838),LEN(D5838))=0),AND(NOT(E5838="Unknown"),ISBLANK(J5838)),AND(NOT(O5838="Unknown"),ISBLANK(R5838))),"Missing Information", INDEX(Table15[Entire Service Line Classification], MATCH(SUMIFS(Table15[Unique ID],Table15[System-Owned Portion],E5838,Table15[If Material Anything Other than "Lead" in Column E,Was Material Ever Previously Lead?],G5838,Table15[Customer-Owned Portion],O5838),Table15[Unique ID],0),0)))</f>
        <v>Lead Status Unknown</v>
      </c>
      <c r="X5838"/>
    </row>
    <row r="5839" spans="2:24" x14ac:dyDescent="0.35">
      <c r="B5839" s="146"/>
      <c r="C5839" s="31" t="s">
        <v>6233</v>
      </c>
      <c r="D5839" s="31"/>
      <c r="E5839" s="44" t="s">
        <v>3203</v>
      </c>
      <c r="F5839" s="43" t="s">
        <v>3283</v>
      </c>
      <c r="G5839" s="84" t="s">
        <v>3249</v>
      </c>
      <c r="H5839" s="31">
        <v>1940</v>
      </c>
      <c r="I5839" s="207" t="s">
        <v>3337</v>
      </c>
      <c r="J5839" s="84"/>
      <c r="K5839" s="31" t="s">
        <v>41</v>
      </c>
      <c r="L5839" s="31"/>
      <c r="M5839" s="169"/>
      <c r="N5839" s="148"/>
      <c r="O5839" s="106" t="s">
        <v>3203</v>
      </c>
      <c r="P5839" s="43">
        <v>1940</v>
      </c>
      <c r="Q5839" s="207" t="s">
        <v>3337</v>
      </c>
      <c r="R5839" s="84" t="s">
        <v>3203</v>
      </c>
      <c r="S5839" s="31" t="s">
        <v>41</v>
      </c>
      <c r="T5839" s="31"/>
      <c r="U5839" s="169"/>
      <c r="V5839" s="150"/>
      <c r="W5839" s="141" t="str" cm="1">
        <f t="array" ref="W5839">IF(SUM(LEN(B5839:V5839))=0,"",IF(OR(OR(ISBLANK(F5839),SUM(LEN(C5839),LEN(D5839))=0),AND(NOT(E5839="Unknown"),ISBLANK(J5839)),AND(NOT(O5839="Unknown"),ISBLANK(R5839))),"Missing Information", INDEX(Table15[Entire Service Line Classification], MATCH(SUMIFS(Table15[Unique ID],Table15[System-Owned Portion],E5839,Table15[If Material Anything Other than "Lead" in Column E,Was Material Ever Previously Lead?],G5839,Table15[Customer-Owned Portion],O5839),Table15[Unique ID],0),0)))</f>
        <v>Lead Status Unknown</v>
      </c>
      <c r="X5839"/>
    </row>
    <row r="5840" spans="2:24" x14ac:dyDescent="0.35">
      <c r="B5840" s="146"/>
      <c r="C5840" s="31" t="s">
        <v>2673</v>
      </c>
      <c r="D5840" s="31"/>
      <c r="E5840" s="44" t="s">
        <v>3203</v>
      </c>
      <c r="F5840" s="43" t="s">
        <v>3283</v>
      </c>
      <c r="G5840" s="84" t="s">
        <v>3249</v>
      </c>
      <c r="H5840" s="31">
        <v>1940</v>
      </c>
      <c r="I5840" s="207" t="s">
        <v>3337</v>
      </c>
      <c r="J5840" s="84"/>
      <c r="K5840" s="31" t="s">
        <v>41</v>
      </c>
      <c r="L5840" s="31"/>
      <c r="M5840" s="169"/>
      <c r="N5840" s="148"/>
      <c r="O5840" s="106" t="s">
        <v>3203</v>
      </c>
      <c r="P5840" s="43">
        <v>1940</v>
      </c>
      <c r="Q5840" s="207" t="s">
        <v>3337</v>
      </c>
      <c r="R5840" s="84" t="s">
        <v>3203</v>
      </c>
      <c r="S5840" s="31" t="s">
        <v>41</v>
      </c>
      <c r="T5840" s="31"/>
      <c r="U5840" s="169"/>
      <c r="V5840" s="150"/>
      <c r="W5840" s="141" t="str" cm="1">
        <f t="array" ref="W5840">IF(SUM(LEN(B5840:V5840))=0,"",IF(OR(OR(ISBLANK(F5840),SUM(LEN(C5840),LEN(D5840))=0),AND(NOT(E5840="Unknown"),ISBLANK(J5840)),AND(NOT(O5840="Unknown"),ISBLANK(R5840))),"Missing Information", INDEX(Table15[Entire Service Line Classification], MATCH(SUMIFS(Table15[Unique ID],Table15[System-Owned Portion],E5840,Table15[If Material Anything Other than "Lead" in Column E,Was Material Ever Previously Lead?],G5840,Table15[Customer-Owned Portion],O5840),Table15[Unique ID],0),0)))</f>
        <v>Lead Status Unknown</v>
      </c>
      <c r="X5840"/>
    </row>
    <row r="5841" spans="2:24" x14ac:dyDescent="0.35">
      <c r="B5841" s="146"/>
      <c r="C5841" s="31" t="s">
        <v>2674</v>
      </c>
      <c r="D5841" s="31"/>
      <c r="E5841" s="44" t="s">
        <v>3203</v>
      </c>
      <c r="F5841" s="43" t="s">
        <v>3283</v>
      </c>
      <c r="G5841" s="84" t="s">
        <v>3249</v>
      </c>
      <c r="H5841" s="31">
        <v>1984</v>
      </c>
      <c r="I5841" s="207" t="s">
        <v>3338</v>
      </c>
      <c r="J5841" s="84"/>
      <c r="K5841" s="31" t="s">
        <v>41</v>
      </c>
      <c r="L5841" s="31"/>
      <c r="M5841" s="169"/>
      <c r="N5841" s="148"/>
      <c r="O5841" s="106" t="s">
        <v>3203</v>
      </c>
      <c r="P5841" s="43">
        <v>1984</v>
      </c>
      <c r="Q5841" s="207" t="s">
        <v>3338</v>
      </c>
      <c r="R5841" s="84" t="s">
        <v>3203</v>
      </c>
      <c r="S5841" s="31" t="s">
        <v>41</v>
      </c>
      <c r="T5841" s="31"/>
      <c r="U5841" s="169"/>
      <c r="V5841" s="150"/>
      <c r="W5841" s="141" t="str" cm="1">
        <f t="array" ref="W5841">IF(SUM(LEN(B5841:V5841))=0,"",IF(OR(OR(ISBLANK(F5841),SUM(LEN(C5841),LEN(D5841))=0),AND(NOT(E5841="Unknown"),ISBLANK(J5841)),AND(NOT(O5841="Unknown"),ISBLANK(R5841))),"Missing Information", INDEX(Table15[Entire Service Line Classification], MATCH(SUMIFS(Table15[Unique ID],Table15[System-Owned Portion],E5841,Table15[If Material Anything Other than "Lead" in Column E,Was Material Ever Previously Lead?],G5841,Table15[Customer-Owned Portion],O5841),Table15[Unique ID],0),0)))</f>
        <v>Lead Status Unknown</v>
      </c>
      <c r="X5841"/>
    </row>
    <row r="5842" spans="2:24" x14ac:dyDescent="0.35">
      <c r="B5842" s="146"/>
      <c r="C5842" s="31" t="s">
        <v>6519</v>
      </c>
      <c r="D5842" s="31"/>
      <c r="E5842" s="44" t="s">
        <v>3203</v>
      </c>
      <c r="F5842" s="43" t="s">
        <v>3283</v>
      </c>
      <c r="G5842" s="84" t="s">
        <v>3249</v>
      </c>
      <c r="H5842" s="31"/>
      <c r="I5842" s="207" t="s">
        <v>3337</v>
      </c>
      <c r="J5842" s="84"/>
      <c r="K5842" s="31" t="s">
        <v>41</v>
      </c>
      <c r="L5842" s="31"/>
      <c r="M5842" s="169"/>
      <c r="N5842" s="148"/>
      <c r="O5842" s="106" t="s">
        <v>3203</v>
      </c>
      <c r="P5842" s="43"/>
      <c r="Q5842" s="207" t="s">
        <v>3337</v>
      </c>
      <c r="R5842" s="84" t="s">
        <v>3203</v>
      </c>
      <c r="S5842" s="31" t="s">
        <v>41</v>
      </c>
      <c r="T5842" s="31"/>
      <c r="U5842" s="169"/>
      <c r="V5842" s="150"/>
      <c r="W5842" s="141" t="str" cm="1">
        <f t="array" ref="W5842">IF(SUM(LEN(B5842:V5842))=0,"",IF(OR(OR(ISBLANK(F5842),SUM(LEN(C5842),LEN(D5842))=0),AND(NOT(E5842="Unknown"),ISBLANK(J5842)),AND(NOT(O5842="Unknown"),ISBLANK(R5842))),"Missing Information", INDEX(Table15[Entire Service Line Classification], MATCH(SUMIFS(Table15[Unique ID],Table15[System-Owned Portion],E5842,Table15[If Material Anything Other than "Lead" in Column E,Was Material Ever Previously Lead?],G5842,Table15[Customer-Owned Portion],O5842),Table15[Unique ID],0),0)))</f>
        <v>Lead Status Unknown</v>
      </c>
      <c r="X5842"/>
    </row>
    <row r="5843" spans="2:24" x14ac:dyDescent="0.35">
      <c r="B5843" s="146"/>
      <c r="C5843" s="31" t="s">
        <v>6520</v>
      </c>
      <c r="D5843" s="31"/>
      <c r="E5843" s="44" t="s">
        <v>3203</v>
      </c>
      <c r="F5843" s="43" t="s">
        <v>3283</v>
      </c>
      <c r="G5843" s="84" t="s">
        <v>3249</v>
      </c>
      <c r="H5843" s="31">
        <v>1958</v>
      </c>
      <c r="I5843" s="207" t="s">
        <v>3341</v>
      </c>
      <c r="J5843" s="84"/>
      <c r="K5843" s="31" t="s">
        <v>41</v>
      </c>
      <c r="L5843" s="31"/>
      <c r="M5843" s="169"/>
      <c r="N5843" s="148"/>
      <c r="O5843" s="106" t="s">
        <v>3203</v>
      </c>
      <c r="P5843" s="43">
        <v>1958</v>
      </c>
      <c r="Q5843" s="207" t="s">
        <v>3341</v>
      </c>
      <c r="R5843" s="84" t="s">
        <v>3203</v>
      </c>
      <c r="S5843" s="31" t="s">
        <v>41</v>
      </c>
      <c r="T5843" s="31"/>
      <c r="U5843" s="169"/>
      <c r="V5843" s="150"/>
      <c r="W5843" s="141" t="str" cm="1">
        <f t="array" ref="W5843">IF(SUM(LEN(B5843:V5843))=0,"",IF(OR(OR(ISBLANK(F5843),SUM(LEN(C5843),LEN(D5843))=0),AND(NOT(E5843="Unknown"),ISBLANK(J5843)),AND(NOT(O5843="Unknown"),ISBLANK(R5843))),"Missing Information", INDEX(Table15[Entire Service Line Classification], MATCH(SUMIFS(Table15[Unique ID],Table15[System-Owned Portion],E5843,Table15[If Material Anything Other than "Lead" in Column E,Was Material Ever Previously Lead?],G5843,Table15[Customer-Owned Portion],O5843),Table15[Unique ID],0),0)))</f>
        <v>Lead Status Unknown</v>
      </c>
      <c r="X5843"/>
    </row>
    <row r="5844" spans="2:24" x14ac:dyDescent="0.35">
      <c r="B5844" s="146"/>
      <c r="C5844" s="31" t="s">
        <v>6521</v>
      </c>
      <c r="D5844" s="31"/>
      <c r="E5844" s="44" t="s">
        <v>3203</v>
      </c>
      <c r="F5844" s="43" t="s">
        <v>3283</v>
      </c>
      <c r="G5844" s="84" t="s">
        <v>3249</v>
      </c>
      <c r="H5844" s="31"/>
      <c r="I5844" s="207" t="s">
        <v>3337</v>
      </c>
      <c r="J5844" s="84"/>
      <c r="K5844" s="31" t="s">
        <v>41</v>
      </c>
      <c r="L5844" s="31"/>
      <c r="M5844" s="169"/>
      <c r="N5844" s="148"/>
      <c r="O5844" s="106" t="s">
        <v>3203</v>
      </c>
      <c r="P5844" s="43"/>
      <c r="Q5844" s="207" t="s">
        <v>3337</v>
      </c>
      <c r="R5844" s="84" t="s">
        <v>3203</v>
      </c>
      <c r="S5844" s="31" t="s">
        <v>41</v>
      </c>
      <c r="T5844" s="31"/>
      <c r="U5844" s="169"/>
      <c r="V5844" s="150"/>
      <c r="W5844" s="141" t="str" cm="1">
        <f t="array" ref="W5844">IF(SUM(LEN(B5844:V5844))=0,"",IF(OR(OR(ISBLANK(F5844),SUM(LEN(C5844),LEN(D5844))=0),AND(NOT(E5844="Unknown"),ISBLANK(J5844)),AND(NOT(O5844="Unknown"),ISBLANK(R5844))),"Missing Information", INDEX(Table15[Entire Service Line Classification], MATCH(SUMIFS(Table15[Unique ID],Table15[System-Owned Portion],E5844,Table15[If Material Anything Other than "Lead" in Column E,Was Material Ever Previously Lead?],G5844,Table15[Customer-Owned Portion],O5844),Table15[Unique ID],0),0)))</f>
        <v>Lead Status Unknown</v>
      </c>
      <c r="X5844"/>
    </row>
    <row r="5845" spans="2:24" x14ac:dyDescent="0.35">
      <c r="B5845" s="146"/>
      <c r="C5845" s="31" t="s">
        <v>6522</v>
      </c>
      <c r="D5845" s="31"/>
      <c r="E5845" s="44" t="s">
        <v>3203</v>
      </c>
      <c r="F5845" s="43" t="s">
        <v>3283</v>
      </c>
      <c r="G5845" s="84" t="s">
        <v>3249</v>
      </c>
      <c r="H5845" s="31">
        <v>1960</v>
      </c>
      <c r="I5845" s="207" t="s">
        <v>3337</v>
      </c>
      <c r="J5845" s="84"/>
      <c r="K5845" s="31" t="s">
        <v>41</v>
      </c>
      <c r="L5845" s="31"/>
      <c r="M5845" s="169"/>
      <c r="N5845" s="148"/>
      <c r="O5845" s="106" t="s">
        <v>3203</v>
      </c>
      <c r="P5845" s="43">
        <v>1960</v>
      </c>
      <c r="Q5845" s="207" t="s">
        <v>3337</v>
      </c>
      <c r="R5845" s="84" t="s">
        <v>3203</v>
      </c>
      <c r="S5845" s="31" t="s">
        <v>41</v>
      </c>
      <c r="T5845" s="31"/>
      <c r="U5845" s="169"/>
      <c r="V5845" s="150"/>
      <c r="W5845" s="141" t="str" cm="1">
        <f t="array" ref="W5845">IF(SUM(LEN(B5845:V5845))=0,"",IF(OR(OR(ISBLANK(F5845),SUM(LEN(C5845),LEN(D5845))=0),AND(NOT(E5845="Unknown"),ISBLANK(J5845)),AND(NOT(O5845="Unknown"),ISBLANK(R5845))),"Missing Information", INDEX(Table15[Entire Service Line Classification], MATCH(SUMIFS(Table15[Unique ID],Table15[System-Owned Portion],E5845,Table15[If Material Anything Other than "Lead" in Column E,Was Material Ever Previously Lead?],G5845,Table15[Customer-Owned Portion],O5845),Table15[Unique ID],0),0)))</f>
        <v>Lead Status Unknown</v>
      </c>
      <c r="X5845"/>
    </row>
    <row r="5846" spans="2:24" x14ac:dyDescent="0.35">
      <c r="B5846" s="146"/>
      <c r="C5846" s="31" t="s">
        <v>6523</v>
      </c>
      <c r="D5846" s="31"/>
      <c r="E5846" s="44" t="s">
        <v>3203</v>
      </c>
      <c r="F5846" s="43" t="s">
        <v>3283</v>
      </c>
      <c r="G5846" s="84" t="s">
        <v>3249</v>
      </c>
      <c r="H5846" s="31"/>
      <c r="I5846" s="207" t="s">
        <v>3337</v>
      </c>
      <c r="J5846" s="84"/>
      <c r="K5846" s="31" t="s">
        <v>41</v>
      </c>
      <c r="L5846" s="31"/>
      <c r="M5846" s="169"/>
      <c r="N5846" s="148"/>
      <c r="O5846" s="106" t="s">
        <v>3203</v>
      </c>
      <c r="P5846" s="43"/>
      <c r="Q5846" s="207" t="s">
        <v>3337</v>
      </c>
      <c r="R5846" s="84" t="s">
        <v>3203</v>
      </c>
      <c r="S5846" s="31" t="s">
        <v>41</v>
      </c>
      <c r="T5846" s="31"/>
      <c r="U5846" s="169"/>
      <c r="V5846" s="150"/>
      <c r="W5846" s="141" t="str" cm="1">
        <f t="array" ref="W5846">IF(SUM(LEN(B5846:V5846))=0,"",IF(OR(OR(ISBLANK(F5846),SUM(LEN(C5846),LEN(D5846))=0),AND(NOT(E5846="Unknown"),ISBLANK(J5846)),AND(NOT(O5846="Unknown"),ISBLANK(R5846))),"Missing Information", INDEX(Table15[Entire Service Line Classification], MATCH(SUMIFS(Table15[Unique ID],Table15[System-Owned Portion],E5846,Table15[If Material Anything Other than "Lead" in Column E,Was Material Ever Previously Lead?],G5846,Table15[Customer-Owned Portion],O5846),Table15[Unique ID],0),0)))</f>
        <v>Lead Status Unknown</v>
      </c>
      <c r="X5846"/>
    </row>
    <row r="5847" spans="2:24" x14ac:dyDescent="0.35">
      <c r="B5847" s="146"/>
      <c r="C5847" s="31" t="s">
        <v>6524</v>
      </c>
      <c r="D5847" s="31"/>
      <c r="E5847" s="44" t="s">
        <v>3203</v>
      </c>
      <c r="F5847" s="43" t="s">
        <v>3283</v>
      </c>
      <c r="G5847" s="84" t="s">
        <v>3249</v>
      </c>
      <c r="H5847" s="31">
        <v>1955</v>
      </c>
      <c r="I5847" s="207" t="s">
        <v>3341</v>
      </c>
      <c r="J5847" s="84"/>
      <c r="K5847" s="31" t="s">
        <v>41</v>
      </c>
      <c r="L5847" s="31"/>
      <c r="M5847" s="169"/>
      <c r="N5847" s="148"/>
      <c r="O5847" s="106" t="s">
        <v>3203</v>
      </c>
      <c r="P5847" s="43">
        <v>1955</v>
      </c>
      <c r="Q5847" s="207" t="s">
        <v>3341</v>
      </c>
      <c r="R5847" s="84" t="s">
        <v>3203</v>
      </c>
      <c r="S5847" s="31" t="s">
        <v>41</v>
      </c>
      <c r="T5847" s="31"/>
      <c r="U5847" s="169"/>
      <c r="V5847" s="150"/>
      <c r="W5847" s="141" t="str" cm="1">
        <f t="array" ref="W5847">IF(SUM(LEN(B5847:V5847))=0,"",IF(OR(OR(ISBLANK(F5847),SUM(LEN(C5847),LEN(D5847))=0),AND(NOT(E5847="Unknown"),ISBLANK(J5847)),AND(NOT(O5847="Unknown"),ISBLANK(R5847))),"Missing Information", INDEX(Table15[Entire Service Line Classification], MATCH(SUMIFS(Table15[Unique ID],Table15[System-Owned Portion],E5847,Table15[If Material Anything Other than "Lead" in Column E,Was Material Ever Previously Lead?],G5847,Table15[Customer-Owned Portion],O5847),Table15[Unique ID],0),0)))</f>
        <v>Lead Status Unknown</v>
      </c>
      <c r="X5847"/>
    </row>
    <row r="5848" spans="2:24" x14ac:dyDescent="0.35">
      <c r="B5848" s="146"/>
      <c r="C5848" s="31" t="s">
        <v>6525</v>
      </c>
      <c r="D5848" s="31"/>
      <c r="E5848" s="44" t="s">
        <v>3203</v>
      </c>
      <c r="F5848" s="43" t="s">
        <v>3283</v>
      </c>
      <c r="G5848" s="84" t="s">
        <v>3249</v>
      </c>
      <c r="H5848" s="31"/>
      <c r="I5848" s="207" t="s">
        <v>3341</v>
      </c>
      <c r="J5848" s="84"/>
      <c r="K5848" s="31" t="s">
        <v>41</v>
      </c>
      <c r="L5848" s="31"/>
      <c r="M5848" s="169"/>
      <c r="N5848" s="148"/>
      <c r="O5848" s="106" t="s">
        <v>3203</v>
      </c>
      <c r="P5848" s="43"/>
      <c r="Q5848" s="207" t="s">
        <v>3341</v>
      </c>
      <c r="R5848" s="84" t="s">
        <v>3203</v>
      </c>
      <c r="S5848" s="31" t="s">
        <v>41</v>
      </c>
      <c r="T5848" s="31"/>
      <c r="U5848" s="169"/>
      <c r="V5848" s="150"/>
      <c r="W5848" s="141" t="str" cm="1">
        <f t="array" ref="W5848">IF(SUM(LEN(B5848:V5848))=0,"",IF(OR(OR(ISBLANK(F5848),SUM(LEN(C5848),LEN(D5848))=0),AND(NOT(E5848="Unknown"),ISBLANK(J5848)),AND(NOT(O5848="Unknown"),ISBLANK(R5848))),"Missing Information", INDEX(Table15[Entire Service Line Classification], MATCH(SUMIFS(Table15[Unique ID],Table15[System-Owned Portion],E5848,Table15[If Material Anything Other than "Lead" in Column E,Was Material Ever Previously Lead?],G5848,Table15[Customer-Owned Portion],O5848),Table15[Unique ID],0),0)))</f>
        <v>Lead Status Unknown</v>
      </c>
      <c r="X5848"/>
    </row>
    <row r="5849" spans="2:24" x14ac:dyDescent="0.35">
      <c r="B5849" s="146"/>
      <c r="C5849" s="31" t="s">
        <v>6526</v>
      </c>
      <c r="D5849" s="31"/>
      <c r="E5849" s="44" t="s">
        <v>3203</v>
      </c>
      <c r="F5849" s="43" t="s">
        <v>3283</v>
      </c>
      <c r="G5849" s="84" t="s">
        <v>3249</v>
      </c>
      <c r="H5849" s="31">
        <v>1956</v>
      </c>
      <c r="I5849" s="207" t="s">
        <v>3341</v>
      </c>
      <c r="J5849" s="84"/>
      <c r="K5849" s="31" t="s">
        <v>41</v>
      </c>
      <c r="L5849" s="31"/>
      <c r="M5849" s="169"/>
      <c r="N5849" s="148"/>
      <c r="O5849" s="106" t="s">
        <v>3203</v>
      </c>
      <c r="P5849" s="43">
        <v>1956</v>
      </c>
      <c r="Q5849" s="207" t="s">
        <v>3341</v>
      </c>
      <c r="R5849" s="84" t="s">
        <v>3203</v>
      </c>
      <c r="S5849" s="31" t="s">
        <v>41</v>
      </c>
      <c r="T5849" s="31"/>
      <c r="U5849" s="169"/>
      <c r="V5849" s="150"/>
      <c r="W5849" s="141" t="str" cm="1">
        <f t="array" ref="W5849">IF(SUM(LEN(B5849:V5849))=0,"",IF(OR(OR(ISBLANK(F5849),SUM(LEN(C5849),LEN(D5849))=0),AND(NOT(E5849="Unknown"),ISBLANK(J5849)),AND(NOT(O5849="Unknown"),ISBLANK(R5849))),"Missing Information", INDEX(Table15[Entire Service Line Classification], MATCH(SUMIFS(Table15[Unique ID],Table15[System-Owned Portion],E5849,Table15[If Material Anything Other than "Lead" in Column E,Was Material Ever Previously Lead?],G5849,Table15[Customer-Owned Portion],O5849),Table15[Unique ID],0),0)))</f>
        <v>Lead Status Unknown</v>
      </c>
      <c r="X5849"/>
    </row>
    <row r="5850" spans="2:24" x14ac:dyDescent="0.35">
      <c r="B5850" s="146"/>
      <c r="C5850" s="31" t="s">
        <v>6527</v>
      </c>
      <c r="D5850" s="31"/>
      <c r="E5850" s="44" t="s">
        <v>3203</v>
      </c>
      <c r="F5850" s="43" t="s">
        <v>3283</v>
      </c>
      <c r="G5850" s="84" t="s">
        <v>3249</v>
      </c>
      <c r="H5850" s="31"/>
      <c r="I5850" s="207" t="s">
        <v>3337</v>
      </c>
      <c r="J5850" s="84"/>
      <c r="K5850" s="31" t="s">
        <v>41</v>
      </c>
      <c r="L5850" s="31"/>
      <c r="M5850" s="169"/>
      <c r="N5850" s="148"/>
      <c r="O5850" s="106" t="s">
        <v>3203</v>
      </c>
      <c r="P5850" s="43"/>
      <c r="Q5850" s="207" t="s">
        <v>3337</v>
      </c>
      <c r="R5850" s="84" t="s">
        <v>3203</v>
      </c>
      <c r="S5850" s="31" t="s">
        <v>41</v>
      </c>
      <c r="T5850" s="31"/>
      <c r="U5850" s="169"/>
      <c r="V5850" s="150"/>
      <c r="W5850" s="141" t="str" cm="1">
        <f t="array" ref="W5850">IF(SUM(LEN(B5850:V5850))=0,"",IF(OR(OR(ISBLANK(F5850),SUM(LEN(C5850),LEN(D5850))=0),AND(NOT(E5850="Unknown"),ISBLANK(J5850)),AND(NOT(O5850="Unknown"),ISBLANK(R5850))),"Missing Information", INDEX(Table15[Entire Service Line Classification], MATCH(SUMIFS(Table15[Unique ID],Table15[System-Owned Portion],E5850,Table15[If Material Anything Other than "Lead" in Column E,Was Material Ever Previously Lead?],G5850,Table15[Customer-Owned Portion],O5850),Table15[Unique ID],0),0)))</f>
        <v>Lead Status Unknown</v>
      </c>
      <c r="X5850"/>
    </row>
    <row r="5851" spans="2:24" x14ac:dyDescent="0.35">
      <c r="B5851" s="146"/>
      <c r="C5851" s="31" t="s">
        <v>6528</v>
      </c>
      <c r="D5851" s="31"/>
      <c r="E5851" s="44" t="s">
        <v>3203</v>
      </c>
      <c r="F5851" s="43" t="s">
        <v>3283</v>
      </c>
      <c r="G5851" s="84" t="s">
        <v>3249</v>
      </c>
      <c r="H5851" s="31">
        <v>1962</v>
      </c>
      <c r="I5851" s="207" t="s">
        <v>3338</v>
      </c>
      <c r="J5851" s="84"/>
      <c r="K5851" s="31" t="s">
        <v>41</v>
      </c>
      <c r="L5851" s="31"/>
      <c r="M5851" s="169"/>
      <c r="N5851" s="148"/>
      <c r="O5851" s="106" t="s">
        <v>3203</v>
      </c>
      <c r="P5851" s="43">
        <v>1962</v>
      </c>
      <c r="Q5851" s="207" t="s">
        <v>3338</v>
      </c>
      <c r="R5851" s="84" t="s">
        <v>3203</v>
      </c>
      <c r="S5851" s="31" t="s">
        <v>41</v>
      </c>
      <c r="T5851" s="31"/>
      <c r="U5851" s="169"/>
      <c r="V5851" s="150"/>
      <c r="W5851" s="141" t="str" cm="1">
        <f t="array" ref="W5851">IF(SUM(LEN(B5851:V5851))=0,"",IF(OR(OR(ISBLANK(F5851),SUM(LEN(C5851),LEN(D5851))=0),AND(NOT(E5851="Unknown"),ISBLANK(J5851)),AND(NOT(O5851="Unknown"),ISBLANK(R5851))),"Missing Information", INDEX(Table15[Entire Service Line Classification], MATCH(SUMIFS(Table15[Unique ID],Table15[System-Owned Portion],E5851,Table15[If Material Anything Other than "Lead" in Column E,Was Material Ever Previously Lead?],G5851,Table15[Customer-Owned Portion],O5851),Table15[Unique ID],0),0)))</f>
        <v>Lead Status Unknown</v>
      </c>
      <c r="X5851"/>
    </row>
    <row r="5852" spans="2:24" x14ac:dyDescent="0.35">
      <c r="B5852" s="146"/>
      <c r="C5852" s="31" t="s">
        <v>6529</v>
      </c>
      <c r="D5852" s="31"/>
      <c r="E5852" s="44" t="s">
        <v>3203</v>
      </c>
      <c r="F5852" s="43" t="s">
        <v>3283</v>
      </c>
      <c r="G5852" s="84" t="s">
        <v>3249</v>
      </c>
      <c r="H5852" s="31"/>
      <c r="I5852" s="207" t="s">
        <v>3337</v>
      </c>
      <c r="J5852" s="84"/>
      <c r="K5852" s="31" t="s">
        <v>41</v>
      </c>
      <c r="L5852" s="31"/>
      <c r="M5852" s="169"/>
      <c r="N5852" s="148"/>
      <c r="O5852" s="106" t="s">
        <v>3203</v>
      </c>
      <c r="P5852" s="43"/>
      <c r="Q5852" s="207" t="s">
        <v>3337</v>
      </c>
      <c r="R5852" s="84" t="s">
        <v>3203</v>
      </c>
      <c r="S5852" s="31" t="s">
        <v>41</v>
      </c>
      <c r="T5852" s="31"/>
      <c r="U5852" s="169"/>
      <c r="V5852" s="150"/>
      <c r="W5852" s="141" t="str" cm="1">
        <f t="array" ref="W5852">IF(SUM(LEN(B5852:V5852))=0,"",IF(OR(OR(ISBLANK(F5852),SUM(LEN(C5852),LEN(D5852))=0),AND(NOT(E5852="Unknown"),ISBLANK(J5852)),AND(NOT(O5852="Unknown"),ISBLANK(R5852))),"Missing Information", INDEX(Table15[Entire Service Line Classification], MATCH(SUMIFS(Table15[Unique ID],Table15[System-Owned Portion],E5852,Table15[If Material Anything Other than "Lead" in Column E,Was Material Ever Previously Lead?],G5852,Table15[Customer-Owned Portion],O5852),Table15[Unique ID],0),0)))</f>
        <v>Lead Status Unknown</v>
      </c>
      <c r="X5852"/>
    </row>
    <row r="5853" spans="2:24" x14ac:dyDescent="0.35">
      <c r="B5853" s="146"/>
      <c r="C5853" s="31" t="s">
        <v>6530</v>
      </c>
      <c r="D5853" s="31"/>
      <c r="E5853" s="44" t="s">
        <v>3203</v>
      </c>
      <c r="F5853" s="43" t="s">
        <v>3283</v>
      </c>
      <c r="G5853" s="84" t="s">
        <v>3249</v>
      </c>
      <c r="H5853" s="31"/>
      <c r="I5853" s="207" t="s">
        <v>3337</v>
      </c>
      <c r="J5853" s="84"/>
      <c r="K5853" s="31" t="s">
        <v>41</v>
      </c>
      <c r="L5853" s="31"/>
      <c r="M5853" s="169"/>
      <c r="N5853" s="148"/>
      <c r="O5853" s="106" t="s">
        <v>3203</v>
      </c>
      <c r="P5853" s="43"/>
      <c r="Q5853" s="207" t="s">
        <v>3337</v>
      </c>
      <c r="R5853" s="84" t="s">
        <v>3203</v>
      </c>
      <c r="S5853" s="31" t="s">
        <v>41</v>
      </c>
      <c r="T5853" s="31"/>
      <c r="U5853" s="169"/>
      <c r="V5853" s="150"/>
      <c r="W5853" s="141" t="str" cm="1">
        <f t="array" ref="W5853">IF(SUM(LEN(B5853:V5853))=0,"",IF(OR(OR(ISBLANK(F5853),SUM(LEN(C5853),LEN(D5853))=0),AND(NOT(E5853="Unknown"),ISBLANK(J5853)),AND(NOT(O5853="Unknown"),ISBLANK(R5853))),"Missing Information", INDEX(Table15[Entire Service Line Classification], MATCH(SUMIFS(Table15[Unique ID],Table15[System-Owned Portion],E5853,Table15[If Material Anything Other than "Lead" in Column E,Was Material Ever Previously Lead?],G5853,Table15[Customer-Owned Portion],O5853),Table15[Unique ID],0),0)))</f>
        <v>Lead Status Unknown</v>
      </c>
      <c r="X5853"/>
    </row>
    <row r="5854" spans="2:24" x14ac:dyDescent="0.35">
      <c r="B5854" s="146"/>
      <c r="C5854" s="31" t="s">
        <v>6531</v>
      </c>
      <c r="D5854" s="31"/>
      <c r="E5854" s="44" t="s">
        <v>3203</v>
      </c>
      <c r="F5854" s="43" t="s">
        <v>3283</v>
      </c>
      <c r="G5854" s="84" t="s">
        <v>3249</v>
      </c>
      <c r="H5854" s="31">
        <v>1962</v>
      </c>
      <c r="I5854" s="207" t="s">
        <v>3338</v>
      </c>
      <c r="J5854" s="84"/>
      <c r="K5854" s="31" t="s">
        <v>41</v>
      </c>
      <c r="L5854" s="31"/>
      <c r="M5854" s="169"/>
      <c r="N5854" s="148"/>
      <c r="O5854" s="106" t="s">
        <v>3203</v>
      </c>
      <c r="P5854" s="43">
        <v>1962</v>
      </c>
      <c r="Q5854" s="207" t="s">
        <v>3338</v>
      </c>
      <c r="R5854" s="84" t="s">
        <v>3203</v>
      </c>
      <c r="S5854" s="31" t="s">
        <v>41</v>
      </c>
      <c r="T5854" s="31"/>
      <c r="U5854" s="169"/>
      <c r="V5854" s="150"/>
      <c r="W5854" s="141" t="str" cm="1">
        <f t="array" ref="W5854">IF(SUM(LEN(B5854:V5854))=0,"",IF(OR(OR(ISBLANK(F5854),SUM(LEN(C5854),LEN(D5854))=0),AND(NOT(E5854="Unknown"),ISBLANK(J5854)),AND(NOT(O5854="Unknown"),ISBLANK(R5854))),"Missing Information", INDEX(Table15[Entire Service Line Classification], MATCH(SUMIFS(Table15[Unique ID],Table15[System-Owned Portion],E5854,Table15[If Material Anything Other than "Lead" in Column E,Was Material Ever Previously Lead?],G5854,Table15[Customer-Owned Portion],O5854),Table15[Unique ID],0),0)))</f>
        <v>Lead Status Unknown</v>
      </c>
      <c r="X5854"/>
    </row>
    <row r="5855" spans="2:24" x14ac:dyDescent="0.35">
      <c r="B5855" s="146"/>
      <c r="C5855" s="31" t="s">
        <v>6532</v>
      </c>
      <c r="D5855" s="31"/>
      <c r="E5855" s="44" t="s">
        <v>3203</v>
      </c>
      <c r="F5855" s="43" t="s">
        <v>3283</v>
      </c>
      <c r="G5855" s="84" t="s">
        <v>3249</v>
      </c>
      <c r="H5855" s="31"/>
      <c r="I5855" s="207" t="s">
        <v>3337</v>
      </c>
      <c r="J5855" s="84"/>
      <c r="K5855" s="31" t="s">
        <v>41</v>
      </c>
      <c r="L5855" s="31"/>
      <c r="M5855" s="169"/>
      <c r="N5855" s="148"/>
      <c r="O5855" s="106" t="s">
        <v>3203</v>
      </c>
      <c r="P5855" s="43"/>
      <c r="Q5855" s="207" t="s">
        <v>3337</v>
      </c>
      <c r="R5855" s="84" t="s">
        <v>3203</v>
      </c>
      <c r="S5855" s="31" t="s">
        <v>41</v>
      </c>
      <c r="T5855" s="31"/>
      <c r="U5855" s="169"/>
      <c r="V5855" s="150"/>
      <c r="W5855" s="141" t="str" cm="1">
        <f t="array" ref="W5855">IF(SUM(LEN(B5855:V5855))=0,"",IF(OR(OR(ISBLANK(F5855),SUM(LEN(C5855),LEN(D5855))=0),AND(NOT(E5855="Unknown"),ISBLANK(J5855)),AND(NOT(O5855="Unknown"),ISBLANK(R5855))),"Missing Information", INDEX(Table15[Entire Service Line Classification], MATCH(SUMIFS(Table15[Unique ID],Table15[System-Owned Portion],E5855,Table15[If Material Anything Other than "Lead" in Column E,Was Material Ever Previously Lead?],G5855,Table15[Customer-Owned Portion],O5855),Table15[Unique ID],0),0)))</f>
        <v>Lead Status Unknown</v>
      </c>
      <c r="X5855"/>
    </row>
    <row r="5856" spans="2:24" x14ac:dyDescent="0.35">
      <c r="B5856" s="146"/>
      <c r="C5856" s="31" t="s">
        <v>6533</v>
      </c>
      <c r="D5856" s="31"/>
      <c r="E5856" s="44" t="s">
        <v>3203</v>
      </c>
      <c r="F5856" s="43" t="s">
        <v>3283</v>
      </c>
      <c r="G5856" s="84" t="s">
        <v>3249</v>
      </c>
      <c r="H5856" s="31">
        <v>1962</v>
      </c>
      <c r="I5856" s="207" t="s">
        <v>3337</v>
      </c>
      <c r="J5856" s="84"/>
      <c r="K5856" s="31" t="s">
        <v>41</v>
      </c>
      <c r="L5856" s="31"/>
      <c r="M5856" s="169"/>
      <c r="N5856" s="148"/>
      <c r="O5856" s="106" t="s">
        <v>3203</v>
      </c>
      <c r="P5856" s="43">
        <v>1962</v>
      </c>
      <c r="Q5856" s="207" t="s">
        <v>3337</v>
      </c>
      <c r="R5856" s="84" t="s">
        <v>3203</v>
      </c>
      <c r="S5856" s="31" t="s">
        <v>41</v>
      </c>
      <c r="T5856" s="31"/>
      <c r="U5856" s="169"/>
      <c r="V5856" s="150"/>
      <c r="W5856" s="141" t="str" cm="1">
        <f t="array" ref="W5856">IF(SUM(LEN(B5856:V5856))=0,"",IF(OR(OR(ISBLANK(F5856),SUM(LEN(C5856),LEN(D5856))=0),AND(NOT(E5856="Unknown"),ISBLANK(J5856)),AND(NOT(O5856="Unknown"),ISBLANK(R5856))),"Missing Information", INDEX(Table15[Entire Service Line Classification], MATCH(SUMIFS(Table15[Unique ID],Table15[System-Owned Portion],E5856,Table15[If Material Anything Other than "Lead" in Column E,Was Material Ever Previously Lead?],G5856,Table15[Customer-Owned Portion],O5856),Table15[Unique ID],0),0)))</f>
        <v>Lead Status Unknown</v>
      </c>
      <c r="X5856"/>
    </row>
    <row r="5857" spans="2:24" x14ac:dyDescent="0.35">
      <c r="B5857" s="146"/>
      <c r="C5857" s="31" t="s">
        <v>6534</v>
      </c>
      <c r="D5857" s="31"/>
      <c r="E5857" s="44" t="s">
        <v>3203</v>
      </c>
      <c r="F5857" s="43" t="s">
        <v>3283</v>
      </c>
      <c r="G5857" s="84" t="s">
        <v>3249</v>
      </c>
      <c r="H5857" s="31"/>
      <c r="I5857" s="207" t="s">
        <v>3337</v>
      </c>
      <c r="J5857" s="84"/>
      <c r="K5857" s="31" t="s">
        <v>41</v>
      </c>
      <c r="L5857" s="31"/>
      <c r="M5857" s="169"/>
      <c r="N5857" s="148"/>
      <c r="O5857" s="106" t="s">
        <v>3203</v>
      </c>
      <c r="P5857" s="43"/>
      <c r="Q5857" s="207" t="s">
        <v>3337</v>
      </c>
      <c r="R5857" s="84" t="s">
        <v>3203</v>
      </c>
      <c r="S5857" s="31" t="s">
        <v>41</v>
      </c>
      <c r="T5857" s="31"/>
      <c r="U5857" s="169"/>
      <c r="V5857" s="150"/>
      <c r="W5857" s="141" t="str" cm="1">
        <f t="array" ref="W5857">IF(SUM(LEN(B5857:V5857))=0,"",IF(OR(OR(ISBLANK(F5857),SUM(LEN(C5857),LEN(D5857))=0),AND(NOT(E5857="Unknown"),ISBLANK(J5857)),AND(NOT(O5857="Unknown"),ISBLANK(R5857))),"Missing Information", INDEX(Table15[Entire Service Line Classification], MATCH(SUMIFS(Table15[Unique ID],Table15[System-Owned Portion],E5857,Table15[If Material Anything Other than "Lead" in Column E,Was Material Ever Previously Lead?],G5857,Table15[Customer-Owned Portion],O5857),Table15[Unique ID],0),0)))</f>
        <v>Lead Status Unknown</v>
      </c>
      <c r="X5857"/>
    </row>
    <row r="5858" spans="2:24" x14ac:dyDescent="0.35">
      <c r="B5858" s="146"/>
      <c r="C5858" s="31" t="s">
        <v>6535</v>
      </c>
      <c r="D5858" s="31"/>
      <c r="E5858" s="44" t="s">
        <v>3203</v>
      </c>
      <c r="F5858" s="43" t="s">
        <v>3283</v>
      </c>
      <c r="G5858" s="84" t="s">
        <v>3249</v>
      </c>
      <c r="H5858" s="31">
        <v>1962</v>
      </c>
      <c r="I5858" s="207" t="s">
        <v>3341</v>
      </c>
      <c r="J5858" s="84"/>
      <c r="K5858" s="31" t="s">
        <v>41</v>
      </c>
      <c r="L5858" s="31"/>
      <c r="M5858" s="169"/>
      <c r="N5858" s="148"/>
      <c r="O5858" s="106" t="s">
        <v>3203</v>
      </c>
      <c r="P5858" s="43">
        <v>1962</v>
      </c>
      <c r="Q5858" s="207" t="s">
        <v>3341</v>
      </c>
      <c r="R5858" s="84" t="s">
        <v>3203</v>
      </c>
      <c r="S5858" s="31" t="s">
        <v>41</v>
      </c>
      <c r="T5858" s="31"/>
      <c r="U5858" s="169"/>
      <c r="V5858" s="150"/>
      <c r="W5858" s="141" t="str" cm="1">
        <f t="array" ref="W5858">IF(SUM(LEN(B5858:V5858))=0,"",IF(OR(OR(ISBLANK(F5858),SUM(LEN(C5858),LEN(D5858))=0),AND(NOT(E5858="Unknown"),ISBLANK(J5858)),AND(NOT(O5858="Unknown"),ISBLANK(R5858))),"Missing Information", INDEX(Table15[Entire Service Line Classification], MATCH(SUMIFS(Table15[Unique ID],Table15[System-Owned Portion],E5858,Table15[If Material Anything Other than "Lead" in Column E,Was Material Ever Previously Lead?],G5858,Table15[Customer-Owned Portion],O5858),Table15[Unique ID],0),0)))</f>
        <v>Lead Status Unknown</v>
      </c>
      <c r="X5858"/>
    </row>
    <row r="5859" spans="2:24" x14ac:dyDescent="0.35">
      <c r="B5859" s="146"/>
      <c r="C5859" s="31" t="s">
        <v>6536</v>
      </c>
      <c r="D5859" s="31"/>
      <c r="E5859" s="44" t="s">
        <v>3203</v>
      </c>
      <c r="F5859" s="43" t="s">
        <v>3283</v>
      </c>
      <c r="G5859" s="84" t="s">
        <v>3249</v>
      </c>
      <c r="H5859" s="31"/>
      <c r="I5859" s="207" t="s">
        <v>3337</v>
      </c>
      <c r="J5859" s="84"/>
      <c r="K5859" s="31" t="s">
        <v>41</v>
      </c>
      <c r="L5859" s="31"/>
      <c r="M5859" s="169"/>
      <c r="N5859" s="148"/>
      <c r="O5859" s="106" t="s">
        <v>3203</v>
      </c>
      <c r="P5859" s="43"/>
      <c r="Q5859" s="207" t="s">
        <v>3337</v>
      </c>
      <c r="R5859" s="84" t="s">
        <v>3203</v>
      </c>
      <c r="S5859" s="31" t="s">
        <v>41</v>
      </c>
      <c r="T5859" s="31"/>
      <c r="U5859" s="169"/>
      <c r="V5859" s="150"/>
      <c r="W5859" s="141" t="str" cm="1">
        <f t="array" ref="W5859">IF(SUM(LEN(B5859:V5859))=0,"",IF(OR(OR(ISBLANK(F5859),SUM(LEN(C5859),LEN(D5859))=0),AND(NOT(E5859="Unknown"),ISBLANK(J5859)),AND(NOT(O5859="Unknown"),ISBLANK(R5859))),"Missing Information", INDEX(Table15[Entire Service Line Classification], MATCH(SUMIFS(Table15[Unique ID],Table15[System-Owned Portion],E5859,Table15[If Material Anything Other than "Lead" in Column E,Was Material Ever Previously Lead?],G5859,Table15[Customer-Owned Portion],O5859),Table15[Unique ID],0),0)))</f>
        <v>Lead Status Unknown</v>
      </c>
      <c r="X5859"/>
    </row>
    <row r="5860" spans="2:24" x14ac:dyDescent="0.35">
      <c r="B5860" s="146"/>
      <c r="C5860" s="31" t="s">
        <v>6537</v>
      </c>
      <c r="D5860" s="31"/>
      <c r="E5860" s="44" t="s">
        <v>3203</v>
      </c>
      <c r="F5860" s="43" t="s">
        <v>3283</v>
      </c>
      <c r="G5860" s="84" t="s">
        <v>3249</v>
      </c>
      <c r="H5860" s="31">
        <v>1962</v>
      </c>
      <c r="I5860" s="207" t="s">
        <v>3341</v>
      </c>
      <c r="J5860" s="84"/>
      <c r="K5860" s="31" t="s">
        <v>41</v>
      </c>
      <c r="L5860" s="31"/>
      <c r="M5860" s="169"/>
      <c r="N5860" s="148"/>
      <c r="O5860" s="106" t="s">
        <v>3203</v>
      </c>
      <c r="P5860" s="43">
        <v>1962</v>
      </c>
      <c r="Q5860" s="207" t="s">
        <v>3341</v>
      </c>
      <c r="R5860" s="84" t="s">
        <v>3203</v>
      </c>
      <c r="S5860" s="31" t="s">
        <v>41</v>
      </c>
      <c r="T5860" s="31"/>
      <c r="U5860" s="169"/>
      <c r="V5860" s="150"/>
      <c r="W5860" s="141" t="str" cm="1">
        <f t="array" ref="W5860">IF(SUM(LEN(B5860:V5860))=0,"",IF(OR(OR(ISBLANK(F5860),SUM(LEN(C5860),LEN(D5860))=0),AND(NOT(E5860="Unknown"),ISBLANK(J5860)),AND(NOT(O5860="Unknown"),ISBLANK(R5860))),"Missing Information", INDEX(Table15[Entire Service Line Classification], MATCH(SUMIFS(Table15[Unique ID],Table15[System-Owned Portion],E5860,Table15[If Material Anything Other than "Lead" in Column E,Was Material Ever Previously Lead?],G5860,Table15[Customer-Owned Portion],O5860),Table15[Unique ID],0),0)))</f>
        <v>Lead Status Unknown</v>
      </c>
      <c r="X5860"/>
    </row>
    <row r="5861" spans="2:24" x14ac:dyDescent="0.35">
      <c r="B5861" s="146"/>
      <c r="C5861" s="31" t="s">
        <v>6538</v>
      </c>
      <c r="D5861" s="31"/>
      <c r="E5861" s="44" t="s">
        <v>3203</v>
      </c>
      <c r="F5861" s="43" t="s">
        <v>3283</v>
      </c>
      <c r="G5861" s="84" t="s">
        <v>3249</v>
      </c>
      <c r="H5861" s="31"/>
      <c r="I5861" s="207" t="s">
        <v>3337</v>
      </c>
      <c r="J5861" s="84"/>
      <c r="K5861" s="31" t="s">
        <v>41</v>
      </c>
      <c r="L5861" s="31"/>
      <c r="M5861" s="169"/>
      <c r="N5861" s="148"/>
      <c r="O5861" s="106" t="s">
        <v>3203</v>
      </c>
      <c r="P5861" s="43"/>
      <c r="Q5861" s="207" t="s">
        <v>3337</v>
      </c>
      <c r="R5861" s="84" t="s">
        <v>3203</v>
      </c>
      <c r="S5861" s="31" t="s">
        <v>41</v>
      </c>
      <c r="T5861" s="31"/>
      <c r="U5861" s="169"/>
      <c r="V5861" s="150"/>
      <c r="W5861" s="141" t="str" cm="1">
        <f t="array" ref="W5861">IF(SUM(LEN(B5861:V5861))=0,"",IF(OR(OR(ISBLANK(F5861),SUM(LEN(C5861),LEN(D5861))=0),AND(NOT(E5861="Unknown"),ISBLANK(J5861)),AND(NOT(O5861="Unknown"),ISBLANK(R5861))),"Missing Information", INDEX(Table15[Entire Service Line Classification], MATCH(SUMIFS(Table15[Unique ID],Table15[System-Owned Portion],E5861,Table15[If Material Anything Other than "Lead" in Column E,Was Material Ever Previously Lead?],G5861,Table15[Customer-Owned Portion],O5861),Table15[Unique ID],0),0)))</f>
        <v>Lead Status Unknown</v>
      </c>
      <c r="X5861"/>
    </row>
    <row r="5862" spans="2:24" x14ac:dyDescent="0.35">
      <c r="B5862" s="146"/>
      <c r="C5862" s="31" t="s">
        <v>6539</v>
      </c>
      <c r="D5862" s="31"/>
      <c r="E5862" s="44" t="s">
        <v>3203</v>
      </c>
      <c r="F5862" s="43" t="s">
        <v>3283</v>
      </c>
      <c r="G5862" s="84" t="s">
        <v>3249</v>
      </c>
      <c r="H5862" s="31"/>
      <c r="I5862" s="207" t="s">
        <v>3337</v>
      </c>
      <c r="J5862" s="84"/>
      <c r="K5862" s="31" t="s">
        <v>41</v>
      </c>
      <c r="L5862" s="31"/>
      <c r="M5862" s="169"/>
      <c r="N5862" s="148"/>
      <c r="O5862" s="106" t="s">
        <v>3203</v>
      </c>
      <c r="P5862" s="43"/>
      <c r="Q5862" s="207" t="s">
        <v>3337</v>
      </c>
      <c r="R5862" s="84" t="s">
        <v>3203</v>
      </c>
      <c r="S5862" s="31" t="s">
        <v>41</v>
      </c>
      <c r="T5862" s="31"/>
      <c r="U5862" s="169"/>
      <c r="V5862" s="150"/>
      <c r="W5862" s="141" t="str" cm="1">
        <f t="array" ref="W5862">IF(SUM(LEN(B5862:V5862))=0,"",IF(OR(OR(ISBLANK(F5862),SUM(LEN(C5862),LEN(D5862))=0),AND(NOT(E5862="Unknown"),ISBLANK(J5862)),AND(NOT(O5862="Unknown"),ISBLANK(R5862))),"Missing Information", INDEX(Table15[Entire Service Line Classification], MATCH(SUMIFS(Table15[Unique ID],Table15[System-Owned Portion],E5862,Table15[If Material Anything Other than "Lead" in Column E,Was Material Ever Previously Lead?],G5862,Table15[Customer-Owned Portion],O5862),Table15[Unique ID],0),0)))</f>
        <v>Lead Status Unknown</v>
      </c>
      <c r="X5862"/>
    </row>
    <row r="5863" spans="2:24" x14ac:dyDescent="0.35">
      <c r="B5863" s="146"/>
      <c r="C5863" s="31" t="s">
        <v>6540</v>
      </c>
      <c r="D5863" s="31"/>
      <c r="E5863" s="44" t="s">
        <v>3203</v>
      </c>
      <c r="F5863" s="43" t="s">
        <v>3283</v>
      </c>
      <c r="G5863" s="84" t="s">
        <v>3249</v>
      </c>
      <c r="H5863" s="31"/>
      <c r="I5863" s="207" t="s">
        <v>3337</v>
      </c>
      <c r="J5863" s="84"/>
      <c r="K5863" s="31" t="s">
        <v>41</v>
      </c>
      <c r="L5863" s="31"/>
      <c r="M5863" s="169"/>
      <c r="N5863" s="148"/>
      <c r="O5863" s="106" t="s">
        <v>3203</v>
      </c>
      <c r="P5863" s="43"/>
      <c r="Q5863" s="207" t="s">
        <v>3337</v>
      </c>
      <c r="R5863" s="84" t="s">
        <v>3203</v>
      </c>
      <c r="S5863" s="31" t="s">
        <v>41</v>
      </c>
      <c r="T5863" s="31"/>
      <c r="U5863" s="169"/>
      <c r="V5863" s="150"/>
      <c r="W5863" s="141" t="str" cm="1">
        <f t="array" ref="W5863">IF(SUM(LEN(B5863:V5863))=0,"",IF(OR(OR(ISBLANK(F5863),SUM(LEN(C5863),LEN(D5863))=0),AND(NOT(E5863="Unknown"),ISBLANK(J5863)),AND(NOT(O5863="Unknown"),ISBLANK(R5863))),"Missing Information", INDEX(Table15[Entire Service Line Classification], MATCH(SUMIFS(Table15[Unique ID],Table15[System-Owned Portion],E5863,Table15[If Material Anything Other than "Lead" in Column E,Was Material Ever Previously Lead?],G5863,Table15[Customer-Owned Portion],O5863),Table15[Unique ID],0),0)))</f>
        <v>Lead Status Unknown</v>
      </c>
      <c r="X5863"/>
    </row>
    <row r="5864" spans="2:24" x14ac:dyDescent="0.35">
      <c r="B5864" s="146"/>
      <c r="C5864" s="31" t="s">
        <v>6541</v>
      </c>
      <c r="D5864" s="31"/>
      <c r="E5864" s="44" t="s">
        <v>3203</v>
      </c>
      <c r="F5864" s="43" t="s">
        <v>3283</v>
      </c>
      <c r="G5864" s="84" t="s">
        <v>3249</v>
      </c>
      <c r="H5864" s="31">
        <v>1960</v>
      </c>
      <c r="I5864" s="207" t="s">
        <v>3338</v>
      </c>
      <c r="J5864" s="84"/>
      <c r="K5864" s="31" t="s">
        <v>41</v>
      </c>
      <c r="L5864" s="31"/>
      <c r="M5864" s="169"/>
      <c r="N5864" s="148"/>
      <c r="O5864" s="106" t="s">
        <v>3203</v>
      </c>
      <c r="P5864" s="43">
        <v>1960</v>
      </c>
      <c r="Q5864" s="207" t="s">
        <v>3338</v>
      </c>
      <c r="R5864" s="84" t="s">
        <v>3203</v>
      </c>
      <c r="S5864" s="31" t="s">
        <v>41</v>
      </c>
      <c r="T5864" s="31"/>
      <c r="U5864" s="169"/>
      <c r="V5864" s="150"/>
      <c r="W5864" s="141" t="str" cm="1">
        <f t="array" ref="W5864">IF(SUM(LEN(B5864:V5864))=0,"",IF(OR(OR(ISBLANK(F5864),SUM(LEN(C5864),LEN(D5864))=0),AND(NOT(E5864="Unknown"),ISBLANK(J5864)),AND(NOT(O5864="Unknown"),ISBLANK(R5864))),"Missing Information", INDEX(Table15[Entire Service Line Classification], MATCH(SUMIFS(Table15[Unique ID],Table15[System-Owned Portion],E5864,Table15[If Material Anything Other than "Lead" in Column E,Was Material Ever Previously Lead?],G5864,Table15[Customer-Owned Portion],O5864),Table15[Unique ID],0),0)))</f>
        <v>Lead Status Unknown</v>
      </c>
      <c r="X5864"/>
    </row>
    <row r="5865" spans="2:24" x14ac:dyDescent="0.35">
      <c r="B5865" s="146"/>
      <c r="C5865" s="31" t="s">
        <v>6542</v>
      </c>
      <c r="D5865" s="31"/>
      <c r="E5865" s="44" t="s">
        <v>3203</v>
      </c>
      <c r="F5865" s="43" t="s">
        <v>3283</v>
      </c>
      <c r="G5865" s="84" t="s">
        <v>3249</v>
      </c>
      <c r="H5865" s="31"/>
      <c r="I5865" s="207" t="s">
        <v>3338</v>
      </c>
      <c r="J5865" s="84"/>
      <c r="K5865" s="31" t="s">
        <v>41</v>
      </c>
      <c r="L5865" s="31"/>
      <c r="M5865" s="169"/>
      <c r="N5865" s="148"/>
      <c r="O5865" s="106" t="s">
        <v>3203</v>
      </c>
      <c r="P5865" s="43"/>
      <c r="Q5865" s="207" t="s">
        <v>3338</v>
      </c>
      <c r="R5865" s="84" t="s">
        <v>3203</v>
      </c>
      <c r="S5865" s="31" t="s">
        <v>41</v>
      </c>
      <c r="T5865" s="31"/>
      <c r="U5865" s="169"/>
      <c r="V5865" s="150"/>
      <c r="W5865" s="141" t="str" cm="1">
        <f t="array" ref="W5865">IF(SUM(LEN(B5865:V5865))=0,"",IF(OR(OR(ISBLANK(F5865),SUM(LEN(C5865),LEN(D5865))=0),AND(NOT(E5865="Unknown"),ISBLANK(J5865)),AND(NOT(O5865="Unknown"),ISBLANK(R5865))),"Missing Information", INDEX(Table15[Entire Service Line Classification], MATCH(SUMIFS(Table15[Unique ID],Table15[System-Owned Portion],E5865,Table15[If Material Anything Other than "Lead" in Column E,Was Material Ever Previously Lead?],G5865,Table15[Customer-Owned Portion],O5865),Table15[Unique ID],0),0)))</f>
        <v>Lead Status Unknown</v>
      </c>
      <c r="X5865"/>
    </row>
    <row r="5866" spans="2:24" x14ac:dyDescent="0.35">
      <c r="B5866" s="146"/>
      <c r="C5866" s="31" t="s">
        <v>6543</v>
      </c>
      <c r="D5866" s="31"/>
      <c r="E5866" s="44" t="s">
        <v>3203</v>
      </c>
      <c r="F5866" s="43" t="s">
        <v>3283</v>
      </c>
      <c r="G5866" s="84" t="s">
        <v>3249</v>
      </c>
      <c r="H5866" s="31">
        <v>1955</v>
      </c>
      <c r="I5866" s="207" t="s">
        <v>3337</v>
      </c>
      <c r="J5866" s="84"/>
      <c r="K5866" s="31" t="s">
        <v>41</v>
      </c>
      <c r="L5866" s="31"/>
      <c r="M5866" s="169"/>
      <c r="N5866" s="148"/>
      <c r="O5866" s="106" t="s">
        <v>3203</v>
      </c>
      <c r="P5866" s="43">
        <v>1955</v>
      </c>
      <c r="Q5866" s="207" t="s">
        <v>3337</v>
      </c>
      <c r="R5866" s="84" t="s">
        <v>3203</v>
      </c>
      <c r="S5866" s="31" t="s">
        <v>41</v>
      </c>
      <c r="T5866" s="31"/>
      <c r="U5866" s="169"/>
      <c r="V5866" s="150"/>
      <c r="W5866" s="141" t="str" cm="1">
        <f t="array" ref="W5866">IF(SUM(LEN(B5866:V5866))=0,"",IF(OR(OR(ISBLANK(F5866),SUM(LEN(C5866),LEN(D5866))=0),AND(NOT(E5866="Unknown"),ISBLANK(J5866)),AND(NOT(O5866="Unknown"),ISBLANK(R5866))),"Missing Information", INDEX(Table15[Entire Service Line Classification], MATCH(SUMIFS(Table15[Unique ID],Table15[System-Owned Portion],E5866,Table15[If Material Anything Other than "Lead" in Column E,Was Material Ever Previously Lead?],G5866,Table15[Customer-Owned Portion],O5866),Table15[Unique ID],0),0)))</f>
        <v>Lead Status Unknown</v>
      </c>
      <c r="X5866"/>
    </row>
    <row r="5867" spans="2:24" x14ac:dyDescent="0.35">
      <c r="B5867" s="146"/>
      <c r="C5867" s="31" t="s">
        <v>6544</v>
      </c>
      <c r="D5867" s="31"/>
      <c r="E5867" s="44" t="s">
        <v>3203</v>
      </c>
      <c r="F5867" s="43" t="s">
        <v>3283</v>
      </c>
      <c r="G5867" s="84" t="s">
        <v>3249</v>
      </c>
      <c r="H5867" s="31"/>
      <c r="I5867" s="207" t="s">
        <v>3337</v>
      </c>
      <c r="J5867" s="84"/>
      <c r="K5867" s="31" t="s">
        <v>41</v>
      </c>
      <c r="L5867" s="31"/>
      <c r="M5867" s="169"/>
      <c r="N5867" s="148"/>
      <c r="O5867" s="106" t="s">
        <v>3203</v>
      </c>
      <c r="P5867" s="43"/>
      <c r="Q5867" s="207" t="s">
        <v>3337</v>
      </c>
      <c r="R5867" s="84" t="s">
        <v>3203</v>
      </c>
      <c r="S5867" s="31" t="s">
        <v>41</v>
      </c>
      <c r="T5867" s="31"/>
      <c r="U5867" s="169"/>
      <c r="V5867" s="150"/>
      <c r="W5867" s="141" t="str" cm="1">
        <f t="array" ref="W5867">IF(SUM(LEN(B5867:V5867))=0,"",IF(OR(OR(ISBLANK(F5867),SUM(LEN(C5867),LEN(D5867))=0),AND(NOT(E5867="Unknown"),ISBLANK(J5867)),AND(NOT(O5867="Unknown"),ISBLANK(R5867))),"Missing Information", INDEX(Table15[Entire Service Line Classification], MATCH(SUMIFS(Table15[Unique ID],Table15[System-Owned Portion],E5867,Table15[If Material Anything Other than "Lead" in Column E,Was Material Ever Previously Lead?],G5867,Table15[Customer-Owned Portion],O5867),Table15[Unique ID],0),0)))</f>
        <v>Lead Status Unknown</v>
      </c>
      <c r="X5867"/>
    </row>
    <row r="5868" spans="2:24" x14ac:dyDescent="0.35">
      <c r="B5868" s="146"/>
      <c r="C5868" s="31" t="s">
        <v>6545</v>
      </c>
      <c r="D5868" s="31"/>
      <c r="E5868" s="44" t="s">
        <v>3203</v>
      </c>
      <c r="F5868" s="43" t="s">
        <v>3283</v>
      </c>
      <c r="G5868" s="84" t="s">
        <v>3249</v>
      </c>
      <c r="H5868" s="31"/>
      <c r="I5868" s="207" t="s">
        <v>3337</v>
      </c>
      <c r="J5868" s="84"/>
      <c r="K5868" s="31" t="s">
        <v>41</v>
      </c>
      <c r="L5868" s="31"/>
      <c r="M5868" s="169"/>
      <c r="N5868" s="148"/>
      <c r="O5868" s="106" t="s">
        <v>3203</v>
      </c>
      <c r="P5868" s="43"/>
      <c r="Q5868" s="207" t="s">
        <v>3337</v>
      </c>
      <c r="R5868" s="84" t="s">
        <v>3203</v>
      </c>
      <c r="S5868" s="31" t="s">
        <v>41</v>
      </c>
      <c r="T5868" s="31"/>
      <c r="U5868" s="169"/>
      <c r="V5868" s="150"/>
      <c r="W5868" s="141" t="str" cm="1">
        <f t="array" ref="W5868">IF(SUM(LEN(B5868:V5868))=0,"",IF(OR(OR(ISBLANK(F5868),SUM(LEN(C5868),LEN(D5868))=0),AND(NOT(E5868="Unknown"),ISBLANK(J5868)),AND(NOT(O5868="Unknown"),ISBLANK(R5868))),"Missing Information", INDEX(Table15[Entire Service Line Classification], MATCH(SUMIFS(Table15[Unique ID],Table15[System-Owned Portion],E5868,Table15[If Material Anything Other than "Lead" in Column E,Was Material Ever Previously Lead?],G5868,Table15[Customer-Owned Portion],O5868),Table15[Unique ID],0),0)))</f>
        <v>Lead Status Unknown</v>
      </c>
      <c r="X5868"/>
    </row>
    <row r="5869" spans="2:24" x14ac:dyDescent="0.35">
      <c r="B5869" s="146"/>
      <c r="C5869" s="31" t="s">
        <v>6546</v>
      </c>
      <c r="D5869" s="31"/>
      <c r="E5869" s="44" t="s">
        <v>3203</v>
      </c>
      <c r="F5869" s="43" t="s">
        <v>3283</v>
      </c>
      <c r="G5869" s="84" t="s">
        <v>3249</v>
      </c>
      <c r="H5869" s="31">
        <v>1959</v>
      </c>
      <c r="I5869" s="207" t="s">
        <v>3341</v>
      </c>
      <c r="J5869" s="84"/>
      <c r="K5869" s="31" t="s">
        <v>41</v>
      </c>
      <c r="L5869" s="31"/>
      <c r="M5869" s="169"/>
      <c r="N5869" s="148"/>
      <c r="O5869" s="106" t="s">
        <v>3203</v>
      </c>
      <c r="P5869" s="43">
        <v>1959</v>
      </c>
      <c r="Q5869" s="207" t="s">
        <v>3341</v>
      </c>
      <c r="R5869" s="84" t="s">
        <v>3203</v>
      </c>
      <c r="S5869" s="31" t="s">
        <v>41</v>
      </c>
      <c r="T5869" s="31"/>
      <c r="U5869" s="169"/>
      <c r="V5869" s="150"/>
      <c r="W5869" s="141" t="str" cm="1">
        <f t="array" ref="W5869">IF(SUM(LEN(B5869:V5869))=0,"",IF(OR(OR(ISBLANK(F5869),SUM(LEN(C5869),LEN(D5869))=0),AND(NOT(E5869="Unknown"),ISBLANK(J5869)),AND(NOT(O5869="Unknown"),ISBLANK(R5869))),"Missing Information", INDEX(Table15[Entire Service Line Classification], MATCH(SUMIFS(Table15[Unique ID],Table15[System-Owned Portion],E5869,Table15[If Material Anything Other than "Lead" in Column E,Was Material Ever Previously Lead?],G5869,Table15[Customer-Owned Portion],O5869),Table15[Unique ID],0),0)))</f>
        <v>Lead Status Unknown</v>
      </c>
      <c r="X5869"/>
    </row>
    <row r="5870" spans="2:24" x14ac:dyDescent="0.35">
      <c r="B5870" s="146"/>
      <c r="C5870" s="31" t="s">
        <v>6547</v>
      </c>
      <c r="D5870" s="31"/>
      <c r="E5870" s="44" t="s">
        <v>3203</v>
      </c>
      <c r="F5870" s="43" t="s">
        <v>3283</v>
      </c>
      <c r="G5870" s="84" t="s">
        <v>3249</v>
      </c>
      <c r="H5870" s="31"/>
      <c r="I5870" s="207" t="s">
        <v>3337</v>
      </c>
      <c r="J5870" s="84"/>
      <c r="K5870" s="31" t="s">
        <v>41</v>
      </c>
      <c r="L5870" s="31"/>
      <c r="M5870" s="169"/>
      <c r="N5870" s="148"/>
      <c r="O5870" s="106" t="s">
        <v>3203</v>
      </c>
      <c r="P5870" s="43"/>
      <c r="Q5870" s="207" t="s">
        <v>3337</v>
      </c>
      <c r="R5870" s="84" t="s">
        <v>3203</v>
      </c>
      <c r="S5870" s="31" t="s">
        <v>41</v>
      </c>
      <c r="T5870" s="31"/>
      <c r="U5870" s="169"/>
      <c r="V5870" s="150"/>
      <c r="W5870" s="141" t="str" cm="1">
        <f t="array" ref="W5870">IF(SUM(LEN(B5870:V5870))=0,"",IF(OR(OR(ISBLANK(F5870),SUM(LEN(C5870),LEN(D5870))=0),AND(NOT(E5870="Unknown"),ISBLANK(J5870)),AND(NOT(O5870="Unknown"),ISBLANK(R5870))),"Missing Information", INDEX(Table15[Entire Service Line Classification], MATCH(SUMIFS(Table15[Unique ID],Table15[System-Owned Portion],E5870,Table15[If Material Anything Other than "Lead" in Column E,Was Material Ever Previously Lead?],G5870,Table15[Customer-Owned Portion],O5870),Table15[Unique ID],0),0)))</f>
        <v>Lead Status Unknown</v>
      </c>
      <c r="X5870"/>
    </row>
    <row r="5871" spans="2:24" x14ac:dyDescent="0.35">
      <c r="B5871" s="146"/>
      <c r="C5871" s="31" t="s">
        <v>6548</v>
      </c>
      <c r="D5871" s="31"/>
      <c r="E5871" s="44" t="s">
        <v>3203</v>
      </c>
      <c r="F5871" s="43" t="s">
        <v>3283</v>
      </c>
      <c r="G5871" s="84" t="s">
        <v>3249</v>
      </c>
      <c r="H5871" s="31">
        <v>1950</v>
      </c>
      <c r="I5871" s="207" t="s">
        <v>3338</v>
      </c>
      <c r="J5871" s="84"/>
      <c r="K5871" s="31" t="s">
        <v>41</v>
      </c>
      <c r="L5871" s="31"/>
      <c r="M5871" s="169"/>
      <c r="N5871" s="148"/>
      <c r="O5871" s="106" t="s">
        <v>3203</v>
      </c>
      <c r="P5871" s="43">
        <v>1950</v>
      </c>
      <c r="Q5871" s="207" t="s">
        <v>3338</v>
      </c>
      <c r="R5871" s="84" t="s">
        <v>3203</v>
      </c>
      <c r="S5871" s="31" t="s">
        <v>41</v>
      </c>
      <c r="T5871" s="31"/>
      <c r="U5871" s="169"/>
      <c r="V5871" s="150"/>
      <c r="W5871" s="141" t="str" cm="1">
        <f t="array" ref="W5871">IF(SUM(LEN(B5871:V5871))=0,"",IF(OR(OR(ISBLANK(F5871),SUM(LEN(C5871),LEN(D5871))=0),AND(NOT(E5871="Unknown"),ISBLANK(J5871)),AND(NOT(O5871="Unknown"),ISBLANK(R5871))),"Missing Information", INDEX(Table15[Entire Service Line Classification], MATCH(SUMIFS(Table15[Unique ID],Table15[System-Owned Portion],E5871,Table15[If Material Anything Other than "Lead" in Column E,Was Material Ever Previously Lead?],G5871,Table15[Customer-Owned Portion],O5871),Table15[Unique ID],0),0)))</f>
        <v>Lead Status Unknown</v>
      </c>
      <c r="X5871"/>
    </row>
    <row r="5872" spans="2:24" x14ac:dyDescent="0.35">
      <c r="B5872" s="146"/>
      <c r="C5872" s="31" t="s">
        <v>2675</v>
      </c>
      <c r="D5872" s="31"/>
      <c r="E5872" s="44" t="s">
        <v>3203</v>
      </c>
      <c r="F5872" s="43" t="s">
        <v>3283</v>
      </c>
      <c r="G5872" s="84" t="s">
        <v>3249</v>
      </c>
      <c r="H5872" s="31">
        <v>1927</v>
      </c>
      <c r="I5872" s="207" t="s">
        <v>3337</v>
      </c>
      <c r="J5872" s="84"/>
      <c r="K5872" s="31" t="s">
        <v>41</v>
      </c>
      <c r="L5872" s="31"/>
      <c r="M5872" s="169"/>
      <c r="N5872" s="148"/>
      <c r="O5872" s="106" t="s">
        <v>3203</v>
      </c>
      <c r="P5872" s="43">
        <v>1927</v>
      </c>
      <c r="Q5872" s="207" t="s">
        <v>3337</v>
      </c>
      <c r="R5872" s="84" t="s">
        <v>3203</v>
      </c>
      <c r="S5872" s="31" t="s">
        <v>41</v>
      </c>
      <c r="T5872" s="31"/>
      <c r="U5872" s="169"/>
      <c r="V5872" s="150"/>
      <c r="W5872" s="141" t="str" cm="1">
        <f t="array" ref="W5872">IF(SUM(LEN(B5872:V5872))=0,"",IF(OR(OR(ISBLANK(F5872),SUM(LEN(C5872),LEN(D5872))=0),AND(NOT(E5872="Unknown"),ISBLANK(J5872)),AND(NOT(O5872="Unknown"),ISBLANK(R5872))),"Missing Information", INDEX(Table15[Entire Service Line Classification], MATCH(SUMIFS(Table15[Unique ID],Table15[System-Owned Portion],E5872,Table15[If Material Anything Other than "Lead" in Column E,Was Material Ever Previously Lead?],G5872,Table15[Customer-Owned Portion],O5872),Table15[Unique ID],0),0)))</f>
        <v>Lead Status Unknown</v>
      </c>
      <c r="X5872"/>
    </row>
    <row r="5873" spans="2:24" x14ac:dyDescent="0.35">
      <c r="B5873" s="146"/>
      <c r="C5873" s="31" t="s">
        <v>2676</v>
      </c>
      <c r="D5873" s="31"/>
      <c r="E5873" s="44" t="s">
        <v>3203</v>
      </c>
      <c r="F5873" s="43" t="s">
        <v>3283</v>
      </c>
      <c r="G5873" s="84" t="s">
        <v>3249</v>
      </c>
      <c r="H5873" s="31">
        <v>1958</v>
      </c>
      <c r="I5873" s="207" t="s">
        <v>3338</v>
      </c>
      <c r="J5873" s="84"/>
      <c r="K5873" s="31" t="s">
        <v>41</v>
      </c>
      <c r="L5873" s="31"/>
      <c r="M5873" s="169"/>
      <c r="N5873" s="148"/>
      <c r="O5873" s="106" t="s">
        <v>3203</v>
      </c>
      <c r="P5873" s="43">
        <v>1958</v>
      </c>
      <c r="Q5873" s="207" t="s">
        <v>3338</v>
      </c>
      <c r="R5873" s="84" t="s">
        <v>3203</v>
      </c>
      <c r="S5873" s="31" t="s">
        <v>41</v>
      </c>
      <c r="T5873" s="31"/>
      <c r="U5873" s="169"/>
      <c r="V5873" s="150"/>
      <c r="W5873" s="141" t="str" cm="1">
        <f t="array" ref="W5873">IF(SUM(LEN(B5873:V5873))=0,"",IF(OR(OR(ISBLANK(F5873),SUM(LEN(C5873),LEN(D5873))=0),AND(NOT(E5873="Unknown"),ISBLANK(J5873)),AND(NOT(O5873="Unknown"),ISBLANK(R5873))),"Missing Information", INDEX(Table15[Entire Service Line Classification], MATCH(SUMIFS(Table15[Unique ID],Table15[System-Owned Portion],E5873,Table15[If Material Anything Other than "Lead" in Column E,Was Material Ever Previously Lead?],G5873,Table15[Customer-Owned Portion],O5873),Table15[Unique ID],0),0)))</f>
        <v>Lead Status Unknown</v>
      </c>
      <c r="X5873"/>
    </row>
    <row r="5874" spans="2:24" x14ac:dyDescent="0.35">
      <c r="B5874" s="146"/>
      <c r="C5874" s="31" t="s">
        <v>2677</v>
      </c>
      <c r="D5874" s="31"/>
      <c r="E5874" s="44" t="s">
        <v>3203</v>
      </c>
      <c r="F5874" s="43" t="s">
        <v>3283</v>
      </c>
      <c r="G5874" s="84" t="s">
        <v>3249</v>
      </c>
      <c r="H5874" s="31">
        <v>1940</v>
      </c>
      <c r="I5874" s="207" t="s">
        <v>3337</v>
      </c>
      <c r="J5874" s="84"/>
      <c r="K5874" s="31" t="s">
        <v>41</v>
      </c>
      <c r="L5874" s="31"/>
      <c r="M5874" s="169"/>
      <c r="N5874" s="148"/>
      <c r="O5874" s="106" t="s">
        <v>3203</v>
      </c>
      <c r="P5874" s="43">
        <v>1940</v>
      </c>
      <c r="Q5874" s="207" t="s">
        <v>3337</v>
      </c>
      <c r="R5874" s="84" t="s">
        <v>3203</v>
      </c>
      <c r="S5874" s="31" t="s">
        <v>41</v>
      </c>
      <c r="T5874" s="31"/>
      <c r="U5874" s="169"/>
      <c r="V5874" s="150"/>
      <c r="W5874" s="141" t="str" cm="1">
        <f t="array" ref="W5874">IF(SUM(LEN(B5874:V5874))=0,"",IF(OR(OR(ISBLANK(F5874),SUM(LEN(C5874),LEN(D5874))=0),AND(NOT(E5874="Unknown"),ISBLANK(J5874)),AND(NOT(O5874="Unknown"),ISBLANK(R5874))),"Missing Information", INDEX(Table15[Entire Service Line Classification], MATCH(SUMIFS(Table15[Unique ID],Table15[System-Owned Portion],E5874,Table15[If Material Anything Other than "Lead" in Column E,Was Material Ever Previously Lead?],G5874,Table15[Customer-Owned Portion],O5874),Table15[Unique ID],0),0)))</f>
        <v>Lead Status Unknown</v>
      </c>
      <c r="X5874"/>
    </row>
    <row r="5875" spans="2:24" x14ac:dyDescent="0.35">
      <c r="B5875" s="146"/>
      <c r="C5875" s="31" t="s">
        <v>6549</v>
      </c>
      <c r="D5875" s="31"/>
      <c r="E5875" s="44" t="s">
        <v>3203</v>
      </c>
      <c r="F5875" s="43" t="s">
        <v>3283</v>
      </c>
      <c r="G5875" s="84" t="s">
        <v>3249</v>
      </c>
      <c r="H5875" s="31">
        <v>1958</v>
      </c>
      <c r="I5875" s="207" t="s">
        <v>3338</v>
      </c>
      <c r="J5875" s="84"/>
      <c r="K5875" s="31" t="s">
        <v>41</v>
      </c>
      <c r="L5875" s="31"/>
      <c r="M5875" s="169"/>
      <c r="N5875" s="148"/>
      <c r="O5875" s="106" t="s">
        <v>3203</v>
      </c>
      <c r="P5875" s="43">
        <v>1958</v>
      </c>
      <c r="Q5875" s="207" t="s">
        <v>3338</v>
      </c>
      <c r="R5875" s="84" t="s">
        <v>3203</v>
      </c>
      <c r="S5875" s="31" t="s">
        <v>41</v>
      </c>
      <c r="T5875" s="31"/>
      <c r="U5875" s="169"/>
      <c r="V5875" s="150"/>
      <c r="W5875" s="141" t="str" cm="1">
        <f t="array" ref="W5875">IF(SUM(LEN(B5875:V5875))=0,"",IF(OR(OR(ISBLANK(F5875),SUM(LEN(C5875),LEN(D5875))=0),AND(NOT(E5875="Unknown"),ISBLANK(J5875)),AND(NOT(O5875="Unknown"),ISBLANK(R5875))),"Missing Information", INDEX(Table15[Entire Service Line Classification], MATCH(SUMIFS(Table15[Unique ID],Table15[System-Owned Portion],E5875,Table15[If Material Anything Other than "Lead" in Column E,Was Material Ever Previously Lead?],G5875,Table15[Customer-Owned Portion],O5875),Table15[Unique ID],0),0)))</f>
        <v>Lead Status Unknown</v>
      </c>
      <c r="X5875"/>
    </row>
    <row r="5876" spans="2:24" x14ac:dyDescent="0.35">
      <c r="B5876" s="146"/>
      <c r="C5876" s="31" t="s">
        <v>2678</v>
      </c>
      <c r="D5876" s="31"/>
      <c r="E5876" s="44" t="s">
        <v>3203</v>
      </c>
      <c r="F5876" s="43" t="s">
        <v>3283</v>
      </c>
      <c r="G5876" s="84" t="s">
        <v>3249</v>
      </c>
      <c r="H5876" s="31">
        <v>1924</v>
      </c>
      <c r="I5876" s="207" t="s">
        <v>3338</v>
      </c>
      <c r="J5876" s="84"/>
      <c r="K5876" s="31" t="s">
        <v>41</v>
      </c>
      <c r="L5876" s="31"/>
      <c r="M5876" s="169"/>
      <c r="N5876" s="148"/>
      <c r="O5876" s="106" t="s">
        <v>3203</v>
      </c>
      <c r="P5876" s="43">
        <v>1924</v>
      </c>
      <c r="Q5876" s="207" t="s">
        <v>3338</v>
      </c>
      <c r="R5876" s="84" t="s">
        <v>3203</v>
      </c>
      <c r="S5876" s="31" t="s">
        <v>41</v>
      </c>
      <c r="T5876" s="31"/>
      <c r="U5876" s="169"/>
      <c r="V5876" s="150"/>
      <c r="W5876" s="141" t="str" cm="1">
        <f t="array" ref="W5876">IF(SUM(LEN(B5876:V5876))=0,"",IF(OR(OR(ISBLANK(F5876),SUM(LEN(C5876),LEN(D5876))=0),AND(NOT(E5876="Unknown"),ISBLANK(J5876)),AND(NOT(O5876="Unknown"),ISBLANK(R5876))),"Missing Information", INDEX(Table15[Entire Service Line Classification], MATCH(SUMIFS(Table15[Unique ID],Table15[System-Owned Portion],E5876,Table15[If Material Anything Other than "Lead" in Column E,Was Material Ever Previously Lead?],G5876,Table15[Customer-Owned Portion],O5876),Table15[Unique ID],0),0)))</f>
        <v>Lead Status Unknown</v>
      </c>
      <c r="X5876"/>
    </row>
    <row r="5877" spans="2:24" x14ac:dyDescent="0.35">
      <c r="B5877" s="146"/>
      <c r="C5877" s="31" t="s">
        <v>2679</v>
      </c>
      <c r="D5877" s="31"/>
      <c r="E5877" s="44" t="s">
        <v>3203</v>
      </c>
      <c r="F5877" s="43" t="s">
        <v>3283</v>
      </c>
      <c r="G5877" s="84" t="s">
        <v>3249</v>
      </c>
      <c r="H5877" s="31">
        <v>1921</v>
      </c>
      <c r="I5877" s="207" t="s">
        <v>3337</v>
      </c>
      <c r="J5877" s="84"/>
      <c r="K5877" s="31" t="s">
        <v>41</v>
      </c>
      <c r="L5877" s="31"/>
      <c r="M5877" s="169"/>
      <c r="N5877" s="148"/>
      <c r="O5877" s="106" t="s">
        <v>3203</v>
      </c>
      <c r="P5877" s="43">
        <v>1921</v>
      </c>
      <c r="Q5877" s="207" t="s">
        <v>3337</v>
      </c>
      <c r="R5877" s="84" t="s">
        <v>3203</v>
      </c>
      <c r="S5877" s="31" t="s">
        <v>41</v>
      </c>
      <c r="T5877" s="31"/>
      <c r="U5877" s="169"/>
      <c r="V5877" s="150"/>
      <c r="W5877" s="141" t="str" cm="1">
        <f t="array" ref="W5877">IF(SUM(LEN(B5877:V5877))=0,"",IF(OR(OR(ISBLANK(F5877),SUM(LEN(C5877),LEN(D5877))=0),AND(NOT(E5877="Unknown"),ISBLANK(J5877)),AND(NOT(O5877="Unknown"),ISBLANK(R5877))),"Missing Information", INDEX(Table15[Entire Service Line Classification], MATCH(SUMIFS(Table15[Unique ID],Table15[System-Owned Portion],E5877,Table15[If Material Anything Other than "Lead" in Column E,Was Material Ever Previously Lead?],G5877,Table15[Customer-Owned Portion],O5877),Table15[Unique ID],0),0)))</f>
        <v>Lead Status Unknown</v>
      </c>
      <c r="X5877"/>
    </row>
    <row r="5878" spans="2:24" ht="29" x14ac:dyDescent="0.35">
      <c r="B5878" s="146"/>
      <c r="C5878" s="31" t="s">
        <v>6550</v>
      </c>
      <c r="D5878" s="31"/>
      <c r="E5878" s="44" t="s">
        <v>3284</v>
      </c>
      <c r="F5878" s="43" t="s">
        <v>41</v>
      </c>
      <c r="G5878" s="84" t="s">
        <v>3249</v>
      </c>
      <c r="H5878" s="31">
        <v>1986</v>
      </c>
      <c r="I5878" s="207" t="s">
        <v>3337</v>
      </c>
      <c r="J5878" s="84" t="s">
        <v>3270</v>
      </c>
      <c r="K5878" s="31" t="s">
        <v>41</v>
      </c>
      <c r="L5878" s="31"/>
      <c r="M5878" s="169"/>
      <c r="N5878" s="148"/>
      <c r="O5878" s="106" t="s">
        <v>3284</v>
      </c>
      <c r="P5878" s="43">
        <v>1986</v>
      </c>
      <c r="Q5878" s="207" t="s">
        <v>3337</v>
      </c>
      <c r="R5878" s="84" t="s">
        <v>3270</v>
      </c>
      <c r="S5878" s="31" t="s">
        <v>41</v>
      </c>
      <c r="T5878" s="31"/>
      <c r="U5878" s="169"/>
      <c r="V5878" s="150"/>
      <c r="W5878" s="141" t="str" cm="1">
        <f t="array" ref="W5878">IF(SUM(LEN(B5878:V5878))=0,"",IF(OR(OR(ISBLANK(F5878),SUM(LEN(C5878),LEN(D5878))=0),AND(NOT(E5878="Unknown"),ISBLANK(J5878)),AND(NOT(O5878="Unknown"),ISBLANK(R5878))),"Missing Information", INDEX(Table15[Entire Service Line Classification], MATCH(SUMIFS(Table15[Unique ID],Table15[System-Owned Portion],E5878,Table15[If Material Anything Other than "Lead" in Column E,Was Material Ever Previously Lead?],G5878,Table15[Customer-Owned Portion],O5878),Table15[Unique ID],0),0)))</f>
        <v>Non-lead</v>
      </c>
      <c r="X5878"/>
    </row>
    <row r="5879" spans="2:24" ht="29" x14ac:dyDescent="0.35">
      <c r="B5879" s="146"/>
      <c r="C5879" s="31" t="s">
        <v>6551</v>
      </c>
      <c r="D5879" s="31"/>
      <c r="E5879" s="44" t="s">
        <v>3284</v>
      </c>
      <c r="F5879" s="43" t="s">
        <v>41</v>
      </c>
      <c r="G5879" s="84" t="s">
        <v>3249</v>
      </c>
      <c r="H5879" s="31">
        <v>1986</v>
      </c>
      <c r="I5879" s="207" t="s">
        <v>3337</v>
      </c>
      <c r="J5879" s="84" t="s">
        <v>3270</v>
      </c>
      <c r="K5879" s="31" t="s">
        <v>41</v>
      </c>
      <c r="L5879" s="31"/>
      <c r="M5879" s="169"/>
      <c r="N5879" s="148"/>
      <c r="O5879" s="106" t="s">
        <v>3284</v>
      </c>
      <c r="P5879" s="43">
        <v>1986</v>
      </c>
      <c r="Q5879" s="207" t="s">
        <v>3337</v>
      </c>
      <c r="R5879" s="84" t="s">
        <v>3270</v>
      </c>
      <c r="S5879" s="31" t="s">
        <v>41</v>
      </c>
      <c r="T5879" s="31"/>
      <c r="U5879" s="169"/>
      <c r="V5879" s="150"/>
      <c r="W5879" s="141" t="str" cm="1">
        <f t="array" ref="W5879">IF(SUM(LEN(B5879:V5879))=0,"",IF(OR(OR(ISBLANK(F5879),SUM(LEN(C5879),LEN(D5879))=0),AND(NOT(E5879="Unknown"),ISBLANK(J5879)),AND(NOT(O5879="Unknown"),ISBLANK(R5879))),"Missing Information", INDEX(Table15[Entire Service Line Classification], MATCH(SUMIFS(Table15[Unique ID],Table15[System-Owned Portion],E5879,Table15[If Material Anything Other than "Lead" in Column E,Was Material Ever Previously Lead?],G5879,Table15[Customer-Owned Portion],O5879),Table15[Unique ID],0),0)))</f>
        <v>Non-lead</v>
      </c>
      <c r="X5879"/>
    </row>
    <row r="5880" spans="2:24" x14ac:dyDescent="0.35">
      <c r="B5880" s="146"/>
      <c r="C5880" s="31" t="s">
        <v>6552</v>
      </c>
      <c r="D5880" s="31"/>
      <c r="E5880" s="44" t="s">
        <v>3203</v>
      </c>
      <c r="F5880" s="43" t="s">
        <v>3283</v>
      </c>
      <c r="G5880" s="84" t="s">
        <v>3249</v>
      </c>
      <c r="H5880" s="31">
        <v>1924</v>
      </c>
      <c r="I5880" s="207" t="s">
        <v>3337</v>
      </c>
      <c r="J5880" s="84"/>
      <c r="K5880" s="31" t="s">
        <v>41</v>
      </c>
      <c r="L5880" s="31"/>
      <c r="M5880" s="169"/>
      <c r="N5880" s="148"/>
      <c r="O5880" s="106" t="s">
        <v>3203</v>
      </c>
      <c r="P5880" s="43">
        <v>1924</v>
      </c>
      <c r="Q5880" s="207" t="s">
        <v>3337</v>
      </c>
      <c r="R5880" s="84" t="s">
        <v>3203</v>
      </c>
      <c r="S5880" s="31" t="s">
        <v>41</v>
      </c>
      <c r="T5880" s="31"/>
      <c r="U5880" s="169"/>
      <c r="V5880" s="150"/>
      <c r="W5880" s="141" t="str" cm="1">
        <f t="array" ref="W5880">IF(SUM(LEN(B5880:V5880))=0,"",IF(OR(OR(ISBLANK(F5880),SUM(LEN(C5880),LEN(D5880))=0),AND(NOT(E5880="Unknown"),ISBLANK(J5880)),AND(NOT(O5880="Unknown"),ISBLANK(R5880))),"Missing Information", INDEX(Table15[Entire Service Line Classification], MATCH(SUMIFS(Table15[Unique ID],Table15[System-Owned Portion],E5880,Table15[If Material Anything Other than "Lead" in Column E,Was Material Ever Previously Lead?],G5880,Table15[Customer-Owned Portion],O5880),Table15[Unique ID],0),0)))</f>
        <v>Lead Status Unknown</v>
      </c>
      <c r="X5880"/>
    </row>
    <row r="5881" spans="2:24" x14ac:dyDescent="0.35">
      <c r="B5881" s="146"/>
      <c r="C5881" s="31" t="s">
        <v>2680</v>
      </c>
      <c r="D5881" s="31"/>
      <c r="E5881" s="44" t="s">
        <v>3203</v>
      </c>
      <c r="F5881" s="43" t="s">
        <v>3283</v>
      </c>
      <c r="G5881" s="84" t="s">
        <v>3249</v>
      </c>
      <c r="H5881" s="31">
        <v>1948</v>
      </c>
      <c r="I5881" s="207" t="s">
        <v>3337</v>
      </c>
      <c r="J5881" s="84"/>
      <c r="K5881" s="31" t="s">
        <v>41</v>
      </c>
      <c r="L5881" s="31"/>
      <c r="M5881" s="169"/>
      <c r="N5881" s="148"/>
      <c r="O5881" s="106" t="s">
        <v>3203</v>
      </c>
      <c r="P5881" s="43">
        <v>1948</v>
      </c>
      <c r="Q5881" s="207" t="s">
        <v>3337</v>
      </c>
      <c r="R5881" s="84" t="s">
        <v>3203</v>
      </c>
      <c r="S5881" s="31" t="s">
        <v>41</v>
      </c>
      <c r="T5881" s="31"/>
      <c r="U5881" s="169"/>
      <c r="V5881" s="150"/>
      <c r="W5881" s="141" t="str" cm="1">
        <f t="array" ref="W5881">IF(SUM(LEN(B5881:V5881))=0,"",IF(OR(OR(ISBLANK(F5881),SUM(LEN(C5881),LEN(D5881))=0),AND(NOT(E5881="Unknown"),ISBLANK(J5881)),AND(NOT(O5881="Unknown"),ISBLANK(R5881))),"Missing Information", INDEX(Table15[Entire Service Line Classification], MATCH(SUMIFS(Table15[Unique ID],Table15[System-Owned Portion],E5881,Table15[If Material Anything Other than "Lead" in Column E,Was Material Ever Previously Lead?],G5881,Table15[Customer-Owned Portion],O5881),Table15[Unique ID],0),0)))</f>
        <v>Lead Status Unknown</v>
      </c>
      <c r="X5881"/>
    </row>
    <row r="5882" spans="2:24" x14ac:dyDescent="0.35">
      <c r="B5882" s="146"/>
      <c r="C5882" s="31" t="s">
        <v>6553</v>
      </c>
      <c r="D5882" s="31"/>
      <c r="E5882" s="44" t="s">
        <v>3203</v>
      </c>
      <c r="F5882" s="43" t="s">
        <v>3283</v>
      </c>
      <c r="G5882" s="84" t="s">
        <v>3249</v>
      </c>
      <c r="H5882" s="31">
        <v>1900</v>
      </c>
      <c r="I5882" s="207" t="s">
        <v>3338</v>
      </c>
      <c r="J5882" s="84"/>
      <c r="K5882" s="31" t="s">
        <v>41</v>
      </c>
      <c r="L5882" s="31"/>
      <c r="M5882" s="169"/>
      <c r="N5882" s="148"/>
      <c r="O5882" s="106" t="s">
        <v>3203</v>
      </c>
      <c r="P5882" s="43">
        <v>1900</v>
      </c>
      <c r="Q5882" s="207" t="s">
        <v>3338</v>
      </c>
      <c r="R5882" s="84" t="s">
        <v>3203</v>
      </c>
      <c r="S5882" s="31" t="s">
        <v>41</v>
      </c>
      <c r="T5882" s="31"/>
      <c r="U5882" s="169"/>
      <c r="V5882" s="150"/>
      <c r="W5882" s="141" t="str" cm="1">
        <f t="array" ref="W5882">IF(SUM(LEN(B5882:V5882))=0,"",IF(OR(OR(ISBLANK(F5882),SUM(LEN(C5882),LEN(D5882))=0),AND(NOT(E5882="Unknown"),ISBLANK(J5882)),AND(NOT(O5882="Unknown"),ISBLANK(R5882))),"Missing Information", INDEX(Table15[Entire Service Line Classification], MATCH(SUMIFS(Table15[Unique ID],Table15[System-Owned Portion],E5882,Table15[If Material Anything Other than "Lead" in Column E,Was Material Ever Previously Lead?],G5882,Table15[Customer-Owned Portion],O5882),Table15[Unique ID],0),0)))</f>
        <v>Lead Status Unknown</v>
      </c>
      <c r="X5882"/>
    </row>
    <row r="5883" spans="2:24" ht="29" x14ac:dyDescent="0.35">
      <c r="B5883" s="146"/>
      <c r="C5883" s="31" t="s">
        <v>2681</v>
      </c>
      <c r="D5883" s="31"/>
      <c r="E5883" s="44" t="s">
        <v>3284</v>
      </c>
      <c r="F5883" s="43" t="s">
        <v>41</v>
      </c>
      <c r="G5883" s="84" t="s">
        <v>3249</v>
      </c>
      <c r="H5883" s="31">
        <v>2010</v>
      </c>
      <c r="I5883" s="207" t="s">
        <v>3338</v>
      </c>
      <c r="J5883" s="84" t="s">
        <v>3270</v>
      </c>
      <c r="K5883" s="31" t="s">
        <v>41</v>
      </c>
      <c r="L5883" s="31"/>
      <c r="M5883" s="169"/>
      <c r="N5883" s="148"/>
      <c r="O5883" s="106" t="s">
        <v>3284</v>
      </c>
      <c r="P5883" s="43">
        <v>2010</v>
      </c>
      <c r="Q5883" s="207" t="s">
        <v>3338</v>
      </c>
      <c r="R5883" s="84" t="s">
        <v>3270</v>
      </c>
      <c r="S5883" s="31" t="s">
        <v>41</v>
      </c>
      <c r="T5883" s="31"/>
      <c r="U5883" s="169"/>
      <c r="V5883" s="150"/>
      <c r="W5883" s="141" t="str" cm="1">
        <f t="array" ref="W5883">IF(SUM(LEN(B5883:V5883))=0,"",IF(OR(OR(ISBLANK(F5883),SUM(LEN(C5883),LEN(D5883))=0),AND(NOT(E5883="Unknown"),ISBLANK(J5883)),AND(NOT(O5883="Unknown"),ISBLANK(R5883))),"Missing Information", INDEX(Table15[Entire Service Line Classification], MATCH(SUMIFS(Table15[Unique ID],Table15[System-Owned Portion],E5883,Table15[If Material Anything Other than "Lead" in Column E,Was Material Ever Previously Lead?],G5883,Table15[Customer-Owned Portion],O5883),Table15[Unique ID],0),0)))</f>
        <v>Non-lead</v>
      </c>
      <c r="X5883"/>
    </row>
    <row r="5884" spans="2:24" ht="29" x14ac:dyDescent="0.35">
      <c r="B5884" s="146"/>
      <c r="C5884" s="31" t="s">
        <v>2681</v>
      </c>
      <c r="D5884" s="31"/>
      <c r="E5884" s="44" t="s">
        <v>3284</v>
      </c>
      <c r="F5884" s="43" t="s">
        <v>41</v>
      </c>
      <c r="G5884" s="84" t="s">
        <v>3249</v>
      </c>
      <c r="H5884" s="31">
        <v>2010</v>
      </c>
      <c r="I5884" s="207" t="s">
        <v>3337</v>
      </c>
      <c r="J5884" s="84" t="s">
        <v>3270</v>
      </c>
      <c r="K5884" s="31" t="s">
        <v>41</v>
      </c>
      <c r="L5884" s="31"/>
      <c r="M5884" s="169"/>
      <c r="N5884" s="148"/>
      <c r="O5884" s="106" t="s">
        <v>3284</v>
      </c>
      <c r="P5884" s="43">
        <v>2010</v>
      </c>
      <c r="Q5884" s="207" t="s">
        <v>3337</v>
      </c>
      <c r="R5884" s="84" t="s">
        <v>3270</v>
      </c>
      <c r="S5884" s="31" t="s">
        <v>41</v>
      </c>
      <c r="T5884" s="31"/>
      <c r="U5884" s="169"/>
      <c r="V5884" s="150"/>
      <c r="W5884" s="141" t="str" cm="1">
        <f t="array" ref="W5884">IF(SUM(LEN(B5884:V5884))=0,"",IF(OR(OR(ISBLANK(F5884),SUM(LEN(C5884),LEN(D5884))=0),AND(NOT(E5884="Unknown"),ISBLANK(J5884)),AND(NOT(O5884="Unknown"),ISBLANK(R5884))),"Missing Information", INDEX(Table15[Entire Service Line Classification], MATCH(SUMIFS(Table15[Unique ID],Table15[System-Owned Portion],E5884,Table15[If Material Anything Other than "Lead" in Column E,Was Material Ever Previously Lead?],G5884,Table15[Customer-Owned Portion],O5884),Table15[Unique ID],0),0)))</f>
        <v>Non-lead</v>
      </c>
      <c r="X5884"/>
    </row>
    <row r="5885" spans="2:24" x14ac:dyDescent="0.35">
      <c r="B5885" s="146"/>
      <c r="C5885" s="31" t="s">
        <v>2682</v>
      </c>
      <c r="D5885" s="31"/>
      <c r="E5885" s="44" t="s">
        <v>3203</v>
      </c>
      <c r="F5885" s="43" t="s">
        <v>3283</v>
      </c>
      <c r="G5885" s="84" t="s">
        <v>3249</v>
      </c>
      <c r="H5885" s="31">
        <v>1947</v>
      </c>
      <c r="I5885" s="207" t="s">
        <v>3337</v>
      </c>
      <c r="J5885" s="84"/>
      <c r="K5885" s="31" t="s">
        <v>41</v>
      </c>
      <c r="L5885" s="31"/>
      <c r="M5885" s="169"/>
      <c r="N5885" s="148"/>
      <c r="O5885" s="106" t="s">
        <v>3203</v>
      </c>
      <c r="P5885" s="43">
        <v>1947</v>
      </c>
      <c r="Q5885" s="207" t="s">
        <v>3337</v>
      </c>
      <c r="R5885" s="84" t="s">
        <v>3203</v>
      </c>
      <c r="S5885" s="31" t="s">
        <v>41</v>
      </c>
      <c r="T5885" s="31"/>
      <c r="U5885" s="169"/>
      <c r="V5885" s="150"/>
      <c r="W5885" s="141" t="str" cm="1">
        <f t="array" ref="W5885">IF(SUM(LEN(B5885:V5885))=0,"",IF(OR(OR(ISBLANK(F5885),SUM(LEN(C5885),LEN(D5885))=0),AND(NOT(E5885="Unknown"),ISBLANK(J5885)),AND(NOT(O5885="Unknown"),ISBLANK(R5885))),"Missing Information", INDEX(Table15[Entire Service Line Classification], MATCH(SUMIFS(Table15[Unique ID],Table15[System-Owned Portion],E5885,Table15[If Material Anything Other than "Lead" in Column E,Was Material Ever Previously Lead?],G5885,Table15[Customer-Owned Portion],O5885),Table15[Unique ID],0),0)))</f>
        <v>Lead Status Unknown</v>
      </c>
      <c r="X5885"/>
    </row>
    <row r="5886" spans="2:24" x14ac:dyDescent="0.35">
      <c r="B5886" s="146"/>
      <c r="C5886" s="31" t="s">
        <v>2683</v>
      </c>
      <c r="D5886" s="31"/>
      <c r="E5886" s="44" t="s">
        <v>3203</v>
      </c>
      <c r="F5886" s="43" t="s">
        <v>3283</v>
      </c>
      <c r="G5886" s="84" t="s">
        <v>3249</v>
      </c>
      <c r="H5886" s="31">
        <v>1947</v>
      </c>
      <c r="I5886" s="207" t="s">
        <v>3338</v>
      </c>
      <c r="J5886" s="84"/>
      <c r="K5886" s="31" t="s">
        <v>41</v>
      </c>
      <c r="L5886" s="31"/>
      <c r="M5886" s="169"/>
      <c r="N5886" s="148"/>
      <c r="O5886" s="106" t="s">
        <v>3203</v>
      </c>
      <c r="P5886" s="43">
        <v>1947</v>
      </c>
      <c r="Q5886" s="207" t="s">
        <v>3338</v>
      </c>
      <c r="R5886" s="84" t="s">
        <v>3203</v>
      </c>
      <c r="S5886" s="31" t="s">
        <v>41</v>
      </c>
      <c r="T5886" s="31"/>
      <c r="U5886" s="169"/>
      <c r="V5886" s="150"/>
      <c r="W5886" s="141" t="str" cm="1">
        <f t="array" ref="W5886">IF(SUM(LEN(B5886:V5886))=0,"",IF(OR(OR(ISBLANK(F5886),SUM(LEN(C5886),LEN(D5886))=0),AND(NOT(E5886="Unknown"),ISBLANK(J5886)),AND(NOT(O5886="Unknown"),ISBLANK(R5886))),"Missing Information", INDEX(Table15[Entire Service Line Classification], MATCH(SUMIFS(Table15[Unique ID],Table15[System-Owned Portion],E5886,Table15[If Material Anything Other than "Lead" in Column E,Was Material Ever Previously Lead?],G5886,Table15[Customer-Owned Portion],O5886),Table15[Unique ID],0),0)))</f>
        <v>Lead Status Unknown</v>
      </c>
      <c r="X5886"/>
    </row>
    <row r="5887" spans="2:24" x14ac:dyDescent="0.35">
      <c r="B5887" s="146"/>
      <c r="C5887" s="31" t="s">
        <v>2684</v>
      </c>
      <c r="D5887" s="31"/>
      <c r="E5887" s="44" t="s">
        <v>3203</v>
      </c>
      <c r="F5887" s="43" t="s">
        <v>3283</v>
      </c>
      <c r="G5887" s="84" t="s">
        <v>3249</v>
      </c>
      <c r="H5887" s="31">
        <v>1934</v>
      </c>
      <c r="I5887" s="207" t="s">
        <v>3341</v>
      </c>
      <c r="J5887" s="84"/>
      <c r="K5887" s="31" t="s">
        <v>41</v>
      </c>
      <c r="L5887" s="31"/>
      <c r="M5887" s="169"/>
      <c r="N5887" s="148"/>
      <c r="O5887" s="106" t="s">
        <v>3203</v>
      </c>
      <c r="P5887" s="43">
        <v>1934</v>
      </c>
      <c r="Q5887" s="207" t="s">
        <v>3341</v>
      </c>
      <c r="R5887" s="84" t="s">
        <v>3203</v>
      </c>
      <c r="S5887" s="31" t="s">
        <v>41</v>
      </c>
      <c r="T5887" s="31"/>
      <c r="U5887" s="169"/>
      <c r="V5887" s="150"/>
      <c r="W5887" s="141" t="str" cm="1">
        <f t="array" ref="W5887">IF(SUM(LEN(B5887:V5887))=0,"",IF(OR(OR(ISBLANK(F5887),SUM(LEN(C5887),LEN(D5887))=0),AND(NOT(E5887="Unknown"),ISBLANK(J5887)),AND(NOT(O5887="Unknown"),ISBLANK(R5887))),"Missing Information", INDEX(Table15[Entire Service Line Classification], MATCH(SUMIFS(Table15[Unique ID],Table15[System-Owned Portion],E5887,Table15[If Material Anything Other than "Lead" in Column E,Was Material Ever Previously Lead?],G5887,Table15[Customer-Owned Portion],O5887),Table15[Unique ID],0),0)))</f>
        <v>Lead Status Unknown</v>
      </c>
      <c r="X5887"/>
    </row>
    <row r="5888" spans="2:24" x14ac:dyDescent="0.35">
      <c r="B5888" s="146"/>
      <c r="C5888" s="31" t="s">
        <v>2685</v>
      </c>
      <c r="D5888" s="31"/>
      <c r="E5888" s="44" t="s">
        <v>3203</v>
      </c>
      <c r="F5888" s="43" t="s">
        <v>3283</v>
      </c>
      <c r="G5888" s="84" t="s">
        <v>3249</v>
      </c>
      <c r="H5888" s="31">
        <v>1917</v>
      </c>
      <c r="I5888" s="207" t="s">
        <v>3337</v>
      </c>
      <c r="J5888" s="84"/>
      <c r="K5888" s="31" t="s">
        <v>41</v>
      </c>
      <c r="L5888" s="31"/>
      <c r="M5888" s="169"/>
      <c r="N5888" s="148"/>
      <c r="O5888" s="106" t="s">
        <v>3203</v>
      </c>
      <c r="P5888" s="43">
        <v>1917</v>
      </c>
      <c r="Q5888" s="207" t="s">
        <v>3337</v>
      </c>
      <c r="R5888" s="84" t="s">
        <v>3203</v>
      </c>
      <c r="S5888" s="31" t="s">
        <v>41</v>
      </c>
      <c r="T5888" s="31"/>
      <c r="U5888" s="169"/>
      <c r="V5888" s="150"/>
      <c r="W5888" s="141" t="str" cm="1">
        <f t="array" ref="W5888">IF(SUM(LEN(B5888:V5888))=0,"",IF(OR(OR(ISBLANK(F5888),SUM(LEN(C5888),LEN(D5888))=0),AND(NOT(E5888="Unknown"),ISBLANK(J5888)),AND(NOT(O5888="Unknown"),ISBLANK(R5888))),"Missing Information", INDEX(Table15[Entire Service Line Classification], MATCH(SUMIFS(Table15[Unique ID],Table15[System-Owned Portion],E5888,Table15[If Material Anything Other than "Lead" in Column E,Was Material Ever Previously Lead?],G5888,Table15[Customer-Owned Portion],O5888),Table15[Unique ID],0),0)))</f>
        <v>Lead Status Unknown</v>
      </c>
      <c r="X5888"/>
    </row>
    <row r="5889" spans="2:24" x14ac:dyDescent="0.35">
      <c r="B5889" s="146"/>
      <c r="C5889" s="31" t="s">
        <v>2686</v>
      </c>
      <c r="D5889" s="31"/>
      <c r="E5889" s="44" t="s">
        <v>3203</v>
      </c>
      <c r="F5889" s="43" t="s">
        <v>3283</v>
      </c>
      <c r="G5889" s="84" t="s">
        <v>3249</v>
      </c>
      <c r="H5889" s="31">
        <v>1924</v>
      </c>
      <c r="I5889" s="207" t="s">
        <v>3337</v>
      </c>
      <c r="J5889" s="84"/>
      <c r="K5889" s="31" t="s">
        <v>41</v>
      </c>
      <c r="L5889" s="31"/>
      <c r="M5889" s="169"/>
      <c r="N5889" s="148"/>
      <c r="O5889" s="106" t="s">
        <v>3203</v>
      </c>
      <c r="P5889" s="43">
        <v>1924</v>
      </c>
      <c r="Q5889" s="207" t="s">
        <v>3337</v>
      </c>
      <c r="R5889" s="84" t="s">
        <v>3203</v>
      </c>
      <c r="S5889" s="31" t="s">
        <v>41</v>
      </c>
      <c r="T5889" s="31"/>
      <c r="U5889" s="169"/>
      <c r="V5889" s="150"/>
      <c r="W5889" s="141" t="str" cm="1">
        <f t="array" ref="W5889">IF(SUM(LEN(B5889:V5889))=0,"",IF(OR(OR(ISBLANK(F5889),SUM(LEN(C5889),LEN(D5889))=0),AND(NOT(E5889="Unknown"),ISBLANK(J5889)),AND(NOT(O5889="Unknown"),ISBLANK(R5889))),"Missing Information", INDEX(Table15[Entire Service Line Classification], MATCH(SUMIFS(Table15[Unique ID],Table15[System-Owned Portion],E5889,Table15[If Material Anything Other than "Lead" in Column E,Was Material Ever Previously Lead?],G5889,Table15[Customer-Owned Portion],O5889),Table15[Unique ID],0),0)))</f>
        <v>Lead Status Unknown</v>
      </c>
      <c r="X5889"/>
    </row>
    <row r="5890" spans="2:24" x14ac:dyDescent="0.35">
      <c r="B5890" s="146"/>
      <c r="C5890" s="31" t="s">
        <v>6554</v>
      </c>
      <c r="D5890" s="31"/>
      <c r="E5890" s="44" t="s">
        <v>3203</v>
      </c>
      <c r="F5890" s="43" t="s">
        <v>3283</v>
      </c>
      <c r="G5890" s="84" t="s">
        <v>3249</v>
      </c>
      <c r="H5890" s="31">
        <v>1955</v>
      </c>
      <c r="I5890" s="207" t="s">
        <v>3338</v>
      </c>
      <c r="J5890" s="84"/>
      <c r="K5890" s="31" t="s">
        <v>41</v>
      </c>
      <c r="L5890" s="31"/>
      <c r="M5890" s="169"/>
      <c r="N5890" s="148"/>
      <c r="O5890" s="106" t="s">
        <v>3203</v>
      </c>
      <c r="P5890" s="43">
        <v>1955</v>
      </c>
      <c r="Q5890" s="207" t="s">
        <v>3338</v>
      </c>
      <c r="R5890" s="84" t="s">
        <v>3203</v>
      </c>
      <c r="S5890" s="31" t="s">
        <v>41</v>
      </c>
      <c r="T5890" s="31"/>
      <c r="U5890" s="169"/>
      <c r="V5890" s="150"/>
      <c r="W5890" s="141" t="str" cm="1">
        <f t="array" ref="W5890">IF(SUM(LEN(B5890:V5890))=0,"",IF(OR(OR(ISBLANK(F5890),SUM(LEN(C5890),LEN(D5890))=0),AND(NOT(E5890="Unknown"),ISBLANK(J5890)),AND(NOT(O5890="Unknown"),ISBLANK(R5890))),"Missing Information", INDEX(Table15[Entire Service Line Classification], MATCH(SUMIFS(Table15[Unique ID],Table15[System-Owned Portion],E5890,Table15[If Material Anything Other than "Lead" in Column E,Was Material Ever Previously Lead?],G5890,Table15[Customer-Owned Portion],O5890),Table15[Unique ID],0),0)))</f>
        <v>Lead Status Unknown</v>
      </c>
      <c r="X5890"/>
    </row>
    <row r="5891" spans="2:24" x14ac:dyDescent="0.35">
      <c r="B5891" s="146"/>
      <c r="C5891" s="31" t="s">
        <v>2687</v>
      </c>
      <c r="D5891" s="31"/>
      <c r="E5891" s="44" t="s">
        <v>3203</v>
      </c>
      <c r="F5891" s="43" t="s">
        <v>3283</v>
      </c>
      <c r="G5891" s="84" t="s">
        <v>3249</v>
      </c>
      <c r="H5891" s="31">
        <v>1924</v>
      </c>
      <c r="I5891" s="207" t="s">
        <v>3337</v>
      </c>
      <c r="J5891" s="84"/>
      <c r="K5891" s="31" t="s">
        <v>41</v>
      </c>
      <c r="L5891" s="31"/>
      <c r="M5891" s="169"/>
      <c r="N5891" s="148"/>
      <c r="O5891" s="106" t="s">
        <v>3203</v>
      </c>
      <c r="P5891" s="43">
        <v>1924</v>
      </c>
      <c r="Q5891" s="207" t="s">
        <v>3337</v>
      </c>
      <c r="R5891" s="84" t="s">
        <v>3203</v>
      </c>
      <c r="S5891" s="31" t="s">
        <v>41</v>
      </c>
      <c r="T5891" s="31"/>
      <c r="U5891" s="169"/>
      <c r="V5891" s="150"/>
      <c r="W5891" s="141" t="str" cm="1">
        <f t="array" ref="W5891">IF(SUM(LEN(B5891:V5891))=0,"",IF(OR(OR(ISBLANK(F5891),SUM(LEN(C5891),LEN(D5891))=0),AND(NOT(E5891="Unknown"),ISBLANK(J5891)),AND(NOT(O5891="Unknown"),ISBLANK(R5891))),"Missing Information", INDEX(Table15[Entire Service Line Classification], MATCH(SUMIFS(Table15[Unique ID],Table15[System-Owned Portion],E5891,Table15[If Material Anything Other than "Lead" in Column E,Was Material Ever Previously Lead?],G5891,Table15[Customer-Owned Portion],O5891),Table15[Unique ID],0),0)))</f>
        <v>Lead Status Unknown</v>
      </c>
      <c r="X5891"/>
    </row>
    <row r="5892" spans="2:24" x14ac:dyDescent="0.35">
      <c r="B5892" s="146"/>
      <c r="C5892" s="31" t="s">
        <v>2688</v>
      </c>
      <c r="D5892" s="31"/>
      <c r="E5892" s="44" t="s">
        <v>3203</v>
      </c>
      <c r="F5892" s="43" t="s">
        <v>3283</v>
      </c>
      <c r="G5892" s="84" t="s">
        <v>3249</v>
      </c>
      <c r="H5892" s="31">
        <v>1937</v>
      </c>
      <c r="I5892" s="207" t="s">
        <v>3337</v>
      </c>
      <c r="J5892" s="84"/>
      <c r="K5892" s="31" t="s">
        <v>41</v>
      </c>
      <c r="L5892" s="31"/>
      <c r="M5892" s="169"/>
      <c r="N5892" s="148"/>
      <c r="O5892" s="106" t="s">
        <v>3203</v>
      </c>
      <c r="P5892" s="43">
        <v>1937</v>
      </c>
      <c r="Q5892" s="207" t="s">
        <v>3337</v>
      </c>
      <c r="R5892" s="84" t="s">
        <v>3203</v>
      </c>
      <c r="S5892" s="31" t="s">
        <v>41</v>
      </c>
      <c r="T5892" s="31"/>
      <c r="U5892" s="169"/>
      <c r="V5892" s="150"/>
      <c r="W5892" s="141" t="str" cm="1">
        <f t="array" ref="W5892">IF(SUM(LEN(B5892:V5892))=0,"",IF(OR(OR(ISBLANK(F5892),SUM(LEN(C5892),LEN(D5892))=0),AND(NOT(E5892="Unknown"),ISBLANK(J5892)),AND(NOT(O5892="Unknown"),ISBLANK(R5892))),"Missing Information", INDEX(Table15[Entire Service Line Classification], MATCH(SUMIFS(Table15[Unique ID],Table15[System-Owned Portion],E5892,Table15[If Material Anything Other than "Lead" in Column E,Was Material Ever Previously Lead?],G5892,Table15[Customer-Owned Portion],O5892),Table15[Unique ID],0),0)))</f>
        <v>Lead Status Unknown</v>
      </c>
      <c r="X5892"/>
    </row>
    <row r="5893" spans="2:24" x14ac:dyDescent="0.35">
      <c r="B5893" s="146"/>
      <c r="C5893" s="31" t="s">
        <v>6555</v>
      </c>
      <c r="D5893" s="31"/>
      <c r="E5893" s="44" t="s">
        <v>3203</v>
      </c>
      <c r="F5893" s="43" t="s">
        <v>3283</v>
      </c>
      <c r="G5893" s="84" t="s">
        <v>3249</v>
      </c>
      <c r="H5893" s="31">
        <v>1970</v>
      </c>
      <c r="I5893" s="207" t="s">
        <v>3338</v>
      </c>
      <c r="J5893" s="84"/>
      <c r="K5893" s="31" t="s">
        <v>41</v>
      </c>
      <c r="L5893" s="31"/>
      <c r="M5893" s="169"/>
      <c r="N5893" s="148"/>
      <c r="O5893" s="106" t="s">
        <v>3203</v>
      </c>
      <c r="P5893" s="43">
        <v>1970</v>
      </c>
      <c r="Q5893" s="207" t="s">
        <v>3338</v>
      </c>
      <c r="R5893" s="84" t="s">
        <v>3203</v>
      </c>
      <c r="S5893" s="31" t="s">
        <v>41</v>
      </c>
      <c r="T5893" s="31"/>
      <c r="U5893" s="169"/>
      <c r="V5893" s="150"/>
      <c r="W5893" s="141" t="str" cm="1">
        <f t="array" ref="W5893">IF(SUM(LEN(B5893:V5893))=0,"",IF(OR(OR(ISBLANK(F5893),SUM(LEN(C5893),LEN(D5893))=0),AND(NOT(E5893="Unknown"),ISBLANK(J5893)),AND(NOT(O5893="Unknown"),ISBLANK(R5893))),"Missing Information", INDEX(Table15[Entire Service Line Classification], MATCH(SUMIFS(Table15[Unique ID],Table15[System-Owned Portion],E5893,Table15[If Material Anything Other than "Lead" in Column E,Was Material Ever Previously Lead?],G5893,Table15[Customer-Owned Portion],O5893),Table15[Unique ID],0),0)))</f>
        <v>Lead Status Unknown</v>
      </c>
      <c r="X5893"/>
    </row>
    <row r="5894" spans="2:24" x14ac:dyDescent="0.35">
      <c r="B5894" s="146"/>
      <c r="C5894" s="31" t="s">
        <v>2689</v>
      </c>
      <c r="D5894" s="31"/>
      <c r="E5894" s="44" t="s">
        <v>3203</v>
      </c>
      <c r="F5894" s="43" t="s">
        <v>3283</v>
      </c>
      <c r="G5894" s="84" t="s">
        <v>3249</v>
      </c>
      <c r="H5894" s="31">
        <v>1924</v>
      </c>
      <c r="I5894" s="207" t="s">
        <v>3337</v>
      </c>
      <c r="J5894" s="84"/>
      <c r="K5894" s="31" t="s">
        <v>41</v>
      </c>
      <c r="L5894" s="31"/>
      <c r="M5894" s="169"/>
      <c r="N5894" s="148"/>
      <c r="O5894" s="106" t="s">
        <v>3203</v>
      </c>
      <c r="P5894" s="43">
        <v>1924</v>
      </c>
      <c r="Q5894" s="207" t="s">
        <v>3337</v>
      </c>
      <c r="R5894" s="84" t="s">
        <v>3203</v>
      </c>
      <c r="S5894" s="31" t="s">
        <v>41</v>
      </c>
      <c r="T5894" s="31"/>
      <c r="U5894" s="169"/>
      <c r="V5894" s="150"/>
      <c r="W5894" s="141" t="str" cm="1">
        <f t="array" ref="W5894">IF(SUM(LEN(B5894:V5894))=0,"",IF(OR(OR(ISBLANK(F5894),SUM(LEN(C5894),LEN(D5894))=0),AND(NOT(E5894="Unknown"),ISBLANK(J5894)),AND(NOT(O5894="Unknown"),ISBLANK(R5894))),"Missing Information", INDEX(Table15[Entire Service Line Classification], MATCH(SUMIFS(Table15[Unique ID],Table15[System-Owned Portion],E5894,Table15[If Material Anything Other than "Lead" in Column E,Was Material Ever Previously Lead?],G5894,Table15[Customer-Owned Portion],O5894),Table15[Unique ID],0),0)))</f>
        <v>Lead Status Unknown</v>
      </c>
      <c r="X5894"/>
    </row>
    <row r="5895" spans="2:24" x14ac:dyDescent="0.35">
      <c r="B5895" s="146"/>
      <c r="C5895" s="31" t="s">
        <v>2690</v>
      </c>
      <c r="D5895" s="31"/>
      <c r="E5895" s="44" t="s">
        <v>3203</v>
      </c>
      <c r="F5895" s="43" t="s">
        <v>3283</v>
      </c>
      <c r="G5895" s="84" t="s">
        <v>3249</v>
      </c>
      <c r="H5895" s="31">
        <v>1948</v>
      </c>
      <c r="I5895" s="207" t="s">
        <v>3341</v>
      </c>
      <c r="J5895" s="84"/>
      <c r="K5895" s="31" t="s">
        <v>41</v>
      </c>
      <c r="L5895" s="31"/>
      <c r="M5895" s="169"/>
      <c r="N5895" s="148"/>
      <c r="O5895" s="106" t="s">
        <v>3203</v>
      </c>
      <c r="P5895" s="43">
        <v>1948</v>
      </c>
      <c r="Q5895" s="207" t="s">
        <v>3341</v>
      </c>
      <c r="R5895" s="84" t="s">
        <v>3203</v>
      </c>
      <c r="S5895" s="31" t="s">
        <v>41</v>
      </c>
      <c r="T5895" s="31"/>
      <c r="U5895" s="169"/>
      <c r="V5895" s="150"/>
      <c r="W5895" s="141" t="str" cm="1">
        <f t="array" ref="W5895">IF(SUM(LEN(B5895:V5895))=0,"",IF(OR(OR(ISBLANK(F5895),SUM(LEN(C5895),LEN(D5895))=0),AND(NOT(E5895="Unknown"),ISBLANK(J5895)),AND(NOT(O5895="Unknown"),ISBLANK(R5895))),"Missing Information", INDEX(Table15[Entire Service Line Classification], MATCH(SUMIFS(Table15[Unique ID],Table15[System-Owned Portion],E5895,Table15[If Material Anything Other than "Lead" in Column E,Was Material Ever Previously Lead?],G5895,Table15[Customer-Owned Portion],O5895),Table15[Unique ID],0),0)))</f>
        <v>Lead Status Unknown</v>
      </c>
      <c r="X5895"/>
    </row>
    <row r="5896" spans="2:24" x14ac:dyDescent="0.35">
      <c r="B5896" s="146"/>
      <c r="C5896" s="31" t="s">
        <v>6556</v>
      </c>
      <c r="D5896" s="31"/>
      <c r="E5896" s="44" t="s">
        <v>3203</v>
      </c>
      <c r="F5896" s="43" t="s">
        <v>3283</v>
      </c>
      <c r="G5896" s="84" t="s">
        <v>3249</v>
      </c>
      <c r="H5896" s="31">
        <v>1950</v>
      </c>
      <c r="I5896" s="207" t="s">
        <v>3338</v>
      </c>
      <c r="J5896" s="84"/>
      <c r="K5896" s="31" t="s">
        <v>41</v>
      </c>
      <c r="L5896" s="31"/>
      <c r="M5896" s="169"/>
      <c r="N5896" s="148"/>
      <c r="O5896" s="106" t="s">
        <v>3203</v>
      </c>
      <c r="P5896" s="43">
        <v>1950</v>
      </c>
      <c r="Q5896" s="207" t="s">
        <v>3338</v>
      </c>
      <c r="R5896" s="84" t="s">
        <v>3203</v>
      </c>
      <c r="S5896" s="31" t="s">
        <v>41</v>
      </c>
      <c r="T5896" s="31"/>
      <c r="U5896" s="169"/>
      <c r="V5896" s="150"/>
      <c r="W5896" s="141" t="str" cm="1">
        <f t="array" ref="W5896">IF(SUM(LEN(B5896:V5896))=0,"",IF(OR(OR(ISBLANK(F5896),SUM(LEN(C5896),LEN(D5896))=0),AND(NOT(E5896="Unknown"),ISBLANK(J5896)),AND(NOT(O5896="Unknown"),ISBLANK(R5896))),"Missing Information", INDEX(Table15[Entire Service Line Classification], MATCH(SUMIFS(Table15[Unique ID],Table15[System-Owned Portion],E5896,Table15[If Material Anything Other than "Lead" in Column E,Was Material Ever Previously Lead?],G5896,Table15[Customer-Owned Portion],O5896),Table15[Unique ID],0),0)))</f>
        <v>Lead Status Unknown</v>
      </c>
      <c r="X5896"/>
    </row>
    <row r="5897" spans="2:24" x14ac:dyDescent="0.35">
      <c r="B5897" s="146"/>
      <c r="C5897" s="31" t="s">
        <v>2691</v>
      </c>
      <c r="D5897" s="31"/>
      <c r="E5897" s="44" t="s">
        <v>3203</v>
      </c>
      <c r="F5897" s="43" t="s">
        <v>3283</v>
      </c>
      <c r="G5897" s="84" t="s">
        <v>3249</v>
      </c>
      <c r="H5897" s="31">
        <v>1950</v>
      </c>
      <c r="I5897" s="207" t="s">
        <v>3338</v>
      </c>
      <c r="J5897" s="84"/>
      <c r="K5897" s="31" t="s">
        <v>41</v>
      </c>
      <c r="L5897" s="31"/>
      <c r="M5897" s="169"/>
      <c r="N5897" s="148"/>
      <c r="O5897" s="106" t="s">
        <v>3203</v>
      </c>
      <c r="P5897" s="43">
        <v>1950</v>
      </c>
      <c r="Q5897" s="207" t="s">
        <v>3338</v>
      </c>
      <c r="R5897" s="84" t="s">
        <v>3203</v>
      </c>
      <c r="S5897" s="31" t="s">
        <v>41</v>
      </c>
      <c r="T5897" s="31"/>
      <c r="U5897" s="169"/>
      <c r="V5897" s="150"/>
      <c r="W5897" s="141" t="str" cm="1">
        <f t="array" ref="W5897">IF(SUM(LEN(B5897:V5897))=0,"",IF(OR(OR(ISBLANK(F5897),SUM(LEN(C5897),LEN(D5897))=0),AND(NOT(E5897="Unknown"),ISBLANK(J5897)),AND(NOT(O5897="Unknown"),ISBLANK(R5897))),"Missing Information", INDEX(Table15[Entire Service Line Classification], MATCH(SUMIFS(Table15[Unique ID],Table15[System-Owned Portion],E5897,Table15[If Material Anything Other than "Lead" in Column E,Was Material Ever Previously Lead?],G5897,Table15[Customer-Owned Portion],O5897),Table15[Unique ID],0),0)))</f>
        <v>Lead Status Unknown</v>
      </c>
      <c r="X5897"/>
    </row>
    <row r="5898" spans="2:24" x14ac:dyDescent="0.35">
      <c r="B5898" s="146"/>
      <c r="C5898" s="31" t="s">
        <v>2692</v>
      </c>
      <c r="D5898" s="31"/>
      <c r="E5898" s="44" t="s">
        <v>3203</v>
      </c>
      <c r="F5898" s="43" t="s">
        <v>3283</v>
      </c>
      <c r="G5898" s="84" t="s">
        <v>3249</v>
      </c>
      <c r="H5898" s="31">
        <v>1959</v>
      </c>
      <c r="I5898" s="207" t="s">
        <v>3337</v>
      </c>
      <c r="J5898" s="84"/>
      <c r="K5898" s="31" t="s">
        <v>41</v>
      </c>
      <c r="L5898" s="31"/>
      <c r="M5898" s="169"/>
      <c r="N5898" s="148"/>
      <c r="O5898" s="106" t="s">
        <v>3203</v>
      </c>
      <c r="P5898" s="43">
        <v>1959</v>
      </c>
      <c r="Q5898" s="207" t="s">
        <v>3337</v>
      </c>
      <c r="R5898" s="84" t="s">
        <v>3203</v>
      </c>
      <c r="S5898" s="31" t="s">
        <v>41</v>
      </c>
      <c r="T5898" s="31"/>
      <c r="U5898" s="169"/>
      <c r="V5898" s="150"/>
      <c r="W5898" s="141" t="str" cm="1">
        <f t="array" ref="W5898">IF(SUM(LEN(B5898:V5898))=0,"",IF(OR(OR(ISBLANK(F5898),SUM(LEN(C5898),LEN(D5898))=0),AND(NOT(E5898="Unknown"),ISBLANK(J5898)),AND(NOT(O5898="Unknown"),ISBLANK(R5898))),"Missing Information", INDEX(Table15[Entire Service Line Classification], MATCH(SUMIFS(Table15[Unique ID],Table15[System-Owned Portion],E5898,Table15[If Material Anything Other than "Lead" in Column E,Was Material Ever Previously Lead?],G5898,Table15[Customer-Owned Portion],O5898),Table15[Unique ID],0),0)))</f>
        <v>Lead Status Unknown</v>
      </c>
      <c r="X5898"/>
    </row>
    <row r="5899" spans="2:24" x14ac:dyDescent="0.35">
      <c r="B5899" s="146"/>
      <c r="C5899" s="31" t="s">
        <v>2693</v>
      </c>
      <c r="D5899" s="31"/>
      <c r="E5899" s="44" t="s">
        <v>3203</v>
      </c>
      <c r="F5899" s="43" t="s">
        <v>3283</v>
      </c>
      <c r="G5899" s="84" t="s">
        <v>3249</v>
      </c>
      <c r="H5899" s="31">
        <v>1957</v>
      </c>
      <c r="I5899" s="207" t="s">
        <v>3338</v>
      </c>
      <c r="J5899" s="84"/>
      <c r="K5899" s="31" t="s">
        <v>41</v>
      </c>
      <c r="L5899" s="31"/>
      <c r="M5899" s="169"/>
      <c r="N5899" s="148"/>
      <c r="O5899" s="106" t="s">
        <v>3203</v>
      </c>
      <c r="P5899" s="43">
        <v>1957</v>
      </c>
      <c r="Q5899" s="207" t="s">
        <v>3338</v>
      </c>
      <c r="R5899" s="84" t="s">
        <v>3203</v>
      </c>
      <c r="S5899" s="31" t="s">
        <v>41</v>
      </c>
      <c r="T5899" s="31"/>
      <c r="U5899" s="169"/>
      <c r="V5899" s="150"/>
      <c r="W5899" s="141" t="str" cm="1">
        <f t="array" ref="W5899">IF(SUM(LEN(B5899:V5899))=0,"",IF(OR(OR(ISBLANK(F5899),SUM(LEN(C5899),LEN(D5899))=0),AND(NOT(E5899="Unknown"),ISBLANK(J5899)),AND(NOT(O5899="Unknown"),ISBLANK(R5899))),"Missing Information", INDEX(Table15[Entire Service Line Classification], MATCH(SUMIFS(Table15[Unique ID],Table15[System-Owned Portion],E5899,Table15[If Material Anything Other than "Lead" in Column E,Was Material Ever Previously Lead?],G5899,Table15[Customer-Owned Portion],O5899),Table15[Unique ID],0),0)))</f>
        <v>Lead Status Unknown</v>
      </c>
      <c r="X5899"/>
    </row>
    <row r="5900" spans="2:24" x14ac:dyDescent="0.35">
      <c r="B5900" s="146"/>
      <c r="C5900" s="31" t="s">
        <v>2694</v>
      </c>
      <c r="D5900" s="31"/>
      <c r="E5900" s="44" t="s">
        <v>3203</v>
      </c>
      <c r="F5900" s="43" t="s">
        <v>3283</v>
      </c>
      <c r="G5900" s="84" t="s">
        <v>3249</v>
      </c>
      <c r="H5900" s="31">
        <v>1953</v>
      </c>
      <c r="I5900" s="207" t="s">
        <v>3338</v>
      </c>
      <c r="J5900" s="84"/>
      <c r="K5900" s="31" t="s">
        <v>41</v>
      </c>
      <c r="L5900" s="31"/>
      <c r="M5900" s="169"/>
      <c r="N5900" s="148"/>
      <c r="O5900" s="106" t="s">
        <v>3203</v>
      </c>
      <c r="P5900" s="43">
        <v>1953</v>
      </c>
      <c r="Q5900" s="207" t="s">
        <v>3338</v>
      </c>
      <c r="R5900" s="84" t="s">
        <v>3203</v>
      </c>
      <c r="S5900" s="31" t="s">
        <v>41</v>
      </c>
      <c r="T5900" s="31"/>
      <c r="U5900" s="169"/>
      <c r="V5900" s="150"/>
      <c r="W5900" s="141" t="str" cm="1">
        <f t="array" ref="W5900">IF(SUM(LEN(B5900:V5900))=0,"",IF(OR(OR(ISBLANK(F5900),SUM(LEN(C5900),LEN(D5900))=0),AND(NOT(E5900="Unknown"),ISBLANK(J5900)),AND(NOT(O5900="Unknown"),ISBLANK(R5900))),"Missing Information", INDEX(Table15[Entire Service Line Classification], MATCH(SUMIFS(Table15[Unique ID],Table15[System-Owned Portion],E5900,Table15[If Material Anything Other than "Lead" in Column E,Was Material Ever Previously Lead?],G5900,Table15[Customer-Owned Portion],O5900),Table15[Unique ID],0),0)))</f>
        <v>Lead Status Unknown</v>
      </c>
      <c r="X5900"/>
    </row>
    <row r="5901" spans="2:24" x14ac:dyDescent="0.35">
      <c r="B5901" s="146"/>
      <c r="C5901" s="31" t="s">
        <v>6557</v>
      </c>
      <c r="D5901" s="31"/>
      <c r="E5901" s="44" t="s">
        <v>3203</v>
      </c>
      <c r="F5901" s="43" t="s">
        <v>3283</v>
      </c>
      <c r="G5901" s="84" t="s">
        <v>3249</v>
      </c>
      <c r="H5901" s="31">
        <v>1954</v>
      </c>
      <c r="I5901" s="207" t="s">
        <v>3337</v>
      </c>
      <c r="J5901" s="84"/>
      <c r="K5901" s="31" t="s">
        <v>41</v>
      </c>
      <c r="L5901" s="31"/>
      <c r="M5901" s="169"/>
      <c r="N5901" s="148"/>
      <c r="O5901" s="106" t="s">
        <v>3203</v>
      </c>
      <c r="P5901" s="43">
        <v>1954</v>
      </c>
      <c r="Q5901" s="207" t="s">
        <v>3337</v>
      </c>
      <c r="R5901" s="84" t="s">
        <v>3203</v>
      </c>
      <c r="S5901" s="31" t="s">
        <v>41</v>
      </c>
      <c r="T5901" s="31"/>
      <c r="U5901" s="169"/>
      <c r="V5901" s="150"/>
      <c r="W5901" s="141" t="str" cm="1">
        <f t="array" ref="W5901">IF(SUM(LEN(B5901:V5901))=0,"",IF(OR(OR(ISBLANK(F5901),SUM(LEN(C5901),LEN(D5901))=0),AND(NOT(E5901="Unknown"),ISBLANK(J5901)),AND(NOT(O5901="Unknown"),ISBLANK(R5901))),"Missing Information", INDEX(Table15[Entire Service Line Classification], MATCH(SUMIFS(Table15[Unique ID],Table15[System-Owned Portion],E5901,Table15[If Material Anything Other than "Lead" in Column E,Was Material Ever Previously Lead?],G5901,Table15[Customer-Owned Portion],O5901),Table15[Unique ID],0),0)))</f>
        <v>Lead Status Unknown</v>
      </c>
      <c r="X5901"/>
    </row>
    <row r="5902" spans="2:24" x14ac:dyDescent="0.35">
      <c r="B5902" s="146"/>
      <c r="C5902" s="31" t="s">
        <v>2695</v>
      </c>
      <c r="D5902" s="31"/>
      <c r="E5902" s="44" t="s">
        <v>3203</v>
      </c>
      <c r="F5902" s="43" t="s">
        <v>3283</v>
      </c>
      <c r="G5902" s="84" t="s">
        <v>3249</v>
      </c>
      <c r="H5902" s="31">
        <v>1967</v>
      </c>
      <c r="I5902" s="207" t="s">
        <v>3341</v>
      </c>
      <c r="J5902" s="84"/>
      <c r="K5902" s="31" t="s">
        <v>41</v>
      </c>
      <c r="L5902" s="31"/>
      <c r="M5902" s="169"/>
      <c r="N5902" s="148"/>
      <c r="O5902" s="106" t="s">
        <v>3203</v>
      </c>
      <c r="P5902" s="43">
        <v>1967</v>
      </c>
      <c r="Q5902" s="207" t="s">
        <v>3341</v>
      </c>
      <c r="R5902" s="84" t="s">
        <v>3203</v>
      </c>
      <c r="S5902" s="31" t="s">
        <v>41</v>
      </c>
      <c r="T5902" s="31"/>
      <c r="U5902" s="169"/>
      <c r="V5902" s="150"/>
      <c r="W5902" s="141" t="str" cm="1">
        <f t="array" ref="W5902">IF(SUM(LEN(B5902:V5902))=0,"",IF(OR(OR(ISBLANK(F5902),SUM(LEN(C5902),LEN(D5902))=0),AND(NOT(E5902="Unknown"),ISBLANK(J5902)),AND(NOT(O5902="Unknown"),ISBLANK(R5902))),"Missing Information", INDEX(Table15[Entire Service Line Classification], MATCH(SUMIFS(Table15[Unique ID],Table15[System-Owned Portion],E5902,Table15[If Material Anything Other than "Lead" in Column E,Was Material Ever Previously Lead?],G5902,Table15[Customer-Owned Portion],O5902),Table15[Unique ID],0),0)))</f>
        <v>Lead Status Unknown</v>
      </c>
      <c r="X5902"/>
    </row>
    <row r="5903" spans="2:24" x14ac:dyDescent="0.35">
      <c r="B5903" s="146"/>
      <c r="C5903" s="31" t="s">
        <v>2696</v>
      </c>
      <c r="D5903" s="31"/>
      <c r="E5903" s="44" t="s">
        <v>3203</v>
      </c>
      <c r="F5903" s="43" t="s">
        <v>3283</v>
      </c>
      <c r="G5903" s="84" t="s">
        <v>3249</v>
      </c>
      <c r="H5903" s="31">
        <v>1957</v>
      </c>
      <c r="I5903" s="207" t="s">
        <v>3337</v>
      </c>
      <c r="J5903" s="84"/>
      <c r="K5903" s="31" t="s">
        <v>41</v>
      </c>
      <c r="L5903" s="31"/>
      <c r="M5903" s="169"/>
      <c r="N5903" s="148"/>
      <c r="O5903" s="106" t="s">
        <v>3203</v>
      </c>
      <c r="P5903" s="43">
        <v>1957</v>
      </c>
      <c r="Q5903" s="207" t="s">
        <v>3337</v>
      </c>
      <c r="R5903" s="84" t="s">
        <v>3203</v>
      </c>
      <c r="S5903" s="31" t="s">
        <v>41</v>
      </c>
      <c r="T5903" s="31"/>
      <c r="U5903" s="169"/>
      <c r="V5903" s="150"/>
      <c r="W5903" s="141" t="str" cm="1">
        <f t="array" ref="W5903">IF(SUM(LEN(B5903:V5903))=0,"",IF(OR(OR(ISBLANK(F5903),SUM(LEN(C5903),LEN(D5903))=0),AND(NOT(E5903="Unknown"),ISBLANK(J5903)),AND(NOT(O5903="Unknown"),ISBLANK(R5903))),"Missing Information", INDEX(Table15[Entire Service Line Classification], MATCH(SUMIFS(Table15[Unique ID],Table15[System-Owned Portion],E5903,Table15[If Material Anything Other than "Lead" in Column E,Was Material Ever Previously Lead?],G5903,Table15[Customer-Owned Portion],O5903),Table15[Unique ID],0),0)))</f>
        <v>Lead Status Unknown</v>
      </c>
      <c r="X5903"/>
    </row>
    <row r="5904" spans="2:24" x14ac:dyDescent="0.35">
      <c r="B5904" s="146"/>
      <c r="C5904" s="31" t="s">
        <v>2697</v>
      </c>
      <c r="D5904" s="31"/>
      <c r="E5904" s="44" t="s">
        <v>3203</v>
      </c>
      <c r="F5904" s="43" t="s">
        <v>3283</v>
      </c>
      <c r="G5904" s="84" t="s">
        <v>3249</v>
      </c>
      <c r="H5904" s="31">
        <v>1924</v>
      </c>
      <c r="I5904" s="207" t="s">
        <v>3337</v>
      </c>
      <c r="J5904" s="84"/>
      <c r="K5904" s="31" t="s">
        <v>41</v>
      </c>
      <c r="L5904" s="31"/>
      <c r="M5904" s="169"/>
      <c r="N5904" s="148"/>
      <c r="O5904" s="106" t="s">
        <v>3203</v>
      </c>
      <c r="P5904" s="43">
        <v>1924</v>
      </c>
      <c r="Q5904" s="207" t="s">
        <v>3337</v>
      </c>
      <c r="R5904" s="84" t="s">
        <v>3203</v>
      </c>
      <c r="S5904" s="31" t="s">
        <v>41</v>
      </c>
      <c r="T5904" s="31"/>
      <c r="U5904" s="169"/>
      <c r="V5904" s="150"/>
      <c r="W5904" s="141" t="str" cm="1">
        <f t="array" ref="W5904">IF(SUM(LEN(B5904:V5904))=0,"",IF(OR(OR(ISBLANK(F5904),SUM(LEN(C5904),LEN(D5904))=0),AND(NOT(E5904="Unknown"),ISBLANK(J5904)),AND(NOT(O5904="Unknown"),ISBLANK(R5904))),"Missing Information", INDEX(Table15[Entire Service Line Classification], MATCH(SUMIFS(Table15[Unique ID],Table15[System-Owned Portion],E5904,Table15[If Material Anything Other than "Lead" in Column E,Was Material Ever Previously Lead?],G5904,Table15[Customer-Owned Portion],O5904),Table15[Unique ID],0),0)))</f>
        <v>Lead Status Unknown</v>
      </c>
      <c r="X5904"/>
    </row>
    <row r="5905" spans="2:24" x14ac:dyDescent="0.35">
      <c r="B5905" s="146"/>
      <c r="C5905" s="31" t="s">
        <v>2698</v>
      </c>
      <c r="D5905" s="31"/>
      <c r="E5905" s="44" t="s">
        <v>3203</v>
      </c>
      <c r="F5905" s="43" t="s">
        <v>3283</v>
      </c>
      <c r="G5905" s="84" t="s">
        <v>3249</v>
      </c>
      <c r="H5905" s="31">
        <v>1920</v>
      </c>
      <c r="I5905" s="207" t="s">
        <v>3337</v>
      </c>
      <c r="J5905" s="84"/>
      <c r="K5905" s="31" t="s">
        <v>41</v>
      </c>
      <c r="L5905" s="31"/>
      <c r="M5905" s="169"/>
      <c r="N5905" s="148"/>
      <c r="O5905" s="106" t="s">
        <v>3203</v>
      </c>
      <c r="P5905" s="43">
        <v>1920</v>
      </c>
      <c r="Q5905" s="207" t="s">
        <v>3337</v>
      </c>
      <c r="R5905" s="84" t="s">
        <v>3203</v>
      </c>
      <c r="S5905" s="31" t="s">
        <v>41</v>
      </c>
      <c r="T5905" s="31"/>
      <c r="U5905" s="169"/>
      <c r="V5905" s="150"/>
      <c r="W5905" s="141" t="str" cm="1">
        <f t="array" ref="W5905">IF(SUM(LEN(B5905:V5905))=0,"",IF(OR(OR(ISBLANK(F5905),SUM(LEN(C5905),LEN(D5905))=0),AND(NOT(E5905="Unknown"),ISBLANK(J5905)),AND(NOT(O5905="Unknown"),ISBLANK(R5905))),"Missing Information", INDEX(Table15[Entire Service Line Classification], MATCH(SUMIFS(Table15[Unique ID],Table15[System-Owned Portion],E5905,Table15[If Material Anything Other than "Lead" in Column E,Was Material Ever Previously Lead?],G5905,Table15[Customer-Owned Portion],O5905),Table15[Unique ID],0),0)))</f>
        <v>Lead Status Unknown</v>
      </c>
      <c r="X5905"/>
    </row>
    <row r="5906" spans="2:24" ht="29" x14ac:dyDescent="0.35">
      <c r="B5906" s="146"/>
      <c r="C5906" s="31" t="s">
        <v>6558</v>
      </c>
      <c r="D5906" s="31"/>
      <c r="E5906" s="44" t="s">
        <v>3284</v>
      </c>
      <c r="F5906" s="43" t="s">
        <v>41</v>
      </c>
      <c r="G5906" s="84" t="s">
        <v>3249</v>
      </c>
      <c r="H5906" s="31">
        <v>2002</v>
      </c>
      <c r="I5906" s="207" t="s">
        <v>3337</v>
      </c>
      <c r="J5906" s="84" t="s">
        <v>3270</v>
      </c>
      <c r="K5906" s="31" t="s">
        <v>41</v>
      </c>
      <c r="L5906" s="31"/>
      <c r="M5906" s="169"/>
      <c r="N5906" s="148"/>
      <c r="O5906" s="106" t="s">
        <v>3284</v>
      </c>
      <c r="P5906" s="43">
        <v>2002</v>
      </c>
      <c r="Q5906" s="207" t="s">
        <v>3337</v>
      </c>
      <c r="R5906" s="84" t="s">
        <v>3270</v>
      </c>
      <c r="S5906" s="31" t="s">
        <v>41</v>
      </c>
      <c r="T5906" s="31"/>
      <c r="U5906" s="169"/>
      <c r="V5906" s="150"/>
      <c r="W5906" s="141" t="str" cm="1">
        <f t="array" ref="W5906">IF(SUM(LEN(B5906:V5906))=0,"",IF(OR(OR(ISBLANK(F5906),SUM(LEN(C5906),LEN(D5906))=0),AND(NOT(E5906="Unknown"),ISBLANK(J5906)),AND(NOT(O5906="Unknown"),ISBLANK(R5906))),"Missing Information", INDEX(Table15[Entire Service Line Classification], MATCH(SUMIFS(Table15[Unique ID],Table15[System-Owned Portion],E5906,Table15[If Material Anything Other than "Lead" in Column E,Was Material Ever Previously Lead?],G5906,Table15[Customer-Owned Portion],O5906),Table15[Unique ID],0),0)))</f>
        <v>Non-lead</v>
      </c>
      <c r="X5906"/>
    </row>
    <row r="5907" spans="2:24" x14ac:dyDescent="0.35">
      <c r="B5907" s="146"/>
      <c r="C5907" s="31" t="s">
        <v>2699</v>
      </c>
      <c r="D5907" s="31"/>
      <c r="E5907" s="44" t="s">
        <v>3203</v>
      </c>
      <c r="F5907" s="43" t="s">
        <v>3283</v>
      </c>
      <c r="G5907" s="84" t="s">
        <v>3249</v>
      </c>
      <c r="H5907" s="31">
        <v>1907</v>
      </c>
      <c r="I5907" s="207" t="s">
        <v>3341</v>
      </c>
      <c r="J5907" s="84"/>
      <c r="K5907" s="31" t="s">
        <v>41</v>
      </c>
      <c r="L5907" s="31"/>
      <c r="M5907" s="169"/>
      <c r="N5907" s="148"/>
      <c r="O5907" s="106" t="s">
        <v>3203</v>
      </c>
      <c r="P5907" s="43">
        <v>1907</v>
      </c>
      <c r="Q5907" s="207" t="s">
        <v>3341</v>
      </c>
      <c r="R5907" s="84" t="s">
        <v>3203</v>
      </c>
      <c r="S5907" s="31" t="s">
        <v>41</v>
      </c>
      <c r="T5907" s="31"/>
      <c r="U5907" s="169"/>
      <c r="V5907" s="150"/>
      <c r="W5907" s="141" t="str" cm="1">
        <f t="array" ref="W5907">IF(SUM(LEN(B5907:V5907))=0,"",IF(OR(OR(ISBLANK(F5907),SUM(LEN(C5907),LEN(D5907))=0),AND(NOT(E5907="Unknown"),ISBLANK(J5907)),AND(NOT(O5907="Unknown"),ISBLANK(R5907))),"Missing Information", INDEX(Table15[Entire Service Line Classification], MATCH(SUMIFS(Table15[Unique ID],Table15[System-Owned Portion],E5907,Table15[If Material Anything Other than "Lead" in Column E,Was Material Ever Previously Lead?],G5907,Table15[Customer-Owned Portion],O5907),Table15[Unique ID],0),0)))</f>
        <v>Lead Status Unknown</v>
      </c>
      <c r="X5907"/>
    </row>
    <row r="5908" spans="2:24" x14ac:dyDescent="0.35">
      <c r="B5908" s="146"/>
      <c r="C5908" s="31" t="s">
        <v>2700</v>
      </c>
      <c r="D5908" s="31"/>
      <c r="E5908" s="44" t="s">
        <v>3203</v>
      </c>
      <c r="F5908" s="43" t="s">
        <v>3283</v>
      </c>
      <c r="G5908" s="84" t="s">
        <v>3249</v>
      </c>
      <c r="H5908" s="31">
        <v>1927</v>
      </c>
      <c r="I5908" s="207" t="s">
        <v>3341</v>
      </c>
      <c r="J5908" s="84"/>
      <c r="K5908" s="31" t="s">
        <v>41</v>
      </c>
      <c r="L5908" s="31"/>
      <c r="M5908" s="169"/>
      <c r="N5908" s="148"/>
      <c r="O5908" s="106" t="s">
        <v>3203</v>
      </c>
      <c r="P5908" s="43">
        <v>1927</v>
      </c>
      <c r="Q5908" s="207" t="s">
        <v>3341</v>
      </c>
      <c r="R5908" s="84" t="s">
        <v>3203</v>
      </c>
      <c r="S5908" s="31" t="s">
        <v>41</v>
      </c>
      <c r="T5908" s="31"/>
      <c r="U5908" s="169"/>
      <c r="V5908" s="150"/>
      <c r="W5908" s="141" t="str" cm="1">
        <f t="array" ref="W5908">IF(SUM(LEN(B5908:V5908))=0,"",IF(OR(OR(ISBLANK(F5908),SUM(LEN(C5908),LEN(D5908))=0),AND(NOT(E5908="Unknown"),ISBLANK(J5908)),AND(NOT(O5908="Unknown"),ISBLANK(R5908))),"Missing Information", INDEX(Table15[Entire Service Line Classification], MATCH(SUMIFS(Table15[Unique ID],Table15[System-Owned Portion],E5908,Table15[If Material Anything Other than "Lead" in Column E,Was Material Ever Previously Lead?],G5908,Table15[Customer-Owned Portion],O5908),Table15[Unique ID],0),0)))</f>
        <v>Lead Status Unknown</v>
      </c>
      <c r="X5908"/>
    </row>
    <row r="5909" spans="2:24" x14ac:dyDescent="0.35">
      <c r="B5909" s="146"/>
      <c r="C5909" s="31" t="s">
        <v>6559</v>
      </c>
      <c r="D5909" s="31"/>
      <c r="E5909" s="44" t="s">
        <v>3203</v>
      </c>
      <c r="F5909" s="43" t="s">
        <v>3283</v>
      </c>
      <c r="G5909" s="84" t="s">
        <v>3249</v>
      </c>
      <c r="H5909" s="31">
        <v>1924</v>
      </c>
      <c r="I5909" s="207" t="s">
        <v>3338</v>
      </c>
      <c r="J5909" s="84"/>
      <c r="K5909" s="31" t="s">
        <v>41</v>
      </c>
      <c r="L5909" s="31"/>
      <c r="M5909" s="169"/>
      <c r="N5909" s="148"/>
      <c r="O5909" s="106" t="s">
        <v>3203</v>
      </c>
      <c r="P5909" s="43">
        <v>1924</v>
      </c>
      <c r="Q5909" s="207" t="s">
        <v>3338</v>
      </c>
      <c r="R5909" s="84" t="s">
        <v>3203</v>
      </c>
      <c r="S5909" s="31" t="s">
        <v>41</v>
      </c>
      <c r="T5909" s="31"/>
      <c r="U5909" s="169"/>
      <c r="V5909" s="150"/>
      <c r="W5909" s="141" t="str" cm="1">
        <f t="array" ref="W5909">IF(SUM(LEN(B5909:V5909))=0,"",IF(OR(OR(ISBLANK(F5909),SUM(LEN(C5909),LEN(D5909))=0),AND(NOT(E5909="Unknown"),ISBLANK(J5909)),AND(NOT(O5909="Unknown"),ISBLANK(R5909))),"Missing Information", INDEX(Table15[Entire Service Line Classification], MATCH(SUMIFS(Table15[Unique ID],Table15[System-Owned Portion],E5909,Table15[If Material Anything Other than "Lead" in Column E,Was Material Ever Previously Lead?],G5909,Table15[Customer-Owned Portion],O5909),Table15[Unique ID],0),0)))</f>
        <v>Lead Status Unknown</v>
      </c>
      <c r="X5909"/>
    </row>
    <row r="5910" spans="2:24" x14ac:dyDescent="0.35">
      <c r="B5910" s="146"/>
      <c r="C5910" s="31" t="s">
        <v>2701</v>
      </c>
      <c r="D5910" s="31"/>
      <c r="E5910" s="44" t="s">
        <v>3203</v>
      </c>
      <c r="F5910" s="43" t="s">
        <v>3283</v>
      </c>
      <c r="G5910" s="84" t="s">
        <v>3249</v>
      </c>
      <c r="H5910" s="31">
        <v>1950</v>
      </c>
      <c r="I5910" s="207" t="s">
        <v>3341</v>
      </c>
      <c r="J5910" s="84"/>
      <c r="K5910" s="31" t="s">
        <v>41</v>
      </c>
      <c r="L5910" s="31"/>
      <c r="M5910" s="169"/>
      <c r="N5910" s="148"/>
      <c r="O5910" s="106" t="s">
        <v>3203</v>
      </c>
      <c r="P5910" s="43">
        <v>1950</v>
      </c>
      <c r="Q5910" s="207" t="s">
        <v>3341</v>
      </c>
      <c r="R5910" s="84" t="s">
        <v>3203</v>
      </c>
      <c r="S5910" s="31" t="s">
        <v>41</v>
      </c>
      <c r="T5910" s="31"/>
      <c r="U5910" s="169"/>
      <c r="V5910" s="150"/>
      <c r="W5910" s="141" t="str" cm="1">
        <f t="array" ref="W5910">IF(SUM(LEN(B5910:V5910))=0,"",IF(OR(OR(ISBLANK(F5910),SUM(LEN(C5910),LEN(D5910))=0),AND(NOT(E5910="Unknown"),ISBLANK(J5910)),AND(NOT(O5910="Unknown"),ISBLANK(R5910))),"Missing Information", INDEX(Table15[Entire Service Line Classification], MATCH(SUMIFS(Table15[Unique ID],Table15[System-Owned Portion],E5910,Table15[If Material Anything Other than "Lead" in Column E,Was Material Ever Previously Lead?],G5910,Table15[Customer-Owned Portion],O5910),Table15[Unique ID],0),0)))</f>
        <v>Lead Status Unknown</v>
      </c>
      <c r="X5910"/>
    </row>
    <row r="5911" spans="2:24" x14ac:dyDescent="0.35">
      <c r="B5911" s="146"/>
      <c r="C5911" s="31" t="s">
        <v>2702</v>
      </c>
      <c r="D5911" s="31"/>
      <c r="E5911" s="44" t="s">
        <v>3203</v>
      </c>
      <c r="F5911" s="43" t="s">
        <v>3283</v>
      </c>
      <c r="G5911" s="84" t="s">
        <v>3249</v>
      </c>
      <c r="H5911" s="31">
        <v>1924</v>
      </c>
      <c r="I5911" s="207" t="s">
        <v>3337</v>
      </c>
      <c r="J5911" s="84"/>
      <c r="K5911" s="31" t="s">
        <v>41</v>
      </c>
      <c r="L5911" s="31"/>
      <c r="M5911" s="169"/>
      <c r="N5911" s="148"/>
      <c r="O5911" s="106" t="s">
        <v>3203</v>
      </c>
      <c r="P5911" s="43">
        <v>1924</v>
      </c>
      <c r="Q5911" s="207" t="s">
        <v>3337</v>
      </c>
      <c r="R5911" s="84" t="s">
        <v>3203</v>
      </c>
      <c r="S5911" s="31" t="s">
        <v>41</v>
      </c>
      <c r="T5911" s="31"/>
      <c r="U5911" s="169"/>
      <c r="V5911" s="150"/>
      <c r="W5911" s="141" t="str" cm="1">
        <f t="array" ref="W5911">IF(SUM(LEN(B5911:V5911))=0,"",IF(OR(OR(ISBLANK(F5911),SUM(LEN(C5911),LEN(D5911))=0),AND(NOT(E5911="Unknown"),ISBLANK(J5911)),AND(NOT(O5911="Unknown"),ISBLANK(R5911))),"Missing Information", INDEX(Table15[Entire Service Line Classification], MATCH(SUMIFS(Table15[Unique ID],Table15[System-Owned Portion],E5911,Table15[If Material Anything Other than "Lead" in Column E,Was Material Ever Previously Lead?],G5911,Table15[Customer-Owned Portion],O5911),Table15[Unique ID],0),0)))</f>
        <v>Lead Status Unknown</v>
      </c>
      <c r="X5911"/>
    </row>
    <row r="5912" spans="2:24" x14ac:dyDescent="0.35">
      <c r="B5912" s="146"/>
      <c r="C5912" s="31" t="s">
        <v>6560</v>
      </c>
      <c r="D5912" s="31"/>
      <c r="E5912" s="44" t="s">
        <v>3203</v>
      </c>
      <c r="F5912" s="43" t="s">
        <v>3283</v>
      </c>
      <c r="G5912" s="84" t="s">
        <v>3249</v>
      </c>
      <c r="H5912" s="31">
        <v>1954</v>
      </c>
      <c r="I5912" s="207" t="s">
        <v>3337</v>
      </c>
      <c r="J5912" s="84"/>
      <c r="K5912" s="31" t="s">
        <v>41</v>
      </c>
      <c r="L5912" s="31"/>
      <c r="M5912" s="169"/>
      <c r="N5912" s="148"/>
      <c r="O5912" s="106" t="s">
        <v>3203</v>
      </c>
      <c r="P5912" s="43">
        <v>1954</v>
      </c>
      <c r="Q5912" s="207" t="s">
        <v>3337</v>
      </c>
      <c r="R5912" s="84" t="s">
        <v>3203</v>
      </c>
      <c r="S5912" s="31" t="s">
        <v>41</v>
      </c>
      <c r="T5912" s="31"/>
      <c r="U5912" s="169"/>
      <c r="V5912" s="150"/>
      <c r="W5912" s="141" t="str" cm="1">
        <f t="array" ref="W5912">IF(SUM(LEN(B5912:V5912))=0,"",IF(OR(OR(ISBLANK(F5912),SUM(LEN(C5912),LEN(D5912))=0),AND(NOT(E5912="Unknown"),ISBLANK(J5912)),AND(NOT(O5912="Unknown"),ISBLANK(R5912))),"Missing Information", INDEX(Table15[Entire Service Line Classification], MATCH(SUMIFS(Table15[Unique ID],Table15[System-Owned Portion],E5912,Table15[If Material Anything Other than "Lead" in Column E,Was Material Ever Previously Lead?],G5912,Table15[Customer-Owned Portion],O5912),Table15[Unique ID],0),0)))</f>
        <v>Lead Status Unknown</v>
      </c>
      <c r="X5912"/>
    </row>
    <row r="5913" spans="2:24" x14ac:dyDescent="0.35">
      <c r="B5913" s="146"/>
      <c r="C5913" s="31" t="s">
        <v>2703</v>
      </c>
      <c r="D5913" s="31"/>
      <c r="E5913" s="44" t="s">
        <v>3203</v>
      </c>
      <c r="F5913" s="43" t="s">
        <v>3283</v>
      </c>
      <c r="G5913" s="84" t="s">
        <v>3249</v>
      </c>
      <c r="H5913" s="31">
        <v>1927</v>
      </c>
      <c r="I5913" s="207" t="s">
        <v>3337</v>
      </c>
      <c r="J5913" s="84"/>
      <c r="K5913" s="31" t="s">
        <v>41</v>
      </c>
      <c r="L5913" s="31"/>
      <c r="M5913" s="169"/>
      <c r="N5913" s="148"/>
      <c r="O5913" s="106" t="s">
        <v>3203</v>
      </c>
      <c r="P5913" s="43">
        <v>1927</v>
      </c>
      <c r="Q5913" s="207" t="s">
        <v>3337</v>
      </c>
      <c r="R5913" s="84" t="s">
        <v>3203</v>
      </c>
      <c r="S5913" s="31" t="s">
        <v>41</v>
      </c>
      <c r="T5913" s="31"/>
      <c r="U5913" s="169"/>
      <c r="V5913" s="150"/>
      <c r="W5913" s="141" t="str" cm="1">
        <f t="array" ref="W5913">IF(SUM(LEN(B5913:V5913))=0,"",IF(OR(OR(ISBLANK(F5913),SUM(LEN(C5913),LEN(D5913))=0),AND(NOT(E5913="Unknown"),ISBLANK(J5913)),AND(NOT(O5913="Unknown"),ISBLANK(R5913))),"Missing Information", INDEX(Table15[Entire Service Line Classification], MATCH(SUMIFS(Table15[Unique ID],Table15[System-Owned Portion],E5913,Table15[If Material Anything Other than "Lead" in Column E,Was Material Ever Previously Lead?],G5913,Table15[Customer-Owned Portion],O5913),Table15[Unique ID],0),0)))</f>
        <v>Lead Status Unknown</v>
      </c>
      <c r="X5913"/>
    </row>
    <row r="5914" spans="2:24" x14ac:dyDescent="0.35">
      <c r="B5914" s="146"/>
      <c r="C5914" s="31" t="s">
        <v>2704</v>
      </c>
      <c r="D5914" s="31"/>
      <c r="E5914" s="44" t="s">
        <v>3203</v>
      </c>
      <c r="F5914" s="43" t="s">
        <v>3283</v>
      </c>
      <c r="G5914" s="84" t="s">
        <v>3249</v>
      </c>
      <c r="H5914" s="31">
        <v>1921</v>
      </c>
      <c r="I5914" s="207" t="s">
        <v>3337</v>
      </c>
      <c r="J5914" s="84"/>
      <c r="K5914" s="31" t="s">
        <v>41</v>
      </c>
      <c r="L5914" s="31"/>
      <c r="M5914" s="169"/>
      <c r="N5914" s="148"/>
      <c r="O5914" s="106" t="s">
        <v>3203</v>
      </c>
      <c r="P5914" s="43">
        <v>1921</v>
      </c>
      <c r="Q5914" s="207" t="s">
        <v>3337</v>
      </c>
      <c r="R5914" s="84" t="s">
        <v>3203</v>
      </c>
      <c r="S5914" s="31" t="s">
        <v>41</v>
      </c>
      <c r="T5914" s="31"/>
      <c r="U5914" s="169"/>
      <c r="V5914" s="150"/>
      <c r="W5914" s="141" t="str" cm="1">
        <f t="array" ref="W5914">IF(SUM(LEN(B5914:V5914))=0,"",IF(OR(OR(ISBLANK(F5914),SUM(LEN(C5914),LEN(D5914))=0),AND(NOT(E5914="Unknown"),ISBLANK(J5914)),AND(NOT(O5914="Unknown"),ISBLANK(R5914))),"Missing Information", INDEX(Table15[Entire Service Line Classification], MATCH(SUMIFS(Table15[Unique ID],Table15[System-Owned Portion],E5914,Table15[If Material Anything Other than "Lead" in Column E,Was Material Ever Previously Lead?],G5914,Table15[Customer-Owned Portion],O5914),Table15[Unique ID],0),0)))</f>
        <v>Lead Status Unknown</v>
      </c>
      <c r="X5914"/>
    </row>
    <row r="5915" spans="2:24" x14ac:dyDescent="0.35">
      <c r="B5915" s="146"/>
      <c r="C5915" s="31" t="s">
        <v>2705</v>
      </c>
      <c r="D5915" s="31"/>
      <c r="E5915" s="44" t="s">
        <v>3203</v>
      </c>
      <c r="F5915" s="43" t="s">
        <v>3283</v>
      </c>
      <c r="G5915" s="84" t="s">
        <v>3249</v>
      </c>
      <c r="H5915" s="31">
        <v>1927</v>
      </c>
      <c r="I5915" s="207" t="s">
        <v>3341</v>
      </c>
      <c r="J5915" s="84"/>
      <c r="K5915" s="31" t="s">
        <v>41</v>
      </c>
      <c r="L5915" s="31"/>
      <c r="M5915" s="169"/>
      <c r="N5915" s="148"/>
      <c r="O5915" s="106" t="s">
        <v>3203</v>
      </c>
      <c r="P5915" s="43">
        <v>1927</v>
      </c>
      <c r="Q5915" s="207" t="s">
        <v>3341</v>
      </c>
      <c r="R5915" s="84" t="s">
        <v>3203</v>
      </c>
      <c r="S5915" s="31" t="s">
        <v>41</v>
      </c>
      <c r="T5915" s="31"/>
      <c r="U5915" s="169"/>
      <c r="V5915" s="150"/>
      <c r="W5915" s="141" t="str" cm="1">
        <f t="array" ref="W5915">IF(SUM(LEN(B5915:V5915))=0,"",IF(OR(OR(ISBLANK(F5915),SUM(LEN(C5915),LEN(D5915))=0),AND(NOT(E5915="Unknown"),ISBLANK(J5915)),AND(NOT(O5915="Unknown"),ISBLANK(R5915))),"Missing Information", INDEX(Table15[Entire Service Line Classification], MATCH(SUMIFS(Table15[Unique ID],Table15[System-Owned Portion],E5915,Table15[If Material Anything Other than "Lead" in Column E,Was Material Ever Previously Lead?],G5915,Table15[Customer-Owned Portion],O5915),Table15[Unique ID],0),0)))</f>
        <v>Lead Status Unknown</v>
      </c>
      <c r="X5915"/>
    </row>
    <row r="5916" spans="2:24" x14ac:dyDescent="0.35">
      <c r="B5916" s="146"/>
      <c r="C5916" s="31" t="s">
        <v>2706</v>
      </c>
      <c r="D5916" s="31"/>
      <c r="E5916" s="44" t="s">
        <v>3203</v>
      </c>
      <c r="F5916" s="43" t="s">
        <v>3283</v>
      </c>
      <c r="G5916" s="84" t="s">
        <v>3249</v>
      </c>
      <c r="H5916" s="31">
        <v>1924</v>
      </c>
      <c r="I5916" s="207" t="s">
        <v>3337</v>
      </c>
      <c r="J5916" s="84"/>
      <c r="K5916" s="31" t="s">
        <v>41</v>
      </c>
      <c r="L5916" s="31"/>
      <c r="M5916" s="169"/>
      <c r="N5916" s="148"/>
      <c r="O5916" s="106" t="s">
        <v>3203</v>
      </c>
      <c r="P5916" s="43">
        <v>1924</v>
      </c>
      <c r="Q5916" s="207" t="s">
        <v>3337</v>
      </c>
      <c r="R5916" s="84" t="s">
        <v>3203</v>
      </c>
      <c r="S5916" s="31" t="s">
        <v>41</v>
      </c>
      <c r="T5916" s="31"/>
      <c r="U5916" s="169"/>
      <c r="V5916" s="150"/>
      <c r="W5916" s="141" t="str" cm="1">
        <f t="array" ref="W5916">IF(SUM(LEN(B5916:V5916))=0,"",IF(OR(OR(ISBLANK(F5916),SUM(LEN(C5916),LEN(D5916))=0),AND(NOT(E5916="Unknown"),ISBLANK(J5916)),AND(NOT(O5916="Unknown"),ISBLANK(R5916))),"Missing Information", INDEX(Table15[Entire Service Line Classification], MATCH(SUMIFS(Table15[Unique ID],Table15[System-Owned Portion],E5916,Table15[If Material Anything Other than "Lead" in Column E,Was Material Ever Previously Lead?],G5916,Table15[Customer-Owned Portion],O5916),Table15[Unique ID],0),0)))</f>
        <v>Lead Status Unknown</v>
      </c>
      <c r="X5916"/>
    </row>
    <row r="5917" spans="2:24" x14ac:dyDescent="0.35">
      <c r="B5917" s="146"/>
      <c r="C5917" s="31" t="s">
        <v>2707</v>
      </c>
      <c r="D5917" s="31"/>
      <c r="E5917" s="44" t="s">
        <v>3203</v>
      </c>
      <c r="F5917" s="43" t="s">
        <v>3283</v>
      </c>
      <c r="G5917" s="84" t="s">
        <v>3249</v>
      </c>
      <c r="H5917" s="31">
        <v>1924</v>
      </c>
      <c r="I5917" s="207" t="s">
        <v>3341</v>
      </c>
      <c r="J5917" s="84"/>
      <c r="K5917" s="31" t="s">
        <v>41</v>
      </c>
      <c r="L5917" s="31"/>
      <c r="M5917" s="169"/>
      <c r="N5917" s="148"/>
      <c r="O5917" s="106" t="s">
        <v>3203</v>
      </c>
      <c r="P5917" s="43">
        <v>1924</v>
      </c>
      <c r="Q5917" s="207" t="s">
        <v>3341</v>
      </c>
      <c r="R5917" s="84" t="s">
        <v>3203</v>
      </c>
      <c r="S5917" s="31" t="s">
        <v>41</v>
      </c>
      <c r="T5917" s="31"/>
      <c r="U5917" s="169"/>
      <c r="V5917" s="150"/>
      <c r="W5917" s="141" t="str" cm="1">
        <f t="array" ref="W5917">IF(SUM(LEN(B5917:V5917))=0,"",IF(OR(OR(ISBLANK(F5917),SUM(LEN(C5917),LEN(D5917))=0),AND(NOT(E5917="Unknown"),ISBLANK(J5917)),AND(NOT(O5917="Unknown"),ISBLANK(R5917))),"Missing Information", INDEX(Table15[Entire Service Line Classification], MATCH(SUMIFS(Table15[Unique ID],Table15[System-Owned Portion],E5917,Table15[If Material Anything Other than "Lead" in Column E,Was Material Ever Previously Lead?],G5917,Table15[Customer-Owned Portion],O5917),Table15[Unique ID],0),0)))</f>
        <v>Lead Status Unknown</v>
      </c>
      <c r="X5917"/>
    </row>
    <row r="5918" spans="2:24" x14ac:dyDescent="0.35">
      <c r="B5918" s="146"/>
      <c r="C5918" s="31" t="s">
        <v>2708</v>
      </c>
      <c r="D5918" s="31"/>
      <c r="E5918" s="44" t="s">
        <v>3203</v>
      </c>
      <c r="F5918" s="43" t="s">
        <v>3283</v>
      </c>
      <c r="G5918" s="84" t="s">
        <v>3249</v>
      </c>
      <c r="H5918" s="31">
        <v>1935</v>
      </c>
      <c r="I5918" s="207" t="s">
        <v>3341</v>
      </c>
      <c r="J5918" s="84"/>
      <c r="K5918" s="31" t="s">
        <v>41</v>
      </c>
      <c r="L5918" s="31"/>
      <c r="M5918" s="169"/>
      <c r="N5918" s="148"/>
      <c r="O5918" s="106" t="s">
        <v>3203</v>
      </c>
      <c r="P5918" s="43">
        <v>1935</v>
      </c>
      <c r="Q5918" s="207" t="s">
        <v>3341</v>
      </c>
      <c r="R5918" s="84" t="s">
        <v>3203</v>
      </c>
      <c r="S5918" s="31" t="s">
        <v>41</v>
      </c>
      <c r="T5918" s="31"/>
      <c r="U5918" s="169"/>
      <c r="V5918" s="150"/>
      <c r="W5918" s="141" t="str" cm="1">
        <f t="array" ref="W5918">IF(SUM(LEN(B5918:V5918))=0,"",IF(OR(OR(ISBLANK(F5918),SUM(LEN(C5918),LEN(D5918))=0),AND(NOT(E5918="Unknown"),ISBLANK(J5918)),AND(NOT(O5918="Unknown"),ISBLANK(R5918))),"Missing Information", INDEX(Table15[Entire Service Line Classification], MATCH(SUMIFS(Table15[Unique ID],Table15[System-Owned Portion],E5918,Table15[If Material Anything Other than "Lead" in Column E,Was Material Ever Previously Lead?],G5918,Table15[Customer-Owned Portion],O5918),Table15[Unique ID],0),0)))</f>
        <v>Lead Status Unknown</v>
      </c>
      <c r="X5918"/>
    </row>
    <row r="5919" spans="2:24" x14ac:dyDescent="0.35">
      <c r="B5919" s="146"/>
      <c r="C5919" s="31" t="s">
        <v>2709</v>
      </c>
      <c r="D5919" s="31"/>
      <c r="E5919" s="44" t="s">
        <v>3203</v>
      </c>
      <c r="F5919" s="43" t="s">
        <v>3283</v>
      </c>
      <c r="G5919" s="84" t="s">
        <v>3249</v>
      </c>
      <c r="H5919" s="31">
        <v>1980</v>
      </c>
      <c r="I5919" s="207" t="s">
        <v>3338</v>
      </c>
      <c r="J5919" s="84"/>
      <c r="K5919" s="31" t="s">
        <v>41</v>
      </c>
      <c r="L5919" s="31"/>
      <c r="M5919" s="169"/>
      <c r="N5919" s="148"/>
      <c r="O5919" s="106" t="s">
        <v>3203</v>
      </c>
      <c r="P5919" s="43">
        <v>1980</v>
      </c>
      <c r="Q5919" s="207" t="s">
        <v>3338</v>
      </c>
      <c r="R5919" s="84" t="s">
        <v>3203</v>
      </c>
      <c r="S5919" s="31" t="s">
        <v>41</v>
      </c>
      <c r="T5919" s="31"/>
      <c r="U5919" s="169"/>
      <c r="V5919" s="150"/>
      <c r="W5919" s="141" t="str" cm="1">
        <f t="array" ref="W5919">IF(SUM(LEN(B5919:V5919))=0,"",IF(OR(OR(ISBLANK(F5919),SUM(LEN(C5919),LEN(D5919))=0),AND(NOT(E5919="Unknown"),ISBLANK(J5919)),AND(NOT(O5919="Unknown"),ISBLANK(R5919))),"Missing Information", INDEX(Table15[Entire Service Line Classification], MATCH(SUMIFS(Table15[Unique ID],Table15[System-Owned Portion],E5919,Table15[If Material Anything Other than "Lead" in Column E,Was Material Ever Previously Lead?],G5919,Table15[Customer-Owned Portion],O5919),Table15[Unique ID],0),0)))</f>
        <v>Lead Status Unknown</v>
      </c>
      <c r="X5919"/>
    </row>
    <row r="5920" spans="2:24" x14ac:dyDescent="0.35">
      <c r="B5920" s="146"/>
      <c r="C5920" s="31" t="s">
        <v>2710</v>
      </c>
      <c r="D5920" s="31"/>
      <c r="E5920" s="44" t="s">
        <v>3203</v>
      </c>
      <c r="F5920" s="43" t="s">
        <v>3283</v>
      </c>
      <c r="G5920" s="84" t="s">
        <v>3249</v>
      </c>
      <c r="H5920" s="31">
        <v>1940</v>
      </c>
      <c r="I5920" s="207" t="s">
        <v>3337</v>
      </c>
      <c r="J5920" s="84"/>
      <c r="K5920" s="31" t="s">
        <v>41</v>
      </c>
      <c r="L5920" s="31"/>
      <c r="M5920" s="169"/>
      <c r="N5920" s="148"/>
      <c r="O5920" s="106" t="s">
        <v>3203</v>
      </c>
      <c r="P5920" s="43">
        <v>1940</v>
      </c>
      <c r="Q5920" s="207" t="s">
        <v>3337</v>
      </c>
      <c r="R5920" s="84" t="s">
        <v>3203</v>
      </c>
      <c r="S5920" s="31" t="s">
        <v>41</v>
      </c>
      <c r="T5920" s="31"/>
      <c r="U5920" s="169"/>
      <c r="V5920" s="150"/>
      <c r="W5920" s="141" t="str" cm="1">
        <f t="array" ref="W5920">IF(SUM(LEN(B5920:V5920))=0,"",IF(OR(OR(ISBLANK(F5920),SUM(LEN(C5920),LEN(D5920))=0),AND(NOT(E5920="Unknown"),ISBLANK(J5920)),AND(NOT(O5920="Unknown"),ISBLANK(R5920))),"Missing Information", INDEX(Table15[Entire Service Line Classification], MATCH(SUMIFS(Table15[Unique ID],Table15[System-Owned Portion],E5920,Table15[If Material Anything Other than "Lead" in Column E,Was Material Ever Previously Lead?],G5920,Table15[Customer-Owned Portion],O5920),Table15[Unique ID],0),0)))</f>
        <v>Lead Status Unknown</v>
      </c>
      <c r="X5920"/>
    </row>
    <row r="5921" spans="2:24" x14ac:dyDescent="0.35">
      <c r="B5921" s="146"/>
      <c r="C5921" s="31" t="s">
        <v>2711</v>
      </c>
      <c r="D5921" s="31"/>
      <c r="E5921" s="44" t="s">
        <v>3203</v>
      </c>
      <c r="F5921" s="43" t="s">
        <v>3283</v>
      </c>
      <c r="G5921" s="84" t="s">
        <v>3249</v>
      </c>
      <c r="H5921" s="31">
        <v>1924</v>
      </c>
      <c r="I5921" s="207" t="s">
        <v>3341</v>
      </c>
      <c r="J5921" s="84"/>
      <c r="K5921" s="31" t="s">
        <v>41</v>
      </c>
      <c r="L5921" s="31"/>
      <c r="M5921" s="169"/>
      <c r="N5921" s="148"/>
      <c r="O5921" s="106" t="s">
        <v>3203</v>
      </c>
      <c r="P5921" s="43">
        <v>1924</v>
      </c>
      <c r="Q5921" s="207" t="s">
        <v>3341</v>
      </c>
      <c r="R5921" s="84" t="s">
        <v>3203</v>
      </c>
      <c r="S5921" s="31" t="s">
        <v>41</v>
      </c>
      <c r="T5921" s="31"/>
      <c r="U5921" s="169"/>
      <c r="V5921" s="150"/>
      <c r="W5921" s="141" t="str" cm="1">
        <f t="array" ref="W5921">IF(SUM(LEN(B5921:V5921))=0,"",IF(OR(OR(ISBLANK(F5921),SUM(LEN(C5921),LEN(D5921))=0),AND(NOT(E5921="Unknown"),ISBLANK(J5921)),AND(NOT(O5921="Unknown"),ISBLANK(R5921))),"Missing Information", INDEX(Table15[Entire Service Line Classification], MATCH(SUMIFS(Table15[Unique ID],Table15[System-Owned Portion],E5921,Table15[If Material Anything Other than "Lead" in Column E,Was Material Ever Previously Lead?],G5921,Table15[Customer-Owned Portion],O5921),Table15[Unique ID],0),0)))</f>
        <v>Lead Status Unknown</v>
      </c>
      <c r="X5921"/>
    </row>
    <row r="5922" spans="2:24" x14ac:dyDescent="0.35">
      <c r="B5922" s="146"/>
      <c r="C5922" s="31" t="s">
        <v>6561</v>
      </c>
      <c r="D5922" s="31"/>
      <c r="E5922" s="44" t="s">
        <v>3203</v>
      </c>
      <c r="F5922" s="43" t="s">
        <v>3283</v>
      </c>
      <c r="G5922" s="84" t="s">
        <v>3249</v>
      </c>
      <c r="H5922" s="31">
        <v>1956</v>
      </c>
      <c r="I5922" s="207" t="s">
        <v>3337</v>
      </c>
      <c r="J5922" s="84"/>
      <c r="K5922" s="31" t="s">
        <v>41</v>
      </c>
      <c r="L5922" s="31"/>
      <c r="M5922" s="169"/>
      <c r="N5922" s="148"/>
      <c r="O5922" s="106" t="s">
        <v>3203</v>
      </c>
      <c r="P5922" s="43">
        <v>1956</v>
      </c>
      <c r="Q5922" s="207" t="s">
        <v>3337</v>
      </c>
      <c r="R5922" s="84" t="s">
        <v>3203</v>
      </c>
      <c r="S5922" s="31" t="s">
        <v>41</v>
      </c>
      <c r="T5922" s="31"/>
      <c r="U5922" s="169"/>
      <c r="V5922" s="150"/>
      <c r="W5922" s="141" t="str" cm="1">
        <f t="array" ref="W5922">IF(SUM(LEN(B5922:V5922))=0,"",IF(OR(OR(ISBLANK(F5922),SUM(LEN(C5922),LEN(D5922))=0),AND(NOT(E5922="Unknown"),ISBLANK(J5922)),AND(NOT(O5922="Unknown"),ISBLANK(R5922))),"Missing Information", INDEX(Table15[Entire Service Line Classification], MATCH(SUMIFS(Table15[Unique ID],Table15[System-Owned Portion],E5922,Table15[If Material Anything Other than "Lead" in Column E,Was Material Ever Previously Lead?],G5922,Table15[Customer-Owned Portion],O5922),Table15[Unique ID],0),0)))</f>
        <v>Lead Status Unknown</v>
      </c>
      <c r="X5922"/>
    </row>
    <row r="5923" spans="2:24" ht="29" x14ac:dyDescent="0.35">
      <c r="B5923" s="146"/>
      <c r="C5923" s="31" t="s">
        <v>6562</v>
      </c>
      <c r="D5923" s="31"/>
      <c r="E5923" s="44" t="s">
        <v>3284</v>
      </c>
      <c r="F5923" s="43" t="s">
        <v>41</v>
      </c>
      <c r="G5923" s="84" t="s">
        <v>3249</v>
      </c>
      <c r="H5923" s="31">
        <v>1991</v>
      </c>
      <c r="I5923" s="207" t="s">
        <v>3338</v>
      </c>
      <c r="J5923" s="84" t="s">
        <v>3270</v>
      </c>
      <c r="K5923" s="31" t="s">
        <v>41</v>
      </c>
      <c r="L5923" s="31"/>
      <c r="M5923" s="169"/>
      <c r="N5923" s="148"/>
      <c r="O5923" s="106" t="s">
        <v>3284</v>
      </c>
      <c r="P5923" s="43">
        <v>1991</v>
      </c>
      <c r="Q5923" s="207" t="s">
        <v>3338</v>
      </c>
      <c r="R5923" s="84" t="s">
        <v>3270</v>
      </c>
      <c r="S5923" s="31" t="s">
        <v>41</v>
      </c>
      <c r="T5923" s="31"/>
      <c r="U5923" s="169"/>
      <c r="V5923" s="150"/>
      <c r="W5923" s="141" t="str" cm="1">
        <f t="array" ref="W5923">IF(SUM(LEN(B5923:V5923))=0,"",IF(OR(OR(ISBLANK(F5923),SUM(LEN(C5923),LEN(D5923))=0),AND(NOT(E5923="Unknown"),ISBLANK(J5923)),AND(NOT(O5923="Unknown"),ISBLANK(R5923))),"Missing Information", INDEX(Table15[Entire Service Line Classification], MATCH(SUMIFS(Table15[Unique ID],Table15[System-Owned Portion],E5923,Table15[If Material Anything Other than "Lead" in Column E,Was Material Ever Previously Lead?],G5923,Table15[Customer-Owned Portion],O5923),Table15[Unique ID],0),0)))</f>
        <v>Non-lead</v>
      </c>
      <c r="X5923"/>
    </row>
    <row r="5924" spans="2:24" x14ac:dyDescent="0.35">
      <c r="B5924" s="146"/>
      <c r="C5924" s="31" t="s">
        <v>2712</v>
      </c>
      <c r="D5924" s="31"/>
      <c r="E5924" s="44" t="s">
        <v>3203</v>
      </c>
      <c r="F5924" s="43" t="s">
        <v>3283</v>
      </c>
      <c r="G5924" s="84" t="s">
        <v>3249</v>
      </c>
      <c r="H5924" s="31">
        <v>1940</v>
      </c>
      <c r="I5924" s="207" t="s">
        <v>3338</v>
      </c>
      <c r="J5924" s="84"/>
      <c r="K5924" s="31" t="s">
        <v>41</v>
      </c>
      <c r="L5924" s="31"/>
      <c r="M5924" s="169"/>
      <c r="N5924" s="148"/>
      <c r="O5924" s="106" t="s">
        <v>3203</v>
      </c>
      <c r="P5924" s="43">
        <v>1940</v>
      </c>
      <c r="Q5924" s="207" t="s">
        <v>3338</v>
      </c>
      <c r="R5924" s="84" t="s">
        <v>3203</v>
      </c>
      <c r="S5924" s="31" t="s">
        <v>41</v>
      </c>
      <c r="T5924" s="31"/>
      <c r="U5924" s="169"/>
      <c r="V5924" s="150"/>
      <c r="W5924" s="141" t="str" cm="1">
        <f t="array" ref="W5924">IF(SUM(LEN(B5924:V5924))=0,"",IF(OR(OR(ISBLANK(F5924),SUM(LEN(C5924),LEN(D5924))=0),AND(NOT(E5924="Unknown"),ISBLANK(J5924)),AND(NOT(O5924="Unknown"),ISBLANK(R5924))),"Missing Information", INDEX(Table15[Entire Service Line Classification], MATCH(SUMIFS(Table15[Unique ID],Table15[System-Owned Portion],E5924,Table15[If Material Anything Other than "Lead" in Column E,Was Material Ever Previously Lead?],G5924,Table15[Customer-Owned Portion],O5924),Table15[Unique ID],0),0)))</f>
        <v>Lead Status Unknown</v>
      </c>
      <c r="X5924"/>
    </row>
    <row r="5925" spans="2:24" x14ac:dyDescent="0.35">
      <c r="B5925" s="146"/>
      <c r="C5925" s="31" t="s">
        <v>2713</v>
      </c>
      <c r="D5925" s="31"/>
      <c r="E5925" s="44" t="s">
        <v>3203</v>
      </c>
      <c r="F5925" s="43" t="s">
        <v>3283</v>
      </c>
      <c r="G5925" s="84" t="s">
        <v>3249</v>
      </c>
      <c r="H5925" s="31">
        <v>1948</v>
      </c>
      <c r="I5925" s="207" t="s">
        <v>3337</v>
      </c>
      <c r="J5925" s="84"/>
      <c r="K5925" s="31" t="s">
        <v>41</v>
      </c>
      <c r="L5925" s="31"/>
      <c r="M5925" s="169"/>
      <c r="N5925" s="148"/>
      <c r="O5925" s="106" t="s">
        <v>3203</v>
      </c>
      <c r="P5925" s="43">
        <v>1948</v>
      </c>
      <c r="Q5925" s="207" t="s">
        <v>3337</v>
      </c>
      <c r="R5925" s="84" t="s">
        <v>3203</v>
      </c>
      <c r="S5925" s="31" t="s">
        <v>41</v>
      </c>
      <c r="T5925" s="31"/>
      <c r="U5925" s="169"/>
      <c r="V5925" s="150"/>
      <c r="W5925" s="141" t="str" cm="1">
        <f t="array" ref="W5925">IF(SUM(LEN(B5925:V5925))=0,"",IF(OR(OR(ISBLANK(F5925),SUM(LEN(C5925),LEN(D5925))=0),AND(NOT(E5925="Unknown"),ISBLANK(J5925)),AND(NOT(O5925="Unknown"),ISBLANK(R5925))),"Missing Information", INDEX(Table15[Entire Service Line Classification], MATCH(SUMIFS(Table15[Unique ID],Table15[System-Owned Portion],E5925,Table15[If Material Anything Other than "Lead" in Column E,Was Material Ever Previously Lead?],G5925,Table15[Customer-Owned Portion],O5925),Table15[Unique ID],0),0)))</f>
        <v>Lead Status Unknown</v>
      </c>
      <c r="X5925"/>
    </row>
    <row r="5926" spans="2:24" x14ac:dyDescent="0.35">
      <c r="B5926" s="146"/>
      <c r="C5926" s="31" t="s">
        <v>2714</v>
      </c>
      <c r="D5926" s="31"/>
      <c r="E5926" s="44" t="s">
        <v>3203</v>
      </c>
      <c r="F5926" s="43" t="s">
        <v>3283</v>
      </c>
      <c r="G5926" s="84" t="s">
        <v>3249</v>
      </c>
      <c r="H5926" s="31">
        <v>1917</v>
      </c>
      <c r="I5926" s="207" t="s">
        <v>3338</v>
      </c>
      <c r="J5926" s="84"/>
      <c r="K5926" s="31" t="s">
        <v>41</v>
      </c>
      <c r="L5926" s="31"/>
      <c r="M5926" s="169"/>
      <c r="N5926" s="148"/>
      <c r="O5926" s="106" t="s">
        <v>3203</v>
      </c>
      <c r="P5926" s="43">
        <v>1917</v>
      </c>
      <c r="Q5926" s="207" t="s">
        <v>3338</v>
      </c>
      <c r="R5926" s="84" t="s">
        <v>3203</v>
      </c>
      <c r="S5926" s="31" t="s">
        <v>41</v>
      </c>
      <c r="T5926" s="31"/>
      <c r="U5926" s="169"/>
      <c r="V5926" s="150"/>
      <c r="W5926" s="141" t="str" cm="1">
        <f t="array" ref="W5926">IF(SUM(LEN(B5926:V5926))=0,"",IF(OR(OR(ISBLANK(F5926),SUM(LEN(C5926),LEN(D5926))=0),AND(NOT(E5926="Unknown"),ISBLANK(J5926)),AND(NOT(O5926="Unknown"),ISBLANK(R5926))),"Missing Information", INDEX(Table15[Entire Service Line Classification], MATCH(SUMIFS(Table15[Unique ID],Table15[System-Owned Portion],E5926,Table15[If Material Anything Other than "Lead" in Column E,Was Material Ever Previously Lead?],G5926,Table15[Customer-Owned Portion],O5926),Table15[Unique ID],0),0)))</f>
        <v>Lead Status Unknown</v>
      </c>
      <c r="X5926"/>
    </row>
    <row r="5927" spans="2:24" x14ac:dyDescent="0.35">
      <c r="B5927" s="146"/>
      <c r="C5927" s="31" t="s">
        <v>6563</v>
      </c>
      <c r="D5927" s="31"/>
      <c r="E5927" s="44" t="s">
        <v>3203</v>
      </c>
      <c r="F5927" s="43" t="s">
        <v>3283</v>
      </c>
      <c r="G5927" s="84" t="s">
        <v>3249</v>
      </c>
      <c r="H5927" s="31">
        <v>1964</v>
      </c>
      <c r="I5927" s="207" t="s">
        <v>3340</v>
      </c>
      <c r="J5927" s="84"/>
      <c r="K5927" s="31" t="s">
        <v>41</v>
      </c>
      <c r="L5927" s="31"/>
      <c r="M5927" s="169"/>
      <c r="N5927" s="148"/>
      <c r="O5927" s="106" t="s">
        <v>3203</v>
      </c>
      <c r="P5927" s="43">
        <v>1964</v>
      </c>
      <c r="Q5927" s="207" t="s">
        <v>3340</v>
      </c>
      <c r="R5927" s="84" t="s">
        <v>3203</v>
      </c>
      <c r="S5927" s="31" t="s">
        <v>41</v>
      </c>
      <c r="T5927" s="31"/>
      <c r="U5927" s="169"/>
      <c r="V5927" s="150"/>
      <c r="W5927" s="141" t="str" cm="1">
        <f t="array" ref="W5927">IF(SUM(LEN(B5927:V5927))=0,"",IF(OR(OR(ISBLANK(F5927),SUM(LEN(C5927),LEN(D5927))=0),AND(NOT(E5927="Unknown"),ISBLANK(J5927)),AND(NOT(O5927="Unknown"),ISBLANK(R5927))),"Missing Information", INDEX(Table15[Entire Service Line Classification], MATCH(SUMIFS(Table15[Unique ID],Table15[System-Owned Portion],E5927,Table15[If Material Anything Other than "Lead" in Column E,Was Material Ever Previously Lead?],G5927,Table15[Customer-Owned Portion],O5927),Table15[Unique ID],0),0)))</f>
        <v>Lead Status Unknown</v>
      </c>
      <c r="X5927"/>
    </row>
    <row r="5928" spans="2:24" x14ac:dyDescent="0.35">
      <c r="B5928" s="146"/>
      <c r="C5928" s="31" t="s">
        <v>2715</v>
      </c>
      <c r="D5928" s="31"/>
      <c r="E5928" s="44" t="s">
        <v>3203</v>
      </c>
      <c r="F5928" s="43" t="s">
        <v>3283</v>
      </c>
      <c r="G5928" s="84" t="s">
        <v>3249</v>
      </c>
      <c r="H5928" s="31">
        <v>1927</v>
      </c>
      <c r="I5928" s="207" t="s">
        <v>3338</v>
      </c>
      <c r="J5928" s="84"/>
      <c r="K5928" s="31" t="s">
        <v>41</v>
      </c>
      <c r="L5928" s="31"/>
      <c r="M5928" s="169"/>
      <c r="N5928" s="148"/>
      <c r="O5928" s="106" t="s">
        <v>3203</v>
      </c>
      <c r="P5928" s="43">
        <v>1927</v>
      </c>
      <c r="Q5928" s="207" t="s">
        <v>3338</v>
      </c>
      <c r="R5928" s="84" t="s">
        <v>3203</v>
      </c>
      <c r="S5928" s="31" t="s">
        <v>41</v>
      </c>
      <c r="T5928" s="31"/>
      <c r="U5928" s="169"/>
      <c r="V5928" s="150"/>
      <c r="W5928" s="141" t="str" cm="1">
        <f t="array" ref="W5928">IF(SUM(LEN(B5928:V5928))=0,"",IF(OR(OR(ISBLANK(F5928),SUM(LEN(C5928),LEN(D5928))=0),AND(NOT(E5928="Unknown"),ISBLANK(J5928)),AND(NOT(O5928="Unknown"),ISBLANK(R5928))),"Missing Information", INDEX(Table15[Entire Service Line Classification], MATCH(SUMIFS(Table15[Unique ID],Table15[System-Owned Portion],E5928,Table15[If Material Anything Other than "Lead" in Column E,Was Material Ever Previously Lead?],G5928,Table15[Customer-Owned Portion],O5928),Table15[Unique ID],0),0)))</f>
        <v>Lead Status Unknown</v>
      </c>
      <c r="X5928"/>
    </row>
    <row r="5929" spans="2:24" x14ac:dyDescent="0.35">
      <c r="B5929" s="146"/>
      <c r="C5929" s="31" t="s">
        <v>6564</v>
      </c>
      <c r="D5929" s="31"/>
      <c r="E5929" s="44" t="s">
        <v>3203</v>
      </c>
      <c r="F5929" s="43" t="s">
        <v>3283</v>
      </c>
      <c r="G5929" s="84" t="s">
        <v>3249</v>
      </c>
      <c r="H5929" s="31">
        <v>1950</v>
      </c>
      <c r="I5929" s="207" t="s">
        <v>3338</v>
      </c>
      <c r="J5929" s="84"/>
      <c r="K5929" s="31" t="s">
        <v>41</v>
      </c>
      <c r="L5929" s="31"/>
      <c r="M5929" s="169"/>
      <c r="N5929" s="148"/>
      <c r="O5929" s="106" t="s">
        <v>3203</v>
      </c>
      <c r="P5929" s="43">
        <v>1950</v>
      </c>
      <c r="Q5929" s="207" t="s">
        <v>3338</v>
      </c>
      <c r="R5929" s="84" t="s">
        <v>3203</v>
      </c>
      <c r="S5929" s="31" t="s">
        <v>41</v>
      </c>
      <c r="T5929" s="31"/>
      <c r="U5929" s="169"/>
      <c r="V5929" s="150"/>
      <c r="W5929" s="141" t="str" cm="1">
        <f t="array" ref="W5929">IF(SUM(LEN(B5929:V5929))=0,"",IF(OR(OR(ISBLANK(F5929),SUM(LEN(C5929),LEN(D5929))=0),AND(NOT(E5929="Unknown"),ISBLANK(J5929)),AND(NOT(O5929="Unknown"),ISBLANK(R5929))),"Missing Information", INDEX(Table15[Entire Service Line Classification], MATCH(SUMIFS(Table15[Unique ID],Table15[System-Owned Portion],E5929,Table15[If Material Anything Other than "Lead" in Column E,Was Material Ever Previously Lead?],G5929,Table15[Customer-Owned Portion],O5929),Table15[Unique ID],0),0)))</f>
        <v>Lead Status Unknown</v>
      </c>
      <c r="X5929"/>
    </row>
    <row r="5930" spans="2:24" x14ac:dyDescent="0.35">
      <c r="B5930" s="146"/>
      <c r="C5930" s="31" t="s">
        <v>6565</v>
      </c>
      <c r="D5930" s="31"/>
      <c r="E5930" s="44" t="s">
        <v>3203</v>
      </c>
      <c r="F5930" s="43" t="s">
        <v>3283</v>
      </c>
      <c r="G5930" s="84" t="s">
        <v>3249</v>
      </c>
      <c r="H5930" s="31">
        <v>1950</v>
      </c>
      <c r="I5930" s="207" t="s">
        <v>3341</v>
      </c>
      <c r="J5930" s="84"/>
      <c r="K5930" s="31" t="s">
        <v>41</v>
      </c>
      <c r="L5930" s="31"/>
      <c r="M5930" s="169"/>
      <c r="N5930" s="148"/>
      <c r="O5930" s="106" t="s">
        <v>3203</v>
      </c>
      <c r="P5930" s="43">
        <v>1950</v>
      </c>
      <c r="Q5930" s="207" t="s">
        <v>3341</v>
      </c>
      <c r="R5930" s="84" t="s">
        <v>3203</v>
      </c>
      <c r="S5930" s="31" t="s">
        <v>41</v>
      </c>
      <c r="T5930" s="31"/>
      <c r="U5930" s="169"/>
      <c r="V5930" s="150"/>
      <c r="W5930" s="141" t="str" cm="1">
        <f t="array" ref="W5930">IF(SUM(LEN(B5930:V5930))=0,"",IF(OR(OR(ISBLANK(F5930),SUM(LEN(C5930),LEN(D5930))=0),AND(NOT(E5930="Unknown"),ISBLANK(J5930)),AND(NOT(O5930="Unknown"),ISBLANK(R5930))),"Missing Information", INDEX(Table15[Entire Service Line Classification], MATCH(SUMIFS(Table15[Unique ID],Table15[System-Owned Portion],E5930,Table15[If Material Anything Other than "Lead" in Column E,Was Material Ever Previously Lead?],G5930,Table15[Customer-Owned Portion],O5930),Table15[Unique ID],0),0)))</f>
        <v>Lead Status Unknown</v>
      </c>
      <c r="X5930"/>
    </row>
    <row r="5931" spans="2:24" x14ac:dyDescent="0.35">
      <c r="B5931" s="146"/>
      <c r="C5931" s="31" t="s">
        <v>6566</v>
      </c>
      <c r="D5931" s="31"/>
      <c r="E5931" s="44" t="s">
        <v>3203</v>
      </c>
      <c r="F5931" s="43" t="s">
        <v>3283</v>
      </c>
      <c r="G5931" s="84" t="s">
        <v>3249</v>
      </c>
      <c r="H5931" s="31"/>
      <c r="I5931" s="207" t="s">
        <v>3337</v>
      </c>
      <c r="J5931" s="84"/>
      <c r="K5931" s="31" t="s">
        <v>41</v>
      </c>
      <c r="L5931" s="31"/>
      <c r="M5931" s="169"/>
      <c r="N5931" s="148"/>
      <c r="O5931" s="106" t="s">
        <v>3203</v>
      </c>
      <c r="P5931" s="43"/>
      <c r="Q5931" s="207" t="s">
        <v>3337</v>
      </c>
      <c r="R5931" s="84" t="s">
        <v>3203</v>
      </c>
      <c r="S5931" s="31" t="s">
        <v>41</v>
      </c>
      <c r="T5931" s="31"/>
      <c r="U5931" s="169"/>
      <c r="V5931" s="150"/>
      <c r="W5931" s="141" t="str" cm="1">
        <f t="array" ref="W5931">IF(SUM(LEN(B5931:V5931))=0,"",IF(OR(OR(ISBLANK(F5931),SUM(LEN(C5931),LEN(D5931))=0),AND(NOT(E5931="Unknown"),ISBLANK(J5931)),AND(NOT(O5931="Unknown"),ISBLANK(R5931))),"Missing Information", INDEX(Table15[Entire Service Line Classification], MATCH(SUMIFS(Table15[Unique ID],Table15[System-Owned Portion],E5931,Table15[If Material Anything Other than "Lead" in Column E,Was Material Ever Previously Lead?],G5931,Table15[Customer-Owned Portion],O5931),Table15[Unique ID],0),0)))</f>
        <v>Lead Status Unknown</v>
      </c>
      <c r="X5931"/>
    </row>
    <row r="5932" spans="2:24" x14ac:dyDescent="0.35">
      <c r="B5932" s="146"/>
      <c r="C5932" s="31" t="s">
        <v>6567</v>
      </c>
      <c r="D5932" s="31"/>
      <c r="E5932" s="44" t="s">
        <v>3203</v>
      </c>
      <c r="F5932" s="43" t="s">
        <v>3283</v>
      </c>
      <c r="G5932" s="84" t="s">
        <v>3249</v>
      </c>
      <c r="H5932" s="31"/>
      <c r="I5932" s="207" t="s">
        <v>3336</v>
      </c>
      <c r="J5932" s="84"/>
      <c r="K5932" s="31" t="s">
        <v>41</v>
      </c>
      <c r="L5932" s="31"/>
      <c r="M5932" s="169"/>
      <c r="N5932" s="148"/>
      <c r="O5932" s="106" t="s">
        <v>3203</v>
      </c>
      <c r="P5932" s="43"/>
      <c r="Q5932" s="207" t="s">
        <v>3336</v>
      </c>
      <c r="R5932" s="84" t="s">
        <v>3203</v>
      </c>
      <c r="S5932" s="31" t="s">
        <v>41</v>
      </c>
      <c r="T5932" s="31"/>
      <c r="U5932" s="169"/>
      <c r="V5932" s="150"/>
      <c r="W5932" s="141" t="str" cm="1">
        <f t="array" ref="W5932">IF(SUM(LEN(B5932:V5932))=0,"",IF(OR(OR(ISBLANK(F5932),SUM(LEN(C5932),LEN(D5932))=0),AND(NOT(E5932="Unknown"),ISBLANK(J5932)),AND(NOT(O5932="Unknown"),ISBLANK(R5932))),"Missing Information", INDEX(Table15[Entire Service Line Classification], MATCH(SUMIFS(Table15[Unique ID],Table15[System-Owned Portion],E5932,Table15[If Material Anything Other than "Lead" in Column E,Was Material Ever Previously Lead?],G5932,Table15[Customer-Owned Portion],O5932),Table15[Unique ID],0),0)))</f>
        <v>Lead Status Unknown</v>
      </c>
      <c r="X5932"/>
    </row>
    <row r="5933" spans="2:24" x14ac:dyDescent="0.35">
      <c r="B5933" s="146"/>
      <c r="C5933" s="31" t="s">
        <v>6568</v>
      </c>
      <c r="D5933" s="31"/>
      <c r="E5933" s="44" t="s">
        <v>3203</v>
      </c>
      <c r="F5933" s="43" t="s">
        <v>3283</v>
      </c>
      <c r="G5933" s="84" t="s">
        <v>3249</v>
      </c>
      <c r="H5933" s="31">
        <v>1960</v>
      </c>
      <c r="I5933" s="207" t="s">
        <v>3338</v>
      </c>
      <c r="J5933" s="84"/>
      <c r="K5933" s="31" t="s">
        <v>41</v>
      </c>
      <c r="L5933" s="31"/>
      <c r="M5933" s="169"/>
      <c r="N5933" s="148"/>
      <c r="O5933" s="106" t="s">
        <v>3203</v>
      </c>
      <c r="P5933" s="43">
        <v>1960</v>
      </c>
      <c r="Q5933" s="207" t="s">
        <v>3338</v>
      </c>
      <c r="R5933" s="84" t="s">
        <v>3203</v>
      </c>
      <c r="S5933" s="31" t="s">
        <v>41</v>
      </c>
      <c r="T5933" s="31"/>
      <c r="U5933" s="169"/>
      <c r="V5933" s="150"/>
      <c r="W5933" s="141" t="str" cm="1">
        <f t="array" ref="W5933">IF(SUM(LEN(B5933:V5933))=0,"",IF(OR(OR(ISBLANK(F5933),SUM(LEN(C5933),LEN(D5933))=0),AND(NOT(E5933="Unknown"),ISBLANK(J5933)),AND(NOT(O5933="Unknown"),ISBLANK(R5933))),"Missing Information", INDEX(Table15[Entire Service Line Classification], MATCH(SUMIFS(Table15[Unique ID],Table15[System-Owned Portion],E5933,Table15[If Material Anything Other than "Lead" in Column E,Was Material Ever Previously Lead?],G5933,Table15[Customer-Owned Portion],O5933),Table15[Unique ID],0),0)))</f>
        <v>Lead Status Unknown</v>
      </c>
      <c r="X5933"/>
    </row>
    <row r="5934" spans="2:24" x14ac:dyDescent="0.35">
      <c r="B5934" s="146"/>
      <c r="C5934" s="31" t="s">
        <v>2716</v>
      </c>
      <c r="D5934" s="31"/>
      <c r="E5934" s="44" t="s">
        <v>3203</v>
      </c>
      <c r="F5934" s="43" t="s">
        <v>3283</v>
      </c>
      <c r="G5934" s="84" t="s">
        <v>3249</v>
      </c>
      <c r="H5934" s="31">
        <v>1947</v>
      </c>
      <c r="I5934" s="207" t="s">
        <v>3337</v>
      </c>
      <c r="J5934" s="84"/>
      <c r="K5934" s="31" t="s">
        <v>41</v>
      </c>
      <c r="L5934" s="31"/>
      <c r="M5934" s="169"/>
      <c r="N5934" s="148"/>
      <c r="O5934" s="106" t="s">
        <v>3203</v>
      </c>
      <c r="P5934" s="43">
        <v>1947</v>
      </c>
      <c r="Q5934" s="207" t="s">
        <v>3337</v>
      </c>
      <c r="R5934" s="84" t="s">
        <v>3203</v>
      </c>
      <c r="S5934" s="31" t="s">
        <v>41</v>
      </c>
      <c r="T5934" s="31"/>
      <c r="U5934" s="169"/>
      <c r="V5934" s="150"/>
      <c r="W5934" s="141" t="str" cm="1">
        <f t="array" ref="W5934">IF(SUM(LEN(B5934:V5934))=0,"",IF(OR(OR(ISBLANK(F5934),SUM(LEN(C5934),LEN(D5934))=0),AND(NOT(E5934="Unknown"),ISBLANK(J5934)),AND(NOT(O5934="Unknown"),ISBLANK(R5934))),"Missing Information", INDEX(Table15[Entire Service Line Classification], MATCH(SUMIFS(Table15[Unique ID],Table15[System-Owned Portion],E5934,Table15[If Material Anything Other than "Lead" in Column E,Was Material Ever Previously Lead?],G5934,Table15[Customer-Owned Portion],O5934),Table15[Unique ID],0),0)))</f>
        <v>Lead Status Unknown</v>
      </c>
      <c r="X5934"/>
    </row>
    <row r="5935" spans="2:24" x14ac:dyDescent="0.35">
      <c r="B5935" s="146"/>
      <c r="C5935" s="31" t="s">
        <v>2717</v>
      </c>
      <c r="D5935" s="31"/>
      <c r="E5935" s="44" t="s">
        <v>3203</v>
      </c>
      <c r="F5935" s="43" t="s">
        <v>3283</v>
      </c>
      <c r="G5935" s="84" t="s">
        <v>3249</v>
      </c>
      <c r="H5935" s="31">
        <v>1930</v>
      </c>
      <c r="I5935" s="207" t="s">
        <v>3341</v>
      </c>
      <c r="J5935" s="84"/>
      <c r="K5935" s="31" t="s">
        <v>41</v>
      </c>
      <c r="L5935" s="31"/>
      <c r="M5935" s="169"/>
      <c r="N5935" s="148"/>
      <c r="O5935" s="106" t="s">
        <v>3203</v>
      </c>
      <c r="P5935" s="43">
        <v>1930</v>
      </c>
      <c r="Q5935" s="207" t="s">
        <v>3341</v>
      </c>
      <c r="R5935" s="84" t="s">
        <v>3203</v>
      </c>
      <c r="S5935" s="31" t="s">
        <v>41</v>
      </c>
      <c r="T5935" s="31"/>
      <c r="U5935" s="169"/>
      <c r="V5935" s="150"/>
      <c r="W5935" s="141" t="str" cm="1">
        <f t="array" ref="W5935">IF(SUM(LEN(B5935:V5935))=0,"",IF(OR(OR(ISBLANK(F5935),SUM(LEN(C5935),LEN(D5935))=0),AND(NOT(E5935="Unknown"),ISBLANK(J5935)),AND(NOT(O5935="Unknown"),ISBLANK(R5935))),"Missing Information", INDEX(Table15[Entire Service Line Classification], MATCH(SUMIFS(Table15[Unique ID],Table15[System-Owned Portion],E5935,Table15[If Material Anything Other than "Lead" in Column E,Was Material Ever Previously Lead?],G5935,Table15[Customer-Owned Portion],O5935),Table15[Unique ID],0),0)))</f>
        <v>Lead Status Unknown</v>
      </c>
      <c r="X5935"/>
    </row>
    <row r="5936" spans="2:24" x14ac:dyDescent="0.35">
      <c r="B5936" s="146"/>
      <c r="C5936" s="31" t="s">
        <v>2718</v>
      </c>
      <c r="D5936" s="31"/>
      <c r="E5936" s="44" t="s">
        <v>3203</v>
      </c>
      <c r="F5936" s="43" t="s">
        <v>3283</v>
      </c>
      <c r="G5936" s="84" t="s">
        <v>3249</v>
      </c>
      <c r="H5936" s="31">
        <v>1958</v>
      </c>
      <c r="I5936" s="207" t="s">
        <v>3341</v>
      </c>
      <c r="J5936" s="84"/>
      <c r="K5936" s="31" t="s">
        <v>41</v>
      </c>
      <c r="L5936" s="31"/>
      <c r="M5936" s="169"/>
      <c r="N5936" s="148"/>
      <c r="O5936" s="106" t="s">
        <v>3203</v>
      </c>
      <c r="P5936" s="43">
        <v>1958</v>
      </c>
      <c r="Q5936" s="207" t="s">
        <v>3341</v>
      </c>
      <c r="R5936" s="84" t="s">
        <v>3203</v>
      </c>
      <c r="S5936" s="31" t="s">
        <v>41</v>
      </c>
      <c r="T5936" s="31"/>
      <c r="U5936" s="169"/>
      <c r="V5936" s="150"/>
      <c r="W5936" s="141" t="str" cm="1">
        <f t="array" ref="W5936">IF(SUM(LEN(B5936:V5936))=0,"",IF(OR(OR(ISBLANK(F5936),SUM(LEN(C5936),LEN(D5936))=0),AND(NOT(E5936="Unknown"),ISBLANK(J5936)),AND(NOT(O5936="Unknown"),ISBLANK(R5936))),"Missing Information", INDEX(Table15[Entire Service Line Classification], MATCH(SUMIFS(Table15[Unique ID],Table15[System-Owned Portion],E5936,Table15[If Material Anything Other than "Lead" in Column E,Was Material Ever Previously Lead?],G5936,Table15[Customer-Owned Portion],O5936),Table15[Unique ID],0),0)))</f>
        <v>Lead Status Unknown</v>
      </c>
      <c r="X5936"/>
    </row>
    <row r="5937" spans="2:24" x14ac:dyDescent="0.35">
      <c r="B5937" s="146"/>
      <c r="C5937" s="31" t="s">
        <v>6569</v>
      </c>
      <c r="D5937" s="31"/>
      <c r="E5937" s="44" t="s">
        <v>3203</v>
      </c>
      <c r="F5937" s="43" t="s">
        <v>3283</v>
      </c>
      <c r="G5937" s="84" t="s">
        <v>3249</v>
      </c>
      <c r="H5937" s="31">
        <v>1927</v>
      </c>
      <c r="I5937" s="207" t="s">
        <v>3337</v>
      </c>
      <c r="J5937" s="84"/>
      <c r="K5937" s="31" t="s">
        <v>41</v>
      </c>
      <c r="L5937" s="31"/>
      <c r="M5937" s="169"/>
      <c r="N5937" s="148"/>
      <c r="O5937" s="106" t="s">
        <v>3203</v>
      </c>
      <c r="P5937" s="43">
        <v>1927</v>
      </c>
      <c r="Q5937" s="207" t="s">
        <v>3337</v>
      </c>
      <c r="R5937" s="84" t="s">
        <v>3203</v>
      </c>
      <c r="S5937" s="31" t="s">
        <v>41</v>
      </c>
      <c r="T5937" s="31"/>
      <c r="U5937" s="169"/>
      <c r="V5937" s="150"/>
      <c r="W5937" s="141" t="str" cm="1">
        <f t="array" ref="W5937">IF(SUM(LEN(B5937:V5937))=0,"",IF(OR(OR(ISBLANK(F5937),SUM(LEN(C5937),LEN(D5937))=0),AND(NOT(E5937="Unknown"),ISBLANK(J5937)),AND(NOT(O5937="Unknown"),ISBLANK(R5937))),"Missing Information", INDEX(Table15[Entire Service Line Classification], MATCH(SUMIFS(Table15[Unique ID],Table15[System-Owned Portion],E5937,Table15[If Material Anything Other than "Lead" in Column E,Was Material Ever Previously Lead?],G5937,Table15[Customer-Owned Portion],O5937),Table15[Unique ID],0),0)))</f>
        <v>Lead Status Unknown</v>
      </c>
      <c r="X5937"/>
    </row>
    <row r="5938" spans="2:24" x14ac:dyDescent="0.35">
      <c r="B5938" s="146"/>
      <c r="C5938" s="31" t="s">
        <v>2719</v>
      </c>
      <c r="D5938" s="31"/>
      <c r="E5938" s="44" t="s">
        <v>3203</v>
      </c>
      <c r="F5938" s="43" t="s">
        <v>3283</v>
      </c>
      <c r="G5938" s="84" t="s">
        <v>3249</v>
      </c>
      <c r="H5938" s="31">
        <v>1924</v>
      </c>
      <c r="I5938" s="207" t="s">
        <v>3337</v>
      </c>
      <c r="J5938" s="84"/>
      <c r="K5938" s="31" t="s">
        <v>41</v>
      </c>
      <c r="L5938" s="31"/>
      <c r="M5938" s="169"/>
      <c r="N5938" s="148"/>
      <c r="O5938" s="106" t="s">
        <v>3203</v>
      </c>
      <c r="P5938" s="43">
        <v>1924</v>
      </c>
      <c r="Q5938" s="207" t="s">
        <v>3337</v>
      </c>
      <c r="R5938" s="84" t="s">
        <v>3203</v>
      </c>
      <c r="S5938" s="31" t="s">
        <v>41</v>
      </c>
      <c r="T5938" s="31"/>
      <c r="U5938" s="169"/>
      <c r="V5938" s="150"/>
      <c r="W5938" s="141" t="str" cm="1">
        <f t="array" ref="W5938">IF(SUM(LEN(B5938:V5938))=0,"",IF(OR(OR(ISBLANK(F5938),SUM(LEN(C5938),LEN(D5938))=0),AND(NOT(E5938="Unknown"),ISBLANK(J5938)),AND(NOT(O5938="Unknown"),ISBLANK(R5938))),"Missing Information", INDEX(Table15[Entire Service Line Classification], MATCH(SUMIFS(Table15[Unique ID],Table15[System-Owned Portion],E5938,Table15[If Material Anything Other than "Lead" in Column E,Was Material Ever Previously Lead?],G5938,Table15[Customer-Owned Portion],O5938),Table15[Unique ID],0),0)))</f>
        <v>Lead Status Unknown</v>
      </c>
      <c r="X5938"/>
    </row>
    <row r="5939" spans="2:24" x14ac:dyDescent="0.35">
      <c r="B5939" s="146"/>
      <c r="C5939" s="31" t="s">
        <v>2720</v>
      </c>
      <c r="D5939" s="31"/>
      <c r="E5939" s="44" t="s">
        <v>3203</v>
      </c>
      <c r="F5939" s="43" t="s">
        <v>3283</v>
      </c>
      <c r="G5939" s="84" t="s">
        <v>3249</v>
      </c>
      <c r="H5939" s="31">
        <v>1927</v>
      </c>
      <c r="I5939" s="207" t="s">
        <v>3341</v>
      </c>
      <c r="J5939" s="84"/>
      <c r="K5939" s="31" t="s">
        <v>41</v>
      </c>
      <c r="L5939" s="31"/>
      <c r="M5939" s="169"/>
      <c r="N5939" s="148"/>
      <c r="O5939" s="106" t="s">
        <v>3203</v>
      </c>
      <c r="P5939" s="43">
        <v>1927</v>
      </c>
      <c r="Q5939" s="207" t="s">
        <v>3341</v>
      </c>
      <c r="R5939" s="84" t="s">
        <v>3203</v>
      </c>
      <c r="S5939" s="31" t="s">
        <v>41</v>
      </c>
      <c r="T5939" s="31"/>
      <c r="U5939" s="169"/>
      <c r="V5939" s="150"/>
      <c r="W5939" s="141" t="str" cm="1">
        <f t="array" ref="W5939">IF(SUM(LEN(B5939:V5939))=0,"",IF(OR(OR(ISBLANK(F5939),SUM(LEN(C5939),LEN(D5939))=0),AND(NOT(E5939="Unknown"),ISBLANK(J5939)),AND(NOT(O5939="Unknown"),ISBLANK(R5939))),"Missing Information", INDEX(Table15[Entire Service Line Classification], MATCH(SUMIFS(Table15[Unique ID],Table15[System-Owned Portion],E5939,Table15[If Material Anything Other than "Lead" in Column E,Was Material Ever Previously Lead?],G5939,Table15[Customer-Owned Portion],O5939),Table15[Unique ID],0),0)))</f>
        <v>Lead Status Unknown</v>
      </c>
      <c r="X5939"/>
    </row>
    <row r="5940" spans="2:24" x14ac:dyDescent="0.35">
      <c r="B5940" s="146"/>
      <c r="C5940" s="31" t="s">
        <v>2721</v>
      </c>
      <c r="D5940" s="31"/>
      <c r="E5940" s="44" t="s">
        <v>3203</v>
      </c>
      <c r="F5940" s="43" t="s">
        <v>3283</v>
      </c>
      <c r="G5940" s="84" t="s">
        <v>3249</v>
      </c>
      <c r="H5940" s="31">
        <v>1939</v>
      </c>
      <c r="I5940" s="207" t="s">
        <v>3337</v>
      </c>
      <c r="J5940" s="84"/>
      <c r="K5940" s="31" t="s">
        <v>41</v>
      </c>
      <c r="L5940" s="31"/>
      <c r="M5940" s="169"/>
      <c r="N5940" s="148"/>
      <c r="O5940" s="106" t="s">
        <v>3203</v>
      </c>
      <c r="P5940" s="43">
        <v>1939</v>
      </c>
      <c r="Q5940" s="207" t="s">
        <v>3337</v>
      </c>
      <c r="R5940" s="84" t="s">
        <v>3203</v>
      </c>
      <c r="S5940" s="31" t="s">
        <v>41</v>
      </c>
      <c r="T5940" s="31"/>
      <c r="U5940" s="169"/>
      <c r="V5940" s="150"/>
      <c r="W5940" s="141" t="str" cm="1">
        <f t="array" ref="W5940">IF(SUM(LEN(B5940:V5940))=0,"",IF(OR(OR(ISBLANK(F5940),SUM(LEN(C5940),LEN(D5940))=0),AND(NOT(E5940="Unknown"),ISBLANK(J5940)),AND(NOT(O5940="Unknown"),ISBLANK(R5940))),"Missing Information", INDEX(Table15[Entire Service Line Classification], MATCH(SUMIFS(Table15[Unique ID],Table15[System-Owned Portion],E5940,Table15[If Material Anything Other than "Lead" in Column E,Was Material Ever Previously Lead?],G5940,Table15[Customer-Owned Portion],O5940),Table15[Unique ID],0),0)))</f>
        <v>Lead Status Unknown</v>
      </c>
      <c r="X5940"/>
    </row>
    <row r="5941" spans="2:24" x14ac:dyDescent="0.35">
      <c r="B5941" s="146"/>
      <c r="C5941" s="31" t="s">
        <v>2722</v>
      </c>
      <c r="D5941" s="31"/>
      <c r="E5941" s="44" t="s">
        <v>3203</v>
      </c>
      <c r="F5941" s="43" t="s">
        <v>3283</v>
      </c>
      <c r="G5941" s="84" t="s">
        <v>3249</v>
      </c>
      <c r="H5941" s="31">
        <v>1939</v>
      </c>
      <c r="I5941" s="207" t="s">
        <v>3337</v>
      </c>
      <c r="J5941" s="84"/>
      <c r="K5941" s="31" t="s">
        <v>41</v>
      </c>
      <c r="L5941" s="31"/>
      <c r="M5941" s="169"/>
      <c r="N5941" s="148"/>
      <c r="O5941" s="106" t="s">
        <v>3203</v>
      </c>
      <c r="P5941" s="43">
        <v>1939</v>
      </c>
      <c r="Q5941" s="207" t="s">
        <v>3337</v>
      </c>
      <c r="R5941" s="84" t="s">
        <v>3203</v>
      </c>
      <c r="S5941" s="31" t="s">
        <v>41</v>
      </c>
      <c r="T5941" s="31"/>
      <c r="U5941" s="169"/>
      <c r="V5941" s="150"/>
      <c r="W5941" s="141" t="str" cm="1">
        <f t="array" ref="W5941">IF(SUM(LEN(B5941:V5941))=0,"",IF(OR(OR(ISBLANK(F5941),SUM(LEN(C5941),LEN(D5941))=0),AND(NOT(E5941="Unknown"),ISBLANK(J5941)),AND(NOT(O5941="Unknown"),ISBLANK(R5941))),"Missing Information", INDEX(Table15[Entire Service Line Classification], MATCH(SUMIFS(Table15[Unique ID],Table15[System-Owned Portion],E5941,Table15[If Material Anything Other than "Lead" in Column E,Was Material Ever Previously Lead?],G5941,Table15[Customer-Owned Portion],O5941),Table15[Unique ID],0),0)))</f>
        <v>Lead Status Unknown</v>
      </c>
      <c r="X5941"/>
    </row>
    <row r="5942" spans="2:24" x14ac:dyDescent="0.35">
      <c r="B5942" s="146"/>
      <c r="C5942" s="31" t="s">
        <v>2723</v>
      </c>
      <c r="D5942" s="31"/>
      <c r="E5942" s="44" t="s">
        <v>3203</v>
      </c>
      <c r="F5942" s="43" t="s">
        <v>3283</v>
      </c>
      <c r="G5942" s="84" t="s">
        <v>3249</v>
      </c>
      <c r="H5942" s="31">
        <v>1924</v>
      </c>
      <c r="I5942" s="207" t="s">
        <v>3341</v>
      </c>
      <c r="J5942" s="84"/>
      <c r="K5942" s="31" t="s">
        <v>41</v>
      </c>
      <c r="L5942" s="31"/>
      <c r="M5942" s="169"/>
      <c r="N5942" s="148"/>
      <c r="O5942" s="106" t="s">
        <v>3203</v>
      </c>
      <c r="P5942" s="43">
        <v>1924</v>
      </c>
      <c r="Q5942" s="207" t="s">
        <v>3341</v>
      </c>
      <c r="R5942" s="84" t="s">
        <v>3203</v>
      </c>
      <c r="S5942" s="31" t="s">
        <v>41</v>
      </c>
      <c r="T5942" s="31"/>
      <c r="U5942" s="169"/>
      <c r="V5942" s="150"/>
      <c r="W5942" s="141" t="str" cm="1">
        <f t="array" ref="W5942">IF(SUM(LEN(B5942:V5942))=0,"",IF(OR(OR(ISBLANK(F5942),SUM(LEN(C5942),LEN(D5942))=0),AND(NOT(E5942="Unknown"),ISBLANK(J5942)),AND(NOT(O5942="Unknown"),ISBLANK(R5942))),"Missing Information", INDEX(Table15[Entire Service Line Classification], MATCH(SUMIFS(Table15[Unique ID],Table15[System-Owned Portion],E5942,Table15[If Material Anything Other than "Lead" in Column E,Was Material Ever Previously Lead?],G5942,Table15[Customer-Owned Portion],O5942),Table15[Unique ID],0),0)))</f>
        <v>Lead Status Unknown</v>
      </c>
      <c r="X5942"/>
    </row>
    <row r="5943" spans="2:24" x14ac:dyDescent="0.35">
      <c r="B5943" s="146"/>
      <c r="C5943" s="31" t="s">
        <v>2724</v>
      </c>
      <c r="D5943" s="31"/>
      <c r="E5943" s="44" t="s">
        <v>3203</v>
      </c>
      <c r="F5943" s="43" t="s">
        <v>3283</v>
      </c>
      <c r="G5943" s="84" t="s">
        <v>3249</v>
      </c>
      <c r="H5943" s="31">
        <v>1924</v>
      </c>
      <c r="I5943" s="207" t="s">
        <v>3337</v>
      </c>
      <c r="J5943" s="84"/>
      <c r="K5943" s="31" t="s">
        <v>41</v>
      </c>
      <c r="L5943" s="31"/>
      <c r="M5943" s="169"/>
      <c r="N5943" s="148"/>
      <c r="O5943" s="106" t="s">
        <v>3203</v>
      </c>
      <c r="P5943" s="43">
        <v>1924</v>
      </c>
      <c r="Q5943" s="207" t="s">
        <v>3337</v>
      </c>
      <c r="R5943" s="84" t="s">
        <v>3203</v>
      </c>
      <c r="S5943" s="31" t="s">
        <v>41</v>
      </c>
      <c r="T5943" s="31"/>
      <c r="U5943" s="169"/>
      <c r="V5943" s="150"/>
      <c r="W5943" s="141" t="str" cm="1">
        <f t="array" ref="W5943">IF(SUM(LEN(B5943:V5943))=0,"",IF(OR(OR(ISBLANK(F5943),SUM(LEN(C5943),LEN(D5943))=0),AND(NOT(E5943="Unknown"),ISBLANK(J5943)),AND(NOT(O5943="Unknown"),ISBLANK(R5943))),"Missing Information", INDEX(Table15[Entire Service Line Classification], MATCH(SUMIFS(Table15[Unique ID],Table15[System-Owned Portion],E5943,Table15[If Material Anything Other than "Lead" in Column E,Was Material Ever Previously Lead?],G5943,Table15[Customer-Owned Portion],O5943),Table15[Unique ID],0),0)))</f>
        <v>Lead Status Unknown</v>
      </c>
      <c r="X5943"/>
    </row>
    <row r="5944" spans="2:24" ht="29" x14ac:dyDescent="0.35">
      <c r="B5944" s="146"/>
      <c r="C5944" s="31" t="s">
        <v>6570</v>
      </c>
      <c r="D5944" s="31"/>
      <c r="E5944" s="44" t="s">
        <v>3203</v>
      </c>
      <c r="F5944" s="43" t="s">
        <v>3283</v>
      </c>
      <c r="G5944" s="84" t="s">
        <v>3249</v>
      </c>
      <c r="H5944" s="31">
        <v>1933</v>
      </c>
      <c r="I5944" s="207" t="s">
        <v>3338</v>
      </c>
      <c r="J5944" s="84"/>
      <c r="K5944" s="31" t="s">
        <v>41</v>
      </c>
      <c r="L5944" s="31"/>
      <c r="M5944" s="169"/>
      <c r="N5944" s="148"/>
      <c r="O5944" s="106" t="s">
        <v>3203</v>
      </c>
      <c r="P5944" s="43">
        <v>1933</v>
      </c>
      <c r="Q5944" s="207" t="s">
        <v>3338</v>
      </c>
      <c r="R5944" s="84" t="s">
        <v>3203</v>
      </c>
      <c r="S5944" s="31" t="s">
        <v>41</v>
      </c>
      <c r="T5944" s="31"/>
      <c r="U5944" s="169"/>
      <c r="V5944" s="150"/>
      <c r="W5944" s="141" t="str" cm="1">
        <f t="array" ref="W5944">IF(SUM(LEN(B5944:V5944))=0,"",IF(OR(OR(ISBLANK(F5944),SUM(LEN(C5944),LEN(D5944))=0),AND(NOT(E5944="Unknown"),ISBLANK(J5944)),AND(NOT(O5944="Unknown"),ISBLANK(R5944))),"Missing Information", INDEX(Table15[Entire Service Line Classification], MATCH(SUMIFS(Table15[Unique ID],Table15[System-Owned Portion],E5944,Table15[If Material Anything Other than "Lead" in Column E,Was Material Ever Previously Lead?],G5944,Table15[Customer-Owned Portion],O5944),Table15[Unique ID],0),0)))</f>
        <v>Lead Status Unknown</v>
      </c>
      <c r="X5944"/>
    </row>
    <row r="5945" spans="2:24" x14ac:dyDescent="0.35">
      <c r="B5945" s="146"/>
      <c r="C5945" s="31" t="s">
        <v>2725</v>
      </c>
      <c r="D5945" s="31"/>
      <c r="E5945" s="44" t="s">
        <v>3203</v>
      </c>
      <c r="F5945" s="43" t="s">
        <v>3283</v>
      </c>
      <c r="G5945" s="84" t="s">
        <v>3249</v>
      </c>
      <c r="H5945" s="31">
        <v>1960</v>
      </c>
      <c r="I5945" s="207" t="s">
        <v>3337</v>
      </c>
      <c r="J5945" s="84"/>
      <c r="K5945" s="31" t="s">
        <v>41</v>
      </c>
      <c r="L5945" s="31"/>
      <c r="M5945" s="169"/>
      <c r="N5945" s="148"/>
      <c r="O5945" s="106" t="s">
        <v>3203</v>
      </c>
      <c r="P5945" s="43">
        <v>1960</v>
      </c>
      <c r="Q5945" s="207" t="s">
        <v>3337</v>
      </c>
      <c r="R5945" s="84" t="s">
        <v>3203</v>
      </c>
      <c r="S5945" s="31" t="s">
        <v>41</v>
      </c>
      <c r="T5945" s="31"/>
      <c r="U5945" s="169"/>
      <c r="V5945" s="150"/>
      <c r="W5945" s="141" t="str" cm="1">
        <f t="array" ref="W5945">IF(SUM(LEN(B5945:V5945))=0,"",IF(OR(OR(ISBLANK(F5945),SUM(LEN(C5945),LEN(D5945))=0),AND(NOT(E5945="Unknown"),ISBLANK(J5945)),AND(NOT(O5945="Unknown"),ISBLANK(R5945))),"Missing Information", INDEX(Table15[Entire Service Line Classification], MATCH(SUMIFS(Table15[Unique ID],Table15[System-Owned Portion],E5945,Table15[If Material Anything Other than "Lead" in Column E,Was Material Ever Previously Lead?],G5945,Table15[Customer-Owned Portion],O5945),Table15[Unique ID],0),0)))</f>
        <v>Lead Status Unknown</v>
      </c>
      <c r="X5945"/>
    </row>
    <row r="5946" spans="2:24" x14ac:dyDescent="0.35">
      <c r="B5946" s="146"/>
      <c r="C5946" s="31" t="s">
        <v>2726</v>
      </c>
      <c r="D5946" s="31"/>
      <c r="E5946" s="44" t="s">
        <v>3203</v>
      </c>
      <c r="F5946" s="43" t="s">
        <v>3283</v>
      </c>
      <c r="G5946" s="84" t="s">
        <v>3249</v>
      </c>
      <c r="H5946" s="31">
        <v>1931</v>
      </c>
      <c r="I5946" s="207" t="s">
        <v>3337</v>
      </c>
      <c r="J5946" s="84"/>
      <c r="K5946" s="31" t="s">
        <v>41</v>
      </c>
      <c r="L5946" s="31"/>
      <c r="M5946" s="169"/>
      <c r="N5946" s="148"/>
      <c r="O5946" s="106" t="s">
        <v>3203</v>
      </c>
      <c r="P5946" s="43">
        <v>1931</v>
      </c>
      <c r="Q5946" s="207" t="s">
        <v>3337</v>
      </c>
      <c r="R5946" s="84" t="s">
        <v>3203</v>
      </c>
      <c r="S5946" s="31" t="s">
        <v>41</v>
      </c>
      <c r="T5946" s="31"/>
      <c r="U5946" s="169"/>
      <c r="V5946" s="150"/>
      <c r="W5946" s="141" t="str" cm="1">
        <f t="array" ref="W5946">IF(SUM(LEN(B5946:V5946))=0,"",IF(OR(OR(ISBLANK(F5946),SUM(LEN(C5946),LEN(D5946))=0),AND(NOT(E5946="Unknown"),ISBLANK(J5946)),AND(NOT(O5946="Unknown"),ISBLANK(R5946))),"Missing Information", INDEX(Table15[Entire Service Line Classification], MATCH(SUMIFS(Table15[Unique ID],Table15[System-Owned Portion],E5946,Table15[If Material Anything Other than "Lead" in Column E,Was Material Ever Previously Lead?],G5946,Table15[Customer-Owned Portion],O5946),Table15[Unique ID],0),0)))</f>
        <v>Lead Status Unknown</v>
      </c>
      <c r="X5946"/>
    </row>
    <row r="5947" spans="2:24" x14ac:dyDescent="0.35">
      <c r="B5947" s="146"/>
      <c r="C5947" s="31" t="s">
        <v>2727</v>
      </c>
      <c r="D5947" s="31"/>
      <c r="E5947" s="44" t="s">
        <v>3203</v>
      </c>
      <c r="F5947" s="43" t="s">
        <v>3283</v>
      </c>
      <c r="G5947" s="84" t="s">
        <v>3249</v>
      </c>
      <c r="H5947" s="31">
        <v>1948</v>
      </c>
      <c r="I5947" s="207" t="s">
        <v>3341</v>
      </c>
      <c r="J5947" s="84"/>
      <c r="K5947" s="31" t="s">
        <v>41</v>
      </c>
      <c r="L5947" s="31"/>
      <c r="M5947" s="169"/>
      <c r="N5947" s="148"/>
      <c r="O5947" s="106" t="s">
        <v>3203</v>
      </c>
      <c r="P5947" s="43">
        <v>1948</v>
      </c>
      <c r="Q5947" s="207" t="s">
        <v>3341</v>
      </c>
      <c r="R5947" s="84" t="s">
        <v>3203</v>
      </c>
      <c r="S5947" s="31" t="s">
        <v>41</v>
      </c>
      <c r="T5947" s="31"/>
      <c r="U5947" s="169"/>
      <c r="V5947" s="150"/>
      <c r="W5947" s="141" t="str" cm="1">
        <f t="array" ref="W5947">IF(SUM(LEN(B5947:V5947))=0,"",IF(OR(OR(ISBLANK(F5947),SUM(LEN(C5947),LEN(D5947))=0),AND(NOT(E5947="Unknown"),ISBLANK(J5947)),AND(NOT(O5947="Unknown"),ISBLANK(R5947))),"Missing Information", INDEX(Table15[Entire Service Line Classification], MATCH(SUMIFS(Table15[Unique ID],Table15[System-Owned Portion],E5947,Table15[If Material Anything Other than "Lead" in Column E,Was Material Ever Previously Lead?],G5947,Table15[Customer-Owned Portion],O5947),Table15[Unique ID],0),0)))</f>
        <v>Lead Status Unknown</v>
      </c>
      <c r="X5947"/>
    </row>
    <row r="5948" spans="2:24" x14ac:dyDescent="0.35">
      <c r="B5948" s="146"/>
      <c r="C5948" s="31" t="s">
        <v>2728</v>
      </c>
      <c r="D5948" s="31"/>
      <c r="E5948" s="44" t="s">
        <v>3203</v>
      </c>
      <c r="F5948" s="43" t="s">
        <v>3283</v>
      </c>
      <c r="G5948" s="84" t="s">
        <v>3249</v>
      </c>
      <c r="H5948" s="31">
        <v>1924</v>
      </c>
      <c r="I5948" s="207" t="s">
        <v>3341</v>
      </c>
      <c r="J5948" s="84"/>
      <c r="K5948" s="31" t="s">
        <v>41</v>
      </c>
      <c r="L5948" s="31"/>
      <c r="M5948" s="169"/>
      <c r="N5948" s="148"/>
      <c r="O5948" s="106" t="s">
        <v>3203</v>
      </c>
      <c r="P5948" s="43">
        <v>1924</v>
      </c>
      <c r="Q5948" s="207" t="s">
        <v>3341</v>
      </c>
      <c r="R5948" s="84" t="s">
        <v>3203</v>
      </c>
      <c r="S5948" s="31" t="s">
        <v>41</v>
      </c>
      <c r="T5948" s="31"/>
      <c r="U5948" s="169"/>
      <c r="V5948" s="150"/>
      <c r="W5948" s="141" t="str" cm="1">
        <f t="array" ref="W5948">IF(SUM(LEN(B5948:V5948))=0,"",IF(OR(OR(ISBLANK(F5948),SUM(LEN(C5948),LEN(D5948))=0),AND(NOT(E5948="Unknown"),ISBLANK(J5948)),AND(NOT(O5948="Unknown"),ISBLANK(R5948))),"Missing Information", INDEX(Table15[Entire Service Line Classification], MATCH(SUMIFS(Table15[Unique ID],Table15[System-Owned Portion],E5948,Table15[If Material Anything Other than "Lead" in Column E,Was Material Ever Previously Lead?],G5948,Table15[Customer-Owned Portion],O5948),Table15[Unique ID],0),0)))</f>
        <v>Lead Status Unknown</v>
      </c>
      <c r="X5948"/>
    </row>
    <row r="5949" spans="2:24" x14ac:dyDescent="0.35">
      <c r="B5949" s="146"/>
      <c r="C5949" s="31" t="s">
        <v>2729</v>
      </c>
      <c r="D5949" s="31"/>
      <c r="E5949" s="44" t="s">
        <v>3203</v>
      </c>
      <c r="F5949" s="43" t="s">
        <v>3283</v>
      </c>
      <c r="G5949" s="84" t="s">
        <v>3249</v>
      </c>
      <c r="H5949" s="31">
        <v>1931</v>
      </c>
      <c r="I5949" s="207" t="s">
        <v>3341</v>
      </c>
      <c r="J5949" s="84"/>
      <c r="K5949" s="31" t="s">
        <v>41</v>
      </c>
      <c r="L5949" s="31"/>
      <c r="M5949" s="169"/>
      <c r="N5949" s="148"/>
      <c r="O5949" s="106" t="s">
        <v>3203</v>
      </c>
      <c r="P5949" s="43">
        <v>1931</v>
      </c>
      <c r="Q5949" s="207" t="s">
        <v>3341</v>
      </c>
      <c r="R5949" s="84" t="s">
        <v>3203</v>
      </c>
      <c r="S5949" s="31" t="s">
        <v>41</v>
      </c>
      <c r="T5949" s="31"/>
      <c r="U5949" s="169"/>
      <c r="V5949" s="150"/>
      <c r="W5949" s="141" t="str" cm="1">
        <f t="array" ref="W5949">IF(SUM(LEN(B5949:V5949))=0,"",IF(OR(OR(ISBLANK(F5949),SUM(LEN(C5949),LEN(D5949))=0),AND(NOT(E5949="Unknown"),ISBLANK(J5949)),AND(NOT(O5949="Unknown"),ISBLANK(R5949))),"Missing Information", INDEX(Table15[Entire Service Line Classification], MATCH(SUMIFS(Table15[Unique ID],Table15[System-Owned Portion],E5949,Table15[If Material Anything Other than "Lead" in Column E,Was Material Ever Previously Lead?],G5949,Table15[Customer-Owned Portion],O5949),Table15[Unique ID],0),0)))</f>
        <v>Lead Status Unknown</v>
      </c>
      <c r="X5949"/>
    </row>
    <row r="5950" spans="2:24" x14ac:dyDescent="0.35">
      <c r="B5950" s="146"/>
      <c r="C5950" s="31" t="s">
        <v>2730</v>
      </c>
      <c r="D5950" s="31"/>
      <c r="E5950" s="44" t="s">
        <v>3203</v>
      </c>
      <c r="F5950" s="43" t="s">
        <v>3283</v>
      </c>
      <c r="G5950" s="84" t="s">
        <v>3249</v>
      </c>
      <c r="H5950" s="31">
        <v>1974</v>
      </c>
      <c r="I5950" s="207" t="s">
        <v>3338</v>
      </c>
      <c r="J5950" s="84"/>
      <c r="K5950" s="31" t="s">
        <v>41</v>
      </c>
      <c r="L5950" s="31"/>
      <c r="M5950" s="169"/>
      <c r="N5950" s="148"/>
      <c r="O5950" s="106" t="s">
        <v>3203</v>
      </c>
      <c r="P5950" s="43">
        <v>1974</v>
      </c>
      <c r="Q5950" s="207" t="s">
        <v>3338</v>
      </c>
      <c r="R5950" s="84" t="s">
        <v>3203</v>
      </c>
      <c r="S5950" s="31" t="s">
        <v>41</v>
      </c>
      <c r="T5950" s="31"/>
      <c r="U5950" s="169"/>
      <c r="V5950" s="150"/>
      <c r="W5950" s="141" t="str" cm="1">
        <f t="array" ref="W5950">IF(SUM(LEN(B5950:V5950))=0,"",IF(OR(OR(ISBLANK(F5950),SUM(LEN(C5950),LEN(D5950))=0),AND(NOT(E5950="Unknown"),ISBLANK(J5950)),AND(NOT(O5950="Unknown"),ISBLANK(R5950))),"Missing Information", INDEX(Table15[Entire Service Line Classification], MATCH(SUMIFS(Table15[Unique ID],Table15[System-Owned Portion],E5950,Table15[If Material Anything Other than "Lead" in Column E,Was Material Ever Previously Lead?],G5950,Table15[Customer-Owned Portion],O5950),Table15[Unique ID],0),0)))</f>
        <v>Lead Status Unknown</v>
      </c>
      <c r="X5950"/>
    </row>
    <row r="5951" spans="2:24" x14ac:dyDescent="0.35">
      <c r="B5951" s="146"/>
      <c r="C5951" s="31" t="s">
        <v>2731</v>
      </c>
      <c r="D5951" s="31"/>
      <c r="E5951" s="44" t="s">
        <v>3203</v>
      </c>
      <c r="F5951" s="43" t="s">
        <v>3283</v>
      </c>
      <c r="G5951" s="84" t="s">
        <v>3249</v>
      </c>
      <c r="H5951" s="31">
        <v>1969</v>
      </c>
      <c r="I5951" s="207" t="s">
        <v>3338</v>
      </c>
      <c r="J5951" s="84"/>
      <c r="K5951" s="31" t="s">
        <v>41</v>
      </c>
      <c r="L5951" s="31"/>
      <c r="M5951" s="169"/>
      <c r="N5951" s="148"/>
      <c r="O5951" s="106" t="s">
        <v>3203</v>
      </c>
      <c r="P5951" s="43">
        <v>1969</v>
      </c>
      <c r="Q5951" s="207" t="s">
        <v>3338</v>
      </c>
      <c r="R5951" s="84" t="s">
        <v>3203</v>
      </c>
      <c r="S5951" s="31" t="s">
        <v>41</v>
      </c>
      <c r="T5951" s="31"/>
      <c r="U5951" s="169"/>
      <c r="V5951" s="150"/>
      <c r="W5951" s="141" t="str" cm="1">
        <f t="array" ref="W5951">IF(SUM(LEN(B5951:V5951))=0,"",IF(OR(OR(ISBLANK(F5951),SUM(LEN(C5951),LEN(D5951))=0),AND(NOT(E5951="Unknown"),ISBLANK(J5951)),AND(NOT(O5951="Unknown"),ISBLANK(R5951))),"Missing Information", INDEX(Table15[Entire Service Line Classification], MATCH(SUMIFS(Table15[Unique ID],Table15[System-Owned Portion],E5951,Table15[If Material Anything Other than "Lead" in Column E,Was Material Ever Previously Lead?],G5951,Table15[Customer-Owned Portion],O5951),Table15[Unique ID],0),0)))</f>
        <v>Lead Status Unknown</v>
      </c>
      <c r="X5951"/>
    </row>
    <row r="5952" spans="2:24" x14ac:dyDescent="0.35">
      <c r="B5952" s="146"/>
      <c r="C5952" s="31" t="s">
        <v>2732</v>
      </c>
      <c r="D5952" s="31"/>
      <c r="E5952" s="44" t="s">
        <v>3203</v>
      </c>
      <c r="F5952" s="43" t="s">
        <v>3283</v>
      </c>
      <c r="G5952" s="84" t="s">
        <v>3249</v>
      </c>
      <c r="H5952" s="31">
        <v>1952</v>
      </c>
      <c r="I5952" s="207" t="s">
        <v>3337</v>
      </c>
      <c r="J5952" s="84"/>
      <c r="K5952" s="31" t="s">
        <v>41</v>
      </c>
      <c r="L5952" s="31"/>
      <c r="M5952" s="169"/>
      <c r="N5952" s="148"/>
      <c r="O5952" s="106" t="s">
        <v>3203</v>
      </c>
      <c r="P5952" s="43">
        <v>1952</v>
      </c>
      <c r="Q5952" s="207" t="s">
        <v>3337</v>
      </c>
      <c r="R5952" s="84" t="s">
        <v>3203</v>
      </c>
      <c r="S5952" s="31" t="s">
        <v>41</v>
      </c>
      <c r="T5952" s="31"/>
      <c r="U5952" s="169"/>
      <c r="V5952" s="150"/>
      <c r="W5952" s="141" t="str" cm="1">
        <f t="array" ref="W5952">IF(SUM(LEN(B5952:V5952))=0,"",IF(OR(OR(ISBLANK(F5952),SUM(LEN(C5952),LEN(D5952))=0),AND(NOT(E5952="Unknown"),ISBLANK(J5952)),AND(NOT(O5952="Unknown"),ISBLANK(R5952))),"Missing Information", INDEX(Table15[Entire Service Line Classification], MATCH(SUMIFS(Table15[Unique ID],Table15[System-Owned Portion],E5952,Table15[If Material Anything Other than "Lead" in Column E,Was Material Ever Previously Lead?],G5952,Table15[Customer-Owned Portion],O5952),Table15[Unique ID],0),0)))</f>
        <v>Lead Status Unknown</v>
      </c>
      <c r="X5952"/>
    </row>
    <row r="5953" spans="2:24" x14ac:dyDescent="0.35">
      <c r="B5953" s="146"/>
      <c r="C5953" s="31" t="s">
        <v>2733</v>
      </c>
      <c r="D5953" s="31"/>
      <c r="E5953" s="44" t="s">
        <v>3203</v>
      </c>
      <c r="F5953" s="43" t="s">
        <v>3283</v>
      </c>
      <c r="G5953" s="84" t="s">
        <v>3249</v>
      </c>
      <c r="H5953" s="31">
        <v>1939</v>
      </c>
      <c r="I5953" s="207" t="s">
        <v>3338</v>
      </c>
      <c r="J5953" s="84"/>
      <c r="K5953" s="31" t="s">
        <v>41</v>
      </c>
      <c r="L5953" s="31"/>
      <c r="M5953" s="169"/>
      <c r="N5953" s="148"/>
      <c r="O5953" s="106" t="s">
        <v>3203</v>
      </c>
      <c r="P5953" s="43">
        <v>1939</v>
      </c>
      <c r="Q5953" s="207" t="s">
        <v>3338</v>
      </c>
      <c r="R5953" s="84" t="s">
        <v>3203</v>
      </c>
      <c r="S5953" s="31" t="s">
        <v>41</v>
      </c>
      <c r="T5953" s="31"/>
      <c r="U5953" s="169"/>
      <c r="V5953" s="150"/>
      <c r="W5953" s="141" t="str" cm="1">
        <f t="array" ref="W5953">IF(SUM(LEN(B5953:V5953))=0,"",IF(OR(OR(ISBLANK(F5953),SUM(LEN(C5953),LEN(D5953))=0),AND(NOT(E5953="Unknown"),ISBLANK(J5953)),AND(NOT(O5953="Unknown"),ISBLANK(R5953))),"Missing Information", INDEX(Table15[Entire Service Line Classification], MATCH(SUMIFS(Table15[Unique ID],Table15[System-Owned Portion],E5953,Table15[If Material Anything Other than "Lead" in Column E,Was Material Ever Previously Lead?],G5953,Table15[Customer-Owned Portion],O5953),Table15[Unique ID],0),0)))</f>
        <v>Lead Status Unknown</v>
      </c>
      <c r="X5953"/>
    </row>
    <row r="5954" spans="2:24" x14ac:dyDescent="0.35">
      <c r="B5954" s="146"/>
      <c r="C5954" s="31" t="s">
        <v>6571</v>
      </c>
      <c r="D5954" s="31"/>
      <c r="E5954" s="44" t="s">
        <v>3203</v>
      </c>
      <c r="F5954" s="43" t="s">
        <v>3283</v>
      </c>
      <c r="G5954" s="84" t="s">
        <v>3249</v>
      </c>
      <c r="H5954" s="31">
        <v>1956</v>
      </c>
      <c r="I5954" s="207" t="s">
        <v>3337</v>
      </c>
      <c r="J5954" s="84"/>
      <c r="K5954" s="31" t="s">
        <v>41</v>
      </c>
      <c r="L5954" s="31"/>
      <c r="M5954" s="169"/>
      <c r="N5954" s="148"/>
      <c r="O5954" s="106" t="s">
        <v>3203</v>
      </c>
      <c r="P5954" s="43">
        <v>1956</v>
      </c>
      <c r="Q5954" s="207" t="s">
        <v>3337</v>
      </c>
      <c r="R5954" s="84" t="s">
        <v>3203</v>
      </c>
      <c r="S5954" s="31" t="s">
        <v>41</v>
      </c>
      <c r="T5954" s="31"/>
      <c r="U5954" s="169"/>
      <c r="V5954" s="150"/>
      <c r="W5954" s="141" t="str" cm="1">
        <f t="array" ref="W5954">IF(SUM(LEN(B5954:V5954))=0,"",IF(OR(OR(ISBLANK(F5954),SUM(LEN(C5954),LEN(D5954))=0),AND(NOT(E5954="Unknown"),ISBLANK(J5954)),AND(NOT(O5954="Unknown"),ISBLANK(R5954))),"Missing Information", INDEX(Table15[Entire Service Line Classification], MATCH(SUMIFS(Table15[Unique ID],Table15[System-Owned Portion],E5954,Table15[If Material Anything Other than "Lead" in Column E,Was Material Ever Previously Lead?],G5954,Table15[Customer-Owned Portion],O5954),Table15[Unique ID],0),0)))</f>
        <v>Lead Status Unknown</v>
      </c>
      <c r="X5954"/>
    </row>
    <row r="5955" spans="2:24" x14ac:dyDescent="0.35">
      <c r="B5955" s="146"/>
      <c r="C5955" s="31" t="s">
        <v>2734</v>
      </c>
      <c r="D5955" s="31"/>
      <c r="E5955" s="44" t="s">
        <v>3203</v>
      </c>
      <c r="F5955" s="43" t="s">
        <v>3283</v>
      </c>
      <c r="G5955" s="84" t="s">
        <v>3249</v>
      </c>
      <c r="H5955" s="31">
        <v>1936</v>
      </c>
      <c r="I5955" s="207" t="s">
        <v>3337</v>
      </c>
      <c r="J5955" s="84"/>
      <c r="K5955" s="31" t="s">
        <v>41</v>
      </c>
      <c r="L5955" s="31"/>
      <c r="M5955" s="169"/>
      <c r="N5955" s="148"/>
      <c r="O5955" s="106" t="s">
        <v>3203</v>
      </c>
      <c r="P5955" s="43">
        <v>1936</v>
      </c>
      <c r="Q5955" s="207" t="s">
        <v>3337</v>
      </c>
      <c r="R5955" s="84" t="s">
        <v>3203</v>
      </c>
      <c r="S5955" s="31" t="s">
        <v>41</v>
      </c>
      <c r="T5955" s="31"/>
      <c r="U5955" s="169"/>
      <c r="V5955" s="150"/>
      <c r="W5955" s="141" t="str" cm="1">
        <f t="array" ref="W5955">IF(SUM(LEN(B5955:V5955))=0,"",IF(OR(OR(ISBLANK(F5955),SUM(LEN(C5955),LEN(D5955))=0),AND(NOT(E5955="Unknown"),ISBLANK(J5955)),AND(NOT(O5955="Unknown"),ISBLANK(R5955))),"Missing Information", INDEX(Table15[Entire Service Line Classification], MATCH(SUMIFS(Table15[Unique ID],Table15[System-Owned Portion],E5955,Table15[If Material Anything Other than "Lead" in Column E,Was Material Ever Previously Lead?],G5955,Table15[Customer-Owned Portion],O5955),Table15[Unique ID],0),0)))</f>
        <v>Lead Status Unknown</v>
      </c>
      <c r="X5955"/>
    </row>
    <row r="5956" spans="2:24" x14ac:dyDescent="0.35">
      <c r="B5956" s="146"/>
      <c r="C5956" s="31" t="s">
        <v>2735</v>
      </c>
      <c r="D5956" s="31"/>
      <c r="E5956" s="44" t="s">
        <v>3203</v>
      </c>
      <c r="F5956" s="43" t="s">
        <v>3283</v>
      </c>
      <c r="G5956" s="84" t="s">
        <v>3249</v>
      </c>
      <c r="H5956" s="31">
        <v>1940</v>
      </c>
      <c r="I5956" s="207" t="s">
        <v>3341</v>
      </c>
      <c r="J5956" s="84"/>
      <c r="K5956" s="31" t="s">
        <v>41</v>
      </c>
      <c r="L5956" s="31"/>
      <c r="M5956" s="169"/>
      <c r="N5956" s="148"/>
      <c r="O5956" s="106" t="s">
        <v>3203</v>
      </c>
      <c r="P5956" s="43">
        <v>1940</v>
      </c>
      <c r="Q5956" s="207" t="s">
        <v>3341</v>
      </c>
      <c r="R5956" s="84" t="s">
        <v>3203</v>
      </c>
      <c r="S5956" s="31" t="s">
        <v>41</v>
      </c>
      <c r="T5956" s="31"/>
      <c r="U5956" s="169"/>
      <c r="V5956" s="150"/>
      <c r="W5956" s="141" t="str" cm="1">
        <f t="array" ref="W5956">IF(SUM(LEN(B5956:V5956))=0,"",IF(OR(OR(ISBLANK(F5956),SUM(LEN(C5956),LEN(D5956))=0),AND(NOT(E5956="Unknown"),ISBLANK(J5956)),AND(NOT(O5956="Unknown"),ISBLANK(R5956))),"Missing Information", INDEX(Table15[Entire Service Line Classification], MATCH(SUMIFS(Table15[Unique ID],Table15[System-Owned Portion],E5956,Table15[If Material Anything Other than "Lead" in Column E,Was Material Ever Previously Lead?],G5956,Table15[Customer-Owned Portion],O5956),Table15[Unique ID],0),0)))</f>
        <v>Lead Status Unknown</v>
      </c>
      <c r="X5956"/>
    </row>
    <row r="5957" spans="2:24" x14ac:dyDescent="0.35">
      <c r="B5957" s="146"/>
      <c r="C5957" s="31" t="s">
        <v>2736</v>
      </c>
      <c r="D5957" s="31"/>
      <c r="E5957" s="44" t="s">
        <v>3203</v>
      </c>
      <c r="F5957" s="43" t="s">
        <v>3283</v>
      </c>
      <c r="G5957" s="84" t="s">
        <v>3249</v>
      </c>
      <c r="H5957" s="31">
        <v>1937</v>
      </c>
      <c r="I5957" s="207" t="s">
        <v>3337</v>
      </c>
      <c r="J5957" s="84"/>
      <c r="K5957" s="31" t="s">
        <v>41</v>
      </c>
      <c r="L5957" s="31"/>
      <c r="M5957" s="169"/>
      <c r="N5957" s="148"/>
      <c r="O5957" s="106" t="s">
        <v>3203</v>
      </c>
      <c r="P5957" s="43">
        <v>1937</v>
      </c>
      <c r="Q5957" s="207" t="s">
        <v>3337</v>
      </c>
      <c r="R5957" s="84" t="s">
        <v>3203</v>
      </c>
      <c r="S5957" s="31" t="s">
        <v>41</v>
      </c>
      <c r="T5957" s="31"/>
      <c r="U5957" s="169"/>
      <c r="V5957" s="150"/>
      <c r="W5957" s="141" t="str" cm="1">
        <f t="array" ref="W5957">IF(SUM(LEN(B5957:V5957))=0,"",IF(OR(OR(ISBLANK(F5957),SUM(LEN(C5957),LEN(D5957))=0),AND(NOT(E5957="Unknown"),ISBLANK(J5957)),AND(NOT(O5957="Unknown"),ISBLANK(R5957))),"Missing Information", INDEX(Table15[Entire Service Line Classification], MATCH(SUMIFS(Table15[Unique ID],Table15[System-Owned Portion],E5957,Table15[If Material Anything Other than "Lead" in Column E,Was Material Ever Previously Lead?],G5957,Table15[Customer-Owned Portion],O5957),Table15[Unique ID],0),0)))</f>
        <v>Lead Status Unknown</v>
      </c>
      <c r="X5957"/>
    </row>
    <row r="5958" spans="2:24" x14ac:dyDescent="0.35">
      <c r="B5958" s="146"/>
      <c r="C5958" s="31" t="s">
        <v>2737</v>
      </c>
      <c r="D5958" s="31"/>
      <c r="E5958" s="44" t="s">
        <v>3203</v>
      </c>
      <c r="F5958" s="43" t="s">
        <v>3283</v>
      </c>
      <c r="G5958" s="84" t="s">
        <v>3249</v>
      </c>
      <c r="H5958" s="31">
        <v>1964</v>
      </c>
      <c r="I5958" s="207" t="s">
        <v>3337</v>
      </c>
      <c r="J5958" s="84"/>
      <c r="K5958" s="31" t="s">
        <v>41</v>
      </c>
      <c r="L5958" s="31"/>
      <c r="M5958" s="169"/>
      <c r="N5958" s="148"/>
      <c r="O5958" s="106" t="s">
        <v>3203</v>
      </c>
      <c r="P5958" s="43">
        <v>1964</v>
      </c>
      <c r="Q5958" s="207" t="s">
        <v>3337</v>
      </c>
      <c r="R5958" s="84" t="s">
        <v>3203</v>
      </c>
      <c r="S5958" s="31" t="s">
        <v>41</v>
      </c>
      <c r="T5958" s="31"/>
      <c r="U5958" s="169"/>
      <c r="V5958" s="150"/>
      <c r="W5958" s="141" t="str" cm="1">
        <f t="array" ref="W5958">IF(SUM(LEN(B5958:V5958))=0,"",IF(OR(OR(ISBLANK(F5958),SUM(LEN(C5958),LEN(D5958))=0),AND(NOT(E5958="Unknown"),ISBLANK(J5958)),AND(NOT(O5958="Unknown"),ISBLANK(R5958))),"Missing Information", INDEX(Table15[Entire Service Line Classification], MATCH(SUMIFS(Table15[Unique ID],Table15[System-Owned Portion],E5958,Table15[If Material Anything Other than "Lead" in Column E,Was Material Ever Previously Lead?],G5958,Table15[Customer-Owned Portion],O5958),Table15[Unique ID],0),0)))</f>
        <v>Lead Status Unknown</v>
      </c>
      <c r="X5958"/>
    </row>
    <row r="5959" spans="2:24" x14ac:dyDescent="0.35">
      <c r="B5959" s="146"/>
      <c r="C5959" s="31" t="s">
        <v>2738</v>
      </c>
      <c r="D5959" s="31"/>
      <c r="E5959" s="44" t="s">
        <v>3203</v>
      </c>
      <c r="F5959" s="43" t="s">
        <v>3283</v>
      </c>
      <c r="G5959" s="84" t="s">
        <v>3249</v>
      </c>
      <c r="H5959" s="31">
        <v>1947</v>
      </c>
      <c r="I5959" s="207" t="s">
        <v>3337</v>
      </c>
      <c r="J5959" s="84"/>
      <c r="K5959" s="31" t="s">
        <v>41</v>
      </c>
      <c r="L5959" s="31"/>
      <c r="M5959" s="169"/>
      <c r="N5959" s="148"/>
      <c r="O5959" s="106" t="s">
        <v>3203</v>
      </c>
      <c r="P5959" s="43">
        <v>1947</v>
      </c>
      <c r="Q5959" s="207" t="s">
        <v>3337</v>
      </c>
      <c r="R5959" s="84" t="s">
        <v>3203</v>
      </c>
      <c r="S5959" s="31" t="s">
        <v>41</v>
      </c>
      <c r="T5959" s="31"/>
      <c r="U5959" s="169"/>
      <c r="V5959" s="150"/>
      <c r="W5959" s="141" t="str" cm="1">
        <f t="array" ref="W5959">IF(SUM(LEN(B5959:V5959))=0,"",IF(OR(OR(ISBLANK(F5959),SUM(LEN(C5959),LEN(D5959))=0),AND(NOT(E5959="Unknown"),ISBLANK(J5959)),AND(NOT(O5959="Unknown"),ISBLANK(R5959))),"Missing Information", INDEX(Table15[Entire Service Line Classification], MATCH(SUMIFS(Table15[Unique ID],Table15[System-Owned Portion],E5959,Table15[If Material Anything Other than "Lead" in Column E,Was Material Ever Previously Lead?],G5959,Table15[Customer-Owned Portion],O5959),Table15[Unique ID],0),0)))</f>
        <v>Lead Status Unknown</v>
      </c>
      <c r="X5959"/>
    </row>
    <row r="5960" spans="2:24" x14ac:dyDescent="0.35">
      <c r="B5960" s="146"/>
      <c r="C5960" s="31" t="s">
        <v>2739</v>
      </c>
      <c r="D5960" s="31"/>
      <c r="E5960" s="44" t="s">
        <v>3203</v>
      </c>
      <c r="F5960" s="43" t="s">
        <v>3283</v>
      </c>
      <c r="G5960" s="84" t="s">
        <v>3249</v>
      </c>
      <c r="H5960" s="31">
        <v>1927</v>
      </c>
      <c r="I5960" s="207" t="s">
        <v>3338</v>
      </c>
      <c r="J5960" s="84"/>
      <c r="K5960" s="31" t="s">
        <v>41</v>
      </c>
      <c r="L5960" s="31"/>
      <c r="M5960" s="169"/>
      <c r="N5960" s="148"/>
      <c r="O5960" s="106" t="s">
        <v>3203</v>
      </c>
      <c r="P5960" s="43">
        <v>1927</v>
      </c>
      <c r="Q5960" s="207" t="s">
        <v>3338</v>
      </c>
      <c r="R5960" s="84" t="s">
        <v>3203</v>
      </c>
      <c r="S5960" s="31" t="s">
        <v>41</v>
      </c>
      <c r="T5960" s="31"/>
      <c r="U5960" s="169"/>
      <c r="V5960" s="150"/>
      <c r="W5960" s="141" t="str" cm="1">
        <f t="array" ref="W5960">IF(SUM(LEN(B5960:V5960))=0,"",IF(OR(OR(ISBLANK(F5960),SUM(LEN(C5960),LEN(D5960))=0),AND(NOT(E5960="Unknown"),ISBLANK(J5960)),AND(NOT(O5960="Unknown"),ISBLANK(R5960))),"Missing Information", INDEX(Table15[Entire Service Line Classification], MATCH(SUMIFS(Table15[Unique ID],Table15[System-Owned Portion],E5960,Table15[If Material Anything Other than "Lead" in Column E,Was Material Ever Previously Lead?],G5960,Table15[Customer-Owned Portion],O5960),Table15[Unique ID],0),0)))</f>
        <v>Lead Status Unknown</v>
      </c>
      <c r="X5960"/>
    </row>
    <row r="5961" spans="2:24" x14ac:dyDescent="0.35">
      <c r="B5961" s="146"/>
      <c r="C5961" s="31" t="s">
        <v>2740</v>
      </c>
      <c r="D5961" s="31"/>
      <c r="E5961" s="44" t="s">
        <v>3203</v>
      </c>
      <c r="F5961" s="43" t="s">
        <v>3283</v>
      </c>
      <c r="G5961" s="84" t="s">
        <v>3249</v>
      </c>
      <c r="H5961" s="31">
        <v>1937</v>
      </c>
      <c r="I5961" s="207" t="s">
        <v>3338</v>
      </c>
      <c r="J5961" s="84"/>
      <c r="K5961" s="31" t="s">
        <v>41</v>
      </c>
      <c r="L5961" s="31"/>
      <c r="M5961" s="169"/>
      <c r="N5961" s="148"/>
      <c r="O5961" s="106" t="s">
        <v>3203</v>
      </c>
      <c r="P5961" s="43">
        <v>1937</v>
      </c>
      <c r="Q5961" s="207" t="s">
        <v>3338</v>
      </c>
      <c r="R5961" s="84" t="s">
        <v>3203</v>
      </c>
      <c r="S5961" s="31" t="s">
        <v>41</v>
      </c>
      <c r="T5961" s="31"/>
      <c r="U5961" s="169"/>
      <c r="V5961" s="150"/>
      <c r="W5961" s="141" t="str" cm="1">
        <f t="array" ref="W5961">IF(SUM(LEN(B5961:V5961))=0,"",IF(OR(OR(ISBLANK(F5961),SUM(LEN(C5961),LEN(D5961))=0),AND(NOT(E5961="Unknown"),ISBLANK(J5961)),AND(NOT(O5961="Unknown"),ISBLANK(R5961))),"Missing Information", INDEX(Table15[Entire Service Line Classification], MATCH(SUMIFS(Table15[Unique ID],Table15[System-Owned Portion],E5961,Table15[If Material Anything Other than "Lead" in Column E,Was Material Ever Previously Lead?],G5961,Table15[Customer-Owned Portion],O5961),Table15[Unique ID],0),0)))</f>
        <v>Lead Status Unknown</v>
      </c>
      <c r="X5961"/>
    </row>
    <row r="5962" spans="2:24" x14ac:dyDescent="0.35">
      <c r="B5962" s="146"/>
      <c r="C5962" s="31" t="s">
        <v>2741</v>
      </c>
      <c r="D5962" s="31"/>
      <c r="E5962" s="44" t="s">
        <v>3203</v>
      </c>
      <c r="F5962" s="43" t="s">
        <v>3283</v>
      </c>
      <c r="G5962" s="84" t="s">
        <v>3249</v>
      </c>
      <c r="H5962" s="31">
        <v>1964</v>
      </c>
      <c r="I5962" s="207" t="s">
        <v>3341</v>
      </c>
      <c r="J5962" s="84"/>
      <c r="K5962" s="31" t="s">
        <v>41</v>
      </c>
      <c r="L5962" s="31"/>
      <c r="M5962" s="169"/>
      <c r="N5962" s="148"/>
      <c r="O5962" s="106" t="s">
        <v>3203</v>
      </c>
      <c r="P5962" s="43">
        <v>1964</v>
      </c>
      <c r="Q5962" s="207" t="s">
        <v>3341</v>
      </c>
      <c r="R5962" s="84" t="s">
        <v>3203</v>
      </c>
      <c r="S5962" s="31" t="s">
        <v>41</v>
      </c>
      <c r="T5962" s="31"/>
      <c r="U5962" s="169"/>
      <c r="V5962" s="150"/>
      <c r="W5962" s="141" t="str" cm="1">
        <f t="array" ref="W5962">IF(SUM(LEN(B5962:V5962))=0,"",IF(OR(OR(ISBLANK(F5962),SUM(LEN(C5962),LEN(D5962))=0),AND(NOT(E5962="Unknown"),ISBLANK(J5962)),AND(NOT(O5962="Unknown"),ISBLANK(R5962))),"Missing Information", INDEX(Table15[Entire Service Line Classification], MATCH(SUMIFS(Table15[Unique ID],Table15[System-Owned Portion],E5962,Table15[If Material Anything Other than "Lead" in Column E,Was Material Ever Previously Lead?],G5962,Table15[Customer-Owned Portion],O5962),Table15[Unique ID],0),0)))</f>
        <v>Lead Status Unknown</v>
      </c>
      <c r="X5962"/>
    </row>
    <row r="5963" spans="2:24" x14ac:dyDescent="0.35">
      <c r="B5963" s="146"/>
      <c r="C5963" s="31" t="s">
        <v>2742</v>
      </c>
      <c r="D5963" s="31"/>
      <c r="E5963" s="44" t="s">
        <v>3203</v>
      </c>
      <c r="F5963" s="43" t="s">
        <v>3283</v>
      </c>
      <c r="G5963" s="84" t="s">
        <v>3249</v>
      </c>
      <c r="H5963" s="31">
        <v>1931</v>
      </c>
      <c r="I5963" s="207" t="s">
        <v>3341</v>
      </c>
      <c r="J5963" s="84"/>
      <c r="K5963" s="31" t="s">
        <v>41</v>
      </c>
      <c r="L5963" s="31"/>
      <c r="M5963" s="169"/>
      <c r="N5963" s="148"/>
      <c r="O5963" s="106" t="s">
        <v>3203</v>
      </c>
      <c r="P5963" s="43">
        <v>1931</v>
      </c>
      <c r="Q5963" s="207" t="s">
        <v>3341</v>
      </c>
      <c r="R5963" s="84" t="s">
        <v>3203</v>
      </c>
      <c r="S5963" s="31" t="s">
        <v>41</v>
      </c>
      <c r="T5963" s="31"/>
      <c r="U5963" s="169"/>
      <c r="V5963" s="150"/>
      <c r="W5963" s="141" t="str" cm="1">
        <f t="array" ref="W5963">IF(SUM(LEN(B5963:V5963))=0,"",IF(OR(OR(ISBLANK(F5963),SUM(LEN(C5963),LEN(D5963))=0),AND(NOT(E5963="Unknown"),ISBLANK(J5963)),AND(NOT(O5963="Unknown"),ISBLANK(R5963))),"Missing Information", INDEX(Table15[Entire Service Line Classification], MATCH(SUMIFS(Table15[Unique ID],Table15[System-Owned Portion],E5963,Table15[If Material Anything Other than "Lead" in Column E,Was Material Ever Previously Lead?],G5963,Table15[Customer-Owned Portion],O5963),Table15[Unique ID],0),0)))</f>
        <v>Lead Status Unknown</v>
      </c>
      <c r="X5963"/>
    </row>
    <row r="5964" spans="2:24" x14ac:dyDescent="0.35">
      <c r="B5964" s="146"/>
      <c r="C5964" s="31" t="s">
        <v>6572</v>
      </c>
      <c r="D5964" s="31"/>
      <c r="E5964" s="44" t="s">
        <v>3203</v>
      </c>
      <c r="F5964" s="43" t="s">
        <v>3283</v>
      </c>
      <c r="G5964" s="84" t="s">
        <v>3249</v>
      </c>
      <c r="H5964" s="31">
        <v>1956</v>
      </c>
      <c r="I5964" s="207" t="s">
        <v>3341</v>
      </c>
      <c r="J5964" s="84"/>
      <c r="K5964" s="31" t="s">
        <v>41</v>
      </c>
      <c r="L5964" s="31"/>
      <c r="M5964" s="169"/>
      <c r="N5964" s="148"/>
      <c r="O5964" s="106" t="s">
        <v>3203</v>
      </c>
      <c r="P5964" s="43">
        <v>1956</v>
      </c>
      <c r="Q5964" s="207" t="s">
        <v>3341</v>
      </c>
      <c r="R5964" s="84" t="s">
        <v>3203</v>
      </c>
      <c r="S5964" s="31" t="s">
        <v>41</v>
      </c>
      <c r="T5964" s="31"/>
      <c r="U5964" s="169"/>
      <c r="V5964" s="150"/>
      <c r="W5964" s="141" t="str" cm="1">
        <f t="array" ref="W5964">IF(SUM(LEN(B5964:V5964))=0,"",IF(OR(OR(ISBLANK(F5964),SUM(LEN(C5964),LEN(D5964))=0),AND(NOT(E5964="Unknown"),ISBLANK(J5964)),AND(NOT(O5964="Unknown"),ISBLANK(R5964))),"Missing Information", INDEX(Table15[Entire Service Line Classification], MATCH(SUMIFS(Table15[Unique ID],Table15[System-Owned Portion],E5964,Table15[If Material Anything Other than "Lead" in Column E,Was Material Ever Previously Lead?],G5964,Table15[Customer-Owned Portion],O5964),Table15[Unique ID],0),0)))</f>
        <v>Lead Status Unknown</v>
      </c>
      <c r="X5964"/>
    </row>
    <row r="5965" spans="2:24" x14ac:dyDescent="0.35">
      <c r="B5965" s="146"/>
      <c r="C5965" s="31" t="s">
        <v>2743</v>
      </c>
      <c r="D5965" s="31"/>
      <c r="E5965" s="44" t="s">
        <v>3203</v>
      </c>
      <c r="F5965" s="43" t="s">
        <v>3283</v>
      </c>
      <c r="G5965" s="84" t="s">
        <v>3249</v>
      </c>
      <c r="H5965" s="31">
        <v>1945</v>
      </c>
      <c r="I5965" s="207" t="s">
        <v>3341</v>
      </c>
      <c r="J5965" s="84"/>
      <c r="K5965" s="31" t="s">
        <v>41</v>
      </c>
      <c r="L5965" s="31"/>
      <c r="M5965" s="169"/>
      <c r="N5965" s="148"/>
      <c r="O5965" s="106" t="s">
        <v>3203</v>
      </c>
      <c r="P5965" s="43">
        <v>1945</v>
      </c>
      <c r="Q5965" s="207" t="s">
        <v>3341</v>
      </c>
      <c r="R5965" s="84" t="s">
        <v>3203</v>
      </c>
      <c r="S5965" s="31" t="s">
        <v>41</v>
      </c>
      <c r="T5965" s="31"/>
      <c r="U5965" s="169"/>
      <c r="V5965" s="150"/>
      <c r="W5965" s="141" t="str" cm="1">
        <f t="array" ref="W5965">IF(SUM(LEN(B5965:V5965))=0,"",IF(OR(OR(ISBLANK(F5965),SUM(LEN(C5965),LEN(D5965))=0),AND(NOT(E5965="Unknown"),ISBLANK(J5965)),AND(NOT(O5965="Unknown"),ISBLANK(R5965))),"Missing Information", INDEX(Table15[Entire Service Line Classification], MATCH(SUMIFS(Table15[Unique ID],Table15[System-Owned Portion],E5965,Table15[If Material Anything Other than "Lead" in Column E,Was Material Ever Previously Lead?],G5965,Table15[Customer-Owned Portion],O5965),Table15[Unique ID],0),0)))</f>
        <v>Lead Status Unknown</v>
      </c>
      <c r="X5965"/>
    </row>
    <row r="5966" spans="2:24" x14ac:dyDescent="0.35">
      <c r="B5966" s="146"/>
      <c r="C5966" s="31" t="s">
        <v>2744</v>
      </c>
      <c r="D5966" s="31"/>
      <c r="E5966" s="44" t="s">
        <v>3203</v>
      </c>
      <c r="F5966" s="43" t="s">
        <v>3283</v>
      </c>
      <c r="G5966" s="84" t="s">
        <v>3249</v>
      </c>
      <c r="H5966" s="31">
        <v>1960</v>
      </c>
      <c r="I5966" s="207" t="s">
        <v>3337</v>
      </c>
      <c r="J5966" s="84"/>
      <c r="K5966" s="31" t="s">
        <v>41</v>
      </c>
      <c r="L5966" s="31"/>
      <c r="M5966" s="169"/>
      <c r="N5966" s="148"/>
      <c r="O5966" s="106" t="s">
        <v>3203</v>
      </c>
      <c r="P5966" s="43">
        <v>1960</v>
      </c>
      <c r="Q5966" s="207" t="s">
        <v>3337</v>
      </c>
      <c r="R5966" s="84" t="s">
        <v>3203</v>
      </c>
      <c r="S5966" s="31" t="s">
        <v>41</v>
      </c>
      <c r="T5966" s="31"/>
      <c r="U5966" s="169"/>
      <c r="V5966" s="150"/>
      <c r="W5966" s="141" t="str" cm="1">
        <f t="array" ref="W5966">IF(SUM(LEN(B5966:V5966))=0,"",IF(OR(OR(ISBLANK(F5966),SUM(LEN(C5966),LEN(D5966))=0),AND(NOT(E5966="Unknown"),ISBLANK(J5966)),AND(NOT(O5966="Unknown"),ISBLANK(R5966))),"Missing Information", INDEX(Table15[Entire Service Line Classification], MATCH(SUMIFS(Table15[Unique ID],Table15[System-Owned Portion],E5966,Table15[If Material Anything Other than "Lead" in Column E,Was Material Ever Previously Lead?],G5966,Table15[Customer-Owned Portion],O5966),Table15[Unique ID],0),0)))</f>
        <v>Lead Status Unknown</v>
      </c>
      <c r="X5966"/>
    </row>
    <row r="5967" spans="2:24" x14ac:dyDescent="0.35">
      <c r="B5967" s="146"/>
      <c r="C5967" s="31" t="s">
        <v>2745</v>
      </c>
      <c r="D5967" s="31"/>
      <c r="E5967" s="44" t="s">
        <v>3203</v>
      </c>
      <c r="F5967" s="43" t="s">
        <v>3283</v>
      </c>
      <c r="G5967" s="84" t="s">
        <v>3249</v>
      </c>
      <c r="H5967" s="31">
        <v>1964</v>
      </c>
      <c r="I5967" s="207" t="s">
        <v>3341</v>
      </c>
      <c r="J5967" s="84"/>
      <c r="K5967" s="31" t="s">
        <v>41</v>
      </c>
      <c r="L5967" s="31"/>
      <c r="M5967" s="169"/>
      <c r="N5967" s="148"/>
      <c r="O5967" s="106" t="s">
        <v>3203</v>
      </c>
      <c r="P5967" s="43">
        <v>1964</v>
      </c>
      <c r="Q5967" s="207" t="s">
        <v>3341</v>
      </c>
      <c r="R5967" s="84" t="s">
        <v>3203</v>
      </c>
      <c r="S5967" s="31" t="s">
        <v>41</v>
      </c>
      <c r="T5967" s="31"/>
      <c r="U5967" s="169"/>
      <c r="V5967" s="150"/>
      <c r="W5967" s="141" t="str" cm="1">
        <f t="array" ref="W5967">IF(SUM(LEN(B5967:V5967))=0,"",IF(OR(OR(ISBLANK(F5967),SUM(LEN(C5967),LEN(D5967))=0),AND(NOT(E5967="Unknown"),ISBLANK(J5967)),AND(NOT(O5967="Unknown"),ISBLANK(R5967))),"Missing Information", INDEX(Table15[Entire Service Line Classification], MATCH(SUMIFS(Table15[Unique ID],Table15[System-Owned Portion],E5967,Table15[If Material Anything Other than "Lead" in Column E,Was Material Ever Previously Lead?],G5967,Table15[Customer-Owned Portion],O5967),Table15[Unique ID],0),0)))</f>
        <v>Lead Status Unknown</v>
      </c>
      <c r="X5967"/>
    </row>
    <row r="5968" spans="2:24" x14ac:dyDescent="0.35">
      <c r="B5968" s="146"/>
      <c r="C5968" s="31" t="s">
        <v>2746</v>
      </c>
      <c r="D5968" s="31"/>
      <c r="E5968" s="44" t="s">
        <v>3203</v>
      </c>
      <c r="F5968" s="43" t="s">
        <v>3283</v>
      </c>
      <c r="G5968" s="84" t="s">
        <v>3249</v>
      </c>
      <c r="H5968" s="31">
        <v>1964</v>
      </c>
      <c r="I5968" s="207" t="s">
        <v>3337</v>
      </c>
      <c r="J5968" s="84"/>
      <c r="K5968" s="31" t="s">
        <v>41</v>
      </c>
      <c r="L5968" s="31"/>
      <c r="M5968" s="169"/>
      <c r="N5968" s="148"/>
      <c r="O5968" s="106" t="s">
        <v>3203</v>
      </c>
      <c r="P5968" s="43">
        <v>1964</v>
      </c>
      <c r="Q5968" s="207" t="s">
        <v>3337</v>
      </c>
      <c r="R5968" s="84" t="s">
        <v>3203</v>
      </c>
      <c r="S5968" s="31" t="s">
        <v>41</v>
      </c>
      <c r="T5968" s="31"/>
      <c r="U5968" s="169"/>
      <c r="V5968" s="150"/>
      <c r="W5968" s="141" t="str" cm="1">
        <f t="array" ref="W5968">IF(SUM(LEN(B5968:V5968))=0,"",IF(OR(OR(ISBLANK(F5968),SUM(LEN(C5968),LEN(D5968))=0),AND(NOT(E5968="Unknown"),ISBLANK(J5968)),AND(NOT(O5968="Unknown"),ISBLANK(R5968))),"Missing Information", INDEX(Table15[Entire Service Line Classification], MATCH(SUMIFS(Table15[Unique ID],Table15[System-Owned Portion],E5968,Table15[If Material Anything Other than "Lead" in Column E,Was Material Ever Previously Lead?],G5968,Table15[Customer-Owned Portion],O5968),Table15[Unique ID],0),0)))</f>
        <v>Lead Status Unknown</v>
      </c>
      <c r="X5968"/>
    </row>
    <row r="5969" spans="2:24" x14ac:dyDescent="0.35">
      <c r="B5969" s="146"/>
      <c r="C5969" s="31" t="s">
        <v>6573</v>
      </c>
      <c r="D5969" s="31"/>
      <c r="E5969" s="44" t="s">
        <v>3203</v>
      </c>
      <c r="F5969" s="43" t="s">
        <v>3283</v>
      </c>
      <c r="G5969" s="84" t="s">
        <v>3249</v>
      </c>
      <c r="H5969" s="31">
        <v>1964</v>
      </c>
      <c r="I5969" s="207" t="s">
        <v>3341</v>
      </c>
      <c r="J5969" s="84"/>
      <c r="K5969" s="31" t="s">
        <v>41</v>
      </c>
      <c r="L5969" s="31"/>
      <c r="M5969" s="169"/>
      <c r="N5969" s="148"/>
      <c r="O5969" s="106" t="s">
        <v>3203</v>
      </c>
      <c r="P5969" s="43">
        <v>1964</v>
      </c>
      <c r="Q5969" s="207" t="s">
        <v>3341</v>
      </c>
      <c r="R5969" s="84" t="s">
        <v>3203</v>
      </c>
      <c r="S5969" s="31" t="s">
        <v>41</v>
      </c>
      <c r="T5969" s="31"/>
      <c r="U5969" s="169"/>
      <c r="V5969" s="150"/>
      <c r="W5969" s="141" t="str" cm="1">
        <f t="array" ref="W5969">IF(SUM(LEN(B5969:V5969))=0,"",IF(OR(OR(ISBLANK(F5969),SUM(LEN(C5969),LEN(D5969))=0),AND(NOT(E5969="Unknown"),ISBLANK(J5969)),AND(NOT(O5969="Unknown"),ISBLANK(R5969))),"Missing Information", INDEX(Table15[Entire Service Line Classification], MATCH(SUMIFS(Table15[Unique ID],Table15[System-Owned Portion],E5969,Table15[If Material Anything Other than "Lead" in Column E,Was Material Ever Previously Lead?],G5969,Table15[Customer-Owned Portion],O5969),Table15[Unique ID],0),0)))</f>
        <v>Lead Status Unknown</v>
      </c>
      <c r="X5969"/>
    </row>
    <row r="5970" spans="2:24" x14ac:dyDescent="0.35">
      <c r="B5970" s="146"/>
      <c r="C5970" s="31" t="s">
        <v>2747</v>
      </c>
      <c r="D5970" s="31"/>
      <c r="E5970" s="44" t="s">
        <v>3203</v>
      </c>
      <c r="F5970" s="43" t="s">
        <v>3283</v>
      </c>
      <c r="G5970" s="84" t="s">
        <v>3249</v>
      </c>
      <c r="H5970" s="31">
        <v>1967</v>
      </c>
      <c r="I5970" s="207" t="s">
        <v>3337</v>
      </c>
      <c r="J5970" s="84"/>
      <c r="K5970" s="31" t="s">
        <v>41</v>
      </c>
      <c r="L5970" s="31"/>
      <c r="M5970" s="169"/>
      <c r="N5970" s="148"/>
      <c r="O5970" s="106" t="s">
        <v>3203</v>
      </c>
      <c r="P5970" s="43">
        <v>1967</v>
      </c>
      <c r="Q5970" s="207" t="s">
        <v>3337</v>
      </c>
      <c r="R5970" s="84" t="s">
        <v>3203</v>
      </c>
      <c r="S5970" s="31" t="s">
        <v>41</v>
      </c>
      <c r="T5970" s="31"/>
      <c r="U5970" s="169"/>
      <c r="V5970" s="150"/>
      <c r="W5970" s="141" t="str" cm="1">
        <f t="array" ref="W5970">IF(SUM(LEN(B5970:V5970))=0,"",IF(OR(OR(ISBLANK(F5970),SUM(LEN(C5970),LEN(D5970))=0),AND(NOT(E5970="Unknown"),ISBLANK(J5970)),AND(NOT(O5970="Unknown"),ISBLANK(R5970))),"Missing Information", INDEX(Table15[Entire Service Line Classification], MATCH(SUMIFS(Table15[Unique ID],Table15[System-Owned Portion],E5970,Table15[If Material Anything Other than "Lead" in Column E,Was Material Ever Previously Lead?],G5970,Table15[Customer-Owned Portion],O5970),Table15[Unique ID],0),0)))</f>
        <v>Lead Status Unknown</v>
      </c>
      <c r="X5970"/>
    </row>
    <row r="5971" spans="2:24" x14ac:dyDescent="0.35">
      <c r="B5971" s="146"/>
      <c r="C5971" s="31" t="s">
        <v>2748</v>
      </c>
      <c r="D5971" s="31"/>
      <c r="E5971" s="44" t="s">
        <v>3203</v>
      </c>
      <c r="F5971" s="43" t="s">
        <v>3283</v>
      </c>
      <c r="G5971" s="84" t="s">
        <v>3249</v>
      </c>
      <c r="H5971" s="31">
        <v>1978</v>
      </c>
      <c r="I5971" s="207" t="s">
        <v>3338</v>
      </c>
      <c r="J5971" s="84"/>
      <c r="K5971" s="31" t="s">
        <v>41</v>
      </c>
      <c r="L5971" s="31"/>
      <c r="M5971" s="169"/>
      <c r="N5971" s="148"/>
      <c r="O5971" s="106" t="s">
        <v>3203</v>
      </c>
      <c r="P5971" s="43">
        <v>1978</v>
      </c>
      <c r="Q5971" s="207" t="s">
        <v>3338</v>
      </c>
      <c r="R5971" s="84" t="s">
        <v>3203</v>
      </c>
      <c r="S5971" s="31" t="s">
        <v>41</v>
      </c>
      <c r="T5971" s="31"/>
      <c r="U5971" s="169"/>
      <c r="V5971" s="150"/>
      <c r="W5971" s="141" t="str" cm="1">
        <f t="array" ref="W5971">IF(SUM(LEN(B5971:V5971))=0,"",IF(OR(OR(ISBLANK(F5971),SUM(LEN(C5971),LEN(D5971))=0),AND(NOT(E5971="Unknown"),ISBLANK(J5971)),AND(NOT(O5971="Unknown"),ISBLANK(R5971))),"Missing Information", INDEX(Table15[Entire Service Line Classification], MATCH(SUMIFS(Table15[Unique ID],Table15[System-Owned Portion],E5971,Table15[If Material Anything Other than "Lead" in Column E,Was Material Ever Previously Lead?],G5971,Table15[Customer-Owned Portion],O5971),Table15[Unique ID],0),0)))</f>
        <v>Lead Status Unknown</v>
      </c>
      <c r="X5971"/>
    </row>
    <row r="5972" spans="2:24" x14ac:dyDescent="0.35">
      <c r="B5972" s="146"/>
      <c r="C5972" s="31" t="s">
        <v>2749</v>
      </c>
      <c r="D5972" s="31"/>
      <c r="E5972" s="44" t="s">
        <v>3203</v>
      </c>
      <c r="F5972" s="43" t="s">
        <v>3283</v>
      </c>
      <c r="G5972" s="84" t="s">
        <v>3249</v>
      </c>
      <c r="H5972" s="31">
        <v>1978</v>
      </c>
      <c r="I5972" s="207" t="s">
        <v>3338</v>
      </c>
      <c r="J5972" s="84"/>
      <c r="K5972" s="31" t="s">
        <v>41</v>
      </c>
      <c r="L5972" s="31"/>
      <c r="M5972" s="169"/>
      <c r="N5972" s="148"/>
      <c r="O5972" s="106" t="s">
        <v>3203</v>
      </c>
      <c r="P5972" s="43">
        <v>1978</v>
      </c>
      <c r="Q5972" s="207" t="s">
        <v>3338</v>
      </c>
      <c r="R5972" s="84" t="s">
        <v>3203</v>
      </c>
      <c r="S5972" s="31" t="s">
        <v>41</v>
      </c>
      <c r="T5972" s="31"/>
      <c r="U5972" s="169"/>
      <c r="V5972" s="150"/>
      <c r="W5972" s="141" t="str" cm="1">
        <f t="array" ref="W5972">IF(SUM(LEN(B5972:V5972))=0,"",IF(OR(OR(ISBLANK(F5972),SUM(LEN(C5972),LEN(D5972))=0),AND(NOT(E5972="Unknown"),ISBLANK(J5972)),AND(NOT(O5972="Unknown"),ISBLANK(R5972))),"Missing Information", INDEX(Table15[Entire Service Line Classification], MATCH(SUMIFS(Table15[Unique ID],Table15[System-Owned Portion],E5972,Table15[If Material Anything Other than "Lead" in Column E,Was Material Ever Previously Lead?],G5972,Table15[Customer-Owned Portion],O5972),Table15[Unique ID],0),0)))</f>
        <v>Lead Status Unknown</v>
      </c>
      <c r="X5972"/>
    </row>
    <row r="5973" spans="2:24" x14ac:dyDescent="0.35">
      <c r="B5973" s="146"/>
      <c r="C5973" s="31" t="s">
        <v>2750</v>
      </c>
      <c r="D5973" s="31"/>
      <c r="E5973" s="44" t="s">
        <v>3203</v>
      </c>
      <c r="F5973" s="43" t="s">
        <v>3283</v>
      </c>
      <c r="G5973" s="84" t="s">
        <v>3249</v>
      </c>
      <c r="H5973" s="31">
        <v>1964</v>
      </c>
      <c r="I5973" s="207" t="s">
        <v>3338</v>
      </c>
      <c r="J5973" s="84"/>
      <c r="K5973" s="31" t="s">
        <v>41</v>
      </c>
      <c r="L5973" s="31"/>
      <c r="M5973" s="169"/>
      <c r="N5973" s="148"/>
      <c r="O5973" s="106" t="s">
        <v>3203</v>
      </c>
      <c r="P5973" s="43">
        <v>1964</v>
      </c>
      <c r="Q5973" s="207" t="s">
        <v>3338</v>
      </c>
      <c r="R5973" s="84" t="s">
        <v>3203</v>
      </c>
      <c r="S5973" s="31" t="s">
        <v>41</v>
      </c>
      <c r="T5973" s="31"/>
      <c r="U5973" s="169"/>
      <c r="V5973" s="150"/>
      <c r="W5973" s="141" t="str" cm="1">
        <f t="array" ref="W5973">IF(SUM(LEN(B5973:V5973))=0,"",IF(OR(OR(ISBLANK(F5973),SUM(LEN(C5973),LEN(D5973))=0),AND(NOT(E5973="Unknown"),ISBLANK(J5973)),AND(NOT(O5973="Unknown"),ISBLANK(R5973))),"Missing Information", INDEX(Table15[Entire Service Line Classification], MATCH(SUMIFS(Table15[Unique ID],Table15[System-Owned Portion],E5973,Table15[If Material Anything Other than "Lead" in Column E,Was Material Ever Previously Lead?],G5973,Table15[Customer-Owned Portion],O5973),Table15[Unique ID],0),0)))</f>
        <v>Lead Status Unknown</v>
      </c>
      <c r="X5973"/>
    </row>
    <row r="5974" spans="2:24" x14ac:dyDescent="0.35">
      <c r="B5974" s="146"/>
      <c r="C5974" s="31" t="s">
        <v>6574</v>
      </c>
      <c r="D5974" s="31"/>
      <c r="E5974" s="44" t="s">
        <v>3203</v>
      </c>
      <c r="F5974" s="43" t="s">
        <v>3283</v>
      </c>
      <c r="G5974" s="84" t="s">
        <v>3249</v>
      </c>
      <c r="H5974" s="31">
        <v>1978</v>
      </c>
      <c r="I5974" s="207" t="s">
        <v>3338</v>
      </c>
      <c r="J5974" s="84"/>
      <c r="K5974" s="31" t="s">
        <v>41</v>
      </c>
      <c r="L5974" s="31"/>
      <c r="M5974" s="169"/>
      <c r="N5974" s="148"/>
      <c r="O5974" s="106" t="s">
        <v>3203</v>
      </c>
      <c r="P5974" s="43">
        <v>1978</v>
      </c>
      <c r="Q5974" s="207" t="s">
        <v>3338</v>
      </c>
      <c r="R5974" s="84" t="s">
        <v>3203</v>
      </c>
      <c r="S5974" s="31" t="s">
        <v>41</v>
      </c>
      <c r="T5974" s="31"/>
      <c r="U5974" s="169"/>
      <c r="V5974" s="150"/>
      <c r="W5974" s="141" t="str" cm="1">
        <f t="array" ref="W5974">IF(SUM(LEN(B5974:V5974))=0,"",IF(OR(OR(ISBLANK(F5974),SUM(LEN(C5974),LEN(D5974))=0),AND(NOT(E5974="Unknown"),ISBLANK(J5974)),AND(NOT(O5974="Unknown"),ISBLANK(R5974))),"Missing Information", INDEX(Table15[Entire Service Line Classification], MATCH(SUMIFS(Table15[Unique ID],Table15[System-Owned Portion],E5974,Table15[If Material Anything Other than "Lead" in Column E,Was Material Ever Previously Lead?],G5974,Table15[Customer-Owned Portion],O5974),Table15[Unique ID],0),0)))</f>
        <v>Lead Status Unknown</v>
      </c>
      <c r="X5974"/>
    </row>
    <row r="5975" spans="2:24" x14ac:dyDescent="0.35">
      <c r="B5975" s="146"/>
      <c r="C5975" s="31" t="s">
        <v>6575</v>
      </c>
      <c r="D5975" s="31"/>
      <c r="E5975" s="44" t="s">
        <v>3203</v>
      </c>
      <c r="F5975" s="43" t="s">
        <v>3283</v>
      </c>
      <c r="G5975" s="84" t="s">
        <v>3249</v>
      </c>
      <c r="H5975" s="31">
        <v>1956</v>
      </c>
      <c r="I5975" s="207" t="s">
        <v>3341</v>
      </c>
      <c r="J5975" s="84"/>
      <c r="K5975" s="31" t="s">
        <v>41</v>
      </c>
      <c r="L5975" s="31"/>
      <c r="M5975" s="169"/>
      <c r="N5975" s="148"/>
      <c r="O5975" s="106" t="s">
        <v>3203</v>
      </c>
      <c r="P5975" s="43">
        <v>1956</v>
      </c>
      <c r="Q5975" s="207" t="s">
        <v>3341</v>
      </c>
      <c r="R5975" s="84" t="s">
        <v>3203</v>
      </c>
      <c r="S5975" s="31" t="s">
        <v>41</v>
      </c>
      <c r="T5975" s="31"/>
      <c r="U5975" s="169"/>
      <c r="V5975" s="150"/>
      <c r="W5975" s="141" t="str" cm="1">
        <f t="array" ref="W5975">IF(SUM(LEN(B5975:V5975))=0,"",IF(OR(OR(ISBLANK(F5975),SUM(LEN(C5975),LEN(D5975))=0),AND(NOT(E5975="Unknown"),ISBLANK(J5975)),AND(NOT(O5975="Unknown"),ISBLANK(R5975))),"Missing Information", INDEX(Table15[Entire Service Line Classification], MATCH(SUMIFS(Table15[Unique ID],Table15[System-Owned Portion],E5975,Table15[If Material Anything Other than "Lead" in Column E,Was Material Ever Previously Lead?],G5975,Table15[Customer-Owned Portion],O5975),Table15[Unique ID],0),0)))</f>
        <v>Lead Status Unknown</v>
      </c>
      <c r="X5975"/>
    </row>
    <row r="5976" spans="2:24" x14ac:dyDescent="0.35">
      <c r="B5976" s="146"/>
      <c r="C5976" s="31" t="s">
        <v>2751</v>
      </c>
      <c r="D5976" s="31"/>
      <c r="E5976" s="44" t="s">
        <v>3203</v>
      </c>
      <c r="F5976" s="43" t="s">
        <v>3283</v>
      </c>
      <c r="G5976" s="84" t="s">
        <v>3249</v>
      </c>
      <c r="H5976" s="31">
        <v>1964</v>
      </c>
      <c r="I5976" s="207" t="s">
        <v>3341</v>
      </c>
      <c r="J5976" s="84"/>
      <c r="K5976" s="31" t="s">
        <v>41</v>
      </c>
      <c r="L5976" s="31"/>
      <c r="M5976" s="169"/>
      <c r="N5976" s="148"/>
      <c r="O5976" s="106" t="s">
        <v>3203</v>
      </c>
      <c r="P5976" s="43">
        <v>1964</v>
      </c>
      <c r="Q5976" s="207" t="s">
        <v>3341</v>
      </c>
      <c r="R5976" s="84" t="s">
        <v>3203</v>
      </c>
      <c r="S5976" s="31" t="s">
        <v>41</v>
      </c>
      <c r="T5976" s="31"/>
      <c r="U5976" s="169"/>
      <c r="V5976" s="150"/>
      <c r="W5976" s="141" t="str" cm="1">
        <f t="array" ref="W5976">IF(SUM(LEN(B5976:V5976))=0,"",IF(OR(OR(ISBLANK(F5976),SUM(LEN(C5976),LEN(D5976))=0),AND(NOT(E5976="Unknown"),ISBLANK(J5976)),AND(NOT(O5976="Unknown"),ISBLANK(R5976))),"Missing Information", INDEX(Table15[Entire Service Line Classification], MATCH(SUMIFS(Table15[Unique ID],Table15[System-Owned Portion],E5976,Table15[If Material Anything Other than "Lead" in Column E,Was Material Ever Previously Lead?],G5976,Table15[Customer-Owned Portion],O5976),Table15[Unique ID],0),0)))</f>
        <v>Lead Status Unknown</v>
      </c>
      <c r="X5976"/>
    </row>
    <row r="5977" spans="2:24" x14ac:dyDescent="0.35">
      <c r="B5977" s="146"/>
      <c r="C5977" s="31" t="s">
        <v>2752</v>
      </c>
      <c r="D5977" s="31"/>
      <c r="E5977" s="44" t="s">
        <v>3203</v>
      </c>
      <c r="F5977" s="43" t="s">
        <v>3283</v>
      </c>
      <c r="G5977" s="84" t="s">
        <v>3249</v>
      </c>
      <c r="H5977" s="31">
        <v>1978</v>
      </c>
      <c r="I5977" s="207" t="s">
        <v>3341</v>
      </c>
      <c r="J5977" s="84"/>
      <c r="K5977" s="31" t="s">
        <v>41</v>
      </c>
      <c r="L5977" s="31"/>
      <c r="M5977" s="169"/>
      <c r="N5977" s="148"/>
      <c r="O5977" s="106" t="s">
        <v>3203</v>
      </c>
      <c r="P5977" s="43">
        <v>1978</v>
      </c>
      <c r="Q5977" s="207" t="s">
        <v>3341</v>
      </c>
      <c r="R5977" s="84" t="s">
        <v>3203</v>
      </c>
      <c r="S5977" s="31" t="s">
        <v>41</v>
      </c>
      <c r="T5977" s="31"/>
      <c r="U5977" s="169"/>
      <c r="V5977" s="150"/>
      <c r="W5977" s="141" t="str" cm="1">
        <f t="array" ref="W5977">IF(SUM(LEN(B5977:V5977))=0,"",IF(OR(OR(ISBLANK(F5977),SUM(LEN(C5977),LEN(D5977))=0),AND(NOT(E5977="Unknown"),ISBLANK(J5977)),AND(NOT(O5977="Unknown"),ISBLANK(R5977))),"Missing Information", INDEX(Table15[Entire Service Line Classification], MATCH(SUMIFS(Table15[Unique ID],Table15[System-Owned Portion],E5977,Table15[If Material Anything Other than "Lead" in Column E,Was Material Ever Previously Lead?],G5977,Table15[Customer-Owned Portion],O5977),Table15[Unique ID],0),0)))</f>
        <v>Lead Status Unknown</v>
      </c>
      <c r="X5977"/>
    </row>
    <row r="5978" spans="2:24" x14ac:dyDescent="0.35">
      <c r="B5978" s="146"/>
      <c r="C5978" s="31" t="s">
        <v>2753</v>
      </c>
      <c r="D5978" s="31"/>
      <c r="E5978" s="44" t="s">
        <v>3203</v>
      </c>
      <c r="F5978" s="43" t="s">
        <v>3283</v>
      </c>
      <c r="G5978" s="84" t="s">
        <v>3249</v>
      </c>
      <c r="H5978" s="31">
        <v>1964</v>
      </c>
      <c r="I5978" s="207" t="s">
        <v>3338</v>
      </c>
      <c r="J5978" s="84"/>
      <c r="K5978" s="31" t="s">
        <v>41</v>
      </c>
      <c r="L5978" s="31"/>
      <c r="M5978" s="169"/>
      <c r="N5978" s="148"/>
      <c r="O5978" s="106" t="s">
        <v>3203</v>
      </c>
      <c r="P5978" s="43">
        <v>1964</v>
      </c>
      <c r="Q5978" s="207" t="s">
        <v>3338</v>
      </c>
      <c r="R5978" s="84" t="s">
        <v>3203</v>
      </c>
      <c r="S5978" s="31" t="s">
        <v>41</v>
      </c>
      <c r="T5978" s="31"/>
      <c r="U5978" s="169"/>
      <c r="V5978" s="150"/>
      <c r="W5978" s="141" t="str" cm="1">
        <f t="array" ref="W5978">IF(SUM(LEN(B5978:V5978))=0,"",IF(OR(OR(ISBLANK(F5978),SUM(LEN(C5978),LEN(D5978))=0),AND(NOT(E5978="Unknown"),ISBLANK(J5978)),AND(NOT(O5978="Unknown"),ISBLANK(R5978))),"Missing Information", INDEX(Table15[Entire Service Line Classification], MATCH(SUMIFS(Table15[Unique ID],Table15[System-Owned Portion],E5978,Table15[If Material Anything Other than "Lead" in Column E,Was Material Ever Previously Lead?],G5978,Table15[Customer-Owned Portion],O5978),Table15[Unique ID],0),0)))</f>
        <v>Lead Status Unknown</v>
      </c>
      <c r="X5978"/>
    </row>
    <row r="5979" spans="2:24" x14ac:dyDescent="0.35">
      <c r="B5979" s="146"/>
      <c r="C5979" s="31" t="s">
        <v>2754</v>
      </c>
      <c r="D5979" s="31"/>
      <c r="E5979" s="44" t="s">
        <v>3203</v>
      </c>
      <c r="F5979" s="43" t="s">
        <v>3283</v>
      </c>
      <c r="G5979" s="84" t="s">
        <v>3249</v>
      </c>
      <c r="H5979" s="31">
        <v>1964</v>
      </c>
      <c r="I5979" s="207" t="s">
        <v>3341</v>
      </c>
      <c r="J5979" s="84"/>
      <c r="K5979" s="31" t="s">
        <v>41</v>
      </c>
      <c r="L5979" s="31"/>
      <c r="M5979" s="169"/>
      <c r="N5979" s="148"/>
      <c r="O5979" s="106" t="s">
        <v>3203</v>
      </c>
      <c r="P5979" s="43">
        <v>1964</v>
      </c>
      <c r="Q5979" s="207" t="s">
        <v>3341</v>
      </c>
      <c r="R5979" s="84" t="s">
        <v>3203</v>
      </c>
      <c r="S5979" s="31" t="s">
        <v>41</v>
      </c>
      <c r="T5979" s="31"/>
      <c r="U5979" s="169"/>
      <c r="V5979" s="150"/>
      <c r="W5979" s="141" t="str" cm="1">
        <f t="array" ref="W5979">IF(SUM(LEN(B5979:V5979))=0,"",IF(OR(OR(ISBLANK(F5979),SUM(LEN(C5979),LEN(D5979))=0),AND(NOT(E5979="Unknown"),ISBLANK(J5979)),AND(NOT(O5979="Unknown"),ISBLANK(R5979))),"Missing Information", INDEX(Table15[Entire Service Line Classification], MATCH(SUMIFS(Table15[Unique ID],Table15[System-Owned Portion],E5979,Table15[If Material Anything Other than "Lead" in Column E,Was Material Ever Previously Lead?],G5979,Table15[Customer-Owned Portion],O5979),Table15[Unique ID],0),0)))</f>
        <v>Lead Status Unknown</v>
      </c>
      <c r="X5979"/>
    </row>
    <row r="5980" spans="2:24" x14ac:dyDescent="0.35">
      <c r="B5980" s="146"/>
      <c r="C5980" s="31" t="s">
        <v>6576</v>
      </c>
      <c r="D5980" s="31"/>
      <c r="E5980" s="44" t="s">
        <v>3203</v>
      </c>
      <c r="F5980" s="43" t="s">
        <v>3283</v>
      </c>
      <c r="G5980" s="84" t="s">
        <v>3249</v>
      </c>
      <c r="H5980" s="31">
        <v>1979</v>
      </c>
      <c r="I5980" s="207" t="s">
        <v>3338</v>
      </c>
      <c r="J5980" s="84"/>
      <c r="K5980" s="31" t="s">
        <v>41</v>
      </c>
      <c r="L5980" s="31"/>
      <c r="M5980" s="169"/>
      <c r="N5980" s="148"/>
      <c r="O5980" s="106" t="s">
        <v>3203</v>
      </c>
      <c r="P5980" s="43">
        <v>1979</v>
      </c>
      <c r="Q5980" s="207" t="s">
        <v>3338</v>
      </c>
      <c r="R5980" s="84" t="s">
        <v>3203</v>
      </c>
      <c r="S5980" s="31" t="s">
        <v>41</v>
      </c>
      <c r="T5980" s="31"/>
      <c r="U5980" s="169"/>
      <c r="V5980" s="150"/>
      <c r="W5980" s="141" t="str" cm="1">
        <f t="array" ref="W5980">IF(SUM(LEN(B5980:V5980))=0,"",IF(OR(OR(ISBLANK(F5980),SUM(LEN(C5980),LEN(D5980))=0),AND(NOT(E5980="Unknown"),ISBLANK(J5980)),AND(NOT(O5980="Unknown"),ISBLANK(R5980))),"Missing Information", INDEX(Table15[Entire Service Line Classification], MATCH(SUMIFS(Table15[Unique ID],Table15[System-Owned Portion],E5980,Table15[If Material Anything Other than "Lead" in Column E,Was Material Ever Previously Lead?],G5980,Table15[Customer-Owned Portion],O5980),Table15[Unique ID],0),0)))</f>
        <v>Lead Status Unknown</v>
      </c>
      <c r="X5980"/>
    </row>
    <row r="5981" spans="2:24" x14ac:dyDescent="0.35">
      <c r="B5981" s="146"/>
      <c r="C5981" s="31" t="s">
        <v>2755</v>
      </c>
      <c r="D5981" s="31"/>
      <c r="E5981" s="44" t="s">
        <v>3203</v>
      </c>
      <c r="F5981" s="43" t="s">
        <v>3283</v>
      </c>
      <c r="G5981" s="84" t="s">
        <v>3249</v>
      </c>
      <c r="H5981" s="31">
        <v>1979</v>
      </c>
      <c r="I5981" s="207" t="s">
        <v>3338</v>
      </c>
      <c r="J5981" s="84"/>
      <c r="K5981" s="31" t="s">
        <v>41</v>
      </c>
      <c r="L5981" s="31"/>
      <c r="M5981" s="169"/>
      <c r="N5981" s="148"/>
      <c r="O5981" s="106" t="s">
        <v>3203</v>
      </c>
      <c r="P5981" s="43">
        <v>1979</v>
      </c>
      <c r="Q5981" s="207" t="s">
        <v>3338</v>
      </c>
      <c r="R5981" s="84" t="s">
        <v>3203</v>
      </c>
      <c r="S5981" s="31" t="s">
        <v>41</v>
      </c>
      <c r="T5981" s="31"/>
      <c r="U5981" s="169"/>
      <c r="V5981" s="150"/>
      <c r="W5981" s="141" t="str" cm="1">
        <f t="array" ref="W5981">IF(SUM(LEN(B5981:V5981))=0,"",IF(OR(OR(ISBLANK(F5981),SUM(LEN(C5981),LEN(D5981))=0),AND(NOT(E5981="Unknown"),ISBLANK(J5981)),AND(NOT(O5981="Unknown"),ISBLANK(R5981))),"Missing Information", INDEX(Table15[Entire Service Line Classification], MATCH(SUMIFS(Table15[Unique ID],Table15[System-Owned Portion],E5981,Table15[If Material Anything Other than "Lead" in Column E,Was Material Ever Previously Lead?],G5981,Table15[Customer-Owned Portion],O5981),Table15[Unique ID],0),0)))</f>
        <v>Lead Status Unknown</v>
      </c>
      <c r="X5981"/>
    </row>
    <row r="5982" spans="2:24" x14ac:dyDescent="0.35">
      <c r="B5982" s="146"/>
      <c r="C5982" s="31" t="s">
        <v>2756</v>
      </c>
      <c r="D5982" s="31"/>
      <c r="E5982" s="44" t="s">
        <v>3203</v>
      </c>
      <c r="F5982" s="43" t="s">
        <v>3283</v>
      </c>
      <c r="G5982" s="84" t="s">
        <v>3249</v>
      </c>
      <c r="H5982" s="31">
        <v>1978</v>
      </c>
      <c r="I5982" s="207" t="s">
        <v>3338</v>
      </c>
      <c r="J5982" s="84"/>
      <c r="K5982" s="31" t="s">
        <v>41</v>
      </c>
      <c r="L5982" s="31"/>
      <c r="M5982" s="169"/>
      <c r="N5982" s="148"/>
      <c r="O5982" s="106" t="s">
        <v>3203</v>
      </c>
      <c r="P5982" s="43">
        <v>1978</v>
      </c>
      <c r="Q5982" s="207" t="s">
        <v>3338</v>
      </c>
      <c r="R5982" s="84" t="s">
        <v>3203</v>
      </c>
      <c r="S5982" s="31" t="s">
        <v>41</v>
      </c>
      <c r="T5982" s="31"/>
      <c r="U5982" s="169"/>
      <c r="V5982" s="150"/>
      <c r="W5982" s="141" t="str" cm="1">
        <f t="array" ref="W5982">IF(SUM(LEN(B5982:V5982))=0,"",IF(OR(OR(ISBLANK(F5982),SUM(LEN(C5982),LEN(D5982))=0),AND(NOT(E5982="Unknown"),ISBLANK(J5982)),AND(NOT(O5982="Unknown"),ISBLANK(R5982))),"Missing Information", INDEX(Table15[Entire Service Line Classification], MATCH(SUMIFS(Table15[Unique ID],Table15[System-Owned Portion],E5982,Table15[If Material Anything Other than "Lead" in Column E,Was Material Ever Previously Lead?],G5982,Table15[Customer-Owned Portion],O5982),Table15[Unique ID],0),0)))</f>
        <v>Lead Status Unknown</v>
      </c>
      <c r="X5982"/>
    </row>
    <row r="5983" spans="2:24" x14ac:dyDescent="0.35">
      <c r="B5983" s="146"/>
      <c r="C5983" s="31" t="s">
        <v>2757</v>
      </c>
      <c r="D5983" s="31"/>
      <c r="E5983" s="44" t="s">
        <v>3203</v>
      </c>
      <c r="F5983" s="43" t="s">
        <v>3283</v>
      </c>
      <c r="G5983" s="84" t="s">
        <v>3249</v>
      </c>
      <c r="H5983" s="31">
        <v>1978</v>
      </c>
      <c r="I5983" s="207" t="s">
        <v>3338</v>
      </c>
      <c r="J5983" s="84"/>
      <c r="K5983" s="31" t="s">
        <v>41</v>
      </c>
      <c r="L5983" s="31"/>
      <c r="M5983" s="169"/>
      <c r="N5983" s="148"/>
      <c r="O5983" s="106" t="s">
        <v>3203</v>
      </c>
      <c r="P5983" s="43">
        <v>1978</v>
      </c>
      <c r="Q5983" s="207" t="s">
        <v>3338</v>
      </c>
      <c r="R5983" s="84" t="s">
        <v>3203</v>
      </c>
      <c r="S5983" s="31" t="s">
        <v>41</v>
      </c>
      <c r="T5983" s="31"/>
      <c r="U5983" s="169"/>
      <c r="V5983" s="150"/>
      <c r="W5983" s="141" t="str" cm="1">
        <f t="array" ref="W5983">IF(SUM(LEN(B5983:V5983))=0,"",IF(OR(OR(ISBLANK(F5983),SUM(LEN(C5983),LEN(D5983))=0),AND(NOT(E5983="Unknown"),ISBLANK(J5983)),AND(NOT(O5983="Unknown"),ISBLANK(R5983))),"Missing Information", INDEX(Table15[Entire Service Line Classification], MATCH(SUMIFS(Table15[Unique ID],Table15[System-Owned Portion],E5983,Table15[If Material Anything Other than "Lead" in Column E,Was Material Ever Previously Lead?],G5983,Table15[Customer-Owned Portion],O5983),Table15[Unique ID],0),0)))</f>
        <v>Lead Status Unknown</v>
      </c>
      <c r="X5983"/>
    </row>
    <row r="5984" spans="2:24" ht="29" x14ac:dyDescent="0.35">
      <c r="B5984" s="146"/>
      <c r="C5984" s="31" t="s">
        <v>6577</v>
      </c>
      <c r="D5984" s="31"/>
      <c r="E5984" s="44" t="s">
        <v>3203</v>
      </c>
      <c r="F5984" s="43" t="s">
        <v>3283</v>
      </c>
      <c r="G5984" s="84" t="s">
        <v>3249</v>
      </c>
      <c r="H5984" s="31">
        <v>1969</v>
      </c>
      <c r="I5984" s="207" t="s">
        <v>3341</v>
      </c>
      <c r="J5984" s="84"/>
      <c r="K5984" s="31" t="s">
        <v>41</v>
      </c>
      <c r="L5984" s="31"/>
      <c r="M5984" s="169"/>
      <c r="N5984" s="148"/>
      <c r="O5984" s="106" t="s">
        <v>3203</v>
      </c>
      <c r="P5984" s="43">
        <v>1969</v>
      </c>
      <c r="Q5984" s="207" t="s">
        <v>3341</v>
      </c>
      <c r="R5984" s="84" t="s">
        <v>3203</v>
      </c>
      <c r="S5984" s="31" t="s">
        <v>41</v>
      </c>
      <c r="T5984" s="31"/>
      <c r="U5984" s="169"/>
      <c r="V5984" s="150"/>
      <c r="W5984" s="141" t="str" cm="1">
        <f t="array" ref="W5984">IF(SUM(LEN(B5984:V5984))=0,"",IF(OR(OR(ISBLANK(F5984),SUM(LEN(C5984),LEN(D5984))=0),AND(NOT(E5984="Unknown"),ISBLANK(J5984)),AND(NOT(O5984="Unknown"),ISBLANK(R5984))),"Missing Information", INDEX(Table15[Entire Service Line Classification], MATCH(SUMIFS(Table15[Unique ID],Table15[System-Owned Portion],E5984,Table15[If Material Anything Other than "Lead" in Column E,Was Material Ever Previously Lead?],G5984,Table15[Customer-Owned Portion],O5984),Table15[Unique ID],0),0)))</f>
        <v>Lead Status Unknown</v>
      </c>
      <c r="X5984"/>
    </row>
    <row r="5985" spans="2:24" x14ac:dyDescent="0.35">
      <c r="B5985" s="146"/>
      <c r="C5985" s="31" t="s">
        <v>2758</v>
      </c>
      <c r="D5985" s="31"/>
      <c r="E5985" s="44" t="s">
        <v>3203</v>
      </c>
      <c r="F5985" s="43" t="s">
        <v>3283</v>
      </c>
      <c r="G5985" s="84" t="s">
        <v>3249</v>
      </c>
      <c r="H5985" s="31">
        <v>1977</v>
      </c>
      <c r="I5985" s="207" t="s">
        <v>3338</v>
      </c>
      <c r="J5985" s="84"/>
      <c r="K5985" s="31" t="s">
        <v>41</v>
      </c>
      <c r="L5985" s="31"/>
      <c r="M5985" s="169"/>
      <c r="N5985" s="148"/>
      <c r="O5985" s="106" t="s">
        <v>3203</v>
      </c>
      <c r="P5985" s="43">
        <v>1977</v>
      </c>
      <c r="Q5985" s="207" t="s">
        <v>3338</v>
      </c>
      <c r="R5985" s="84" t="s">
        <v>3203</v>
      </c>
      <c r="S5985" s="31" t="s">
        <v>41</v>
      </c>
      <c r="T5985" s="31"/>
      <c r="U5985" s="169"/>
      <c r="V5985" s="150"/>
      <c r="W5985" s="141" t="str" cm="1">
        <f t="array" ref="W5985">IF(SUM(LEN(B5985:V5985))=0,"",IF(OR(OR(ISBLANK(F5985),SUM(LEN(C5985),LEN(D5985))=0),AND(NOT(E5985="Unknown"),ISBLANK(J5985)),AND(NOT(O5985="Unknown"),ISBLANK(R5985))),"Missing Information", INDEX(Table15[Entire Service Line Classification], MATCH(SUMIFS(Table15[Unique ID],Table15[System-Owned Portion],E5985,Table15[If Material Anything Other than "Lead" in Column E,Was Material Ever Previously Lead?],G5985,Table15[Customer-Owned Portion],O5985),Table15[Unique ID],0),0)))</f>
        <v>Lead Status Unknown</v>
      </c>
      <c r="X5985"/>
    </row>
    <row r="5986" spans="2:24" x14ac:dyDescent="0.35">
      <c r="B5986" s="146"/>
      <c r="C5986" s="31" t="s">
        <v>6578</v>
      </c>
      <c r="D5986" s="31"/>
      <c r="E5986" s="44" t="s">
        <v>3203</v>
      </c>
      <c r="F5986" s="43" t="s">
        <v>3283</v>
      </c>
      <c r="G5986" s="84" t="s">
        <v>3249</v>
      </c>
      <c r="H5986" s="31">
        <v>1959</v>
      </c>
      <c r="I5986" s="207" t="s">
        <v>3337</v>
      </c>
      <c r="J5986" s="84"/>
      <c r="K5986" s="31" t="s">
        <v>41</v>
      </c>
      <c r="L5986" s="31"/>
      <c r="M5986" s="169"/>
      <c r="N5986" s="148"/>
      <c r="O5986" s="106" t="s">
        <v>3203</v>
      </c>
      <c r="P5986" s="43">
        <v>1959</v>
      </c>
      <c r="Q5986" s="207" t="s">
        <v>3337</v>
      </c>
      <c r="R5986" s="84" t="s">
        <v>3203</v>
      </c>
      <c r="S5986" s="31" t="s">
        <v>41</v>
      </c>
      <c r="T5986" s="31"/>
      <c r="U5986" s="169"/>
      <c r="V5986" s="150"/>
      <c r="W5986" s="141" t="str" cm="1">
        <f t="array" ref="W5986">IF(SUM(LEN(B5986:V5986))=0,"",IF(OR(OR(ISBLANK(F5986),SUM(LEN(C5986),LEN(D5986))=0),AND(NOT(E5986="Unknown"),ISBLANK(J5986)),AND(NOT(O5986="Unknown"),ISBLANK(R5986))),"Missing Information", INDEX(Table15[Entire Service Line Classification], MATCH(SUMIFS(Table15[Unique ID],Table15[System-Owned Portion],E5986,Table15[If Material Anything Other than "Lead" in Column E,Was Material Ever Previously Lead?],G5986,Table15[Customer-Owned Portion],O5986),Table15[Unique ID],0),0)))</f>
        <v>Lead Status Unknown</v>
      </c>
      <c r="X5986"/>
    </row>
    <row r="5987" spans="2:24" x14ac:dyDescent="0.35">
      <c r="B5987" s="146"/>
      <c r="C5987" s="31" t="s">
        <v>2759</v>
      </c>
      <c r="D5987" s="31"/>
      <c r="E5987" s="44" t="s">
        <v>3203</v>
      </c>
      <c r="F5987" s="43" t="s">
        <v>3283</v>
      </c>
      <c r="G5987" s="84" t="s">
        <v>3249</v>
      </c>
      <c r="H5987" s="31">
        <v>1969</v>
      </c>
      <c r="I5987" s="207" t="s">
        <v>3337</v>
      </c>
      <c r="J5987" s="84"/>
      <c r="K5987" s="31" t="s">
        <v>41</v>
      </c>
      <c r="L5987" s="31"/>
      <c r="M5987" s="169"/>
      <c r="N5987" s="148"/>
      <c r="O5987" s="106" t="s">
        <v>3203</v>
      </c>
      <c r="P5987" s="43">
        <v>1969</v>
      </c>
      <c r="Q5987" s="207" t="s">
        <v>3337</v>
      </c>
      <c r="R5987" s="84" t="s">
        <v>3203</v>
      </c>
      <c r="S5987" s="31" t="s">
        <v>41</v>
      </c>
      <c r="T5987" s="31"/>
      <c r="U5987" s="169"/>
      <c r="V5987" s="150"/>
      <c r="W5987" s="141" t="str" cm="1">
        <f t="array" ref="W5987">IF(SUM(LEN(B5987:V5987))=0,"",IF(OR(OR(ISBLANK(F5987),SUM(LEN(C5987),LEN(D5987))=0),AND(NOT(E5987="Unknown"),ISBLANK(J5987)),AND(NOT(O5987="Unknown"),ISBLANK(R5987))),"Missing Information", INDEX(Table15[Entire Service Line Classification], MATCH(SUMIFS(Table15[Unique ID],Table15[System-Owned Portion],E5987,Table15[If Material Anything Other than "Lead" in Column E,Was Material Ever Previously Lead?],G5987,Table15[Customer-Owned Portion],O5987),Table15[Unique ID],0),0)))</f>
        <v>Lead Status Unknown</v>
      </c>
      <c r="X5987"/>
    </row>
    <row r="5988" spans="2:24" x14ac:dyDescent="0.35">
      <c r="B5988" s="146"/>
      <c r="C5988" s="31" t="s">
        <v>2760</v>
      </c>
      <c r="D5988" s="31"/>
      <c r="E5988" s="44" t="s">
        <v>3203</v>
      </c>
      <c r="F5988" s="43" t="s">
        <v>3283</v>
      </c>
      <c r="G5988" s="84" t="s">
        <v>3249</v>
      </c>
      <c r="H5988" s="31">
        <v>1978</v>
      </c>
      <c r="I5988" s="207" t="s">
        <v>3338</v>
      </c>
      <c r="J5988" s="84"/>
      <c r="K5988" s="31" t="s">
        <v>41</v>
      </c>
      <c r="L5988" s="31"/>
      <c r="M5988" s="169"/>
      <c r="N5988" s="148"/>
      <c r="O5988" s="106" t="s">
        <v>3203</v>
      </c>
      <c r="P5988" s="43">
        <v>1978</v>
      </c>
      <c r="Q5988" s="207" t="s">
        <v>3338</v>
      </c>
      <c r="R5988" s="84" t="s">
        <v>3203</v>
      </c>
      <c r="S5988" s="31" t="s">
        <v>41</v>
      </c>
      <c r="T5988" s="31"/>
      <c r="U5988" s="169"/>
      <c r="V5988" s="150"/>
      <c r="W5988" s="141" t="str" cm="1">
        <f t="array" ref="W5988">IF(SUM(LEN(B5988:V5988))=0,"",IF(OR(OR(ISBLANK(F5988),SUM(LEN(C5988),LEN(D5988))=0),AND(NOT(E5988="Unknown"),ISBLANK(J5988)),AND(NOT(O5988="Unknown"),ISBLANK(R5988))),"Missing Information", INDEX(Table15[Entire Service Line Classification], MATCH(SUMIFS(Table15[Unique ID],Table15[System-Owned Portion],E5988,Table15[If Material Anything Other than "Lead" in Column E,Was Material Ever Previously Lead?],G5988,Table15[Customer-Owned Portion],O5988),Table15[Unique ID],0),0)))</f>
        <v>Lead Status Unknown</v>
      </c>
      <c r="X5988"/>
    </row>
    <row r="5989" spans="2:24" x14ac:dyDescent="0.35">
      <c r="B5989" s="146"/>
      <c r="C5989" s="31" t="s">
        <v>1225</v>
      </c>
      <c r="D5989" s="31"/>
      <c r="E5989" s="44" t="s">
        <v>3203</v>
      </c>
      <c r="F5989" s="43" t="s">
        <v>3283</v>
      </c>
      <c r="G5989" s="84" t="s">
        <v>3249</v>
      </c>
      <c r="H5989" s="31">
        <v>1964</v>
      </c>
      <c r="I5989" s="207" t="s">
        <v>3338</v>
      </c>
      <c r="J5989" s="84"/>
      <c r="K5989" s="31" t="s">
        <v>41</v>
      </c>
      <c r="L5989" s="31"/>
      <c r="M5989" s="169"/>
      <c r="N5989" s="148"/>
      <c r="O5989" s="106" t="s">
        <v>3203</v>
      </c>
      <c r="P5989" s="43">
        <v>1964</v>
      </c>
      <c r="Q5989" s="207" t="s">
        <v>3338</v>
      </c>
      <c r="R5989" s="84" t="s">
        <v>3203</v>
      </c>
      <c r="S5989" s="31" t="s">
        <v>41</v>
      </c>
      <c r="T5989" s="31"/>
      <c r="U5989" s="169"/>
      <c r="V5989" s="150"/>
      <c r="W5989" s="141" t="str" cm="1">
        <f t="array" ref="W5989">IF(SUM(LEN(B5989:V5989))=0,"",IF(OR(OR(ISBLANK(F5989),SUM(LEN(C5989),LEN(D5989))=0),AND(NOT(E5989="Unknown"),ISBLANK(J5989)),AND(NOT(O5989="Unknown"),ISBLANK(R5989))),"Missing Information", INDEX(Table15[Entire Service Line Classification], MATCH(SUMIFS(Table15[Unique ID],Table15[System-Owned Portion],E5989,Table15[If Material Anything Other than "Lead" in Column E,Was Material Ever Previously Lead?],G5989,Table15[Customer-Owned Portion],O5989),Table15[Unique ID],0),0)))</f>
        <v>Lead Status Unknown</v>
      </c>
      <c r="X5989"/>
    </row>
    <row r="5990" spans="2:24" x14ac:dyDescent="0.35">
      <c r="B5990" s="146"/>
      <c r="C5990" s="31" t="s">
        <v>2761</v>
      </c>
      <c r="D5990" s="31"/>
      <c r="E5990" s="44" t="s">
        <v>3203</v>
      </c>
      <c r="F5990" s="43" t="s">
        <v>3283</v>
      </c>
      <c r="G5990" s="84" t="s">
        <v>3249</v>
      </c>
      <c r="H5990" s="31">
        <v>1977</v>
      </c>
      <c r="I5990" s="207" t="s">
        <v>3338</v>
      </c>
      <c r="J5990" s="84"/>
      <c r="K5990" s="31" t="s">
        <v>41</v>
      </c>
      <c r="L5990" s="31"/>
      <c r="M5990" s="169"/>
      <c r="N5990" s="148"/>
      <c r="O5990" s="106" t="s">
        <v>3203</v>
      </c>
      <c r="P5990" s="43">
        <v>1977</v>
      </c>
      <c r="Q5990" s="207" t="s">
        <v>3338</v>
      </c>
      <c r="R5990" s="84" t="s">
        <v>3203</v>
      </c>
      <c r="S5990" s="31" t="s">
        <v>41</v>
      </c>
      <c r="T5990" s="31"/>
      <c r="U5990" s="169"/>
      <c r="V5990" s="150"/>
      <c r="W5990" s="141" t="str" cm="1">
        <f t="array" ref="W5990">IF(SUM(LEN(B5990:V5990))=0,"",IF(OR(OR(ISBLANK(F5990),SUM(LEN(C5990),LEN(D5990))=0),AND(NOT(E5990="Unknown"),ISBLANK(J5990)),AND(NOT(O5990="Unknown"),ISBLANK(R5990))),"Missing Information", INDEX(Table15[Entire Service Line Classification], MATCH(SUMIFS(Table15[Unique ID],Table15[System-Owned Portion],E5990,Table15[If Material Anything Other than "Lead" in Column E,Was Material Ever Previously Lead?],G5990,Table15[Customer-Owned Portion],O5990),Table15[Unique ID],0),0)))</f>
        <v>Lead Status Unknown</v>
      </c>
      <c r="X5990"/>
    </row>
    <row r="5991" spans="2:24" x14ac:dyDescent="0.35">
      <c r="B5991" s="146"/>
      <c r="C5991" s="31" t="s">
        <v>2762</v>
      </c>
      <c r="D5991" s="31"/>
      <c r="E5991" s="44" t="s">
        <v>3203</v>
      </c>
      <c r="F5991" s="43" t="s">
        <v>3283</v>
      </c>
      <c r="G5991" s="84" t="s">
        <v>3249</v>
      </c>
      <c r="H5991" s="31">
        <v>1969</v>
      </c>
      <c r="I5991" s="207" t="s">
        <v>3341</v>
      </c>
      <c r="J5991" s="84"/>
      <c r="K5991" s="31" t="s">
        <v>41</v>
      </c>
      <c r="L5991" s="31"/>
      <c r="M5991" s="169"/>
      <c r="N5991" s="148"/>
      <c r="O5991" s="106" t="s">
        <v>3203</v>
      </c>
      <c r="P5991" s="43">
        <v>1969</v>
      </c>
      <c r="Q5991" s="207" t="s">
        <v>3341</v>
      </c>
      <c r="R5991" s="84" t="s">
        <v>3203</v>
      </c>
      <c r="S5991" s="31" t="s">
        <v>41</v>
      </c>
      <c r="T5991" s="31"/>
      <c r="U5991" s="169"/>
      <c r="V5991" s="150"/>
      <c r="W5991" s="141" t="str" cm="1">
        <f t="array" ref="W5991">IF(SUM(LEN(B5991:V5991))=0,"",IF(OR(OR(ISBLANK(F5991),SUM(LEN(C5991),LEN(D5991))=0),AND(NOT(E5991="Unknown"),ISBLANK(J5991)),AND(NOT(O5991="Unknown"),ISBLANK(R5991))),"Missing Information", INDEX(Table15[Entire Service Line Classification], MATCH(SUMIFS(Table15[Unique ID],Table15[System-Owned Portion],E5991,Table15[If Material Anything Other than "Lead" in Column E,Was Material Ever Previously Lead?],G5991,Table15[Customer-Owned Portion],O5991),Table15[Unique ID],0),0)))</f>
        <v>Lead Status Unknown</v>
      </c>
      <c r="X5991"/>
    </row>
    <row r="5992" spans="2:24" x14ac:dyDescent="0.35">
      <c r="B5992" s="146"/>
      <c r="C5992" s="31" t="s">
        <v>2763</v>
      </c>
      <c r="D5992" s="31"/>
      <c r="E5992" s="44" t="s">
        <v>3203</v>
      </c>
      <c r="F5992" s="43" t="s">
        <v>3283</v>
      </c>
      <c r="G5992" s="84" t="s">
        <v>3249</v>
      </c>
      <c r="H5992" s="31">
        <v>1977</v>
      </c>
      <c r="I5992" s="207" t="s">
        <v>3338</v>
      </c>
      <c r="J5992" s="84"/>
      <c r="K5992" s="31" t="s">
        <v>41</v>
      </c>
      <c r="L5992" s="31"/>
      <c r="M5992" s="169"/>
      <c r="N5992" s="148"/>
      <c r="O5992" s="106" t="s">
        <v>3203</v>
      </c>
      <c r="P5992" s="43">
        <v>1977</v>
      </c>
      <c r="Q5992" s="207" t="s">
        <v>3338</v>
      </c>
      <c r="R5992" s="84" t="s">
        <v>3203</v>
      </c>
      <c r="S5992" s="31" t="s">
        <v>41</v>
      </c>
      <c r="T5992" s="31"/>
      <c r="U5992" s="169"/>
      <c r="V5992" s="150"/>
      <c r="W5992" s="141" t="str" cm="1">
        <f t="array" ref="W5992">IF(SUM(LEN(B5992:V5992))=0,"",IF(OR(OR(ISBLANK(F5992),SUM(LEN(C5992),LEN(D5992))=0),AND(NOT(E5992="Unknown"),ISBLANK(J5992)),AND(NOT(O5992="Unknown"),ISBLANK(R5992))),"Missing Information", INDEX(Table15[Entire Service Line Classification], MATCH(SUMIFS(Table15[Unique ID],Table15[System-Owned Portion],E5992,Table15[If Material Anything Other than "Lead" in Column E,Was Material Ever Previously Lead?],G5992,Table15[Customer-Owned Portion],O5992),Table15[Unique ID],0),0)))</f>
        <v>Lead Status Unknown</v>
      </c>
      <c r="X5992"/>
    </row>
    <row r="5993" spans="2:24" x14ac:dyDescent="0.35">
      <c r="B5993" s="146"/>
      <c r="C5993" s="31" t="s">
        <v>2764</v>
      </c>
      <c r="D5993" s="31"/>
      <c r="E5993" s="44" t="s">
        <v>3203</v>
      </c>
      <c r="F5993" s="43" t="s">
        <v>3283</v>
      </c>
      <c r="G5993" s="84" t="s">
        <v>3249</v>
      </c>
      <c r="H5993" s="31">
        <v>1970</v>
      </c>
      <c r="I5993" s="207" t="s">
        <v>3337</v>
      </c>
      <c r="J5993" s="84"/>
      <c r="K5993" s="31" t="s">
        <v>41</v>
      </c>
      <c r="L5993" s="31"/>
      <c r="M5993" s="169"/>
      <c r="N5993" s="148"/>
      <c r="O5993" s="106" t="s">
        <v>3203</v>
      </c>
      <c r="P5993" s="43">
        <v>1970</v>
      </c>
      <c r="Q5993" s="207" t="s">
        <v>3337</v>
      </c>
      <c r="R5993" s="84" t="s">
        <v>3203</v>
      </c>
      <c r="S5993" s="31" t="s">
        <v>41</v>
      </c>
      <c r="T5993" s="31"/>
      <c r="U5993" s="169"/>
      <c r="V5993" s="150"/>
      <c r="W5993" s="141" t="str" cm="1">
        <f t="array" ref="W5993">IF(SUM(LEN(B5993:V5993))=0,"",IF(OR(OR(ISBLANK(F5993),SUM(LEN(C5993),LEN(D5993))=0),AND(NOT(E5993="Unknown"),ISBLANK(J5993)),AND(NOT(O5993="Unknown"),ISBLANK(R5993))),"Missing Information", INDEX(Table15[Entire Service Line Classification], MATCH(SUMIFS(Table15[Unique ID],Table15[System-Owned Portion],E5993,Table15[If Material Anything Other than "Lead" in Column E,Was Material Ever Previously Lead?],G5993,Table15[Customer-Owned Portion],O5993),Table15[Unique ID],0),0)))</f>
        <v>Lead Status Unknown</v>
      </c>
      <c r="X5993"/>
    </row>
    <row r="5994" spans="2:24" x14ac:dyDescent="0.35">
      <c r="B5994" s="146"/>
      <c r="C5994" s="31" t="s">
        <v>2765</v>
      </c>
      <c r="D5994" s="31"/>
      <c r="E5994" s="44" t="s">
        <v>3203</v>
      </c>
      <c r="F5994" s="43" t="s">
        <v>3283</v>
      </c>
      <c r="G5994" s="84" t="s">
        <v>3249</v>
      </c>
      <c r="H5994" s="31">
        <v>1977</v>
      </c>
      <c r="I5994" s="207" t="s">
        <v>3338</v>
      </c>
      <c r="J5994" s="84"/>
      <c r="K5994" s="31" t="s">
        <v>41</v>
      </c>
      <c r="L5994" s="31"/>
      <c r="M5994" s="169"/>
      <c r="N5994" s="148"/>
      <c r="O5994" s="106" t="s">
        <v>3203</v>
      </c>
      <c r="P5994" s="43">
        <v>1977</v>
      </c>
      <c r="Q5994" s="207" t="s">
        <v>3338</v>
      </c>
      <c r="R5994" s="84" t="s">
        <v>3203</v>
      </c>
      <c r="S5994" s="31" t="s">
        <v>41</v>
      </c>
      <c r="T5994" s="31"/>
      <c r="U5994" s="169"/>
      <c r="V5994" s="150"/>
      <c r="W5994" s="141" t="str" cm="1">
        <f t="array" ref="W5994">IF(SUM(LEN(B5994:V5994))=0,"",IF(OR(OR(ISBLANK(F5994),SUM(LEN(C5994),LEN(D5994))=0),AND(NOT(E5994="Unknown"),ISBLANK(J5994)),AND(NOT(O5994="Unknown"),ISBLANK(R5994))),"Missing Information", INDEX(Table15[Entire Service Line Classification], MATCH(SUMIFS(Table15[Unique ID],Table15[System-Owned Portion],E5994,Table15[If Material Anything Other than "Lead" in Column E,Was Material Ever Previously Lead?],G5994,Table15[Customer-Owned Portion],O5994),Table15[Unique ID],0),0)))</f>
        <v>Lead Status Unknown</v>
      </c>
      <c r="X5994"/>
    </row>
    <row r="5995" spans="2:24" x14ac:dyDescent="0.35">
      <c r="B5995" s="146"/>
      <c r="C5995" s="31" t="s">
        <v>2766</v>
      </c>
      <c r="D5995" s="31"/>
      <c r="E5995" s="44" t="s">
        <v>3203</v>
      </c>
      <c r="F5995" s="43" t="s">
        <v>3283</v>
      </c>
      <c r="G5995" s="84" t="s">
        <v>3249</v>
      </c>
      <c r="H5995" s="31">
        <v>1964</v>
      </c>
      <c r="I5995" s="207" t="s">
        <v>3341</v>
      </c>
      <c r="J5995" s="84"/>
      <c r="K5995" s="31" t="s">
        <v>41</v>
      </c>
      <c r="L5995" s="31"/>
      <c r="M5995" s="169"/>
      <c r="N5995" s="148"/>
      <c r="O5995" s="106" t="s">
        <v>3203</v>
      </c>
      <c r="P5995" s="43">
        <v>1964</v>
      </c>
      <c r="Q5995" s="207" t="s">
        <v>3341</v>
      </c>
      <c r="R5995" s="84" t="s">
        <v>3203</v>
      </c>
      <c r="S5995" s="31" t="s">
        <v>41</v>
      </c>
      <c r="T5995" s="31"/>
      <c r="U5995" s="169"/>
      <c r="V5995" s="150"/>
      <c r="W5995" s="141" t="str" cm="1">
        <f t="array" ref="W5995">IF(SUM(LEN(B5995:V5995))=0,"",IF(OR(OR(ISBLANK(F5995),SUM(LEN(C5995),LEN(D5995))=0),AND(NOT(E5995="Unknown"),ISBLANK(J5995)),AND(NOT(O5995="Unknown"),ISBLANK(R5995))),"Missing Information", INDEX(Table15[Entire Service Line Classification], MATCH(SUMIFS(Table15[Unique ID],Table15[System-Owned Portion],E5995,Table15[If Material Anything Other than "Lead" in Column E,Was Material Ever Previously Lead?],G5995,Table15[Customer-Owned Portion],O5995),Table15[Unique ID],0),0)))</f>
        <v>Lead Status Unknown</v>
      </c>
      <c r="X5995"/>
    </row>
    <row r="5996" spans="2:24" x14ac:dyDescent="0.35">
      <c r="B5996" s="146"/>
      <c r="C5996" s="31" t="s">
        <v>2767</v>
      </c>
      <c r="D5996" s="31"/>
      <c r="E5996" s="44" t="s">
        <v>3203</v>
      </c>
      <c r="F5996" s="43" t="s">
        <v>3283</v>
      </c>
      <c r="G5996" s="84" t="s">
        <v>3249</v>
      </c>
      <c r="H5996" s="31">
        <v>1978</v>
      </c>
      <c r="I5996" s="207" t="s">
        <v>3338</v>
      </c>
      <c r="J5996" s="84"/>
      <c r="K5996" s="31" t="s">
        <v>41</v>
      </c>
      <c r="L5996" s="31"/>
      <c r="M5996" s="169"/>
      <c r="N5996" s="148"/>
      <c r="O5996" s="106" t="s">
        <v>3203</v>
      </c>
      <c r="P5996" s="43">
        <v>1978</v>
      </c>
      <c r="Q5996" s="207" t="s">
        <v>3338</v>
      </c>
      <c r="R5996" s="84" t="s">
        <v>3203</v>
      </c>
      <c r="S5996" s="31" t="s">
        <v>41</v>
      </c>
      <c r="T5996" s="31"/>
      <c r="U5996" s="169"/>
      <c r="V5996" s="150"/>
      <c r="W5996" s="141" t="str" cm="1">
        <f t="array" ref="W5996">IF(SUM(LEN(B5996:V5996))=0,"",IF(OR(OR(ISBLANK(F5996),SUM(LEN(C5996),LEN(D5996))=0),AND(NOT(E5996="Unknown"),ISBLANK(J5996)),AND(NOT(O5996="Unknown"),ISBLANK(R5996))),"Missing Information", INDEX(Table15[Entire Service Line Classification], MATCH(SUMIFS(Table15[Unique ID],Table15[System-Owned Portion],E5996,Table15[If Material Anything Other than "Lead" in Column E,Was Material Ever Previously Lead?],G5996,Table15[Customer-Owned Portion],O5996),Table15[Unique ID],0),0)))</f>
        <v>Lead Status Unknown</v>
      </c>
      <c r="X5996"/>
    </row>
    <row r="5997" spans="2:24" x14ac:dyDescent="0.35">
      <c r="B5997" s="146"/>
      <c r="C5997" s="31" t="s">
        <v>6579</v>
      </c>
      <c r="D5997" s="31"/>
      <c r="E5997" s="44" t="s">
        <v>3203</v>
      </c>
      <c r="F5997" s="43" t="s">
        <v>3283</v>
      </c>
      <c r="G5997" s="84" t="s">
        <v>3249</v>
      </c>
      <c r="H5997" s="31">
        <v>1959</v>
      </c>
      <c r="I5997" s="207" t="s">
        <v>3338</v>
      </c>
      <c r="J5997" s="84"/>
      <c r="K5997" s="31" t="s">
        <v>41</v>
      </c>
      <c r="L5997" s="31"/>
      <c r="M5997" s="169"/>
      <c r="N5997" s="148"/>
      <c r="O5997" s="106" t="s">
        <v>3203</v>
      </c>
      <c r="P5997" s="43">
        <v>1959</v>
      </c>
      <c r="Q5997" s="207" t="s">
        <v>3338</v>
      </c>
      <c r="R5997" s="84" t="s">
        <v>3203</v>
      </c>
      <c r="S5997" s="31" t="s">
        <v>41</v>
      </c>
      <c r="T5997" s="31"/>
      <c r="U5997" s="169"/>
      <c r="V5997" s="150"/>
      <c r="W5997" s="141" t="str" cm="1">
        <f t="array" ref="W5997">IF(SUM(LEN(B5997:V5997))=0,"",IF(OR(OR(ISBLANK(F5997),SUM(LEN(C5997),LEN(D5997))=0),AND(NOT(E5997="Unknown"),ISBLANK(J5997)),AND(NOT(O5997="Unknown"),ISBLANK(R5997))),"Missing Information", INDEX(Table15[Entire Service Line Classification], MATCH(SUMIFS(Table15[Unique ID],Table15[System-Owned Portion],E5997,Table15[If Material Anything Other than "Lead" in Column E,Was Material Ever Previously Lead?],G5997,Table15[Customer-Owned Portion],O5997),Table15[Unique ID],0),0)))</f>
        <v>Lead Status Unknown</v>
      </c>
      <c r="X5997"/>
    </row>
    <row r="5998" spans="2:24" x14ac:dyDescent="0.35">
      <c r="B5998" s="146"/>
      <c r="C5998" s="31" t="s">
        <v>2768</v>
      </c>
      <c r="D5998" s="31"/>
      <c r="E5998" s="44" t="s">
        <v>3203</v>
      </c>
      <c r="F5998" s="43" t="s">
        <v>3283</v>
      </c>
      <c r="G5998" s="84" t="s">
        <v>3249</v>
      </c>
      <c r="H5998" s="31">
        <v>1969</v>
      </c>
      <c r="I5998" s="207" t="s">
        <v>3341</v>
      </c>
      <c r="J5998" s="84"/>
      <c r="K5998" s="31" t="s">
        <v>41</v>
      </c>
      <c r="L5998" s="31"/>
      <c r="M5998" s="169"/>
      <c r="N5998" s="148"/>
      <c r="O5998" s="106" t="s">
        <v>3203</v>
      </c>
      <c r="P5998" s="43">
        <v>1969</v>
      </c>
      <c r="Q5998" s="207" t="s">
        <v>3341</v>
      </c>
      <c r="R5998" s="84" t="s">
        <v>3203</v>
      </c>
      <c r="S5998" s="31" t="s">
        <v>41</v>
      </c>
      <c r="T5998" s="31"/>
      <c r="U5998" s="169"/>
      <c r="V5998" s="150"/>
      <c r="W5998" s="141" t="str" cm="1">
        <f t="array" ref="W5998">IF(SUM(LEN(B5998:V5998))=0,"",IF(OR(OR(ISBLANK(F5998),SUM(LEN(C5998),LEN(D5998))=0),AND(NOT(E5998="Unknown"),ISBLANK(J5998)),AND(NOT(O5998="Unknown"),ISBLANK(R5998))),"Missing Information", INDEX(Table15[Entire Service Line Classification], MATCH(SUMIFS(Table15[Unique ID],Table15[System-Owned Portion],E5998,Table15[If Material Anything Other than "Lead" in Column E,Was Material Ever Previously Lead?],G5998,Table15[Customer-Owned Portion],O5998),Table15[Unique ID],0),0)))</f>
        <v>Lead Status Unknown</v>
      </c>
      <c r="X5998"/>
    </row>
    <row r="5999" spans="2:24" x14ac:dyDescent="0.35">
      <c r="B5999" s="146"/>
      <c r="C5999" s="31" t="s">
        <v>2769</v>
      </c>
      <c r="D5999" s="31"/>
      <c r="E5999" s="44" t="s">
        <v>3203</v>
      </c>
      <c r="F5999" s="43" t="s">
        <v>3283</v>
      </c>
      <c r="G5999" s="84" t="s">
        <v>3249</v>
      </c>
      <c r="H5999" s="31">
        <v>1977</v>
      </c>
      <c r="I5999" s="207" t="s">
        <v>3338</v>
      </c>
      <c r="J5999" s="84"/>
      <c r="K5999" s="31" t="s">
        <v>41</v>
      </c>
      <c r="L5999" s="31"/>
      <c r="M5999" s="169"/>
      <c r="N5999" s="148"/>
      <c r="O5999" s="106" t="s">
        <v>3203</v>
      </c>
      <c r="P5999" s="43">
        <v>1977</v>
      </c>
      <c r="Q5999" s="207" t="s">
        <v>3338</v>
      </c>
      <c r="R5999" s="84" t="s">
        <v>3203</v>
      </c>
      <c r="S5999" s="31" t="s">
        <v>41</v>
      </c>
      <c r="T5999" s="31"/>
      <c r="U5999" s="169"/>
      <c r="V5999" s="150"/>
      <c r="W5999" s="141" t="str" cm="1">
        <f t="array" ref="W5999">IF(SUM(LEN(B5999:V5999))=0,"",IF(OR(OR(ISBLANK(F5999),SUM(LEN(C5999),LEN(D5999))=0),AND(NOT(E5999="Unknown"),ISBLANK(J5999)),AND(NOT(O5999="Unknown"),ISBLANK(R5999))),"Missing Information", INDEX(Table15[Entire Service Line Classification], MATCH(SUMIFS(Table15[Unique ID],Table15[System-Owned Portion],E5999,Table15[If Material Anything Other than "Lead" in Column E,Was Material Ever Previously Lead?],G5999,Table15[Customer-Owned Portion],O5999),Table15[Unique ID],0),0)))</f>
        <v>Lead Status Unknown</v>
      </c>
      <c r="X5999"/>
    </row>
    <row r="6000" spans="2:24" x14ac:dyDescent="0.35">
      <c r="B6000" s="146"/>
      <c r="C6000" s="31" t="s">
        <v>2770</v>
      </c>
      <c r="D6000" s="31"/>
      <c r="E6000" s="44" t="s">
        <v>3203</v>
      </c>
      <c r="F6000" s="43" t="s">
        <v>3283</v>
      </c>
      <c r="G6000" s="84" t="s">
        <v>3249</v>
      </c>
      <c r="H6000" s="31">
        <v>1967</v>
      </c>
      <c r="I6000" s="207" t="s">
        <v>3337</v>
      </c>
      <c r="J6000" s="84"/>
      <c r="K6000" s="31" t="s">
        <v>41</v>
      </c>
      <c r="L6000" s="31"/>
      <c r="M6000" s="169"/>
      <c r="N6000" s="148"/>
      <c r="O6000" s="106" t="s">
        <v>3203</v>
      </c>
      <c r="P6000" s="43">
        <v>1967</v>
      </c>
      <c r="Q6000" s="207" t="s">
        <v>3337</v>
      </c>
      <c r="R6000" s="84" t="s">
        <v>3203</v>
      </c>
      <c r="S6000" s="31" t="s">
        <v>41</v>
      </c>
      <c r="T6000" s="31"/>
      <c r="U6000" s="169"/>
      <c r="V6000" s="150"/>
      <c r="W6000" s="141" t="str" cm="1">
        <f t="array" ref="W6000">IF(SUM(LEN(B6000:V6000))=0,"",IF(OR(OR(ISBLANK(F6000),SUM(LEN(C6000),LEN(D6000))=0),AND(NOT(E6000="Unknown"),ISBLANK(J6000)),AND(NOT(O6000="Unknown"),ISBLANK(R6000))),"Missing Information", INDEX(Table15[Entire Service Line Classification], MATCH(SUMIFS(Table15[Unique ID],Table15[System-Owned Portion],E6000,Table15[If Material Anything Other than "Lead" in Column E,Was Material Ever Previously Lead?],G6000,Table15[Customer-Owned Portion],O6000),Table15[Unique ID],0),0)))</f>
        <v>Lead Status Unknown</v>
      </c>
      <c r="X6000"/>
    </row>
    <row r="6001" spans="2:24" x14ac:dyDescent="0.35">
      <c r="B6001" s="146"/>
      <c r="C6001" s="31" t="s">
        <v>2771</v>
      </c>
      <c r="D6001" s="31"/>
      <c r="E6001" s="44" t="s">
        <v>3203</v>
      </c>
      <c r="F6001" s="43" t="s">
        <v>3283</v>
      </c>
      <c r="G6001" s="84" t="s">
        <v>3249</v>
      </c>
      <c r="H6001" s="31">
        <v>1977</v>
      </c>
      <c r="I6001" s="207" t="s">
        <v>3338</v>
      </c>
      <c r="J6001" s="84"/>
      <c r="K6001" s="31" t="s">
        <v>41</v>
      </c>
      <c r="L6001" s="31"/>
      <c r="M6001" s="169"/>
      <c r="N6001" s="148"/>
      <c r="O6001" s="106" t="s">
        <v>3203</v>
      </c>
      <c r="P6001" s="43">
        <v>1977</v>
      </c>
      <c r="Q6001" s="207" t="s">
        <v>3338</v>
      </c>
      <c r="R6001" s="84" t="s">
        <v>3203</v>
      </c>
      <c r="S6001" s="31" t="s">
        <v>41</v>
      </c>
      <c r="T6001" s="31"/>
      <c r="U6001" s="169"/>
      <c r="V6001" s="150"/>
      <c r="W6001" s="141" t="str" cm="1">
        <f t="array" ref="W6001">IF(SUM(LEN(B6001:V6001))=0,"",IF(OR(OR(ISBLANK(F6001),SUM(LEN(C6001),LEN(D6001))=0),AND(NOT(E6001="Unknown"),ISBLANK(J6001)),AND(NOT(O6001="Unknown"),ISBLANK(R6001))),"Missing Information", INDEX(Table15[Entire Service Line Classification], MATCH(SUMIFS(Table15[Unique ID],Table15[System-Owned Portion],E6001,Table15[If Material Anything Other than "Lead" in Column E,Was Material Ever Previously Lead?],G6001,Table15[Customer-Owned Portion],O6001),Table15[Unique ID],0),0)))</f>
        <v>Lead Status Unknown</v>
      </c>
      <c r="X6001"/>
    </row>
    <row r="6002" spans="2:24" x14ac:dyDescent="0.35">
      <c r="B6002" s="146"/>
      <c r="C6002" s="31" t="s">
        <v>2772</v>
      </c>
      <c r="D6002" s="31"/>
      <c r="E6002" s="44" t="s">
        <v>3203</v>
      </c>
      <c r="F6002" s="43" t="s">
        <v>3283</v>
      </c>
      <c r="G6002" s="84" t="s">
        <v>3249</v>
      </c>
      <c r="H6002" s="31">
        <v>1967</v>
      </c>
      <c r="I6002" s="207" t="s">
        <v>3341</v>
      </c>
      <c r="J6002" s="84"/>
      <c r="K6002" s="31" t="s">
        <v>41</v>
      </c>
      <c r="L6002" s="31"/>
      <c r="M6002" s="169"/>
      <c r="N6002" s="148"/>
      <c r="O6002" s="106" t="s">
        <v>3203</v>
      </c>
      <c r="P6002" s="43">
        <v>1967</v>
      </c>
      <c r="Q6002" s="207" t="s">
        <v>3341</v>
      </c>
      <c r="R6002" s="84" t="s">
        <v>3203</v>
      </c>
      <c r="S6002" s="31" t="s">
        <v>41</v>
      </c>
      <c r="T6002" s="31"/>
      <c r="U6002" s="169"/>
      <c r="V6002" s="150"/>
      <c r="W6002" s="141" t="str" cm="1">
        <f t="array" ref="W6002">IF(SUM(LEN(B6002:V6002))=0,"",IF(OR(OR(ISBLANK(F6002),SUM(LEN(C6002),LEN(D6002))=0),AND(NOT(E6002="Unknown"),ISBLANK(J6002)),AND(NOT(O6002="Unknown"),ISBLANK(R6002))),"Missing Information", INDEX(Table15[Entire Service Line Classification], MATCH(SUMIFS(Table15[Unique ID],Table15[System-Owned Portion],E6002,Table15[If Material Anything Other than "Lead" in Column E,Was Material Ever Previously Lead?],G6002,Table15[Customer-Owned Portion],O6002),Table15[Unique ID],0),0)))</f>
        <v>Lead Status Unknown</v>
      </c>
      <c r="X6002"/>
    </row>
    <row r="6003" spans="2:24" x14ac:dyDescent="0.35">
      <c r="B6003" s="146"/>
      <c r="C6003" s="31" t="s">
        <v>2773</v>
      </c>
      <c r="D6003" s="31"/>
      <c r="E6003" s="44" t="s">
        <v>3203</v>
      </c>
      <c r="F6003" s="43" t="s">
        <v>3283</v>
      </c>
      <c r="G6003" s="84" t="s">
        <v>3249</v>
      </c>
      <c r="H6003" s="31">
        <v>1937</v>
      </c>
      <c r="I6003" s="207" t="s">
        <v>3338</v>
      </c>
      <c r="J6003" s="84"/>
      <c r="K6003" s="31" t="s">
        <v>41</v>
      </c>
      <c r="L6003" s="31"/>
      <c r="M6003" s="169"/>
      <c r="N6003" s="148"/>
      <c r="O6003" s="106" t="s">
        <v>3203</v>
      </c>
      <c r="P6003" s="43">
        <v>1937</v>
      </c>
      <c r="Q6003" s="207" t="s">
        <v>3338</v>
      </c>
      <c r="R6003" s="84" t="s">
        <v>3203</v>
      </c>
      <c r="S6003" s="31" t="s">
        <v>41</v>
      </c>
      <c r="T6003" s="31"/>
      <c r="U6003" s="169"/>
      <c r="V6003" s="150"/>
      <c r="W6003" s="141" t="str" cm="1">
        <f t="array" ref="W6003">IF(SUM(LEN(B6003:V6003))=0,"",IF(OR(OR(ISBLANK(F6003),SUM(LEN(C6003),LEN(D6003))=0),AND(NOT(E6003="Unknown"),ISBLANK(J6003)),AND(NOT(O6003="Unknown"),ISBLANK(R6003))),"Missing Information", INDEX(Table15[Entire Service Line Classification], MATCH(SUMIFS(Table15[Unique ID],Table15[System-Owned Portion],E6003,Table15[If Material Anything Other than "Lead" in Column E,Was Material Ever Previously Lead?],G6003,Table15[Customer-Owned Portion],O6003),Table15[Unique ID],0),0)))</f>
        <v>Lead Status Unknown</v>
      </c>
      <c r="X6003"/>
    </row>
    <row r="6004" spans="2:24" x14ac:dyDescent="0.35">
      <c r="B6004" s="146"/>
      <c r="C6004" s="31" t="s">
        <v>2774</v>
      </c>
      <c r="D6004" s="31"/>
      <c r="E6004" s="44" t="s">
        <v>3203</v>
      </c>
      <c r="F6004" s="43" t="s">
        <v>3283</v>
      </c>
      <c r="G6004" s="84" t="s">
        <v>3249</v>
      </c>
      <c r="H6004" s="31">
        <v>1953</v>
      </c>
      <c r="I6004" s="207" t="s">
        <v>3341</v>
      </c>
      <c r="J6004" s="84"/>
      <c r="K6004" s="31" t="s">
        <v>41</v>
      </c>
      <c r="L6004" s="31"/>
      <c r="M6004" s="169"/>
      <c r="N6004" s="148"/>
      <c r="O6004" s="106" t="s">
        <v>3203</v>
      </c>
      <c r="P6004" s="43">
        <v>1953</v>
      </c>
      <c r="Q6004" s="207" t="s">
        <v>3341</v>
      </c>
      <c r="R6004" s="84" t="s">
        <v>3203</v>
      </c>
      <c r="S6004" s="31" t="s">
        <v>41</v>
      </c>
      <c r="T6004" s="31"/>
      <c r="U6004" s="169"/>
      <c r="V6004" s="150"/>
      <c r="W6004" s="141" t="str" cm="1">
        <f t="array" ref="W6004">IF(SUM(LEN(B6004:V6004))=0,"",IF(OR(OR(ISBLANK(F6004),SUM(LEN(C6004),LEN(D6004))=0),AND(NOT(E6004="Unknown"),ISBLANK(J6004)),AND(NOT(O6004="Unknown"),ISBLANK(R6004))),"Missing Information", INDEX(Table15[Entire Service Line Classification], MATCH(SUMIFS(Table15[Unique ID],Table15[System-Owned Portion],E6004,Table15[If Material Anything Other than "Lead" in Column E,Was Material Ever Previously Lead?],G6004,Table15[Customer-Owned Portion],O6004),Table15[Unique ID],0),0)))</f>
        <v>Lead Status Unknown</v>
      </c>
      <c r="X6004"/>
    </row>
    <row r="6005" spans="2:24" x14ac:dyDescent="0.35">
      <c r="B6005" s="146"/>
      <c r="C6005" s="31" t="s">
        <v>2775</v>
      </c>
      <c r="D6005" s="31"/>
      <c r="E6005" s="44" t="s">
        <v>3203</v>
      </c>
      <c r="F6005" s="43" t="s">
        <v>3283</v>
      </c>
      <c r="G6005" s="84" t="s">
        <v>3249</v>
      </c>
      <c r="H6005" s="31">
        <v>1950</v>
      </c>
      <c r="I6005" s="207" t="s">
        <v>3341</v>
      </c>
      <c r="J6005" s="84"/>
      <c r="K6005" s="31" t="s">
        <v>41</v>
      </c>
      <c r="L6005" s="31"/>
      <c r="M6005" s="169"/>
      <c r="N6005" s="148"/>
      <c r="O6005" s="106" t="s">
        <v>3203</v>
      </c>
      <c r="P6005" s="43">
        <v>1950</v>
      </c>
      <c r="Q6005" s="207" t="s">
        <v>3341</v>
      </c>
      <c r="R6005" s="84" t="s">
        <v>3203</v>
      </c>
      <c r="S6005" s="31" t="s">
        <v>41</v>
      </c>
      <c r="T6005" s="31"/>
      <c r="U6005" s="169"/>
      <c r="V6005" s="150"/>
      <c r="W6005" s="141" t="str" cm="1">
        <f t="array" ref="W6005">IF(SUM(LEN(B6005:V6005))=0,"",IF(OR(OR(ISBLANK(F6005),SUM(LEN(C6005),LEN(D6005))=0),AND(NOT(E6005="Unknown"),ISBLANK(J6005)),AND(NOT(O6005="Unknown"),ISBLANK(R6005))),"Missing Information", INDEX(Table15[Entire Service Line Classification], MATCH(SUMIFS(Table15[Unique ID],Table15[System-Owned Portion],E6005,Table15[If Material Anything Other than "Lead" in Column E,Was Material Ever Previously Lead?],G6005,Table15[Customer-Owned Portion],O6005),Table15[Unique ID],0),0)))</f>
        <v>Lead Status Unknown</v>
      </c>
      <c r="X6005"/>
    </row>
    <row r="6006" spans="2:24" x14ac:dyDescent="0.35">
      <c r="B6006" s="146"/>
      <c r="C6006" s="31" t="s">
        <v>2776</v>
      </c>
      <c r="D6006" s="31"/>
      <c r="E6006" s="44" t="s">
        <v>3203</v>
      </c>
      <c r="F6006" s="43" t="s">
        <v>3283</v>
      </c>
      <c r="G6006" s="84" t="s">
        <v>3249</v>
      </c>
      <c r="H6006" s="31">
        <v>1953</v>
      </c>
      <c r="I6006" s="207" t="s">
        <v>3341</v>
      </c>
      <c r="J6006" s="84"/>
      <c r="K6006" s="31" t="s">
        <v>41</v>
      </c>
      <c r="L6006" s="31"/>
      <c r="M6006" s="169"/>
      <c r="N6006" s="148"/>
      <c r="O6006" s="106" t="s">
        <v>3203</v>
      </c>
      <c r="P6006" s="43">
        <v>1953</v>
      </c>
      <c r="Q6006" s="207" t="s">
        <v>3341</v>
      </c>
      <c r="R6006" s="84" t="s">
        <v>3203</v>
      </c>
      <c r="S6006" s="31" t="s">
        <v>41</v>
      </c>
      <c r="T6006" s="31"/>
      <c r="U6006" s="169"/>
      <c r="V6006" s="150"/>
      <c r="W6006" s="141" t="str" cm="1">
        <f t="array" ref="W6006">IF(SUM(LEN(B6006:V6006))=0,"",IF(OR(OR(ISBLANK(F6006),SUM(LEN(C6006),LEN(D6006))=0),AND(NOT(E6006="Unknown"),ISBLANK(J6006)),AND(NOT(O6006="Unknown"),ISBLANK(R6006))),"Missing Information", INDEX(Table15[Entire Service Line Classification], MATCH(SUMIFS(Table15[Unique ID],Table15[System-Owned Portion],E6006,Table15[If Material Anything Other than "Lead" in Column E,Was Material Ever Previously Lead?],G6006,Table15[Customer-Owned Portion],O6006),Table15[Unique ID],0),0)))</f>
        <v>Lead Status Unknown</v>
      </c>
      <c r="X6006"/>
    </row>
    <row r="6007" spans="2:24" x14ac:dyDescent="0.35">
      <c r="B6007" s="146"/>
      <c r="C6007" s="31" t="s">
        <v>2777</v>
      </c>
      <c r="D6007" s="31"/>
      <c r="E6007" s="44" t="s">
        <v>3203</v>
      </c>
      <c r="F6007" s="43" t="s">
        <v>3283</v>
      </c>
      <c r="G6007" s="84" t="s">
        <v>3249</v>
      </c>
      <c r="H6007" s="31">
        <v>1950</v>
      </c>
      <c r="I6007" s="207" t="s">
        <v>3338</v>
      </c>
      <c r="J6007" s="84"/>
      <c r="K6007" s="31" t="s">
        <v>41</v>
      </c>
      <c r="L6007" s="31"/>
      <c r="M6007" s="169"/>
      <c r="N6007" s="148"/>
      <c r="O6007" s="106" t="s">
        <v>3203</v>
      </c>
      <c r="P6007" s="43">
        <v>1950</v>
      </c>
      <c r="Q6007" s="207" t="s">
        <v>3338</v>
      </c>
      <c r="R6007" s="84" t="s">
        <v>3203</v>
      </c>
      <c r="S6007" s="31" t="s">
        <v>41</v>
      </c>
      <c r="T6007" s="31"/>
      <c r="U6007" s="169"/>
      <c r="V6007" s="150"/>
      <c r="W6007" s="141" t="str" cm="1">
        <f t="array" ref="W6007">IF(SUM(LEN(B6007:V6007))=0,"",IF(OR(OR(ISBLANK(F6007),SUM(LEN(C6007),LEN(D6007))=0),AND(NOT(E6007="Unknown"),ISBLANK(J6007)),AND(NOT(O6007="Unknown"),ISBLANK(R6007))),"Missing Information", INDEX(Table15[Entire Service Line Classification], MATCH(SUMIFS(Table15[Unique ID],Table15[System-Owned Portion],E6007,Table15[If Material Anything Other than "Lead" in Column E,Was Material Ever Previously Lead?],G6007,Table15[Customer-Owned Portion],O6007),Table15[Unique ID],0),0)))</f>
        <v>Lead Status Unknown</v>
      </c>
      <c r="X6007"/>
    </row>
    <row r="6008" spans="2:24" x14ac:dyDescent="0.35">
      <c r="B6008" s="146"/>
      <c r="C6008" s="31" t="s">
        <v>2778</v>
      </c>
      <c r="D6008" s="31"/>
      <c r="E6008" s="44" t="s">
        <v>3203</v>
      </c>
      <c r="F6008" s="43" t="s">
        <v>3283</v>
      </c>
      <c r="G6008" s="84" t="s">
        <v>3249</v>
      </c>
      <c r="H6008" s="31">
        <v>1964</v>
      </c>
      <c r="I6008" s="207" t="s">
        <v>3337</v>
      </c>
      <c r="J6008" s="84"/>
      <c r="K6008" s="31" t="s">
        <v>41</v>
      </c>
      <c r="L6008" s="31"/>
      <c r="M6008" s="169"/>
      <c r="N6008" s="148"/>
      <c r="O6008" s="106" t="s">
        <v>3203</v>
      </c>
      <c r="P6008" s="43">
        <v>1964</v>
      </c>
      <c r="Q6008" s="207" t="s">
        <v>3337</v>
      </c>
      <c r="R6008" s="84" t="s">
        <v>3203</v>
      </c>
      <c r="S6008" s="31" t="s">
        <v>41</v>
      </c>
      <c r="T6008" s="31"/>
      <c r="U6008" s="169"/>
      <c r="V6008" s="150"/>
      <c r="W6008" s="141" t="str" cm="1">
        <f t="array" ref="W6008">IF(SUM(LEN(B6008:V6008))=0,"",IF(OR(OR(ISBLANK(F6008),SUM(LEN(C6008),LEN(D6008))=0),AND(NOT(E6008="Unknown"),ISBLANK(J6008)),AND(NOT(O6008="Unknown"),ISBLANK(R6008))),"Missing Information", INDEX(Table15[Entire Service Line Classification], MATCH(SUMIFS(Table15[Unique ID],Table15[System-Owned Portion],E6008,Table15[If Material Anything Other than "Lead" in Column E,Was Material Ever Previously Lead?],G6008,Table15[Customer-Owned Portion],O6008),Table15[Unique ID],0),0)))</f>
        <v>Lead Status Unknown</v>
      </c>
      <c r="X6008"/>
    </row>
    <row r="6009" spans="2:24" x14ac:dyDescent="0.35">
      <c r="B6009" s="146"/>
      <c r="C6009" s="31" t="s">
        <v>2779</v>
      </c>
      <c r="D6009" s="31"/>
      <c r="E6009" s="44" t="s">
        <v>3203</v>
      </c>
      <c r="F6009" s="43" t="s">
        <v>3283</v>
      </c>
      <c r="G6009" s="84" t="s">
        <v>3249</v>
      </c>
      <c r="H6009" s="31">
        <v>1948</v>
      </c>
      <c r="I6009" s="207" t="s">
        <v>3341</v>
      </c>
      <c r="J6009" s="84"/>
      <c r="K6009" s="31" t="s">
        <v>41</v>
      </c>
      <c r="L6009" s="31"/>
      <c r="M6009" s="169"/>
      <c r="N6009" s="148"/>
      <c r="O6009" s="106" t="s">
        <v>3203</v>
      </c>
      <c r="P6009" s="43">
        <v>1948</v>
      </c>
      <c r="Q6009" s="207" t="s">
        <v>3341</v>
      </c>
      <c r="R6009" s="84" t="s">
        <v>3203</v>
      </c>
      <c r="S6009" s="31" t="s">
        <v>41</v>
      </c>
      <c r="T6009" s="31"/>
      <c r="U6009" s="169"/>
      <c r="V6009" s="150"/>
      <c r="W6009" s="141" t="str" cm="1">
        <f t="array" ref="W6009">IF(SUM(LEN(B6009:V6009))=0,"",IF(OR(OR(ISBLANK(F6009),SUM(LEN(C6009),LEN(D6009))=0),AND(NOT(E6009="Unknown"),ISBLANK(J6009)),AND(NOT(O6009="Unknown"),ISBLANK(R6009))),"Missing Information", INDEX(Table15[Entire Service Line Classification], MATCH(SUMIFS(Table15[Unique ID],Table15[System-Owned Portion],E6009,Table15[If Material Anything Other than "Lead" in Column E,Was Material Ever Previously Lead?],G6009,Table15[Customer-Owned Portion],O6009),Table15[Unique ID],0),0)))</f>
        <v>Lead Status Unknown</v>
      </c>
      <c r="X6009"/>
    </row>
    <row r="6010" spans="2:24" x14ac:dyDescent="0.35">
      <c r="B6010" s="146"/>
      <c r="C6010" s="31" t="s">
        <v>2780</v>
      </c>
      <c r="D6010" s="31"/>
      <c r="E6010" s="44" t="s">
        <v>3203</v>
      </c>
      <c r="F6010" s="43" t="s">
        <v>3283</v>
      </c>
      <c r="G6010" s="84" t="s">
        <v>3249</v>
      </c>
      <c r="H6010" s="31">
        <v>1947</v>
      </c>
      <c r="I6010" s="207" t="s">
        <v>3338</v>
      </c>
      <c r="J6010" s="84"/>
      <c r="K6010" s="31" t="s">
        <v>41</v>
      </c>
      <c r="L6010" s="31"/>
      <c r="M6010" s="169"/>
      <c r="N6010" s="148"/>
      <c r="O6010" s="106" t="s">
        <v>3203</v>
      </c>
      <c r="P6010" s="43">
        <v>1947</v>
      </c>
      <c r="Q6010" s="207" t="s">
        <v>3338</v>
      </c>
      <c r="R6010" s="84" t="s">
        <v>3203</v>
      </c>
      <c r="S6010" s="31" t="s">
        <v>41</v>
      </c>
      <c r="T6010" s="31"/>
      <c r="U6010" s="169"/>
      <c r="V6010" s="150"/>
      <c r="W6010" s="141" t="str" cm="1">
        <f t="array" ref="W6010">IF(SUM(LEN(B6010:V6010))=0,"",IF(OR(OR(ISBLANK(F6010),SUM(LEN(C6010),LEN(D6010))=0),AND(NOT(E6010="Unknown"),ISBLANK(J6010)),AND(NOT(O6010="Unknown"),ISBLANK(R6010))),"Missing Information", INDEX(Table15[Entire Service Line Classification], MATCH(SUMIFS(Table15[Unique ID],Table15[System-Owned Portion],E6010,Table15[If Material Anything Other than "Lead" in Column E,Was Material Ever Previously Lead?],G6010,Table15[Customer-Owned Portion],O6010),Table15[Unique ID],0),0)))</f>
        <v>Lead Status Unknown</v>
      </c>
      <c r="X6010"/>
    </row>
    <row r="6011" spans="2:24" x14ac:dyDescent="0.35">
      <c r="B6011" s="146"/>
      <c r="C6011" s="31" t="s">
        <v>2781</v>
      </c>
      <c r="D6011" s="31"/>
      <c r="E6011" s="44" t="s">
        <v>3203</v>
      </c>
      <c r="F6011" s="43" t="s">
        <v>3283</v>
      </c>
      <c r="G6011" s="84" t="s">
        <v>3249</v>
      </c>
      <c r="H6011" s="31">
        <v>1973</v>
      </c>
      <c r="I6011" s="207" t="s">
        <v>3337</v>
      </c>
      <c r="J6011" s="84"/>
      <c r="K6011" s="31" t="s">
        <v>41</v>
      </c>
      <c r="L6011" s="31"/>
      <c r="M6011" s="169"/>
      <c r="N6011" s="148"/>
      <c r="O6011" s="106" t="s">
        <v>3203</v>
      </c>
      <c r="P6011" s="43">
        <v>1973</v>
      </c>
      <c r="Q6011" s="207" t="s">
        <v>3337</v>
      </c>
      <c r="R6011" s="84" t="s">
        <v>3203</v>
      </c>
      <c r="S6011" s="31" t="s">
        <v>41</v>
      </c>
      <c r="T6011" s="31"/>
      <c r="U6011" s="169"/>
      <c r="V6011" s="150"/>
      <c r="W6011" s="141" t="str" cm="1">
        <f t="array" ref="W6011">IF(SUM(LEN(B6011:V6011))=0,"",IF(OR(OR(ISBLANK(F6011),SUM(LEN(C6011),LEN(D6011))=0),AND(NOT(E6011="Unknown"),ISBLANK(J6011)),AND(NOT(O6011="Unknown"),ISBLANK(R6011))),"Missing Information", INDEX(Table15[Entire Service Line Classification], MATCH(SUMIFS(Table15[Unique ID],Table15[System-Owned Portion],E6011,Table15[If Material Anything Other than "Lead" in Column E,Was Material Ever Previously Lead?],G6011,Table15[Customer-Owned Portion],O6011),Table15[Unique ID],0),0)))</f>
        <v>Lead Status Unknown</v>
      </c>
      <c r="X6011"/>
    </row>
    <row r="6012" spans="2:24" x14ac:dyDescent="0.35">
      <c r="B6012" s="146"/>
      <c r="C6012" s="31" t="s">
        <v>2782</v>
      </c>
      <c r="D6012" s="31"/>
      <c r="E6012" s="44" t="s">
        <v>3203</v>
      </c>
      <c r="F6012" s="43" t="s">
        <v>3283</v>
      </c>
      <c r="G6012" s="84" t="s">
        <v>3249</v>
      </c>
      <c r="H6012" s="31">
        <v>1950</v>
      </c>
      <c r="I6012" s="207" t="s">
        <v>3338</v>
      </c>
      <c r="J6012" s="84"/>
      <c r="K6012" s="31" t="s">
        <v>41</v>
      </c>
      <c r="L6012" s="31"/>
      <c r="M6012" s="169"/>
      <c r="N6012" s="148"/>
      <c r="O6012" s="106" t="s">
        <v>3203</v>
      </c>
      <c r="P6012" s="43">
        <v>1950</v>
      </c>
      <c r="Q6012" s="207" t="s">
        <v>3338</v>
      </c>
      <c r="R6012" s="84" t="s">
        <v>3203</v>
      </c>
      <c r="S6012" s="31" t="s">
        <v>41</v>
      </c>
      <c r="T6012" s="31"/>
      <c r="U6012" s="169"/>
      <c r="V6012" s="150"/>
      <c r="W6012" s="141" t="str" cm="1">
        <f t="array" ref="W6012">IF(SUM(LEN(B6012:V6012))=0,"",IF(OR(OR(ISBLANK(F6012),SUM(LEN(C6012),LEN(D6012))=0),AND(NOT(E6012="Unknown"),ISBLANK(J6012)),AND(NOT(O6012="Unknown"),ISBLANK(R6012))),"Missing Information", INDEX(Table15[Entire Service Line Classification], MATCH(SUMIFS(Table15[Unique ID],Table15[System-Owned Portion],E6012,Table15[If Material Anything Other than "Lead" in Column E,Was Material Ever Previously Lead?],G6012,Table15[Customer-Owned Portion],O6012),Table15[Unique ID],0),0)))</f>
        <v>Lead Status Unknown</v>
      </c>
      <c r="X6012"/>
    </row>
    <row r="6013" spans="2:24" x14ac:dyDescent="0.35">
      <c r="B6013" s="146"/>
      <c r="C6013" s="31" t="s">
        <v>2783</v>
      </c>
      <c r="D6013" s="31"/>
      <c r="E6013" s="44" t="s">
        <v>3203</v>
      </c>
      <c r="F6013" s="43" t="s">
        <v>3283</v>
      </c>
      <c r="G6013" s="84" t="s">
        <v>3249</v>
      </c>
      <c r="H6013" s="31">
        <v>1947</v>
      </c>
      <c r="I6013" s="207" t="s">
        <v>3338</v>
      </c>
      <c r="J6013" s="84"/>
      <c r="K6013" s="31" t="s">
        <v>41</v>
      </c>
      <c r="L6013" s="31"/>
      <c r="M6013" s="169"/>
      <c r="N6013" s="148"/>
      <c r="O6013" s="106" t="s">
        <v>3203</v>
      </c>
      <c r="P6013" s="43">
        <v>1947</v>
      </c>
      <c r="Q6013" s="207" t="s">
        <v>3338</v>
      </c>
      <c r="R6013" s="84" t="s">
        <v>3203</v>
      </c>
      <c r="S6013" s="31" t="s">
        <v>41</v>
      </c>
      <c r="T6013" s="31"/>
      <c r="U6013" s="169"/>
      <c r="V6013" s="150"/>
      <c r="W6013" s="141" t="str" cm="1">
        <f t="array" ref="W6013">IF(SUM(LEN(B6013:V6013))=0,"",IF(OR(OR(ISBLANK(F6013),SUM(LEN(C6013),LEN(D6013))=0),AND(NOT(E6013="Unknown"),ISBLANK(J6013)),AND(NOT(O6013="Unknown"),ISBLANK(R6013))),"Missing Information", INDEX(Table15[Entire Service Line Classification], MATCH(SUMIFS(Table15[Unique ID],Table15[System-Owned Portion],E6013,Table15[If Material Anything Other than "Lead" in Column E,Was Material Ever Previously Lead?],G6013,Table15[Customer-Owned Portion],O6013),Table15[Unique ID],0),0)))</f>
        <v>Lead Status Unknown</v>
      </c>
      <c r="X6013"/>
    </row>
    <row r="6014" spans="2:24" x14ac:dyDescent="0.35">
      <c r="B6014" s="146"/>
      <c r="C6014" s="31" t="s">
        <v>2784</v>
      </c>
      <c r="D6014" s="31"/>
      <c r="E6014" s="44" t="s">
        <v>3203</v>
      </c>
      <c r="F6014" s="43" t="s">
        <v>3283</v>
      </c>
      <c r="G6014" s="84" t="s">
        <v>3249</v>
      </c>
      <c r="H6014" s="31">
        <v>1954</v>
      </c>
      <c r="I6014" s="207" t="s">
        <v>3337</v>
      </c>
      <c r="J6014" s="84"/>
      <c r="K6014" s="31" t="s">
        <v>41</v>
      </c>
      <c r="L6014" s="31"/>
      <c r="M6014" s="169"/>
      <c r="N6014" s="148"/>
      <c r="O6014" s="106" t="s">
        <v>3203</v>
      </c>
      <c r="P6014" s="43">
        <v>1954</v>
      </c>
      <c r="Q6014" s="207" t="s">
        <v>3337</v>
      </c>
      <c r="R6014" s="84" t="s">
        <v>3203</v>
      </c>
      <c r="S6014" s="31" t="s">
        <v>41</v>
      </c>
      <c r="T6014" s="31"/>
      <c r="U6014" s="169"/>
      <c r="V6014" s="150"/>
      <c r="W6014" s="141" t="str" cm="1">
        <f t="array" ref="W6014">IF(SUM(LEN(B6014:V6014))=0,"",IF(OR(OR(ISBLANK(F6014),SUM(LEN(C6014),LEN(D6014))=0),AND(NOT(E6014="Unknown"),ISBLANK(J6014)),AND(NOT(O6014="Unknown"),ISBLANK(R6014))),"Missing Information", INDEX(Table15[Entire Service Line Classification], MATCH(SUMIFS(Table15[Unique ID],Table15[System-Owned Portion],E6014,Table15[If Material Anything Other than "Lead" in Column E,Was Material Ever Previously Lead?],G6014,Table15[Customer-Owned Portion],O6014),Table15[Unique ID],0),0)))</f>
        <v>Lead Status Unknown</v>
      </c>
      <c r="X6014"/>
    </row>
    <row r="6015" spans="2:24" x14ac:dyDescent="0.35">
      <c r="B6015" s="146"/>
      <c r="C6015" s="31" t="s">
        <v>2785</v>
      </c>
      <c r="D6015" s="31"/>
      <c r="E6015" s="44" t="s">
        <v>3203</v>
      </c>
      <c r="F6015" s="43" t="s">
        <v>3283</v>
      </c>
      <c r="G6015" s="84" t="s">
        <v>3249</v>
      </c>
      <c r="H6015" s="31">
        <v>1949</v>
      </c>
      <c r="I6015" s="207" t="s">
        <v>3338</v>
      </c>
      <c r="J6015" s="84"/>
      <c r="K6015" s="31" t="s">
        <v>41</v>
      </c>
      <c r="L6015" s="31"/>
      <c r="M6015" s="169"/>
      <c r="N6015" s="148"/>
      <c r="O6015" s="106" t="s">
        <v>3203</v>
      </c>
      <c r="P6015" s="43">
        <v>1949</v>
      </c>
      <c r="Q6015" s="207" t="s">
        <v>3338</v>
      </c>
      <c r="R6015" s="84" t="s">
        <v>3203</v>
      </c>
      <c r="S6015" s="31" t="s">
        <v>41</v>
      </c>
      <c r="T6015" s="31"/>
      <c r="U6015" s="169"/>
      <c r="V6015" s="150"/>
      <c r="W6015" s="141" t="str" cm="1">
        <f t="array" ref="W6015">IF(SUM(LEN(B6015:V6015))=0,"",IF(OR(OR(ISBLANK(F6015),SUM(LEN(C6015),LEN(D6015))=0),AND(NOT(E6015="Unknown"),ISBLANK(J6015)),AND(NOT(O6015="Unknown"),ISBLANK(R6015))),"Missing Information", INDEX(Table15[Entire Service Line Classification], MATCH(SUMIFS(Table15[Unique ID],Table15[System-Owned Portion],E6015,Table15[If Material Anything Other than "Lead" in Column E,Was Material Ever Previously Lead?],G6015,Table15[Customer-Owned Portion],O6015),Table15[Unique ID],0),0)))</f>
        <v>Lead Status Unknown</v>
      </c>
      <c r="X6015"/>
    </row>
    <row r="6016" spans="2:24" x14ac:dyDescent="0.35">
      <c r="B6016" s="146"/>
      <c r="C6016" s="31" t="s">
        <v>2786</v>
      </c>
      <c r="D6016" s="31"/>
      <c r="E6016" s="44" t="s">
        <v>3203</v>
      </c>
      <c r="F6016" s="43" t="s">
        <v>3283</v>
      </c>
      <c r="G6016" s="84" t="s">
        <v>3249</v>
      </c>
      <c r="H6016" s="31">
        <v>1960</v>
      </c>
      <c r="I6016" s="207" t="s">
        <v>3338</v>
      </c>
      <c r="J6016" s="84"/>
      <c r="K6016" s="31" t="s">
        <v>41</v>
      </c>
      <c r="L6016" s="31"/>
      <c r="M6016" s="169"/>
      <c r="N6016" s="148"/>
      <c r="O6016" s="106" t="s">
        <v>3203</v>
      </c>
      <c r="P6016" s="43">
        <v>1960</v>
      </c>
      <c r="Q6016" s="207" t="s">
        <v>3338</v>
      </c>
      <c r="R6016" s="84" t="s">
        <v>3203</v>
      </c>
      <c r="S6016" s="31" t="s">
        <v>41</v>
      </c>
      <c r="T6016" s="31"/>
      <c r="U6016" s="169"/>
      <c r="V6016" s="150"/>
      <c r="W6016" s="141" t="str" cm="1">
        <f t="array" ref="W6016">IF(SUM(LEN(B6016:V6016))=0,"",IF(OR(OR(ISBLANK(F6016),SUM(LEN(C6016),LEN(D6016))=0),AND(NOT(E6016="Unknown"),ISBLANK(J6016)),AND(NOT(O6016="Unknown"),ISBLANK(R6016))),"Missing Information", INDEX(Table15[Entire Service Line Classification], MATCH(SUMIFS(Table15[Unique ID],Table15[System-Owned Portion],E6016,Table15[If Material Anything Other than "Lead" in Column E,Was Material Ever Previously Lead?],G6016,Table15[Customer-Owned Portion],O6016),Table15[Unique ID],0),0)))</f>
        <v>Lead Status Unknown</v>
      </c>
      <c r="X6016"/>
    </row>
    <row r="6017" spans="2:24" x14ac:dyDescent="0.35">
      <c r="B6017" s="146"/>
      <c r="C6017" s="31" t="s">
        <v>2787</v>
      </c>
      <c r="D6017" s="31"/>
      <c r="E6017" s="44" t="s">
        <v>3203</v>
      </c>
      <c r="F6017" s="43" t="s">
        <v>3283</v>
      </c>
      <c r="G6017" s="84" t="s">
        <v>3249</v>
      </c>
      <c r="H6017" s="31">
        <v>1947</v>
      </c>
      <c r="I6017" s="207" t="s">
        <v>3341</v>
      </c>
      <c r="J6017" s="84"/>
      <c r="K6017" s="31" t="s">
        <v>41</v>
      </c>
      <c r="L6017" s="31"/>
      <c r="M6017" s="169"/>
      <c r="N6017" s="148"/>
      <c r="O6017" s="106" t="s">
        <v>3203</v>
      </c>
      <c r="P6017" s="43">
        <v>1947</v>
      </c>
      <c r="Q6017" s="207" t="s">
        <v>3341</v>
      </c>
      <c r="R6017" s="84" t="s">
        <v>3203</v>
      </c>
      <c r="S6017" s="31" t="s">
        <v>41</v>
      </c>
      <c r="T6017" s="31"/>
      <c r="U6017" s="169"/>
      <c r="V6017" s="150"/>
      <c r="W6017" s="141" t="str" cm="1">
        <f t="array" ref="W6017">IF(SUM(LEN(B6017:V6017))=0,"",IF(OR(OR(ISBLANK(F6017),SUM(LEN(C6017),LEN(D6017))=0),AND(NOT(E6017="Unknown"),ISBLANK(J6017)),AND(NOT(O6017="Unknown"),ISBLANK(R6017))),"Missing Information", INDEX(Table15[Entire Service Line Classification], MATCH(SUMIFS(Table15[Unique ID],Table15[System-Owned Portion],E6017,Table15[If Material Anything Other than "Lead" in Column E,Was Material Ever Previously Lead?],G6017,Table15[Customer-Owned Portion],O6017),Table15[Unique ID],0),0)))</f>
        <v>Lead Status Unknown</v>
      </c>
      <c r="X6017"/>
    </row>
    <row r="6018" spans="2:24" x14ac:dyDescent="0.35">
      <c r="B6018" s="146"/>
      <c r="C6018" s="31" t="s">
        <v>2788</v>
      </c>
      <c r="D6018" s="31"/>
      <c r="E6018" s="44" t="s">
        <v>3203</v>
      </c>
      <c r="F6018" s="43" t="s">
        <v>3283</v>
      </c>
      <c r="G6018" s="84" t="s">
        <v>3249</v>
      </c>
      <c r="H6018" s="31">
        <v>1949</v>
      </c>
      <c r="I6018" s="207" t="s">
        <v>3341</v>
      </c>
      <c r="J6018" s="84"/>
      <c r="K6018" s="31" t="s">
        <v>41</v>
      </c>
      <c r="L6018" s="31"/>
      <c r="M6018" s="169"/>
      <c r="N6018" s="148"/>
      <c r="O6018" s="106" t="s">
        <v>3203</v>
      </c>
      <c r="P6018" s="43">
        <v>1949</v>
      </c>
      <c r="Q6018" s="207" t="s">
        <v>3341</v>
      </c>
      <c r="R6018" s="84" t="s">
        <v>3203</v>
      </c>
      <c r="S6018" s="31" t="s">
        <v>41</v>
      </c>
      <c r="T6018" s="31"/>
      <c r="U6018" s="169"/>
      <c r="V6018" s="150"/>
      <c r="W6018" s="141" t="str" cm="1">
        <f t="array" ref="W6018">IF(SUM(LEN(B6018:V6018))=0,"",IF(OR(OR(ISBLANK(F6018),SUM(LEN(C6018),LEN(D6018))=0),AND(NOT(E6018="Unknown"),ISBLANK(J6018)),AND(NOT(O6018="Unknown"),ISBLANK(R6018))),"Missing Information", INDEX(Table15[Entire Service Line Classification], MATCH(SUMIFS(Table15[Unique ID],Table15[System-Owned Portion],E6018,Table15[If Material Anything Other than "Lead" in Column E,Was Material Ever Previously Lead?],G6018,Table15[Customer-Owned Portion],O6018),Table15[Unique ID],0),0)))</f>
        <v>Lead Status Unknown</v>
      </c>
      <c r="X6018"/>
    </row>
    <row r="6019" spans="2:24" x14ac:dyDescent="0.35">
      <c r="B6019" s="146"/>
      <c r="C6019" s="31" t="s">
        <v>2789</v>
      </c>
      <c r="D6019" s="31"/>
      <c r="E6019" s="44" t="s">
        <v>3203</v>
      </c>
      <c r="F6019" s="43" t="s">
        <v>3283</v>
      </c>
      <c r="G6019" s="84" t="s">
        <v>3249</v>
      </c>
      <c r="H6019" s="31">
        <v>1964</v>
      </c>
      <c r="I6019" s="207" t="s">
        <v>3338</v>
      </c>
      <c r="J6019" s="84"/>
      <c r="K6019" s="31" t="s">
        <v>41</v>
      </c>
      <c r="L6019" s="31"/>
      <c r="M6019" s="169"/>
      <c r="N6019" s="148"/>
      <c r="O6019" s="106" t="s">
        <v>3203</v>
      </c>
      <c r="P6019" s="43">
        <v>1964</v>
      </c>
      <c r="Q6019" s="207" t="s">
        <v>3338</v>
      </c>
      <c r="R6019" s="84" t="s">
        <v>3203</v>
      </c>
      <c r="S6019" s="31" t="s">
        <v>41</v>
      </c>
      <c r="T6019" s="31"/>
      <c r="U6019" s="169"/>
      <c r="V6019" s="150"/>
      <c r="W6019" s="141" t="str" cm="1">
        <f t="array" ref="W6019">IF(SUM(LEN(B6019:V6019))=0,"",IF(OR(OR(ISBLANK(F6019),SUM(LEN(C6019),LEN(D6019))=0),AND(NOT(E6019="Unknown"),ISBLANK(J6019)),AND(NOT(O6019="Unknown"),ISBLANK(R6019))),"Missing Information", INDEX(Table15[Entire Service Line Classification], MATCH(SUMIFS(Table15[Unique ID],Table15[System-Owned Portion],E6019,Table15[If Material Anything Other than "Lead" in Column E,Was Material Ever Previously Lead?],G6019,Table15[Customer-Owned Portion],O6019),Table15[Unique ID],0),0)))</f>
        <v>Lead Status Unknown</v>
      </c>
      <c r="X6019"/>
    </row>
    <row r="6020" spans="2:24" x14ac:dyDescent="0.35">
      <c r="B6020" s="146"/>
      <c r="C6020" s="31" t="s">
        <v>2790</v>
      </c>
      <c r="D6020" s="31"/>
      <c r="E6020" s="44" t="s">
        <v>3203</v>
      </c>
      <c r="F6020" s="43" t="s">
        <v>3283</v>
      </c>
      <c r="G6020" s="84" t="s">
        <v>3249</v>
      </c>
      <c r="H6020" s="31">
        <v>1948</v>
      </c>
      <c r="I6020" s="207" t="s">
        <v>3337</v>
      </c>
      <c r="J6020" s="84"/>
      <c r="K6020" s="31" t="s">
        <v>41</v>
      </c>
      <c r="L6020" s="31"/>
      <c r="M6020" s="169"/>
      <c r="N6020" s="148"/>
      <c r="O6020" s="106" t="s">
        <v>3203</v>
      </c>
      <c r="P6020" s="43">
        <v>1948</v>
      </c>
      <c r="Q6020" s="207" t="s">
        <v>3337</v>
      </c>
      <c r="R6020" s="84" t="s">
        <v>3203</v>
      </c>
      <c r="S6020" s="31" t="s">
        <v>41</v>
      </c>
      <c r="T6020" s="31"/>
      <c r="U6020" s="169"/>
      <c r="V6020" s="150"/>
      <c r="W6020" s="141" t="str" cm="1">
        <f t="array" ref="W6020">IF(SUM(LEN(B6020:V6020))=0,"",IF(OR(OR(ISBLANK(F6020),SUM(LEN(C6020),LEN(D6020))=0),AND(NOT(E6020="Unknown"),ISBLANK(J6020)),AND(NOT(O6020="Unknown"),ISBLANK(R6020))),"Missing Information", INDEX(Table15[Entire Service Line Classification], MATCH(SUMIFS(Table15[Unique ID],Table15[System-Owned Portion],E6020,Table15[If Material Anything Other than "Lead" in Column E,Was Material Ever Previously Lead?],G6020,Table15[Customer-Owned Portion],O6020),Table15[Unique ID],0),0)))</f>
        <v>Lead Status Unknown</v>
      </c>
      <c r="X6020"/>
    </row>
    <row r="6021" spans="2:24" x14ac:dyDescent="0.35">
      <c r="B6021" s="146"/>
      <c r="C6021" s="31" t="s">
        <v>2791</v>
      </c>
      <c r="D6021" s="31"/>
      <c r="E6021" s="44" t="s">
        <v>3203</v>
      </c>
      <c r="F6021" s="43" t="s">
        <v>3283</v>
      </c>
      <c r="G6021" s="84" t="s">
        <v>3249</v>
      </c>
      <c r="H6021" s="31">
        <v>1947</v>
      </c>
      <c r="I6021" s="207" t="s">
        <v>3337</v>
      </c>
      <c r="J6021" s="84"/>
      <c r="K6021" s="31" t="s">
        <v>41</v>
      </c>
      <c r="L6021" s="31"/>
      <c r="M6021" s="169"/>
      <c r="N6021" s="148"/>
      <c r="O6021" s="106" t="s">
        <v>3203</v>
      </c>
      <c r="P6021" s="43">
        <v>1947</v>
      </c>
      <c r="Q6021" s="207" t="s">
        <v>3337</v>
      </c>
      <c r="R6021" s="84" t="s">
        <v>3203</v>
      </c>
      <c r="S6021" s="31" t="s">
        <v>41</v>
      </c>
      <c r="T6021" s="31"/>
      <c r="U6021" s="169"/>
      <c r="V6021" s="150"/>
      <c r="W6021" s="141" t="str" cm="1">
        <f t="array" ref="W6021">IF(SUM(LEN(B6021:V6021))=0,"",IF(OR(OR(ISBLANK(F6021),SUM(LEN(C6021),LEN(D6021))=0),AND(NOT(E6021="Unknown"),ISBLANK(J6021)),AND(NOT(O6021="Unknown"),ISBLANK(R6021))),"Missing Information", INDEX(Table15[Entire Service Line Classification], MATCH(SUMIFS(Table15[Unique ID],Table15[System-Owned Portion],E6021,Table15[If Material Anything Other than "Lead" in Column E,Was Material Ever Previously Lead?],G6021,Table15[Customer-Owned Portion],O6021),Table15[Unique ID],0),0)))</f>
        <v>Lead Status Unknown</v>
      </c>
      <c r="X6021"/>
    </row>
    <row r="6022" spans="2:24" x14ac:dyDescent="0.35">
      <c r="B6022" s="146"/>
      <c r="C6022" s="31" t="s">
        <v>2792</v>
      </c>
      <c r="D6022" s="31"/>
      <c r="E6022" s="44" t="s">
        <v>3203</v>
      </c>
      <c r="F6022" s="43" t="s">
        <v>3283</v>
      </c>
      <c r="G6022" s="84" t="s">
        <v>3249</v>
      </c>
      <c r="H6022" s="31">
        <v>1965</v>
      </c>
      <c r="I6022" s="207" t="s">
        <v>3337</v>
      </c>
      <c r="J6022" s="84"/>
      <c r="K6022" s="31" t="s">
        <v>41</v>
      </c>
      <c r="L6022" s="31"/>
      <c r="M6022" s="169"/>
      <c r="N6022" s="148"/>
      <c r="O6022" s="106" t="s">
        <v>3203</v>
      </c>
      <c r="P6022" s="43">
        <v>1965</v>
      </c>
      <c r="Q6022" s="207" t="s">
        <v>3337</v>
      </c>
      <c r="R6022" s="84" t="s">
        <v>3203</v>
      </c>
      <c r="S6022" s="31" t="s">
        <v>41</v>
      </c>
      <c r="T6022" s="31"/>
      <c r="U6022" s="169"/>
      <c r="V6022" s="150"/>
      <c r="W6022" s="141" t="str" cm="1">
        <f t="array" ref="W6022">IF(SUM(LEN(B6022:V6022))=0,"",IF(OR(OR(ISBLANK(F6022),SUM(LEN(C6022),LEN(D6022))=0),AND(NOT(E6022="Unknown"),ISBLANK(J6022)),AND(NOT(O6022="Unknown"),ISBLANK(R6022))),"Missing Information", INDEX(Table15[Entire Service Line Classification], MATCH(SUMIFS(Table15[Unique ID],Table15[System-Owned Portion],E6022,Table15[If Material Anything Other than "Lead" in Column E,Was Material Ever Previously Lead?],G6022,Table15[Customer-Owned Portion],O6022),Table15[Unique ID],0),0)))</f>
        <v>Lead Status Unknown</v>
      </c>
      <c r="X6022"/>
    </row>
    <row r="6023" spans="2:24" x14ac:dyDescent="0.35">
      <c r="B6023" s="146"/>
      <c r="C6023" s="31" t="s">
        <v>2793</v>
      </c>
      <c r="D6023" s="31"/>
      <c r="E6023" s="44" t="s">
        <v>3203</v>
      </c>
      <c r="F6023" s="43" t="s">
        <v>3283</v>
      </c>
      <c r="G6023" s="84" t="s">
        <v>3249</v>
      </c>
      <c r="H6023" s="31">
        <v>1946</v>
      </c>
      <c r="I6023" s="207" t="s">
        <v>3338</v>
      </c>
      <c r="J6023" s="84"/>
      <c r="K6023" s="31" t="s">
        <v>41</v>
      </c>
      <c r="L6023" s="31"/>
      <c r="M6023" s="169"/>
      <c r="N6023" s="148"/>
      <c r="O6023" s="106" t="s">
        <v>3203</v>
      </c>
      <c r="P6023" s="43">
        <v>1946</v>
      </c>
      <c r="Q6023" s="207" t="s">
        <v>3338</v>
      </c>
      <c r="R6023" s="84" t="s">
        <v>3203</v>
      </c>
      <c r="S6023" s="31" t="s">
        <v>41</v>
      </c>
      <c r="T6023" s="31"/>
      <c r="U6023" s="169"/>
      <c r="V6023" s="150"/>
      <c r="W6023" s="141" t="str" cm="1">
        <f t="array" ref="W6023">IF(SUM(LEN(B6023:V6023))=0,"",IF(OR(OR(ISBLANK(F6023),SUM(LEN(C6023),LEN(D6023))=0),AND(NOT(E6023="Unknown"),ISBLANK(J6023)),AND(NOT(O6023="Unknown"),ISBLANK(R6023))),"Missing Information", INDEX(Table15[Entire Service Line Classification], MATCH(SUMIFS(Table15[Unique ID],Table15[System-Owned Portion],E6023,Table15[If Material Anything Other than "Lead" in Column E,Was Material Ever Previously Lead?],G6023,Table15[Customer-Owned Portion],O6023),Table15[Unique ID],0),0)))</f>
        <v>Lead Status Unknown</v>
      </c>
      <c r="X6023"/>
    </row>
    <row r="6024" spans="2:24" x14ac:dyDescent="0.35">
      <c r="B6024" s="146"/>
      <c r="C6024" s="31" t="s">
        <v>2794</v>
      </c>
      <c r="D6024" s="31"/>
      <c r="E6024" s="44" t="s">
        <v>3203</v>
      </c>
      <c r="F6024" s="43" t="s">
        <v>3283</v>
      </c>
      <c r="G6024" s="84" t="s">
        <v>3249</v>
      </c>
      <c r="H6024" s="31">
        <v>1953</v>
      </c>
      <c r="I6024" s="207" t="s">
        <v>3338</v>
      </c>
      <c r="J6024" s="84"/>
      <c r="K6024" s="31" t="s">
        <v>41</v>
      </c>
      <c r="L6024" s="31"/>
      <c r="M6024" s="169"/>
      <c r="N6024" s="148"/>
      <c r="O6024" s="106" t="s">
        <v>3203</v>
      </c>
      <c r="P6024" s="43">
        <v>1953</v>
      </c>
      <c r="Q6024" s="207" t="s">
        <v>3338</v>
      </c>
      <c r="R6024" s="84" t="s">
        <v>3203</v>
      </c>
      <c r="S6024" s="31" t="s">
        <v>41</v>
      </c>
      <c r="T6024" s="31"/>
      <c r="U6024" s="169"/>
      <c r="V6024" s="150"/>
      <c r="W6024" s="141" t="str" cm="1">
        <f t="array" ref="W6024">IF(SUM(LEN(B6024:V6024))=0,"",IF(OR(OR(ISBLANK(F6024),SUM(LEN(C6024),LEN(D6024))=0),AND(NOT(E6024="Unknown"),ISBLANK(J6024)),AND(NOT(O6024="Unknown"),ISBLANK(R6024))),"Missing Information", INDEX(Table15[Entire Service Line Classification], MATCH(SUMIFS(Table15[Unique ID],Table15[System-Owned Portion],E6024,Table15[If Material Anything Other than "Lead" in Column E,Was Material Ever Previously Lead?],G6024,Table15[Customer-Owned Portion],O6024),Table15[Unique ID],0),0)))</f>
        <v>Lead Status Unknown</v>
      </c>
      <c r="X6024"/>
    </row>
    <row r="6025" spans="2:24" x14ac:dyDescent="0.35">
      <c r="B6025" s="146"/>
      <c r="C6025" s="31" t="s">
        <v>2795</v>
      </c>
      <c r="D6025" s="31"/>
      <c r="E6025" s="44" t="s">
        <v>3203</v>
      </c>
      <c r="F6025" s="43" t="s">
        <v>3283</v>
      </c>
      <c r="G6025" s="84" t="s">
        <v>3249</v>
      </c>
      <c r="H6025" s="31">
        <v>1948</v>
      </c>
      <c r="I6025" s="207" t="s">
        <v>3341</v>
      </c>
      <c r="J6025" s="84"/>
      <c r="K6025" s="31" t="s">
        <v>41</v>
      </c>
      <c r="L6025" s="31"/>
      <c r="M6025" s="169"/>
      <c r="N6025" s="148"/>
      <c r="O6025" s="106" t="s">
        <v>3203</v>
      </c>
      <c r="P6025" s="43">
        <v>1948</v>
      </c>
      <c r="Q6025" s="207" t="s">
        <v>3341</v>
      </c>
      <c r="R6025" s="84" t="s">
        <v>3203</v>
      </c>
      <c r="S6025" s="31" t="s">
        <v>41</v>
      </c>
      <c r="T6025" s="31"/>
      <c r="U6025" s="169"/>
      <c r="V6025" s="150"/>
      <c r="W6025" s="141" t="str" cm="1">
        <f t="array" ref="W6025">IF(SUM(LEN(B6025:V6025))=0,"",IF(OR(OR(ISBLANK(F6025),SUM(LEN(C6025),LEN(D6025))=0),AND(NOT(E6025="Unknown"),ISBLANK(J6025)),AND(NOT(O6025="Unknown"),ISBLANK(R6025))),"Missing Information", INDEX(Table15[Entire Service Line Classification], MATCH(SUMIFS(Table15[Unique ID],Table15[System-Owned Portion],E6025,Table15[If Material Anything Other than "Lead" in Column E,Was Material Ever Previously Lead?],G6025,Table15[Customer-Owned Portion],O6025),Table15[Unique ID],0),0)))</f>
        <v>Lead Status Unknown</v>
      </c>
      <c r="X6025"/>
    </row>
    <row r="6026" spans="2:24" x14ac:dyDescent="0.35">
      <c r="B6026" s="146"/>
      <c r="C6026" s="31" t="s">
        <v>2796</v>
      </c>
      <c r="D6026" s="31"/>
      <c r="E6026" s="44" t="s">
        <v>3203</v>
      </c>
      <c r="F6026" s="43" t="s">
        <v>3283</v>
      </c>
      <c r="G6026" s="84" t="s">
        <v>3249</v>
      </c>
      <c r="H6026" s="31">
        <v>1950</v>
      </c>
      <c r="I6026" s="207" t="s">
        <v>3341</v>
      </c>
      <c r="J6026" s="84"/>
      <c r="K6026" s="31" t="s">
        <v>41</v>
      </c>
      <c r="L6026" s="31"/>
      <c r="M6026" s="169"/>
      <c r="N6026" s="148"/>
      <c r="O6026" s="106" t="s">
        <v>3203</v>
      </c>
      <c r="P6026" s="43">
        <v>1950</v>
      </c>
      <c r="Q6026" s="207" t="s">
        <v>3341</v>
      </c>
      <c r="R6026" s="84" t="s">
        <v>3203</v>
      </c>
      <c r="S6026" s="31" t="s">
        <v>41</v>
      </c>
      <c r="T6026" s="31"/>
      <c r="U6026" s="169"/>
      <c r="V6026" s="150"/>
      <c r="W6026" s="141" t="str" cm="1">
        <f t="array" ref="W6026">IF(SUM(LEN(B6026:V6026))=0,"",IF(OR(OR(ISBLANK(F6026),SUM(LEN(C6026),LEN(D6026))=0),AND(NOT(E6026="Unknown"),ISBLANK(J6026)),AND(NOT(O6026="Unknown"),ISBLANK(R6026))),"Missing Information", INDEX(Table15[Entire Service Line Classification], MATCH(SUMIFS(Table15[Unique ID],Table15[System-Owned Portion],E6026,Table15[If Material Anything Other than "Lead" in Column E,Was Material Ever Previously Lead?],G6026,Table15[Customer-Owned Portion],O6026),Table15[Unique ID],0),0)))</f>
        <v>Lead Status Unknown</v>
      </c>
      <c r="X6026"/>
    </row>
    <row r="6027" spans="2:24" x14ac:dyDescent="0.35">
      <c r="B6027" s="146"/>
      <c r="C6027" s="31" t="s">
        <v>2797</v>
      </c>
      <c r="D6027" s="31"/>
      <c r="E6027" s="44" t="s">
        <v>3203</v>
      </c>
      <c r="F6027" s="43" t="s">
        <v>3283</v>
      </c>
      <c r="G6027" s="84" t="s">
        <v>3249</v>
      </c>
      <c r="H6027" s="31">
        <v>1947</v>
      </c>
      <c r="I6027" s="207" t="s">
        <v>3337</v>
      </c>
      <c r="J6027" s="84"/>
      <c r="K6027" s="31" t="s">
        <v>41</v>
      </c>
      <c r="L6027" s="31"/>
      <c r="M6027" s="169"/>
      <c r="N6027" s="148"/>
      <c r="O6027" s="106" t="s">
        <v>3203</v>
      </c>
      <c r="P6027" s="43">
        <v>1947</v>
      </c>
      <c r="Q6027" s="207" t="s">
        <v>3337</v>
      </c>
      <c r="R6027" s="84" t="s">
        <v>3203</v>
      </c>
      <c r="S6027" s="31" t="s">
        <v>41</v>
      </c>
      <c r="T6027" s="31"/>
      <c r="U6027" s="169"/>
      <c r="V6027" s="150"/>
      <c r="W6027" s="141" t="str" cm="1">
        <f t="array" ref="W6027">IF(SUM(LEN(B6027:V6027))=0,"",IF(OR(OR(ISBLANK(F6027),SUM(LEN(C6027),LEN(D6027))=0),AND(NOT(E6027="Unknown"),ISBLANK(J6027)),AND(NOT(O6027="Unknown"),ISBLANK(R6027))),"Missing Information", INDEX(Table15[Entire Service Line Classification], MATCH(SUMIFS(Table15[Unique ID],Table15[System-Owned Portion],E6027,Table15[If Material Anything Other than "Lead" in Column E,Was Material Ever Previously Lead?],G6027,Table15[Customer-Owned Portion],O6027),Table15[Unique ID],0),0)))</f>
        <v>Lead Status Unknown</v>
      </c>
      <c r="X6027"/>
    </row>
    <row r="6028" spans="2:24" x14ac:dyDescent="0.35">
      <c r="B6028" s="146"/>
      <c r="C6028" s="31" t="s">
        <v>2798</v>
      </c>
      <c r="D6028" s="31"/>
      <c r="E6028" s="44" t="s">
        <v>3203</v>
      </c>
      <c r="F6028" s="43" t="s">
        <v>3283</v>
      </c>
      <c r="G6028" s="84" t="s">
        <v>3249</v>
      </c>
      <c r="H6028" s="31">
        <v>1947</v>
      </c>
      <c r="I6028" s="207" t="s">
        <v>3337</v>
      </c>
      <c r="J6028" s="84"/>
      <c r="K6028" s="31" t="s">
        <v>41</v>
      </c>
      <c r="L6028" s="31"/>
      <c r="M6028" s="169"/>
      <c r="N6028" s="148"/>
      <c r="O6028" s="106" t="s">
        <v>3203</v>
      </c>
      <c r="P6028" s="43">
        <v>1947</v>
      </c>
      <c r="Q6028" s="207" t="s">
        <v>3337</v>
      </c>
      <c r="R6028" s="84" t="s">
        <v>3203</v>
      </c>
      <c r="S6028" s="31" t="s">
        <v>41</v>
      </c>
      <c r="T6028" s="31"/>
      <c r="U6028" s="169"/>
      <c r="V6028" s="150"/>
      <c r="W6028" s="141" t="str" cm="1">
        <f t="array" ref="W6028">IF(SUM(LEN(B6028:V6028))=0,"",IF(OR(OR(ISBLANK(F6028),SUM(LEN(C6028),LEN(D6028))=0),AND(NOT(E6028="Unknown"),ISBLANK(J6028)),AND(NOT(O6028="Unknown"),ISBLANK(R6028))),"Missing Information", INDEX(Table15[Entire Service Line Classification], MATCH(SUMIFS(Table15[Unique ID],Table15[System-Owned Portion],E6028,Table15[If Material Anything Other than "Lead" in Column E,Was Material Ever Previously Lead?],G6028,Table15[Customer-Owned Portion],O6028),Table15[Unique ID],0),0)))</f>
        <v>Lead Status Unknown</v>
      </c>
      <c r="X6028"/>
    </row>
    <row r="6029" spans="2:24" x14ac:dyDescent="0.35">
      <c r="B6029" s="146"/>
      <c r="C6029" s="31" t="s">
        <v>2799</v>
      </c>
      <c r="D6029" s="31"/>
      <c r="E6029" s="44" t="s">
        <v>3203</v>
      </c>
      <c r="F6029" s="43" t="s">
        <v>3283</v>
      </c>
      <c r="G6029" s="84" t="s">
        <v>3249</v>
      </c>
      <c r="H6029" s="31">
        <v>1947</v>
      </c>
      <c r="I6029" s="207" t="s">
        <v>3341</v>
      </c>
      <c r="J6029" s="84"/>
      <c r="K6029" s="31" t="s">
        <v>41</v>
      </c>
      <c r="L6029" s="31"/>
      <c r="M6029" s="169"/>
      <c r="N6029" s="148"/>
      <c r="O6029" s="106" t="s">
        <v>3203</v>
      </c>
      <c r="P6029" s="43">
        <v>1947</v>
      </c>
      <c r="Q6029" s="207" t="s">
        <v>3341</v>
      </c>
      <c r="R6029" s="84" t="s">
        <v>3203</v>
      </c>
      <c r="S6029" s="31" t="s">
        <v>41</v>
      </c>
      <c r="T6029" s="31"/>
      <c r="U6029" s="169"/>
      <c r="V6029" s="150"/>
      <c r="W6029" s="141" t="str" cm="1">
        <f t="array" ref="W6029">IF(SUM(LEN(B6029:V6029))=0,"",IF(OR(OR(ISBLANK(F6029),SUM(LEN(C6029),LEN(D6029))=0),AND(NOT(E6029="Unknown"),ISBLANK(J6029)),AND(NOT(O6029="Unknown"),ISBLANK(R6029))),"Missing Information", INDEX(Table15[Entire Service Line Classification], MATCH(SUMIFS(Table15[Unique ID],Table15[System-Owned Portion],E6029,Table15[If Material Anything Other than "Lead" in Column E,Was Material Ever Previously Lead?],G6029,Table15[Customer-Owned Portion],O6029),Table15[Unique ID],0),0)))</f>
        <v>Lead Status Unknown</v>
      </c>
      <c r="X6029"/>
    </row>
    <row r="6030" spans="2:24" x14ac:dyDescent="0.35">
      <c r="B6030" s="146"/>
      <c r="C6030" s="31" t="s">
        <v>2800</v>
      </c>
      <c r="D6030" s="31"/>
      <c r="E6030" s="44" t="s">
        <v>3203</v>
      </c>
      <c r="F6030" s="43" t="s">
        <v>3283</v>
      </c>
      <c r="G6030" s="84" t="s">
        <v>3249</v>
      </c>
      <c r="H6030" s="31">
        <v>1962</v>
      </c>
      <c r="I6030" s="207" t="s">
        <v>3338</v>
      </c>
      <c r="J6030" s="84"/>
      <c r="K6030" s="31" t="s">
        <v>41</v>
      </c>
      <c r="L6030" s="31"/>
      <c r="M6030" s="169"/>
      <c r="N6030" s="148"/>
      <c r="O6030" s="106" t="s">
        <v>3203</v>
      </c>
      <c r="P6030" s="43">
        <v>1962</v>
      </c>
      <c r="Q6030" s="207" t="s">
        <v>3338</v>
      </c>
      <c r="R6030" s="84" t="s">
        <v>3203</v>
      </c>
      <c r="S6030" s="31" t="s">
        <v>41</v>
      </c>
      <c r="T6030" s="31"/>
      <c r="U6030" s="169"/>
      <c r="V6030" s="150"/>
      <c r="W6030" s="141" t="str" cm="1">
        <f t="array" ref="W6030">IF(SUM(LEN(B6030:V6030))=0,"",IF(OR(OR(ISBLANK(F6030),SUM(LEN(C6030),LEN(D6030))=0),AND(NOT(E6030="Unknown"),ISBLANK(J6030)),AND(NOT(O6030="Unknown"),ISBLANK(R6030))),"Missing Information", INDEX(Table15[Entire Service Line Classification], MATCH(SUMIFS(Table15[Unique ID],Table15[System-Owned Portion],E6030,Table15[If Material Anything Other than "Lead" in Column E,Was Material Ever Previously Lead?],G6030,Table15[Customer-Owned Portion],O6030),Table15[Unique ID],0),0)))</f>
        <v>Lead Status Unknown</v>
      </c>
      <c r="X6030"/>
    </row>
    <row r="6031" spans="2:24" ht="29" x14ac:dyDescent="0.35">
      <c r="B6031" s="146"/>
      <c r="C6031" s="31" t="s">
        <v>6580</v>
      </c>
      <c r="D6031" s="31"/>
      <c r="E6031" s="44" t="s">
        <v>3284</v>
      </c>
      <c r="F6031" s="43" t="s">
        <v>41</v>
      </c>
      <c r="G6031" s="84" t="s">
        <v>3249</v>
      </c>
      <c r="H6031" s="31">
        <v>1991</v>
      </c>
      <c r="I6031" s="207" t="s">
        <v>3338</v>
      </c>
      <c r="J6031" s="84" t="s">
        <v>3270</v>
      </c>
      <c r="K6031" s="31" t="s">
        <v>41</v>
      </c>
      <c r="L6031" s="31"/>
      <c r="M6031" s="169"/>
      <c r="N6031" s="148"/>
      <c r="O6031" s="106" t="s">
        <v>3284</v>
      </c>
      <c r="P6031" s="43">
        <v>1991</v>
      </c>
      <c r="Q6031" s="207" t="s">
        <v>3338</v>
      </c>
      <c r="R6031" s="84" t="s">
        <v>3270</v>
      </c>
      <c r="S6031" s="31" t="s">
        <v>41</v>
      </c>
      <c r="T6031" s="31"/>
      <c r="U6031" s="169"/>
      <c r="V6031" s="150"/>
      <c r="W6031" s="141" t="str" cm="1">
        <f t="array" ref="W6031">IF(SUM(LEN(B6031:V6031))=0,"",IF(OR(OR(ISBLANK(F6031),SUM(LEN(C6031),LEN(D6031))=0),AND(NOT(E6031="Unknown"),ISBLANK(J6031)),AND(NOT(O6031="Unknown"),ISBLANK(R6031))),"Missing Information", INDEX(Table15[Entire Service Line Classification], MATCH(SUMIFS(Table15[Unique ID],Table15[System-Owned Portion],E6031,Table15[If Material Anything Other than "Lead" in Column E,Was Material Ever Previously Lead?],G6031,Table15[Customer-Owned Portion],O6031),Table15[Unique ID],0),0)))</f>
        <v>Non-lead</v>
      </c>
      <c r="X6031"/>
    </row>
    <row r="6032" spans="2:24" x14ac:dyDescent="0.35">
      <c r="B6032" s="146"/>
      <c r="C6032" s="31" t="s">
        <v>2801</v>
      </c>
      <c r="D6032" s="31"/>
      <c r="E6032" s="44" t="s">
        <v>3203</v>
      </c>
      <c r="F6032" s="43" t="s">
        <v>3283</v>
      </c>
      <c r="G6032" s="84" t="s">
        <v>3249</v>
      </c>
      <c r="H6032" s="31">
        <v>1948</v>
      </c>
      <c r="I6032" s="207" t="s">
        <v>3338</v>
      </c>
      <c r="J6032" s="84"/>
      <c r="K6032" s="31" t="s">
        <v>41</v>
      </c>
      <c r="L6032" s="31"/>
      <c r="M6032" s="169"/>
      <c r="N6032" s="148"/>
      <c r="O6032" s="106" t="s">
        <v>3203</v>
      </c>
      <c r="P6032" s="43">
        <v>1948</v>
      </c>
      <c r="Q6032" s="207" t="s">
        <v>3338</v>
      </c>
      <c r="R6032" s="84" t="s">
        <v>3203</v>
      </c>
      <c r="S6032" s="31" t="s">
        <v>41</v>
      </c>
      <c r="T6032" s="31"/>
      <c r="U6032" s="169"/>
      <c r="V6032" s="150"/>
      <c r="W6032" s="141" t="str" cm="1">
        <f t="array" ref="W6032">IF(SUM(LEN(B6032:V6032))=0,"",IF(OR(OR(ISBLANK(F6032),SUM(LEN(C6032),LEN(D6032))=0),AND(NOT(E6032="Unknown"),ISBLANK(J6032)),AND(NOT(O6032="Unknown"),ISBLANK(R6032))),"Missing Information", INDEX(Table15[Entire Service Line Classification], MATCH(SUMIFS(Table15[Unique ID],Table15[System-Owned Portion],E6032,Table15[If Material Anything Other than "Lead" in Column E,Was Material Ever Previously Lead?],G6032,Table15[Customer-Owned Portion],O6032),Table15[Unique ID],0),0)))</f>
        <v>Lead Status Unknown</v>
      </c>
      <c r="X6032"/>
    </row>
    <row r="6033" spans="2:24" x14ac:dyDescent="0.35">
      <c r="B6033" s="146"/>
      <c r="C6033" s="31" t="s">
        <v>2802</v>
      </c>
      <c r="D6033" s="31"/>
      <c r="E6033" s="44" t="s">
        <v>3203</v>
      </c>
      <c r="F6033" s="43" t="s">
        <v>3283</v>
      </c>
      <c r="G6033" s="84" t="s">
        <v>3249</v>
      </c>
      <c r="H6033" s="31">
        <v>1940</v>
      </c>
      <c r="I6033" s="207" t="s">
        <v>3341</v>
      </c>
      <c r="J6033" s="84"/>
      <c r="K6033" s="31" t="s">
        <v>41</v>
      </c>
      <c r="L6033" s="31"/>
      <c r="M6033" s="169"/>
      <c r="N6033" s="148"/>
      <c r="O6033" s="106" t="s">
        <v>3203</v>
      </c>
      <c r="P6033" s="43">
        <v>1940</v>
      </c>
      <c r="Q6033" s="207" t="s">
        <v>3341</v>
      </c>
      <c r="R6033" s="84" t="s">
        <v>3203</v>
      </c>
      <c r="S6033" s="31" t="s">
        <v>41</v>
      </c>
      <c r="T6033" s="31"/>
      <c r="U6033" s="169"/>
      <c r="V6033" s="150"/>
      <c r="W6033" s="141" t="str" cm="1">
        <f t="array" ref="W6033">IF(SUM(LEN(B6033:V6033))=0,"",IF(OR(OR(ISBLANK(F6033),SUM(LEN(C6033),LEN(D6033))=0),AND(NOT(E6033="Unknown"),ISBLANK(J6033)),AND(NOT(O6033="Unknown"),ISBLANK(R6033))),"Missing Information", INDEX(Table15[Entire Service Line Classification], MATCH(SUMIFS(Table15[Unique ID],Table15[System-Owned Portion],E6033,Table15[If Material Anything Other than "Lead" in Column E,Was Material Ever Previously Lead?],G6033,Table15[Customer-Owned Portion],O6033),Table15[Unique ID],0),0)))</f>
        <v>Lead Status Unknown</v>
      </c>
      <c r="X6033"/>
    </row>
    <row r="6034" spans="2:24" x14ac:dyDescent="0.35">
      <c r="B6034" s="146"/>
      <c r="C6034" s="31" t="s">
        <v>2803</v>
      </c>
      <c r="D6034" s="31"/>
      <c r="E6034" s="44" t="s">
        <v>3203</v>
      </c>
      <c r="F6034" s="43" t="s">
        <v>3283</v>
      </c>
      <c r="G6034" s="84" t="s">
        <v>3249</v>
      </c>
      <c r="H6034" s="31">
        <v>1947</v>
      </c>
      <c r="I6034" s="207" t="s">
        <v>3337</v>
      </c>
      <c r="J6034" s="84"/>
      <c r="K6034" s="31" t="s">
        <v>41</v>
      </c>
      <c r="L6034" s="31"/>
      <c r="M6034" s="169"/>
      <c r="N6034" s="148"/>
      <c r="O6034" s="106" t="s">
        <v>3203</v>
      </c>
      <c r="P6034" s="43">
        <v>1947</v>
      </c>
      <c r="Q6034" s="207" t="s">
        <v>3337</v>
      </c>
      <c r="R6034" s="84" t="s">
        <v>3203</v>
      </c>
      <c r="S6034" s="31" t="s">
        <v>41</v>
      </c>
      <c r="T6034" s="31"/>
      <c r="U6034" s="169"/>
      <c r="V6034" s="150"/>
      <c r="W6034" s="141" t="str" cm="1">
        <f t="array" ref="W6034">IF(SUM(LEN(B6034:V6034))=0,"",IF(OR(OR(ISBLANK(F6034),SUM(LEN(C6034),LEN(D6034))=0),AND(NOT(E6034="Unknown"),ISBLANK(J6034)),AND(NOT(O6034="Unknown"),ISBLANK(R6034))),"Missing Information", INDEX(Table15[Entire Service Line Classification], MATCH(SUMIFS(Table15[Unique ID],Table15[System-Owned Portion],E6034,Table15[If Material Anything Other than "Lead" in Column E,Was Material Ever Previously Lead?],G6034,Table15[Customer-Owned Portion],O6034),Table15[Unique ID],0),0)))</f>
        <v>Lead Status Unknown</v>
      </c>
      <c r="X6034"/>
    </row>
    <row r="6035" spans="2:24" x14ac:dyDescent="0.35">
      <c r="B6035" s="146"/>
      <c r="C6035" s="31" t="s">
        <v>2804</v>
      </c>
      <c r="D6035" s="31"/>
      <c r="E6035" s="44" t="s">
        <v>3203</v>
      </c>
      <c r="F6035" s="43" t="s">
        <v>3283</v>
      </c>
      <c r="G6035" s="84" t="s">
        <v>3249</v>
      </c>
      <c r="H6035" s="31">
        <v>1920</v>
      </c>
      <c r="I6035" s="207" t="s">
        <v>3337</v>
      </c>
      <c r="J6035" s="84"/>
      <c r="K6035" s="31" t="s">
        <v>41</v>
      </c>
      <c r="L6035" s="31"/>
      <c r="M6035" s="169"/>
      <c r="N6035" s="148"/>
      <c r="O6035" s="106" t="s">
        <v>3203</v>
      </c>
      <c r="P6035" s="43">
        <v>1920</v>
      </c>
      <c r="Q6035" s="207" t="s">
        <v>3337</v>
      </c>
      <c r="R6035" s="84" t="s">
        <v>3203</v>
      </c>
      <c r="S6035" s="31" t="s">
        <v>41</v>
      </c>
      <c r="T6035" s="31"/>
      <c r="U6035" s="169"/>
      <c r="V6035" s="150"/>
      <c r="W6035" s="141" t="str" cm="1">
        <f t="array" ref="W6035">IF(SUM(LEN(B6035:V6035))=0,"",IF(OR(OR(ISBLANK(F6035),SUM(LEN(C6035),LEN(D6035))=0),AND(NOT(E6035="Unknown"),ISBLANK(J6035)),AND(NOT(O6035="Unknown"),ISBLANK(R6035))),"Missing Information", INDEX(Table15[Entire Service Line Classification], MATCH(SUMIFS(Table15[Unique ID],Table15[System-Owned Portion],E6035,Table15[If Material Anything Other than "Lead" in Column E,Was Material Ever Previously Lead?],G6035,Table15[Customer-Owned Portion],O6035),Table15[Unique ID],0),0)))</f>
        <v>Lead Status Unknown</v>
      </c>
      <c r="X6035"/>
    </row>
    <row r="6036" spans="2:24" x14ac:dyDescent="0.35">
      <c r="B6036" s="146"/>
      <c r="C6036" s="31" t="s">
        <v>2805</v>
      </c>
      <c r="D6036" s="31"/>
      <c r="E6036" s="44" t="s">
        <v>3203</v>
      </c>
      <c r="F6036" s="43" t="s">
        <v>3283</v>
      </c>
      <c r="G6036" s="84" t="s">
        <v>3249</v>
      </c>
      <c r="H6036" s="31">
        <v>1920</v>
      </c>
      <c r="I6036" s="207" t="s">
        <v>3337</v>
      </c>
      <c r="J6036" s="84"/>
      <c r="K6036" s="31" t="s">
        <v>41</v>
      </c>
      <c r="L6036" s="31"/>
      <c r="M6036" s="169"/>
      <c r="N6036" s="148"/>
      <c r="O6036" s="106" t="s">
        <v>3203</v>
      </c>
      <c r="P6036" s="43">
        <v>1920</v>
      </c>
      <c r="Q6036" s="207" t="s">
        <v>3337</v>
      </c>
      <c r="R6036" s="84" t="s">
        <v>3203</v>
      </c>
      <c r="S6036" s="31" t="s">
        <v>41</v>
      </c>
      <c r="T6036" s="31"/>
      <c r="U6036" s="169"/>
      <c r="V6036" s="150"/>
      <c r="W6036" s="141" t="str" cm="1">
        <f t="array" ref="W6036">IF(SUM(LEN(B6036:V6036))=0,"",IF(OR(OR(ISBLANK(F6036),SUM(LEN(C6036),LEN(D6036))=0),AND(NOT(E6036="Unknown"),ISBLANK(J6036)),AND(NOT(O6036="Unknown"),ISBLANK(R6036))),"Missing Information", INDEX(Table15[Entire Service Line Classification], MATCH(SUMIFS(Table15[Unique ID],Table15[System-Owned Portion],E6036,Table15[If Material Anything Other than "Lead" in Column E,Was Material Ever Previously Lead?],G6036,Table15[Customer-Owned Portion],O6036),Table15[Unique ID],0),0)))</f>
        <v>Lead Status Unknown</v>
      </c>
      <c r="X6036"/>
    </row>
    <row r="6037" spans="2:24" x14ac:dyDescent="0.35">
      <c r="B6037" s="146"/>
      <c r="C6037" s="31" t="s">
        <v>2806</v>
      </c>
      <c r="D6037" s="31"/>
      <c r="E6037" s="44" t="s">
        <v>3203</v>
      </c>
      <c r="F6037" s="43" t="s">
        <v>3283</v>
      </c>
      <c r="G6037" s="84" t="s">
        <v>3249</v>
      </c>
      <c r="H6037" s="31">
        <v>1941</v>
      </c>
      <c r="I6037" s="207" t="s">
        <v>3337</v>
      </c>
      <c r="J6037" s="84"/>
      <c r="K6037" s="31" t="s">
        <v>41</v>
      </c>
      <c r="L6037" s="31"/>
      <c r="M6037" s="169"/>
      <c r="N6037" s="148"/>
      <c r="O6037" s="106" t="s">
        <v>3203</v>
      </c>
      <c r="P6037" s="43">
        <v>1941</v>
      </c>
      <c r="Q6037" s="207" t="s">
        <v>3337</v>
      </c>
      <c r="R6037" s="84" t="s">
        <v>3203</v>
      </c>
      <c r="S6037" s="31" t="s">
        <v>41</v>
      </c>
      <c r="T6037" s="31"/>
      <c r="U6037" s="169"/>
      <c r="V6037" s="150"/>
      <c r="W6037" s="141" t="str" cm="1">
        <f t="array" ref="W6037">IF(SUM(LEN(B6037:V6037))=0,"",IF(OR(OR(ISBLANK(F6037),SUM(LEN(C6037),LEN(D6037))=0),AND(NOT(E6037="Unknown"),ISBLANK(J6037)),AND(NOT(O6037="Unknown"),ISBLANK(R6037))),"Missing Information", INDEX(Table15[Entire Service Line Classification], MATCH(SUMIFS(Table15[Unique ID],Table15[System-Owned Portion],E6037,Table15[If Material Anything Other than "Lead" in Column E,Was Material Ever Previously Lead?],G6037,Table15[Customer-Owned Portion],O6037),Table15[Unique ID],0),0)))</f>
        <v>Lead Status Unknown</v>
      </c>
      <c r="X6037"/>
    </row>
    <row r="6038" spans="2:24" x14ac:dyDescent="0.35">
      <c r="B6038" s="146"/>
      <c r="C6038" s="31" t="s">
        <v>2807</v>
      </c>
      <c r="D6038" s="31"/>
      <c r="E6038" s="44" t="s">
        <v>3203</v>
      </c>
      <c r="F6038" s="43" t="s">
        <v>3283</v>
      </c>
      <c r="G6038" s="84" t="s">
        <v>3249</v>
      </c>
      <c r="H6038" s="31">
        <v>1962</v>
      </c>
      <c r="I6038" s="207" t="s">
        <v>3341</v>
      </c>
      <c r="J6038" s="84"/>
      <c r="K6038" s="31" t="s">
        <v>41</v>
      </c>
      <c r="L6038" s="31"/>
      <c r="M6038" s="169"/>
      <c r="N6038" s="148"/>
      <c r="O6038" s="106" t="s">
        <v>3203</v>
      </c>
      <c r="P6038" s="43">
        <v>1962</v>
      </c>
      <c r="Q6038" s="207" t="s">
        <v>3341</v>
      </c>
      <c r="R6038" s="84" t="s">
        <v>3203</v>
      </c>
      <c r="S6038" s="31" t="s">
        <v>41</v>
      </c>
      <c r="T6038" s="31"/>
      <c r="U6038" s="169"/>
      <c r="V6038" s="150"/>
      <c r="W6038" s="141" t="str" cm="1">
        <f t="array" ref="W6038">IF(SUM(LEN(B6038:V6038))=0,"",IF(OR(OR(ISBLANK(F6038),SUM(LEN(C6038),LEN(D6038))=0),AND(NOT(E6038="Unknown"),ISBLANK(J6038)),AND(NOT(O6038="Unknown"),ISBLANK(R6038))),"Missing Information", INDEX(Table15[Entire Service Line Classification], MATCH(SUMIFS(Table15[Unique ID],Table15[System-Owned Portion],E6038,Table15[If Material Anything Other than "Lead" in Column E,Was Material Ever Previously Lead?],G6038,Table15[Customer-Owned Portion],O6038),Table15[Unique ID],0),0)))</f>
        <v>Lead Status Unknown</v>
      </c>
      <c r="X6038"/>
    </row>
    <row r="6039" spans="2:24" x14ac:dyDescent="0.35">
      <c r="B6039" s="146"/>
      <c r="C6039" s="31" t="s">
        <v>2808</v>
      </c>
      <c r="D6039" s="31"/>
      <c r="E6039" s="44" t="s">
        <v>3203</v>
      </c>
      <c r="F6039" s="43" t="s">
        <v>3283</v>
      </c>
      <c r="G6039" s="84" t="s">
        <v>3249</v>
      </c>
      <c r="H6039" s="31"/>
      <c r="I6039" s="207" t="s">
        <v>3336</v>
      </c>
      <c r="J6039" s="84"/>
      <c r="K6039" s="31" t="s">
        <v>41</v>
      </c>
      <c r="L6039" s="31"/>
      <c r="M6039" s="169"/>
      <c r="N6039" s="148"/>
      <c r="O6039" s="106" t="s">
        <v>3203</v>
      </c>
      <c r="P6039" s="43"/>
      <c r="Q6039" s="207" t="s">
        <v>3336</v>
      </c>
      <c r="R6039" s="84" t="s">
        <v>3203</v>
      </c>
      <c r="S6039" s="31" t="s">
        <v>41</v>
      </c>
      <c r="T6039" s="31"/>
      <c r="U6039" s="169"/>
      <c r="V6039" s="150"/>
      <c r="W6039" s="141" t="str" cm="1">
        <f t="array" ref="W6039">IF(SUM(LEN(B6039:V6039))=0,"",IF(OR(OR(ISBLANK(F6039),SUM(LEN(C6039),LEN(D6039))=0),AND(NOT(E6039="Unknown"),ISBLANK(J6039)),AND(NOT(O6039="Unknown"),ISBLANK(R6039))),"Missing Information", INDEX(Table15[Entire Service Line Classification], MATCH(SUMIFS(Table15[Unique ID],Table15[System-Owned Portion],E6039,Table15[If Material Anything Other than "Lead" in Column E,Was Material Ever Previously Lead?],G6039,Table15[Customer-Owned Portion],O6039),Table15[Unique ID],0),0)))</f>
        <v>Lead Status Unknown</v>
      </c>
      <c r="X6039"/>
    </row>
    <row r="6040" spans="2:24" x14ac:dyDescent="0.35">
      <c r="B6040" s="146"/>
      <c r="C6040" s="31" t="s">
        <v>2809</v>
      </c>
      <c r="D6040" s="31"/>
      <c r="E6040" s="44" t="s">
        <v>3203</v>
      </c>
      <c r="F6040" s="43" t="s">
        <v>3283</v>
      </c>
      <c r="G6040" s="84" t="s">
        <v>3249</v>
      </c>
      <c r="H6040" s="31">
        <v>1937</v>
      </c>
      <c r="I6040" s="207" t="s">
        <v>3341</v>
      </c>
      <c r="J6040" s="84"/>
      <c r="K6040" s="31" t="s">
        <v>41</v>
      </c>
      <c r="L6040" s="31"/>
      <c r="M6040" s="169"/>
      <c r="N6040" s="148"/>
      <c r="O6040" s="106" t="s">
        <v>3203</v>
      </c>
      <c r="P6040" s="43">
        <v>1937</v>
      </c>
      <c r="Q6040" s="207" t="s">
        <v>3341</v>
      </c>
      <c r="R6040" s="84" t="s">
        <v>3203</v>
      </c>
      <c r="S6040" s="31" t="s">
        <v>41</v>
      </c>
      <c r="T6040" s="31"/>
      <c r="U6040" s="169"/>
      <c r="V6040" s="150"/>
      <c r="W6040" s="141" t="str" cm="1">
        <f t="array" ref="W6040">IF(SUM(LEN(B6040:V6040))=0,"",IF(OR(OR(ISBLANK(F6040),SUM(LEN(C6040),LEN(D6040))=0),AND(NOT(E6040="Unknown"),ISBLANK(J6040)),AND(NOT(O6040="Unknown"),ISBLANK(R6040))),"Missing Information", INDEX(Table15[Entire Service Line Classification], MATCH(SUMIFS(Table15[Unique ID],Table15[System-Owned Portion],E6040,Table15[If Material Anything Other than "Lead" in Column E,Was Material Ever Previously Lead?],G6040,Table15[Customer-Owned Portion],O6040),Table15[Unique ID],0),0)))</f>
        <v>Lead Status Unknown</v>
      </c>
      <c r="X6040"/>
    </row>
    <row r="6041" spans="2:24" ht="29" x14ac:dyDescent="0.35">
      <c r="B6041" s="146"/>
      <c r="C6041" s="31" t="s">
        <v>2810</v>
      </c>
      <c r="D6041" s="31"/>
      <c r="E6041" s="44" t="s">
        <v>3284</v>
      </c>
      <c r="F6041" s="43" t="s">
        <v>41</v>
      </c>
      <c r="G6041" s="84" t="s">
        <v>3249</v>
      </c>
      <c r="H6041" s="31">
        <v>2002</v>
      </c>
      <c r="I6041" s="207" t="s">
        <v>3338</v>
      </c>
      <c r="J6041" s="84" t="s">
        <v>3270</v>
      </c>
      <c r="K6041" s="31" t="s">
        <v>41</v>
      </c>
      <c r="L6041" s="31"/>
      <c r="M6041" s="169"/>
      <c r="N6041" s="148"/>
      <c r="O6041" s="106" t="s">
        <v>3284</v>
      </c>
      <c r="P6041" s="43">
        <v>2002</v>
      </c>
      <c r="Q6041" s="207" t="s">
        <v>3338</v>
      </c>
      <c r="R6041" s="84" t="s">
        <v>3270</v>
      </c>
      <c r="S6041" s="31" t="s">
        <v>41</v>
      </c>
      <c r="T6041" s="31"/>
      <c r="U6041" s="169"/>
      <c r="V6041" s="150"/>
      <c r="W6041" s="141" t="str" cm="1">
        <f t="array" ref="W6041">IF(SUM(LEN(B6041:V6041))=0,"",IF(OR(OR(ISBLANK(F6041),SUM(LEN(C6041),LEN(D6041))=0),AND(NOT(E6041="Unknown"),ISBLANK(J6041)),AND(NOT(O6041="Unknown"),ISBLANK(R6041))),"Missing Information", INDEX(Table15[Entire Service Line Classification], MATCH(SUMIFS(Table15[Unique ID],Table15[System-Owned Portion],E6041,Table15[If Material Anything Other than "Lead" in Column E,Was Material Ever Previously Lead?],G6041,Table15[Customer-Owned Portion],O6041),Table15[Unique ID],0),0)))</f>
        <v>Non-lead</v>
      </c>
      <c r="X6041"/>
    </row>
    <row r="6042" spans="2:24" x14ac:dyDescent="0.35">
      <c r="B6042" s="146"/>
      <c r="C6042" s="31" t="s">
        <v>2811</v>
      </c>
      <c r="D6042" s="31"/>
      <c r="E6042" s="44" t="s">
        <v>3203</v>
      </c>
      <c r="F6042" s="43" t="s">
        <v>3283</v>
      </c>
      <c r="G6042" s="84" t="s">
        <v>3249</v>
      </c>
      <c r="H6042" s="31">
        <v>1943</v>
      </c>
      <c r="I6042" s="207" t="s">
        <v>3341</v>
      </c>
      <c r="J6042" s="84"/>
      <c r="K6042" s="31" t="s">
        <v>41</v>
      </c>
      <c r="L6042" s="31"/>
      <c r="M6042" s="169"/>
      <c r="N6042" s="148"/>
      <c r="O6042" s="106" t="s">
        <v>3203</v>
      </c>
      <c r="P6042" s="43">
        <v>1943</v>
      </c>
      <c r="Q6042" s="207" t="s">
        <v>3341</v>
      </c>
      <c r="R6042" s="84" t="s">
        <v>3203</v>
      </c>
      <c r="S6042" s="31" t="s">
        <v>41</v>
      </c>
      <c r="T6042" s="31"/>
      <c r="U6042" s="169"/>
      <c r="V6042" s="150"/>
      <c r="W6042" s="141" t="str" cm="1">
        <f t="array" ref="W6042">IF(SUM(LEN(B6042:V6042))=0,"",IF(OR(OR(ISBLANK(F6042),SUM(LEN(C6042),LEN(D6042))=0),AND(NOT(E6042="Unknown"),ISBLANK(J6042)),AND(NOT(O6042="Unknown"),ISBLANK(R6042))),"Missing Information", INDEX(Table15[Entire Service Line Classification], MATCH(SUMIFS(Table15[Unique ID],Table15[System-Owned Portion],E6042,Table15[If Material Anything Other than "Lead" in Column E,Was Material Ever Previously Lead?],G6042,Table15[Customer-Owned Portion],O6042),Table15[Unique ID],0),0)))</f>
        <v>Lead Status Unknown</v>
      </c>
      <c r="X6042"/>
    </row>
    <row r="6043" spans="2:24" x14ac:dyDescent="0.35">
      <c r="B6043" s="146"/>
      <c r="C6043" s="31" t="s">
        <v>2812</v>
      </c>
      <c r="D6043" s="31"/>
      <c r="E6043" s="44" t="s">
        <v>3203</v>
      </c>
      <c r="F6043" s="43" t="s">
        <v>3283</v>
      </c>
      <c r="G6043" s="84" t="s">
        <v>3249</v>
      </c>
      <c r="H6043" s="31">
        <v>1962</v>
      </c>
      <c r="I6043" s="207" t="s">
        <v>3337</v>
      </c>
      <c r="J6043" s="84"/>
      <c r="K6043" s="31" t="s">
        <v>41</v>
      </c>
      <c r="L6043" s="31"/>
      <c r="M6043" s="169"/>
      <c r="N6043" s="148"/>
      <c r="O6043" s="106" t="s">
        <v>3203</v>
      </c>
      <c r="P6043" s="43">
        <v>1962</v>
      </c>
      <c r="Q6043" s="207" t="s">
        <v>3337</v>
      </c>
      <c r="R6043" s="84" t="s">
        <v>3203</v>
      </c>
      <c r="S6043" s="31" t="s">
        <v>41</v>
      </c>
      <c r="T6043" s="31"/>
      <c r="U6043" s="169"/>
      <c r="V6043" s="150"/>
      <c r="W6043" s="141" t="str" cm="1">
        <f t="array" ref="W6043">IF(SUM(LEN(B6043:V6043))=0,"",IF(OR(OR(ISBLANK(F6043),SUM(LEN(C6043),LEN(D6043))=0),AND(NOT(E6043="Unknown"),ISBLANK(J6043)),AND(NOT(O6043="Unknown"),ISBLANK(R6043))),"Missing Information", INDEX(Table15[Entire Service Line Classification], MATCH(SUMIFS(Table15[Unique ID],Table15[System-Owned Portion],E6043,Table15[If Material Anything Other than "Lead" in Column E,Was Material Ever Previously Lead?],G6043,Table15[Customer-Owned Portion],O6043),Table15[Unique ID],0),0)))</f>
        <v>Lead Status Unknown</v>
      </c>
      <c r="X6043"/>
    </row>
    <row r="6044" spans="2:24" x14ac:dyDescent="0.35">
      <c r="B6044" s="146"/>
      <c r="C6044" s="31" t="s">
        <v>2813</v>
      </c>
      <c r="D6044" s="31"/>
      <c r="E6044" s="44" t="s">
        <v>3203</v>
      </c>
      <c r="F6044" s="43" t="s">
        <v>3283</v>
      </c>
      <c r="G6044" s="84" t="s">
        <v>3249</v>
      </c>
      <c r="H6044" s="31">
        <v>1949</v>
      </c>
      <c r="I6044" s="207" t="s">
        <v>3341</v>
      </c>
      <c r="J6044" s="84"/>
      <c r="K6044" s="31" t="s">
        <v>41</v>
      </c>
      <c r="L6044" s="31"/>
      <c r="M6044" s="169"/>
      <c r="N6044" s="148"/>
      <c r="O6044" s="106" t="s">
        <v>3203</v>
      </c>
      <c r="P6044" s="43">
        <v>1949</v>
      </c>
      <c r="Q6044" s="207" t="s">
        <v>3341</v>
      </c>
      <c r="R6044" s="84" t="s">
        <v>3203</v>
      </c>
      <c r="S6044" s="31" t="s">
        <v>41</v>
      </c>
      <c r="T6044" s="31"/>
      <c r="U6044" s="169"/>
      <c r="V6044" s="150"/>
      <c r="W6044" s="141" t="str" cm="1">
        <f t="array" ref="W6044">IF(SUM(LEN(B6044:V6044))=0,"",IF(OR(OR(ISBLANK(F6044),SUM(LEN(C6044),LEN(D6044))=0),AND(NOT(E6044="Unknown"),ISBLANK(J6044)),AND(NOT(O6044="Unknown"),ISBLANK(R6044))),"Missing Information", INDEX(Table15[Entire Service Line Classification], MATCH(SUMIFS(Table15[Unique ID],Table15[System-Owned Portion],E6044,Table15[If Material Anything Other than "Lead" in Column E,Was Material Ever Previously Lead?],G6044,Table15[Customer-Owned Portion],O6044),Table15[Unique ID],0),0)))</f>
        <v>Lead Status Unknown</v>
      </c>
      <c r="X6044"/>
    </row>
    <row r="6045" spans="2:24" x14ac:dyDescent="0.35">
      <c r="B6045" s="146"/>
      <c r="C6045" s="31" t="s">
        <v>2814</v>
      </c>
      <c r="D6045" s="31"/>
      <c r="E6045" s="44" t="s">
        <v>3203</v>
      </c>
      <c r="F6045" s="43" t="s">
        <v>3283</v>
      </c>
      <c r="G6045" s="84" t="s">
        <v>3249</v>
      </c>
      <c r="H6045" s="31">
        <v>1901</v>
      </c>
      <c r="I6045" s="207" t="s">
        <v>3337</v>
      </c>
      <c r="J6045" s="84"/>
      <c r="K6045" s="31" t="s">
        <v>41</v>
      </c>
      <c r="L6045" s="31"/>
      <c r="M6045" s="169"/>
      <c r="N6045" s="148"/>
      <c r="O6045" s="106" t="s">
        <v>3203</v>
      </c>
      <c r="P6045" s="43">
        <v>1901</v>
      </c>
      <c r="Q6045" s="207" t="s">
        <v>3337</v>
      </c>
      <c r="R6045" s="84" t="s">
        <v>3203</v>
      </c>
      <c r="S6045" s="31" t="s">
        <v>41</v>
      </c>
      <c r="T6045" s="31"/>
      <c r="U6045" s="169"/>
      <c r="V6045" s="150"/>
      <c r="W6045" s="141" t="str" cm="1">
        <f t="array" ref="W6045">IF(SUM(LEN(B6045:V6045))=0,"",IF(OR(OR(ISBLANK(F6045),SUM(LEN(C6045),LEN(D6045))=0),AND(NOT(E6045="Unknown"),ISBLANK(J6045)),AND(NOT(O6045="Unknown"),ISBLANK(R6045))),"Missing Information", INDEX(Table15[Entire Service Line Classification], MATCH(SUMIFS(Table15[Unique ID],Table15[System-Owned Portion],E6045,Table15[If Material Anything Other than "Lead" in Column E,Was Material Ever Previously Lead?],G6045,Table15[Customer-Owned Portion],O6045),Table15[Unique ID],0),0)))</f>
        <v>Lead Status Unknown</v>
      </c>
      <c r="X6045"/>
    </row>
    <row r="6046" spans="2:24" ht="29" x14ac:dyDescent="0.35">
      <c r="B6046" s="146"/>
      <c r="C6046" s="31" t="s">
        <v>2815</v>
      </c>
      <c r="D6046" s="31"/>
      <c r="E6046" s="44" t="s">
        <v>3284</v>
      </c>
      <c r="F6046" s="43" t="s">
        <v>41</v>
      </c>
      <c r="G6046" s="84" t="s">
        <v>3249</v>
      </c>
      <c r="H6046" s="31">
        <v>1995</v>
      </c>
      <c r="I6046" s="207" t="s">
        <v>3338</v>
      </c>
      <c r="J6046" s="84" t="s">
        <v>3270</v>
      </c>
      <c r="K6046" s="31" t="s">
        <v>41</v>
      </c>
      <c r="L6046" s="31"/>
      <c r="M6046" s="169"/>
      <c r="N6046" s="148"/>
      <c r="O6046" s="106" t="s">
        <v>3284</v>
      </c>
      <c r="P6046" s="43">
        <v>1995</v>
      </c>
      <c r="Q6046" s="207" t="s">
        <v>3338</v>
      </c>
      <c r="R6046" s="84" t="s">
        <v>3270</v>
      </c>
      <c r="S6046" s="31" t="s">
        <v>41</v>
      </c>
      <c r="T6046" s="31"/>
      <c r="U6046" s="169"/>
      <c r="V6046" s="150"/>
      <c r="W6046" s="141" t="str" cm="1">
        <f t="array" ref="W6046">IF(SUM(LEN(B6046:V6046))=0,"",IF(OR(OR(ISBLANK(F6046),SUM(LEN(C6046),LEN(D6046))=0),AND(NOT(E6046="Unknown"),ISBLANK(J6046)),AND(NOT(O6046="Unknown"),ISBLANK(R6046))),"Missing Information", INDEX(Table15[Entire Service Line Classification], MATCH(SUMIFS(Table15[Unique ID],Table15[System-Owned Portion],E6046,Table15[If Material Anything Other than "Lead" in Column E,Was Material Ever Previously Lead?],G6046,Table15[Customer-Owned Portion],O6046),Table15[Unique ID],0),0)))</f>
        <v>Non-lead</v>
      </c>
      <c r="X6046"/>
    </row>
    <row r="6047" spans="2:24" ht="29" x14ac:dyDescent="0.35">
      <c r="B6047" s="146"/>
      <c r="C6047" s="31" t="s">
        <v>2816</v>
      </c>
      <c r="D6047" s="31"/>
      <c r="E6047" s="44" t="s">
        <v>3284</v>
      </c>
      <c r="F6047" s="43" t="s">
        <v>41</v>
      </c>
      <c r="G6047" s="84" t="s">
        <v>3249</v>
      </c>
      <c r="H6047" s="31">
        <v>1995</v>
      </c>
      <c r="I6047" s="207" t="s">
        <v>3338</v>
      </c>
      <c r="J6047" s="84" t="s">
        <v>3270</v>
      </c>
      <c r="K6047" s="31" t="s">
        <v>41</v>
      </c>
      <c r="L6047" s="31"/>
      <c r="M6047" s="169"/>
      <c r="N6047" s="148"/>
      <c r="O6047" s="106" t="s">
        <v>3284</v>
      </c>
      <c r="P6047" s="43">
        <v>1995</v>
      </c>
      <c r="Q6047" s="207" t="s">
        <v>3338</v>
      </c>
      <c r="R6047" s="84" t="s">
        <v>3270</v>
      </c>
      <c r="S6047" s="31" t="s">
        <v>41</v>
      </c>
      <c r="T6047" s="31"/>
      <c r="U6047" s="169"/>
      <c r="V6047" s="150"/>
      <c r="W6047" s="141" t="str" cm="1">
        <f t="array" ref="W6047">IF(SUM(LEN(B6047:V6047))=0,"",IF(OR(OR(ISBLANK(F6047),SUM(LEN(C6047),LEN(D6047))=0),AND(NOT(E6047="Unknown"),ISBLANK(J6047)),AND(NOT(O6047="Unknown"),ISBLANK(R6047))),"Missing Information", INDEX(Table15[Entire Service Line Classification], MATCH(SUMIFS(Table15[Unique ID],Table15[System-Owned Portion],E6047,Table15[If Material Anything Other than "Lead" in Column E,Was Material Ever Previously Lead?],G6047,Table15[Customer-Owned Portion],O6047),Table15[Unique ID],0),0)))</f>
        <v>Non-lead</v>
      </c>
      <c r="X6047"/>
    </row>
    <row r="6048" spans="2:24" x14ac:dyDescent="0.35">
      <c r="B6048" s="146"/>
      <c r="C6048" s="31" t="s">
        <v>2817</v>
      </c>
      <c r="D6048" s="31"/>
      <c r="E6048" s="44" t="s">
        <v>3203</v>
      </c>
      <c r="F6048" s="43" t="s">
        <v>3283</v>
      </c>
      <c r="G6048" s="84" t="s">
        <v>3249</v>
      </c>
      <c r="H6048" s="31"/>
      <c r="I6048" s="207" t="s">
        <v>3341</v>
      </c>
      <c r="J6048" s="84"/>
      <c r="K6048" s="31" t="s">
        <v>41</v>
      </c>
      <c r="L6048" s="31"/>
      <c r="M6048" s="169"/>
      <c r="N6048" s="148"/>
      <c r="O6048" s="106" t="s">
        <v>3203</v>
      </c>
      <c r="P6048" s="43"/>
      <c r="Q6048" s="207" t="s">
        <v>3341</v>
      </c>
      <c r="R6048" s="84" t="s">
        <v>3203</v>
      </c>
      <c r="S6048" s="31" t="s">
        <v>41</v>
      </c>
      <c r="T6048" s="31"/>
      <c r="U6048" s="169"/>
      <c r="V6048" s="150"/>
      <c r="W6048" s="141" t="str" cm="1">
        <f t="array" ref="W6048">IF(SUM(LEN(B6048:V6048))=0,"",IF(OR(OR(ISBLANK(F6048),SUM(LEN(C6048),LEN(D6048))=0),AND(NOT(E6048="Unknown"),ISBLANK(J6048)),AND(NOT(O6048="Unknown"),ISBLANK(R6048))),"Missing Information", INDEX(Table15[Entire Service Line Classification], MATCH(SUMIFS(Table15[Unique ID],Table15[System-Owned Portion],E6048,Table15[If Material Anything Other than "Lead" in Column E,Was Material Ever Previously Lead?],G6048,Table15[Customer-Owned Portion],O6048),Table15[Unique ID],0),0)))</f>
        <v>Lead Status Unknown</v>
      </c>
      <c r="X6048"/>
    </row>
    <row r="6049" spans="2:24" x14ac:dyDescent="0.35">
      <c r="B6049" s="146"/>
      <c r="C6049" s="31" t="s">
        <v>2818</v>
      </c>
      <c r="D6049" s="31"/>
      <c r="E6049" s="44" t="s">
        <v>3203</v>
      </c>
      <c r="F6049" s="43" t="s">
        <v>3283</v>
      </c>
      <c r="G6049" s="84" t="s">
        <v>3249</v>
      </c>
      <c r="H6049" s="31">
        <v>1962</v>
      </c>
      <c r="I6049" s="207" t="s">
        <v>3337</v>
      </c>
      <c r="J6049" s="84"/>
      <c r="K6049" s="31" t="s">
        <v>41</v>
      </c>
      <c r="L6049" s="31"/>
      <c r="M6049" s="169"/>
      <c r="N6049" s="148"/>
      <c r="O6049" s="106" t="s">
        <v>3203</v>
      </c>
      <c r="P6049" s="43">
        <v>1962</v>
      </c>
      <c r="Q6049" s="207" t="s">
        <v>3337</v>
      </c>
      <c r="R6049" s="84" t="s">
        <v>3203</v>
      </c>
      <c r="S6049" s="31" t="s">
        <v>41</v>
      </c>
      <c r="T6049" s="31"/>
      <c r="U6049" s="169"/>
      <c r="V6049" s="150"/>
      <c r="W6049" s="141" t="str" cm="1">
        <f t="array" ref="W6049">IF(SUM(LEN(B6049:V6049))=0,"",IF(OR(OR(ISBLANK(F6049),SUM(LEN(C6049),LEN(D6049))=0),AND(NOT(E6049="Unknown"),ISBLANK(J6049)),AND(NOT(O6049="Unknown"),ISBLANK(R6049))),"Missing Information", INDEX(Table15[Entire Service Line Classification], MATCH(SUMIFS(Table15[Unique ID],Table15[System-Owned Portion],E6049,Table15[If Material Anything Other than "Lead" in Column E,Was Material Ever Previously Lead?],G6049,Table15[Customer-Owned Portion],O6049),Table15[Unique ID],0),0)))</f>
        <v>Lead Status Unknown</v>
      </c>
      <c r="X6049"/>
    </row>
    <row r="6050" spans="2:24" x14ac:dyDescent="0.35">
      <c r="B6050" s="146"/>
      <c r="C6050" s="31" t="s">
        <v>2819</v>
      </c>
      <c r="D6050" s="31"/>
      <c r="E6050" s="44" t="s">
        <v>3203</v>
      </c>
      <c r="F6050" s="43" t="s">
        <v>3283</v>
      </c>
      <c r="G6050" s="84" t="s">
        <v>3249</v>
      </c>
      <c r="H6050" s="31">
        <v>1954</v>
      </c>
      <c r="I6050" s="207" t="s">
        <v>3341</v>
      </c>
      <c r="J6050" s="84"/>
      <c r="K6050" s="31" t="s">
        <v>41</v>
      </c>
      <c r="L6050" s="31"/>
      <c r="M6050" s="169"/>
      <c r="N6050" s="148"/>
      <c r="O6050" s="106" t="s">
        <v>3203</v>
      </c>
      <c r="P6050" s="43">
        <v>1954</v>
      </c>
      <c r="Q6050" s="207" t="s">
        <v>3341</v>
      </c>
      <c r="R6050" s="84" t="s">
        <v>3203</v>
      </c>
      <c r="S6050" s="31" t="s">
        <v>41</v>
      </c>
      <c r="T6050" s="31"/>
      <c r="U6050" s="169"/>
      <c r="V6050" s="150"/>
      <c r="W6050" s="141" t="str" cm="1">
        <f t="array" ref="W6050">IF(SUM(LEN(B6050:V6050))=0,"",IF(OR(OR(ISBLANK(F6050),SUM(LEN(C6050),LEN(D6050))=0),AND(NOT(E6050="Unknown"),ISBLANK(J6050)),AND(NOT(O6050="Unknown"),ISBLANK(R6050))),"Missing Information", INDEX(Table15[Entire Service Line Classification], MATCH(SUMIFS(Table15[Unique ID],Table15[System-Owned Portion],E6050,Table15[If Material Anything Other than "Lead" in Column E,Was Material Ever Previously Lead?],G6050,Table15[Customer-Owned Portion],O6050),Table15[Unique ID],0),0)))</f>
        <v>Lead Status Unknown</v>
      </c>
      <c r="X6050"/>
    </row>
    <row r="6051" spans="2:24" x14ac:dyDescent="0.35">
      <c r="B6051" s="146"/>
      <c r="C6051" s="31" t="s">
        <v>2820</v>
      </c>
      <c r="D6051" s="31"/>
      <c r="E6051" s="44" t="s">
        <v>3203</v>
      </c>
      <c r="F6051" s="43" t="s">
        <v>3283</v>
      </c>
      <c r="G6051" s="84" t="s">
        <v>3249</v>
      </c>
      <c r="H6051" s="31">
        <v>1948</v>
      </c>
      <c r="I6051" s="207" t="s">
        <v>3337</v>
      </c>
      <c r="J6051" s="84"/>
      <c r="K6051" s="31" t="s">
        <v>41</v>
      </c>
      <c r="L6051" s="31"/>
      <c r="M6051" s="169"/>
      <c r="N6051" s="148"/>
      <c r="O6051" s="106" t="s">
        <v>3203</v>
      </c>
      <c r="P6051" s="43">
        <v>1948</v>
      </c>
      <c r="Q6051" s="207" t="s">
        <v>3337</v>
      </c>
      <c r="R6051" s="84" t="s">
        <v>3203</v>
      </c>
      <c r="S6051" s="31" t="s">
        <v>41</v>
      </c>
      <c r="T6051" s="31"/>
      <c r="U6051" s="169"/>
      <c r="V6051" s="150"/>
      <c r="W6051" s="141" t="str" cm="1">
        <f t="array" ref="W6051">IF(SUM(LEN(B6051:V6051))=0,"",IF(OR(OR(ISBLANK(F6051),SUM(LEN(C6051),LEN(D6051))=0),AND(NOT(E6051="Unknown"),ISBLANK(J6051)),AND(NOT(O6051="Unknown"),ISBLANK(R6051))),"Missing Information", INDEX(Table15[Entire Service Line Classification], MATCH(SUMIFS(Table15[Unique ID],Table15[System-Owned Portion],E6051,Table15[If Material Anything Other than "Lead" in Column E,Was Material Ever Previously Lead?],G6051,Table15[Customer-Owned Portion],O6051),Table15[Unique ID],0),0)))</f>
        <v>Lead Status Unknown</v>
      </c>
      <c r="X6051"/>
    </row>
    <row r="6052" spans="2:24" x14ac:dyDescent="0.35">
      <c r="B6052" s="146"/>
      <c r="C6052" s="31" t="s">
        <v>2821</v>
      </c>
      <c r="D6052" s="31"/>
      <c r="E6052" s="44" t="s">
        <v>3203</v>
      </c>
      <c r="F6052" s="43" t="s">
        <v>3283</v>
      </c>
      <c r="G6052" s="84" t="s">
        <v>3249</v>
      </c>
      <c r="H6052" s="31">
        <v>1951</v>
      </c>
      <c r="I6052" s="207" t="s">
        <v>3337</v>
      </c>
      <c r="J6052" s="84"/>
      <c r="K6052" s="31" t="s">
        <v>41</v>
      </c>
      <c r="L6052" s="31"/>
      <c r="M6052" s="169"/>
      <c r="N6052" s="148"/>
      <c r="O6052" s="106" t="s">
        <v>3203</v>
      </c>
      <c r="P6052" s="43">
        <v>1951</v>
      </c>
      <c r="Q6052" s="207" t="s">
        <v>3337</v>
      </c>
      <c r="R6052" s="84" t="s">
        <v>3203</v>
      </c>
      <c r="S6052" s="31" t="s">
        <v>41</v>
      </c>
      <c r="T6052" s="31"/>
      <c r="U6052" s="169"/>
      <c r="V6052" s="150"/>
      <c r="W6052" s="141" t="str" cm="1">
        <f t="array" ref="W6052">IF(SUM(LEN(B6052:V6052))=0,"",IF(OR(OR(ISBLANK(F6052),SUM(LEN(C6052),LEN(D6052))=0),AND(NOT(E6052="Unknown"),ISBLANK(J6052)),AND(NOT(O6052="Unknown"),ISBLANK(R6052))),"Missing Information", INDEX(Table15[Entire Service Line Classification], MATCH(SUMIFS(Table15[Unique ID],Table15[System-Owned Portion],E6052,Table15[If Material Anything Other than "Lead" in Column E,Was Material Ever Previously Lead?],G6052,Table15[Customer-Owned Portion],O6052),Table15[Unique ID],0),0)))</f>
        <v>Lead Status Unknown</v>
      </c>
      <c r="X6052"/>
    </row>
    <row r="6053" spans="2:24" x14ac:dyDescent="0.35">
      <c r="B6053" s="146"/>
      <c r="C6053" s="31" t="s">
        <v>2822</v>
      </c>
      <c r="D6053" s="31"/>
      <c r="E6053" s="44" t="s">
        <v>3203</v>
      </c>
      <c r="F6053" s="43" t="s">
        <v>3283</v>
      </c>
      <c r="G6053" s="84" t="s">
        <v>3249</v>
      </c>
      <c r="H6053" s="31">
        <v>1966</v>
      </c>
      <c r="I6053" s="207" t="s">
        <v>3337</v>
      </c>
      <c r="J6053" s="84"/>
      <c r="K6053" s="31" t="s">
        <v>41</v>
      </c>
      <c r="L6053" s="31"/>
      <c r="M6053" s="169"/>
      <c r="N6053" s="148"/>
      <c r="O6053" s="106" t="s">
        <v>3203</v>
      </c>
      <c r="P6053" s="43">
        <v>1966</v>
      </c>
      <c r="Q6053" s="207" t="s">
        <v>3337</v>
      </c>
      <c r="R6053" s="84" t="s">
        <v>3203</v>
      </c>
      <c r="S6053" s="31" t="s">
        <v>41</v>
      </c>
      <c r="T6053" s="31"/>
      <c r="U6053" s="169"/>
      <c r="V6053" s="150"/>
      <c r="W6053" s="141" t="str" cm="1">
        <f t="array" ref="W6053">IF(SUM(LEN(B6053:V6053))=0,"",IF(OR(OR(ISBLANK(F6053),SUM(LEN(C6053),LEN(D6053))=0),AND(NOT(E6053="Unknown"),ISBLANK(J6053)),AND(NOT(O6053="Unknown"),ISBLANK(R6053))),"Missing Information", INDEX(Table15[Entire Service Line Classification], MATCH(SUMIFS(Table15[Unique ID],Table15[System-Owned Portion],E6053,Table15[If Material Anything Other than "Lead" in Column E,Was Material Ever Previously Lead?],G6053,Table15[Customer-Owned Portion],O6053),Table15[Unique ID],0),0)))</f>
        <v>Lead Status Unknown</v>
      </c>
      <c r="X6053"/>
    </row>
    <row r="6054" spans="2:24" ht="29" x14ac:dyDescent="0.35">
      <c r="B6054" s="146"/>
      <c r="C6054" s="31" t="s">
        <v>2823</v>
      </c>
      <c r="D6054" s="31"/>
      <c r="E6054" s="44" t="s">
        <v>3284</v>
      </c>
      <c r="F6054" s="43" t="s">
        <v>41</v>
      </c>
      <c r="G6054" s="84" t="s">
        <v>3249</v>
      </c>
      <c r="H6054" s="31">
        <v>1995</v>
      </c>
      <c r="I6054" s="207" t="s">
        <v>3338</v>
      </c>
      <c r="J6054" s="84" t="s">
        <v>3270</v>
      </c>
      <c r="K6054" s="31" t="s">
        <v>41</v>
      </c>
      <c r="L6054" s="31"/>
      <c r="M6054" s="169"/>
      <c r="N6054" s="148"/>
      <c r="O6054" s="106" t="s">
        <v>3284</v>
      </c>
      <c r="P6054" s="43">
        <v>1995</v>
      </c>
      <c r="Q6054" s="207" t="s">
        <v>3338</v>
      </c>
      <c r="R6054" s="84" t="s">
        <v>3270</v>
      </c>
      <c r="S6054" s="31" t="s">
        <v>41</v>
      </c>
      <c r="T6054" s="31"/>
      <c r="U6054" s="169"/>
      <c r="V6054" s="150"/>
      <c r="W6054" s="141" t="str" cm="1">
        <f t="array" ref="W6054">IF(SUM(LEN(B6054:V6054))=0,"",IF(OR(OR(ISBLANK(F6054),SUM(LEN(C6054),LEN(D6054))=0),AND(NOT(E6054="Unknown"),ISBLANK(J6054)),AND(NOT(O6054="Unknown"),ISBLANK(R6054))),"Missing Information", INDEX(Table15[Entire Service Line Classification], MATCH(SUMIFS(Table15[Unique ID],Table15[System-Owned Portion],E6054,Table15[If Material Anything Other than "Lead" in Column E,Was Material Ever Previously Lead?],G6054,Table15[Customer-Owned Portion],O6054),Table15[Unique ID],0),0)))</f>
        <v>Non-lead</v>
      </c>
      <c r="X6054"/>
    </row>
    <row r="6055" spans="2:24" ht="29" x14ac:dyDescent="0.35">
      <c r="B6055" s="146"/>
      <c r="C6055" s="31" t="s">
        <v>2824</v>
      </c>
      <c r="D6055" s="31"/>
      <c r="E6055" s="44" t="s">
        <v>3284</v>
      </c>
      <c r="F6055" s="43" t="s">
        <v>41</v>
      </c>
      <c r="G6055" s="84" t="s">
        <v>3249</v>
      </c>
      <c r="H6055" s="31">
        <v>1995</v>
      </c>
      <c r="I6055" s="207" t="s">
        <v>3338</v>
      </c>
      <c r="J6055" s="84" t="s">
        <v>3270</v>
      </c>
      <c r="K6055" s="31" t="s">
        <v>41</v>
      </c>
      <c r="L6055" s="31"/>
      <c r="M6055" s="169"/>
      <c r="N6055" s="148"/>
      <c r="O6055" s="106" t="s">
        <v>3284</v>
      </c>
      <c r="P6055" s="43">
        <v>1995</v>
      </c>
      <c r="Q6055" s="207" t="s">
        <v>3338</v>
      </c>
      <c r="R6055" s="84" t="s">
        <v>3270</v>
      </c>
      <c r="S6055" s="31" t="s">
        <v>41</v>
      </c>
      <c r="T6055" s="31"/>
      <c r="U6055" s="169"/>
      <c r="V6055" s="150"/>
      <c r="W6055" s="141" t="str" cm="1">
        <f t="array" ref="W6055">IF(SUM(LEN(B6055:V6055))=0,"",IF(OR(OR(ISBLANK(F6055),SUM(LEN(C6055),LEN(D6055))=0),AND(NOT(E6055="Unknown"),ISBLANK(J6055)),AND(NOT(O6055="Unknown"),ISBLANK(R6055))),"Missing Information", INDEX(Table15[Entire Service Line Classification], MATCH(SUMIFS(Table15[Unique ID],Table15[System-Owned Portion],E6055,Table15[If Material Anything Other than "Lead" in Column E,Was Material Ever Previously Lead?],G6055,Table15[Customer-Owned Portion],O6055),Table15[Unique ID],0),0)))</f>
        <v>Non-lead</v>
      </c>
      <c r="X6055"/>
    </row>
    <row r="6056" spans="2:24" x14ac:dyDescent="0.35">
      <c r="B6056" s="146"/>
      <c r="C6056" s="31" t="s">
        <v>2825</v>
      </c>
      <c r="D6056" s="31"/>
      <c r="E6056" s="44" t="s">
        <v>3203</v>
      </c>
      <c r="F6056" s="43" t="s">
        <v>3283</v>
      </c>
      <c r="G6056" s="84" t="s">
        <v>3249</v>
      </c>
      <c r="H6056" s="31">
        <v>1963</v>
      </c>
      <c r="I6056" s="207" t="s">
        <v>3337</v>
      </c>
      <c r="J6056" s="84"/>
      <c r="K6056" s="31" t="s">
        <v>41</v>
      </c>
      <c r="L6056" s="31"/>
      <c r="M6056" s="169"/>
      <c r="N6056" s="148"/>
      <c r="O6056" s="106" t="s">
        <v>3203</v>
      </c>
      <c r="P6056" s="43">
        <v>1963</v>
      </c>
      <c r="Q6056" s="207" t="s">
        <v>3337</v>
      </c>
      <c r="R6056" s="84" t="s">
        <v>3203</v>
      </c>
      <c r="S6056" s="31" t="s">
        <v>41</v>
      </c>
      <c r="T6056" s="31"/>
      <c r="U6056" s="169"/>
      <c r="V6056" s="150"/>
      <c r="W6056" s="141" t="str" cm="1">
        <f t="array" ref="W6056">IF(SUM(LEN(B6056:V6056))=0,"",IF(OR(OR(ISBLANK(F6056),SUM(LEN(C6056),LEN(D6056))=0),AND(NOT(E6056="Unknown"),ISBLANK(J6056)),AND(NOT(O6056="Unknown"),ISBLANK(R6056))),"Missing Information", INDEX(Table15[Entire Service Line Classification], MATCH(SUMIFS(Table15[Unique ID],Table15[System-Owned Portion],E6056,Table15[If Material Anything Other than "Lead" in Column E,Was Material Ever Previously Lead?],G6056,Table15[Customer-Owned Portion],O6056),Table15[Unique ID],0),0)))</f>
        <v>Lead Status Unknown</v>
      </c>
      <c r="X6056"/>
    </row>
    <row r="6057" spans="2:24" x14ac:dyDescent="0.35">
      <c r="B6057" s="146"/>
      <c r="C6057" s="31" t="s">
        <v>2826</v>
      </c>
      <c r="D6057" s="31"/>
      <c r="E6057" s="44" t="s">
        <v>3203</v>
      </c>
      <c r="F6057" s="43" t="s">
        <v>3283</v>
      </c>
      <c r="G6057" s="84" t="s">
        <v>3249</v>
      </c>
      <c r="H6057" s="31">
        <v>1948</v>
      </c>
      <c r="I6057" s="207" t="s">
        <v>3338</v>
      </c>
      <c r="J6057" s="84"/>
      <c r="K6057" s="31" t="s">
        <v>41</v>
      </c>
      <c r="L6057" s="31"/>
      <c r="M6057" s="169"/>
      <c r="N6057" s="148"/>
      <c r="O6057" s="106" t="s">
        <v>3203</v>
      </c>
      <c r="P6057" s="43">
        <v>1948</v>
      </c>
      <c r="Q6057" s="207" t="s">
        <v>3338</v>
      </c>
      <c r="R6057" s="84" t="s">
        <v>3203</v>
      </c>
      <c r="S6057" s="31" t="s">
        <v>41</v>
      </c>
      <c r="T6057" s="31"/>
      <c r="U6057" s="169"/>
      <c r="V6057" s="150"/>
      <c r="W6057" s="141" t="str" cm="1">
        <f t="array" ref="W6057">IF(SUM(LEN(B6057:V6057))=0,"",IF(OR(OR(ISBLANK(F6057),SUM(LEN(C6057),LEN(D6057))=0),AND(NOT(E6057="Unknown"),ISBLANK(J6057)),AND(NOT(O6057="Unknown"),ISBLANK(R6057))),"Missing Information", INDEX(Table15[Entire Service Line Classification], MATCH(SUMIFS(Table15[Unique ID],Table15[System-Owned Portion],E6057,Table15[If Material Anything Other than "Lead" in Column E,Was Material Ever Previously Lead?],G6057,Table15[Customer-Owned Portion],O6057),Table15[Unique ID],0),0)))</f>
        <v>Lead Status Unknown</v>
      </c>
      <c r="X6057"/>
    </row>
    <row r="6058" spans="2:24" ht="29" x14ac:dyDescent="0.35">
      <c r="B6058" s="146"/>
      <c r="C6058" s="31" t="s">
        <v>2827</v>
      </c>
      <c r="D6058" s="31"/>
      <c r="E6058" s="44" t="s">
        <v>3284</v>
      </c>
      <c r="F6058" s="43" t="s">
        <v>41</v>
      </c>
      <c r="G6058" s="84" t="s">
        <v>3249</v>
      </c>
      <c r="H6058" s="31">
        <v>2006</v>
      </c>
      <c r="I6058" s="207" t="s">
        <v>3338</v>
      </c>
      <c r="J6058" s="84" t="s">
        <v>3270</v>
      </c>
      <c r="K6058" s="31" t="s">
        <v>41</v>
      </c>
      <c r="L6058" s="31"/>
      <c r="M6058" s="169"/>
      <c r="N6058" s="148"/>
      <c r="O6058" s="106" t="s">
        <v>3284</v>
      </c>
      <c r="P6058" s="43">
        <v>2006</v>
      </c>
      <c r="Q6058" s="207" t="s">
        <v>3338</v>
      </c>
      <c r="R6058" s="84" t="s">
        <v>3270</v>
      </c>
      <c r="S6058" s="31" t="s">
        <v>41</v>
      </c>
      <c r="T6058" s="31"/>
      <c r="U6058" s="169"/>
      <c r="V6058" s="150"/>
      <c r="W6058" s="141" t="str" cm="1">
        <f t="array" ref="W6058">IF(SUM(LEN(B6058:V6058))=0,"",IF(OR(OR(ISBLANK(F6058),SUM(LEN(C6058),LEN(D6058))=0),AND(NOT(E6058="Unknown"),ISBLANK(J6058)),AND(NOT(O6058="Unknown"),ISBLANK(R6058))),"Missing Information", INDEX(Table15[Entire Service Line Classification], MATCH(SUMIFS(Table15[Unique ID],Table15[System-Owned Portion],E6058,Table15[If Material Anything Other than "Lead" in Column E,Was Material Ever Previously Lead?],G6058,Table15[Customer-Owned Portion],O6058),Table15[Unique ID],0),0)))</f>
        <v>Non-lead</v>
      </c>
      <c r="X6058"/>
    </row>
    <row r="6059" spans="2:24" x14ac:dyDescent="0.35">
      <c r="B6059" s="146"/>
      <c r="C6059" s="31" t="s">
        <v>2828</v>
      </c>
      <c r="D6059" s="31"/>
      <c r="E6059" s="44" t="s">
        <v>3203</v>
      </c>
      <c r="F6059" s="43" t="s">
        <v>3283</v>
      </c>
      <c r="G6059" s="84" t="s">
        <v>3249</v>
      </c>
      <c r="H6059" s="31">
        <v>1963</v>
      </c>
      <c r="I6059" s="207" t="s">
        <v>3341</v>
      </c>
      <c r="J6059" s="84"/>
      <c r="K6059" s="31" t="s">
        <v>41</v>
      </c>
      <c r="L6059" s="31"/>
      <c r="M6059" s="169"/>
      <c r="N6059" s="148"/>
      <c r="O6059" s="106" t="s">
        <v>3203</v>
      </c>
      <c r="P6059" s="43">
        <v>1963</v>
      </c>
      <c r="Q6059" s="207" t="s">
        <v>3341</v>
      </c>
      <c r="R6059" s="84" t="s">
        <v>3203</v>
      </c>
      <c r="S6059" s="31" t="s">
        <v>41</v>
      </c>
      <c r="T6059" s="31"/>
      <c r="U6059" s="169"/>
      <c r="V6059" s="150"/>
      <c r="W6059" s="141" t="str" cm="1">
        <f t="array" ref="W6059">IF(SUM(LEN(B6059:V6059))=0,"",IF(OR(OR(ISBLANK(F6059),SUM(LEN(C6059),LEN(D6059))=0),AND(NOT(E6059="Unknown"),ISBLANK(J6059)),AND(NOT(O6059="Unknown"),ISBLANK(R6059))),"Missing Information", INDEX(Table15[Entire Service Line Classification], MATCH(SUMIFS(Table15[Unique ID],Table15[System-Owned Portion],E6059,Table15[If Material Anything Other than "Lead" in Column E,Was Material Ever Previously Lead?],G6059,Table15[Customer-Owned Portion],O6059),Table15[Unique ID],0),0)))</f>
        <v>Lead Status Unknown</v>
      </c>
      <c r="X6059"/>
    </row>
    <row r="6060" spans="2:24" x14ac:dyDescent="0.35">
      <c r="B6060" s="146"/>
      <c r="C6060" s="31" t="s">
        <v>2829</v>
      </c>
      <c r="D6060" s="31"/>
      <c r="E6060" s="44" t="s">
        <v>3203</v>
      </c>
      <c r="F6060" s="43" t="s">
        <v>3283</v>
      </c>
      <c r="G6060" s="84" t="s">
        <v>3249</v>
      </c>
      <c r="H6060" s="31">
        <v>1924</v>
      </c>
      <c r="I6060" s="207" t="s">
        <v>3338</v>
      </c>
      <c r="J6060" s="84"/>
      <c r="K6060" s="31" t="s">
        <v>41</v>
      </c>
      <c r="L6060" s="31"/>
      <c r="M6060" s="169"/>
      <c r="N6060" s="148"/>
      <c r="O6060" s="106" t="s">
        <v>3203</v>
      </c>
      <c r="P6060" s="43">
        <v>1924</v>
      </c>
      <c r="Q6060" s="207" t="s">
        <v>3338</v>
      </c>
      <c r="R6060" s="84" t="s">
        <v>3203</v>
      </c>
      <c r="S6060" s="31" t="s">
        <v>41</v>
      </c>
      <c r="T6060" s="31"/>
      <c r="U6060" s="169"/>
      <c r="V6060" s="150"/>
      <c r="W6060" s="141" t="str" cm="1">
        <f t="array" ref="W6060">IF(SUM(LEN(B6060:V6060))=0,"",IF(OR(OR(ISBLANK(F6060),SUM(LEN(C6060),LEN(D6060))=0),AND(NOT(E6060="Unknown"),ISBLANK(J6060)),AND(NOT(O6060="Unknown"),ISBLANK(R6060))),"Missing Information", INDEX(Table15[Entire Service Line Classification], MATCH(SUMIFS(Table15[Unique ID],Table15[System-Owned Portion],E6060,Table15[If Material Anything Other than "Lead" in Column E,Was Material Ever Previously Lead?],G6060,Table15[Customer-Owned Portion],O6060),Table15[Unique ID],0),0)))</f>
        <v>Lead Status Unknown</v>
      </c>
      <c r="X6060"/>
    </row>
    <row r="6061" spans="2:24" x14ac:dyDescent="0.35">
      <c r="B6061" s="146"/>
      <c r="C6061" s="31" t="s">
        <v>2830</v>
      </c>
      <c r="D6061" s="31"/>
      <c r="E6061" s="44" t="s">
        <v>3203</v>
      </c>
      <c r="F6061" s="43" t="s">
        <v>3283</v>
      </c>
      <c r="G6061" s="84" t="s">
        <v>3249</v>
      </c>
      <c r="H6061" s="31">
        <v>1952</v>
      </c>
      <c r="I6061" s="207" t="s">
        <v>3338</v>
      </c>
      <c r="J6061" s="84"/>
      <c r="K6061" s="31" t="s">
        <v>41</v>
      </c>
      <c r="L6061" s="31"/>
      <c r="M6061" s="169"/>
      <c r="N6061" s="148"/>
      <c r="O6061" s="106" t="s">
        <v>3203</v>
      </c>
      <c r="P6061" s="43">
        <v>1952</v>
      </c>
      <c r="Q6061" s="207" t="s">
        <v>3338</v>
      </c>
      <c r="R6061" s="84" t="s">
        <v>3203</v>
      </c>
      <c r="S6061" s="31" t="s">
        <v>41</v>
      </c>
      <c r="T6061" s="31"/>
      <c r="U6061" s="169"/>
      <c r="V6061" s="150"/>
      <c r="W6061" s="141" t="str" cm="1">
        <f t="array" ref="W6061">IF(SUM(LEN(B6061:V6061))=0,"",IF(OR(OR(ISBLANK(F6061),SUM(LEN(C6061),LEN(D6061))=0),AND(NOT(E6061="Unknown"),ISBLANK(J6061)),AND(NOT(O6061="Unknown"),ISBLANK(R6061))),"Missing Information", INDEX(Table15[Entire Service Line Classification], MATCH(SUMIFS(Table15[Unique ID],Table15[System-Owned Portion],E6061,Table15[If Material Anything Other than "Lead" in Column E,Was Material Ever Previously Lead?],G6061,Table15[Customer-Owned Portion],O6061),Table15[Unique ID],0),0)))</f>
        <v>Lead Status Unknown</v>
      </c>
      <c r="X6061"/>
    </row>
    <row r="6062" spans="2:24" x14ac:dyDescent="0.35">
      <c r="B6062" s="146"/>
      <c r="C6062" s="31" t="s">
        <v>2831</v>
      </c>
      <c r="D6062" s="31"/>
      <c r="E6062" s="44" t="s">
        <v>3203</v>
      </c>
      <c r="F6062" s="43" t="s">
        <v>3283</v>
      </c>
      <c r="G6062" s="84" t="s">
        <v>3249</v>
      </c>
      <c r="H6062" s="31">
        <v>1911</v>
      </c>
      <c r="I6062" s="207" t="s">
        <v>3341</v>
      </c>
      <c r="J6062" s="84"/>
      <c r="K6062" s="31" t="s">
        <v>41</v>
      </c>
      <c r="L6062" s="31"/>
      <c r="M6062" s="169"/>
      <c r="N6062" s="148"/>
      <c r="O6062" s="106" t="s">
        <v>3203</v>
      </c>
      <c r="P6062" s="43">
        <v>1911</v>
      </c>
      <c r="Q6062" s="207" t="s">
        <v>3341</v>
      </c>
      <c r="R6062" s="84" t="s">
        <v>3203</v>
      </c>
      <c r="S6062" s="31" t="s">
        <v>41</v>
      </c>
      <c r="T6062" s="31"/>
      <c r="U6062" s="169"/>
      <c r="V6062" s="150"/>
      <c r="W6062" s="141" t="str" cm="1">
        <f t="array" ref="W6062">IF(SUM(LEN(B6062:V6062))=0,"",IF(OR(OR(ISBLANK(F6062),SUM(LEN(C6062),LEN(D6062))=0),AND(NOT(E6062="Unknown"),ISBLANK(J6062)),AND(NOT(O6062="Unknown"),ISBLANK(R6062))),"Missing Information", INDEX(Table15[Entire Service Line Classification], MATCH(SUMIFS(Table15[Unique ID],Table15[System-Owned Portion],E6062,Table15[If Material Anything Other than "Lead" in Column E,Was Material Ever Previously Lead?],G6062,Table15[Customer-Owned Portion],O6062),Table15[Unique ID],0),0)))</f>
        <v>Lead Status Unknown</v>
      </c>
      <c r="X6062"/>
    </row>
    <row r="6063" spans="2:24" x14ac:dyDescent="0.35">
      <c r="B6063" s="146"/>
      <c r="C6063" s="31" t="s">
        <v>2832</v>
      </c>
      <c r="D6063" s="31"/>
      <c r="E6063" s="44" t="s">
        <v>3203</v>
      </c>
      <c r="F6063" s="43" t="s">
        <v>3283</v>
      </c>
      <c r="G6063" s="84" t="s">
        <v>3249</v>
      </c>
      <c r="H6063" s="31">
        <v>1924</v>
      </c>
      <c r="I6063" s="207" t="s">
        <v>3337</v>
      </c>
      <c r="J6063" s="84"/>
      <c r="K6063" s="31" t="s">
        <v>41</v>
      </c>
      <c r="L6063" s="31"/>
      <c r="M6063" s="169"/>
      <c r="N6063" s="148"/>
      <c r="O6063" s="106" t="s">
        <v>3203</v>
      </c>
      <c r="P6063" s="43">
        <v>1924</v>
      </c>
      <c r="Q6063" s="207" t="s">
        <v>3337</v>
      </c>
      <c r="R6063" s="84" t="s">
        <v>3203</v>
      </c>
      <c r="S6063" s="31" t="s">
        <v>41</v>
      </c>
      <c r="T6063" s="31"/>
      <c r="U6063" s="169"/>
      <c r="V6063" s="150"/>
      <c r="W6063" s="141" t="str" cm="1">
        <f t="array" ref="W6063">IF(SUM(LEN(B6063:V6063))=0,"",IF(OR(OR(ISBLANK(F6063),SUM(LEN(C6063),LEN(D6063))=0),AND(NOT(E6063="Unknown"),ISBLANK(J6063)),AND(NOT(O6063="Unknown"),ISBLANK(R6063))),"Missing Information", INDEX(Table15[Entire Service Line Classification], MATCH(SUMIFS(Table15[Unique ID],Table15[System-Owned Portion],E6063,Table15[If Material Anything Other than "Lead" in Column E,Was Material Ever Previously Lead?],G6063,Table15[Customer-Owned Portion],O6063),Table15[Unique ID],0),0)))</f>
        <v>Lead Status Unknown</v>
      </c>
      <c r="X6063"/>
    </row>
    <row r="6064" spans="2:24" ht="29" x14ac:dyDescent="0.35">
      <c r="B6064" s="146"/>
      <c r="C6064" s="31" t="s">
        <v>2833</v>
      </c>
      <c r="D6064" s="31"/>
      <c r="E6064" s="44" t="s">
        <v>3284</v>
      </c>
      <c r="F6064" s="43" t="s">
        <v>41</v>
      </c>
      <c r="G6064" s="84" t="s">
        <v>3249</v>
      </c>
      <c r="H6064" s="31">
        <v>1988</v>
      </c>
      <c r="I6064" s="207" t="s">
        <v>3341</v>
      </c>
      <c r="J6064" s="84" t="s">
        <v>3270</v>
      </c>
      <c r="K6064" s="31" t="s">
        <v>41</v>
      </c>
      <c r="L6064" s="31"/>
      <c r="M6064" s="169"/>
      <c r="N6064" s="148"/>
      <c r="O6064" s="106" t="s">
        <v>3284</v>
      </c>
      <c r="P6064" s="43">
        <v>1988</v>
      </c>
      <c r="Q6064" s="207" t="s">
        <v>3341</v>
      </c>
      <c r="R6064" s="84" t="s">
        <v>3270</v>
      </c>
      <c r="S6064" s="31" t="s">
        <v>41</v>
      </c>
      <c r="T6064" s="31"/>
      <c r="U6064" s="169"/>
      <c r="V6064" s="150"/>
      <c r="W6064" s="141" t="str" cm="1">
        <f t="array" ref="W6064">IF(SUM(LEN(B6064:V6064))=0,"",IF(OR(OR(ISBLANK(F6064),SUM(LEN(C6064),LEN(D6064))=0),AND(NOT(E6064="Unknown"),ISBLANK(J6064)),AND(NOT(O6064="Unknown"),ISBLANK(R6064))),"Missing Information", INDEX(Table15[Entire Service Line Classification], MATCH(SUMIFS(Table15[Unique ID],Table15[System-Owned Portion],E6064,Table15[If Material Anything Other than "Lead" in Column E,Was Material Ever Previously Lead?],G6064,Table15[Customer-Owned Portion],O6064),Table15[Unique ID],0),0)))</f>
        <v>Non-lead</v>
      </c>
      <c r="X6064"/>
    </row>
    <row r="6065" spans="2:24" x14ac:dyDescent="0.35">
      <c r="B6065" s="146"/>
      <c r="C6065" s="31" t="s">
        <v>2834</v>
      </c>
      <c r="D6065" s="31"/>
      <c r="E6065" s="44" t="s">
        <v>3203</v>
      </c>
      <c r="F6065" s="43" t="s">
        <v>3283</v>
      </c>
      <c r="G6065" s="84" t="s">
        <v>3249</v>
      </c>
      <c r="H6065" s="31">
        <v>1927</v>
      </c>
      <c r="I6065" s="207" t="s">
        <v>3337</v>
      </c>
      <c r="J6065" s="84"/>
      <c r="K6065" s="31" t="s">
        <v>41</v>
      </c>
      <c r="L6065" s="31"/>
      <c r="M6065" s="169"/>
      <c r="N6065" s="148"/>
      <c r="O6065" s="106" t="s">
        <v>3203</v>
      </c>
      <c r="P6065" s="43">
        <v>1927</v>
      </c>
      <c r="Q6065" s="207" t="s">
        <v>3337</v>
      </c>
      <c r="R6065" s="84" t="s">
        <v>3203</v>
      </c>
      <c r="S6065" s="31" t="s">
        <v>41</v>
      </c>
      <c r="T6065" s="31"/>
      <c r="U6065" s="169"/>
      <c r="V6065" s="150"/>
      <c r="W6065" s="141" t="str" cm="1">
        <f t="array" ref="W6065">IF(SUM(LEN(B6065:V6065))=0,"",IF(OR(OR(ISBLANK(F6065),SUM(LEN(C6065),LEN(D6065))=0),AND(NOT(E6065="Unknown"),ISBLANK(J6065)),AND(NOT(O6065="Unknown"),ISBLANK(R6065))),"Missing Information", INDEX(Table15[Entire Service Line Classification], MATCH(SUMIFS(Table15[Unique ID],Table15[System-Owned Portion],E6065,Table15[If Material Anything Other than "Lead" in Column E,Was Material Ever Previously Lead?],G6065,Table15[Customer-Owned Portion],O6065),Table15[Unique ID],0),0)))</f>
        <v>Lead Status Unknown</v>
      </c>
      <c r="X6065"/>
    </row>
    <row r="6066" spans="2:24" x14ac:dyDescent="0.35">
      <c r="B6066" s="146"/>
      <c r="C6066" s="31" t="s">
        <v>2835</v>
      </c>
      <c r="D6066" s="31"/>
      <c r="E6066" s="44" t="s">
        <v>3203</v>
      </c>
      <c r="F6066" s="43" t="s">
        <v>3283</v>
      </c>
      <c r="G6066" s="84" t="s">
        <v>3249</v>
      </c>
      <c r="H6066" s="31">
        <v>1964</v>
      </c>
      <c r="I6066" s="207" t="s">
        <v>3341</v>
      </c>
      <c r="J6066" s="84"/>
      <c r="K6066" s="31" t="s">
        <v>41</v>
      </c>
      <c r="L6066" s="31"/>
      <c r="M6066" s="169"/>
      <c r="N6066" s="148"/>
      <c r="O6066" s="106" t="s">
        <v>3203</v>
      </c>
      <c r="P6066" s="43">
        <v>1964</v>
      </c>
      <c r="Q6066" s="207" t="s">
        <v>3341</v>
      </c>
      <c r="R6066" s="84" t="s">
        <v>3203</v>
      </c>
      <c r="S6066" s="31" t="s">
        <v>41</v>
      </c>
      <c r="T6066" s="31"/>
      <c r="U6066" s="169"/>
      <c r="V6066" s="150"/>
      <c r="W6066" s="141" t="str" cm="1">
        <f t="array" ref="W6066">IF(SUM(LEN(B6066:V6066))=0,"",IF(OR(OR(ISBLANK(F6066),SUM(LEN(C6066),LEN(D6066))=0),AND(NOT(E6066="Unknown"),ISBLANK(J6066)),AND(NOT(O6066="Unknown"),ISBLANK(R6066))),"Missing Information", INDEX(Table15[Entire Service Line Classification], MATCH(SUMIFS(Table15[Unique ID],Table15[System-Owned Portion],E6066,Table15[If Material Anything Other than "Lead" in Column E,Was Material Ever Previously Lead?],G6066,Table15[Customer-Owned Portion],O6066),Table15[Unique ID],0),0)))</f>
        <v>Lead Status Unknown</v>
      </c>
      <c r="X6066"/>
    </row>
    <row r="6067" spans="2:24" x14ac:dyDescent="0.35">
      <c r="B6067" s="146"/>
      <c r="C6067" s="31" t="s">
        <v>2836</v>
      </c>
      <c r="D6067" s="31"/>
      <c r="E6067" s="44" t="s">
        <v>3203</v>
      </c>
      <c r="F6067" s="43" t="s">
        <v>3283</v>
      </c>
      <c r="G6067" s="84" t="s">
        <v>3249</v>
      </c>
      <c r="H6067" s="31">
        <v>1924</v>
      </c>
      <c r="I6067" s="207" t="s">
        <v>3337</v>
      </c>
      <c r="J6067" s="84"/>
      <c r="K6067" s="31" t="s">
        <v>41</v>
      </c>
      <c r="L6067" s="31"/>
      <c r="M6067" s="169"/>
      <c r="N6067" s="148"/>
      <c r="O6067" s="106" t="s">
        <v>3203</v>
      </c>
      <c r="P6067" s="43">
        <v>1924</v>
      </c>
      <c r="Q6067" s="207" t="s">
        <v>3337</v>
      </c>
      <c r="R6067" s="84" t="s">
        <v>3203</v>
      </c>
      <c r="S6067" s="31" t="s">
        <v>41</v>
      </c>
      <c r="T6067" s="31"/>
      <c r="U6067" s="169"/>
      <c r="V6067" s="150"/>
      <c r="W6067" s="141" t="str" cm="1">
        <f t="array" ref="W6067">IF(SUM(LEN(B6067:V6067))=0,"",IF(OR(OR(ISBLANK(F6067),SUM(LEN(C6067),LEN(D6067))=0),AND(NOT(E6067="Unknown"),ISBLANK(J6067)),AND(NOT(O6067="Unknown"),ISBLANK(R6067))),"Missing Information", INDEX(Table15[Entire Service Line Classification], MATCH(SUMIFS(Table15[Unique ID],Table15[System-Owned Portion],E6067,Table15[If Material Anything Other than "Lead" in Column E,Was Material Ever Previously Lead?],G6067,Table15[Customer-Owned Portion],O6067),Table15[Unique ID],0),0)))</f>
        <v>Lead Status Unknown</v>
      </c>
      <c r="X6067"/>
    </row>
    <row r="6068" spans="2:24" x14ac:dyDescent="0.35">
      <c r="B6068" s="146"/>
      <c r="C6068" s="31" t="s">
        <v>2837</v>
      </c>
      <c r="D6068" s="31"/>
      <c r="E6068" s="44" t="s">
        <v>3203</v>
      </c>
      <c r="F6068" s="43" t="s">
        <v>3283</v>
      </c>
      <c r="G6068" s="84" t="s">
        <v>3249</v>
      </c>
      <c r="H6068" s="31">
        <v>1980</v>
      </c>
      <c r="I6068" s="207" t="s">
        <v>3338</v>
      </c>
      <c r="J6068" s="84"/>
      <c r="K6068" s="31" t="s">
        <v>41</v>
      </c>
      <c r="L6068" s="31"/>
      <c r="M6068" s="169"/>
      <c r="N6068" s="148"/>
      <c r="O6068" s="106" t="s">
        <v>3203</v>
      </c>
      <c r="P6068" s="43">
        <v>1980</v>
      </c>
      <c r="Q6068" s="207" t="s">
        <v>3338</v>
      </c>
      <c r="R6068" s="84" t="s">
        <v>3203</v>
      </c>
      <c r="S6068" s="31" t="s">
        <v>41</v>
      </c>
      <c r="T6068" s="31"/>
      <c r="U6068" s="169"/>
      <c r="V6068" s="150"/>
      <c r="W6068" s="141" t="str" cm="1">
        <f t="array" ref="W6068">IF(SUM(LEN(B6068:V6068))=0,"",IF(OR(OR(ISBLANK(F6068),SUM(LEN(C6068),LEN(D6068))=0),AND(NOT(E6068="Unknown"),ISBLANK(J6068)),AND(NOT(O6068="Unknown"),ISBLANK(R6068))),"Missing Information", INDEX(Table15[Entire Service Line Classification], MATCH(SUMIFS(Table15[Unique ID],Table15[System-Owned Portion],E6068,Table15[If Material Anything Other than "Lead" in Column E,Was Material Ever Previously Lead?],G6068,Table15[Customer-Owned Portion],O6068),Table15[Unique ID],0),0)))</f>
        <v>Lead Status Unknown</v>
      </c>
      <c r="X6068"/>
    </row>
    <row r="6069" spans="2:24" ht="29" x14ac:dyDescent="0.35">
      <c r="B6069" s="146"/>
      <c r="C6069" s="31" t="s">
        <v>6581</v>
      </c>
      <c r="D6069" s="31"/>
      <c r="E6069" s="44" t="s">
        <v>3284</v>
      </c>
      <c r="F6069" s="43" t="s">
        <v>41</v>
      </c>
      <c r="G6069" s="84" t="s">
        <v>3249</v>
      </c>
      <c r="H6069" s="31">
        <v>2000</v>
      </c>
      <c r="I6069" s="207" t="s">
        <v>3341</v>
      </c>
      <c r="J6069" s="84" t="s">
        <v>3270</v>
      </c>
      <c r="K6069" s="31" t="s">
        <v>41</v>
      </c>
      <c r="L6069" s="31"/>
      <c r="M6069" s="169"/>
      <c r="N6069" s="148"/>
      <c r="O6069" s="106" t="s">
        <v>3284</v>
      </c>
      <c r="P6069" s="43">
        <v>2000</v>
      </c>
      <c r="Q6069" s="207" t="s">
        <v>3341</v>
      </c>
      <c r="R6069" s="84" t="s">
        <v>3270</v>
      </c>
      <c r="S6069" s="31" t="s">
        <v>41</v>
      </c>
      <c r="T6069" s="31"/>
      <c r="U6069" s="169"/>
      <c r="V6069" s="150"/>
      <c r="W6069" s="141" t="str" cm="1">
        <f t="array" ref="W6069">IF(SUM(LEN(B6069:V6069))=0,"",IF(OR(OR(ISBLANK(F6069),SUM(LEN(C6069),LEN(D6069))=0),AND(NOT(E6069="Unknown"),ISBLANK(J6069)),AND(NOT(O6069="Unknown"),ISBLANK(R6069))),"Missing Information", INDEX(Table15[Entire Service Line Classification], MATCH(SUMIFS(Table15[Unique ID],Table15[System-Owned Portion],E6069,Table15[If Material Anything Other than "Lead" in Column E,Was Material Ever Previously Lead?],G6069,Table15[Customer-Owned Portion],O6069),Table15[Unique ID],0),0)))</f>
        <v>Non-lead</v>
      </c>
      <c r="X6069"/>
    </row>
    <row r="6070" spans="2:24" ht="29" x14ac:dyDescent="0.35">
      <c r="B6070" s="146"/>
      <c r="C6070" s="31" t="s">
        <v>2838</v>
      </c>
      <c r="D6070" s="31"/>
      <c r="E6070" s="44" t="s">
        <v>3284</v>
      </c>
      <c r="F6070" s="43" t="s">
        <v>41</v>
      </c>
      <c r="G6070" s="84" t="s">
        <v>3249</v>
      </c>
      <c r="H6070" s="31">
        <v>1989</v>
      </c>
      <c r="I6070" s="207" t="s">
        <v>3338</v>
      </c>
      <c r="J6070" s="84" t="s">
        <v>3270</v>
      </c>
      <c r="K6070" s="31" t="s">
        <v>41</v>
      </c>
      <c r="L6070" s="31"/>
      <c r="M6070" s="169"/>
      <c r="N6070" s="148"/>
      <c r="O6070" s="106" t="s">
        <v>3284</v>
      </c>
      <c r="P6070" s="43">
        <v>1989</v>
      </c>
      <c r="Q6070" s="207" t="s">
        <v>3338</v>
      </c>
      <c r="R6070" s="84" t="s">
        <v>3270</v>
      </c>
      <c r="S6070" s="31" t="s">
        <v>41</v>
      </c>
      <c r="T6070" s="31"/>
      <c r="U6070" s="169"/>
      <c r="V6070" s="150"/>
      <c r="W6070" s="141" t="str" cm="1">
        <f t="array" ref="W6070">IF(SUM(LEN(B6070:V6070))=0,"",IF(OR(OR(ISBLANK(F6070),SUM(LEN(C6070),LEN(D6070))=0),AND(NOT(E6070="Unknown"),ISBLANK(J6070)),AND(NOT(O6070="Unknown"),ISBLANK(R6070))),"Missing Information", INDEX(Table15[Entire Service Line Classification], MATCH(SUMIFS(Table15[Unique ID],Table15[System-Owned Portion],E6070,Table15[If Material Anything Other than "Lead" in Column E,Was Material Ever Previously Lead?],G6070,Table15[Customer-Owned Portion],O6070),Table15[Unique ID],0),0)))</f>
        <v>Non-lead</v>
      </c>
      <c r="X6070"/>
    </row>
    <row r="6071" spans="2:24" x14ac:dyDescent="0.35">
      <c r="B6071" s="146"/>
      <c r="C6071" s="31" t="s">
        <v>2839</v>
      </c>
      <c r="D6071" s="31"/>
      <c r="E6071" s="44" t="s">
        <v>3203</v>
      </c>
      <c r="F6071" s="43" t="s">
        <v>3283</v>
      </c>
      <c r="G6071" s="84" t="s">
        <v>3249</v>
      </c>
      <c r="H6071" s="31"/>
      <c r="I6071" s="207" t="s">
        <v>3338</v>
      </c>
      <c r="J6071" s="84"/>
      <c r="K6071" s="31" t="s">
        <v>41</v>
      </c>
      <c r="L6071" s="31"/>
      <c r="M6071" s="169"/>
      <c r="N6071" s="148"/>
      <c r="O6071" s="106" t="s">
        <v>3203</v>
      </c>
      <c r="P6071" s="43"/>
      <c r="Q6071" s="207" t="s">
        <v>3338</v>
      </c>
      <c r="R6071" s="84" t="s">
        <v>3203</v>
      </c>
      <c r="S6071" s="31" t="s">
        <v>41</v>
      </c>
      <c r="T6071" s="31"/>
      <c r="U6071" s="169"/>
      <c r="V6071" s="150"/>
      <c r="W6071" s="141" t="str" cm="1">
        <f t="array" ref="W6071">IF(SUM(LEN(B6071:V6071))=0,"",IF(OR(OR(ISBLANK(F6071),SUM(LEN(C6071),LEN(D6071))=0),AND(NOT(E6071="Unknown"),ISBLANK(J6071)),AND(NOT(O6071="Unknown"),ISBLANK(R6071))),"Missing Information", INDEX(Table15[Entire Service Line Classification], MATCH(SUMIFS(Table15[Unique ID],Table15[System-Owned Portion],E6071,Table15[If Material Anything Other than "Lead" in Column E,Was Material Ever Previously Lead?],G6071,Table15[Customer-Owned Portion],O6071),Table15[Unique ID],0),0)))</f>
        <v>Lead Status Unknown</v>
      </c>
      <c r="X6071"/>
    </row>
    <row r="6072" spans="2:24" x14ac:dyDescent="0.35">
      <c r="B6072" s="146"/>
      <c r="C6072" s="31" t="s">
        <v>2840</v>
      </c>
      <c r="D6072" s="31"/>
      <c r="E6072" s="44" t="s">
        <v>3203</v>
      </c>
      <c r="F6072" s="43" t="s">
        <v>3283</v>
      </c>
      <c r="G6072" s="84" t="s">
        <v>3249</v>
      </c>
      <c r="H6072" s="31">
        <v>1975</v>
      </c>
      <c r="I6072" s="207" t="s">
        <v>3338</v>
      </c>
      <c r="J6072" s="84"/>
      <c r="K6072" s="31" t="s">
        <v>41</v>
      </c>
      <c r="L6072" s="31"/>
      <c r="M6072" s="169"/>
      <c r="N6072" s="148"/>
      <c r="O6072" s="106" t="s">
        <v>3203</v>
      </c>
      <c r="P6072" s="43">
        <v>1975</v>
      </c>
      <c r="Q6072" s="207" t="s">
        <v>3338</v>
      </c>
      <c r="R6072" s="84" t="s">
        <v>3203</v>
      </c>
      <c r="S6072" s="31" t="s">
        <v>41</v>
      </c>
      <c r="T6072" s="31"/>
      <c r="U6072" s="169"/>
      <c r="V6072" s="150"/>
      <c r="W6072" s="141" t="str" cm="1">
        <f t="array" ref="W6072">IF(SUM(LEN(B6072:V6072))=0,"",IF(OR(OR(ISBLANK(F6072),SUM(LEN(C6072),LEN(D6072))=0),AND(NOT(E6072="Unknown"),ISBLANK(J6072)),AND(NOT(O6072="Unknown"),ISBLANK(R6072))),"Missing Information", INDEX(Table15[Entire Service Line Classification], MATCH(SUMIFS(Table15[Unique ID],Table15[System-Owned Portion],E6072,Table15[If Material Anything Other than "Lead" in Column E,Was Material Ever Previously Lead?],G6072,Table15[Customer-Owned Portion],O6072),Table15[Unique ID],0),0)))</f>
        <v>Lead Status Unknown</v>
      </c>
      <c r="X6072"/>
    </row>
    <row r="6073" spans="2:24" x14ac:dyDescent="0.35">
      <c r="B6073" s="146"/>
      <c r="C6073" s="31" t="s">
        <v>2841</v>
      </c>
      <c r="D6073" s="31"/>
      <c r="E6073" s="44" t="s">
        <v>3203</v>
      </c>
      <c r="F6073" s="43" t="s">
        <v>3283</v>
      </c>
      <c r="G6073" s="84" t="s">
        <v>3249</v>
      </c>
      <c r="H6073" s="31">
        <v>1924</v>
      </c>
      <c r="I6073" s="207" t="s">
        <v>3337</v>
      </c>
      <c r="J6073" s="84"/>
      <c r="K6073" s="31" t="s">
        <v>41</v>
      </c>
      <c r="L6073" s="31"/>
      <c r="M6073" s="169"/>
      <c r="N6073" s="148"/>
      <c r="O6073" s="106" t="s">
        <v>3203</v>
      </c>
      <c r="P6073" s="43">
        <v>1924</v>
      </c>
      <c r="Q6073" s="207" t="s">
        <v>3337</v>
      </c>
      <c r="R6073" s="84" t="s">
        <v>3203</v>
      </c>
      <c r="S6073" s="31" t="s">
        <v>41</v>
      </c>
      <c r="T6073" s="31"/>
      <c r="U6073" s="169"/>
      <c r="V6073" s="150"/>
      <c r="W6073" s="141" t="str" cm="1">
        <f t="array" ref="W6073">IF(SUM(LEN(B6073:V6073))=0,"",IF(OR(OR(ISBLANK(F6073),SUM(LEN(C6073),LEN(D6073))=0),AND(NOT(E6073="Unknown"),ISBLANK(J6073)),AND(NOT(O6073="Unknown"),ISBLANK(R6073))),"Missing Information", INDEX(Table15[Entire Service Line Classification], MATCH(SUMIFS(Table15[Unique ID],Table15[System-Owned Portion],E6073,Table15[If Material Anything Other than "Lead" in Column E,Was Material Ever Previously Lead?],G6073,Table15[Customer-Owned Portion],O6073),Table15[Unique ID],0),0)))</f>
        <v>Lead Status Unknown</v>
      </c>
      <c r="X6073"/>
    </row>
    <row r="6074" spans="2:24" x14ac:dyDescent="0.35">
      <c r="B6074" s="146"/>
      <c r="C6074" s="31" t="s">
        <v>2842</v>
      </c>
      <c r="D6074" s="31"/>
      <c r="E6074" s="44" t="s">
        <v>3203</v>
      </c>
      <c r="F6074" s="43" t="s">
        <v>3283</v>
      </c>
      <c r="G6074" s="84" t="s">
        <v>3249</v>
      </c>
      <c r="H6074" s="31">
        <v>1954</v>
      </c>
      <c r="I6074" s="207" t="s">
        <v>3338</v>
      </c>
      <c r="J6074" s="84"/>
      <c r="K6074" s="31" t="s">
        <v>41</v>
      </c>
      <c r="L6074" s="31"/>
      <c r="M6074" s="169"/>
      <c r="N6074" s="148"/>
      <c r="O6074" s="106" t="s">
        <v>3203</v>
      </c>
      <c r="P6074" s="43">
        <v>1954</v>
      </c>
      <c r="Q6074" s="207" t="s">
        <v>3338</v>
      </c>
      <c r="R6074" s="84" t="s">
        <v>3203</v>
      </c>
      <c r="S6074" s="31" t="s">
        <v>41</v>
      </c>
      <c r="T6074" s="31"/>
      <c r="U6074" s="169"/>
      <c r="V6074" s="150"/>
      <c r="W6074" s="141" t="str" cm="1">
        <f t="array" ref="W6074">IF(SUM(LEN(B6074:V6074))=0,"",IF(OR(OR(ISBLANK(F6074),SUM(LEN(C6074),LEN(D6074))=0),AND(NOT(E6074="Unknown"),ISBLANK(J6074)),AND(NOT(O6074="Unknown"),ISBLANK(R6074))),"Missing Information", INDEX(Table15[Entire Service Line Classification], MATCH(SUMIFS(Table15[Unique ID],Table15[System-Owned Portion],E6074,Table15[If Material Anything Other than "Lead" in Column E,Was Material Ever Previously Lead?],G6074,Table15[Customer-Owned Portion],O6074),Table15[Unique ID],0),0)))</f>
        <v>Lead Status Unknown</v>
      </c>
      <c r="X6074"/>
    </row>
    <row r="6075" spans="2:24" x14ac:dyDescent="0.35">
      <c r="B6075" s="146"/>
      <c r="C6075" s="31" t="s">
        <v>2843</v>
      </c>
      <c r="D6075" s="31"/>
      <c r="E6075" s="44" t="s">
        <v>3203</v>
      </c>
      <c r="F6075" s="43" t="s">
        <v>3283</v>
      </c>
      <c r="G6075" s="84" t="s">
        <v>3249</v>
      </c>
      <c r="H6075" s="31"/>
      <c r="I6075" s="207" t="s">
        <v>3338</v>
      </c>
      <c r="J6075" s="84"/>
      <c r="K6075" s="31" t="s">
        <v>41</v>
      </c>
      <c r="L6075" s="31"/>
      <c r="M6075" s="169"/>
      <c r="N6075" s="148"/>
      <c r="O6075" s="106" t="s">
        <v>3203</v>
      </c>
      <c r="P6075" s="43"/>
      <c r="Q6075" s="207" t="s">
        <v>3338</v>
      </c>
      <c r="R6075" s="84" t="s">
        <v>3203</v>
      </c>
      <c r="S6075" s="31" t="s">
        <v>41</v>
      </c>
      <c r="T6075" s="31"/>
      <c r="U6075" s="169"/>
      <c r="V6075" s="150"/>
      <c r="W6075" s="141" t="str" cm="1">
        <f t="array" ref="W6075">IF(SUM(LEN(B6075:V6075))=0,"",IF(OR(OR(ISBLANK(F6075),SUM(LEN(C6075),LEN(D6075))=0),AND(NOT(E6075="Unknown"),ISBLANK(J6075)),AND(NOT(O6075="Unknown"),ISBLANK(R6075))),"Missing Information", INDEX(Table15[Entire Service Line Classification], MATCH(SUMIFS(Table15[Unique ID],Table15[System-Owned Portion],E6075,Table15[If Material Anything Other than "Lead" in Column E,Was Material Ever Previously Lead?],G6075,Table15[Customer-Owned Portion],O6075),Table15[Unique ID],0),0)))</f>
        <v>Lead Status Unknown</v>
      </c>
      <c r="X6075"/>
    </row>
    <row r="6076" spans="2:24" x14ac:dyDescent="0.35">
      <c r="B6076" s="146"/>
      <c r="C6076" s="31" t="s">
        <v>6582</v>
      </c>
      <c r="D6076" s="31"/>
      <c r="E6076" s="44" t="s">
        <v>3203</v>
      </c>
      <c r="F6076" s="43" t="s">
        <v>3283</v>
      </c>
      <c r="G6076" s="84" t="s">
        <v>3249</v>
      </c>
      <c r="H6076" s="31"/>
      <c r="I6076" s="207" t="s">
        <v>3338</v>
      </c>
      <c r="J6076" s="84"/>
      <c r="K6076" s="31" t="s">
        <v>41</v>
      </c>
      <c r="L6076" s="31"/>
      <c r="M6076" s="169"/>
      <c r="N6076" s="148"/>
      <c r="O6076" s="106" t="s">
        <v>3203</v>
      </c>
      <c r="P6076" s="43"/>
      <c r="Q6076" s="207" t="s">
        <v>3338</v>
      </c>
      <c r="R6076" s="84" t="s">
        <v>3203</v>
      </c>
      <c r="S6076" s="31" t="s">
        <v>41</v>
      </c>
      <c r="T6076" s="31"/>
      <c r="U6076" s="169"/>
      <c r="V6076" s="150"/>
      <c r="W6076" s="141" t="str" cm="1">
        <f t="array" ref="W6076">IF(SUM(LEN(B6076:V6076))=0,"",IF(OR(OR(ISBLANK(F6076),SUM(LEN(C6076),LEN(D6076))=0),AND(NOT(E6076="Unknown"),ISBLANK(J6076)),AND(NOT(O6076="Unknown"),ISBLANK(R6076))),"Missing Information", INDEX(Table15[Entire Service Line Classification], MATCH(SUMIFS(Table15[Unique ID],Table15[System-Owned Portion],E6076,Table15[If Material Anything Other than "Lead" in Column E,Was Material Ever Previously Lead?],G6076,Table15[Customer-Owned Portion],O6076),Table15[Unique ID],0),0)))</f>
        <v>Lead Status Unknown</v>
      </c>
      <c r="X6076"/>
    </row>
    <row r="6077" spans="2:24" x14ac:dyDescent="0.35">
      <c r="B6077" s="146"/>
      <c r="C6077" s="31" t="s">
        <v>2844</v>
      </c>
      <c r="D6077" s="31"/>
      <c r="E6077" s="44" t="s">
        <v>3203</v>
      </c>
      <c r="F6077" s="43" t="s">
        <v>3283</v>
      </c>
      <c r="G6077" s="84" t="s">
        <v>3249</v>
      </c>
      <c r="H6077" s="31">
        <v>1962</v>
      </c>
      <c r="I6077" s="207" t="s">
        <v>3337</v>
      </c>
      <c r="J6077" s="84"/>
      <c r="K6077" s="31" t="s">
        <v>41</v>
      </c>
      <c r="L6077" s="31"/>
      <c r="M6077" s="169"/>
      <c r="N6077" s="148"/>
      <c r="O6077" s="106" t="s">
        <v>3203</v>
      </c>
      <c r="P6077" s="43">
        <v>1962</v>
      </c>
      <c r="Q6077" s="207" t="s">
        <v>3337</v>
      </c>
      <c r="R6077" s="84" t="s">
        <v>3203</v>
      </c>
      <c r="S6077" s="31" t="s">
        <v>41</v>
      </c>
      <c r="T6077" s="31"/>
      <c r="U6077" s="169"/>
      <c r="V6077" s="150"/>
      <c r="W6077" s="141" t="str" cm="1">
        <f t="array" ref="W6077">IF(SUM(LEN(B6077:V6077))=0,"",IF(OR(OR(ISBLANK(F6077),SUM(LEN(C6077),LEN(D6077))=0),AND(NOT(E6077="Unknown"),ISBLANK(J6077)),AND(NOT(O6077="Unknown"),ISBLANK(R6077))),"Missing Information", INDEX(Table15[Entire Service Line Classification], MATCH(SUMIFS(Table15[Unique ID],Table15[System-Owned Portion],E6077,Table15[If Material Anything Other than "Lead" in Column E,Was Material Ever Previously Lead?],G6077,Table15[Customer-Owned Portion],O6077),Table15[Unique ID],0),0)))</f>
        <v>Lead Status Unknown</v>
      </c>
      <c r="X6077"/>
    </row>
    <row r="6078" spans="2:24" x14ac:dyDescent="0.35">
      <c r="B6078" s="146"/>
      <c r="C6078" s="31" t="s">
        <v>2845</v>
      </c>
      <c r="D6078" s="31"/>
      <c r="E6078" s="44" t="s">
        <v>3203</v>
      </c>
      <c r="F6078" s="43" t="s">
        <v>3283</v>
      </c>
      <c r="G6078" s="84" t="s">
        <v>3249</v>
      </c>
      <c r="H6078" s="31">
        <v>1969</v>
      </c>
      <c r="I6078" s="207" t="s">
        <v>3338</v>
      </c>
      <c r="J6078" s="84"/>
      <c r="K6078" s="31" t="s">
        <v>41</v>
      </c>
      <c r="L6078" s="31"/>
      <c r="M6078" s="169"/>
      <c r="N6078" s="148"/>
      <c r="O6078" s="106" t="s">
        <v>3203</v>
      </c>
      <c r="P6078" s="43">
        <v>1969</v>
      </c>
      <c r="Q6078" s="207" t="s">
        <v>3338</v>
      </c>
      <c r="R6078" s="84" t="s">
        <v>3203</v>
      </c>
      <c r="S6078" s="31" t="s">
        <v>41</v>
      </c>
      <c r="T6078" s="31"/>
      <c r="U6078" s="169"/>
      <c r="V6078" s="150"/>
      <c r="W6078" s="141" t="str" cm="1">
        <f t="array" ref="W6078">IF(SUM(LEN(B6078:V6078))=0,"",IF(OR(OR(ISBLANK(F6078),SUM(LEN(C6078),LEN(D6078))=0),AND(NOT(E6078="Unknown"),ISBLANK(J6078)),AND(NOT(O6078="Unknown"),ISBLANK(R6078))),"Missing Information", INDEX(Table15[Entire Service Line Classification], MATCH(SUMIFS(Table15[Unique ID],Table15[System-Owned Portion],E6078,Table15[If Material Anything Other than "Lead" in Column E,Was Material Ever Previously Lead?],G6078,Table15[Customer-Owned Portion],O6078),Table15[Unique ID],0),0)))</f>
        <v>Lead Status Unknown</v>
      </c>
      <c r="X6078"/>
    </row>
    <row r="6079" spans="2:24" x14ac:dyDescent="0.35">
      <c r="B6079" s="146"/>
      <c r="C6079" s="31" t="s">
        <v>2846</v>
      </c>
      <c r="D6079" s="31"/>
      <c r="E6079" s="44" t="s">
        <v>3203</v>
      </c>
      <c r="F6079" s="43" t="s">
        <v>3283</v>
      </c>
      <c r="G6079" s="84" t="s">
        <v>3249</v>
      </c>
      <c r="H6079" s="31">
        <v>1963</v>
      </c>
      <c r="I6079" s="207" t="s">
        <v>3338</v>
      </c>
      <c r="J6079" s="84"/>
      <c r="K6079" s="31" t="s">
        <v>41</v>
      </c>
      <c r="L6079" s="31"/>
      <c r="M6079" s="169"/>
      <c r="N6079" s="148"/>
      <c r="O6079" s="106" t="s">
        <v>3203</v>
      </c>
      <c r="P6079" s="43">
        <v>1963</v>
      </c>
      <c r="Q6079" s="207" t="s">
        <v>3338</v>
      </c>
      <c r="R6079" s="84" t="s">
        <v>3203</v>
      </c>
      <c r="S6079" s="31" t="s">
        <v>41</v>
      </c>
      <c r="T6079" s="31"/>
      <c r="U6079" s="169"/>
      <c r="V6079" s="150"/>
      <c r="W6079" s="141" t="str" cm="1">
        <f t="array" ref="W6079">IF(SUM(LEN(B6079:V6079))=0,"",IF(OR(OR(ISBLANK(F6079),SUM(LEN(C6079),LEN(D6079))=0),AND(NOT(E6079="Unknown"),ISBLANK(J6079)),AND(NOT(O6079="Unknown"),ISBLANK(R6079))),"Missing Information", INDEX(Table15[Entire Service Line Classification], MATCH(SUMIFS(Table15[Unique ID],Table15[System-Owned Portion],E6079,Table15[If Material Anything Other than "Lead" in Column E,Was Material Ever Previously Lead?],G6079,Table15[Customer-Owned Portion],O6079),Table15[Unique ID],0),0)))</f>
        <v>Lead Status Unknown</v>
      </c>
      <c r="X6079"/>
    </row>
    <row r="6080" spans="2:24" ht="29" x14ac:dyDescent="0.35">
      <c r="B6080" s="146"/>
      <c r="C6080" s="31" t="s">
        <v>2847</v>
      </c>
      <c r="D6080" s="31"/>
      <c r="E6080" s="44" t="s">
        <v>3284</v>
      </c>
      <c r="F6080" s="43" t="s">
        <v>41</v>
      </c>
      <c r="G6080" s="84" t="s">
        <v>3249</v>
      </c>
      <c r="H6080" s="31">
        <v>1986</v>
      </c>
      <c r="I6080" s="207" t="s">
        <v>3338</v>
      </c>
      <c r="J6080" s="84" t="s">
        <v>3270</v>
      </c>
      <c r="K6080" s="31" t="s">
        <v>41</v>
      </c>
      <c r="L6080" s="31"/>
      <c r="M6080" s="169"/>
      <c r="N6080" s="148"/>
      <c r="O6080" s="106" t="s">
        <v>3284</v>
      </c>
      <c r="P6080" s="43">
        <v>1986</v>
      </c>
      <c r="Q6080" s="207" t="s">
        <v>3338</v>
      </c>
      <c r="R6080" s="84" t="s">
        <v>3270</v>
      </c>
      <c r="S6080" s="31" t="s">
        <v>41</v>
      </c>
      <c r="T6080" s="31"/>
      <c r="U6080" s="169"/>
      <c r="V6080" s="150"/>
      <c r="W6080" s="141" t="str" cm="1">
        <f t="array" ref="W6080">IF(SUM(LEN(B6080:V6080))=0,"",IF(OR(OR(ISBLANK(F6080),SUM(LEN(C6080),LEN(D6080))=0),AND(NOT(E6080="Unknown"),ISBLANK(J6080)),AND(NOT(O6080="Unknown"),ISBLANK(R6080))),"Missing Information", INDEX(Table15[Entire Service Line Classification], MATCH(SUMIFS(Table15[Unique ID],Table15[System-Owned Portion],E6080,Table15[If Material Anything Other than "Lead" in Column E,Was Material Ever Previously Lead?],G6080,Table15[Customer-Owned Portion],O6080),Table15[Unique ID],0),0)))</f>
        <v>Non-lead</v>
      </c>
      <c r="X6080"/>
    </row>
    <row r="6081" spans="2:24" x14ac:dyDescent="0.35">
      <c r="B6081" s="146"/>
      <c r="C6081" s="31" t="s">
        <v>2848</v>
      </c>
      <c r="D6081" s="31"/>
      <c r="E6081" s="44" t="s">
        <v>3203</v>
      </c>
      <c r="F6081" s="43" t="s">
        <v>3283</v>
      </c>
      <c r="G6081" s="84" t="s">
        <v>3249</v>
      </c>
      <c r="H6081" s="31">
        <v>1927</v>
      </c>
      <c r="I6081" s="207" t="s">
        <v>3338</v>
      </c>
      <c r="J6081" s="84"/>
      <c r="K6081" s="31" t="s">
        <v>41</v>
      </c>
      <c r="L6081" s="31"/>
      <c r="M6081" s="169"/>
      <c r="N6081" s="148"/>
      <c r="O6081" s="106" t="s">
        <v>3203</v>
      </c>
      <c r="P6081" s="43">
        <v>1927</v>
      </c>
      <c r="Q6081" s="207" t="s">
        <v>3338</v>
      </c>
      <c r="R6081" s="84" t="s">
        <v>3203</v>
      </c>
      <c r="S6081" s="31" t="s">
        <v>41</v>
      </c>
      <c r="T6081" s="31"/>
      <c r="U6081" s="169"/>
      <c r="V6081" s="150"/>
      <c r="W6081" s="141" t="str" cm="1">
        <f t="array" ref="W6081">IF(SUM(LEN(B6081:V6081))=0,"",IF(OR(OR(ISBLANK(F6081),SUM(LEN(C6081),LEN(D6081))=0),AND(NOT(E6081="Unknown"),ISBLANK(J6081)),AND(NOT(O6081="Unknown"),ISBLANK(R6081))),"Missing Information", INDEX(Table15[Entire Service Line Classification], MATCH(SUMIFS(Table15[Unique ID],Table15[System-Owned Portion],E6081,Table15[If Material Anything Other than "Lead" in Column E,Was Material Ever Previously Lead?],G6081,Table15[Customer-Owned Portion],O6081),Table15[Unique ID],0),0)))</f>
        <v>Lead Status Unknown</v>
      </c>
      <c r="X6081"/>
    </row>
    <row r="6082" spans="2:24" x14ac:dyDescent="0.35">
      <c r="B6082" s="146"/>
      <c r="C6082" s="31" t="s">
        <v>2849</v>
      </c>
      <c r="D6082" s="31"/>
      <c r="E6082" s="44" t="s">
        <v>3203</v>
      </c>
      <c r="F6082" s="43" t="s">
        <v>3283</v>
      </c>
      <c r="G6082" s="84" t="s">
        <v>3249</v>
      </c>
      <c r="H6082" s="31"/>
      <c r="I6082" s="207" t="s">
        <v>3337</v>
      </c>
      <c r="J6082" s="84"/>
      <c r="K6082" s="31" t="s">
        <v>41</v>
      </c>
      <c r="L6082" s="31"/>
      <c r="M6082" s="169"/>
      <c r="N6082" s="148"/>
      <c r="O6082" s="106" t="s">
        <v>3203</v>
      </c>
      <c r="P6082" s="43"/>
      <c r="Q6082" s="207" t="s">
        <v>3337</v>
      </c>
      <c r="R6082" s="84" t="s">
        <v>3203</v>
      </c>
      <c r="S6082" s="31" t="s">
        <v>41</v>
      </c>
      <c r="T6082" s="31"/>
      <c r="U6082" s="169"/>
      <c r="V6082" s="150"/>
      <c r="W6082" s="141" t="str" cm="1">
        <f t="array" ref="W6082">IF(SUM(LEN(B6082:V6082))=0,"",IF(OR(OR(ISBLANK(F6082),SUM(LEN(C6082),LEN(D6082))=0),AND(NOT(E6082="Unknown"),ISBLANK(J6082)),AND(NOT(O6082="Unknown"),ISBLANK(R6082))),"Missing Information", INDEX(Table15[Entire Service Line Classification], MATCH(SUMIFS(Table15[Unique ID],Table15[System-Owned Portion],E6082,Table15[If Material Anything Other than "Lead" in Column E,Was Material Ever Previously Lead?],G6082,Table15[Customer-Owned Portion],O6082),Table15[Unique ID],0),0)))</f>
        <v>Lead Status Unknown</v>
      </c>
      <c r="X6082"/>
    </row>
    <row r="6083" spans="2:24" ht="29" x14ac:dyDescent="0.35">
      <c r="B6083" s="146"/>
      <c r="C6083" s="31" t="s">
        <v>2850</v>
      </c>
      <c r="D6083" s="31"/>
      <c r="E6083" s="44" t="s">
        <v>3284</v>
      </c>
      <c r="F6083" s="43" t="s">
        <v>41</v>
      </c>
      <c r="G6083" s="84" t="s">
        <v>3249</v>
      </c>
      <c r="H6083" s="31">
        <v>1989</v>
      </c>
      <c r="I6083" s="207" t="s">
        <v>3338</v>
      </c>
      <c r="J6083" s="84" t="s">
        <v>3270</v>
      </c>
      <c r="K6083" s="31" t="s">
        <v>41</v>
      </c>
      <c r="L6083" s="31"/>
      <c r="M6083" s="169"/>
      <c r="N6083" s="148"/>
      <c r="O6083" s="106" t="s">
        <v>3284</v>
      </c>
      <c r="P6083" s="43">
        <v>1989</v>
      </c>
      <c r="Q6083" s="207" t="s">
        <v>3338</v>
      </c>
      <c r="R6083" s="84" t="s">
        <v>3270</v>
      </c>
      <c r="S6083" s="31" t="s">
        <v>41</v>
      </c>
      <c r="T6083" s="31"/>
      <c r="U6083" s="169"/>
      <c r="V6083" s="150"/>
      <c r="W6083" s="141" t="str" cm="1">
        <f t="array" ref="W6083">IF(SUM(LEN(B6083:V6083))=0,"",IF(OR(OR(ISBLANK(F6083),SUM(LEN(C6083),LEN(D6083))=0),AND(NOT(E6083="Unknown"),ISBLANK(J6083)),AND(NOT(O6083="Unknown"),ISBLANK(R6083))),"Missing Information", INDEX(Table15[Entire Service Line Classification], MATCH(SUMIFS(Table15[Unique ID],Table15[System-Owned Portion],E6083,Table15[If Material Anything Other than "Lead" in Column E,Was Material Ever Previously Lead?],G6083,Table15[Customer-Owned Portion],O6083),Table15[Unique ID],0),0)))</f>
        <v>Non-lead</v>
      </c>
      <c r="X6083"/>
    </row>
    <row r="6084" spans="2:24" ht="29" x14ac:dyDescent="0.35">
      <c r="B6084" s="146"/>
      <c r="C6084" s="31" t="s">
        <v>2851</v>
      </c>
      <c r="D6084" s="31"/>
      <c r="E6084" s="44" t="s">
        <v>3284</v>
      </c>
      <c r="F6084" s="43" t="s">
        <v>41</v>
      </c>
      <c r="G6084" s="84" t="s">
        <v>3249</v>
      </c>
      <c r="H6084" s="31">
        <v>1989</v>
      </c>
      <c r="I6084" s="207" t="s">
        <v>3338</v>
      </c>
      <c r="J6084" s="84" t="s">
        <v>3270</v>
      </c>
      <c r="K6084" s="31" t="s">
        <v>41</v>
      </c>
      <c r="L6084" s="31"/>
      <c r="M6084" s="169"/>
      <c r="N6084" s="148"/>
      <c r="O6084" s="106" t="s">
        <v>3284</v>
      </c>
      <c r="P6084" s="43">
        <v>1989</v>
      </c>
      <c r="Q6084" s="207" t="s">
        <v>3338</v>
      </c>
      <c r="R6084" s="84" t="s">
        <v>3270</v>
      </c>
      <c r="S6084" s="31" t="s">
        <v>41</v>
      </c>
      <c r="T6084" s="31"/>
      <c r="U6084" s="169"/>
      <c r="V6084" s="150"/>
      <c r="W6084" s="141" t="str" cm="1">
        <f t="array" ref="W6084">IF(SUM(LEN(B6084:V6084))=0,"",IF(OR(OR(ISBLANK(F6084),SUM(LEN(C6084),LEN(D6084))=0),AND(NOT(E6084="Unknown"),ISBLANK(J6084)),AND(NOT(O6084="Unknown"),ISBLANK(R6084))),"Missing Information", INDEX(Table15[Entire Service Line Classification], MATCH(SUMIFS(Table15[Unique ID],Table15[System-Owned Portion],E6084,Table15[If Material Anything Other than "Lead" in Column E,Was Material Ever Previously Lead?],G6084,Table15[Customer-Owned Portion],O6084),Table15[Unique ID],0),0)))</f>
        <v>Non-lead</v>
      </c>
      <c r="X6084"/>
    </row>
    <row r="6085" spans="2:24" x14ac:dyDescent="0.35">
      <c r="B6085" s="146"/>
      <c r="C6085" s="31" t="s">
        <v>2852</v>
      </c>
      <c r="D6085" s="31"/>
      <c r="E6085" s="44" t="s">
        <v>3203</v>
      </c>
      <c r="F6085" s="43" t="s">
        <v>3283</v>
      </c>
      <c r="G6085" s="84" t="s">
        <v>3249</v>
      </c>
      <c r="H6085" s="31">
        <v>1951</v>
      </c>
      <c r="I6085" s="207" t="s">
        <v>3341</v>
      </c>
      <c r="J6085" s="84"/>
      <c r="K6085" s="31" t="s">
        <v>41</v>
      </c>
      <c r="L6085" s="31"/>
      <c r="M6085" s="169"/>
      <c r="N6085" s="148"/>
      <c r="O6085" s="106" t="s">
        <v>3203</v>
      </c>
      <c r="P6085" s="43">
        <v>1951</v>
      </c>
      <c r="Q6085" s="207" t="s">
        <v>3341</v>
      </c>
      <c r="R6085" s="84" t="s">
        <v>3203</v>
      </c>
      <c r="S6085" s="31" t="s">
        <v>41</v>
      </c>
      <c r="T6085" s="31"/>
      <c r="U6085" s="169"/>
      <c r="V6085" s="150"/>
      <c r="W6085" s="141" t="str" cm="1">
        <f t="array" ref="W6085">IF(SUM(LEN(B6085:V6085))=0,"",IF(OR(OR(ISBLANK(F6085),SUM(LEN(C6085),LEN(D6085))=0),AND(NOT(E6085="Unknown"),ISBLANK(J6085)),AND(NOT(O6085="Unknown"),ISBLANK(R6085))),"Missing Information", INDEX(Table15[Entire Service Line Classification], MATCH(SUMIFS(Table15[Unique ID],Table15[System-Owned Portion],E6085,Table15[If Material Anything Other than "Lead" in Column E,Was Material Ever Previously Lead?],G6085,Table15[Customer-Owned Portion],O6085),Table15[Unique ID],0),0)))</f>
        <v>Lead Status Unknown</v>
      </c>
      <c r="X6085"/>
    </row>
    <row r="6086" spans="2:24" x14ac:dyDescent="0.35">
      <c r="B6086" s="146"/>
      <c r="C6086" s="31" t="s">
        <v>2853</v>
      </c>
      <c r="D6086" s="31"/>
      <c r="E6086" s="44" t="s">
        <v>3203</v>
      </c>
      <c r="F6086" s="43" t="s">
        <v>3283</v>
      </c>
      <c r="G6086" s="84" t="s">
        <v>3249</v>
      </c>
      <c r="H6086" s="31">
        <v>1952</v>
      </c>
      <c r="I6086" s="207" t="s">
        <v>3338</v>
      </c>
      <c r="J6086" s="84"/>
      <c r="K6086" s="31" t="s">
        <v>41</v>
      </c>
      <c r="L6086" s="31"/>
      <c r="M6086" s="169"/>
      <c r="N6086" s="148"/>
      <c r="O6086" s="106" t="s">
        <v>3203</v>
      </c>
      <c r="P6086" s="43">
        <v>1952</v>
      </c>
      <c r="Q6086" s="207" t="s">
        <v>3338</v>
      </c>
      <c r="R6086" s="84" t="s">
        <v>3203</v>
      </c>
      <c r="S6086" s="31" t="s">
        <v>41</v>
      </c>
      <c r="T6086" s="31"/>
      <c r="U6086" s="169"/>
      <c r="V6086" s="150"/>
      <c r="W6086" s="141" t="str" cm="1">
        <f t="array" ref="W6086">IF(SUM(LEN(B6086:V6086))=0,"",IF(OR(OR(ISBLANK(F6086),SUM(LEN(C6086),LEN(D6086))=0),AND(NOT(E6086="Unknown"),ISBLANK(J6086)),AND(NOT(O6086="Unknown"),ISBLANK(R6086))),"Missing Information", INDEX(Table15[Entire Service Line Classification], MATCH(SUMIFS(Table15[Unique ID],Table15[System-Owned Portion],E6086,Table15[If Material Anything Other than "Lead" in Column E,Was Material Ever Previously Lead?],G6086,Table15[Customer-Owned Portion],O6086),Table15[Unique ID],0),0)))</f>
        <v>Lead Status Unknown</v>
      </c>
      <c r="X6086"/>
    </row>
    <row r="6087" spans="2:24" x14ac:dyDescent="0.35">
      <c r="B6087" s="146"/>
      <c r="C6087" s="31" t="s">
        <v>2854</v>
      </c>
      <c r="D6087" s="31"/>
      <c r="E6087" s="44" t="s">
        <v>3203</v>
      </c>
      <c r="F6087" s="43" t="s">
        <v>3283</v>
      </c>
      <c r="G6087" s="84" t="s">
        <v>3249</v>
      </c>
      <c r="H6087" s="31"/>
      <c r="I6087" s="207" t="s">
        <v>3337</v>
      </c>
      <c r="J6087" s="84"/>
      <c r="K6087" s="31" t="s">
        <v>41</v>
      </c>
      <c r="L6087" s="31"/>
      <c r="M6087" s="169"/>
      <c r="N6087" s="148"/>
      <c r="O6087" s="106" t="s">
        <v>3203</v>
      </c>
      <c r="P6087" s="43"/>
      <c r="Q6087" s="207" t="s">
        <v>3337</v>
      </c>
      <c r="R6087" s="84" t="s">
        <v>3203</v>
      </c>
      <c r="S6087" s="31" t="s">
        <v>41</v>
      </c>
      <c r="T6087" s="31"/>
      <c r="U6087" s="169"/>
      <c r="V6087" s="150"/>
      <c r="W6087" s="141" t="str" cm="1">
        <f t="array" ref="W6087">IF(SUM(LEN(B6087:V6087))=0,"",IF(OR(OR(ISBLANK(F6087),SUM(LEN(C6087),LEN(D6087))=0),AND(NOT(E6087="Unknown"),ISBLANK(J6087)),AND(NOT(O6087="Unknown"),ISBLANK(R6087))),"Missing Information", INDEX(Table15[Entire Service Line Classification], MATCH(SUMIFS(Table15[Unique ID],Table15[System-Owned Portion],E6087,Table15[If Material Anything Other than "Lead" in Column E,Was Material Ever Previously Lead?],G6087,Table15[Customer-Owned Portion],O6087),Table15[Unique ID],0),0)))</f>
        <v>Lead Status Unknown</v>
      </c>
      <c r="X6087"/>
    </row>
    <row r="6088" spans="2:24" x14ac:dyDescent="0.35">
      <c r="B6088" s="146"/>
      <c r="C6088" s="31" t="s">
        <v>2855</v>
      </c>
      <c r="D6088" s="31"/>
      <c r="E6088" s="44" t="s">
        <v>3203</v>
      </c>
      <c r="F6088" s="43" t="s">
        <v>3283</v>
      </c>
      <c r="G6088" s="84" t="s">
        <v>3249</v>
      </c>
      <c r="H6088" s="31">
        <v>1961</v>
      </c>
      <c r="I6088" s="207" t="s">
        <v>3341</v>
      </c>
      <c r="J6088" s="84"/>
      <c r="K6088" s="31" t="s">
        <v>41</v>
      </c>
      <c r="L6088" s="31"/>
      <c r="M6088" s="169"/>
      <c r="N6088" s="148"/>
      <c r="O6088" s="106" t="s">
        <v>3203</v>
      </c>
      <c r="P6088" s="43">
        <v>1961</v>
      </c>
      <c r="Q6088" s="207" t="s">
        <v>3341</v>
      </c>
      <c r="R6088" s="84" t="s">
        <v>3203</v>
      </c>
      <c r="S6088" s="31" t="s">
        <v>41</v>
      </c>
      <c r="T6088" s="31"/>
      <c r="U6088" s="169"/>
      <c r="V6088" s="150"/>
      <c r="W6088" s="141" t="str" cm="1">
        <f t="array" ref="W6088">IF(SUM(LEN(B6088:V6088))=0,"",IF(OR(OR(ISBLANK(F6088),SUM(LEN(C6088),LEN(D6088))=0),AND(NOT(E6088="Unknown"),ISBLANK(J6088)),AND(NOT(O6088="Unknown"),ISBLANK(R6088))),"Missing Information", INDEX(Table15[Entire Service Line Classification], MATCH(SUMIFS(Table15[Unique ID],Table15[System-Owned Portion],E6088,Table15[If Material Anything Other than "Lead" in Column E,Was Material Ever Previously Lead?],G6088,Table15[Customer-Owned Portion],O6088),Table15[Unique ID],0),0)))</f>
        <v>Lead Status Unknown</v>
      </c>
      <c r="X6088"/>
    </row>
    <row r="6089" spans="2:24" x14ac:dyDescent="0.35">
      <c r="B6089" s="146"/>
      <c r="C6089" s="31" t="s">
        <v>6583</v>
      </c>
      <c r="D6089" s="31"/>
      <c r="E6089" s="44" t="s">
        <v>3203</v>
      </c>
      <c r="F6089" s="43" t="s">
        <v>3283</v>
      </c>
      <c r="G6089" s="84" t="s">
        <v>3249</v>
      </c>
      <c r="H6089" s="31"/>
      <c r="I6089" s="207" t="s">
        <v>3338</v>
      </c>
      <c r="J6089" s="84"/>
      <c r="K6089" s="31" t="s">
        <v>41</v>
      </c>
      <c r="L6089" s="31"/>
      <c r="M6089" s="169"/>
      <c r="N6089" s="148"/>
      <c r="O6089" s="106" t="s">
        <v>3203</v>
      </c>
      <c r="P6089" s="43"/>
      <c r="Q6089" s="207" t="s">
        <v>3338</v>
      </c>
      <c r="R6089" s="84" t="s">
        <v>3203</v>
      </c>
      <c r="S6089" s="31" t="s">
        <v>41</v>
      </c>
      <c r="T6089" s="31"/>
      <c r="U6089" s="169"/>
      <c r="V6089" s="150"/>
      <c r="W6089" s="141" t="str" cm="1">
        <f t="array" ref="W6089">IF(SUM(LEN(B6089:V6089))=0,"",IF(OR(OR(ISBLANK(F6089),SUM(LEN(C6089),LEN(D6089))=0),AND(NOT(E6089="Unknown"),ISBLANK(J6089)),AND(NOT(O6089="Unknown"),ISBLANK(R6089))),"Missing Information", INDEX(Table15[Entire Service Line Classification], MATCH(SUMIFS(Table15[Unique ID],Table15[System-Owned Portion],E6089,Table15[If Material Anything Other than "Lead" in Column E,Was Material Ever Previously Lead?],G6089,Table15[Customer-Owned Portion],O6089),Table15[Unique ID],0),0)))</f>
        <v>Lead Status Unknown</v>
      </c>
      <c r="X6089"/>
    </row>
    <row r="6090" spans="2:24" ht="29" x14ac:dyDescent="0.35">
      <c r="B6090" s="146"/>
      <c r="C6090" s="31" t="s">
        <v>2856</v>
      </c>
      <c r="D6090" s="31"/>
      <c r="E6090" s="44" t="s">
        <v>3284</v>
      </c>
      <c r="F6090" s="43" t="s">
        <v>41</v>
      </c>
      <c r="G6090" s="84" t="s">
        <v>3249</v>
      </c>
      <c r="H6090" s="31">
        <v>1997</v>
      </c>
      <c r="I6090" s="207" t="s">
        <v>3338</v>
      </c>
      <c r="J6090" s="84" t="s">
        <v>3270</v>
      </c>
      <c r="K6090" s="31" t="s">
        <v>41</v>
      </c>
      <c r="L6090" s="31"/>
      <c r="M6090" s="169"/>
      <c r="N6090" s="148"/>
      <c r="O6090" s="106" t="s">
        <v>3284</v>
      </c>
      <c r="P6090" s="43">
        <v>1997</v>
      </c>
      <c r="Q6090" s="207" t="s">
        <v>3338</v>
      </c>
      <c r="R6090" s="84" t="s">
        <v>3270</v>
      </c>
      <c r="S6090" s="31" t="s">
        <v>41</v>
      </c>
      <c r="T6090" s="31"/>
      <c r="U6090" s="169"/>
      <c r="V6090" s="150"/>
      <c r="W6090" s="141" t="str" cm="1">
        <f t="array" ref="W6090">IF(SUM(LEN(B6090:V6090))=0,"",IF(OR(OR(ISBLANK(F6090),SUM(LEN(C6090),LEN(D6090))=0),AND(NOT(E6090="Unknown"),ISBLANK(J6090)),AND(NOT(O6090="Unknown"),ISBLANK(R6090))),"Missing Information", INDEX(Table15[Entire Service Line Classification], MATCH(SUMIFS(Table15[Unique ID],Table15[System-Owned Portion],E6090,Table15[If Material Anything Other than "Lead" in Column E,Was Material Ever Previously Lead?],G6090,Table15[Customer-Owned Portion],O6090),Table15[Unique ID],0),0)))</f>
        <v>Non-lead</v>
      </c>
      <c r="X6090"/>
    </row>
    <row r="6091" spans="2:24" x14ac:dyDescent="0.35">
      <c r="B6091" s="146"/>
      <c r="C6091" s="31" t="s">
        <v>2857</v>
      </c>
      <c r="D6091" s="31"/>
      <c r="E6091" s="44" t="s">
        <v>3203</v>
      </c>
      <c r="F6091" s="43" t="s">
        <v>3283</v>
      </c>
      <c r="G6091" s="84" t="s">
        <v>3249</v>
      </c>
      <c r="H6091" s="31">
        <v>1924</v>
      </c>
      <c r="I6091" s="207" t="s">
        <v>3338</v>
      </c>
      <c r="J6091" s="84"/>
      <c r="K6091" s="31" t="s">
        <v>41</v>
      </c>
      <c r="L6091" s="31"/>
      <c r="M6091" s="169"/>
      <c r="N6091" s="148"/>
      <c r="O6091" s="106" t="s">
        <v>3203</v>
      </c>
      <c r="P6091" s="43">
        <v>1924</v>
      </c>
      <c r="Q6091" s="207" t="s">
        <v>3338</v>
      </c>
      <c r="R6091" s="84" t="s">
        <v>3203</v>
      </c>
      <c r="S6091" s="31" t="s">
        <v>41</v>
      </c>
      <c r="T6091" s="31"/>
      <c r="U6091" s="169"/>
      <c r="V6091" s="150"/>
      <c r="W6091" s="141" t="str" cm="1">
        <f t="array" ref="W6091">IF(SUM(LEN(B6091:V6091))=0,"",IF(OR(OR(ISBLANK(F6091),SUM(LEN(C6091),LEN(D6091))=0),AND(NOT(E6091="Unknown"),ISBLANK(J6091)),AND(NOT(O6091="Unknown"),ISBLANK(R6091))),"Missing Information", INDEX(Table15[Entire Service Line Classification], MATCH(SUMIFS(Table15[Unique ID],Table15[System-Owned Portion],E6091,Table15[If Material Anything Other than "Lead" in Column E,Was Material Ever Previously Lead?],G6091,Table15[Customer-Owned Portion],O6091),Table15[Unique ID],0),0)))</f>
        <v>Lead Status Unknown</v>
      </c>
      <c r="X6091"/>
    </row>
    <row r="6092" spans="2:24" x14ac:dyDescent="0.35">
      <c r="B6092" s="146"/>
      <c r="C6092" s="31" t="s">
        <v>2858</v>
      </c>
      <c r="D6092" s="31"/>
      <c r="E6092" s="44" t="s">
        <v>3203</v>
      </c>
      <c r="F6092" s="43" t="s">
        <v>3283</v>
      </c>
      <c r="G6092" s="84" t="s">
        <v>3249</v>
      </c>
      <c r="H6092" s="31">
        <v>1983</v>
      </c>
      <c r="I6092" s="207" t="s">
        <v>3338</v>
      </c>
      <c r="J6092" s="84"/>
      <c r="K6092" s="31" t="s">
        <v>41</v>
      </c>
      <c r="L6092" s="31"/>
      <c r="M6092" s="169"/>
      <c r="N6092" s="148"/>
      <c r="O6092" s="106" t="s">
        <v>3203</v>
      </c>
      <c r="P6092" s="43">
        <v>1983</v>
      </c>
      <c r="Q6092" s="207" t="s">
        <v>3338</v>
      </c>
      <c r="R6092" s="84" t="s">
        <v>3203</v>
      </c>
      <c r="S6092" s="31" t="s">
        <v>41</v>
      </c>
      <c r="T6092" s="31"/>
      <c r="U6092" s="169"/>
      <c r="V6092" s="150"/>
      <c r="W6092" s="141" t="str" cm="1">
        <f t="array" ref="W6092">IF(SUM(LEN(B6092:V6092))=0,"",IF(OR(OR(ISBLANK(F6092),SUM(LEN(C6092),LEN(D6092))=0),AND(NOT(E6092="Unknown"),ISBLANK(J6092)),AND(NOT(O6092="Unknown"),ISBLANK(R6092))),"Missing Information", INDEX(Table15[Entire Service Line Classification], MATCH(SUMIFS(Table15[Unique ID],Table15[System-Owned Portion],E6092,Table15[If Material Anything Other than "Lead" in Column E,Was Material Ever Previously Lead?],G6092,Table15[Customer-Owned Portion],O6092),Table15[Unique ID],0),0)))</f>
        <v>Lead Status Unknown</v>
      </c>
      <c r="X6092"/>
    </row>
    <row r="6093" spans="2:24" x14ac:dyDescent="0.35">
      <c r="B6093" s="146"/>
      <c r="C6093" s="31" t="s">
        <v>2859</v>
      </c>
      <c r="D6093" s="31"/>
      <c r="E6093" s="44" t="s">
        <v>3203</v>
      </c>
      <c r="F6093" s="43" t="s">
        <v>3283</v>
      </c>
      <c r="G6093" s="84" t="s">
        <v>3249</v>
      </c>
      <c r="H6093" s="31">
        <v>1964</v>
      </c>
      <c r="I6093" s="207" t="s">
        <v>3341</v>
      </c>
      <c r="J6093" s="84"/>
      <c r="K6093" s="31" t="s">
        <v>41</v>
      </c>
      <c r="L6093" s="31"/>
      <c r="M6093" s="169"/>
      <c r="N6093" s="148"/>
      <c r="O6093" s="106" t="s">
        <v>3203</v>
      </c>
      <c r="P6093" s="43">
        <v>1964</v>
      </c>
      <c r="Q6093" s="207" t="s">
        <v>3341</v>
      </c>
      <c r="R6093" s="84" t="s">
        <v>3203</v>
      </c>
      <c r="S6093" s="31" t="s">
        <v>41</v>
      </c>
      <c r="T6093" s="31"/>
      <c r="U6093" s="169"/>
      <c r="V6093" s="150"/>
      <c r="W6093" s="141" t="str" cm="1">
        <f t="array" ref="W6093">IF(SUM(LEN(B6093:V6093))=0,"",IF(OR(OR(ISBLANK(F6093),SUM(LEN(C6093),LEN(D6093))=0),AND(NOT(E6093="Unknown"),ISBLANK(J6093)),AND(NOT(O6093="Unknown"),ISBLANK(R6093))),"Missing Information", INDEX(Table15[Entire Service Line Classification], MATCH(SUMIFS(Table15[Unique ID],Table15[System-Owned Portion],E6093,Table15[If Material Anything Other than "Lead" in Column E,Was Material Ever Previously Lead?],G6093,Table15[Customer-Owned Portion],O6093),Table15[Unique ID],0),0)))</f>
        <v>Lead Status Unknown</v>
      </c>
      <c r="X6093"/>
    </row>
    <row r="6094" spans="2:24" x14ac:dyDescent="0.35">
      <c r="B6094" s="146"/>
      <c r="C6094" s="31" t="s">
        <v>2860</v>
      </c>
      <c r="D6094" s="31"/>
      <c r="E6094" s="44" t="s">
        <v>3203</v>
      </c>
      <c r="F6094" s="43" t="s">
        <v>3283</v>
      </c>
      <c r="G6094" s="84" t="s">
        <v>3249</v>
      </c>
      <c r="H6094" s="31">
        <v>1964</v>
      </c>
      <c r="I6094" s="207" t="s">
        <v>3337</v>
      </c>
      <c r="J6094" s="84"/>
      <c r="K6094" s="31" t="s">
        <v>41</v>
      </c>
      <c r="L6094" s="31"/>
      <c r="M6094" s="169"/>
      <c r="N6094" s="148"/>
      <c r="O6094" s="106" t="s">
        <v>3203</v>
      </c>
      <c r="P6094" s="43">
        <v>1964</v>
      </c>
      <c r="Q6094" s="207" t="s">
        <v>3337</v>
      </c>
      <c r="R6094" s="84" t="s">
        <v>3203</v>
      </c>
      <c r="S6094" s="31" t="s">
        <v>41</v>
      </c>
      <c r="T6094" s="31"/>
      <c r="U6094" s="169"/>
      <c r="V6094" s="150"/>
      <c r="W6094" s="141" t="str" cm="1">
        <f t="array" ref="W6094">IF(SUM(LEN(B6094:V6094))=0,"",IF(OR(OR(ISBLANK(F6094),SUM(LEN(C6094),LEN(D6094))=0),AND(NOT(E6094="Unknown"),ISBLANK(J6094)),AND(NOT(O6094="Unknown"),ISBLANK(R6094))),"Missing Information", INDEX(Table15[Entire Service Line Classification], MATCH(SUMIFS(Table15[Unique ID],Table15[System-Owned Portion],E6094,Table15[If Material Anything Other than "Lead" in Column E,Was Material Ever Previously Lead?],G6094,Table15[Customer-Owned Portion],O6094),Table15[Unique ID],0),0)))</f>
        <v>Lead Status Unknown</v>
      </c>
      <c r="X6094"/>
    </row>
    <row r="6095" spans="2:24" x14ac:dyDescent="0.35">
      <c r="B6095" s="146"/>
      <c r="C6095" s="31" t="s">
        <v>2861</v>
      </c>
      <c r="D6095" s="31"/>
      <c r="E6095" s="44" t="s">
        <v>3203</v>
      </c>
      <c r="F6095" s="43" t="s">
        <v>3283</v>
      </c>
      <c r="G6095" s="84" t="s">
        <v>3249</v>
      </c>
      <c r="H6095" s="31">
        <v>1940</v>
      </c>
      <c r="I6095" s="207" t="s">
        <v>3338</v>
      </c>
      <c r="J6095" s="84"/>
      <c r="K6095" s="31" t="s">
        <v>41</v>
      </c>
      <c r="L6095" s="31"/>
      <c r="M6095" s="169"/>
      <c r="N6095" s="148"/>
      <c r="O6095" s="106" t="s">
        <v>3203</v>
      </c>
      <c r="P6095" s="43">
        <v>1940</v>
      </c>
      <c r="Q6095" s="207" t="s">
        <v>3338</v>
      </c>
      <c r="R6095" s="84" t="s">
        <v>3203</v>
      </c>
      <c r="S6095" s="31" t="s">
        <v>41</v>
      </c>
      <c r="T6095" s="31"/>
      <c r="U6095" s="169"/>
      <c r="V6095" s="150"/>
      <c r="W6095" s="141" t="str" cm="1">
        <f t="array" ref="W6095">IF(SUM(LEN(B6095:V6095))=0,"",IF(OR(OR(ISBLANK(F6095),SUM(LEN(C6095),LEN(D6095))=0),AND(NOT(E6095="Unknown"),ISBLANK(J6095)),AND(NOT(O6095="Unknown"),ISBLANK(R6095))),"Missing Information", INDEX(Table15[Entire Service Line Classification], MATCH(SUMIFS(Table15[Unique ID],Table15[System-Owned Portion],E6095,Table15[If Material Anything Other than "Lead" in Column E,Was Material Ever Previously Lead?],G6095,Table15[Customer-Owned Portion],O6095),Table15[Unique ID],0),0)))</f>
        <v>Lead Status Unknown</v>
      </c>
      <c r="X6095"/>
    </row>
    <row r="6096" spans="2:24" x14ac:dyDescent="0.35">
      <c r="B6096" s="146"/>
      <c r="C6096" s="31" t="s">
        <v>2862</v>
      </c>
      <c r="D6096" s="31"/>
      <c r="E6096" s="44" t="s">
        <v>3203</v>
      </c>
      <c r="F6096" s="43" t="s">
        <v>3283</v>
      </c>
      <c r="G6096" s="84" t="s">
        <v>3249</v>
      </c>
      <c r="H6096" s="31">
        <v>1964</v>
      </c>
      <c r="I6096" s="207" t="s">
        <v>3341</v>
      </c>
      <c r="J6096" s="84"/>
      <c r="K6096" s="31" t="s">
        <v>41</v>
      </c>
      <c r="L6096" s="31"/>
      <c r="M6096" s="169"/>
      <c r="N6096" s="148"/>
      <c r="O6096" s="106" t="s">
        <v>3203</v>
      </c>
      <c r="P6096" s="43">
        <v>1964</v>
      </c>
      <c r="Q6096" s="207" t="s">
        <v>3341</v>
      </c>
      <c r="R6096" s="84" t="s">
        <v>3203</v>
      </c>
      <c r="S6096" s="31" t="s">
        <v>41</v>
      </c>
      <c r="T6096" s="31"/>
      <c r="U6096" s="169"/>
      <c r="V6096" s="150"/>
      <c r="W6096" s="141" t="str" cm="1">
        <f t="array" ref="W6096">IF(SUM(LEN(B6096:V6096))=0,"",IF(OR(OR(ISBLANK(F6096),SUM(LEN(C6096),LEN(D6096))=0),AND(NOT(E6096="Unknown"),ISBLANK(J6096)),AND(NOT(O6096="Unknown"),ISBLANK(R6096))),"Missing Information", INDEX(Table15[Entire Service Line Classification], MATCH(SUMIFS(Table15[Unique ID],Table15[System-Owned Portion],E6096,Table15[If Material Anything Other than "Lead" in Column E,Was Material Ever Previously Lead?],G6096,Table15[Customer-Owned Portion],O6096),Table15[Unique ID],0),0)))</f>
        <v>Lead Status Unknown</v>
      </c>
      <c r="X6096"/>
    </row>
    <row r="6097" spans="2:24" x14ac:dyDescent="0.35">
      <c r="B6097" s="146"/>
      <c r="C6097" s="31" t="s">
        <v>2863</v>
      </c>
      <c r="D6097" s="31"/>
      <c r="E6097" s="44" t="s">
        <v>3203</v>
      </c>
      <c r="F6097" s="43" t="s">
        <v>3283</v>
      </c>
      <c r="G6097" s="84" t="s">
        <v>3249</v>
      </c>
      <c r="H6097" s="31">
        <v>1969</v>
      </c>
      <c r="I6097" s="207" t="s">
        <v>3337</v>
      </c>
      <c r="J6097" s="84"/>
      <c r="K6097" s="31" t="s">
        <v>41</v>
      </c>
      <c r="L6097" s="31"/>
      <c r="M6097" s="169"/>
      <c r="N6097" s="148"/>
      <c r="O6097" s="106" t="s">
        <v>3203</v>
      </c>
      <c r="P6097" s="43">
        <v>1969</v>
      </c>
      <c r="Q6097" s="207" t="s">
        <v>3337</v>
      </c>
      <c r="R6097" s="84" t="s">
        <v>3203</v>
      </c>
      <c r="S6097" s="31" t="s">
        <v>41</v>
      </c>
      <c r="T6097" s="31"/>
      <c r="U6097" s="169"/>
      <c r="V6097" s="150"/>
      <c r="W6097" s="141" t="str" cm="1">
        <f t="array" ref="W6097">IF(SUM(LEN(B6097:V6097))=0,"",IF(OR(OR(ISBLANK(F6097),SUM(LEN(C6097),LEN(D6097))=0),AND(NOT(E6097="Unknown"),ISBLANK(J6097)),AND(NOT(O6097="Unknown"),ISBLANK(R6097))),"Missing Information", INDEX(Table15[Entire Service Line Classification], MATCH(SUMIFS(Table15[Unique ID],Table15[System-Owned Portion],E6097,Table15[If Material Anything Other than "Lead" in Column E,Was Material Ever Previously Lead?],G6097,Table15[Customer-Owned Portion],O6097),Table15[Unique ID],0),0)))</f>
        <v>Lead Status Unknown</v>
      </c>
      <c r="X6097"/>
    </row>
    <row r="6098" spans="2:24" x14ac:dyDescent="0.35">
      <c r="B6098" s="146"/>
      <c r="C6098" s="31" t="s">
        <v>2864</v>
      </c>
      <c r="D6098" s="31"/>
      <c r="E6098" s="44" t="s">
        <v>3203</v>
      </c>
      <c r="F6098" s="43" t="s">
        <v>3283</v>
      </c>
      <c r="G6098" s="84" t="s">
        <v>3249</v>
      </c>
      <c r="H6098" s="31">
        <v>1964</v>
      </c>
      <c r="I6098" s="207" t="s">
        <v>3337</v>
      </c>
      <c r="J6098" s="84"/>
      <c r="K6098" s="31" t="s">
        <v>41</v>
      </c>
      <c r="L6098" s="31"/>
      <c r="M6098" s="169"/>
      <c r="N6098" s="148"/>
      <c r="O6098" s="106" t="s">
        <v>3203</v>
      </c>
      <c r="P6098" s="43">
        <v>1964</v>
      </c>
      <c r="Q6098" s="207" t="s">
        <v>3337</v>
      </c>
      <c r="R6098" s="84" t="s">
        <v>3203</v>
      </c>
      <c r="S6098" s="31" t="s">
        <v>41</v>
      </c>
      <c r="T6098" s="31"/>
      <c r="U6098" s="169"/>
      <c r="V6098" s="150"/>
      <c r="W6098" s="141" t="str" cm="1">
        <f t="array" ref="W6098">IF(SUM(LEN(B6098:V6098))=0,"",IF(OR(OR(ISBLANK(F6098),SUM(LEN(C6098),LEN(D6098))=0),AND(NOT(E6098="Unknown"),ISBLANK(J6098)),AND(NOT(O6098="Unknown"),ISBLANK(R6098))),"Missing Information", INDEX(Table15[Entire Service Line Classification], MATCH(SUMIFS(Table15[Unique ID],Table15[System-Owned Portion],E6098,Table15[If Material Anything Other than "Lead" in Column E,Was Material Ever Previously Lead?],G6098,Table15[Customer-Owned Portion],O6098),Table15[Unique ID],0),0)))</f>
        <v>Lead Status Unknown</v>
      </c>
      <c r="X6098"/>
    </row>
    <row r="6099" spans="2:24" x14ac:dyDescent="0.35">
      <c r="B6099" s="146"/>
      <c r="C6099" s="31" t="s">
        <v>2865</v>
      </c>
      <c r="D6099" s="31"/>
      <c r="E6099" s="44" t="s">
        <v>3203</v>
      </c>
      <c r="F6099" s="43" t="s">
        <v>3283</v>
      </c>
      <c r="G6099" s="84" t="s">
        <v>3249</v>
      </c>
      <c r="H6099" s="31">
        <v>1961</v>
      </c>
      <c r="I6099" s="207" t="s">
        <v>3337</v>
      </c>
      <c r="J6099" s="84"/>
      <c r="K6099" s="31" t="s">
        <v>41</v>
      </c>
      <c r="L6099" s="31"/>
      <c r="M6099" s="169"/>
      <c r="N6099" s="148"/>
      <c r="O6099" s="106" t="s">
        <v>3203</v>
      </c>
      <c r="P6099" s="43">
        <v>1961</v>
      </c>
      <c r="Q6099" s="207" t="s">
        <v>3337</v>
      </c>
      <c r="R6099" s="84" t="s">
        <v>3203</v>
      </c>
      <c r="S6099" s="31" t="s">
        <v>41</v>
      </c>
      <c r="T6099" s="31"/>
      <c r="U6099" s="169"/>
      <c r="V6099" s="150"/>
      <c r="W6099" s="141" t="str" cm="1">
        <f t="array" ref="W6099">IF(SUM(LEN(B6099:V6099))=0,"",IF(OR(OR(ISBLANK(F6099),SUM(LEN(C6099),LEN(D6099))=0),AND(NOT(E6099="Unknown"),ISBLANK(J6099)),AND(NOT(O6099="Unknown"),ISBLANK(R6099))),"Missing Information", INDEX(Table15[Entire Service Line Classification], MATCH(SUMIFS(Table15[Unique ID],Table15[System-Owned Portion],E6099,Table15[If Material Anything Other than "Lead" in Column E,Was Material Ever Previously Lead?],G6099,Table15[Customer-Owned Portion],O6099),Table15[Unique ID],0),0)))</f>
        <v>Lead Status Unknown</v>
      </c>
      <c r="X6099"/>
    </row>
    <row r="6100" spans="2:24" x14ac:dyDescent="0.35">
      <c r="B6100" s="146"/>
      <c r="C6100" s="31" t="s">
        <v>2866</v>
      </c>
      <c r="D6100" s="31"/>
      <c r="E6100" s="44" t="s">
        <v>3203</v>
      </c>
      <c r="F6100" s="43" t="s">
        <v>3283</v>
      </c>
      <c r="G6100" s="84" t="s">
        <v>3249</v>
      </c>
      <c r="H6100" s="31">
        <v>1964</v>
      </c>
      <c r="I6100" s="207" t="s">
        <v>3341</v>
      </c>
      <c r="J6100" s="84"/>
      <c r="K6100" s="31" t="s">
        <v>41</v>
      </c>
      <c r="L6100" s="31"/>
      <c r="M6100" s="169"/>
      <c r="N6100" s="148"/>
      <c r="O6100" s="106" t="s">
        <v>3203</v>
      </c>
      <c r="P6100" s="43">
        <v>1964</v>
      </c>
      <c r="Q6100" s="207" t="s">
        <v>3341</v>
      </c>
      <c r="R6100" s="84" t="s">
        <v>3203</v>
      </c>
      <c r="S6100" s="31" t="s">
        <v>41</v>
      </c>
      <c r="T6100" s="31"/>
      <c r="U6100" s="169"/>
      <c r="V6100" s="150"/>
      <c r="W6100" s="141" t="str" cm="1">
        <f t="array" ref="W6100">IF(SUM(LEN(B6100:V6100))=0,"",IF(OR(OR(ISBLANK(F6100),SUM(LEN(C6100),LEN(D6100))=0),AND(NOT(E6100="Unknown"),ISBLANK(J6100)),AND(NOT(O6100="Unknown"),ISBLANK(R6100))),"Missing Information", INDEX(Table15[Entire Service Line Classification], MATCH(SUMIFS(Table15[Unique ID],Table15[System-Owned Portion],E6100,Table15[If Material Anything Other than "Lead" in Column E,Was Material Ever Previously Lead?],G6100,Table15[Customer-Owned Portion],O6100),Table15[Unique ID],0),0)))</f>
        <v>Lead Status Unknown</v>
      </c>
      <c r="X6100"/>
    </row>
    <row r="6101" spans="2:24" x14ac:dyDescent="0.35">
      <c r="B6101" s="146"/>
      <c r="C6101" s="31" t="s">
        <v>2867</v>
      </c>
      <c r="D6101" s="31"/>
      <c r="E6101" s="44" t="s">
        <v>3203</v>
      </c>
      <c r="F6101" s="43" t="s">
        <v>3283</v>
      </c>
      <c r="G6101" s="84" t="s">
        <v>3249</v>
      </c>
      <c r="H6101" s="31">
        <v>1970</v>
      </c>
      <c r="I6101" s="207" t="s">
        <v>3338</v>
      </c>
      <c r="J6101" s="84"/>
      <c r="K6101" s="31" t="s">
        <v>41</v>
      </c>
      <c r="L6101" s="31"/>
      <c r="M6101" s="169"/>
      <c r="N6101" s="148"/>
      <c r="O6101" s="106" t="s">
        <v>3203</v>
      </c>
      <c r="P6101" s="43">
        <v>1970</v>
      </c>
      <c r="Q6101" s="207" t="s">
        <v>3338</v>
      </c>
      <c r="R6101" s="84" t="s">
        <v>3203</v>
      </c>
      <c r="S6101" s="31" t="s">
        <v>41</v>
      </c>
      <c r="T6101" s="31"/>
      <c r="U6101" s="169"/>
      <c r="V6101" s="150"/>
      <c r="W6101" s="141" t="str" cm="1">
        <f t="array" ref="W6101">IF(SUM(LEN(B6101:V6101))=0,"",IF(OR(OR(ISBLANK(F6101),SUM(LEN(C6101),LEN(D6101))=0),AND(NOT(E6101="Unknown"),ISBLANK(J6101)),AND(NOT(O6101="Unknown"),ISBLANK(R6101))),"Missing Information", INDEX(Table15[Entire Service Line Classification], MATCH(SUMIFS(Table15[Unique ID],Table15[System-Owned Portion],E6101,Table15[If Material Anything Other than "Lead" in Column E,Was Material Ever Previously Lead?],G6101,Table15[Customer-Owned Portion],O6101),Table15[Unique ID],0),0)))</f>
        <v>Lead Status Unknown</v>
      </c>
      <c r="X6101"/>
    </row>
    <row r="6102" spans="2:24" x14ac:dyDescent="0.35">
      <c r="B6102" s="146"/>
      <c r="C6102" s="31" t="s">
        <v>2868</v>
      </c>
      <c r="D6102" s="31"/>
      <c r="E6102" s="44" t="s">
        <v>3203</v>
      </c>
      <c r="F6102" s="43" t="s">
        <v>3283</v>
      </c>
      <c r="G6102" s="84" t="s">
        <v>3249</v>
      </c>
      <c r="H6102" s="31">
        <v>1964</v>
      </c>
      <c r="I6102" s="207" t="s">
        <v>3337</v>
      </c>
      <c r="J6102" s="84"/>
      <c r="K6102" s="31" t="s">
        <v>41</v>
      </c>
      <c r="L6102" s="31"/>
      <c r="M6102" s="169"/>
      <c r="N6102" s="148"/>
      <c r="O6102" s="106" t="s">
        <v>3203</v>
      </c>
      <c r="P6102" s="43">
        <v>1964</v>
      </c>
      <c r="Q6102" s="207" t="s">
        <v>3337</v>
      </c>
      <c r="R6102" s="84" t="s">
        <v>3203</v>
      </c>
      <c r="S6102" s="31" t="s">
        <v>41</v>
      </c>
      <c r="T6102" s="31"/>
      <c r="U6102" s="169"/>
      <c r="V6102" s="150"/>
      <c r="W6102" s="141" t="str" cm="1">
        <f t="array" ref="W6102">IF(SUM(LEN(B6102:V6102))=0,"",IF(OR(OR(ISBLANK(F6102),SUM(LEN(C6102),LEN(D6102))=0),AND(NOT(E6102="Unknown"),ISBLANK(J6102)),AND(NOT(O6102="Unknown"),ISBLANK(R6102))),"Missing Information", INDEX(Table15[Entire Service Line Classification], MATCH(SUMIFS(Table15[Unique ID],Table15[System-Owned Portion],E6102,Table15[If Material Anything Other than "Lead" in Column E,Was Material Ever Previously Lead?],G6102,Table15[Customer-Owned Portion],O6102),Table15[Unique ID],0),0)))</f>
        <v>Lead Status Unknown</v>
      </c>
      <c r="X6102"/>
    </row>
    <row r="6103" spans="2:24" x14ac:dyDescent="0.35">
      <c r="B6103" s="146"/>
      <c r="C6103" s="31" t="s">
        <v>2869</v>
      </c>
      <c r="D6103" s="31"/>
      <c r="E6103" s="44" t="s">
        <v>3203</v>
      </c>
      <c r="F6103" s="43" t="s">
        <v>3283</v>
      </c>
      <c r="G6103" s="84" t="s">
        <v>3249</v>
      </c>
      <c r="H6103" s="31">
        <v>1945</v>
      </c>
      <c r="I6103" s="207" t="s">
        <v>3337</v>
      </c>
      <c r="J6103" s="84"/>
      <c r="K6103" s="31" t="s">
        <v>41</v>
      </c>
      <c r="L6103" s="31"/>
      <c r="M6103" s="169"/>
      <c r="N6103" s="148"/>
      <c r="O6103" s="106" t="s">
        <v>3203</v>
      </c>
      <c r="P6103" s="43">
        <v>1945</v>
      </c>
      <c r="Q6103" s="207" t="s">
        <v>3337</v>
      </c>
      <c r="R6103" s="84" t="s">
        <v>3203</v>
      </c>
      <c r="S6103" s="31" t="s">
        <v>41</v>
      </c>
      <c r="T6103" s="31"/>
      <c r="U6103" s="169"/>
      <c r="V6103" s="150"/>
      <c r="W6103" s="141" t="str" cm="1">
        <f t="array" ref="W6103">IF(SUM(LEN(B6103:V6103))=0,"",IF(OR(OR(ISBLANK(F6103),SUM(LEN(C6103),LEN(D6103))=0),AND(NOT(E6103="Unknown"),ISBLANK(J6103)),AND(NOT(O6103="Unknown"),ISBLANK(R6103))),"Missing Information", INDEX(Table15[Entire Service Line Classification], MATCH(SUMIFS(Table15[Unique ID],Table15[System-Owned Portion],E6103,Table15[If Material Anything Other than "Lead" in Column E,Was Material Ever Previously Lead?],G6103,Table15[Customer-Owned Portion],O6103),Table15[Unique ID],0),0)))</f>
        <v>Lead Status Unknown</v>
      </c>
      <c r="X6103"/>
    </row>
    <row r="6104" spans="2:24" ht="29" x14ac:dyDescent="0.35">
      <c r="B6104" s="146"/>
      <c r="C6104" s="31" t="s">
        <v>2870</v>
      </c>
      <c r="D6104" s="31"/>
      <c r="E6104" s="44" t="s">
        <v>3284</v>
      </c>
      <c r="F6104" s="43" t="s">
        <v>41</v>
      </c>
      <c r="G6104" s="84" t="s">
        <v>3249</v>
      </c>
      <c r="H6104" s="31">
        <v>1986</v>
      </c>
      <c r="I6104" s="207" t="s">
        <v>3338</v>
      </c>
      <c r="J6104" s="84" t="s">
        <v>3270</v>
      </c>
      <c r="K6104" s="31" t="s">
        <v>41</v>
      </c>
      <c r="L6104" s="31"/>
      <c r="M6104" s="169"/>
      <c r="N6104" s="148"/>
      <c r="O6104" s="106" t="s">
        <v>3284</v>
      </c>
      <c r="P6104" s="43">
        <v>1986</v>
      </c>
      <c r="Q6104" s="207" t="s">
        <v>3338</v>
      </c>
      <c r="R6104" s="84" t="s">
        <v>3270</v>
      </c>
      <c r="S6104" s="31" t="s">
        <v>41</v>
      </c>
      <c r="T6104" s="31"/>
      <c r="U6104" s="169"/>
      <c r="V6104" s="150"/>
      <c r="W6104" s="141" t="str" cm="1">
        <f t="array" ref="W6104">IF(SUM(LEN(B6104:V6104))=0,"",IF(OR(OR(ISBLANK(F6104),SUM(LEN(C6104),LEN(D6104))=0),AND(NOT(E6104="Unknown"),ISBLANK(J6104)),AND(NOT(O6104="Unknown"),ISBLANK(R6104))),"Missing Information", INDEX(Table15[Entire Service Line Classification], MATCH(SUMIFS(Table15[Unique ID],Table15[System-Owned Portion],E6104,Table15[If Material Anything Other than "Lead" in Column E,Was Material Ever Previously Lead?],G6104,Table15[Customer-Owned Portion],O6104),Table15[Unique ID],0),0)))</f>
        <v>Non-lead</v>
      </c>
      <c r="X6104"/>
    </row>
    <row r="6105" spans="2:24" x14ac:dyDescent="0.35">
      <c r="B6105" s="146"/>
      <c r="C6105" s="31" t="s">
        <v>2871</v>
      </c>
      <c r="D6105" s="31"/>
      <c r="E6105" s="44" t="s">
        <v>3203</v>
      </c>
      <c r="F6105" s="43" t="s">
        <v>3283</v>
      </c>
      <c r="G6105" s="84" t="s">
        <v>3249</v>
      </c>
      <c r="H6105" s="31">
        <v>1964</v>
      </c>
      <c r="I6105" s="207" t="s">
        <v>3338</v>
      </c>
      <c r="J6105" s="84"/>
      <c r="K6105" s="31" t="s">
        <v>41</v>
      </c>
      <c r="L6105" s="31"/>
      <c r="M6105" s="169"/>
      <c r="N6105" s="148"/>
      <c r="O6105" s="106" t="s">
        <v>3203</v>
      </c>
      <c r="P6105" s="43">
        <v>1964</v>
      </c>
      <c r="Q6105" s="207" t="s">
        <v>3338</v>
      </c>
      <c r="R6105" s="84" t="s">
        <v>3203</v>
      </c>
      <c r="S6105" s="31" t="s">
        <v>41</v>
      </c>
      <c r="T6105" s="31"/>
      <c r="U6105" s="169"/>
      <c r="V6105" s="150"/>
      <c r="W6105" s="141" t="str" cm="1">
        <f t="array" ref="W6105">IF(SUM(LEN(B6105:V6105))=0,"",IF(OR(OR(ISBLANK(F6105),SUM(LEN(C6105),LEN(D6105))=0),AND(NOT(E6105="Unknown"),ISBLANK(J6105)),AND(NOT(O6105="Unknown"),ISBLANK(R6105))),"Missing Information", INDEX(Table15[Entire Service Line Classification], MATCH(SUMIFS(Table15[Unique ID],Table15[System-Owned Portion],E6105,Table15[If Material Anything Other than "Lead" in Column E,Was Material Ever Previously Lead?],G6105,Table15[Customer-Owned Portion],O6105),Table15[Unique ID],0),0)))</f>
        <v>Lead Status Unknown</v>
      </c>
      <c r="X6105"/>
    </row>
    <row r="6106" spans="2:24" ht="29" x14ac:dyDescent="0.35">
      <c r="B6106" s="146"/>
      <c r="C6106" s="31" t="s">
        <v>2872</v>
      </c>
      <c r="D6106" s="31"/>
      <c r="E6106" s="44" t="s">
        <v>3284</v>
      </c>
      <c r="F6106" s="43" t="s">
        <v>41</v>
      </c>
      <c r="G6106" s="84" t="s">
        <v>3249</v>
      </c>
      <c r="H6106" s="31">
        <v>1987</v>
      </c>
      <c r="I6106" s="207" t="s">
        <v>3341</v>
      </c>
      <c r="J6106" s="84" t="s">
        <v>3270</v>
      </c>
      <c r="K6106" s="31" t="s">
        <v>41</v>
      </c>
      <c r="L6106" s="31"/>
      <c r="M6106" s="169"/>
      <c r="N6106" s="148"/>
      <c r="O6106" s="106" t="s">
        <v>3284</v>
      </c>
      <c r="P6106" s="43">
        <v>1987</v>
      </c>
      <c r="Q6106" s="207" t="s">
        <v>3341</v>
      </c>
      <c r="R6106" s="84" t="s">
        <v>3270</v>
      </c>
      <c r="S6106" s="31" t="s">
        <v>41</v>
      </c>
      <c r="T6106" s="31"/>
      <c r="U6106" s="169"/>
      <c r="V6106" s="150"/>
      <c r="W6106" s="141" t="str" cm="1">
        <f t="array" ref="W6106">IF(SUM(LEN(B6106:V6106))=0,"",IF(OR(OR(ISBLANK(F6106),SUM(LEN(C6106),LEN(D6106))=0),AND(NOT(E6106="Unknown"),ISBLANK(J6106)),AND(NOT(O6106="Unknown"),ISBLANK(R6106))),"Missing Information", INDEX(Table15[Entire Service Line Classification], MATCH(SUMIFS(Table15[Unique ID],Table15[System-Owned Portion],E6106,Table15[If Material Anything Other than "Lead" in Column E,Was Material Ever Previously Lead?],G6106,Table15[Customer-Owned Portion],O6106),Table15[Unique ID],0),0)))</f>
        <v>Non-lead</v>
      </c>
      <c r="X6106"/>
    </row>
    <row r="6107" spans="2:24" x14ac:dyDescent="0.35">
      <c r="B6107" s="146"/>
      <c r="C6107" s="31" t="s">
        <v>2873</v>
      </c>
      <c r="D6107" s="31"/>
      <c r="E6107" s="44" t="s">
        <v>3203</v>
      </c>
      <c r="F6107" s="43" t="s">
        <v>3283</v>
      </c>
      <c r="G6107" s="84" t="s">
        <v>3249</v>
      </c>
      <c r="H6107" s="31">
        <v>1964</v>
      </c>
      <c r="I6107" s="207" t="s">
        <v>3337</v>
      </c>
      <c r="J6107" s="84"/>
      <c r="K6107" s="31" t="s">
        <v>41</v>
      </c>
      <c r="L6107" s="31"/>
      <c r="M6107" s="169"/>
      <c r="N6107" s="148"/>
      <c r="O6107" s="106" t="s">
        <v>3203</v>
      </c>
      <c r="P6107" s="43">
        <v>1964</v>
      </c>
      <c r="Q6107" s="207" t="s">
        <v>3337</v>
      </c>
      <c r="R6107" s="84" t="s">
        <v>3203</v>
      </c>
      <c r="S6107" s="31" t="s">
        <v>41</v>
      </c>
      <c r="T6107" s="31"/>
      <c r="U6107" s="169"/>
      <c r="V6107" s="150"/>
      <c r="W6107" s="141" t="str" cm="1">
        <f t="array" ref="W6107">IF(SUM(LEN(B6107:V6107))=0,"",IF(OR(OR(ISBLANK(F6107),SUM(LEN(C6107),LEN(D6107))=0),AND(NOT(E6107="Unknown"),ISBLANK(J6107)),AND(NOT(O6107="Unknown"),ISBLANK(R6107))),"Missing Information", INDEX(Table15[Entire Service Line Classification], MATCH(SUMIFS(Table15[Unique ID],Table15[System-Owned Portion],E6107,Table15[If Material Anything Other than "Lead" in Column E,Was Material Ever Previously Lead?],G6107,Table15[Customer-Owned Portion],O6107),Table15[Unique ID],0),0)))</f>
        <v>Lead Status Unknown</v>
      </c>
      <c r="X6107"/>
    </row>
    <row r="6108" spans="2:24" x14ac:dyDescent="0.35">
      <c r="B6108" s="146"/>
      <c r="C6108" s="31" t="s">
        <v>2874</v>
      </c>
      <c r="D6108" s="31"/>
      <c r="E6108" s="44" t="s">
        <v>3203</v>
      </c>
      <c r="F6108" s="43" t="s">
        <v>3283</v>
      </c>
      <c r="G6108" s="84" t="s">
        <v>3249</v>
      </c>
      <c r="H6108" s="31">
        <v>1970</v>
      </c>
      <c r="I6108" s="207" t="s">
        <v>3341</v>
      </c>
      <c r="J6108" s="84"/>
      <c r="K6108" s="31" t="s">
        <v>41</v>
      </c>
      <c r="L6108" s="31"/>
      <c r="M6108" s="169"/>
      <c r="N6108" s="148"/>
      <c r="O6108" s="106" t="s">
        <v>3203</v>
      </c>
      <c r="P6108" s="43">
        <v>1970</v>
      </c>
      <c r="Q6108" s="207" t="s">
        <v>3341</v>
      </c>
      <c r="R6108" s="84" t="s">
        <v>3203</v>
      </c>
      <c r="S6108" s="31" t="s">
        <v>41</v>
      </c>
      <c r="T6108" s="31"/>
      <c r="U6108" s="169"/>
      <c r="V6108" s="150"/>
      <c r="W6108" s="141" t="str" cm="1">
        <f t="array" ref="W6108">IF(SUM(LEN(B6108:V6108))=0,"",IF(OR(OR(ISBLANK(F6108),SUM(LEN(C6108),LEN(D6108))=0),AND(NOT(E6108="Unknown"),ISBLANK(J6108)),AND(NOT(O6108="Unknown"),ISBLANK(R6108))),"Missing Information", INDEX(Table15[Entire Service Line Classification], MATCH(SUMIFS(Table15[Unique ID],Table15[System-Owned Portion],E6108,Table15[If Material Anything Other than "Lead" in Column E,Was Material Ever Previously Lead?],G6108,Table15[Customer-Owned Portion],O6108),Table15[Unique ID],0),0)))</f>
        <v>Lead Status Unknown</v>
      </c>
      <c r="X6108"/>
    </row>
    <row r="6109" spans="2:24" ht="29" x14ac:dyDescent="0.35">
      <c r="B6109" s="146"/>
      <c r="C6109" s="31" t="s">
        <v>2875</v>
      </c>
      <c r="D6109" s="31"/>
      <c r="E6109" s="44" t="s">
        <v>3284</v>
      </c>
      <c r="F6109" s="43" t="s">
        <v>41</v>
      </c>
      <c r="G6109" s="84" t="s">
        <v>3249</v>
      </c>
      <c r="H6109" s="31">
        <v>1987</v>
      </c>
      <c r="I6109" s="207" t="s">
        <v>3338</v>
      </c>
      <c r="J6109" s="84" t="s">
        <v>3270</v>
      </c>
      <c r="K6109" s="31" t="s">
        <v>41</v>
      </c>
      <c r="L6109" s="31"/>
      <c r="M6109" s="169"/>
      <c r="N6109" s="148"/>
      <c r="O6109" s="106" t="s">
        <v>3284</v>
      </c>
      <c r="P6109" s="43">
        <v>1987</v>
      </c>
      <c r="Q6109" s="207" t="s">
        <v>3338</v>
      </c>
      <c r="R6109" s="84" t="s">
        <v>3270</v>
      </c>
      <c r="S6109" s="31" t="s">
        <v>41</v>
      </c>
      <c r="T6109" s="31"/>
      <c r="U6109" s="169"/>
      <c r="V6109" s="150"/>
      <c r="W6109" s="141" t="str" cm="1">
        <f t="array" ref="W6109">IF(SUM(LEN(B6109:V6109))=0,"",IF(OR(OR(ISBLANK(F6109),SUM(LEN(C6109),LEN(D6109))=0),AND(NOT(E6109="Unknown"),ISBLANK(J6109)),AND(NOT(O6109="Unknown"),ISBLANK(R6109))),"Missing Information", INDEX(Table15[Entire Service Line Classification], MATCH(SUMIFS(Table15[Unique ID],Table15[System-Owned Portion],E6109,Table15[If Material Anything Other than "Lead" in Column E,Was Material Ever Previously Lead?],G6109,Table15[Customer-Owned Portion],O6109),Table15[Unique ID],0),0)))</f>
        <v>Non-lead</v>
      </c>
      <c r="X6109"/>
    </row>
    <row r="6110" spans="2:24" x14ac:dyDescent="0.35">
      <c r="B6110" s="146"/>
      <c r="C6110" s="31" t="s">
        <v>2876</v>
      </c>
      <c r="D6110" s="31"/>
      <c r="E6110" s="44" t="s">
        <v>3203</v>
      </c>
      <c r="F6110" s="43" t="s">
        <v>3283</v>
      </c>
      <c r="G6110" s="84" t="s">
        <v>3249</v>
      </c>
      <c r="H6110" s="31">
        <v>1964</v>
      </c>
      <c r="I6110" s="207" t="s">
        <v>3338</v>
      </c>
      <c r="J6110" s="84"/>
      <c r="K6110" s="31" t="s">
        <v>41</v>
      </c>
      <c r="L6110" s="31"/>
      <c r="M6110" s="169"/>
      <c r="N6110" s="148"/>
      <c r="O6110" s="106" t="s">
        <v>3203</v>
      </c>
      <c r="P6110" s="43">
        <v>1964</v>
      </c>
      <c r="Q6110" s="207" t="s">
        <v>3338</v>
      </c>
      <c r="R6110" s="84" t="s">
        <v>3203</v>
      </c>
      <c r="S6110" s="31" t="s">
        <v>41</v>
      </c>
      <c r="T6110" s="31"/>
      <c r="U6110" s="169"/>
      <c r="V6110" s="150"/>
      <c r="W6110" s="141" t="str" cm="1">
        <f t="array" ref="W6110">IF(SUM(LEN(B6110:V6110))=0,"",IF(OR(OR(ISBLANK(F6110),SUM(LEN(C6110),LEN(D6110))=0),AND(NOT(E6110="Unknown"),ISBLANK(J6110)),AND(NOT(O6110="Unknown"),ISBLANK(R6110))),"Missing Information", INDEX(Table15[Entire Service Line Classification], MATCH(SUMIFS(Table15[Unique ID],Table15[System-Owned Portion],E6110,Table15[If Material Anything Other than "Lead" in Column E,Was Material Ever Previously Lead?],G6110,Table15[Customer-Owned Portion],O6110),Table15[Unique ID],0),0)))</f>
        <v>Lead Status Unknown</v>
      </c>
      <c r="X6110"/>
    </row>
    <row r="6111" spans="2:24" x14ac:dyDescent="0.35">
      <c r="B6111" s="146"/>
      <c r="C6111" s="31" t="s">
        <v>6584</v>
      </c>
      <c r="D6111" s="31"/>
      <c r="E6111" s="44" t="s">
        <v>3203</v>
      </c>
      <c r="F6111" s="43" t="s">
        <v>3283</v>
      </c>
      <c r="G6111" s="84" t="s">
        <v>3249</v>
      </c>
      <c r="H6111" s="31">
        <v>1969</v>
      </c>
      <c r="I6111" s="207" t="s">
        <v>3337</v>
      </c>
      <c r="J6111" s="84"/>
      <c r="K6111" s="31" t="s">
        <v>41</v>
      </c>
      <c r="L6111" s="31"/>
      <c r="M6111" s="169"/>
      <c r="N6111" s="148"/>
      <c r="O6111" s="106" t="s">
        <v>3203</v>
      </c>
      <c r="P6111" s="43">
        <v>1969</v>
      </c>
      <c r="Q6111" s="207" t="s">
        <v>3337</v>
      </c>
      <c r="R6111" s="84" t="s">
        <v>3203</v>
      </c>
      <c r="S6111" s="31" t="s">
        <v>41</v>
      </c>
      <c r="T6111" s="31"/>
      <c r="U6111" s="169"/>
      <c r="V6111" s="150"/>
      <c r="W6111" s="141" t="str" cm="1">
        <f t="array" ref="W6111">IF(SUM(LEN(B6111:V6111))=0,"",IF(OR(OR(ISBLANK(F6111),SUM(LEN(C6111),LEN(D6111))=0),AND(NOT(E6111="Unknown"),ISBLANK(J6111)),AND(NOT(O6111="Unknown"),ISBLANK(R6111))),"Missing Information", INDEX(Table15[Entire Service Line Classification], MATCH(SUMIFS(Table15[Unique ID],Table15[System-Owned Portion],E6111,Table15[If Material Anything Other than "Lead" in Column E,Was Material Ever Previously Lead?],G6111,Table15[Customer-Owned Portion],O6111),Table15[Unique ID],0),0)))</f>
        <v>Lead Status Unknown</v>
      </c>
      <c r="X6111"/>
    </row>
    <row r="6112" spans="2:24" ht="29" x14ac:dyDescent="0.35">
      <c r="B6112" s="146"/>
      <c r="C6112" s="31" t="s">
        <v>6585</v>
      </c>
      <c r="D6112" s="31"/>
      <c r="E6112" s="44" t="s">
        <v>3284</v>
      </c>
      <c r="F6112" s="43" t="s">
        <v>41</v>
      </c>
      <c r="G6112" s="84" t="s">
        <v>3249</v>
      </c>
      <c r="H6112" s="31">
        <v>1988</v>
      </c>
      <c r="I6112" s="207" t="s">
        <v>3341</v>
      </c>
      <c r="J6112" s="84" t="s">
        <v>3270</v>
      </c>
      <c r="K6112" s="31" t="s">
        <v>41</v>
      </c>
      <c r="L6112" s="31"/>
      <c r="M6112" s="169"/>
      <c r="N6112" s="148"/>
      <c r="O6112" s="106" t="s">
        <v>3284</v>
      </c>
      <c r="P6112" s="43">
        <v>1988</v>
      </c>
      <c r="Q6112" s="207" t="s">
        <v>3341</v>
      </c>
      <c r="R6112" s="84" t="s">
        <v>3270</v>
      </c>
      <c r="S6112" s="31" t="s">
        <v>41</v>
      </c>
      <c r="T6112" s="31"/>
      <c r="U6112" s="169"/>
      <c r="V6112" s="150"/>
      <c r="W6112" s="141" t="str" cm="1">
        <f t="array" ref="W6112">IF(SUM(LEN(B6112:V6112))=0,"",IF(OR(OR(ISBLANK(F6112),SUM(LEN(C6112),LEN(D6112))=0),AND(NOT(E6112="Unknown"),ISBLANK(J6112)),AND(NOT(O6112="Unknown"),ISBLANK(R6112))),"Missing Information", INDEX(Table15[Entire Service Line Classification], MATCH(SUMIFS(Table15[Unique ID],Table15[System-Owned Portion],E6112,Table15[If Material Anything Other than "Lead" in Column E,Was Material Ever Previously Lead?],G6112,Table15[Customer-Owned Portion],O6112),Table15[Unique ID],0),0)))</f>
        <v>Non-lead</v>
      </c>
      <c r="X6112"/>
    </row>
    <row r="6113" spans="2:24" ht="29" x14ac:dyDescent="0.35">
      <c r="B6113" s="146"/>
      <c r="C6113" s="31" t="s">
        <v>6586</v>
      </c>
      <c r="D6113" s="31"/>
      <c r="E6113" s="44" t="s">
        <v>3284</v>
      </c>
      <c r="F6113" s="43" t="s">
        <v>41</v>
      </c>
      <c r="G6113" s="84" t="s">
        <v>3249</v>
      </c>
      <c r="H6113" s="31">
        <v>1988</v>
      </c>
      <c r="I6113" s="207" t="s">
        <v>3341</v>
      </c>
      <c r="J6113" s="84" t="s">
        <v>3270</v>
      </c>
      <c r="K6113" s="31" t="s">
        <v>41</v>
      </c>
      <c r="L6113" s="31"/>
      <c r="M6113" s="169"/>
      <c r="N6113" s="148"/>
      <c r="O6113" s="106" t="s">
        <v>3284</v>
      </c>
      <c r="P6113" s="43">
        <v>1988</v>
      </c>
      <c r="Q6113" s="207" t="s">
        <v>3341</v>
      </c>
      <c r="R6113" s="84" t="s">
        <v>3270</v>
      </c>
      <c r="S6113" s="31" t="s">
        <v>41</v>
      </c>
      <c r="T6113" s="31"/>
      <c r="U6113" s="169"/>
      <c r="V6113" s="150"/>
      <c r="W6113" s="141" t="str" cm="1">
        <f t="array" ref="W6113">IF(SUM(LEN(B6113:V6113))=0,"",IF(OR(OR(ISBLANK(F6113),SUM(LEN(C6113),LEN(D6113))=0),AND(NOT(E6113="Unknown"),ISBLANK(J6113)),AND(NOT(O6113="Unknown"),ISBLANK(R6113))),"Missing Information", INDEX(Table15[Entire Service Line Classification], MATCH(SUMIFS(Table15[Unique ID],Table15[System-Owned Portion],E6113,Table15[If Material Anything Other than "Lead" in Column E,Was Material Ever Previously Lead?],G6113,Table15[Customer-Owned Portion],O6113),Table15[Unique ID],0),0)))</f>
        <v>Non-lead</v>
      </c>
      <c r="X6113"/>
    </row>
    <row r="6114" spans="2:24" ht="29" x14ac:dyDescent="0.35">
      <c r="B6114" s="146"/>
      <c r="C6114" s="31" t="s">
        <v>6587</v>
      </c>
      <c r="D6114" s="31"/>
      <c r="E6114" s="44" t="s">
        <v>3284</v>
      </c>
      <c r="F6114" s="43" t="s">
        <v>41</v>
      </c>
      <c r="G6114" s="84" t="s">
        <v>3249</v>
      </c>
      <c r="H6114" s="31">
        <v>2005</v>
      </c>
      <c r="I6114" s="207" t="s">
        <v>3338</v>
      </c>
      <c r="J6114" s="84" t="s">
        <v>3270</v>
      </c>
      <c r="K6114" s="31" t="s">
        <v>41</v>
      </c>
      <c r="L6114" s="31"/>
      <c r="M6114" s="169"/>
      <c r="N6114" s="148"/>
      <c r="O6114" s="106" t="s">
        <v>3284</v>
      </c>
      <c r="P6114" s="43">
        <v>2005</v>
      </c>
      <c r="Q6114" s="207" t="s">
        <v>3338</v>
      </c>
      <c r="R6114" s="84" t="s">
        <v>3270</v>
      </c>
      <c r="S6114" s="31" t="s">
        <v>41</v>
      </c>
      <c r="T6114" s="31"/>
      <c r="U6114" s="169"/>
      <c r="V6114" s="150"/>
      <c r="W6114" s="141" t="str" cm="1">
        <f t="array" ref="W6114">IF(SUM(LEN(B6114:V6114))=0,"",IF(OR(OR(ISBLANK(F6114),SUM(LEN(C6114),LEN(D6114))=0),AND(NOT(E6114="Unknown"),ISBLANK(J6114)),AND(NOT(O6114="Unknown"),ISBLANK(R6114))),"Missing Information", INDEX(Table15[Entire Service Line Classification], MATCH(SUMIFS(Table15[Unique ID],Table15[System-Owned Portion],E6114,Table15[If Material Anything Other than "Lead" in Column E,Was Material Ever Previously Lead?],G6114,Table15[Customer-Owned Portion],O6114),Table15[Unique ID],0),0)))</f>
        <v>Non-lead</v>
      </c>
      <c r="X6114"/>
    </row>
    <row r="6115" spans="2:24" x14ac:dyDescent="0.35">
      <c r="B6115" s="146"/>
      <c r="C6115" s="31" t="s">
        <v>2877</v>
      </c>
      <c r="D6115" s="31"/>
      <c r="E6115" s="44" t="s">
        <v>3203</v>
      </c>
      <c r="F6115" s="43" t="s">
        <v>3283</v>
      </c>
      <c r="G6115" s="84" t="s">
        <v>3249</v>
      </c>
      <c r="H6115" s="31">
        <v>1964</v>
      </c>
      <c r="I6115" s="207" t="s">
        <v>3338</v>
      </c>
      <c r="J6115" s="84"/>
      <c r="K6115" s="31" t="s">
        <v>41</v>
      </c>
      <c r="L6115" s="31"/>
      <c r="M6115" s="169"/>
      <c r="N6115" s="148"/>
      <c r="O6115" s="106" t="s">
        <v>3203</v>
      </c>
      <c r="P6115" s="43">
        <v>1964</v>
      </c>
      <c r="Q6115" s="207" t="s">
        <v>3338</v>
      </c>
      <c r="R6115" s="84" t="s">
        <v>3203</v>
      </c>
      <c r="S6115" s="31" t="s">
        <v>41</v>
      </c>
      <c r="T6115" s="31"/>
      <c r="U6115" s="169"/>
      <c r="V6115" s="150"/>
      <c r="W6115" s="141" t="str" cm="1">
        <f t="array" ref="W6115">IF(SUM(LEN(B6115:V6115))=0,"",IF(OR(OR(ISBLANK(F6115),SUM(LEN(C6115),LEN(D6115))=0),AND(NOT(E6115="Unknown"),ISBLANK(J6115)),AND(NOT(O6115="Unknown"),ISBLANK(R6115))),"Missing Information", INDEX(Table15[Entire Service Line Classification], MATCH(SUMIFS(Table15[Unique ID],Table15[System-Owned Portion],E6115,Table15[If Material Anything Other than "Lead" in Column E,Was Material Ever Previously Lead?],G6115,Table15[Customer-Owned Portion],O6115),Table15[Unique ID],0),0)))</f>
        <v>Lead Status Unknown</v>
      </c>
      <c r="X6115"/>
    </row>
    <row r="6116" spans="2:24" x14ac:dyDescent="0.35">
      <c r="B6116" s="146"/>
      <c r="C6116" s="31" t="s">
        <v>2878</v>
      </c>
      <c r="D6116" s="31"/>
      <c r="E6116" s="44" t="s">
        <v>3203</v>
      </c>
      <c r="F6116" s="43" t="s">
        <v>3283</v>
      </c>
      <c r="G6116" s="84" t="s">
        <v>3249</v>
      </c>
      <c r="H6116" s="31">
        <v>1969</v>
      </c>
      <c r="I6116" s="207" t="s">
        <v>3341</v>
      </c>
      <c r="J6116" s="84"/>
      <c r="K6116" s="31" t="s">
        <v>41</v>
      </c>
      <c r="L6116" s="31"/>
      <c r="M6116" s="169"/>
      <c r="N6116" s="148"/>
      <c r="O6116" s="106" t="s">
        <v>3203</v>
      </c>
      <c r="P6116" s="43">
        <v>1969</v>
      </c>
      <c r="Q6116" s="207" t="s">
        <v>3341</v>
      </c>
      <c r="R6116" s="84" t="s">
        <v>3203</v>
      </c>
      <c r="S6116" s="31" t="s">
        <v>41</v>
      </c>
      <c r="T6116" s="31"/>
      <c r="U6116" s="169"/>
      <c r="V6116" s="150"/>
      <c r="W6116" s="141" t="str" cm="1">
        <f t="array" ref="W6116">IF(SUM(LEN(B6116:V6116))=0,"",IF(OR(OR(ISBLANK(F6116),SUM(LEN(C6116),LEN(D6116))=0),AND(NOT(E6116="Unknown"),ISBLANK(J6116)),AND(NOT(O6116="Unknown"),ISBLANK(R6116))),"Missing Information", INDEX(Table15[Entire Service Line Classification], MATCH(SUMIFS(Table15[Unique ID],Table15[System-Owned Portion],E6116,Table15[If Material Anything Other than "Lead" in Column E,Was Material Ever Previously Lead?],G6116,Table15[Customer-Owned Portion],O6116),Table15[Unique ID],0),0)))</f>
        <v>Lead Status Unknown</v>
      </c>
      <c r="X6116"/>
    </row>
    <row r="6117" spans="2:24" x14ac:dyDescent="0.35">
      <c r="B6117" s="146"/>
      <c r="C6117" s="31" t="s">
        <v>2879</v>
      </c>
      <c r="D6117" s="31"/>
      <c r="E6117" s="44" t="s">
        <v>3203</v>
      </c>
      <c r="F6117" s="43" t="s">
        <v>3283</v>
      </c>
      <c r="G6117" s="84" t="s">
        <v>3249</v>
      </c>
      <c r="H6117" s="31">
        <v>1967</v>
      </c>
      <c r="I6117" s="207" t="s">
        <v>3338</v>
      </c>
      <c r="J6117" s="84"/>
      <c r="K6117" s="31" t="s">
        <v>41</v>
      </c>
      <c r="L6117" s="31"/>
      <c r="M6117" s="169"/>
      <c r="N6117" s="148"/>
      <c r="O6117" s="106" t="s">
        <v>3203</v>
      </c>
      <c r="P6117" s="43">
        <v>1967</v>
      </c>
      <c r="Q6117" s="207" t="s">
        <v>3338</v>
      </c>
      <c r="R6117" s="84" t="s">
        <v>3203</v>
      </c>
      <c r="S6117" s="31" t="s">
        <v>41</v>
      </c>
      <c r="T6117" s="31"/>
      <c r="U6117" s="169"/>
      <c r="V6117" s="150"/>
      <c r="W6117" s="141" t="str" cm="1">
        <f t="array" ref="W6117">IF(SUM(LEN(B6117:V6117))=0,"",IF(OR(OR(ISBLANK(F6117),SUM(LEN(C6117),LEN(D6117))=0),AND(NOT(E6117="Unknown"),ISBLANK(J6117)),AND(NOT(O6117="Unknown"),ISBLANK(R6117))),"Missing Information", INDEX(Table15[Entire Service Line Classification], MATCH(SUMIFS(Table15[Unique ID],Table15[System-Owned Portion],E6117,Table15[If Material Anything Other than "Lead" in Column E,Was Material Ever Previously Lead?],G6117,Table15[Customer-Owned Portion],O6117),Table15[Unique ID],0),0)))</f>
        <v>Lead Status Unknown</v>
      </c>
      <c r="X6117"/>
    </row>
    <row r="6118" spans="2:24" ht="29" x14ac:dyDescent="0.35">
      <c r="B6118" s="146"/>
      <c r="C6118" s="31" t="s">
        <v>2880</v>
      </c>
      <c r="D6118" s="31"/>
      <c r="E6118" s="44" t="s">
        <v>3284</v>
      </c>
      <c r="F6118" s="43" t="s">
        <v>41</v>
      </c>
      <c r="G6118" s="84" t="s">
        <v>3249</v>
      </c>
      <c r="H6118" s="31">
        <v>1989</v>
      </c>
      <c r="I6118" s="207" t="s">
        <v>3338</v>
      </c>
      <c r="J6118" s="84" t="s">
        <v>3270</v>
      </c>
      <c r="K6118" s="31" t="s">
        <v>41</v>
      </c>
      <c r="L6118" s="31"/>
      <c r="M6118" s="169"/>
      <c r="N6118" s="148"/>
      <c r="O6118" s="106" t="s">
        <v>3284</v>
      </c>
      <c r="P6118" s="43">
        <v>1989</v>
      </c>
      <c r="Q6118" s="207" t="s">
        <v>3338</v>
      </c>
      <c r="R6118" s="84" t="s">
        <v>3270</v>
      </c>
      <c r="S6118" s="31" t="s">
        <v>41</v>
      </c>
      <c r="T6118" s="31"/>
      <c r="U6118" s="169"/>
      <c r="V6118" s="150"/>
      <c r="W6118" s="141" t="str" cm="1">
        <f t="array" ref="W6118">IF(SUM(LEN(B6118:V6118))=0,"",IF(OR(OR(ISBLANK(F6118),SUM(LEN(C6118),LEN(D6118))=0),AND(NOT(E6118="Unknown"),ISBLANK(J6118)),AND(NOT(O6118="Unknown"),ISBLANK(R6118))),"Missing Information", INDEX(Table15[Entire Service Line Classification], MATCH(SUMIFS(Table15[Unique ID],Table15[System-Owned Portion],E6118,Table15[If Material Anything Other than "Lead" in Column E,Was Material Ever Previously Lead?],G6118,Table15[Customer-Owned Portion],O6118),Table15[Unique ID],0),0)))</f>
        <v>Non-lead</v>
      </c>
      <c r="X6118"/>
    </row>
    <row r="6119" spans="2:24" x14ac:dyDescent="0.35">
      <c r="B6119" s="146"/>
      <c r="C6119" s="31" t="s">
        <v>2881</v>
      </c>
      <c r="D6119" s="31"/>
      <c r="E6119" s="44" t="s">
        <v>3203</v>
      </c>
      <c r="F6119" s="43" t="s">
        <v>3283</v>
      </c>
      <c r="G6119" s="84" t="s">
        <v>3249</v>
      </c>
      <c r="H6119" s="31">
        <v>1967</v>
      </c>
      <c r="I6119" s="207" t="s">
        <v>3337</v>
      </c>
      <c r="J6119" s="84"/>
      <c r="K6119" s="31" t="s">
        <v>41</v>
      </c>
      <c r="L6119" s="31"/>
      <c r="M6119" s="169"/>
      <c r="N6119" s="148"/>
      <c r="O6119" s="106" t="s">
        <v>3203</v>
      </c>
      <c r="P6119" s="43">
        <v>1967</v>
      </c>
      <c r="Q6119" s="207" t="s">
        <v>3337</v>
      </c>
      <c r="R6119" s="84" t="s">
        <v>3203</v>
      </c>
      <c r="S6119" s="31" t="s">
        <v>41</v>
      </c>
      <c r="T6119" s="31"/>
      <c r="U6119" s="169"/>
      <c r="V6119" s="150"/>
      <c r="W6119" s="141" t="str" cm="1">
        <f t="array" ref="W6119">IF(SUM(LEN(B6119:V6119))=0,"",IF(OR(OR(ISBLANK(F6119),SUM(LEN(C6119),LEN(D6119))=0),AND(NOT(E6119="Unknown"),ISBLANK(J6119)),AND(NOT(O6119="Unknown"),ISBLANK(R6119))),"Missing Information", INDEX(Table15[Entire Service Line Classification], MATCH(SUMIFS(Table15[Unique ID],Table15[System-Owned Portion],E6119,Table15[If Material Anything Other than "Lead" in Column E,Was Material Ever Previously Lead?],G6119,Table15[Customer-Owned Portion],O6119),Table15[Unique ID],0),0)))</f>
        <v>Lead Status Unknown</v>
      </c>
      <c r="X6119"/>
    </row>
    <row r="6120" spans="2:24" x14ac:dyDescent="0.35">
      <c r="B6120" s="146"/>
      <c r="C6120" s="31" t="s">
        <v>2882</v>
      </c>
      <c r="D6120" s="31"/>
      <c r="E6120" s="44" t="s">
        <v>3203</v>
      </c>
      <c r="F6120" s="43" t="s">
        <v>3283</v>
      </c>
      <c r="G6120" s="84" t="s">
        <v>3249</v>
      </c>
      <c r="H6120" s="31">
        <v>1964</v>
      </c>
      <c r="I6120" s="207" t="s">
        <v>3337</v>
      </c>
      <c r="J6120" s="84"/>
      <c r="K6120" s="31" t="s">
        <v>41</v>
      </c>
      <c r="L6120" s="31"/>
      <c r="M6120" s="169"/>
      <c r="N6120" s="148"/>
      <c r="O6120" s="106" t="s">
        <v>3203</v>
      </c>
      <c r="P6120" s="43">
        <v>1964</v>
      </c>
      <c r="Q6120" s="207" t="s">
        <v>3337</v>
      </c>
      <c r="R6120" s="84" t="s">
        <v>3203</v>
      </c>
      <c r="S6120" s="31" t="s">
        <v>41</v>
      </c>
      <c r="T6120" s="31"/>
      <c r="U6120" s="169"/>
      <c r="V6120" s="150"/>
      <c r="W6120" s="141" t="str" cm="1">
        <f t="array" ref="W6120">IF(SUM(LEN(B6120:V6120))=0,"",IF(OR(OR(ISBLANK(F6120),SUM(LEN(C6120),LEN(D6120))=0),AND(NOT(E6120="Unknown"),ISBLANK(J6120)),AND(NOT(O6120="Unknown"),ISBLANK(R6120))),"Missing Information", INDEX(Table15[Entire Service Line Classification], MATCH(SUMIFS(Table15[Unique ID],Table15[System-Owned Portion],E6120,Table15[If Material Anything Other than "Lead" in Column E,Was Material Ever Previously Lead?],G6120,Table15[Customer-Owned Portion],O6120),Table15[Unique ID],0),0)))</f>
        <v>Lead Status Unknown</v>
      </c>
      <c r="X6120"/>
    </row>
    <row r="6121" spans="2:24" ht="29" x14ac:dyDescent="0.35">
      <c r="B6121" s="146"/>
      <c r="C6121" s="31" t="s">
        <v>6588</v>
      </c>
      <c r="D6121" s="31"/>
      <c r="E6121" s="44" t="s">
        <v>3284</v>
      </c>
      <c r="F6121" s="43" t="s">
        <v>41</v>
      </c>
      <c r="G6121" s="84" t="s">
        <v>3249</v>
      </c>
      <c r="H6121" s="31">
        <v>1991</v>
      </c>
      <c r="I6121" s="207" t="s">
        <v>3338</v>
      </c>
      <c r="J6121" s="84" t="s">
        <v>3270</v>
      </c>
      <c r="K6121" s="31" t="s">
        <v>41</v>
      </c>
      <c r="L6121" s="31"/>
      <c r="M6121" s="169"/>
      <c r="N6121" s="148"/>
      <c r="O6121" s="106" t="s">
        <v>3284</v>
      </c>
      <c r="P6121" s="43">
        <v>1991</v>
      </c>
      <c r="Q6121" s="207" t="s">
        <v>3338</v>
      </c>
      <c r="R6121" s="84" t="s">
        <v>3270</v>
      </c>
      <c r="S6121" s="31" t="s">
        <v>41</v>
      </c>
      <c r="T6121" s="31"/>
      <c r="U6121" s="169"/>
      <c r="V6121" s="150"/>
      <c r="W6121" s="141" t="str" cm="1">
        <f t="array" ref="W6121">IF(SUM(LEN(B6121:V6121))=0,"",IF(OR(OR(ISBLANK(F6121),SUM(LEN(C6121),LEN(D6121))=0),AND(NOT(E6121="Unknown"),ISBLANK(J6121)),AND(NOT(O6121="Unknown"),ISBLANK(R6121))),"Missing Information", INDEX(Table15[Entire Service Line Classification], MATCH(SUMIFS(Table15[Unique ID],Table15[System-Owned Portion],E6121,Table15[If Material Anything Other than "Lead" in Column E,Was Material Ever Previously Lead?],G6121,Table15[Customer-Owned Portion],O6121),Table15[Unique ID],0),0)))</f>
        <v>Non-lead</v>
      </c>
      <c r="X6121"/>
    </row>
    <row r="6122" spans="2:24" x14ac:dyDescent="0.35">
      <c r="B6122" s="146"/>
      <c r="C6122" s="31" t="s">
        <v>2883</v>
      </c>
      <c r="D6122" s="31"/>
      <c r="E6122" s="44" t="s">
        <v>3203</v>
      </c>
      <c r="F6122" s="43" t="s">
        <v>3283</v>
      </c>
      <c r="G6122" s="84" t="s">
        <v>3249</v>
      </c>
      <c r="H6122" s="31">
        <v>1946</v>
      </c>
      <c r="I6122" s="207" t="s">
        <v>3341</v>
      </c>
      <c r="J6122" s="84"/>
      <c r="K6122" s="31" t="s">
        <v>41</v>
      </c>
      <c r="L6122" s="31"/>
      <c r="M6122" s="169"/>
      <c r="N6122" s="148"/>
      <c r="O6122" s="106" t="s">
        <v>3203</v>
      </c>
      <c r="P6122" s="43">
        <v>1946</v>
      </c>
      <c r="Q6122" s="207" t="s">
        <v>3341</v>
      </c>
      <c r="R6122" s="84" t="s">
        <v>3203</v>
      </c>
      <c r="S6122" s="31" t="s">
        <v>41</v>
      </c>
      <c r="T6122" s="31"/>
      <c r="U6122" s="169"/>
      <c r="V6122" s="150"/>
      <c r="W6122" s="141" t="str" cm="1">
        <f t="array" ref="W6122">IF(SUM(LEN(B6122:V6122))=0,"",IF(OR(OR(ISBLANK(F6122),SUM(LEN(C6122),LEN(D6122))=0),AND(NOT(E6122="Unknown"),ISBLANK(J6122)),AND(NOT(O6122="Unknown"),ISBLANK(R6122))),"Missing Information", INDEX(Table15[Entire Service Line Classification], MATCH(SUMIFS(Table15[Unique ID],Table15[System-Owned Portion],E6122,Table15[If Material Anything Other than "Lead" in Column E,Was Material Ever Previously Lead?],G6122,Table15[Customer-Owned Portion],O6122),Table15[Unique ID],0),0)))</f>
        <v>Lead Status Unknown</v>
      </c>
      <c r="X6122"/>
    </row>
    <row r="6123" spans="2:24" ht="29" x14ac:dyDescent="0.35">
      <c r="B6123" s="146"/>
      <c r="C6123" s="31" t="s">
        <v>2884</v>
      </c>
      <c r="D6123" s="31"/>
      <c r="E6123" s="44" t="s">
        <v>3284</v>
      </c>
      <c r="F6123" s="43" t="s">
        <v>41</v>
      </c>
      <c r="G6123" s="84" t="s">
        <v>3249</v>
      </c>
      <c r="H6123" s="31">
        <v>1996</v>
      </c>
      <c r="I6123" s="207" t="s">
        <v>3338</v>
      </c>
      <c r="J6123" s="84" t="s">
        <v>3270</v>
      </c>
      <c r="K6123" s="31" t="s">
        <v>41</v>
      </c>
      <c r="L6123" s="31"/>
      <c r="M6123" s="169"/>
      <c r="N6123" s="148"/>
      <c r="O6123" s="106" t="s">
        <v>3284</v>
      </c>
      <c r="P6123" s="43">
        <v>1996</v>
      </c>
      <c r="Q6123" s="207" t="s">
        <v>3338</v>
      </c>
      <c r="R6123" s="84" t="s">
        <v>3270</v>
      </c>
      <c r="S6123" s="31" t="s">
        <v>41</v>
      </c>
      <c r="T6123" s="31"/>
      <c r="U6123" s="169"/>
      <c r="V6123" s="150"/>
      <c r="W6123" s="141" t="str" cm="1">
        <f t="array" ref="W6123">IF(SUM(LEN(B6123:V6123))=0,"",IF(OR(OR(ISBLANK(F6123),SUM(LEN(C6123),LEN(D6123))=0),AND(NOT(E6123="Unknown"),ISBLANK(J6123)),AND(NOT(O6123="Unknown"),ISBLANK(R6123))),"Missing Information", INDEX(Table15[Entire Service Line Classification], MATCH(SUMIFS(Table15[Unique ID],Table15[System-Owned Portion],E6123,Table15[If Material Anything Other than "Lead" in Column E,Was Material Ever Previously Lead?],G6123,Table15[Customer-Owned Portion],O6123),Table15[Unique ID],0),0)))</f>
        <v>Non-lead</v>
      </c>
      <c r="X6123"/>
    </row>
    <row r="6124" spans="2:24" x14ac:dyDescent="0.35">
      <c r="B6124" s="146"/>
      <c r="C6124" s="31" t="s">
        <v>2885</v>
      </c>
      <c r="D6124" s="31"/>
      <c r="E6124" s="44" t="s">
        <v>3203</v>
      </c>
      <c r="F6124" s="43" t="s">
        <v>3283</v>
      </c>
      <c r="G6124" s="84" t="s">
        <v>3249</v>
      </c>
      <c r="H6124" s="31">
        <v>1941</v>
      </c>
      <c r="I6124" s="207" t="s">
        <v>3338</v>
      </c>
      <c r="J6124" s="84"/>
      <c r="K6124" s="31" t="s">
        <v>41</v>
      </c>
      <c r="L6124" s="31"/>
      <c r="M6124" s="169"/>
      <c r="N6124" s="148"/>
      <c r="O6124" s="106" t="s">
        <v>3203</v>
      </c>
      <c r="P6124" s="43">
        <v>1941</v>
      </c>
      <c r="Q6124" s="207" t="s">
        <v>3338</v>
      </c>
      <c r="R6124" s="84" t="s">
        <v>3203</v>
      </c>
      <c r="S6124" s="31" t="s">
        <v>41</v>
      </c>
      <c r="T6124" s="31"/>
      <c r="U6124" s="169"/>
      <c r="V6124" s="150"/>
      <c r="W6124" s="141" t="str" cm="1">
        <f t="array" ref="W6124">IF(SUM(LEN(B6124:V6124))=0,"",IF(OR(OR(ISBLANK(F6124),SUM(LEN(C6124),LEN(D6124))=0),AND(NOT(E6124="Unknown"),ISBLANK(J6124)),AND(NOT(O6124="Unknown"),ISBLANK(R6124))),"Missing Information", INDEX(Table15[Entire Service Line Classification], MATCH(SUMIFS(Table15[Unique ID],Table15[System-Owned Portion],E6124,Table15[If Material Anything Other than "Lead" in Column E,Was Material Ever Previously Lead?],G6124,Table15[Customer-Owned Portion],O6124),Table15[Unique ID],0),0)))</f>
        <v>Lead Status Unknown</v>
      </c>
      <c r="X6124"/>
    </row>
    <row r="6125" spans="2:24" ht="29" x14ac:dyDescent="0.35">
      <c r="B6125" s="146"/>
      <c r="C6125" s="31" t="s">
        <v>2886</v>
      </c>
      <c r="D6125" s="31"/>
      <c r="E6125" s="44" t="s">
        <v>3284</v>
      </c>
      <c r="F6125" s="43" t="s">
        <v>41</v>
      </c>
      <c r="G6125" s="84" t="s">
        <v>3249</v>
      </c>
      <c r="H6125" s="31">
        <v>1996</v>
      </c>
      <c r="I6125" s="207" t="s">
        <v>3338</v>
      </c>
      <c r="J6125" s="84" t="s">
        <v>3270</v>
      </c>
      <c r="K6125" s="31" t="s">
        <v>41</v>
      </c>
      <c r="L6125" s="31"/>
      <c r="M6125" s="169"/>
      <c r="N6125" s="148"/>
      <c r="O6125" s="106" t="s">
        <v>3284</v>
      </c>
      <c r="P6125" s="43">
        <v>1996</v>
      </c>
      <c r="Q6125" s="207" t="s">
        <v>3338</v>
      </c>
      <c r="R6125" s="84" t="s">
        <v>3270</v>
      </c>
      <c r="S6125" s="31" t="s">
        <v>41</v>
      </c>
      <c r="T6125" s="31"/>
      <c r="U6125" s="169"/>
      <c r="V6125" s="150"/>
      <c r="W6125" s="141" t="str" cm="1">
        <f t="array" ref="W6125">IF(SUM(LEN(B6125:V6125))=0,"",IF(OR(OR(ISBLANK(F6125),SUM(LEN(C6125),LEN(D6125))=0),AND(NOT(E6125="Unknown"),ISBLANK(J6125)),AND(NOT(O6125="Unknown"),ISBLANK(R6125))),"Missing Information", INDEX(Table15[Entire Service Line Classification], MATCH(SUMIFS(Table15[Unique ID],Table15[System-Owned Portion],E6125,Table15[If Material Anything Other than "Lead" in Column E,Was Material Ever Previously Lead?],G6125,Table15[Customer-Owned Portion],O6125),Table15[Unique ID],0),0)))</f>
        <v>Non-lead</v>
      </c>
      <c r="X6125"/>
    </row>
    <row r="6126" spans="2:24" x14ac:dyDescent="0.35">
      <c r="B6126" s="146"/>
      <c r="C6126" s="31" t="s">
        <v>2887</v>
      </c>
      <c r="D6126" s="31"/>
      <c r="E6126" s="44" t="s">
        <v>3203</v>
      </c>
      <c r="F6126" s="43" t="s">
        <v>3283</v>
      </c>
      <c r="G6126" s="84" t="s">
        <v>3249</v>
      </c>
      <c r="H6126" s="31"/>
      <c r="I6126" s="207" t="s">
        <v>3338</v>
      </c>
      <c r="J6126" s="84"/>
      <c r="K6126" s="31" t="s">
        <v>41</v>
      </c>
      <c r="L6126" s="31"/>
      <c r="M6126" s="169"/>
      <c r="N6126" s="148"/>
      <c r="O6126" s="106" t="s">
        <v>3203</v>
      </c>
      <c r="P6126" s="43"/>
      <c r="Q6126" s="207" t="s">
        <v>3338</v>
      </c>
      <c r="R6126" s="84" t="s">
        <v>3203</v>
      </c>
      <c r="S6126" s="31" t="s">
        <v>41</v>
      </c>
      <c r="T6126" s="31"/>
      <c r="U6126" s="169"/>
      <c r="V6126" s="150"/>
      <c r="W6126" s="141" t="str" cm="1">
        <f t="array" ref="W6126">IF(SUM(LEN(B6126:V6126))=0,"",IF(OR(OR(ISBLANK(F6126),SUM(LEN(C6126),LEN(D6126))=0),AND(NOT(E6126="Unknown"),ISBLANK(J6126)),AND(NOT(O6126="Unknown"),ISBLANK(R6126))),"Missing Information", INDEX(Table15[Entire Service Line Classification], MATCH(SUMIFS(Table15[Unique ID],Table15[System-Owned Portion],E6126,Table15[If Material Anything Other than "Lead" in Column E,Was Material Ever Previously Lead?],G6126,Table15[Customer-Owned Portion],O6126),Table15[Unique ID],0),0)))</f>
        <v>Lead Status Unknown</v>
      </c>
      <c r="X6126"/>
    </row>
    <row r="6127" spans="2:24" ht="29" x14ac:dyDescent="0.35">
      <c r="B6127" s="146"/>
      <c r="C6127" s="31" t="s">
        <v>2888</v>
      </c>
      <c r="D6127" s="31"/>
      <c r="E6127" s="44" t="s">
        <v>3284</v>
      </c>
      <c r="F6127" s="43" t="s">
        <v>41</v>
      </c>
      <c r="G6127" s="84" t="s">
        <v>3249</v>
      </c>
      <c r="H6127" s="31">
        <v>2003</v>
      </c>
      <c r="I6127" s="207" t="s">
        <v>3341</v>
      </c>
      <c r="J6127" s="84" t="s">
        <v>3270</v>
      </c>
      <c r="K6127" s="31" t="s">
        <v>41</v>
      </c>
      <c r="L6127" s="31"/>
      <c r="M6127" s="169"/>
      <c r="N6127" s="148"/>
      <c r="O6127" s="106" t="s">
        <v>3284</v>
      </c>
      <c r="P6127" s="43">
        <v>2003</v>
      </c>
      <c r="Q6127" s="207" t="s">
        <v>3341</v>
      </c>
      <c r="R6127" s="84" t="s">
        <v>3270</v>
      </c>
      <c r="S6127" s="31" t="s">
        <v>41</v>
      </c>
      <c r="T6127" s="31"/>
      <c r="U6127" s="169"/>
      <c r="V6127" s="150"/>
      <c r="W6127" s="141" t="str" cm="1">
        <f t="array" ref="W6127">IF(SUM(LEN(B6127:V6127))=0,"",IF(OR(OR(ISBLANK(F6127),SUM(LEN(C6127),LEN(D6127))=0),AND(NOT(E6127="Unknown"),ISBLANK(J6127)),AND(NOT(O6127="Unknown"),ISBLANK(R6127))),"Missing Information", INDEX(Table15[Entire Service Line Classification], MATCH(SUMIFS(Table15[Unique ID],Table15[System-Owned Portion],E6127,Table15[If Material Anything Other than "Lead" in Column E,Was Material Ever Previously Lead?],G6127,Table15[Customer-Owned Portion],O6127),Table15[Unique ID],0),0)))</f>
        <v>Non-lead</v>
      </c>
      <c r="X6127"/>
    </row>
    <row r="6128" spans="2:24" x14ac:dyDescent="0.35">
      <c r="B6128" s="146"/>
      <c r="C6128" s="31" t="s">
        <v>2889</v>
      </c>
      <c r="D6128" s="31"/>
      <c r="E6128" s="44" t="s">
        <v>3203</v>
      </c>
      <c r="F6128" s="43" t="s">
        <v>3283</v>
      </c>
      <c r="G6128" s="84" t="s">
        <v>3249</v>
      </c>
      <c r="H6128" s="31"/>
      <c r="I6128" s="207" t="s">
        <v>3337</v>
      </c>
      <c r="J6128" s="84"/>
      <c r="K6128" s="31" t="s">
        <v>41</v>
      </c>
      <c r="L6128" s="31"/>
      <c r="M6128" s="169"/>
      <c r="N6128" s="148"/>
      <c r="O6128" s="106" t="s">
        <v>3203</v>
      </c>
      <c r="P6128" s="43"/>
      <c r="Q6128" s="207" t="s">
        <v>3337</v>
      </c>
      <c r="R6128" s="84" t="s">
        <v>3203</v>
      </c>
      <c r="S6128" s="31" t="s">
        <v>41</v>
      </c>
      <c r="T6128" s="31"/>
      <c r="U6128" s="169"/>
      <c r="V6128" s="150"/>
      <c r="W6128" s="141" t="str" cm="1">
        <f t="array" ref="W6128">IF(SUM(LEN(B6128:V6128))=0,"",IF(OR(OR(ISBLANK(F6128),SUM(LEN(C6128),LEN(D6128))=0),AND(NOT(E6128="Unknown"),ISBLANK(J6128)),AND(NOT(O6128="Unknown"),ISBLANK(R6128))),"Missing Information", INDEX(Table15[Entire Service Line Classification], MATCH(SUMIFS(Table15[Unique ID],Table15[System-Owned Portion],E6128,Table15[If Material Anything Other than "Lead" in Column E,Was Material Ever Previously Lead?],G6128,Table15[Customer-Owned Portion],O6128),Table15[Unique ID],0),0)))</f>
        <v>Lead Status Unknown</v>
      </c>
      <c r="X6128"/>
    </row>
    <row r="6129" spans="2:24" x14ac:dyDescent="0.35">
      <c r="B6129" s="146"/>
      <c r="C6129" s="31" t="s">
        <v>2890</v>
      </c>
      <c r="D6129" s="31"/>
      <c r="E6129" s="44" t="s">
        <v>3203</v>
      </c>
      <c r="F6129" s="43" t="s">
        <v>3283</v>
      </c>
      <c r="G6129" s="84" t="s">
        <v>3249</v>
      </c>
      <c r="H6129" s="31">
        <v>1930</v>
      </c>
      <c r="I6129" s="207" t="s">
        <v>3337</v>
      </c>
      <c r="J6129" s="84"/>
      <c r="K6129" s="31" t="s">
        <v>41</v>
      </c>
      <c r="L6129" s="31"/>
      <c r="M6129" s="169"/>
      <c r="N6129" s="148"/>
      <c r="O6129" s="106" t="s">
        <v>3203</v>
      </c>
      <c r="P6129" s="43">
        <v>1930</v>
      </c>
      <c r="Q6129" s="207" t="s">
        <v>3337</v>
      </c>
      <c r="R6129" s="84" t="s">
        <v>3203</v>
      </c>
      <c r="S6129" s="31" t="s">
        <v>41</v>
      </c>
      <c r="T6129" s="31"/>
      <c r="U6129" s="169"/>
      <c r="V6129" s="150"/>
      <c r="W6129" s="141" t="str" cm="1">
        <f t="array" ref="W6129">IF(SUM(LEN(B6129:V6129))=0,"",IF(OR(OR(ISBLANK(F6129),SUM(LEN(C6129),LEN(D6129))=0),AND(NOT(E6129="Unknown"),ISBLANK(J6129)),AND(NOT(O6129="Unknown"),ISBLANK(R6129))),"Missing Information", INDEX(Table15[Entire Service Line Classification], MATCH(SUMIFS(Table15[Unique ID],Table15[System-Owned Portion],E6129,Table15[If Material Anything Other than "Lead" in Column E,Was Material Ever Previously Lead?],G6129,Table15[Customer-Owned Portion],O6129),Table15[Unique ID],0),0)))</f>
        <v>Lead Status Unknown</v>
      </c>
      <c r="X6129"/>
    </row>
    <row r="6130" spans="2:24" x14ac:dyDescent="0.35">
      <c r="B6130" s="146"/>
      <c r="C6130" s="31" t="s">
        <v>2891</v>
      </c>
      <c r="D6130" s="31"/>
      <c r="E6130" s="44" t="s">
        <v>3203</v>
      </c>
      <c r="F6130" s="43" t="s">
        <v>3283</v>
      </c>
      <c r="G6130" s="84" t="s">
        <v>3249</v>
      </c>
      <c r="H6130" s="31"/>
      <c r="I6130" s="207" t="s">
        <v>3337</v>
      </c>
      <c r="J6130" s="84"/>
      <c r="K6130" s="31" t="s">
        <v>41</v>
      </c>
      <c r="L6130" s="31"/>
      <c r="M6130" s="169"/>
      <c r="N6130" s="148"/>
      <c r="O6130" s="106" t="s">
        <v>3203</v>
      </c>
      <c r="P6130" s="43"/>
      <c r="Q6130" s="207" t="s">
        <v>3337</v>
      </c>
      <c r="R6130" s="84" t="s">
        <v>3203</v>
      </c>
      <c r="S6130" s="31" t="s">
        <v>41</v>
      </c>
      <c r="T6130" s="31"/>
      <c r="U6130" s="169"/>
      <c r="V6130" s="150"/>
      <c r="W6130" s="141" t="str" cm="1">
        <f t="array" ref="W6130">IF(SUM(LEN(B6130:V6130))=0,"",IF(OR(OR(ISBLANK(F6130),SUM(LEN(C6130),LEN(D6130))=0),AND(NOT(E6130="Unknown"),ISBLANK(J6130)),AND(NOT(O6130="Unknown"),ISBLANK(R6130))),"Missing Information", INDEX(Table15[Entire Service Line Classification], MATCH(SUMIFS(Table15[Unique ID],Table15[System-Owned Portion],E6130,Table15[If Material Anything Other than "Lead" in Column E,Was Material Ever Previously Lead?],G6130,Table15[Customer-Owned Portion],O6130),Table15[Unique ID],0),0)))</f>
        <v>Lead Status Unknown</v>
      </c>
      <c r="X6130"/>
    </row>
    <row r="6131" spans="2:24" x14ac:dyDescent="0.35">
      <c r="B6131" s="146"/>
      <c r="C6131" s="31" t="s">
        <v>2892</v>
      </c>
      <c r="D6131" s="31"/>
      <c r="E6131" s="44" t="s">
        <v>3203</v>
      </c>
      <c r="F6131" s="43" t="s">
        <v>3283</v>
      </c>
      <c r="G6131" s="84" t="s">
        <v>3249</v>
      </c>
      <c r="H6131" s="31">
        <v>1961</v>
      </c>
      <c r="I6131" s="207" t="s">
        <v>3341</v>
      </c>
      <c r="J6131" s="84"/>
      <c r="K6131" s="31" t="s">
        <v>41</v>
      </c>
      <c r="L6131" s="31"/>
      <c r="M6131" s="169"/>
      <c r="N6131" s="148"/>
      <c r="O6131" s="106" t="s">
        <v>3203</v>
      </c>
      <c r="P6131" s="43">
        <v>1961</v>
      </c>
      <c r="Q6131" s="207" t="s">
        <v>3341</v>
      </c>
      <c r="R6131" s="84" t="s">
        <v>3203</v>
      </c>
      <c r="S6131" s="31" t="s">
        <v>41</v>
      </c>
      <c r="T6131" s="31"/>
      <c r="U6131" s="169"/>
      <c r="V6131" s="150"/>
      <c r="W6131" s="141" t="str" cm="1">
        <f t="array" ref="W6131">IF(SUM(LEN(B6131:V6131))=0,"",IF(OR(OR(ISBLANK(F6131),SUM(LEN(C6131),LEN(D6131))=0),AND(NOT(E6131="Unknown"),ISBLANK(J6131)),AND(NOT(O6131="Unknown"),ISBLANK(R6131))),"Missing Information", INDEX(Table15[Entire Service Line Classification], MATCH(SUMIFS(Table15[Unique ID],Table15[System-Owned Portion],E6131,Table15[If Material Anything Other than "Lead" in Column E,Was Material Ever Previously Lead?],G6131,Table15[Customer-Owned Portion],O6131),Table15[Unique ID],0),0)))</f>
        <v>Lead Status Unknown</v>
      </c>
      <c r="X6131"/>
    </row>
    <row r="6132" spans="2:24" x14ac:dyDescent="0.35">
      <c r="B6132" s="146"/>
      <c r="C6132" s="31" t="s">
        <v>2893</v>
      </c>
      <c r="D6132" s="31"/>
      <c r="E6132" s="44" t="s">
        <v>3203</v>
      </c>
      <c r="F6132" s="43" t="s">
        <v>3283</v>
      </c>
      <c r="G6132" s="84" t="s">
        <v>3249</v>
      </c>
      <c r="H6132" s="31">
        <v>1944</v>
      </c>
      <c r="I6132" s="207" t="s">
        <v>3337</v>
      </c>
      <c r="J6132" s="84"/>
      <c r="K6132" s="31" t="s">
        <v>41</v>
      </c>
      <c r="L6132" s="31"/>
      <c r="M6132" s="169"/>
      <c r="N6132" s="148"/>
      <c r="O6132" s="106" t="s">
        <v>3203</v>
      </c>
      <c r="P6132" s="43">
        <v>1944</v>
      </c>
      <c r="Q6132" s="207" t="s">
        <v>3337</v>
      </c>
      <c r="R6132" s="84" t="s">
        <v>3203</v>
      </c>
      <c r="S6132" s="31" t="s">
        <v>41</v>
      </c>
      <c r="T6132" s="31"/>
      <c r="U6132" s="169"/>
      <c r="V6132" s="150"/>
      <c r="W6132" s="141" t="str" cm="1">
        <f t="array" ref="W6132">IF(SUM(LEN(B6132:V6132))=0,"",IF(OR(OR(ISBLANK(F6132),SUM(LEN(C6132),LEN(D6132))=0),AND(NOT(E6132="Unknown"),ISBLANK(J6132)),AND(NOT(O6132="Unknown"),ISBLANK(R6132))),"Missing Information", INDEX(Table15[Entire Service Line Classification], MATCH(SUMIFS(Table15[Unique ID],Table15[System-Owned Portion],E6132,Table15[If Material Anything Other than "Lead" in Column E,Was Material Ever Previously Lead?],G6132,Table15[Customer-Owned Portion],O6132),Table15[Unique ID],0),0)))</f>
        <v>Lead Status Unknown</v>
      </c>
      <c r="X6132"/>
    </row>
    <row r="6133" spans="2:24" x14ac:dyDescent="0.35">
      <c r="B6133" s="146"/>
      <c r="C6133" s="31" t="s">
        <v>2894</v>
      </c>
      <c r="D6133" s="31"/>
      <c r="E6133" s="44" t="s">
        <v>3203</v>
      </c>
      <c r="F6133" s="43" t="s">
        <v>3283</v>
      </c>
      <c r="G6133" s="84" t="s">
        <v>3249</v>
      </c>
      <c r="H6133" s="31">
        <v>1952</v>
      </c>
      <c r="I6133" s="207" t="s">
        <v>3337</v>
      </c>
      <c r="J6133" s="84"/>
      <c r="K6133" s="31" t="s">
        <v>41</v>
      </c>
      <c r="L6133" s="31"/>
      <c r="M6133" s="169"/>
      <c r="N6133" s="148"/>
      <c r="O6133" s="106" t="s">
        <v>3203</v>
      </c>
      <c r="P6133" s="43">
        <v>1952</v>
      </c>
      <c r="Q6133" s="207" t="s">
        <v>3337</v>
      </c>
      <c r="R6133" s="84" t="s">
        <v>3203</v>
      </c>
      <c r="S6133" s="31" t="s">
        <v>41</v>
      </c>
      <c r="T6133" s="31"/>
      <c r="U6133" s="169"/>
      <c r="V6133" s="150"/>
      <c r="W6133" s="141" t="str" cm="1">
        <f t="array" ref="W6133">IF(SUM(LEN(B6133:V6133))=0,"",IF(OR(OR(ISBLANK(F6133),SUM(LEN(C6133),LEN(D6133))=0),AND(NOT(E6133="Unknown"),ISBLANK(J6133)),AND(NOT(O6133="Unknown"),ISBLANK(R6133))),"Missing Information", INDEX(Table15[Entire Service Line Classification], MATCH(SUMIFS(Table15[Unique ID],Table15[System-Owned Portion],E6133,Table15[If Material Anything Other than "Lead" in Column E,Was Material Ever Previously Lead?],G6133,Table15[Customer-Owned Portion],O6133),Table15[Unique ID],0),0)))</f>
        <v>Lead Status Unknown</v>
      </c>
      <c r="X6133"/>
    </row>
    <row r="6134" spans="2:24" x14ac:dyDescent="0.35">
      <c r="B6134" s="146"/>
      <c r="C6134" s="31" t="s">
        <v>2895</v>
      </c>
      <c r="D6134" s="31"/>
      <c r="E6134" s="44" t="s">
        <v>3203</v>
      </c>
      <c r="F6134" s="43" t="s">
        <v>3283</v>
      </c>
      <c r="G6134" s="84" t="s">
        <v>3249</v>
      </c>
      <c r="H6134" s="31">
        <v>1951</v>
      </c>
      <c r="I6134" s="207" t="s">
        <v>3341</v>
      </c>
      <c r="J6134" s="84"/>
      <c r="K6134" s="31" t="s">
        <v>41</v>
      </c>
      <c r="L6134" s="31"/>
      <c r="M6134" s="169"/>
      <c r="N6134" s="148"/>
      <c r="O6134" s="106" t="s">
        <v>3203</v>
      </c>
      <c r="P6134" s="43">
        <v>1951</v>
      </c>
      <c r="Q6134" s="207" t="s">
        <v>3341</v>
      </c>
      <c r="R6134" s="84" t="s">
        <v>3203</v>
      </c>
      <c r="S6134" s="31" t="s">
        <v>41</v>
      </c>
      <c r="T6134" s="31"/>
      <c r="U6134" s="169"/>
      <c r="V6134" s="150"/>
      <c r="W6134" s="141" t="str" cm="1">
        <f t="array" ref="W6134">IF(SUM(LEN(B6134:V6134))=0,"",IF(OR(OR(ISBLANK(F6134),SUM(LEN(C6134),LEN(D6134))=0),AND(NOT(E6134="Unknown"),ISBLANK(J6134)),AND(NOT(O6134="Unknown"),ISBLANK(R6134))),"Missing Information", INDEX(Table15[Entire Service Line Classification], MATCH(SUMIFS(Table15[Unique ID],Table15[System-Owned Portion],E6134,Table15[If Material Anything Other than "Lead" in Column E,Was Material Ever Previously Lead?],G6134,Table15[Customer-Owned Portion],O6134),Table15[Unique ID],0),0)))</f>
        <v>Lead Status Unknown</v>
      </c>
      <c r="X6134"/>
    </row>
    <row r="6135" spans="2:24" x14ac:dyDescent="0.35">
      <c r="B6135" s="146"/>
      <c r="C6135" s="31" t="s">
        <v>2896</v>
      </c>
      <c r="D6135" s="31"/>
      <c r="E6135" s="44" t="s">
        <v>3203</v>
      </c>
      <c r="F6135" s="43" t="s">
        <v>3283</v>
      </c>
      <c r="G6135" s="84" t="s">
        <v>3249</v>
      </c>
      <c r="H6135" s="31">
        <v>1920</v>
      </c>
      <c r="I6135" s="207" t="s">
        <v>3337</v>
      </c>
      <c r="J6135" s="84"/>
      <c r="K6135" s="31" t="s">
        <v>41</v>
      </c>
      <c r="L6135" s="31"/>
      <c r="M6135" s="169"/>
      <c r="N6135" s="148"/>
      <c r="O6135" s="106" t="s">
        <v>3203</v>
      </c>
      <c r="P6135" s="43">
        <v>1920</v>
      </c>
      <c r="Q6135" s="207" t="s">
        <v>3337</v>
      </c>
      <c r="R6135" s="84" t="s">
        <v>3203</v>
      </c>
      <c r="S6135" s="31" t="s">
        <v>41</v>
      </c>
      <c r="T6135" s="31"/>
      <c r="U6135" s="169"/>
      <c r="V6135" s="150"/>
      <c r="W6135" s="141" t="str" cm="1">
        <f t="array" ref="W6135">IF(SUM(LEN(B6135:V6135))=0,"",IF(OR(OR(ISBLANK(F6135),SUM(LEN(C6135),LEN(D6135))=0),AND(NOT(E6135="Unknown"),ISBLANK(J6135)),AND(NOT(O6135="Unknown"),ISBLANK(R6135))),"Missing Information", INDEX(Table15[Entire Service Line Classification], MATCH(SUMIFS(Table15[Unique ID],Table15[System-Owned Portion],E6135,Table15[If Material Anything Other than "Lead" in Column E,Was Material Ever Previously Lead?],G6135,Table15[Customer-Owned Portion],O6135),Table15[Unique ID],0),0)))</f>
        <v>Lead Status Unknown</v>
      </c>
      <c r="X6135"/>
    </row>
    <row r="6136" spans="2:24" x14ac:dyDescent="0.35">
      <c r="B6136" s="146"/>
      <c r="C6136" s="31" t="s">
        <v>2897</v>
      </c>
      <c r="D6136" s="31"/>
      <c r="E6136" s="44" t="s">
        <v>3203</v>
      </c>
      <c r="F6136" s="43" t="s">
        <v>3283</v>
      </c>
      <c r="G6136" s="84" t="s">
        <v>3249</v>
      </c>
      <c r="H6136" s="31">
        <v>1938</v>
      </c>
      <c r="I6136" s="207" t="s">
        <v>3337</v>
      </c>
      <c r="J6136" s="84"/>
      <c r="K6136" s="31" t="s">
        <v>41</v>
      </c>
      <c r="L6136" s="31"/>
      <c r="M6136" s="169"/>
      <c r="N6136" s="148"/>
      <c r="O6136" s="106" t="s">
        <v>3203</v>
      </c>
      <c r="P6136" s="43">
        <v>1938</v>
      </c>
      <c r="Q6136" s="207" t="s">
        <v>3337</v>
      </c>
      <c r="R6136" s="84" t="s">
        <v>3203</v>
      </c>
      <c r="S6136" s="31" t="s">
        <v>41</v>
      </c>
      <c r="T6136" s="31"/>
      <c r="U6136" s="169"/>
      <c r="V6136" s="150"/>
      <c r="W6136" s="141" t="str" cm="1">
        <f t="array" ref="W6136">IF(SUM(LEN(B6136:V6136))=0,"",IF(OR(OR(ISBLANK(F6136),SUM(LEN(C6136),LEN(D6136))=0),AND(NOT(E6136="Unknown"),ISBLANK(J6136)),AND(NOT(O6136="Unknown"),ISBLANK(R6136))),"Missing Information", INDEX(Table15[Entire Service Line Classification], MATCH(SUMIFS(Table15[Unique ID],Table15[System-Owned Portion],E6136,Table15[If Material Anything Other than "Lead" in Column E,Was Material Ever Previously Lead?],G6136,Table15[Customer-Owned Portion],O6136),Table15[Unique ID],0),0)))</f>
        <v>Lead Status Unknown</v>
      </c>
      <c r="X6136"/>
    </row>
    <row r="6137" spans="2:24" ht="29" x14ac:dyDescent="0.35">
      <c r="B6137" s="146"/>
      <c r="C6137" s="31" t="s">
        <v>2898</v>
      </c>
      <c r="D6137" s="31"/>
      <c r="E6137" s="44" t="s">
        <v>3284</v>
      </c>
      <c r="F6137" s="43" t="s">
        <v>41</v>
      </c>
      <c r="G6137" s="84" t="s">
        <v>3249</v>
      </c>
      <c r="H6137" s="31">
        <v>1996</v>
      </c>
      <c r="I6137" s="207" t="s">
        <v>3338</v>
      </c>
      <c r="J6137" s="84" t="s">
        <v>3270</v>
      </c>
      <c r="K6137" s="31" t="s">
        <v>41</v>
      </c>
      <c r="L6137" s="31"/>
      <c r="M6137" s="169"/>
      <c r="N6137" s="148"/>
      <c r="O6137" s="106" t="s">
        <v>3284</v>
      </c>
      <c r="P6137" s="43">
        <v>1996</v>
      </c>
      <c r="Q6137" s="207" t="s">
        <v>3338</v>
      </c>
      <c r="R6137" s="84" t="s">
        <v>3270</v>
      </c>
      <c r="S6137" s="31" t="s">
        <v>41</v>
      </c>
      <c r="T6137" s="31"/>
      <c r="U6137" s="169"/>
      <c r="V6137" s="150"/>
      <c r="W6137" s="141" t="str" cm="1">
        <f t="array" ref="W6137">IF(SUM(LEN(B6137:V6137))=0,"",IF(OR(OR(ISBLANK(F6137),SUM(LEN(C6137),LEN(D6137))=0),AND(NOT(E6137="Unknown"),ISBLANK(J6137)),AND(NOT(O6137="Unknown"),ISBLANK(R6137))),"Missing Information", INDEX(Table15[Entire Service Line Classification], MATCH(SUMIFS(Table15[Unique ID],Table15[System-Owned Portion],E6137,Table15[If Material Anything Other than "Lead" in Column E,Was Material Ever Previously Lead?],G6137,Table15[Customer-Owned Portion],O6137),Table15[Unique ID],0),0)))</f>
        <v>Non-lead</v>
      </c>
      <c r="X6137"/>
    </row>
    <row r="6138" spans="2:24" x14ac:dyDescent="0.35">
      <c r="B6138" s="146"/>
      <c r="C6138" s="31" t="s">
        <v>2899</v>
      </c>
      <c r="D6138" s="31"/>
      <c r="E6138" s="44" t="s">
        <v>3203</v>
      </c>
      <c r="F6138" s="43" t="s">
        <v>3283</v>
      </c>
      <c r="G6138" s="84" t="s">
        <v>3249</v>
      </c>
      <c r="H6138" s="31">
        <v>1962</v>
      </c>
      <c r="I6138" s="207" t="s">
        <v>3341</v>
      </c>
      <c r="J6138" s="84"/>
      <c r="K6138" s="31" t="s">
        <v>41</v>
      </c>
      <c r="L6138" s="31"/>
      <c r="M6138" s="169"/>
      <c r="N6138" s="148"/>
      <c r="O6138" s="106" t="s">
        <v>3203</v>
      </c>
      <c r="P6138" s="43">
        <v>1962</v>
      </c>
      <c r="Q6138" s="207" t="s">
        <v>3341</v>
      </c>
      <c r="R6138" s="84" t="s">
        <v>3203</v>
      </c>
      <c r="S6138" s="31" t="s">
        <v>41</v>
      </c>
      <c r="T6138" s="31"/>
      <c r="U6138" s="169"/>
      <c r="V6138" s="150"/>
      <c r="W6138" s="141" t="str" cm="1">
        <f t="array" ref="W6138">IF(SUM(LEN(B6138:V6138))=0,"",IF(OR(OR(ISBLANK(F6138),SUM(LEN(C6138),LEN(D6138))=0),AND(NOT(E6138="Unknown"),ISBLANK(J6138)),AND(NOT(O6138="Unknown"),ISBLANK(R6138))),"Missing Information", INDEX(Table15[Entire Service Line Classification], MATCH(SUMIFS(Table15[Unique ID],Table15[System-Owned Portion],E6138,Table15[If Material Anything Other than "Lead" in Column E,Was Material Ever Previously Lead?],G6138,Table15[Customer-Owned Portion],O6138),Table15[Unique ID],0),0)))</f>
        <v>Lead Status Unknown</v>
      </c>
      <c r="X6138"/>
    </row>
    <row r="6139" spans="2:24" x14ac:dyDescent="0.35">
      <c r="B6139" s="146"/>
      <c r="C6139" s="31" t="s">
        <v>2900</v>
      </c>
      <c r="D6139" s="31"/>
      <c r="E6139" s="44" t="s">
        <v>3203</v>
      </c>
      <c r="F6139" s="43" t="s">
        <v>3283</v>
      </c>
      <c r="G6139" s="84" t="s">
        <v>3249</v>
      </c>
      <c r="H6139" s="31">
        <v>1940</v>
      </c>
      <c r="I6139" s="207" t="s">
        <v>3338</v>
      </c>
      <c r="J6139" s="84"/>
      <c r="K6139" s="31" t="s">
        <v>41</v>
      </c>
      <c r="L6139" s="31"/>
      <c r="M6139" s="169"/>
      <c r="N6139" s="148"/>
      <c r="O6139" s="106" t="s">
        <v>3203</v>
      </c>
      <c r="P6139" s="43">
        <v>1940</v>
      </c>
      <c r="Q6139" s="207" t="s">
        <v>3338</v>
      </c>
      <c r="R6139" s="84" t="s">
        <v>3203</v>
      </c>
      <c r="S6139" s="31" t="s">
        <v>41</v>
      </c>
      <c r="T6139" s="31"/>
      <c r="U6139" s="169"/>
      <c r="V6139" s="150"/>
      <c r="W6139" s="141" t="str" cm="1">
        <f t="array" ref="W6139">IF(SUM(LEN(B6139:V6139))=0,"",IF(OR(OR(ISBLANK(F6139),SUM(LEN(C6139),LEN(D6139))=0),AND(NOT(E6139="Unknown"),ISBLANK(J6139)),AND(NOT(O6139="Unknown"),ISBLANK(R6139))),"Missing Information", INDEX(Table15[Entire Service Line Classification], MATCH(SUMIFS(Table15[Unique ID],Table15[System-Owned Portion],E6139,Table15[If Material Anything Other than "Lead" in Column E,Was Material Ever Previously Lead?],G6139,Table15[Customer-Owned Portion],O6139),Table15[Unique ID],0),0)))</f>
        <v>Lead Status Unknown</v>
      </c>
      <c r="X6139"/>
    </row>
    <row r="6140" spans="2:24" x14ac:dyDescent="0.35">
      <c r="B6140" s="146"/>
      <c r="C6140" s="31" t="s">
        <v>2901</v>
      </c>
      <c r="D6140" s="31"/>
      <c r="E6140" s="44" t="s">
        <v>3203</v>
      </c>
      <c r="F6140" s="43" t="s">
        <v>3283</v>
      </c>
      <c r="G6140" s="84" t="s">
        <v>3249</v>
      </c>
      <c r="H6140" s="31">
        <v>1928</v>
      </c>
      <c r="I6140" s="207" t="s">
        <v>3337</v>
      </c>
      <c r="J6140" s="84"/>
      <c r="K6140" s="31" t="s">
        <v>41</v>
      </c>
      <c r="L6140" s="31"/>
      <c r="M6140" s="169"/>
      <c r="N6140" s="148"/>
      <c r="O6140" s="106" t="s">
        <v>3203</v>
      </c>
      <c r="P6140" s="43">
        <v>1928</v>
      </c>
      <c r="Q6140" s="207" t="s">
        <v>3337</v>
      </c>
      <c r="R6140" s="84" t="s">
        <v>3203</v>
      </c>
      <c r="S6140" s="31" t="s">
        <v>41</v>
      </c>
      <c r="T6140" s="31"/>
      <c r="U6140" s="169"/>
      <c r="V6140" s="150"/>
      <c r="W6140" s="141" t="str" cm="1">
        <f t="array" ref="W6140">IF(SUM(LEN(B6140:V6140))=0,"",IF(OR(OR(ISBLANK(F6140),SUM(LEN(C6140),LEN(D6140))=0),AND(NOT(E6140="Unknown"),ISBLANK(J6140)),AND(NOT(O6140="Unknown"),ISBLANK(R6140))),"Missing Information", INDEX(Table15[Entire Service Line Classification], MATCH(SUMIFS(Table15[Unique ID],Table15[System-Owned Portion],E6140,Table15[If Material Anything Other than "Lead" in Column E,Was Material Ever Previously Lead?],G6140,Table15[Customer-Owned Portion],O6140),Table15[Unique ID],0),0)))</f>
        <v>Lead Status Unknown</v>
      </c>
      <c r="X6140"/>
    </row>
    <row r="6141" spans="2:24" x14ac:dyDescent="0.35">
      <c r="B6141" s="146"/>
      <c r="C6141" s="31" t="s">
        <v>2902</v>
      </c>
      <c r="D6141" s="31"/>
      <c r="E6141" s="44" t="s">
        <v>3203</v>
      </c>
      <c r="F6141" s="43" t="s">
        <v>3283</v>
      </c>
      <c r="G6141" s="84" t="s">
        <v>3249</v>
      </c>
      <c r="H6141" s="31">
        <v>1924</v>
      </c>
      <c r="I6141" s="207" t="s">
        <v>3337</v>
      </c>
      <c r="J6141" s="84"/>
      <c r="K6141" s="31" t="s">
        <v>41</v>
      </c>
      <c r="L6141" s="31"/>
      <c r="M6141" s="169"/>
      <c r="N6141" s="148"/>
      <c r="O6141" s="106" t="s">
        <v>3203</v>
      </c>
      <c r="P6141" s="43">
        <v>1924</v>
      </c>
      <c r="Q6141" s="207" t="s">
        <v>3337</v>
      </c>
      <c r="R6141" s="84" t="s">
        <v>3203</v>
      </c>
      <c r="S6141" s="31" t="s">
        <v>41</v>
      </c>
      <c r="T6141" s="31"/>
      <c r="U6141" s="169"/>
      <c r="V6141" s="150"/>
      <c r="W6141" s="141" t="str" cm="1">
        <f t="array" ref="W6141">IF(SUM(LEN(B6141:V6141))=0,"",IF(OR(OR(ISBLANK(F6141),SUM(LEN(C6141),LEN(D6141))=0),AND(NOT(E6141="Unknown"),ISBLANK(J6141)),AND(NOT(O6141="Unknown"),ISBLANK(R6141))),"Missing Information", INDEX(Table15[Entire Service Line Classification], MATCH(SUMIFS(Table15[Unique ID],Table15[System-Owned Portion],E6141,Table15[If Material Anything Other than "Lead" in Column E,Was Material Ever Previously Lead?],G6141,Table15[Customer-Owned Portion],O6141),Table15[Unique ID],0),0)))</f>
        <v>Lead Status Unknown</v>
      </c>
      <c r="X6141"/>
    </row>
    <row r="6142" spans="2:24" x14ac:dyDescent="0.35">
      <c r="B6142" s="146"/>
      <c r="C6142" s="31" t="s">
        <v>2903</v>
      </c>
      <c r="D6142" s="31"/>
      <c r="E6142" s="44" t="s">
        <v>3203</v>
      </c>
      <c r="F6142" s="43" t="s">
        <v>3283</v>
      </c>
      <c r="G6142" s="84" t="s">
        <v>3249</v>
      </c>
      <c r="H6142" s="31">
        <v>1927</v>
      </c>
      <c r="I6142" s="207" t="s">
        <v>3337</v>
      </c>
      <c r="J6142" s="84"/>
      <c r="K6142" s="31" t="s">
        <v>41</v>
      </c>
      <c r="L6142" s="31"/>
      <c r="M6142" s="169"/>
      <c r="N6142" s="148"/>
      <c r="O6142" s="106" t="s">
        <v>3203</v>
      </c>
      <c r="P6142" s="43">
        <v>1927</v>
      </c>
      <c r="Q6142" s="207" t="s">
        <v>3337</v>
      </c>
      <c r="R6142" s="84" t="s">
        <v>3203</v>
      </c>
      <c r="S6142" s="31" t="s">
        <v>41</v>
      </c>
      <c r="T6142" s="31"/>
      <c r="U6142" s="169"/>
      <c r="V6142" s="150"/>
      <c r="W6142" s="141" t="str" cm="1">
        <f t="array" ref="W6142">IF(SUM(LEN(B6142:V6142))=0,"",IF(OR(OR(ISBLANK(F6142),SUM(LEN(C6142),LEN(D6142))=0),AND(NOT(E6142="Unknown"),ISBLANK(J6142)),AND(NOT(O6142="Unknown"),ISBLANK(R6142))),"Missing Information", INDEX(Table15[Entire Service Line Classification], MATCH(SUMIFS(Table15[Unique ID],Table15[System-Owned Portion],E6142,Table15[If Material Anything Other than "Lead" in Column E,Was Material Ever Previously Lead?],G6142,Table15[Customer-Owned Portion],O6142),Table15[Unique ID],0),0)))</f>
        <v>Lead Status Unknown</v>
      </c>
      <c r="X6142"/>
    </row>
    <row r="6143" spans="2:24" ht="29" x14ac:dyDescent="0.35">
      <c r="B6143" s="146"/>
      <c r="C6143" s="31" t="s">
        <v>2904</v>
      </c>
      <c r="D6143" s="31"/>
      <c r="E6143" s="44" t="s">
        <v>3284</v>
      </c>
      <c r="F6143" s="43" t="s">
        <v>41</v>
      </c>
      <c r="G6143" s="84" t="s">
        <v>3249</v>
      </c>
      <c r="H6143" s="31">
        <v>2004</v>
      </c>
      <c r="I6143" s="207" t="s">
        <v>3337</v>
      </c>
      <c r="J6143" s="84" t="s">
        <v>3270</v>
      </c>
      <c r="K6143" s="31" t="s">
        <v>41</v>
      </c>
      <c r="L6143" s="31"/>
      <c r="M6143" s="169"/>
      <c r="N6143" s="148"/>
      <c r="O6143" s="106" t="s">
        <v>3284</v>
      </c>
      <c r="P6143" s="43">
        <v>2004</v>
      </c>
      <c r="Q6143" s="207" t="s">
        <v>3337</v>
      </c>
      <c r="R6143" s="84" t="s">
        <v>3270</v>
      </c>
      <c r="S6143" s="31" t="s">
        <v>41</v>
      </c>
      <c r="T6143" s="31"/>
      <c r="U6143" s="169"/>
      <c r="V6143" s="150"/>
      <c r="W6143" s="141" t="str" cm="1">
        <f t="array" ref="W6143">IF(SUM(LEN(B6143:V6143))=0,"",IF(OR(OR(ISBLANK(F6143),SUM(LEN(C6143),LEN(D6143))=0),AND(NOT(E6143="Unknown"),ISBLANK(J6143)),AND(NOT(O6143="Unknown"),ISBLANK(R6143))),"Missing Information", INDEX(Table15[Entire Service Line Classification], MATCH(SUMIFS(Table15[Unique ID],Table15[System-Owned Portion],E6143,Table15[If Material Anything Other than "Lead" in Column E,Was Material Ever Previously Lead?],G6143,Table15[Customer-Owned Portion],O6143),Table15[Unique ID],0),0)))</f>
        <v>Non-lead</v>
      </c>
      <c r="X6143"/>
    </row>
    <row r="6144" spans="2:24" x14ac:dyDescent="0.35">
      <c r="B6144" s="146"/>
      <c r="C6144" s="31" t="s">
        <v>2905</v>
      </c>
      <c r="D6144" s="31"/>
      <c r="E6144" s="44" t="s">
        <v>3203</v>
      </c>
      <c r="F6144" s="43" t="s">
        <v>3283</v>
      </c>
      <c r="G6144" s="84" t="s">
        <v>3249</v>
      </c>
      <c r="H6144" s="31"/>
      <c r="I6144" s="207" t="s">
        <v>3338</v>
      </c>
      <c r="J6144" s="84"/>
      <c r="K6144" s="31" t="s">
        <v>41</v>
      </c>
      <c r="L6144" s="31"/>
      <c r="M6144" s="169"/>
      <c r="N6144" s="148"/>
      <c r="O6144" s="106" t="s">
        <v>3203</v>
      </c>
      <c r="P6144" s="43"/>
      <c r="Q6144" s="207" t="s">
        <v>3338</v>
      </c>
      <c r="R6144" s="84" t="s">
        <v>3203</v>
      </c>
      <c r="S6144" s="31" t="s">
        <v>41</v>
      </c>
      <c r="T6144" s="31"/>
      <c r="U6144" s="169"/>
      <c r="V6144" s="150"/>
      <c r="W6144" s="141" t="str" cm="1">
        <f t="array" ref="W6144">IF(SUM(LEN(B6144:V6144))=0,"",IF(OR(OR(ISBLANK(F6144),SUM(LEN(C6144),LEN(D6144))=0),AND(NOT(E6144="Unknown"),ISBLANK(J6144)),AND(NOT(O6144="Unknown"),ISBLANK(R6144))),"Missing Information", INDEX(Table15[Entire Service Line Classification], MATCH(SUMIFS(Table15[Unique ID],Table15[System-Owned Portion],E6144,Table15[If Material Anything Other than "Lead" in Column E,Was Material Ever Previously Lead?],G6144,Table15[Customer-Owned Portion],O6144),Table15[Unique ID],0),0)))</f>
        <v>Lead Status Unknown</v>
      </c>
      <c r="X6144"/>
    </row>
    <row r="6145" spans="2:24" x14ac:dyDescent="0.35">
      <c r="B6145" s="146"/>
      <c r="C6145" s="31" t="s">
        <v>2906</v>
      </c>
      <c r="D6145" s="31"/>
      <c r="E6145" s="44" t="s">
        <v>3203</v>
      </c>
      <c r="F6145" s="43" t="s">
        <v>3283</v>
      </c>
      <c r="G6145" s="84" t="s">
        <v>3249</v>
      </c>
      <c r="H6145" s="31"/>
      <c r="I6145" s="207" t="s">
        <v>3337</v>
      </c>
      <c r="J6145" s="84"/>
      <c r="K6145" s="31" t="s">
        <v>41</v>
      </c>
      <c r="L6145" s="31"/>
      <c r="M6145" s="169"/>
      <c r="N6145" s="148"/>
      <c r="O6145" s="106" t="s">
        <v>3203</v>
      </c>
      <c r="P6145" s="43"/>
      <c r="Q6145" s="207" t="s">
        <v>3337</v>
      </c>
      <c r="R6145" s="84" t="s">
        <v>3203</v>
      </c>
      <c r="S6145" s="31" t="s">
        <v>41</v>
      </c>
      <c r="T6145" s="31"/>
      <c r="U6145" s="169"/>
      <c r="V6145" s="150"/>
      <c r="W6145" s="141" t="str" cm="1">
        <f t="array" ref="W6145">IF(SUM(LEN(B6145:V6145))=0,"",IF(OR(OR(ISBLANK(F6145),SUM(LEN(C6145),LEN(D6145))=0),AND(NOT(E6145="Unknown"),ISBLANK(J6145)),AND(NOT(O6145="Unknown"),ISBLANK(R6145))),"Missing Information", INDEX(Table15[Entire Service Line Classification], MATCH(SUMIFS(Table15[Unique ID],Table15[System-Owned Portion],E6145,Table15[If Material Anything Other than "Lead" in Column E,Was Material Ever Previously Lead?],G6145,Table15[Customer-Owned Portion],O6145),Table15[Unique ID],0),0)))</f>
        <v>Lead Status Unknown</v>
      </c>
      <c r="X6145"/>
    </row>
    <row r="6146" spans="2:24" ht="29" x14ac:dyDescent="0.35">
      <c r="B6146" s="146"/>
      <c r="C6146" s="31" t="s">
        <v>2907</v>
      </c>
      <c r="D6146" s="31"/>
      <c r="E6146" s="44" t="s">
        <v>3284</v>
      </c>
      <c r="F6146" s="43" t="s">
        <v>41</v>
      </c>
      <c r="G6146" s="84" t="s">
        <v>3249</v>
      </c>
      <c r="H6146" s="31">
        <v>1996</v>
      </c>
      <c r="I6146" s="207" t="s">
        <v>3338</v>
      </c>
      <c r="J6146" s="84" t="s">
        <v>3270</v>
      </c>
      <c r="K6146" s="31" t="s">
        <v>41</v>
      </c>
      <c r="L6146" s="31"/>
      <c r="M6146" s="169"/>
      <c r="N6146" s="148"/>
      <c r="O6146" s="106" t="s">
        <v>3284</v>
      </c>
      <c r="P6146" s="43">
        <v>1996</v>
      </c>
      <c r="Q6146" s="207" t="s">
        <v>3338</v>
      </c>
      <c r="R6146" s="84" t="s">
        <v>3270</v>
      </c>
      <c r="S6146" s="31" t="s">
        <v>41</v>
      </c>
      <c r="T6146" s="31"/>
      <c r="U6146" s="169"/>
      <c r="V6146" s="150"/>
      <c r="W6146" s="141" t="str" cm="1">
        <f t="array" ref="W6146">IF(SUM(LEN(B6146:V6146))=0,"",IF(OR(OR(ISBLANK(F6146),SUM(LEN(C6146),LEN(D6146))=0),AND(NOT(E6146="Unknown"),ISBLANK(J6146)),AND(NOT(O6146="Unknown"),ISBLANK(R6146))),"Missing Information", INDEX(Table15[Entire Service Line Classification], MATCH(SUMIFS(Table15[Unique ID],Table15[System-Owned Portion],E6146,Table15[If Material Anything Other than "Lead" in Column E,Was Material Ever Previously Lead?],G6146,Table15[Customer-Owned Portion],O6146),Table15[Unique ID],0),0)))</f>
        <v>Non-lead</v>
      </c>
      <c r="X6146"/>
    </row>
    <row r="6147" spans="2:24" x14ac:dyDescent="0.35">
      <c r="B6147" s="146"/>
      <c r="C6147" s="31" t="s">
        <v>2908</v>
      </c>
      <c r="D6147" s="31"/>
      <c r="E6147" s="44" t="s">
        <v>3203</v>
      </c>
      <c r="F6147" s="43" t="s">
        <v>3283</v>
      </c>
      <c r="G6147" s="84" t="s">
        <v>3249</v>
      </c>
      <c r="H6147" s="31">
        <v>1961</v>
      </c>
      <c r="I6147" s="207" t="s">
        <v>3337</v>
      </c>
      <c r="J6147" s="84"/>
      <c r="K6147" s="31" t="s">
        <v>41</v>
      </c>
      <c r="L6147" s="31"/>
      <c r="M6147" s="169"/>
      <c r="N6147" s="148"/>
      <c r="O6147" s="106" t="s">
        <v>3203</v>
      </c>
      <c r="P6147" s="43">
        <v>1961</v>
      </c>
      <c r="Q6147" s="207" t="s">
        <v>3337</v>
      </c>
      <c r="R6147" s="84" t="s">
        <v>3203</v>
      </c>
      <c r="S6147" s="31" t="s">
        <v>41</v>
      </c>
      <c r="T6147" s="31"/>
      <c r="U6147" s="169"/>
      <c r="V6147" s="150"/>
      <c r="W6147" s="141" t="str" cm="1">
        <f t="array" ref="W6147">IF(SUM(LEN(B6147:V6147))=0,"",IF(OR(OR(ISBLANK(F6147),SUM(LEN(C6147),LEN(D6147))=0),AND(NOT(E6147="Unknown"),ISBLANK(J6147)),AND(NOT(O6147="Unknown"),ISBLANK(R6147))),"Missing Information", INDEX(Table15[Entire Service Line Classification], MATCH(SUMIFS(Table15[Unique ID],Table15[System-Owned Portion],E6147,Table15[If Material Anything Other than "Lead" in Column E,Was Material Ever Previously Lead?],G6147,Table15[Customer-Owned Portion],O6147),Table15[Unique ID],0),0)))</f>
        <v>Lead Status Unknown</v>
      </c>
      <c r="X6147"/>
    </row>
    <row r="6148" spans="2:24" x14ac:dyDescent="0.35">
      <c r="B6148" s="146"/>
      <c r="C6148" s="31" t="s">
        <v>2909</v>
      </c>
      <c r="D6148" s="31"/>
      <c r="E6148" s="44" t="s">
        <v>3203</v>
      </c>
      <c r="F6148" s="43" t="s">
        <v>3283</v>
      </c>
      <c r="G6148" s="84" t="s">
        <v>3249</v>
      </c>
      <c r="H6148" s="31">
        <v>1934</v>
      </c>
      <c r="I6148" s="207" t="s">
        <v>3337</v>
      </c>
      <c r="J6148" s="84"/>
      <c r="K6148" s="31" t="s">
        <v>41</v>
      </c>
      <c r="L6148" s="31"/>
      <c r="M6148" s="169"/>
      <c r="N6148" s="148"/>
      <c r="O6148" s="106" t="s">
        <v>3203</v>
      </c>
      <c r="P6148" s="43">
        <v>1934</v>
      </c>
      <c r="Q6148" s="207" t="s">
        <v>3337</v>
      </c>
      <c r="R6148" s="84" t="s">
        <v>3203</v>
      </c>
      <c r="S6148" s="31" t="s">
        <v>41</v>
      </c>
      <c r="T6148" s="31"/>
      <c r="U6148" s="169"/>
      <c r="V6148" s="150"/>
      <c r="W6148" s="141" t="str" cm="1">
        <f t="array" ref="W6148">IF(SUM(LEN(B6148:V6148))=0,"",IF(OR(OR(ISBLANK(F6148),SUM(LEN(C6148),LEN(D6148))=0),AND(NOT(E6148="Unknown"),ISBLANK(J6148)),AND(NOT(O6148="Unknown"),ISBLANK(R6148))),"Missing Information", INDEX(Table15[Entire Service Line Classification], MATCH(SUMIFS(Table15[Unique ID],Table15[System-Owned Portion],E6148,Table15[If Material Anything Other than "Lead" in Column E,Was Material Ever Previously Lead?],G6148,Table15[Customer-Owned Portion],O6148),Table15[Unique ID],0),0)))</f>
        <v>Lead Status Unknown</v>
      </c>
      <c r="X6148"/>
    </row>
    <row r="6149" spans="2:24" x14ac:dyDescent="0.35">
      <c r="B6149" s="146"/>
      <c r="C6149" s="31" t="s">
        <v>2910</v>
      </c>
      <c r="D6149" s="31"/>
      <c r="E6149" s="44" t="s">
        <v>3203</v>
      </c>
      <c r="F6149" s="43" t="s">
        <v>3283</v>
      </c>
      <c r="G6149" s="84" t="s">
        <v>3249</v>
      </c>
      <c r="H6149" s="31">
        <v>1963</v>
      </c>
      <c r="I6149" s="207" t="s">
        <v>3337</v>
      </c>
      <c r="J6149" s="84"/>
      <c r="K6149" s="31" t="s">
        <v>41</v>
      </c>
      <c r="L6149" s="31"/>
      <c r="M6149" s="169"/>
      <c r="N6149" s="148"/>
      <c r="O6149" s="106" t="s">
        <v>3203</v>
      </c>
      <c r="P6149" s="43">
        <v>1963</v>
      </c>
      <c r="Q6149" s="207" t="s">
        <v>3337</v>
      </c>
      <c r="R6149" s="84" t="s">
        <v>3203</v>
      </c>
      <c r="S6149" s="31" t="s">
        <v>41</v>
      </c>
      <c r="T6149" s="31"/>
      <c r="U6149" s="169"/>
      <c r="V6149" s="150"/>
      <c r="W6149" s="141" t="str" cm="1">
        <f t="array" ref="W6149">IF(SUM(LEN(B6149:V6149))=0,"",IF(OR(OR(ISBLANK(F6149),SUM(LEN(C6149),LEN(D6149))=0),AND(NOT(E6149="Unknown"),ISBLANK(J6149)),AND(NOT(O6149="Unknown"),ISBLANK(R6149))),"Missing Information", INDEX(Table15[Entire Service Line Classification], MATCH(SUMIFS(Table15[Unique ID],Table15[System-Owned Portion],E6149,Table15[If Material Anything Other than "Lead" in Column E,Was Material Ever Previously Lead?],G6149,Table15[Customer-Owned Portion],O6149),Table15[Unique ID],0),0)))</f>
        <v>Lead Status Unknown</v>
      </c>
      <c r="X6149"/>
    </row>
    <row r="6150" spans="2:24" x14ac:dyDescent="0.35">
      <c r="B6150" s="146"/>
      <c r="C6150" s="31" t="s">
        <v>2911</v>
      </c>
      <c r="D6150" s="31"/>
      <c r="E6150" s="44" t="s">
        <v>3203</v>
      </c>
      <c r="F6150" s="43" t="s">
        <v>3283</v>
      </c>
      <c r="G6150" s="84" t="s">
        <v>3249</v>
      </c>
      <c r="H6150" s="31">
        <v>1963</v>
      </c>
      <c r="I6150" s="207" t="s">
        <v>3337</v>
      </c>
      <c r="J6150" s="84"/>
      <c r="K6150" s="31" t="s">
        <v>41</v>
      </c>
      <c r="L6150" s="31"/>
      <c r="M6150" s="169"/>
      <c r="N6150" s="148"/>
      <c r="O6150" s="106" t="s">
        <v>3203</v>
      </c>
      <c r="P6150" s="43">
        <v>1963</v>
      </c>
      <c r="Q6150" s="207" t="s">
        <v>3337</v>
      </c>
      <c r="R6150" s="84" t="s">
        <v>3203</v>
      </c>
      <c r="S6150" s="31" t="s">
        <v>41</v>
      </c>
      <c r="T6150" s="31"/>
      <c r="U6150" s="169"/>
      <c r="V6150" s="150"/>
      <c r="W6150" s="141" t="str" cm="1">
        <f t="array" ref="W6150">IF(SUM(LEN(B6150:V6150))=0,"",IF(OR(OR(ISBLANK(F6150),SUM(LEN(C6150),LEN(D6150))=0),AND(NOT(E6150="Unknown"),ISBLANK(J6150)),AND(NOT(O6150="Unknown"),ISBLANK(R6150))),"Missing Information", INDEX(Table15[Entire Service Line Classification], MATCH(SUMIFS(Table15[Unique ID],Table15[System-Owned Portion],E6150,Table15[If Material Anything Other than "Lead" in Column E,Was Material Ever Previously Lead?],G6150,Table15[Customer-Owned Portion],O6150),Table15[Unique ID],0),0)))</f>
        <v>Lead Status Unknown</v>
      </c>
      <c r="X6150"/>
    </row>
    <row r="6151" spans="2:24" x14ac:dyDescent="0.35">
      <c r="B6151" s="146"/>
      <c r="C6151" s="31" t="s">
        <v>2912</v>
      </c>
      <c r="D6151" s="31"/>
      <c r="E6151" s="44" t="s">
        <v>3203</v>
      </c>
      <c r="F6151" s="43" t="s">
        <v>3283</v>
      </c>
      <c r="G6151" s="84" t="s">
        <v>3249</v>
      </c>
      <c r="H6151" s="31">
        <v>1963</v>
      </c>
      <c r="I6151" s="207" t="s">
        <v>3337</v>
      </c>
      <c r="J6151" s="84"/>
      <c r="K6151" s="31" t="s">
        <v>41</v>
      </c>
      <c r="L6151" s="31"/>
      <c r="M6151" s="169"/>
      <c r="N6151" s="148"/>
      <c r="O6151" s="106" t="s">
        <v>3203</v>
      </c>
      <c r="P6151" s="43">
        <v>1963</v>
      </c>
      <c r="Q6151" s="207" t="s">
        <v>3337</v>
      </c>
      <c r="R6151" s="84" t="s">
        <v>3203</v>
      </c>
      <c r="S6151" s="31" t="s">
        <v>41</v>
      </c>
      <c r="T6151" s="31"/>
      <c r="U6151" s="169"/>
      <c r="V6151" s="150"/>
      <c r="W6151" s="141" t="str" cm="1">
        <f t="array" ref="W6151">IF(SUM(LEN(B6151:V6151))=0,"",IF(OR(OR(ISBLANK(F6151),SUM(LEN(C6151),LEN(D6151))=0),AND(NOT(E6151="Unknown"),ISBLANK(J6151)),AND(NOT(O6151="Unknown"),ISBLANK(R6151))),"Missing Information", INDEX(Table15[Entire Service Line Classification], MATCH(SUMIFS(Table15[Unique ID],Table15[System-Owned Portion],E6151,Table15[If Material Anything Other than "Lead" in Column E,Was Material Ever Previously Lead?],G6151,Table15[Customer-Owned Portion],O6151),Table15[Unique ID],0),0)))</f>
        <v>Lead Status Unknown</v>
      </c>
      <c r="X6151"/>
    </row>
    <row r="6152" spans="2:24" x14ac:dyDescent="0.35">
      <c r="B6152" s="146"/>
      <c r="C6152" s="31" t="s">
        <v>2913</v>
      </c>
      <c r="D6152" s="31"/>
      <c r="E6152" s="44" t="s">
        <v>3203</v>
      </c>
      <c r="F6152" s="43" t="s">
        <v>3283</v>
      </c>
      <c r="G6152" s="84" t="s">
        <v>3249</v>
      </c>
      <c r="H6152" s="31"/>
      <c r="I6152" s="207" t="s">
        <v>3336</v>
      </c>
      <c r="J6152" s="84"/>
      <c r="K6152" s="31" t="s">
        <v>41</v>
      </c>
      <c r="L6152" s="31"/>
      <c r="M6152" s="169"/>
      <c r="N6152" s="148"/>
      <c r="O6152" s="106" t="s">
        <v>3203</v>
      </c>
      <c r="P6152" s="43"/>
      <c r="Q6152" s="207" t="s">
        <v>3336</v>
      </c>
      <c r="R6152" s="84" t="s">
        <v>3203</v>
      </c>
      <c r="S6152" s="31" t="s">
        <v>41</v>
      </c>
      <c r="T6152" s="31"/>
      <c r="U6152" s="169"/>
      <c r="V6152" s="150"/>
      <c r="W6152" s="141" t="str" cm="1">
        <f t="array" ref="W6152">IF(SUM(LEN(B6152:V6152))=0,"",IF(OR(OR(ISBLANK(F6152),SUM(LEN(C6152),LEN(D6152))=0),AND(NOT(E6152="Unknown"),ISBLANK(J6152)),AND(NOT(O6152="Unknown"),ISBLANK(R6152))),"Missing Information", INDEX(Table15[Entire Service Line Classification], MATCH(SUMIFS(Table15[Unique ID],Table15[System-Owned Portion],E6152,Table15[If Material Anything Other than "Lead" in Column E,Was Material Ever Previously Lead?],G6152,Table15[Customer-Owned Portion],O6152),Table15[Unique ID],0),0)))</f>
        <v>Lead Status Unknown</v>
      </c>
      <c r="X6152"/>
    </row>
    <row r="6153" spans="2:24" ht="29" x14ac:dyDescent="0.35">
      <c r="B6153" s="146"/>
      <c r="C6153" s="31" t="s">
        <v>6589</v>
      </c>
      <c r="D6153" s="31"/>
      <c r="E6153" s="44" t="s">
        <v>3203</v>
      </c>
      <c r="F6153" s="43" t="s">
        <v>3283</v>
      </c>
      <c r="G6153" s="84" t="s">
        <v>3249</v>
      </c>
      <c r="H6153" s="31"/>
      <c r="I6153" s="207" t="s">
        <v>3337</v>
      </c>
      <c r="J6153" s="84"/>
      <c r="K6153" s="31" t="s">
        <v>41</v>
      </c>
      <c r="L6153" s="31"/>
      <c r="M6153" s="169"/>
      <c r="N6153" s="148"/>
      <c r="O6153" s="106" t="s">
        <v>3203</v>
      </c>
      <c r="P6153" s="43"/>
      <c r="Q6153" s="207" t="s">
        <v>3337</v>
      </c>
      <c r="R6153" s="84" t="s">
        <v>3203</v>
      </c>
      <c r="S6153" s="31" t="s">
        <v>41</v>
      </c>
      <c r="T6153" s="31"/>
      <c r="U6153" s="169"/>
      <c r="V6153" s="150"/>
      <c r="W6153" s="141" t="str" cm="1">
        <f t="array" ref="W6153">IF(SUM(LEN(B6153:V6153))=0,"",IF(OR(OR(ISBLANK(F6153),SUM(LEN(C6153),LEN(D6153))=0),AND(NOT(E6153="Unknown"),ISBLANK(J6153)),AND(NOT(O6153="Unknown"),ISBLANK(R6153))),"Missing Information", INDEX(Table15[Entire Service Line Classification], MATCH(SUMIFS(Table15[Unique ID],Table15[System-Owned Portion],E6153,Table15[If Material Anything Other than "Lead" in Column E,Was Material Ever Previously Lead?],G6153,Table15[Customer-Owned Portion],O6153),Table15[Unique ID],0),0)))</f>
        <v>Lead Status Unknown</v>
      </c>
      <c r="X6153"/>
    </row>
    <row r="6154" spans="2:24" x14ac:dyDescent="0.35">
      <c r="B6154" s="146"/>
      <c r="C6154" s="31" t="s">
        <v>2914</v>
      </c>
      <c r="D6154" s="31"/>
      <c r="E6154" s="44" t="s">
        <v>3203</v>
      </c>
      <c r="F6154" s="43" t="s">
        <v>3283</v>
      </c>
      <c r="G6154" s="84" t="s">
        <v>3249</v>
      </c>
      <c r="H6154" s="31">
        <v>1961</v>
      </c>
      <c r="I6154" s="207" t="s">
        <v>3338</v>
      </c>
      <c r="J6154" s="84"/>
      <c r="K6154" s="31" t="s">
        <v>41</v>
      </c>
      <c r="L6154" s="31"/>
      <c r="M6154" s="169"/>
      <c r="N6154" s="148"/>
      <c r="O6154" s="106" t="s">
        <v>3203</v>
      </c>
      <c r="P6154" s="43">
        <v>1961</v>
      </c>
      <c r="Q6154" s="207" t="s">
        <v>3338</v>
      </c>
      <c r="R6154" s="84" t="s">
        <v>3203</v>
      </c>
      <c r="S6154" s="31" t="s">
        <v>41</v>
      </c>
      <c r="T6154" s="31"/>
      <c r="U6154" s="169"/>
      <c r="V6154" s="150"/>
      <c r="W6154" s="141" t="str" cm="1">
        <f t="array" ref="W6154">IF(SUM(LEN(B6154:V6154))=0,"",IF(OR(OR(ISBLANK(F6154),SUM(LEN(C6154),LEN(D6154))=0),AND(NOT(E6154="Unknown"),ISBLANK(J6154)),AND(NOT(O6154="Unknown"),ISBLANK(R6154))),"Missing Information", INDEX(Table15[Entire Service Line Classification], MATCH(SUMIFS(Table15[Unique ID],Table15[System-Owned Portion],E6154,Table15[If Material Anything Other than "Lead" in Column E,Was Material Ever Previously Lead?],G6154,Table15[Customer-Owned Portion],O6154),Table15[Unique ID],0),0)))</f>
        <v>Lead Status Unknown</v>
      </c>
      <c r="X6154"/>
    </row>
    <row r="6155" spans="2:24" x14ac:dyDescent="0.35">
      <c r="B6155" s="146"/>
      <c r="C6155" s="31" t="s">
        <v>6590</v>
      </c>
      <c r="D6155" s="31"/>
      <c r="E6155" s="44" t="s">
        <v>3203</v>
      </c>
      <c r="F6155" s="43" t="s">
        <v>3283</v>
      </c>
      <c r="G6155" s="84" t="s">
        <v>3249</v>
      </c>
      <c r="H6155" s="31">
        <v>1900</v>
      </c>
      <c r="I6155" s="207" t="s">
        <v>3338</v>
      </c>
      <c r="J6155" s="84"/>
      <c r="K6155" s="31" t="s">
        <v>41</v>
      </c>
      <c r="L6155" s="31"/>
      <c r="M6155" s="169"/>
      <c r="N6155" s="148"/>
      <c r="O6155" s="106" t="s">
        <v>3203</v>
      </c>
      <c r="P6155" s="43">
        <v>1900</v>
      </c>
      <c r="Q6155" s="207" t="s">
        <v>3338</v>
      </c>
      <c r="R6155" s="84" t="s">
        <v>3203</v>
      </c>
      <c r="S6155" s="31" t="s">
        <v>41</v>
      </c>
      <c r="T6155" s="31"/>
      <c r="U6155" s="169"/>
      <c r="V6155" s="150"/>
      <c r="W6155" s="141" t="str" cm="1">
        <f t="array" ref="W6155">IF(SUM(LEN(B6155:V6155))=0,"",IF(OR(OR(ISBLANK(F6155),SUM(LEN(C6155),LEN(D6155))=0),AND(NOT(E6155="Unknown"),ISBLANK(J6155)),AND(NOT(O6155="Unknown"),ISBLANK(R6155))),"Missing Information", INDEX(Table15[Entire Service Line Classification], MATCH(SUMIFS(Table15[Unique ID],Table15[System-Owned Portion],E6155,Table15[If Material Anything Other than "Lead" in Column E,Was Material Ever Previously Lead?],G6155,Table15[Customer-Owned Portion],O6155),Table15[Unique ID],0),0)))</f>
        <v>Lead Status Unknown</v>
      </c>
      <c r="X6155"/>
    </row>
    <row r="6156" spans="2:24" x14ac:dyDescent="0.35">
      <c r="B6156" s="146"/>
      <c r="C6156" s="31" t="s">
        <v>2915</v>
      </c>
      <c r="D6156" s="31"/>
      <c r="E6156" s="44" t="s">
        <v>3203</v>
      </c>
      <c r="F6156" s="43" t="s">
        <v>3283</v>
      </c>
      <c r="G6156" s="84" t="s">
        <v>3249</v>
      </c>
      <c r="H6156" s="31">
        <v>1954</v>
      </c>
      <c r="I6156" s="207" t="s">
        <v>3338</v>
      </c>
      <c r="J6156" s="84"/>
      <c r="K6156" s="31" t="s">
        <v>41</v>
      </c>
      <c r="L6156" s="31"/>
      <c r="M6156" s="169"/>
      <c r="N6156" s="148"/>
      <c r="O6156" s="106" t="s">
        <v>3203</v>
      </c>
      <c r="P6156" s="43">
        <v>1954</v>
      </c>
      <c r="Q6156" s="207" t="s">
        <v>3338</v>
      </c>
      <c r="R6156" s="84" t="s">
        <v>3203</v>
      </c>
      <c r="S6156" s="31" t="s">
        <v>41</v>
      </c>
      <c r="T6156" s="31"/>
      <c r="U6156" s="169"/>
      <c r="V6156" s="150"/>
      <c r="W6156" s="141" t="str" cm="1">
        <f t="array" ref="W6156">IF(SUM(LEN(B6156:V6156))=0,"",IF(OR(OR(ISBLANK(F6156),SUM(LEN(C6156),LEN(D6156))=0),AND(NOT(E6156="Unknown"),ISBLANK(J6156)),AND(NOT(O6156="Unknown"),ISBLANK(R6156))),"Missing Information", INDEX(Table15[Entire Service Line Classification], MATCH(SUMIFS(Table15[Unique ID],Table15[System-Owned Portion],E6156,Table15[If Material Anything Other than "Lead" in Column E,Was Material Ever Previously Lead?],G6156,Table15[Customer-Owned Portion],O6156),Table15[Unique ID],0),0)))</f>
        <v>Lead Status Unknown</v>
      </c>
      <c r="X6156"/>
    </row>
    <row r="6157" spans="2:24" x14ac:dyDescent="0.35">
      <c r="B6157" s="146"/>
      <c r="C6157" s="31" t="s">
        <v>6591</v>
      </c>
      <c r="D6157" s="31"/>
      <c r="E6157" s="44" t="s">
        <v>3203</v>
      </c>
      <c r="F6157" s="43" t="s">
        <v>3283</v>
      </c>
      <c r="G6157" s="84" t="s">
        <v>3249</v>
      </c>
      <c r="H6157" s="31">
        <v>1970</v>
      </c>
      <c r="I6157" s="207" t="s">
        <v>3336</v>
      </c>
      <c r="J6157" s="84"/>
      <c r="K6157" s="31" t="s">
        <v>41</v>
      </c>
      <c r="L6157" s="31"/>
      <c r="M6157" s="169"/>
      <c r="N6157" s="148"/>
      <c r="O6157" s="106" t="s">
        <v>3203</v>
      </c>
      <c r="P6157" s="43">
        <v>1970</v>
      </c>
      <c r="Q6157" s="207" t="s">
        <v>3336</v>
      </c>
      <c r="R6157" s="84" t="s">
        <v>3203</v>
      </c>
      <c r="S6157" s="31" t="s">
        <v>41</v>
      </c>
      <c r="T6157" s="31"/>
      <c r="U6157" s="169"/>
      <c r="V6157" s="150"/>
      <c r="W6157" s="141" t="str" cm="1">
        <f t="array" ref="W6157">IF(SUM(LEN(B6157:V6157))=0,"",IF(OR(OR(ISBLANK(F6157),SUM(LEN(C6157),LEN(D6157))=0),AND(NOT(E6157="Unknown"),ISBLANK(J6157)),AND(NOT(O6157="Unknown"),ISBLANK(R6157))),"Missing Information", INDEX(Table15[Entire Service Line Classification], MATCH(SUMIFS(Table15[Unique ID],Table15[System-Owned Portion],E6157,Table15[If Material Anything Other than "Lead" in Column E,Was Material Ever Previously Lead?],G6157,Table15[Customer-Owned Portion],O6157),Table15[Unique ID],0),0)))</f>
        <v>Lead Status Unknown</v>
      </c>
      <c r="X6157"/>
    </row>
    <row r="6158" spans="2:24" x14ac:dyDescent="0.35">
      <c r="B6158" s="146"/>
      <c r="C6158" s="31" t="s">
        <v>2916</v>
      </c>
      <c r="D6158" s="31"/>
      <c r="E6158" s="44" t="s">
        <v>3203</v>
      </c>
      <c r="F6158" s="43" t="s">
        <v>3283</v>
      </c>
      <c r="G6158" s="84" t="s">
        <v>3249</v>
      </c>
      <c r="H6158" s="31">
        <v>1964</v>
      </c>
      <c r="I6158" s="207" t="s">
        <v>3337</v>
      </c>
      <c r="J6158" s="84"/>
      <c r="K6158" s="31" t="s">
        <v>41</v>
      </c>
      <c r="L6158" s="31"/>
      <c r="M6158" s="169"/>
      <c r="N6158" s="148"/>
      <c r="O6158" s="106" t="s">
        <v>3203</v>
      </c>
      <c r="P6158" s="43">
        <v>1964</v>
      </c>
      <c r="Q6158" s="207" t="s">
        <v>3337</v>
      </c>
      <c r="R6158" s="84" t="s">
        <v>3203</v>
      </c>
      <c r="S6158" s="31" t="s">
        <v>41</v>
      </c>
      <c r="T6158" s="31"/>
      <c r="U6158" s="169"/>
      <c r="V6158" s="150"/>
      <c r="W6158" s="141" t="str" cm="1">
        <f t="array" ref="W6158">IF(SUM(LEN(B6158:V6158))=0,"",IF(OR(OR(ISBLANK(F6158),SUM(LEN(C6158),LEN(D6158))=0),AND(NOT(E6158="Unknown"),ISBLANK(J6158)),AND(NOT(O6158="Unknown"),ISBLANK(R6158))),"Missing Information", INDEX(Table15[Entire Service Line Classification], MATCH(SUMIFS(Table15[Unique ID],Table15[System-Owned Portion],E6158,Table15[If Material Anything Other than "Lead" in Column E,Was Material Ever Previously Lead?],G6158,Table15[Customer-Owned Portion],O6158),Table15[Unique ID],0),0)))</f>
        <v>Lead Status Unknown</v>
      </c>
      <c r="X6158"/>
    </row>
    <row r="6159" spans="2:24" x14ac:dyDescent="0.35">
      <c r="B6159" s="146"/>
      <c r="C6159" s="31" t="s">
        <v>2917</v>
      </c>
      <c r="D6159" s="31"/>
      <c r="E6159" s="44" t="s">
        <v>3203</v>
      </c>
      <c r="F6159" s="43" t="s">
        <v>3283</v>
      </c>
      <c r="G6159" s="84" t="s">
        <v>3249</v>
      </c>
      <c r="H6159" s="31"/>
      <c r="I6159" s="207" t="s">
        <v>3340</v>
      </c>
      <c r="J6159" s="84"/>
      <c r="K6159" s="31" t="s">
        <v>41</v>
      </c>
      <c r="L6159" s="31"/>
      <c r="M6159" s="169"/>
      <c r="N6159" s="148"/>
      <c r="O6159" s="106" t="s">
        <v>3203</v>
      </c>
      <c r="P6159" s="43"/>
      <c r="Q6159" s="207" t="s">
        <v>3340</v>
      </c>
      <c r="R6159" s="84" t="s">
        <v>3203</v>
      </c>
      <c r="S6159" s="31" t="s">
        <v>41</v>
      </c>
      <c r="T6159" s="31"/>
      <c r="U6159" s="169"/>
      <c r="V6159" s="150"/>
      <c r="W6159" s="141" t="str" cm="1">
        <f t="array" ref="W6159">IF(SUM(LEN(B6159:V6159))=0,"",IF(OR(OR(ISBLANK(F6159),SUM(LEN(C6159),LEN(D6159))=0),AND(NOT(E6159="Unknown"),ISBLANK(J6159)),AND(NOT(O6159="Unknown"),ISBLANK(R6159))),"Missing Information", INDEX(Table15[Entire Service Line Classification], MATCH(SUMIFS(Table15[Unique ID],Table15[System-Owned Portion],E6159,Table15[If Material Anything Other than "Lead" in Column E,Was Material Ever Previously Lead?],G6159,Table15[Customer-Owned Portion],O6159),Table15[Unique ID],0),0)))</f>
        <v>Lead Status Unknown</v>
      </c>
      <c r="X6159"/>
    </row>
    <row r="6160" spans="2:24" x14ac:dyDescent="0.35">
      <c r="B6160" s="146"/>
      <c r="C6160" s="31" t="s">
        <v>6592</v>
      </c>
      <c r="D6160" s="31"/>
      <c r="E6160" s="44" t="s">
        <v>3203</v>
      </c>
      <c r="F6160" s="43" t="s">
        <v>3283</v>
      </c>
      <c r="G6160" s="84" t="s">
        <v>3249</v>
      </c>
      <c r="H6160" s="31"/>
      <c r="I6160" s="207" t="s">
        <v>3340</v>
      </c>
      <c r="J6160" s="84"/>
      <c r="K6160" s="31" t="s">
        <v>41</v>
      </c>
      <c r="L6160" s="31"/>
      <c r="M6160" s="169"/>
      <c r="N6160" s="148"/>
      <c r="O6160" s="106" t="s">
        <v>3203</v>
      </c>
      <c r="P6160" s="43"/>
      <c r="Q6160" s="207" t="s">
        <v>3340</v>
      </c>
      <c r="R6160" s="84" t="s">
        <v>3203</v>
      </c>
      <c r="S6160" s="31" t="s">
        <v>41</v>
      </c>
      <c r="T6160" s="31"/>
      <c r="U6160" s="169"/>
      <c r="V6160" s="150"/>
      <c r="W6160" s="141" t="str" cm="1">
        <f t="array" ref="W6160">IF(SUM(LEN(B6160:V6160))=0,"",IF(OR(OR(ISBLANK(F6160),SUM(LEN(C6160),LEN(D6160))=0),AND(NOT(E6160="Unknown"),ISBLANK(J6160)),AND(NOT(O6160="Unknown"),ISBLANK(R6160))),"Missing Information", INDEX(Table15[Entire Service Line Classification], MATCH(SUMIFS(Table15[Unique ID],Table15[System-Owned Portion],E6160,Table15[If Material Anything Other than "Lead" in Column E,Was Material Ever Previously Lead?],G6160,Table15[Customer-Owned Portion],O6160),Table15[Unique ID],0),0)))</f>
        <v>Lead Status Unknown</v>
      </c>
      <c r="X6160"/>
    </row>
    <row r="6161" spans="2:24" ht="29" x14ac:dyDescent="0.35">
      <c r="B6161" s="146"/>
      <c r="C6161" s="31" t="s">
        <v>6593</v>
      </c>
      <c r="D6161" s="31"/>
      <c r="E6161" s="44" t="s">
        <v>3203</v>
      </c>
      <c r="F6161" s="43" t="s">
        <v>3283</v>
      </c>
      <c r="G6161" s="84" t="s">
        <v>3249</v>
      </c>
      <c r="H6161" s="31"/>
      <c r="I6161" s="207" t="s">
        <v>3338</v>
      </c>
      <c r="J6161" s="84"/>
      <c r="K6161" s="31" t="s">
        <v>41</v>
      </c>
      <c r="L6161" s="31"/>
      <c r="M6161" s="169"/>
      <c r="N6161" s="148"/>
      <c r="O6161" s="106" t="s">
        <v>3203</v>
      </c>
      <c r="P6161" s="43"/>
      <c r="Q6161" s="207" t="s">
        <v>3338</v>
      </c>
      <c r="R6161" s="84" t="s">
        <v>3203</v>
      </c>
      <c r="S6161" s="31" t="s">
        <v>41</v>
      </c>
      <c r="T6161" s="31"/>
      <c r="U6161" s="169"/>
      <c r="V6161" s="150"/>
      <c r="W6161" s="141" t="str" cm="1">
        <f t="array" ref="W6161">IF(SUM(LEN(B6161:V6161))=0,"",IF(OR(OR(ISBLANK(F6161),SUM(LEN(C6161),LEN(D6161))=0),AND(NOT(E6161="Unknown"),ISBLANK(J6161)),AND(NOT(O6161="Unknown"),ISBLANK(R6161))),"Missing Information", INDEX(Table15[Entire Service Line Classification], MATCH(SUMIFS(Table15[Unique ID],Table15[System-Owned Portion],E6161,Table15[If Material Anything Other than "Lead" in Column E,Was Material Ever Previously Lead?],G6161,Table15[Customer-Owned Portion],O6161),Table15[Unique ID],0),0)))</f>
        <v>Lead Status Unknown</v>
      </c>
      <c r="X6161"/>
    </row>
    <row r="6162" spans="2:24" x14ac:dyDescent="0.35">
      <c r="B6162" s="146"/>
      <c r="C6162" s="31" t="s">
        <v>2918</v>
      </c>
      <c r="D6162" s="31"/>
      <c r="E6162" s="44" t="s">
        <v>3203</v>
      </c>
      <c r="F6162" s="43" t="s">
        <v>3283</v>
      </c>
      <c r="G6162" s="84" t="s">
        <v>3249</v>
      </c>
      <c r="H6162" s="31">
        <v>1969</v>
      </c>
      <c r="I6162" s="207" t="s">
        <v>3338</v>
      </c>
      <c r="J6162" s="84"/>
      <c r="K6162" s="31" t="s">
        <v>41</v>
      </c>
      <c r="L6162" s="31"/>
      <c r="M6162" s="169"/>
      <c r="N6162" s="148"/>
      <c r="O6162" s="106" t="s">
        <v>3203</v>
      </c>
      <c r="P6162" s="43">
        <v>1969</v>
      </c>
      <c r="Q6162" s="207" t="s">
        <v>3338</v>
      </c>
      <c r="R6162" s="84" t="s">
        <v>3203</v>
      </c>
      <c r="S6162" s="31" t="s">
        <v>41</v>
      </c>
      <c r="T6162" s="31"/>
      <c r="U6162" s="169"/>
      <c r="V6162" s="150"/>
      <c r="W6162" s="141" t="str" cm="1">
        <f t="array" ref="W6162">IF(SUM(LEN(B6162:V6162))=0,"",IF(OR(OR(ISBLANK(F6162),SUM(LEN(C6162),LEN(D6162))=0),AND(NOT(E6162="Unknown"),ISBLANK(J6162)),AND(NOT(O6162="Unknown"),ISBLANK(R6162))),"Missing Information", INDEX(Table15[Entire Service Line Classification], MATCH(SUMIFS(Table15[Unique ID],Table15[System-Owned Portion],E6162,Table15[If Material Anything Other than "Lead" in Column E,Was Material Ever Previously Lead?],G6162,Table15[Customer-Owned Portion],O6162),Table15[Unique ID],0),0)))</f>
        <v>Lead Status Unknown</v>
      </c>
      <c r="X6162"/>
    </row>
    <row r="6163" spans="2:24" x14ac:dyDescent="0.35">
      <c r="B6163" s="146"/>
      <c r="C6163" s="31" t="s">
        <v>6594</v>
      </c>
      <c r="D6163" s="31"/>
      <c r="E6163" s="44" t="s">
        <v>3203</v>
      </c>
      <c r="F6163" s="43" t="s">
        <v>3283</v>
      </c>
      <c r="G6163" s="84" t="s">
        <v>3249</v>
      </c>
      <c r="H6163" s="31">
        <v>1958</v>
      </c>
      <c r="I6163" s="207" t="s">
        <v>3338</v>
      </c>
      <c r="J6163" s="84"/>
      <c r="K6163" s="31" t="s">
        <v>41</v>
      </c>
      <c r="L6163" s="31"/>
      <c r="M6163" s="169"/>
      <c r="N6163" s="148"/>
      <c r="O6163" s="106" t="s">
        <v>3203</v>
      </c>
      <c r="P6163" s="43">
        <v>1958</v>
      </c>
      <c r="Q6163" s="207" t="s">
        <v>3338</v>
      </c>
      <c r="R6163" s="84" t="s">
        <v>3203</v>
      </c>
      <c r="S6163" s="31" t="s">
        <v>41</v>
      </c>
      <c r="T6163" s="31"/>
      <c r="U6163" s="169"/>
      <c r="V6163" s="150"/>
      <c r="W6163" s="141" t="str" cm="1">
        <f t="array" ref="W6163">IF(SUM(LEN(B6163:V6163))=0,"",IF(OR(OR(ISBLANK(F6163),SUM(LEN(C6163),LEN(D6163))=0),AND(NOT(E6163="Unknown"),ISBLANK(J6163)),AND(NOT(O6163="Unknown"),ISBLANK(R6163))),"Missing Information", INDEX(Table15[Entire Service Line Classification], MATCH(SUMIFS(Table15[Unique ID],Table15[System-Owned Portion],E6163,Table15[If Material Anything Other than "Lead" in Column E,Was Material Ever Previously Lead?],G6163,Table15[Customer-Owned Portion],O6163),Table15[Unique ID],0),0)))</f>
        <v>Lead Status Unknown</v>
      </c>
      <c r="X6163"/>
    </row>
    <row r="6164" spans="2:24" x14ac:dyDescent="0.35">
      <c r="B6164" s="146"/>
      <c r="C6164" s="31" t="s">
        <v>6595</v>
      </c>
      <c r="D6164" s="31"/>
      <c r="E6164" s="44" t="s">
        <v>3203</v>
      </c>
      <c r="F6164" s="43" t="s">
        <v>3283</v>
      </c>
      <c r="G6164" s="84" t="s">
        <v>3249</v>
      </c>
      <c r="H6164" s="31">
        <v>1971</v>
      </c>
      <c r="I6164" s="207" t="s">
        <v>3340</v>
      </c>
      <c r="J6164" s="84"/>
      <c r="K6164" s="31" t="s">
        <v>41</v>
      </c>
      <c r="L6164" s="31"/>
      <c r="M6164" s="169"/>
      <c r="N6164" s="148"/>
      <c r="O6164" s="106" t="s">
        <v>3203</v>
      </c>
      <c r="P6164" s="43">
        <v>1971</v>
      </c>
      <c r="Q6164" s="207" t="s">
        <v>3340</v>
      </c>
      <c r="R6164" s="84" t="s">
        <v>3203</v>
      </c>
      <c r="S6164" s="31" t="s">
        <v>41</v>
      </c>
      <c r="T6164" s="31"/>
      <c r="U6164" s="169"/>
      <c r="V6164" s="150"/>
      <c r="W6164" s="141" t="str" cm="1">
        <f t="array" ref="W6164">IF(SUM(LEN(B6164:V6164))=0,"",IF(OR(OR(ISBLANK(F6164),SUM(LEN(C6164),LEN(D6164))=0),AND(NOT(E6164="Unknown"),ISBLANK(J6164)),AND(NOT(O6164="Unknown"),ISBLANK(R6164))),"Missing Information", INDEX(Table15[Entire Service Line Classification], MATCH(SUMIFS(Table15[Unique ID],Table15[System-Owned Portion],E6164,Table15[If Material Anything Other than "Lead" in Column E,Was Material Ever Previously Lead?],G6164,Table15[Customer-Owned Portion],O6164),Table15[Unique ID],0),0)))</f>
        <v>Lead Status Unknown</v>
      </c>
      <c r="X6164"/>
    </row>
    <row r="6165" spans="2:24" ht="29" x14ac:dyDescent="0.35">
      <c r="B6165" s="146"/>
      <c r="C6165" s="31" t="s">
        <v>6596</v>
      </c>
      <c r="D6165" s="31"/>
      <c r="E6165" s="44" t="s">
        <v>3203</v>
      </c>
      <c r="F6165" s="43" t="s">
        <v>3283</v>
      </c>
      <c r="G6165" s="84" t="s">
        <v>3249</v>
      </c>
      <c r="H6165" s="31">
        <v>1966</v>
      </c>
      <c r="I6165" s="207" t="s">
        <v>3336</v>
      </c>
      <c r="J6165" s="84"/>
      <c r="K6165" s="31" t="s">
        <v>41</v>
      </c>
      <c r="L6165" s="31"/>
      <c r="M6165" s="169"/>
      <c r="N6165" s="148"/>
      <c r="O6165" s="106" t="s">
        <v>3203</v>
      </c>
      <c r="P6165" s="43">
        <v>1966</v>
      </c>
      <c r="Q6165" s="207" t="s">
        <v>3336</v>
      </c>
      <c r="R6165" s="84" t="s">
        <v>3203</v>
      </c>
      <c r="S6165" s="31" t="s">
        <v>41</v>
      </c>
      <c r="T6165" s="31"/>
      <c r="U6165" s="169"/>
      <c r="V6165" s="150"/>
      <c r="W6165" s="141" t="str" cm="1">
        <f t="array" ref="W6165">IF(SUM(LEN(B6165:V6165))=0,"",IF(OR(OR(ISBLANK(F6165),SUM(LEN(C6165),LEN(D6165))=0),AND(NOT(E6165="Unknown"),ISBLANK(J6165)),AND(NOT(O6165="Unknown"),ISBLANK(R6165))),"Missing Information", INDEX(Table15[Entire Service Line Classification], MATCH(SUMIFS(Table15[Unique ID],Table15[System-Owned Portion],E6165,Table15[If Material Anything Other than "Lead" in Column E,Was Material Ever Previously Lead?],G6165,Table15[Customer-Owned Portion],O6165),Table15[Unique ID],0),0)))</f>
        <v>Lead Status Unknown</v>
      </c>
      <c r="X6165"/>
    </row>
    <row r="6166" spans="2:24" x14ac:dyDescent="0.35">
      <c r="B6166" s="146"/>
      <c r="C6166" s="31" t="s">
        <v>2919</v>
      </c>
      <c r="D6166" s="31"/>
      <c r="E6166" s="44" t="s">
        <v>3203</v>
      </c>
      <c r="F6166" s="43" t="s">
        <v>3283</v>
      </c>
      <c r="G6166" s="84" t="s">
        <v>3249</v>
      </c>
      <c r="H6166" s="31">
        <v>1908</v>
      </c>
      <c r="I6166" s="207" t="s">
        <v>3338</v>
      </c>
      <c r="J6166" s="84"/>
      <c r="K6166" s="31" t="s">
        <v>41</v>
      </c>
      <c r="L6166" s="31"/>
      <c r="M6166" s="169"/>
      <c r="N6166" s="148"/>
      <c r="O6166" s="106" t="s">
        <v>3203</v>
      </c>
      <c r="P6166" s="43">
        <v>1908</v>
      </c>
      <c r="Q6166" s="207" t="s">
        <v>3338</v>
      </c>
      <c r="R6166" s="84" t="s">
        <v>3203</v>
      </c>
      <c r="S6166" s="31" t="s">
        <v>41</v>
      </c>
      <c r="T6166" s="31"/>
      <c r="U6166" s="169"/>
      <c r="V6166" s="150"/>
      <c r="W6166" s="141" t="str" cm="1">
        <f t="array" ref="W6166">IF(SUM(LEN(B6166:V6166))=0,"",IF(OR(OR(ISBLANK(F6166),SUM(LEN(C6166),LEN(D6166))=0),AND(NOT(E6166="Unknown"),ISBLANK(J6166)),AND(NOT(O6166="Unknown"),ISBLANK(R6166))),"Missing Information", INDEX(Table15[Entire Service Line Classification], MATCH(SUMIFS(Table15[Unique ID],Table15[System-Owned Portion],E6166,Table15[If Material Anything Other than "Lead" in Column E,Was Material Ever Previously Lead?],G6166,Table15[Customer-Owned Portion],O6166),Table15[Unique ID],0),0)))</f>
        <v>Lead Status Unknown</v>
      </c>
      <c r="X6166"/>
    </row>
    <row r="6167" spans="2:24" x14ac:dyDescent="0.35">
      <c r="B6167" s="146"/>
      <c r="C6167" s="31" t="s">
        <v>2920</v>
      </c>
      <c r="D6167" s="31"/>
      <c r="E6167" s="44" t="s">
        <v>3203</v>
      </c>
      <c r="F6167" s="43" t="s">
        <v>3283</v>
      </c>
      <c r="G6167" s="84" t="s">
        <v>3249</v>
      </c>
      <c r="H6167" s="31">
        <v>1950</v>
      </c>
      <c r="I6167" s="207" t="s">
        <v>3341</v>
      </c>
      <c r="J6167" s="84"/>
      <c r="K6167" s="31" t="s">
        <v>41</v>
      </c>
      <c r="L6167" s="31"/>
      <c r="M6167" s="169"/>
      <c r="N6167" s="148"/>
      <c r="O6167" s="106" t="s">
        <v>3203</v>
      </c>
      <c r="P6167" s="43">
        <v>1950</v>
      </c>
      <c r="Q6167" s="207" t="s">
        <v>3341</v>
      </c>
      <c r="R6167" s="84" t="s">
        <v>3203</v>
      </c>
      <c r="S6167" s="31" t="s">
        <v>41</v>
      </c>
      <c r="T6167" s="31"/>
      <c r="U6167" s="169"/>
      <c r="V6167" s="150"/>
      <c r="W6167" s="141" t="str" cm="1">
        <f t="array" ref="W6167">IF(SUM(LEN(B6167:V6167))=0,"",IF(OR(OR(ISBLANK(F6167),SUM(LEN(C6167),LEN(D6167))=0),AND(NOT(E6167="Unknown"),ISBLANK(J6167)),AND(NOT(O6167="Unknown"),ISBLANK(R6167))),"Missing Information", INDEX(Table15[Entire Service Line Classification], MATCH(SUMIFS(Table15[Unique ID],Table15[System-Owned Portion],E6167,Table15[If Material Anything Other than "Lead" in Column E,Was Material Ever Previously Lead?],G6167,Table15[Customer-Owned Portion],O6167),Table15[Unique ID],0),0)))</f>
        <v>Lead Status Unknown</v>
      </c>
      <c r="X6167"/>
    </row>
    <row r="6168" spans="2:24" x14ac:dyDescent="0.35">
      <c r="B6168" s="146"/>
      <c r="C6168" s="31" t="s">
        <v>2921</v>
      </c>
      <c r="D6168" s="31"/>
      <c r="E6168" s="44" t="s">
        <v>3203</v>
      </c>
      <c r="F6168" s="43" t="s">
        <v>3283</v>
      </c>
      <c r="G6168" s="84" t="s">
        <v>3249</v>
      </c>
      <c r="H6168" s="31">
        <v>1956</v>
      </c>
      <c r="I6168" s="207" t="s">
        <v>3338</v>
      </c>
      <c r="J6168" s="84"/>
      <c r="K6168" s="31" t="s">
        <v>41</v>
      </c>
      <c r="L6168" s="31"/>
      <c r="M6168" s="169"/>
      <c r="N6168" s="148"/>
      <c r="O6168" s="106" t="s">
        <v>3203</v>
      </c>
      <c r="P6168" s="43">
        <v>1956</v>
      </c>
      <c r="Q6168" s="207" t="s">
        <v>3338</v>
      </c>
      <c r="R6168" s="84" t="s">
        <v>3203</v>
      </c>
      <c r="S6168" s="31" t="s">
        <v>41</v>
      </c>
      <c r="T6168" s="31"/>
      <c r="U6168" s="169"/>
      <c r="V6168" s="150"/>
      <c r="W6168" s="141" t="str" cm="1">
        <f t="array" ref="W6168">IF(SUM(LEN(B6168:V6168))=0,"",IF(OR(OR(ISBLANK(F6168),SUM(LEN(C6168),LEN(D6168))=0),AND(NOT(E6168="Unknown"),ISBLANK(J6168)),AND(NOT(O6168="Unknown"),ISBLANK(R6168))),"Missing Information", INDEX(Table15[Entire Service Line Classification], MATCH(SUMIFS(Table15[Unique ID],Table15[System-Owned Portion],E6168,Table15[If Material Anything Other than "Lead" in Column E,Was Material Ever Previously Lead?],G6168,Table15[Customer-Owned Portion],O6168),Table15[Unique ID],0),0)))</f>
        <v>Lead Status Unknown</v>
      </c>
      <c r="X6168"/>
    </row>
    <row r="6169" spans="2:24" x14ac:dyDescent="0.35">
      <c r="B6169" s="146"/>
      <c r="C6169" s="31" t="s">
        <v>2922</v>
      </c>
      <c r="D6169" s="31"/>
      <c r="E6169" s="44" t="s">
        <v>3203</v>
      </c>
      <c r="F6169" s="43" t="s">
        <v>3283</v>
      </c>
      <c r="G6169" s="84" t="s">
        <v>3249</v>
      </c>
      <c r="H6169" s="31">
        <v>1964</v>
      </c>
      <c r="I6169" s="207" t="s">
        <v>3338</v>
      </c>
      <c r="J6169" s="84"/>
      <c r="K6169" s="31" t="s">
        <v>41</v>
      </c>
      <c r="L6169" s="31"/>
      <c r="M6169" s="169"/>
      <c r="N6169" s="148"/>
      <c r="O6169" s="106" t="s">
        <v>3203</v>
      </c>
      <c r="P6169" s="43">
        <v>1964</v>
      </c>
      <c r="Q6169" s="207" t="s">
        <v>3338</v>
      </c>
      <c r="R6169" s="84" t="s">
        <v>3203</v>
      </c>
      <c r="S6169" s="31" t="s">
        <v>41</v>
      </c>
      <c r="T6169" s="31"/>
      <c r="U6169" s="169"/>
      <c r="V6169" s="150"/>
      <c r="W6169" s="141" t="str" cm="1">
        <f t="array" ref="W6169">IF(SUM(LEN(B6169:V6169))=0,"",IF(OR(OR(ISBLANK(F6169),SUM(LEN(C6169),LEN(D6169))=0),AND(NOT(E6169="Unknown"),ISBLANK(J6169)),AND(NOT(O6169="Unknown"),ISBLANK(R6169))),"Missing Information", INDEX(Table15[Entire Service Line Classification], MATCH(SUMIFS(Table15[Unique ID],Table15[System-Owned Portion],E6169,Table15[If Material Anything Other than "Lead" in Column E,Was Material Ever Previously Lead?],G6169,Table15[Customer-Owned Portion],O6169),Table15[Unique ID],0),0)))</f>
        <v>Lead Status Unknown</v>
      </c>
      <c r="X6169"/>
    </row>
    <row r="6170" spans="2:24" x14ac:dyDescent="0.35">
      <c r="B6170" s="146"/>
      <c r="C6170" s="31" t="s">
        <v>2923</v>
      </c>
      <c r="D6170" s="31"/>
      <c r="E6170" s="44" t="s">
        <v>3203</v>
      </c>
      <c r="F6170" s="43" t="s">
        <v>3283</v>
      </c>
      <c r="G6170" s="84" t="s">
        <v>3249</v>
      </c>
      <c r="H6170" s="31">
        <v>1961</v>
      </c>
      <c r="I6170" s="207" t="s">
        <v>3337</v>
      </c>
      <c r="J6170" s="84"/>
      <c r="K6170" s="31" t="s">
        <v>41</v>
      </c>
      <c r="L6170" s="31"/>
      <c r="M6170" s="169"/>
      <c r="N6170" s="148"/>
      <c r="O6170" s="106" t="s">
        <v>3203</v>
      </c>
      <c r="P6170" s="43">
        <v>1961</v>
      </c>
      <c r="Q6170" s="207" t="s">
        <v>3337</v>
      </c>
      <c r="R6170" s="84" t="s">
        <v>3203</v>
      </c>
      <c r="S6170" s="31" t="s">
        <v>41</v>
      </c>
      <c r="T6170" s="31"/>
      <c r="U6170" s="169"/>
      <c r="V6170" s="150"/>
      <c r="W6170" s="141" t="str" cm="1">
        <f t="array" ref="W6170">IF(SUM(LEN(B6170:V6170))=0,"",IF(OR(OR(ISBLANK(F6170),SUM(LEN(C6170),LEN(D6170))=0),AND(NOT(E6170="Unknown"),ISBLANK(J6170)),AND(NOT(O6170="Unknown"),ISBLANK(R6170))),"Missing Information", INDEX(Table15[Entire Service Line Classification], MATCH(SUMIFS(Table15[Unique ID],Table15[System-Owned Portion],E6170,Table15[If Material Anything Other than "Lead" in Column E,Was Material Ever Previously Lead?],G6170,Table15[Customer-Owned Portion],O6170),Table15[Unique ID],0),0)))</f>
        <v>Lead Status Unknown</v>
      </c>
      <c r="X6170"/>
    </row>
    <row r="6171" spans="2:24" x14ac:dyDescent="0.35">
      <c r="B6171" s="146"/>
      <c r="C6171" s="31" t="s">
        <v>2924</v>
      </c>
      <c r="D6171" s="31"/>
      <c r="E6171" s="44" t="s">
        <v>3203</v>
      </c>
      <c r="F6171" s="43" t="s">
        <v>3283</v>
      </c>
      <c r="G6171" s="84" t="s">
        <v>3249</v>
      </c>
      <c r="H6171" s="31">
        <v>1951</v>
      </c>
      <c r="I6171" s="207" t="s">
        <v>3341</v>
      </c>
      <c r="J6171" s="84"/>
      <c r="K6171" s="31" t="s">
        <v>41</v>
      </c>
      <c r="L6171" s="31"/>
      <c r="M6171" s="169"/>
      <c r="N6171" s="148"/>
      <c r="O6171" s="106" t="s">
        <v>3203</v>
      </c>
      <c r="P6171" s="43">
        <v>1951</v>
      </c>
      <c r="Q6171" s="207" t="s">
        <v>3341</v>
      </c>
      <c r="R6171" s="84" t="s">
        <v>3203</v>
      </c>
      <c r="S6171" s="31" t="s">
        <v>41</v>
      </c>
      <c r="T6171" s="31"/>
      <c r="U6171" s="169"/>
      <c r="V6171" s="150"/>
      <c r="W6171" s="141" t="str" cm="1">
        <f t="array" ref="W6171">IF(SUM(LEN(B6171:V6171))=0,"",IF(OR(OR(ISBLANK(F6171),SUM(LEN(C6171),LEN(D6171))=0),AND(NOT(E6171="Unknown"),ISBLANK(J6171)),AND(NOT(O6171="Unknown"),ISBLANK(R6171))),"Missing Information", INDEX(Table15[Entire Service Line Classification], MATCH(SUMIFS(Table15[Unique ID],Table15[System-Owned Portion],E6171,Table15[If Material Anything Other than "Lead" in Column E,Was Material Ever Previously Lead?],G6171,Table15[Customer-Owned Portion],O6171),Table15[Unique ID],0),0)))</f>
        <v>Lead Status Unknown</v>
      </c>
      <c r="X6171"/>
    </row>
    <row r="6172" spans="2:24" x14ac:dyDescent="0.35">
      <c r="B6172" s="146"/>
      <c r="C6172" s="31" t="s">
        <v>6597</v>
      </c>
      <c r="D6172" s="31"/>
      <c r="E6172" s="44" t="s">
        <v>3203</v>
      </c>
      <c r="F6172" s="43" t="s">
        <v>3283</v>
      </c>
      <c r="G6172" s="84" t="s">
        <v>3249</v>
      </c>
      <c r="H6172" s="31"/>
      <c r="I6172" s="207" t="s">
        <v>3341</v>
      </c>
      <c r="J6172" s="84"/>
      <c r="K6172" s="31" t="s">
        <v>41</v>
      </c>
      <c r="L6172" s="31"/>
      <c r="M6172" s="169"/>
      <c r="N6172" s="148"/>
      <c r="O6172" s="106" t="s">
        <v>3203</v>
      </c>
      <c r="P6172" s="43"/>
      <c r="Q6172" s="207" t="s">
        <v>3341</v>
      </c>
      <c r="R6172" s="84" t="s">
        <v>3203</v>
      </c>
      <c r="S6172" s="31" t="s">
        <v>41</v>
      </c>
      <c r="T6172" s="31"/>
      <c r="U6172" s="169"/>
      <c r="V6172" s="150"/>
      <c r="W6172" s="141" t="str" cm="1">
        <f t="array" ref="W6172">IF(SUM(LEN(B6172:V6172))=0,"",IF(OR(OR(ISBLANK(F6172),SUM(LEN(C6172),LEN(D6172))=0),AND(NOT(E6172="Unknown"),ISBLANK(J6172)),AND(NOT(O6172="Unknown"),ISBLANK(R6172))),"Missing Information", INDEX(Table15[Entire Service Line Classification], MATCH(SUMIFS(Table15[Unique ID],Table15[System-Owned Portion],E6172,Table15[If Material Anything Other than "Lead" in Column E,Was Material Ever Previously Lead?],G6172,Table15[Customer-Owned Portion],O6172),Table15[Unique ID],0),0)))</f>
        <v>Lead Status Unknown</v>
      </c>
      <c r="X6172"/>
    </row>
    <row r="6173" spans="2:24" ht="29" x14ac:dyDescent="0.35">
      <c r="B6173" s="146"/>
      <c r="C6173" s="31" t="s">
        <v>6598</v>
      </c>
      <c r="D6173" s="31"/>
      <c r="E6173" s="44" t="s">
        <v>3284</v>
      </c>
      <c r="F6173" s="43" t="s">
        <v>41</v>
      </c>
      <c r="G6173" s="84" t="s">
        <v>3249</v>
      </c>
      <c r="H6173" s="31">
        <v>1991</v>
      </c>
      <c r="I6173" s="207" t="s">
        <v>3336</v>
      </c>
      <c r="J6173" s="84" t="s">
        <v>3270</v>
      </c>
      <c r="K6173" s="31" t="s">
        <v>41</v>
      </c>
      <c r="L6173" s="31"/>
      <c r="M6173" s="169"/>
      <c r="N6173" s="148"/>
      <c r="O6173" s="106" t="s">
        <v>3284</v>
      </c>
      <c r="P6173" s="43">
        <v>1991</v>
      </c>
      <c r="Q6173" s="207" t="s">
        <v>3336</v>
      </c>
      <c r="R6173" s="84" t="s">
        <v>3270</v>
      </c>
      <c r="S6173" s="31" t="s">
        <v>41</v>
      </c>
      <c r="T6173" s="31"/>
      <c r="U6173" s="169"/>
      <c r="V6173" s="150"/>
      <c r="W6173" s="141" t="str" cm="1">
        <f t="array" ref="W6173">IF(SUM(LEN(B6173:V6173))=0,"",IF(OR(OR(ISBLANK(F6173),SUM(LEN(C6173),LEN(D6173))=0),AND(NOT(E6173="Unknown"),ISBLANK(J6173)),AND(NOT(O6173="Unknown"),ISBLANK(R6173))),"Missing Information", INDEX(Table15[Entire Service Line Classification], MATCH(SUMIFS(Table15[Unique ID],Table15[System-Owned Portion],E6173,Table15[If Material Anything Other than "Lead" in Column E,Was Material Ever Previously Lead?],G6173,Table15[Customer-Owned Portion],O6173),Table15[Unique ID],0),0)))</f>
        <v>Non-lead</v>
      </c>
      <c r="X6173"/>
    </row>
    <row r="6174" spans="2:24" x14ac:dyDescent="0.35">
      <c r="B6174" s="146"/>
      <c r="C6174" s="31" t="s">
        <v>6599</v>
      </c>
      <c r="D6174" s="31"/>
      <c r="E6174" s="44" t="s">
        <v>3203</v>
      </c>
      <c r="F6174" s="43" t="s">
        <v>3283</v>
      </c>
      <c r="G6174" s="84" t="s">
        <v>3249</v>
      </c>
      <c r="H6174" s="31">
        <v>1958</v>
      </c>
      <c r="I6174" s="207" t="s">
        <v>3340</v>
      </c>
      <c r="J6174" s="84"/>
      <c r="K6174" s="31" t="s">
        <v>41</v>
      </c>
      <c r="L6174" s="31"/>
      <c r="M6174" s="169"/>
      <c r="N6174" s="148"/>
      <c r="O6174" s="106" t="s">
        <v>3203</v>
      </c>
      <c r="P6174" s="43">
        <v>1958</v>
      </c>
      <c r="Q6174" s="207" t="s">
        <v>3340</v>
      </c>
      <c r="R6174" s="84" t="s">
        <v>3203</v>
      </c>
      <c r="S6174" s="31" t="s">
        <v>41</v>
      </c>
      <c r="T6174" s="31"/>
      <c r="U6174" s="169"/>
      <c r="V6174" s="150"/>
      <c r="W6174" s="141" t="str" cm="1">
        <f t="array" ref="W6174">IF(SUM(LEN(B6174:V6174))=0,"",IF(OR(OR(ISBLANK(F6174),SUM(LEN(C6174),LEN(D6174))=0),AND(NOT(E6174="Unknown"),ISBLANK(J6174)),AND(NOT(O6174="Unknown"),ISBLANK(R6174))),"Missing Information", INDEX(Table15[Entire Service Line Classification], MATCH(SUMIFS(Table15[Unique ID],Table15[System-Owned Portion],E6174,Table15[If Material Anything Other than "Lead" in Column E,Was Material Ever Previously Lead?],G6174,Table15[Customer-Owned Portion],O6174),Table15[Unique ID],0),0)))</f>
        <v>Lead Status Unknown</v>
      </c>
      <c r="X6174"/>
    </row>
    <row r="6175" spans="2:24" x14ac:dyDescent="0.35">
      <c r="B6175" s="146"/>
      <c r="C6175" s="31" t="s">
        <v>2925</v>
      </c>
      <c r="D6175" s="31"/>
      <c r="E6175" s="44" t="s">
        <v>3203</v>
      </c>
      <c r="F6175" s="43" t="s">
        <v>3283</v>
      </c>
      <c r="G6175" s="84" t="s">
        <v>3249</v>
      </c>
      <c r="H6175" s="31">
        <v>1962</v>
      </c>
      <c r="I6175" s="207" t="s">
        <v>3341</v>
      </c>
      <c r="J6175" s="84"/>
      <c r="K6175" s="31" t="s">
        <v>41</v>
      </c>
      <c r="L6175" s="31"/>
      <c r="M6175" s="169"/>
      <c r="N6175" s="148"/>
      <c r="O6175" s="106" t="s">
        <v>3203</v>
      </c>
      <c r="P6175" s="43">
        <v>1962</v>
      </c>
      <c r="Q6175" s="207" t="s">
        <v>3341</v>
      </c>
      <c r="R6175" s="84" t="s">
        <v>3203</v>
      </c>
      <c r="S6175" s="31" t="s">
        <v>41</v>
      </c>
      <c r="T6175" s="31"/>
      <c r="U6175" s="169"/>
      <c r="V6175" s="150"/>
      <c r="W6175" s="141" t="str" cm="1">
        <f t="array" ref="W6175">IF(SUM(LEN(B6175:V6175))=0,"",IF(OR(OR(ISBLANK(F6175),SUM(LEN(C6175),LEN(D6175))=0),AND(NOT(E6175="Unknown"),ISBLANK(J6175)),AND(NOT(O6175="Unknown"),ISBLANK(R6175))),"Missing Information", INDEX(Table15[Entire Service Line Classification], MATCH(SUMIFS(Table15[Unique ID],Table15[System-Owned Portion],E6175,Table15[If Material Anything Other than "Lead" in Column E,Was Material Ever Previously Lead?],G6175,Table15[Customer-Owned Portion],O6175),Table15[Unique ID],0),0)))</f>
        <v>Lead Status Unknown</v>
      </c>
      <c r="X6175"/>
    </row>
    <row r="6176" spans="2:24" x14ac:dyDescent="0.35">
      <c r="B6176" s="146"/>
      <c r="C6176" s="31" t="s">
        <v>6600</v>
      </c>
      <c r="D6176" s="31"/>
      <c r="E6176" s="44" t="s">
        <v>3203</v>
      </c>
      <c r="F6176" s="43" t="s">
        <v>3283</v>
      </c>
      <c r="G6176" s="84" t="s">
        <v>3249</v>
      </c>
      <c r="H6176" s="31">
        <v>1958</v>
      </c>
      <c r="I6176" s="207" t="s">
        <v>3340</v>
      </c>
      <c r="J6176" s="84"/>
      <c r="K6176" s="31" t="s">
        <v>41</v>
      </c>
      <c r="L6176" s="31"/>
      <c r="M6176" s="169"/>
      <c r="N6176" s="148"/>
      <c r="O6176" s="106" t="s">
        <v>3203</v>
      </c>
      <c r="P6176" s="43">
        <v>1958</v>
      </c>
      <c r="Q6176" s="207" t="s">
        <v>3340</v>
      </c>
      <c r="R6176" s="84" t="s">
        <v>3203</v>
      </c>
      <c r="S6176" s="31" t="s">
        <v>41</v>
      </c>
      <c r="T6176" s="31"/>
      <c r="U6176" s="169"/>
      <c r="V6176" s="150"/>
      <c r="W6176" s="141" t="str" cm="1">
        <f t="array" ref="W6176">IF(SUM(LEN(B6176:V6176))=0,"",IF(OR(OR(ISBLANK(F6176),SUM(LEN(C6176),LEN(D6176))=0),AND(NOT(E6176="Unknown"),ISBLANK(J6176)),AND(NOT(O6176="Unknown"),ISBLANK(R6176))),"Missing Information", INDEX(Table15[Entire Service Line Classification], MATCH(SUMIFS(Table15[Unique ID],Table15[System-Owned Portion],E6176,Table15[If Material Anything Other than "Lead" in Column E,Was Material Ever Previously Lead?],G6176,Table15[Customer-Owned Portion],O6176),Table15[Unique ID],0),0)))</f>
        <v>Lead Status Unknown</v>
      </c>
      <c r="X6176"/>
    </row>
    <row r="6177" spans="2:24" ht="29" x14ac:dyDescent="0.35">
      <c r="B6177" s="146"/>
      <c r="C6177" s="31" t="s">
        <v>6601</v>
      </c>
      <c r="D6177" s="31"/>
      <c r="E6177" s="44" t="s">
        <v>3203</v>
      </c>
      <c r="F6177" s="43" t="s">
        <v>3283</v>
      </c>
      <c r="G6177" s="84" t="s">
        <v>3249</v>
      </c>
      <c r="H6177" s="31">
        <v>1958</v>
      </c>
      <c r="I6177" s="207" t="s">
        <v>3338</v>
      </c>
      <c r="J6177" s="84"/>
      <c r="K6177" s="31" t="s">
        <v>41</v>
      </c>
      <c r="L6177" s="31"/>
      <c r="M6177" s="169"/>
      <c r="N6177" s="148"/>
      <c r="O6177" s="106" t="s">
        <v>3203</v>
      </c>
      <c r="P6177" s="43">
        <v>1958</v>
      </c>
      <c r="Q6177" s="207" t="s">
        <v>3338</v>
      </c>
      <c r="R6177" s="84" t="s">
        <v>3203</v>
      </c>
      <c r="S6177" s="31" t="s">
        <v>41</v>
      </c>
      <c r="T6177" s="31"/>
      <c r="U6177" s="169"/>
      <c r="V6177" s="150"/>
      <c r="W6177" s="141" t="str" cm="1">
        <f t="array" ref="W6177">IF(SUM(LEN(B6177:V6177))=0,"",IF(OR(OR(ISBLANK(F6177),SUM(LEN(C6177),LEN(D6177))=0),AND(NOT(E6177="Unknown"),ISBLANK(J6177)),AND(NOT(O6177="Unknown"),ISBLANK(R6177))),"Missing Information", INDEX(Table15[Entire Service Line Classification], MATCH(SUMIFS(Table15[Unique ID],Table15[System-Owned Portion],E6177,Table15[If Material Anything Other than "Lead" in Column E,Was Material Ever Previously Lead?],G6177,Table15[Customer-Owned Portion],O6177),Table15[Unique ID],0),0)))</f>
        <v>Lead Status Unknown</v>
      </c>
      <c r="X6177"/>
    </row>
    <row r="6178" spans="2:24" ht="29" x14ac:dyDescent="0.35">
      <c r="B6178" s="146"/>
      <c r="C6178" s="31" t="s">
        <v>6602</v>
      </c>
      <c r="D6178" s="31"/>
      <c r="E6178" s="44" t="s">
        <v>3284</v>
      </c>
      <c r="F6178" s="43" t="s">
        <v>41</v>
      </c>
      <c r="G6178" s="84" t="s">
        <v>3249</v>
      </c>
      <c r="H6178" s="31">
        <v>1990</v>
      </c>
      <c r="I6178" s="207" t="s">
        <v>3336</v>
      </c>
      <c r="J6178" s="84" t="s">
        <v>3270</v>
      </c>
      <c r="K6178" s="31" t="s">
        <v>41</v>
      </c>
      <c r="L6178" s="31"/>
      <c r="M6178" s="169"/>
      <c r="N6178" s="148"/>
      <c r="O6178" s="106" t="s">
        <v>3284</v>
      </c>
      <c r="P6178" s="43">
        <v>1990</v>
      </c>
      <c r="Q6178" s="207" t="s">
        <v>3336</v>
      </c>
      <c r="R6178" s="84" t="s">
        <v>3270</v>
      </c>
      <c r="S6178" s="31" t="s">
        <v>41</v>
      </c>
      <c r="T6178" s="31"/>
      <c r="U6178" s="169"/>
      <c r="V6178" s="150"/>
      <c r="W6178" s="141" t="str" cm="1">
        <f t="array" ref="W6178">IF(SUM(LEN(B6178:V6178))=0,"",IF(OR(OR(ISBLANK(F6178),SUM(LEN(C6178),LEN(D6178))=0),AND(NOT(E6178="Unknown"),ISBLANK(J6178)),AND(NOT(O6178="Unknown"),ISBLANK(R6178))),"Missing Information", INDEX(Table15[Entire Service Line Classification], MATCH(SUMIFS(Table15[Unique ID],Table15[System-Owned Portion],E6178,Table15[If Material Anything Other than "Lead" in Column E,Was Material Ever Previously Lead?],G6178,Table15[Customer-Owned Portion],O6178),Table15[Unique ID],0),0)))</f>
        <v>Non-lead</v>
      </c>
      <c r="X6178"/>
    </row>
    <row r="6179" spans="2:24" x14ac:dyDescent="0.35">
      <c r="B6179" s="146"/>
      <c r="C6179" s="31" t="s">
        <v>6603</v>
      </c>
      <c r="D6179" s="31"/>
      <c r="E6179" s="44" t="s">
        <v>3203</v>
      </c>
      <c r="F6179" s="43" t="s">
        <v>3283</v>
      </c>
      <c r="G6179" s="84" t="s">
        <v>3249</v>
      </c>
      <c r="H6179" s="31"/>
      <c r="I6179" s="207" t="s">
        <v>3336</v>
      </c>
      <c r="J6179" s="84"/>
      <c r="K6179" s="31" t="s">
        <v>41</v>
      </c>
      <c r="L6179" s="31"/>
      <c r="M6179" s="169"/>
      <c r="N6179" s="148"/>
      <c r="O6179" s="106" t="s">
        <v>3203</v>
      </c>
      <c r="P6179" s="43"/>
      <c r="Q6179" s="207" t="s">
        <v>3336</v>
      </c>
      <c r="R6179" s="84" t="s">
        <v>3203</v>
      </c>
      <c r="S6179" s="31" t="s">
        <v>41</v>
      </c>
      <c r="T6179" s="31"/>
      <c r="U6179" s="169"/>
      <c r="V6179" s="150"/>
      <c r="W6179" s="141" t="str" cm="1">
        <f t="array" ref="W6179">IF(SUM(LEN(B6179:V6179))=0,"",IF(OR(OR(ISBLANK(F6179),SUM(LEN(C6179),LEN(D6179))=0),AND(NOT(E6179="Unknown"),ISBLANK(J6179)),AND(NOT(O6179="Unknown"),ISBLANK(R6179))),"Missing Information", INDEX(Table15[Entire Service Line Classification], MATCH(SUMIFS(Table15[Unique ID],Table15[System-Owned Portion],E6179,Table15[If Material Anything Other than "Lead" in Column E,Was Material Ever Previously Lead?],G6179,Table15[Customer-Owned Portion],O6179),Table15[Unique ID],0),0)))</f>
        <v>Lead Status Unknown</v>
      </c>
      <c r="X6179"/>
    </row>
    <row r="6180" spans="2:24" x14ac:dyDescent="0.35">
      <c r="B6180" s="146"/>
      <c r="C6180" s="31" t="s">
        <v>2926</v>
      </c>
      <c r="D6180" s="31"/>
      <c r="E6180" s="44" t="s">
        <v>3203</v>
      </c>
      <c r="F6180" s="43" t="s">
        <v>3283</v>
      </c>
      <c r="G6180" s="84" t="s">
        <v>3249</v>
      </c>
      <c r="H6180" s="31">
        <v>1960</v>
      </c>
      <c r="I6180" s="207" t="s">
        <v>3338</v>
      </c>
      <c r="J6180" s="84"/>
      <c r="K6180" s="31" t="s">
        <v>41</v>
      </c>
      <c r="L6180" s="31"/>
      <c r="M6180" s="169"/>
      <c r="N6180" s="148"/>
      <c r="O6180" s="106" t="s">
        <v>3203</v>
      </c>
      <c r="P6180" s="43">
        <v>1960</v>
      </c>
      <c r="Q6180" s="207" t="s">
        <v>3338</v>
      </c>
      <c r="R6180" s="84" t="s">
        <v>3203</v>
      </c>
      <c r="S6180" s="31" t="s">
        <v>41</v>
      </c>
      <c r="T6180" s="31"/>
      <c r="U6180" s="169"/>
      <c r="V6180" s="150"/>
      <c r="W6180" s="141" t="str" cm="1">
        <f t="array" ref="W6180">IF(SUM(LEN(B6180:V6180))=0,"",IF(OR(OR(ISBLANK(F6180),SUM(LEN(C6180),LEN(D6180))=0),AND(NOT(E6180="Unknown"),ISBLANK(J6180)),AND(NOT(O6180="Unknown"),ISBLANK(R6180))),"Missing Information", INDEX(Table15[Entire Service Line Classification], MATCH(SUMIFS(Table15[Unique ID],Table15[System-Owned Portion],E6180,Table15[If Material Anything Other than "Lead" in Column E,Was Material Ever Previously Lead?],G6180,Table15[Customer-Owned Portion],O6180),Table15[Unique ID],0),0)))</f>
        <v>Lead Status Unknown</v>
      </c>
      <c r="X6180"/>
    </row>
    <row r="6181" spans="2:24" x14ac:dyDescent="0.35">
      <c r="B6181" s="146"/>
      <c r="C6181" s="31" t="s">
        <v>2927</v>
      </c>
      <c r="D6181" s="31"/>
      <c r="E6181" s="44" t="s">
        <v>3203</v>
      </c>
      <c r="F6181" s="43" t="s">
        <v>3283</v>
      </c>
      <c r="G6181" s="84" t="s">
        <v>3249</v>
      </c>
      <c r="H6181" s="31">
        <v>1966</v>
      </c>
      <c r="I6181" s="207" t="s">
        <v>3338</v>
      </c>
      <c r="J6181" s="84"/>
      <c r="K6181" s="31" t="s">
        <v>41</v>
      </c>
      <c r="L6181" s="31"/>
      <c r="M6181" s="169"/>
      <c r="N6181" s="148"/>
      <c r="O6181" s="106" t="s">
        <v>3203</v>
      </c>
      <c r="P6181" s="43">
        <v>1966</v>
      </c>
      <c r="Q6181" s="207" t="s">
        <v>3338</v>
      </c>
      <c r="R6181" s="84" t="s">
        <v>3203</v>
      </c>
      <c r="S6181" s="31" t="s">
        <v>41</v>
      </c>
      <c r="T6181" s="31"/>
      <c r="U6181" s="169"/>
      <c r="V6181" s="150"/>
      <c r="W6181" s="141" t="str" cm="1">
        <f t="array" ref="W6181">IF(SUM(LEN(B6181:V6181))=0,"",IF(OR(OR(ISBLANK(F6181),SUM(LEN(C6181),LEN(D6181))=0),AND(NOT(E6181="Unknown"),ISBLANK(J6181)),AND(NOT(O6181="Unknown"),ISBLANK(R6181))),"Missing Information", INDEX(Table15[Entire Service Line Classification], MATCH(SUMIFS(Table15[Unique ID],Table15[System-Owned Portion],E6181,Table15[If Material Anything Other than "Lead" in Column E,Was Material Ever Previously Lead?],G6181,Table15[Customer-Owned Portion],O6181),Table15[Unique ID],0),0)))</f>
        <v>Lead Status Unknown</v>
      </c>
      <c r="X6181"/>
    </row>
    <row r="6182" spans="2:24" ht="29" x14ac:dyDescent="0.35">
      <c r="B6182" s="146"/>
      <c r="C6182" s="31" t="s">
        <v>6604</v>
      </c>
      <c r="D6182" s="31"/>
      <c r="E6182" s="44" t="s">
        <v>3284</v>
      </c>
      <c r="F6182" s="43" t="s">
        <v>41</v>
      </c>
      <c r="G6182" s="84" t="s">
        <v>3249</v>
      </c>
      <c r="H6182" s="31">
        <v>1991</v>
      </c>
      <c r="I6182" s="207" t="s">
        <v>3338</v>
      </c>
      <c r="J6182" s="84" t="s">
        <v>3270</v>
      </c>
      <c r="K6182" s="31" t="s">
        <v>41</v>
      </c>
      <c r="L6182" s="31"/>
      <c r="M6182" s="169"/>
      <c r="N6182" s="148"/>
      <c r="O6182" s="106" t="s">
        <v>3284</v>
      </c>
      <c r="P6182" s="43">
        <v>1991</v>
      </c>
      <c r="Q6182" s="207" t="s">
        <v>3338</v>
      </c>
      <c r="R6182" s="84" t="s">
        <v>3270</v>
      </c>
      <c r="S6182" s="31" t="s">
        <v>41</v>
      </c>
      <c r="T6182" s="31"/>
      <c r="U6182" s="169"/>
      <c r="V6182" s="150"/>
      <c r="W6182" s="141" t="str" cm="1">
        <f t="array" ref="W6182">IF(SUM(LEN(B6182:V6182))=0,"",IF(OR(OR(ISBLANK(F6182),SUM(LEN(C6182),LEN(D6182))=0),AND(NOT(E6182="Unknown"),ISBLANK(J6182)),AND(NOT(O6182="Unknown"),ISBLANK(R6182))),"Missing Information", INDEX(Table15[Entire Service Line Classification], MATCH(SUMIFS(Table15[Unique ID],Table15[System-Owned Portion],E6182,Table15[If Material Anything Other than "Lead" in Column E,Was Material Ever Previously Lead?],G6182,Table15[Customer-Owned Portion],O6182),Table15[Unique ID],0),0)))</f>
        <v>Non-lead</v>
      </c>
      <c r="X6182"/>
    </row>
    <row r="6183" spans="2:24" x14ac:dyDescent="0.35">
      <c r="B6183" s="146"/>
      <c r="C6183" s="31" t="s">
        <v>2928</v>
      </c>
      <c r="D6183" s="31"/>
      <c r="E6183" s="44" t="s">
        <v>3203</v>
      </c>
      <c r="F6183" s="43" t="s">
        <v>3283</v>
      </c>
      <c r="G6183" s="84" t="s">
        <v>3249</v>
      </c>
      <c r="H6183" s="31">
        <v>1953</v>
      </c>
      <c r="I6183" s="207" t="s">
        <v>3338</v>
      </c>
      <c r="J6183" s="84"/>
      <c r="K6183" s="31" t="s">
        <v>41</v>
      </c>
      <c r="L6183" s="31"/>
      <c r="M6183" s="169"/>
      <c r="N6183" s="148"/>
      <c r="O6183" s="106" t="s">
        <v>3203</v>
      </c>
      <c r="P6183" s="43">
        <v>1953</v>
      </c>
      <c r="Q6183" s="207" t="s">
        <v>3338</v>
      </c>
      <c r="R6183" s="84" t="s">
        <v>3203</v>
      </c>
      <c r="S6183" s="31" t="s">
        <v>41</v>
      </c>
      <c r="T6183" s="31"/>
      <c r="U6183" s="169"/>
      <c r="V6183" s="150"/>
      <c r="W6183" s="141" t="str" cm="1">
        <f t="array" ref="W6183">IF(SUM(LEN(B6183:V6183))=0,"",IF(OR(OR(ISBLANK(F6183),SUM(LEN(C6183),LEN(D6183))=0),AND(NOT(E6183="Unknown"),ISBLANK(J6183)),AND(NOT(O6183="Unknown"),ISBLANK(R6183))),"Missing Information", INDEX(Table15[Entire Service Line Classification], MATCH(SUMIFS(Table15[Unique ID],Table15[System-Owned Portion],E6183,Table15[If Material Anything Other than "Lead" in Column E,Was Material Ever Previously Lead?],G6183,Table15[Customer-Owned Portion],O6183),Table15[Unique ID],0),0)))</f>
        <v>Lead Status Unknown</v>
      </c>
      <c r="X6183"/>
    </row>
    <row r="6184" spans="2:24" x14ac:dyDescent="0.35">
      <c r="B6184" s="146"/>
      <c r="C6184" s="31" t="s">
        <v>6605</v>
      </c>
      <c r="D6184" s="31"/>
      <c r="E6184" s="44" t="s">
        <v>3284</v>
      </c>
      <c r="F6184" s="43" t="s">
        <v>41</v>
      </c>
      <c r="G6184" s="84" t="s">
        <v>41</v>
      </c>
      <c r="H6184" s="31">
        <v>1955</v>
      </c>
      <c r="I6184" s="207" t="s">
        <v>3342</v>
      </c>
      <c r="J6184" s="84" t="s">
        <v>3275</v>
      </c>
      <c r="K6184" s="31" t="s">
        <v>41</v>
      </c>
      <c r="L6184" s="31"/>
      <c r="M6184" s="169"/>
      <c r="N6184" s="148"/>
      <c r="O6184" s="106" t="s">
        <v>3284</v>
      </c>
      <c r="P6184" s="43">
        <v>1955</v>
      </c>
      <c r="Q6184" s="207" t="s">
        <v>3342</v>
      </c>
      <c r="R6184" s="84" t="s">
        <v>3275</v>
      </c>
      <c r="S6184" s="31" t="s">
        <v>41</v>
      </c>
      <c r="T6184" s="31"/>
      <c r="U6184" s="169"/>
      <c r="V6184" s="150"/>
      <c r="W6184" s="141" t="str" cm="1">
        <f t="array" ref="W6184">IF(SUM(LEN(B6184:V6184))=0,"",IF(OR(OR(ISBLANK(F6184),SUM(LEN(C6184),LEN(D6184))=0),AND(NOT(E6184="Unknown"),ISBLANK(J6184)),AND(NOT(O6184="Unknown"),ISBLANK(R6184))),"Missing Information", INDEX(Table15[Entire Service Line Classification], MATCH(SUMIFS(Table15[Unique ID],Table15[System-Owned Portion],E6184,Table15[If Material Anything Other than "Lead" in Column E,Was Material Ever Previously Lead?],G6184,Table15[Customer-Owned Portion],O6184),Table15[Unique ID],0),0)))</f>
        <v>Non-lead</v>
      </c>
      <c r="X6184"/>
    </row>
    <row r="6185" spans="2:24" ht="29" x14ac:dyDescent="0.35">
      <c r="B6185" s="146"/>
      <c r="C6185" s="31" t="s">
        <v>6606</v>
      </c>
      <c r="D6185" s="31"/>
      <c r="E6185" s="44" t="s">
        <v>3284</v>
      </c>
      <c r="F6185" s="43" t="s">
        <v>41</v>
      </c>
      <c r="G6185" s="84" t="s">
        <v>3249</v>
      </c>
      <c r="H6185" s="31">
        <v>2024</v>
      </c>
      <c r="I6185" s="207" t="s">
        <v>3338</v>
      </c>
      <c r="J6185" s="84" t="s">
        <v>3270</v>
      </c>
      <c r="K6185" s="31" t="s">
        <v>41</v>
      </c>
      <c r="L6185" s="31"/>
      <c r="M6185" s="169"/>
      <c r="N6185" s="148"/>
      <c r="O6185" s="106" t="s">
        <v>3284</v>
      </c>
      <c r="P6185" s="43">
        <v>2024</v>
      </c>
      <c r="Q6185" s="207" t="s">
        <v>3338</v>
      </c>
      <c r="R6185" s="84" t="s">
        <v>3270</v>
      </c>
      <c r="S6185" s="31" t="s">
        <v>41</v>
      </c>
      <c r="T6185" s="31"/>
      <c r="U6185" s="169"/>
      <c r="V6185" s="150"/>
      <c r="W6185" s="141" t="str" cm="1">
        <f t="array" ref="W6185">IF(SUM(LEN(B6185:V6185))=0,"",IF(OR(OR(ISBLANK(F6185),SUM(LEN(C6185),LEN(D6185))=0),AND(NOT(E6185="Unknown"),ISBLANK(J6185)),AND(NOT(O6185="Unknown"),ISBLANK(R6185))),"Missing Information", INDEX(Table15[Entire Service Line Classification], MATCH(SUMIFS(Table15[Unique ID],Table15[System-Owned Portion],E6185,Table15[If Material Anything Other than "Lead" in Column E,Was Material Ever Previously Lead?],G6185,Table15[Customer-Owned Portion],O6185),Table15[Unique ID],0),0)))</f>
        <v>Non-lead</v>
      </c>
      <c r="X6185"/>
    </row>
    <row r="6186" spans="2:24" x14ac:dyDescent="0.35">
      <c r="B6186" s="146"/>
      <c r="C6186" s="31" t="s">
        <v>2929</v>
      </c>
      <c r="D6186" s="31"/>
      <c r="E6186" s="44" t="s">
        <v>3203</v>
      </c>
      <c r="F6186" s="43" t="s">
        <v>3283</v>
      </c>
      <c r="G6186" s="84" t="s">
        <v>3249</v>
      </c>
      <c r="H6186" s="31">
        <v>1973</v>
      </c>
      <c r="I6186" s="207" t="s">
        <v>3336</v>
      </c>
      <c r="J6186" s="84"/>
      <c r="K6186" s="31" t="s">
        <v>41</v>
      </c>
      <c r="L6186" s="31"/>
      <c r="M6186" s="169"/>
      <c r="N6186" s="148"/>
      <c r="O6186" s="106" t="s">
        <v>3203</v>
      </c>
      <c r="P6186" s="43">
        <v>1973</v>
      </c>
      <c r="Q6186" s="207" t="s">
        <v>3336</v>
      </c>
      <c r="R6186" s="84" t="s">
        <v>3203</v>
      </c>
      <c r="S6186" s="31" t="s">
        <v>41</v>
      </c>
      <c r="T6186" s="31"/>
      <c r="U6186" s="169"/>
      <c r="V6186" s="150"/>
      <c r="W6186" s="141" t="str" cm="1">
        <f t="array" ref="W6186">IF(SUM(LEN(B6186:V6186))=0,"",IF(OR(OR(ISBLANK(F6186),SUM(LEN(C6186),LEN(D6186))=0),AND(NOT(E6186="Unknown"),ISBLANK(J6186)),AND(NOT(O6186="Unknown"),ISBLANK(R6186))),"Missing Information", INDEX(Table15[Entire Service Line Classification], MATCH(SUMIFS(Table15[Unique ID],Table15[System-Owned Portion],E6186,Table15[If Material Anything Other than "Lead" in Column E,Was Material Ever Previously Lead?],G6186,Table15[Customer-Owned Portion],O6186),Table15[Unique ID],0),0)))</f>
        <v>Lead Status Unknown</v>
      </c>
      <c r="X6186"/>
    </row>
    <row r="6187" spans="2:24" x14ac:dyDescent="0.35">
      <c r="B6187" s="146"/>
      <c r="C6187" s="31" t="s">
        <v>2930</v>
      </c>
      <c r="D6187" s="31"/>
      <c r="E6187" s="44" t="s">
        <v>3203</v>
      </c>
      <c r="F6187" s="43" t="s">
        <v>3283</v>
      </c>
      <c r="G6187" s="84" t="s">
        <v>3249</v>
      </c>
      <c r="H6187" s="31">
        <v>1966</v>
      </c>
      <c r="I6187" s="207" t="s">
        <v>3338</v>
      </c>
      <c r="J6187" s="84"/>
      <c r="K6187" s="31" t="s">
        <v>41</v>
      </c>
      <c r="L6187" s="31"/>
      <c r="M6187" s="169"/>
      <c r="N6187" s="148"/>
      <c r="O6187" s="106" t="s">
        <v>3203</v>
      </c>
      <c r="P6187" s="43">
        <v>1966</v>
      </c>
      <c r="Q6187" s="207" t="s">
        <v>3338</v>
      </c>
      <c r="R6187" s="84" t="s">
        <v>3203</v>
      </c>
      <c r="S6187" s="31" t="s">
        <v>41</v>
      </c>
      <c r="T6187" s="31"/>
      <c r="U6187" s="169"/>
      <c r="V6187" s="150"/>
      <c r="W6187" s="141" t="str" cm="1">
        <f t="array" ref="W6187">IF(SUM(LEN(B6187:V6187))=0,"",IF(OR(OR(ISBLANK(F6187),SUM(LEN(C6187),LEN(D6187))=0),AND(NOT(E6187="Unknown"),ISBLANK(J6187)),AND(NOT(O6187="Unknown"),ISBLANK(R6187))),"Missing Information", INDEX(Table15[Entire Service Line Classification], MATCH(SUMIFS(Table15[Unique ID],Table15[System-Owned Portion],E6187,Table15[If Material Anything Other than "Lead" in Column E,Was Material Ever Previously Lead?],G6187,Table15[Customer-Owned Portion],O6187),Table15[Unique ID],0),0)))</f>
        <v>Lead Status Unknown</v>
      </c>
      <c r="X6187"/>
    </row>
    <row r="6188" spans="2:24" x14ac:dyDescent="0.35">
      <c r="B6188" s="146"/>
      <c r="C6188" s="31" t="s">
        <v>6607</v>
      </c>
      <c r="D6188" s="31"/>
      <c r="E6188" s="44" t="s">
        <v>3203</v>
      </c>
      <c r="F6188" s="43" t="s">
        <v>3283</v>
      </c>
      <c r="G6188" s="84" t="s">
        <v>3249</v>
      </c>
      <c r="H6188" s="31">
        <v>1958</v>
      </c>
      <c r="I6188" s="207" t="s">
        <v>3337</v>
      </c>
      <c r="J6188" s="84"/>
      <c r="K6188" s="31" t="s">
        <v>41</v>
      </c>
      <c r="L6188" s="31"/>
      <c r="M6188" s="169"/>
      <c r="N6188" s="148"/>
      <c r="O6188" s="106" t="s">
        <v>3203</v>
      </c>
      <c r="P6188" s="43">
        <v>1958</v>
      </c>
      <c r="Q6188" s="207" t="s">
        <v>3337</v>
      </c>
      <c r="R6188" s="84" t="s">
        <v>3203</v>
      </c>
      <c r="S6188" s="31" t="s">
        <v>41</v>
      </c>
      <c r="T6188" s="31"/>
      <c r="U6188" s="169"/>
      <c r="V6188" s="150"/>
      <c r="W6188" s="141" t="str" cm="1">
        <f t="array" ref="W6188">IF(SUM(LEN(B6188:V6188))=0,"",IF(OR(OR(ISBLANK(F6188),SUM(LEN(C6188),LEN(D6188))=0),AND(NOT(E6188="Unknown"),ISBLANK(J6188)),AND(NOT(O6188="Unknown"),ISBLANK(R6188))),"Missing Information", INDEX(Table15[Entire Service Line Classification], MATCH(SUMIFS(Table15[Unique ID],Table15[System-Owned Portion],E6188,Table15[If Material Anything Other than "Lead" in Column E,Was Material Ever Previously Lead?],G6188,Table15[Customer-Owned Portion],O6188),Table15[Unique ID],0),0)))</f>
        <v>Lead Status Unknown</v>
      </c>
      <c r="X6188"/>
    </row>
    <row r="6189" spans="2:24" ht="29" x14ac:dyDescent="0.35">
      <c r="B6189" s="146"/>
      <c r="C6189" s="31" t="s">
        <v>6608</v>
      </c>
      <c r="D6189" s="31"/>
      <c r="E6189" s="44" t="s">
        <v>3284</v>
      </c>
      <c r="F6189" s="43" t="s">
        <v>41</v>
      </c>
      <c r="G6189" s="84" t="s">
        <v>3249</v>
      </c>
      <c r="H6189" s="31">
        <v>1986</v>
      </c>
      <c r="I6189" s="207" t="s">
        <v>3338</v>
      </c>
      <c r="J6189" s="84" t="s">
        <v>3270</v>
      </c>
      <c r="K6189" s="31" t="s">
        <v>41</v>
      </c>
      <c r="L6189" s="31"/>
      <c r="M6189" s="169"/>
      <c r="N6189" s="148"/>
      <c r="O6189" s="106" t="s">
        <v>3284</v>
      </c>
      <c r="P6189" s="43">
        <v>1986</v>
      </c>
      <c r="Q6189" s="207" t="s">
        <v>3338</v>
      </c>
      <c r="R6189" s="84" t="s">
        <v>3270</v>
      </c>
      <c r="S6189" s="31" t="s">
        <v>41</v>
      </c>
      <c r="T6189" s="31"/>
      <c r="U6189" s="169"/>
      <c r="V6189" s="150"/>
      <c r="W6189" s="141" t="str" cm="1">
        <f t="array" ref="W6189">IF(SUM(LEN(B6189:V6189))=0,"",IF(OR(OR(ISBLANK(F6189),SUM(LEN(C6189),LEN(D6189))=0),AND(NOT(E6189="Unknown"),ISBLANK(J6189)),AND(NOT(O6189="Unknown"),ISBLANK(R6189))),"Missing Information", INDEX(Table15[Entire Service Line Classification], MATCH(SUMIFS(Table15[Unique ID],Table15[System-Owned Portion],E6189,Table15[If Material Anything Other than "Lead" in Column E,Was Material Ever Previously Lead?],G6189,Table15[Customer-Owned Portion],O6189),Table15[Unique ID],0),0)))</f>
        <v>Non-lead</v>
      </c>
      <c r="X6189"/>
    </row>
    <row r="6190" spans="2:24" x14ac:dyDescent="0.35">
      <c r="B6190" s="146"/>
      <c r="C6190" s="31" t="s">
        <v>6609</v>
      </c>
      <c r="D6190" s="31"/>
      <c r="E6190" s="44" t="s">
        <v>3203</v>
      </c>
      <c r="F6190" s="43" t="s">
        <v>3283</v>
      </c>
      <c r="G6190" s="84" t="s">
        <v>3249</v>
      </c>
      <c r="H6190" s="31">
        <v>1971</v>
      </c>
      <c r="I6190" s="207" t="s">
        <v>3336</v>
      </c>
      <c r="J6190" s="84"/>
      <c r="K6190" s="31" t="s">
        <v>41</v>
      </c>
      <c r="L6190" s="31"/>
      <c r="M6190" s="169"/>
      <c r="N6190" s="148"/>
      <c r="O6190" s="106" t="s">
        <v>3203</v>
      </c>
      <c r="P6190" s="43">
        <v>1971</v>
      </c>
      <c r="Q6190" s="207" t="s">
        <v>3336</v>
      </c>
      <c r="R6190" s="84" t="s">
        <v>3203</v>
      </c>
      <c r="S6190" s="31" t="s">
        <v>41</v>
      </c>
      <c r="T6190" s="31"/>
      <c r="U6190" s="169"/>
      <c r="V6190" s="150"/>
      <c r="W6190" s="141" t="str" cm="1">
        <f t="array" ref="W6190">IF(SUM(LEN(B6190:V6190))=0,"",IF(OR(OR(ISBLANK(F6190),SUM(LEN(C6190),LEN(D6190))=0),AND(NOT(E6190="Unknown"),ISBLANK(J6190)),AND(NOT(O6190="Unknown"),ISBLANK(R6190))),"Missing Information", INDEX(Table15[Entire Service Line Classification], MATCH(SUMIFS(Table15[Unique ID],Table15[System-Owned Portion],E6190,Table15[If Material Anything Other than "Lead" in Column E,Was Material Ever Previously Lead?],G6190,Table15[Customer-Owned Portion],O6190),Table15[Unique ID],0),0)))</f>
        <v>Lead Status Unknown</v>
      </c>
      <c r="X6190"/>
    </row>
    <row r="6191" spans="2:24" x14ac:dyDescent="0.35">
      <c r="B6191" s="146"/>
      <c r="C6191" s="31" t="s">
        <v>6610</v>
      </c>
      <c r="D6191" s="31"/>
      <c r="E6191" s="44" t="s">
        <v>3203</v>
      </c>
      <c r="F6191" s="43" t="s">
        <v>3283</v>
      </c>
      <c r="G6191" s="84" t="s">
        <v>3249</v>
      </c>
      <c r="H6191" s="31">
        <v>1958</v>
      </c>
      <c r="I6191" s="207" t="s">
        <v>3337</v>
      </c>
      <c r="J6191" s="84"/>
      <c r="K6191" s="31" t="s">
        <v>41</v>
      </c>
      <c r="L6191" s="31"/>
      <c r="M6191" s="169"/>
      <c r="N6191" s="148"/>
      <c r="O6191" s="106" t="s">
        <v>3203</v>
      </c>
      <c r="P6191" s="43">
        <v>1958</v>
      </c>
      <c r="Q6191" s="207" t="s">
        <v>3337</v>
      </c>
      <c r="R6191" s="84" t="s">
        <v>3203</v>
      </c>
      <c r="S6191" s="31" t="s">
        <v>41</v>
      </c>
      <c r="T6191" s="31"/>
      <c r="U6191" s="169"/>
      <c r="V6191" s="150"/>
      <c r="W6191" s="141" t="str" cm="1">
        <f t="array" ref="W6191">IF(SUM(LEN(B6191:V6191))=0,"",IF(OR(OR(ISBLANK(F6191),SUM(LEN(C6191),LEN(D6191))=0),AND(NOT(E6191="Unknown"),ISBLANK(J6191)),AND(NOT(O6191="Unknown"),ISBLANK(R6191))),"Missing Information", INDEX(Table15[Entire Service Line Classification], MATCH(SUMIFS(Table15[Unique ID],Table15[System-Owned Portion],E6191,Table15[If Material Anything Other than "Lead" in Column E,Was Material Ever Previously Lead?],G6191,Table15[Customer-Owned Portion],O6191),Table15[Unique ID],0),0)))</f>
        <v>Lead Status Unknown</v>
      </c>
      <c r="X6191"/>
    </row>
    <row r="6192" spans="2:24" x14ac:dyDescent="0.35">
      <c r="B6192" s="146"/>
      <c r="C6192" s="31" t="s">
        <v>6611</v>
      </c>
      <c r="D6192" s="31"/>
      <c r="E6192" s="44" t="s">
        <v>3203</v>
      </c>
      <c r="F6192" s="43" t="s">
        <v>3283</v>
      </c>
      <c r="G6192" s="84" t="s">
        <v>3249</v>
      </c>
      <c r="H6192" s="31">
        <v>1971</v>
      </c>
      <c r="I6192" s="207" t="s">
        <v>3338</v>
      </c>
      <c r="J6192" s="84"/>
      <c r="K6192" s="31" t="s">
        <v>41</v>
      </c>
      <c r="L6192" s="31"/>
      <c r="M6192" s="169"/>
      <c r="N6192" s="148"/>
      <c r="O6192" s="106" t="s">
        <v>3203</v>
      </c>
      <c r="P6192" s="43">
        <v>1971</v>
      </c>
      <c r="Q6192" s="207" t="s">
        <v>3338</v>
      </c>
      <c r="R6192" s="84" t="s">
        <v>3203</v>
      </c>
      <c r="S6192" s="31" t="s">
        <v>41</v>
      </c>
      <c r="T6192" s="31"/>
      <c r="U6192" s="169"/>
      <c r="V6192" s="150"/>
      <c r="W6192" s="141" t="str" cm="1">
        <f t="array" ref="W6192">IF(SUM(LEN(B6192:V6192))=0,"",IF(OR(OR(ISBLANK(F6192),SUM(LEN(C6192),LEN(D6192))=0),AND(NOT(E6192="Unknown"),ISBLANK(J6192)),AND(NOT(O6192="Unknown"),ISBLANK(R6192))),"Missing Information", INDEX(Table15[Entire Service Line Classification], MATCH(SUMIFS(Table15[Unique ID],Table15[System-Owned Portion],E6192,Table15[If Material Anything Other than "Lead" in Column E,Was Material Ever Previously Lead?],G6192,Table15[Customer-Owned Portion],O6192),Table15[Unique ID],0),0)))</f>
        <v>Lead Status Unknown</v>
      </c>
      <c r="X6192"/>
    </row>
    <row r="6193" spans="2:24" x14ac:dyDescent="0.35">
      <c r="B6193" s="146"/>
      <c r="C6193" s="31" t="s">
        <v>2931</v>
      </c>
      <c r="D6193" s="31"/>
      <c r="E6193" s="44" t="s">
        <v>3203</v>
      </c>
      <c r="F6193" s="43" t="s">
        <v>3283</v>
      </c>
      <c r="G6193" s="84" t="s">
        <v>3249</v>
      </c>
      <c r="H6193" s="31">
        <v>1972</v>
      </c>
      <c r="I6193" s="207" t="s">
        <v>3338</v>
      </c>
      <c r="J6193" s="84"/>
      <c r="K6193" s="31" t="s">
        <v>41</v>
      </c>
      <c r="L6193" s="31"/>
      <c r="M6193" s="169"/>
      <c r="N6193" s="148"/>
      <c r="O6193" s="106" t="s">
        <v>3203</v>
      </c>
      <c r="P6193" s="43">
        <v>1972</v>
      </c>
      <c r="Q6193" s="207" t="s">
        <v>3338</v>
      </c>
      <c r="R6193" s="84" t="s">
        <v>3203</v>
      </c>
      <c r="S6193" s="31" t="s">
        <v>41</v>
      </c>
      <c r="T6193" s="31"/>
      <c r="U6193" s="169"/>
      <c r="V6193" s="150"/>
      <c r="W6193" s="141" t="str" cm="1">
        <f t="array" ref="W6193">IF(SUM(LEN(B6193:V6193))=0,"",IF(OR(OR(ISBLANK(F6193),SUM(LEN(C6193),LEN(D6193))=0),AND(NOT(E6193="Unknown"),ISBLANK(J6193)),AND(NOT(O6193="Unknown"),ISBLANK(R6193))),"Missing Information", INDEX(Table15[Entire Service Line Classification], MATCH(SUMIFS(Table15[Unique ID],Table15[System-Owned Portion],E6193,Table15[If Material Anything Other than "Lead" in Column E,Was Material Ever Previously Lead?],G6193,Table15[Customer-Owned Portion],O6193),Table15[Unique ID],0),0)))</f>
        <v>Lead Status Unknown</v>
      </c>
      <c r="X6193"/>
    </row>
    <row r="6194" spans="2:24" x14ac:dyDescent="0.35">
      <c r="B6194" s="146"/>
      <c r="C6194" s="31" t="s">
        <v>2932</v>
      </c>
      <c r="D6194" s="31"/>
      <c r="E6194" s="44" t="s">
        <v>3203</v>
      </c>
      <c r="F6194" s="43" t="s">
        <v>3283</v>
      </c>
      <c r="G6194" s="84" t="s">
        <v>3249</v>
      </c>
      <c r="H6194" s="31">
        <v>1972</v>
      </c>
      <c r="I6194" s="207" t="s">
        <v>3337</v>
      </c>
      <c r="J6194" s="84"/>
      <c r="K6194" s="31" t="s">
        <v>41</v>
      </c>
      <c r="L6194" s="31"/>
      <c r="M6194" s="169"/>
      <c r="N6194" s="148"/>
      <c r="O6194" s="106" t="s">
        <v>3203</v>
      </c>
      <c r="P6194" s="43">
        <v>1972</v>
      </c>
      <c r="Q6194" s="207" t="s">
        <v>3337</v>
      </c>
      <c r="R6194" s="84" t="s">
        <v>3203</v>
      </c>
      <c r="S6194" s="31" t="s">
        <v>41</v>
      </c>
      <c r="T6194" s="31"/>
      <c r="U6194" s="169"/>
      <c r="V6194" s="150"/>
      <c r="W6194" s="141" t="str" cm="1">
        <f t="array" ref="W6194">IF(SUM(LEN(B6194:V6194))=0,"",IF(OR(OR(ISBLANK(F6194),SUM(LEN(C6194),LEN(D6194))=0),AND(NOT(E6194="Unknown"),ISBLANK(J6194)),AND(NOT(O6194="Unknown"),ISBLANK(R6194))),"Missing Information", INDEX(Table15[Entire Service Line Classification], MATCH(SUMIFS(Table15[Unique ID],Table15[System-Owned Portion],E6194,Table15[If Material Anything Other than "Lead" in Column E,Was Material Ever Previously Lead?],G6194,Table15[Customer-Owned Portion],O6194),Table15[Unique ID],0),0)))</f>
        <v>Lead Status Unknown</v>
      </c>
      <c r="X6194"/>
    </row>
    <row r="6195" spans="2:24" x14ac:dyDescent="0.35">
      <c r="B6195" s="146"/>
      <c r="C6195" s="31" t="s">
        <v>2933</v>
      </c>
      <c r="D6195" s="31"/>
      <c r="E6195" s="44" t="s">
        <v>3203</v>
      </c>
      <c r="F6195" s="43" t="s">
        <v>3283</v>
      </c>
      <c r="G6195" s="84" t="s">
        <v>3249</v>
      </c>
      <c r="H6195" s="31">
        <v>1971</v>
      </c>
      <c r="I6195" s="207" t="s">
        <v>3337</v>
      </c>
      <c r="J6195" s="84"/>
      <c r="K6195" s="31" t="s">
        <v>41</v>
      </c>
      <c r="L6195" s="31"/>
      <c r="M6195" s="169"/>
      <c r="N6195" s="148"/>
      <c r="O6195" s="106" t="s">
        <v>3203</v>
      </c>
      <c r="P6195" s="43">
        <v>1971</v>
      </c>
      <c r="Q6195" s="207" t="s">
        <v>3337</v>
      </c>
      <c r="R6195" s="84" t="s">
        <v>3203</v>
      </c>
      <c r="S6195" s="31" t="s">
        <v>41</v>
      </c>
      <c r="T6195" s="31"/>
      <c r="U6195" s="169"/>
      <c r="V6195" s="150"/>
      <c r="W6195" s="141" t="str" cm="1">
        <f t="array" ref="W6195">IF(SUM(LEN(B6195:V6195))=0,"",IF(OR(OR(ISBLANK(F6195),SUM(LEN(C6195),LEN(D6195))=0),AND(NOT(E6195="Unknown"),ISBLANK(J6195)),AND(NOT(O6195="Unknown"),ISBLANK(R6195))),"Missing Information", INDEX(Table15[Entire Service Line Classification], MATCH(SUMIFS(Table15[Unique ID],Table15[System-Owned Portion],E6195,Table15[If Material Anything Other than "Lead" in Column E,Was Material Ever Previously Lead?],G6195,Table15[Customer-Owned Portion],O6195),Table15[Unique ID],0),0)))</f>
        <v>Lead Status Unknown</v>
      </c>
      <c r="X6195"/>
    </row>
    <row r="6196" spans="2:24" x14ac:dyDescent="0.35">
      <c r="B6196" s="146"/>
      <c r="C6196" s="31" t="s">
        <v>2934</v>
      </c>
      <c r="D6196" s="31"/>
      <c r="E6196" s="44" t="s">
        <v>3203</v>
      </c>
      <c r="F6196" s="43" t="s">
        <v>3283</v>
      </c>
      <c r="G6196" s="84" t="s">
        <v>3249</v>
      </c>
      <c r="H6196" s="31">
        <v>1972</v>
      </c>
      <c r="I6196" s="207" t="s">
        <v>3337</v>
      </c>
      <c r="J6196" s="84"/>
      <c r="K6196" s="31" t="s">
        <v>41</v>
      </c>
      <c r="L6196" s="31"/>
      <c r="M6196" s="169"/>
      <c r="N6196" s="148"/>
      <c r="O6196" s="106" t="s">
        <v>3203</v>
      </c>
      <c r="P6196" s="43">
        <v>1972</v>
      </c>
      <c r="Q6196" s="207" t="s">
        <v>3337</v>
      </c>
      <c r="R6196" s="84" t="s">
        <v>3203</v>
      </c>
      <c r="S6196" s="31" t="s">
        <v>41</v>
      </c>
      <c r="T6196" s="31"/>
      <c r="U6196" s="169"/>
      <c r="V6196" s="150"/>
      <c r="W6196" s="141" t="str" cm="1">
        <f t="array" ref="W6196">IF(SUM(LEN(B6196:V6196))=0,"",IF(OR(OR(ISBLANK(F6196),SUM(LEN(C6196),LEN(D6196))=0),AND(NOT(E6196="Unknown"),ISBLANK(J6196)),AND(NOT(O6196="Unknown"),ISBLANK(R6196))),"Missing Information", INDEX(Table15[Entire Service Line Classification], MATCH(SUMIFS(Table15[Unique ID],Table15[System-Owned Portion],E6196,Table15[If Material Anything Other than "Lead" in Column E,Was Material Ever Previously Lead?],G6196,Table15[Customer-Owned Portion],O6196),Table15[Unique ID],0),0)))</f>
        <v>Lead Status Unknown</v>
      </c>
      <c r="X6196"/>
    </row>
    <row r="6197" spans="2:24" x14ac:dyDescent="0.35">
      <c r="B6197" s="146"/>
      <c r="C6197" s="31" t="s">
        <v>2935</v>
      </c>
      <c r="D6197" s="31"/>
      <c r="E6197" s="44" t="s">
        <v>3203</v>
      </c>
      <c r="F6197" s="43" t="s">
        <v>3283</v>
      </c>
      <c r="G6197" s="84" t="s">
        <v>3249</v>
      </c>
      <c r="H6197" s="31">
        <v>1972</v>
      </c>
      <c r="I6197" s="207" t="s">
        <v>3341</v>
      </c>
      <c r="J6197" s="84"/>
      <c r="K6197" s="31" t="s">
        <v>41</v>
      </c>
      <c r="L6197" s="31"/>
      <c r="M6197" s="169"/>
      <c r="N6197" s="148"/>
      <c r="O6197" s="106" t="s">
        <v>3203</v>
      </c>
      <c r="P6197" s="43">
        <v>1972</v>
      </c>
      <c r="Q6197" s="207" t="s">
        <v>3341</v>
      </c>
      <c r="R6197" s="84" t="s">
        <v>3203</v>
      </c>
      <c r="S6197" s="31" t="s">
        <v>41</v>
      </c>
      <c r="T6197" s="31"/>
      <c r="U6197" s="169"/>
      <c r="V6197" s="150"/>
      <c r="W6197" s="141" t="str" cm="1">
        <f t="array" ref="W6197">IF(SUM(LEN(B6197:V6197))=0,"",IF(OR(OR(ISBLANK(F6197),SUM(LEN(C6197),LEN(D6197))=0),AND(NOT(E6197="Unknown"),ISBLANK(J6197)),AND(NOT(O6197="Unknown"),ISBLANK(R6197))),"Missing Information", INDEX(Table15[Entire Service Line Classification], MATCH(SUMIFS(Table15[Unique ID],Table15[System-Owned Portion],E6197,Table15[If Material Anything Other than "Lead" in Column E,Was Material Ever Previously Lead?],G6197,Table15[Customer-Owned Portion],O6197),Table15[Unique ID],0),0)))</f>
        <v>Lead Status Unknown</v>
      </c>
      <c r="X6197"/>
    </row>
    <row r="6198" spans="2:24" x14ac:dyDescent="0.35">
      <c r="B6198" s="146"/>
      <c r="C6198" s="31" t="s">
        <v>2936</v>
      </c>
      <c r="D6198" s="31"/>
      <c r="E6198" s="44" t="s">
        <v>3203</v>
      </c>
      <c r="F6198" s="43" t="s">
        <v>3283</v>
      </c>
      <c r="G6198" s="84" t="s">
        <v>3249</v>
      </c>
      <c r="H6198" s="31">
        <v>1971</v>
      </c>
      <c r="I6198" s="207" t="s">
        <v>3337</v>
      </c>
      <c r="J6198" s="84"/>
      <c r="K6198" s="31" t="s">
        <v>41</v>
      </c>
      <c r="L6198" s="31"/>
      <c r="M6198" s="169"/>
      <c r="N6198" s="148"/>
      <c r="O6198" s="106" t="s">
        <v>3203</v>
      </c>
      <c r="P6198" s="43">
        <v>1971</v>
      </c>
      <c r="Q6198" s="207" t="s">
        <v>3337</v>
      </c>
      <c r="R6198" s="84" t="s">
        <v>3203</v>
      </c>
      <c r="S6198" s="31" t="s">
        <v>41</v>
      </c>
      <c r="T6198" s="31"/>
      <c r="U6198" s="169"/>
      <c r="V6198" s="150"/>
      <c r="W6198" s="141" t="str" cm="1">
        <f t="array" ref="W6198">IF(SUM(LEN(B6198:V6198))=0,"",IF(OR(OR(ISBLANK(F6198),SUM(LEN(C6198),LEN(D6198))=0),AND(NOT(E6198="Unknown"),ISBLANK(J6198)),AND(NOT(O6198="Unknown"),ISBLANK(R6198))),"Missing Information", INDEX(Table15[Entire Service Line Classification], MATCH(SUMIFS(Table15[Unique ID],Table15[System-Owned Portion],E6198,Table15[If Material Anything Other than "Lead" in Column E,Was Material Ever Previously Lead?],G6198,Table15[Customer-Owned Portion],O6198),Table15[Unique ID],0),0)))</f>
        <v>Lead Status Unknown</v>
      </c>
      <c r="X6198"/>
    </row>
    <row r="6199" spans="2:24" x14ac:dyDescent="0.35">
      <c r="B6199" s="146"/>
      <c r="C6199" s="31" t="s">
        <v>2937</v>
      </c>
      <c r="D6199" s="31"/>
      <c r="E6199" s="44" t="s">
        <v>3203</v>
      </c>
      <c r="F6199" s="43" t="s">
        <v>3283</v>
      </c>
      <c r="G6199" s="84" t="s">
        <v>3249</v>
      </c>
      <c r="H6199" s="31">
        <v>1972</v>
      </c>
      <c r="I6199" s="207" t="s">
        <v>3337</v>
      </c>
      <c r="J6199" s="84"/>
      <c r="K6199" s="31" t="s">
        <v>41</v>
      </c>
      <c r="L6199" s="31"/>
      <c r="M6199" s="169"/>
      <c r="N6199" s="148"/>
      <c r="O6199" s="106" t="s">
        <v>3203</v>
      </c>
      <c r="P6199" s="43">
        <v>1972</v>
      </c>
      <c r="Q6199" s="207" t="s">
        <v>3337</v>
      </c>
      <c r="R6199" s="84" t="s">
        <v>3203</v>
      </c>
      <c r="S6199" s="31" t="s">
        <v>41</v>
      </c>
      <c r="T6199" s="31"/>
      <c r="U6199" s="169"/>
      <c r="V6199" s="150"/>
      <c r="W6199" s="141" t="str" cm="1">
        <f t="array" ref="W6199">IF(SUM(LEN(B6199:V6199))=0,"",IF(OR(OR(ISBLANK(F6199),SUM(LEN(C6199),LEN(D6199))=0),AND(NOT(E6199="Unknown"),ISBLANK(J6199)),AND(NOT(O6199="Unknown"),ISBLANK(R6199))),"Missing Information", INDEX(Table15[Entire Service Line Classification], MATCH(SUMIFS(Table15[Unique ID],Table15[System-Owned Portion],E6199,Table15[If Material Anything Other than "Lead" in Column E,Was Material Ever Previously Lead?],G6199,Table15[Customer-Owned Portion],O6199),Table15[Unique ID],0),0)))</f>
        <v>Lead Status Unknown</v>
      </c>
      <c r="X6199"/>
    </row>
    <row r="6200" spans="2:24" ht="29" x14ac:dyDescent="0.35">
      <c r="B6200" s="146"/>
      <c r="C6200" s="31" t="s">
        <v>6612</v>
      </c>
      <c r="D6200" s="31"/>
      <c r="E6200" s="44" t="s">
        <v>3284</v>
      </c>
      <c r="F6200" s="43" t="s">
        <v>41</v>
      </c>
      <c r="G6200" s="84" t="s">
        <v>3249</v>
      </c>
      <c r="H6200" s="31">
        <v>1991</v>
      </c>
      <c r="I6200" s="207" t="s">
        <v>3337</v>
      </c>
      <c r="J6200" s="84" t="s">
        <v>3270</v>
      </c>
      <c r="K6200" s="31" t="s">
        <v>41</v>
      </c>
      <c r="L6200" s="31"/>
      <c r="M6200" s="169"/>
      <c r="N6200" s="148"/>
      <c r="O6200" s="106" t="s">
        <v>3284</v>
      </c>
      <c r="P6200" s="43">
        <v>1991</v>
      </c>
      <c r="Q6200" s="207" t="s">
        <v>3337</v>
      </c>
      <c r="R6200" s="84" t="s">
        <v>3270</v>
      </c>
      <c r="S6200" s="31" t="s">
        <v>41</v>
      </c>
      <c r="T6200" s="31"/>
      <c r="U6200" s="169"/>
      <c r="V6200" s="150"/>
      <c r="W6200" s="141" t="str" cm="1">
        <f t="array" ref="W6200">IF(SUM(LEN(B6200:V6200))=0,"",IF(OR(OR(ISBLANK(F6200),SUM(LEN(C6200),LEN(D6200))=0),AND(NOT(E6200="Unknown"),ISBLANK(J6200)),AND(NOT(O6200="Unknown"),ISBLANK(R6200))),"Missing Information", INDEX(Table15[Entire Service Line Classification], MATCH(SUMIFS(Table15[Unique ID],Table15[System-Owned Portion],E6200,Table15[If Material Anything Other than "Lead" in Column E,Was Material Ever Previously Lead?],G6200,Table15[Customer-Owned Portion],O6200),Table15[Unique ID],0),0)))</f>
        <v>Non-lead</v>
      </c>
      <c r="X6200"/>
    </row>
    <row r="6201" spans="2:24" x14ac:dyDescent="0.35">
      <c r="B6201" s="146"/>
      <c r="C6201" s="31" t="s">
        <v>2938</v>
      </c>
      <c r="D6201" s="31"/>
      <c r="E6201" s="44" t="s">
        <v>3203</v>
      </c>
      <c r="F6201" s="43" t="s">
        <v>3283</v>
      </c>
      <c r="G6201" s="84" t="s">
        <v>3249</v>
      </c>
      <c r="H6201" s="31">
        <v>1974</v>
      </c>
      <c r="I6201" s="207" t="s">
        <v>3338</v>
      </c>
      <c r="J6201" s="84"/>
      <c r="K6201" s="31" t="s">
        <v>41</v>
      </c>
      <c r="L6201" s="31"/>
      <c r="M6201" s="169"/>
      <c r="N6201" s="148"/>
      <c r="O6201" s="106" t="s">
        <v>3203</v>
      </c>
      <c r="P6201" s="43">
        <v>1974</v>
      </c>
      <c r="Q6201" s="207" t="s">
        <v>3338</v>
      </c>
      <c r="R6201" s="84" t="s">
        <v>3203</v>
      </c>
      <c r="S6201" s="31" t="s">
        <v>41</v>
      </c>
      <c r="T6201" s="31"/>
      <c r="U6201" s="169"/>
      <c r="V6201" s="150"/>
      <c r="W6201" s="141" t="str" cm="1">
        <f t="array" ref="W6201">IF(SUM(LEN(B6201:V6201))=0,"",IF(OR(OR(ISBLANK(F6201),SUM(LEN(C6201),LEN(D6201))=0),AND(NOT(E6201="Unknown"),ISBLANK(J6201)),AND(NOT(O6201="Unknown"),ISBLANK(R6201))),"Missing Information", INDEX(Table15[Entire Service Line Classification], MATCH(SUMIFS(Table15[Unique ID],Table15[System-Owned Portion],E6201,Table15[If Material Anything Other than "Lead" in Column E,Was Material Ever Previously Lead?],G6201,Table15[Customer-Owned Portion],O6201),Table15[Unique ID],0),0)))</f>
        <v>Lead Status Unknown</v>
      </c>
      <c r="X6201"/>
    </row>
    <row r="6202" spans="2:24" ht="29" x14ac:dyDescent="0.35">
      <c r="B6202" s="146"/>
      <c r="C6202" s="31" t="s">
        <v>6613</v>
      </c>
      <c r="D6202" s="31"/>
      <c r="E6202" s="44" t="s">
        <v>3203</v>
      </c>
      <c r="F6202" s="43" t="s">
        <v>3283</v>
      </c>
      <c r="G6202" s="84" t="s">
        <v>3249</v>
      </c>
      <c r="H6202" s="31">
        <v>1970</v>
      </c>
      <c r="I6202" s="207" t="s">
        <v>3337</v>
      </c>
      <c r="J6202" s="84"/>
      <c r="K6202" s="31" t="s">
        <v>41</v>
      </c>
      <c r="L6202" s="31"/>
      <c r="M6202" s="169"/>
      <c r="N6202" s="148"/>
      <c r="O6202" s="106" t="s">
        <v>3203</v>
      </c>
      <c r="P6202" s="43">
        <v>1970</v>
      </c>
      <c r="Q6202" s="207" t="s">
        <v>3337</v>
      </c>
      <c r="R6202" s="84" t="s">
        <v>3203</v>
      </c>
      <c r="S6202" s="31" t="s">
        <v>41</v>
      </c>
      <c r="T6202" s="31"/>
      <c r="U6202" s="169"/>
      <c r="V6202" s="150"/>
      <c r="W6202" s="141" t="str" cm="1">
        <f t="array" ref="W6202">IF(SUM(LEN(B6202:V6202))=0,"",IF(OR(OR(ISBLANK(F6202),SUM(LEN(C6202),LEN(D6202))=0),AND(NOT(E6202="Unknown"),ISBLANK(J6202)),AND(NOT(O6202="Unknown"),ISBLANK(R6202))),"Missing Information", INDEX(Table15[Entire Service Line Classification], MATCH(SUMIFS(Table15[Unique ID],Table15[System-Owned Portion],E6202,Table15[If Material Anything Other than "Lead" in Column E,Was Material Ever Previously Lead?],G6202,Table15[Customer-Owned Portion],O6202),Table15[Unique ID],0),0)))</f>
        <v>Lead Status Unknown</v>
      </c>
      <c r="X6202"/>
    </row>
    <row r="6203" spans="2:24" x14ac:dyDescent="0.35">
      <c r="B6203" s="146"/>
      <c r="C6203" s="31" t="s">
        <v>2939</v>
      </c>
      <c r="D6203" s="31"/>
      <c r="E6203" s="44" t="s">
        <v>3203</v>
      </c>
      <c r="F6203" s="43" t="s">
        <v>3283</v>
      </c>
      <c r="G6203" s="84" t="s">
        <v>3249</v>
      </c>
      <c r="H6203" s="31">
        <v>1970</v>
      </c>
      <c r="I6203" s="207" t="s">
        <v>3337</v>
      </c>
      <c r="J6203" s="84"/>
      <c r="K6203" s="31" t="s">
        <v>41</v>
      </c>
      <c r="L6203" s="31"/>
      <c r="M6203" s="169"/>
      <c r="N6203" s="148"/>
      <c r="O6203" s="106" t="s">
        <v>3203</v>
      </c>
      <c r="P6203" s="43">
        <v>1970</v>
      </c>
      <c r="Q6203" s="207" t="s">
        <v>3337</v>
      </c>
      <c r="R6203" s="84" t="s">
        <v>3203</v>
      </c>
      <c r="S6203" s="31" t="s">
        <v>41</v>
      </c>
      <c r="T6203" s="31"/>
      <c r="U6203" s="169"/>
      <c r="V6203" s="150"/>
      <c r="W6203" s="141" t="str" cm="1">
        <f t="array" ref="W6203">IF(SUM(LEN(B6203:V6203))=0,"",IF(OR(OR(ISBLANK(F6203),SUM(LEN(C6203),LEN(D6203))=0),AND(NOT(E6203="Unknown"),ISBLANK(J6203)),AND(NOT(O6203="Unknown"),ISBLANK(R6203))),"Missing Information", INDEX(Table15[Entire Service Line Classification], MATCH(SUMIFS(Table15[Unique ID],Table15[System-Owned Portion],E6203,Table15[If Material Anything Other than "Lead" in Column E,Was Material Ever Previously Lead?],G6203,Table15[Customer-Owned Portion],O6203),Table15[Unique ID],0),0)))</f>
        <v>Lead Status Unknown</v>
      </c>
      <c r="X6203"/>
    </row>
    <row r="6204" spans="2:24" x14ac:dyDescent="0.35">
      <c r="B6204" s="146"/>
      <c r="C6204" s="31" t="s">
        <v>2940</v>
      </c>
      <c r="D6204" s="31"/>
      <c r="E6204" s="44" t="s">
        <v>3203</v>
      </c>
      <c r="F6204" s="43" t="s">
        <v>3283</v>
      </c>
      <c r="G6204" s="84" t="s">
        <v>3249</v>
      </c>
      <c r="H6204" s="31">
        <v>1972</v>
      </c>
      <c r="I6204" s="207" t="s">
        <v>3337</v>
      </c>
      <c r="J6204" s="84"/>
      <c r="K6204" s="31" t="s">
        <v>41</v>
      </c>
      <c r="L6204" s="31"/>
      <c r="M6204" s="169"/>
      <c r="N6204" s="148"/>
      <c r="O6204" s="106" t="s">
        <v>3203</v>
      </c>
      <c r="P6204" s="43">
        <v>1972</v>
      </c>
      <c r="Q6204" s="207" t="s">
        <v>3337</v>
      </c>
      <c r="R6204" s="84" t="s">
        <v>3203</v>
      </c>
      <c r="S6204" s="31" t="s">
        <v>41</v>
      </c>
      <c r="T6204" s="31"/>
      <c r="U6204" s="169"/>
      <c r="V6204" s="150"/>
      <c r="W6204" s="141" t="str" cm="1">
        <f t="array" ref="W6204">IF(SUM(LEN(B6204:V6204))=0,"",IF(OR(OR(ISBLANK(F6204),SUM(LEN(C6204),LEN(D6204))=0),AND(NOT(E6204="Unknown"),ISBLANK(J6204)),AND(NOT(O6204="Unknown"),ISBLANK(R6204))),"Missing Information", INDEX(Table15[Entire Service Line Classification], MATCH(SUMIFS(Table15[Unique ID],Table15[System-Owned Portion],E6204,Table15[If Material Anything Other than "Lead" in Column E,Was Material Ever Previously Lead?],G6204,Table15[Customer-Owned Portion],O6204),Table15[Unique ID],0),0)))</f>
        <v>Lead Status Unknown</v>
      </c>
      <c r="X6204"/>
    </row>
    <row r="6205" spans="2:24" x14ac:dyDescent="0.35">
      <c r="B6205" s="146"/>
      <c r="C6205" s="31" t="s">
        <v>2941</v>
      </c>
      <c r="D6205" s="31"/>
      <c r="E6205" s="44" t="s">
        <v>3203</v>
      </c>
      <c r="F6205" s="43" t="s">
        <v>3283</v>
      </c>
      <c r="G6205" s="84" t="s">
        <v>3249</v>
      </c>
      <c r="H6205" s="31">
        <v>1970</v>
      </c>
      <c r="I6205" s="207" t="s">
        <v>3341</v>
      </c>
      <c r="J6205" s="84"/>
      <c r="K6205" s="31" t="s">
        <v>41</v>
      </c>
      <c r="L6205" s="31"/>
      <c r="M6205" s="169"/>
      <c r="N6205" s="148"/>
      <c r="O6205" s="106" t="s">
        <v>3203</v>
      </c>
      <c r="P6205" s="43">
        <v>1970</v>
      </c>
      <c r="Q6205" s="207" t="s">
        <v>3341</v>
      </c>
      <c r="R6205" s="84" t="s">
        <v>3203</v>
      </c>
      <c r="S6205" s="31" t="s">
        <v>41</v>
      </c>
      <c r="T6205" s="31"/>
      <c r="U6205" s="169"/>
      <c r="V6205" s="150"/>
      <c r="W6205" s="141" t="str" cm="1">
        <f t="array" ref="W6205">IF(SUM(LEN(B6205:V6205))=0,"",IF(OR(OR(ISBLANK(F6205),SUM(LEN(C6205),LEN(D6205))=0),AND(NOT(E6205="Unknown"),ISBLANK(J6205)),AND(NOT(O6205="Unknown"),ISBLANK(R6205))),"Missing Information", INDEX(Table15[Entire Service Line Classification], MATCH(SUMIFS(Table15[Unique ID],Table15[System-Owned Portion],E6205,Table15[If Material Anything Other than "Lead" in Column E,Was Material Ever Previously Lead?],G6205,Table15[Customer-Owned Portion],O6205),Table15[Unique ID],0),0)))</f>
        <v>Lead Status Unknown</v>
      </c>
      <c r="X6205"/>
    </row>
    <row r="6206" spans="2:24" x14ac:dyDescent="0.35">
      <c r="B6206" s="146"/>
      <c r="C6206" s="31" t="s">
        <v>2942</v>
      </c>
      <c r="D6206" s="31"/>
      <c r="E6206" s="44" t="s">
        <v>3203</v>
      </c>
      <c r="F6206" s="43" t="s">
        <v>3283</v>
      </c>
      <c r="G6206" s="84" t="s">
        <v>3249</v>
      </c>
      <c r="H6206" s="31">
        <v>1972</v>
      </c>
      <c r="I6206" s="207" t="s">
        <v>3338</v>
      </c>
      <c r="J6206" s="84"/>
      <c r="K6206" s="31" t="s">
        <v>41</v>
      </c>
      <c r="L6206" s="31"/>
      <c r="M6206" s="169"/>
      <c r="N6206" s="148"/>
      <c r="O6206" s="106" t="s">
        <v>3203</v>
      </c>
      <c r="P6206" s="43">
        <v>1972</v>
      </c>
      <c r="Q6206" s="207" t="s">
        <v>3338</v>
      </c>
      <c r="R6206" s="84" t="s">
        <v>3203</v>
      </c>
      <c r="S6206" s="31" t="s">
        <v>41</v>
      </c>
      <c r="T6206" s="31"/>
      <c r="U6206" s="169"/>
      <c r="V6206" s="150"/>
      <c r="W6206" s="141" t="str" cm="1">
        <f t="array" ref="W6206">IF(SUM(LEN(B6206:V6206))=0,"",IF(OR(OR(ISBLANK(F6206),SUM(LEN(C6206),LEN(D6206))=0),AND(NOT(E6206="Unknown"),ISBLANK(J6206)),AND(NOT(O6206="Unknown"),ISBLANK(R6206))),"Missing Information", INDEX(Table15[Entire Service Line Classification], MATCH(SUMIFS(Table15[Unique ID],Table15[System-Owned Portion],E6206,Table15[If Material Anything Other than "Lead" in Column E,Was Material Ever Previously Lead?],G6206,Table15[Customer-Owned Portion],O6206),Table15[Unique ID],0),0)))</f>
        <v>Lead Status Unknown</v>
      </c>
      <c r="X6206"/>
    </row>
    <row r="6207" spans="2:24" x14ac:dyDescent="0.35">
      <c r="B6207" s="146"/>
      <c r="C6207" s="31" t="s">
        <v>2943</v>
      </c>
      <c r="D6207" s="31"/>
      <c r="E6207" s="44" t="s">
        <v>3203</v>
      </c>
      <c r="F6207" s="43" t="s">
        <v>3283</v>
      </c>
      <c r="G6207" s="84" t="s">
        <v>3249</v>
      </c>
      <c r="H6207" s="31">
        <v>1970</v>
      </c>
      <c r="I6207" s="207" t="s">
        <v>3337</v>
      </c>
      <c r="J6207" s="84"/>
      <c r="K6207" s="31" t="s">
        <v>41</v>
      </c>
      <c r="L6207" s="31"/>
      <c r="M6207" s="169"/>
      <c r="N6207" s="148"/>
      <c r="O6207" s="106" t="s">
        <v>3203</v>
      </c>
      <c r="P6207" s="43">
        <v>1970</v>
      </c>
      <c r="Q6207" s="207" t="s">
        <v>3337</v>
      </c>
      <c r="R6207" s="84" t="s">
        <v>3203</v>
      </c>
      <c r="S6207" s="31" t="s">
        <v>41</v>
      </c>
      <c r="T6207" s="31"/>
      <c r="U6207" s="169"/>
      <c r="V6207" s="150"/>
      <c r="W6207" s="141" t="str" cm="1">
        <f t="array" ref="W6207">IF(SUM(LEN(B6207:V6207))=0,"",IF(OR(OR(ISBLANK(F6207),SUM(LEN(C6207),LEN(D6207))=0),AND(NOT(E6207="Unknown"),ISBLANK(J6207)),AND(NOT(O6207="Unknown"),ISBLANK(R6207))),"Missing Information", INDEX(Table15[Entire Service Line Classification], MATCH(SUMIFS(Table15[Unique ID],Table15[System-Owned Portion],E6207,Table15[If Material Anything Other than "Lead" in Column E,Was Material Ever Previously Lead?],G6207,Table15[Customer-Owned Portion],O6207),Table15[Unique ID],0),0)))</f>
        <v>Lead Status Unknown</v>
      </c>
      <c r="X6207"/>
    </row>
    <row r="6208" spans="2:24" x14ac:dyDescent="0.35">
      <c r="B6208" s="146"/>
      <c r="C6208" s="31" t="s">
        <v>2944</v>
      </c>
      <c r="D6208" s="31"/>
      <c r="E6208" s="44" t="s">
        <v>3203</v>
      </c>
      <c r="F6208" s="43" t="s">
        <v>3283</v>
      </c>
      <c r="G6208" s="84" t="s">
        <v>3249</v>
      </c>
      <c r="H6208" s="31">
        <v>1972</v>
      </c>
      <c r="I6208" s="207" t="s">
        <v>3337</v>
      </c>
      <c r="J6208" s="84"/>
      <c r="K6208" s="31" t="s">
        <v>41</v>
      </c>
      <c r="L6208" s="31"/>
      <c r="M6208" s="169"/>
      <c r="N6208" s="148"/>
      <c r="O6208" s="106" t="s">
        <v>3203</v>
      </c>
      <c r="P6208" s="43">
        <v>1972</v>
      </c>
      <c r="Q6208" s="207" t="s">
        <v>3337</v>
      </c>
      <c r="R6208" s="84" t="s">
        <v>3203</v>
      </c>
      <c r="S6208" s="31" t="s">
        <v>41</v>
      </c>
      <c r="T6208" s="31"/>
      <c r="U6208" s="169"/>
      <c r="V6208" s="150"/>
      <c r="W6208" s="141" t="str" cm="1">
        <f t="array" ref="W6208">IF(SUM(LEN(B6208:V6208))=0,"",IF(OR(OR(ISBLANK(F6208),SUM(LEN(C6208),LEN(D6208))=0),AND(NOT(E6208="Unknown"),ISBLANK(J6208)),AND(NOT(O6208="Unknown"),ISBLANK(R6208))),"Missing Information", INDEX(Table15[Entire Service Line Classification], MATCH(SUMIFS(Table15[Unique ID],Table15[System-Owned Portion],E6208,Table15[If Material Anything Other than "Lead" in Column E,Was Material Ever Previously Lead?],G6208,Table15[Customer-Owned Portion],O6208),Table15[Unique ID],0),0)))</f>
        <v>Lead Status Unknown</v>
      </c>
      <c r="X6208"/>
    </row>
    <row r="6209" spans="2:24" x14ac:dyDescent="0.35">
      <c r="B6209" s="146"/>
      <c r="C6209" s="31" t="s">
        <v>2945</v>
      </c>
      <c r="D6209" s="31"/>
      <c r="E6209" s="44" t="s">
        <v>3203</v>
      </c>
      <c r="F6209" s="43" t="s">
        <v>3283</v>
      </c>
      <c r="G6209" s="84" t="s">
        <v>3249</v>
      </c>
      <c r="H6209" s="31">
        <v>1970</v>
      </c>
      <c r="I6209" s="207" t="s">
        <v>3341</v>
      </c>
      <c r="J6209" s="84"/>
      <c r="K6209" s="31" t="s">
        <v>41</v>
      </c>
      <c r="L6209" s="31"/>
      <c r="M6209" s="169"/>
      <c r="N6209" s="148"/>
      <c r="O6209" s="106" t="s">
        <v>3203</v>
      </c>
      <c r="P6209" s="43">
        <v>1970</v>
      </c>
      <c r="Q6209" s="207" t="s">
        <v>3341</v>
      </c>
      <c r="R6209" s="84" t="s">
        <v>3203</v>
      </c>
      <c r="S6209" s="31" t="s">
        <v>41</v>
      </c>
      <c r="T6209" s="31"/>
      <c r="U6209" s="169"/>
      <c r="V6209" s="150"/>
      <c r="W6209" s="141" t="str" cm="1">
        <f t="array" ref="W6209">IF(SUM(LEN(B6209:V6209))=0,"",IF(OR(OR(ISBLANK(F6209),SUM(LEN(C6209),LEN(D6209))=0),AND(NOT(E6209="Unknown"),ISBLANK(J6209)),AND(NOT(O6209="Unknown"),ISBLANK(R6209))),"Missing Information", INDEX(Table15[Entire Service Line Classification], MATCH(SUMIFS(Table15[Unique ID],Table15[System-Owned Portion],E6209,Table15[If Material Anything Other than "Lead" in Column E,Was Material Ever Previously Lead?],G6209,Table15[Customer-Owned Portion],O6209),Table15[Unique ID],0),0)))</f>
        <v>Lead Status Unknown</v>
      </c>
      <c r="X6209"/>
    </row>
    <row r="6210" spans="2:24" x14ac:dyDescent="0.35">
      <c r="B6210" s="146"/>
      <c r="C6210" s="31" t="s">
        <v>2946</v>
      </c>
      <c r="D6210" s="31"/>
      <c r="E6210" s="44" t="s">
        <v>3203</v>
      </c>
      <c r="F6210" s="43" t="s">
        <v>3283</v>
      </c>
      <c r="G6210" s="84" t="s">
        <v>3249</v>
      </c>
      <c r="H6210" s="31">
        <v>1960</v>
      </c>
      <c r="I6210" s="207" t="s">
        <v>3337</v>
      </c>
      <c r="J6210" s="84"/>
      <c r="K6210" s="31" t="s">
        <v>41</v>
      </c>
      <c r="L6210" s="31"/>
      <c r="M6210" s="169"/>
      <c r="N6210" s="148"/>
      <c r="O6210" s="106" t="s">
        <v>3203</v>
      </c>
      <c r="P6210" s="43">
        <v>1960</v>
      </c>
      <c r="Q6210" s="207" t="s">
        <v>3337</v>
      </c>
      <c r="R6210" s="84" t="s">
        <v>3203</v>
      </c>
      <c r="S6210" s="31" t="s">
        <v>41</v>
      </c>
      <c r="T6210" s="31"/>
      <c r="U6210" s="169"/>
      <c r="V6210" s="150"/>
      <c r="W6210" s="141" t="str" cm="1">
        <f t="array" ref="W6210">IF(SUM(LEN(B6210:V6210))=0,"",IF(OR(OR(ISBLANK(F6210),SUM(LEN(C6210),LEN(D6210))=0),AND(NOT(E6210="Unknown"),ISBLANK(J6210)),AND(NOT(O6210="Unknown"),ISBLANK(R6210))),"Missing Information", INDEX(Table15[Entire Service Line Classification], MATCH(SUMIFS(Table15[Unique ID],Table15[System-Owned Portion],E6210,Table15[If Material Anything Other than "Lead" in Column E,Was Material Ever Previously Lead?],G6210,Table15[Customer-Owned Portion],O6210),Table15[Unique ID],0),0)))</f>
        <v>Lead Status Unknown</v>
      </c>
      <c r="X6210"/>
    </row>
    <row r="6211" spans="2:24" ht="29" x14ac:dyDescent="0.35">
      <c r="B6211" s="146"/>
      <c r="C6211" s="31" t="s">
        <v>6614</v>
      </c>
      <c r="D6211" s="31"/>
      <c r="E6211" s="44" t="s">
        <v>3284</v>
      </c>
      <c r="F6211" s="43" t="s">
        <v>41</v>
      </c>
      <c r="G6211" s="84" t="s">
        <v>3249</v>
      </c>
      <c r="H6211" s="31">
        <v>1991</v>
      </c>
      <c r="I6211" s="207" t="s">
        <v>3341</v>
      </c>
      <c r="J6211" s="84" t="s">
        <v>3270</v>
      </c>
      <c r="K6211" s="31" t="s">
        <v>41</v>
      </c>
      <c r="L6211" s="31"/>
      <c r="M6211" s="169"/>
      <c r="N6211" s="148"/>
      <c r="O6211" s="106" t="s">
        <v>3284</v>
      </c>
      <c r="P6211" s="43">
        <v>1991</v>
      </c>
      <c r="Q6211" s="207" t="s">
        <v>3341</v>
      </c>
      <c r="R6211" s="84" t="s">
        <v>3270</v>
      </c>
      <c r="S6211" s="31" t="s">
        <v>41</v>
      </c>
      <c r="T6211" s="31"/>
      <c r="U6211" s="169"/>
      <c r="V6211" s="150"/>
      <c r="W6211" s="141" t="str" cm="1">
        <f t="array" ref="W6211">IF(SUM(LEN(B6211:V6211))=0,"",IF(OR(OR(ISBLANK(F6211),SUM(LEN(C6211),LEN(D6211))=0),AND(NOT(E6211="Unknown"),ISBLANK(J6211)),AND(NOT(O6211="Unknown"),ISBLANK(R6211))),"Missing Information", INDEX(Table15[Entire Service Line Classification], MATCH(SUMIFS(Table15[Unique ID],Table15[System-Owned Portion],E6211,Table15[If Material Anything Other than "Lead" in Column E,Was Material Ever Previously Lead?],G6211,Table15[Customer-Owned Portion],O6211),Table15[Unique ID],0),0)))</f>
        <v>Non-lead</v>
      </c>
      <c r="X6211"/>
    </row>
    <row r="6212" spans="2:24" x14ac:dyDescent="0.35">
      <c r="B6212" s="146"/>
      <c r="C6212" s="31" t="s">
        <v>2947</v>
      </c>
      <c r="D6212" s="31"/>
      <c r="E6212" s="44" t="s">
        <v>3203</v>
      </c>
      <c r="F6212" s="43" t="s">
        <v>3283</v>
      </c>
      <c r="G6212" s="84" t="s">
        <v>3249</v>
      </c>
      <c r="H6212" s="31">
        <v>1970</v>
      </c>
      <c r="I6212" s="207" t="s">
        <v>3338</v>
      </c>
      <c r="J6212" s="84"/>
      <c r="K6212" s="31" t="s">
        <v>41</v>
      </c>
      <c r="L6212" s="31"/>
      <c r="M6212" s="169"/>
      <c r="N6212" s="148"/>
      <c r="O6212" s="106" t="s">
        <v>3203</v>
      </c>
      <c r="P6212" s="43">
        <v>1970</v>
      </c>
      <c r="Q6212" s="207" t="s">
        <v>3338</v>
      </c>
      <c r="R6212" s="84" t="s">
        <v>3203</v>
      </c>
      <c r="S6212" s="31" t="s">
        <v>41</v>
      </c>
      <c r="T6212" s="31"/>
      <c r="U6212" s="169"/>
      <c r="V6212" s="150"/>
      <c r="W6212" s="141" t="str" cm="1">
        <f t="array" ref="W6212">IF(SUM(LEN(B6212:V6212))=0,"",IF(OR(OR(ISBLANK(F6212),SUM(LEN(C6212),LEN(D6212))=0),AND(NOT(E6212="Unknown"),ISBLANK(J6212)),AND(NOT(O6212="Unknown"),ISBLANK(R6212))),"Missing Information", INDEX(Table15[Entire Service Line Classification], MATCH(SUMIFS(Table15[Unique ID],Table15[System-Owned Portion],E6212,Table15[If Material Anything Other than "Lead" in Column E,Was Material Ever Previously Lead?],G6212,Table15[Customer-Owned Portion],O6212),Table15[Unique ID],0),0)))</f>
        <v>Lead Status Unknown</v>
      </c>
      <c r="X6212"/>
    </row>
    <row r="6213" spans="2:24" x14ac:dyDescent="0.35">
      <c r="B6213" s="146"/>
      <c r="C6213" s="31" t="s">
        <v>2948</v>
      </c>
      <c r="D6213" s="31"/>
      <c r="E6213" s="44" t="s">
        <v>3203</v>
      </c>
      <c r="F6213" s="43" t="s">
        <v>3283</v>
      </c>
      <c r="G6213" s="84" t="s">
        <v>3249</v>
      </c>
      <c r="H6213" s="31">
        <v>1973</v>
      </c>
      <c r="I6213" s="207" t="s">
        <v>3337</v>
      </c>
      <c r="J6213" s="84"/>
      <c r="K6213" s="31" t="s">
        <v>41</v>
      </c>
      <c r="L6213" s="31"/>
      <c r="M6213" s="169"/>
      <c r="N6213" s="148"/>
      <c r="O6213" s="106" t="s">
        <v>3203</v>
      </c>
      <c r="P6213" s="43">
        <v>1973</v>
      </c>
      <c r="Q6213" s="207" t="s">
        <v>3337</v>
      </c>
      <c r="R6213" s="84" t="s">
        <v>3203</v>
      </c>
      <c r="S6213" s="31" t="s">
        <v>41</v>
      </c>
      <c r="T6213" s="31"/>
      <c r="U6213" s="169"/>
      <c r="V6213" s="150"/>
      <c r="W6213" s="141" t="str" cm="1">
        <f t="array" ref="W6213">IF(SUM(LEN(B6213:V6213))=0,"",IF(OR(OR(ISBLANK(F6213),SUM(LEN(C6213),LEN(D6213))=0),AND(NOT(E6213="Unknown"),ISBLANK(J6213)),AND(NOT(O6213="Unknown"),ISBLANK(R6213))),"Missing Information", INDEX(Table15[Entire Service Line Classification], MATCH(SUMIFS(Table15[Unique ID],Table15[System-Owned Portion],E6213,Table15[If Material Anything Other than "Lead" in Column E,Was Material Ever Previously Lead?],G6213,Table15[Customer-Owned Portion],O6213),Table15[Unique ID],0),0)))</f>
        <v>Lead Status Unknown</v>
      </c>
      <c r="X6213"/>
    </row>
    <row r="6214" spans="2:24" x14ac:dyDescent="0.35">
      <c r="B6214" s="146"/>
      <c r="C6214" s="31" t="s">
        <v>2949</v>
      </c>
      <c r="D6214" s="31"/>
      <c r="E6214" s="44" t="s">
        <v>3203</v>
      </c>
      <c r="F6214" s="43" t="s">
        <v>3283</v>
      </c>
      <c r="G6214" s="84" t="s">
        <v>3249</v>
      </c>
      <c r="H6214" s="31">
        <v>1972</v>
      </c>
      <c r="I6214" s="207" t="s">
        <v>3337</v>
      </c>
      <c r="J6214" s="84"/>
      <c r="K6214" s="31" t="s">
        <v>41</v>
      </c>
      <c r="L6214" s="31"/>
      <c r="M6214" s="169"/>
      <c r="N6214" s="148"/>
      <c r="O6214" s="106" t="s">
        <v>3203</v>
      </c>
      <c r="P6214" s="43">
        <v>1972</v>
      </c>
      <c r="Q6214" s="207" t="s">
        <v>3337</v>
      </c>
      <c r="R6214" s="84" t="s">
        <v>3203</v>
      </c>
      <c r="S6214" s="31" t="s">
        <v>41</v>
      </c>
      <c r="T6214" s="31"/>
      <c r="U6214" s="169"/>
      <c r="V6214" s="150"/>
      <c r="W6214" s="141" t="str" cm="1">
        <f t="array" ref="W6214">IF(SUM(LEN(B6214:V6214))=0,"",IF(OR(OR(ISBLANK(F6214),SUM(LEN(C6214),LEN(D6214))=0),AND(NOT(E6214="Unknown"),ISBLANK(J6214)),AND(NOT(O6214="Unknown"),ISBLANK(R6214))),"Missing Information", INDEX(Table15[Entire Service Line Classification], MATCH(SUMIFS(Table15[Unique ID],Table15[System-Owned Portion],E6214,Table15[If Material Anything Other than "Lead" in Column E,Was Material Ever Previously Lead?],G6214,Table15[Customer-Owned Portion],O6214),Table15[Unique ID],0),0)))</f>
        <v>Lead Status Unknown</v>
      </c>
      <c r="X6214"/>
    </row>
    <row r="6215" spans="2:24" x14ac:dyDescent="0.35">
      <c r="B6215" s="146"/>
      <c r="C6215" s="31" t="s">
        <v>2950</v>
      </c>
      <c r="D6215" s="31"/>
      <c r="E6215" s="44" t="s">
        <v>3203</v>
      </c>
      <c r="F6215" s="43" t="s">
        <v>3283</v>
      </c>
      <c r="G6215" s="84" t="s">
        <v>3249</v>
      </c>
      <c r="H6215" s="31">
        <v>1970</v>
      </c>
      <c r="I6215" s="207" t="s">
        <v>3337</v>
      </c>
      <c r="J6215" s="84"/>
      <c r="K6215" s="31" t="s">
        <v>41</v>
      </c>
      <c r="L6215" s="31"/>
      <c r="M6215" s="169"/>
      <c r="N6215" s="148"/>
      <c r="O6215" s="106" t="s">
        <v>3203</v>
      </c>
      <c r="P6215" s="43">
        <v>1970</v>
      </c>
      <c r="Q6215" s="207" t="s">
        <v>3337</v>
      </c>
      <c r="R6215" s="84" t="s">
        <v>3203</v>
      </c>
      <c r="S6215" s="31" t="s">
        <v>41</v>
      </c>
      <c r="T6215" s="31"/>
      <c r="U6215" s="169"/>
      <c r="V6215" s="150"/>
      <c r="W6215" s="141" t="str" cm="1">
        <f t="array" ref="W6215">IF(SUM(LEN(B6215:V6215))=0,"",IF(OR(OR(ISBLANK(F6215),SUM(LEN(C6215),LEN(D6215))=0),AND(NOT(E6215="Unknown"),ISBLANK(J6215)),AND(NOT(O6215="Unknown"),ISBLANK(R6215))),"Missing Information", INDEX(Table15[Entire Service Line Classification], MATCH(SUMIFS(Table15[Unique ID],Table15[System-Owned Portion],E6215,Table15[If Material Anything Other than "Lead" in Column E,Was Material Ever Previously Lead?],G6215,Table15[Customer-Owned Portion],O6215),Table15[Unique ID],0),0)))</f>
        <v>Lead Status Unknown</v>
      </c>
      <c r="X6215"/>
    </row>
    <row r="6216" spans="2:24" x14ac:dyDescent="0.35">
      <c r="B6216" s="146"/>
      <c r="C6216" s="31" t="s">
        <v>2951</v>
      </c>
      <c r="D6216" s="31"/>
      <c r="E6216" s="44" t="s">
        <v>3203</v>
      </c>
      <c r="F6216" s="43" t="s">
        <v>3283</v>
      </c>
      <c r="G6216" s="84" t="s">
        <v>3249</v>
      </c>
      <c r="H6216" s="31">
        <v>1974</v>
      </c>
      <c r="I6216" s="207" t="s">
        <v>3341</v>
      </c>
      <c r="J6216" s="84"/>
      <c r="K6216" s="31" t="s">
        <v>41</v>
      </c>
      <c r="L6216" s="31"/>
      <c r="M6216" s="169"/>
      <c r="N6216" s="148"/>
      <c r="O6216" s="106" t="s">
        <v>3203</v>
      </c>
      <c r="P6216" s="43">
        <v>1974</v>
      </c>
      <c r="Q6216" s="207" t="s">
        <v>3341</v>
      </c>
      <c r="R6216" s="84" t="s">
        <v>3203</v>
      </c>
      <c r="S6216" s="31" t="s">
        <v>41</v>
      </c>
      <c r="T6216" s="31"/>
      <c r="U6216" s="169"/>
      <c r="V6216" s="150"/>
      <c r="W6216" s="141" t="str" cm="1">
        <f t="array" ref="W6216">IF(SUM(LEN(B6216:V6216))=0,"",IF(OR(OR(ISBLANK(F6216),SUM(LEN(C6216),LEN(D6216))=0),AND(NOT(E6216="Unknown"),ISBLANK(J6216)),AND(NOT(O6216="Unknown"),ISBLANK(R6216))),"Missing Information", INDEX(Table15[Entire Service Line Classification], MATCH(SUMIFS(Table15[Unique ID],Table15[System-Owned Portion],E6216,Table15[If Material Anything Other than "Lead" in Column E,Was Material Ever Previously Lead?],G6216,Table15[Customer-Owned Portion],O6216),Table15[Unique ID],0),0)))</f>
        <v>Lead Status Unknown</v>
      </c>
      <c r="X6216"/>
    </row>
    <row r="6217" spans="2:24" x14ac:dyDescent="0.35">
      <c r="B6217" s="146"/>
      <c r="C6217" s="31" t="s">
        <v>2952</v>
      </c>
      <c r="D6217" s="31"/>
      <c r="E6217" s="44" t="s">
        <v>3203</v>
      </c>
      <c r="F6217" s="43" t="s">
        <v>3283</v>
      </c>
      <c r="G6217" s="84" t="s">
        <v>3249</v>
      </c>
      <c r="H6217" s="31">
        <v>1970</v>
      </c>
      <c r="I6217" s="207" t="s">
        <v>3337</v>
      </c>
      <c r="J6217" s="84"/>
      <c r="K6217" s="31" t="s">
        <v>41</v>
      </c>
      <c r="L6217" s="31"/>
      <c r="M6217" s="169"/>
      <c r="N6217" s="148"/>
      <c r="O6217" s="106" t="s">
        <v>3203</v>
      </c>
      <c r="P6217" s="43">
        <v>1970</v>
      </c>
      <c r="Q6217" s="207" t="s">
        <v>3337</v>
      </c>
      <c r="R6217" s="84" t="s">
        <v>3203</v>
      </c>
      <c r="S6217" s="31" t="s">
        <v>41</v>
      </c>
      <c r="T6217" s="31"/>
      <c r="U6217" s="169"/>
      <c r="V6217" s="150"/>
      <c r="W6217" s="141" t="str" cm="1">
        <f t="array" ref="W6217">IF(SUM(LEN(B6217:V6217))=0,"",IF(OR(OR(ISBLANK(F6217),SUM(LEN(C6217),LEN(D6217))=0),AND(NOT(E6217="Unknown"),ISBLANK(J6217)),AND(NOT(O6217="Unknown"),ISBLANK(R6217))),"Missing Information", INDEX(Table15[Entire Service Line Classification], MATCH(SUMIFS(Table15[Unique ID],Table15[System-Owned Portion],E6217,Table15[If Material Anything Other than "Lead" in Column E,Was Material Ever Previously Lead?],G6217,Table15[Customer-Owned Portion],O6217),Table15[Unique ID],0),0)))</f>
        <v>Lead Status Unknown</v>
      </c>
      <c r="X6217"/>
    </row>
    <row r="6218" spans="2:24" x14ac:dyDescent="0.35">
      <c r="B6218" s="146"/>
      <c r="C6218" s="31" t="s">
        <v>2953</v>
      </c>
      <c r="D6218" s="31"/>
      <c r="E6218" s="44" t="s">
        <v>3203</v>
      </c>
      <c r="F6218" s="43" t="s">
        <v>3283</v>
      </c>
      <c r="G6218" s="84" t="s">
        <v>3249</v>
      </c>
      <c r="H6218" s="31">
        <v>1974</v>
      </c>
      <c r="I6218" s="207" t="s">
        <v>3337</v>
      </c>
      <c r="J6218" s="84"/>
      <c r="K6218" s="31" t="s">
        <v>41</v>
      </c>
      <c r="L6218" s="31"/>
      <c r="M6218" s="169"/>
      <c r="N6218" s="148"/>
      <c r="O6218" s="106" t="s">
        <v>3203</v>
      </c>
      <c r="P6218" s="43">
        <v>1974</v>
      </c>
      <c r="Q6218" s="207" t="s">
        <v>3337</v>
      </c>
      <c r="R6218" s="84" t="s">
        <v>3203</v>
      </c>
      <c r="S6218" s="31" t="s">
        <v>41</v>
      </c>
      <c r="T6218" s="31"/>
      <c r="U6218" s="169"/>
      <c r="V6218" s="150"/>
      <c r="W6218" s="141" t="str" cm="1">
        <f t="array" ref="W6218">IF(SUM(LEN(B6218:V6218))=0,"",IF(OR(OR(ISBLANK(F6218),SUM(LEN(C6218),LEN(D6218))=0),AND(NOT(E6218="Unknown"),ISBLANK(J6218)),AND(NOT(O6218="Unknown"),ISBLANK(R6218))),"Missing Information", INDEX(Table15[Entire Service Line Classification], MATCH(SUMIFS(Table15[Unique ID],Table15[System-Owned Portion],E6218,Table15[If Material Anything Other than "Lead" in Column E,Was Material Ever Previously Lead?],G6218,Table15[Customer-Owned Portion],O6218),Table15[Unique ID],0),0)))</f>
        <v>Lead Status Unknown</v>
      </c>
      <c r="X6218"/>
    </row>
    <row r="6219" spans="2:24" x14ac:dyDescent="0.35">
      <c r="B6219" s="146"/>
      <c r="C6219" s="31" t="s">
        <v>2954</v>
      </c>
      <c r="D6219" s="31"/>
      <c r="E6219" s="44" t="s">
        <v>3203</v>
      </c>
      <c r="F6219" s="43" t="s">
        <v>3283</v>
      </c>
      <c r="G6219" s="84" t="s">
        <v>3249</v>
      </c>
      <c r="H6219" s="31">
        <v>1970</v>
      </c>
      <c r="I6219" s="207" t="s">
        <v>3341</v>
      </c>
      <c r="J6219" s="84"/>
      <c r="K6219" s="31" t="s">
        <v>41</v>
      </c>
      <c r="L6219" s="31"/>
      <c r="M6219" s="169"/>
      <c r="N6219" s="148"/>
      <c r="O6219" s="106" t="s">
        <v>3203</v>
      </c>
      <c r="P6219" s="43">
        <v>1970</v>
      </c>
      <c r="Q6219" s="207" t="s">
        <v>3341</v>
      </c>
      <c r="R6219" s="84" t="s">
        <v>3203</v>
      </c>
      <c r="S6219" s="31" t="s">
        <v>41</v>
      </c>
      <c r="T6219" s="31"/>
      <c r="U6219" s="169"/>
      <c r="V6219" s="150"/>
      <c r="W6219" s="141" t="str" cm="1">
        <f t="array" ref="W6219">IF(SUM(LEN(B6219:V6219))=0,"",IF(OR(OR(ISBLANK(F6219),SUM(LEN(C6219),LEN(D6219))=0),AND(NOT(E6219="Unknown"),ISBLANK(J6219)),AND(NOT(O6219="Unknown"),ISBLANK(R6219))),"Missing Information", INDEX(Table15[Entire Service Line Classification], MATCH(SUMIFS(Table15[Unique ID],Table15[System-Owned Portion],E6219,Table15[If Material Anything Other than "Lead" in Column E,Was Material Ever Previously Lead?],G6219,Table15[Customer-Owned Portion],O6219),Table15[Unique ID],0),0)))</f>
        <v>Lead Status Unknown</v>
      </c>
      <c r="X6219"/>
    </row>
    <row r="6220" spans="2:24" ht="29" x14ac:dyDescent="0.35">
      <c r="B6220" s="146"/>
      <c r="C6220" s="31" t="s">
        <v>2955</v>
      </c>
      <c r="D6220" s="31"/>
      <c r="E6220" s="44" t="s">
        <v>3284</v>
      </c>
      <c r="F6220" s="43" t="s">
        <v>41</v>
      </c>
      <c r="G6220" s="84" t="s">
        <v>3249</v>
      </c>
      <c r="H6220" s="31">
        <v>2022</v>
      </c>
      <c r="I6220" s="207" t="s">
        <v>3337</v>
      </c>
      <c r="J6220" s="84" t="s">
        <v>3270</v>
      </c>
      <c r="K6220" s="31" t="s">
        <v>41</v>
      </c>
      <c r="L6220" s="31"/>
      <c r="M6220" s="169"/>
      <c r="N6220" s="148"/>
      <c r="O6220" s="106" t="s">
        <v>3284</v>
      </c>
      <c r="P6220" s="43">
        <v>2022</v>
      </c>
      <c r="Q6220" s="207" t="s">
        <v>3337</v>
      </c>
      <c r="R6220" s="84" t="s">
        <v>3270</v>
      </c>
      <c r="S6220" s="31" t="s">
        <v>41</v>
      </c>
      <c r="T6220" s="31"/>
      <c r="U6220" s="169"/>
      <c r="V6220" s="150"/>
      <c r="W6220" s="141" t="str" cm="1">
        <f t="array" ref="W6220">IF(SUM(LEN(B6220:V6220))=0,"",IF(OR(OR(ISBLANK(F6220),SUM(LEN(C6220),LEN(D6220))=0),AND(NOT(E6220="Unknown"),ISBLANK(J6220)),AND(NOT(O6220="Unknown"),ISBLANK(R6220))),"Missing Information", INDEX(Table15[Entire Service Line Classification], MATCH(SUMIFS(Table15[Unique ID],Table15[System-Owned Portion],E6220,Table15[If Material Anything Other than "Lead" in Column E,Was Material Ever Previously Lead?],G6220,Table15[Customer-Owned Portion],O6220),Table15[Unique ID],0),0)))</f>
        <v>Non-lead</v>
      </c>
      <c r="X6220"/>
    </row>
    <row r="6221" spans="2:24" ht="29" x14ac:dyDescent="0.35">
      <c r="B6221" s="146"/>
      <c r="C6221" s="31" t="s">
        <v>6615</v>
      </c>
      <c r="D6221" s="31"/>
      <c r="E6221" s="44" t="s">
        <v>3284</v>
      </c>
      <c r="F6221" s="43" t="s">
        <v>41</v>
      </c>
      <c r="G6221" s="84" t="s">
        <v>3249</v>
      </c>
      <c r="H6221" s="31">
        <v>1991</v>
      </c>
      <c r="I6221" s="207" t="s">
        <v>3338</v>
      </c>
      <c r="J6221" s="84" t="s">
        <v>3270</v>
      </c>
      <c r="K6221" s="31" t="s">
        <v>41</v>
      </c>
      <c r="L6221" s="31"/>
      <c r="M6221" s="169"/>
      <c r="N6221" s="148"/>
      <c r="O6221" s="106" t="s">
        <v>3284</v>
      </c>
      <c r="P6221" s="43">
        <v>1991</v>
      </c>
      <c r="Q6221" s="207" t="s">
        <v>3338</v>
      </c>
      <c r="R6221" s="84" t="s">
        <v>3270</v>
      </c>
      <c r="S6221" s="31" t="s">
        <v>41</v>
      </c>
      <c r="T6221" s="31"/>
      <c r="U6221" s="169"/>
      <c r="V6221" s="150"/>
      <c r="W6221" s="141" t="str" cm="1">
        <f t="array" ref="W6221">IF(SUM(LEN(B6221:V6221))=0,"",IF(OR(OR(ISBLANK(F6221),SUM(LEN(C6221),LEN(D6221))=0),AND(NOT(E6221="Unknown"),ISBLANK(J6221)),AND(NOT(O6221="Unknown"),ISBLANK(R6221))),"Missing Information", INDEX(Table15[Entire Service Line Classification], MATCH(SUMIFS(Table15[Unique ID],Table15[System-Owned Portion],E6221,Table15[If Material Anything Other than "Lead" in Column E,Was Material Ever Previously Lead?],G6221,Table15[Customer-Owned Portion],O6221),Table15[Unique ID],0),0)))</f>
        <v>Non-lead</v>
      </c>
      <c r="X6221"/>
    </row>
    <row r="6222" spans="2:24" x14ac:dyDescent="0.35">
      <c r="B6222" s="146"/>
      <c r="C6222" s="31" t="s">
        <v>2956</v>
      </c>
      <c r="D6222" s="31"/>
      <c r="E6222" s="44" t="s">
        <v>3203</v>
      </c>
      <c r="F6222" s="43" t="s">
        <v>3283</v>
      </c>
      <c r="G6222" s="84" t="s">
        <v>3249</v>
      </c>
      <c r="H6222" s="31">
        <v>1924</v>
      </c>
      <c r="I6222" s="207" t="s">
        <v>3338</v>
      </c>
      <c r="J6222" s="84"/>
      <c r="K6222" s="31" t="s">
        <v>41</v>
      </c>
      <c r="L6222" s="31"/>
      <c r="M6222" s="169"/>
      <c r="N6222" s="148"/>
      <c r="O6222" s="106" t="s">
        <v>3203</v>
      </c>
      <c r="P6222" s="43">
        <v>1924</v>
      </c>
      <c r="Q6222" s="207" t="s">
        <v>3338</v>
      </c>
      <c r="R6222" s="84" t="s">
        <v>3203</v>
      </c>
      <c r="S6222" s="31" t="s">
        <v>41</v>
      </c>
      <c r="T6222" s="31"/>
      <c r="U6222" s="169"/>
      <c r="V6222" s="150"/>
      <c r="W6222" s="141" t="str" cm="1">
        <f t="array" ref="W6222">IF(SUM(LEN(B6222:V6222))=0,"",IF(OR(OR(ISBLANK(F6222),SUM(LEN(C6222),LEN(D6222))=0),AND(NOT(E6222="Unknown"),ISBLANK(J6222)),AND(NOT(O6222="Unknown"),ISBLANK(R6222))),"Missing Information", INDEX(Table15[Entire Service Line Classification], MATCH(SUMIFS(Table15[Unique ID],Table15[System-Owned Portion],E6222,Table15[If Material Anything Other than "Lead" in Column E,Was Material Ever Previously Lead?],G6222,Table15[Customer-Owned Portion],O6222),Table15[Unique ID],0),0)))</f>
        <v>Lead Status Unknown</v>
      </c>
      <c r="X6222"/>
    </row>
    <row r="6223" spans="2:24" x14ac:dyDescent="0.35">
      <c r="B6223" s="146"/>
      <c r="C6223" s="31" t="s">
        <v>2957</v>
      </c>
      <c r="D6223" s="31"/>
      <c r="E6223" s="44" t="s">
        <v>3203</v>
      </c>
      <c r="F6223" s="43" t="s">
        <v>3283</v>
      </c>
      <c r="G6223" s="84" t="s">
        <v>3249</v>
      </c>
      <c r="H6223" s="31">
        <v>1934</v>
      </c>
      <c r="I6223" s="207" t="s">
        <v>3338</v>
      </c>
      <c r="J6223" s="84"/>
      <c r="K6223" s="31" t="s">
        <v>41</v>
      </c>
      <c r="L6223" s="31"/>
      <c r="M6223" s="169"/>
      <c r="N6223" s="148"/>
      <c r="O6223" s="106" t="s">
        <v>3203</v>
      </c>
      <c r="P6223" s="43">
        <v>1934</v>
      </c>
      <c r="Q6223" s="207" t="s">
        <v>3338</v>
      </c>
      <c r="R6223" s="84" t="s">
        <v>3203</v>
      </c>
      <c r="S6223" s="31" t="s">
        <v>41</v>
      </c>
      <c r="T6223" s="31"/>
      <c r="U6223" s="169"/>
      <c r="V6223" s="150"/>
      <c r="W6223" s="141" t="str" cm="1">
        <f t="array" ref="W6223">IF(SUM(LEN(B6223:V6223))=0,"",IF(OR(OR(ISBLANK(F6223),SUM(LEN(C6223),LEN(D6223))=0),AND(NOT(E6223="Unknown"),ISBLANK(J6223)),AND(NOT(O6223="Unknown"),ISBLANK(R6223))),"Missing Information", INDEX(Table15[Entire Service Line Classification], MATCH(SUMIFS(Table15[Unique ID],Table15[System-Owned Portion],E6223,Table15[If Material Anything Other than "Lead" in Column E,Was Material Ever Previously Lead?],G6223,Table15[Customer-Owned Portion],O6223),Table15[Unique ID],0),0)))</f>
        <v>Lead Status Unknown</v>
      </c>
      <c r="X6223"/>
    </row>
    <row r="6224" spans="2:24" x14ac:dyDescent="0.35">
      <c r="B6224" s="146"/>
      <c r="C6224" s="31" t="s">
        <v>2958</v>
      </c>
      <c r="D6224" s="31"/>
      <c r="E6224" s="44" t="s">
        <v>3203</v>
      </c>
      <c r="F6224" s="43" t="s">
        <v>3283</v>
      </c>
      <c r="G6224" s="84" t="s">
        <v>3249</v>
      </c>
      <c r="H6224" s="31">
        <v>1953</v>
      </c>
      <c r="I6224" s="207" t="s">
        <v>3341</v>
      </c>
      <c r="J6224" s="84"/>
      <c r="K6224" s="31" t="s">
        <v>41</v>
      </c>
      <c r="L6224" s="31"/>
      <c r="M6224" s="169"/>
      <c r="N6224" s="148"/>
      <c r="O6224" s="106" t="s">
        <v>3203</v>
      </c>
      <c r="P6224" s="43">
        <v>1953</v>
      </c>
      <c r="Q6224" s="207" t="s">
        <v>3341</v>
      </c>
      <c r="R6224" s="84" t="s">
        <v>3203</v>
      </c>
      <c r="S6224" s="31" t="s">
        <v>41</v>
      </c>
      <c r="T6224" s="31"/>
      <c r="U6224" s="169"/>
      <c r="V6224" s="150"/>
      <c r="W6224" s="141" t="str" cm="1">
        <f t="array" ref="W6224">IF(SUM(LEN(B6224:V6224))=0,"",IF(OR(OR(ISBLANK(F6224),SUM(LEN(C6224),LEN(D6224))=0),AND(NOT(E6224="Unknown"),ISBLANK(J6224)),AND(NOT(O6224="Unknown"),ISBLANK(R6224))),"Missing Information", INDEX(Table15[Entire Service Line Classification], MATCH(SUMIFS(Table15[Unique ID],Table15[System-Owned Portion],E6224,Table15[If Material Anything Other than "Lead" in Column E,Was Material Ever Previously Lead?],G6224,Table15[Customer-Owned Portion],O6224),Table15[Unique ID],0),0)))</f>
        <v>Lead Status Unknown</v>
      </c>
      <c r="X6224"/>
    </row>
    <row r="6225" spans="2:24" x14ac:dyDescent="0.35">
      <c r="B6225" s="146"/>
      <c r="C6225" s="31" t="s">
        <v>2959</v>
      </c>
      <c r="D6225" s="31"/>
      <c r="E6225" s="44" t="s">
        <v>3203</v>
      </c>
      <c r="F6225" s="43" t="s">
        <v>3283</v>
      </c>
      <c r="G6225" s="84" t="s">
        <v>3249</v>
      </c>
      <c r="H6225" s="31">
        <v>1934</v>
      </c>
      <c r="I6225" s="207" t="s">
        <v>3338</v>
      </c>
      <c r="J6225" s="84"/>
      <c r="K6225" s="31" t="s">
        <v>41</v>
      </c>
      <c r="L6225" s="31"/>
      <c r="M6225" s="169"/>
      <c r="N6225" s="148"/>
      <c r="O6225" s="106" t="s">
        <v>3203</v>
      </c>
      <c r="P6225" s="43">
        <v>1934</v>
      </c>
      <c r="Q6225" s="207" t="s">
        <v>3338</v>
      </c>
      <c r="R6225" s="84" t="s">
        <v>3203</v>
      </c>
      <c r="S6225" s="31" t="s">
        <v>41</v>
      </c>
      <c r="T6225" s="31"/>
      <c r="U6225" s="169"/>
      <c r="V6225" s="150"/>
      <c r="W6225" s="141" t="str" cm="1">
        <f t="array" ref="W6225">IF(SUM(LEN(B6225:V6225))=0,"",IF(OR(OR(ISBLANK(F6225),SUM(LEN(C6225),LEN(D6225))=0),AND(NOT(E6225="Unknown"),ISBLANK(J6225)),AND(NOT(O6225="Unknown"),ISBLANK(R6225))),"Missing Information", INDEX(Table15[Entire Service Line Classification], MATCH(SUMIFS(Table15[Unique ID],Table15[System-Owned Portion],E6225,Table15[If Material Anything Other than "Lead" in Column E,Was Material Ever Previously Lead?],G6225,Table15[Customer-Owned Portion],O6225),Table15[Unique ID],0),0)))</f>
        <v>Lead Status Unknown</v>
      </c>
      <c r="X6225"/>
    </row>
    <row r="6226" spans="2:24" x14ac:dyDescent="0.35">
      <c r="B6226" s="146"/>
      <c r="C6226" s="31" t="s">
        <v>2960</v>
      </c>
      <c r="D6226" s="31"/>
      <c r="E6226" s="44" t="s">
        <v>3203</v>
      </c>
      <c r="F6226" s="43" t="s">
        <v>3283</v>
      </c>
      <c r="G6226" s="84" t="s">
        <v>3249</v>
      </c>
      <c r="H6226" s="31">
        <v>1927</v>
      </c>
      <c r="I6226" s="207" t="s">
        <v>3338</v>
      </c>
      <c r="J6226" s="84"/>
      <c r="K6226" s="31" t="s">
        <v>41</v>
      </c>
      <c r="L6226" s="31"/>
      <c r="M6226" s="169"/>
      <c r="N6226" s="148"/>
      <c r="O6226" s="106" t="s">
        <v>3203</v>
      </c>
      <c r="P6226" s="43">
        <v>1927</v>
      </c>
      <c r="Q6226" s="207" t="s">
        <v>3338</v>
      </c>
      <c r="R6226" s="84" t="s">
        <v>3203</v>
      </c>
      <c r="S6226" s="31" t="s">
        <v>41</v>
      </c>
      <c r="T6226" s="31"/>
      <c r="U6226" s="169"/>
      <c r="V6226" s="150"/>
      <c r="W6226" s="141" t="str" cm="1">
        <f t="array" ref="W6226">IF(SUM(LEN(B6226:V6226))=0,"",IF(OR(OR(ISBLANK(F6226),SUM(LEN(C6226),LEN(D6226))=0),AND(NOT(E6226="Unknown"),ISBLANK(J6226)),AND(NOT(O6226="Unknown"),ISBLANK(R6226))),"Missing Information", INDEX(Table15[Entire Service Line Classification], MATCH(SUMIFS(Table15[Unique ID],Table15[System-Owned Portion],E6226,Table15[If Material Anything Other than "Lead" in Column E,Was Material Ever Previously Lead?],G6226,Table15[Customer-Owned Portion],O6226),Table15[Unique ID],0),0)))</f>
        <v>Lead Status Unknown</v>
      </c>
      <c r="X6226"/>
    </row>
    <row r="6227" spans="2:24" x14ac:dyDescent="0.35">
      <c r="B6227" s="146"/>
      <c r="C6227" s="31" t="s">
        <v>2961</v>
      </c>
      <c r="D6227" s="31"/>
      <c r="E6227" s="44" t="s">
        <v>3203</v>
      </c>
      <c r="F6227" s="43" t="s">
        <v>3283</v>
      </c>
      <c r="G6227" s="84" t="s">
        <v>3249</v>
      </c>
      <c r="H6227" s="31">
        <v>1956</v>
      </c>
      <c r="I6227" s="207" t="s">
        <v>3338</v>
      </c>
      <c r="J6227" s="84"/>
      <c r="K6227" s="31" t="s">
        <v>41</v>
      </c>
      <c r="L6227" s="31"/>
      <c r="M6227" s="169"/>
      <c r="N6227" s="148"/>
      <c r="O6227" s="106" t="s">
        <v>3203</v>
      </c>
      <c r="P6227" s="43">
        <v>1956</v>
      </c>
      <c r="Q6227" s="207" t="s">
        <v>3338</v>
      </c>
      <c r="R6227" s="84" t="s">
        <v>3203</v>
      </c>
      <c r="S6227" s="31" t="s">
        <v>41</v>
      </c>
      <c r="T6227" s="31"/>
      <c r="U6227" s="169"/>
      <c r="V6227" s="150"/>
      <c r="W6227" s="141" t="str" cm="1">
        <f t="array" ref="W6227">IF(SUM(LEN(B6227:V6227))=0,"",IF(OR(OR(ISBLANK(F6227),SUM(LEN(C6227),LEN(D6227))=0),AND(NOT(E6227="Unknown"),ISBLANK(J6227)),AND(NOT(O6227="Unknown"),ISBLANK(R6227))),"Missing Information", INDEX(Table15[Entire Service Line Classification], MATCH(SUMIFS(Table15[Unique ID],Table15[System-Owned Portion],E6227,Table15[If Material Anything Other than "Lead" in Column E,Was Material Ever Previously Lead?],G6227,Table15[Customer-Owned Portion],O6227),Table15[Unique ID],0),0)))</f>
        <v>Lead Status Unknown</v>
      </c>
      <c r="X6227"/>
    </row>
    <row r="6228" spans="2:24" ht="29" x14ac:dyDescent="0.35">
      <c r="B6228" s="146"/>
      <c r="C6228" s="31" t="s">
        <v>6616</v>
      </c>
      <c r="D6228" s="31"/>
      <c r="E6228" s="44" t="s">
        <v>3284</v>
      </c>
      <c r="F6228" s="43" t="s">
        <v>41</v>
      </c>
      <c r="G6228" s="84" t="s">
        <v>3249</v>
      </c>
      <c r="H6228" s="31">
        <v>1991</v>
      </c>
      <c r="I6228" s="207" t="s">
        <v>3338</v>
      </c>
      <c r="J6228" s="84" t="s">
        <v>3270</v>
      </c>
      <c r="K6228" s="31" t="s">
        <v>41</v>
      </c>
      <c r="L6228" s="31"/>
      <c r="M6228" s="169"/>
      <c r="N6228" s="148"/>
      <c r="O6228" s="106" t="s">
        <v>3284</v>
      </c>
      <c r="P6228" s="43">
        <v>1991</v>
      </c>
      <c r="Q6228" s="207" t="s">
        <v>3338</v>
      </c>
      <c r="R6228" s="84" t="s">
        <v>3270</v>
      </c>
      <c r="S6228" s="31" t="s">
        <v>41</v>
      </c>
      <c r="T6228" s="31"/>
      <c r="U6228" s="169"/>
      <c r="V6228" s="150"/>
      <c r="W6228" s="141" t="str" cm="1">
        <f t="array" ref="W6228">IF(SUM(LEN(B6228:V6228))=0,"",IF(OR(OR(ISBLANK(F6228),SUM(LEN(C6228),LEN(D6228))=0),AND(NOT(E6228="Unknown"),ISBLANK(J6228)),AND(NOT(O6228="Unknown"),ISBLANK(R6228))),"Missing Information", INDEX(Table15[Entire Service Line Classification], MATCH(SUMIFS(Table15[Unique ID],Table15[System-Owned Portion],E6228,Table15[If Material Anything Other than "Lead" in Column E,Was Material Ever Previously Lead?],G6228,Table15[Customer-Owned Portion],O6228),Table15[Unique ID],0),0)))</f>
        <v>Non-lead</v>
      </c>
      <c r="X6228"/>
    </row>
    <row r="6229" spans="2:24" x14ac:dyDescent="0.35">
      <c r="B6229" s="146"/>
      <c r="C6229" s="31" t="s">
        <v>2962</v>
      </c>
      <c r="D6229" s="31"/>
      <c r="E6229" s="44" t="s">
        <v>3203</v>
      </c>
      <c r="F6229" s="43" t="s">
        <v>3283</v>
      </c>
      <c r="G6229" s="84" t="s">
        <v>3249</v>
      </c>
      <c r="H6229" s="31">
        <v>1930</v>
      </c>
      <c r="I6229" s="207" t="s">
        <v>3338</v>
      </c>
      <c r="J6229" s="84"/>
      <c r="K6229" s="31" t="s">
        <v>41</v>
      </c>
      <c r="L6229" s="31"/>
      <c r="M6229" s="169"/>
      <c r="N6229" s="148"/>
      <c r="O6229" s="106" t="s">
        <v>3203</v>
      </c>
      <c r="P6229" s="43">
        <v>1930</v>
      </c>
      <c r="Q6229" s="207" t="s">
        <v>3338</v>
      </c>
      <c r="R6229" s="84" t="s">
        <v>3203</v>
      </c>
      <c r="S6229" s="31" t="s">
        <v>41</v>
      </c>
      <c r="T6229" s="31"/>
      <c r="U6229" s="169"/>
      <c r="V6229" s="150"/>
      <c r="W6229" s="141" t="str" cm="1">
        <f t="array" ref="W6229">IF(SUM(LEN(B6229:V6229))=0,"",IF(OR(OR(ISBLANK(F6229),SUM(LEN(C6229),LEN(D6229))=0),AND(NOT(E6229="Unknown"),ISBLANK(J6229)),AND(NOT(O6229="Unknown"),ISBLANK(R6229))),"Missing Information", INDEX(Table15[Entire Service Line Classification], MATCH(SUMIFS(Table15[Unique ID],Table15[System-Owned Portion],E6229,Table15[If Material Anything Other than "Lead" in Column E,Was Material Ever Previously Lead?],G6229,Table15[Customer-Owned Portion],O6229),Table15[Unique ID],0),0)))</f>
        <v>Lead Status Unknown</v>
      </c>
      <c r="X6229"/>
    </row>
    <row r="6230" spans="2:24" x14ac:dyDescent="0.35">
      <c r="B6230" s="146"/>
      <c r="C6230" s="31" t="s">
        <v>2963</v>
      </c>
      <c r="D6230" s="31"/>
      <c r="E6230" s="44" t="s">
        <v>3203</v>
      </c>
      <c r="F6230" s="43" t="s">
        <v>3283</v>
      </c>
      <c r="G6230" s="84" t="s">
        <v>3249</v>
      </c>
      <c r="H6230" s="31">
        <v>1972</v>
      </c>
      <c r="I6230" s="207" t="s">
        <v>3337</v>
      </c>
      <c r="J6230" s="84"/>
      <c r="K6230" s="31" t="s">
        <v>41</v>
      </c>
      <c r="L6230" s="31"/>
      <c r="M6230" s="169"/>
      <c r="N6230" s="148"/>
      <c r="O6230" s="106" t="s">
        <v>3203</v>
      </c>
      <c r="P6230" s="43">
        <v>1972</v>
      </c>
      <c r="Q6230" s="207" t="s">
        <v>3337</v>
      </c>
      <c r="R6230" s="84" t="s">
        <v>3203</v>
      </c>
      <c r="S6230" s="31" t="s">
        <v>41</v>
      </c>
      <c r="T6230" s="31"/>
      <c r="U6230" s="169"/>
      <c r="V6230" s="150"/>
      <c r="W6230" s="141" t="str" cm="1">
        <f t="array" ref="W6230">IF(SUM(LEN(B6230:V6230))=0,"",IF(OR(OR(ISBLANK(F6230),SUM(LEN(C6230),LEN(D6230))=0),AND(NOT(E6230="Unknown"),ISBLANK(J6230)),AND(NOT(O6230="Unknown"),ISBLANK(R6230))),"Missing Information", INDEX(Table15[Entire Service Line Classification], MATCH(SUMIFS(Table15[Unique ID],Table15[System-Owned Portion],E6230,Table15[If Material Anything Other than "Lead" in Column E,Was Material Ever Previously Lead?],G6230,Table15[Customer-Owned Portion],O6230),Table15[Unique ID],0),0)))</f>
        <v>Lead Status Unknown</v>
      </c>
      <c r="X6230"/>
    </row>
    <row r="6231" spans="2:24" x14ac:dyDescent="0.35">
      <c r="B6231" s="146"/>
      <c r="C6231" s="31" t="s">
        <v>2964</v>
      </c>
      <c r="D6231" s="31"/>
      <c r="E6231" s="44" t="s">
        <v>3203</v>
      </c>
      <c r="F6231" s="43" t="s">
        <v>3283</v>
      </c>
      <c r="G6231" s="84" t="s">
        <v>3249</v>
      </c>
      <c r="H6231" s="31">
        <v>1927</v>
      </c>
      <c r="I6231" s="207" t="s">
        <v>3337</v>
      </c>
      <c r="J6231" s="84"/>
      <c r="K6231" s="31" t="s">
        <v>41</v>
      </c>
      <c r="L6231" s="31"/>
      <c r="M6231" s="169"/>
      <c r="N6231" s="148"/>
      <c r="O6231" s="106" t="s">
        <v>3203</v>
      </c>
      <c r="P6231" s="43">
        <v>1927</v>
      </c>
      <c r="Q6231" s="207" t="s">
        <v>3337</v>
      </c>
      <c r="R6231" s="84" t="s">
        <v>3203</v>
      </c>
      <c r="S6231" s="31" t="s">
        <v>41</v>
      </c>
      <c r="T6231" s="31"/>
      <c r="U6231" s="169"/>
      <c r="V6231" s="150"/>
      <c r="W6231" s="141" t="str" cm="1">
        <f t="array" ref="W6231">IF(SUM(LEN(B6231:V6231))=0,"",IF(OR(OR(ISBLANK(F6231),SUM(LEN(C6231),LEN(D6231))=0),AND(NOT(E6231="Unknown"),ISBLANK(J6231)),AND(NOT(O6231="Unknown"),ISBLANK(R6231))),"Missing Information", INDEX(Table15[Entire Service Line Classification], MATCH(SUMIFS(Table15[Unique ID],Table15[System-Owned Portion],E6231,Table15[If Material Anything Other than "Lead" in Column E,Was Material Ever Previously Lead?],G6231,Table15[Customer-Owned Portion],O6231),Table15[Unique ID],0),0)))</f>
        <v>Lead Status Unknown</v>
      </c>
      <c r="X6231"/>
    </row>
    <row r="6232" spans="2:24" x14ac:dyDescent="0.35">
      <c r="B6232" s="146"/>
      <c r="C6232" s="31" t="s">
        <v>2965</v>
      </c>
      <c r="D6232" s="31"/>
      <c r="E6232" s="44" t="s">
        <v>3203</v>
      </c>
      <c r="F6232" s="43" t="s">
        <v>3283</v>
      </c>
      <c r="G6232" s="84" t="s">
        <v>3249</v>
      </c>
      <c r="H6232" s="31">
        <v>1945</v>
      </c>
      <c r="I6232" s="207" t="s">
        <v>3338</v>
      </c>
      <c r="J6232" s="84"/>
      <c r="K6232" s="31" t="s">
        <v>41</v>
      </c>
      <c r="L6232" s="31"/>
      <c r="M6232" s="169"/>
      <c r="N6232" s="148"/>
      <c r="O6232" s="106" t="s">
        <v>3203</v>
      </c>
      <c r="P6232" s="43">
        <v>1945</v>
      </c>
      <c r="Q6232" s="207" t="s">
        <v>3338</v>
      </c>
      <c r="R6232" s="84" t="s">
        <v>3203</v>
      </c>
      <c r="S6232" s="31" t="s">
        <v>41</v>
      </c>
      <c r="T6232" s="31"/>
      <c r="U6232" s="169"/>
      <c r="V6232" s="150"/>
      <c r="W6232" s="141" t="str" cm="1">
        <f t="array" ref="W6232">IF(SUM(LEN(B6232:V6232))=0,"",IF(OR(OR(ISBLANK(F6232),SUM(LEN(C6232),LEN(D6232))=0),AND(NOT(E6232="Unknown"),ISBLANK(J6232)),AND(NOT(O6232="Unknown"),ISBLANK(R6232))),"Missing Information", INDEX(Table15[Entire Service Line Classification], MATCH(SUMIFS(Table15[Unique ID],Table15[System-Owned Portion],E6232,Table15[If Material Anything Other than "Lead" in Column E,Was Material Ever Previously Lead?],G6232,Table15[Customer-Owned Portion],O6232),Table15[Unique ID],0),0)))</f>
        <v>Lead Status Unknown</v>
      </c>
      <c r="X6232"/>
    </row>
    <row r="6233" spans="2:24" x14ac:dyDescent="0.35">
      <c r="B6233" s="146"/>
      <c r="C6233" s="31" t="s">
        <v>2966</v>
      </c>
      <c r="D6233" s="31"/>
      <c r="E6233" s="44" t="s">
        <v>3203</v>
      </c>
      <c r="F6233" s="43" t="s">
        <v>3283</v>
      </c>
      <c r="G6233" s="84" t="s">
        <v>3249</v>
      </c>
      <c r="H6233" s="31">
        <v>1949</v>
      </c>
      <c r="I6233" s="207" t="s">
        <v>3338</v>
      </c>
      <c r="J6233" s="84"/>
      <c r="K6233" s="31" t="s">
        <v>41</v>
      </c>
      <c r="L6233" s="31"/>
      <c r="M6233" s="169"/>
      <c r="N6233" s="148"/>
      <c r="O6233" s="106" t="s">
        <v>3203</v>
      </c>
      <c r="P6233" s="43">
        <v>1949</v>
      </c>
      <c r="Q6233" s="207" t="s">
        <v>3338</v>
      </c>
      <c r="R6233" s="84" t="s">
        <v>3203</v>
      </c>
      <c r="S6233" s="31" t="s">
        <v>41</v>
      </c>
      <c r="T6233" s="31"/>
      <c r="U6233" s="169"/>
      <c r="V6233" s="150"/>
      <c r="W6233" s="141" t="str" cm="1">
        <f t="array" ref="W6233">IF(SUM(LEN(B6233:V6233))=0,"",IF(OR(OR(ISBLANK(F6233),SUM(LEN(C6233),LEN(D6233))=0),AND(NOT(E6233="Unknown"),ISBLANK(J6233)),AND(NOT(O6233="Unknown"),ISBLANK(R6233))),"Missing Information", INDEX(Table15[Entire Service Line Classification], MATCH(SUMIFS(Table15[Unique ID],Table15[System-Owned Portion],E6233,Table15[If Material Anything Other than "Lead" in Column E,Was Material Ever Previously Lead?],G6233,Table15[Customer-Owned Portion],O6233),Table15[Unique ID],0),0)))</f>
        <v>Lead Status Unknown</v>
      </c>
      <c r="X6233"/>
    </row>
    <row r="6234" spans="2:24" x14ac:dyDescent="0.35">
      <c r="B6234" s="146"/>
      <c r="C6234" s="31" t="s">
        <v>2967</v>
      </c>
      <c r="D6234" s="31"/>
      <c r="E6234" s="44" t="s">
        <v>3203</v>
      </c>
      <c r="F6234" s="43" t="s">
        <v>3283</v>
      </c>
      <c r="G6234" s="84" t="s">
        <v>3249</v>
      </c>
      <c r="H6234" s="31">
        <v>1924</v>
      </c>
      <c r="I6234" s="207" t="s">
        <v>3338</v>
      </c>
      <c r="J6234" s="84"/>
      <c r="K6234" s="31" t="s">
        <v>41</v>
      </c>
      <c r="L6234" s="31"/>
      <c r="M6234" s="169"/>
      <c r="N6234" s="148"/>
      <c r="O6234" s="106" t="s">
        <v>3203</v>
      </c>
      <c r="P6234" s="43">
        <v>1924</v>
      </c>
      <c r="Q6234" s="207" t="s">
        <v>3338</v>
      </c>
      <c r="R6234" s="84" t="s">
        <v>3203</v>
      </c>
      <c r="S6234" s="31" t="s">
        <v>41</v>
      </c>
      <c r="T6234" s="31"/>
      <c r="U6234" s="169"/>
      <c r="V6234" s="150"/>
      <c r="W6234" s="141" t="str" cm="1">
        <f t="array" ref="W6234">IF(SUM(LEN(B6234:V6234))=0,"",IF(OR(OR(ISBLANK(F6234),SUM(LEN(C6234),LEN(D6234))=0),AND(NOT(E6234="Unknown"),ISBLANK(J6234)),AND(NOT(O6234="Unknown"),ISBLANK(R6234))),"Missing Information", INDEX(Table15[Entire Service Line Classification], MATCH(SUMIFS(Table15[Unique ID],Table15[System-Owned Portion],E6234,Table15[If Material Anything Other than "Lead" in Column E,Was Material Ever Previously Lead?],G6234,Table15[Customer-Owned Portion],O6234),Table15[Unique ID],0),0)))</f>
        <v>Lead Status Unknown</v>
      </c>
      <c r="X6234"/>
    </row>
    <row r="6235" spans="2:24" x14ac:dyDescent="0.35">
      <c r="B6235" s="146"/>
      <c r="C6235" s="31" t="s">
        <v>2968</v>
      </c>
      <c r="D6235" s="31"/>
      <c r="E6235" s="44" t="s">
        <v>3203</v>
      </c>
      <c r="F6235" s="43" t="s">
        <v>3283</v>
      </c>
      <c r="G6235" s="84" t="s">
        <v>3249</v>
      </c>
      <c r="H6235" s="31">
        <v>1947</v>
      </c>
      <c r="I6235" s="207" t="s">
        <v>3338</v>
      </c>
      <c r="J6235" s="84"/>
      <c r="K6235" s="31" t="s">
        <v>41</v>
      </c>
      <c r="L6235" s="31"/>
      <c r="M6235" s="169"/>
      <c r="N6235" s="148"/>
      <c r="O6235" s="106" t="s">
        <v>3203</v>
      </c>
      <c r="P6235" s="43">
        <v>1947</v>
      </c>
      <c r="Q6235" s="207" t="s">
        <v>3338</v>
      </c>
      <c r="R6235" s="84" t="s">
        <v>3203</v>
      </c>
      <c r="S6235" s="31" t="s">
        <v>41</v>
      </c>
      <c r="T6235" s="31"/>
      <c r="U6235" s="169"/>
      <c r="V6235" s="150"/>
      <c r="W6235" s="141" t="str" cm="1">
        <f t="array" ref="W6235">IF(SUM(LEN(B6235:V6235))=0,"",IF(OR(OR(ISBLANK(F6235),SUM(LEN(C6235),LEN(D6235))=0),AND(NOT(E6235="Unknown"),ISBLANK(J6235)),AND(NOT(O6235="Unknown"),ISBLANK(R6235))),"Missing Information", INDEX(Table15[Entire Service Line Classification], MATCH(SUMIFS(Table15[Unique ID],Table15[System-Owned Portion],E6235,Table15[If Material Anything Other than "Lead" in Column E,Was Material Ever Previously Lead?],G6235,Table15[Customer-Owned Portion],O6235),Table15[Unique ID],0),0)))</f>
        <v>Lead Status Unknown</v>
      </c>
      <c r="X6235"/>
    </row>
    <row r="6236" spans="2:24" x14ac:dyDescent="0.35">
      <c r="B6236" s="146"/>
      <c r="C6236" s="31" t="s">
        <v>2969</v>
      </c>
      <c r="D6236" s="31"/>
      <c r="E6236" s="44" t="s">
        <v>3203</v>
      </c>
      <c r="F6236" s="43" t="s">
        <v>3283</v>
      </c>
      <c r="G6236" s="84" t="s">
        <v>3249</v>
      </c>
      <c r="H6236" s="31">
        <v>1927</v>
      </c>
      <c r="I6236" s="207" t="s">
        <v>3338</v>
      </c>
      <c r="J6236" s="84"/>
      <c r="K6236" s="31" t="s">
        <v>41</v>
      </c>
      <c r="L6236" s="31"/>
      <c r="M6236" s="169"/>
      <c r="N6236" s="148"/>
      <c r="O6236" s="106" t="s">
        <v>3203</v>
      </c>
      <c r="P6236" s="43">
        <v>1927</v>
      </c>
      <c r="Q6236" s="207" t="s">
        <v>3338</v>
      </c>
      <c r="R6236" s="84" t="s">
        <v>3203</v>
      </c>
      <c r="S6236" s="31" t="s">
        <v>41</v>
      </c>
      <c r="T6236" s="31"/>
      <c r="U6236" s="169"/>
      <c r="V6236" s="150"/>
      <c r="W6236" s="141" t="str" cm="1">
        <f t="array" ref="W6236">IF(SUM(LEN(B6236:V6236))=0,"",IF(OR(OR(ISBLANK(F6236),SUM(LEN(C6236),LEN(D6236))=0),AND(NOT(E6236="Unknown"),ISBLANK(J6236)),AND(NOT(O6236="Unknown"),ISBLANK(R6236))),"Missing Information", INDEX(Table15[Entire Service Line Classification], MATCH(SUMIFS(Table15[Unique ID],Table15[System-Owned Portion],E6236,Table15[If Material Anything Other than "Lead" in Column E,Was Material Ever Previously Lead?],G6236,Table15[Customer-Owned Portion],O6236),Table15[Unique ID],0),0)))</f>
        <v>Lead Status Unknown</v>
      </c>
      <c r="X6236"/>
    </row>
    <row r="6237" spans="2:24" x14ac:dyDescent="0.35">
      <c r="B6237" s="146"/>
      <c r="C6237" s="31" t="s">
        <v>2970</v>
      </c>
      <c r="D6237" s="31"/>
      <c r="E6237" s="44" t="s">
        <v>3203</v>
      </c>
      <c r="F6237" s="43" t="s">
        <v>3283</v>
      </c>
      <c r="G6237" s="84" t="s">
        <v>3249</v>
      </c>
      <c r="H6237" s="31">
        <v>1946</v>
      </c>
      <c r="I6237" s="207" t="s">
        <v>3338</v>
      </c>
      <c r="J6237" s="84"/>
      <c r="K6237" s="31" t="s">
        <v>41</v>
      </c>
      <c r="L6237" s="31"/>
      <c r="M6237" s="169"/>
      <c r="N6237" s="148"/>
      <c r="O6237" s="106" t="s">
        <v>3203</v>
      </c>
      <c r="P6237" s="43">
        <v>1946</v>
      </c>
      <c r="Q6237" s="207" t="s">
        <v>3338</v>
      </c>
      <c r="R6237" s="84" t="s">
        <v>3203</v>
      </c>
      <c r="S6237" s="31" t="s">
        <v>41</v>
      </c>
      <c r="T6237" s="31"/>
      <c r="U6237" s="169"/>
      <c r="V6237" s="150"/>
      <c r="W6237" s="141" t="str" cm="1">
        <f t="array" ref="W6237">IF(SUM(LEN(B6237:V6237))=0,"",IF(OR(OR(ISBLANK(F6237),SUM(LEN(C6237),LEN(D6237))=0),AND(NOT(E6237="Unknown"),ISBLANK(J6237)),AND(NOT(O6237="Unknown"),ISBLANK(R6237))),"Missing Information", INDEX(Table15[Entire Service Line Classification], MATCH(SUMIFS(Table15[Unique ID],Table15[System-Owned Portion],E6237,Table15[If Material Anything Other than "Lead" in Column E,Was Material Ever Previously Lead?],G6237,Table15[Customer-Owned Portion],O6237),Table15[Unique ID],0),0)))</f>
        <v>Lead Status Unknown</v>
      </c>
      <c r="X6237"/>
    </row>
    <row r="6238" spans="2:24" x14ac:dyDescent="0.35">
      <c r="B6238" s="146"/>
      <c r="C6238" s="31" t="s">
        <v>2971</v>
      </c>
      <c r="D6238" s="31"/>
      <c r="E6238" s="44" t="s">
        <v>3203</v>
      </c>
      <c r="F6238" s="43" t="s">
        <v>3283</v>
      </c>
      <c r="G6238" s="84" t="s">
        <v>3249</v>
      </c>
      <c r="H6238" s="31">
        <v>1946</v>
      </c>
      <c r="I6238" s="207" t="s">
        <v>3337</v>
      </c>
      <c r="J6238" s="84"/>
      <c r="K6238" s="31" t="s">
        <v>41</v>
      </c>
      <c r="L6238" s="31"/>
      <c r="M6238" s="169"/>
      <c r="N6238" s="148"/>
      <c r="O6238" s="106" t="s">
        <v>3203</v>
      </c>
      <c r="P6238" s="43">
        <v>1946</v>
      </c>
      <c r="Q6238" s="207" t="s">
        <v>3337</v>
      </c>
      <c r="R6238" s="84" t="s">
        <v>3203</v>
      </c>
      <c r="S6238" s="31" t="s">
        <v>41</v>
      </c>
      <c r="T6238" s="31"/>
      <c r="U6238" s="169"/>
      <c r="V6238" s="150"/>
      <c r="W6238" s="141" t="str" cm="1">
        <f t="array" ref="W6238">IF(SUM(LEN(B6238:V6238))=0,"",IF(OR(OR(ISBLANK(F6238),SUM(LEN(C6238),LEN(D6238))=0),AND(NOT(E6238="Unknown"),ISBLANK(J6238)),AND(NOT(O6238="Unknown"),ISBLANK(R6238))),"Missing Information", INDEX(Table15[Entire Service Line Classification], MATCH(SUMIFS(Table15[Unique ID],Table15[System-Owned Portion],E6238,Table15[If Material Anything Other than "Lead" in Column E,Was Material Ever Previously Lead?],G6238,Table15[Customer-Owned Portion],O6238),Table15[Unique ID],0),0)))</f>
        <v>Lead Status Unknown</v>
      </c>
      <c r="X6238"/>
    </row>
    <row r="6239" spans="2:24" ht="29" x14ac:dyDescent="0.35">
      <c r="B6239" s="146"/>
      <c r="C6239" s="31" t="s">
        <v>6617</v>
      </c>
      <c r="D6239" s="31"/>
      <c r="E6239" s="44" t="s">
        <v>3284</v>
      </c>
      <c r="F6239" s="43" t="s">
        <v>41</v>
      </c>
      <c r="G6239" s="84" t="s">
        <v>3249</v>
      </c>
      <c r="H6239" s="31">
        <v>1991</v>
      </c>
      <c r="I6239" s="207" t="s">
        <v>3337</v>
      </c>
      <c r="J6239" s="84" t="s">
        <v>3270</v>
      </c>
      <c r="K6239" s="31" t="s">
        <v>41</v>
      </c>
      <c r="L6239" s="31"/>
      <c r="M6239" s="169"/>
      <c r="N6239" s="148"/>
      <c r="O6239" s="106" t="s">
        <v>3284</v>
      </c>
      <c r="P6239" s="43">
        <v>1991</v>
      </c>
      <c r="Q6239" s="207" t="s">
        <v>3337</v>
      </c>
      <c r="R6239" s="84" t="s">
        <v>3270</v>
      </c>
      <c r="S6239" s="31" t="s">
        <v>41</v>
      </c>
      <c r="T6239" s="31"/>
      <c r="U6239" s="169"/>
      <c r="V6239" s="150"/>
      <c r="W6239" s="141" t="str" cm="1">
        <f t="array" ref="W6239">IF(SUM(LEN(B6239:V6239))=0,"",IF(OR(OR(ISBLANK(F6239),SUM(LEN(C6239),LEN(D6239))=0),AND(NOT(E6239="Unknown"),ISBLANK(J6239)),AND(NOT(O6239="Unknown"),ISBLANK(R6239))),"Missing Information", INDEX(Table15[Entire Service Line Classification], MATCH(SUMIFS(Table15[Unique ID],Table15[System-Owned Portion],E6239,Table15[If Material Anything Other than "Lead" in Column E,Was Material Ever Previously Lead?],G6239,Table15[Customer-Owned Portion],O6239),Table15[Unique ID],0),0)))</f>
        <v>Non-lead</v>
      </c>
      <c r="X6239"/>
    </row>
    <row r="6240" spans="2:24" x14ac:dyDescent="0.35">
      <c r="B6240" s="146"/>
      <c r="C6240" s="31" t="s">
        <v>6618</v>
      </c>
      <c r="D6240" s="31"/>
      <c r="E6240" s="44" t="s">
        <v>3203</v>
      </c>
      <c r="F6240" s="43" t="s">
        <v>3283</v>
      </c>
      <c r="G6240" s="84" t="s">
        <v>3249</v>
      </c>
      <c r="H6240" s="31"/>
      <c r="I6240" s="207" t="s">
        <v>3338</v>
      </c>
      <c r="J6240" s="84"/>
      <c r="K6240" s="31" t="s">
        <v>41</v>
      </c>
      <c r="L6240" s="31"/>
      <c r="M6240" s="169"/>
      <c r="N6240" s="148"/>
      <c r="O6240" s="106" t="s">
        <v>3203</v>
      </c>
      <c r="P6240" s="43"/>
      <c r="Q6240" s="207" t="s">
        <v>3338</v>
      </c>
      <c r="R6240" s="84" t="s">
        <v>3203</v>
      </c>
      <c r="S6240" s="31" t="s">
        <v>41</v>
      </c>
      <c r="T6240" s="31"/>
      <c r="U6240" s="169"/>
      <c r="V6240" s="150"/>
      <c r="W6240" s="141" t="str" cm="1">
        <f t="array" ref="W6240">IF(SUM(LEN(B6240:V6240))=0,"",IF(OR(OR(ISBLANK(F6240),SUM(LEN(C6240),LEN(D6240))=0),AND(NOT(E6240="Unknown"),ISBLANK(J6240)),AND(NOT(O6240="Unknown"),ISBLANK(R6240))),"Missing Information", INDEX(Table15[Entire Service Line Classification], MATCH(SUMIFS(Table15[Unique ID],Table15[System-Owned Portion],E6240,Table15[If Material Anything Other than "Lead" in Column E,Was Material Ever Previously Lead?],G6240,Table15[Customer-Owned Portion],O6240),Table15[Unique ID],0),0)))</f>
        <v>Lead Status Unknown</v>
      </c>
      <c r="X6240"/>
    </row>
    <row r="6241" spans="2:24" x14ac:dyDescent="0.35">
      <c r="B6241" s="146"/>
      <c r="C6241" s="31" t="s">
        <v>6619</v>
      </c>
      <c r="D6241" s="31"/>
      <c r="E6241" s="44" t="s">
        <v>3203</v>
      </c>
      <c r="F6241" s="43" t="s">
        <v>3283</v>
      </c>
      <c r="G6241" s="84" t="s">
        <v>3249</v>
      </c>
      <c r="H6241" s="31">
        <v>1927</v>
      </c>
      <c r="I6241" s="207" t="s">
        <v>3336</v>
      </c>
      <c r="J6241" s="84"/>
      <c r="K6241" s="31" t="s">
        <v>41</v>
      </c>
      <c r="L6241" s="31"/>
      <c r="M6241" s="169"/>
      <c r="N6241" s="148"/>
      <c r="O6241" s="106" t="s">
        <v>3203</v>
      </c>
      <c r="P6241" s="43">
        <v>1927</v>
      </c>
      <c r="Q6241" s="207" t="s">
        <v>3336</v>
      </c>
      <c r="R6241" s="84" t="s">
        <v>3203</v>
      </c>
      <c r="S6241" s="31" t="s">
        <v>41</v>
      </c>
      <c r="T6241" s="31"/>
      <c r="U6241" s="169"/>
      <c r="V6241" s="150"/>
      <c r="W6241" s="141" t="str" cm="1">
        <f t="array" ref="W6241">IF(SUM(LEN(B6241:V6241))=0,"",IF(OR(OR(ISBLANK(F6241),SUM(LEN(C6241),LEN(D6241))=0),AND(NOT(E6241="Unknown"),ISBLANK(J6241)),AND(NOT(O6241="Unknown"),ISBLANK(R6241))),"Missing Information", INDEX(Table15[Entire Service Line Classification], MATCH(SUMIFS(Table15[Unique ID],Table15[System-Owned Portion],E6241,Table15[If Material Anything Other than "Lead" in Column E,Was Material Ever Previously Lead?],G6241,Table15[Customer-Owned Portion],O6241),Table15[Unique ID],0),0)))</f>
        <v>Lead Status Unknown</v>
      </c>
      <c r="X6241"/>
    </row>
    <row r="6242" spans="2:24" x14ac:dyDescent="0.35">
      <c r="B6242" s="146"/>
      <c r="C6242" s="31" t="s">
        <v>2972</v>
      </c>
      <c r="D6242" s="31"/>
      <c r="E6242" s="44" t="s">
        <v>3203</v>
      </c>
      <c r="F6242" s="43" t="s">
        <v>3283</v>
      </c>
      <c r="G6242" s="84" t="s">
        <v>3249</v>
      </c>
      <c r="H6242" s="31">
        <v>1924</v>
      </c>
      <c r="I6242" s="207" t="s">
        <v>3338</v>
      </c>
      <c r="J6242" s="84"/>
      <c r="K6242" s="31" t="s">
        <v>41</v>
      </c>
      <c r="L6242" s="31"/>
      <c r="M6242" s="169"/>
      <c r="N6242" s="148"/>
      <c r="O6242" s="106" t="s">
        <v>3203</v>
      </c>
      <c r="P6242" s="43">
        <v>1924</v>
      </c>
      <c r="Q6242" s="207" t="s">
        <v>3338</v>
      </c>
      <c r="R6242" s="84" t="s">
        <v>3203</v>
      </c>
      <c r="S6242" s="31" t="s">
        <v>41</v>
      </c>
      <c r="T6242" s="31"/>
      <c r="U6242" s="169"/>
      <c r="V6242" s="150"/>
      <c r="W6242" s="141" t="str" cm="1">
        <f t="array" ref="W6242">IF(SUM(LEN(B6242:V6242))=0,"",IF(OR(OR(ISBLANK(F6242),SUM(LEN(C6242),LEN(D6242))=0),AND(NOT(E6242="Unknown"),ISBLANK(J6242)),AND(NOT(O6242="Unknown"),ISBLANK(R6242))),"Missing Information", INDEX(Table15[Entire Service Line Classification], MATCH(SUMIFS(Table15[Unique ID],Table15[System-Owned Portion],E6242,Table15[If Material Anything Other than "Lead" in Column E,Was Material Ever Previously Lead?],G6242,Table15[Customer-Owned Portion],O6242),Table15[Unique ID],0),0)))</f>
        <v>Lead Status Unknown</v>
      </c>
      <c r="X6242"/>
    </row>
    <row r="6243" spans="2:24" x14ac:dyDescent="0.35">
      <c r="B6243" s="146"/>
      <c r="C6243" s="31" t="s">
        <v>2973</v>
      </c>
      <c r="D6243" s="31"/>
      <c r="E6243" s="44" t="s">
        <v>3203</v>
      </c>
      <c r="F6243" s="43" t="s">
        <v>3283</v>
      </c>
      <c r="G6243" s="84" t="s">
        <v>3249</v>
      </c>
      <c r="H6243" s="31">
        <v>1927</v>
      </c>
      <c r="I6243" s="207" t="s">
        <v>3338</v>
      </c>
      <c r="J6243" s="84"/>
      <c r="K6243" s="31" t="s">
        <v>41</v>
      </c>
      <c r="L6243" s="31"/>
      <c r="M6243" s="169"/>
      <c r="N6243" s="148"/>
      <c r="O6243" s="106" t="s">
        <v>3203</v>
      </c>
      <c r="P6243" s="43">
        <v>1927</v>
      </c>
      <c r="Q6243" s="207" t="s">
        <v>3338</v>
      </c>
      <c r="R6243" s="84" t="s">
        <v>3203</v>
      </c>
      <c r="S6243" s="31" t="s">
        <v>41</v>
      </c>
      <c r="T6243" s="31"/>
      <c r="U6243" s="169"/>
      <c r="V6243" s="150"/>
      <c r="W6243" s="141" t="str" cm="1">
        <f t="array" ref="W6243">IF(SUM(LEN(B6243:V6243))=0,"",IF(OR(OR(ISBLANK(F6243),SUM(LEN(C6243),LEN(D6243))=0),AND(NOT(E6243="Unknown"),ISBLANK(J6243)),AND(NOT(O6243="Unknown"),ISBLANK(R6243))),"Missing Information", INDEX(Table15[Entire Service Line Classification], MATCH(SUMIFS(Table15[Unique ID],Table15[System-Owned Portion],E6243,Table15[If Material Anything Other than "Lead" in Column E,Was Material Ever Previously Lead?],G6243,Table15[Customer-Owned Portion],O6243),Table15[Unique ID],0),0)))</f>
        <v>Lead Status Unknown</v>
      </c>
      <c r="X6243"/>
    </row>
    <row r="6244" spans="2:24" x14ac:dyDescent="0.35">
      <c r="B6244" s="146"/>
      <c r="C6244" s="31" t="s">
        <v>2974</v>
      </c>
      <c r="D6244" s="31"/>
      <c r="E6244" s="44" t="s">
        <v>3203</v>
      </c>
      <c r="F6244" s="43" t="s">
        <v>3283</v>
      </c>
      <c r="G6244" s="84" t="s">
        <v>3249</v>
      </c>
      <c r="H6244" s="31">
        <v>1924</v>
      </c>
      <c r="I6244" s="207" t="s">
        <v>3337</v>
      </c>
      <c r="J6244" s="84"/>
      <c r="K6244" s="31" t="s">
        <v>41</v>
      </c>
      <c r="L6244" s="31"/>
      <c r="M6244" s="169"/>
      <c r="N6244" s="148"/>
      <c r="O6244" s="106" t="s">
        <v>3203</v>
      </c>
      <c r="P6244" s="43">
        <v>1924</v>
      </c>
      <c r="Q6244" s="207" t="s">
        <v>3337</v>
      </c>
      <c r="R6244" s="84" t="s">
        <v>3203</v>
      </c>
      <c r="S6244" s="31" t="s">
        <v>41</v>
      </c>
      <c r="T6244" s="31"/>
      <c r="U6244" s="169"/>
      <c r="V6244" s="150"/>
      <c r="W6244" s="141" t="str" cm="1">
        <f t="array" ref="W6244">IF(SUM(LEN(B6244:V6244))=0,"",IF(OR(OR(ISBLANK(F6244),SUM(LEN(C6244),LEN(D6244))=0),AND(NOT(E6244="Unknown"),ISBLANK(J6244)),AND(NOT(O6244="Unknown"),ISBLANK(R6244))),"Missing Information", INDEX(Table15[Entire Service Line Classification], MATCH(SUMIFS(Table15[Unique ID],Table15[System-Owned Portion],E6244,Table15[If Material Anything Other than "Lead" in Column E,Was Material Ever Previously Lead?],G6244,Table15[Customer-Owned Portion],O6244),Table15[Unique ID],0),0)))</f>
        <v>Lead Status Unknown</v>
      </c>
      <c r="X6244"/>
    </row>
    <row r="6245" spans="2:24" x14ac:dyDescent="0.35">
      <c r="B6245" s="146"/>
      <c r="C6245" s="31" t="s">
        <v>2975</v>
      </c>
      <c r="D6245" s="31"/>
      <c r="E6245" s="44" t="s">
        <v>3203</v>
      </c>
      <c r="F6245" s="43" t="s">
        <v>3283</v>
      </c>
      <c r="G6245" s="84" t="s">
        <v>3249</v>
      </c>
      <c r="H6245" s="31">
        <v>1978</v>
      </c>
      <c r="I6245" s="207" t="s">
        <v>3337</v>
      </c>
      <c r="J6245" s="84"/>
      <c r="K6245" s="31" t="s">
        <v>41</v>
      </c>
      <c r="L6245" s="31"/>
      <c r="M6245" s="169"/>
      <c r="N6245" s="148"/>
      <c r="O6245" s="106" t="s">
        <v>3203</v>
      </c>
      <c r="P6245" s="43">
        <v>1978</v>
      </c>
      <c r="Q6245" s="207" t="s">
        <v>3337</v>
      </c>
      <c r="R6245" s="84" t="s">
        <v>3203</v>
      </c>
      <c r="S6245" s="31" t="s">
        <v>41</v>
      </c>
      <c r="T6245" s="31"/>
      <c r="U6245" s="169"/>
      <c r="V6245" s="150"/>
      <c r="W6245" s="141" t="str" cm="1">
        <f t="array" ref="W6245">IF(SUM(LEN(B6245:V6245))=0,"",IF(OR(OR(ISBLANK(F6245),SUM(LEN(C6245),LEN(D6245))=0),AND(NOT(E6245="Unknown"),ISBLANK(J6245)),AND(NOT(O6245="Unknown"),ISBLANK(R6245))),"Missing Information", INDEX(Table15[Entire Service Line Classification], MATCH(SUMIFS(Table15[Unique ID],Table15[System-Owned Portion],E6245,Table15[If Material Anything Other than "Lead" in Column E,Was Material Ever Previously Lead?],G6245,Table15[Customer-Owned Portion],O6245),Table15[Unique ID],0),0)))</f>
        <v>Lead Status Unknown</v>
      </c>
      <c r="X6245"/>
    </row>
    <row r="6246" spans="2:24" x14ac:dyDescent="0.35">
      <c r="B6246" s="146"/>
      <c r="C6246" s="31" t="s">
        <v>2673</v>
      </c>
      <c r="D6246" s="31"/>
      <c r="E6246" s="44" t="s">
        <v>3203</v>
      </c>
      <c r="F6246" s="43" t="s">
        <v>3283</v>
      </c>
      <c r="G6246" s="84" t="s">
        <v>3249</v>
      </c>
      <c r="H6246" s="31">
        <v>1940</v>
      </c>
      <c r="I6246" s="207" t="s">
        <v>3338</v>
      </c>
      <c r="J6246" s="84"/>
      <c r="K6246" s="31" t="s">
        <v>41</v>
      </c>
      <c r="L6246" s="31"/>
      <c r="M6246" s="169"/>
      <c r="N6246" s="148"/>
      <c r="O6246" s="106" t="s">
        <v>3203</v>
      </c>
      <c r="P6246" s="43">
        <v>1940</v>
      </c>
      <c r="Q6246" s="207" t="s">
        <v>3338</v>
      </c>
      <c r="R6246" s="84" t="s">
        <v>3203</v>
      </c>
      <c r="S6246" s="31" t="s">
        <v>41</v>
      </c>
      <c r="T6246" s="31"/>
      <c r="U6246" s="169"/>
      <c r="V6246" s="150"/>
      <c r="W6246" s="141" t="str" cm="1">
        <f t="array" ref="W6246">IF(SUM(LEN(B6246:V6246))=0,"",IF(OR(OR(ISBLANK(F6246),SUM(LEN(C6246),LEN(D6246))=0),AND(NOT(E6246="Unknown"),ISBLANK(J6246)),AND(NOT(O6246="Unknown"),ISBLANK(R6246))),"Missing Information", INDEX(Table15[Entire Service Line Classification], MATCH(SUMIFS(Table15[Unique ID],Table15[System-Owned Portion],E6246,Table15[If Material Anything Other than "Lead" in Column E,Was Material Ever Previously Lead?],G6246,Table15[Customer-Owned Portion],O6246),Table15[Unique ID],0),0)))</f>
        <v>Lead Status Unknown</v>
      </c>
      <c r="X6246"/>
    </row>
    <row r="6247" spans="2:24" x14ac:dyDescent="0.35">
      <c r="B6247" s="146"/>
      <c r="C6247" s="31" t="s">
        <v>2976</v>
      </c>
      <c r="D6247" s="31"/>
      <c r="E6247" s="44" t="s">
        <v>3203</v>
      </c>
      <c r="F6247" s="43" t="s">
        <v>3283</v>
      </c>
      <c r="G6247" s="84" t="s">
        <v>3249</v>
      </c>
      <c r="H6247" s="31">
        <v>1950</v>
      </c>
      <c r="I6247" s="207" t="s">
        <v>3338</v>
      </c>
      <c r="J6247" s="84"/>
      <c r="K6247" s="31" t="s">
        <v>41</v>
      </c>
      <c r="L6247" s="31"/>
      <c r="M6247" s="169"/>
      <c r="N6247" s="148"/>
      <c r="O6247" s="106" t="s">
        <v>3203</v>
      </c>
      <c r="P6247" s="43">
        <v>1950</v>
      </c>
      <c r="Q6247" s="207" t="s">
        <v>3338</v>
      </c>
      <c r="R6247" s="84" t="s">
        <v>3203</v>
      </c>
      <c r="S6247" s="31" t="s">
        <v>41</v>
      </c>
      <c r="T6247" s="31"/>
      <c r="U6247" s="169"/>
      <c r="V6247" s="150"/>
      <c r="W6247" s="141" t="str" cm="1">
        <f t="array" ref="W6247">IF(SUM(LEN(B6247:V6247))=0,"",IF(OR(OR(ISBLANK(F6247),SUM(LEN(C6247),LEN(D6247))=0),AND(NOT(E6247="Unknown"),ISBLANK(J6247)),AND(NOT(O6247="Unknown"),ISBLANK(R6247))),"Missing Information", INDEX(Table15[Entire Service Line Classification], MATCH(SUMIFS(Table15[Unique ID],Table15[System-Owned Portion],E6247,Table15[If Material Anything Other than "Lead" in Column E,Was Material Ever Previously Lead?],G6247,Table15[Customer-Owned Portion],O6247),Table15[Unique ID],0),0)))</f>
        <v>Lead Status Unknown</v>
      </c>
      <c r="X6247"/>
    </row>
    <row r="6248" spans="2:24" ht="29" x14ac:dyDescent="0.35">
      <c r="B6248" s="146"/>
      <c r="C6248" s="31" t="s">
        <v>6620</v>
      </c>
      <c r="D6248" s="31"/>
      <c r="E6248" s="44" t="s">
        <v>3284</v>
      </c>
      <c r="F6248" s="43" t="s">
        <v>41</v>
      </c>
      <c r="G6248" s="84" t="s">
        <v>3249</v>
      </c>
      <c r="H6248" s="31">
        <v>1991</v>
      </c>
      <c r="I6248" s="207" t="s">
        <v>3338</v>
      </c>
      <c r="J6248" s="84" t="s">
        <v>3270</v>
      </c>
      <c r="K6248" s="31" t="s">
        <v>41</v>
      </c>
      <c r="L6248" s="31"/>
      <c r="M6248" s="169"/>
      <c r="N6248" s="148"/>
      <c r="O6248" s="106" t="s">
        <v>3284</v>
      </c>
      <c r="P6248" s="43">
        <v>1991</v>
      </c>
      <c r="Q6248" s="207" t="s">
        <v>3338</v>
      </c>
      <c r="R6248" s="84" t="s">
        <v>3270</v>
      </c>
      <c r="S6248" s="31" t="s">
        <v>41</v>
      </c>
      <c r="T6248" s="31"/>
      <c r="U6248" s="169"/>
      <c r="V6248" s="150"/>
      <c r="W6248" s="141" t="str" cm="1">
        <f t="array" ref="W6248">IF(SUM(LEN(B6248:V6248))=0,"",IF(OR(OR(ISBLANK(F6248),SUM(LEN(C6248),LEN(D6248))=0),AND(NOT(E6248="Unknown"),ISBLANK(J6248)),AND(NOT(O6248="Unknown"),ISBLANK(R6248))),"Missing Information", INDEX(Table15[Entire Service Line Classification], MATCH(SUMIFS(Table15[Unique ID],Table15[System-Owned Portion],E6248,Table15[If Material Anything Other than "Lead" in Column E,Was Material Ever Previously Lead?],G6248,Table15[Customer-Owned Portion],O6248),Table15[Unique ID],0),0)))</f>
        <v>Non-lead</v>
      </c>
      <c r="X6248"/>
    </row>
    <row r="6249" spans="2:24" x14ac:dyDescent="0.35">
      <c r="B6249" s="146"/>
      <c r="C6249" s="31" t="s">
        <v>2977</v>
      </c>
      <c r="D6249" s="31"/>
      <c r="E6249" s="44" t="s">
        <v>3203</v>
      </c>
      <c r="F6249" s="43" t="s">
        <v>3283</v>
      </c>
      <c r="G6249" s="84" t="s">
        <v>3249</v>
      </c>
      <c r="H6249" s="31">
        <v>1945</v>
      </c>
      <c r="I6249" s="207" t="s">
        <v>3338</v>
      </c>
      <c r="J6249" s="84"/>
      <c r="K6249" s="31" t="s">
        <v>41</v>
      </c>
      <c r="L6249" s="31"/>
      <c r="M6249" s="169"/>
      <c r="N6249" s="148"/>
      <c r="O6249" s="106" t="s">
        <v>3203</v>
      </c>
      <c r="P6249" s="43">
        <v>1945</v>
      </c>
      <c r="Q6249" s="207" t="s">
        <v>3338</v>
      </c>
      <c r="R6249" s="84" t="s">
        <v>3203</v>
      </c>
      <c r="S6249" s="31" t="s">
        <v>41</v>
      </c>
      <c r="T6249" s="31"/>
      <c r="U6249" s="169"/>
      <c r="V6249" s="150"/>
      <c r="W6249" s="141" t="str" cm="1">
        <f t="array" ref="W6249">IF(SUM(LEN(B6249:V6249))=0,"",IF(OR(OR(ISBLANK(F6249),SUM(LEN(C6249),LEN(D6249))=0),AND(NOT(E6249="Unknown"),ISBLANK(J6249)),AND(NOT(O6249="Unknown"),ISBLANK(R6249))),"Missing Information", INDEX(Table15[Entire Service Line Classification], MATCH(SUMIFS(Table15[Unique ID],Table15[System-Owned Portion],E6249,Table15[If Material Anything Other than "Lead" in Column E,Was Material Ever Previously Lead?],G6249,Table15[Customer-Owned Portion],O6249),Table15[Unique ID],0),0)))</f>
        <v>Lead Status Unknown</v>
      </c>
      <c r="X6249"/>
    </row>
    <row r="6250" spans="2:24" x14ac:dyDescent="0.35">
      <c r="B6250" s="146"/>
      <c r="C6250" s="31" t="s">
        <v>2978</v>
      </c>
      <c r="D6250" s="31"/>
      <c r="E6250" s="44" t="s">
        <v>3203</v>
      </c>
      <c r="F6250" s="43" t="s">
        <v>3283</v>
      </c>
      <c r="G6250" s="84" t="s">
        <v>3249</v>
      </c>
      <c r="H6250" s="31">
        <v>1971</v>
      </c>
      <c r="I6250" s="207" t="s">
        <v>3338</v>
      </c>
      <c r="J6250" s="84"/>
      <c r="K6250" s="31" t="s">
        <v>41</v>
      </c>
      <c r="L6250" s="31"/>
      <c r="M6250" s="169"/>
      <c r="N6250" s="148"/>
      <c r="O6250" s="106" t="s">
        <v>3203</v>
      </c>
      <c r="P6250" s="43">
        <v>1971</v>
      </c>
      <c r="Q6250" s="207" t="s">
        <v>3338</v>
      </c>
      <c r="R6250" s="84" t="s">
        <v>3203</v>
      </c>
      <c r="S6250" s="31" t="s">
        <v>41</v>
      </c>
      <c r="T6250" s="31"/>
      <c r="U6250" s="169"/>
      <c r="V6250" s="150"/>
      <c r="W6250" s="141" t="str" cm="1">
        <f t="array" ref="W6250">IF(SUM(LEN(B6250:V6250))=0,"",IF(OR(OR(ISBLANK(F6250),SUM(LEN(C6250),LEN(D6250))=0),AND(NOT(E6250="Unknown"),ISBLANK(J6250)),AND(NOT(O6250="Unknown"),ISBLANK(R6250))),"Missing Information", INDEX(Table15[Entire Service Line Classification], MATCH(SUMIFS(Table15[Unique ID],Table15[System-Owned Portion],E6250,Table15[If Material Anything Other than "Lead" in Column E,Was Material Ever Previously Lead?],G6250,Table15[Customer-Owned Portion],O6250),Table15[Unique ID],0),0)))</f>
        <v>Lead Status Unknown</v>
      </c>
      <c r="X6250"/>
    </row>
    <row r="6251" spans="2:24" x14ac:dyDescent="0.35">
      <c r="B6251" s="146"/>
      <c r="C6251" s="31" t="s">
        <v>2979</v>
      </c>
      <c r="D6251" s="31"/>
      <c r="E6251" s="44" t="s">
        <v>3203</v>
      </c>
      <c r="F6251" s="43" t="s">
        <v>3283</v>
      </c>
      <c r="G6251" s="84" t="s">
        <v>3249</v>
      </c>
      <c r="H6251" s="31">
        <v>1967</v>
      </c>
      <c r="I6251" s="207" t="s">
        <v>3338</v>
      </c>
      <c r="J6251" s="84"/>
      <c r="K6251" s="31" t="s">
        <v>41</v>
      </c>
      <c r="L6251" s="31"/>
      <c r="M6251" s="169"/>
      <c r="N6251" s="148"/>
      <c r="O6251" s="106" t="s">
        <v>3203</v>
      </c>
      <c r="P6251" s="43">
        <v>1967</v>
      </c>
      <c r="Q6251" s="207" t="s">
        <v>3338</v>
      </c>
      <c r="R6251" s="84" t="s">
        <v>3203</v>
      </c>
      <c r="S6251" s="31" t="s">
        <v>41</v>
      </c>
      <c r="T6251" s="31"/>
      <c r="U6251" s="169"/>
      <c r="V6251" s="150"/>
      <c r="W6251" s="141" t="str" cm="1">
        <f t="array" ref="W6251">IF(SUM(LEN(B6251:V6251))=0,"",IF(OR(OR(ISBLANK(F6251),SUM(LEN(C6251),LEN(D6251))=0),AND(NOT(E6251="Unknown"),ISBLANK(J6251)),AND(NOT(O6251="Unknown"),ISBLANK(R6251))),"Missing Information", INDEX(Table15[Entire Service Line Classification], MATCH(SUMIFS(Table15[Unique ID],Table15[System-Owned Portion],E6251,Table15[If Material Anything Other than "Lead" in Column E,Was Material Ever Previously Lead?],G6251,Table15[Customer-Owned Portion],O6251),Table15[Unique ID],0),0)))</f>
        <v>Lead Status Unknown</v>
      </c>
      <c r="X6251"/>
    </row>
    <row r="6252" spans="2:24" x14ac:dyDescent="0.35">
      <c r="B6252" s="146"/>
      <c r="C6252" s="31" t="s">
        <v>6621</v>
      </c>
      <c r="D6252" s="31"/>
      <c r="E6252" s="44" t="s">
        <v>3203</v>
      </c>
      <c r="F6252" s="43" t="s">
        <v>3283</v>
      </c>
      <c r="G6252" s="84" t="s">
        <v>3249</v>
      </c>
      <c r="H6252" s="31">
        <v>1971</v>
      </c>
      <c r="I6252" s="207" t="s">
        <v>3338</v>
      </c>
      <c r="J6252" s="84"/>
      <c r="K6252" s="31" t="s">
        <v>41</v>
      </c>
      <c r="L6252" s="31"/>
      <c r="M6252" s="169"/>
      <c r="N6252" s="148"/>
      <c r="O6252" s="106" t="s">
        <v>3203</v>
      </c>
      <c r="P6252" s="43">
        <v>1971</v>
      </c>
      <c r="Q6252" s="207" t="s">
        <v>3338</v>
      </c>
      <c r="R6252" s="84" t="s">
        <v>3203</v>
      </c>
      <c r="S6252" s="31" t="s">
        <v>41</v>
      </c>
      <c r="T6252" s="31"/>
      <c r="U6252" s="169"/>
      <c r="V6252" s="150"/>
      <c r="W6252" s="141" t="str" cm="1">
        <f t="array" ref="W6252">IF(SUM(LEN(B6252:V6252))=0,"",IF(OR(OR(ISBLANK(F6252),SUM(LEN(C6252),LEN(D6252))=0),AND(NOT(E6252="Unknown"),ISBLANK(J6252)),AND(NOT(O6252="Unknown"),ISBLANK(R6252))),"Missing Information", INDEX(Table15[Entire Service Line Classification], MATCH(SUMIFS(Table15[Unique ID],Table15[System-Owned Portion],E6252,Table15[If Material Anything Other than "Lead" in Column E,Was Material Ever Previously Lead?],G6252,Table15[Customer-Owned Portion],O6252),Table15[Unique ID],0),0)))</f>
        <v>Lead Status Unknown</v>
      </c>
      <c r="X6252"/>
    </row>
    <row r="6253" spans="2:24" x14ac:dyDescent="0.35">
      <c r="B6253" s="146"/>
      <c r="C6253" s="31" t="s">
        <v>2980</v>
      </c>
      <c r="D6253" s="31"/>
      <c r="E6253" s="44" t="s">
        <v>3203</v>
      </c>
      <c r="F6253" s="43" t="s">
        <v>3283</v>
      </c>
      <c r="G6253" s="84" t="s">
        <v>3249</v>
      </c>
      <c r="H6253" s="31">
        <v>1970</v>
      </c>
      <c r="I6253" s="207" t="s">
        <v>3338</v>
      </c>
      <c r="J6253" s="84"/>
      <c r="K6253" s="31" t="s">
        <v>41</v>
      </c>
      <c r="L6253" s="31"/>
      <c r="M6253" s="169"/>
      <c r="N6253" s="148"/>
      <c r="O6253" s="106" t="s">
        <v>3203</v>
      </c>
      <c r="P6253" s="43">
        <v>1970</v>
      </c>
      <c r="Q6253" s="207" t="s">
        <v>3338</v>
      </c>
      <c r="R6253" s="84" t="s">
        <v>3203</v>
      </c>
      <c r="S6253" s="31" t="s">
        <v>41</v>
      </c>
      <c r="T6253" s="31"/>
      <c r="U6253" s="169"/>
      <c r="V6253" s="150"/>
      <c r="W6253" s="141" t="str" cm="1">
        <f t="array" ref="W6253">IF(SUM(LEN(B6253:V6253))=0,"",IF(OR(OR(ISBLANK(F6253),SUM(LEN(C6253),LEN(D6253))=0),AND(NOT(E6253="Unknown"),ISBLANK(J6253)),AND(NOT(O6253="Unknown"),ISBLANK(R6253))),"Missing Information", INDEX(Table15[Entire Service Line Classification], MATCH(SUMIFS(Table15[Unique ID],Table15[System-Owned Portion],E6253,Table15[If Material Anything Other than "Lead" in Column E,Was Material Ever Previously Lead?],G6253,Table15[Customer-Owned Portion],O6253),Table15[Unique ID],0),0)))</f>
        <v>Lead Status Unknown</v>
      </c>
      <c r="X6253"/>
    </row>
    <row r="6254" spans="2:24" x14ac:dyDescent="0.35">
      <c r="B6254" s="146"/>
      <c r="C6254" s="31" t="s">
        <v>2981</v>
      </c>
      <c r="D6254" s="31"/>
      <c r="E6254" s="44" t="s">
        <v>3203</v>
      </c>
      <c r="F6254" s="43" t="s">
        <v>3283</v>
      </c>
      <c r="G6254" s="84" t="s">
        <v>3249</v>
      </c>
      <c r="H6254" s="31">
        <v>1972</v>
      </c>
      <c r="I6254" s="207" t="s">
        <v>3337</v>
      </c>
      <c r="J6254" s="84"/>
      <c r="K6254" s="31" t="s">
        <v>41</v>
      </c>
      <c r="L6254" s="31"/>
      <c r="M6254" s="169"/>
      <c r="N6254" s="148"/>
      <c r="O6254" s="106" t="s">
        <v>3203</v>
      </c>
      <c r="P6254" s="43">
        <v>1972</v>
      </c>
      <c r="Q6254" s="207" t="s">
        <v>3337</v>
      </c>
      <c r="R6254" s="84" t="s">
        <v>3203</v>
      </c>
      <c r="S6254" s="31" t="s">
        <v>41</v>
      </c>
      <c r="T6254" s="31"/>
      <c r="U6254" s="169"/>
      <c r="V6254" s="150"/>
      <c r="W6254" s="141" t="str" cm="1">
        <f t="array" ref="W6254">IF(SUM(LEN(B6254:V6254))=0,"",IF(OR(OR(ISBLANK(F6254),SUM(LEN(C6254),LEN(D6254))=0),AND(NOT(E6254="Unknown"),ISBLANK(J6254)),AND(NOT(O6254="Unknown"),ISBLANK(R6254))),"Missing Information", INDEX(Table15[Entire Service Line Classification], MATCH(SUMIFS(Table15[Unique ID],Table15[System-Owned Portion],E6254,Table15[If Material Anything Other than "Lead" in Column E,Was Material Ever Previously Lead?],G6254,Table15[Customer-Owned Portion],O6254),Table15[Unique ID],0),0)))</f>
        <v>Lead Status Unknown</v>
      </c>
      <c r="X6254"/>
    </row>
    <row r="6255" spans="2:24" x14ac:dyDescent="0.35">
      <c r="B6255" s="146"/>
      <c r="C6255" s="31" t="s">
        <v>6622</v>
      </c>
      <c r="D6255" s="31"/>
      <c r="E6255" s="44" t="s">
        <v>3203</v>
      </c>
      <c r="F6255" s="43" t="s">
        <v>3283</v>
      </c>
      <c r="G6255" s="84" t="s">
        <v>3249</v>
      </c>
      <c r="H6255" s="31">
        <v>1947</v>
      </c>
      <c r="I6255" s="207" t="s">
        <v>3338</v>
      </c>
      <c r="J6255" s="84"/>
      <c r="K6255" s="31" t="s">
        <v>41</v>
      </c>
      <c r="L6255" s="31"/>
      <c r="M6255" s="169"/>
      <c r="N6255" s="148"/>
      <c r="O6255" s="106" t="s">
        <v>3203</v>
      </c>
      <c r="P6255" s="43">
        <v>1947</v>
      </c>
      <c r="Q6255" s="207" t="s">
        <v>3338</v>
      </c>
      <c r="R6255" s="84" t="s">
        <v>3203</v>
      </c>
      <c r="S6255" s="31" t="s">
        <v>41</v>
      </c>
      <c r="T6255" s="31"/>
      <c r="U6255" s="169"/>
      <c r="V6255" s="150"/>
      <c r="W6255" s="141" t="str" cm="1">
        <f t="array" ref="W6255">IF(SUM(LEN(B6255:V6255))=0,"",IF(OR(OR(ISBLANK(F6255),SUM(LEN(C6255),LEN(D6255))=0),AND(NOT(E6255="Unknown"),ISBLANK(J6255)),AND(NOT(O6255="Unknown"),ISBLANK(R6255))),"Missing Information", INDEX(Table15[Entire Service Line Classification], MATCH(SUMIFS(Table15[Unique ID],Table15[System-Owned Portion],E6255,Table15[If Material Anything Other than "Lead" in Column E,Was Material Ever Previously Lead?],G6255,Table15[Customer-Owned Portion],O6255),Table15[Unique ID],0),0)))</f>
        <v>Lead Status Unknown</v>
      </c>
      <c r="X6255"/>
    </row>
    <row r="6256" spans="2:24" x14ac:dyDescent="0.35">
      <c r="B6256" s="146"/>
      <c r="C6256" s="31" t="s">
        <v>2982</v>
      </c>
      <c r="D6256" s="31"/>
      <c r="E6256" s="44" t="s">
        <v>3203</v>
      </c>
      <c r="F6256" s="43" t="s">
        <v>3283</v>
      </c>
      <c r="G6256" s="84" t="s">
        <v>3249</v>
      </c>
      <c r="H6256" s="31"/>
      <c r="I6256" s="207" t="s">
        <v>3341</v>
      </c>
      <c r="J6256" s="84"/>
      <c r="K6256" s="31" t="s">
        <v>41</v>
      </c>
      <c r="L6256" s="31"/>
      <c r="M6256" s="169"/>
      <c r="N6256" s="148"/>
      <c r="O6256" s="106" t="s">
        <v>3203</v>
      </c>
      <c r="P6256" s="43"/>
      <c r="Q6256" s="207" t="s">
        <v>3341</v>
      </c>
      <c r="R6256" s="84" t="s">
        <v>3203</v>
      </c>
      <c r="S6256" s="31" t="s">
        <v>41</v>
      </c>
      <c r="T6256" s="31"/>
      <c r="U6256" s="169"/>
      <c r="V6256" s="150"/>
      <c r="W6256" s="141" t="str" cm="1">
        <f t="array" ref="W6256">IF(SUM(LEN(B6256:V6256))=0,"",IF(OR(OR(ISBLANK(F6256),SUM(LEN(C6256),LEN(D6256))=0),AND(NOT(E6256="Unknown"),ISBLANK(J6256)),AND(NOT(O6256="Unknown"),ISBLANK(R6256))),"Missing Information", INDEX(Table15[Entire Service Line Classification], MATCH(SUMIFS(Table15[Unique ID],Table15[System-Owned Portion],E6256,Table15[If Material Anything Other than "Lead" in Column E,Was Material Ever Previously Lead?],G6256,Table15[Customer-Owned Portion],O6256),Table15[Unique ID],0),0)))</f>
        <v>Lead Status Unknown</v>
      </c>
      <c r="X6256"/>
    </row>
    <row r="6257" spans="2:24" x14ac:dyDescent="0.35">
      <c r="B6257" s="146"/>
      <c r="C6257" s="31" t="s">
        <v>2983</v>
      </c>
      <c r="D6257" s="31"/>
      <c r="E6257" s="44" t="s">
        <v>3203</v>
      </c>
      <c r="F6257" s="43" t="s">
        <v>3283</v>
      </c>
      <c r="G6257" s="84" t="s">
        <v>3249</v>
      </c>
      <c r="H6257" s="31">
        <v>1970</v>
      </c>
      <c r="I6257" s="207" t="s">
        <v>3338</v>
      </c>
      <c r="J6257" s="84"/>
      <c r="K6257" s="31" t="s">
        <v>41</v>
      </c>
      <c r="L6257" s="31"/>
      <c r="M6257" s="169"/>
      <c r="N6257" s="148"/>
      <c r="O6257" s="106" t="s">
        <v>3203</v>
      </c>
      <c r="P6257" s="43">
        <v>1970</v>
      </c>
      <c r="Q6257" s="207" t="s">
        <v>3338</v>
      </c>
      <c r="R6257" s="84" t="s">
        <v>3203</v>
      </c>
      <c r="S6257" s="31" t="s">
        <v>41</v>
      </c>
      <c r="T6257" s="31"/>
      <c r="U6257" s="169"/>
      <c r="V6257" s="150"/>
      <c r="W6257" s="141" t="str" cm="1">
        <f t="array" ref="W6257">IF(SUM(LEN(B6257:V6257))=0,"",IF(OR(OR(ISBLANK(F6257),SUM(LEN(C6257),LEN(D6257))=0),AND(NOT(E6257="Unknown"),ISBLANK(J6257)),AND(NOT(O6257="Unknown"),ISBLANK(R6257))),"Missing Information", INDEX(Table15[Entire Service Line Classification], MATCH(SUMIFS(Table15[Unique ID],Table15[System-Owned Portion],E6257,Table15[If Material Anything Other than "Lead" in Column E,Was Material Ever Previously Lead?],G6257,Table15[Customer-Owned Portion],O6257),Table15[Unique ID],0),0)))</f>
        <v>Lead Status Unknown</v>
      </c>
      <c r="X6257"/>
    </row>
    <row r="6258" spans="2:24" x14ac:dyDescent="0.35">
      <c r="B6258" s="146"/>
      <c r="C6258" s="31" t="s">
        <v>2984</v>
      </c>
      <c r="D6258" s="31"/>
      <c r="E6258" s="44" t="s">
        <v>3203</v>
      </c>
      <c r="F6258" s="43" t="s">
        <v>3283</v>
      </c>
      <c r="G6258" s="84" t="s">
        <v>3249</v>
      </c>
      <c r="H6258" s="31">
        <v>1917</v>
      </c>
      <c r="I6258" s="207" t="s">
        <v>3338</v>
      </c>
      <c r="J6258" s="84"/>
      <c r="K6258" s="31" t="s">
        <v>41</v>
      </c>
      <c r="L6258" s="31"/>
      <c r="M6258" s="169"/>
      <c r="N6258" s="148"/>
      <c r="O6258" s="106" t="s">
        <v>3203</v>
      </c>
      <c r="P6258" s="43">
        <v>1917</v>
      </c>
      <c r="Q6258" s="207" t="s">
        <v>3338</v>
      </c>
      <c r="R6258" s="84" t="s">
        <v>3203</v>
      </c>
      <c r="S6258" s="31" t="s">
        <v>41</v>
      </c>
      <c r="T6258" s="31"/>
      <c r="U6258" s="169"/>
      <c r="V6258" s="150"/>
      <c r="W6258" s="141" t="str" cm="1">
        <f t="array" ref="W6258">IF(SUM(LEN(B6258:V6258))=0,"",IF(OR(OR(ISBLANK(F6258),SUM(LEN(C6258),LEN(D6258))=0),AND(NOT(E6258="Unknown"),ISBLANK(J6258)),AND(NOT(O6258="Unknown"),ISBLANK(R6258))),"Missing Information", INDEX(Table15[Entire Service Line Classification], MATCH(SUMIFS(Table15[Unique ID],Table15[System-Owned Portion],E6258,Table15[If Material Anything Other than "Lead" in Column E,Was Material Ever Previously Lead?],G6258,Table15[Customer-Owned Portion],O6258),Table15[Unique ID],0),0)))</f>
        <v>Lead Status Unknown</v>
      </c>
      <c r="X6258"/>
    </row>
    <row r="6259" spans="2:24" x14ac:dyDescent="0.35">
      <c r="B6259" s="146"/>
      <c r="C6259" s="31" t="s">
        <v>2985</v>
      </c>
      <c r="D6259" s="31"/>
      <c r="E6259" s="44" t="s">
        <v>3203</v>
      </c>
      <c r="F6259" s="43" t="s">
        <v>3283</v>
      </c>
      <c r="G6259" s="84" t="s">
        <v>3249</v>
      </c>
      <c r="H6259" s="31">
        <v>1958</v>
      </c>
      <c r="I6259" s="207" t="s">
        <v>3337</v>
      </c>
      <c r="J6259" s="84"/>
      <c r="K6259" s="31" t="s">
        <v>41</v>
      </c>
      <c r="L6259" s="31"/>
      <c r="M6259" s="169"/>
      <c r="N6259" s="148"/>
      <c r="O6259" s="106" t="s">
        <v>3203</v>
      </c>
      <c r="P6259" s="43">
        <v>1958</v>
      </c>
      <c r="Q6259" s="207" t="s">
        <v>3337</v>
      </c>
      <c r="R6259" s="84" t="s">
        <v>3203</v>
      </c>
      <c r="S6259" s="31" t="s">
        <v>41</v>
      </c>
      <c r="T6259" s="31"/>
      <c r="U6259" s="169"/>
      <c r="V6259" s="150"/>
      <c r="W6259" s="141" t="str" cm="1">
        <f t="array" ref="W6259">IF(SUM(LEN(B6259:V6259))=0,"",IF(OR(OR(ISBLANK(F6259),SUM(LEN(C6259),LEN(D6259))=0),AND(NOT(E6259="Unknown"),ISBLANK(J6259)),AND(NOT(O6259="Unknown"),ISBLANK(R6259))),"Missing Information", INDEX(Table15[Entire Service Line Classification], MATCH(SUMIFS(Table15[Unique ID],Table15[System-Owned Portion],E6259,Table15[If Material Anything Other than "Lead" in Column E,Was Material Ever Previously Lead?],G6259,Table15[Customer-Owned Portion],O6259),Table15[Unique ID],0),0)))</f>
        <v>Lead Status Unknown</v>
      </c>
      <c r="X6259"/>
    </row>
    <row r="6260" spans="2:24" x14ac:dyDescent="0.35">
      <c r="B6260" s="146"/>
      <c r="C6260" s="31" t="s">
        <v>2986</v>
      </c>
      <c r="D6260" s="31"/>
      <c r="E6260" s="44" t="s">
        <v>3203</v>
      </c>
      <c r="F6260" s="43" t="s">
        <v>3283</v>
      </c>
      <c r="G6260" s="84" t="s">
        <v>3249</v>
      </c>
      <c r="H6260" s="31">
        <v>1958</v>
      </c>
      <c r="I6260" s="207" t="s">
        <v>3337</v>
      </c>
      <c r="J6260" s="84"/>
      <c r="K6260" s="31" t="s">
        <v>41</v>
      </c>
      <c r="L6260" s="31"/>
      <c r="M6260" s="169"/>
      <c r="N6260" s="148"/>
      <c r="O6260" s="106" t="s">
        <v>3203</v>
      </c>
      <c r="P6260" s="43">
        <v>1958</v>
      </c>
      <c r="Q6260" s="207" t="s">
        <v>3337</v>
      </c>
      <c r="R6260" s="84" t="s">
        <v>3203</v>
      </c>
      <c r="S6260" s="31" t="s">
        <v>41</v>
      </c>
      <c r="T6260" s="31"/>
      <c r="U6260" s="169"/>
      <c r="V6260" s="150"/>
      <c r="W6260" s="141" t="str" cm="1">
        <f t="array" ref="W6260">IF(SUM(LEN(B6260:V6260))=0,"",IF(OR(OR(ISBLANK(F6260),SUM(LEN(C6260),LEN(D6260))=0),AND(NOT(E6260="Unknown"),ISBLANK(J6260)),AND(NOT(O6260="Unknown"),ISBLANK(R6260))),"Missing Information", INDEX(Table15[Entire Service Line Classification], MATCH(SUMIFS(Table15[Unique ID],Table15[System-Owned Portion],E6260,Table15[If Material Anything Other than "Lead" in Column E,Was Material Ever Previously Lead?],G6260,Table15[Customer-Owned Portion],O6260),Table15[Unique ID],0),0)))</f>
        <v>Lead Status Unknown</v>
      </c>
      <c r="X6260"/>
    </row>
    <row r="6261" spans="2:24" x14ac:dyDescent="0.35">
      <c r="B6261" s="146"/>
      <c r="C6261" s="31" t="s">
        <v>6623</v>
      </c>
      <c r="D6261" s="31"/>
      <c r="E6261" s="44" t="s">
        <v>3203</v>
      </c>
      <c r="F6261" s="43" t="s">
        <v>3283</v>
      </c>
      <c r="G6261" s="84" t="s">
        <v>3249</v>
      </c>
      <c r="H6261" s="31">
        <v>1912</v>
      </c>
      <c r="I6261" s="207" t="s">
        <v>3337</v>
      </c>
      <c r="J6261" s="84"/>
      <c r="K6261" s="31" t="s">
        <v>41</v>
      </c>
      <c r="L6261" s="31"/>
      <c r="M6261" s="169"/>
      <c r="N6261" s="148"/>
      <c r="O6261" s="106" t="s">
        <v>3203</v>
      </c>
      <c r="P6261" s="43">
        <v>1912</v>
      </c>
      <c r="Q6261" s="207" t="s">
        <v>3337</v>
      </c>
      <c r="R6261" s="84" t="s">
        <v>3203</v>
      </c>
      <c r="S6261" s="31" t="s">
        <v>41</v>
      </c>
      <c r="T6261" s="31"/>
      <c r="U6261" s="169"/>
      <c r="V6261" s="150"/>
      <c r="W6261" s="141" t="str" cm="1">
        <f t="array" ref="W6261">IF(SUM(LEN(B6261:V6261))=0,"",IF(OR(OR(ISBLANK(F6261),SUM(LEN(C6261),LEN(D6261))=0),AND(NOT(E6261="Unknown"),ISBLANK(J6261)),AND(NOT(O6261="Unknown"),ISBLANK(R6261))),"Missing Information", INDEX(Table15[Entire Service Line Classification], MATCH(SUMIFS(Table15[Unique ID],Table15[System-Owned Portion],E6261,Table15[If Material Anything Other than "Lead" in Column E,Was Material Ever Previously Lead?],G6261,Table15[Customer-Owned Portion],O6261),Table15[Unique ID],0),0)))</f>
        <v>Lead Status Unknown</v>
      </c>
      <c r="X6261"/>
    </row>
    <row r="6262" spans="2:24" x14ac:dyDescent="0.35">
      <c r="B6262" s="146"/>
      <c r="C6262" s="31" t="s">
        <v>6624</v>
      </c>
      <c r="D6262" s="31"/>
      <c r="E6262" s="44" t="s">
        <v>3203</v>
      </c>
      <c r="F6262" s="43" t="s">
        <v>3283</v>
      </c>
      <c r="G6262" s="84" t="s">
        <v>3249</v>
      </c>
      <c r="H6262" s="31">
        <v>1962</v>
      </c>
      <c r="I6262" s="207" t="s">
        <v>3337</v>
      </c>
      <c r="J6262" s="84"/>
      <c r="K6262" s="31" t="s">
        <v>41</v>
      </c>
      <c r="L6262" s="31"/>
      <c r="M6262" s="169"/>
      <c r="N6262" s="148"/>
      <c r="O6262" s="106" t="s">
        <v>3203</v>
      </c>
      <c r="P6262" s="43">
        <v>1962</v>
      </c>
      <c r="Q6262" s="207" t="s">
        <v>3337</v>
      </c>
      <c r="R6262" s="84" t="s">
        <v>3203</v>
      </c>
      <c r="S6262" s="31" t="s">
        <v>41</v>
      </c>
      <c r="T6262" s="31"/>
      <c r="U6262" s="169"/>
      <c r="V6262" s="150"/>
      <c r="W6262" s="141" t="str" cm="1">
        <f t="array" ref="W6262">IF(SUM(LEN(B6262:V6262))=0,"",IF(OR(OR(ISBLANK(F6262),SUM(LEN(C6262),LEN(D6262))=0),AND(NOT(E6262="Unknown"),ISBLANK(J6262)),AND(NOT(O6262="Unknown"),ISBLANK(R6262))),"Missing Information", INDEX(Table15[Entire Service Line Classification], MATCH(SUMIFS(Table15[Unique ID],Table15[System-Owned Portion],E6262,Table15[If Material Anything Other than "Lead" in Column E,Was Material Ever Previously Lead?],G6262,Table15[Customer-Owned Portion],O6262),Table15[Unique ID],0),0)))</f>
        <v>Lead Status Unknown</v>
      </c>
      <c r="X6262"/>
    </row>
    <row r="6263" spans="2:24" x14ac:dyDescent="0.35">
      <c r="B6263" s="146"/>
      <c r="C6263" s="31" t="s">
        <v>6625</v>
      </c>
      <c r="D6263" s="31"/>
      <c r="E6263" s="44" t="s">
        <v>3203</v>
      </c>
      <c r="F6263" s="43" t="s">
        <v>3283</v>
      </c>
      <c r="G6263" s="84" t="s">
        <v>3249</v>
      </c>
      <c r="H6263" s="31">
        <v>1962</v>
      </c>
      <c r="I6263" s="207" t="s">
        <v>3341</v>
      </c>
      <c r="J6263" s="84"/>
      <c r="K6263" s="31" t="s">
        <v>41</v>
      </c>
      <c r="L6263" s="31"/>
      <c r="M6263" s="169"/>
      <c r="N6263" s="148"/>
      <c r="O6263" s="106" t="s">
        <v>3203</v>
      </c>
      <c r="P6263" s="43">
        <v>1962</v>
      </c>
      <c r="Q6263" s="207" t="s">
        <v>3341</v>
      </c>
      <c r="R6263" s="84" t="s">
        <v>3203</v>
      </c>
      <c r="S6263" s="31" t="s">
        <v>41</v>
      </c>
      <c r="T6263" s="31"/>
      <c r="U6263" s="169"/>
      <c r="V6263" s="150"/>
      <c r="W6263" s="141" t="str" cm="1">
        <f t="array" ref="W6263">IF(SUM(LEN(B6263:V6263))=0,"",IF(OR(OR(ISBLANK(F6263),SUM(LEN(C6263),LEN(D6263))=0),AND(NOT(E6263="Unknown"),ISBLANK(J6263)),AND(NOT(O6263="Unknown"),ISBLANK(R6263))),"Missing Information", INDEX(Table15[Entire Service Line Classification], MATCH(SUMIFS(Table15[Unique ID],Table15[System-Owned Portion],E6263,Table15[If Material Anything Other than "Lead" in Column E,Was Material Ever Previously Lead?],G6263,Table15[Customer-Owned Portion],O6263),Table15[Unique ID],0),0)))</f>
        <v>Lead Status Unknown</v>
      </c>
      <c r="X6263"/>
    </row>
    <row r="6264" spans="2:24" ht="29" x14ac:dyDescent="0.35">
      <c r="B6264" s="146"/>
      <c r="C6264" s="31" t="s">
        <v>6626</v>
      </c>
      <c r="D6264" s="31"/>
      <c r="E6264" s="44" t="s">
        <v>3203</v>
      </c>
      <c r="F6264" s="43" t="s">
        <v>3283</v>
      </c>
      <c r="G6264" s="84" t="s">
        <v>3249</v>
      </c>
      <c r="H6264" s="31">
        <v>1956</v>
      </c>
      <c r="I6264" s="207" t="s">
        <v>3337</v>
      </c>
      <c r="J6264" s="84"/>
      <c r="K6264" s="31" t="s">
        <v>41</v>
      </c>
      <c r="L6264" s="31"/>
      <c r="M6264" s="169"/>
      <c r="N6264" s="148"/>
      <c r="O6264" s="106" t="s">
        <v>3203</v>
      </c>
      <c r="P6264" s="43">
        <v>1956</v>
      </c>
      <c r="Q6264" s="207" t="s">
        <v>3337</v>
      </c>
      <c r="R6264" s="84" t="s">
        <v>3203</v>
      </c>
      <c r="S6264" s="31" t="s">
        <v>41</v>
      </c>
      <c r="T6264" s="31"/>
      <c r="U6264" s="169"/>
      <c r="V6264" s="150"/>
      <c r="W6264" s="141" t="str" cm="1">
        <f t="array" ref="W6264">IF(SUM(LEN(B6264:V6264))=0,"",IF(OR(OR(ISBLANK(F6264),SUM(LEN(C6264),LEN(D6264))=0),AND(NOT(E6264="Unknown"),ISBLANK(J6264)),AND(NOT(O6264="Unknown"),ISBLANK(R6264))),"Missing Information", INDEX(Table15[Entire Service Line Classification], MATCH(SUMIFS(Table15[Unique ID],Table15[System-Owned Portion],E6264,Table15[If Material Anything Other than "Lead" in Column E,Was Material Ever Previously Lead?],G6264,Table15[Customer-Owned Portion],O6264),Table15[Unique ID],0),0)))</f>
        <v>Lead Status Unknown</v>
      </c>
      <c r="X6264"/>
    </row>
    <row r="6265" spans="2:24" x14ac:dyDescent="0.35">
      <c r="B6265" s="146"/>
      <c r="C6265" s="31" t="s">
        <v>2987</v>
      </c>
      <c r="D6265" s="31"/>
      <c r="E6265" s="44" t="s">
        <v>3203</v>
      </c>
      <c r="F6265" s="43" t="s">
        <v>3283</v>
      </c>
      <c r="G6265" s="84" t="s">
        <v>3249</v>
      </c>
      <c r="H6265" s="31">
        <v>1955</v>
      </c>
      <c r="I6265" s="207" t="s">
        <v>3338</v>
      </c>
      <c r="J6265" s="84"/>
      <c r="K6265" s="31" t="s">
        <v>41</v>
      </c>
      <c r="L6265" s="31"/>
      <c r="M6265" s="169"/>
      <c r="N6265" s="148"/>
      <c r="O6265" s="106" t="s">
        <v>3203</v>
      </c>
      <c r="P6265" s="43">
        <v>1955</v>
      </c>
      <c r="Q6265" s="207" t="s">
        <v>3338</v>
      </c>
      <c r="R6265" s="84" t="s">
        <v>3203</v>
      </c>
      <c r="S6265" s="31" t="s">
        <v>41</v>
      </c>
      <c r="T6265" s="31"/>
      <c r="U6265" s="169"/>
      <c r="V6265" s="150"/>
      <c r="W6265" s="141" t="str" cm="1">
        <f t="array" ref="W6265">IF(SUM(LEN(B6265:V6265))=0,"",IF(OR(OR(ISBLANK(F6265),SUM(LEN(C6265),LEN(D6265))=0),AND(NOT(E6265="Unknown"),ISBLANK(J6265)),AND(NOT(O6265="Unknown"),ISBLANK(R6265))),"Missing Information", INDEX(Table15[Entire Service Line Classification], MATCH(SUMIFS(Table15[Unique ID],Table15[System-Owned Portion],E6265,Table15[If Material Anything Other than "Lead" in Column E,Was Material Ever Previously Lead?],G6265,Table15[Customer-Owned Portion],O6265),Table15[Unique ID],0),0)))</f>
        <v>Lead Status Unknown</v>
      </c>
      <c r="X6265"/>
    </row>
    <row r="6266" spans="2:24" x14ac:dyDescent="0.35">
      <c r="B6266" s="146"/>
      <c r="C6266" s="31" t="s">
        <v>2988</v>
      </c>
      <c r="D6266" s="31"/>
      <c r="E6266" s="44" t="s">
        <v>3203</v>
      </c>
      <c r="F6266" s="43" t="s">
        <v>3283</v>
      </c>
      <c r="G6266" s="84" t="s">
        <v>3249</v>
      </c>
      <c r="H6266" s="31">
        <v>1964</v>
      </c>
      <c r="I6266" s="207" t="s">
        <v>3338</v>
      </c>
      <c r="J6266" s="84"/>
      <c r="K6266" s="31" t="s">
        <v>41</v>
      </c>
      <c r="L6266" s="31"/>
      <c r="M6266" s="169"/>
      <c r="N6266" s="148"/>
      <c r="O6266" s="106" t="s">
        <v>3203</v>
      </c>
      <c r="P6266" s="43">
        <v>1964</v>
      </c>
      <c r="Q6266" s="207" t="s">
        <v>3338</v>
      </c>
      <c r="R6266" s="84" t="s">
        <v>3203</v>
      </c>
      <c r="S6266" s="31" t="s">
        <v>41</v>
      </c>
      <c r="T6266" s="31"/>
      <c r="U6266" s="169"/>
      <c r="V6266" s="150"/>
      <c r="W6266" s="141" t="str" cm="1">
        <f t="array" ref="W6266">IF(SUM(LEN(B6266:V6266))=0,"",IF(OR(OR(ISBLANK(F6266),SUM(LEN(C6266),LEN(D6266))=0),AND(NOT(E6266="Unknown"),ISBLANK(J6266)),AND(NOT(O6266="Unknown"),ISBLANK(R6266))),"Missing Information", INDEX(Table15[Entire Service Line Classification], MATCH(SUMIFS(Table15[Unique ID],Table15[System-Owned Portion],E6266,Table15[If Material Anything Other than "Lead" in Column E,Was Material Ever Previously Lead?],G6266,Table15[Customer-Owned Portion],O6266),Table15[Unique ID],0),0)))</f>
        <v>Lead Status Unknown</v>
      </c>
      <c r="X6266"/>
    </row>
    <row r="6267" spans="2:24" x14ac:dyDescent="0.35">
      <c r="B6267" s="146"/>
      <c r="C6267" s="31" t="s">
        <v>2989</v>
      </c>
      <c r="D6267" s="31"/>
      <c r="E6267" s="44" t="s">
        <v>3203</v>
      </c>
      <c r="F6267" s="43" t="s">
        <v>3283</v>
      </c>
      <c r="G6267" s="84" t="s">
        <v>3249</v>
      </c>
      <c r="H6267" s="31">
        <v>1966</v>
      </c>
      <c r="I6267" s="207" t="s">
        <v>3338</v>
      </c>
      <c r="J6267" s="84"/>
      <c r="K6267" s="31" t="s">
        <v>41</v>
      </c>
      <c r="L6267" s="31"/>
      <c r="M6267" s="169"/>
      <c r="N6267" s="148"/>
      <c r="O6267" s="106" t="s">
        <v>3203</v>
      </c>
      <c r="P6267" s="43">
        <v>1966</v>
      </c>
      <c r="Q6267" s="207" t="s">
        <v>3338</v>
      </c>
      <c r="R6267" s="84" t="s">
        <v>3203</v>
      </c>
      <c r="S6267" s="31" t="s">
        <v>41</v>
      </c>
      <c r="T6267" s="31"/>
      <c r="U6267" s="169"/>
      <c r="V6267" s="150"/>
      <c r="W6267" s="141" t="str" cm="1">
        <f t="array" ref="W6267">IF(SUM(LEN(B6267:V6267))=0,"",IF(OR(OR(ISBLANK(F6267),SUM(LEN(C6267),LEN(D6267))=0),AND(NOT(E6267="Unknown"),ISBLANK(J6267)),AND(NOT(O6267="Unknown"),ISBLANK(R6267))),"Missing Information", INDEX(Table15[Entire Service Line Classification], MATCH(SUMIFS(Table15[Unique ID],Table15[System-Owned Portion],E6267,Table15[If Material Anything Other than "Lead" in Column E,Was Material Ever Previously Lead?],G6267,Table15[Customer-Owned Portion],O6267),Table15[Unique ID],0),0)))</f>
        <v>Lead Status Unknown</v>
      </c>
      <c r="X6267"/>
    </row>
    <row r="6268" spans="2:24" ht="29" x14ac:dyDescent="0.35">
      <c r="B6268" s="146"/>
      <c r="C6268" s="31" t="s">
        <v>2990</v>
      </c>
      <c r="D6268" s="31"/>
      <c r="E6268" s="44" t="s">
        <v>3284</v>
      </c>
      <c r="F6268" s="43" t="s">
        <v>41</v>
      </c>
      <c r="G6268" s="84" t="s">
        <v>3249</v>
      </c>
      <c r="H6268" s="31">
        <v>1991</v>
      </c>
      <c r="I6268" s="207" t="s">
        <v>3338</v>
      </c>
      <c r="J6268" s="84" t="s">
        <v>3270</v>
      </c>
      <c r="K6268" s="31" t="s">
        <v>41</v>
      </c>
      <c r="L6268" s="31"/>
      <c r="M6268" s="169"/>
      <c r="N6268" s="148"/>
      <c r="O6268" s="106" t="s">
        <v>3284</v>
      </c>
      <c r="P6268" s="43">
        <v>1991</v>
      </c>
      <c r="Q6268" s="207" t="s">
        <v>3338</v>
      </c>
      <c r="R6268" s="84" t="s">
        <v>3270</v>
      </c>
      <c r="S6268" s="31" t="s">
        <v>41</v>
      </c>
      <c r="T6268" s="31"/>
      <c r="U6268" s="169"/>
      <c r="V6268" s="150"/>
      <c r="W6268" s="141" t="str" cm="1">
        <f t="array" ref="W6268">IF(SUM(LEN(B6268:V6268))=0,"",IF(OR(OR(ISBLANK(F6268),SUM(LEN(C6268),LEN(D6268))=0),AND(NOT(E6268="Unknown"),ISBLANK(J6268)),AND(NOT(O6268="Unknown"),ISBLANK(R6268))),"Missing Information", INDEX(Table15[Entire Service Line Classification], MATCH(SUMIFS(Table15[Unique ID],Table15[System-Owned Portion],E6268,Table15[If Material Anything Other than "Lead" in Column E,Was Material Ever Previously Lead?],G6268,Table15[Customer-Owned Portion],O6268),Table15[Unique ID],0),0)))</f>
        <v>Non-lead</v>
      </c>
      <c r="X6268"/>
    </row>
    <row r="6269" spans="2:24" x14ac:dyDescent="0.35">
      <c r="B6269" s="146"/>
      <c r="C6269" s="31" t="s">
        <v>2991</v>
      </c>
      <c r="D6269" s="31"/>
      <c r="E6269" s="44" t="s">
        <v>3203</v>
      </c>
      <c r="F6269" s="43" t="s">
        <v>3283</v>
      </c>
      <c r="G6269" s="84" t="s">
        <v>3249</v>
      </c>
      <c r="H6269" s="31">
        <v>1961</v>
      </c>
      <c r="I6269" s="207" t="s">
        <v>3338</v>
      </c>
      <c r="J6269" s="84"/>
      <c r="K6269" s="31" t="s">
        <v>41</v>
      </c>
      <c r="L6269" s="31"/>
      <c r="M6269" s="169"/>
      <c r="N6269" s="148"/>
      <c r="O6269" s="106" t="s">
        <v>3203</v>
      </c>
      <c r="P6269" s="43">
        <v>1961</v>
      </c>
      <c r="Q6269" s="207" t="s">
        <v>3338</v>
      </c>
      <c r="R6269" s="84" t="s">
        <v>3203</v>
      </c>
      <c r="S6269" s="31" t="s">
        <v>41</v>
      </c>
      <c r="T6269" s="31"/>
      <c r="U6269" s="169"/>
      <c r="V6269" s="150"/>
      <c r="W6269" s="141" t="str" cm="1">
        <f t="array" ref="W6269">IF(SUM(LEN(B6269:V6269))=0,"",IF(OR(OR(ISBLANK(F6269),SUM(LEN(C6269),LEN(D6269))=0),AND(NOT(E6269="Unknown"),ISBLANK(J6269)),AND(NOT(O6269="Unknown"),ISBLANK(R6269))),"Missing Information", INDEX(Table15[Entire Service Line Classification], MATCH(SUMIFS(Table15[Unique ID],Table15[System-Owned Portion],E6269,Table15[If Material Anything Other than "Lead" in Column E,Was Material Ever Previously Lead?],G6269,Table15[Customer-Owned Portion],O6269),Table15[Unique ID],0),0)))</f>
        <v>Lead Status Unknown</v>
      </c>
      <c r="X6269"/>
    </row>
    <row r="6270" spans="2:24" x14ac:dyDescent="0.35">
      <c r="B6270" s="146"/>
      <c r="C6270" s="31" t="s">
        <v>2992</v>
      </c>
      <c r="D6270" s="31"/>
      <c r="E6270" s="44" t="s">
        <v>3203</v>
      </c>
      <c r="F6270" s="43" t="s">
        <v>3283</v>
      </c>
      <c r="G6270" s="84" t="s">
        <v>3249</v>
      </c>
      <c r="H6270" s="31">
        <v>1960</v>
      </c>
      <c r="I6270" s="207" t="s">
        <v>3338</v>
      </c>
      <c r="J6270" s="84"/>
      <c r="K6270" s="31" t="s">
        <v>41</v>
      </c>
      <c r="L6270" s="31"/>
      <c r="M6270" s="169"/>
      <c r="N6270" s="148"/>
      <c r="O6270" s="106" t="s">
        <v>3203</v>
      </c>
      <c r="P6270" s="43">
        <v>1960</v>
      </c>
      <c r="Q6270" s="207" t="s">
        <v>3338</v>
      </c>
      <c r="R6270" s="84" t="s">
        <v>3203</v>
      </c>
      <c r="S6270" s="31" t="s">
        <v>41</v>
      </c>
      <c r="T6270" s="31"/>
      <c r="U6270" s="169"/>
      <c r="V6270" s="150"/>
      <c r="W6270" s="141" t="str" cm="1">
        <f t="array" ref="W6270">IF(SUM(LEN(B6270:V6270))=0,"",IF(OR(OR(ISBLANK(F6270),SUM(LEN(C6270),LEN(D6270))=0),AND(NOT(E6270="Unknown"),ISBLANK(J6270)),AND(NOT(O6270="Unknown"),ISBLANK(R6270))),"Missing Information", INDEX(Table15[Entire Service Line Classification], MATCH(SUMIFS(Table15[Unique ID],Table15[System-Owned Portion],E6270,Table15[If Material Anything Other than "Lead" in Column E,Was Material Ever Previously Lead?],G6270,Table15[Customer-Owned Portion],O6270),Table15[Unique ID],0),0)))</f>
        <v>Lead Status Unknown</v>
      </c>
      <c r="X6270"/>
    </row>
    <row r="6271" spans="2:24" x14ac:dyDescent="0.35">
      <c r="B6271" s="146"/>
      <c r="C6271" s="31" t="s">
        <v>2993</v>
      </c>
      <c r="D6271" s="31"/>
      <c r="E6271" s="44" t="s">
        <v>3203</v>
      </c>
      <c r="F6271" s="43" t="s">
        <v>3283</v>
      </c>
      <c r="G6271" s="84" t="s">
        <v>3249</v>
      </c>
      <c r="H6271" s="31">
        <v>1960</v>
      </c>
      <c r="I6271" s="207" t="s">
        <v>3337</v>
      </c>
      <c r="J6271" s="84"/>
      <c r="K6271" s="31" t="s">
        <v>41</v>
      </c>
      <c r="L6271" s="31"/>
      <c r="M6271" s="169"/>
      <c r="N6271" s="148"/>
      <c r="O6271" s="106" t="s">
        <v>3203</v>
      </c>
      <c r="P6271" s="43">
        <v>1960</v>
      </c>
      <c r="Q6271" s="207" t="s">
        <v>3337</v>
      </c>
      <c r="R6271" s="84" t="s">
        <v>3203</v>
      </c>
      <c r="S6271" s="31" t="s">
        <v>41</v>
      </c>
      <c r="T6271" s="31"/>
      <c r="U6271" s="169"/>
      <c r="V6271" s="150"/>
      <c r="W6271" s="141" t="str" cm="1">
        <f t="array" ref="W6271">IF(SUM(LEN(B6271:V6271))=0,"",IF(OR(OR(ISBLANK(F6271),SUM(LEN(C6271),LEN(D6271))=0),AND(NOT(E6271="Unknown"),ISBLANK(J6271)),AND(NOT(O6271="Unknown"),ISBLANK(R6271))),"Missing Information", INDEX(Table15[Entire Service Line Classification], MATCH(SUMIFS(Table15[Unique ID],Table15[System-Owned Portion],E6271,Table15[If Material Anything Other than "Lead" in Column E,Was Material Ever Previously Lead?],G6271,Table15[Customer-Owned Portion],O6271),Table15[Unique ID],0),0)))</f>
        <v>Lead Status Unknown</v>
      </c>
      <c r="X6271"/>
    </row>
    <row r="6272" spans="2:24" x14ac:dyDescent="0.35">
      <c r="B6272" s="146"/>
      <c r="C6272" s="31" t="s">
        <v>2994</v>
      </c>
      <c r="D6272" s="31"/>
      <c r="E6272" s="44" t="s">
        <v>3203</v>
      </c>
      <c r="F6272" s="43" t="s">
        <v>3283</v>
      </c>
      <c r="G6272" s="84" t="s">
        <v>3249</v>
      </c>
      <c r="H6272" s="31">
        <v>1962</v>
      </c>
      <c r="I6272" s="207" t="s">
        <v>3338</v>
      </c>
      <c r="J6272" s="84"/>
      <c r="K6272" s="31" t="s">
        <v>41</v>
      </c>
      <c r="L6272" s="31"/>
      <c r="M6272" s="169"/>
      <c r="N6272" s="148"/>
      <c r="O6272" s="106" t="s">
        <v>3203</v>
      </c>
      <c r="P6272" s="43">
        <v>1962</v>
      </c>
      <c r="Q6272" s="207" t="s">
        <v>3338</v>
      </c>
      <c r="R6272" s="84" t="s">
        <v>3203</v>
      </c>
      <c r="S6272" s="31" t="s">
        <v>41</v>
      </c>
      <c r="T6272" s="31"/>
      <c r="U6272" s="169"/>
      <c r="V6272" s="150"/>
      <c r="W6272" s="141" t="str" cm="1">
        <f t="array" ref="W6272">IF(SUM(LEN(B6272:V6272))=0,"",IF(OR(OR(ISBLANK(F6272),SUM(LEN(C6272),LEN(D6272))=0),AND(NOT(E6272="Unknown"),ISBLANK(J6272)),AND(NOT(O6272="Unknown"),ISBLANK(R6272))),"Missing Information", INDEX(Table15[Entire Service Line Classification], MATCH(SUMIFS(Table15[Unique ID],Table15[System-Owned Portion],E6272,Table15[If Material Anything Other than "Lead" in Column E,Was Material Ever Previously Lead?],G6272,Table15[Customer-Owned Portion],O6272),Table15[Unique ID],0),0)))</f>
        <v>Lead Status Unknown</v>
      </c>
      <c r="X6272"/>
    </row>
    <row r="6273" spans="2:24" x14ac:dyDescent="0.35">
      <c r="B6273" s="146"/>
      <c r="C6273" s="31" t="s">
        <v>2995</v>
      </c>
      <c r="D6273" s="31"/>
      <c r="E6273" s="44" t="s">
        <v>3203</v>
      </c>
      <c r="F6273" s="43" t="s">
        <v>3283</v>
      </c>
      <c r="G6273" s="84" t="s">
        <v>3249</v>
      </c>
      <c r="H6273" s="31">
        <v>1963</v>
      </c>
      <c r="I6273" s="207" t="s">
        <v>3337</v>
      </c>
      <c r="J6273" s="84"/>
      <c r="K6273" s="31" t="s">
        <v>41</v>
      </c>
      <c r="L6273" s="31"/>
      <c r="M6273" s="169"/>
      <c r="N6273" s="148"/>
      <c r="O6273" s="106" t="s">
        <v>3203</v>
      </c>
      <c r="P6273" s="43">
        <v>1963</v>
      </c>
      <c r="Q6273" s="207" t="s">
        <v>3337</v>
      </c>
      <c r="R6273" s="84" t="s">
        <v>3203</v>
      </c>
      <c r="S6273" s="31" t="s">
        <v>41</v>
      </c>
      <c r="T6273" s="31"/>
      <c r="U6273" s="169"/>
      <c r="V6273" s="150"/>
      <c r="W6273" s="141" t="str" cm="1">
        <f t="array" ref="W6273">IF(SUM(LEN(B6273:V6273))=0,"",IF(OR(OR(ISBLANK(F6273),SUM(LEN(C6273),LEN(D6273))=0),AND(NOT(E6273="Unknown"),ISBLANK(J6273)),AND(NOT(O6273="Unknown"),ISBLANK(R6273))),"Missing Information", INDEX(Table15[Entire Service Line Classification], MATCH(SUMIFS(Table15[Unique ID],Table15[System-Owned Portion],E6273,Table15[If Material Anything Other than "Lead" in Column E,Was Material Ever Previously Lead?],G6273,Table15[Customer-Owned Portion],O6273),Table15[Unique ID],0),0)))</f>
        <v>Lead Status Unknown</v>
      </c>
      <c r="X6273"/>
    </row>
    <row r="6274" spans="2:24" x14ac:dyDescent="0.35">
      <c r="B6274" s="146"/>
      <c r="C6274" s="31" t="s">
        <v>2996</v>
      </c>
      <c r="D6274" s="31"/>
      <c r="E6274" s="44" t="s">
        <v>3203</v>
      </c>
      <c r="F6274" s="43" t="s">
        <v>3283</v>
      </c>
      <c r="G6274" s="84" t="s">
        <v>3249</v>
      </c>
      <c r="H6274" s="31">
        <v>1963</v>
      </c>
      <c r="I6274" s="207" t="s">
        <v>3337</v>
      </c>
      <c r="J6274" s="84"/>
      <c r="K6274" s="31" t="s">
        <v>41</v>
      </c>
      <c r="L6274" s="31"/>
      <c r="M6274" s="169"/>
      <c r="N6274" s="148"/>
      <c r="O6274" s="106" t="s">
        <v>3203</v>
      </c>
      <c r="P6274" s="43">
        <v>1963</v>
      </c>
      <c r="Q6274" s="207" t="s">
        <v>3337</v>
      </c>
      <c r="R6274" s="84" t="s">
        <v>3203</v>
      </c>
      <c r="S6274" s="31" t="s">
        <v>41</v>
      </c>
      <c r="T6274" s="31"/>
      <c r="U6274" s="169"/>
      <c r="V6274" s="150"/>
      <c r="W6274" s="141" t="str" cm="1">
        <f t="array" ref="W6274">IF(SUM(LEN(B6274:V6274))=0,"",IF(OR(OR(ISBLANK(F6274),SUM(LEN(C6274),LEN(D6274))=0),AND(NOT(E6274="Unknown"),ISBLANK(J6274)),AND(NOT(O6274="Unknown"),ISBLANK(R6274))),"Missing Information", INDEX(Table15[Entire Service Line Classification], MATCH(SUMIFS(Table15[Unique ID],Table15[System-Owned Portion],E6274,Table15[If Material Anything Other than "Lead" in Column E,Was Material Ever Previously Lead?],G6274,Table15[Customer-Owned Portion],O6274),Table15[Unique ID],0),0)))</f>
        <v>Lead Status Unknown</v>
      </c>
      <c r="X6274"/>
    </row>
    <row r="6275" spans="2:24" x14ac:dyDescent="0.35">
      <c r="B6275" s="146"/>
      <c r="C6275" s="31" t="s">
        <v>2997</v>
      </c>
      <c r="D6275" s="31"/>
      <c r="E6275" s="44" t="s">
        <v>3203</v>
      </c>
      <c r="F6275" s="43" t="s">
        <v>3283</v>
      </c>
      <c r="G6275" s="84" t="s">
        <v>3249</v>
      </c>
      <c r="H6275" s="31">
        <v>1963</v>
      </c>
      <c r="I6275" s="207" t="s">
        <v>3337</v>
      </c>
      <c r="J6275" s="84"/>
      <c r="K6275" s="31" t="s">
        <v>41</v>
      </c>
      <c r="L6275" s="31"/>
      <c r="M6275" s="169"/>
      <c r="N6275" s="148"/>
      <c r="O6275" s="106" t="s">
        <v>3203</v>
      </c>
      <c r="P6275" s="43">
        <v>1963</v>
      </c>
      <c r="Q6275" s="207" t="s">
        <v>3337</v>
      </c>
      <c r="R6275" s="84" t="s">
        <v>3203</v>
      </c>
      <c r="S6275" s="31" t="s">
        <v>41</v>
      </c>
      <c r="T6275" s="31"/>
      <c r="U6275" s="169"/>
      <c r="V6275" s="150"/>
      <c r="W6275" s="141" t="str" cm="1">
        <f t="array" ref="W6275">IF(SUM(LEN(B6275:V6275))=0,"",IF(OR(OR(ISBLANK(F6275),SUM(LEN(C6275),LEN(D6275))=0),AND(NOT(E6275="Unknown"),ISBLANK(J6275)),AND(NOT(O6275="Unknown"),ISBLANK(R6275))),"Missing Information", INDEX(Table15[Entire Service Line Classification], MATCH(SUMIFS(Table15[Unique ID],Table15[System-Owned Portion],E6275,Table15[If Material Anything Other than "Lead" in Column E,Was Material Ever Previously Lead?],G6275,Table15[Customer-Owned Portion],O6275),Table15[Unique ID],0),0)))</f>
        <v>Lead Status Unknown</v>
      </c>
      <c r="X6275"/>
    </row>
    <row r="6276" spans="2:24" x14ac:dyDescent="0.35">
      <c r="B6276" s="146"/>
      <c r="C6276" s="31" t="s">
        <v>2998</v>
      </c>
      <c r="D6276" s="31"/>
      <c r="E6276" s="44" t="s">
        <v>3203</v>
      </c>
      <c r="F6276" s="43" t="s">
        <v>3283</v>
      </c>
      <c r="G6276" s="84" t="s">
        <v>3249</v>
      </c>
      <c r="H6276" s="31">
        <v>1963</v>
      </c>
      <c r="I6276" s="207" t="s">
        <v>3337</v>
      </c>
      <c r="J6276" s="84"/>
      <c r="K6276" s="31" t="s">
        <v>41</v>
      </c>
      <c r="L6276" s="31"/>
      <c r="M6276" s="169"/>
      <c r="N6276" s="148"/>
      <c r="O6276" s="106" t="s">
        <v>3203</v>
      </c>
      <c r="P6276" s="43">
        <v>1963</v>
      </c>
      <c r="Q6276" s="207" t="s">
        <v>3337</v>
      </c>
      <c r="R6276" s="84" t="s">
        <v>3203</v>
      </c>
      <c r="S6276" s="31" t="s">
        <v>41</v>
      </c>
      <c r="T6276" s="31"/>
      <c r="U6276" s="169"/>
      <c r="V6276" s="150"/>
      <c r="W6276" s="141" t="str" cm="1">
        <f t="array" ref="W6276">IF(SUM(LEN(B6276:V6276))=0,"",IF(OR(OR(ISBLANK(F6276),SUM(LEN(C6276),LEN(D6276))=0),AND(NOT(E6276="Unknown"),ISBLANK(J6276)),AND(NOT(O6276="Unknown"),ISBLANK(R6276))),"Missing Information", INDEX(Table15[Entire Service Line Classification], MATCH(SUMIFS(Table15[Unique ID],Table15[System-Owned Portion],E6276,Table15[If Material Anything Other than "Lead" in Column E,Was Material Ever Previously Lead?],G6276,Table15[Customer-Owned Portion],O6276),Table15[Unique ID],0),0)))</f>
        <v>Lead Status Unknown</v>
      </c>
      <c r="X6276"/>
    </row>
    <row r="6277" spans="2:24" x14ac:dyDescent="0.35">
      <c r="B6277" s="146"/>
      <c r="C6277" s="31" t="s">
        <v>2999</v>
      </c>
      <c r="D6277" s="31"/>
      <c r="E6277" s="44" t="s">
        <v>3203</v>
      </c>
      <c r="F6277" s="43" t="s">
        <v>3283</v>
      </c>
      <c r="G6277" s="84" t="s">
        <v>3249</v>
      </c>
      <c r="H6277" s="31">
        <v>1940</v>
      </c>
      <c r="I6277" s="207" t="s">
        <v>3338</v>
      </c>
      <c r="J6277" s="84"/>
      <c r="K6277" s="31" t="s">
        <v>41</v>
      </c>
      <c r="L6277" s="31"/>
      <c r="M6277" s="169"/>
      <c r="N6277" s="148"/>
      <c r="O6277" s="106" t="s">
        <v>3203</v>
      </c>
      <c r="P6277" s="43">
        <v>1940</v>
      </c>
      <c r="Q6277" s="207" t="s">
        <v>3338</v>
      </c>
      <c r="R6277" s="84" t="s">
        <v>3203</v>
      </c>
      <c r="S6277" s="31" t="s">
        <v>41</v>
      </c>
      <c r="T6277" s="31"/>
      <c r="U6277" s="169"/>
      <c r="V6277" s="150"/>
      <c r="W6277" s="141" t="str" cm="1">
        <f t="array" ref="W6277">IF(SUM(LEN(B6277:V6277))=0,"",IF(OR(OR(ISBLANK(F6277),SUM(LEN(C6277),LEN(D6277))=0),AND(NOT(E6277="Unknown"),ISBLANK(J6277)),AND(NOT(O6277="Unknown"),ISBLANK(R6277))),"Missing Information", INDEX(Table15[Entire Service Line Classification], MATCH(SUMIFS(Table15[Unique ID],Table15[System-Owned Portion],E6277,Table15[If Material Anything Other than "Lead" in Column E,Was Material Ever Previously Lead?],G6277,Table15[Customer-Owned Portion],O6277),Table15[Unique ID],0),0)))</f>
        <v>Lead Status Unknown</v>
      </c>
      <c r="X6277"/>
    </row>
    <row r="6278" spans="2:24" x14ac:dyDescent="0.35">
      <c r="B6278" s="146"/>
      <c r="C6278" s="31" t="s">
        <v>6627</v>
      </c>
      <c r="D6278" s="31"/>
      <c r="E6278" s="44" t="s">
        <v>3203</v>
      </c>
      <c r="F6278" s="43" t="s">
        <v>3283</v>
      </c>
      <c r="G6278" s="84" t="s">
        <v>3249</v>
      </c>
      <c r="H6278" s="31">
        <v>1962</v>
      </c>
      <c r="I6278" s="207" t="s">
        <v>3338</v>
      </c>
      <c r="J6278" s="84"/>
      <c r="K6278" s="31" t="s">
        <v>41</v>
      </c>
      <c r="L6278" s="31"/>
      <c r="M6278" s="169"/>
      <c r="N6278" s="148"/>
      <c r="O6278" s="106" t="s">
        <v>3203</v>
      </c>
      <c r="P6278" s="43">
        <v>1962</v>
      </c>
      <c r="Q6278" s="207" t="s">
        <v>3338</v>
      </c>
      <c r="R6278" s="84" t="s">
        <v>3203</v>
      </c>
      <c r="S6278" s="31" t="s">
        <v>41</v>
      </c>
      <c r="T6278" s="31"/>
      <c r="U6278" s="169"/>
      <c r="V6278" s="150"/>
      <c r="W6278" s="141" t="str" cm="1">
        <f t="array" ref="W6278">IF(SUM(LEN(B6278:V6278))=0,"",IF(OR(OR(ISBLANK(F6278),SUM(LEN(C6278),LEN(D6278))=0),AND(NOT(E6278="Unknown"),ISBLANK(J6278)),AND(NOT(O6278="Unknown"),ISBLANK(R6278))),"Missing Information", INDEX(Table15[Entire Service Line Classification], MATCH(SUMIFS(Table15[Unique ID],Table15[System-Owned Portion],E6278,Table15[If Material Anything Other than "Lead" in Column E,Was Material Ever Previously Lead?],G6278,Table15[Customer-Owned Portion],O6278),Table15[Unique ID],0),0)))</f>
        <v>Lead Status Unknown</v>
      </c>
      <c r="X6278"/>
    </row>
    <row r="6279" spans="2:24" ht="29" x14ac:dyDescent="0.35">
      <c r="B6279" s="146"/>
      <c r="C6279" s="31" t="s">
        <v>6628</v>
      </c>
      <c r="D6279" s="31"/>
      <c r="E6279" s="44" t="s">
        <v>3284</v>
      </c>
      <c r="F6279" s="43" t="s">
        <v>41</v>
      </c>
      <c r="G6279" s="84" t="s">
        <v>3249</v>
      </c>
      <c r="H6279" s="31">
        <v>1989</v>
      </c>
      <c r="I6279" s="207" t="s">
        <v>3338</v>
      </c>
      <c r="J6279" s="84" t="s">
        <v>3270</v>
      </c>
      <c r="K6279" s="31" t="s">
        <v>41</v>
      </c>
      <c r="L6279" s="31"/>
      <c r="M6279" s="169"/>
      <c r="N6279" s="148"/>
      <c r="O6279" s="106" t="s">
        <v>3284</v>
      </c>
      <c r="P6279" s="43">
        <v>1989</v>
      </c>
      <c r="Q6279" s="207" t="s">
        <v>3338</v>
      </c>
      <c r="R6279" s="84" t="s">
        <v>3270</v>
      </c>
      <c r="S6279" s="31" t="s">
        <v>41</v>
      </c>
      <c r="T6279" s="31"/>
      <c r="U6279" s="169"/>
      <c r="V6279" s="150"/>
      <c r="W6279" s="141" t="str" cm="1">
        <f t="array" ref="W6279">IF(SUM(LEN(B6279:V6279))=0,"",IF(OR(OR(ISBLANK(F6279),SUM(LEN(C6279),LEN(D6279))=0),AND(NOT(E6279="Unknown"),ISBLANK(J6279)),AND(NOT(O6279="Unknown"),ISBLANK(R6279))),"Missing Information", INDEX(Table15[Entire Service Line Classification], MATCH(SUMIFS(Table15[Unique ID],Table15[System-Owned Portion],E6279,Table15[If Material Anything Other than "Lead" in Column E,Was Material Ever Previously Lead?],G6279,Table15[Customer-Owned Portion],O6279),Table15[Unique ID],0),0)))</f>
        <v>Non-lead</v>
      </c>
      <c r="X6279"/>
    </row>
    <row r="6280" spans="2:24" x14ac:dyDescent="0.35">
      <c r="B6280" s="146"/>
      <c r="C6280" s="31" t="s">
        <v>3000</v>
      </c>
      <c r="D6280" s="31"/>
      <c r="E6280" s="44" t="s">
        <v>3203</v>
      </c>
      <c r="F6280" s="43" t="s">
        <v>3283</v>
      </c>
      <c r="G6280" s="84" t="s">
        <v>3249</v>
      </c>
      <c r="H6280" s="31">
        <v>1962</v>
      </c>
      <c r="I6280" s="207" t="s">
        <v>3340</v>
      </c>
      <c r="J6280" s="84"/>
      <c r="K6280" s="31" t="s">
        <v>41</v>
      </c>
      <c r="L6280" s="31"/>
      <c r="M6280" s="169"/>
      <c r="N6280" s="148"/>
      <c r="O6280" s="106" t="s">
        <v>3203</v>
      </c>
      <c r="P6280" s="43">
        <v>1962</v>
      </c>
      <c r="Q6280" s="207" t="s">
        <v>3340</v>
      </c>
      <c r="R6280" s="84" t="s">
        <v>3203</v>
      </c>
      <c r="S6280" s="31" t="s">
        <v>41</v>
      </c>
      <c r="T6280" s="31"/>
      <c r="U6280" s="169"/>
      <c r="V6280" s="150"/>
      <c r="W6280" s="141" t="str" cm="1">
        <f t="array" ref="W6280">IF(SUM(LEN(B6280:V6280))=0,"",IF(OR(OR(ISBLANK(F6280),SUM(LEN(C6280),LEN(D6280))=0),AND(NOT(E6280="Unknown"),ISBLANK(J6280)),AND(NOT(O6280="Unknown"),ISBLANK(R6280))),"Missing Information", INDEX(Table15[Entire Service Line Classification], MATCH(SUMIFS(Table15[Unique ID],Table15[System-Owned Portion],E6280,Table15[If Material Anything Other than "Lead" in Column E,Was Material Ever Previously Lead?],G6280,Table15[Customer-Owned Portion],O6280),Table15[Unique ID],0),0)))</f>
        <v>Lead Status Unknown</v>
      </c>
      <c r="X6280"/>
    </row>
    <row r="6281" spans="2:24" x14ac:dyDescent="0.35">
      <c r="B6281" s="146"/>
      <c r="C6281" s="31" t="s">
        <v>3001</v>
      </c>
      <c r="D6281" s="31"/>
      <c r="E6281" s="44" t="s">
        <v>3203</v>
      </c>
      <c r="F6281" s="43" t="s">
        <v>3283</v>
      </c>
      <c r="G6281" s="84" t="s">
        <v>3249</v>
      </c>
      <c r="H6281" s="31">
        <v>1969</v>
      </c>
      <c r="I6281" s="207" t="s">
        <v>3337</v>
      </c>
      <c r="J6281" s="84"/>
      <c r="K6281" s="31" t="s">
        <v>41</v>
      </c>
      <c r="L6281" s="31"/>
      <c r="M6281" s="169"/>
      <c r="N6281" s="148"/>
      <c r="O6281" s="106" t="s">
        <v>3203</v>
      </c>
      <c r="P6281" s="43">
        <v>1969</v>
      </c>
      <c r="Q6281" s="207" t="s">
        <v>3337</v>
      </c>
      <c r="R6281" s="84" t="s">
        <v>3203</v>
      </c>
      <c r="S6281" s="31" t="s">
        <v>41</v>
      </c>
      <c r="T6281" s="31"/>
      <c r="U6281" s="169"/>
      <c r="V6281" s="150"/>
      <c r="W6281" s="141" t="str" cm="1">
        <f t="array" ref="W6281">IF(SUM(LEN(B6281:V6281))=0,"",IF(OR(OR(ISBLANK(F6281),SUM(LEN(C6281),LEN(D6281))=0),AND(NOT(E6281="Unknown"),ISBLANK(J6281)),AND(NOT(O6281="Unknown"),ISBLANK(R6281))),"Missing Information", INDEX(Table15[Entire Service Line Classification], MATCH(SUMIFS(Table15[Unique ID],Table15[System-Owned Portion],E6281,Table15[If Material Anything Other than "Lead" in Column E,Was Material Ever Previously Lead?],G6281,Table15[Customer-Owned Portion],O6281),Table15[Unique ID],0),0)))</f>
        <v>Lead Status Unknown</v>
      </c>
      <c r="X6281"/>
    </row>
    <row r="6282" spans="2:24" x14ac:dyDescent="0.35">
      <c r="B6282" s="146"/>
      <c r="C6282" s="31" t="s">
        <v>3002</v>
      </c>
      <c r="D6282" s="31"/>
      <c r="E6282" s="44" t="s">
        <v>3203</v>
      </c>
      <c r="F6282" s="43" t="s">
        <v>3283</v>
      </c>
      <c r="G6282" s="84" t="s">
        <v>3249</v>
      </c>
      <c r="H6282" s="31">
        <v>1964</v>
      </c>
      <c r="I6282" s="207" t="s">
        <v>3337</v>
      </c>
      <c r="J6282" s="84"/>
      <c r="K6282" s="31" t="s">
        <v>41</v>
      </c>
      <c r="L6282" s="31"/>
      <c r="M6282" s="169"/>
      <c r="N6282" s="148"/>
      <c r="O6282" s="106" t="s">
        <v>3203</v>
      </c>
      <c r="P6282" s="43">
        <v>1964</v>
      </c>
      <c r="Q6282" s="207" t="s">
        <v>3337</v>
      </c>
      <c r="R6282" s="84" t="s">
        <v>3203</v>
      </c>
      <c r="S6282" s="31" t="s">
        <v>41</v>
      </c>
      <c r="T6282" s="31"/>
      <c r="U6282" s="169"/>
      <c r="V6282" s="150"/>
      <c r="W6282" s="141" t="str" cm="1">
        <f t="array" ref="W6282">IF(SUM(LEN(B6282:V6282))=0,"",IF(OR(OR(ISBLANK(F6282),SUM(LEN(C6282),LEN(D6282))=0),AND(NOT(E6282="Unknown"),ISBLANK(J6282)),AND(NOT(O6282="Unknown"),ISBLANK(R6282))),"Missing Information", INDEX(Table15[Entire Service Line Classification], MATCH(SUMIFS(Table15[Unique ID],Table15[System-Owned Portion],E6282,Table15[If Material Anything Other than "Lead" in Column E,Was Material Ever Previously Lead?],G6282,Table15[Customer-Owned Portion],O6282),Table15[Unique ID],0),0)))</f>
        <v>Lead Status Unknown</v>
      </c>
      <c r="X6282"/>
    </row>
    <row r="6283" spans="2:24" x14ac:dyDescent="0.35">
      <c r="B6283" s="146"/>
      <c r="C6283" s="31" t="s">
        <v>3003</v>
      </c>
      <c r="D6283" s="31"/>
      <c r="E6283" s="44" t="s">
        <v>3203</v>
      </c>
      <c r="F6283" s="43" t="s">
        <v>3283</v>
      </c>
      <c r="G6283" s="84" t="s">
        <v>3249</v>
      </c>
      <c r="H6283" s="31">
        <v>1964</v>
      </c>
      <c r="I6283" s="207" t="s">
        <v>3338</v>
      </c>
      <c r="J6283" s="84"/>
      <c r="K6283" s="31" t="s">
        <v>41</v>
      </c>
      <c r="L6283" s="31"/>
      <c r="M6283" s="169"/>
      <c r="N6283" s="148"/>
      <c r="O6283" s="106" t="s">
        <v>3203</v>
      </c>
      <c r="P6283" s="43">
        <v>1964</v>
      </c>
      <c r="Q6283" s="207" t="s">
        <v>3338</v>
      </c>
      <c r="R6283" s="84" t="s">
        <v>3203</v>
      </c>
      <c r="S6283" s="31" t="s">
        <v>41</v>
      </c>
      <c r="T6283" s="31"/>
      <c r="U6283" s="169"/>
      <c r="V6283" s="150"/>
      <c r="W6283" s="141" t="str" cm="1">
        <f t="array" ref="W6283">IF(SUM(LEN(B6283:V6283))=0,"",IF(OR(OR(ISBLANK(F6283),SUM(LEN(C6283),LEN(D6283))=0),AND(NOT(E6283="Unknown"),ISBLANK(J6283)),AND(NOT(O6283="Unknown"),ISBLANK(R6283))),"Missing Information", INDEX(Table15[Entire Service Line Classification], MATCH(SUMIFS(Table15[Unique ID],Table15[System-Owned Portion],E6283,Table15[If Material Anything Other than "Lead" in Column E,Was Material Ever Previously Lead?],G6283,Table15[Customer-Owned Portion],O6283),Table15[Unique ID],0),0)))</f>
        <v>Lead Status Unknown</v>
      </c>
      <c r="X6283"/>
    </row>
    <row r="6284" spans="2:24" x14ac:dyDescent="0.35">
      <c r="B6284" s="146"/>
      <c r="C6284" s="31" t="s">
        <v>3004</v>
      </c>
      <c r="D6284" s="31"/>
      <c r="E6284" s="44" t="s">
        <v>3203</v>
      </c>
      <c r="F6284" s="43" t="s">
        <v>3283</v>
      </c>
      <c r="G6284" s="84" t="s">
        <v>3249</v>
      </c>
      <c r="H6284" s="31">
        <v>1964</v>
      </c>
      <c r="I6284" s="207" t="s">
        <v>3337</v>
      </c>
      <c r="J6284" s="84"/>
      <c r="K6284" s="31" t="s">
        <v>41</v>
      </c>
      <c r="L6284" s="31"/>
      <c r="M6284" s="169"/>
      <c r="N6284" s="148"/>
      <c r="O6284" s="106" t="s">
        <v>3203</v>
      </c>
      <c r="P6284" s="43">
        <v>1964</v>
      </c>
      <c r="Q6284" s="207" t="s">
        <v>3337</v>
      </c>
      <c r="R6284" s="84" t="s">
        <v>3203</v>
      </c>
      <c r="S6284" s="31" t="s">
        <v>41</v>
      </c>
      <c r="T6284" s="31"/>
      <c r="U6284" s="169"/>
      <c r="V6284" s="150"/>
      <c r="W6284" s="141" t="str" cm="1">
        <f t="array" ref="W6284">IF(SUM(LEN(B6284:V6284))=0,"",IF(OR(OR(ISBLANK(F6284),SUM(LEN(C6284),LEN(D6284))=0),AND(NOT(E6284="Unknown"),ISBLANK(J6284)),AND(NOT(O6284="Unknown"),ISBLANK(R6284))),"Missing Information", INDEX(Table15[Entire Service Line Classification], MATCH(SUMIFS(Table15[Unique ID],Table15[System-Owned Portion],E6284,Table15[If Material Anything Other than "Lead" in Column E,Was Material Ever Previously Lead?],G6284,Table15[Customer-Owned Portion],O6284),Table15[Unique ID],0),0)))</f>
        <v>Lead Status Unknown</v>
      </c>
      <c r="X6284"/>
    </row>
    <row r="6285" spans="2:24" x14ac:dyDescent="0.35">
      <c r="B6285" s="146"/>
      <c r="C6285" s="31" t="s">
        <v>6629</v>
      </c>
      <c r="D6285" s="31"/>
      <c r="E6285" s="44" t="s">
        <v>3203</v>
      </c>
      <c r="F6285" s="43" t="s">
        <v>3283</v>
      </c>
      <c r="G6285" s="84" t="s">
        <v>3249</v>
      </c>
      <c r="H6285" s="31">
        <v>1949</v>
      </c>
      <c r="I6285" s="207" t="s">
        <v>3338</v>
      </c>
      <c r="J6285" s="84"/>
      <c r="K6285" s="31" t="s">
        <v>41</v>
      </c>
      <c r="L6285" s="31"/>
      <c r="M6285" s="169"/>
      <c r="N6285" s="148"/>
      <c r="O6285" s="106" t="s">
        <v>3203</v>
      </c>
      <c r="P6285" s="43">
        <v>1949</v>
      </c>
      <c r="Q6285" s="207" t="s">
        <v>3338</v>
      </c>
      <c r="R6285" s="84" t="s">
        <v>3203</v>
      </c>
      <c r="S6285" s="31" t="s">
        <v>41</v>
      </c>
      <c r="T6285" s="31"/>
      <c r="U6285" s="169"/>
      <c r="V6285" s="150"/>
      <c r="W6285" s="141" t="str" cm="1">
        <f t="array" ref="W6285">IF(SUM(LEN(B6285:V6285))=0,"",IF(OR(OR(ISBLANK(F6285),SUM(LEN(C6285),LEN(D6285))=0),AND(NOT(E6285="Unknown"),ISBLANK(J6285)),AND(NOT(O6285="Unknown"),ISBLANK(R6285))),"Missing Information", INDEX(Table15[Entire Service Line Classification], MATCH(SUMIFS(Table15[Unique ID],Table15[System-Owned Portion],E6285,Table15[If Material Anything Other than "Lead" in Column E,Was Material Ever Previously Lead?],G6285,Table15[Customer-Owned Portion],O6285),Table15[Unique ID],0),0)))</f>
        <v>Lead Status Unknown</v>
      </c>
      <c r="X6285"/>
    </row>
    <row r="6286" spans="2:24" x14ac:dyDescent="0.35">
      <c r="B6286" s="146"/>
      <c r="C6286" s="31" t="s">
        <v>6077</v>
      </c>
      <c r="D6286" s="31"/>
      <c r="E6286" s="44" t="s">
        <v>3203</v>
      </c>
      <c r="F6286" s="43" t="s">
        <v>3283</v>
      </c>
      <c r="G6286" s="84" t="s">
        <v>3249</v>
      </c>
      <c r="H6286" s="31">
        <v>1960</v>
      </c>
      <c r="I6286" s="207" t="s">
        <v>3341</v>
      </c>
      <c r="J6286" s="84"/>
      <c r="K6286" s="31" t="s">
        <v>41</v>
      </c>
      <c r="L6286" s="31"/>
      <c r="M6286" s="169"/>
      <c r="N6286" s="148"/>
      <c r="O6286" s="106" t="s">
        <v>3203</v>
      </c>
      <c r="P6286" s="43">
        <v>1960</v>
      </c>
      <c r="Q6286" s="207" t="s">
        <v>3341</v>
      </c>
      <c r="R6286" s="84" t="s">
        <v>3203</v>
      </c>
      <c r="S6286" s="31" t="s">
        <v>41</v>
      </c>
      <c r="T6286" s="31"/>
      <c r="U6286" s="169"/>
      <c r="V6286" s="150"/>
      <c r="W6286" s="141" t="str" cm="1">
        <f t="array" ref="W6286">IF(SUM(LEN(B6286:V6286))=0,"",IF(OR(OR(ISBLANK(F6286),SUM(LEN(C6286),LEN(D6286))=0),AND(NOT(E6286="Unknown"),ISBLANK(J6286)),AND(NOT(O6286="Unknown"),ISBLANK(R6286))),"Missing Information", INDEX(Table15[Entire Service Line Classification], MATCH(SUMIFS(Table15[Unique ID],Table15[System-Owned Portion],E6286,Table15[If Material Anything Other than "Lead" in Column E,Was Material Ever Previously Lead?],G6286,Table15[Customer-Owned Portion],O6286),Table15[Unique ID],0),0)))</f>
        <v>Lead Status Unknown</v>
      </c>
      <c r="X6286"/>
    </row>
    <row r="6287" spans="2:24" x14ac:dyDescent="0.35">
      <c r="B6287" s="146"/>
      <c r="C6287" s="31" t="s">
        <v>6630</v>
      </c>
      <c r="D6287" s="31"/>
      <c r="E6287" s="44" t="s">
        <v>3203</v>
      </c>
      <c r="F6287" s="43" t="s">
        <v>3283</v>
      </c>
      <c r="G6287" s="84" t="s">
        <v>3249</v>
      </c>
      <c r="H6287" s="31">
        <v>1956</v>
      </c>
      <c r="I6287" s="207" t="s">
        <v>3341</v>
      </c>
      <c r="J6287" s="84"/>
      <c r="K6287" s="31" t="s">
        <v>41</v>
      </c>
      <c r="L6287" s="31"/>
      <c r="M6287" s="169"/>
      <c r="N6287" s="148"/>
      <c r="O6287" s="106" t="s">
        <v>3203</v>
      </c>
      <c r="P6287" s="43">
        <v>1956</v>
      </c>
      <c r="Q6287" s="207" t="s">
        <v>3341</v>
      </c>
      <c r="R6287" s="84" t="s">
        <v>3203</v>
      </c>
      <c r="S6287" s="31" t="s">
        <v>41</v>
      </c>
      <c r="T6287" s="31"/>
      <c r="U6287" s="169"/>
      <c r="V6287" s="150"/>
      <c r="W6287" s="141" t="str" cm="1">
        <f t="array" ref="W6287">IF(SUM(LEN(B6287:V6287))=0,"",IF(OR(OR(ISBLANK(F6287),SUM(LEN(C6287),LEN(D6287))=0),AND(NOT(E6287="Unknown"),ISBLANK(J6287)),AND(NOT(O6287="Unknown"),ISBLANK(R6287))),"Missing Information", INDEX(Table15[Entire Service Line Classification], MATCH(SUMIFS(Table15[Unique ID],Table15[System-Owned Portion],E6287,Table15[If Material Anything Other than "Lead" in Column E,Was Material Ever Previously Lead?],G6287,Table15[Customer-Owned Portion],O6287),Table15[Unique ID],0),0)))</f>
        <v>Lead Status Unknown</v>
      </c>
      <c r="X6287"/>
    </row>
    <row r="6288" spans="2:24" x14ac:dyDescent="0.35">
      <c r="B6288" s="146"/>
      <c r="C6288" s="31" t="s">
        <v>3005</v>
      </c>
      <c r="D6288" s="31"/>
      <c r="E6288" s="44" t="s">
        <v>3203</v>
      </c>
      <c r="F6288" s="43" t="s">
        <v>3283</v>
      </c>
      <c r="G6288" s="84" t="s">
        <v>3249</v>
      </c>
      <c r="H6288" s="31">
        <v>1971</v>
      </c>
      <c r="I6288" s="207" t="s">
        <v>3338</v>
      </c>
      <c r="J6288" s="84"/>
      <c r="K6288" s="31" t="s">
        <v>41</v>
      </c>
      <c r="L6288" s="31"/>
      <c r="M6288" s="169"/>
      <c r="N6288" s="148"/>
      <c r="O6288" s="106" t="s">
        <v>3203</v>
      </c>
      <c r="P6288" s="43">
        <v>1971</v>
      </c>
      <c r="Q6288" s="207" t="s">
        <v>3338</v>
      </c>
      <c r="R6288" s="84" t="s">
        <v>3203</v>
      </c>
      <c r="S6288" s="31" t="s">
        <v>41</v>
      </c>
      <c r="T6288" s="31"/>
      <c r="U6288" s="169"/>
      <c r="V6288" s="150"/>
      <c r="W6288" s="141" t="str" cm="1">
        <f t="array" ref="W6288">IF(SUM(LEN(B6288:V6288))=0,"",IF(OR(OR(ISBLANK(F6288),SUM(LEN(C6288),LEN(D6288))=0),AND(NOT(E6288="Unknown"),ISBLANK(J6288)),AND(NOT(O6288="Unknown"),ISBLANK(R6288))),"Missing Information", INDEX(Table15[Entire Service Line Classification], MATCH(SUMIFS(Table15[Unique ID],Table15[System-Owned Portion],E6288,Table15[If Material Anything Other than "Lead" in Column E,Was Material Ever Previously Lead?],G6288,Table15[Customer-Owned Portion],O6288),Table15[Unique ID],0),0)))</f>
        <v>Lead Status Unknown</v>
      </c>
      <c r="X6288"/>
    </row>
    <row r="6289" spans="2:24" x14ac:dyDescent="0.35">
      <c r="B6289" s="146"/>
      <c r="C6289" s="31" t="s">
        <v>6631</v>
      </c>
      <c r="D6289" s="31"/>
      <c r="E6289" s="44" t="s">
        <v>3203</v>
      </c>
      <c r="F6289" s="43" t="s">
        <v>3283</v>
      </c>
      <c r="G6289" s="84" t="s">
        <v>3249</v>
      </c>
      <c r="H6289" s="31">
        <v>1955</v>
      </c>
      <c r="I6289" s="207" t="s">
        <v>3338</v>
      </c>
      <c r="J6289" s="84"/>
      <c r="K6289" s="31" t="s">
        <v>41</v>
      </c>
      <c r="L6289" s="31"/>
      <c r="M6289" s="169"/>
      <c r="N6289" s="148"/>
      <c r="O6289" s="106" t="s">
        <v>3203</v>
      </c>
      <c r="P6289" s="43">
        <v>1955</v>
      </c>
      <c r="Q6289" s="207" t="s">
        <v>3338</v>
      </c>
      <c r="R6289" s="84" t="s">
        <v>3203</v>
      </c>
      <c r="S6289" s="31" t="s">
        <v>41</v>
      </c>
      <c r="T6289" s="31"/>
      <c r="U6289" s="169"/>
      <c r="V6289" s="150"/>
      <c r="W6289" s="141" t="str" cm="1">
        <f t="array" ref="W6289">IF(SUM(LEN(B6289:V6289))=0,"",IF(OR(OR(ISBLANK(F6289),SUM(LEN(C6289),LEN(D6289))=0),AND(NOT(E6289="Unknown"),ISBLANK(J6289)),AND(NOT(O6289="Unknown"),ISBLANK(R6289))),"Missing Information", INDEX(Table15[Entire Service Line Classification], MATCH(SUMIFS(Table15[Unique ID],Table15[System-Owned Portion],E6289,Table15[If Material Anything Other than "Lead" in Column E,Was Material Ever Previously Lead?],G6289,Table15[Customer-Owned Portion],O6289),Table15[Unique ID],0),0)))</f>
        <v>Lead Status Unknown</v>
      </c>
      <c r="X6289"/>
    </row>
    <row r="6290" spans="2:24" x14ac:dyDescent="0.35">
      <c r="B6290" s="146"/>
      <c r="C6290" s="31" t="s">
        <v>6632</v>
      </c>
      <c r="D6290" s="31"/>
      <c r="E6290" s="44" t="s">
        <v>3203</v>
      </c>
      <c r="F6290" s="43" t="s">
        <v>3283</v>
      </c>
      <c r="G6290" s="84" t="s">
        <v>3249</v>
      </c>
      <c r="H6290" s="31">
        <v>1956</v>
      </c>
      <c r="I6290" s="207" t="s">
        <v>3337</v>
      </c>
      <c r="J6290" s="84"/>
      <c r="K6290" s="31" t="s">
        <v>41</v>
      </c>
      <c r="L6290" s="31"/>
      <c r="M6290" s="169"/>
      <c r="N6290" s="148"/>
      <c r="O6290" s="106" t="s">
        <v>3203</v>
      </c>
      <c r="P6290" s="43">
        <v>1956</v>
      </c>
      <c r="Q6290" s="207" t="s">
        <v>3337</v>
      </c>
      <c r="R6290" s="84" t="s">
        <v>3203</v>
      </c>
      <c r="S6290" s="31" t="s">
        <v>41</v>
      </c>
      <c r="T6290" s="31"/>
      <c r="U6290" s="169"/>
      <c r="V6290" s="150"/>
      <c r="W6290" s="141" t="str" cm="1">
        <f t="array" ref="W6290">IF(SUM(LEN(B6290:V6290))=0,"",IF(OR(OR(ISBLANK(F6290),SUM(LEN(C6290),LEN(D6290))=0),AND(NOT(E6290="Unknown"),ISBLANK(J6290)),AND(NOT(O6290="Unknown"),ISBLANK(R6290))),"Missing Information", INDEX(Table15[Entire Service Line Classification], MATCH(SUMIFS(Table15[Unique ID],Table15[System-Owned Portion],E6290,Table15[If Material Anything Other than "Lead" in Column E,Was Material Ever Previously Lead?],G6290,Table15[Customer-Owned Portion],O6290),Table15[Unique ID],0),0)))</f>
        <v>Lead Status Unknown</v>
      </c>
      <c r="X6290"/>
    </row>
    <row r="6291" spans="2:24" x14ac:dyDescent="0.35">
      <c r="B6291" s="146"/>
      <c r="C6291" s="31" t="s">
        <v>6633</v>
      </c>
      <c r="D6291" s="31"/>
      <c r="E6291" s="44" t="s">
        <v>3203</v>
      </c>
      <c r="F6291" s="43" t="s">
        <v>3283</v>
      </c>
      <c r="G6291" s="84" t="s">
        <v>3249</v>
      </c>
      <c r="H6291" s="31">
        <v>1955</v>
      </c>
      <c r="I6291" s="207" t="s">
        <v>3337</v>
      </c>
      <c r="J6291" s="84"/>
      <c r="K6291" s="31" t="s">
        <v>41</v>
      </c>
      <c r="L6291" s="31"/>
      <c r="M6291" s="169"/>
      <c r="N6291" s="148"/>
      <c r="O6291" s="106" t="s">
        <v>3203</v>
      </c>
      <c r="P6291" s="43">
        <v>1955</v>
      </c>
      <c r="Q6291" s="207" t="s">
        <v>3337</v>
      </c>
      <c r="R6291" s="84" t="s">
        <v>3203</v>
      </c>
      <c r="S6291" s="31" t="s">
        <v>41</v>
      </c>
      <c r="T6291" s="31"/>
      <c r="U6291" s="169"/>
      <c r="V6291" s="150"/>
      <c r="W6291" s="141" t="str" cm="1">
        <f t="array" ref="W6291">IF(SUM(LEN(B6291:V6291))=0,"",IF(OR(OR(ISBLANK(F6291),SUM(LEN(C6291),LEN(D6291))=0),AND(NOT(E6291="Unknown"),ISBLANK(J6291)),AND(NOT(O6291="Unknown"),ISBLANK(R6291))),"Missing Information", INDEX(Table15[Entire Service Line Classification], MATCH(SUMIFS(Table15[Unique ID],Table15[System-Owned Portion],E6291,Table15[If Material Anything Other than "Lead" in Column E,Was Material Ever Previously Lead?],G6291,Table15[Customer-Owned Portion],O6291),Table15[Unique ID],0),0)))</f>
        <v>Lead Status Unknown</v>
      </c>
      <c r="X6291"/>
    </row>
    <row r="6292" spans="2:24" x14ac:dyDescent="0.35">
      <c r="B6292" s="146"/>
      <c r="C6292" s="31" t="s">
        <v>6634</v>
      </c>
      <c r="D6292" s="31"/>
      <c r="E6292" s="44" t="s">
        <v>3203</v>
      </c>
      <c r="F6292" s="43" t="s">
        <v>3283</v>
      </c>
      <c r="G6292" s="84" t="s">
        <v>3249</v>
      </c>
      <c r="H6292" s="31">
        <v>1956</v>
      </c>
      <c r="I6292" s="207" t="s">
        <v>3338</v>
      </c>
      <c r="J6292" s="84"/>
      <c r="K6292" s="31" t="s">
        <v>41</v>
      </c>
      <c r="L6292" s="31"/>
      <c r="M6292" s="169"/>
      <c r="N6292" s="148"/>
      <c r="O6292" s="106" t="s">
        <v>3203</v>
      </c>
      <c r="P6292" s="43">
        <v>1956</v>
      </c>
      <c r="Q6292" s="207" t="s">
        <v>3338</v>
      </c>
      <c r="R6292" s="84" t="s">
        <v>3203</v>
      </c>
      <c r="S6292" s="31" t="s">
        <v>41</v>
      </c>
      <c r="T6292" s="31"/>
      <c r="U6292" s="169"/>
      <c r="V6292" s="150"/>
      <c r="W6292" s="141" t="str" cm="1">
        <f t="array" ref="W6292">IF(SUM(LEN(B6292:V6292))=0,"",IF(OR(OR(ISBLANK(F6292),SUM(LEN(C6292),LEN(D6292))=0),AND(NOT(E6292="Unknown"),ISBLANK(J6292)),AND(NOT(O6292="Unknown"),ISBLANK(R6292))),"Missing Information", INDEX(Table15[Entire Service Line Classification], MATCH(SUMIFS(Table15[Unique ID],Table15[System-Owned Portion],E6292,Table15[If Material Anything Other than "Lead" in Column E,Was Material Ever Previously Lead?],G6292,Table15[Customer-Owned Portion],O6292),Table15[Unique ID],0),0)))</f>
        <v>Lead Status Unknown</v>
      </c>
      <c r="X6292"/>
    </row>
    <row r="6293" spans="2:24" ht="29" x14ac:dyDescent="0.35">
      <c r="B6293" s="146"/>
      <c r="C6293" s="31" t="s">
        <v>6635</v>
      </c>
      <c r="D6293" s="31"/>
      <c r="E6293" s="44" t="s">
        <v>3203</v>
      </c>
      <c r="F6293" s="43" t="s">
        <v>3283</v>
      </c>
      <c r="G6293" s="84" t="s">
        <v>3249</v>
      </c>
      <c r="H6293" s="31">
        <v>1922</v>
      </c>
      <c r="I6293" s="207" t="s">
        <v>3337</v>
      </c>
      <c r="J6293" s="84"/>
      <c r="K6293" s="31" t="s">
        <v>41</v>
      </c>
      <c r="L6293" s="31"/>
      <c r="M6293" s="169"/>
      <c r="N6293" s="148"/>
      <c r="O6293" s="106" t="s">
        <v>3203</v>
      </c>
      <c r="P6293" s="43">
        <v>1922</v>
      </c>
      <c r="Q6293" s="207" t="s">
        <v>3337</v>
      </c>
      <c r="R6293" s="84" t="s">
        <v>3203</v>
      </c>
      <c r="S6293" s="31" t="s">
        <v>41</v>
      </c>
      <c r="T6293" s="31"/>
      <c r="U6293" s="169"/>
      <c r="V6293" s="150"/>
      <c r="W6293" s="141" t="str" cm="1">
        <f t="array" ref="W6293">IF(SUM(LEN(B6293:V6293))=0,"",IF(OR(OR(ISBLANK(F6293),SUM(LEN(C6293),LEN(D6293))=0),AND(NOT(E6293="Unknown"),ISBLANK(J6293)),AND(NOT(O6293="Unknown"),ISBLANK(R6293))),"Missing Information", INDEX(Table15[Entire Service Line Classification], MATCH(SUMIFS(Table15[Unique ID],Table15[System-Owned Portion],E6293,Table15[If Material Anything Other than "Lead" in Column E,Was Material Ever Previously Lead?],G6293,Table15[Customer-Owned Portion],O6293),Table15[Unique ID],0),0)))</f>
        <v>Lead Status Unknown</v>
      </c>
      <c r="X6293"/>
    </row>
    <row r="6294" spans="2:24" ht="29" x14ac:dyDescent="0.35">
      <c r="B6294" s="146"/>
      <c r="C6294" s="31" t="s">
        <v>6636</v>
      </c>
      <c r="D6294" s="31"/>
      <c r="E6294" s="44" t="s">
        <v>3203</v>
      </c>
      <c r="F6294" s="43" t="s">
        <v>3283</v>
      </c>
      <c r="G6294" s="84" t="s">
        <v>3249</v>
      </c>
      <c r="H6294" s="31">
        <v>1961</v>
      </c>
      <c r="I6294" s="207" t="s">
        <v>3338</v>
      </c>
      <c r="J6294" s="84"/>
      <c r="K6294" s="31" t="s">
        <v>41</v>
      </c>
      <c r="L6294" s="31"/>
      <c r="M6294" s="169"/>
      <c r="N6294" s="148"/>
      <c r="O6294" s="106" t="s">
        <v>3203</v>
      </c>
      <c r="P6294" s="43">
        <v>1961</v>
      </c>
      <c r="Q6294" s="207" t="s">
        <v>3338</v>
      </c>
      <c r="R6294" s="84" t="s">
        <v>3203</v>
      </c>
      <c r="S6294" s="31" t="s">
        <v>41</v>
      </c>
      <c r="T6294" s="31"/>
      <c r="U6294" s="169"/>
      <c r="V6294" s="150"/>
      <c r="W6294" s="141" t="str" cm="1">
        <f t="array" ref="W6294">IF(SUM(LEN(B6294:V6294))=0,"",IF(OR(OR(ISBLANK(F6294),SUM(LEN(C6294),LEN(D6294))=0),AND(NOT(E6294="Unknown"),ISBLANK(J6294)),AND(NOT(O6294="Unknown"),ISBLANK(R6294))),"Missing Information", INDEX(Table15[Entire Service Line Classification], MATCH(SUMIFS(Table15[Unique ID],Table15[System-Owned Portion],E6294,Table15[If Material Anything Other than "Lead" in Column E,Was Material Ever Previously Lead?],G6294,Table15[Customer-Owned Portion],O6294),Table15[Unique ID],0),0)))</f>
        <v>Lead Status Unknown</v>
      </c>
      <c r="X6294"/>
    </row>
    <row r="6295" spans="2:24" x14ac:dyDescent="0.35">
      <c r="B6295" s="146"/>
      <c r="C6295" s="31" t="s">
        <v>3006</v>
      </c>
      <c r="D6295" s="31"/>
      <c r="E6295" s="44" t="s">
        <v>3203</v>
      </c>
      <c r="F6295" s="43" t="s">
        <v>3283</v>
      </c>
      <c r="G6295" s="84" t="s">
        <v>3249</v>
      </c>
      <c r="H6295" s="31">
        <v>1961</v>
      </c>
      <c r="I6295" s="207" t="s">
        <v>3338</v>
      </c>
      <c r="J6295" s="84"/>
      <c r="K6295" s="31" t="s">
        <v>41</v>
      </c>
      <c r="L6295" s="31"/>
      <c r="M6295" s="169"/>
      <c r="N6295" s="148"/>
      <c r="O6295" s="106" t="s">
        <v>3203</v>
      </c>
      <c r="P6295" s="43">
        <v>1961</v>
      </c>
      <c r="Q6295" s="207" t="s">
        <v>3338</v>
      </c>
      <c r="R6295" s="84" t="s">
        <v>3203</v>
      </c>
      <c r="S6295" s="31" t="s">
        <v>41</v>
      </c>
      <c r="T6295" s="31"/>
      <c r="U6295" s="169"/>
      <c r="V6295" s="150"/>
      <c r="W6295" s="141" t="str" cm="1">
        <f t="array" ref="W6295">IF(SUM(LEN(B6295:V6295))=0,"",IF(OR(OR(ISBLANK(F6295),SUM(LEN(C6295),LEN(D6295))=0),AND(NOT(E6295="Unknown"),ISBLANK(J6295)),AND(NOT(O6295="Unknown"),ISBLANK(R6295))),"Missing Information", INDEX(Table15[Entire Service Line Classification], MATCH(SUMIFS(Table15[Unique ID],Table15[System-Owned Portion],E6295,Table15[If Material Anything Other than "Lead" in Column E,Was Material Ever Previously Lead?],G6295,Table15[Customer-Owned Portion],O6295),Table15[Unique ID],0),0)))</f>
        <v>Lead Status Unknown</v>
      </c>
      <c r="X6295"/>
    </row>
    <row r="6296" spans="2:24" x14ac:dyDescent="0.35">
      <c r="B6296" s="146"/>
      <c r="C6296" s="31" t="s">
        <v>3007</v>
      </c>
      <c r="D6296" s="31"/>
      <c r="E6296" s="44" t="s">
        <v>3203</v>
      </c>
      <c r="F6296" s="43" t="s">
        <v>3283</v>
      </c>
      <c r="G6296" s="84" t="s">
        <v>3249</v>
      </c>
      <c r="H6296" s="31">
        <v>1961</v>
      </c>
      <c r="I6296" s="207" t="s">
        <v>3341</v>
      </c>
      <c r="J6296" s="84"/>
      <c r="K6296" s="31" t="s">
        <v>41</v>
      </c>
      <c r="L6296" s="31"/>
      <c r="M6296" s="169"/>
      <c r="N6296" s="148"/>
      <c r="O6296" s="106" t="s">
        <v>3203</v>
      </c>
      <c r="P6296" s="43">
        <v>1961</v>
      </c>
      <c r="Q6296" s="207" t="s">
        <v>3341</v>
      </c>
      <c r="R6296" s="84" t="s">
        <v>3203</v>
      </c>
      <c r="S6296" s="31" t="s">
        <v>41</v>
      </c>
      <c r="T6296" s="31"/>
      <c r="U6296" s="169"/>
      <c r="V6296" s="150"/>
      <c r="W6296" s="141" t="str" cm="1">
        <f t="array" ref="W6296">IF(SUM(LEN(B6296:V6296))=0,"",IF(OR(OR(ISBLANK(F6296),SUM(LEN(C6296),LEN(D6296))=0),AND(NOT(E6296="Unknown"),ISBLANK(J6296)),AND(NOT(O6296="Unknown"),ISBLANK(R6296))),"Missing Information", INDEX(Table15[Entire Service Line Classification], MATCH(SUMIFS(Table15[Unique ID],Table15[System-Owned Portion],E6296,Table15[If Material Anything Other than "Lead" in Column E,Was Material Ever Previously Lead?],G6296,Table15[Customer-Owned Portion],O6296),Table15[Unique ID],0),0)))</f>
        <v>Lead Status Unknown</v>
      </c>
      <c r="X6296"/>
    </row>
    <row r="6297" spans="2:24" x14ac:dyDescent="0.35">
      <c r="B6297" s="146"/>
      <c r="C6297" s="31" t="s">
        <v>3008</v>
      </c>
      <c r="D6297" s="31"/>
      <c r="E6297" s="44" t="s">
        <v>3203</v>
      </c>
      <c r="F6297" s="43" t="s">
        <v>3283</v>
      </c>
      <c r="G6297" s="84" t="s">
        <v>3249</v>
      </c>
      <c r="H6297" s="31">
        <v>1962</v>
      </c>
      <c r="I6297" s="207" t="s">
        <v>3338</v>
      </c>
      <c r="J6297" s="84"/>
      <c r="K6297" s="31" t="s">
        <v>41</v>
      </c>
      <c r="L6297" s="31"/>
      <c r="M6297" s="169"/>
      <c r="N6297" s="148"/>
      <c r="O6297" s="106" t="s">
        <v>3203</v>
      </c>
      <c r="P6297" s="43">
        <v>1962</v>
      </c>
      <c r="Q6297" s="207" t="s">
        <v>3338</v>
      </c>
      <c r="R6297" s="84" t="s">
        <v>3203</v>
      </c>
      <c r="S6297" s="31" t="s">
        <v>41</v>
      </c>
      <c r="T6297" s="31"/>
      <c r="U6297" s="169"/>
      <c r="V6297" s="150"/>
      <c r="W6297" s="141" t="str" cm="1">
        <f t="array" ref="W6297">IF(SUM(LEN(B6297:V6297))=0,"",IF(OR(OR(ISBLANK(F6297),SUM(LEN(C6297),LEN(D6297))=0),AND(NOT(E6297="Unknown"),ISBLANK(J6297)),AND(NOT(O6297="Unknown"),ISBLANK(R6297))),"Missing Information", INDEX(Table15[Entire Service Line Classification], MATCH(SUMIFS(Table15[Unique ID],Table15[System-Owned Portion],E6297,Table15[If Material Anything Other than "Lead" in Column E,Was Material Ever Previously Lead?],G6297,Table15[Customer-Owned Portion],O6297),Table15[Unique ID],0),0)))</f>
        <v>Lead Status Unknown</v>
      </c>
      <c r="X6297"/>
    </row>
    <row r="6298" spans="2:24" x14ac:dyDescent="0.35">
      <c r="B6298" s="146"/>
      <c r="C6298" s="31" t="s">
        <v>3009</v>
      </c>
      <c r="D6298" s="31"/>
      <c r="E6298" s="44" t="s">
        <v>3203</v>
      </c>
      <c r="F6298" s="43" t="s">
        <v>3283</v>
      </c>
      <c r="G6298" s="84" t="s">
        <v>3249</v>
      </c>
      <c r="H6298" s="31">
        <v>1964</v>
      </c>
      <c r="I6298" s="207" t="s">
        <v>3337</v>
      </c>
      <c r="J6298" s="84"/>
      <c r="K6298" s="31" t="s">
        <v>41</v>
      </c>
      <c r="L6298" s="31"/>
      <c r="M6298" s="169"/>
      <c r="N6298" s="148"/>
      <c r="O6298" s="106" t="s">
        <v>3203</v>
      </c>
      <c r="P6298" s="43">
        <v>1964</v>
      </c>
      <c r="Q6298" s="207" t="s">
        <v>3337</v>
      </c>
      <c r="R6298" s="84" t="s">
        <v>3203</v>
      </c>
      <c r="S6298" s="31" t="s">
        <v>41</v>
      </c>
      <c r="T6298" s="31"/>
      <c r="U6298" s="169"/>
      <c r="V6298" s="150"/>
      <c r="W6298" s="141" t="str" cm="1">
        <f t="array" ref="W6298">IF(SUM(LEN(B6298:V6298))=0,"",IF(OR(OR(ISBLANK(F6298),SUM(LEN(C6298),LEN(D6298))=0),AND(NOT(E6298="Unknown"),ISBLANK(J6298)),AND(NOT(O6298="Unknown"),ISBLANK(R6298))),"Missing Information", INDEX(Table15[Entire Service Line Classification], MATCH(SUMIFS(Table15[Unique ID],Table15[System-Owned Portion],E6298,Table15[If Material Anything Other than "Lead" in Column E,Was Material Ever Previously Lead?],G6298,Table15[Customer-Owned Portion],O6298),Table15[Unique ID],0),0)))</f>
        <v>Lead Status Unknown</v>
      </c>
      <c r="X6298"/>
    </row>
    <row r="6299" spans="2:24" x14ac:dyDescent="0.35">
      <c r="B6299" s="146"/>
      <c r="C6299" s="31" t="s">
        <v>3010</v>
      </c>
      <c r="D6299" s="31"/>
      <c r="E6299" s="44" t="s">
        <v>3203</v>
      </c>
      <c r="F6299" s="43" t="s">
        <v>3283</v>
      </c>
      <c r="G6299" s="84" t="s">
        <v>3249</v>
      </c>
      <c r="H6299" s="31">
        <v>1966</v>
      </c>
      <c r="I6299" s="207" t="s">
        <v>3337</v>
      </c>
      <c r="J6299" s="84"/>
      <c r="K6299" s="31" t="s">
        <v>41</v>
      </c>
      <c r="L6299" s="31"/>
      <c r="M6299" s="169"/>
      <c r="N6299" s="148"/>
      <c r="O6299" s="106" t="s">
        <v>3203</v>
      </c>
      <c r="P6299" s="43">
        <v>1966</v>
      </c>
      <c r="Q6299" s="207" t="s">
        <v>3337</v>
      </c>
      <c r="R6299" s="84" t="s">
        <v>3203</v>
      </c>
      <c r="S6299" s="31" t="s">
        <v>41</v>
      </c>
      <c r="T6299" s="31"/>
      <c r="U6299" s="169"/>
      <c r="V6299" s="150"/>
      <c r="W6299" s="141" t="str" cm="1">
        <f t="array" ref="W6299">IF(SUM(LEN(B6299:V6299))=0,"",IF(OR(OR(ISBLANK(F6299),SUM(LEN(C6299),LEN(D6299))=0),AND(NOT(E6299="Unknown"),ISBLANK(J6299)),AND(NOT(O6299="Unknown"),ISBLANK(R6299))),"Missing Information", INDEX(Table15[Entire Service Line Classification], MATCH(SUMIFS(Table15[Unique ID],Table15[System-Owned Portion],E6299,Table15[If Material Anything Other than "Lead" in Column E,Was Material Ever Previously Lead?],G6299,Table15[Customer-Owned Portion],O6299),Table15[Unique ID],0),0)))</f>
        <v>Lead Status Unknown</v>
      </c>
      <c r="X6299"/>
    </row>
    <row r="6300" spans="2:24" x14ac:dyDescent="0.35">
      <c r="B6300" s="146"/>
      <c r="C6300" s="31" t="s">
        <v>3011</v>
      </c>
      <c r="D6300" s="31"/>
      <c r="E6300" s="44" t="s">
        <v>3203</v>
      </c>
      <c r="F6300" s="43" t="s">
        <v>3283</v>
      </c>
      <c r="G6300" s="84" t="s">
        <v>3249</v>
      </c>
      <c r="H6300" s="31">
        <v>1979</v>
      </c>
      <c r="I6300" s="207" t="s">
        <v>3338</v>
      </c>
      <c r="J6300" s="84"/>
      <c r="K6300" s="31" t="s">
        <v>41</v>
      </c>
      <c r="L6300" s="31"/>
      <c r="M6300" s="169"/>
      <c r="N6300" s="148"/>
      <c r="O6300" s="106" t="s">
        <v>3203</v>
      </c>
      <c r="P6300" s="43">
        <v>1979</v>
      </c>
      <c r="Q6300" s="207" t="s">
        <v>3338</v>
      </c>
      <c r="R6300" s="84" t="s">
        <v>3203</v>
      </c>
      <c r="S6300" s="31" t="s">
        <v>41</v>
      </c>
      <c r="T6300" s="31"/>
      <c r="U6300" s="169"/>
      <c r="V6300" s="150"/>
      <c r="W6300" s="141" t="str" cm="1">
        <f t="array" ref="W6300">IF(SUM(LEN(B6300:V6300))=0,"",IF(OR(OR(ISBLANK(F6300),SUM(LEN(C6300),LEN(D6300))=0),AND(NOT(E6300="Unknown"),ISBLANK(J6300)),AND(NOT(O6300="Unknown"),ISBLANK(R6300))),"Missing Information", INDEX(Table15[Entire Service Line Classification], MATCH(SUMIFS(Table15[Unique ID],Table15[System-Owned Portion],E6300,Table15[If Material Anything Other than "Lead" in Column E,Was Material Ever Previously Lead?],G6300,Table15[Customer-Owned Portion],O6300),Table15[Unique ID],0),0)))</f>
        <v>Lead Status Unknown</v>
      </c>
      <c r="X6300"/>
    </row>
    <row r="6301" spans="2:24" x14ac:dyDescent="0.35">
      <c r="B6301" s="146"/>
      <c r="C6301" s="31" t="s">
        <v>3012</v>
      </c>
      <c r="D6301" s="31"/>
      <c r="E6301" s="44" t="s">
        <v>3203</v>
      </c>
      <c r="F6301" s="43" t="s">
        <v>3283</v>
      </c>
      <c r="G6301" s="84" t="s">
        <v>3249</v>
      </c>
      <c r="H6301" s="31">
        <v>1984</v>
      </c>
      <c r="I6301" s="207" t="s">
        <v>3338</v>
      </c>
      <c r="J6301" s="84"/>
      <c r="K6301" s="31" t="s">
        <v>41</v>
      </c>
      <c r="L6301" s="31"/>
      <c r="M6301" s="169"/>
      <c r="N6301" s="148"/>
      <c r="O6301" s="106" t="s">
        <v>3203</v>
      </c>
      <c r="P6301" s="43">
        <v>1984</v>
      </c>
      <c r="Q6301" s="207" t="s">
        <v>3338</v>
      </c>
      <c r="R6301" s="84" t="s">
        <v>3203</v>
      </c>
      <c r="S6301" s="31" t="s">
        <v>41</v>
      </c>
      <c r="T6301" s="31"/>
      <c r="U6301" s="169"/>
      <c r="V6301" s="150"/>
      <c r="W6301" s="141" t="str" cm="1">
        <f t="array" ref="W6301">IF(SUM(LEN(B6301:V6301))=0,"",IF(OR(OR(ISBLANK(F6301),SUM(LEN(C6301),LEN(D6301))=0),AND(NOT(E6301="Unknown"),ISBLANK(J6301)),AND(NOT(O6301="Unknown"),ISBLANK(R6301))),"Missing Information", INDEX(Table15[Entire Service Line Classification], MATCH(SUMIFS(Table15[Unique ID],Table15[System-Owned Portion],E6301,Table15[If Material Anything Other than "Lead" in Column E,Was Material Ever Previously Lead?],G6301,Table15[Customer-Owned Portion],O6301),Table15[Unique ID],0),0)))</f>
        <v>Lead Status Unknown</v>
      </c>
      <c r="X6301"/>
    </row>
    <row r="6302" spans="2:24" x14ac:dyDescent="0.35">
      <c r="B6302" s="146"/>
      <c r="C6302" s="31" t="s">
        <v>3013</v>
      </c>
      <c r="D6302" s="31"/>
      <c r="E6302" s="44" t="s">
        <v>3203</v>
      </c>
      <c r="F6302" s="43" t="s">
        <v>3283</v>
      </c>
      <c r="G6302" s="84" t="s">
        <v>3249</v>
      </c>
      <c r="H6302" s="31">
        <v>1981</v>
      </c>
      <c r="I6302" s="207" t="s">
        <v>3338</v>
      </c>
      <c r="J6302" s="84"/>
      <c r="K6302" s="31" t="s">
        <v>41</v>
      </c>
      <c r="L6302" s="31"/>
      <c r="M6302" s="169"/>
      <c r="N6302" s="148"/>
      <c r="O6302" s="106" t="s">
        <v>3203</v>
      </c>
      <c r="P6302" s="43">
        <v>1981</v>
      </c>
      <c r="Q6302" s="207" t="s">
        <v>3338</v>
      </c>
      <c r="R6302" s="84" t="s">
        <v>3203</v>
      </c>
      <c r="S6302" s="31" t="s">
        <v>41</v>
      </c>
      <c r="T6302" s="31"/>
      <c r="U6302" s="169"/>
      <c r="V6302" s="150"/>
      <c r="W6302" s="141" t="str" cm="1">
        <f t="array" ref="W6302">IF(SUM(LEN(B6302:V6302))=0,"",IF(OR(OR(ISBLANK(F6302),SUM(LEN(C6302),LEN(D6302))=0),AND(NOT(E6302="Unknown"),ISBLANK(J6302)),AND(NOT(O6302="Unknown"),ISBLANK(R6302))),"Missing Information", INDEX(Table15[Entire Service Line Classification], MATCH(SUMIFS(Table15[Unique ID],Table15[System-Owned Portion],E6302,Table15[If Material Anything Other than "Lead" in Column E,Was Material Ever Previously Lead?],G6302,Table15[Customer-Owned Portion],O6302),Table15[Unique ID],0),0)))</f>
        <v>Lead Status Unknown</v>
      </c>
      <c r="X6302"/>
    </row>
    <row r="6303" spans="2:24" x14ac:dyDescent="0.35">
      <c r="B6303" s="146"/>
      <c r="C6303" s="31" t="s">
        <v>3014</v>
      </c>
      <c r="D6303" s="31"/>
      <c r="E6303" s="44" t="s">
        <v>3203</v>
      </c>
      <c r="F6303" s="43" t="s">
        <v>3283</v>
      </c>
      <c r="G6303" s="84" t="s">
        <v>3249</v>
      </c>
      <c r="H6303" s="31">
        <v>1984</v>
      </c>
      <c r="I6303" s="207" t="s">
        <v>3338</v>
      </c>
      <c r="J6303" s="84"/>
      <c r="K6303" s="31" t="s">
        <v>41</v>
      </c>
      <c r="L6303" s="31"/>
      <c r="M6303" s="169"/>
      <c r="N6303" s="148"/>
      <c r="O6303" s="106" t="s">
        <v>3203</v>
      </c>
      <c r="P6303" s="43">
        <v>1984</v>
      </c>
      <c r="Q6303" s="207" t="s">
        <v>3338</v>
      </c>
      <c r="R6303" s="84" t="s">
        <v>3203</v>
      </c>
      <c r="S6303" s="31" t="s">
        <v>41</v>
      </c>
      <c r="T6303" s="31"/>
      <c r="U6303" s="169"/>
      <c r="V6303" s="150"/>
      <c r="W6303" s="141" t="str" cm="1">
        <f t="array" ref="W6303">IF(SUM(LEN(B6303:V6303))=0,"",IF(OR(OR(ISBLANK(F6303),SUM(LEN(C6303),LEN(D6303))=0),AND(NOT(E6303="Unknown"),ISBLANK(J6303)),AND(NOT(O6303="Unknown"),ISBLANK(R6303))),"Missing Information", INDEX(Table15[Entire Service Line Classification], MATCH(SUMIFS(Table15[Unique ID],Table15[System-Owned Portion],E6303,Table15[If Material Anything Other than "Lead" in Column E,Was Material Ever Previously Lead?],G6303,Table15[Customer-Owned Portion],O6303),Table15[Unique ID],0),0)))</f>
        <v>Lead Status Unknown</v>
      </c>
      <c r="X6303"/>
    </row>
    <row r="6304" spans="2:24" x14ac:dyDescent="0.35">
      <c r="B6304" s="146"/>
      <c r="C6304" s="31" t="s">
        <v>3015</v>
      </c>
      <c r="D6304" s="31"/>
      <c r="E6304" s="44" t="s">
        <v>3203</v>
      </c>
      <c r="F6304" s="43" t="s">
        <v>3283</v>
      </c>
      <c r="G6304" s="84" t="s">
        <v>3249</v>
      </c>
      <c r="H6304" s="31">
        <v>1973</v>
      </c>
      <c r="I6304" s="207" t="s">
        <v>3338</v>
      </c>
      <c r="J6304" s="84"/>
      <c r="K6304" s="31" t="s">
        <v>41</v>
      </c>
      <c r="L6304" s="31"/>
      <c r="M6304" s="169"/>
      <c r="N6304" s="148"/>
      <c r="O6304" s="106" t="s">
        <v>3203</v>
      </c>
      <c r="P6304" s="43">
        <v>1973</v>
      </c>
      <c r="Q6304" s="207" t="s">
        <v>3338</v>
      </c>
      <c r="R6304" s="84" t="s">
        <v>3203</v>
      </c>
      <c r="S6304" s="31" t="s">
        <v>41</v>
      </c>
      <c r="T6304" s="31"/>
      <c r="U6304" s="169"/>
      <c r="V6304" s="150"/>
      <c r="W6304" s="141" t="str" cm="1">
        <f t="array" ref="W6304">IF(SUM(LEN(B6304:V6304))=0,"",IF(OR(OR(ISBLANK(F6304),SUM(LEN(C6304),LEN(D6304))=0),AND(NOT(E6304="Unknown"),ISBLANK(J6304)),AND(NOT(O6304="Unknown"),ISBLANK(R6304))),"Missing Information", INDEX(Table15[Entire Service Line Classification], MATCH(SUMIFS(Table15[Unique ID],Table15[System-Owned Portion],E6304,Table15[If Material Anything Other than "Lead" in Column E,Was Material Ever Previously Lead?],G6304,Table15[Customer-Owned Portion],O6304),Table15[Unique ID],0),0)))</f>
        <v>Lead Status Unknown</v>
      </c>
      <c r="X6304"/>
    </row>
    <row r="6305" spans="2:24" x14ac:dyDescent="0.35">
      <c r="B6305" s="146"/>
      <c r="C6305" s="31" t="s">
        <v>6637</v>
      </c>
      <c r="D6305" s="31"/>
      <c r="E6305" s="44" t="s">
        <v>3203</v>
      </c>
      <c r="F6305" s="43" t="s">
        <v>3283</v>
      </c>
      <c r="G6305" s="84" t="s">
        <v>3249</v>
      </c>
      <c r="H6305" s="31">
        <v>1979</v>
      </c>
      <c r="I6305" s="207" t="s">
        <v>3338</v>
      </c>
      <c r="J6305" s="84"/>
      <c r="K6305" s="31" t="s">
        <v>41</v>
      </c>
      <c r="L6305" s="31"/>
      <c r="M6305" s="169"/>
      <c r="N6305" s="148"/>
      <c r="O6305" s="106" t="s">
        <v>3203</v>
      </c>
      <c r="P6305" s="43">
        <v>1979</v>
      </c>
      <c r="Q6305" s="207" t="s">
        <v>3338</v>
      </c>
      <c r="R6305" s="84" t="s">
        <v>3203</v>
      </c>
      <c r="S6305" s="31" t="s">
        <v>41</v>
      </c>
      <c r="T6305" s="31"/>
      <c r="U6305" s="169"/>
      <c r="V6305" s="150"/>
      <c r="W6305" s="141" t="str" cm="1">
        <f t="array" ref="W6305">IF(SUM(LEN(B6305:V6305))=0,"",IF(OR(OR(ISBLANK(F6305),SUM(LEN(C6305),LEN(D6305))=0),AND(NOT(E6305="Unknown"),ISBLANK(J6305)),AND(NOT(O6305="Unknown"),ISBLANK(R6305))),"Missing Information", INDEX(Table15[Entire Service Line Classification], MATCH(SUMIFS(Table15[Unique ID],Table15[System-Owned Portion],E6305,Table15[If Material Anything Other than "Lead" in Column E,Was Material Ever Previously Lead?],G6305,Table15[Customer-Owned Portion],O6305),Table15[Unique ID],0),0)))</f>
        <v>Lead Status Unknown</v>
      </c>
      <c r="X6305"/>
    </row>
    <row r="6306" spans="2:24" x14ac:dyDescent="0.35">
      <c r="B6306" s="146"/>
      <c r="C6306" s="31" t="s">
        <v>3016</v>
      </c>
      <c r="D6306" s="31"/>
      <c r="E6306" s="44" t="s">
        <v>3203</v>
      </c>
      <c r="F6306" s="43" t="s">
        <v>3283</v>
      </c>
      <c r="G6306" s="84" t="s">
        <v>3249</v>
      </c>
      <c r="H6306" s="31">
        <v>1973</v>
      </c>
      <c r="I6306" s="207" t="s">
        <v>3338</v>
      </c>
      <c r="J6306" s="84"/>
      <c r="K6306" s="31" t="s">
        <v>41</v>
      </c>
      <c r="L6306" s="31"/>
      <c r="M6306" s="169"/>
      <c r="N6306" s="148"/>
      <c r="O6306" s="106" t="s">
        <v>3203</v>
      </c>
      <c r="P6306" s="43">
        <v>1973</v>
      </c>
      <c r="Q6306" s="207" t="s">
        <v>3338</v>
      </c>
      <c r="R6306" s="84" t="s">
        <v>3203</v>
      </c>
      <c r="S6306" s="31" t="s">
        <v>41</v>
      </c>
      <c r="T6306" s="31"/>
      <c r="U6306" s="169"/>
      <c r="V6306" s="150"/>
      <c r="W6306" s="141" t="str" cm="1">
        <f t="array" ref="W6306">IF(SUM(LEN(B6306:V6306))=0,"",IF(OR(OR(ISBLANK(F6306),SUM(LEN(C6306),LEN(D6306))=0),AND(NOT(E6306="Unknown"),ISBLANK(J6306)),AND(NOT(O6306="Unknown"),ISBLANK(R6306))),"Missing Information", INDEX(Table15[Entire Service Line Classification], MATCH(SUMIFS(Table15[Unique ID],Table15[System-Owned Portion],E6306,Table15[If Material Anything Other than "Lead" in Column E,Was Material Ever Previously Lead?],G6306,Table15[Customer-Owned Portion],O6306),Table15[Unique ID],0),0)))</f>
        <v>Lead Status Unknown</v>
      </c>
      <c r="X6306"/>
    </row>
    <row r="6307" spans="2:24" x14ac:dyDescent="0.35">
      <c r="B6307" s="146"/>
      <c r="C6307" s="31" t="s">
        <v>3017</v>
      </c>
      <c r="D6307" s="31"/>
      <c r="E6307" s="44" t="s">
        <v>3203</v>
      </c>
      <c r="F6307" s="43" t="s">
        <v>3283</v>
      </c>
      <c r="G6307" s="84" t="s">
        <v>3249</v>
      </c>
      <c r="H6307" s="31">
        <v>1972</v>
      </c>
      <c r="I6307" s="207" t="s">
        <v>3337</v>
      </c>
      <c r="J6307" s="84"/>
      <c r="K6307" s="31" t="s">
        <v>41</v>
      </c>
      <c r="L6307" s="31"/>
      <c r="M6307" s="169"/>
      <c r="N6307" s="148"/>
      <c r="O6307" s="106" t="s">
        <v>3203</v>
      </c>
      <c r="P6307" s="43">
        <v>1972</v>
      </c>
      <c r="Q6307" s="207" t="s">
        <v>3337</v>
      </c>
      <c r="R6307" s="84" t="s">
        <v>3203</v>
      </c>
      <c r="S6307" s="31" t="s">
        <v>41</v>
      </c>
      <c r="T6307" s="31"/>
      <c r="U6307" s="169"/>
      <c r="V6307" s="150"/>
      <c r="W6307" s="141" t="str" cm="1">
        <f t="array" ref="W6307">IF(SUM(LEN(B6307:V6307))=0,"",IF(OR(OR(ISBLANK(F6307),SUM(LEN(C6307),LEN(D6307))=0),AND(NOT(E6307="Unknown"),ISBLANK(J6307)),AND(NOT(O6307="Unknown"),ISBLANK(R6307))),"Missing Information", INDEX(Table15[Entire Service Line Classification], MATCH(SUMIFS(Table15[Unique ID],Table15[System-Owned Portion],E6307,Table15[If Material Anything Other than "Lead" in Column E,Was Material Ever Previously Lead?],G6307,Table15[Customer-Owned Portion],O6307),Table15[Unique ID],0),0)))</f>
        <v>Lead Status Unknown</v>
      </c>
      <c r="X6307"/>
    </row>
    <row r="6308" spans="2:24" x14ac:dyDescent="0.35">
      <c r="B6308" s="146"/>
      <c r="C6308" s="31" t="s">
        <v>3018</v>
      </c>
      <c r="D6308" s="31"/>
      <c r="E6308" s="44" t="s">
        <v>3203</v>
      </c>
      <c r="F6308" s="43" t="s">
        <v>3283</v>
      </c>
      <c r="G6308" s="84" t="s">
        <v>3249</v>
      </c>
      <c r="H6308" s="31">
        <v>1976</v>
      </c>
      <c r="I6308" s="207" t="s">
        <v>3337</v>
      </c>
      <c r="J6308" s="84"/>
      <c r="K6308" s="31" t="s">
        <v>41</v>
      </c>
      <c r="L6308" s="31"/>
      <c r="M6308" s="169"/>
      <c r="N6308" s="148"/>
      <c r="O6308" s="106" t="s">
        <v>3203</v>
      </c>
      <c r="P6308" s="43">
        <v>1976</v>
      </c>
      <c r="Q6308" s="207" t="s">
        <v>3337</v>
      </c>
      <c r="R6308" s="84" t="s">
        <v>3203</v>
      </c>
      <c r="S6308" s="31" t="s">
        <v>41</v>
      </c>
      <c r="T6308" s="31"/>
      <c r="U6308" s="169"/>
      <c r="V6308" s="150"/>
      <c r="W6308" s="141" t="str" cm="1">
        <f t="array" ref="W6308">IF(SUM(LEN(B6308:V6308))=0,"",IF(OR(OR(ISBLANK(F6308),SUM(LEN(C6308),LEN(D6308))=0),AND(NOT(E6308="Unknown"),ISBLANK(J6308)),AND(NOT(O6308="Unknown"),ISBLANK(R6308))),"Missing Information", INDEX(Table15[Entire Service Line Classification], MATCH(SUMIFS(Table15[Unique ID],Table15[System-Owned Portion],E6308,Table15[If Material Anything Other than "Lead" in Column E,Was Material Ever Previously Lead?],G6308,Table15[Customer-Owned Portion],O6308),Table15[Unique ID],0),0)))</f>
        <v>Lead Status Unknown</v>
      </c>
      <c r="X6308"/>
    </row>
    <row r="6309" spans="2:24" x14ac:dyDescent="0.35">
      <c r="B6309" s="146"/>
      <c r="C6309" s="31" t="s">
        <v>3019</v>
      </c>
      <c r="D6309" s="31"/>
      <c r="E6309" s="44" t="s">
        <v>3203</v>
      </c>
      <c r="F6309" s="43" t="s">
        <v>3283</v>
      </c>
      <c r="G6309" s="84" t="s">
        <v>3249</v>
      </c>
      <c r="H6309" s="31">
        <v>1973</v>
      </c>
      <c r="I6309" s="207" t="s">
        <v>3338</v>
      </c>
      <c r="J6309" s="84"/>
      <c r="K6309" s="31" t="s">
        <v>41</v>
      </c>
      <c r="L6309" s="31"/>
      <c r="M6309" s="169"/>
      <c r="N6309" s="148"/>
      <c r="O6309" s="106" t="s">
        <v>3203</v>
      </c>
      <c r="P6309" s="43">
        <v>1973</v>
      </c>
      <c r="Q6309" s="207" t="s">
        <v>3338</v>
      </c>
      <c r="R6309" s="84" t="s">
        <v>3203</v>
      </c>
      <c r="S6309" s="31" t="s">
        <v>41</v>
      </c>
      <c r="T6309" s="31"/>
      <c r="U6309" s="169"/>
      <c r="V6309" s="150"/>
      <c r="W6309" s="141" t="str" cm="1">
        <f t="array" ref="W6309">IF(SUM(LEN(B6309:V6309))=0,"",IF(OR(OR(ISBLANK(F6309),SUM(LEN(C6309),LEN(D6309))=0),AND(NOT(E6309="Unknown"),ISBLANK(J6309)),AND(NOT(O6309="Unknown"),ISBLANK(R6309))),"Missing Information", INDEX(Table15[Entire Service Line Classification], MATCH(SUMIFS(Table15[Unique ID],Table15[System-Owned Portion],E6309,Table15[If Material Anything Other than "Lead" in Column E,Was Material Ever Previously Lead?],G6309,Table15[Customer-Owned Portion],O6309),Table15[Unique ID],0),0)))</f>
        <v>Lead Status Unknown</v>
      </c>
      <c r="X6309"/>
    </row>
    <row r="6310" spans="2:24" x14ac:dyDescent="0.35">
      <c r="B6310" s="146"/>
      <c r="C6310" s="31" t="s">
        <v>3020</v>
      </c>
      <c r="D6310" s="31"/>
      <c r="E6310" s="44" t="s">
        <v>3203</v>
      </c>
      <c r="F6310" s="43" t="s">
        <v>3283</v>
      </c>
      <c r="G6310" s="84" t="s">
        <v>3249</v>
      </c>
      <c r="H6310" s="31">
        <v>1900</v>
      </c>
      <c r="I6310" s="207" t="s">
        <v>3338</v>
      </c>
      <c r="J6310" s="84"/>
      <c r="K6310" s="31" t="s">
        <v>41</v>
      </c>
      <c r="L6310" s="31"/>
      <c r="M6310" s="169"/>
      <c r="N6310" s="148"/>
      <c r="O6310" s="106" t="s">
        <v>3203</v>
      </c>
      <c r="P6310" s="43">
        <v>1900</v>
      </c>
      <c r="Q6310" s="207" t="s">
        <v>3338</v>
      </c>
      <c r="R6310" s="84" t="s">
        <v>3203</v>
      </c>
      <c r="S6310" s="31" t="s">
        <v>41</v>
      </c>
      <c r="T6310" s="31"/>
      <c r="U6310" s="169"/>
      <c r="V6310" s="150"/>
      <c r="W6310" s="141" t="str" cm="1">
        <f t="array" ref="W6310">IF(SUM(LEN(B6310:V6310))=0,"",IF(OR(OR(ISBLANK(F6310),SUM(LEN(C6310),LEN(D6310))=0),AND(NOT(E6310="Unknown"),ISBLANK(J6310)),AND(NOT(O6310="Unknown"),ISBLANK(R6310))),"Missing Information", INDEX(Table15[Entire Service Line Classification], MATCH(SUMIFS(Table15[Unique ID],Table15[System-Owned Portion],E6310,Table15[If Material Anything Other than "Lead" in Column E,Was Material Ever Previously Lead?],G6310,Table15[Customer-Owned Portion],O6310),Table15[Unique ID],0),0)))</f>
        <v>Lead Status Unknown</v>
      </c>
      <c r="X6310"/>
    </row>
    <row r="6311" spans="2:24" x14ac:dyDescent="0.35">
      <c r="B6311" s="146"/>
      <c r="C6311" s="31" t="s">
        <v>3021</v>
      </c>
      <c r="D6311" s="31"/>
      <c r="E6311" s="44" t="s">
        <v>3203</v>
      </c>
      <c r="F6311" s="43" t="s">
        <v>3283</v>
      </c>
      <c r="G6311" s="84" t="s">
        <v>3249</v>
      </c>
      <c r="H6311" s="31">
        <v>1974</v>
      </c>
      <c r="I6311" s="207" t="s">
        <v>3336</v>
      </c>
      <c r="J6311" s="84"/>
      <c r="K6311" s="31" t="s">
        <v>41</v>
      </c>
      <c r="L6311" s="31"/>
      <c r="M6311" s="169"/>
      <c r="N6311" s="148"/>
      <c r="O6311" s="106" t="s">
        <v>3203</v>
      </c>
      <c r="P6311" s="43">
        <v>1974</v>
      </c>
      <c r="Q6311" s="207" t="s">
        <v>3336</v>
      </c>
      <c r="R6311" s="84" t="s">
        <v>3203</v>
      </c>
      <c r="S6311" s="31" t="s">
        <v>41</v>
      </c>
      <c r="T6311" s="31"/>
      <c r="U6311" s="169"/>
      <c r="V6311" s="150"/>
      <c r="W6311" s="141" t="str" cm="1">
        <f t="array" ref="W6311">IF(SUM(LEN(B6311:V6311))=0,"",IF(OR(OR(ISBLANK(F6311),SUM(LEN(C6311),LEN(D6311))=0),AND(NOT(E6311="Unknown"),ISBLANK(J6311)),AND(NOT(O6311="Unknown"),ISBLANK(R6311))),"Missing Information", INDEX(Table15[Entire Service Line Classification], MATCH(SUMIFS(Table15[Unique ID],Table15[System-Owned Portion],E6311,Table15[If Material Anything Other than "Lead" in Column E,Was Material Ever Previously Lead?],G6311,Table15[Customer-Owned Portion],O6311),Table15[Unique ID],0),0)))</f>
        <v>Lead Status Unknown</v>
      </c>
      <c r="X6311"/>
    </row>
    <row r="6312" spans="2:24" x14ac:dyDescent="0.35">
      <c r="B6312" s="146"/>
      <c r="C6312" s="31" t="s">
        <v>3022</v>
      </c>
      <c r="D6312" s="31"/>
      <c r="E6312" s="44" t="s">
        <v>3203</v>
      </c>
      <c r="F6312" s="43" t="s">
        <v>3283</v>
      </c>
      <c r="G6312" s="84" t="s">
        <v>3249</v>
      </c>
      <c r="H6312" s="31">
        <v>1974</v>
      </c>
      <c r="I6312" s="207" t="s">
        <v>3338</v>
      </c>
      <c r="J6312" s="84"/>
      <c r="K6312" s="31" t="s">
        <v>41</v>
      </c>
      <c r="L6312" s="31"/>
      <c r="M6312" s="169"/>
      <c r="N6312" s="148"/>
      <c r="O6312" s="106" t="s">
        <v>3203</v>
      </c>
      <c r="P6312" s="43">
        <v>1974</v>
      </c>
      <c r="Q6312" s="207" t="s">
        <v>3338</v>
      </c>
      <c r="R6312" s="84" t="s">
        <v>3203</v>
      </c>
      <c r="S6312" s="31" t="s">
        <v>41</v>
      </c>
      <c r="T6312" s="31"/>
      <c r="U6312" s="169"/>
      <c r="V6312" s="150"/>
      <c r="W6312" s="141" t="str" cm="1">
        <f t="array" ref="W6312">IF(SUM(LEN(B6312:V6312))=0,"",IF(OR(OR(ISBLANK(F6312),SUM(LEN(C6312),LEN(D6312))=0),AND(NOT(E6312="Unknown"),ISBLANK(J6312)),AND(NOT(O6312="Unknown"),ISBLANK(R6312))),"Missing Information", INDEX(Table15[Entire Service Line Classification], MATCH(SUMIFS(Table15[Unique ID],Table15[System-Owned Portion],E6312,Table15[If Material Anything Other than "Lead" in Column E,Was Material Ever Previously Lead?],G6312,Table15[Customer-Owned Portion],O6312),Table15[Unique ID],0),0)))</f>
        <v>Lead Status Unknown</v>
      </c>
      <c r="X6312"/>
    </row>
    <row r="6313" spans="2:24" x14ac:dyDescent="0.35">
      <c r="B6313" s="146"/>
      <c r="C6313" s="31" t="s">
        <v>3023</v>
      </c>
      <c r="D6313" s="31"/>
      <c r="E6313" s="44" t="s">
        <v>3203</v>
      </c>
      <c r="F6313" s="43" t="s">
        <v>3283</v>
      </c>
      <c r="G6313" s="84" t="s">
        <v>3249</v>
      </c>
      <c r="H6313" s="31">
        <v>1974</v>
      </c>
      <c r="I6313" s="207" t="s">
        <v>3338</v>
      </c>
      <c r="J6313" s="84"/>
      <c r="K6313" s="31" t="s">
        <v>41</v>
      </c>
      <c r="L6313" s="31"/>
      <c r="M6313" s="169"/>
      <c r="N6313" s="148"/>
      <c r="O6313" s="106" t="s">
        <v>3203</v>
      </c>
      <c r="P6313" s="43">
        <v>1974</v>
      </c>
      <c r="Q6313" s="207" t="s">
        <v>3338</v>
      </c>
      <c r="R6313" s="84" t="s">
        <v>3203</v>
      </c>
      <c r="S6313" s="31" t="s">
        <v>41</v>
      </c>
      <c r="T6313" s="31"/>
      <c r="U6313" s="169"/>
      <c r="V6313" s="150"/>
      <c r="W6313" s="141" t="str" cm="1">
        <f t="array" ref="W6313">IF(SUM(LEN(B6313:V6313))=0,"",IF(OR(OR(ISBLANK(F6313),SUM(LEN(C6313),LEN(D6313))=0),AND(NOT(E6313="Unknown"),ISBLANK(J6313)),AND(NOT(O6313="Unknown"),ISBLANK(R6313))),"Missing Information", INDEX(Table15[Entire Service Line Classification], MATCH(SUMIFS(Table15[Unique ID],Table15[System-Owned Portion],E6313,Table15[If Material Anything Other than "Lead" in Column E,Was Material Ever Previously Lead?],G6313,Table15[Customer-Owned Portion],O6313),Table15[Unique ID],0),0)))</f>
        <v>Lead Status Unknown</v>
      </c>
      <c r="X6313"/>
    </row>
    <row r="6314" spans="2:24" x14ac:dyDescent="0.35">
      <c r="B6314" s="146"/>
      <c r="C6314" s="31" t="s">
        <v>3024</v>
      </c>
      <c r="D6314" s="31"/>
      <c r="E6314" s="44" t="s">
        <v>3203</v>
      </c>
      <c r="F6314" s="43" t="s">
        <v>3283</v>
      </c>
      <c r="G6314" s="84" t="s">
        <v>3249</v>
      </c>
      <c r="H6314" s="31">
        <v>1977</v>
      </c>
      <c r="I6314" s="207" t="s">
        <v>3338</v>
      </c>
      <c r="J6314" s="84"/>
      <c r="K6314" s="31" t="s">
        <v>41</v>
      </c>
      <c r="L6314" s="31"/>
      <c r="M6314" s="169"/>
      <c r="N6314" s="148"/>
      <c r="O6314" s="106" t="s">
        <v>3203</v>
      </c>
      <c r="P6314" s="43">
        <v>1977</v>
      </c>
      <c r="Q6314" s="207" t="s">
        <v>3338</v>
      </c>
      <c r="R6314" s="84" t="s">
        <v>3203</v>
      </c>
      <c r="S6314" s="31" t="s">
        <v>41</v>
      </c>
      <c r="T6314" s="31"/>
      <c r="U6314" s="169"/>
      <c r="V6314" s="150"/>
      <c r="W6314" s="141" t="str" cm="1">
        <f t="array" ref="W6314">IF(SUM(LEN(B6314:V6314))=0,"",IF(OR(OR(ISBLANK(F6314),SUM(LEN(C6314),LEN(D6314))=0),AND(NOT(E6314="Unknown"),ISBLANK(J6314)),AND(NOT(O6314="Unknown"),ISBLANK(R6314))),"Missing Information", INDEX(Table15[Entire Service Line Classification], MATCH(SUMIFS(Table15[Unique ID],Table15[System-Owned Portion],E6314,Table15[If Material Anything Other than "Lead" in Column E,Was Material Ever Previously Lead?],G6314,Table15[Customer-Owned Portion],O6314),Table15[Unique ID],0),0)))</f>
        <v>Lead Status Unknown</v>
      </c>
      <c r="X6314"/>
    </row>
    <row r="6315" spans="2:24" x14ac:dyDescent="0.35">
      <c r="B6315" s="146"/>
      <c r="C6315" s="31" t="s">
        <v>3025</v>
      </c>
      <c r="D6315" s="31"/>
      <c r="E6315" s="44" t="s">
        <v>3203</v>
      </c>
      <c r="F6315" s="43" t="s">
        <v>3283</v>
      </c>
      <c r="G6315" s="84" t="s">
        <v>3249</v>
      </c>
      <c r="H6315" s="31">
        <v>1975</v>
      </c>
      <c r="I6315" s="207" t="s">
        <v>3338</v>
      </c>
      <c r="J6315" s="84"/>
      <c r="K6315" s="31" t="s">
        <v>41</v>
      </c>
      <c r="L6315" s="31"/>
      <c r="M6315" s="169"/>
      <c r="N6315" s="148"/>
      <c r="O6315" s="106" t="s">
        <v>3203</v>
      </c>
      <c r="P6315" s="43">
        <v>1975</v>
      </c>
      <c r="Q6315" s="207" t="s">
        <v>3338</v>
      </c>
      <c r="R6315" s="84" t="s">
        <v>3203</v>
      </c>
      <c r="S6315" s="31" t="s">
        <v>41</v>
      </c>
      <c r="T6315" s="31"/>
      <c r="U6315" s="169"/>
      <c r="V6315" s="150"/>
      <c r="W6315" s="141" t="str" cm="1">
        <f t="array" ref="W6315">IF(SUM(LEN(B6315:V6315))=0,"",IF(OR(OR(ISBLANK(F6315),SUM(LEN(C6315),LEN(D6315))=0),AND(NOT(E6315="Unknown"),ISBLANK(J6315)),AND(NOT(O6315="Unknown"),ISBLANK(R6315))),"Missing Information", INDEX(Table15[Entire Service Line Classification], MATCH(SUMIFS(Table15[Unique ID],Table15[System-Owned Portion],E6315,Table15[If Material Anything Other than "Lead" in Column E,Was Material Ever Previously Lead?],G6315,Table15[Customer-Owned Portion],O6315),Table15[Unique ID],0),0)))</f>
        <v>Lead Status Unknown</v>
      </c>
      <c r="X6315"/>
    </row>
    <row r="6316" spans="2:24" x14ac:dyDescent="0.35">
      <c r="B6316" s="146"/>
      <c r="C6316" s="31" t="s">
        <v>3026</v>
      </c>
      <c r="D6316" s="31"/>
      <c r="E6316" s="44" t="s">
        <v>3203</v>
      </c>
      <c r="F6316" s="43" t="s">
        <v>3283</v>
      </c>
      <c r="G6316" s="84" t="s">
        <v>3249</v>
      </c>
      <c r="H6316" s="31">
        <v>1974</v>
      </c>
      <c r="I6316" s="207" t="s">
        <v>3338</v>
      </c>
      <c r="J6316" s="84"/>
      <c r="K6316" s="31" t="s">
        <v>41</v>
      </c>
      <c r="L6316" s="31"/>
      <c r="M6316" s="169"/>
      <c r="N6316" s="148"/>
      <c r="O6316" s="106" t="s">
        <v>3203</v>
      </c>
      <c r="P6316" s="43">
        <v>1974</v>
      </c>
      <c r="Q6316" s="207" t="s">
        <v>3338</v>
      </c>
      <c r="R6316" s="84" t="s">
        <v>3203</v>
      </c>
      <c r="S6316" s="31" t="s">
        <v>41</v>
      </c>
      <c r="T6316" s="31"/>
      <c r="U6316" s="169"/>
      <c r="V6316" s="150"/>
      <c r="W6316" s="141" t="str" cm="1">
        <f t="array" ref="W6316">IF(SUM(LEN(B6316:V6316))=0,"",IF(OR(OR(ISBLANK(F6316),SUM(LEN(C6316),LEN(D6316))=0),AND(NOT(E6316="Unknown"),ISBLANK(J6316)),AND(NOT(O6316="Unknown"),ISBLANK(R6316))),"Missing Information", INDEX(Table15[Entire Service Line Classification], MATCH(SUMIFS(Table15[Unique ID],Table15[System-Owned Portion],E6316,Table15[If Material Anything Other than "Lead" in Column E,Was Material Ever Previously Lead?],G6316,Table15[Customer-Owned Portion],O6316),Table15[Unique ID],0),0)))</f>
        <v>Lead Status Unknown</v>
      </c>
      <c r="X6316"/>
    </row>
    <row r="6317" spans="2:24" x14ac:dyDescent="0.35">
      <c r="B6317" s="146"/>
      <c r="C6317" s="31" t="s">
        <v>3027</v>
      </c>
      <c r="D6317" s="31"/>
      <c r="E6317" s="44" t="s">
        <v>3203</v>
      </c>
      <c r="F6317" s="43" t="s">
        <v>3283</v>
      </c>
      <c r="G6317" s="84" t="s">
        <v>3249</v>
      </c>
      <c r="H6317" s="31">
        <v>1960</v>
      </c>
      <c r="I6317" s="207" t="s">
        <v>3338</v>
      </c>
      <c r="J6317" s="84"/>
      <c r="K6317" s="31" t="s">
        <v>41</v>
      </c>
      <c r="L6317" s="31"/>
      <c r="M6317" s="169"/>
      <c r="N6317" s="148"/>
      <c r="O6317" s="106" t="s">
        <v>3203</v>
      </c>
      <c r="P6317" s="43">
        <v>1960</v>
      </c>
      <c r="Q6317" s="207" t="s">
        <v>3338</v>
      </c>
      <c r="R6317" s="84" t="s">
        <v>3203</v>
      </c>
      <c r="S6317" s="31" t="s">
        <v>41</v>
      </c>
      <c r="T6317" s="31"/>
      <c r="U6317" s="169"/>
      <c r="V6317" s="150"/>
      <c r="W6317" s="141" t="str" cm="1">
        <f t="array" ref="W6317">IF(SUM(LEN(B6317:V6317))=0,"",IF(OR(OR(ISBLANK(F6317),SUM(LEN(C6317),LEN(D6317))=0),AND(NOT(E6317="Unknown"),ISBLANK(J6317)),AND(NOT(O6317="Unknown"),ISBLANK(R6317))),"Missing Information", INDEX(Table15[Entire Service Line Classification], MATCH(SUMIFS(Table15[Unique ID],Table15[System-Owned Portion],E6317,Table15[If Material Anything Other than "Lead" in Column E,Was Material Ever Previously Lead?],G6317,Table15[Customer-Owned Portion],O6317),Table15[Unique ID],0),0)))</f>
        <v>Lead Status Unknown</v>
      </c>
      <c r="X6317"/>
    </row>
    <row r="6318" spans="2:24" x14ac:dyDescent="0.35">
      <c r="B6318" s="146"/>
      <c r="C6318" s="31" t="s">
        <v>3028</v>
      </c>
      <c r="D6318" s="31"/>
      <c r="E6318" s="44" t="s">
        <v>3203</v>
      </c>
      <c r="F6318" s="43" t="s">
        <v>3283</v>
      </c>
      <c r="G6318" s="84" t="s">
        <v>3249</v>
      </c>
      <c r="H6318" s="31">
        <v>1960</v>
      </c>
      <c r="I6318" s="207" t="s">
        <v>3337</v>
      </c>
      <c r="J6318" s="84"/>
      <c r="K6318" s="31" t="s">
        <v>41</v>
      </c>
      <c r="L6318" s="31"/>
      <c r="M6318" s="169"/>
      <c r="N6318" s="148"/>
      <c r="O6318" s="106" t="s">
        <v>3203</v>
      </c>
      <c r="P6318" s="43">
        <v>1960</v>
      </c>
      <c r="Q6318" s="207" t="s">
        <v>3337</v>
      </c>
      <c r="R6318" s="84" t="s">
        <v>3203</v>
      </c>
      <c r="S6318" s="31" t="s">
        <v>41</v>
      </c>
      <c r="T6318" s="31"/>
      <c r="U6318" s="169"/>
      <c r="V6318" s="150"/>
      <c r="W6318" s="141" t="str" cm="1">
        <f t="array" ref="W6318">IF(SUM(LEN(B6318:V6318))=0,"",IF(OR(OR(ISBLANK(F6318),SUM(LEN(C6318),LEN(D6318))=0),AND(NOT(E6318="Unknown"),ISBLANK(J6318)),AND(NOT(O6318="Unknown"),ISBLANK(R6318))),"Missing Information", INDEX(Table15[Entire Service Line Classification], MATCH(SUMIFS(Table15[Unique ID],Table15[System-Owned Portion],E6318,Table15[If Material Anything Other than "Lead" in Column E,Was Material Ever Previously Lead?],G6318,Table15[Customer-Owned Portion],O6318),Table15[Unique ID],0),0)))</f>
        <v>Lead Status Unknown</v>
      </c>
      <c r="X6318"/>
    </row>
    <row r="6319" spans="2:24" x14ac:dyDescent="0.35">
      <c r="B6319" s="146"/>
      <c r="C6319" s="31" t="s">
        <v>3029</v>
      </c>
      <c r="D6319" s="31"/>
      <c r="E6319" s="44" t="s">
        <v>3203</v>
      </c>
      <c r="F6319" s="43" t="s">
        <v>3283</v>
      </c>
      <c r="G6319" s="84" t="s">
        <v>3249</v>
      </c>
      <c r="H6319" s="31">
        <v>1960</v>
      </c>
      <c r="I6319" s="207" t="s">
        <v>3338</v>
      </c>
      <c r="J6319" s="84"/>
      <c r="K6319" s="31" t="s">
        <v>41</v>
      </c>
      <c r="L6319" s="31"/>
      <c r="M6319" s="169"/>
      <c r="N6319" s="148"/>
      <c r="O6319" s="106" t="s">
        <v>3203</v>
      </c>
      <c r="P6319" s="43">
        <v>1960</v>
      </c>
      <c r="Q6319" s="207" t="s">
        <v>3338</v>
      </c>
      <c r="R6319" s="84" t="s">
        <v>3203</v>
      </c>
      <c r="S6319" s="31" t="s">
        <v>41</v>
      </c>
      <c r="T6319" s="31"/>
      <c r="U6319" s="169"/>
      <c r="V6319" s="150"/>
      <c r="W6319" s="141" t="str" cm="1">
        <f t="array" ref="W6319">IF(SUM(LEN(B6319:V6319))=0,"",IF(OR(OR(ISBLANK(F6319),SUM(LEN(C6319),LEN(D6319))=0),AND(NOT(E6319="Unknown"),ISBLANK(J6319)),AND(NOT(O6319="Unknown"),ISBLANK(R6319))),"Missing Information", INDEX(Table15[Entire Service Line Classification], MATCH(SUMIFS(Table15[Unique ID],Table15[System-Owned Portion],E6319,Table15[If Material Anything Other than "Lead" in Column E,Was Material Ever Previously Lead?],G6319,Table15[Customer-Owned Portion],O6319),Table15[Unique ID],0),0)))</f>
        <v>Lead Status Unknown</v>
      </c>
      <c r="X6319"/>
    </row>
    <row r="6320" spans="2:24" x14ac:dyDescent="0.35">
      <c r="B6320" s="146"/>
      <c r="C6320" s="31" t="s">
        <v>3030</v>
      </c>
      <c r="D6320" s="31"/>
      <c r="E6320" s="44" t="s">
        <v>3203</v>
      </c>
      <c r="F6320" s="43" t="s">
        <v>3283</v>
      </c>
      <c r="G6320" s="84" t="s">
        <v>3249</v>
      </c>
      <c r="H6320" s="31">
        <v>1961</v>
      </c>
      <c r="I6320" s="207" t="s">
        <v>3341</v>
      </c>
      <c r="J6320" s="84"/>
      <c r="K6320" s="31" t="s">
        <v>41</v>
      </c>
      <c r="L6320" s="31"/>
      <c r="M6320" s="169"/>
      <c r="N6320" s="148"/>
      <c r="O6320" s="106" t="s">
        <v>3203</v>
      </c>
      <c r="P6320" s="43">
        <v>1961</v>
      </c>
      <c r="Q6320" s="207" t="s">
        <v>3341</v>
      </c>
      <c r="R6320" s="84" t="s">
        <v>3203</v>
      </c>
      <c r="S6320" s="31" t="s">
        <v>41</v>
      </c>
      <c r="T6320" s="31"/>
      <c r="U6320" s="169"/>
      <c r="V6320" s="150"/>
      <c r="W6320" s="141" t="str" cm="1">
        <f t="array" ref="W6320">IF(SUM(LEN(B6320:V6320))=0,"",IF(OR(OR(ISBLANK(F6320),SUM(LEN(C6320),LEN(D6320))=0),AND(NOT(E6320="Unknown"),ISBLANK(J6320)),AND(NOT(O6320="Unknown"),ISBLANK(R6320))),"Missing Information", INDEX(Table15[Entire Service Line Classification], MATCH(SUMIFS(Table15[Unique ID],Table15[System-Owned Portion],E6320,Table15[If Material Anything Other than "Lead" in Column E,Was Material Ever Previously Lead?],G6320,Table15[Customer-Owned Portion],O6320),Table15[Unique ID],0),0)))</f>
        <v>Lead Status Unknown</v>
      </c>
      <c r="X6320"/>
    </row>
    <row r="6321" spans="2:24" x14ac:dyDescent="0.35">
      <c r="B6321" s="146"/>
      <c r="C6321" s="31" t="s">
        <v>3031</v>
      </c>
      <c r="D6321" s="31"/>
      <c r="E6321" s="44" t="s">
        <v>3203</v>
      </c>
      <c r="F6321" s="43" t="s">
        <v>3283</v>
      </c>
      <c r="G6321" s="84" t="s">
        <v>3249</v>
      </c>
      <c r="H6321" s="31">
        <v>1961</v>
      </c>
      <c r="I6321" s="207" t="s">
        <v>3337</v>
      </c>
      <c r="J6321" s="84"/>
      <c r="K6321" s="31" t="s">
        <v>41</v>
      </c>
      <c r="L6321" s="31"/>
      <c r="M6321" s="169"/>
      <c r="N6321" s="148"/>
      <c r="O6321" s="106" t="s">
        <v>3203</v>
      </c>
      <c r="P6321" s="43">
        <v>1961</v>
      </c>
      <c r="Q6321" s="207" t="s">
        <v>3337</v>
      </c>
      <c r="R6321" s="84" t="s">
        <v>3203</v>
      </c>
      <c r="S6321" s="31" t="s">
        <v>41</v>
      </c>
      <c r="T6321" s="31"/>
      <c r="U6321" s="169"/>
      <c r="V6321" s="150"/>
      <c r="W6321" s="141" t="str" cm="1">
        <f t="array" ref="W6321">IF(SUM(LEN(B6321:V6321))=0,"",IF(OR(OR(ISBLANK(F6321),SUM(LEN(C6321),LEN(D6321))=0),AND(NOT(E6321="Unknown"),ISBLANK(J6321)),AND(NOT(O6321="Unknown"),ISBLANK(R6321))),"Missing Information", INDEX(Table15[Entire Service Line Classification], MATCH(SUMIFS(Table15[Unique ID],Table15[System-Owned Portion],E6321,Table15[If Material Anything Other than "Lead" in Column E,Was Material Ever Previously Lead?],G6321,Table15[Customer-Owned Portion],O6321),Table15[Unique ID],0),0)))</f>
        <v>Lead Status Unknown</v>
      </c>
      <c r="X6321"/>
    </row>
    <row r="6322" spans="2:24" x14ac:dyDescent="0.35">
      <c r="B6322" s="146"/>
      <c r="C6322" s="31" t="s">
        <v>3032</v>
      </c>
      <c r="D6322" s="31"/>
      <c r="E6322" s="44" t="s">
        <v>3203</v>
      </c>
      <c r="F6322" s="43" t="s">
        <v>3283</v>
      </c>
      <c r="G6322" s="84" t="s">
        <v>3249</v>
      </c>
      <c r="H6322" s="31">
        <v>1962</v>
      </c>
      <c r="I6322" s="207" t="s">
        <v>3337</v>
      </c>
      <c r="J6322" s="84"/>
      <c r="K6322" s="31" t="s">
        <v>41</v>
      </c>
      <c r="L6322" s="31"/>
      <c r="M6322" s="169"/>
      <c r="N6322" s="148"/>
      <c r="O6322" s="106" t="s">
        <v>3203</v>
      </c>
      <c r="P6322" s="43">
        <v>1962</v>
      </c>
      <c r="Q6322" s="207" t="s">
        <v>3337</v>
      </c>
      <c r="R6322" s="84" t="s">
        <v>3203</v>
      </c>
      <c r="S6322" s="31" t="s">
        <v>41</v>
      </c>
      <c r="T6322" s="31"/>
      <c r="U6322" s="169"/>
      <c r="V6322" s="150"/>
      <c r="W6322" s="141" t="str" cm="1">
        <f t="array" ref="W6322">IF(SUM(LEN(B6322:V6322))=0,"",IF(OR(OR(ISBLANK(F6322),SUM(LEN(C6322),LEN(D6322))=0),AND(NOT(E6322="Unknown"),ISBLANK(J6322)),AND(NOT(O6322="Unknown"),ISBLANK(R6322))),"Missing Information", INDEX(Table15[Entire Service Line Classification], MATCH(SUMIFS(Table15[Unique ID],Table15[System-Owned Portion],E6322,Table15[If Material Anything Other than "Lead" in Column E,Was Material Ever Previously Lead?],G6322,Table15[Customer-Owned Portion],O6322),Table15[Unique ID],0),0)))</f>
        <v>Lead Status Unknown</v>
      </c>
      <c r="X6322"/>
    </row>
    <row r="6323" spans="2:24" x14ac:dyDescent="0.35">
      <c r="B6323" s="146"/>
      <c r="C6323" s="31" t="s">
        <v>3033</v>
      </c>
      <c r="D6323" s="31"/>
      <c r="E6323" s="44" t="s">
        <v>3203</v>
      </c>
      <c r="F6323" s="43" t="s">
        <v>3283</v>
      </c>
      <c r="G6323" s="84" t="s">
        <v>3249</v>
      </c>
      <c r="H6323" s="31">
        <v>1964</v>
      </c>
      <c r="I6323" s="207" t="s">
        <v>3341</v>
      </c>
      <c r="J6323" s="84"/>
      <c r="K6323" s="31" t="s">
        <v>41</v>
      </c>
      <c r="L6323" s="31"/>
      <c r="M6323" s="169"/>
      <c r="N6323" s="148"/>
      <c r="O6323" s="106" t="s">
        <v>3203</v>
      </c>
      <c r="P6323" s="43">
        <v>1964</v>
      </c>
      <c r="Q6323" s="207" t="s">
        <v>3341</v>
      </c>
      <c r="R6323" s="84" t="s">
        <v>3203</v>
      </c>
      <c r="S6323" s="31" t="s">
        <v>41</v>
      </c>
      <c r="T6323" s="31"/>
      <c r="U6323" s="169"/>
      <c r="V6323" s="150"/>
      <c r="W6323" s="141" t="str" cm="1">
        <f t="array" ref="W6323">IF(SUM(LEN(B6323:V6323))=0,"",IF(OR(OR(ISBLANK(F6323),SUM(LEN(C6323),LEN(D6323))=0),AND(NOT(E6323="Unknown"),ISBLANK(J6323)),AND(NOT(O6323="Unknown"),ISBLANK(R6323))),"Missing Information", INDEX(Table15[Entire Service Line Classification], MATCH(SUMIFS(Table15[Unique ID],Table15[System-Owned Portion],E6323,Table15[If Material Anything Other than "Lead" in Column E,Was Material Ever Previously Lead?],G6323,Table15[Customer-Owned Portion],O6323),Table15[Unique ID],0),0)))</f>
        <v>Lead Status Unknown</v>
      </c>
      <c r="X6323"/>
    </row>
    <row r="6324" spans="2:24" x14ac:dyDescent="0.35">
      <c r="B6324" s="146"/>
      <c r="C6324" s="31" t="s">
        <v>3034</v>
      </c>
      <c r="D6324" s="31"/>
      <c r="E6324" s="44" t="s">
        <v>3203</v>
      </c>
      <c r="F6324" s="43" t="s">
        <v>3283</v>
      </c>
      <c r="G6324" s="84" t="s">
        <v>3249</v>
      </c>
      <c r="H6324" s="31">
        <v>1964</v>
      </c>
      <c r="I6324" s="207" t="s">
        <v>3337</v>
      </c>
      <c r="J6324" s="84"/>
      <c r="K6324" s="31" t="s">
        <v>41</v>
      </c>
      <c r="L6324" s="31"/>
      <c r="M6324" s="169"/>
      <c r="N6324" s="148"/>
      <c r="O6324" s="106" t="s">
        <v>3203</v>
      </c>
      <c r="P6324" s="43">
        <v>1964</v>
      </c>
      <c r="Q6324" s="207" t="s">
        <v>3337</v>
      </c>
      <c r="R6324" s="84" t="s">
        <v>3203</v>
      </c>
      <c r="S6324" s="31" t="s">
        <v>41</v>
      </c>
      <c r="T6324" s="31"/>
      <c r="U6324" s="169"/>
      <c r="V6324" s="150"/>
      <c r="W6324" s="141" t="str" cm="1">
        <f t="array" ref="W6324">IF(SUM(LEN(B6324:V6324))=0,"",IF(OR(OR(ISBLANK(F6324),SUM(LEN(C6324),LEN(D6324))=0),AND(NOT(E6324="Unknown"),ISBLANK(J6324)),AND(NOT(O6324="Unknown"),ISBLANK(R6324))),"Missing Information", INDEX(Table15[Entire Service Line Classification], MATCH(SUMIFS(Table15[Unique ID],Table15[System-Owned Portion],E6324,Table15[If Material Anything Other than "Lead" in Column E,Was Material Ever Previously Lead?],G6324,Table15[Customer-Owned Portion],O6324),Table15[Unique ID],0),0)))</f>
        <v>Lead Status Unknown</v>
      </c>
      <c r="X6324"/>
    </row>
    <row r="6325" spans="2:24" x14ac:dyDescent="0.35">
      <c r="B6325" s="146"/>
      <c r="C6325" s="31" t="s">
        <v>3035</v>
      </c>
      <c r="D6325" s="31"/>
      <c r="E6325" s="44" t="s">
        <v>3203</v>
      </c>
      <c r="F6325" s="43" t="s">
        <v>3283</v>
      </c>
      <c r="G6325" s="84" t="s">
        <v>3249</v>
      </c>
      <c r="H6325" s="31">
        <v>1964</v>
      </c>
      <c r="I6325" s="207" t="s">
        <v>3338</v>
      </c>
      <c r="J6325" s="84"/>
      <c r="K6325" s="31" t="s">
        <v>41</v>
      </c>
      <c r="L6325" s="31"/>
      <c r="M6325" s="169"/>
      <c r="N6325" s="148"/>
      <c r="O6325" s="106" t="s">
        <v>3203</v>
      </c>
      <c r="P6325" s="43">
        <v>1964</v>
      </c>
      <c r="Q6325" s="207" t="s">
        <v>3338</v>
      </c>
      <c r="R6325" s="84" t="s">
        <v>3203</v>
      </c>
      <c r="S6325" s="31" t="s">
        <v>41</v>
      </c>
      <c r="T6325" s="31"/>
      <c r="U6325" s="169"/>
      <c r="V6325" s="150"/>
      <c r="W6325" s="141" t="str" cm="1">
        <f t="array" ref="W6325">IF(SUM(LEN(B6325:V6325))=0,"",IF(OR(OR(ISBLANK(F6325),SUM(LEN(C6325),LEN(D6325))=0),AND(NOT(E6325="Unknown"),ISBLANK(J6325)),AND(NOT(O6325="Unknown"),ISBLANK(R6325))),"Missing Information", INDEX(Table15[Entire Service Line Classification], MATCH(SUMIFS(Table15[Unique ID],Table15[System-Owned Portion],E6325,Table15[If Material Anything Other than "Lead" in Column E,Was Material Ever Previously Lead?],G6325,Table15[Customer-Owned Portion],O6325),Table15[Unique ID],0),0)))</f>
        <v>Lead Status Unknown</v>
      </c>
      <c r="X6325"/>
    </row>
    <row r="6326" spans="2:24" x14ac:dyDescent="0.35">
      <c r="B6326" s="146"/>
      <c r="C6326" s="31" t="s">
        <v>3036</v>
      </c>
      <c r="D6326" s="31"/>
      <c r="E6326" s="44" t="s">
        <v>3203</v>
      </c>
      <c r="F6326" s="43" t="s">
        <v>3283</v>
      </c>
      <c r="G6326" s="84" t="s">
        <v>3249</v>
      </c>
      <c r="H6326" s="31">
        <v>1964</v>
      </c>
      <c r="I6326" s="207" t="s">
        <v>3337</v>
      </c>
      <c r="J6326" s="84"/>
      <c r="K6326" s="31" t="s">
        <v>41</v>
      </c>
      <c r="L6326" s="31"/>
      <c r="M6326" s="169"/>
      <c r="N6326" s="148"/>
      <c r="O6326" s="106" t="s">
        <v>3203</v>
      </c>
      <c r="P6326" s="43">
        <v>1964</v>
      </c>
      <c r="Q6326" s="207" t="s">
        <v>3337</v>
      </c>
      <c r="R6326" s="84" t="s">
        <v>3203</v>
      </c>
      <c r="S6326" s="31" t="s">
        <v>41</v>
      </c>
      <c r="T6326" s="31"/>
      <c r="U6326" s="169"/>
      <c r="V6326" s="150"/>
      <c r="W6326" s="141" t="str" cm="1">
        <f t="array" ref="W6326">IF(SUM(LEN(B6326:V6326))=0,"",IF(OR(OR(ISBLANK(F6326),SUM(LEN(C6326),LEN(D6326))=0),AND(NOT(E6326="Unknown"),ISBLANK(J6326)),AND(NOT(O6326="Unknown"),ISBLANK(R6326))),"Missing Information", INDEX(Table15[Entire Service Line Classification], MATCH(SUMIFS(Table15[Unique ID],Table15[System-Owned Portion],E6326,Table15[If Material Anything Other than "Lead" in Column E,Was Material Ever Previously Lead?],G6326,Table15[Customer-Owned Portion],O6326),Table15[Unique ID],0),0)))</f>
        <v>Lead Status Unknown</v>
      </c>
      <c r="X6326"/>
    </row>
    <row r="6327" spans="2:24" x14ac:dyDescent="0.35">
      <c r="B6327" s="146"/>
      <c r="C6327" s="31" t="s">
        <v>3037</v>
      </c>
      <c r="D6327" s="31"/>
      <c r="E6327" s="44" t="s">
        <v>3203</v>
      </c>
      <c r="F6327" s="43" t="s">
        <v>3283</v>
      </c>
      <c r="G6327" s="84" t="s">
        <v>3249</v>
      </c>
      <c r="H6327" s="31">
        <v>1966</v>
      </c>
      <c r="I6327" s="207" t="s">
        <v>3337</v>
      </c>
      <c r="J6327" s="84"/>
      <c r="K6327" s="31" t="s">
        <v>41</v>
      </c>
      <c r="L6327" s="31"/>
      <c r="M6327" s="169"/>
      <c r="N6327" s="148"/>
      <c r="O6327" s="106" t="s">
        <v>3203</v>
      </c>
      <c r="P6327" s="43">
        <v>1966</v>
      </c>
      <c r="Q6327" s="207" t="s">
        <v>3337</v>
      </c>
      <c r="R6327" s="84" t="s">
        <v>3203</v>
      </c>
      <c r="S6327" s="31" t="s">
        <v>41</v>
      </c>
      <c r="T6327" s="31"/>
      <c r="U6327" s="169"/>
      <c r="V6327" s="150"/>
      <c r="W6327" s="141" t="str" cm="1">
        <f t="array" ref="W6327">IF(SUM(LEN(B6327:V6327))=0,"",IF(OR(OR(ISBLANK(F6327),SUM(LEN(C6327),LEN(D6327))=0),AND(NOT(E6327="Unknown"),ISBLANK(J6327)),AND(NOT(O6327="Unknown"),ISBLANK(R6327))),"Missing Information", INDEX(Table15[Entire Service Line Classification], MATCH(SUMIFS(Table15[Unique ID],Table15[System-Owned Portion],E6327,Table15[If Material Anything Other than "Lead" in Column E,Was Material Ever Previously Lead?],G6327,Table15[Customer-Owned Portion],O6327),Table15[Unique ID],0),0)))</f>
        <v>Lead Status Unknown</v>
      </c>
      <c r="X6327"/>
    </row>
    <row r="6328" spans="2:24" x14ac:dyDescent="0.35">
      <c r="B6328" s="146"/>
      <c r="C6328" s="31" t="s">
        <v>3038</v>
      </c>
      <c r="D6328" s="31"/>
      <c r="E6328" s="44" t="s">
        <v>3203</v>
      </c>
      <c r="F6328" s="43" t="s">
        <v>3283</v>
      </c>
      <c r="G6328" s="84" t="s">
        <v>3249</v>
      </c>
      <c r="H6328" s="31">
        <v>1964</v>
      </c>
      <c r="I6328" s="207" t="s">
        <v>3338</v>
      </c>
      <c r="J6328" s="84"/>
      <c r="K6328" s="31" t="s">
        <v>41</v>
      </c>
      <c r="L6328" s="31"/>
      <c r="M6328" s="169"/>
      <c r="N6328" s="148"/>
      <c r="O6328" s="106" t="s">
        <v>3203</v>
      </c>
      <c r="P6328" s="43">
        <v>1964</v>
      </c>
      <c r="Q6328" s="207" t="s">
        <v>3338</v>
      </c>
      <c r="R6328" s="84" t="s">
        <v>3203</v>
      </c>
      <c r="S6328" s="31" t="s">
        <v>41</v>
      </c>
      <c r="T6328" s="31"/>
      <c r="U6328" s="169"/>
      <c r="V6328" s="150"/>
      <c r="W6328" s="141" t="str" cm="1">
        <f t="array" ref="W6328">IF(SUM(LEN(B6328:V6328))=0,"",IF(OR(OR(ISBLANK(F6328),SUM(LEN(C6328),LEN(D6328))=0),AND(NOT(E6328="Unknown"),ISBLANK(J6328)),AND(NOT(O6328="Unknown"),ISBLANK(R6328))),"Missing Information", INDEX(Table15[Entire Service Line Classification], MATCH(SUMIFS(Table15[Unique ID],Table15[System-Owned Portion],E6328,Table15[If Material Anything Other than "Lead" in Column E,Was Material Ever Previously Lead?],G6328,Table15[Customer-Owned Portion],O6328),Table15[Unique ID],0),0)))</f>
        <v>Lead Status Unknown</v>
      </c>
      <c r="X6328"/>
    </row>
    <row r="6329" spans="2:24" x14ac:dyDescent="0.35">
      <c r="B6329" s="146"/>
      <c r="C6329" s="31" t="s">
        <v>3039</v>
      </c>
      <c r="D6329" s="31"/>
      <c r="E6329" s="44" t="s">
        <v>3203</v>
      </c>
      <c r="F6329" s="43" t="s">
        <v>3283</v>
      </c>
      <c r="G6329" s="84" t="s">
        <v>3249</v>
      </c>
      <c r="H6329" s="31">
        <v>1964</v>
      </c>
      <c r="I6329" s="207" t="s">
        <v>3338</v>
      </c>
      <c r="J6329" s="84"/>
      <c r="K6329" s="31" t="s">
        <v>41</v>
      </c>
      <c r="L6329" s="31"/>
      <c r="M6329" s="169"/>
      <c r="N6329" s="148"/>
      <c r="O6329" s="106" t="s">
        <v>3203</v>
      </c>
      <c r="P6329" s="43">
        <v>1964</v>
      </c>
      <c r="Q6329" s="207" t="s">
        <v>3338</v>
      </c>
      <c r="R6329" s="84" t="s">
        <v>3203</v>
      </c>
      <c r="S6329" s="31" t="s">
        <v>41</v>
      </c>
      <c r="T6329" s="31"/>
      <c r="U6329" s="169"/>
      <c r="V6329" s="150"/>
      <c r="W6329" s="141" t="str" cm="1">
        <f t="array" ref="W6329">IF(SUM(LEN(B6329:V6329))=0,"",IF(OR(OR(ISBLANK(F6329),SUM(LEN(C6329),LEN(D6329))=0),AND(NOT(E6329="Unknown"),ISBLANK(J6329)),AND(NOT(O6329="Unknown"),ISBLANK(R6329))),"Missing Information", INDEX(Table15[Entire Service Line Classification], MATCH(SUMIFS(Table15[Unique ID],Table15[System-Owned Portion],E6329,Table15[If Material Anything Other than "Lead" in Column E,Was Material Ever Previously Lead?],G6329,Table15[Customer-Owned Portion],O6329),Table15[Unique ID],0),0)))</f>
        <v>Lead Status Unknown</v>
      </c>
      <c r="X6329"/>
    </row>
    <row r="6330" spans="2:24" x14ac:dyDescent="0.35">
      <c r="B6330" s="146"/>
      <c r="C6330" s="31" t="s">
        <v>3040</v>
      </c>
      <c r="D6330" s="31"/>
      <c r="E6330" s="44" t="s">
        <v>3203</v>
      </c>
      <c r="F6330" s="43" t="s">
        <v>3283</v>
      </c>
      <c r="G6330" s="84" t="s">
        <v>3249</v>
      </c>
      <c r="H6330" s="31">
        <v>1974</v>
      </c>
      <c r="I6330" s="207" t="s">
        <v>3338</v>
      </c>
      <c r="J6330" s="84"/>
      <c r="K6330" s="31" t="s">
        <v>41</v>
      </c>
      <c r="L6330" s="31"/>
      <c r="M6330" s="169"/>
      <c r="N6330" s="148"/>
      <c r="O6330" s="106" t="s">
        <v>3203</v>
      </c>
      <c r="P6330" s="43">
        <v>1974</v>
      </c>
      <c r="Q6330" s="207" t="s">
        <v>3338</v>
      </c>
      <c r="R6330" s="84" t="s">
        <v>3203</v>
      </c>
      <c r="S6330" s="31" t="s">
        <v>41</v>
      </c>
      <c r="T6330" s="31"/>
      <c r="U6330" s="169"/>
      <c r="V6330" s="150"/>
      <c r="W6330" s="141" t="str" cm="1">
        <f t="array" ref="W6330">IF(SUM(LEN(B6330:V6330))=0,"",IF(OR(OR(ISBLANK(F6330),SUM(LEN(C6330),LEN(D6330))=0),AND(NOT(E6330="Unknown"),ISBLANK(J6330)),AND(NOT(O6330="Unknown"),ISBLANK(R6330))),"Missing Information", INDEX(Table15[Entire Service Line Classification], MATCH(SUMIFS(Table15[Unique ID],Table15[System-Owned Portion],E6330,Table15[If Material Anything Other than "Lead" in Column E,Was Material Ever Previously Lead?],G6330,Table15[Customer-Owned Portion],O6330),Table15[Unique ID],0),0)))</f>
        <v>Lead Status Unknown</v>
      </c>
      <c r="X6330"/>
    </row>
    <row r="6331" spans="2:24" x14ac:dyDescent="0.35">
      <c r="B6331" s="146"/>
      <c r="C6331" s="31" t="s">
        <v>6638</v>
      </c>
      <c r="D6331" s="31"/>
      <c r="E6331" s="44" t="s">
        <v>3203</v>
      </c>
      <c r="F6331" s="43" t="s">
        <v>3283</v>
      </c>
      <c r="G6331" s="84" t="s">
        <v>3249</v>
      </c>
      <c r="H6331" s="31">
        <v>1953</v>
      </c>
      <c r="I6331" s="207" t="s">
        <v>3337</v>
      </c>
      <c r="J6331" s="84"/>
      <c r="K6331" s="31" t="s">
        <v>41</v>
      </c>
      <c r="L6331" s="31"/>
      <c r="M6331" s="169"/>
      <c r="N6331" s="148"/>
      <c r="O6331" s="106" t="s">
        <v>3203</v>
      </c>
      <c r="P6331" s="43">
        <v>1953</v>
      </c>
      <c r="Q6331" s="207" t="s">
        <v>3337</v>
      </c>
      <c r="R6331" s="84" t="s">
        <v>3203</v>
      </c>
      <c r="S6331" s="31" t="s">
        <v>41</v>
      </c>
      <c r="T6331" s="31"/>
      <c r="U6331" s="169"/>
      <c r="V6331" s="150"/>
      <c r="W6331" s="141" t="str" cm="1">
        <f t="array" ref="W6331">IF(SUM(LEN(B6331:V6331))=0,"",IF(OR(OR(ISBLANK(F6331),SUM(LEN(C6331),LEN(D6331))=0),AND(NOT(E6331="Unknown"),ISBLANK(J6331)),AND(NOT(O6331="Unknown"),ISBLANK(R6331))),"Missing Information", INDEX(Table15[Entire Service Line Classification], MATCH(SUMIFS(Table15[Unique ID],Table15[System-Owned Portion],E6331,Table15[If Material Anything Other than "Lead" in Column E,Was Material Ever Previously Lead?],G6331,Table15[Customer-Owned Portion],O6331),Table15[Unique ID],0),0)))</f>
        <v>Lead Status Unknown</v>
      </c>
      <c r="X6331"/>
    </row>
    <row r="6332" spans="2:24" x14ac:dyDescent="0.35">
      <c r="B6332" s="146"/>
      <c r="C6332" s="31" t="s">
        <v>6639</v>
      </c>
      <c r="D6332" s="31"/>
      <c r="E6332" s="44" t="s">
        <v>3203</v>
      </c>
      <c r="F6332" s="43" t="s">
        <v>3283</v>
      </c>
      <c r="G6332" s="84" t="s">
        <v>3249</v>
      </c>
      <c r="H6332" s="31">
        <v>1978</v>
      </c>
      <c r="I6332" s="207" t="s">
        <v>3338</v>
      </c>
      <c r="J6332" s="84"/>
      <c r="K6332" s="31" t="s">
        <v>41</v>
      </c>
      <c r="L6332" s="31"/>
      <c r="M6332" s="169"/>
      <c r="N6332" s="148"/>
      <c r="O6332" s="106" t="s">
        <v>3203</v>
      </c>
      <c r="P6332" s="43">
        <v>1978</v>
      </c>
      <c r="Q6332" s="207" t="s">
        <v>3338</v>
      </c>
      <c r="R6332" s="84" t="s">
        <v>3203</v>
      </c>
      <c r="S6332" s="31" t="s">
        <v>41</v>
      </c>
      <c r="T6332" s="31"/>
      <c r="U6332" s="169"/>
      <c r="V6332" s="150"/>
      <c r="W6332" s="141" t="str" cm="1">
        <f t="array" ref="W6332">IF(SUM(LEN(B6332:V6332))=0,"",IF(OR(OR(ISBLANK(F6332),SUM(LEN(C6332),LEN(D6332))=0),AND(NOT(E6332="Unknown"),ISBLANK(J6332)),AND(NOT(O6332="Unknown"),ISBLANK(R6332))),"Missing Information", INDEX(Table15[Entire Service Line Classification], MATCH(SUMIFS(Table15[Unique ID],Table15[System-Owned Portion],E6332,Table15[If Material Anything Other than "Lead" in Column E,Was Material Ever Previously Lead?],G6332,Table15[Customer-Owned Portion],O6332),Table15[Unique ID],0),0)))</f>
        <v>Lead Status Unknown</v>
      </c>
      <c r="X6332"/>
    </row>
    <row r="6333" spans="2:24" x14ac:dyDescent="0.35">
      <c r="B6333" s="146"/>
      <c r="C6333" s="31" t="s">
        <v>3041</v>
      </c>
      <c r="D6333" s="31"/>
      <c r="E6333" s="44" t="s">
        <v>3203</v>
      </c>
      <c r="F6333" s="43" t="s">
        <v>3283</v>
      </c>
      <c r="G6333" s="84" t="s">
        <v>3249</v>
      </c>
      <c r="H6333" s="31">
        <v>1974</v>
      </c>
      <c r="I6333" s="207" t="s">
        <v>3338</v>
      </c>
      <c r="J6333" s="84"/>
      <c r="K6333" s="31" t="s">
        <v>41</v>
      </c>
      <c r="L6333" s="31"/>
      <c r="M6333" s="169"/>
      <c r="N6333" s="148"/>
      <c r="O6333" s="106" t="s">
        <v>3203</v>
      </c>
      <c r="P6333" s="43">
        <v>1974</v>
      </c>
      <c r="Q6333" s="207" t="s">
        <v>3338</v>
      </c>
      <c r="R6333" s="84" t="s">
        <v>3203</v>
      </c>
      <c r="S6333" s="31" t="s">
        <v>41</v>
      </c>
      <c r="T6333" s="31"/>
      <c r="U6333" s="169"/>
      <c r="V6333" s="150"/>
      <c r="W6333" s="141" t="str" cm="1">
        <f t="array" ref="W6333">IF(SUM(LEN(B6333:V6333))=0,"",IF(OR(OR(ISBLANK(F6333),SUM(LEN(C6333),LEN(D6333))=0),AND(NOT(E6333="Unknown"),ISBLANK(J6333)),AND(NOT(O6333="Unknown"),ISBLANK(R6333))),"Missing Information", INDEX(Table15[Entire Service Line Classification], MATCH(SUMIFS(Table15[Unique ID],Table15[System-Owned Portion],E6333,Table15[If Material Anything Other than "Lead" in Column E,Was Material Ever Previously Lead?],G6333,Table15[Customer-Owned Portion],O6333),Table15[Unique ID],0),0)))</f>
        <v>Lead Status Unknown</v>
      </c>
      <c r="X6333"/>
    </row>
    <row r="6334" spans="2:24" x14ac:dyDescent="0.35">
      <c r="B6334" s="146"/>
      <c r="C6334" s="31" t="s">
        <v>3042</v>
      </c>
      <c r="D6334" s="31"/>
      <c r="E6334" s="44" t="s">
        <v>3203</v>
      </c>
      <c r="F6334" s="43" t="s">
        <v>3283</v>
      </c>
      <c r="G6334" s="84" t="s">
        <v>3249</v>
      </c>
      <c r="H6334" s="31">
        <v>1985</v>
      </c>
      <c r="I6334" s="207" t="s">
        <v>3337</v>
      </c>
      <c r="J6334" s="84"/>
      <c r="K6334" s="31" t="s">
        <v>41</v>
      </c>
      <c r="L6334" s="31"/>
      <c r="M6334" s="169"/>
      <c r="N6334" s="148"/>
      <c r="O6334" s="106" t="s">
        <v>3203</v>
      </c>
      <c r="P6334" s="43">
        <v>1985</v>
      </c>
      <c r="Q6334" s="207" t="s">
        <v>3337</v>
      </c>
      <c r="R6334" s="84" t="s">
        <v>3203</v>
      </c>
      <c r="S6334" s="31" t="s">
        <v>41</v>
      </c>
      <c r="T6334" s="31"/>
      <c r="U6334" s="169"/>
      <c r="V6334" s="150"/>
      <c r="W6334" s="141" t="str" cm="1">
        <f t="array" ref="W6334">IF(SUM(LEN(B6334:V6334))=0,"",IF(OR(OR(ISBLANK(F6334),SUM(LEN(C6334),LEN(D6334))=0),AND(NOT(E6334="Unknown"),ISBLANK(J6334)),AND(NOT(O6334="Unknown"),ISBLANK(R6334))),"Missing Information", INDEX(Table15[Entire Service Line Classification], MATCH(SUMIFS(Table15[Unique ID],Table15[System-Owned Portion],E6334,Table15[If Material Anything Other than "Lead" in Column E,Was Material Ever Previously Lead?],G6334,Table15[Customer-Owned Portion],O6334),Table15[Unique ID],0),0)))</f>
        <v>Lead Status Unknown</v>
      </c>
      <c r="X6334"/>
    </row>
    <row r="6335" spans="2:24" x14ac:dyDescent="0.35">
      <c r="B6335" s="146"/>
      <c r="C6335" s="31" t="s">
        <v>3043</v>
      </c>
      <c r="D6335" s="31"/>
      <c r="E6335" s="44" t="s">
        <v>3203</v>
      </c>
      <c r="F6335" s="43" t="s">
        <v>3283</v>
      </c>
      <c r="G6335" s="84" t="s">
        <v>3249</v>
      </c>
      <c r="H6335" s="31">
        <v>1985</v>
      </c>
      <c r="I6335" s="207" t="s">
        <v>3338</v>
      </c>
      <c r="J6335" s="84"/>
      <c r="K6335" s="31" t="s">
        <v>41</v>
      </c>
      <c r="L6335" s="31"/>
      <c r="M6335" s="169"/>
      <c r="N6335" s="148"/>
      <c r="O6335" s="106" t="s">
        <v>3203</v>
      </c>
      <c r="P6335" s="43">
        <v>1985</v>
      </c>
      <c r="Q6335" s="207" t="s">
        <v>3338</v>
      </c>
      <c r="R6335" s="84" t="s">
        <v>3203</v>
      </c>
      <c r="S6335" s="31" t="s">
        <v>41</v>
      </c>
      <c r="T6335" s="31"/>
      <c r="U6335" s="169"/>
      <c r="V6335" s="150"/>
      <c r="W6335" s="141" t="str" cm="1">
        <f t="array" ref="W6335">IF(SUM(LEN(B6335:V6335))=0,"",IF(OR(OR(ISBLANK(F6335),SUM(LEN(C6335),LEN(D6335))=0),AND(NOT(E6335="Unknown"),ISBLANK(J6335)),AND(NOT(O6335="Unknown"),ISBLANK(R6335))),"Missing Information", INDEX(Table15[Entire Service Line Classification], MATCH(SUMIFS(Table15[Unique ID],Table15[System-Owned Portion],E6335,Table15[If Material Anything Other than "Lead" in Column E,Was Material Ever Previously Lead?],G6335,Table15[Customer-Owned Portion],O6335),Table15[Unique ID],0),0)))</f>
        <v>Lead Status Unknown</v>
      </c>
      <c r="X6335"/>
    </row>
    <row r="6336" spans="2:24" x14ac:dyDescent="0.35">
      <c r="B6336" s="146"/>
      <c r="C6336" s="31" t="s">
        <v>3044</v>
      </c>
      <c r="D6336" s="31"/>
      <c r="E6336" s="44" t="s">
        <v>3203</v>
      </c>
      <c r="F6336" s="43" t="s">
        <v>3283</v>
      </c>
      <c r="G6336" s="84" t="s">
        <v>3249</v>
      </c>
      <c r="H6336" s="31">
        <v>1985</v>
      </c>
      <c r="I6336" s="207" t="s">
        <v>3338</v>
      </c>
      <c r="J6336" s="84"/>
      <c r="K6336" s="31" t="s">
        <v>41</v>
      </c>
      <c r="L6336" s="31"/>
      <c r="M6336" s="169"/>
      <c r="N6336" s="148"/>
      <c r="O6336" s="106" t="s">
        <v>3203</v>
      </c>
      <c r="P6336" s="43">
        <v>1985</v>
      </c>
      <c r="Q6336" s="207" t="s">
        <v>3338</v>
      </c>
      <c r="R6336" s="84" t="s">
        <v>3203</v>
      </c>
      <c r="S6336" s="31" t="s">
        <v>41</v>
      </c>
      <c r="T6336" s="31"/>
      <c r="U6336" s="169"/>
      <c r="V6336" s="150"/>
      <c r="W6336" s="141" t="str" cm="1">
        <f t="array" ref="W6336">IF(SUM(LEN(B6336:V6336))=0,"",IF(OR(OR(ISBLANK(F6336),SUM(LEN(C6336),LEN(D6336))=0),AND(NOT(E6336="Unknown"),ISBLANK(J6336)),AND(NOT(O6336="Unknown"),ISBLANK(R6336))),"Missing Information", INDEX(Table15[Entire Service Line Classification], MATCH(SUMIFS(Table15[Unique ID],Table15[System-Owned Portion],E6336,Table15[If Material Anything Other than "Lead" in Column E,Was Material Ever Previously Lead?],G6336,Table15[Customer-Owned Portion],O6336),Table15[Unique ID],0),0)))</f>
        <v>Lead Status Unknown</v>
      </c>
      <c r="X6336"/>
    </row>
    <row r="6337" spans="2:24" x14ac:dyDescent="0.35">
      <c r="B6337" s="146"/>
      <c r="C6337" s="31" t="s">
        <v>3045</v>
      </c>
      <c r="D6337" s="31"/>
      <c r="E6337" s="44" t="s">
        <v>3203</v>
      </c>
      <c r="F6337" s="43" t="s">
        <v>3283</v>
      </c>
      <c r="G6337" s="84" t="s">
        <v>3249</v>
      </c>
      <c r="H6337" s="31">
        <v>1985</v>
      </c>
      <c r="I6337" s="207" t="s">
        <v>3338</v>
      </c>
      <c r="J6337" s="84"/>
      <c r="K6337" s="31" t="s">
        <v>41</v>
      </c>
      <c r="L6337" s="31"/>
      <c r="M6337" s="169"/>
      <c r="N6337" s="148"/>
      <c r="O6337" s="106" t="s">
        <v>3203</v>
      </c>
      <c r="P6337" s="43">
        <v>1985</v>
      </c>
      <c r="Q6337" s="207" t="s">
        <v>3338</v>
      </c>
      <c r="R6337" s="84" t="s">
        <v>3203</v>
      </c>
      <c r="S6337" s="31" t="s">
        <v>41</v>
      </c>
      <c r="T6337" s="31"/>
      <c r="U6337" s="169"/>
      <c r="V6337" s="150"/>
      <c r="W6337" s="141" t="str" cm="1">
        <f t="array" ref="W6337">IF(SUM(LEN(B6337:V6337))=0,"",IF(OR(OR(ISBLANK(F6337),SUM(LEN(C6337),LEN(D6337))=0),AND(NOT(E6337="Unknown"),ISBLANK(J6337)),AND(NOT(O6337="Unknown"),ISBLANK(R6337))),"Missing Information", INDEX(Table15[Entire Service Line Classification], MATCH(SUMIFS(Table15[Unique ID],Table15[System-Owned Portion],E6337,Table15[If Material Anything Other than "Lead" in Column E,Was Material Ever Previously Lead?],G6337,Table15[Customer-Owned Portion],O6337),Table15[Unique ID],0),0)))</f>
        <v>Lead Status Unknown</v>
      </c>
      <c r="X6337"/>
    </row>
    <row r="6338" spans="2:24" x14ac:dyDescent="0.35">
      <c r="B6338" s="146"/>
      <c r="C6338" s="31" t="s">
        <v>3046</v>
      </c>
      <c r="D6338" s="31"/>
      <c r="E6338" s="44" t="s">
        <v>3203</v>
      </c>
      <c r="F6338" s="43" t="s">
        <v>3283</v>
      </c>
      <c r="G6338" s="84" t="s">
        <v>3249</v>
      </c>
      <c r="H6338" s="31">
        <v>1985</v>
      </c>
      <c r="I6338" s="207" t="s">
        <v>3338</v>
      </c>
      <c r="J6338" s="84"/>
      <c r="K6338" s="31" t="s">
        <v>41</v>
      </c>
      <c r="L6338" s="31"/>
      <c r="M6338" s="169"/>
      <c r="N6338" s="148"/>
      <c r="O6338" s="106" t="s">
        <v>3203</v>
      </c>
      <c r="P6338" s="43">
        <v>1985</v>
      </c>
      <c r="Q6338" s="207" t="s">
        <v>3338</v>
      </c>
      <c r="R6338" s="84" t="s">
        <v>3203</v>
      </c>
      <c r="S6338" s="31" t="s">
        <v>41</v>
      </c>
      <c r="T6338" s="31"/>
      <c r="U6338" s="169"/>
      <c r="V6338" s="150"/>
      <c r="W6338" s="141" t="str" cm="1">
        <f t="array" ref="W6338">IF(SUM(LEN(B6338:V6338))=0,"",IF(OR(OR(ISBLANK(F6338),SUM(LEN(C6338),LEN(D6338))=0),AND(NOT(E6338="Unknown"),ISBLANK(J6338)),AND(NOT(O6338="Unknown"),ISBLANK(R6338))),"Missing Information", INDEX(Table15[Entire Service Line Classification], MATCH(SUMIFS(Table15[Unique ID],Table15[System-Owned Portion],E6338,Table15[If Material Anything Other than "Lead" in Column E,Was Material Ever Previously Lead?],G6338,Table15[Customer-Owned Portion],O6338),Table15[Unique ID],0),0)))</f>
        <v>Lead Status Unknown</v>
      </c>
      <c r="X6338"/>
    </row>
    <row r="6339" spans="2:24" ht="29" x14ac:dyDescent="0.35">
      <c r="B6339" s="146"/>
      <c r="C6339" s="31" t="s">
        <v>3047</v>
      </c>
      <c r="D6339" s="31"/>
      <c r="E6339" s="44" t="s">
        <v>3284</v>
      </c>
      <c r="F6339" s="43" t="s">
        <v>41</v>
      </c>
      <c r="G6339" s="84" t="s">
        <v>3249</v>
      </c>
      <c r="H6339" s="31">
        <v>1986</v>
      </c>
      <c r="I6339" s="207" t="s">
        <v>3338</v>
      </c>
      <c r="J6339" s="84" t="s">
        <v>3270</v>
      </c>
      <c r="K6339" s="31" t="s">
        <v>41</v>
      </c>
      <c r="L6339" s="31"/>
      <c r="M6339" s="169"/>
      <c r="N6339" s="148"/>
      <c r="O6339" s="106" t="s">
        <v>3284</v>
      </c>
      <c r="P6339" s="43">
        <v>1986</v>
      </c>
      <c r="Q6339" s="207" t="s">
        <v>3338</v>
      </c>
      <c r="R6339" s="84" t="s">
        <v>3270</v>
      </c>
      <c r="S6339" s="31" t="s">
        <v>41</v>
      </c>
      <c r="T6339" s="31"/>
      <c r="U6339" s="169"/>
      <c r="V6339" s="150"/>
      <c r="W6339" s="141" t="str" cm="1">
        <f t="array" ref="W6339">IF(SUM(LEN(B6339:V6339))=0,"",IF(OR(OR(ISBLANK(F6339),SUM(LEN(C6339),LEN(D6339))=0),AND(NOT(E6339="Unknown"),ISBLANK(J6339)),AND(NOT(O6339="Unknown"),ISBLANK(R6339))),"Missing Information", INDEX(Table15[Entire Service Line Classification], MATCH(SUMIFS(Table15[Unique ID],Table15[System-Owned Portion],E6339,Table15[If Material Anything Other than "Lead" in Column E,Was Material Ever Previously Lead?],G6339,Table15[Customer-Owned Portion],O6339),Table15[Unique ID],0),0)))</f>
        <v>Non-lead</v>
      </c>
      <c r="X6339"/>
    </row>
    <row r="6340" spans="2:24" ht="29" x14ac:dyDescent="0.35">
      <c r="B6340" s="146"/>
      <c r="C6340" s="31" t="s">
        <v>3048</v>
      </c>
      <c r="D6340" s="31"/>
      <c r="E6340" s="44" t="s">
        <v>3284</v>
      </c>
      <c r="F6340" s="43" t="s">
        <v>41</v>
      </c>
      <c r="G6340" s="84" t="s">
        <v>3249</v>
      </c>
      <c r="H6340" s="31">
        <v>1986</v>
      </c>
      <c r="I6340" s="207" t="s">
        <v>3338</v>
      </c>
      <c r="J6340" s="84" t="s">
        <v>3270</v>
      </c>
      <c r="K6340" s="31" t="s">
        <v>41</v>
      </c>
      <c r="L6340" s="31"/>
      <c r="M6340" s="169"/>
      <c r="N6340" s="148"/>
      <c r="O6340" s="106" t="s">
        <v>3284</v>
      </c>
      <c r="P6340" s="43">
        <v>1986</v>
      </c>
      <c r="Q6340" s="207" t="s">
        <v>3338</v>
      </c>
      <c r="R6340" s="84" t="s">
        <v>3270</v>
      </c>
      <c r="S6340" s="31" t="s">
        <v>41</v>
      </c>
      <c r="T6340" s="31"/>
      <c r="U6340" s="169"/>
      <c r="V6340" s="150"/>
      <c r="W6340" s="141" t="str" cm="1">
        <f t="array" ref="W6340">IF(SUM(LEN(B6340:V6340))=0,"",IF(OR(OR(ISBLANK(F6340),SUM(LEN(C6340),LEN(D6340))=0),AND(NOT(E6340="Unknown"),ISBLANK(J6340)),AND(NOT(O6340="Unknown"),ISBLANK(R6340))),"Missing Information", INDEX(Table15[Entire Service Line Classification], MATCH(SUMIFS(Table15[Unique ID],Table15[System-Owned Portion],E6340,Table15[If Material Anything Other than "Lead" in Column E,Was Material Ever Previously Lead?],G6340,Table15[Customer-Owned Portion],O6340),Table15[Unique ID],0),0)))</f>
        <v>Non-lead</v>
      </c>
      <c r="X6340"/>
    </row>
    <row r="6341" spans="2:24" ht="29" x14ac:dyDescent="0.35">
      <c r="B6341" s="146"/>
      <c r="C6341" s="31" t="s">
        <v>3049</v>
      </c>
      <c r="D6341" s="31"/>
      <c r="E6341" s="44" t="s">
        <v>3284</v>
      </c>
      <c r="F6341" s="43" t="s">
        <v>41</v>
      </c>
      <c r="G6341" s="84" t="s">
        <v>3249</v>
      </c>
      <c r="H6341" s="31">
        <v>1986</v>
      </c>
      <c r="I6341" s="207" t="s">
        <v>3338</v>
      </c>
      <c r="J6341" s="84" t="s">
        <v>3270</v>
      </c>
      <c r="K6341" s="31" t="s">
        <v>41</v>
      </c>
      <c r="L6341" s="31"/>
      <c r="M6341" s="169"/>
      <c r="N6341" s="148"/>
      <c r="O6341" s="106" t="s">
        <v>3284</v>
      </c>
      <c r="P6341" s="43">
        <v>1986</v>
      </c>
      <c r="Q6341" s="207" t="s">
        <v>3338</v>
      </c>
      <c r="R6341" s="84" t="s">
        <v>3270</v>
      </c>
      <c r="S6341" s="31" t="s">
        <v>41</v>
      </c>
      <c r="T6341" s="31"/>
      <c r="U6341" s="169"/>
      <c r="V6341" s="150"/>
      <c r="W6341" s="141" t="str" cm="1">
        <f t="array" ref="W6341">IF(SUM(LEN(B6341:V6341))=0,"",IF(OR(OR(ISBLANK(F6341),SUM(LEN(C6341),LEN(D6341))=0),AND(NOT(E6341="Unknown"),ISBLANK(J6341)),AND(NOT(O6341="Unknown"),ISBLANK(R6341))),"Missing Information", INDEX(Table15[Entire Service Line Classification], MATCH(SUMIFS(Table15[Unique ID],Table15[System-Owned Portion],E6341,Table15[If Material Anything Other than "Lead" in Column E,Was Material Ever Previously Lead?],G6341,Table15[Customer-Owned Portion],O6341),Table15[Unique ID],0),0)))</f>
        <v>Non-lead</v>
      </c>
      <c r="X6341"/>
    </row>
    <row r="6342" spans="2:24" ht="29" x14ac:dyDescent="0.35">
      <c r="B6342" s="146"/>
      <c r="C6342" s="31" t="s">
        <v>3050</v>
      </c>
      <c r="D6342" s="31"/>
      <c r="E6342" s="44" t="s">
        <v>3284</v>
      </c>
      <c r="F6342" s="43" t="s">
        <v>41</v>
      </c>
      <c r="G6342" s="84" t="s">
        <v>3249</v>
      </c>
      <c r="H6342" s="31">
        <v>2008</v>
      </c>
      <c r="I6342" s="207" t="s">
        <v>3338</v>
      </c>
      <c r="J6342" s="84" t="s">
        <v>3270</v>
      </c>
      <c r="K6342" s="31" t="s">
        <v>41</v>
      </c>
      <c r="L6342" s="31"/>
      <c r="M6342" s="169"/>
      <c r="N6342" s="148"/>
      <c r="O6342" s="106" t="s">
        <v>3284</v>
      </c>
      <c r="P6342" s="43">
        <v>2008</v>
      </c>
      <c r="Q6342" s="207" t="s">
        <v>3338</v>
      </c>
      <c r="R6342" s="84" t="s">
        <v>3270</v>
      </c>
      <c r="S6342" s="31" t="s">
        <v>41</v>
      </c>
      <c r="T6342" s="31"/>
      <c r="U6342" s="169"/>
      <c r="V6342" s="150"/>
      <c r="W6342" s="141" t="str" cm="1">
        <f t="array" ref="W6342">IF(SUM(LEN(B6342:V6342))=0,"",IF(OR(OR(ISBLANK(F6342),SUM(LEN(C6342),LEN(D6342))=0),AND(NOT(E6342="Unknown"),ISBLANK(J6342)),AND(NOT(O6342="Unknown"),ISBLANK(R6342))),"Missing Information", INDEX(Table15[Entire Service Line Classification], MATCH(SUMIFS(Table15[Unique ID],Table15[System-Owned Portion],E6342,Table15[If Material Anything Other than "Lead" in Column E,Was Material Ever Previously Lead?],G6342,Table15[Customer-Owned Portion],O6342),Table15[Unique ID],0),0)))</f>
        <v>Non-lead</v>
      </c>
      <c r="X6342"/>
    </row>
    <row r="6343" spans="2:24" ht="29" x14ac:dyDescent="0.35">
      <c r="B6343" s="146"/>
      <c r="C6343" s="31" t="s">
        <v>3051</v>
      </c>
      <c r="D6343" s="31"/>
      <c r="E6343" s="44" t="s">
        <v>3284</v>
      </c>
      <c r="F6343" s="43" t="s">
        <v>41</v>
      </c>
      <c r="G6343" s="84" t="s">
        <v>3249</v>
      </c>
      <c r="H6343" s="31">
        <v>1986</v>
      </c>
      <c r="I6343" s="207" t="s">
        <v>3336</v>
      </c>
      <c r="J6343" s="84" t="s">
        <v>3270</v>
      </c>
      <c r="K6343" s="31" t="s">
        <v>41</v>
      </c>
      <c r="L6343" s="31"/>
      <c r="M6343" s="169"/>
      <c r="N6343" s="148"/>
      <c r="O6343" s="106" t="s">
        <v>3284</v>
      </c>
      <c r="P6343" s="43">
        <v>1986</v>
      </c>
      <c r="Q6343" s="207" t="s">
        <v>3336</v>
      </c>
      <c r="R6343" s="84" t="s">
        <v>3270</v>
      </c>
      <c r="S6343" s="31" t="s">
        <v>41</v>
      </c>
      <c r="T6343" s="31"/>
      <c r="U6343" s="169"/>
      <c r="V6343" s="150"/>
      <c r="W6343" s="141" t="str" cm="1">
        <f t="array" ref="W6343">IF(SUM(LEN(B6343:V6343))=0,"",IF(OR(OR(ISBLANK(F6343),SUM(LEN(C6343),LEN(D6343))=0),AND(NOT(E6343="Unknown"),ISBLANK(J6343)),AND(NOT(O6343="Unknown"),ISBLANK(R6343))),"Missing Information", INDEX(Table15[Entire Service Line Classification], MATCH(SUMIFS(Table15[Unique ID],Table15[System-Owned Portion],E6343,Table15[If Material Anything Other than "Lead" in Column E,Was Material Ever Previously Lead?],G6343,Table15[Customer-Owned Portion],O6343),Table15[Unique ID],0),0)))</f>
        <v>Non-lead</v>
      </c>
      <c r="X6343"/>
    </row>
    <row r="6344" spans="2:24" ht="29" x14ac:dyDescent="0.35">
      <c r="B6344" s="146"/>
      <c r="C6344" s="31" t="s">
        <v>3052</v>
      </c>
      <c r="D6344" s="31"/>
      <c r="E6344" s="44" t="s">
        <v>3284</v>
      </c>
      <c r="F6344" s="43" t="s">
        <v>41</v>
      </c>
      <c r="G6344" s="84" t="s">
        <v>3249</v>
      </c>
      <c r="H6344" s="31">
        <v>1986</v>
      </c>
      <c r="I6344" s="207" t="s">
        <v>3338</v>
      </c>
      <c r="J6344" s="84" t="s">
        <v>3270</v>
      </c>
      <c r="K6344" s="31" t="s">
        <v>41</v>
      </c>
      <c r="L6344" s="31"/>
      <c r="M6344" s="169"/>
      <c r="N6344" s="148"/>
      <c r="O6344" s="106" t="s">
        <v>3284</v>
      </c>
      <c r="P6344" s="43">
        <v>1986</v>
      </c>
      <c r="Q6344" s="207" t="s">
        <v>3338</v>
      </c>
      <c r="R6344" s="84" t="s">
        <v>3270</v>
      </c>
      <c r="S6344" s="31" t="s">
        <v>41</v>
      </c>
      <c r="T6344" s="31"/>
      <c r="U6344" s="169"/>
      <c r="V6344" s="150"/>
      <c r="W6344" s="141" t="str" cm="1">
        <f t="array" ref="W6344">IF(SUM(LEN(B6344:V6344))=0,"",IF(OR(OR(ISBLANK(F6344),SUM(LEN(C6344),LEN(D6344))=0),AND(NOT(E6344="Unknown"),ISBLANK(J6344)),AND(NOT(O6344="Unknown"),ISBLANK(R6344))),"Missing Information", INDEX(Table15[Entire Service Line Classification], MATCH(SUMIFS(Table15[Unique ID],Table15[System-Owned Portion],E6344,Table15[If Material Anything Other than "Lead" in Column E,Was Material Ever Previously Lead?],G6344,Table15[Customer-Owned Portion],O6344),Table15[Unique ID],0),0)))</f>
        <v>Non-lead</v>
      </c>
      <c r="X6344"/>
    </row>
    <row r="6345" spans="2:24" ht="29" x14ac:dyDescent="0.35">
      <c r="B6345" s="146"/>
      <c r="C6345" s="31" t="s">
        <v>3053</v>
      </c>
      <c r="D6345" s="31"/>
      <c r="E6345" s="44" t="s">
        <v>3284</v>
      </c>
      <c r="F6345" s="43" t="s">
        <v>41</v>
      </c>
      <c r="G6345" s="84" t="s">
        <v>3249</v>
      </c>
      <c r="H6345" s="31">
        <v>1986</v>
      </c>
      <c r="I6345" s="207" t="s">
        <v>3338</v>
      </c>
      <c r="J6345" s="84" t="s">
        <v>3270</v>
      </c>
      <c r="K6345" s="31" t="s">
        <v>41</v>
      </c>
      <c r="L6345" s="31"/>
      <c r="M6345" s="169"/>
      <c r="N6345" s="148"/>
      <c r="O6345" s="106" t="s">
        <v>3284</v>
      </c>
      <c r="P6345" s="43">
        <v>1986</v>
      </c>
      <c r="Q6345" s="207" t="s">
        <v>3338</v>
      </c>
      <c r="R6345" s="84" t="s">
        <v>3270</v>
      </c>
      <c r="S6345" s="31" t="s">
        <v>41</v>
      </c>
      <c r="T6345" s="31"/>
      <c r="U6345" s="169"/>
      <c r="V6345" s="150"/>
      <c r="W6345" s="141" t="str" cm="1">
        <f t="array" ref="W6345">IF(SUM(LEN(B6345:V6345))=0,"",IF(OR(OR(ISBLANK(F6345),SUM(LEN(C6345),LEN(D6345))=0),AND(NOT(E6345="Unknown"),ISBLANK(J6345)),AND(NOT(O6345="Unknown"),ISBLANK(R6345))),"Missing Information", INDEX(Table15[Entire Service Line Classification], MATCH(SUMIFS(Table15[Unique ID],Table15[System-Owned Portion],E6345,Table15[If Material Anything Other than "Lead" in Column E,Was Material Ever Previously Lead?],G6345,Table15[Customer-Owned Portion],O6345),Table15[Unique ID],0),0)))</f>
        <v>Non-lead</v>
      </c>
      <c r="X6345"/>
    </row>
    <row r="6346" spans="2:24" ht="29" x14ac:dyDescent="0.35">
      <c r="B6346" s="146"/>
      <c r="C6346" s="31" t="s">
        <v>3054</v>
      </c>
      <c r="D6346" s="31"/>
      <c r="E6346" s="44" t="s">
        <v>3284</v>
      </c>
      <c r="F6346" s="43" t="s">
        <v>41</v>
      </c>
      <c r="G6346" s="84" t="s">
        <v>3249</v>
      </c>
      <c r="H6346" s="31">
        <v>1986</v>
      </c>
      <c r="I6346" s="207" t="s">
        <v>3338</v>
      </c>
      <c r="J6346" s="84" t="s">
        <v>3270</v>
      </c>
      <c r="K6346" s="31" t="s">
        <v>41</v>
      </c>
      <c r="L6346" s="31"/>
      <c r="M6346" s="169"/>
      <c r="N6346" s="148"/>
      <c r="O6346" s="106" t="s">
        <v>3284</v>
      </c>
      <c r="P6346" s="43">
        <v>1986</v>
      </c>
      <c r="Q6346" s="207" t="s">
        <v>3338</v>
      </c>
      <c r="R6346" s="84" t="s">
        <v>3270</v>
      </c>
      <c r="S6346" s="31" t="s">
        <v>41</v>
      </c>
      <c r="T6346" s="31"/>
      <c r="U6346" s="169"/>
      <c r="V6346" s="150"/>
      <c r="W6346" s="141" t="str" cm="1">
        <f t="array" ref="W6346">IF(SUM(LEN(B6346:V6346))=0,"",IF(OR(OR(ISBLANK(F6346),SUM(LEN(C6346),LEN(D6346))=0),AND(NOT(E6346="Unknown"),ISBLANK(J6346)),AND(NOT(O6346="Unknown"),ISBLANK(R6346))),"Missing Information", INDEX(Table15[Entire Service Line Classification], MATCH(SUMIFS(Table15[Unique ID],Table15[System-Owned Portion],E6346,Table15[If Material Anything Other than "Lead" in Column E,Was Material Ever Previously Lead?],G6346,Table15[Customer-Owned Portion],O6346),Table15[Unique ID],0),0)))</f>
        <v>Non-lead</v>
      </c>
      <c r="X6346"/>
    </row>
    <row r="6347" spans="2:24" ht="29" x14ac:dyDescent="0.35">
      <c r="B6347" s="146"/>
      <c r="C6347" s="31" t="s">
        <v>3055</v>
      </c>
      <c r="D6347" s="31"/>
      <c r="E6347" s="44" t="s">
        <v>3284</v>
      </c>
      <c r="F6347" s="43" t="s">
        <v>41</v>
      </c>
      <c r="G6347" s="84" t="s">
        <v>3249</v>
      </c>
      <c r="H6347" s="31">
        <v>1986</v>
      </c>
      <c r="I6347" s="207" t="s">
        <v>3338</v>
      </c>
      <c r="J6347" s="84" t="s">
        <v>3270</v>
      </c>
      <c r="K6347" s="31" t="s">
        <v>41</v>
      </c>
      <c r="L6347" s="31"/>
      <c r="M6347" s="169"/>
      <c r="N6347" s="148"/>
      <c r="O6347" s="106" t="s">
        <v>3284</v>
      </c>
      <c r="P6347" s="43">
        <v>1986</v>
      </c>
      <c r="Q6347" s="207" t="s">
        <v>3338</v>
      </c>
      <c r="R6347" s="84" t="s">
        <v>3270</v>
      </c>
      <c r="S6347" s="31" t="s">
        <v>41</v>
      </c>
      <c r="T6347" s="31"/>
      <c r="U6347" s="169"/>
      <c r="V6347" s="150"/>
      <c r="W6347" s="141" t="str" cm="1">
        <f t="array" ref="W6347">IF(SUM(LEN(B6347:V6347))=0,"",IF(OR(OR(ISBLANK(F6347),SUM(LEN(C6347),LEN(D6347))=0),AND(NOT(E6347="Unknown"),ISBLANK(J6347)),AND(NOT(O6347="Unknown"),ISBLANK(R6347))),"Missing Information", INDEX(Table15[Entire Service Line Classification], MATCH(SUMIFS(Table15[Unique ID],Table15[System-Owned Portion],E6347,Table15[If Material Anything Other than "Lead" in Column E,Was Material Ever Previously Lead?],G6347,Table15[Customer-Owned Portion],O6347),Table15[Unique ID],0),0)))</f>
        <v>Non-lead</v>
      </c>
      <c r="X6347"/>
    </row>
    <row r="6348" spans="2:24" ht="29" x14ac:dyDescent="0.35">
      <c r="B6348" s="146"/>
      <c r="C6348" s="31" t="s">
        <v>3056</v>
      </c>
      <c r="D6348" s="31"/>
      <c r="E6348" s="44" t="s">
        <v>3284</v>
      </c>
      <c r="F6348" s="43" t="s">
        <v>41</v>
      </c>
      <c r="G6348" s="84" t="s">
        <v>3249</v>
      </c>
      <c r="H6348" s="31">
        <v>1986</v>
      </c>
      <c r="I6348" s="207" t="s">
        <v>3338</v>
      </c>
      <c r="J6348" s="84" t="s">
        <v>3270</v>
      </c>
      <c r="K6348" s="31" t="s">
        <v>41</v>
      </c>
      <c r="L6348" s="31"/>
      <c r="M6348" s="169"/>
      <c r="N6348" s="148"/>
      <c r="O6348" s="106" t="s">
        <v>3284</v>
      </c>
      <c r="P6348" s="43">
        <v>1986</v>
      </c>
      <c r="Q6348" s="207" t="s">
        <v>3338</v>
      </c>
      <c r="R6348" s="84" t="s">
        <v>3270</v>
      </c>
      <c r="S6348" s="31" t="s">
        <v>41</v>
      </c>
      <c r="T6348" s="31"/>
      <c r="U6348" s="169"/>
      <c r="V6348" s="150"/>
      <c r="W6348" s="141" t="str" cm="1">
        <f t="array" ref="W6348">IF(SUM(LEN(B6348:V6348))=0,"",IF(OR(OR(ISBLANK(F6348),SUM(LEN(C6348),LEN(D6348))=0),AND(NOT(E6348="Unknown"),ISBLANK(J6348)),AND(NOT(O6348="Unknown"),ISBLANK(R6348))),"Missing Information", INDEX(Table15[Entire Service Line Classification], MATCH(SUMIFS(Table15[Unique ID],Table15[System-Owned Portion],E6348,Table15[If Material Anything Other than "Lead" in Column E,Was Material Ever Previously Lead?],G6348,Table15[Customer-Owned Portion],O6348),Table15[Unique ID],0),0)))</f>
        <v>Non-lead</v>
      </c>
      <c r="X6348"/>
    </row>
    <row r="6349" spans="2:24" ht="29" x14ac:dyDescent="0.35">
      <c r="B6349" s="146"/>
      <c r="C6349" s="31" t="s">
        <v>3057</v>
      </c>
      <c r="D6349" s="31"/>
      <c r="E6349" s="44" t="s">
        <v>3284</v>
      </c>
      <c r="F6349" s="43" t="s">
        <v>41</v>
      </c>
      <c r="G6349" s="84" t="s">
        <v>3249</v>
      </c>
      <c r="H6349" s="31">
        <v>1986</v>
      </c>
      <c r="I6349" s="207" t="s">
        <v>3338</v>
      </c>
      <c r="J6349" s="84" t="s">
        <v>3270</v>
      </c>
      <c r="K6349" s="31" t="s">
        <v>41</v>
      </c>
      <c r="L6349" s="31"/>
      <c r="M6349" s="169"/>
      <c r="N6349" s="148"/>
      <c r="O6349" s="106" t="s">
        <v>3284</v>
      </c>
      <c r="P6349" s="43">
        <v>1986</v>
      </c>
      <c r="Q6349" s="207" t="s">
        <v>3338</v>
      </c>
      <c r="R6349" s="84" t="s">
        <v>3270</v>
      </c>
      <c r="S6349" s="31" t="s">
        <v>41</v>
      </c>
      <c r="T6349" s="31"/>
      <c r="U6349" s="169"/>
      <c r="V6349" s="150"/>
      <c r="W6349" s="141" t="str" cm="1">
        <f t="array" ref="W6349">IF(SUM(LEN(B6349:V6349))=0,"",IF(OR(OR(ISBLANK(F6349),SUM(LEN(C6349),LEN(D6349))=0),AND(NOT(E6349="Unknown"),ISBLANK(J6349)),AND(NOT(O6349="Unknown"),ISBLANK(R6349))),"Missing Information", INDEX(Table15[Entire Service Line Classification], MATCH(SUMIFS(Table15[Unique ID],Table15[System-Owned Portion],E6349,Table15[If Material Anything Other than "Lead" in Column E,Was Material Ever Previously Lead?],G6349,Table15[Customer-Owned Portion],O6349),Table15[Unique ID],0),0)))</f>
        <v>Non-lead</v>
      </c>
      <c r="X6349"/>
    </row>
    <row r="6350" spans="2:24" ht="29" x14ac:dyDescent="0.35">
      <c r="B6350" s="146"/>
      <c r="C6350" s="31" t="s">
        <v>3058</v>
      </c>
      <c r="D6350" s="31"/>
      <c r="E6350" s="44" t="s">
        <v>3284</v>
      </c>
      <c r="F6350" s="43" t="s">
        <v>41</v>
      </c>
      <c r="G6350" s="84" t="s">
        <v>3249</v>
      </c>
      <c r="H6350" s="31">
        <v>1986</v>
      </c>
      <c r="I6350" s="207" t="s">
        <v>3338</v>
      </c>
      <c r="J6350" s="84" t="s">
        <v>3270</v>
      </c>
      <c r="K6350" s="31" t="s">
        <v>41</v>
      </c>
      <c r="L6350" s="31"/>
      <c r="M6350" s="169"/>
      <c r="N6350" s="148"/>
      <c r="O6350" s="106" t="s">
        <v>3284</v>
      </c>
      <c r="P6350" s="43">
        <v>1986</v>
      </c>
      <c r="Q6350" s="207" t="s">
        <v>3338</v>
      </c>
      <c r="R6350" s="84" t="s">
        <v>3270</v>
      </c>
      <c r="S6350" s="31" t="s">
        <v>41</v>
      </c>
      <c r="T6350" s="31"/>
      <c r="U6350" s="169"/>
      <c r="V6350" s="150"/>
      <c r="W6350" s="141" t="str" cm="1">
        <f t="array" ref="W6350">IF(SUM(LEN(B6350:V6350))=0,"",IF(OR(OR(ISBLANK(F6350),SUM(LEN(C6350),LEN(D6350))=0),AND(NOT(E6350="Unknown"),ISBLANK(J6350)),AND(NOT(O6350="Unknown"),ISBLANK(R6350))),"Missing Information", INDEX(Table15[Entire Service Line Classification], MATCH(SUMIFS(Table15[Unique ID],Table15[System-Owned Portion],E6350,Table15[If Material Anything Other than "Lead" in Column E,Was Material Ever Previously Lead?],G6350,Table15[Customer-Owned Portion],O6350),Table15[Unique ID],0),0)))</f>
        <v>Non-lead</v>
      </c>
      <c r="X6350"/>
    </row>
    <row r="6351" spans="2:24" ht="29" x14ac:dyDescent="0.35">
      <c r="B6351" s="146"/>
      <c r="C6351" s="31" t="s">
        <v>3059</v>
      </c>
      <c r="D6351" s="31"/>
      <c r="E6351" s="44" t="s">
        <v>3284</v>
      </c>
      <c r="F6351" s="43" t="s">
        <v>41</v>
      </c>
      <c r="G6351" s="84" t="s">
        <v>3249</v>
      </c>
      <c r="H6351" s="31">
        <v>1986</v>
      </c>
      <c r="I6351" s="207" t="s">
        <v>3338</v>
      </c>
      <c r="J6351" s="84" t="s">
        <v>3270</v>
      </c>
      <c r="K6351" s="31" t="s">
        <v>41</v>
      </c>
      <c r="L6351" s="31"/>
      <c r="M6351" s="169"/>
      <c r="N6351" s="148"/>
      <c r="O6351" s="106" t="s">
        <v>3284</v>
      </c>
      <c r="P6351" s="43">
        <v>1986</v>
      </c>
      <c r="Q6351" s="207" t="s">
        <v>3338</v>
      </c>
      <c r="R6351" s="84" t="s">
        <v>3270</v>
      </c>
      <c r="S6351" s="31" t="s">
        <v>41</v>
      </c>
      <c r="T6351" s="31"/>
      <c r="U6351" s="169"/>
      <c r="V6351" s="150"/>
      <c r="W6351" s="141" t="str" cm="1">
        <f t="array" ref="W6351">IF(SUM(LEN(B6351:V6351))=0,"",IF(OR(OR(ISBLANK(F6351),SUM(LEN(C6351),LEN(D6351))=0),AND(NOT(E6351="Unknown"),ISBLANK(J6351)),AND(NOT(O6351="Unknown"),ISBLANK(R6351))),"Missing Information", INDEX(Table15[Entire Service Line Classification], MATCH(SUMIFS(Table15[Unique ID],Table15[System-Owned Portion],E6351,Table15[If Material Anything Other than "Lead" in Column E,Was Material Ever Previously Lead?],G6351,Table15[Customer-Owned Portion],O6351),Table15[Unique ID],0),0)))</f>
        <v>Non-lead</v>
      </c>
      <c r="X6351"/>
    </row>
    <row r="6352" spans="2:24" x14ac:dyDescent="0.35">
      <c r="B6352" s="146"/>
      <c r="C6352" s="31" t="s">
        <v>3060</v>
      </c>
      <c r="D6352" s="31"/>
      <c r="E6352" s="44" t="s">
        <v>3203</v>
      </c>
      <c r="F6352" s="43" t="s">
        <v>3283</v>
      </c>
      <c r="G6352" s="84" t="s">
        <v>3249</v>
      </c>
      <c r="H6352" s="31">
        <v>1984</v>
      </c>
      <c r="I6352" s="207" t="s">
        <v>3338</v>
      </c>
      <c r="J6352" s="84"/>
      <c r="K6352" s="31" t="s">
        <v>41</v>
      </c>
      <c r="L6352" s="31"/>
      <c r="M6352" s="169"/>
      <c r="N6352" s="148"/>
      <c r="O6352" s="106" t="s">
        <v>3203</v>
      </c>
      <c r="P6352" s="43">
        <v>1984</v>
      </c>
      <c r="Q6352" s="207" t="s">
        <v>3338</v>
      </c>
      <c r="R6352" s="84" t="s">
        <v>3203</v>
      </c>
      <c r="S6352" s="31" t="s">
        <v>41</v>
      </c>
      <c r="T6352" s="31"/>
      <c r="U6352" s="169"/>
      <c r="V6352" s="150"/>
      <c r="W6352" s="141" t="str" cm="1">
        <f t="array" ref="W6352">IF(SUM(LEN(B6352:V6352))=0,"",IF(OR(OR(ISBLANK(F6352),SUM(LEN(C6352),LEN(D6352))=0),AND(NOT(E6352="Unknown"),ISBLANK(J6352)),AND(NOT(O6352="Unknown"),ISBLANK(R6352))),"Missing Information", INDEX(Table15[Entire Service Line Classification], MATCH(SUMIFS(Table15[Unique ID],Table15[System-Owned Portion],E6352,Table15[If Material Anything Other than "Lead" in Column E,Was Material Ever Previously Lead?],G6352,Table15[Customer-Owned Portion],O6352),Table15[Unique ID],0),0)))</f>
        <v>Lead Status Unknown</v>
      </c>
      <c r="X6352"/>
    </row>
    <row r="6353" spans="2:24" ht="29" x14ac:dyDescent="0.35">
      <c r="B6353" s="146"/>
      <c r="C6353" s="31" t="s">
        <v>3061</v>
      </c>
      <c r="D6353" s="31"/>
      <c r="E6353" s="44" t="s">
        <v>3284</v>
      </c>
      <c r="F6353" s="43" t="s">
        <v>41</v>
      </c>
      <c r="G6353" s="84" t="s">
        <v>3249</v>
      </c>
      <c r="H6353" s="31">
        <v>1989</v>
      </c>
      <c r="I6353" s="207" t="s">
        <v>3338</v>
      </c>
      <c r="J6353" s="84" t="s">
        <v>3270</v>
      </c>
      <c r="K6353" s="31" t="s">
        <v>41</v>
      </c>
      <c r="L6353" s="31"/>
      <c r="M6353" s="169"/>
      <c r="N6353" s="148"/>
      <c r="O6353" s="106" t="s">
        <v>3284</v>
      </c>
      <c r="P6353" s="43">
        <v>1989</v>
      </c>
      <c r="Q6353" s="207" t="s">
        <v>3338</v>
      </c>
      <c r="R6353" s="84" t="s">
        <v>3270</v>
      </c>
      <c r="S6353" s="31" t="s">
        <v>41</v>
      </c>
      <c r="T6353" s="31"/>
      <c r="U6353" s="169"/>
      <c r="V6353" s="150"/>
      <c r="W6353" s="141" t="str" cm="1">
        <f t="array" ref="W6353">IF(SUM(LEN(B6353:V6353))=0,"",IF(OR(OR(ISBLANK(F6353),SUM(LEN(C6353),LEN(D6353))=0),AND(NOT(E6353="Unknown"),ISBLANK(J6353)),AND(NOT(O6353="Unknown"),ISBLANK(R6353))),"Missing Information", INDEX(Table15[Entire Service Line Classification], MATCH(SUMIFS(Table15[Unique ID],Table15[System-Owned Portion],E6353,Table15[If Material Anything Other than "Lead" in Column E,Was Material Ever Previously Lead?],G6353,Table15[Customer-Owned Portion],O6353),Table15[Unique ID],0),0)))</f>
        <v>Non-lead</v>
      </c>
      <c r="X6353"/>
    </row>
    <row r="6354" spans="2:24" x14ac:dyDescent="0.35">
      <c r="B6354" s="146"/>
      <c r="C6354" s="31" t="s">
        <v>3062</v>
      </c>
      <c r="D6354" s="31"/>
      <c r="E6354" s="44" t="s">
        <v>3203</v>
      </c>
      <c r="F6354" s="43" t="s">
        <v>3283</v>
      </c>
      <c r="G6354" s="84" t="s">
        <v>3249</v>
      </c>
      <c r="H6354" s="31">
        <v>1949</v>
      </c>
      <c r="I6354" s="207" t="s">
        <v>3338</v>
      </c>
      <c r="J6354" s="84"/>
      <c r="K6354" s="31" t="s">
        <v>41</v>
      </c>
      <c r="L6354" s="31"/>
      <c r="M6354" s="169"/>
      <c r="N6354" s="148"/>
      <c r="O6354" s="106" t="s">
        <v>3203</v>
      </c>
      <c r="P6354" s="43">
        <v>1949</v>
      </c>
      <c r="Q6354" s="207" t="s">
        <v>3338</v>
      </c>
      <c r="R6354" s="84" t="s">
        <v>3203</v>
      </c>
      <c r="S6354" s="31" t="s">
        <v>41</v>
      </c>
      <c r="T6354" s="31"/>
      <c r="U6354" s="169"/>
      <c r="V6354" s="150"/>
      <c r="W6354" s="141" t="str" cm="1">
        <f t="array" ref="W6354">IF(SUM(LEN(B6354:V6354))=0,"",IF(OR(OR(ISBLANK(F6354),SUM(LEN(C6354),LEN(D6354))=0),AND(NOT(E6354="Unknown"),ISBLANK(J6354)),AND(NOT(O6354="Unknown"),ISBLANK(R6354))),"Missing Information", INDEX(Table15[Entire Service Line Classification], MATCH(SUMIFS(Table15[Unique ID],Table15[System-Owned Portion],E6354,Table15[If Material Anything Other than "Lead" in Column E,Was Material Ever Previously Lead?],G6354,Table15[Customer-Owned Portion],O6354),Table15[Unique ID],0),0)))</f>
        <v>Lead Status Unknown</v>
      </c>
      <c r="X6354"/>
    </row>
    <row r="6355" spans="2:24" x14ac:dyDescent="0.35">
      <c r="B6355" s="146"/>
      <c r="C6355" s="31" t="s">
        <v>3063</v>
      </c>
      <c r="D6355" s="31"/>
      <c r="E6355" s="44" t="s">
        <v>3203</v>
      </c>
      <c r="F6355" s="43" t="s">
        <v>3283</v>
      </c>
      <c r="G6355" s="84" t="s">
        <v>3249</v>
      </c>
      <c r="H6355" s="31">
        <v>1937</v>
      </c>
      <c r="I6355" s="207" t="s">
        <v>3338</v>
      </c>
      <c r="J6355" s="84"/>
      <c r="K6355" s="31" t="s">
        <v>41</v>
      </c>
      <c r="L6355" s="31"/>
      <c r="M6355" s="169"/>
      <c r="N6355" s="148"/>
      <c r="O6355" s="106" t="s">
        <v>3203</v>
      </c>
      <c r="P6355" s="43">
        <v>1937</v>
      </c>
      <c r="Q6355" s="207" t="s">
        <v>3338</v>
      </c>
      <c r="R6355" s="84" t="s">
        <v>3203</v>
      </c>
      <c r="S6355" s="31" t="s">
        <v>41</v>
      </c>
      <c r="T6355" s="31"/>
      <c r="U6355" s="169"/>
      <c r="V6355" s="150"/>
      <c r="W6355" s="141" t="str" cm="1">
        <f t="array" ref="W6355">IF(SUM(LEN(B6355:V6355))=0,"",IF(OR(OR(ISBLANK(F6355),SUM(LEN(C6355),LEN(D6355))=0),AND(NOT(E6355="Unknown"),ISBLANK(J6355)),AND(NOT(O6355="Unknown"),ISBLANK(R6355))),"Missing Information", INDEX(Table15[Entire Service Line Classification], MATCH(SUMIFS(Table15[Unique ID],Table15[System-Owned Portion],E6355,Table15[If Material Anything Other than "Lead" in Column E,Was Material Ever Previously Lead?],G6355,Table15[Customer-Owned Portion],O6355),Table15[Unique ID],0),0)))</f>
        <v>Lead Status Unknown</v>
      </c>
      <c r="X6355"/>
    </row>
    <row r="6356" spans="2:24" x14ac:dyDescent="0.35">
      <c r="B6356" s="146"/>
      <c r="C6356" s="31" t="s">
        <v>3064</v>
      </c>
      <c r="D6356" s="31"/>
      <c r="E6356" s="44" t="s">
        <v>3203</v>
      </c>
      <c r="F6356" s="43" t="s">
        <v>3283</v>
      </c>
      <c r="G6356" s="84" t="s">
        <v>3249</v>
      </c>
      <c r="H6356" s="31">
        <v>1949</v>
      </c>
      <c r="I6356" s="207" t="s">
        <v>3338</v>
      </c>
      <c r="J6356" s="84"/>
      <c r="K6356" s="31" t="s">
        <v>41</v>
      </c>
      <c r="L6356" s="31"/>
      <c r="M6356" s="169"/>
      <c r="N6356" s="148"/>
      <c r="O6356" s="106" t="s">
        <v>3203</v>
      </c>
      <c r="P6356" s="43">
        <v>1949</v>
      </c>
      <c r="Q6356" s="207" t="s">
        <v>3338</v>
      </c>
      <c r="R6356" s="84" t="s">
        <v>3203</v>
      </c>
      <c r="S6356" s="31" t="s">
        <v>41</v>
      </c>
      <c r="T6356" s="31"/>
      <c r="U6356" s="169"/>
      <c r="V6356" s="150"/>
      <c r="W6356" s="141" t="str" cm="1">
        <f t="array" ref="W6356">IF(SUM(LEN(B6356:V6356))=0,"",IF(OR(OR(ISBLANK(F6356),SUM(LEN(C6356),LEN(D6356))=0),AND(NOT(E6356="Unknown"),ISBLANK(J6356)),AND(NOT(O6356="Unknown"),ISBLANK(R6356))),"Missing Information", INDEX(Table15[Entire Service Line Classification], MATCH(SUMIFS(Table15[Unique ID],Table15[System-Owned Portion],E6356,Table15[If Material Anything Other than "Lead" in Column E,Was Material Ever Previously Lead?],G6356,Table15[Customer-Owned Portion],O6356),Table15[Unique ID],0),0)))</f>
        <v>Lead Status Unknown</v>
      </c>
      <c r="X6356"/>
    </row>
    <row r="6357" spans="2:24" x14ac:dyDescent="0.35">
      <c r="B6357" s="146"/>
      <c r="C6357" s="31" t="s">
        <v>6640</v>
      </c>
      <c r="D6357" s="31"/>
      <c r="E6357" s="44" t="s">
        <v>3203</v>
      </c>
      <c r="F6357" s="43" t="s">
        <v>3283</v>
      </c>
      <c r="G6357" s="84" t="s">
        <v>3249</v>
      </c>
      <c r="H6357" s="31">
        <v>1957</v>
      </c>
      <c r="I6357" s="207" t="s">
        <v>3338</v>
      </c>
      <c r="J6357" s="84"/>
      <c r="K6357" s="31" t="s">
        <v>41</v>
      </c>
      <c r="L6357" s="31"/>
      <c r="M6357" s="169"/>
      <c r="N6357" s="148"/>
      <c r="O6357" s="106" t="s">
        <v>3203</v>
      </c>
      <c r="P6357" s="43">
        <v>1957</v>
      </c>
      <c r="Q6357" s="207" t="s">
        <v>3338</v>
      </c>
      <c r="R6357" s="84" t="s">
        <v>3203</v>
      </c>
      <c r="S6357" s="31" t="s">
        <v>41</v>
      </c>
      <c r="T6357" s="31"/>
      <c r="U6357" s="169"/>
      <c r="V6357" s="150"/>
      <c r="W6357" s="141" t="str" cm="1">
        <f t="array" ref="W6357">IF(SUM(LEN(B6357:V6357))=0,"",IF(OR(OR(ISBLANK(F6357),SUM(LEN(C6357),LEN(D6357))=0),AND(NOT(E6357="Unknown"),ISBLANK(J6357)),AND(NOT(O6357="Unknown"),ISBLANK(R6357))),"Missing Information", INDEX(Table15[Entire Service Line Classification], MATCH(SUMIFS(Table15[Unique ID],Table15[System-Owned Portion],E6357,Table15[If Material Anything Other than "Lead" in Column E,Was Material Ever Previously Lead?],G6357,Table15[Customer-Owned Portion],O6357),Table15[Unique ID],0),0)))</f>
        <v>Lead Status Unknown</v>
      </c>
      <c r="X6357"/>
    </row>
    <row r="6358" spans="2:24" x14ac:dyDescent="0.35">
      <c r="B6358" s="146"/>
      <c r="C6358" s="31" t="s">
        <v>6641</v>
      </c>
      <c r="D6358" s="31"/>
      <c r="E6358" s="44" t="s">
        <v>3203</v>
      </c>
      <c r="F6358" s="43" t="s">
        <v>3283</v>
      </c>
      <c r="G6358" s="84" t="s">
        <v>3249</v>
      </c>
      <c r="H6358" s="31">
        <v>1956</v>
      </c>
      <c r="I6358" s="207" t="s">
        <v>3338</v>
      </c>
      <c r="J6358" s="84"/>
      <c r="K6358" s="31" t="s">
        <v>41</v>
      </c>
      <c r="L6358" s="31"/>
      <c r="M6358" s="169"/>
      <c r="N6358" s="148"/>
      <c r="O6358" s="106" t="s">
        <v>3203</v>
      </c>
      <c r="P6358" s="43">
        <v>1956</v>
      </c>
      <c r="Q6358" s="207" t="s">
        <v>3338</v>
      </c>
      <c r="R6358" s="84" t="s">
        <v>3203</v>
      </c>
      <c r="S6358" s="31" t="s">
        <v>41</v>
      </c>
      <c r="T6358" s="31"/>
      <c r="U6358" s="169"/>
      <c r="V6358" s="150"/>
      <c r="W6358" s="141" t="str" cm="1">
        <f t="array" ref="W6358">IF(SUM(LEN(B6358:V6358))=0,"",IF(OR(OR(ISBLANK(F6358),SUM(LEN(C6358),LEN(D6358))=0),AND(NOT(E6358="Unknown"),ISBLANK(J6358)),AND(NOT(O6358="Unknown"),ISBLANK(R6358))),"Missing Information", INDEX(Table15[Entire Service Line Classification], MATCH(SUMIFS(Table15[Unique ID],Table15[System-Owned Portion],E6358,Table15[If Material Anything Other than "Lead" in Column E,Was Material Ever Previously Lead?],G6358,Table15[Customer-Owned Portion],O6358),Table15[Unique ID],0),0)))</f>
        <v>Lead Status Unknown</v>
      </c>
      <c r="X6358"/>
    </row>
    <row r="6359" spans="2:24" ht="29" x14ac:dyDescent="0.35">
      <c r="B6359" s="146"/>
      <c r="C6359" s="31" t="s">
        <v>6642</v>
      </c>
      <c r="D6359" s="31"/>
      <c r="E6359" s="44" t="s">
        <v>3203</v>
      </c>
      <c r="F6359" s="43" t="s">
        <v>3283</v>
      </c>
      <c r="G6359" s="84" t="s">
        <v>3249</v>
      </c>
      <c r="H6359" s="31">
        <v>1930</v>
      </c>
      <c r="I6359" s="207" t="s">
        <v>3338</v>
      </c>
      <c r="J6359" s="84"/>
      <c r="K6359" s="31" t="s">
        <v>41</v>
      </c>
      <c r="L6359" s="31"/>
      <c r="M6359" s="169"/>
      <c r="N6359" s="148"/>
      <c r="O6359" s="106" t="s">
        <v>3203</v>
      </c>
      <c r="P6359" s="43">
        <v>1930</v>
      </c>
      <c r="Q6359" s="207" t="s">
        <v>3338</v>
      </c>
      <c r="R6359" s="84" t="s">
        <v>3203</v>
      </c>
      <c r="S6359" s="31" t="s">
        <v>41</v>
      </c>
      <c r="T6359" s="31"/>
      <c r="U6359" s="169"/>
      <c r="V6359" s="150"/>
      <c r="W6359" s="141" t="str" cm="1">
        <f t="array" ref="W6359">IF(SUM(LEN(B6359:V6359))=0,"",IF(OR(OR(ISBLANK(F6359),SUM(LEN(C6359),LEN(D6359))=0),AND(NOT(E6359="Unknown"),ISBLANK(J6359)),AND(NOT(O6359="Unknown"),ISBLANK(R6359))),"Missing Information", INDEX(Table15[Entire Service Line Classification], MATCH(SUMIFS(Table15[Unique ID],Table15[System-Owned Portion],E6359,Table15[If Material Anything Other than "Lead" in Column E,Was Material Ever Previously Lead?],G6359,Table15[Customer-Owned Portion],O6359),Table15[Unique ID],0),0)))</f>
        <v>Lead Status Unknown</v>
      </c>
      <c r="X6359"/>
    </row>
    <row r="6360" spans="2:24" x14ac:dyDescent="0.35">
      <c r="B6360" s="146"/>
      <c r="C6360" s="31" t="s">
        <v>3065</v>
      </c>
      <c r="D6360" s="31"/>
      <c r="E6360" s="44" t="s">
        <v>3203</v>
      </c>
      <c r="F6360" s="43" t="s">
        <v>3283</v>
      </c>
      <c r="G6360" s="84" t="s">
        <v>3249</v>
      </c>
      <c r="H6360" s="31">
        <v>1940</v>
      </c>
      <c r="I6360" s="207" t="s">
        <v>3338</v>
      </c>
      <c r="J6360" s="84"/>
      <c r="K6360" s="31" t="s">
        <v>41</v>
      </c>
      <c r="L6360" s="31"/>
      <c r="M6360" s="169"/>
      <c r="N6360" s="148"/>
      <c r="O6360" s="106" t="s">
        <v>3203</v>
      </c>
      <c r="P6360" s="43">
        <v>1940</v>
      </c>
      <c r="Q6360" s="207" t="s">
        <v>3338</v>
      </c>
      <c r="R6360" s="84" t="s">
        <v>3203</v>
      </c>
      <c r="S6360" s="31" t="s">
        <v>41</v>
      </c>
      <c r="T6360" s="31"/>
      <c r="U6360" s="169"/>
      <c r="V6360" s="150"/>
      <c r="W6360" s="141" t="str" cm="1">
        <f t="array" ref="W6360">IF(SUM(LEN(B6360:V6360))=0,"",IF(OR(OR(ISBLANK(F6360),SUM(LEN(C6360),LEN(D6360))=0),AND(NOT(E6360="Unknown"),ISBLANK(J6360)),AND(NOT(O6360="Unknown"),ISBLANK(R6360))),"Missing Information", INDEX(Table15[Entire Service Line Classification], MATCH(SUMIFS(Table15[Unique ID],Table15[System-Owned Portion],E6360,Table15[If Material Anything Other than "Lead" in Column E,Was Material Ever Previously Lead?],G6360,Table15[Customer-Owned Portion],O6360),Table15[Unique ID],0),0)))</f>
        <v>Lead Status Unknown</v>
      </c>
      <c r="X6360"/>
    </row>
    <row r="6361" spans="2:24" x14ac:dyDescent="0.35">
      <c r="B6361" s="146"/>
      <c r="C6361" s="31" t="s">
        <v>3066</v>
      </c>
      <c r="D6361" s="31"/>
      <c r="E6361" s="44" t="s">
        <v>3203</v>
      </c>
      <c r="F6361" s="43" t="s">
        <v>3283</v>
      </c>
      <c r="G6361" s="84" t="s">
        <v>3249</v>
      </c>
      <c r="H6361" s="31">
        <v>1957</v>
      </c>
      <c r="I6361" s="207" t="s">
        <v>3341</v>
      </c>
      <c r="J6361" s="84"/>
      <c r="K6361" s="31" t="s">
        <v>41</v>
      </c>
      <c r="L6361" s="31"/>
      <c r="M6361" s="169"/>
      <c r="N6361" s="148"/>
      <c r="O6361" s="106" t="s">
        <v>3203</v>
      </c>
      <c r="P6361" s="43">
        <v>1957</v>
      </c>
      <c r="Q6361" s="207" t="s">
        <v>3341</v>
      </c>
      <c r="R6361" s="84" t="s">
        <v>3203</v>
      </c>
      <c r="S6361" s="31" t="s">
        <v>41</v>
      </c>
      <c r="T6361" s="31"/>
      <c r="U6361" s="169"/>
      <c r="V6361" s="150"/>
      <c r="W6361" s="141" t="str" cm="1">
        <f t="array" ref="W6361">IF(SUM(LEN(B6361:V6361))=0,"",IF(OR(OR(ISBLANK(F6361),SUM(LEN(C6361),LEN(D6361))=0),AND(NOT(E6361="Unknown"),ISBLANK(J6361)),AND(NOT(O6361="Unknown"),ISBLANK(R6361))),"Missing Information", INDEX(Table15[Entire Service Line Classification], MATCH(SUMIFS(Table15[Unique ID],Table15[System-Owned Portion],E6361,Table15[If Material Anything Other than "Lead" in Column E,Was Material Ever Previously Lead?],G6361,Table15[Customer-Owned Portion],O6361),Table15[Unique ID],0),0)))</f>
        <v>Lead Status Unknown</v>
      </c>
      <c r="X6361"/>
    </row>
    <row r="6362" spans="2:24" x14ac:dyDescent="0.35">
      <c r="B6362" s="146"/>
      <c r="C6362" s="31" t="s">
        <v>6643</v>
      </c>
      <c r="D6362" s="31"/>
      <c r="E6362" s="44" t="s">
        <v>3203</v>
      </c>
      <c r="F6362" s="43" t="s">
        <v>3283</v>
      </c>
      <c r="G6362" s="84" t="s">
        <v>3249</v>
      </c>
      <c r="H6362" s="31">
        <v>1948</v>
      </c>
      <c r="I6362" s="207" t="s">
        <v>3338</v>
      </c>
      <c r="J6362" s="84"/>
      <c r="K6362" s="31" t="s">
        <v>41</v>
      </c>
      <c r="L6362" s="31"/>
      <c r="M6362" s="169"/>
      <c r="N6362" s="148"/>
      <c r="O6362" s="106" t="s">
        <v>3203</v>
      </c>
      <c r="P6362" s="43">
        <v>1948</v>
      </c>
      <c r="Q6362" s="207" t="s">
        <v>3338</v>
      </c>
      <c r="R6362" s="84" t="s">
        <v>3203</v>
      </c>
      <c r="S6362" s="31" t="s">
        <v>41</v>
      </c>
      <c r="T6362" s="31"/>
      <c r="U6362" s="169"/>
      <c r="V6362" s="150"/>
      <c r="W6362" s="141" t="str" cm="1">
        <f t="array" ref="W6362">IF(SUM(LEN(B6362:V6362))=0,"",IF(OR(OR(ISBLANK(F6362),SUM(LEN(C6362),LEN(D6362))=0),AND(NOT(E6362="Unknown"),ISBLANK(J6362)),AND(NOT(O6362="Unknown"),ISBLANK(R6362))),"Missing Information", INDEX(Table15[Entire Service Line Classification], MATCH(SUMIFS(Table15[Unique ID],Table15[System-Owned Portion],E6362,Table15[If Material Anything Other than "Lead" in Column E,Was Material Ever Previously Lead?],G6362,Table15[Customer-Owned Portion],O6362),Table15[Unique ID],0),0)))</f>
        <v>Lead Status Unknown</v>
      </c>
      <c r="X6362"/>
    </row>
    <row r="6363" spans="2:24" x14ac:dyDescent="0.35">
      <c r="B6363" s="146"/>
      <c r="C6363" s="31" t="s">
        <v>3067</v>
      </c>
      <c r="D6363" s="31"/>
      <c r="E6363" s="44" t="s">
        <v>3203</v>
      </c>
      <c r="F6363" s="43" t="s">
        <v>3283</v>
      </c>
      <c r="G6363" s="84" t="s">
        <v>3249</v>
      </c>
      <c r="H6363" s="31">
        <v>1959</v>
      </c>
      <c r="I6363" s="207" t="s">
        <v>3337</v>
      </c>
      <c r="J6363" s="84"/>
      <c r="K6363" s="31" t="s">
        <v>41</v>
      </c>
      <c r="L6363" s="31"/>
      <c r="M6363" s="169"/>
      <c r="N6363" s="148"/>
      <c r="O6363" s="106" t="s">
        <v>3203</v>
      </c>
      <c r="P6363" s="43">
        <v>1959</v>
      </c>
      <c r="Q6363" s="207" t="s">
        <v>3337</v>
      </c>
      <c r="R6363" s="84" t="s">
        <v>3203</v>
      </c>
      <c r="S6363" s="31" t="s">
        <v>41</v>
      </c>
      <c r="T6363" s="31"/>
      <c r="U6363" s="169"/>
      <c r="V6363" s="150"/>
      <c r="W6363" s="141" t="str" cm="1">
        <f t="array" ref="W6363">IF(SUM(LEN(B6363:V6363))=0,"",IF(OR(OR(ISBLANK(F6363),SUM(LEN(C6363),LEN(D6363))=0),AND(NOT(E6363="Unknown"),ISBLANK(J6363)),AND(NOT(O6363="Unknown"),ISBLANK(R6363))),"Missing Information", INDEX(Table15[Entire Service Line Classification], MATCH(SUMIFS(Table15[Unique ID],Table15[System-Owned Portion],E6363,Table15[If Material Anything Other than "Lead" in Column E,Was Material Ever Previously Lead?],G6363,Table15[Customer-Owned Portion],O6363),Table15[Unique ID],0),0)))</f>
        <v>Lead Status Unknown</v>
      </c>
      <c r="X6363"/>
    </row>
    <row r="6364" spans="2:24" x14ac:dyDescent="0.35">
      <c r="B6364" s="146"/>
      <c r="C6364" s="31" t="s">
        <v>3068</v>
      </c>
      <c r="D6364" s="31"/>
      <c r="E6364" s="44" t="s">
        <v>3203</v>
      </c>
      <c r="F6364" s="43" t="s">
        <v>3283</v>
      </c>
      <c r="G6364" s="84" t="s">
        <v>3249</v>
      </c>
      <c r="H6364" s="31">
        <v>1956</v>
      </c>
      <c r="I6364" s="207" t="s">
        <v>3337</v>
      </c>
      <c r="J6364" s="84"/>
      <c r="K6364" s="31" t="s">
        <v>41</v>
      </c>
      <c r="L6364" s="31"/>
      <c r="M6364" s="169"/>
      <c r="N6364" s="148"/>
      <c r="O6364" s="106" t="s">
        <v>3203</v>
      </c>
      <c r="P6364" s="43">
        <v>1956</v>
      </c>
      <c r="Q6364" s="207" t="s">
        <v>3337</v>
      </c>
      <c r="R6364" s="84" t="s">
        <v>3203</v>
      </c>
      <c r="S6364" s="31" t="s">
        <v>41</v>
      </c>
      <c r="T6364" s="31"/>
      <c r="U6364" s="169"/>
      <c r="V6364" s="150"/>
      <c r="W6364" s="141" t="str" cm="1">
        <f t="array" ref="W6364">IF(SUM(LEN(B6364:V6364))=0,"",IF(OR(OR(ISBLANK(F6364),SUM(LEN(C6364),LEN(D6364))=0),AND(NOT(E6364="Unknown"),ISBLANK(J6364)),AND(NOT(O6364="Unknown"),ISBLANK(R6364))),"Missing Information", INDEX(Table15[Entire Service Line Classification], MATCH(SUMIFS(Table15[Unique ID],Table15[System-Owned Portion],E6364,Table15[If Material Anything Other than "Lead" in Column E,Was Material Ever Previously Lead?],G6364,Table15[Customer-Owned Portion],O6364),Table15[Unique ID],0),0)))</f>
        <v>Lead Status Unknown</v>
      </c>
      <c r="X6364"/>
    </row>
    <row r="6365" spans="2:24" x14ac:dyDescent="0.35">
      <c r="B6365" s="146"/>
      <c r="C6365" s="31" t="s">
        <v>3069</v>
      </c>
      <c r="D6365" s="31"/>
      <c r="E6365" s="44" t="s">
        <v>3203</v>
      </c>
      <c r="F6365" s="43" t="s">
        <v>3283</v>
      </c>
      <c r="G6365" s="84" t="s">
        <v>3249</v>
      </c>
      <c r="H6365" s="31">
        <v>1957</v>
      </c>
      <c r="I6365" s="207" t="s">
        <v>3337</v>
      </c>
      <c r="J6365" s="84"/>
      <c r="K6365" s="31" t="s">
        <v>41</v>
      </c>
      <c r="L6365" s="31"/>
      <c r="M6365" s="169"/>
      <c r="N6365" s="148"/>
      <c r="O6365" s="106" t="s">
        <v>3203</v>
      </c>
      <c r="P6365" s="43">
        <v>1957</v>
      </c>
      <c r="Q6365" s="207" t="s">
        <v>3337</v>
      </c>
      <c r="R6365" s="84" t="s">
        <v>3203</v>
      </c>
      <c r="S6365" s="31" t="s">
        <v>41</v>
      </c>
      <c r="T6365" s="31"/>
      <c r="U6365" s="169"/>
      <c r="V6365" s="150"/>
      <c r="W6365" s="141" t="str" cm="1">
        <f t="array" ref="W6365">IF(SUM(LEN(B6365:V6365))=0,"",IF(OR(OR(ISBLANK(F6365),SUM(LEN(C6365),LEN(D6365))=0),AND(NOT(E6365="Unknown"),ISBLANK(J6365)),AND(NOT(O6365="Unknown"),ISBLANK(R6365))),"Missing Information", INDEX(Table15[Entire Service Line Classification], MATCH(SUMIFS(Table15[Unique ID],Table15[System-Owned Portion],E6365,Table15[If Material Anything Other than "Lead" in Column E,Was Material Ever Previously Lead?],G6365,Table15[Customer-Owned Portion],O6365),Table15[Unique ID],0),0)))</f>
        <v>Lead Status Unknown</v>
      </c>
      <c r="X6365"/>
    </row>
    <row r="6366" spans="2:24" x14ac:dyDescent="0.35">
      <c r="B6366" s="146"/>
      <c r="C6366" s="31" t="s">
        <v>3070</v>
      </c>
      <c r="D6366" s="31"/>
      <c r="E6366" s="44" t="s">
        <v>3203</v>
      </c>
      <c r="F6366" s="43" t="s">
        <v>3283</v>
      </c>
      <c r="G6366" s="84" t="s">
        <v>3249</v>
      </c>
      <c r="H6366" s="31">
        <v>1956</v>
      </c>
      <c r="I6366" s="207" t="s">
        <v>3337</v>
      </c>
      <c r="J6366" s="84"/>
      <c r="K6366" s="31" t="s">
        <v>41</v>
      </c>
      <c r="L6366" s="31"/>
      <c r="M6366" s="169"/>
      <c r="N6366" s="148"/>
      <c r="O6366" s="106" t="s">
        <v>3203</v>
      </c>
      <c r="P6366" s="43">
        <v>1956</v>
      </c>
      <c r="Q6366" s="207" t="s">
        <v>3337</v>
      </c>
      <c r="R6366" s="84" t="s">
        <v>3203</v>
      </c>
      <c r="S6366" s="31" t="s">
        <v>41</v>
      </c>
      <c r="T6366" s="31"/>
      <c r="U6366" s="169"/>
      <c r="V6366" s="150"/>
      <c r="W6366" s="141" t="str" cm="1">
        <f t="array" ref="W6366">IF(SUM(LEN(B6366:V6366))=0,"",IF(OR(OR(ISBLANK(F6366),SUM(LEN(C6366),LEN(D6366))=0),AND(NOT(E6366="Unknown"),ISBLANK(J6366)),AND(NOT(O6366="Unknown"),ISBLANK(R6366))),"Missing Information", INDEX(Table15[Entire Service Line Classification], MATCH(SUMIFS(Table15[Unique ID],Table15[System-Owned Portion],E6366,Table15[If Material Anything Other than "Lead" in Column E,Was Material Ever Previously Lead?],G6366,Table15[Customer-Owned Portion],O6366),Table15[Unique ID],0),0)))</f>
        <v>Lead Status Unknown</v>
      </c>
      <c r="X6366"/>
    </row>
    <row r="6367" spans="2:24" x14ac:dyDescent="0.35">
      <c r="B6367" s="146"/>
      <c r="C6367" s="31" t="s">
        <v>2976</v>
      </c>
      <c r="D6367" s="31"/>
      <c r="E6367" s="44" t="s">
        <v>3203</v>
      </c>
      <c r="F6367" s="43" t="s">
        <v>3283</v>
      </c>
      <c r="G6367" s="84" t="s">
        <v>3249</v>
      </c>
      <c r="H6367" s="31">
        <v>1950</v>
      </c>
      <c r="I6367" s="207" t="s">
        <v>3338</v>
      </c>
      <c r="J6367" s="84"/>
      <c r="K6367" s="31" t="s">
        <v>41</v>
      </c>
      <c r="L6367" s="31"/>
      <c r="M6367" s="169"/>
      <c r="N6367" s="148"/>
      <c r="O6367" s="106" t="s">
        <v>3203</v>
      </c>
      <c r="P6367" s="43">
        <v>1950</v>
      </c>
      <c r="Q6367" s="207" t="s">
        <v>3338</v>
      </c>
      <c r="R6367" s="84" t="s">
        <v>3203</v>
      </c>
      <c r="S6367" s="31" t="s">
        <v>41</v>
      </c>
      <c r="T6367" s="31"/>
      <c r="U6367" s="169"/>
      <c r="V6367" s="150"/>
      <c r="W6367" s="141" t="str" cm="1">
        <f t="array" ref="W6367">IF(SUM(LEN(B6367:V6367))=0,"",IF(OR(OR(ISBLANK(F6367),SUM(LEN(C6367),LEN(D6367))=0),AND(NOT(E6367="Unknown"),ISBLANK(J6367)),AND(NOT(O6367="Unknown"),ISBLANK(R6367))),"Missing Information", INDEX(Table15[Entire Service Line Classification], MATCH(SUMIFS(Table15[Unique ID],Table15[System-Owned Portion],E6367,Table15[If Material Anything Other than "Lead" in Column E,Was Material Ever Previously Lead?],G6367,Table15[Customer-Owned Portion],O6367),Table15[Unique ID],0),0)))</f>
        <v>Lead Status Unknown</v>
      </c>
      <c r="X6367"/>
    </row>
    <row r="6368" spans="2:24" x14ac:dyDescent="0.35">
      <c r="B6368" s="146"/>
      <c r="C6368" s="31" t="s">
        <v>3071</v>
      </c>
      <c r="D6368" s="31"/>
      <c r="E6368" s="44" t="s">
        <v>3203</v>
      </c>
      <c r="F6368" s="43" t="s">
        <v>3283</v>
      </c>
      <c r="G6368" s="84" t="s">
        <v>3249</v>
      </c>
      <c r="H6368" s="31">
        <v>1956</v>
      </c>
      <c r="I6368" s="207" t="s">
        <v>3341</v>
      </c>
      <c r="J6368" s="84"/>
      <c r="K6368" s="31" t="s">
        <v>41</v>
      </c>
      <c r="L6368" s="31"/>
      <c r="M6368" s="169"/>
      <c r="N6368" s="148"/>
      <c r="O6368" s="106" t="s">
        <v>3203</v>
      </c>
      <c r="P6368" s="43">
        <v>1956</v>
      </c>
      <c r="Q6368" s="207" t="s">
        <v>3341</v>
      </c>
      <c r="R6368" s="84" t="s">
        <v>3203</v>
      </c>
      <c r="S6368" s="31" t="s">
        <v>41</v>
      </c>
      <c r="T6368" s="31"/>
      <c r="U6368" s="169"/>
      <c r="V6368" s="150"/>
      <c r="W6368" s="141" t="str" cm="1">
        <f t="array" ref="W6368">IF(SUM(LEN(B6368:V6368))=0,"",IF(OR(OR(ISBLANK(F6368),SUM(LEN(C6368),LEN(D6368))=0),AND(NOT(E6368="Unknown"),ISBLANK(J6368)),AND(NOT(O6368="Unknown"),ISBLANK(R6368))),"Missing Information", INDEX(Table15[Entire Service Line Classification], MATCH(SUMIFS(Table15[Unique ID],Table15[System-Owned Portion],E6368,Table15[If Material Anything Other than "Lead" in Column E,Was Material Ever Previously Lead?],G6368,Table15[Customer-Owned Portion],O6368),Table15[Unique ID],0),0)))</f>
        <v>Lead Status Unknown</v>
      </c>
      <c r="X6368"/>
    </row>
    <row r="6369" spans="2:24" x14ac:dyDescent="0.35">
      <c r="B6369" s="146"/>
      <c r="C6369" s="31" t="s">
        <v>3071</v>
      </c>
      <c r="D6369" s="31"/>
      <c r="E6369" s="44" t="s">
        <v>3203</v>
      </c>
      <c r="F6369" s="43" t="s">
        <v>3283</v>
      </c>
      <c r="G6369" s="84" t="s">
        <v>3249</v>
      </c>
      <c r="H6369" s="31">
        <v>1956</v>
      </c>
      <c r="I6369" s="207" t="s">
        <v>3337</v>
      </c>
      <c r="J6369" s="84"/>
      <c r="K6369" s="31" t="s">
        <v>41</v>
      </c>
      <c r="L6369" s="31"/>
      <c r="M6369" s="169"/>
      <c r="N6369" s="148"/>
      <c r="O6369" s="106" t="s">
        <v>3203</v>
      </c>
      <c r="P6369" s="43">
        <v>1956</v>
      </c>
      <c r="Q6369" s="207" t="s">
        <v>3337</v>
      </c>
      <c r="R6369" s="84" t="s">
        <v>3203</v>
      </c>
      <c r="S6369" s="31" t="s">
        <v>41</v>
      </c>
      <c r="T6369" s="31"/>
      <c r="U6369" s="169"/>
      <c r="V6369" s="150"/>
      <c r="W6369" s="141" t="str" cm="1">
        <f t="array" ref="W6369">IF(SUM(LEN(B6369:V6369))=0,"",IF(OR(OR(ISBLANK(F6369),SUM(LEN(C6369),LEN(D6369))=0),AND(NOT(E6369="Unknown"),ISBLANK(J6369)),AND(NOT(O6369="Unknown"),ISBLANK(R6369))),"Missing Information", INDEX(Table15[Entire Service Line Classification], MATCH(SUMIFS(Table15[Unique ID],Table15[System-Owned Portion],E6369,Table15[If Material Anything Other than "Lead" in Column E,Was Material Ever Previously Lead?],G6369,Table15[Customer-Owned Portion],O6369),Table15[Unique ID],0),0)))</f>
        <v>Lead Status Unknown</v>
      </c>
      <c r="X6369"/>
    </row>
    <row r="6370" spans="2:24" x14ac:dyDescent="0.35">
      <c r="B6370" s="146"/>
      <c r="C6370" s="31" t="s">
        <v>3072</v>
      </c>
      <c r="D6370" s="31"/>
      <c r="E6370" s="44" t="s">
        <v>3203</v>
      </c>
      <c r="F6370" s="43" t="s">
        <v>3283</v>
      </c>
      <c r="G6370" s="84" t="s">
        <v>3249</v>
      </c>
      <c r="H6370" s="31">
        <v>1956</v>
      </c>
      <c r="I6370" s="207" t="s">
        <v>3341</v>
      </c>
      <c r="J6370" s="84"/>
      <c r="K6370" s="31" t="s">
        <v>41</v>
      </c>
      <c r="L6370" s="31"/>
      <c r="M6370" s="169"/>
      <c r="N6370" s="148"/>
      <c r="O6370" s="106" t="s">
        <v>3203</v>
      </c>
      <c r="P6370" s="43">
        <v>1956</v>
      </c>
      <c r="Q6370" s="207" t="s">
        <v>3341</v>
      </c>
      <c r="R6370" s="84" t="s">
        <v>3203</v>
      </c>
      <c r="S6370" s="31" t="s">
        <v>41</v>
      </c>
      <c r="T6370" s="31"/>
      <c r="U6370" s="169"/>
      <c r="V6370" s="150"/>
      <c r="W6370" s="141" t="str" cm="1">
        <f t="array" ref="W6370">IF(SUM(LEN(B6370:V6370))=0,"",IF(OR(OR(ISBLANK(F6370),SUM(LEN(C6370),LEN(D6370))=0),AND(NOT(E6370="Unknown"),ISBLANK(J6370)),AND(NOT(O6370="Unknown"),ISBLANK(R6370))),"Missing Information", INDEX(Table15[Entire Service Line Classification], MATCH(SUMIFS(Table15[Unique ID],Table15[System-Owned Portion],E6370,Table15[If Material Anything Other than "Lead" in Column E,Was Material Ever Previously Lead?],G6370,Table15[Customer-Owned Portion],O6370),Table15[Unique ID],0),0)))</f>
        <v>Lead Status Unknown</v>
      </c>
      <c r="X6370"/>
    </row>
    <row r="6371" spans="2:24" x14ac:dyDescent="0.35">
      <c r="B6371" s="146"/>
      <c r="C6371" s="31" t="s">
        <v>3073</v>
      </c>
      <c r="D6371" s="31"/>
      <c r="E6371" s="44" t="s">
        <v>3203</v>
      </c>
      <c r="F6371" s="43" t="s">
        <v>3283</v>
      </c>
      <c r="G6371" s="84" t="s">
        <v>3249</v>
      </c>
      <c r="H6371" s="31">
        <v>1956</v>
      </c>
      <c r="I6371" s="207" t="s">
        <v>3341</v>
      </c>
      <c r="J6371" s="84"/>
      <c r="K6371" s="31" t="s">
        <v>41</v>
      </c>
      <c r="L6371" s="31"/>
      <c r="M6371" s="169"/>
      <c r="N6371" s="148"/>
      <c r="O6371" s="106" t="s">
        <v>3203</v>
      </c>
      <c r="P6371" s="43">
        <v>1956</v>
      </c>
      <c r="Q6371" s="207" t="s">
        <v>3341</v>
      </c>
      <c r="R6371" s="84" t="s">
        <v>3203</v>
      </c>
      <c r="S6371" s="31" t="s">
        <v>41</v>
      </c>
      <c r="T6371" s="31"/>
      <c r="U6371" s="169"/>
      <c r="V6371" s="150"/>
      <c r="W6371" s="141" t="str" cm="1">
        <f t="array" ref="W6371">IF(SUM(LEN(B6371:V6371))=0,"",IF(OR(OR(ISBLANK(F6371),SUM(LEN(C6371),LEN(D6371))=0),AND(NOT(E6371="Unknown"),ISBLANK(J6371)),AND(NOT(O6371="Unknown"),ISBLANK(R6371))),"Missing Information", INDEX(Table15[Entire Service Line Classification], MATCH(SUMIFS(Table15[Unique ID],Table15[System-Owned Portion],E6371,Table15[If Material Anything Other than "Lead" in Column E,Was Material Ever Previously Lead?],G6371,Table15[Customer-Owned Portion],O6371),Table15[Unique ID],0),0)))</f>
        <v>Lead Status Unknown</v>
      </c>
      <c r="X6371"/>
    </row>
    <row r="6372" spans="2:24" x14ac:dyDescent="0.35">
      <c r="B6372" s="146"/>
      <c r="C6372" s="31" t="s">
        <v>3074</v>
      </c>
      <c r="D6372" s="31"/>
      <c r="E6372" s="44" t="s">
        <v>3203</v>
      </c>
      <c r="F6372" s="43" t="s">
        <v>3283</v>
      </c>
      <c r="G6372" s="84" t="s">
        <v>3249</v>
      </c>
      <c r="H6372" s="31">
        <v>1956</v>
      </c>
      <c r="I6372" s="207" t="s">
        <v>3337</v>
      </c>
      <c r="J6372" s="84"/>
      <c r="K6372" s="31" t="s">
        <v>41</v>
      </c>
      <c r="L6372" s="31"/>
      <c r="M6372" s="169"/>
      <c r="N6372" s="148"/>
      <c r="O6372" s="106" t="s">
        <v>3203</v>
      </c>
      <c r="P6372" s="43">
        <v>1956</v>
      </c>
      <c r="Q6372" s="207" t="s">
        <v>3337</v>
      </c>
      <c r="R6372" s="84" t="s">
        <v>3203</v>
      </c>
      <c r="S6372" s="31" t="s">
        <v>41</v>
      </c>
      <c r="T6372" s="31"/>
      <c r="U6372" s="169"/>
      <c r="V6372" s="150"/>
      <c r="W6372" s="141" t="str" cm="1">
        <f t="array" ref="W6372">IF(SUM(LEN(B6372:V6372))=0,"",IF(OR(OR(ISBLANK(F6372),SUM(LEN(C6372),LEN(D6372))=0),AND(NOT(E6372="Unknown"),ISBLANK(J6372)),AND(NOT(O6372="Unknown"),ISBLANK(R6372))),"Missing Information", INDEX(Table15[Entire Service Line Classification], MATCH(SUMIFS(Table15[Unique ID],Table15[System-Owned Portion],E6372,Table15[If Material Anything Other than "Lead" in Column E,Was Material Ever Previously Lead?],G6372,Table15[Customer-Owned Portion],O6372),Table15[Unique ID],0),0)))</f>
        <v>Lead Status Unknown</v>
      </c>
      <c r="X6372"/>
    </row>
    <row r="6373" spans="2:24" x14ac:dyDescent="0.35">
      <c r="B6373" s="146"/>
      <c r="C6373" s="31" t="s">
        <v>3075</v>
      </c>
      <c r="D6373" s="31"/>
      <c r="E6373" s="44" t="s">
        <v>3203</v>
      </c>
      <c r="F6373" s="43" t="s">
        <v>3283</v>
      </c>
      <c r="G6373" s="84" t="s">
        <v>3249</v>
      </c>
      <c r="H6373" s="31">
        <v>1956</v>
      </c>
      <c r="I6373" s="207" t="s">
        <v>3337</v>
      </c>
      <c r="J6373" s="84"/>
      <c r="K6373" s="31" t="s">
        <v>41</v>
      </c>
      <c r="L6373" s="31"/>
      <c r="M6373" s="169"/>
      <c r="N6373" s="148"/>
      <c r="O6373" s="106" t="s">
        <v>3203</v>
      </c>
      <c r="P6373" s="43">
        <v>1956</v>
      </c>
      <c r="Q6373" s="207" t="s">
        <v>3337</v>
      </c>
      <c r="R6373" s="84" t="s">
        <v>3203</v>
      </c>
      <c r="S6373" s="31" t="s">
        <v>41</v>
      </c>
      <c r="T6373" s="31"/>
      <c r="U6373" s="169"/>
      <c r="V6373" s="150"/>
      <c r="W6373" s="141" t="str" cm="1">
        <f t="array" ref="W6373">IF(SUM(LEN(B6373:V6373))=0,"",IF(OR(OR(ISBLANK(F6373),SUM(LEN(C6373),LEN(D6373))=0),AND(NOT(E6373="Unknown"),ISBLANK(J6373)),AND(NOT(O6373="Unknown"),ISBLANK(R6373))),"Missing Information", INDEX(Table15[Entire Service Line Classification], MATCH(SUMIFS(Table15[Unique ID],Table15[System-Owned Portion],E6373,Table15[If Material Anything Other than "Lead" in Column E,Was Material Ever Previously Lead?],G6373,Table15[Customer-Owned Portion],O6373),Table15[Unique ID],0),0)))</f>
        <v>Lead Status Unknown</v>
      </c>
      <c r="X6373"/>
    </row>
    <row r="6374" spans="2:24" ht="29" x14ac:dyDescent="0.35">
      <c r="B6374" s="146"/>
      <c r="C6374" s="31" t="s">
        <v>3076</v>
      </c>
      <c r="D6374" s="31"/>
      <c r="E6374" s="44" t="s">
        <v>3284</v>
      </c>
      <c r="F6374" s="43" t="s">
        <v>41</v>
      </c>
      <c r="G6374" s="84" t="s">
        <v>3249</v>
      </c>
      <c r="H6374" s="31">
        <v>1991</v>
      </c>
      <c r="I6374" s="207" t="s">
        <v>3338</v>
      </c>
      <c r="J6374" s="84" t="s">
        <v>3270</v>
      </c>
      <c r="K6374" s="31" t="s">
        <v>41</v>
      </c>
      <c r="L6374" s="31"/>
      <c r="M6374" s="169"/>
      <c r="N6374" s="148"/>
      <c r="O6374" s="106" t="s">
        <v>3284</v>
      </c>
      <c r="P6374" s="43">
        <v>1991</v>
      </c>
      <c r="Q6374" s="207" t="s">
        <v>3338</v>
      </c>
      <c r="R6374" s="84" t="s">
        <v>3270</v>
      </c>
      <c r="S6374" s="31" t="s">
        <v>41</v>
      </c>
      <c r="T6374" s="31"/>
      <c r="U6374" s="169"/>
      <c r="V6374" s="150"/>
      <c r="W6374" s="141" t="str" cm="1">
        <f t="array" ref="W6374">IF(SUM(LEN(B6374:V6374))=0,"",IF(OR(OR(ISBLANK(F6374),SUM(LEN(C6374),LEN(D6374))=0),AND(NOT(E6374="Unknown"),ISBLANK(J6374)),AND(NOT(O6374="Unknown"),ISBLANK(R6374))),"Missing Information", INDEX(Table15[Entire Service Line Classification], MATCH(SUMIFS(Table15[Unique ID],Table15[System-Owned Portion],E6374,Table15[If Material Anything Other than "Lead" in Column E,Was Material Ever Previously Lead?],G6374,Table15[Customer-Owned Portion],O6374),Table15[Unique ID],0),0)))</f>
        <v>Non-lead</v>
      </c>
      <c r="X6374"/>
    </row>
    <row r="6375" spans="2:24" x14ac:dyDescent="0.35">
      <c r="B6375" s="146"/>
      <c r="C6375" s="31" t="s">
        <v>6644</v>
      </c>
      <c r="D6375" s="31"/>
      <c r="E6375" s="44" t="s">
        <v>3203</v>
      </c>
      <c r="F6375" s="43" t="s">
        <v>3283</v>
      </c>
      <c r="G6375" s="84" t="s">
        <v>3249</v>
      </c>
      <c r="H6375" s="31">
        <v>1956</v>
      </c>
      <c r="I6375" s="207" t="s">
        <v>3337</v>
      </c>
      <c r="J6375" s="84"/>
      <c r="K6375" s="31" t="s">
        <v>41</v>
      </c>
      <c r="L6375" s="31"/>
      <c r="M6375" s="169"/>
      <c r="N6375" s="148"/>
      <c r="O6375" s="106" t="s">
        <v>3203</v>
      </c>
      <c r="P6375" s="43">
        <v>1956</v>
      </c>
      <c r="Q6375" s="207" t="s">
        <v>3337</v>
      </c>
      <c r="R6375" s="84" t="s">
        <v>3203</v>
      </c>
      <c r="S6375" s="31" t="s">
        <v>41</v>
      </c>
      <c r="T6375" s="31"/>
      <c r="U6375" s="169"/>
      <c r="V6375" s="150"/>
      <c r="W6375" s="141" t="str" cm="1">
        <f t="array" ref="W6375">IF(SUM(LEN(B6375:V6375))=0,"",IF(OR(OR(ISBLANK(F6375),SUM(LEN(C6375),LEN(D6375))=0),AND(NOT(E6375="Unknown"),ISBLANK(J6375)),AND(NOT(O6375="Unknown"),ISBLANK(R6375))),"Missing Information", INDEX(Table15[Entire Service Line Classification], MATCH(SUMIFS(Table15[Unique ID],Table15[System-Owned Portion],E6375,Table15[If Material Anything Other than "Lead" in Column E,Was Material Ever Previously Lead?],G6375,Table15[Customer-Owned Portion],O6375),Table15[Unique ID],0),0)))</f>
        <v>Lead Status Unknown</v>
      </c>
      <c r="X6375"/>
    </row>
    <row r="6376" spans="2:24" x14ac:dyDescent="0.35">
      <c r="B6376" s="146"/>
      <c r="C6376" s="31" t="s">
        <v>3077</v>
      </c>
      <c r="D6376" s="31"/>
      <c r="E6376" s="44" t="s">
        <v>3203</v>
      </c>
      <c r="F6376" s="43" t="s">
        <v>3283</v>
      </c>
      <c r="G6376" s="84" t="s">
        <v>3249</v>
      </c>
      <c r="H6376" s="31">
        <v>1956</v>
      </c>
      <c r="I6376" s="207" t="s">
        <v>3337</v>
      </c>
      <c r="J6376" s="84"/>
      <c r="K6376" s="31" t="s">
        <v>41</v>
      </c>
      <c r="L6376" s="31"/>
      <c r="M6376" s="169"/>
      <c r="N6376" s="148"/>
      <c r="O6376" s="106" t="s">
        <v>3203</v>
      </c>
      <c r="P6376" s="43">
        <v>1956</v>
      </c>
      <c r="Q6376" s="207" t="s">
        <v>3337</v>
      </c>
      <c r="R6376" s="84" t="s">
        <v>3203</v>
      </c>
      <c r="S6376" s="31" t="s">
        <v>41</v>
      </c>
      <c r="T6376" s="31"/>
      <c r="U6376" s="169"/>
      <c r="V6376" s="150"/>
      <c r="W6376" s="141" t="str" cm="1">
        <f t="array" ref="W6376">IF(SUM(LEN(B6376:V6376))=0,"",IF(OR(OR(ISBLANK(F6376),SUM(LEN(C6376),LEN(D6376))=0),AND(NOT(E6376="Unknown"),ISBLANK(J6376)),AND(NOT(O6376="Unknown"),ISBLANK(R6376))),"Missing Information", INDEX(Table15[Entire Service Line Classification], MATCH(SUMIFS(Table15[Unique ID],Table15[System-Owned Portion],E6376,Table15[If Material Anything Other than "Lead" in Column E,Was Material Ever Previously Lead?],G6376,Table15[Customer-Owned Portion],O6376),Table15[Unique ID],0),0)))</f>
        <v>Lead Status Unknown</v>
      </c>
      <c r="X6376"/>
    </row>
    <row r="6377" spans="2:24" ht="29" x14ac:dyDescent="0.35">
      <c r="B6377" s="146"/>
      <c r="C6377" s="31" t="s">
        <v>6645</v>
      </c>
      <c r="D6377" s="31"/>
      <c r="E6377" s="44" t="s">
        <v>3203</v>
      </c>
      <c r="F6377" s="43" t="s">
        <v>3283</v>
      </c>
      <c r="G6377" s="84" t="s">
        <v>3249</v>
      </c>
      <c r="H6377" s="31">
        <v>1949</v>
      </c>
      <c r="I6377" s="207" t="s">
        <v>3341</v>
      </c>
      <c r="J6377" s="84"/>
      <c r="K6377" s="31" t="s">
        <v>41</v>
      </c>
      <c r="L6377" s="31"/>
      <c r="M6377" s="169"/>
      <c r="N6377" s="148"/>
      <c r="O6377" s="106" t="s">
        <v>3203</v>
      </c>
      <c r="P6377" s="43">
        <v>1949</v>
      </c>
      <c r="Q6377" s="207" t="s">
        <v>3341</v>
      </c>
      <c r="R6377" s="84" t="s">
        <v>3203</v>
      </c>
      <c r="S6377" s="31" t="s">
        <v>41</v>
      </c>
      <c r="T6377" s="31"/>
      <c r="U6377" s="169"/>
      <c r="V6377" s="150"/>
      <c r="W6377" s="141" t="str" cm="1">
        <f t="array" ref="W6377">IF(SUM(LEN(B6377:V6377))=0,"",IF(OR(OR(ISBLANK(F6377),SUM(LEN(C6377),LEN(D6377))=0),AND(NOT(E6377="Unknown"),ISBLANK(J6377)),AND(NOT(O6377="Unknown"),ISBLANK(R6377))),"Missing Information", INDEX(Table15[Entire Service Line Classification], MATCH(SUMIFS(Table15[Unique ID],Table15[System-Owned Portion],E6377,Table15[If Material Anything Other than "Lead" in Column E,Was Material Ever Previously Lead?],G6377,Table15[Customer-Owned Portion],O6377),Table15[Unique ID],0),0)))</f>
        <v>Lead Status Unknown</v>
      </c>
      <c r="X6377"/>
    </row>
    <row r="6378" spans="2:24" ht="29" x14ac:dyDescent="0.35">
      <c r="B6378" s="146"/>
      <c r="C6378" s="31" t="s">
        <v>3078</v>
      </c>
      <c r="D6378" s="31"/>
      <c r="E6378" s="44" t="s">
        <v>3284</v>
      </c>
      <c r="F6378" s="43" t="s">
        <v>41</v>
      </c>
      <c r="G6378" s="84" t="s">
        <v>3249</v>
      </c>
      <c r="H6378" s="31">
        <v>1990</v>
      </c>
      <c r="I6378" s="207" t="s">
        <v>3338</v>
      </c>
      <c r="J6378" s="84" t="s">
        <v>3270</v>
      </c>
      <c r="K6378" s="31" t="s">
        <v>41</v>
      </c>
      <c r="L6378" s="31"/>
      <c r="M6378" s="169"/>
      <c r="N6378" s="148"/>
      <c r="O6378" s="106" t="s">
        <v>3284</v>
      </c>
      <c r="P6378" s="43">
        <v>1990</v>
      </c>
      <c r="Q6378" s="207" t="s">
        <v>3338</v>
      </c>
      <c r="R6378" s="84" t="s">
        <v>3270</v>
      </c>
      <c r="S6378" s="31" t="s">
        <v>41</v>
      </c>
      <c r="T6378" s="31"/>
      <c r="U6378" s="169"/>
      <c r="V6378" s="150"/>
      <c r="W6378" s="141" t="str" cm="1">
        <f t="array" ref="W6378">IF(SUM(LEN(B6378:V6378))=0,"",IF(OR(OR(ISBLANK(F6378),SUM(LEN(C6378),LEN(D6378))=0),AND(NOT(E6378="Unknown"),ISBLANK(J6378)),AND(NOT(O6378="Unknown"),ISBLANK(R6378))),"Missing Information", INDEX(Table15[Entire Service Line Classification], MATCH(SUMIFS(Table15[Unique ID],Table15[System-Owned Portion],E6378,Table15[If Material Anything Other than "Lead" in Column E,Was Material Ever Previously Lead?],G6378,Table15[Customer-Owned Portion],O6378),Table15[Unique ID],0),0)))</f>
        <v>Non-lead</v>
      </c>
      <c r="X6378"/>
    </row>
    <row r="6379" spans="2:24" x14ac:dyDescent="0.35">
      <c r="B6379" s="146"/>
      <c r="C6379" s="31" t="s">
        <v>3079</v>
      </c>
      <c r="D6379" s="31"/>
      <c r="E6379" s="44" t="s">
        <v>3203</v>
      </c>
      <c r="F6379" s="43" t="s">
        <v>3283</v>
      </c>
      <c r="G6379" s="84" t="s">
        <v>3249</v>
      </c>
      <c r="H6379" s="31">
        <v>1979</v>
      </c>
      <c r="I6379" s="207" t="s">
        <v>3338</v>
      </c>
      <c r="J6379" s="84"/>
      <c r="K6379" s="31" t="s">
        <v>41</v>
      </c>
      <c r="L6379" s="31"/>
      <c r="M6379" s="169"/>
      <c r="N6379" s="148"/>
      <c r="O6379" s="106" t="s">
        <v>3203</v>
      </c>
      <c r="P6379" s="43">
        <v>1979</v>
      </c>
      <c r="Q6379" s="207" t="s">
        <v>3338</v>
      </c>
      <c r="R6379" s="84" t="s">
        <v>3203</v>
      </c>
      <c r="S6379" s="31" t="s">
        <v>41</v>
      </c>
      <c r="T6379" s="31"/>
      <c r="U6379" s="169"/>
      <c r="V6379" s="150"/>
      <c r="W6379" s="141" t="str" cm="1">
        <f t="array" ref="W6379">IF(SUM(LEN(B6379:V6379))=0,"",IF(OR(OR(ISBLANK(F6379),SUM(LEN(C6379),LEN(D6379))=0),AND(NOT(E6379="Unknown"),ISBLANK(J6379)),AND(NOT(O6379="Unknown"),ISBLANK(R6379))),"Missing Information", INDEX(Table15[Entire Service Line Classification], MATCH(SUMIFS(Table15[Unique ID],Table15[System-Owned Portion],E6379,Table15[If Material Anything Other than "Lead" in Column E,Was Material Ever Previously Lead?],G6379,Table15[Customer-Owned Portion],O6379),Table15[Unique ID],0),0)))</f>
        <v>Lead Status Unknown</v>
      </c>
      <c r="X6379"/>
    </row>
    <row r="6380" spans="2:24" x14ac:dyDescent="0.35">
      <c r="B6380" s="146"/>
      <c r="C6380" s="31" t="s">
        <v>3080</v>
      </c>
      <c r="D6380" s="31"/>
      <c r="E6380" s="44" t="s">
        <v>3203</v>
      </c>
      <c r="F6380" s="43" t="s">
        <v>3283</v>
      </c>
      <c r="G6380" s="84" t="s">
        <v>3249</v>
      </c>
      <c r="H6380" s="31">
        <v>1979</v>
      </c>
      <c r="I6380" s="207" t="s">
        <v>3338</v>
      </c>
      <c r="J6380" s="84"/>
      <c r="K6380" s="31" t="s">
        <v>41</v>
      </c>
      <c r="L6380" s="31"/>
      <c r="M6380" s="169"/>
      <c r="N6380" s="148"/>
      <c r="O6380" s="106" t="s">
        <v>3203</v>
      </c>
      <c r="P6380" s="43">
        <v>1979</v>
      </c>
      <c r="Q6380" s="207" t="s">
        <v>3338</v>
      </c>
      <c r="R6380" s="84" t="s">
        <v>3203</v>
      </c>
      <c r="S6380" s="31" t="s">
        <v>41</v>
      </c>
      <c r="T6380" s="31"/>
      <c r="U6380" s="169"/>
      <c r="V6380" s="150"/>
      <c r="W6380" s="141" t="str" cm="1">
        <f t="array" ref="W6380">IF(SUM(LEN(B6380:V6380))=0,"",IF(OR(OR(ISBLANK(F6380),SUM(LEN(C6380),LEN(D6380))=0),AND(NOT(E6380="Unknown"),ISBLANK(J6380)),AND(NOT(O6380="Unknown"),ISBLANK(R6380))),"Missing Information", INDEX(Table15[Entire Service Line Classification], MATCH(SUMIFS(Table15[Unique ID],Table15[System-Owned Portion],E6380,Table15[If Material Anything Other than "Lead" in Column E,Was Material Ever Previously Lead?],G6380,Table15[Customer-Owned Portion],O6380),Table15[Unique ID],0),0)))</f>
        <v>Lead Status Unknown</v>
      </c>
      <c r="X6380"/>
    </row>
    <row r="6381" spans="2:24" x14ac:dyDescent="0.35">
      <c r="B6381" s="146"/>
      <c r="C6381" s="31" t="s">
        <v>6646</v>
      </c>
      <c r="D6381" s="31"/>
      <c r="E6381" s="44" t="s">
        <v>3203</v>
      </c>
      <c r="F6381" s="43" t="s">
        <v>3283</v>
      </c>
      <c r="G6381" s="84" t="s">
        <v>3249</v>
      </c>
      <c r="H6381" s="31">
        <v>1979</v>
      </c>
      <c r="I6381" s="207" t="s">
        <v>3338</v>
      </c>
      <c r="J6381" s="84"/>
      <c r="K6381" s="31" t="s">
        <v>41</v>
      </c>
      <c r="L6381" s="31"/>
      <c r="M6381" s="169"/>
      <c r="N6381" s="148"/>
      <c r="O6381" s="106" t="s">
        <v>3203</v>
      </c>
      <c r="P6381" s="43">
        <v>1979</v>
      </c>
      <c r="Q6381" s="207" t="s">
        <v>3338</v>
      </c>
      <c r="R6381" s="84" t="s">
        <v>3203</v>
      </c>
      <c r="S6381" s="31" t="s">
        <v>41</v>
      </c>
      <c r="T6381" s="31"/>
      <c r="U6381" s="169"/>
      <c r="V6381" s="150"/>
      <c r="W6381" s="141" t="str" cm="1">
        <f t="array" ref="W6381">IF(SUM(LEN(B6381:V6381))=0,"",IF(OR(OR(ISBLANK(F6381),SUM(LEN(C6381),LEN(D6381))=0),AND(NOT(E6381="Unknown"),ISBLANK(J6381)),AND(NOT(O6381="Unknown"),ISBLANK(R6381))),"Missing Information", INDEX(Table15[Entire Service Line Classification], MATCH(SUMIFS(Table15[Unique ID],Table15[System-Owned Portion],E6381,Table15[If Material Anything Other than "Lead" in Column E,Was Material Ever Previously Lead?],G6381,Table15[Customer-Owned Portion],O6381),Table15[Unique ID],0),0)))</f>
        <v>Lead Status Unknown</v>
      </c>
      <c r="X6381"/>
    </row>
    <row r="6382" spans="2:24" x14ac:dyDescent="0.35">
      <c r="B6382" s="146"/>
      <c r="C6382" s="31" t="s">
        <v>6647</v>
      </c>
      <c r="D6382" s="31"/>
      <c r="E6382" s="44" t="s">
        <v>3203</v>
      </c>
      <c r="F6382" s="43" t="s">
        <v>3283</v>
      </c>
      <c r="G6382" s="84" t="s">
        <v>3249</v>
      </c>
      <c r="H6382" s="31">
        <v>1979</v>
      </c>
      <c r="I6382" s="207" t="s">
        <v>3338</v>
      </c>
      <c r="J6382" s="84"/>
      <c r="K6382" s="31" t="s">
        <v>41</v>
      </c>
      <c r="L6382" s="31"/>
      <c r="M6382" s="169"/>
      <c r="N6382" s="148"/>
      <c r="O6382" s="106" t="s">
        <v>3203</v>
      </c>
      <c r="P6382" s="43">
        <v>1979</v>
      </c>
      <c r="Q6382" s="207" t="s">
        <v>3338</v>
      </c>
      <c r="R6382" s="84" t="s">
        <v>3203</v>
      </c>
      <c r="S6382" s="31" t="s">
        <v>41</v>
      </c>
      <c r="T6382" s="31"/>
      <c r="U6382" s="169"/>
      <c r="V6382" s="150"/>
      <c r="W6382" s="141" t="str" cm="1">
        <f t="array" ref="W6382">IF(SUM(LEN(B6382:V6382))=0,"",IF(OR(OR(ISBLANK(F6382),SUM(LEN(C6382),LEN(D6382))=0),AND(NOT(E6382="Unknown"),ISBLANK(J6382)),AND(NOT(O6382="Unknown"),ISBLANK(R6382))),"Missing Information", INDEX(Table15[Entire Service Line Classification], MATCH(SUMIFS(Table15[Unique ID],Table15[System-Owned Portion],E6382,Table15[If Material Anything Other than "Lead" in Column E,Was Material Ever Previously Lead?],G6382,Table15[Customer-Owned Portion],O6382),Table15[Unique ID],0),0)))</f>
        <v>Lead Status Unknown</v>
      </c>
      <c r="X6382"/>
    </row>
    <row r="6383" spans="2:24" x14ac:dyDescent="0.35">
      <c r="B6383" s="146"/>
      <c r="C6383" s="31" t="s">
        <v>6648</v>
      </c>
      <c r="D6383" s="31"/>
      <c r="E6383" s="44" t="s">
        <v>3203</v>
      </c>
      <c r="F6383" s="43" t="s">
        <v>3283</v>
      </c>
      <c r="G6383" s="84" t="s">
        <v>3249</v>
      </c>
      <c r="H6383" s="31">
        <v>1984</v>
      </c>
      <c r="I6383" s="207" t="s">
        <v>3337</v>
      </c>
      <c r="J6383" s="84"/>
      <c r="K6383" s="31" t="s">
        <v>41</v>
      </c>
      <c r="L6383" s="31"/>
      <c r="M6383" s="169"/>
      <c r="N6383" s="148"/>
      <c r="O6383" s="106" t="s">
        <v>3203</v>
      </c>
      <c r="P6383" s="43">
        <v>1984</v>
      </c>
      <c r="Q6383" s="207" t="s">
        <v>3337</v>
      </c>
      <c r="R6383" s="84" t="s">
        <v>3203</v>
      </c>
      <c r="S6383" s="31" t="s">
        <v>41</v>
      </c>
      <c r="T6383" s="31"/>
      <c r="U6383" s="169"/>
      <c r="V6383" s="150"/>
      <c r="W6383" s="141" t="str" cm="1">
        <f t="array" ref="W6383">IF(SUM(LEN(B6383:V6383))=0,"",IF(OR(OR(ISBLANK(F6383),SUM(LEN(C6383),LEN(D6383))=0),AND(NOT(E6383="Unknown"),ISBLANK(J6383)),AND(NOT(O6383="Unknown"),ISBLANK(R6383))),"Missing Information", INDEX(Table15[Entire Service Line Classification], MATCH(SUMIFS(Table15[Unique ID],Table15[System-Owned Portion],E6383,Table15[If Material Anything Other than "Lead" in Column E,Was Material Ever Previously Lead?],G6383,Table15[Customer-Owned Portion],O6383),Table15[Unique ID],0),0)))</f>
        <v>Lead Status Unknown</v>
      </c>
      <c r="X6383"/>
    </row>
    <row r="6384" spans="2:24" ht="29" x14ac:dyDescent="0.35">
      <c r="B6384" s="146"/>
      <c r="C6384" s="31" t="s">
        <v>6649</v>
      </c>
      <c r="D6384" s="31"/>
      <c r="E6384" s="44" t="s">
        <v>3284</v>
      </c>
      <c r="F6384" s="43" t="s">
        <v>41</v>
      </c>
      <c r="G6384" s="84" t="s">
        <v>3249</v>
      </c>
      <c r="H6384" s="31">
        <v>1989</v>
      </c>
      <c r="I6384" s="207" t="s">
        <v>3338</v>
      </c>
      <c r="J6384" s="84" t="s">
        <v>3270</v>
      </c>
      <c r="K6384" s="31" t="s">
        <v>41</v>
      </c>
      <c r="L6384" s="31"/>
      <c r="M6384" s="169"/>
      <c r="N6384" s="148"/>
      <c r="O6384" s="106" t="s">
        <v>3284</v>
      </c>
      <c r="P6384" s="43">
        <v>1989</v>
      </c>
      <c r="Q6384" s="207" t="s">
        <v>3338</v>
      </c>
      <c r="R6384" s="84" t="s">
        <v>3270</v>
      </c>
      <c r="S6384" s="31" t="s">
        <v>41</v>
      </c>
      <c r="T6384" s="31"/>
      <c r="U6384" s="169"/>
      <c r="V6384" s="150"/>
      <c r="W6384" s="141" t="str" cm="1">
        <f t="array" ref="W6384">IF(SUM(LEN(B6384:V6384))=0,"",IF(OR(OR(ISBLANK(F6384),SUM(LEN(C6384),LEN(D6384))=0),AND(NOT(E6384="Unknown"),ISBLANK(J6384)),AND(NOT(O6384="Unknown"),ISBLANK(R6384))),"Missing Information", INDEX(Table15[Entire Service Line Classification], MATCH(SUMIFS(Table15[Unique ID],Table15[System-Owned Portion],E6384,Table15[If Material Anything Other than "Lead" in Column E,Was Material Ever Previously Lead?],G6384,Table15[Customer-Owned Portion],O6384),Table15[Unique ID],0),0)))</f>
        <v>Non-lead</v>
      </c>
      <c r="X6384"/>
    </row>
    <row r="6385" spans="2:24" ht="29" x14ac:dyDescent="0.35">
      <c r="B6385" s="146"/>
      <c r="C6385" s="31" t="s">
        <v>6650</v>
      </c>
      <c r="D6385" s="31"/>
      <c r="E6385" s="44" t="s">
        <v>3284</v>
      </c>
      <c r="F6385" s="43" t="s">
        <v>41</v>
      </c>
      <c r="G6385" s="84" t="s">
        <v>3249</v>
      </c>
      <c r="H6385" s="31">
        <v>1988</v>
      </c>
      <c r="I6385" s="207" t="s">
        <v>3338</v>
      </c>
      <c r="J6385" s="84" t="s">
        <v>3270</v>
      </c>
      <c r="K6385" s="31" t="s">
        <v>41</v>
      </c>
      <c r="L6385" s="31"/>
      <c r="M6385" s="169"/>
      <c r="N6385" s="148"/>
      <c r="O6385" s="106" t="s">
        <v>3284</v>
      </c>
      <c r="P6385" s="43">
        <v>1988</v>
      </c>
      <c r="Q6385" s="207" t="s">
        <v>3338</v>
      </c>
      <c r="R6385" s="84" t="s">
        <v>3270</v>
      </c>
      <c r="S6385" s="31" t="s">
        <v>41</v>
      </c>
      <c r="T6385" s="31"/>
      <c r="U6385" s="169"/>
      <c r="V6385" s="150"/>
      <c r="W6385" s="141" t="str" cm="1">
        <f t="array" ref="W6385">IF(SUM(LEN(B6385:V6385))=0,"",IF(OR(OR(ISBLANK(F6385),SUM(LEN(C6385),LEN(D6385))=0),AND(NOT(E6385="Unknown"),ISBLANK(J6385)),AND(NOT(O6385="Unknown"),ISBLANK(R6385))),"Missing Information", INDEX(Table15[Entire Service Line Classification], MATCH(SUMIFS(Table15[Unique ID],Table15[System-Owned Portion],E6385,Table15[If Material Anything Other than "Lead" in Column E,Was Material Ever Previously Lead?],G6385,Table15[Customer-Owned Portion],O6385),Table15[Unique ID],0),0)))</f>
        <v>Non-lead</v>
      </c>
      <c r="X6385"/>
    </row>
    <row r="6386" spans="2:24" x14ac:dyDescent="0.35">
      <c r="B6386" s="146"/>
      <c r="C6386" s="31" t="s">
        <v>6651</v>
      </c>
      <c r="D6386" s="31"/>
      <c r="E6386" s="44" t="s">
        <v>3203</v>
      </c>
      <c r="F6386" s="43" t="s">
        <v>3283</v>
      </c>
      <c r="G6386" s="84" t="s">
        <v>3249</v>
      </c>
      <c r="H6386" s="31">
        <v>1979</v>
      </c>
      <c r="I6386" s="207" t="s">
        <v>3338</v>
      </c>
      <c r="J6386" s="84"/>
      <c r="K6386" s="31" t="s">
        <v>41</v>
      </c>
      <c r="L6386" s="31"/>
      <c r="M6386" s="169"/>
      <c r="N6386" s="148"/>
      <c r="O6386" s="106" t="s">
        <v>3203</v>
      </c>
      <c r="P6386" s="43">
        <v>1979</v>
      </c>
      <c r="Q6386" s="207" t="s">
        <v>3338</v>
      </c>
      <c r="R6386" s="84" t="s">
        <v>3203</v>
      </c>
      <c r="S6386" s="31" t="s">
        <v>41</v>
      </c>
      <c r="T6386" s="31"/>
      <c r="U6386" s="169"/>
      <c r="V6386" s="150"/>
      <c r="W6386" s="141" t="str" cm="1">
        <f t="array" ref="W6386">IF(SUM(LEN(B6386:V6386))=0,"",IF(OR(OR(ISBLANK(F6386),SUM(LEN(C6386),LEN(D6386))=0),AND(NOT(E6386="Unknown"),ISBLANK(J6386)),AND(NOT(O6386="Unknown"),ISBLANK(R6386))),"Missing Information", INDEX(Table15[Entire Service Line Classification], MATCH(SUMIFS(Table15[Unique ID],Table15[System-Owned Portion],E6386,Table15[If Material Anything Other than "Lead" in Column E,Was Material Ever Previously Lead?],G6386,Table15[Customer-Owned Portion],O6386),Table15[Unique ID],0),0)))</f>
        <v>Lead Status Unknown</v>
      </c>
      <c r="X6386"/>
    </row>
    <row r="6387" spans="2:24" x14ac:dyDescent="0.35">
      <c r="B6387" s="146"/>
      <c r="C6387" s="31" t="s">
        <v>6652</v>
      </c>
      <c r="D6387" s="31"/>
      <c r="E6387" s="44" t="s">
        <v>3203</v>
      </c>
      <c r="F6387" s="43" t="s">
        <v>3283</v>
      </c>
      <c r="G6387" s="84" t="s">
        <v>3249</v>
      </c>
      <c r="H6387" s="31">
        <v>1978</v>
      </c>
      <c r="I6387" s="207" t="s">
        <v>3338</v>
      </c>
      <c r="J6387" s="84"/>
      <c r="K6387" s="31" t="s">
        <v>41</v>
      </c>
      <c r="L6387" s="31"/>
      <c r="M6387" s="169"/>
      <c r="N6387" s="148"/>
      <c r="O6387" s="106" t="s">
        <v>3203</v>
      </c>
      <c r="P6387" s="43">
        <v>1978</v>
      </c>
      <c r="Q6387" s="207" t="s">
        <v>3338</v>
      </c>
      <c r="R6387" s="84" t="s">
        <v>3203</v>
      </c>
      <c r="S6387" s="31" t="s">
        <v>41</v>
      </c>
      <c r="T6387" s="31"/>
      <c r="U6387" s="169"/>
      <c r="V6387" s="150"/>
      <c r="W6387" s="141" t="str" cm="1">
        <f t="array" ref="W6387">IF(SUM(LEN(B6387:V6387))=0,"",IF(OR(OR(ISBLANK(F6387),SUM(LEN(C6387),LEN(D6387))=0),AND(NOT(E6387="Unknown"),ISBLANK(J6387)),AND(NOT(O6387="Unknown"),ISBLANK(R6387))),"Missing Information", INDEX(Table15[Entire Service Line Classification], MATCH(SUMIFS(Table15[Unique ID],Table15[System-Owned Portion],E6387,Table15[If Material Anything Other than "Lead" in Column E,Was Material Ever Previously Lead?],G6387,Table15[Customer-Owned Portion],O6387),Table15[Unique ID],0),0)))</f>
        <v>Lead Status Unknown</v>
      </c>
      <c r="X6387"/>
    </row>
    <row r="6388" spans="2:24" x14ac:dyDescent="0.35">
      <c r="B6388" s="146"/>
      <c r="C6388" s="31" t="s">
        <v>3081</v>
      </c>
      <c r="D6388" s="31"/>
      <c r="E6388" s="44" t="s">
        <v>3203</v>
      </c>
      <c r="F6388" s="43" t="s">
        <v>3283</v>
      </c>
      <c r="G6388" s="84" t="s">
        <v>3249</v>
      </c>
      <c r="H6388" s="31">
        <v>1979</v>
      </c>
      <c r="I6388" s="207" t="s">
        <v>3338</v>
      </c>
      <c r="J6388" s="84"/>
      <c r="K6388" s="31" t="s">
        <v>41</v>
      </c>
      <c r="L6388" s="31"/>
      <c r="M6388" s="169"/>
      <c r="N6388" s="148"/>
      <c r="O6388" s="106" t="s">
        <v>3203</v>
      </c>
      <c r="P6388" s="43">
        <v>1979</v>
      </c>
      <c r="Q6388" s="207" t="s">
        <v>3338</v>
      </c>
      <c r="R6388" s="84" t="s">
        <v>3203</v>
      </c>
      <c r="S6388" s="31" t="s">
        <v>41</v>
      </c>
      <c r="T6388" s="31"/>
      <c r="U6388" s="169"/>
      <c r="V6388" s="150"/>
      <c r="W6388" s="141" t="str" cm="1">
        <f t="array" ref="W6388">IF(SUM(LEN(B6388:V6388))=0,"",IF(OR(OR(ISBLANK(F6388),SUM(LEN(C6388),LEN(D6388))=0),AND(NOT(E6388="Unknown"),ISBLANK(J6388)),AND(NOT(O6388="Unknown"),ISBLANK(R6388))),"Missing Information", INDEX(Table15[Entire Service Line Classification], MATCH(SUMIFS(Table15[Unique ID],Table15[System-Owned Portion],E6388,Table15[If Material Anything Other than "Lead" in Column E,Was Material Ever Previously Lead?],G6388,Table15[Customer-Owned Portion],O6388),Table15[Unique ID],0),0)))</f>
        <v>Lead Status Unknown</v>
      </c>
      <c r="X6388"/>
    </row>
    <row r="6389" spans="2:24" x14ac:dyDescent="0.35">
      <c r="B6389" s="146"/>
      <c r="C6389" s="31" t="s">
        <v>3082</v>
      </c>
      <c r="D6389" s="31"/>
      <c r="E6389" s="44" t="s">
        <v>3203</v>
      </c>
      <c r="F6389" s="43" t="s">
        <v>3283</v>
      </c>
      <c r="G6389" s="84" t="s">
        <v>3249</v>
      </c>
      <c r="H6389" s="31">
        <v>1979</v>
      </c>
      <c r="I6389" s="207" t="s">
        <v>3338</v>
      </c>
      <c r="J6389" s="84"/>
      <c r="K6389" s="31" t="s">
        <v>41</v>
      </c>
      <c r="L6389" s="31"/>
      <c r="M6389" s="169"/>
      <c r="N6389" s="148"/>
      <c r="O6389" s="106" t="s">
        <v>3203</v>
      </c>
      <c r="P6389" s="43">
        <v>1979</v>
      </c>
      <c r="Q6389" s="207" t="s">
        <v>3338</v>
      </c>
      <c r="R6389" s="84" t="s">
        <v>3203</v>
      </c>
      <c r="S6389" s="31" t="s">
        <v>41</v>
      </c>
      <c r="T6389" s="31"/>
      <c r="U6389" s="169"/>
      <c r="V6389" s="150"/>
      <c r="W6389" s="141" t="str" cm="1">
        <f t="array" ref="W6389">IF(SUM(LEN(B6389:V6389))=0,"",IF(OR(OR(ISBLANK(F6389),SUM(LEN(C6389),LEN(D6389))=0),AND(NOT(E6389="Unknown"),ISBLANK(J6389)),AND(NOT(O6389="Unknown"),ISBLANK(R6389))),"Missing Information", INDEX(Table15[Entire Service Line Classification], MATCH(SUMIFS(Table15[Unique ID],Table15[System-Owned Portion],E6389,Table15[If Material Anything Other than "Lead" in Column E,Was Material Ever Previously Lead?],G6389,Table15[Customer-Owned Portion],O6389),Table15[Unique ID],0),0)))</f>
        <v>Lead Status Unknown</v>
      </c>
      <c r="X6389"/>
    </row>
    <row r="6390" spans="2:24" x14ac:dyDescent="0.35">
      <c r="B6390" s="146"/>
      <c r="C6390" s="31" t="s">
        <v>3083</v>
      </c>
      <c r="D6390" s="31"/>
      <c r="E6390" s="44" t="s">
        <v>3203</v>
      </c>
      <c r="F6390" s="43" t="s">
        <v>3283</v>
      </c>
      <c r="G6390" s="84" t="s">
        <v>3249</v>
      </c>
      <c r="H6390" s="31">
        <v>1981</v>
      </c>
      <c r="I6390" s="207" t="s">
        <v>3338</v>
      </c>
      <c r="J6390" s="84"/>
      <c r="K6390" s="31" t="s">
        <v>41</v>
      </c>
      <c r="L6390" s="31"/>
      <c r="M6390" s="169"/>
      <c r="N6390" s="148"/>
      <c r="O6390" s="106" t="s">
        <v>3203</v>
      </c>
      <c r="P6390" s="43">
        <v>1981</v>
      </c>
      <c r="Q6390" s="207" t="s">
        <v>3338</v>
      </c>
      <c r="R6390" s="84" t="s">
        <v>3203</v>
      </c>
      <c r="S6390" s="31" t="s">
        <v>41</v>
      </c>
      <c r="T6390" s="31"/>
      <c r="U6390" s="169"/>
      <c r="V6390" s="150"/>
      <c r="W6390" s="141" t="str" cm="1">
        <f t="array" ref="W6390">IF(SUM(LEN(B6390:V6390))=0,"",IF(OR(OR(ISBLANK(F6390),SUM(LEN(C6390),LEN(D6390))=0),AND(NOT(E6390="Unknown"),ISBLANK(J6390)),AND(NOT(O6390="Unknown"),ISBLANK(R6390))),"Missing Information", INDEX(Table15[Entire Service Line Classification], MATCH(SUMIFS(Table15[Unique ID],Table15[System-Owned Portion],E6390,Table15[If Material Anything Other than "Lead" in Column E,Was Material Ever Previously Lead?],G6390,Table15[Customer-Owned Portion],O6390),Table15[Unique ID],0),0)))</f>
        <v>Lead Status Unknown</v>
      </c>
      <c r="X6390"/>
    </row>
    <row r="6391" spans="2:24" x14ac:dyDescent="0.35">
      <c r="B6391" s="146"/>
      <c r="C6391" s="31" t="s">
        <v>3084</v>
      </c>
      <c r="D6391" s="31"/>
      <c r="E6391" s="44" t="s">
        <v>3203</v>
      </c>
      <c r="F6391" s="43" t="s">
        <v>3283</v>
      </c>
      <c r="G6391" s="84" t="s">
        <v>3249</v>
      </c>
      <c r="H6391" s="31">
        <v>1984</v>
      </c>
      <c r="I6391" s="207" t="s">
        <v>3338</v>
      </c>
      <c r="J6391" s="84"/>
      <c r="K6391" s="31" t="s">
        <v>41</v>
      </c>
      <c r="L6391" s="31"/>
      <c r="M6391" s="169"/>
      <c r="N6391" s="148"/>
      <c r="O6391" s="106" t="s">
        <v>3203</v>
      </c>
      <c r="P6391" s="43">
        <v>1984</v>
      </c>
      <c r="Q6391" s="207" t="s">
        <v>3338</v>
      </c>
      <c r="R6391" s="84" t="s">
        <v>3203</v>
      </c>
      <c r="S6391" s="31" t="s">
        <v>41</v>
      </c>
      <c r="T6391" s="31"/>
      <c r="U6391" s="169"/>
      <c r="V6391" s="150"/>
      <c r="W6391" s="141" t="str" cm="1">
        <f t="array" ref="W6391">IF(SUM(LEN(B6391:V6391))=0,"",IF(OR(OR(ISBLANK(F6391),SUM(LEN(C6391),LEN(D6391))=0),AND(NOT(E6391="Unknown"),ISBLANK(J6391)),AND(NOT(O6391="Unknown"),ISBLANK(R6391))),"Missing Information", INDEX(Table15[Entire Service Line Classification], MATCH(SUMIFS(Table15[Unique ID],Table15[System-Owned Portion],E6391,Table15[If Material Anything Other than "Lead" in Column E,Was Material Ever Previously Lead?],G6391,Table15[Customer-Owned Portion],O6391),Table15[Unique ID],0),0)))</f>
        <v>Lead Status Unknown</v>
      </c>
      <c r="X6391"/>
    </row>
    <row r="6392" spans="2:24" x14ac:dyDescent="0.35">
      <c r="B6392" s="146"/>
      <c r="C6392" s="31" t="s">
        <v>6653</v>
      </c>
      <c r="D6392" s="31"/>
      <c r="E6392" s="44" t="s">
        <v>3203</v>
      </c>
      <c r="F6392" s="43" t="s">
        <v>3283</v>
      </c>
      <c r="G6392" s="84" t="s">
        <v>3249</v>
      </c>
      <c r="H6392" s="31">
        <v>1967</v>
      </c>
      <c r="I6392" s="207" t="s">
        <v>3341</v>
      </c>
      <c r="J6392" s="84"/>
      <c r="K6392" s="31" t="s">
        <v>41</v>
      </c>
      <c r="L6392" s="31"/>
      <c r="M6392" s="169"/>
      <c r="N6392" s="148"/>
      <c r="O6392" s="106" t="s">
        <v>3203</v>
      </c>
      <c r="P6392" s="43">
        <v>1967</v>
      </c>
      <c r="Q6392" s="207" t="s">
        <v>3341</v>
      </c>
      <c r="R6392" s="84" t="s">
        <v>3203</v>
      </c>
      <c r="S6392" s="31" t="s">
        <v>41</v>
      </c>
      <c r="T6392" s="31"/>
      <c r="U6392" s="169"/>
      <c r="V6392" s="150"/>
      <c r="W6392" s="141" t="str" cm="1">
        <f t="array" ref="W6392">IF(SUM(LEN(B6392:V6392))=0,"",IF(OR(OR(ISBLANK(F6392),SUM(LEN(C6392),LEN(D6392))=0),AND(NOT(E6392="Unknown"),ISBLANK(J6392)),AND(NOT(O6392="Unknown"),ISBLANK(R6392))),"Missing Information", INDEX(Table15[Entire Service Line Classification], MATCH(SUMIFS(Table15[Unique ID],Table15[System-Owned Portion],E6392,Table15[If Material Anything Other than "Lead" in Column E,Was Material Ever Previously Lead?],G6392,Table15[Customer-Owned Portion],O6392),Table15[Unique ID],0),0)))</f>
        <v>Lead Status Unknown</v>
      </c>
      <c r="X6392"/>
    </row>
    <row r="6393" spans="2:24" x14ac:dyDescent="0.35">
      <c r="B6393" s="146"/>
      <c r="C6393" s="31" t="s">
        <v>3085</v>
      </c>
      <c r="D6393" s="31"/>
      <c r="E6393" s="44" t="s">
        <v>3203</v>
      </c>
      <c r="F6393" s="43" t="s">
        <v>3283</v>
      </c>
      <c r="G6393" s="84" t="s">
        <v>3249</v>
      </c>
      <c r="H6393" s="31">
        <v>1975</v>
      </c>
      <c r="I6393" s="207" t="s">
        <v>3338</v>
      </c>
      <c r="J6393" s="84"/>
      <c r="K6393" s="31" t="s">
        <v>41</v>
      </c>
      <c r="L6393" s="31"/>
      <c r="M6393" s="169"/>
      <c r="N6393" s="148"/>
      <c r="O6393" s="106" t="s">
        <v>3203</v>
      </c>
      <c r="P6393" s="43">
        <v>1975</v>
      </c>
      <c r="Q6393" s="207" t="s">
        <v>3338</v>
      </c>
      <c r="R6393" s="84" t="s">
        <v>3203</v>
      </c>
      <c r="S6393" s="31" t="s">
        <v>41</v>
      </c>
      <c r="T6393" s="31"/>
      <c r="U6393" s="169"/>
      <c r="V6393" s="150"/>
      <c r="W6393" s="141" t="str" cm="1">
        <f t="array" ref="W6393">IF(SUM(LEN(B6393:V6393))=0,"",IF(OR(OR(ISBLANK(F6393),SUM(LEN(C6393),LEN(D6393))=0),AND(NOT(E6393="Unknown"),ISBLANK(J6393)),AND(NOT(O6393="Unknown"),ISBLANK(R6393))),"Missing Information", INDEX(Table15[Entire Service Line Classification], MATCH(SUMIFS(Table15[Unique ID],Table15[System-Owned Portion],E6393,Table15[If Material Anything Other than "Lead" in Column E,Was Material Ever Previously Lead?],G6393,Table15[Customer-Owned Portion],O6393),Table15[Unique ID],0),0)))</f>
        <v>Lead Status Unknown</v>
      </c>
      <c r="X6393"/>
    </row>
    <row r="6394" spans="2:24" x14ac:dyDescent="0.35">
      <c r="B6394" s="146"/>
      <c r="C6394" s="31" t="s">
        <v>6654</v>
      </c>
      <c r="D6394" s="31"/>
      <c r="E6394" s="44" t="s">
        <v>3203</v>
      </c>
      <c r="F6394" s="43" t="s">
        <v>3283</v>
      </c>
      <c r="G6394" s="84" t="s">
        <v>3249</v>
      </c>
      <c r="H6394" s="31">
        <v>1977</v>
      </c>
      <c r="I6394" s="207" t="s">
        <v>3338</v>
      </c>
      <c r="J6394" s="84"/>
      <c r="K6394" s="31" t="s">
        <v>41</v>
      </c>
      <c r="L6394" s="31"/>
      <c r="M6394" s="169"/>
      <c r="N6394" s="148"/>
      <c r="O6394" s="106" t="s">
        <v>3203</v>
      </c>
      <c r="P6394" s="43">
        <v>1977</v>
      </c>
      <c r="Q6394" s="207" t="s">
        <v>3338</v>
      </c>
      <c r="R6394" s="84" t="s">
        <v>3203</v>
      </c>
      <c r="S6394" s="31" t="s">
        <v>41</v>
      </c>
      <c r="T6394" s="31"/>
      <c r="U6394" s="169"/>
      <c r="V6394" s="150"/>
      <c r="W6394" s="141" t="str" cm="1">
        <f t="array" ref="W6394">IF(SUM(LEN(B6394:V6394))=0,"",IF(OR(OR(ISBLANK(F6394),SUM(LEN(C6394),LEN(D6394))=0),AND(NOT(E6394="Unknown"),ISBLANK(J6394)),AND(NOT(O6394="Unknown"),ISBLANK(R6394))),"Missing Information", INDEX(Table15[Entire Service Line Classification], MATCH(SUMIFS(Table15[Unique ID],Table15[System-Owned Portion],E6394,Table15[If Material Anything Other than "Lead" in Column E,Was Material Ever Previously Lead?],G6394,Table15[Customer-Owned Portion],O6394),Table15[Unique ID],0),0)))</f>
        <v>Lead Status Unknown</v>
      </c>
      <c r="X6394"/>
    </row>
    <row r="6395" spans="2:24" x14ac:dyDescent="0.35">
      <c r="B6395" s="146"/>
      <c r="C6395" s="31" t="s">
        <v>6655</v>
      </c>
      <c r="D6395" s="31"/>
      <c r="E6395" s="44" t="s">
        <v>3203</v>
      </c>
      <c r="F6395" s="43" t="s">
        <v>3283</v>
      </c>
      <c r="G6395" s="84" t="s">
        <v>3249</v>
      </c>
      <c r="H6395" s="31">
        <v>1980</v>
      </c>
      <c r="I6395" s="207" t="s">
        <v>3338</v>
      </c>
      <c r="J6395" s="84"/>
      <c r="K6395" s="31" t="s">
        <v>41</v>
      </c>
      <c r="L6395" s="31"/>
      <c r="M6395" s="169"/>
      <c r="N6395" s="148"/>
      <c r="O6395" s="106" t="s">
        <v>3203</v>
      </c>
      <c r="P6395" s="43">
        <v>1980</v>
      </c>
      <c r="Q6395" s="207" t="s">
        <v>3338</v>
      </c>
      <c r="R6395" s="84" t="s">
        <v>3203</v>
      </c>
      <c r="S6395" s="31" t="s">
        <v>41</v>
      </c>
      <c r="T6395" s="31"/>
      <c r="U6395" s="169"/>
      <c r="V6395" s="150"/>
      <c r="W6395" s="141" t="str" cm="1">
        <f t="array" ref="W6395">IF(SUM(LEN(B6395:V6395))=0,"",IF(OR(OR(ISBLANK(F6395),SUM(LEN(C6395),LEN(D6395))=0),AND(NOT(E6395="Unknown"),ISBLANK(J6395)),AND(NOT(O6395="Unknown"),ISBLANK(R6395))),"Missing Information", INDEX(Table15[Entire Service Line Classification], MATCH(SUMIFS(Table15[Unique ID],Table15[System-Owned Portion],E6395,Table15[If Material Anything Other than "Lead" in Column E,Was Material Ever Previously Lead?],G6395,Table15[Customer-Owned Portion],O6395),Table15[Unique ID],0),0)))</f>
        <v>Lead Status Unknown</v>
      </c>
      <c r="X6395"/>
    </row>
    <row r="6396" spans="2:24" x14ac:dyDescent="0.35">
      <c r="B6396" s="146"/>
      <c r="C6396" s="31" t="s">
        <v>6656</v>
      </c>
      <c r="D6396" s="31"/>
      <c r="E6396" s="44" t="s">
        <v>3203</v>
      </c>
      <c r="F6396" s="43" t="s">
        <v>3283</v>
      </c>
      <c r="G6396" s="84" t="s">
        <v>3249</v>
      </c>
      <c r="H6396" s="31">
        <v>1972</v>
      </c>
      <c r="I6396" s="207" t="s">
        <v>3338</v>
      </c>
      <c r="J6396" s="84"/>
      <c r="K6396" s="31" t="s">
        <v>41</v>
      </c>
      <c r="L6396" s="31"/>
      <c r="M6396" s="169"/>
      <c r="N6396" s="148"/>
      <c r="O6396" s="106" t="s">
        <v>3203</v>
      </c>
      <c r="P6396" s="43">
        <v>1972</v>
      </c>
      <c r="Q6396" s="207" t="s">
        <v>3338</v>
      </c>
      <c r="R6396" s="84" t="s">
        <v>3203</v>
      </c>
      <c r="S6396" s="31" t="s">
        <v>41</v>
      </c>
      <c r="T6396" s="31"/>
      <c r="U6396" s="169"/>
      <c r="V6396" s="150"/>
      <c r="W6396" s="141" t="str" cm="1">
        <f t="array" ref="W6396">IF(SUM(LEN(B6396:V6396))=0,"",IF(OR(OR(ISBLANK(F6396),SUM(LEN(C6396),LEN(D6396))=0),AND(NOT(E6396="Unknown"),ISBLANK(J6396)),AND(NOT(O6396="Unknown"),ISBLANK(R6396))),"Missing Information", INDEX(Table15[Entire Service Line Classification], MATCH(SUMIFS(Table15[Unique ID],Table15[System-Owned Portion],E6396,Table15[If Material Anything Other than "Lead" in Column E,Was Material Ever Previously Lead?],G6396,Table15[Customer-Owned Portion],O6396),Table15[Unique ID],0),0)))</f>
        <v>Lead Status Unknown</v>
      </c>
      <c r="X6396"/>
    </row>
    <row r="6397" spans="2:24" x14ac:dyDescent="0.35">
      <c r="B6397" s="146"/>
      <c r="C6397" s="31" t="s">
        <v>6657</v>
      </c>
      <c r="D6397" s="31"/>
      <c r="E6397" s="44" t="s">
        <v>3203</v>
      </c>
      <c r="F6397" s="43" t="s">
        <v>3283</v>
      </c>
      <c r="G6397" s="84" t="s">
        <v>3249</v>
      </c>
      <c r="H6397" s="31">
        <v>1979</v>
      </c>
      <c r="I6397" s="207" t="s">
        <v>3338</v>
      </c>
      <c r="J6397" s="84"/>
      <c r="K6397" s="31" t="s">
        <v>41</v>
      </c>
      <c r="L6397" s="31"/>
      <c r="M6397" s="169"/>
      <c r="N6397" s="148"/>
      <c r="O6397" s="106" t="s">
        <v>3203</v>
      </c>
      <c r="P6397" s="43">
        <v>1979</v>
      </c>
      <c r="Q6397" s="207" t="s">
        <v>3338</v>
      </c>
      <c r="R6397" s="84" t="s">
        <v>3203</v>
      </c>
      <c r="S6397" s="31" t="s">
        <v>41</v>
      </c>
      <c r="T6397" s="31"/>
      <c r="U6397" s="169"/>
      <c r="V6397" s="150"/>
      <c r="W6397" s="141" t="str" cm="1">
        <f t="array" ref="W6397">IF(SUM(LEN(B6397:V6397))=0,"",IF(OR(OR(ISBLANK(F6397),SUM(LEN(C6397),LEN(D6397))=0),AND(NOT(E6397="Unknown"),ISBLANK(J6397)),AND(NOT(O6397="Unknown"),ISBLANK(R6397))),"Missing Information", INDEX(Table15[Entire Service Line Classification], MATCH(SUMIFS(Table15[Unique ID],Table15[System-Owned Portion],E6397,Table15[If Material Anything Other than "Lead" in Column E,Was Material Ever Previously Lead?],G6397,Table15[Customer-Owned Portion],O6397),Table15[Unique ID],0),0)))</f>
        <v>Lead Status Unknown</v>
      </c>
      <c r="X6397"/>
    </row>
    <row r="6398" spans="2:24" x14ac:dyDescent="0.35">
      <c r="B6398" s="146"/>
      <c r="C6398" s="31" t="s">
        <v>6658</v>
      </c>
      <c r="D6398" s="31"/>
      <c r="E6398" s="44" t="s">
        <v>3203</v>
      </c>
      <c r="F6398" s="43" t="s">
        <v>3283</v>
      </c>
      <c r="G6398" s="84" t="s">
        <v>3249</v>
      </c>
      <c r="H6398" s="31">
        <v>1981</v>
      </c>
      <c r="I6398" s="207" t="s">
        <v>3338</v>
      </c>
      <c r="J6398" s="84"/>
      <c r="K6398" s="31" t="s">
        <v>41</v>
      </c>
      <c r="L6398" s="31"/>
      <c r="M6398" s="169"/>
      <c r="N6398" s="148"/>
      <c r="O6398" s="106" t="s">
        <v>3203</v>
      </c>
      <c r="P6398" s="43">
        <v>1981</v>
      </c>
      <c r="Q6398" s="207" t="s">
        <v>3338</v>
      </c>
      <c r="R6398" s="84" t="s">
        <v>3203</v>
      </c>
      <c r="S6398" s="31" t="s">
        <v>41</v>
      </c>
      <c r="T6398" s="31"/>
      <c r="U6398" s="169"/>
      <c r="V6398" s="150"/>
      <c r="W6398" s="141" t="str" cm="1">
        <f t="array" ref="W6398">IF(SUM(LEN(B6398:V6398))=0,"",IF(OR(OR(ISBLANK(F6398),SUM(LEN(C6398),LEN(D6398))=0),AND(NOT(E6398="Unknown"),ISBLANK(J6398)),AND(NOT(O6398="Unknown"),ISBLANK(R6398))),"Missing Information", INDEX(Table15[Entire Service Line Classification], MATCH(SUMIFS(Table15[Unique ID],Table15[System-Owned Portion],E6398,Table15[If Material Anything Other than "Lead" in Column E,Was Material Ever Previously Lead?],G6398,Table15[Customer-Owned Portion],O6398),Table15[Unique ID],0),0)))</f>
        <v>Lead Status Unknown</v>
      </c>
      <c r="X6398"/>
    </row>
    <row r="6399" spans="2:24" x14ac:dyDescent="0.35">
      <c r="B6399" s="146"/>
      <c r="C6399" s="31" t="s">
        <v>6659</v>
      </c>
      <c r="D6399" s="31"/>
      <c r="E6399" s="44" t="s">
        <v>3203</v>
      </c>
      <c r="F6399" s="43" t="s">
        <v>3283</v>
      </c>
      <c r="G6399" s="84" t="s">
        <v>3249</v>
      </c>
      <c r="H6399" s="31">
        <v>1979</v>
      </c>
      <c r="I6399" s="207" t="s">
        <v>3338</v>
      </c>
      <c r="J6399" s="84"/>
      <c r="K6399" s="31" t="s">
        <v>41</v>
      </c>
      <c r="L6399" s="31"/>
      <c r="M6399" s="169"/>
      <c r="N6399" s="148"/>
      <c r="O6399" s="106" t="s">
        <v>3203</v>
      </c>
      <c r="P6399" s="43">
        <v>1979</v>
      </c>
      <c r="Q6399" s="207" t="s">
        <v>3338</v>
      </c>
      <c r="R6399" s="84" t="s">
        <v>3203</v>
      </c>
      <c r="S6399" s="31" t="s">
        <v>41</v>
      </c>
      <c r="T6399" s="31"/>
      <c r="U6399" s="169"/>
      <c r="V6399" s="150"/>
      <c r="W6399" s="141" t="str" cm="1">
        <f t="array" ref="W6399">IF(SUM(LEN(B6399:V6399))=0,"",IF(OR(OR(ISBLANK(F6399),SUM(LEN(C6399),LEN(D6399))=0),AND(NOT(E6399="Unknown"),ISBLANK(J6399)),AND(NOT(O6399="Unknown"),ISBLANK(R6399))),"Missing Information", INDEX(Table15[Entire Service Line Classification], MATCH(SUMIFS(Table15[Unique ID],Table15[System-Owned Portion],E6399,Table15[If Material Anything Other than "Lead" in Column E,Was Material Ever Previously Lead?],G6399,Table15[Customer-Owned Portion],O6399),Table15[Unique ID],0),0)))</f>
        <v>Lead Status Unknown</v>
      </c>
      <c r="X6399"/>
    </row>
    <row r="6400" spans="2:24" x14ac:dyDescent="0.35">
      <c r="B6400" s="146"/>
      <c r="C6400" s="31" t="s">
        <v>6660</v>
      </c>
      <c r="D6400" s="31"/>
      <c r="E6400" s="44" t="s">
        <v>3203</v>
      </c>
      <c r="F6400" s="43" t="s">
        <v>3283</v>
      </c>
      <c r="G6400" s="84" t="s">
        <v>3249</v>
      </c>
      <c r="H6400" s="31">
        <v>1983</v>
      </c>
      <c r="I6400" s="207" t="s">
        <v>3338</v>
      </c>
      <c r="J6400" s="84"/>
      <c r="K6400" s="31" t="s">
        <v>41</v>
      </c>
      <c r="L6400" s="31"/>
      <c r="M6400" s="169"/>
      <c r="N6400" s="148"/>
      <c r="O6400" s="106" t="s">
        <v>3203</v>
      </c>
      <c r="P6400" s="43">
        <v>1983</v>
      </c>
      <c r="Q6400" s="207" t="s">
        <v>3338</v>
      </c>
      <c r="R6400" s="84" t="s">
        <v>3203</v>
      </c>
      <c r="S6400" s="31" t="s">
        <v>41</v>
      </c>
      <c r="T6400" s="31"/>
      <c r="U6400" s="169"/>
      <c r="V6400" s="150"/>
      <c r="W6400" s="141" t="str" cm="1">
        <f t="array" ref="W6400">IF(SUM(LEN(B6400:V6400))=0,"",IF(OR(OR(ISBLANK(F6400),SUM(LEN(C6400),LEN(D6400))=0),AND(NOT(E6400="Unknown"),ISBLANK(J6400)),AND(NOT(O6400="Unknown"),ISBLANK(R6400))),"Missing Information", INDEX(Table15[Entire Service Line Classification], MATCH(SUMIFS(Table15[Unique ID],Table15[System-Owned Portion],E6400,Table15[If Material Anything Other than "Lead" in Column E,Was Material Ever Previously Lead?],G6400,Table15[Customer-Owned Portion],O6400),Table15[Unique ID],0),0)))</f>
        <v>Lead Status Unknown</v>
      </c>
      <c r="X6400"/>
    </row>
    <row r="6401" spans="2:24" x14ac:dyDescent="0.35">
      <c r="B6401" s="146"/>
      <c r="C6401" s="31" t="s">
        <v>6661</v>
      </c>
      <c r="D6401" s="31"/>
      <c r="E6401" s="44" t="s">
        <v>3203</v>
      </c>
      <c r="F6401" s="43" t="s">
        <v>3283</v>
      </c>
      <c r="G6401" s="84" t="s">
        <v>3249</v>
      </c>
      <c r="H6401" s="31">
        <v>1985</v>
      </c>
      <c r="I6401" s="207" t="s">
        <v>3338</v>
      </c>
      <c r="J6401" s="84"/>
      <c r="K6401" s="31" t="s">
        <v>41</v>
      </c>
      <c r="L6401" s="31"/>
      <c r="M6401" s="169"/>
      <c r="N6401" s="148"/>
      <c r="O6401" s="106" t="s">
        <v>3203</v>
      </c>
      <c r="P6401" s="43">
        <v>1985</v>
      </c>
      <c r="Q6401" s="207" t="s">
        <v>3338</v>
      </c>
      <c r="R6401" s="84" t="s">
        <v>3203</v>
      </c>
      <c r="S6401" s="31" t="s">
        <v>41</v>
      </c>
      <c r="T6401" s="31"/>
      <c r="U6401" s="169"/>
      <c r="V6401" s="150"/>
      <c r="W6401" s="141" t="str" cm="1">
        <f t="array" ref="W6401">IF(SUM(LEN(B6401:V6401))=0,"",IF(OR(OR(ISBLANK(F6401),SUM(LEN(C6401),LEN(D6401))=0),AND(NOT(E6401="Unknown"),ISBLANK(J6401)),AND(NOT(O6401="Unknown"),ISBLANK(R6401))),"Missing Information", INDEX(Table15[Entire Service Line Classification], MATCH(SUMIFS(Table15[Unique ID],Table15[System-Owned Portion],E6401,Table15[If Material Anything Other than "Lead" in Column E,Was Material Ever Previously Lead?],G6401,Table15[Customer-Owned Portion],O6401),Table15[Unique ID],0),0)))</f>
        <v>Lead Status Unknown</v>
      </c>
      <c r="X6401"/>
    </row>
    <row r="6402" spans="2:24" x14ac:dyDescent="0.35">
      <c r="B6402" s="146"/>
      <c r="C6402" s="31" t="s">
        <v>6662</v>
      </c>
      <c r="D6402" s="31"/>
      <c r="E6402" s="44" t="s">
        <v>3203</v>
      </c>
      <c r="F6402" s="43" t="s">
        <v>3283</v>
      </c>
      <c r="G6402" s="84" t="s">
        <v>3249</v>
      </c>
      <c r="H6402" s="31">
        <v>1984</v>
      </c>
      <c r="I6402" s="207" t="s">
        <v>3338</v>
      </c>
      <c r="J6402" s="84"/>
      <c r="K6402" s="31" t="s">
        <v>41</v>
      </c>
      <c r="L6402" s="31"/>
      <c r="M6402" s="169"/>
      <c r="N6402" s="148"/>
      <c r="O6402" s="106" t="s">
        <v>3203</v>
      </c>
      <c r="P6402" s="43">
        <v>1984</v>
      </c>
      <c r="Q6402" s="207" t="s">
        <v>3338</v>
      </c>
      <c r="R6402" s="84" t="s">
        <v>3203</v>
      </c>
      <c r="S6402" s="31" t="s">
        <v>41</v>
      </c>
      <c r="T6402" s="31"/>
      <c r="U6402" s="169"/>
      <c r="V6402" s="150"/>
      <c r="W6402" s="141" t="str" cm="1">
        <f t="array" ref="W6402">IF(SUM(LEN(B6402:V6402))=0,"",IF(OR(OR(ISBLANK(F6402),SUM(LEN(C6402),LEN(D6402))=0),AND(NOT(E6402="Unknown"),ISBLANK(J6402)),AND(NOT(O6402="Unknown"),ISBLANK(R6402))),"Missing Information", INDEX(Table15[Entire Service Line Classification], MATCH(SUMIFS(Table15[Unique ID],Table15[System-Owned Portion],E6402,Table15[If Material Anything Other than "Lead" in Column E,Was Material Ever Previously Lead?],G6402,Table15[Customer-Owned Portion],O6402),Table15[Unique ID],0),0)))</f>
        <v>Lead Status Unknown</v>
      </c>
      <c r="X6402"/>
    </row>
    <row r="6403" spans="2:24" x14ac:dyDescent="0.35">
      <c r="B6403" s="146"/>
      <c r="C6403" s="31" t="s">
        <v>6663</v>
      </c>
      <c r="D6403" s="31"/>
      <c r="E6403" s="44" t="s">
        <v>3203</v>
      </c>
      <c r="F6403" s="43" t="s">
        <v>3283</v>
      </c>
      <c r="G6403" s="84" t="s">
        <v>3249</v>
      </c>
      <c r="H6403" s="31">
        <v>1984</v>
      </c>
      <c r="I6403" s="207" t="s">
        <v>3338</v>
      </c>
      <c r="J6403" s="84"/>
      <c r="K6403" s="31" t="s">
        <v>41</v>
      </c>
      <c r="L6403" s="31"/>
      <c r="M6403" s="169"/>
      <c r="N6403" s="148"/>
      <c r="O6403" s="106" t="s">
        <v>3203</v>
      </c>
      <c r="P6403" s="43">
        <v>1984</v>
      </c>
      <c r="Q6403" s="207" t="s">
        <v>3338</v>
      </c>
      <c r="R6403" s="84" t="s">
        <v>3203</v>
      </c>
      <c r="S6403" s="31" t="s">
        <v>41</v>
      </c>
      <c r="T6403" s="31"/>
      <c r="U6403" s="169"/>
      <c r="V6403" s="150"/>
      <c r="W6403" s="141" t="str" cm="1">
        <f t="array" ref="W6403">IF(SUM(LEN(B6403:V6403))=0,"",IF(OR(OR(ISBLANK(F6403),SUM(LEN(C6403),LEN(D6403))=0),AND(NOT(E6403="Unknown"),ISBLANK(J6403)),AND(NOT(O6403="Unknown"),ISBLANK(R6403))),"Missing Information", INDEX(Table15[Entire Service Line Classification], MATCH(SUMIFS(Table15[Unique ID],Table15[System-Owned Portion],E6403,Table15[If Material Anything Other than "Lead" in Column E,Was Material Ever Previously Lead?],G6403,Table15[Customer-Owned Portion],O6403),Table15[Unique ID],0),0)))</f>
        <v>Lead Status Unknown</v>
      </c>
      <c r="X6403"/>
    </row>
    <row r="6404" spans="2:24" x14ac:dyDescent="0.35">
      <c r="B6404" s="146"/>
      <c r="C6404" s="31" t="s">
        <v>6664</v>
      </c>
      <c r="D6404" s="31"/>
      <c r="E6404" s="44" t="s">
        <v>3203</v>
      </c>
      <c r="F6404" s="43" t="s">
        <v>3283</v>
      </c>
      <c r="G6404" s="84" t="s">
        <v>3249</v>
      </c>
      <c r="H6404" s="31">
        <v>1983</v>
      </c>
      <c r="I6404" s="207" t="s">
        <v>3341</v>
      </c>
      <c r="J6404" s="84"/>
      <c r="K6404" s="31" t="s">
        <v>41</v>
      </c>
      <c r="L6404" s="31"/>
      <c r="M6404" s="169"/>
      <c r="N6404" s="148"/>
      <c r="O6404" s="106" t="s">
        <v>3203</v>
      </c>
      <c r="P6404" s="43">
        <v>1983</v>
      </c>
      <c r="Q6404" s="207" t="s">
        <v>3341</v>
      </c>
      <c r="R6404" s="84" t="s">
        <v>3203</v>
      </c>
      <c r="S6404" s="31" t="s">
        <v>41</v>
      </c>
      <c r="T6404" s="31"/>
      <c r="U6404" s="169"/>
      <c r="V6404" s="150"/>
      <c r="W6404" s="141" t="str" cm="1">
        <f t="array" ref="W6404">IF(SUM(LEN(B6404:V6404))=0,"",IF(OR(OR(ISBLANK(F6404),SUM(LEN(C6404),LEN(D6404))=0),AND(NOT(E6404="Unknown"),ISBLANK(J6404)),AND(NOT(O6404="Unknown"),ISBLANK(R6404))),"Missing Information", INDEX(Table15[Entire Service Line Classification], MATCH(SUMIFS(Table15[Unique ID],Table15[System-Owned Portion],E6404,Table15[If Material Anything Other than "Lead" in Column E,Was Material Ever Previously Lead?],G6404,Table15[Customer-Owned Portion],O6404),Table15[Unique ID],0),0)))</f>
        <v>Lead Status Unknown</v>
      </c>
      <c r="X6404"/>
    </row>
    <row r="6405" spans="2:24" ht="29" x14ac:dyDescent="0.35">
      <c r="B6405" s="146"/>
      <c r="C6405" s="31" t="s">
        <v>6665</v>
      </c>
      <c r="D6405" s="31"/>
      <c r="E6405" s="44" t="s">
        <v>3203</v>
      </c>
      <c r="F6405" s="43" t="s">
        <v>3283</v>
      </c>
      <c r="G6405" s="84" t="s">
        <v>3249</v>
      </c>
      <c r="H6405" s="31">
        <v>1981</v>
      </c>
      <c r="I6405" s="207" t="s">
        <v>3338</v>
      </c>
      <c r="J6405" s="84"/>
      <c r="K6405" s="31" t="s">
        <v>41</v>
      </c>
      <c r="L6405" s="31"/>
      <c r="M6405" s="169"/>
      <c r="N6405" s="148"/>
      <c r="O6405" s="106" t="s">
        <v>3203</v>
      </c>
      <c r="P6405" s="43">
        <v>1981</v>
      </c>
      <c r="Q6405" s="207" t="s">
        <v>3338</v>
      </c>
      <c r="R6405" s="84" t="s">
        <v>3203</v>
      </c>
      <c r="S6405" s="31" t="s">
        <v>41</v>
      </c>
      <c r="T6405" s="31"/>
      <c r="U6405" s="169"/>
      <c r="V6405" s="150"/>
      <c r="W6405" s="141" t="str" cm="1">
        <f t="array" ref="W6405">IF(SUM(LEN(B6405:V6405))=0,"",IF(OR(OR(ISBLANK(F6405),SUM(LEN(C6405),LEN(D6405))=0),AND(NOT(E6405="Unknown"),ISBLANK(J6405)),AND(NOT(O6405="Unknown"),ISBLANK(R6405))),"Missing Information", INDEX(Table15[Entire Service Line Classification], MATCH(SUMIFS(Table15[Unique ID],Table15[System-Owned Portion],E6405,Table15[If Material Anything Other than "Lead" in Column E,Was Material Ever Previously Lead?],G6405,Table15[Customer-Owned Portion],O6405),Table15[Unique ID],0),0)))</f>
        <v>Lead Status Unknown</v>
      </c>
      <c r="X6405"/>
    </row>
    <row r="6406" spans="2:24" ht="29" x14ac:dyDescent="0.35">
      <c r="B6406" s="146"/>
      <c r="C6406" s="31" t="s">
        <v>3086</v>
      </c>
      <c r="D6406" s="31"/>
      <c r="E6406" s="44" t="s">
        <v>3284</v>
      </c>
      <c r="F6406" s="43" t="s">
        <v>41</v>
      </c>
      <c r="G6406" s="84" t="s">
        <v>3249</v>
      </c>
      <c r="H6406" s="31">
        <v>2012</v>
      </c>
      <c r="I6406" s="207" t="s">
        <v>3338</v>
      </c>
      <c r="J6406" s="84" t="s">
        <v>3270</v>
      </c>
      <c r="K6406" s="31" t="s">
        <v>41</v>
      </c>
      <c r="L6406" s="31"/>
      <c r="M6406" s="169"/>
      <c r="N6406" s="148"/>
      <c r="O6406" s="106" t="s">
        <v>3284</v>
      </c>
      <c r="P6406" s="43">
        <v>2012</v>
      </c>
      <c r="Q6406" s="207" t="s">
        <v>3338</v>
      </c>
      <c r="R6406" s="84" t="s">
        <v>3270</v>
      </c>
      <c r="S6406" s="31" t="s">
        <v>41</v>
      </c>
      <c r="T6406" s="31"/>
      <c r="U6406" s="169"/>
      <c r="V6406" s="150"/>
      <c r="W6406" s="141" t="str" cm="1">
        <f t="array" ref="W6406">IF(SUM(LEN(B6406:V6406))=0,"",IF(OR(OR(ISBLANK(F6406),SUM(LEN(C6406),LEN(D6406))=0),AND(NOT(E6406="Unknown"),ISBLANK(J6406)),AND(NOT(O6406="Unknown"),ISBLANK(R6406))),"Missing Information", INDEX(Table15[Entire Service Line Classification], MATCH(SUMIFS(Table15[Unique ID],Table15[System-Owned Portion],E6406,Table15[If Material Anything Other than "Lead" in Column E,Was Material Ever Previously Lead?],G6406,Table15[Customer-Owned Portion],O6406),Table15[Unique ID],0),0)))</f>
        <v>Non-lead</v>
      </c>
      <c r="X6406"/>
    </row>
    <row r="6407" spans="2:24" x14ac:dyDescent="0.35">
      <c r="B6407" s="146"/>
      <c r="C6407" s="31" t="s">
        <v>6666</v>
      </c>
      <c r="D6407" s="31"/>
      <c r="E6407" s="44" t="s">
        <v>3203</v>
      </c>
      <c r="F6407" s="43" t="s">
        <v>3283</v>
      </c>
      <c r="G6407" s="84" t="s">
        <v>3249</v>
      </c>
      <c r="H6407" s="31">
        <v>1985</v>
      </c>
      <c r="I6407" s="207" t="s">
        <v>3338</v>
      </c>
      <c r="J6407" s="84"/>
      <c r="K6407" s="31" t="s">
        <v>41</v>
      </c>
      <c r="L6407" s="31"/>
      <c r="M6407" s="169"/>
      <c r="N6407" s="148"/>
      <c r="O6407" s="106" t="s">
        <v>3203</v>
      </c>
      <c r="P6407" s="43">
        <v>1985</v>
      </c>
      <c r="Q6407" s="207" t="s">
        <v>3338</v>
      </c>
      <c r="R6407" s="84" t="s">
        <v>3203</v>
      </c>
      <c r="S6407" s="31" t="s">
        <v>41</v>
      </c>
      <c r="T6407" s="31"/>
      <c r="U6407" s="169"/>
      <c r="V6407" s="150"/>
      <c r="W6407" s="141" t="str" cm="1">
        <f t="array" ref="W6407">IF(SUM(LEN(B6407:V6407))=0,"",IF(OR(OR(ISBLANK(F6407),SUM(LEN(C6407),LEN(D6407))=0),AND(NOT(E6407="Unknown"),ISBLANK(J6407)),AND(NOT(O6407="Unknown"),ISBLANK(R6407))),"Missing Information", INDEX(Table15[Entire Service Line Classification], MATCH(SUMIFS(Table15[Unique ID],Table15[System-Owned Portion],E6407,Table15[If Material Anything Other than "Lead" in Column E,Was Material Ever Previously Lead?],G6407,Table15[Customer-Owned Portion],O6407),Table15[Unique ID],0),0)))</f>
        <v>Lead Status Unknown</v>
      </c>
      <c r="X6407"/>
    </row>
    <row r="6408" spans="2:24" x14ac:dyDescent="0.35">
      <c r="B6408" s="146"/>
      <c r="C6408" s="31" t="s">
        <v>6667</v>
      </c>
      <c r="D6408" s="31"/>
      <c r="E6408" s="44" t="s">
        <v>3203</v>
      </c>
      <c r="F6408" s="43" t="s">
        <v>3283</v>
      </c>
      <c r="G6408" s="84" t="s">
        <v>3249</v>
      </c>
      <c r="H6408" s="31">
        <v>1985</v>
      </c>
      <c r="I6408" s="207" t="s">
        <v>3338</v>
      </c>
      <c r="J6408" s="84"/>
      <c r="K6408" s="31" t="s">
        <v>41</v>
      </c>
      <c r="L6408" s="31"/>
      <c r="M6408" s="169"/>
      <c r="N6408" s="148"/>
      <c r="O6408" s="106" t="s">
        <v>3203</v>
      </c>
      <c r="P6408" s="43">
        <v>1985</v>
      </c>
      <c r="Q6408" s="207" t="s">
        <v>3338</v>
      </c>
      <c r="R6408" s="84" t="s">
        <v>3203</v>
      </c>
      <c r="S6408" s="31" t="s">
        <v>41</v>
      </c>
      <c r="T6408" s="31"/>
      <c r="U6408" s="169"/>
      <c r="V6408" s="150"/>
      <c r="W6408" s="141" t="str" cm="1">
        <f t="array" ref="W6408">IF(SUM(LEN(B6408:V6408))=0,"",IF(OR(OR(ISBLANK(F6408),SUM(LEN(C6408),LEN(D6408))=0),AND(NOT(E6408="Unknown"),ISBLANK(J6408)),AND(NOT(O6408="Unknown"),ISBLANK(R6408))),"Missing Information", INDEX(Table15[Entire Service Line Classification], MATCH(SUMIFS(Table15[Unique ID],Table15[System-Owned Portion],E6408,Table15[If Material Anything Other than "Lead" in Column E,Was Material Ever Previously Lead?],G6408,Table15[Customer-Owned Portion],O6408),Table15[Unique ID],0),0)))</f>
        <v>Lead Status Unknown</v>
      </c>
      <c r="X6408"/>
    </row>
    <row r="6409" spans="2:24" ht="29" x14ac:dyDescent="0.35">
      <c r="B6409" s="146"/>
      <c r="C6409" s="31" t="s">
        <v>6668</v>
      </c>
      <c r="D6409" s="31"/>
      <c r="E6409" s="44" t="s">
        <v>3284</v>
      </c>
      <c r="F6409" s="43" t="s">
        <v>41</v>
      </c>
      <c r="G6409" s="84" t="s">
        <v>3249</v>
      </c>
      <c r="H6409" s="31">
        <v>1986</v>
      </c>
      <c r="I6409" s="207" t="s">
        <v>3338</v>
      </c>
      <c r="J6409" s="84" t="s">
        <v>3270</v>
      </c>
      <c r="K6409" s="31" t="s">
        <v>41</v>
      </c>
      <c r="L6409" s="31"/>
      <c r="M6409" s="169"/>
      <c r="N6409" s="148"/>
      <c r="O6409" s="106" t="s">
        <v>3284</v>
      </c>
      <c r="P6409" s="43">
        <v>1986</v>
      </c>
      <c r="Q6409" s="207" t="s">
        <v>3338</v>
      </c>
      <c r="R6409" s="84" t="s">
        <v>3270</v>
      </c>
      <c r="S6409" s="31" t="s">
        <v>41</v>
      </c>
      <c r="T6409" s="31"/>
      <c r="U6409" s="169"/>
      <c r="V6409" s="150"/>
      <c r="W6409" s="141" t="str" cm="1">
        <f t="array" ref="W6409">IF(SUM(LEN(B6409:V6409))=0,"",IF(OR(OR(ISBLANK(F6409),SUM(LEN(C6409),LEN(D6409))=0),AND(NOT(E6409="Unknown"),ISBLANK(J6409)),AND(NOT(O6409="Unknown"),ISBLANK(R6409))),"Missing Information", INDEX(Table15[Entire Service Line Classification], MATCH(SUMIFS(Table15[Unique ID],Table15[System-Owned Portion],E6409,Table15[If Material Anything Other than "Lead" in Column E,Was Material Ever Previously Lead?],G6409,Table15[Customer-Owned Portion],O6409),Table15[Unique ID],0),0)))</f>
        <v>Non-lead</v>
      </c>
      <c r="X6409"/>
    </row>
    <row r="6410" spans="2:24" ht="29" x14ac:dyDescent="0.35">
      <c r="B6410" s="146"/>
      <c r="C6410" s="31" t="s">
        <v>6669</v>
      </c>
      <c r="D6410" s="31"/>
      <c r="E6410" s="44" t="s">
        <v>3284</v>
      </c>
      <c r="F6410" s="43" t="s">
        <v>41</v>
      </c>
      <c r="G6410" s="84" t="s">
        <v>3249</v>
      </c>
      <c r="H6410" s="31">
        <v>1991</v>
      </c>
      <c r="I6410" s="207" t="s">
        <v>3338</v>
      </c>
      <c r="J6410" s="84" t="s">
        <v>3270</v>
      </c>
      <c r="K6410" s="31" t="s">
        <v>41</v>
      </c>
      <c r="L6410" s="31"/>
      <c r="M6410" s="169"/>
      <c r="N6410" s="148"/>
      <c r="O6410" s="106" t="s">
        <v>3284</v>
      </c>
      <c r="P6410" s="43">
        <v>1991</v>
      </c>
      <c r="Q6410" s="207" t="s">
        <v>3338</v>
      </c>
      <c r="R6410" s="84" t="s">
        <v>3270</v>
      </c>
      <c r="S6410" s="31" t="s">
        <v>41</v>
      </c>
      <c r="T6410" s="31"/>
      <c r="U6410" s="169"/>
      <c r="V6410" s="150"/>
      <c r="W6410" s="141" t="str" cm="1">
        <f t="array" ref="W6410">IF(SUM(LEN(B6410:V6410))=0,"",IF(OR(OR(ISBLANK(F6410),SUM(LEN(C6410),LEN(D6410))=0),AND(NOT(E6410="Unknown"),ISBLANK(J6410)),AND(NOT(O6410="Unknown"),ISBLANK(R6410))),"Missing Information", INDEX(Table15[Entire Service Line Classification], MATCH(SUMIFS(Table15[Unique ID],Table15[System-Owned Portion],E6410,Table15[If Material Anything Other than "Lead" in Column E,Was Material Ever Previously Lead?],G6410,Table15[Customer-Owned Portion],O6410),Table15[Unique ID],0),0)))</f>
        <v>Non-lead</v>
      </c>
      <c r="X6410"/>
    </row>
    <row r="6411" spans="2:24" ht="29" x14ac:dyDescent="0.35">
      <c r="B6411" s="146"/>
      <c r="C6411" s="31" t="s">
        <v>6670</v>
      </c>
      <c r="D6411" s="31"/>
      <c r="E6411" s="44" t="s">
        <v>3284</v>
      </c>
      <c r="F6411" s="43" t="s">
        <v>41</v>
      </c>
      <c r="G6411" s="84" t="s">
        <v>3249</v>
      </c>
      <c r="H6411" s="31">
        <v>1990</v>
      </c>
      <c r="I6411" s="207" t="s">
        <v>3338</v>
      </c>
      <c r="J6411" s="84" t="s">
        <v>3270</v>
      </c>
      <c r="K6411" s="31" t="s">
        <v>41</v>
      </c>
      <c r="L6411" s="31"/>
      <c r="M6411" s="169"/>
      <c r="N6411" s="148"/>
      <c r="O6411" s="106" t="s">
        <v>3284</v>
      </c>
      <c r="P6411" s="43">
        <v>1990</v>
      </c>
      <c r="Q6411" s="207" t="s">
        <v>3338</v>
      </c>
      <c r="R6411" s="84" t="s">
        <v>3270</v>
      </c>
      <c r="S6411" s="31" t="s">
        <v>41</v>
      </c>
      <c r="T6411" s="31"/>
      <c r="U6411" s="169"/>
      <c r="V6411" s="150"/>
      <c r="W6411" s="141" t="str" cm="1">
        <f t="array" ref="W6411">IF(SUM(LEN(B6411:V6411))=0,"",IF(OR(OR(ISBLANK(F6411),SUM(LEN(C6411),LEN(D6411))=0),AND(NOT(E6411="Unknown"),ISBLANK(J6411)),AND(NOT(O6411="Unknown"),ISBLANK(R6411))),"Missing Information", INDEX(Table15[Entire Service Line Classification], MATCH(SUMIFS(Table15[Unique ID],Table15[System-Owned Portion],E6411,Table15[If Material Anything Other than "Lead" in Column E,Was Material Ever Previously Lead?],G6411,Table15[Customer-Owned Portion],O6411),Table15[Unique ID],0),0)))</f>
        <v>Non-lead</v>
      </c>
      <c r="X6411"/>
    </row>
    <row r="6412" spans="2:24" ht="29" x14ac:dyDescent="0.35">
      <c r="B6412" s="146"/>
      <c r="C6412" s="31" t="s">
        <v>6671</v>
      </c>
      <c r="D6412" s="31"/>
      <c r="E6412" s="44" t="s">
        <v>3284</v>
      </c>
      <c r="F6412" s="43" t="s">
        <v>41</v>
      </c>
      <c r="G6412" s="84" t="s">
        <v>3249</v>
      </c>
      <c r="H6412" s="31">
        <v>1991</v>
      </c>
      <c r="I6412" s="207" t="s">
        <v>3338</v>
      </c>
      <c r="J6412" s="84" t="s">
        <v>3270</v>
      </c>
      <c r="K6412" s="31" t="s">
        <v>41</v>
      </c>
      <c r="L6412" s="31"/>
      <c r="M6412" s="169"/>
      <c r="N6412" s="148"/>
      <c r="O6412" s="106" t="s">
        <v>3284</v>
      </c>
      <c r="P6412" s="43">
        <v>1991</v>
      </c>
      <c r="Q6412" s="207" t="s">
        <v>3338</v>
      </c>
      <c r="R6412" s="84" t="s">
        <v>3270</v>
      </c>
      <c r="S6412" s="31" t="s">
        <v>41</v>
      </c>
      <c r="T6412" s="31"/>
      <c r="U6412" s="169"/>
      <c r="V6412" s="150"/>
      <c r="W6412" s="141" t="str" cm="1">
        <f t="array" ref="W6412">IF(SUM(LEN(B6412:V6412))=0,"",IF(OR(OR(ISBLANK(F6412),SUM(LEN(C6412),LEN(D6412))=0),AND(NOT(E6412="Unknown"),ISBLANK(J6412)),AND(NOT(O6412="Unknown"),ISBLANK(R6412))),"Missing Information", INDEX(Table15[Entire Service Line Classification], MATCH(SUMIFS(Table15[Unique ID],Table15[System-Owned Portion],E6412,Table15[If Material Anything Other than "Lead" in Column E,Was Material Ever Previously Lead?],G6412,Table15[Customer-Owned Portion],O6412),Table15[Unique ID],0),0)))</f>
        <v>Non-lead</v>
      </c>
      <c r="X6412"/>
    </row>
    <row r="6413" spans="2:24" x14ac:dyDescent="0.35">
      <c r="B6413" s="146"/>
      <c r="C6413" s="31" t="s">
        <v>6672</v>
      </c>
      <c r="D6413" s="31"/>
      <c r="E6413" s="44" t="s">
        <v>3203</v>
      </c>
      <c r="F6413" s="43" t="s">
        <v>3283</v>
      </c>
      <c r="G6413" s="84" t="s">
        <v>3249</v>
      </c>
      <c r="H6413" s="31">
        <v>1985</v>
      </c>
      <c r="I6413" s="207" t="s">
        <v>3338</v>
      </c>
      <c r="J6413" s="84"/>
      <c r="K6413" s="31" t="s">
        <v>41</v>
      </c>
      <c r="L6413" s="31"/>
      <c r="M6413" s="169"/>
      <c r="N6413" s="148"/>
      <c r="O6413" s="106" t="s">
        <v>3203</v>
      </c>
      <c r="P6413" s="43">
        <v>1985</v>
      </c>
      <c r="Q6413" s="207" t="s">
        <v>3338</v>
      </c>
      <c r="R6413" s="84" t="s">
        <v>3203</v>
      </c>
      <c r="S6413" s="31" t="s">
        <v>41</v>
      </c>
      <c r="T6413" s="31"/>
      <c r="U6413" s="169"/>
      <c r="V6413" s="150"/>
      <c r="W6413" s="141" t="str" cm="1">
        <f t="array" ref="W6413">IF(SUM(LEN(B6413:V6413))=0,"",IF(OR(OR(ISBLANK(F6413),SUM(LEN(C6413),LEN(D6413))=0),AND(NOT(E6413="Unknown"),ISBLANK(J6413)),AND(NOT(O6413="Unknown"),ISBLANK(R6413))),"Missing Information", INDEX(Table15[Entire Service Line Classification], MATCH(SUMIFS(Table15[Unique ID],Table15[System-Owned Portion],E6413,Table15[If Material Anything Other than "Lead" in Column E,Was Material Ever Previously Lead?],G6413,Table15[Customer-Owned Portion],O6413),Table15[Unique ID],0),0)))</f>
        <v>Lead Status Unknown</v>
      </c>
      <c r="X6413"/>
    </row>
    <row r="6414" spans="2:24" x14ac:dyDescent="0.35">
      <c r="B6414" s="146"/>
      <c r="C6414" s="31" t="s">
        <v>6673</v>
      </c>
      <c r="D6414" s="31"/>
      <c r="E6414" s="44" t="s">
        <v>3203</v>
      </c>
      <c r="F6414" s="43" t="s">
        <v>3283</v>
      </c>
      <c r="G6414" s="84" t="s">
        <v>3249</v>
      </c>
      <c r="H6414" s="31">
        <v>1985</v>
      </c>
      <c r="I6414" s="207" t="s">
        <v>3337</v>
      </c>
      <c r="J6414" s="84"/>
      <c r="K6414" s="31" t="s">
        <v>41</v>
      </c>
      <c r="L6414" s="31"/>
      <c r="M6414" s="169"/>
      <c r="N6414" s="148"/>
      <c r="O6414" s="106" t="s">
        <v>3203</v>
      </c>
      <c r="P6414" s="43">
        <v>1985</v>
      </c>
      <c r="Q6414" s="207" t="s">
        <v>3337</v>
      </c>
      <c r="R6414" s="84" t="s">
        <v>3203</v>
      </c>
      <c r="S6414" s="31" t="s">
        <v>41</v>
      </c>
      <c r="T6414" s="31"/>
      <c r="U6414" s="169"/>
      <c r="V6414" s="150"/>
      <c r="W6414" s="141" t="str" cm="1">
        <f t="array" ref="W6414">IF(SUM(LEN(B6414:V6414))=0,"",IF(OR(OR(ISBLANK(F6414),SUM(LEN(C6414),LEN(D6414))=0),AND(NOT(E6414="Unknown"),ISBLANK(J6414)),AND(NOT(O6414="Unknown"),ISBLANK(R6414))),"Missing Information", INDEX(Table15[Entire Service Line Classification], MATCH(SUMIFS(Table15[Unique ID],Table15[System-Owned Portion],E6414,Table15[If Material Anything Other than "Lead" in Column E,Was Material Ever Previously Lead?],G6414,Table15[Customer-Owned Portion],O6414),Table15[Unique ID],0),0)))</f>
        <v>Lead Status Unknown</v>
      </c>
      <c r="X6414"/>
    </row>
    <row r="6415" spans="2:24" ht="29" x14ac:dyDescent="0.35">
      <c r="B6415" s="146"/>
      <c r="C6415" s="31" t="s">
        <v>6674</v>
      </c>
      <c r="D6415" s="31"/>
      <c r="E6415" s="44" t="s">
        <v>3284</v>
      </c>
      <c r="F6415" s="43" t="s">
        <v>41</v>
      </c>
      <c r="G6415" s="84" t="s">
        <v>3249</v>
      </c>
      <c r="H6415" s="31">
        <v>1986</v>
      </c>
      <c r="I6415" s="207" t="s">
        <v>3337</v>
      </c>
      <c r="J6415" s="84" t="s">
        <v>3270</v>
      </c>
      <c r="K6415" s="31" t="s">
        <v>41</v>
      </c>
      <c r="L6415" s="31"/>
      <c r="M6415" s="169"/>
      <c r="N6415" s="148"/>
      <c r="O6415" s="106" t="s">
        <v>3284</v>
      </c>
      <c r="P6415" s="43">
        <v>1986</v>
      </c>
      <c r="Q6415" s="207" t="s">
        <v>3337</v>
      </c>
      <c r="R6415" s="84" t="s">
        <v>3270</v>
      </c>
      <c r="S6415" s="31" t="s">
        <v>41</v>
      </c>
      <c r="T6415" s="31"/>
      <c r="U6415" s="169"/>
      <c r="V6415" s="150"/>
      <c r="W6415" s="141" t="str" cm="1">
        <f t="array" ref="W6415">IF(SUM(LEN(B6415:V6415))=0,"",IF(OR(OR(ISBLANK(F6415),SUM(LEN(C6415),LEN(D6415))=0),AND(NOT(E6415="Unknown"),ISBLANK(J6415)),AND(NOT(O6415="Unknown"),ISBLANK(R6415))),"Missing Information", INDEX(Table15[Entire Service Line Classification], MATCH(SUMIFS(Table15[Unique ID],Table15[System-Owned Portion],E6415,Table15[If Material Anything Other than "Lead" in Column E,Was Material Ever Previously Lead?],G6415,Table15[Customer-Owned Portion],O6415),Table15[Unique ID],0),0)))</f>
        <v>Non-lead</v>
      </c>
      <c r="X6415"/>
    </row>
    <row r="6416" spans="2:24" ht="29" x14ac:dyDescent="0.35">
      <c r="B6416" s="146"/>
      <c r="C6416" s="31" t="s">
        <v>6675</v>
      </c>
      <c r="D6416" s="31"/>
      <c r="E6416" s="44" t="s">
        <v>3284</v>
      </c>
      <c r="F6416" s="43" t="s">
        <v>41</v>
      </c>
      <c r="G6416" s="84" t="s">
        <v>3249</v>
      </c>
      <c r="H6416" s="31">
        <v>2012</v>
      </c>
      <c r="I6416" s="207" t="s">
        <v>3338</v>
      </c>
      <c r="J6416" s="84" t="s">
        <v>3270</v>
      </c>
      <c r="K6416" s="31" t="s">
        <v>41</v>
      </c>
      <c r="L6416" s="31"/>
      <c r="M6416" s="169"/>
      <c r="N6416" s="148"/>
      <c r="O6416" s="106" t="s">
        <v>3284</v>
      </c>
      <c r="P6416" s="43">
        <v>2012</v>
      </c>
      <c r="Q6416" s="207" t="s">
        <v>3338</v>
      </c>
      <c r="R6416" s="84" t="s">
        <v>3270</v>
      </c>
      <c r="S6416" s="31" t="s">
        <v>41</v>
      </c>
      <c r="T6416" s="31"/>
      <c r="U6416" s="169"/>
      <c r="V6416" s="150"/>
      <c r="W6416" s="141" t="str" cm="1">
        <f t="array" ref="W6416">IF(SUM(LEN(B6416:V6416))=0,"",IF(OR(OR(ISBLANK(F6416),SUM(LEN(C6416),LEN(D6416))=0),AND(NOT(E6416="Unknown"),ISBLANK(J6416)),AND(NOT(O6416="Unknown"),ISBLANK(R6416))),"Missing Information", INDEX(Table15[Entire Service Line Classification], MATCH(SUMIFS(Table15[Unique ID],Table15[System-Owned Portion],E6416,Table15[If Material Anything Other than "Lead" in Column E,Was Material Ever Previously Lead?],G6416,Table15[Customer-Owned Portion],O6416),Table15[Unique ID],0),0)))</f>
        <v>Non-lead</v>
      </c>
      <c r="X6416"/>
    </row>
    <row r="6417" spans="2:24" ht="29" x14ac:dyDescent="0.35">
      <c r="B6417" s="146"/>
      <c r="C6417" s="31" t="s">
        <v>6676</v>
      </c>
      <c r="D6417" s="31"/>
      <c r="E6417" s="44" t="s">
        <v>3284</v>
      </c>
      <c r="F6417" s="43" t="s">
        <v>41</v>
      </c>
      <c r="G6417" s="84" t="s">
        <v>3249</v>
      </c>
      <c r="H6417" s="31">
        <v>1987</v>
      </c>
      <c r="I6417" s="207" t="s">
        <v>3337</v>
      </c>
      <c r="J6417" s="84" t="s">
        <v>3270</v>
      </c>
      <c r="K6417" s="31" t="s">
        <v>41</v>
      </c>
      <c r="L6417" s="31"/>
      <c r="M6417" s="169"/>
      <c r="N6417" s="148"/>
      <c r="O6417" s="106" t="s">
        <v>3284</v>
      </c>
      <c r="P6417" s="43">
        <v>1987</v>
      </c>
      <c r="Q6417" s="207" t="s">
        <v>3337</v>
      </c>
      <c r="R6417" s="84" t="s">
        <v>3270</v>
      </c>
      <c r="S6417" s="31" t="s">
        <v>41</v>
      </c>
      <c r="T6417" s="31"/>
      <c r="U6417" s="169"/>
      <c r="V6417" s="150"/>
      <c r="W6417" s="141" t="str" cm="1">
        <f t="array" ref="W6417">IF(SUM(LEN(B6417:V6417))=0,"",IF(OR(OR(ISBLANK(F6417),SUM(LEN(C6417),LEN(D6417))=0),AND(NOT(E6417="Unknown"),ISBLANK(J6417)),AND(NOT(O6417="Unknown"),ISBLANK(R6417))),"Missing Information", INDEX(Table15[Entire Service Line Classification], MATCH(SUMIFS(Table15[Unique ID],Table15[System-Owned Portion],E6417,Table15[If Material Anything Other than "Lead" in Column E,Was Material Ever Previously Lead?],G6417,Table15[Customer-Owned Portion],O6417),Table15[Unique ID],0),0)))</f>
        <v>Non-lead</v>
      </c>
      <c r="X6417"/>
    </row>
    <row r="6418" spans="2:24" ht="29" x14ac:dyDescent="0.35">
      <c r="B6418" s="146"/>
      <c r="C6418" s="31" t="s">
        <v>6677</v>
      </c>
      <c r="D6418" s="31"/>
      <c r="E6418" s="44" t="s">
        <v>3284</v>
      </c>
      <c r="F6418" s="43" t="s">
        <v>41</v>
      </c>
      <c r="G6418" s="84" t="s">
        <v>3249</v>
      </c>
      <c r="H6418" s="31">
        <v>1986</v>
      </c>
      <c r="I6418" s="207" t="s">
        <v>3338</v>
      </c>
      <c r="J6418" s="84" t="s">
        <v>3270</v>
      </c>
      <c r="K6418" s="31" t="s">
        <v>41</v>
      </c>
      <c r="L6418" s="31"/>
      <c r="M6418" s="169"/>
      <c r="N6418" s="148"/>
      <c r="O6418" s="106" t="s">
        <v>3284</v>
      </c>
      <c r="P6418" s="43">
        <v>1986</v>
      </c>
      <c r="Q6418" s="207" t="s">
        <v>3338</v>
      </c>
      <c r="R6418" s="84" t="s">
        <v>3270</v>
      </c>
      <c r="S6418" s="31" t="s">
        <v>41</v>
      </c>
      <c r="T6418" s="31"/>
      <c r="U6418" s="169"/>
      <c r="V6418" s="150"/>
      <c r="W6418" s="141" t="str" cm="1">
        <f t="array" ref="W6418">IF(SUM(LEN(B6418:V6418))=0,"",IF(OR(OR(ISBLANK(F6418),SUM(LEN(C6418),LEN(D6418))=0),AND(NOT(E6418="Unknown"),ISBLANK(J6418)),AND(NOT(O6418="Unknown"),ISBLANK(R6418))),"Missing Information", INDEX(Table15[Entire Service Line Classification], MATCH(SUMIFS(Table15[Unique ID],Table15[System-Owned Portion],E6418,Table15[If Material Anything Other than "Lead" in Column E,Was Material Ever Previously Lead?],G6418,Table15[Customer-Owned Portion],O6418),Table15[Unique ID],0),0)))</f>
        <v>Non-lead</v>
      </c>
      <c r="X6418"/>
    </row>
    <row r="6419" spans="2:24" ht="29" x14ac:dyDescent="0.35">
      <c r="B6419" s="146"/>
      <c r="C6419" s="31" t="s">
        <v>6678</v>
      </c>
      <c r="D6419" s="31"/>
      <c r="E6419" s="44" t="s">
        <v>3284</v>
      </c>
      <c r="F6419" s="43" t="s">
        <v>41</v>
      </c>
      <c r="G6419" s="84" t="s">
        <v>3249</v>
      </c>
      <c r="H6419" s="31">
        <v>1986</v>
      </c>
      <c r="I6419" s="207" t="s">
        <v>3337</v>
      </c>
      <c r="J6419" s="84" t="s">
        <v>3270</v>
      </c>
      <c r="K6419" s="31" t="s">
        <v>41</v>
      </c>
      <c r="L6419" s="31"/>
      <c r="M6419" s="169"/>
      <c r="N6419" s="148"/>
      <c r="O6419" s="106" t="s">
        <v>3284</v>
      </c>
      <c r="P6419" s="43">
        <v>1986</v>
      </c>
      <c r="Q6419" s="207" t="s">
        <v>3337</v>
      </c>
      <c r="R6419" s="84" t="s">
        <v>3270</v>
      </c>
      <c r="S6419" s="31" t="s">
        <v>41</v>
      </c>
      <c r="T6419" s="31"/>
      <c r="U6419" s="169"/>
      <c r="V6419" s="150"/>
      <c r="W6419" s="141" t="str" cm="1">
        <f t="array" ref="W6419">IF(SUM(LEN(B6419:V6419))=0,"",IF(OR(OR(ISBLANK(F6419),SUM(LEN(C6419),LEN(D6419))=0),AND(NOT(E6419="Unknown"),ISBLANK(J6419)),AND(NOT(O6419="Unknown"),ISBLANK(R6419))),"Missing Information", INDEX(Table15[Entire Service Line Classification], MATCH(SUMIFS(Table15[Unique ID],Table15[System-Owned Portion],E6419,Table15[If Material Anything Other than "Lead" in Column E,Was Material Ever Previously Lead?],G6419,Table15[Customer-Owned Portion],O6419),Table15[Unique ID],0),0)))</f>
        <v>Non-lead</v>
      </c>
      <c r="X6419"/>
    </row>
    <row r="6420" spans="2:24" ht="29" x14ac:dyDescent="0.35">
      <c r="B6420" s="146"/>
      <c r="C6420" s="31" t="s">
        <v>6679</v>
      </c>
      <c r="D6420" s="31"/>
      <c r="E6420" s="44" t="s">
        <v>3284</v>
      </c>
      <c r="F6420" s="43" t="s">
        <v>41</v>
      </c>
      <c r="G6420" s="84" t="s">
        <v>3249</v>
      </c>
      <c r="H6420" s="31">
        <v>1987</v>
      </c>
      <c r="I6420" s="207" t="s">
        <v>3337</v>
      </c>
      <c r="J6420" s="84" t="s">
        <v>3270</v>
      </c>
      <c r="K6420" s="31" t="s">
        <v>41</v>
      </c>
      <c r="L6420" s="31"/>
      <c r="M6420" s="169"/>
      <c r="N6420" s="148"/>
      <c r="O6420" s="106" t="s">
        <v>3284</v>
      </c>
      <c r="P6420" s="43">
        <v>1987</v>
      </c>
      <c r="Q6420" s="207" t="s">
        <v>3337</v>
      </c>
      <c r="R6420" s="84" t="s">
        <v>3270</v>
      </c>
      <c r="S6420" s="31" t="s">
        <v>41</v>
      </c>
      <c r="T6420" s="31"/>
      <c r="U6420" s="169"/>
      <c r="V6420" s="150"/>
      <c r="W6420" s="141" t="str" cm="1">
        <f t="array" ref="W6420">IF(SUM(LEN(B6420:V6420))=0,"",IF(OR(OR(ISBLANK(F6420),SUM(LEN(C6420),LEN(D6420))=0),AND(NOT(E6420="Unknown"),ISBLANK(J6420)),AND(NOT(O6420="Unknown"),ISBLANK(R6420))),"Missing Information", INDEX(Table15[Entire Service Line Classification], MATCH(SUMIFS(Table15[Unique ID],Table15[System-Owned Portion],E6420,Table15[If Material Anything Other than "Lead" in Column E,Was Material Ever Previously Lead?],G6420,Table15[Customer-Owned Portion],O6420),Table15[Unique ID],0),0)))</f>
        <v>Non-lead</v>
      </c>
      <c r="X6420"/>
    </row>
    <row r="6421" spans="2:24" ht="29" x14ac:dyDescent="0.35">
      <c r="B6421" s="146"/>
      <c r="C6421" s="31" t="s">
        <v>6680</v>
      </c>
      <c r="D6421" s="31"/>
      <c r="E6421" s="44" t="s">
        <v>3284</v>
      </c>
      <c r="F6421" s="43" t="s">
        <v>41</v>
      </c>
      <c r="G6421" s="84" t="s">
        <v>3249</v>
      </c>
      <c r="H6421" s="31">
        <v>1987</v>
      </c>
      <c r="I6421" s="207" t="s">
        <v>3337</v>
      </c>
      <c r="J6421" s="84" t="s">
        <v>3270</v>
      </c>
      <c r="K6421" s="31" t="s">
        <v>41</v>
      </c>
      <c r="L6421" s="31"/>
      <c r="M6421" s="169"/>
      <c r="N6421" s="148"/>
      <c r="O6421" s="106" t="s">
        <v>3284</v>
      </c>
      <c r="P6421" s="43">
        <v>1987</v>
      </c>
      <c r="Q6421" s="207" t="s">
        <v>3337</v>
      </c>
      <c r="R6421" s="84" t="s">
        <v>3270</v>
      </c>
      <c r="S6421" s="31" t="s">
        <v>41</v>
      </c>
      <c r="T6421" s="31"/>
      <c r="U6421" s="169"/>
      <c r="V6421" s="150"/>
      <c r="W6421" s="141" t="str" cm="1">
        <f t="array" ref="W6421">IF(SUM(LEN(B6421:V6421))=0,"",IF(OR(OR(ISBLANK(F6421),SUM(LEN(C6421),LEN(D6421))=0),AND(NOT(E6421="Unknown"),ISBLANK(J6421)),AND(NOT(O6421="Unknown"),ISBLANK(R6421))),"Missing Information", INDEX(Table15[Entire Service Line Classification], MATCH(SUMIFS(Table15[Unique ID],Table15[System-Owned Portion],E6421,Table15[If Material Anything Other than "Lead" in Column E,Was Material Ever Previously Lead?],G6421,Table15[Customer-Owned Portion],O6421),Table15[Unique ID],0),0)))</f>
        <v>Non-lead</v>
      </c>
      <c r="X6421"/>
    </row>
    <row r="6422" spans="2:24" x14ac:dyDescent="0.35">
      <c r="B6422" s="146"/>
      <c r="C6422" s="31" t="s">
        <v>6681</v>
      </c>
      <c r="D6422" s="31"/>
      <c r="E6422" s="44" t="s">
        <v>3203</v>
      </c>
      <c r="F6422" s="43" t="s">
        <v>3283</v>
      </c>
      <c r="G6422" s="84" t="s">
        <v>3249</v>
      </c>
      <c r="H6422" s="31">
        <v>1985</v>
      </c>
      <c r="I6422" s="207" t="s">
        <v>3337</v>
      </c>
      <c r="J6422" s="84"/>
      <c r="K6422" s="31" t="s">
        <v>41</v>
      </c>
      <c r="L6422" s="31"/>
      <c r="M6422" s="169"/>
      <c r="N6422" s="148"/>
      <c r="O6422" s="106" t="s">
        <v>3203</v>
      </c>
      <c r="P6422" s="43">
        <v>1985</v>
      </c>
      <c r="Q6422" s="207" t="s">
        <v>3337</v>
      </c>
      <c r="R6422" s="84" t="s">
        <v>3203</v>
      </c>
      <c r="S6422" s="31" t="s">
        <v>41</v>
      </c>
      <c r="T6422" s="31"/>
      <c r="U6422" s="169"/>
      <c r="V6422" s="150"/>
      <c r="W6422" s="141" t="str" cm="1">
        <f t="array" ref="W6422">IF(SUM(LEN(B6422:V6422))=0,"",IF(OR(OR(ISBLANK(F6422),SUM(LEN(C6422),LEN(D6422))=0),AND(NOT(E6422="Unknown"),ISBLANK(J6422)),AND(NOT(O6422="Unknown"),ISBLANK(R6422))),"Missing Information", INDEX(Table15[Entire Service Line Classification], MATCH(SUMIFS(Table15[Unique ID],Table15[System-Owned Portion],E6422,Table15[If Material Anything Other than "Lead" in Column E,Was Material Ever Previously Lead?],G6422,Table15[Customer-Owned Portion],O6422),Table15[Unique ID],0),0)))</f>
        <v>Lead Status Unknown</v>
      </c>
      <c r="X6422"/>
    </row>
    <row r="6423" spans="2:24" x14ac:dyDescent="0.35">
      <c r="B6423" s="146"/>
      <c r="C6423" s="31" t="s">
        <v>6682</v>
      </c>
      <c r="D6423" s="31"/>
      <c r="E6423" s="44" t="s">
        <v>3203</v>
      </c>
      <c r="F6423" s="43" t="s">
        <v>3283</v>
      </c>
      <c r="G6423" s="84" t="s">
        <v>3249</v>
      </c>
      <c r="H6423" s="31">
        <v>1985</v>
      </c>
      <c r="I6423" s="207" t="s">
        <v>3337</v>
      </c>
      <c r="J6423" s="84"/>
      <c r="K6423" s="31" t="s">
        <v>41</v>
      </c>
      <c r="L6423" s="31"/>
      <c r="M6423" s="169"/>
      <c r="N6423" s="148"/>
      <c r="O6423" s="106" t="s">
        <v>3203</v>
      </c>
      <c r="P6423" s="43">
        <v>1985</v>
      </c>
      <c r="Q6423" s="207" t="s">
        <v>3337</v>
      </c>
      <c r="R6423" s="84" t="s">
        <v>3203</v>
      </c>
      <c r="S6423" s="31" t="s">
        <v>41</v>
      </c>
      <c r="T6423" s="31"/>
      <c r="U6423" s="169"/>
      <c r="V6423" s="150"/>
      <c r="W6423" s="141" t="str" cm="1">
        <f t="array" ref="W6423">IF(SUM(LEN(B6423:V6423))=0,"",IF(OR(OR(ISBLANK(F6423),SUM(LEN(C6423),LEN(D6423))=0),AND(NOT(E6423="Unknown"),ISBLANK(J6423)),AND(NOT(O6423="Unknown"),ISBLANK(R6423))),"Missing Information", INDEX(Table15[Entire Service Line Classification], MATCH(SUMIFS(Table15[Unique ID],Table15[System-Owned Portion],E6423,Table15[If Material Anything Other than "Lead" in Column E,Was Material Ever Previously Lead?],G6423,Table15[Customer-Owned Portion],O6423),Table15[Unique ID],0),0)))</f>
        <v>Lead Status Unknown</v>
      </c>
      <c r="X6423"/>
    </row>
    <row r="6424" spans="2:24" x14ac:dyDescent="0.35">
      <c r="B6424" s="146"/>
      <c r="C6424" s="31" t="s">
        <v>6683</v>
      </c>
      <c r="D6424" s="31"/>
      <c r="E6424" s="44" t="s">
        <v>3203</v>
      </c>
      <c r="F6424" s="43" t="s">
        <v>3283</v>
      </c>
      <c r="G6424" s="84" t="s">
        <v>3249</v>
      </c>
      <c r="H6424" s="31">
        <v>1985</v>
      </c>
      <c r="I6424" s="207" t="s">
        <v>3337</v>
      </c>
      <c r="J6424" s="84"/>
      <c r="K6424" s="31" t="s">
        <v>41</v>
      </c>
      <c r="L6424" s="31"/>
      <c r="M6424" s="169"/>
      <c r="N6424" s="148"/>
      <c r="O6424" s="106" t="s">
        <v>3203</v>
      </c>
      <c r="P6424" s="43">
        <v>1985</v>
      </c>
      <c r="Q6424" s="207" t="s">
        <v>3337</v>
      </c>
      <c r="R6424" s="84" t="s">
        <v>3203</v>
      </c>
      <c r="S6424" s="31" t="s">
        <v>41</v>
      </c>
      <c r="T6424" s="31"/>
      <c r="U6424" s="169"/>
      <c r="V6424" s="150"/>
      <c r="W6424" s="141" t="str" cm="1">
        <f t="array" ref="W6424">IF(SUM(LEN(B6424:V6424))=0,"",IF(OR(OR(ISBLANK(F6424),SUM(LEN(C6424),LEN(D6424))=0),AND(NOT(E6424="Unknown"),ISBLANK(J6424)),AND(NOT(O6424="Unknown"),ISBLANK(R6424))),"Missing Information", INDEX(Table15[Entire Service Line Classification], MATCH(SUMIFS(Table15[Unique ID],Table15[System-Owned Portion],E6424,Table15[If Material Anything Other than "Lead" in Column E,Was Material Ever Previously Lead?],G6424,Table15[Customer-Owned Portion],O6424),Table15[Unique ID],0),0)))</f>
        <v>Lead Status Unknown</v>
      </c>
      <c r="X6424"/>
    </row>
    <row r="6425" spans="2:24" x14ac:dyDescent="0.35">
      <c r="B6425" s="146"/>
      <c r="C6425" s="31" t="s">
        <v>6684</v>
      </c>
      <c r="D6425" s="31"/>
      <c r="E6425" s="44" t="s">
        <v>3203</v>
      </c>
      <c r="F6425" s="43" t="s">
        <v>3283</v>
      </c>
      <c r="G6425" s="84" t="s">
        <v>3249</v>
      </c>
      <c r="H6425" s="31">
        <v>1985</v>
      </c>
      <c r="I6425" s="207" t="s">
        <v>3337</v>
      </c>
      <c r="J6425" s="84"/>
      <c r="K6425" s="31" t="s">
        <v>41</v>
      </c>
      <c r="L6425" s="31"/>
      <c r="M6425" s="169"/>
      <c r="N6425" s="148"/>
      <c r="O6425" s="106" t="s">
        <v>3203</v>
      </c>
      <c r="P6425" s="43">
        <v>1985</v>
      </c>
      <c r="Q6425" s="207" t="s">
        <v>3337</v>
      </c>
      <c r="R6425" s="84" t="s">
        <v>3203</v>
      </c>
      <c r="S6425" s="31" t="s">
        <v>41</v>
      </c>
      <c r="T6425" s="31"/>
      <c r="U6425" s="169"/>
      <c r="V6425" s="150"/>
      <c r="W6425" s="141" t="str" cm="1">
        <f t="array" ref="W6425">IF(SUM(LEN(B6425:V6425))=0,"",IF(OR(OR(ISBLANK(F6425),SUM(LEN(C6425),LEN(D6425))=0),AND(NOT(E6425="Unknown"),ISBLANK(J6425)),AND(NOT(O6425="Unknown"),ISBLANK(R6425))),"Missing Information", INDEX(Table15[Entire Service Line Classification], MATCH(SUMIFS(Table15[Unique ID],Table15[System-Owned Portion],E6425,Table15[If Material Anything Other than "Lead" in Column E,Was Material Ever Previously Lead?],G6425,Table15[Customer-Owned Portion],O6425),Table15[Unique ID],0),0)))</f>
        <v>Lead Status Unknown</v>
      </c>
      <c r="X6425"/>
    </row>
    <row r="6426" spans="2:24" x14ac:dyDescent="0.35">
      <c r="B6426" s="146"/>
      <c r="C6426" s="31" t="s">
        <v>6685</v>
      </c>
      <c r="D6426" s="31"/>
      <c r="E6426" s="44" t="s">
        <v>3203</v>
      </c>
      <c r="F6426" s="43" t="s">
        <v>3283</v>
      </c>
      <c r="G6426" s="84" t="s">
        <v>3249</v>
      </c>
      <c r="H6426" s="31">
        <v>1984</v>
      </c>
      <c r="I6426" s="207" t="s">
        <v>3337</v>
      </c>
      <c r="J6426" s="84"/>
      <c r="K6426" s="31" t="s">
        <v>41</v>
      </c>
      <c r="L6426" s="31"/>
      <c r="M6426" s="169"/>
      <c r="N6426" s="148"/>
      <c r="O6426" s="106" t="s">
        <v>3203</v>
      </c>
      <c r="P6426" s="43">
        <v>1984</v>
      </c>
      <c r="Q6426" s="207" t="s">
        <v>3337</v>
      </c>
      <c r="R6426" s="84" t="s">
        <v>3203</v>
      </c>
      <c r="S6426" s="31" t="s">
        <v>41</v>
      </c>
      <c r="T6426" s="31"/>
      <c r="U6426" s="169"/>
      <c r="V6426" s="150"/>
      <c r="W6426" s="141" t="str" cm="1">
        <f t="array" ref="W6426">IF(SUM(LEN(B6426:V6426))=0,"",IF(OR(OR(ISBLANK(F6426),SUM(LEN(C6426),LEN(D6426))=0),AND(NOT(E6426="Unknown"),ISBLANK(J6426)),AND(NOT(O6426="Unknown"),ISBLANK(R6426))),"Missing Information", INDEX(Table15[Entire Service Line Classification], MATCH(SUMIFS(Table15[Unique ID],Table15[System-Owned Portion],E6426,Table15[If Material Anything Other than "Lead" in Column E,Was Material Ever Previously Lead?],G6426,Table15[Customer-Owned Portion],O6426),Table15[Unique ID],0),0)))</f>
        <v>Lead Status Unknown</v>
      </c>
      <c r="X6426"/>
    </row>
    <row r="6427" spans="2:24" x14ac:dyDescent="0.35">
      <c r="B6427" s="146"/>
      <c r="C6427" s="31" t="s">
        <v>6686</v>
      </c>
      <c r="D6427" s="31"/>
      <c r="E6427" s="44" t="s">
        <v>3203</v>
      </c>
      <c r="F6427" s="43" t="s">
        <v>3283</v>
      </c>
      <c r="G6427" s="84" t="s">
        <v>3249</v>
      </c>
      <c r="H6427" s="31">
        <v>1984</v>
      </c>
      <c r="I6427" s="207" t="s">
        <v>3337</v>
      </c>
      <c r="J6427" s="84"/>
      <c r="K6427" s="31" t="s">
        <v>41</v>
      </c>
      <c r="L6427" s="31"/>
      <c r="M6427" s="169"/>
      <c r="N6427" s="148"/>
      <c r="O6427" s="106" t="s">
        <v>3203</v>
      </c>
      <c r="P6427" s="43">
        <v>1984</v>
      </c>
      <c r="Q6427" s="207" t="s">
        <v>3337</v>
      </c>
      <c r="R6427" s="84" t="s">
        <v>3203</v>
      </c>
      <c r="S6427" s="31" t="s">
        <v>41</v>
      </c>
      <c r="T6427" s="31"/>
      <c r="U6427" s="169"/>
      <c r="V6427" s="150"/>
      <c r="W6427" s="141" t="str" cm="1">
        <f t="array" ref="W6427">IF(SUM(LEN(B6427:V6427))=0,"",IF(OR(OR(ISBLANK(F6427),SUM(LEN(C6427),LEN(D6427))=0),AND(NOT(E6427="Unknown"),ISBLANK(J6427)),AND(NOT(O6427="Unknown"),ISBLANK(R6427))),"Missing Information", INDEX(Table15[Entire Service Line Classification], MATCH(SUMIFS(Table15[Unique ID],Table15[System-Owned Portion],E6427,Table15[If Material Anything Other than "Lead" in Column E,Was Material Ever Previously Lead?],G6427,Table15[Customer-Owned Portion],O6427),Table15[Unique ID],0),0)))</f>
        <v>Lead Status Unknown</v>
      </c>
      <c r="X6427"/>
    </row>
    <row r="6428" spans="2:24" x14ac:dyDescent="0.35">
      <c r="B6428" s="146"/>
      <c r="C6428" s="31" t="s">
        <v>6687</v>
      </c>
      <c r="D6428" s="31"/>
      <c r="E6428" s="44" t="s">
        <v>3203</v>
      </c>
      <c r="F6428" s="43" t="s">
        <v>3283</v>
      </c>
      <c r="G6428" s="84" t="s">
        <v>3249</v>
      </c>
      <c r="H6428" s="31">
        <v>1984</v>
      </c>
      <c r="I6428" s="207" t="s">
        <v>3337</v>
      </c>
      <c r="J6428" s="84"/>
      <c r="K6428" s="31" t="s">
        <v>41</v>
      </c>
      <c r="L6428" s="31"/>
      <c r="M6428" s="169"/>
      <c r="N6428" s="148"/>
      <c r="O6428" s="106" t="s">
        <v>3203</v>
      </c>
      <c r="P6428" s="43">
        <v>1984</v>
      </c>
      <c r="Q6428" s="207" t="s">
        <v>3337</v>
      </c>
      <c r="R6428" s="84" t="s">
        <v>3203</v>
      </c>
      <c r="S6428" s="31" t="s">
        <v>41</v>
      </c>
      <c r="T6428" s="31"/>
      <c r="U6428" s="169"/>
      <c r="V6428" s="150"/>
      <c r="W6428" s="141" t="str" cm="1">
        <f t="array" ref="W6428">IF(SUM(LEN(B6428:V6428))=0,"",IF(OR(OR(ISBLANK(F6428),SUM(LEN(C6428),LEN(D6428))=0),AND(NOT(E6428="Unknown"),ISBLANK(J6428)),AND(NOT(O6428="Unknown"),ISBLANK(R6428))),"Missing Information", INDEX(Table15[Entire Service Line Classification], MATCH(SUMIFS(Table15[Unique ID],Table15[System-Owned Portion],E6428,Table15[If Material Anything Other than "Lead" in Column E,Was Material Ever Previously Lead?],G6428,Table15[Customer-Owned Portion],O6428),Table15[Unique ID],0),0)))</f>
        <v>Lead Status Unknown</v>
      </c>
      <c r="X6428"/>
    </row>
    <row r="6429" spans="2:24" x14ac:dyDescent="0.35">
      <c r="B6429" s="146"/>
      <c r="C6429" s="31" t="s">
        <v>6688</v>
      </c>
      <c r="D6429" s="31"/>
      <c r="E6429" s="44" t="s">
        <v>3203</v>
      </c>
      <c r="F6429" s="43" t="s">
        <v>3283</v>
      </c>
      <c r="G6429" s="84" t="s">
        <v>3249</v>
      </c>
      <c r="H6429" s="31">
        <v>1984</v>
      </c>
      <c r="I6429" s="207" t="s">
        <v>3337</v>
      </c>
      <c r="J6429" s="84"/>
      <c r="K6429" s="31" t="s">
        <v>41</v>
      </c>
      <c r="L6429" s="31"/>
      <c r="M6429" s="169"/>
      <c r="N6429" s="148"/>
      <c r="O6429" s="106" t="s">
        <v>3203</v>
      </c>
      <c r="P6429" s="43">
        <v>1984</v>
      </c>
      <c r="Q6429" s="207" t="s">
        <v>3337</v>
      </c>
      <c r="R6429" s="84" t="s">
        <v>3203</v>
      </c>
      <c r="S6429" s="31" t="s">
        <v>41</v>
      </c>
      <c r="T6429" s="31"/>
      <c r="U6429" s="169"/>
      <c r="V6429" s="150"/>
      <c r="W6429" s="141" t="str" cm="1">
        <f t="array" ref="W6429">IF(SUM(LEN(B6429:V6429))=0,"",IF(OR(OR(ISBLANK(F6429),SUM(LEN(C6429),LEN(D6429))=0),AND(NOT(E6429="Unknown"),ISBLANK(J6429)),AND(NOT(O6429="Unknown"),ISBLANK(R6429))),"Missing Information", INDEX(Table15[Entire Service Line Classification], MATCH(SUMIFS(Table15[Unique ID],Table15[System-Owned Portion],E6429,Table15[If Material Anything Other than "Lead" in Column E,Was Material Ever Previously Lead?],G6429,Table15[Customer-Owned Portion],O6429),Table15[Unique ID],0),0)))</f>
        <v>Lead Status Unknown</v>
      </c>
      <c r="X6429"/>
    </row>
    <row r="6430" spans="2:24" x14ac:dyDescent="0.35">
      <c r="B6430" s="146"/>
      <c r="C6430" s="31" t="s">
        <v>6689</v>
      </c>
      <c r="D6430" s="31"/>
      <c r="E6430" s="44" t="s">
        <v>3203</v>
      </c>
      <c r="F6430" s="43" t="s">
        <v>3283</v>
      </c>
      <c r="G6430" s="84" t="s">
        <v>3249</v>
      </c>
      <c r="H6430" s="31">
        <v>1985</v>
      </c>
      <c r="I6430" s="207" t="s">
        <v>3337</v>
      </c>
      <c r="J6430" s="84"/>
      <c r="K6430" s="31" t="s">
        <v>41</v>
      </c>
      <c r="L6430" s="31"/>
      <c r="M6430" s="169"/>
      <c r="N6430" s="148"/>
      <c r="O6430" s="106" t="s">
        <v>3203</v>
      </c>
      <c r="P6430" s="43">
        <v>1985</v>
      </c>
      <c r="Q6430" s="207" t="s">
        <v>3337</v>
      </c>
      <c r="R6430" s="84" t="s">
        <v>3203</v>
      </c>
      <c r="S6430" s="31" t="s">
        <v>41</v>
      </c>
      <c r="T6430" s="31"/>
      <c r="U6430" s="169"/>
      <c r="V6430" s="150"/>
      <c r="W6430" s="141" t="str" cm="1">
        <f t="array" ref="W6430">IF(SUM(LEN(B6430:V6430))=0,"",IF(OR(OR(ISBLANK(F6430),SUM(LEN(C6430),LEN(D6430))=0),AND(NOT(E6430="Unknown"),ISBLANK(J6430)),AND(NOT(O6430="Unknown"),ISBLANK(R6430))),"Missing Information", INDEX(Table15[Entire Service Line Classification], MATCH(SUMIFS(Table15[Unique ID],Table15[System-Owned Portion],E6430,Table15[If Material Anything Other than "Lead" in Column E,Was Material Ever Previously Lead?],G6430,Table15[Customer-Owned Portion],O6430),Table15[Unique ID],0),0)))</f>
        <v>Lead Status Unknown</v>
      </c>
      <c r="X6430"/>
    </row>
    <row r="6431" spans="2:24" x14ac:dyDescent="0.35">
      <c r="B6431" s="146"/>
      <c r="C6431" s="31" t="s">
        <v>6690</v>
      </c>
      <c r="D6431" s="31"/>
      <c r="E6431" s="44" t="s">
        <v>3203</v>
      </c>
      <c r="F6431" s="43" t="s">
        <v>3283</v>
      </c>
      <c r="G6431" s="84" t="s">
        <v>3249</v>
      </c>
      <c r="H6431" s="31">
        <v>1985</v>
      </c>
      <c r="I6431" s="207" t="s">
        <v>3337</v>
      </c>
      <c r="J6431" s="84"/>
      <c r="K6431" s="31" t="s">
        <v>41</v>
      </c>
      <c r="L6431" s="31"/>
      <c r="M6431" s="169"/>
      <c r="N6431" s="148"/>
      <c r="O6431" s="106" t="s">
        <v>3203</v>
      </c>
      <c r="P6431" s="43">
        <v>1985</v>
      </c>
      <c r="Q6431" s="207" t="s">
        <v>3337</v>
      </c>
      <c r="R6431" s="84" t="s">
        <v>3203</v>
      </c>
      <c r="S6431" s="31" t="s">
        <v>41</v>
      </c>
      <c r="T6431" s="31"/>
      <c r="U6431" s="169"/>
      <c r="V6431" s="150"/>
      <c r="W6431" s="141" t="str" cm="1">
        <f t="array" ref="W6431">IF(SUM(LEN(B6431:V6431))=0,"",IF(OR(OR(ISBLANK(F6431),SUM(LEN(C6431),LEN(D6431))=0),AND(NOT(E6431="Unknown"),ISBLANK(J6431)),AND(NOT(O6431="Unknown"),ISBLANK(R6431))),"Missing Information", INDEX(Table15[Entire Service Line Classification], MATCH(SUMIFS(Table15[Unique ID],Table15[System-Owned Portion],E6431,Table15[If Material Anything Other than "Lead" in Column E,Was Material Ever Previously Lead?],G6431,Table15[Customer-Owned Portion],O6431),Table15[Unique ID],0),0)))</f>
        <v>Lead Status Unknown</v>
      </c>
      <c r="X6431"/>
    </row>
    <row r="6432" spans="2:24" x14ac:dyDescent="0.35">
      <c r="B6432" s="146"/>
      <c r="C6432" s="31" t="s">
        <v>6691</v>
      </c>
      <c r="D6432" s="31"/>
      <c r="E6432" s="44" t="s">
        <v>3203</v>
      </c>
      <c r="F6432" s="43" t="s">
        <v>3283</v>
      </c>
      <c r="G6432" s="84" t="s">
        <v>3249</v>
      </c>
      <c r="H6432" s="31">
        <v>1985</v>
      </c>
      <c r="I6432" s="207" t="s">
        <v>3337</v>
      </c>
      <c r="J6432" s="84"/>
      <c r="K6432" s="31" t="s">
        <v>41</v>
      </c>
      <c r="L6432" s="31"/>
      <c r="M6432" s="169"/>
      <c r="N6432" s="148"/>
      <c r="O6432" s="106" t="s">
        <v>3203</v>
      </c>
      <c r="P6432" s="43">
        <v>1985</v>
      </c>
      <c r="Q6432" s="207" t="s">
        <v>3337</v>
      </c>
      <c r="R6432" s="84" t="s">
        <v>3203</v>
      </c>
      <c r="S6432" s="31" t="s">
        <v>41</v>
      </c>
      <c r="T6432" s="31"/>
      <c r="U6432" s="169"/>
      <c r="V6432" s="150"/>
      <c r="W6432" s="141" t="str" cm="1">
        <f t="array" ref="W6432">IF(SUM(LEN(B6432:V6432))=0,"",IF(OR(OR(ISBLANK(F6432),SUM(LEN(C6432),LEN(D6432))=0),AND(NOT(E6432="Unknown"),ISBLANK(J6432)),AND(NOT(O6432="Unknown"),ISBLANK(R6432))),"Missing Information", INDEX(Table15[Entire Service Line Classification], MATCH(SUMIFS(Table15[Unique ID],Table15[System-Owned Portion],E6432,Table15[If Material Anything Other than "Lead" in Column E,Was Material Ever Previously Lead?],G6432,Table15[Customer-Owned Portion],O6432),Table15[Unique ID],0),0)))</f>
        <v>Lead Status Unknown</v>
      </c>
      <c r="X6432"/>
    </row>
    <row r="6433" spans="2:24" ht="29" x14ac:dyDescent="0.35">
      <c r="B6433" s="146"/>
      <c r="C6433" s="31" t="s">
        <v>6692</v>
      </c>
      <c r="D6433" s="31"/>
      <c r="E6433" s="44" t="s">
        <v>3203</v>
      </c>
      <c r="F6433" s="43" t="s">
        <v>3283</v>
      </c>
      <c r="G6433" s="84" t="s">
        <v>3249</v>
      </c>
      <c r="H6433" s="31">
        <v>1985</v>
      </c>
      <c r="I6433" s="207" t="s">
        <v>3337</v>
      </c>
      <c r="J6433" s="84"/>
      <c r="K6433" s="31" t="s">
        <v>41</v>
      </c>
      <c r="L6433" s="31"/>
      <c r="M6433" s="169"/>
      <c r="N6433" s="148"/>
      <c r="O6433" s="106" t="s">
        <v>3203</v>
      </c>
      <c r="P6433" s="43">
        <v>1985</v>
      </c>
      <c r="Q6433" s="207" t="s">
        <v>3337</v>
      </c>
      <c r="R6433" s="84" t="s">
        <v>3203</v>
      </c>
      <c r="S6433" s="31" t="s">
        <v>41</v>
      </c>
      <c r="T6433" s="31"/>
      <c r="U6433" s="169"/>
      <c r="V6433" s="150"/>
      <c r="W6433" s="141" t="str" cm="1">
        <f t="array" ref="W6433">IF(SUM(LEN(B6433:V6433))=0,"",IF(OR(OR(ISBLANK(F6433),SUM(LEN(C6433),LEN(D6433))=0),AND(NOT(E6433="Unknown"),ISBLANK(J6433)),AND(NOT(O6433="Unknown"),ISBLANK(R6433))),"Missing Information", INDEX(Table15[Entire Service Line Classification], MATCH(SUMIFS(Table15[Unique ID],Table15[System-Owned Portion],E6433,Table15[If Material Anything Other than "Lead" in Column E,Was Material Ever Previously Lead?],G6433,Table15[Customer-Owned Portion],O6433),Table15[Unique ID],0),0)))</f>
        <v>Lead Status Unknown</v>
      </c>
      <c r="X6433"/>
    </row>
    <row r="6434" spans="2:24" x14ac:dyDescent="0.35">
      <c r="B6434" s="146"/>
      <c r="C6434" s="31" t="s">
        <v>6693</v>
      </c>
      <c r="D6434" s="31"/>
      <c r="E6434" s="44" t="s">
        <v>3203</v>
      </c>
      <c r="F6434" s="43" t="s">
        <v>3283</v>
      </c>
      <c r="G6434" s="84" t="s">
        <v>3249</v>
      </c>
      <c r="H6434" s="31">
        <v>1985</v>
      </c>
      <c r="I6434" s="207" t="s">
        <v>3337</v>
      </c>
      <c r="J6434" s="84"/>
      <c r="K6434" s="31" t="s">
        <v>41</v>
      </c>
      <c r="L6434" s="31"/>
      <c r="M6434" s="169"/>
      <c r="N6434" s="148"/>
      <c r="O6434" s="106" t="s">
        <v>3203</v>
      </c>
      <c r="P6434" s="43">
        <v>1985</v>
      </c>
      <c r="Q6434" s="207" t="s">
        <v>3337</v>
      </c>
      <c r="R6434" s="84" t="s">
        <v>3203</v>
      </c>
      <c r="S6434" s="31" t="s">
        <v>41</v>
      </c>
      <c r="T6434" s="31"/>
      <c r="U6434" s="169"/>
      <c r="V6434" s="150"/>
      <c r="W6434" s="141" t="str" cm="1">
        <f t="array" ref="W6434">IF(SUM(LEN(B6434:V6434))=0,"",IF(OR(OR(ISBLANK(F6434),SUM(LEN(C6434),LEN(D6434))=0),AND(NOT(E6434="Unknown"),ISBLANK(J6434)),AND(NOT(O6434="Unknown"),ISBLANK(R6434))),"Missing Information", INDEX(Table15[Entire Service Line Classification], MATCH(SUMIFS(Table15[Unique ID],Table15[System-Owned Portion],E6434,Table15[If Material Anything Other than "Lead" in Column E,Was Material Ever Previously Lead?],G6434,Table15[Customer-Owned Portion],O6434),Table15[Unique ID],0),0)))</f>
        <v>Lead Status Unknown</v>
      </c>
      <c r="X6434"/>
    </row>
    <row r="6435" spans="2:24" x14ac:dyDescent="0.35">
      <c r="B6435" s="146"/>
      <c r="C6435" s="31" t="s">
        <v>6694</v>
      </c>
      <c r="D6435" s="31"/>
      <c r="E6435" s="44" t="s">
        <v>3203</v>
      </c>
      <c r="F6435" s="43" t="s">
        <v>3283</v>
      </c>
      <c r="G6435" s="84" t="s">
        <v>3249</v>
      </c>
      <c r="H6435" s="31">
        <v>1985</v>
      </c>
      <c r="I6435" s="207" t="s">
        <v>3337</v>
      </c>
      <c r="J6435" s="84"/>
      <c r="K6435" s="31" t="s">
        <v>41</v>
      </c>
      <c r="L6435" s="31"/>
      <c r="M6435" s="169"/>
      <c r="N6435" s="148"/>
      <c r="O6435" s="106" t="s">
        <v>3203</v>
      </c>
      <c r="P6435" s="43">
        <v>1985</v>
      </c>
      <c r="Q6435" s="207" t="s">
        <v>3337</v>
      </c>
      <c r="R6435" s="84" t="s">
        <v>3203</v>
      </c>
      <c r="S6435" s="31" t="s">
        <v>41</v>
      </c>
      <c r="T6435" s="31"/>
      <c r="U6435" s="169"/>
      <c r="V6435" s="150"/>
      <c r="W6435" s="141" t="str" cm="1">
        <f t="array" ref="W6435">IF(SUM(LEN(B6435:V6435))=0,"",IF(OR(OR(ISBLANK(F6435),SUM(LEN(C6435),LEN(D6435))=0),AND(NOT(E6435="Unknown"),ISBLANK(J6435)),AND(NOT(O6435="Unknown"),ISBLANK(R6435))),"Missing Information", INDEX(Table15[Entire Service Line Classification], MATCH(SUMIFS(Table15[Unique ID],Table15[System-Owned Portion],E6435,Table15[If Material Anything Other than "Lead" in Column E,Was Material Ever Previously Lead?],G6435,Table15[Customer-Owned Portion],O6435),Table15[Unique ID],0),0)))</f>
        <v>Lead Status Unknown</v>
      </c>
      <c r="X6435"/>
    </row>
    <row r="6436" spans="2:24" ht="29" x14ac:dyDescent="0.35">
      <c r="B6436" s="146"/>
      <c r="C6436" s="31" t="s">
        <v>6695</v>
      </c>
      <c r="D6436" s="31"/>
      <c r="E6436" s="44" t="s">
        <v>3284</v>
      </c>
      <c r="F6436" s="43" t="s">
        <v>41</v>
      </c>
      <c r="G6436" s="84" t="s">
        <v>3249</v>
      </c>
      <c r="H6436" s="31">
        <v>1988</v>
      </c>
      <c r="I6436" s="207" t="s">
        <v>3337</v>
      </c>
      <c r="J6436" s="84" t="s">
        <v>3270</v>
      </c>
      <c r="K6436" s="31" t="s">
        <v>41</v>
      </c>
      <c r="L6436" s="31"/>
      <c r="M6436" s="169"/>
      <c r="N6436" s="148"/>
      <c r="O6436" s="106" t="s">
        <v>3284</v>
      </c>
      <c r="P6436" s="43">
        <v>1988</v>
      </c>
      <c r="Q6436" s="207" t="s">
        <v>3337</v>
      </c>
      <c r="R6436" s="84" t="s">
        <v>3270</v>
      </c>
      <c r="S6436" s="31" t="s">
        <v>41</v>
      </c>
      <c r="T6436" s="31"/>
      <c r="U6436" s="169"/>
      <c r="V6436" s="150"/>
      <c r="W6436" s="141" t="str" cm="1">
        <f t="array" ref="W6436">IF(SUM(LEN(B6436:V6436))=0,"",IF(OR(OR(ISBLANK(F6436),SUM(LEN(C6436),LEN(D6436))=0),AND(NOT(E6436="Unknown"),ISBLANK(J6436)),AND(NOT(O6436="Unknown"),ISBLANK(R6436))),"Missing Information", INDEX(Table15[Entire Service Line Classification], MATCH(SUMIFS(Table15[Unique ID],Table15[System-Owned Portion],E6436,Table15[If Material Anything Other than "Lead" in Column E,Was Material Ever Previously Lead?],G6436,Table15[Customer-Owned Portion],O6436),Table15[Unique ID],0),0)))</f>
        <v>Non-lead</v>
      </c>
      <c r="X6436"/>
    </row>
    <row r="6437" spans="2:24" x14ac:dyDescent="0.35">
      <c r="B6437" s="146"/>
      <c r="C6437" s="31" t="s">
        <v>3087</v>
      </c>
      <c r="D6437" s="31"/>
      <c r="E6437" s="44" t="s">
        <v>3203</v>
      </c>
      <c r="F6437" s="43" t="s">
        <v>3283</v>
      </c>
      <c r="G6437" s="84" t="s">
        <v>3249</v>
      </c>
      <c r="H6437" s="31">
        <v>1972</v>
      </c>
      <c r="I6437" s="207" t="s">
        <v>3341</v>
      </c>
      <c r="J6437" s="84"/>
      <c r="K6437" s="31" t="s">
        <v>41</v>
      </c>
      <c r="L6437" s="31"/>
      <c r="M6437" s="169"/>
      <c r="N6437" s="148"/>
      <c r="O6437" s="106" t="s">
        <v>3203</v>
      </c>
      <c r="P6437" s="43">
        <v>1972</v>
      </c>
      <c r="Q6437" s="207" t="s">
        <v>3341</v>
      </c>
      <c r="R6437" s="84" t="s">
        <v>3203</v>
      </c>
      <c r="S6437" s="31" t="s">
        <v>41</v>
      </c>
      <c r="T6437" s="31"/>
      <c r="U6437" s="169"/>
      <c r="V6437" s="150"/>
      <c r="W6437" s="141" t="str" cm="1">
        <f t="array" ref="W6437">IF(SUM(LEN(B6437:V6437))=0,"",IF(OR(OR(ISBLANK(F6437),SUM(LEN(C6437),LEN(D6437))=0),AND(NOT(E6437="Unknown"),ISBLANK(J6437)),AND(NOT(O6437="Unknown"),ISBLANK(R6437))),"Missing Information", INDEX(Table15[Entire Service Line Classification], MATCH(SUMIFS(Table15[Unique ID],Table15[System-Owned Portion],E6437,Table15[If Material Anything Other than "Lead" in Column E,Was Material Ever Previously Lead?],G6437,Table15[Customer-Owned Portion],O6437),Table15[Unique ID],0),0)))</f>
        <v>Lead Status Unknown</v>
      </c>
      <c r="X6437"/>
    </row>
    <row r="6438" spans="2:24" ht="29" x14ac:dyDescent="0.35">
      <c r="B6438" s="146"/>
      <c r="C6438" s="31" t="s">
        <v>6696</v>
      </c>
      <c r="D6438" s="31"/>
      <c r="E6438" s="44" t="s">
        <v>3284</v>
      </c>
      <c r="F6438" s="43" t="s">
        <v>41</v>
      </c>
      <c r="G6438" s="84" t="s">
        <v>3249</v>
      </c>
      <c r="H6438" s="31">
        <v>1987</v>
      </c>
      <c r="I6438" s="207" t="s">
        <v>3336</v>
      </c>
      <c r="J6438" s="84" t="s">
        <v>3270</v>
      </c>
      <c r="K6438" s="31" t="s">
        <v>41</v>
      </c>
      <c r="L6438" s="31"/>
      <c r="M6438" s="169"/>
      <c r="N6438" s="148"/>
      <c r="O6438" s="106" t="s">
        <v>3284</v>
      </c>
      <c r="P6438" s="43">
        <v>1987</v>
      </c>
      <c r="Q6438" s="207" t="s">
        <v>3336</v>
      </c>
      <c r="R6438" s="84" t="s">
        <v>3270</v>
      </c>
      <c r="S6438" s="31" t="s">
        <v>41</v>
      </c>
      <c r="T6438" s="31"/>
      <c r="U6438" s="169"/>
      <c r="V6438" s="150"/>
      <c r="W6438" s="141" t="str" cm="1">
        <f t="array" ref="W6438">IF(SUM(LEN(B6438:V6438))=0,"",IF(OR(OR(ISBLANK(F6438),SUM(LEN(C6438),LEN(D6438))=0),AND(NOT(E6438="Unknown"),ISBLANK(J6438)),AND(NOT(O6438="Unknown"),ISBLANK(R6438))),"Missing Information", INDEX(Table15[Entire Service Line Classification], MATCH(SUMIFS(Table15[Unique ID],Table15[System-Owned Portion],E6438,Table15[If Material Anything Other than "Lead" in Column E,Was Material Ever Previously Lead?],G6438,Table15[Customer-Owned Portion],O6438),Table15[Unique ID],0),0)))</f>
        <v>Non-lead</v>
      </c>
      <c r="X6438"/>
    </row>
    <row r="6439" spans="2:24" ht="29" x14ac:dyDescent="0.35">
      <c r="B6439" s="146"/>
      <c r="C6439" s="31" t="s">
        <v>6697</v>
      </c>
      <c r="D6439" s="31"/>
      <c r="E6439" s="44" t="s">
        <v>3284</v>
      </c>
      <c r="F6439" s="43" t="s">
        <v>41</v>
      </c>
      <c r="G6439" s="84" t="s">
        <v>3249</v>
      </c>
      <c r="H6439" s="31">
        <v>1987</v>
      </c>
      <c r="I6439" s="207" t="s">
        <v>3341</v>
      </c>
      <c r="J6439" s="84" t="s">
        <v>3270</v>
      </c>
      <c r="K6439" s="31" t="s">
        <v>41</v>
      </c>
      <c r="L6439" s="31"/>
      <c r="M6439" s="169"/>
      <c r="N6439" s="148"/>
      <c r="O6439" s="106" t="s">
        <v>3284</v>
      </c>
      <c r="P6439" s="43">
        <v>1987</v>
      </c>
      <c r="Q6439" s="207" t="s">
        <v>3341</v>
      </c>
      <c r="R6439" s="84" t="s">
        <v>3270</v>
      </c>
      <c r="S6439" s="31" t="s">
        <v>41</v>
      </c>
      <c r="T6439" s="31"/>
      <c r="U6439" s="169"/>
      <c r="V6439" s="150"/>
      <c r="W6439" s="141" t="str" cm="1">
        <f t="array" ref="W6439">IF(SUM(LEN(B6439:V6439))=0,"",IF(OR(OR(ISBLANK(F6439),SUM(LEN(C6439),LEN(D6439))=0),AND(NOT(E6439="Unknown"),ISBLANK(J6439)),AND(NOT(O6439="Unknown"),ISBLANK(R6439))),"Missing Information", INDEX(Table15[Entire Service Line Classification], MATCH(SUMIFS(Table15[Unique ID],Table15[System-Owned Portion],E6439,Table15[If Material Anything Other than "Lead" in Column E,Was Material Ever Previously Lead?],G6439,Table15[Customer-Owned Portion],O6439),Table15[Unique ID],0),0)))</f>
        <v>Non-lead</v>
      </c>
      <c r="X6439"/>
    </row>
    <row r="6440" spans="2:24" ht="29" x14ac:dyDescent="0.35">
      <c r="B6440" s="146"/>
      <c r="C6440" s="31" t="s">
        <v>6698</v>
      </c>
      <c r="D6440" s="31"/>
      <c r="E6440" s="44" t="s">
        <v>3284</v>
      </c>
      <c r="F6440" s="43" t="s">
        <v>41</v>
      </c>
      <c r="G6440" s="84" t="s">
        <v>3249</v>
      </c>
      <c r="H6440" s="31">
        <v>1987</v>
      </c>
      <c r="I6440" s="207" t="s">
        <v>3337</v>
      </c>
      <c r="J6440" s="84" t="s">
        <v>3270</v>
      </c>
      <c r="K6440" s="31" t="s">
        <v>41</v>
      </c>
      <c r="L6440" s="31"/>
      <c r="M6440" s="169"/>
      <c r="N6440" s="148"/>
      <c r="O6440" s="106" t="s">
        <v>3284</v>
      </c>
      <c r="P6440" s="43">
        <v>1987</v>
      </c>
      <c r="Q6440" s="207" t="s">
        <v>3337</v>
      </c>
      <c r="R6440" s="84" t="s">
        <v>3270</v>
      </c>
      <c r="S6440" s="31" t="s">
        <v>41</v>
      </c>
      <c r="T6440" s="31"/>
      <c r="U6440" s="169"/>
      <c r="V6440" s="150"/>
      <c r="W6440" s="141" t="str" cm="1">
        <f t="array" ref="W6440">IF(SUM(LEN(B6440:V6440))=0,"",IF(OR(OR(ISBLANK(F6440),SUM(LEN(C6440),LEN(D6440))=0),AND(NOT(E6440="Unknown"),ISBLANK(J6440)),AND(NOT(O6440="Unknown"),ISBLANK(R6440))),"Missing Information", INDEX(Table15[Entire Service Line Classification], MATCH(SUMIFS(Table15[Unique ID],Table15[System-Owned Portion],E6440,Table15[If Material Anything Other than "Lead" in Column E,Was Material Ever Previously Lead?],G6440,Table15[Customer-Owned Portion],O6440),Table15[Unique ID],0),0)))</f>
        <v>Non-lead</v>
      </c>
      <c r="X6440"/>
    </row>
    <row r="6441" spans="2:24" x14ac:dyDescent="0.35">
      <c r="B6441" s="146"/>
      <c r="C6441" s="31" t="s">
        <v>6699</v>
      </c>
      <c r="D6441" s="31"/>
      <c r="E6441" s="44" t="s">
        <v>3203</v>
      </c>
      <c r="F6441" s="43" t="s">
        <v>3283</v>
      </c>
      <c r="G6441" s="84" t="s">
        <v>3249</v>
      </c>
      <c r="H6441" s="31">
        <v>1983</v>
      </c>
      <c r="I6441" s="207" t="s">
        <v>3337</v>
      </c>
      <c r="J6441" s="84"/>
      <c r="K6441" s="31" t="s">
        <v>41</v>
      </c>
      <c r="L6441" s="31"/>
      <c r="M6441" s="169"/>
      <c r="N6441" s="148"/>
      <c r="O6441" s="106" t="s">
        <v>3203</v>
      </c>
      <c r="P6441" s="43">
        <v>1983</v>
      </c>
      <c r="Q6441" s="207" t="s">
        <v>3337</v>
      </c>
      <c r="R6441" s="84" t="s">
        <v>3203</v>
      </c>
      <c r="S6441" s="31" t="s">
        <v>41</v>
      </c>
      <c r="T6441" s="31"/>
      <c r="U6441" s="169"/>
      <c r="V6441" s="150"/>
      <c r="W6441" s="141" t="str" cm="1">
        <f t="array" ref="W6441">IF(SUM(LEN(B6441:V6441))=0,"",IF(OR(OR(ISBLANK(F6441),SUM(LEN(C6441),LEN(D6441))=0),AND(NOT(E6441="Unknown"),ISBLANK(J6441)),AND(NOT(O6441="Unknown"),ISBLANK(R6441))),"Missing Information", INDEX(Table15[Entire Service Line Classification], MATCH(SUMIFS(Table15[Unique ID],Table15[System-Owned Portion],E6441,Table15[If Material Anything Other than "Lead" in Column E,Was Material Ever Previously Lead?],G6441,Table15[Customer-Owned Portion],O6441),Table15[Unique ID],0),0)))</f>
        <v>Lead Status Unknown</v>
      </c>
      <c r="X6441"/>
    </row>
    <row r="6442" spans="2:24" x14ac:dyDescent="0.35">
      <c r="B6442" s="146"/>
      <c r="C6442" s="31" t="s">
        <v>6700</v>
      </c>
      <c r="D6442" s="31"/>
      <c r="E6442" s="44" t="s">
        <v>3203</v>
      </c>
      <c r="F6442" s="43" t="s">
        <v>3283</v>
      </c>
      <c r="G6442" s="84" t="s">
        <v>3249</v>
      </c>
      <c r="H6442" s="31">
        <v>1985</v>
      </c>
      <c r="I6442" s="207" t="s">
        <v>3341</v>
      </c>
      <c r="J6442" s="84"/>
      <c r="K6442" s="31" t="s">
        <v>41</v>
      </c>
      <c r="L6442" s="31"/>
      <c r="M6442" s="169"/>
      <c r="N6442" s="148"/>
      <c r="O6442" s="106" t="s">
        <v>3203</v>
      </c>
      <c r="P6442" s="43">
        <v>1985</v>
      </c>
      <c r="Q6442" s="207" t="s">
        <v>3341</v>
      </c>
      <c r="R6442" s="84" t="s">
        <v>3203</v>
      </c>
      <c r="S6442" s="31" t="s">
        <v>41</v>
      </c>
      <c r="T6442" s="31"/>
      <c r="U6442" s="169"/>
      <c r="V6442" s="150"/>
      <c r="W6442" s="141" t="str" cm="1">
        <f t="array" ref="W6442">IF(SUM(LEN(B6442:V6442))=0,"",IF(OR(OR(ISBLANK(F6442),SUM(LEN(C6442),LEN(D6442))=0),AND(NOT(E6442="Unknown"),ISBLANK(J6442)),AND(NOT(O6442="Unknown"),ISBLANK(R6442))),"Missing Information", INDEX(Table15[Entire Service Line Classification], MATCH(SUMIFS(Table15[Unique ID],Table15[System-Owned Portion],E6442,Table15[If Material Anything Other than "Lead" in Column E,Was Material Ever Previously Lead?],G6442,Table15[Customer-Owned Portion],O6442),Table15[Unique ID],0),0)))</f>
        <v>Lead Status Unknown</v>
      </c>
      <c r="X6442"/>
    </row>
    <row r="6443" spans="2:24" ht="29" x14ac:dyDescent="0.35">
      <c r="B6443" s="146"/>
      <c r="C6443" s="31" t="s">
        <v>6701</v>
      </c>
      <c r="D6443" s="31"/>
      <c r="E6443" s="44" t="s">
        <v>3284</v>
      </c>
      <c r="F6443" s="43" t="s">
        <v>41</v>
      </c>
      <c r="G6443" s="84" t="s">
        <v>3249</v>
      </c>
      <c r="H6443" s="31">
        <v>1987</v>
      </c>
      <c r="I6443" s="207" t="s">
        <v>3337</v>
      </c>
      <c r="J6443" s="84" t="s">
        <v>3270</v>
      </c>
      <c r="K6443" s="31" t="s">
        <v>41</v>
      </c>
      <c r="L6443" s="31"/>
      <c r="M6443" s="169"/>
      <c r="N6443" s="148"/>
      <c r="O6443" s="106" t="s">
        <v>3284</v>
      </c>
      <c r="P6443" s="43">
        <v>1987</v>
      </c>
      <c r="Q6443" s="207" t="s">
        <v>3337</v>
      </c>
      <c r="R6443" s="84" t="s">
        <v>3270</v>
      </c>
      <c r="S6443" s="31" t="s">
        <v>41</v>
      </c>
      <c r="T6443" s="31"/>
      <c r="U6443" s="169"/>
      <c r="V6443" s="150"/>
      <c r="W6443" s="141" t="str" cm="1">
        <f t="array" ref="W6443">IF(SUM(LEN(B6443:V6443))=0,"",IF(OR(OR(ISBLANK(F6443),SUM(LEN(C6443),LEN(D6443))=0),AND(NOT(E6443="Unknown"),ISBLANK(J6443)),AND(NOT(O6443="Unknown"),ISBLANK(R6443))),"Missing Information", INDEX(Table15[Entire Service Line Classification], MATCH(SUMIFS(Table15[Unique ID],Table15[System-Owned Portion],E6443,Table15[If Material Anything Other than "Lead" in Column E,Was Material Ever Previously Lead?],G6443,Table15[Customer-Owned Portion],O6443),Table15[Unique ID],0),0)))</f>
        <v>Non-lead</v>
      </c>
      <c r="X6443"/>
    </row>
    <row r="6444" spans="2:24" ht="29" x14ac:dyDescent="0.35">
      <c r="B6444" s="146"/>
      <c r="C6444" s="31" t="s">
        <v>6702</v>
      </c>
      <c r="D6444" s="31"/>
      <c r="E6444" s="44" t="s">
        <v>3284</v>
      </c>
      <c r="F6444" s="43" t="s">
        <v>41</v>
      </c>
      <c r="G6444" s="84" t="s">
        <v>3249</v>
      </c>
      <c r="H6444" s="31">
        <v>1987</v>
      </c>
      <c r="I6444" s="207" t="s">
        <v>3341</v>
      </c>
      <c r="J6444" s="84" t="s">
        <v>3270</v>
      </c>
      <c r="K6444" s="31" t="s">
        <v>41</v>
      </c>
      <c r="L6444" s="31"/>
      <c r="M6444" s="169"/>
      <c r="N6444" s="148"/>
      <c r="O6444" s="106" t="s">
        <v>3284</v>
      </c>
      <c r="P6444" s="43">
        <v>1987</v>
      </c>
      <c r="Q6444" s="207" t="s">
        <v>3341</v>
      </c>
      <c r="R6444" s="84" t="s">
        <v>3270</v>
      </c>
      <c r="S6444" s="31" t="s">
        <v>41</v>
      </c>
      <c r="T6444" s="31"/>
      <c r="U6444" s="169"/>
      <c r="V6444" s="150"/>
      <c r="W6444" s="141" t="str" cm="1">
        <f t="array" ref="W6444">IF(SUM(LEN(B6444:V6444))=0,"",IF(OR(OR(ISBLANK(F6444),SUM(LEN(C6444),LEN(D6444))=0),AND(NOT(E6444="Unknown"),ISBLANK(J6444)),AND(NOT(O6444="Unknown"),ISBLANK(R6444))),"Missing Information", INDEX(Table15[Entire Service Line Classification], MATCH(SUMIFS(Table15[Unique ID],Table15[System-Owned Portion],E6444,Table15[If Material Anything Other than "Lead" in Column E,Was Material Ever Previously Lead?],G6444,Table15[Customer-Owned Portion],O6444),Table15[Unique ID],0),0)))</f>
        <v>Non-lead</v>
      </c>
      <c r="X6444"/>
    </row>
    <row r="6445" spans="2:24" ht="29" x14ac:dyDescent="0.35">
      <c r="B6445" s="146"/>
      <c r="C6445" s="31" t="s">
        <v>6703</v>
      </c>
      <c r="D6445" s="31"/>
      <c r="E6445" s="44" t="s">
        <v>3284</v>
      </c>
      <c r="F6445" s="43" t="s">
        <v>41</v>
      </c>
      <c r="G6445" s="84" t="s">
        <v>3249</v>
      </c>
      <c r="H6445" s="31">
        <v>1986</v>
      </c>
      <c r="I6445" s="207" t="s">
        <v>3341</v>
      </c>
      <c r="J6445" s="84" t="s">
        <v>3270</v>
      </c>
      <c r="K6445" s="31" t="s">
        <v>41</v>
      </c>
      <c r="L6445" s="31"/>
      <c r="M6445" s="169"/>
      <c r="N6445" s="148"/>
      <c r="O6445" s="106" t="s">
        <v>3284</v>
      </c>
      <c r="P6445" s="43">
        <v>1986</v>
      </c>
      <c r="Q6445" s="207" t="s">
        <v>3341</v>
      </c>
      <c r="R6445" s="84" t="s">
        <v>3270</v>
      </c>
      <c r="S6445" s="31" t="s">
        <v>41</v>
      </c>
      <c r="T6445" s="31"/>
      <c r="U6445" s="169"/>
      <c r="V6445" s="150"/>
      <c r="W6445" s="141" t="str" cm="1">
        <f t="array" ref="W6445">IF(SUM(LEN(B6445:V6445))=0,"",IF(OR(OR(ISBLANK(F6445),SUM(LEN(C6445),LEN(D6445))=0),AND(NOT(E6445="Unknown"),ISBLANK(J6445)),AND(NOT(O6445="Unknown"),ISBLANK(R6445))),"Missing Information", INDEX(Table15[Entire Service Line Classification], MATCH(SUMIFS(Table15[Unique ID],Table15[System-Owned Portion],E6445,Table15[If Material Anything Other than "Lead" in Column E,Was Material Ever Previously Lead?],G6445,Table15[Customer-Owned Portion],O6445),Table15[Unique ID],0),0)))</f>
        <v>Non-lead</v>
      </c>
      <c r="X6445"/>
    </row>
    <row r="6446" spans="2:24" ht="29" x14ac:dyDescent="0.35">
      <c r="B6446" s="146"/>
      <c r="C6446" s="31" t="s">
        <v>6704</v>
      </c>
      <c r="D6446" s="31"/>
      <c r="E6446" s="44" t="s">
        <v>3284</v>
      </c>
      <c r="F6446" s="43" t="s">
        <v>41</v>
      </c>
      <c r="G6446" s="84" t="s">
        <v>3249</v>
      </c>
      <c r="H6446" s="31">
        <v>1986</v>
      </c>
      <c r="I6446" s="207" t="s">
        <v>3337</v>
      </c>
      <c r="J6446" s="84" t="s">
        <v>3270</v>
      </c>
      <c r="K6446" s="31" t="s">
        <v>41</v>
      </c>
      <c r="L6446" s="31"/>
      <c r="M6446" s="169"/>
      <c r="N6446" s="148"/>
      <c r="O6446" s="106" t="s">
        <v>3284</v>
      </c>
      <c r="P6446" s="43">
        <v>1986</v>
      </c>
      <c r="Q6446" s="207" t="s">
        <v>3337</v>
      </c>
      <c r="R6446" s="84" t="s">
        <v>3270</v>
      </c>
      <c r="S6446" s="31" t="s">
        <v>41</v>
      </c>
      <c r="T6446" s="31"/>
      <c r="U6446" s="169"/>
      <c r="V6446" s="150"/>
      <c r="W6446" s="141" t="str" cm="1">
        <f t="array" ref="W6446">IF(SUM(LEN(B6446:V6446))=0,"",IF(OR(OR(ISBLANK(F6446),SUM(LEN(C6446),LEN(D6446))=0),AND(NOT(E6446="Unknown"),ISBLANK(J6446)),AND(NOT(O6446="Unknown"),ISBLANK(R6446))),"Missing Information", INDEX(Table15[Entire Service Line Classification], MATCH(SUMIFS(Table15[Unique ID],Table15[System-Owned Portion],E6446,Table15[If Material Anything Other than "Lead" in Column E,Was Material Ever Previously Lead?],G6446,Table15[Customer-Owned Portion],O6446),Table15[Unique ID],0),0)))</f>
        <v>Non-lead</v>
      </c>
      <c r="X6446"/>
    </row>
    <row r="6447" spans="2:24" ht="29" x14ac:dyDescent="0.35">
      <c r="B6447" s="146"/>
      <c r="C6447" s="31" t="s">
        <v>6705</v>
      </c>
      <c r="D6447" s="31"/>
      <c r="E6447" s="44" t="s">
        <v>3203</v>
      </c>
      <c r="F6447" s="43" t="s">
        <v>3283</v>
      </c>
      <c r="G6447" s="84" t="s">
        <v>3249</v>
      </c>
      <c r="H6447" s="31"/>
      <c r="I6447" s="207" t="s">
        <v>3337</v>
      </c>
      <c r="J6447" s="84"/>
      <c r="K6447" s="31" t="s">
        <v>41</v>
      </c>
      <c r="L6447" s="31"/>
      <c r="M6447" s="169"/>
      <c r="N6447" s="148"/>
      <c r="O6447" s="106" t="s">
        <v>3203</v>
      </c>
      <c r="P6447" s="43"/>
      <c r="Q6447" s="207" t="s">
        <v>3337</v>
      </c>
      <c r="R6447" s="84" t="s">
        <v>3203</v>
      </c>
      <c r="S6447" s="31" t="s">
        <v>41</v>
      </c>
      <c r="T6447" s="31"/>
      <c r="U6447" s="169"/>
      <c r="V6447" s="150"/>
      <c r="W6447" s="141" t="str" cm="1">
        <f t="array" ref="W6447">IF(SUM(LEN(B6447:V6447))=0,"",IF(OR(OR(ISBLANK(F6447),SUM(LEN(C6447),LEN(D6447))=0),AND(NOT(E6447="Unknown"),ISBLANK(J6447)),AND(NOT(O6447="Unknown"),ISBLANK(R6447))),"Missing Information", INDEX(Table15[Entire Service Line Classification], MATCH(SUMIFS(Table15[Unique ID],Table15[System-Owned Portion],E6447,Table15[If Material Anything Other than "Lead" in Column E,Was Material Ever Previously Lead?],G6447,Table15[Customer-Owned Portion],O6447),Table15[Unique ID],0),0)))</f>
        <v>Lead Status Unknown</v>
      </c>
      <c r="X6447"/>
    </row>
    <row r="6448" spans="2:24" x14ac:dyDescent="0.35">
      <c r="B6448" s="146"/>
      <c r="C6448" s="31" t="s">
        <v>3088</v>
      </c>
      <c r="D6448" s="31"/>
      <c r="E6448" s="44" t="s">
        <v>3203</v>
      </c>
      <c r="F6448" s="43" t="s">
        <v>3283</v>
      </c>
      <c r="G6448" s="84" t="s">
        <v>3249</v>
      </c>
      <c r="H6448" s="31">
        <v>1972</v>
      </c>
      <c r="I6448" s="207" t="s">
        <v>3338</v>
      </c>
      <c r="J6448" s="84"/>
      <c r="K6448" s="31" t="s">
        <v>41</v>
      </c>
      <c r="L6448" s="31"/>
      <c r="M6448" s="169"/>
      <c r="N6448" s="148"/>
      <c r="O6448" s="106" t="s">
        <v>3203</v>
      </c>
      <c r="P6448" s="43">
        <v>1972</v>
      </c>
      <c r="Q6448" s="207" t="s">
        <v>3338</v>
      </c>
      <c r="R6448" s="84" t="s">
        <v>3203</v>
      </c>
      <c r="S6448" s="31" t="s">
        <v>41</v>
      </c>
      <c r="T6448" s="31"/>
      <c r="U6448" s="169"/>
      <c r="V6448" s="150"/>
      <c r="W6448" s="141" t="str" cm="1">
        <f t="array" ref="W6448">IF(SUM(LEN(B6448:V6448))=0,"",IF(OR(OR(ISBLANK(F6448),SUM(LEN(C6448),LEN(D6448))=0),AND(NOT(E6448="Unknown"),ISBLANK(J6448)),AND(NOT(O6448="Unknown"),ISBLANK(R6448))),"Missing Information", INDEX(Table15[Entire Service Line Classification], MATCH(SUMIFS(Table15[Unique ID],Table15[System-Owned Portion],E6448,Table15[If Material Anything Other than "Lead" in Column E,Was Material Ever Previously Lead?],G6448,Table15[Customer-Owned Portion],O6448),Table15[Unique ID],0),0)))</f>
        <v>Lead Status Unknown</v>
      </c>
      <c r="X6448"/>
    </row>
    <row r="6449" spans="2:24" ht="29" x14ac:dyDescent="0.35">
      <c r="B6449" s="146"/>
      <c r="C6449" s="31" t="s">
        <v>6706</v>
      </c>
      <c r="D6449" s="31"/>
      <c r="E6449" s="44" t="s">
        <v>3203</v>
      </c>
      <c r="F6449" s="43" t="s">
        <v>3283</v>
      </c>
      <c r="G6449" s="84" t="s">
        <v>3249</v>
      </c>
      <c r="H6449" s="31"/>
      <c r="I6449" s="207" t="s">
        <v>3341</v>
      </c>
      <c r="J6449" s="84"/>
      <c r="K6449" s="31" t="s">
        <v>41</v>
      </c>
      <c r="L6449" s="31"/>
      <c r="M6449" s="169"/>
      <c r="N6449" s="148"/>
      <c r="O6449" s="106" t="s">
        <v>3203</v>
      </c>
      <c r="P6449" s="43"/>
      <c r="Q6449" s="207" t="s">
        <v>3341</v>
      </c>
      <c r="R6449" s="84" t="s">
        <v>3203</v>
      </c>
      <c r="S6449" s="31" t="s">
        <v>41</v>
      </c>
      <c r="T6449" s="31"/>
      <c r="U6449" s="169"/>
      <c r="V6449" s="150"/>
      <c r="W6449" s="141" t="str" cm="1">
        <f t="array" ref="W6449">IF(SUM(LEN(B6449:V6449))=0,"",IF(OR(OR(ISBLANK(F6449),SUM(LEN(C6449),LEN(D6449))=0),AND(NOT(E6449="Unknown"),ISBLANK(J6449)),AND(NOT(O6449="Unknown"),ISBLANK(R6449))),"Missing Information", INDEX(Table15[Entire Service Line Classification], MATCH(SUMIFS(Table15[Unique ID],Table15[System-Owned Portion],E6449,Table15[If Material Anything Other than "Lead" in Column E,Was Material Ever Previously Lead?],G6449,Table15[Customer-Owned Portion],O6449),Table15[Unique ID],0),0)))</f>
        <v>Lead Status Unknown</v>
      </c>
      <c r="X6449"/>
    </row>
    <row r="6450" spans="2:24" x14ac:dyDescent="0.35">
      <c r="B6450" s="146"/>
      <c r="C6450" s="31" t="s">
        <v>3089</v>
      </c>
      <c r="D6450" s="31"/>
      <c r="E6450" s="44" t="s">
        <v>3203</v>
      </c>
      <c r="F6450" s="43" t="s">
        <v>3283</v>
      </c>
      <c r="G6450" s="84" t="s">
        <v>3249</v>
      </c>
      <c r="H6450" s="31">
        <v>1927</v>
      </c>
      <c r="I6450" s="207" t="s">
        <v>3338</v>
      </c>
      <c r="J6450" s="84"/>
      <c r="K6450" s="31" t="s">
        <v>41</v>
      </c>
      <c r="L6450" s="31"/>
      <c r="M6450" s="169"/>
      <c r="N6450" s="148"/>
      <c r="O6450" s="106" t="s">
        <v>3203</v>
      </c>
      <c r="P6450" s="43">
        <v>1927</v>
      </c>
      <c r="Q6450" s="207" t="s">
        <v>3338</v>
      </c>
      <c r="R6450" s="84" t="s">
        <v>3203</v>
      </c>
      <c r="S6450" s="31" t="s">
        <v>41</v>
      </c>
      <c r="T6450" s="31"/>
      <c r="U6450" s="169"/>
      <c r="V6450" s="150"/>
      <c r="W6450" s="141" t="str" cm="1">
        <f t="array" ref="W6450">IF(SUM(LEN(B6450:V6450))=0,"",IF(OR(OR(ISBLANK(F6450),SUM(LEN(C6450),LEN(D6450))=0),AND(NOT(E6450="Unknown"),ISBLANK(J6450)),AND(NOT(O6450="Unknown"),ISBLANK(R6450))),"Missing Information", INDEX(Table15[Entire Service Line Classification], MATCH(SUMIFS(Table15[Unique ID],Table15[System-Owned Portion],E6450,Table15[If Material Anything Other than "Lead" in Column E,Was Material Ever Previously Lead?],G6450,Table15[Customer-Owned Portion],O6450),Table15[Unique ID],0),0)))</f>
        <v>Lead Status Unknown</v>
      </c>
      <c r="X6450"/>
    </row>
    <row r="6451" spans="2:24" x14ac:dyDescent="0.35">
      <c r="B6451" s="146"/>
      <c r="C6451" s="31" t="s">
        <v>3090</v>
      </c>
      <c r="D6451" s="31"/>
      <c r="E6451" s="44" t="s">
        <v>3203</v>
      </c>
      <c r="F6451" s="43" t="s">
        <v>3283</v>
      </c>
      <c r="G6451" s="84" t="s">
        <v>3249</v>
      </c>
      <c r="H6451" s="31">
        <v>1936</v>
      </c>
      <c r="I6451" s="207" t="s">
        <v>3337</v>
      </c>
      <c r="J6451" s="84"/>
      <c r="K6451" s="31" t="s">
        <v>41</v>
      </c>
      <c r="L6451" s="31"/>
      <c r="M6451" s="169"/>
      <c r="N6451" s="148"/>
      <c r="O6451" s="106" t="s">
        <v>3203</v>
      </c>
      <c r="P6451" s="43">
        <v>1936</v>
      </c>
      <c r="Q6451" s="207" t="s">
        <v>3337</v>
      </c>
      <c r="R6451" s="84" t="s">
        <v>3203</v>
      </c>
      <c r="S6451" s="31" t="s">
        <v>41</v>
      </c>
      <c r="T6451" s="31"/>
      <c r="U6451" s="169"/>
      <c r="V6451" s="150"/>
      <c r="W6451" s="141" t="str" cm="1">
        <f t="array" ref="W6451">IF(SUM(LEN(B6451:V6451))=0,"",IF(OR(OR(ISBLANK(F6451),SUM(LEN(C6451),LEN(D6451))=0),AND(NOT(E6451="Unknown"),ISBLANK(J6451)),AND(NOT(O6451="Unknown"),ISBLANK(R6451))),"Missing Information", INDEX(Table15[Entire Service Line Classification], MATCH(SUMIFS(Table15[Unique ID],Table15[System-Owned Portion],E6451,Table15[If Material Anything Other than "Lead" in Column E,Was Material Ever Previously Lead?],G6451,Table15[Customer-Owned Portion],O6451),Table15[Unique ID],0),0)))</f>
        <v>Lead Status Unknown</v>
      </c>
      <c r="X6451"/>
    </row>
    <row r="6452" spans="2:24" x14ac:dyDescent="0.35">
      <c r="B6452" s="146"/>
      <c r="C6452" s="31" t="s">
        <v>3091</v>
      </c>
      <c r="D6452" s="31"/>
      <c r="E6452" s="44" t="s">
        <v>3203</v>
      </c>
      <c r="F6452" s="43" t="s">
        <v>3283</v>
      </c>
      <c r="G6452" s="84" t="s">
        <v>3249</v>
      </c>
      <c r="H6452" s="31">
        <v>1924</v>
      </c>
      <c r="I6452" s="207" t="s">
        <v>3337</v>
      </c>
      <c r="J6452" s="84"/>
      <c r="K6452" s="31" t="s">
        <v>41</v>
      </c>
      <c r="L6452" s="31"/>
      <c r="M6452" s="169"/>
      <c r="N6452" s="148"/>
      <c r="O6452" s="106" t="s">
        <v>3203</v>
      </c>
      <c r="P6452" s="43">
        <v>1924</v>
      </c>
      <c r="Q6452" s="207" t="s">
        <v>3337</v>
      </c>
      <c r="R6452" s="84" t="s">
        <v>3203</v>
      </c>
      <c r="S6452" s="31" t="s">
        <v>41</v>
      </c>
      <c r="T6452" s="31"/>
      <c r="U6452" s="169"/>
      <c r="V6452" s="150"/>
      <c r="W6452" s="141" t="str" cm="1">
        <f t="array" ref="W6452">IF(SUM(LEN(B6452:V6452))=0,"",IF(OR(OR(ISBLANK(F6452),SUM(LEN(C6452),LEN(D6452))=0),AND(NOT(E6452="Unknown"),ISBLANK(J6452)),AND(NOT(O6452="Unknown"),ISBLANK(R6452))),"Missing Information", INDEX(Table15[Entire Service Line Classification], MATCH(SUMIFS(Table15[Unique ID],Table15[System-Owned Portion],E6452,Table15[If Material Anything Other than "Lead" in Column E,Was Material Ever Previously Lead?],G6452,Table15[Customer-Owned Portion],O6452),Table15[Unique ID],0),0)))</f>
        <v>Lead Status Unknown</v>
      </c>
      <c r="X6452"/>
    </row>
    <row r="6453" spans="2:24" x14ac:dyDescent="0.35">
      <c r="B6453" s="146"/>
      <c r="C6453" s="31" t="s">
        <v>3092</v>
      </c>
      <c r="D6453" s="31"/>
      <c r="E6453" s="44" t="s">
        <v>3203</v>
      </c>
      <c r="F6453" s="43" t="s">
        <v>3283</v>
      </c>
      <c r="G6453" s="84" t="s">
        <v>3249</v>
      </c>
      <c r="H6453" s="31">
        <v>1927</v>
      </c>
      <c r="I6453" s="207" t="s">
        <v>3341</v>
      </c>
      <c r="J6453" s="84"/>
      <c r="K6453" s="31" t="s">
        <v>41</v>
      </c>
      <c r="L6453" s="31"/>
      <c r="M6453" s="169"/>
      <c r="N6453" s="148"/>
      <c r="O6453" s="106" t="s">
        <v>3203</v>
      </c>
      <c r="P6453" s="43">
        <v>1927</v>
      </c>
      <c r="Q6453" s="207" t="s">
        <v>3341</v>
      </c>
      <c r="R6453" s="84" t="s">
        <v>3203</v>
      </c>
      <c r="S6453" s="31" t="s">
        <v>41</v>
      </c>
      <c r="T6453" s="31"/>
      <c r="U6453" s="169"/>
      <c r="V6453" s="150"/>
      <c r="W6453" s="141" t="str" cm="1">
        <f t="array" ref="W6453">IF(SUM(LEN(B6453:V6453))=0,"",IF(OR(OR(ISBLANK(F6453),SUM(LEN(C6453),LEN(D6453))=0),AND(NOT(E6453="Unknown"),ISBLANK(J6453)),AND(NOT(O6453="Unknown"),ISBLANK(R6453))),"Missing Information", INDEX(Table15[Entire Service Line Classification], MATCH(SUMIFS(Table15[Unique ID],Table15[System-Owned Portion],E6453,Table15[If Material Anything Other than "Lead" in Column E,Was Material Ever Previously Lead?],G6453,Table15[Customer-Owned Portion],O6453),Table15[Unique ID],0),0)))</f>
        <v>Lead Status Unknown</v>
      </c>
      <c r="X6453"/>
    </row>
    <row r="6454" spans="2:24" x14ac:dyDescent="0.35">
      <c r="B6454" s="146"/>
      <c r="C6454" s="31" t="s">
        <v>3093</v>
      </c>
      <c r="D6454" s="31"/>
      <c r="E6454" s="44" t="s">
        <v>3203</v>
      </c>
      <c r="F6454" s="43" t="s">
        <v>3283</v>
      </c>
      <c r="G6454" s="84" t="s">
        <v>3249</v>
      </c>
      <c r="H6454" s="31">
        <v>1927</v>
      </c>
      <c r="I6454" s="207" t="s">
        <v>3338</v>
      </c>
      <c r="J6454" s="84"/>
      <c r="K6454" s="31" t="s">
        <v>41</v>
      </c>
      <c r="L6454" s="31"/>
      <c r="M6454" s="169"/>
      <c r="N6454" s="148"/>
      <c r="O6454" s="106" t="s">
        <v>3203</v>
      </c>
      <c r="P6454" s="43">
        <v>1927</v>
      </c>
      <c r="Q6454" s="207" t="s">
        <v>3338</v>
      </c>
      <c r="R6454" s="84" t="s">
        <v>3203</v>
      </c>
      <c r="S6454" s="31" t="s">
        <v>41</v>
      </c>
      <c r="T6454" s="31"/>
      <c r="U6454" s="169"/>
      <c r="V6454" s="150"/>
      <c r="W6454" s="141" t="str" cm="1">
        <f t="array" ref="W6454">IF(SUM(LEN(B6454:V6454))=0,"",IF(OR(OR(ISBLANK(F6454),SUM(LEN(C6454),LEN(D6454))=0),AND(NOT(E6454="Unknown"),ISBLANK(J6454)),AND(NOT(O6454="Unknown"),ISBLANK(R6454))),"Missing Information", INDEX(Table15[Entire Service Line Classification], MATCH(SUMIFS(Table15[Unique ID],Table15[System-Owned Portion],E6454,Table15[If Material Anything Other than "Lead" in Column E,Was Material Ever Previously Lead?],G6454,Table15[Customer-Owned Portion],O6454),Table15[Unique ID],0),0)))</f>
        <v>Lead Status Unknown</v>
      </c>
      <c r="X6454"/>
    </row>
    <row r="6455" spans="2:24" x14ac:dyDescent="0.35">
      <c r="B6455" s="146"/>
      <c r="C6455" s="31" t="s">
        <v>3094</v>
      </c>
      <c r="D6455" s="31"/>
      <c r="E6455" s="44" t="s">
        <v>3203</v>
      </c>
      <c r="F6455" s="43" t="s">
        <v>3283</v>
      </c>
      <c r="G6455" s="84" t="s">
        <v>3249</v>
      </c>
      <c r="H6455" s="31">
        <v>1927</v>
      </c>
      <c r="I6455" s="207" t="s">
        <v>3337</v>
      </c>
      <c r="J6455" s="84"/>
      <c r="K6455" s="31" t="s">
        <v>41</v>
      </c>
      <c r="L6455" s="31"/>
      <c r="M6455" s="169"/>
      <c r="N6455" s="148"/>
      <c r="O6455" s="106" t="s">
        <v>3203</v>
      </c>
      <c r="P6455" s="43">
        <v>1927</v>
      </c>
      <c r="Q6455" s="207" t="s">
        <v>3337</v>
      </c>
      <c r="R6455" s="84" t="s">
        <v>3203</v>
      </c>
      <c r="S6455" s="31" t="s">
        <v>41</v>
      </c>
      <c r="T6455" s="31"/>
      <c r="U6455" s="169"/>
      <c r="V6455" s="150"/>
      <c r="W6455" s="141" t="str" cm="1">
        <f t="array" ref="W6455">IF(SUM(LEN(B6455:V6455))=0,"",IF(OR(OR(ISBLANK(F6455),SUM(LEN(C6455),LEN(D6455))=0),AND(NOT(E6455="Unknown"),ISBLANK(J6455)),AND(NOT(O6455="Unknown"),ISBLANK(R6455))),"Missing Information", INDEX(Table15[Entire Service Line Classification], MATCH(SUMIFS(Table15[Unique ID],Table15[System-Owned Portion],E6455,Table15[If Material Anything Other than "Lead" in Column E,Was Material Ever Previously Lead?],G6455,Table15[Customer-Owned Portion],O6455),Table15[Unique ID],0),0)))</f>
        <v>Lead Status Unknown</v>
      </c>
      <c r="X6455"/>
    </row>
    <row r="6456" spans="2:24" x14ac:dyDescent="0.35">
      <c r="B6456" s="146"/>
      <c r="C6456" s="31" t="s">
        <v>3095</v>
      </c>
      <c r="D6456" s="31"/>
      <c r="E6456" s="44" t="s">
        <v>3203</v>
      </c>
      <c r="F6456" s="43" t="s">
        <v>3283</v>
      </c>
      <c r="G6456" s="84" t="s">
        <v>3249</v>
      </c>
      <c r="H6456" s="31">
        <v>1937</v>
      </c>
      <c r="I6456" s="207" t="s">
        <v>3337</v>
      </c>
      <c r="J6456" s="84"/>
      <c r="K6456" s="31" t="s">
        <v>41</v>
      </c>
      <c r="L6456" s="31"/>
      <c r="M6456" s="169"/>
      <c r="N6456" s="148"/>
      <c r="O6456" s="106" t="s">
        <v>3203</v>
      </c>
      <c r="P6456" s="43">
        <v>1937</v>
      </c>
      <c r="Q6456" s="207" t="s">
        <v>3337</v>
      </c>
      <c r="R6456" s="84" t="s">
        <v>3203</v>
      </c>
      <c r="S6456" s="31" t="s">
        <v>41</v>
      </c>
      <c r="T6456" s="31"/>
      <c r="U6456" s="169"/>
      <c r="V6456" s="150"/>
      <c r="W6456" s="141" t="str" cm="1">
        <f t="array" ref="W6456">IF(SUM(LEN(B6456:V6456))=0,"",IF(OR(OR(ISBLANK(F6456),SUM(LEN(C6456),LEN(D6456))=0),AND(NOT(E6456="Unknown"),ISBLANK(J6456)),AND(NOT(O6456="Unknown"),ISBLANK(R6456))),"Missing Information", INDEX(Table15[Entire Service Line Classification], MATCH(SUMIFS(Table15[Unique ID],Table15[System-Owned Portion],E6456,Table15[If Material Anything Other than "Lead" in Column E,Was Material Ever Previously Lead?],G6456,Table15[Customer-Owned Portion],O6456),Table15[Unique ID],0),0)))</f>
        <v>Lead Status Unknown</v>
      </c>
      <c r="X6456"/>
    </row>
    <row r="6457" spans="2:24" x14ac:dyDescent="0.35">
      <c r="B6457" s="146"/>
      <c r="C6457" s="31" t="s">
        <v>3096</v>
      </c>
      <c r="D6457" s="31"/>
      <c r="E6457" s="44" t="s">
        <v>3203</v>
      </c>
      <c r="F6457" s="43" t="s">
        <v>3283</v>
      </c>
      <c r="G6457" s="84" t="s">
        <v>3249</v>
      </c>
      <c r="H6457" s="31">
        <v>1949</v>
      </c>
      <c r="I6457" s="207" t="s">
        <v>3341</v>
      </c>
      <c r="J6457" s="84"/>
      <c r="K6457" s="31" t="s">
        <v>41</v>
      </c>
      <c r="L6457" s="31"/>
      <c r="M6457" s="169"/>
      <c r="N6457" s="148"/>
      <c r="O6457" s="106" t="s">
        <v>3203</v>
      </c>
      <c r="P6457" s="43">
        <v>1949</v>
      </c>
      <c r="Q6457" s="207" t="s">
        <v>3341</v>
      </c>
      <c r="R6457" s="84" t="s">
        <v>3203</v>
      </c>
      <c r="S6457" s="31" t="s">
        <v>41</v>
      </c>
      <c r="T6457" s="31"/>
      <c r="U6457" s="169"/>
      <c r="V6457" s="150"/>
      <c r="W6457" s="141" t="str" cm="1">
        <f t="array" ref="W6457">IF(SUM(LEN(B6457:V6457))=0,"",IF(OR(OR(ISBLANK(F6457),SUM(LEN(C6457),LEN(D6457))=0),AND(NOT(E6457="Unknown"),ISBLANK(J6457)),AND(NOT(O6457="Unknown"),ISBLANK(R6457))),"Missing Information", INDEX(Table15[Entire Service Line Classification], MATCH(SUMIFS(Table15[Unique ID],Table15[System-Owned Portion],E6457,Table15[If Material Anything Other than "Lead" in Column E,Was Material Ever Previously Lead?],G6457,Table15[Customer-Owned Portion],O6457),Table15[Unique ID],0),0)))</f>
        <v>Lead Status Unknown</v>
      </c>
      <c r="X6457"/>
    </row>
    <row r="6458" spans="2:24" x14ac:dyDescent="0.35">
      <c r="B6458" s="146"/>
      <c r="C6458" s="31" t="s">
        <v>3097</v>
      </c>
      <c r="D6458" s="31"/>
      <c r="E6458" s="44" t="s">
        <v>3203</v>
      </c>
      <c r="F6458" s="43" t="s">
        <v>3283</v>
      </c>
      <c r="G6458" s="84" t="s">
        <v>3249</v>
      </c>
      <c r="H6458" s="31">
        <v>1949</v>
      </c>
      <c r="I6458" s="207" t="s">
        <v>3337</v>
      </c>
      <c r="J6458" s="84"/>
      <c r="K6458" s="31" t="s">
        <v>41</v>
      </c>
      <c r="L6458" s="31"/>
      <c r="M6458" s="169"/>
      <c r="N6458" s="148"/>
      <c r="O6458" s="106" t="s">
        <v>3203</v>
      </c>
      <c r="P6458" s="43">
        <v>1949</v>
      </c>
      <c r="Q6458" s="207" t="s">
        <v>3337</v>
      </c>
      <c r="R6458" s="84" t="s">
        <v>3203</v>
      </c>
      <c r="S6458" s="31" t="s">
        <v>41</v>
      </c>
      <c r="T6458" s="31"/>
      <c r="U6458" s="169"/>
      <c r="V6458" s="150"/>
      <c r="W6458" s="141" t="str" cm="1">
        <f t="array" ref="W6458">IF(SUM(LEN(B6458:V6458))=0,"",IF(OR(OR(ISBLANK(F6458),SUM(LEN(C6458),LEN(D6458))=0),AND(NOT(E6458="Unknown"),ISBLANK(J6458)),AND(NOT(O6458="Unknown"),ISBLANK(R6458))),"Missing Information", INDEX(Table15[Entire Service Line Classification], MATCH(SUMIFS(Table15[Unique ID],Table15[System-Owned Portion],E6458,Table15[If Material Anything Other than "Lead" in Column E,Was Material Ever Previously Lead?],G6458,Table15[Customer-Owned Portion],O6458),Table15[Unique ID],0),0)))</f>
        <v>Lead Status Unknown</v>
      </c>
      <c r="X6458"/>
    </row>
    <row r="6459" spans="2:24" x14ac:dyDescent="0.35">
      <c r="B6459" s="146"/>
      <c r="C6459" s="31" t="s">
        <v>3098</v>
      </c>
      <c r="D6459" s="31"/>
      <c r="E6459" s="44" t="s">
        <v>3203</v>
      </c>
      <c r="F6459" s="43" t="s">
        <v>3283</v>
      </c>
      <c r="G6459" s="84" t="s">
        <v>3249</v>
      </c>
      <c r="H6459" s="31">
        <v>1972</v>
      </c>
      <c r="I6459" s="207" t="s">
        <v>3338</v>
      </c>
      <c r="J6459" s="84"/>
      <c r="K6459" s="31" t="s">
        <v>41</v>
      </c>
      <c r="L6459" s="31"/>
      <c r="M6459" s="169"/>
      <c r="N6459" s="148"/>
      <c r="O6459" s="106" t="s">
        <v>3203</v>
      </c>
      <c r="P6459" s="43">
        <v>1972</v>
      </c>
      <c r="Q6459" s="207" t="s">
        <v>3338</v>
      </c>
      <c r="R6459" s="84" t="s">
        <v>3203</v>
      </c>
      <c r="S6459" s="31" t="s">
        <v>41</v>
      </c>
      <c r="T6459" s="31"/>
      <c r="U6459" s="169"/>
      <c r="V6459" s="150"/>
      <c r="W6459" s="141" t="str" cm="1">
        <f t="array" ref="W6459">IF(SUM(LEN(B6459:V6459))=0,"",IF(OR(OR(ISBLANK(F6459),SUM(LEN(C6459),LEN(D6459))=0),AND(NOT(E6459="Unknown"),ISBLANK(J6459)),AND(NOT(O6459="Unknown"),ISBLANK(R6459))),"Missing Information", INDEX(Table15[Entire Service Line Classification], MATCH(SUMIFS(Table15[Unique ID],Table15[System-Owned Portion],E6459,Table15[If Material Anything Other than "Lead" in Column E,Was Material Ever Previously Lead?],G6459,Table15[Customer-Owned Portion],O6459),Table15[Unique ID],0),0)))</f>
        <v>Lead Status Unknown</v>
      </c>
      <c r="X6459"/>
    </row>
    <row r="6460" spans="2:24" x14ac:dyDescent="0.35">
      <c r="B6460" s="146"/>
      <c r="C6460" s="31" t="s">
        <v>3099</v>
      </c>
      <c r="D6460" s="31"/>
      <c r="E6460" s="44" t="s">
        <v>3203</v>
      </c>
      <c r="F6460" s="43" t="s">
        <v>3283</v>
      </c>
      <c r="G6460" s="84" t="s">
        <v>3249</v>
      </c>
      <c r="H6460" s="31">
        <v>1948</v>
      </c>
      <c r="I6460" s="207" t="s">
        <v>3336</v>
      </c>
      <c r="J6460" s="84"/>
      <c r="K6460" s="31" t="s">
        <v>41</v>
      </c>
      <c r="L6460" s="31"/>
      <c r="M6460" s="169"/>
      <c r="N6460" s="148"/>
      <c r="O6460" s="106" t="s">
        <v>3203</v>
      </c>
      <c r="P6460" s="43">
        <v>1948</v>
      </c>
      <c r="Q6460" s="207" t="s">
        <v>3336</v>
      </c>
      <c r="R6460" s="84" t="s">
        <v>3203</v>
      </c>
      <c r="S6460" s="31" t="s">
        <v>41</v>
      </c>
      <c r="T6460" s="31"/>
      <c r="U6460" s="169"/>
      <c r="V6460" s="150"/>
      <c r="W6460" s="141" t="str" cm="1">
        <f t="array" ref="W6460">IF(SUM(LEN(B6460:V6460))=0,"",IF(OR(OR(ISBLANK(F6460),SUM(LEN(C6460),LEN(D6460))=0),AND(NOT(E6460="Unknown"),ISBLANK(J6460)),AND(NOT(O6460="Unknown"),ISBLANK(R6460))),"Missing Information", INDEX(Table15[Entire Service Line Classification], MATCH(SUMIFS(Table15[Unique ID],Table15[System-Owned Portion],E6460,Table15[If Material Anything Other than "Lead" in Column E,Was Material Ever Previously Lead?],G6460,Table15[Customer-Owned Portion],O6460),Table15[Unique ID],0),0)))</f>
        <v>Lead Status Unknown</v>
      </c>
      <c r="X6460"/>
    </row>
    <row r="6461" spans="2:24" x14ac:dyDescent="0.35">
      <c r="B6461" s="146"/>
      <c r="C6461" s="31" t="s">
        <v>3100</v>
      </c>
      <c r="D6461" s="31"/>
      <c r="E6461" s="44" t="s">
        <v>3203</v>
      </c>
      <c r="F6461" s="43" t="s">
        <v>3283</v>
      </c>
      <c r="G6461" s="84" t="s">
        <v>3249</v>
      </c>
      <c r="H6461" s="31">
        <v>1950</v>
      </c>
      <c r="I6461" s="207" t="s">
        <v>3338</v>
      </c>
      <c r="J6461" s="84"/>
      <c r="K6461" s="31" t="s">
        <v>41</v>
      </c>
      <c r="L6461" s="31"/>
      <c r="M6461" s="169"/>
      <c r="N6461" s="148"/>
      <c r="O6461" s="106" t="s">
        <v>3203</v>
      </c>
      <c r="P6461" s="43">
        <v>1950</v>
      </c>
      <c r="Q6461" s="207" t="s">
        <v>3338</v>
      </c>
      <c r="R6461" s="84" t="s">
        <v>3203</v>
      </c>
      <c r="S6461" s="31" t="s">
        <v>41</v>
      </c>
      <c r="T6461" s="31"/>
      <c r="U6461" s="169"/>
      <c r="V6461" s="150"/>
      <c r="W6461" s="141" t="str" cm="1">
        <f t="array" ref="W6461">IF(SUM(LEN(B6461:V6461))=0,"",IF(OR(OR(ISBLANK(F6461),SUM(LEN(C6461),LEN(D6461))=0),AND(NOT(E6461="Unknown"),ISBLANK(J6461)),AND(NOT(O6461="Unknown"),ISBLANK(R6461))),"Missing Information", INDEX(Table15[Entire Service Line Classification], MATCH(SUMIFS(Table15[Unique ID],Table15[System-Owned Portion],E6461,Table15[If Material Anything Other than "Lead" in Column E,Was Material Ever Previously Lead?],G6461,Table15[Customer-Owned Portion],O6461),Table15[Unique ID],0),0)))</f>
        <v>Lead Status Unknown</v>
      </c>
      <c r="X6461"/>
    </row>
    <row r="6462" spans="2:24" x14ac:dyDescent="0.35">
      <c r="B6462" s="146"/>
      <c r="C6462" s="31" t="s">
        <v>3101</v>
      </c>
      <c r="D6462" s="31"/>
      <c r="E6462" s="44" t="s">
        <v>3203</v>
      </c>
      <c r="F6462" s="43" t="s">
        <v>3283</v>
      </c>
      <c r="G6462" s="84" t="s">
        <v>3249</v>
      </c>
      <c r="H6462" s="31">
        <v>1951</v>
      </c>
      <c r="I6462" s="207" t="s">
        <v>3341</v>
      </c>
      <c r="J6462" s="84"/>
      <c r="K6462" s="31" t="s">
        <v>41</v>
      </c>
      <c r="L6462" s="31"/>
      <c r="M6462" s="169"/>
      <c r="N6462" s="148"/>
      <c r="O6462" s="106" t="s">
        <v>3203</v>
      </c>
      <c r="P6462" s="43">
        <v>1951</v>
      </c>
      <c r="Q6462" s="207" t="s">
        <v>3341</v>
      </c>
      <c r="R6462" s="84" t="s">
        <v>3203</v>
      </c>
      <c r="S6462" s="31" t="s">
        <v>41</v>
      </c>
      <c r="T6462" s="31"/>
      <c r="U6462" s="169"/>
      <c r="V6462" s="150"/>
      <c r="W6462" s="141" t="str" cm="1">
        <f t="array" ref="W6462">IF(SUM(LEN(B6462:V6462))=0,"",IF(OR(OR(ISBLANK(F6462),SUM(LEN(C6462),LEN(D6462))=0),AND(NOT(E6462="Unknown"),ISBLANK(J6462)),AND(NOT(O6462="Unknown"),ISBLANK(R6462))),"Missing Information", INDEX(Table15[Entire Service Line Classification], MATCH(SUMIFS(Table15[Unique ID],Table15[System-Owned Portion],E6462,Table15[If Material Anything Other than "Lead" in Column E,Was Material Ever Previously Lead?],G6462,Table15[Customer-Owned Portion],O6462),Table15[Unique ID],0),0)))</f>
        <v>Lead Status Unknown</v>
      </c>
      <c r="X6462"/>
    </row>
    <row r="6463" spans="2:24" x14ac:dyDescent="0.35">
      <c r="B6463" s="146"/>
      <c r="C6463" s="31" t="s">
        <v>3102</v>
      </c>
      <c r="D6463" s="31"/>
      <c r="E6463" s="44" t="s">
        <v>3203</v>
      </c>
      <c r="F6463" s="43" t="s">
        <v>3283</v>
      </c>
      <c r="G6463" s="84" t="s">
        <v>3249</v>
      </c>
      <c r="H6463" s="31">
        <v>1951</v>
      </c>
      <c r="I6463" s="207" t="s">
        <v>3338</v>
      </c>
      <c r="J6463" s="84"/>
      <c r="K6463" s="31" t="s">
        <v>41</v>
      </c>
      <c r="L6463" s="31"/>
      <c r="M6463" s="169"/>
      <c r="N6463" s="148"/>
      <c r="O6463" s="106" t="s">
        <v>3203</v>
      </c>
      <c r="P6463" s="43">
        <v>1951</v>
      </c>
      <c r="Q6463" s="207" t="s">
        <v>3338</v>
      </c>
      <c r="R6463" s="84" t="s">
        <v>3203</v>
      </c>
      <c r="S6463" s="31" t="s">
        <v>41</v>
      </c>
      <c r="T6463" s="31"/>
      <c r="U6463" s="169"/>
      <c r="V6463" s="150"/>
      <c r="W6463" s="141" t="str" cm="1">
        <f t="array" ref="W6463">IF(SUM(LEN(B6463:V6463))=0,"",IF(OR(OR(ISBLANK(F6463),SUM(LEN(C6463),LEN(D6463))=0),AND(NOT(E6463="Unknown"),ISBLANK(J6463)),AND(NOT(O6463="Unknown"),ISBLANK(R6463))),"Missing Information", INDEX(Table15[Entire Service Line Classification], MATCH(SUMIFS(Table15[Unique ID],Table15[System-Owned Portion],E6463,Table15[If Material Anything Other than "Lead" in Column E,Was Material Ever Previously Lead?],G6463,Table15[Customer-Owned Portion],O6463),Table15[Unique ID],0),0)))</f>
        <v>Lead Status Unknown</v>
      </c>
      <c r="X6463"/>
    </row>
    <row r="6464" spans="2:24" ht="29" x14ac:dyDescent="0.35">
      <c r="B6464" s="146"/>
      <c r="C6464" s="31" t="s">
        <v>6707</v>
      </c>
      <c r="D6464" s="31"/>
      <c r="E6464" s="44" t="s">
        <v>3203</v>
      </c>
      <c r="F6464" s="43" t="s">
        <v>3283</v>
      </c>
      <c r="G6464" s="84" t="s">
        <v>3249</v>
      </c>
      <c r="H6464" s="31">
        <v>1951</v>
      </c>
      <c r="I6464" s="207" t="s">
        <v>3338</v>
      </c>
      <c r="J6464" s="84"/>
      <c r="K6464" s="31" t="s">
        <v>41</v>
      </c>
      <c r="L6464" s="31"/>
      <c r="M6464" s="169"/>
      <c r="N6464" s="148"/>
      <c r="O6464" s="106" t="s">
        <v>3203</v>
      </c>
      <c r="P6464" s="43">
        <v>1951</v>
      </c>
      <c r="Q6464" s="207" t="s">
        <v>3338</v>
      </c>
      <c r="R6464" s="84" t="s">
        <v>3203</v>
      </c>
      <c r="S6464" s="31" t="s">
        <v>41</v>
      </c>
      <c r="T6464" s="31"/>
      <c r="U6464" s="169"/>
      <c r="V6464" s="150"/>
      <c r="W6464" s="141" t="str" cm="1">
        <f t="array" ref="W6464">IF(SUM(LEN(B6464:V6464))=0,"",IF(OR(OR(ISBLANK(F6464),SUM(LEN(C6464),LEN(D6464))=0),AND(NOT(E6464="Unknown"),ISBLANK(J6464)),AND(NOT(O6464="Unknown"),ISBLANK(R6464))),"Missing Information", INDEX(Table15[Entire Service Line Classification], MATCH(SUMIFS(Table15[Unique ID],Table15[System-Owned Portion],E6464,Table15[If Material Anything Other than "Lead" in Column E,Was Material Ever Previously Lead?],G6464,Table15[Customer-Owned Portion],O6464),Table15[Unique ID],0),0)))</f>
        <v>Lead Status Unknown</v>
      </c>
      <c r="X6464"/>
    </row>
    <row r="6465" spans="2:24" x14ac:dyDescent="0.35">
      <c r="B6465" s="146"/>
      <c r="C6465" s="31" t="s">
        <v>3103</v>
      </c>
      <c r="D6465" s="31"/>
      <c r="E6465" s="44" t="s">
        <v>3203</v>
      </c>
      <c r="F6465" s="43" t="s">
        <v>3283</v>
      </c>
      <c r="G6465" s="84" t="s">
        <v>3249</v>
      </c>
      <c r="H6465" s="31">
        <v>1951</v>
      </c>
      <c r="I6465" s="207" t="s">
        <v>3338</v>
      </c>
      <c r="J6465" s="84"/>
      <c r="K6465" s="31" t="s">
        <v>41</v>
      </c>
      <c r="L6465" s="31"/>
      <c r="M6465" s="169"/>
      <c r="N6465" s="148"/>
      <c r="O6465" s="106" t="s">
        <v>3203</v>
      </c>
      <c r="P6465" s="43">
        <v>1951</v>
      </c>
      <c r="Q6465" s="207" t="s">
        <v>3338</v>
      </c>
      <c r="R6465" s="84" t="s">
        <v>3203</v>
      </c>
      <c r="S6465" s="31" t="s">
        <v>41</v>
      </c>
      <c r="T6465" s="31"/>
      <c r="U6465" s="169"/>
      <c r="V6465" s="150"/>
      <c r="W6465" s="141" t="str" cm="1">
        <f t="array" ref="W6465">IF(SUM(LEN(B6465:V6465))=0,"",IF(OR(OR(ISBLANK(F6465),SUM(LEN(C6465),LEN(D6465))=0),AND(NOT(E6465="Unknown"),ISBLANK(J6465)),AND(NOT(O6465="Unknown"),ISBLANK(R6465))),"Missing Information", INDEX(Table15[Entire Service Line Classification], MATCH(SUMIFS(Table15[Unique ID],Table15[System-Owned Portion],E6465,Table15[If Material Anything Other than "Lead" in Column E,Was Material Ever Previously Lead?],G6465,Table15[Customer-Owned Portion],O6465),Table15[Unique ID],0),0)))</f>
        <v>Lead Status Unknown</v>
      </c>
      <c r="X6465"/>
    </row>
    <row r="6466" spans="2:24" x14ac:dyDescent="0.35">
      <c r="B6466" s="146"/>
      <c r="C6466" s="31" t="s">
        <v>3104</v>
      </c>
      <c r="D6466" s="31"/>
      <c r="E6466" s="44" t="s">
        <v>3203</v>
      </c>
      <c r="F6466" s="43" t="s">
        <v>3283</v>
      </c>
      <c r="G6466" s="84" t="s">
        <v>3249</v>
      </c>
      <c r="H6466" s="31">
        <v>1951</v>
      </c>
      <c r="I6466" s="207" t="s">
        <v>3338</v>
      </c>
      <c r="J6466" s="84"/>
      <c r="K6466" s="31" t="s">
        <v>41</v>
      </c>
      <c r="L6466" s="31"/>
      <c r="M6466" s="169"/>
      <c r="N6466" s="148"/>
      <c r="O6466" s="106" t="s">
        <v>3203</v>
      </c>
      <c r="P6466" s="43">
        <v>1951</v>
      </c>
      <c r="Q6466" s="207" t="s">
        <v>3338</v>
      </c>
      <c r="R6466" s="84" t="s">
        <v>3203</v>
      </c>
      <c r="S6466" s="31" t="s">
        <v>41</v>
      </c>
      <c r="T6466" s="31"/>
      <c r="U6466" s="169"/>
      <c r="V6466" s="150"/>
      <c r="W6466" s="141" t="str" cm="1">
        <f t="array" ref="W6466">IF(SUM(LEN(B6466:V6466))=0,"",IF(OR(OR(ISBLANK(F6466),SUM(LEN(C6466),LEN(D6466))=0),AND(NOT(E6466="Unknown"),ISBLANK(J6466)),AND(NOT(O6466="Unknown"),ISBLANK(R6466))),"Missing Information", INDEX(Table15[Entire Service Line Classification], MATCH(SUMIFS(Table15[Unique ID],Table15[System-Owned Portion],E6466,Table15[If Material Anything Other than "Lead" in Column E,Was Material Ever Previously Lead?],G6466,Table15[Customer-Owned Portion],O6466),Table15[Unique ID],0),0)))</f>
        <v>Lead Status Unknown</v>
      </c>
      <c r="X6466"/>
    </row>
    <row r="6467" spans="2:24" x14ac:dyDescent="0.35">
      <c r="B6467" s="146"/>
      <c r="C6467" s="31" t="s">
        <v>3105</v>
      </c>
      <c r="D6467" s="31"/>
      <c r="E6467" s="44" t="s">
        <v>3203</v>
      </c>
      <c r="F6467" s="43" t="s">
        <v>3283</v>
      </c>
      <c r="G6467" s="84" t="s">
        <v>3249</v>
      </c>
      <c r="H6467" s="31">
        <v>1953</v>
      </c>
      <c r="I6467" s="207" t="s">
        <v>3338</v>
      </c>
      <c r="J6467" s="84"/>
      <c r="K6467" s="31" t="s">
        <v>41</v>
      </c>
      <c r="L6467" s="31"/>
      <c r="M6467" s="169"/>
      <c r="N6467" s="148"/>
      <c r="O6467" s="106" t="s">
        <v>3203</v>
      </c>
      <c r="P6467" s="43">
        <v>1953</v>
      </c>
      <c r="Q6467" s="207" t="s">
        <v>3338</v>
      </c>
      <c r="R6467" s="84" t="s">
        <v>3203</v>
      </c>
      <c r="S6467" s="31" t="s">
        <v>41</v>
      </c>
      <c r="T6467" s="31"/>
      <c r="U6467" s="169"/>
      <c r="V6467" s="150"/>
      <c r="W6467" s="141" t="str" cm="1">
        <f t="array" ref="W6467">IF(SUM(LEN(B6467:V6467))=0,"",IF(OR(OR(ISBLANK(F6467),SUM(LEN(C6467),LEN(D6467))=0),AND(NOT(E6467="Unknown"),ISBLANK(J6467)),AND(NOT(O6467="Unknown"),ISBLANK(R6467))),"Missing Information", INDEX(Table15[Entire Service Line Classification], MATCH(SUMIFS(Table15[Unique ID],Table15[System-Owned Portion],E6467,Table15[If Material Anything Other than "Lead" in Column E,Was Material Ever Previously Lead?],G6467,Table15[Customer-Owned Portion],O6467),Table15[Unique ID],0),0)))</f>
        <v>Lead Status Unknown</v>
      </c>
      <c r="X6467"/>
    </row>
    <row r="6468" spans="2:24" x14ac:dyDescent="0.35">
      <c r="B6468" s="146"/>
      <c r="C6468" s="31" t="s">
        <v>3106</v>
      </c>
      <c r="D6468" s="31"/>
      <c r="E6468" s="44" t="s">
        <v>3203</v>
      </c>
      <c r="F6468" s="43" t="s">
        <v>3283</v>
      </c>
      <c r="G6468" s="84" t="s">
        <v>3249</v>
      </c>
      <c r="H6468" s="31">
        <v>1927</v>
      </c>
      <c r="I6468" s="207" t="s">
        <v>3338</v>
      </c>
      <c r="J6468" s="84"/>
      <c r="K6468" s="31" t="s">
        <v>41</v>
      </c>
      <c r="L6468" s="31"/>
      <c r="M6468" s="169"/>
      <c r="N6468" s="148"/>
      <c r="O6468" s="106" t="s">
        <v>3203</v>
      </c>
      <c r="P6468" s="43">
        <v>1927</v>
      </c>
      <c r="Q6468" s="207" t="s">
        <v>3338</v>
      </c>
      <c r="R6468" s="84" t="s">
        <v>3203</v>
      </c>
      <c r="S6468" s="31" t="s">
        <v>41</v>
      </c>
      <c r="T6468" s="31"/>
      <c r="U6468" s="169"/>
      <c r="V6468" s="150"/>
      <c r="W6468" s="141" t="str" cm="1">
        <f t="array" ref="W6468">IF(SUM(LEN(B6468:V6468))=0,"",IF(OR(OR(ISBLANK(F6468),SUM(LEN(C6468),LEN(D6468))=0),AND(NOT(E6468="Unknown"),ISBLANK(J6468)),AND(NOT(O6468="Unknown"),ISBLANK(R6468))),"Missing Information", INDEX(Table15[Entire Service Line Classification], MATCH(SUMIFS(Table15[Unique ID],Table15[System-Owned Portion],E6468,Table15[If Material Anything Other than "Lead" in Column E,Was Material Ever Previously Lead?],G6468,Table15[Customer-Owned Portion],O6468),Table15[Unique ID],0),0)))</f>
        <v>Lead Status Unknown</v>
      </c>
      <c r="X6468"/>
    </row>
    <row r="6469" spans="2:24" x14ac:dyDescent="0.35">
      <c r="B6469" s="146"/>
      <c r="C6469" s="31" t="s">
        <v>3107</v>
      </c>
      <c r="D6469" s="31"/>
      <c r="E6469" s="44" t="s">
        <v>3203</v>
      </c>
      <c r="F6469" s="43" t="s">
        <v>3283</v>
      </c>
      <c r="G6469" s="84" t="s">
        <v>3249</v>
      </c>
      <c r="H6469" s="31"/>
      <c r="I6469" s="207" t="s">
        <v>3337</v>
      </c>
      <c r="J6469" s="84"/>
      <c r="K6469" s="31" t="s">
        <v>41</v>
      </c>
      <c r="L6469" s="31"/>
      <c r="M6469" s="169"/>
      <c r="N6469" s="148"/>
      <c r="O6469" s="106" t="s">
        <v>3203</v>
      </c>
      <c r="P6469" s="43"/>
      <c r="Q6469" s="207" t="s">
        <v>3337</v>
      </c>
      <c r="R6469" s="84" t="s">
        <v>3203</v>
      </c>
      <c r="S6469" s="31" t="s">
        <v>41</v>
      </c>
      <c r="T6469" s="31"/>
      <c r="U6469" s="169"/>
      <c r="V6469" s="150"/>
      <c r="W6469" s="141" t="str" cm="1">
        <f t="array" ref="W6469">IF(SUM(LEN(B6469:V6469))=0,"",IF(OR(OR(ISBLANK(F6469),SUM(LEN(C6469),LEN(D6469))=0),AND(NOT(E6469="Unknown"),ISBLANK(J6469)),AND(NOT(O6469="Unknown"),ISBLANK(R6469))),"Missing Information", INDEX(Table15[Entire Service Line Classification], MATCH(SUMIFS(Table15[Unique ID],Table15[System-Owned Portion],E6469,Table15[If Material Anything Other than "Lead" in Column E,Was Material Ever Previously Lead?],G6469,Table15[Customer-Owned Portion],O6469),Table15[Unique ID],0),0)))</f>
        <v>Lead Status Unknown</v>
      </c>
      <c r="X6469"/>
    </row>
    <row r="6470" spans="2:24" x14ac:dyDescent="0.35">
      <c r="B6470" s="146"/>
      <c r="C6470" s="31" t="s">
        <v>3108</v>
      </c>
      <c r="D6470" s="31"/>
      <c r="E6470" s="44" t="s">
        <v>3203</v>
      </c>
      <c r="F6470" s="43" t="s">
        <v>3283</v>
      </c>
      <c r="G6470" s="84" t="s">
        <v>3249</v>
      </c>
      <c r="H6470" s="31">
        <v>1953</v>
      </c>
      <c r="I6470" s="207" t="s">
        <v>3336</v>
      </c>
      <c r="J6470" s="84"/>
      <c r="K6470" s="31" t="s">
        <v>41</v>
      </c>
      <c r="L6470" s="31"/>
      <c r="M6470" s="169"/>
      <c r="N6470" s="148"/>
      <c r="O6470" s="106" t="s">
        <v>3203</v>
      </c>
      <c r="P6470" s="43">
        <v>1953</v>
      </c>
      <c r="Q6470" s="207" t="s">
        <v>3336</v>
      </c>
      <c r="R6470" s="84" t="s">
        <v>3203</v>
      </c>
      <c r="S6470" s="31" t="s">
        <v>41</v>
      </c>
      <c r="T6470" s="31"/>
      <c r="U6470" s="169"/>
      <c r="V6470" s="150"/>
      <c r="W6470" s="141" t="str" cm="1">
        <f t="array" ref="W6470">IF(SUM(LEN(B6470:V6470))=0,"",IF(OR(OR(ISBLANK(F6470),SUM(LEN(C6470),LEN(D6470))=0),AND(NOT(E6470="Unknown"),ISBLANK(J6470)),AND(NOT(O6470="Unknown"),ISBLANK(R6470))),"Missing Information", INDEX(Table15[Entire Service Line Classification], MATCH(SUMIFS(Table15[Unique ID],Table15[System-Owned Portion],E6470,Table15[If Material Anything Other than "Lead" in Column E,Was Material Ever Previously Lead?],G6470,Table15[Customer-Owned Portion],O6470),Table15[Unique ID],0),0)))</f>
        <v>Lead Status Unknown</v>
      </c>
      <c r="X6470"/>
    </row>
    <row r="6471" spans="2:24" x14ac:dyDescent="0.35">
      <c r="B6471" s="146"/>
      <c r="C6471" s="31" t="s">
        <v>3109</v>
      </c>
      <c r="D6471" s="31"/>
      <c r="E6471" s="44" t="s">
        <v>3203</v>
      </c>
      <c r="F6471" s="43" t="s">
        <v>3283</v>
      </c>
      <c r="G6471" s="84" t="s">
        <v>3249</v>
      </c>
      <c r="H6471" s="31">
        <v>1952</v>
      </c>
      <c r="I6471" s="207" t="s">
        <v>3337</v>
      </c>
      <c r="J6471" s="84"/>
      <c r="K6471" s="31" t="s">
        <v>41</v>
      </c>
      <c r="L6471" s="31"/>
      <c r="M6471" s="169"/>
      <c r="N6471" s="148"/>
      <c r="O6471" s="106" t="s">
        <v>3203</v>
      </c>
      <c r="P6471" s="43">
        <v>1952</v>
      </c>
      <c r="Q6471" s="207" t="s">
        <v>3337</v>
      </c>
      <c r="R6471" s="84" t="s">
        <v>3203</v>
      </c>
      <c r="S6471" s="31" t="s">
        <v>41</v>
      </c>
      <c r="T6471" s="31"/>
      <c r="U6471" s="169"/>
      <c r="V6471" s="150"/>
      <c r="W6471" s="141" t="str" cm="1">
        <f t="array" ref="W6471">IF(SUM(LEN(B6471:V6471))=0,"",IF(OR(OR(ISBLANK(F6471),SUM(LEN(C6471),LEN(D6471))=0),AND(NOT(E6471="Unknown"),ISBLANK(J6471)),AND(NOT(O6471="Unknown"),ISBLANK(R6471))),"Missing Information", INDEX(Table15[Entire Service Line Classification], MATCH(SUMIFS(Table15[Unique ID],Table15[System-Owned Portion],E6471,Table15[If Material Anything Other than "Lead" in Column E,Was Material Ever Previously Lead?],G6471,Table15[Customer-Owned Portion],O6471),Table15[Unique ID],0),0)))</f>
        <v>Lead Status Unknown</v>
      </c>
      <c r="X6471"/>
    </row>
    <row r="6472" spans="2:24" x14ac:dyDescent="0.35">
      <c r="B6472" s="146"/>
      <c r="C6472" s="31" t="s">
        <v>3110</v>
      </c>
      <c r="D6472" s="31"/>
      <c r="E6472" s="44" t="s">
        <v>3203</v>
      </c>
      <c r="F6472" s="43" t="s">
        <v>3283</v>
      </c>
      <c r="G6472" s="84" t="s">
        <v>3249</v>
      </c>
      <c r="H6472" s="31">
        <v>1953</v>
      </c>
      <c r="I6472" s="207" t="s">
        <v>3338</v>
      </c>
      <c r="J6472" s="84"/>
      <c r="K6472" s="31" t="s">
        <v>41</v>
      </c>
      <c r="L6472" s="31"/>
      <c r="M6472" s="169"/>
      <c r="N6472" s="148"/>
      <c r="O6472" s="106" t="s">
        <v>3203</v>
      </c>
      <c r="P6472" s="43">
        <v>1953</v>
      </c>
      <c r="Q6472" s="207" t="s">
        <v>3338</v>
      </c>
      <c r="R6472" s="84" t="s">
        <v>3203</v>
      </c>
      <c r="S6472" s="31" t="s">
        <v>41</v>
      </c>
      <c r="T6472" s="31"/>
      <c r="U6472" s="169"/>
      <c r="V6472" s="150"/>
      <c r="W6472" s="141" t="str" cm="1">
        <f t="array" ref="W6472">IF(SUM(LEN(B6472:V6472))=0,"",IF(OR(OR(ISBLANK(F6472),SUM(LEN(C6472),LEN(D6472))=0),AND(NOT(E6472="Unknown"),ISBLANK(J6472)),AND(NOT(O6472="Unknown"),ISBLANK(R6472))),"Missing Information", INDEX(Table15[Entire Service Line Classification], MATCH(SUMIFS(Table15[Unique ID],Table15[System-Owned Portion],E6472,Table15[If Material Anything Other than "Lead" in Column E,Was Material Ever Previously Lead?],G6472,Table15[Customer-Owned Portion],O6472),Table15[Unique ID],0),0)))</f>
        <v>Lead Status Unknown</v>
      </c>
      <c r="X6472"/>
    </row>
    <row r="6473" spans="2:24" x14ac:dyDescent="0.35">
      <c r="B6473" s="146"/>
      <c r="C6473" s="31" t="s">
        <v>6708</v>
      </c>
      <c r="D6473" s="31"/>
      <c r="E6473" s="44" t="s">
        <v>3203</v>
      </c>
      <c r="F6473" s="43" t="s">
        <v>3283</v>
      </c>
      <c r="G6473" s="84" t="s">
        <v>3249</v>
      </c>
      <c r="H6473" s="31"/>
      <c r="I6473" s="207" t="s">
        <v>3338</v>
      </c>
      <c r="J6473" s="84"/>
      <c r="K6473" s="31" t="s">
        <v>41</v>
      </c>
      <c r="L6473" s="31"/>
      <c r="M6473" s="169"/>
      <c r="N6473" s="148"/>
      <c r="O6473" s="106" t="s">
        <v>3203</v>
      </c>
      <c r="P6473" s="43"/>
      <c r="Q6473" s="207" t="s">
        <v>3338</v>
      </c>
      <c r="R6473" s="84" t="s">
        <v>3203</v>
      </c>
      <c r="S6473" s="31" t="s">
        <v>41</v>
      </c>
      <c r="T6473" s="31"/>
      <c r="U6473" s="169"/>
      <c r="V6473" s="150"/>
      <c r="W6473" s="141" t="str" cm="1">
        <f t="array" ref="W6473">IF(SUM(LEN(B6473:V6473))=0,"",IF(OR(OR(ISBLANK(F6473),SUM(LEN(C6473),LEN(D6473))=0),AND(NOT(E6473="Unknown"),ISBLANK(J6473)),AND(NOT(O6473="Unknown"),ISBLANK(R6473))),"Missing Information", INDEX(Table15[Entire Service Line Classification], MATCH(SUMIFS(Table15[Unique ID],Table15[System-Owned Portion],E6473,Table15[If Material Anything Other than "Lead" in Column E,Was Material Ever Previously Lead?],G6473,Table15[Customer-Owned Portion],O6473),Table15[Unique ID],0),0)))</f>
        <v>Lead Status Unknown</v>
      </c>
      <c r="X6473"/>
    </row>
    <row r="6474" spans="2:24" x14ac:dyDescent="0.35">
      <c r="B6474" s="146"/>
      <c r="C6474" s="31" t="s">
        <v>3111</v>
      </c>
      <c r="D6474" s="31"/>
      <c r="E6474" s="44" t="s">
        <v>3203</v>
      </c>
      <c r="F6474" s="43" t="s">
        <v>3283</v>
      </c>
      <c r="G6474" s="84" t="s">
        <v>3249</v>
      </c>
      <c r="H6474" s="31">
        <v>1953</v>
      </c>
      <c r="I6474" s="207" t="s">
        <v>3336</v>
      </c>
      <c r="J6474" s="84"/>
      <c r="K6474" s="31" t="s">
        <v>41</v>
      </c>
      <c r="L6474" s="31"/>
      <c r="M6474" s="169"/>
      <c r="N6474" s="148"/>
      <c r="O6474" s="106" t="s">
        <v>3203</v>
      </c>
      <c r="P6474" s="43">
        <v>1953</v>
      </c>
      <c r="Q6474" s="207" t="s">
        <v>3336</v>
      </c>
      <c r="R6474" s="84" t="s">
        <v>3203</v>
      </c>
      <c r="S6474" s="31" t="s">
        <v>41</v>
      </c>
      <c r="T6474" s="31"/>
      <c r="U6474" s="169"/>
      <c r="V6474" s="150"/>
      <c r="W6474" s="141" t="str" cm="1">
        <f t="array" ref="W6474">IF(SUM(LEN(B6474:V6474))=0,"",IF(OR(OR(ISBLANK(F6474),SUM(LEN(C6474),LEN(D6474))=0),AND(NOT(E6474="Unknown"),ISBLANK(J6474)),AND(NOT(O6474="Unknown"),ISBLANK(R6474))),"Missing Information", INDEX(Table15[Entire Service Line Classification], MATCH(SUMIFS(Table15[Unique ID],Table15[System-Owned Portion],E6474,Table15[If Material Anything Other than "Lead" in Column E,Was Material Ever Previously Lead?],G6474,Table15[Customer-Owned Portion],O6474),Table15[Unique ID],0),0)))</f>
        <v>Lead Status Unknown</v>
      </c>
      <c r="X6474"/>
    </row>
    <row r="6475" spans="2:24" x14ac:dyDescent="0.35">
      <c r="B6475" s="146"/>
      <c r="C6475" s="31" t="s">
        <v>3112</v>
      </c>
      <c r="D6475" s="31"/>
      <c r="E6475" s="44" t="s">
        <v>3203</v>
      </c>
      <c r="F6475" s="43" t="s">
        <v>3283</v>
      </c>
      <c r="G6475" s="84" t="s">
        <v>3249</v>
      </c>
      <c r="H6475" s="31">
        <v>1956</v>
      </c>
      <c r="I6475" s="207" t="s">
        <v>3338</v>
      </c>
      <c r="J6475" s="84"/>
      <c r="K6475" s="31" t="s">
        <v>41</v>
      </c>
      <c r="L6475" s="31"/>
      <c r="M6475" s="169"/>
      <c r="N6475" s="148"/>
      <c r="O6475" s="106" t="s">
        <v>3203</v>
      </c>
      <c r="P6475" s="43">
        <v>1956</v>
      </c>
      <c r="Q6475" s="207" t="s">
        <v>3338</v>
      </c>
      <c r="R6475" s="84" t="s">
        <v>3203</v>
      </c>
      <c r="S6475" s="31" t="s">
        <v>41</v>
      </c>
      <c r="T6475" s="31"/>
      <c r="U6475" s="169"/>
      <c r="V6475" s="150"/>
      <c r="W6475" s="141" t="str" cm="1">
        <f t="array" ref="W6475">IF(SUM(LEN(B6475:V6475))=0,"",IF(OR(OR(ISBLANK(F6475),SUM(LEN(C6475),LEN(D6475))=0),AND(NOT(E6475="Unknown"),ISBLANK(J6475)),AND(NOT(O6475="Unknown"),ISBLANK(R6475))),"Missing Information", INDEX(Table15[Entire Service Line Classification], MATCH(SUMIFS(Table15[Unique ID],Table15[System-Owned Portion],E6475,Table15[If Material Anything Other than "Lead" in Column E,Was Material Ever Previously Lead?],G6475,Table15[Customer-Owned Portion],O6475),Table15[Unique ID],0),0)))</f>
        <v>Lead Status Unknown</v>
      </c>
      <c r="X6475"/>
    </row>
    <row r="6476" spans="2:24" x14ac:dyDescent="0.35">
      <c r="B6476" s="146"/>
      <c r="C6476" s="31" t="s">
        <v>3113</v>
      </c>
      <c r="D6476" s="31"/>
      <c r="E6476" s="44" t="s">
        <v>3203</v>
      </c>
      <c r="F6476" s="43" t="s">
        <v>3283</v>
      </c>
      <c r="G6476" s="84" t="s">
        <v>3249</v>
      </c>
      <c r="H6476" s="31">
        <v>1953</v>
      </c>
      <c r="I6476" s="207" t="s">
        <v>3338</v>
      </c>
      <c r="J6476" s="84"/>
      <c r="K6476" s="31" t="s">
        <v>41</v>
      </c>
      <c r="L6476" s="31"/>
      <c r="M6476" s="169"/>
      <c r="N6476" s="148"/>
      <c r="O6476" s="106" t="s">
        <v>3203</v>
      </c>
      <c r="P6476" s="43">
        <v>1953</v>
      </c>
      <c r="Q6476" s="207" t="s">
        <v>3338</v>
      </c>
      <c r="R6476" s="84" t="s">
        <v>3203</v>
      </c>
      <c r="S6476" s="31" t="s">
        <v>41</v>
      </c>
      <c r="T6476" s="31"/>
      <c r="U6476" s="169"/>
      <c r="V6476" s="150"/>
      <c r="W6476" s="141" t="str" cm="1">
        <f t="array" ref="W6476">IF(SUM(LEN(B6476:V6476))=0,"",IF(OR(OR(ISBLANK(F6476),SUM(LEN(C6476),LEN(D6476))=0),AND(NOT(E6476="Unknown"),ISBLANK(J6476)),AND(NOT(O6476="Unknown"),ISBLANK(R6476))),"Missing Information", INDEX(Table15[Entire Service Line Classification], MATCH(SUMIFS(Table15[Unique ID],Table15[System-Owned Portion],E6476,Table15[If Material Anything Other than "Lead" in Column E,Was Material Ever Previously Lead?],G6476,Table15[Customer-Owned Portion],O6476),Table15[Unique ID],0),0)))</f>
        <v>Lead Status Unknown</v>
      </c>
      <c r="X6476"/>
    </row>
    <row r="6477" spans="2:24" x14ac:dyDescent="0.35">
      <c r="B6477" s="146"/>
      <c r="C6477" s="31" t="s">
        <v>3114</v>
      </c>
      <c r="D6477" s="31"/>
      <c r="E6477" s="44" t="s">
        <v>3203</v>
      </c>
      <c r="F6477" s="43" t="s">
        <v>3283</v>
      </c>
      <c r="G6477" s="84" t="s">
        <v>3249</v>
      </c>
      <c r="H6477" s="31">
        <v>1953</v>
      </c>
      <c r="I6477" s="207" t="s">
        <v>3338</v>
      </c>
      <c r="J6477" s="84"/>
      <c r="K6477" s="31" t="s">
        <v>41</v>
      </c>
      <c r="L6477" s="31"/>
      <c r="M6477" s="169"/>
      <c r="N6477" s="148"/>
      <c r="O6477" s="106" t="s">
        <v>3203</v>
      </c>
      <c r="P6477" s="43">
        <v>1953</v>
      </c>
      <c r="Q6477" s="207" t="s">
        <v>3338</v>
      </c>
      <c r="R6477" s="84" t="s">
        <v>3203</v>
      </c>
      <c r="S6477" s="31" t="s">
        <v>41</v>
      </c>
      <c r="T6477" s="31"/>
      <c r="U6477" s="169"/>
      <c r="V6477" s="150"/>
      <c r="W6477" s="141" t="str" cm="1">
        <f t="array" ref="W6477">IF(SUM(LEN(B6477:V6477))=0,"",IF(OR(OR(ISBLANK(F6477),SUM(LEN(C6477),LEN(D6477))=0),AND(NOT(E6477="Unknown"),ISBLANK(J6477)),AND(NOT(O6477="Unknown"),ISBLANK(R6477))),"Missing Information", INDEX(Table15[Entire Service Line Classification], MATCH(SUMIFS(Table15[Unique ID],Table15[System-Owned Portion],E6477,Table15[If Material Anything Other than "Lead" in Column E,Was Material Ever Previously Lead?],G6477,Table15[Customer-Owned Portion],O6477),Table15[Unique ID],0),0)))</f>
        <v>Lead Status Unknown</v>
      </c>
      <c r="X6477"/>
    </row>
    <row r="6478" spans="2:24" x14ac:dyDescent="0.35">
      <c r="B6478" s="146"/>
      <c r="C6478" s="31" t="s">
        <v>3115</v>
      </c>
      <c r="D6478" s="31"/>
      <c r="E6478" s="44" t="s">
        <v>3203</v>
      </c>
      <c r="F6478" s="43" t="s">
        <v>3283</v>
      </c>
      <c r="G6478" s="84" t="s">
        <v>3249</v>
      </c>
      <c r="H6478" s="31">
        <v>1953</v>
      </c>
      <c r="I6478" s="207" t="s">
        <v>3338</v>
      </c>
      <c r="J6478" s="84"/>
      <c r="K6478" s="31" t="s">
        <v>41</v>
      </c>
      <c r="L6478" s="31"/>
      <c r="M6478" s="169"/>
      <c r="N6478" s="148"/>
      <c r="O6478" s="106" t="s">
        <v>3203</v>
      </c>
      <c r="P6478" s="43">
        <v>1953</v>
      </c>
      <c r="Q6478" s="207" t="s">
        <v>3338</v>
      </c>
      <c r="R6478" s="84" t="s">
        <v>3203</v>
      </c>
      <c r="S6478" s="31" t="s">
        <v>41</v>
      </c>
      <c r="T6478" s="31"/>
      <c r="U6478" s="169"/>
      <c r="V6478" s="150"/>
      <c r="W6478" s="141" t="str" cm="1">
        <f t="array" ref="W6478">IF(SUM(LEN(B6478:V6478))=0,"",IF(OR(OR(ISBLANK(F6478),SUM(LEN(C6478),LEN(D6478))=0),AND(NOT(E6478="Unknown"),ISBLANK(J6478)),AND(NOT(O6478="Unknown"),ISBLANK(R6478))),"Missing Information", INDEX(Table15[Entire Service Line Classification], MATCH(SUMIFS(Table15[Unique ID],Table15[System-Owned Portion],E6478,Table15[If Material Anything Other than "Lead" in Column E,Was Material Ever Previously Lead?],G6478,Table15[Customer-Owned Portion],O6478),Table15[Unique ID],0),0)))</f>
        <v>Lead Status Unknown</v>
      </c>
      <c r="X6478"/>
    </row>
    <row r="6479" spans="2:24" ht="29" x14ac:dyDescent="0.35">
      <c r="B6479" s="146"/>
      <c r="C6479" s="31" t="s">
        <v>3116</v>
      </c>
      <c r="D6479" s="31"/>
      <c r="E6479" s="44" t="s">
        <v>3284</v>
      </c>
      <c r="F6479" s="43" t="s">
        <v>41</v>
      </c>
      <c r="G6479" s="84" t="s">
        <v>3249</v>
      </c>
      <c r="H6479" s="31">
        <v>1991</v>
      </c>
      <c r="I6479" s="207" t="s">
        <v>3338</v>
      </c>
      <c r="J6479" s="84" t="s">
        <v>3270</v>
      </c>
      <c r="K6479" s="31" t="s">
        <v>41</v>
      </c>
      <c r="L6479" s="31"/>
      <c r="M6479" s="169"/>
      <c r="N6479" s="148"/>
      <c r="O6479" s="106" t="s">
        <v>3284</v>
      </c>
      <c r="P6479" s="43">
        <v>1991</v>
      </c>
      <c r="Q6479" s="207" t="s">
        <v>3338</v>
      </c>
      <c r="R6479" s="84" t="s">
        <v>3270</v>
      </c>
      <c r="S6479" s="31" t="s">
        <v>41</v>
      </c>
      <c r="T6479" s="31"/>
      <c r="U6479" s="169"/>
      <c r="V6479" s="150"/>
      <c r="W6479" s="141" t="str" cm="1">
        <f t="array" ref="W6479">IF(SUM(LEN(B6479:V6479))=0,"",IF(OR(OR(ISBLANK(F6479),SUM(LEN(C6479),LEN(D6479))=0),AND(NOT(E6479="Unknown"),ISBLANK(J6479)),AND(NOT(O6479="Unknown"),ISBLANK(R6479))),"Missing Information", INDEX(Table15[Entire Service Line Classification], MATCH(SUMIFS(Table15[Unique ID],Table15[System-Owned Portion],E6479,Table15[If Material Anything Other than "Lead" in Column E,Was Material Ever Previously Lead?],G6479,Table15[Customer-Owned Portion],O6479),Table15[Unique ID],0),0)))</f>
        <v>Non-lead</v>
      </c>
      <c r="X6479"/>
    </row>
    <row r="6480" spans="2:24" x14ac:dyDescent="0.35">
      <c r="B6480" s="146"/>
      <c r="C6480" s="31" t="s">
        <v>3117</v>
      </c>
      <c r="D6480" s="31"/>
      <c r="E6480" s="44" t="s">
        <v>3203</v>
      </c>
      <c r="F6480" s="43" t="s">
        <v>3283</v>
      </c>
      <c r="G6480" s="84" t="s">
        <v>3249</v>
      </c>
      <c r="H6480" s="31">
        <v>1953</v>
      </c>
      <c r="I6480" s="207" t="s">
        <v>3337</v>
      </c>
      <c r="J6480" s="84"/>
      <c r="K6480" s="31" t="s">
        <v>41</v>
      </c>
      <c r="L6480" s="31"/>
      <c r="M6480" s="169"/>
      <c r="N6480" s="148"/>
      <c r="O6480" s="106" t="s">
        <v>3203</v>
      </c>
      <c r="P6480" s="43">
        <v>1953</v>
      </c>
      <c r="Q6480" s="207" t="s">
        <v>3337</v>
      </c>
      <c r="R6480" s="84" t="s">
        <v>3203</v>
      </c>
      <c r="S6480" s="31" t="s">
        <v>41</v>
      </c>
      <c r="T6480" s="31"/>
      <c r="U6480" s="169"/>
      <c r="V6480" s="150"/>
      <c r="W6480" s="141" t="str" cm="1">
        <f t="array" ref="W6480">IF(SUM(LEN(B6480:V6480))=0,"",IF(OR(OR(ISBLANK(F6480),SUM(LEN(C6480),LEN(D6480))=0),AND(NOT(E6480="Unknown"),ISBLANK(J6480)),AND(NOT(O6480="Unknown"),ISBLANK(R6480))),"Missing Information", INDEX(Table15[Entire Service Line Classification], MATCH(SUMIFS(Table15[Unique ID],Table15[System-Owned Portion],E6480,Table15[If Material Anything Other than "Lead" in Column E,Was Material Ever Previously Lead?],G6480,Table15[Customer-Owned Portion],O6480),Table15[Unique ID],0),0)))</f>
        <v>Lead Status Unknown</v>
      </c>
      <c r="X6480"/>
    </row>
    <row r="6481" spans="2:24" x14ac:dyDescent="0.35">
      <c r="B6481" s="146"/>
      <c r="C6481" s="31" t="s">
        <v>3118</v>
      </c>
      <c r="D6481" s="31"/>
      <c r="E6481" s="44" t="s">
        <v>3203</v>
      </c>
      <c r="F6481" s="43" t="s">
        <v>3283</v>
      </c>
      <c r="G6481" s="84" t="s">
        <v>3249</v>
      </c>
      <c r="H6481" s="31">
        <v>1977</v>
      </c>
      <c r="I6481" s="207" t="s">
        <v>3338</v>
      </c>
      <c r="J6481" s="84"/>
      <c r="K6481" s="31" t="s">
        <v>41</v>
      </c>
      <c r="L6481" s="31"/>
      <c r="M6481" s="169"/>
      <c r="N6481" s="148"/>
      <c r="O6481" s="106" t="s">
        <v>3203</v>
      </c>
      <c r="P6481" s="43">
        <v>1977</v>
      </c>
      <c r="Q6481" s="207" t="s">
        <v>3338</v>
      </c>
      <c r="R6481" s="84" t="s">
        <v>3203</v>
      </c>
      <c r="S6481" s="31" t="s">
        <v>41</v>
      </c>
      <c r="T6481" s="31"/>
      <c r="U6481" s="169"/>
      <c r="V6481" s="150"/>
      <c r="W6481" s="141" t="str" cm="1">
        <f t="array" ref="W6481">IF(SUM(LEN(B6481:V6481))=0,"",IF(OR(OR(ISBLANK(F6481),SUM(LEN(C6481),LEN(D6481))=0),AND(NOT(E6481="Unknown"),ISBLANK(J6481)),AND(NOT(O6481="Unknown"),ISBLANK(R6481))),"Missing Information", INDEX(Table15[Entire Service Line Classification], MATCH(SUMIFS(Table15[Unique ID],Table15[System-Owned Portion],E6481,Table15[If Material Anything Other than "Lead" in Column E,Was Material Ever Previously Lead?],G6481,Table15[Customer-Owned Portion],O6481),Table15[Unique ID],0),0)))</f>
        <v>Lead Status Unknown</v>
      </c>
      <c r="X6481"/>
    </row>
    <row r="6482" spans="2:24" x14ac:dyDescent="0.35">
      <c r="B6482" s="146"/>
      <c r="C6482" s="31" t="s">
        <v>3119</v>
      </c>
      <c r="D6482" s="31"/>
      <c r="E6482" s="44" t="s">
        <v>3203</v>
      </c>
      <c r="F6482" s="43" t="s">
        <v>3283</v>
      </c>
      <c r="G6482" s="84" t="s">
        <v>3249</v>
      </c>
      <c r="H6482" s="31">
        <v>1958</v>
      </c>
      <c r="I6482" s="207" t="s">
        <v>3338</v>
      </c>
      <c r="J6482" s="84"/>
      <c r="K6482" s="31" t="s">
        <v>41</v>
      </c>
      <c r="L6482" s="31"/>
      <c r="M6482" s="169"/>
      <c r="N6482" s="148"/>
      <c r="O6482" s="106" t="s">
        <v>3203</v>
      </c>
      <c r="P6482" s="43">
        <v>1958</v>
      </c>
      <c r="Q6482" s="207" t="s">
        <v>3338</v>
      </c>
      <c r="R6482" s="84" t="s">
        <v>3203</v>
      </c>
      <c r="S6482" s="31" t="s">
        <v>41</v>
      </c>
      <c r="T6482" s="31"/>
      <c r="U6482" s="169"/>
      <c r="V6482" s="150"/>
      <c r="W6482" s="141" t="str" cm="1">
        <f t="array" ref="W6482">IF(SUM(LEN(B6482:V6482))=0,"",IF(OR(OR(ISBLANK(F6482),SUM(LEN(C6482),LEN(D6482))=0),AND(NOT(E6482="Unknown"),ISBLANK(J6482)),AND(NOT(O6482="Unknown"),ISBLANK(R6482))),"Missing Information", INDEX(Table15[Entire Service Line Classification], MATCH(SUMIFS(Table15[Unique ID],Table15[System-Owned Portion],E6482,Table15[If Material Anything Other than "Lead" in Column E,Was Material Ever Previously Lead?],G6482,Table15[Customer-Owned Portion],O6482),Table15[Unique ID],0),0)))</f>
        <v>Lead Status Unknown</v>
      </c>
      <c r="X6482"/>
    </row>
    <row r="6483" spans="2:24" x14ac:dyDescent="0.35">
      <c r="B6483" s="146"/>
      <c r="C6483" s="31" t="s">
        <v>6709</v>
      </c>
      <c r="D6483" s="31"/>
      <c r="E6483" s="44" t="s">
        <v>3203</v>
      </c>
      <c r="F6483" s="43" t="s">
        <v>3283</v>
      </c>
      <c r="G6483" s="84" t="s">
        <v>3249</v>
      </c>
      <c r="H6483" s="31">
        <v>1940</v>
      </c>
      <c r="I6483" s="207" t="s">
        <v>3338</v>
      </c>
      <c r="J6483" s="84"/>
      <c r="K6483" s="31" t="s">
        <v>41</v>
      </c>
      <c r="L6483" s="31"/>
      <c r="M6483" s="169"/>
      <c r="N6483" s="148"/>
      <c r="O6483" s="106" t="s">
        <v>3203</v>
      </c>
      <c r="P6483" s="43">
        <v>1940</v>
      </c>
      <c r="Q6483" s="207" t="s">
        <v>3338</v>
      </c>
      <c r="R6483" s="84" t="s">
        <v>3203</v>
      </c>
      <c r="S6483" s="31" t="s">
        <v>41</v>
      </c>
      <c r="T6483" s="31"/>
      <c r="U6483" s="169"/>
      <c r="V6483" s="150"/>
      <c r="W6483" s="141" t="str" cm="1">
        <f t="array" ref="W6483">IF(SUM(LEN(B6483:V6483))=0,"",IF(OR(OR(ISBLANK(F6483),SUM(LEN(C6483),LEN(D6483))=0),AND(NOT(E6483="Unknown"),ISBLANK(J6483)),AND(NOT(O6483="Unknown"),ISBLANK(R6483))),"Missing Information", INDEX(Table15[Entire Service Line Classification], MATCH(SUMIFS(Table15[Unique ID],Table15[System-Owned Portion],E6483,Table15[If Material Anything Other than "Lead" in Column E,Was Material Ever Previously Lead?],G6483,Table15[Customer-Owned Portion],O6483),Table15[Unique ID],0),0)))</f>
        <v>Lead Status Unknown</v>
      </c>
      <c r="X6483"/>
    </row>
    <row r="6484" spans="2:24" x14ac:dyDescent="0.35">
      <c r="B6484" s="146"/>
      <c r="C6484" s="31" t="s">
        <v>3120</v>
      </c>
      <c r="D6484" s="31"/>
      <c r="E6484" s="44" t="s">
        <v>3203</v>
      </c>
      <c r="F6484" s="43" t="s">
        <v>3283</v>
      </c>
      <c r="G6484" s="84" t="s">
        <v>3249</v>
      </c>
      <c r="H6484" s="31">
        <v>1943</v>
      </c>
      <c r="I6484" s="207" t="s">
        <v>3341</v>
      </c>
      <c r="J6484" s="84"/>
      <c r="K6484" s="31" t="s">
        <v>41</v>
      </c>
      <c r="L6484" s="31"/>
      <c r="M6484" s="169"/>
      <c r="N6484" s="148"/>
      <c r="O6484" s="106" t="s">
        <v>3203</v>
      </c>
      <c r="P6484" s="43">
        <v>1943</v>
      </c>
      <c r="Q6484" s="207" t="s">
        <v>3341</v>
      </c>
      <c r="R6484" s="84" t="s">
        <v>3203</v>
      </c>
      <c r="S6484" s="31" t="s">
        <v>41</v>
      </c>
      <c r="T6484" s="31"/>
      <c r="U6484" s="169"/>
      <c r="V6484" s="150"/>
      <c r="W6484" s="141" t="str" cm="1">
        <f t="array" ref="W6484">IF(SUM(LEN(B6484:V6484))=0,"",IF(OR(OR(ISBLANK(F6484),SUM(LEN(C6484),LEN(D6484))=0),AND(NOT(E6484="Unknown"),ISBLANK(J6484)),AND(NOT(O6484="Unknown"),ISBLANK(R6484))),"Missing Information", INDEX(Table15[Entire Service Line Classification], MATCH(SUMIFS(Table15[Unique ID],Table15[System-Owned Portion],E6484,Table15[If Material Anything Other than "Lead" in Column E,Was Material Ever Previously Lead?],G6484,Table15[Customer-Owned Portion],O6484),Table15[Unique ID],0),0)))</f>
        <v>Lead Status Unknown</v>
      </c>
      <c r="X6484"/>
    </row>
    <row r="6485" spans="2:24" x14ac:dyDescent="0.35">
      <c r="B6485" s="146"/>
      <c r="C6485" s="31" t="s">
        <v>3121</v>
      </c>
      <c r="D6485" s="31"/>
      <c r="E6485" s="44" t="s">
        <v>3203</v>
      </c>
      <c r="F6485" s="43" t="s">
        <v>3283</v>
      </c>
      <c r="G6485" s="84" t="s">
        <v>3249</v>
      </c>
      <c r="H6485" s="31">
        <v>1973</v>
      </c>
      <c r="I6485" s="207" t="s">
        <v>3338</v>
      </c>
      <c r="J6485" s="84"/>
      <c r="K6485" s="31" t="s">
        <v>41</v>
      </c>
      <c r="L6485" s="31"/>
      <c r="M6485" s="169"/>
      <c r="N6485" s="148"/>
      <c r="O6485" s="106" t="s">
        <v>3203</v>
      </c>
      <c r="P6485" s="43">
        <v>1973</v>
      </c>
      <c r="Q6485" s="207" t="s">
        <v>3338</v>
      </c>
      <c r="R6485" s="84" t="s">
        <v>3203</v>
      </c>
      <c r="S6485" s="31" t="s">
        <v>41</v>
      </c>
      <c r="T6485" s="31"/>
      <c r="U6485" s="169"/>
      <c r="V6485" s="150"/>
      <c r="W6485" s="141" t="str" cm="1">
        <f t="array" ref="W6485">IF(SUM(LEN(B6485:V6485))=0,"",IF(OR(OR(ISBLANK(F6485),SUM(LEN(C6485),LEN(D6485))=0),AND(NOT(E6485="Unknown"),ISBLANK(J6485)),AND(NOT(O6485="Unknown"),ISBLANK(R6485))),"Missing Information", INDEX(Table15[Entire Service Line Classification], MATCH(SUMIFS(Table15[Unique ID],Table15[System-Owned Portion],E6485,Table15[If Material Anything Other than "Lead" in Column E,Was Material Ever Previously Lead?],G6485,Table15[Customer-Owned Portion],O6485),Table15[Unique ID],0),0)))</f>
        <v>Lead Status Unknown</v>
      </c>
      <c r="X6485"/>
    </row>
    <row r="6486" spans="2:24" x14ac:dyDescent="0.35">
      <c r="B6486" s="146"/>
      <c r="C6486" s="31" t="s">
        <v>6710</v>
      </c>
      <c r="D6486" s="31"/>
      <c r="E6486" s="44" t="s">
        <v>3203</v>
      </c>
      <c r="F6486" s="43" t="s">
        <v>3283</v>
      </c>
      <c r="G6486" s="84" t="s">
        <v>3249</v>
      </c>
      <c r="H6486" s="31">
        <v>1972</v>
      </c>
      <c r="I6486" s="207" t="s">
        <v>3338</v>
      </c>
      <c r="J6486" s="84"/>
      <c r="K6486" s="31" t="s">
        <v>41</v>
      </c>
      <c r="L6486" s="31"/>
      <c r="M6486" s="169"/>
      <c r="N6486" s="148"/>
      <c r="O6486" s="106" t="s">
        <v>3203</v>
      </c>
      <c r="P6486" s="43">
        <v>1972</v>
      </c>
      <c r="Q6486" s="207" t="s">
        <v>3338</v>
      </c>
      <c r="R6486" s="84" t="s">
        <v>3203</v>
      </c>
      <c r="S6486" s="31" t="s">
        <v>41</v>
      </c>
      <c r="T6486" s="31"/>
      <c r="U6486" s="169"/>
      <c r="V6486" s="150"/>
      <c r="W6486" s="141" t="str" cm="1">
        <f t="array" ref="W6486">IF(SUM(LEN(B6486:V6486))=0,"",IF(OR(OR(ISBLANK(F6486),SUM(LEN(C6486),LEN(D6486))=0),AND(NOT(E6486="Unknown"),ISBLANK(J6486)),AND(NOT(O6486="Unknown"),ISBLANK(R6486))),"Missing Information", INDEX(Table15[Entire Service Line Classification], MATCH(SUMIFS(Table15[Unique ID],Table15[System-Owned Portion],E6486,Table15[If Material Anything Other than "Lead" in Column E,Was Material Ever Previously Lead?],G6486,Table15[Customer-Owned Portion],O6486),Table15[Unique ID],0),0)))</f>
        <v>Lead Status Unknown</v>
      </c>
      <c r="X6486"/>
    </row>
    <row r="6487" spans="2:24" x14ac:dyDescent="0.35">
      <c r="B6487" s="146"/>
      <c r="C6487" s="31" t="s">
        <v>3122</v>
      </c>
      <c r="D6487" s="31"/>
      <c r="E6487" s="44" t="s">
        <v>3203</v>
      </c>
      <c r="F6487" s="43" t="s">
        <v>3283</v>
      </c>
      <c r="G6487" s="84" t="s">
        <v>3249</v>
      </c>
      <c r="H6487" s="31">
        <v>1964</v>
      </c>
      <c r="I6487" s="207" t="s">
        <v>3338</v>
      </c>
      <c r="J6487" s="84"/>
      <c r="K6487" s="31" t="s">
        <v>41</v>
      </c>
      <c r="L6487" s="31"/>
      <c r="M6487" s="169"/>
      <c r="N6487" s="148"/>
      <c r="O6487" s="106" t="s">
        <v>3203</v>
      </c>
      <c r="P6487" s="43">
        <v>1964</v>
      </c>
      <c r="Q6487" s="207" t="s">
        <v>3338</v>
      </c>
      <c r="R6487" s="84" t="s">
        <v>3203</v>
      </c>
      <c r="S6487" s="31" t="s">
        <v>41</v>
      </c>
      <c r="T6487" s="31"/>
      <c r="U6487" s="169"/>
      <c r="V6487" s="150"/>
      <c r="W6487" s="141" t="str" cm="1">
        <f t="array" ref="W6487">IF(SUM(LEN(B6487:V6487))=0,"",IF(OR(OR(ISBLANK(F6487),SUM(LEN(C6487),LEN(D6487))=0),AND(NOT(E6487="Unknown"),ISBLANK(J6487)),AND(NOT(O6487="Unknown"),ISBLANK(R6487))),"Missing Information", INDEX(Table15[Entire Service Line Classification], MATCH(SUMIFS(Table15[Unique ID],Table15[System-Owned Portion],E6487,Table15[If Material Anything Other than "Lead" in Column E,Was Material Ever Previously Lead?],G6487,Table15[Customer-Owned Portion],O6487),Table15[Unique ID],0),0)))</f>
        <v>Lead Status Unknown</v>
      </c>
      <c r="X6487"/>
    </row>
    <row r="6488" spans="2:24" x14ac:dyDescent="0.35">
      <c r="B6488" s="146"/>
      <c r="C6488" s="31" t="s">
        <v>3123</v>
      </c>
      <c r="D6488" s="31"/>
      <c r="E6488" s="44" t="s">
        <v>3203</v>
      </c>
      <c r="F6488" s="43" t="s">
        <v>3283</v>
      </c>
      <c r="G6488" s="84" t="s">
        <v>3249</v>
      </c>
      <c r="H6488" s="31">
        <v>1945</v>
      </c>
      <c r="I6488" s="207" t="s">
        <v>3341</v>
      </c>
      <c r="J6488" s="84"/>
      <c r="K6488" s="31" t="s">
        <v>41</v>
      </c>
      <c r="L6488" s="31"/>
      <c r="M6488" s="169"/>
      <c r="N6488" s="148"/>
      <c r="O6488" s="106" t="s">
        <v>3203</v>
      </c>
      <c r="P6488" s="43">
        <v>1945</v>
      </c>
      <c r="Q6488" s="207" t="s">
        <v>3341</v>
      </c>
      <c r="R6488" s="84" t="s">
        <v>3203</v>
      </c>
      <c r="S6488" s="31" t="s">
        <v>41</v>
      </c>
      <c r="T6488" s="31"/>
      <c r="U6488" s="169"/>
      <c r="V6488" s="150"/>
      <c r="W6488" s="141" t="str" cm="1">
        <f t="array" ref="W6488">IF(SUM(LEN(B6488:V6488))=0,"",IF(OR(OR(ISBLANK(F6488),SUM(LEN(C6488),LEN(D6488))=0),AND(NOT(E6488="Unknown"),ISBLANK(J6488)),AND(NOT(O6488="Unknown"),ISBLANK(R6488))),"Missing Information", INDEX(Table15[Entire Service Line Classification], MATCH(SUMIFS(Table15[Unique ID],Table15[System-Owned Portion],E6488,Table15[If Material Anything Other than "Lead" in Column E,Was Material Ever Previously Lead?],G6488,Table15[Customer-Owned Portion],O6488),Table15[Unique ID],0),0)))</f>
        <v>Lead Status Unknown</v>
      </c>
      <c r="X6488"/>
    </row>
    <row r="6489" spans="2:24" x14ac:dyDescent="0.35">
      <c r="B6489" s="146"/>
      <c r="C6489" s="31" t="s">
        <v>6711</v>
      </c>
      <c r="D6489" s="31"/>
      <c r="E6489" s="44" t="s">
        <v>3203</v>
      </c>
      <c r="F6489" s="43" t="s">
        <v>3283</v>
      </c>
      <c r="G6489" s="84" t="s">
        <v>3249</v>
      </c>
      <c r="H6489" s="31"/>
      <c r="I6489" s="207" t="s">
        <v>3338</v>
      </c>
      <c r="J6489" s="84"/>
      <c r="K6489" s="31" t="s">
        <v>41</v>
      </c>
      <c r="L6489" s="31"/>
      <c r="M6489" s="169"/>
      <c r="N6489" s="148"/>
      <c r="O6489" s="106" t="s">
        <v>3203</v>
      </c>
      <c r="P6489" s="43"/>
      <c r="Q6489" s="207" t="s">
        <v>3338</v>
      </c>
      <c r="R6489" s="84" t="s">
        <v>3203</v>
      </c>
      <c r="S6489" s="31" t="s">
        <v>41</v>
      </c>
      <c r="T6489" s="31"/>
      <c r="U6489" s="169"/>
      <c r="V6489" s="150"/>
      <c r="W6489" s="141" t="str" cm="1">
        <f t="array" ref="W6489">IF(SUM(LEN(B6489:V6489))=0,"",IF(OR(OR(ISBLANK(F6489),SUM(LEN(C6489),LEN(D6489))=0),AND(NOT(E6489="Unknown"),ISBLANK(J6489)),AND(NOT(O6489="Unknown"),ISBLANK(R6489))),"Missing Information", INDEX(Table15[Entire Service Line Classification], MATCH(SUMIFS(Table15[Unique ID],Table15[System-Owned Portion],E6489,Table15[If Material Anything Other than "Lead" in Column E,Was Material Ever Previously Lead?],G6489,Table15[Customer-Owned Portion],O6489),Table15[Unique ID],0),0)))</f>
        <v>Lead Status Unknown</v>
      </c>
      <c r="X6489"/>
    </row>
    <row r="6490" spans="2:24" x14ac:dyDescent="0.35">
      <c r="B6490" s="146"/>
      <c r="C6490" s="31" t="s">
        <v>6712</v>
      </c>
      <c r="D6490" s="31"/>
      <c r="E6490" s="44" t="s">
        <v>3203</v>
      </c>
      <c r="F6490" s="43" t="s">
        <v>3283</v>
      </c>
      <c r="G6490" s="84" t="s">
        <v>3249</v>
      </c>
      <c r="H6490" s="31">
        <v>1945</v>
      </c>
      <c r="I6490" s="207" t="s">
        <v>3338</v>
      </c>
      <c r="J6490" s="84"/>
      <c r="K6490" s="31" t="s">
        <v>41</v>
      </c>
      <c r="L6490" s="31"/>
      <c r="M6490" s="169"/>
      <c r="N6490" s="148"/>
      <c r="O6490" s="106" t="s">
        <v>3203</v>
      </c>
      <c r="P6490" s="43">
        <v>1945</v>
      </c>
      <c r="Q6490" s="207" t="s">
        <v>3338</v>
      </c>
      <c r="R6490" s="84" t="s">
        <v>3203</v>
      </c>
      <c r="S6490" s="31" t="s">
        <v>41</v>
      </c>
      <c r="T6490" s="31"/>
      <c r="U6490" s="169"/>
      <c r="V6490" s="150"/>
      <c r="W6490" s="141" t="str" cm="1">
        <f t="array" ref="W6490">IF(SUM(LEN(B6490:V6490))=0,"",IF(OR(OR(ISBLANK(F6490),SUM(LEN(C6490),LEN(D6490))=0),AND(NOT(E6490="Unknown"),ISBLANK(J6490)),AND(NOT(O6490="Unknown"),ISBLANK(R6490))),"Missing Information", INDEX(Table15[Entire Service Line Classification], MATCH(SUMIFS(Table15[Unique ID],Table15[System-Owned Portion],E6490,Table15[If Material Anything Other than "Lead" in Column E,Was Material Ever Previously Lead?],G6490,Table15[Customer-Owned Portion],O6490),Table15[Unique ID],0),0)))</f>
        <v>Lead Status Unknown</v>
      </c>
      <c r="X6490"/>
    </row>
    <row r="6491" spans="2:24" x14ac:dyDescent="0.35">
      <c r="B6491" s="146"/>
      <c r="C6491" s="31" t="s">
        <v>6713</v>
      </c>
      <c r="D6491" s="31"/>
      <c r="E6491" s="44" t="s">
        <v>3203</v>
      </c>
      <c r="F6491" s="43" t="s">
        <v>3283</v>
      </c>
      <c r="G6491" s="84" t="s">
        <v>3249</v>
      </c>
      <c r="H6491" s="31">
        <v>1960</v>
      </c>
      <c r="I6491" s="207" t="s">
        <v>3337</v>
      </c>
      <c r="J6491" s="84"/>
      <c r="K6491" s="31" t="s">
        <v>41</v>
      </c>
      <c r="L6491" s="31"/>
      <c r="M6491" s="169"/>
      <c r="N6491" s="148"/>
      <c r="O6491" s="106" t="s">
        <v>3203</v>
      </c>
      <c r="P6491" s="43">
        <v>1960</v>
      </c>
      <c r="Q6491" s="207" t="s">
        <v>3337</v>
      </c>
      <c r="R6491" s="84" t="s">
        <v>3203</v>
      </c>
      <c r="S6491" s="31" t="s">
        <v>41</v>
      </c>
      <c r="T6491" s="31"/>
      <c r="U6491" s="169"/>
      <c r="V6491" s="150"/>
      <c r="W6491" s="141" t="str" cm="1">
        <f t="array" ref="W6491">IF(SUM(LEN(B6491:V6491))=0,"",IF(OR(OR(ISBLANK(F6491),SUM(LEN(C6491),LEN(D6491))=0),AND(NOT(E6491="Unknown"),ISBLANK(J6491)),AND(NOT(O6491="Unknown"),ISBLANK(R6491))),"Missing Information", INDEX(Table15[Entire Service Line Classification], MATCH(SUMIFS(Table15[Unique ID],Table15[System-Owned Portion],E6491,Table15[If Material Anything Other than "Lead" in Column E,Was Material Ever Previously Lead?],G6491,Table15[Customer-Owned Portion],O6491),Table15[Unique ID],0),0)))</f>
        <v>Lead Status Unknown</v>
      </c>
      <c r="X6491"/>
    </row>
    <row r="6492" spans="2:24" x14ac:dyDescent="0.35">
      <c r="B6492" s="146"/>
      <c r="C6492" s="31" t="s">
        <v>6714</v>
      </c>
      <c r="D6492" s="31"/>
      <c r="E6492" s="44" t="s">
        <v>3203</v>
      </c>
      <c r="F6492" s="43" t="s">
        <v>3283</v>
      </c>
      <c r="G6492" s="84" t="s">
        <v>3249</v>
      </c>
      <c r="H6492" s="31">
        <v>1927</v>
      </c>
      <c r="I6492" s="207" t="s">
        <v>3337</v>
      </c>
      <c r="J6492" s="84"/>
      <c r="K6492" s="31" t="s">
        <v>41</v>
      </c>
      <c r="L6492" s="31"/>
      <c r="M6492" s="169"/>
      <c r="N6492" s="148"/>
      <c r="O6492" s="106" t="s">
        <v>3203</v>
      </c>
      <c r="P6492" s="43">
        <v>1927</v>
      </c>
      <c r="Q6492" s="207" t="s">
        <v>3337</v>
      </c>
      <c r="R6492" s="84" t="s">
        <v>3203</v>
      </c>
      <c r="S6492" s="31" t="s">
        <v>41</v>
      </c>
      <c r="T6492" s="31"/>
      <c r="U6492" s="169"/>
      <c r="V6492" s="150"/>
      <c r="W6492" s="141" t="str" cm="1">
        <f t="array" ref="W6492">IF(SUM(LEN(B6492:V6492))=0,"",IF(OR(OR(ISBLANK(F6492),SUM(LEN(C6492),LEN(D6492))=0),AND(NOT(E6492="Unknown"),ISBLANK(J6492)),AND(NOT(O6492="Unknown"),ISBLANK(R6492))),"Missing Information", INDEX(Table15[Entire Service Line Classification], MATCH(SUMIFS(Table15[Unique ID],Table15[System-Owned Portion],E6492,Table15[If Material Anything Other than "Lead" in Column E,Was Material Ever Previously Lead?],G6492,Table15[Customer-Owned Portion],O6492),Table15[Unique ID],0),0)))</f>
        <v>Lead Status Unknown</v>
      </c>
      <c r="X6492"/>
    </row>
    <row r="6493" spans="2:24" x14ac:dyDescent="0.35">
      <c r="B6493" s="146"/>
      <c r="C6493" s="31" t="s">
        <v>6715</v>
      </c>
      <c r="D6493" s="31"/>
      <c r="E6493" s="44" t="s">
        <v>3203</v>
      </c>
      <c r="F6493" s="43" t="s">
        <v>3283</v>
      </c>
      <c r="G6493" s="84" t="s">
        <v>3249</v>
      </c>
      <c r="H6493" s="31">
        <v>1936</v>
      </c>
      <c r="I6493" s="207" t="s">
        <v>3338</v>
      </c>
      <c r="J6493" s="84"/>
      <c r="K6493" s="31" t="s">
        <v>41</v>
      </c>
      <c r="L6493" s="31"/>
      <c r="M6493" s="169"/>
      <c r="N6493" s="148"/>
      <c r="O6493" s="106" t="s">
        <v>3203</v>
      </c>
      <c r="P6493" s="43">
        <v>1936</v>
      </c>
      <c r="Q6493" s="207" t="s">
        <v>3338</v>
      </c>
      <c r="R6493" s="84" t="s">
        <v>3203</v>
      </c>
      <c r="S6493" s="31" t="s">
        <v>41</v>
      </c>
      <c r="T6493" s="31"/>
      <c r="U6493" s="169"/>
      <c r="V6493" s="150"/>
      <c r="W6493" s="141" t="str" cm="1">
        <f t="array" ref="W6493">IF(SUM(LEN(B6493:V6493))=0,"",IF(OR(OR(ISBLANK(F6493),SUM(LEN(C6493),LEN(D6493))=0),AND(NOT(E6493="Unknown"),ISBLANK(J6493)),AND(NOT(O6493="Unknown"),ISBLANK(R6493))),"Missing Information", INDEX(Table15[Entire Service Line Classification], MATCH(SUMIFS(Table15[Unique ID],Table15[System-Owned Portion],E6493,Table15[If Material Anything Other than "Lead" in Column E,Was Material Ever Previously Lead?],G6493,Table15[Customer-Owned Portion],O6493),Table15[Unique ID],0),0)))</f>
        <v>Lead Status Unknown</v>
      </c>
      <c r="X6493"/>
    </row>
    <row r="6494" spans="2:24" x14ac:dyDescent="0.35">
      <c r="B6494" s="146"/>
      <c r="C6494" s="31" t="s">
        <v>3124</v>
      </c>
      <c r="D6494" s="31"/>
      <c r="E6494" s="44" t="s">
        <v>3203</v>
      </c>
      <c r="F6494" s="43" t="s">
        <v>3283</v>
      </c>
      <c r="G6494" s="84" t="s">
        <v>3249</v>
      </c>
      <c r="H6494" s="31">
        <v>1972</v>
      </c>
      <c r="I6494" s="207" t="s">
        <v>3338</v>
      </c>
      <c r="J6494" s="84"/>
      <c r="K6494" s="31" t="s">
        <v>41</v>
      </c>
      <c r="L6494" s="31"/>
      <c r="M6494" s="169"/>
      <c r="N6494" s="148"/>
      <c r="O6494" s="106" t="s">
        <v>3203</v>
      </c>
      <c r="P6494" s="43">
        <v>1972</v>
      </c>
      <c r="Q6494" s="207" t="s">
        <v>3338</v>
      </c>
      <c r="R6494" s="84" t="s">
        <v>3203</v>
      </c>
      <c r="S6494" s="31" t="s">
        <v>41</v>
      </c>
      <c r="T6494" s="31"/>
      <c r="U6494" s="169"/>
      <c r="V6494" s="150"/>
      <c r="W6494" s="141" t="str" cm="1">
        <f t="array" ref="W6494">IF(SUM(LEN(B6494:V6494))=0,"",IF(OR(OR(ISBLANK(F6494),SUM(LEN(C6494),LEN(D6494))=0),AND(NOT(E6494="Unknown"),ISBLANK(J6494)),AND(NOT(O6494="Unknown"),ISBLANK(R6494))),"Missing Information", INDEX(Table15[Entire Service Line Classification], MATCH(SUMIFS(Table15[Unique ID],Table15[System-Owned Portion],E6494,Table15[If Material Anything Other than "Lead" in Column E,Was Material Ever Previously Lead?],G6494,Table15[Customer-Owned Portion],O6494),Table15[Unique ID],0),0)))</f>
        <v>Lead Status Unknown</v>
      </c>
      <c r="X6494"/>
    </row>
    <row r="6495" spans="2:24" x14ac:dyDescent="0.35">
      <c r="B6495" s="146"/>
      <c r="C6495" s="31" t="s">
        <v>6716</v>
      </c>
      <c r="D6495" s="31"/>
      <c r="E6495" s="44" t="s">
        <v>3203</v>
      </c>
      <c r="F6495" s="43" t="s">
        <v>3283</v>
      </c>
      <c r="G6495" s="84" t="s">
        <v>3249</v>
      </c>
      <c r="H6495" s="31">
        <v>1930</v>
      </c>
      <c r="I6495" s="207" t="s">
        <v>3341</v>
      </c>
      <c r="J6495" s="84"/>
      <c r="K6495" s="31" t="s">
        <v>41</v>
      </c>
      <c r="L6495" s="31"/>
      <c r="M6495" s="169"/>
      <c r="N6495" s="148"/>
      <c r="O6495" s="106" t="s">
        <v>3203</v>
      </c>
      <c r="P6495" s="43">
        <v>1930</v>
      </c>
      <c r="Q6495" s="207" t="s">
        <v>3341</v>
      </c>
      <c r="R6495" s="84" t="s">
        <v>3203</v>
      </c>
      <c r="S6495" s="31" t="s">
        <v>41</v>
      </c>
      <c r="T6495" s="31"/>
      <c r="U6495" s="169"/>
      <c r="V6495" s="150"/>
      <c r="W6495" s="141" t="str" cm="1">
        <f t="array" ref="W6495">IF(SUM(LEN(B6495:V6495))=0,"",IF(OR(OR(ISBLANK(F6495),SUM(LEN(C6495),LEN(D6495))=0),AND(NOT(E6495="Unknown"),ISBLANK(J6495)),AND(NOT(O6495="Unknown"),ISBLANK(R6495))),"Missing Information", INDEX(Table15[Entire Service Line Classification], MATCH(SUMIFS(Table15[Unique ID],Table15[System-Owned Portion],E6495,Table15[If Material Anything Other than "Lead" in Column E,Was Material Ever Previously Lead?],G6495,Table15[Customer-Owned Portion],O6495),Table15[Unique ID],0),0)))</f>
        <v>Lead Status Unknown</v>
      </c>
      <c r="X6495"/>
    </row>
    <row r="6496" spans="2:24" x14ac:dyDescent="0.35">
      <c r="B6496" s="146"/>
      <c r="C6496" s="31" t="s">
        <v>6717</v>
      </c>
      <c r="D6496" s="31"/>
      <c r="E6496" s="44" t="s">
        <v>3203</v>
      </c>
      <c r="F6496" s="43" t="s">
        <v>3283</v>
      </c>
      <c r="G6496" s="84" t="s">
        <v>3249</v>
      </c>
      <c r="H6496" s="31">
        <v>1913</v>
      </c>
      <c r="I6496" s="207" t="s">
        <v>3338</v>
      </c>
      <c r="J6496" s="84"/>
      <c r="K6496" s="31" t="s">
        <v>41</v>
      </c>
      <c r="L6496" s="31"/>
      <c r="M6496" s="169"/>
      <c r="N6496" s="148"/>
      <c r="O6496" s="106" t="s">
        <v>3203</v>
      </c>
      <c r="P6496" s="43">
        <v>1913</v>
      </c>
      <c r="Q6496" s="207" t="s">
        <v>3338</v>
      </c>
      <c r="R6496" s="84" t="s">
        <v>3203</v>
      </c>
      <c r="S6496" s="31" t="s">
        <v>41</v>
      </c>
      <c r="T6496" s="31"/>
      <c r="U6496" s="169"/>
      <c r="V6496" s="150"/>
      <c r="W6496" s="141" t="str" cm="1">
        <f t="array" ref="W6496">IF(SUM(LEN(B6496:V6496))=0,"",IF(OR(OR(ISBLANK(F6496),SUM(LEN(C6496),LEN(D6496))=0),AND(NOT(E6496="Unknown"),ISBLANK(J6496)),AND(NOT(O6496="Unknown"),ISBLANK(R6496))),"Missing Information", INDEX(Table15[Entire Service Line Classification], MATCH(SUMIFS(Table15[Unique ID],Table15[System-Owned Portion],E6496,Table15[If Material Anything Other than "Lead" in Column E,Was Material Ever Previously Lead?],G6496,Table15[Customer-Owned Portion],O6496),Table15[Unique ID],0),0)))</f>
        <v>Lead Status Unknown</v>
      </c>
      <c r="X6496"/>
    </row>
    <row r="6497" spans="2:24" x14ac:dyDescent="0.35">
      <c r="B6497" s="146"/>
      <c r="C6497" s="31" t="s">
        <v>6718</v>
      </c>
      <c r="D6497" s="31"/>
      <c r="E6497" s="44" t="s">
        <v>3203</v>
      </c>
      <c r="F6497" s="43" t="s">
        <v>3283</v>
      </c>
      <c r="G6497" s="84" t="s">
        <v>3249</v>
      </c>
      <c r="H6497" s="31">
        <v>1938</v>
      </c>
      <c r="I6497" s="207" t="s">
        <v>3337</v>
      </c>
      <c r="J6497" s="84"/>
      <c r="K6497" s="31" t="s">
        <v>41</v>
      </c>
      <c r="L6497" s="31"/>
      <c r="M6497" s="169"/>
      <c r="N6497" s="148"/>
      <c r="O6497" s="106" t="s">
        <v>3203</v>
      </c>
      <c r="P6497" s="43">
        <v>1938</v>
      </c>
      <c r="Q6497" s="207" t="s">
        <v>3337</v>
      </c>
      <c r="R6497" s="84" t="s">
        <v>3203</v>
      </c>
      <c r="S6497" s="31" t="s">
        <v>41</v>
      </c>
      <c r="T6497" s="31"/>
      <c r="U6497" s="169"/>
      <c r="V6497" s="150"/>
      <c r="W6497" s="141" t="str" cm="1">
        <f t="array" ref="W6497">IF(SUM(LEN(B6497:V6497))=0,"",IF(OR(OR(ISBLANK(F6497),SUM(LEN(C6497),LEN(D6497))=0),AND(NOT(E6497="Unknown"),ISBLANK(J6497)),AND(NOT(O6497="Unknown"),ISBLANK(R6497))),"Missing Information", INDEX(Table15[Entire Service Line Classification], MATCH(SUMIFS(Table15[Unique ID],Table15[System-Owned Portion],E6497,Table15[If Material Anything Other than "Lead" in Column E,Was Material Ever Previously Lead?],G6497,Table15[Customer-Owned Portion],O6497),Table15[Unique ID],0),0)))</f>
        <v>Lead Status Unknown</v>
      </c>
      <c r="X6497"/>
    </row>
    <row r="6498" spans="2:24" x14ac:dyDescent="0.35">
      <c r="B6498" s="146"/>
      <c r="C6498" s="31" t="s">
        <v>6719</v>
      </c>
      <c r="D6498" s="31"/>
      <c r="E6498" s="44" t="s">
        <v>3203</v>
      </c>
      <c r="F6498" s="43" t="s">
        <v>3283</v>
      </c>
      <c r="G6498" s="84" t="s">
        <v>3249</v>
      </c>
      <c r="H6498" s="31">
        <v>1924</v>
      </c>
      <c r="I6498" s="207" t="s">
        <v>3341</v>
      </c>
      <c r="J6498" s="84"/>
      <c r="K6498" s="31" t="s">
        <v>41</v>
      </c>
      <c r="L6498" s="31"/>
      <c r="M6498" s="169"/>
      <c r="N6498" s="148"/>
      <c r="O6498" s="106" t="s">
        <v>3203</v>
      </c>
      <c r="P6498" s="43">
        <v>1924</v>
      </c>
      <c r="Q6498" s="207" t="s">
        <v>3341</v>
      </c>
      <c r="R6498" s="84" t="s">
        <v>3203</v>
      </c>
      <c r="S6498" s="31" t="s">
        <v>41</v>
      </c>
      <c r="T6498" s="31"/>
      <c r="U6498" s="169"/>
      <c r="V6498" s="150"/>
      <c r="W6498" s="141" t="str" cm="1">
        <f t="array" ref="W6498">IF(SUM(LEN(B6498:V6498))=0,"",IF(OR(OR(ISBLANK(F6498),SUM(LEN(C6498),LEN(D6498))=0),AND(NOT(E6498="Unknown"),ISBLANK(J6498)),AND(NOT(O6498="Unknown"),ISBLANK(R6498))),"Missing Information", INDEX(Table15[Entire Service Line Classification], MATCH(SUMIFS(Table15[Unique ID],Table15[System-Owned Portion],E6498,Table15[If Material Anything Other than "Lead" in Column E,Was Material Ever Previously Lead?],G6498,Table15[Customer-Owned Portion],O6498),Table15[Unique ID],0),0)))</f>
        <v>Lead Status Unknown</v>
      </c>
      <c r="X6498"/>
    </row>
    <row r="6499" spans="2:24" x14ac:dyDescent="0.35">
      <c r="B6499" s="146"/>
      <c r="C6499" s="31" t="s">
        <v>6720</v>
      </c>
      <c r="D6499" s="31"/>
      <c r="E6499" s="44" t="s">
        <v>3203</v>
      </c>
      <c r="F6499" s="43" t="s">
        <v>3283</v>
      </c>
      <c r="G6499" s="84" t="s">
        <v>3249</v>
      </c>
      <c r="H6499" s="31">
        <v>1939</v>
      </c>
      <c r="I6499" s="207" t="s">
        <v>3337</v>
      </c>
      <c r="J6499" s="84"/>
      <c r="K6499" s="31" t="s">
        <v>41</v>
      </c>
      <c r="L6499" s="31"/>
      <c r="M6499" s="169"/>
      <c r="N6499" s="148"/>
      <c r="O6499" s="106" t="s">
        <v>3203</v>
      </c>
      <c r="P6499" s="43">
        <v>1939</v>
      </c>
      <c r="Q6499" s="207" t="s">
        <v>3337</v>
      </c>
      <c r="R6499" s="84" t="s">
        <v>3203</v>
      </c>
      <c r="S6499" s="31" t="s">
        <v>41</v>
      </c>
      <c r="T6499" s="31"/>
      <c r="U6499" s="169"/>
      <c r="V6499" s="150"/>
      <c r="W6499" s="141" t="str" cm="1">
        <f t="array" ref="W6499">IF(SUM(LEN(B6499:V6499))=0,"",IF(OR(OR(ISBLANK(F6499),SUM(LEN(C6499),LEN(D6499))=0),AND(NOT(E6499="Unknown"),ISBLANK(J6499)),AND(NOT(O6499="Unknown"),ISBLANK(R6499))),"Missing Information", INDEX(Table15[Entire Service Line Classification], MATCH(SUMIFS(Table15[Unique ID],Table15[System-Owned Portion],E6499,Table15[If Material Anything Other than "Lead" in Column E,Was Material Ever Previously Lead?],G6499,Table15[Customer-Owned Portion],O6499),Table15[Unique ID],0),0)))</f>
        <v>Lead Status Unknown</v>
      </c>
      <c r="X6499"/>
    </row>
    <row r="6500" spans="2:24" ht="29" x14ac:dyDescent="0.35">
      <c r="B6500" s="146"/>
      <c r="C6500" s="31" t="s">
        <v>6721</v>
      </c>
      <c r="D6500" s="31"/>
      <c r="E6500" s="44" t="s">
        <v>3203</v>
      </c>
      <c r="F6500" s="43" t="s">
        <v>3283</v>
      </c>
      <c r="G6500" s="84" t="s">
        <v>3249</v>
      </c>
      <c r="H6500" s="31">
        <v>1924</v>
      </c>
      <c r="I6500" s="207" t="s">
        <v>3338</v>
      </c>
      <c r="J6500" s="84"/>
      <c r="K6500" s="31" t="s">
        <v>41</v>
      </c>
      <c r="L6500" s="31"/>
      <c r="M6500" s="169"/>
      <c r="N6500" s="148"/>
      <c r="O6500" s="106" t="s">
        <v>3203</v>
      </c>
      <c r="P6500" s="43">
        <v>1924</v>
      </c>
      <c r="Q6500" s="207" t="s">
        <v>3338</v>
      </c>
      <c r="R6500" s="84" t="s">
        <v>3203</v>
      </c>
      <c r="S6500" s="31" t="s">
        <v>41</v>
      </c>
      <c r="T6500" s="31"/>
      <c r="U6500" s="169"/>
      <c r="V6500" s="150"/>
      <c r="W6500" s="141" t="str" cm="1">
        <f t="array" ref="W6500">IF(SUM(LEN(B6500:V6500))=0,"",IF(OR(OR(ISBLANK(F6500),SUM(LEN(C6500),LEN(D6500))=0),AND(NOT(E6500="Unknown"),ISBLANK(J6500)),AND(NOT(O6500="Unknown"),ISBLANK(R6500))),"Missing Information", INDEX(Table15[Entire Service Line Classification], MATCH(SUMIFS(Table15[Unique ID],Table15[System-Owned Portion],E6500,Table15[If Material Anything Other than "Lead" in Column E,Was Material Ever Previously Lead?],G6500,Table15[Customer-Owned Portion],O6500),Table15[Unique ID],0),0)))</f>
        <v>Lead Status Unknown</v>
      </c>
      <c r="X6500"/>
    </row>
    <row r="6501" spans="2:24" x14ac:dyDescent="0.35">
      <c r="B6501" s="146"/>
      <c r="C6501" s="31" t="s">
        <v>6722</v>
      </c>
      <c r="D6501" s="31"/>
      <c r="E6501" s="44" t="s">
        <v>3203</v>
      </c>
      <c r="F6501" s="43" t="s">
        <v>3283</v>
      </c>
      <c r="G6501" s="84" t="s">
        <v>3249</v>
      </c>
      <c r="H6501" s="31">
        <v>1924</v>
      </c>
      <c r="I6501" s="207" t="s">
        <v>3338</v>
      </c>
      <c r="J6501" s="84"/>
      <c r="K6501" s="31" t="s">
        <v>41</v>
      </c>
      <c r="L6501" s="31"/>
      <c r="M6501" s="169"/>
      <c r="N6501" s="148"/>
      <c r="O6501" s="106" t="s">
        <v>3203</v>
      </c>
      <c r="P6501" s="43">
        <v>1924</v>
      </c>
      <c r="Q6501" s="207" t="s">
        <v>3338</v>
      </c>
      <c r="R6501" s="84" t="s">
        <v>3203</v>
      </c>
      <c r="S6501" s="31" t="s">
        <v>41</v>
      </c>
      <c r="T6501" s="31"/>
      <c r="U6501" s="169"/>
      <c r="V6501" s="150"/>
      <c r="W6501" s="141" t="str" cm="1">
        <f t="array" ref="W6501">IF(SUM(LEN(B6501:V6501))=0,"",IF(OR(OR(ISBLANK(F6501),SUM(LEN(C6501),LEN(D6501))=0),AND(NOT(E6501="Unknown"),ISBLANK(J6501)),AND(NOT(O6501="Unknown"),ISBLANK(R6501))),"Missing Information", INDEX(Table15[Entire Service Line Classification], MATCH(SUMIFS(Table15[Unique ID],Table15[System-Owned Portion],E6501,Table15[If Material Anything Other than "Lead" in Column E,Was Material Ever Previously Lead?],G6501,Table15[Customer-Owned Portion],O6501),Table15[Unique ID],0),0)))</f>
        <v>Lead Status Unknown</v>
      </c>
      <c r="X6501"/>
    </row>
    <row r="6502" spans="2:24" x14ac:dyDescent="0.35">
      <c r="B6502" s="146"/>
      <c r="C6502" s="31" t="s">
        <v>6723</v>
      </c>
      <c r="D6502" s="31"/>
      <c r="E6502" s="44" t="s">
        <v>3203</v>
      </c>
      <c r="F6502" s="43" t="s">
        <v>3283</v>
      </c>
      <c r="G6502" s="84" t="s">
        <v>3249</v>
      </c>
      <c r="H6502" s="31">
        <v>1912</v>
      </c>
      <c r="I6502" s="207" t="s">
        <v>3338</v>
      </c>
      <c r="J6502" s="84"/>
      <c r="K6502" s="31" t="s">
        <v>41</v>
      </c>
      <c r="L6502" s="31"/>
      <c r="M6502" s="169"/>
      <c r="N6502" s="148"/>
      <c r="O6502" s="106" t="s">
        <v>3203</v>
      </c>
      <c r="P6502" s="43">
        <v>1912</v>
      </c>
      <c r="Q6502" s="207" t="s">
        <v>3338</v>
      </c>
      <c r="R6502" s="84" t="s">
        <v>3203</v>
      </c>
      <c r="S6502" s="31" t="s">
        <v>41</v>
      </c>
      <c r="T6502" s="31"/>
      <c r="U6502" s="169"/>
      <c r="V6502" s="150"/>
      <c r="W6502" s="141" t="str" cm="1">
        <f t="array" ref="W6502">IF(SUM(LEN(B6502:V6502))=0,"",IF(OR(OR(ISBLANK(F6502),SUM(LEN(C6502),LEN(D6502))=0),AND(NOT(E6502="Unknown"),ISBLANK(J6502)),AND(NOT(O6502="Unknown"),ISBLANK(R6502))),"Missing Information", INDEX(Table15[Entire Service Line Classification], MATCH(SUMIFS(Table15[Unique ID],Table15[System-Owned Portion],E6502,Table15[If Material Anything Other than "Lead" in Column E,Was Material Ever Previously Lead?],G6502,Table15[Customer-Owned Portion],O6502),Table15[Unique ID],0),0)))</f>
        <v>Lead Status Unknown</v>
      </c>
      <c r="X6502"/>
    </row>
    <row r="6503" spans="2:24" x14ac:dyDescent="0.35">
      <c r="B6503" s="146"/>
      <c r="C6503" s="31" t="s">
        <v>3125</v>
      </c>
      <c r="D6503" s="31"/>
      <c r="E6503" s="44" t="s">
        <v>3203</v>
      </c>
      <c r="F6503" s="43" t="s">
        <v>3283</v>
      </c>
      <c r="G6503" s="84" t="s">
        <v>3249</v>
      </c>
      <c r="H6503" s="31">
        <v>1972</v>
      </c>
      <c r="I6503" s="207" t="s">
        <v>3336</v>
      </c>
      <c r="J6503" s="84"/>
      <c r="K6503" s="31" t="s">
        <v>41</v>
      </c>
      <c r="L6503" s="31"/>
      <c r="M6503" s="169"/>
      <c r="N6503" s="148"/>
      <c r="O6503" s="106" t="s">
        <v>3203</v>
      </c>
      <c r="P6503" s="43">
        <v>1972</v>
      </c>
      <c r="Q6503" s="207" t="s">
        <v>3336</v>
      </c>
      <c r="R6503" s="84" t="s">
        <v>3203</v>
      </c>
      <c r="S6503" s="31" t="s">
        <v>41</v>
      </c>
      <c r="T6503" s="31"/>
      <c r="U6503" s="169"/>
      <c r="V6503" s="150"/>
      <c r="W6503" s="141" t="str" cm="1">
        <f t="array" ref="W6503">IF(SUM(LEN(B6503:V6503))=0,"",IF(OR(OR(ISBLANK(F6503),SUM(LEN(C6503),LEN(D6503))=0),AND(NOT(E6503="Unknown"),ISBLANK(J6503)),AND(NOT(O6503="Unknown"),ISBLANK(R6503))),"Missing Information", INDEX(Table15[Entire Service Line Classification], MATCH(SUMIFS(Table15[Unique ID],Table15[System-Owned Portion],E6503,Table15[If Material Anything Other than "Lead" in Column E,Was Material Ever Previously Lead?],G6503,Table15[Customer-Owned Portion],O6503),Table15[Unique ID],0),0)))</f>
        <v>Lead Status Unknown</v>
      </c>
      <c r="X6503"/>
    </row>
    <row r="6504" spans="2:24" x14ac:dyDescent="0.35">
      <c r="B6504" s="146"/>
      <c r="C6504" s="31" t="s">
        <v>6724</v>
      </c>
      <c r="D6504" s="31"/>
      <c r="E6504" s="44" t="s">
        <v>3203</v>
      </c>
      <c r="F6504" s="43" t="s">
        <v>3283</v>
      </c>
      <c r="G6504" s="84" t="s">
        <v>3249</v>
      </c>
      <c r="H6504" s="31">
        <v>1912</v>
      </c>
      <c r="I6504" s="207" t="s">
        <v>3337</v>
      </c>
      <c r="J6504" s="84"/>
      <c r="K6504" s="31" t="s">
        <v>41</v>
      </c>
      <c r="L6504" s="31"/>
      <c r="M6504" s="169"/>
      <c r="N6504" s="148"/>
      <c r="O6504" s="106" t="s">
        <v>3203</v>
      </c>
      <c r="P6504" s="43">
        <v>1912</v>
      </c>
      <c r="Q6504" s="207" t="s">
        <v>3337</v>
      </c>
      <c r="R6504" s="84" t="s">
        <v>3203</v>
      </c>
      <c r="S6504" s="31" t="s">
        <v>41</v>
      </c>
      <c r="T6504" s="31"/>
      <c r="U6504" s="169"/>
      <c r="V6504" s="150"/>
      <c r="W6504" s="141" t="str" cm="1">
        <f t="array" ref="W6504">IF(SUM(LEN(B6504:V6504))=0,"",IF(OR(OR(ISBLANK(F6504),SUM(LEN(C6504),LEN(D6504))=0),AND(NOT(E6504="Unknown"),ISBLANK(J6504)),AND(NOT(O6504="Unknown"),ISBLANK(R6504))),"Missing Information", INDEX(Table15[Entire Service Line Classification], MATCH(SUMIFS(Table15[Unique ID],Table15[System-Owned Portion],E6504,Table15[If Material Anything Other than "Lead" in Column E,Was Material Ever Previously Lead?],G6504,Table15[Customer-Owned Portion],O6504),Table15[Unique ID],0),0)))</f>
        <v>Lead Status Unknown</v>
      </c>
      <c r="X6504"/>
    </row>
    <row r="6505" spans="2:24" x14ac:dyDescent="0.35">
      <c r="B6505" s="146"/>
      <c r="C6505" s="31" t="s">
        <v>6725</v>
      </c>
      <c r="D6505" s="31"/>
      <c r="E6505" s="44" t="s">
        <v>3203</v>
      </c>
      <c r="F6505" s="43" t="s">
        <v>3283</v>
      </c>
      <c r="G6505" s="84" t="s">
        <v>3249</v>
      </c>
      <c r="H6505" s="31">
        <v>1924</v>
      </c>
      <c r="I6505" s="207" t="s">
        <v>3341</v>
      </c>
      <c r="J6505" s="84"/>
      <c r="K6505" s="31" t="s">
        <v>41</v>
      </c>
      <c r="L6505" s="31"/>
      <c r="M6505" s="169"/>
      <c r="N6505" s="148"/>
      <c r="O6505" s="106" t="s">
        <v>3203</v>
      </c>
      <c r="P6505" s="43">
        <v>1924</v>
      </c>
      <c r="Q6505" s="207" t="s">
        <v>3341</v>
      </c>
      <c r="R6505" s="84" t="s">
        <v>3203</v>
      </c>
      <c r="S6505" s="31" t="s">
        <v>41</v>
      </c>
      <c r="T6505" s="31"/>
      <c r="U6505" s="169"/>
      <c r="V6505" s="150"/>
      <c r="W6505" s="141" t="str" cm="1">
        <f t="array" ref="W6505">IF(SUM(LEN(B6505:V6505))=0,"",IF(OR(OR(ISBLANK(F6505),SUM(LEN(C6505),LEN(D6505))=0),AND(NOT(E6505="Unknown"),ISBLANK(J6505)),AND(NOT(O6505="Unknown"),ISBLANK(R6505))),"Missing Information", INDEX(Table15[Entire Service Line Classification], MATCH(SUMIFS(Table15[Unique ID],Table15[System-Owned Portion],E6505,Table15[If Material Anything Other than "Lead" in Column E,Was Material Ever Previously Lead?],G6505,Table15[Customer-Owned Portion],O6505),Table15[Unique ID],0),0)))</f>
        <v>Lead Status Unknown</v>
      </c>
      <c r="X6505"/>
    </row>
    <row r="6506" spans="2:24" x14ac:dyDescent="0.35">
      <c r="B6506" s="146"/>
      <c r="C6506" s="31" t="s">
        <v>6726</v>
      </c>
      <c r="D6506" s="31"/>
      <c r="E6506" s="44" t="s">
        <v>3203</v>
      </c>
      <c r="F6506" s="43" t="s">
        <v>3283</v>
      </c>
      <c r="G6506" s="84" t="s">
        <v>3249</v>
      </c>
      <c r="H6506" s="31">
        <v>1945</v>
      </c>
      <c r="I6506" s="207" t="s">
        <v>3337</v>
      </c>
      <c r="J6506" s="84"/>
      <c r="K6506" s="31" t="s">
        <v>41</v>
      </c>
      <c r="L6506" s="31"/>
      <c r="M6506" s="169"/>
      <c r="N6506" s="148"/>
      <c r="O6506" s="106" t="s">
        <v>3203</v>
      </c>
      <c r="P6506" s="43">
        <v>1945</v>
      </c>
      <c r="Q6506" s="207" t="s">
        <v>3337</v>
      </c>
      <c r="R6506" s="84" t="s">
        <v>3203</v>
      </c>
      <c r="S6506" s="31" t="s">
        <v>41</v>
      </c>
      <c r="T6506" s="31"/>
      <c r="U6506" s="169"/>
      <c r="V6506" s="150"/>
      <c r="W6506" s="141" t="str" cm="1">
        <f t="array" ref="W6506">IF(SUM(LEN(B6506:V6506))=0,"",IF(OR(OR(ISBLANK(F6506),SUM(LEN(C6506),LEN(D6506))=0),AND(NOT(E6506="Unknown"),ISBLANK(J6506)),AND(NOT(O6506="Unknown"),ISBLANK(R6506))),"Missing Information", INDEX(Table15[Entire Service Line Classification], MATCH(SUMIFS(Table15[Unique ID],Table15[System-Owned Portion],E6506,Table15[If Material Anything Other than "Lead" in Column E,Was Material Ever Previously Lead?],G6506,Table15[Customer-Owned Portion],O6506),Table15[Unique ID],0),0)))</f>
        <v>Lead Status Unknown</v>
      </c>
      <c r="X6506"/>
    </row>
    <row r="6507" spans="2:24" x14ac:dyDescent="0.35">
      <c r="B6507" s="146"/>
      <c r="C6507" s="31" t="s">
        <v>6727</v>
      </c>
      <c r="D6507" s="31"/>
      <c r="E6507" s="44" t="s">
        <v>3203</v>
      </c>
      <c r="F6507" s="43" t="s">
        <v>3283</v>
      </c>
      <c r="G6507" s="84" t="s">
        <v>3249</v>
      </c>
      <c r="H6507" s="31">
        <v>1917</v>
      </c>
      <c r="I6507" s="207" t="s">
        <v>3337</v>
      </c>
      <c r="J6507" s="84"/>
      <c r="K6507" s="31" t="s">
        <v>41</v>
      </c>
      <c r="L6507" s="31"/>
      <c r="M6507" s="169"/>
      <c r="N6507" s="148"/>
      <c r="O6507" s="106" t="s">
        <v>3203</v>
      </c>
      <c r="P6507" s="43">
        <v>1917</v>
      </c>
      <c r="Q6507" s="207" t="s">
        <v>3337</v>
      </c>
      <c r="R6507" s="84" t="s">
        <v>3203</v>
      </c>
      <c r="S6507" s="31" t="s">
        <v>41</v>
      </c>
      <c r="T6507" s="31"/>
      <c r="U6507" s="169"/>
      <c r="V6507" s="150"/>
      <c r="W6507" s="141" t="str" cm="1">
        <f t="array" ref="W6507">IF(SUM(LEN(B6507:V6507))=0,"",IF(OR(OR(ISBLANK(F6507),SUM(LEN(C6507),LEN(D6507))=0),AND(NOT(E6507="Unknown"),ISBLANK(J6507)),AND(NOT(O6507="Unknown"),ISBLANK(R6507))),"Missing Information", INDEX(Table15[Entire Service Line Classification], MATCH(SUMIFS(Table15[Unique ID],Table15[System-Owned Portion],E6507,Table15[If Material Anything Other than "Lead" in Column E,Was Material Ever Previously Lead?],G6507,Table15[Customer-Owned Portion],O6507),Table15[Unique ID],0),0)))</f>
        <v>Lead Status Unknown</v>
      </c>
      <c r="X6507"/>
    </row>
    <row r="6508" spans="2:24" ht="29" x14ac:dyDescent="0.35">
      <c r="B6508" s="146"/>
      <c r="C6508" s="31" t="s">
        <v>6728</v>
      </c>
      <c r="D6508" s="31"/>
      <c r="E6508" s="44" t="s">
        <v>3203</v>
      </c>
      <c r="F6508" s="43" t="s">
        <v>3283</v>
      </c>
      <c r="G6508" s="84" t="s">
        <v>3249</v>
      </c>
      <c r="H6508" s="31">
        <v>1912</v>
      </c>
      <c r="I6508" s="207" t="s">
        <v>3341</v>
      </c>
      <c r="J6508" s="84"/>
      <c r="K6508" s="31" t="s">
        <v>41</v>
      </c>
      <c r="L6508" s="31"/>
      <c r="M6508" s="169"/>
      <c r="N6508" s="148"/>
      <c r="O6508" s="106" t="s">
        <v>3203</v>
      </c>
      <c r="P6508" s="43">
        <v>1912</v>
      </c>
      <c r="Q6508" s="207" t="s">
        <v>3341</v>
      </c>
      <c r="R6508" s="84" t="s">
        <v>3203</v>
      </c>
      <c r="S6508" s="31" t="s">
        <v>41</v>
      </c>
      <c r="T6508" s="31"/>
      <c r="U6508" s="169"/>
      <c r="V6508" s="150"/>
      <c r="W6508" s="141" t="str" cm="1">
        <f t="array" ref="W6508">IF(SUM(LEN(B6508:V6508))=0,"",IF(OR(OR(ISBLANK(F6508),SUM(LEN(C6508),LEN(D6508))=0),AND(NOT(E6508="Unknown"),ISBLANK(J6508)),AND(NOT(O6508="Unknown"),ISBLANK(R6508))),"Missing Information", INDEX(Table15[Entire Service Line Classification], MATCH(SUMIFS(Table15[Unique ID],Table15[System-Owned Portion],E6508,Table15[If Material Anything Other than "Lead" in Column E,Was Material Ever Previously Lead?],G6508,Table15[Customer-Owned Portion],O6508),Table15[Unique ID],0),0)))</f>
        <v>Lead Status Unknown</v>
      </c>
      <c r="X6508"/>
    </row>
    <row r="6509" spans="2:24" x14ac:dyDescent="0.35">
      <c r="B6509" s="146"/>
      <c r="C6509" s="31" t="s">
        <v>6729</v>
      </c>
      <c r="D6509" s="31"/>
      <c r="E6509" s="44" t="s">
        <v>3203</v>
      </c>
      <c r="F6509" s="43" t="s">
        <v>3283</v>
      </c>
      <c r="G6509" s="84" t="s">
        <v>3249</v>
      </c>
      <c r="H6509" s="31">
        <v>1946</v>
      </c>
      <c r="I6509" s="207" t="s">
        <v>3341</v>
      </c>
      <c r="J6509" s="84"/>
      <c r="K6509" s="31" t="s">
        <v>41</v>
      </c>
      <c r="L6509" s="31"/>
      <c r="M6509" s="169"/>
      <c r="N6509" s="148"/>
      <c r="O6509" s="106" t="s">
        <v>3203</v>
      </c>
      <c r="P6509" s="43">
        <v>1946</v>
      </c>
      <c r="Q6509" s="207" t="s">
        <v>3341</v>
      </c>
      <c r="R6509" s="84" t="s">
        <v>3203</v>
      </c>
      <c r="S6509" s="31" t="s">
        <v>41</v>
      </c>
      <c r="T6509" s="31"/>
      <c r="U6509" s="169"/>
      <c r="V6509" s="150"/>
      <c r="W6509" s="141" t="str" cm="1">
        <f t="array" ref="W6509">IF(SUM(LEN(B6509:V6509))=0,"",IF(OR(OR(ISBLANK(F6509),SUM(LEN(C6509),LEN(D6509))=0),AND(NOT(E6509="Unknown"),ISBLANK(J6509)),AND(NOT(O6509="Unknown"),ISBLANK(R6509))),"Missing Information", INDEX(Table15[Entire Service Line Classification], MATCH(SUMIFS(Table15[Unique ID],Table15[System-Owned Portion],E6509,Table15[If Material Anything Other than "Lead" in Column E,Was Material Ever Previously Lead?],G6509,Table15[Customer-Owned Portion],O6509),Table15[Unique ID],0),0)))</f>
        <v>Lead Status Unknown</v>
      </c>
      <c r="X6509"/>
    </row>
    <row r="6510" spans="2:24" x14ac:dyDescent="0.35">
      <c r="B6510" s="146"/>
      <c r="C6510" s="31" t="s">
        <v>6730</v>
      </c>
      <c r="D6510" s="31"/>
      <c r="E6510" s="44" t="s">
        <v>3203</v>
      </c>
      <c r="F6510" s="43" t="s">
        <v>3283</v>
      </c>
      <c r="G6510" s="84" t="s">
        <v>3249</v>
      </c>
      <c r="H6510" s="31">
        <v>1912</v>
      </c>
      <c r="I6510" s="207" t="s">
        <v>3337</v>
      </c>
      <c r="J6510" s="84"/>
      <c r="K6510" s="31" t="s">
        <v>41</v>
      </c>
      <c r="L6510" s="31"/>
      <c r="M6510" s="169"/>
      <c r="N6510" s="148"/>
      <c r="O6510" s="106" t="s">
        <v>3203</v>
      </c>
      <c r="P6510" s="43">
        <v>1912</v>
      </c>
      <c r="Q6510" s="207" t="s">
        <v>3337</v>
      </c>
      <c r="R6510" s="84" t="s">
        <v>3203</v>
      </c>
      <c r="S6510" s="31" t="s">
        <v>41</v>
      </c>
      <c r="T6510" s="31"/>
      <c r="U6510" s="169"/>
      <c r="V6510" s="150"/>
      <c r="W6510" s="141" t="str" cm="1">
        <f t="array" ref="W6510">IF(SUM(LEN(B6510:V6510))=0,"",IF(OR(OR(ISBLANK(F6510),SUM(LEN(C6510),LEN(D6510))=0),AND(NOT(E6510="Unknown"),ISBLANK(J6510)),AND(NOT(O6510="Unknown"),ISBLANK(R6510))),"Missing Information", INDEX(Table15[Entire Service Line Classification], MATCH(SUMIFS(Table15[Unique ID],Table15[System-Owned Portion],E6510,Table15[If Material Anything Other than "Lead" in Column E,Was Material Ever Previously Lead?],G6510,Table15[Customer-Owned Portion],O6510),Table15[Unique ID],0),0)))</f>
        <v>Lead Status Unknown</v>
      </c>
      <c r="X6510"/>
    </row>
    <row r="6511" spans="2:24" x14ac:dyDescent="0.35">
      <c r="B6511" s="146"/>
      <c r="C6511" s="31" t="s">
        <v>6731</v>
      </c>
      <c r="D6511" s="31"/>
      <c r="E6511" s="44" t="s">
        <v>3203</v>
      </c>
      <c r="F6511" s="43" t="s">
        <v>3283</v>
      </c>
      <c r="G6511" s="84" t="s">
        <v>3249</v>
      </c>
      <c r="H6511" s="31">
        <v>1953</v>
      </c>
      <c r="I6511" s="207" t="s">
        <v>3338</v>
      </c>
      <c r="J6511" s="84"/>
      <c r="K6511" s="31" t="s">
        <v>41</v>
      </c>
      <c r="L6511" s="31"/>
      <c r="M6511" s="169"/>
      <c r="N6511" s="148"/>
      <c r="O6511" s="106" t="s">
        <v>3203</v>
      </c>
      <c r="P6511" s="43">
        <v>1953</v>
      </c>
      <c r="Q6511" s="207" t="s">
        <v>3338</v>
      </c>
      <c r="R6511" s="84" t="s">
        <v>3203</v>
      </c>
      <c r="S6511" s="31" t="s">
        <v>41</v>
      </c>
      <c r="T6511" s="31"/>
      <c r="U6511" s="169"/>
      <c r="V6511" s="150"/>
      <c r="W6511" s="141" t="str" cm="1">
        <f t="array" ref="W6511">IF(SUM(LEN(B6511:V6511))=0,"",IF(OR(OR(ISBLANK(F6511),SUM(LEN(C6511),LEN(D6511))=0),AND(NOT(E6511="Unknown"),ISBLANK(J6511)),AND(NOT(O6511="Unknown"),ISBLANK(R6511))),"Missing Information", INDEX(Table15[Entire Service Line Classification], MATCH(SUMIFS(Table15[Unique ID],Table15[System-Owned Portion],E6511,Table15[If Material Anything Other than "Lead" in Column E,Was Material Ever Previously Lead?],G6511,Table15[Customer-Owned Portion],O6511),Table15[Unique ID],0),0)))</f>
        <v>Lead Status Unknown</v>
      </c>
      <c r="X6511"/>
    </row>
    <row r="6512" spans="2:24" x14ac:dyDescent="0.35">
      <c r="B6512" s="146"/>
      <c r="C6512" s="31" t="s">
        <v>3126</v>
      </c>
      <c r="D6512" s="31"/>
      <c r="E6512" s="44" t="s">
        <v>3203</v>
      </c>
      <c r="F6512" s="43" t="s">
        <v>3283</v>
      </c>
      <c r="G6512" s="84" t="s">
        <v>3249</v>
      </c>
      <c r="H6512" s="31">
        <v>1951</v>
      </c>
      <c r="I6512" s="207" t="s">
        <v>3338</v>
      </c>
      <c r="J6512" s="84"/>
      <c r="K6512" s="31" t="s">
        <v>41</v>
      </c>
      <c r="L6512" s="31"/>
      <c r="M6512" s="169"/>
      <c r="N6512" s="148"/>
      <c r="O6512" s="106" t="s">
        <v>3203</v>
      </c>
      <c r="P6512" s="43">
        <v>1951</v>
      </c>
      <c r="Q6512" s="207" t="s">
        <v>3338</v>
      </c>
      <c r="R6512" s="84" t="s">
        <v>3203</v>
      </c>
      <c r="S6512" s="31" t="s">
        <v>41</v>
      </c>
      <c r="T6512" s="31"/>
      <c r="U6512" s="169"/>
      <c r="V6512" s="150"/>
      <c r="W6512" s="141" t="str" cm="1">
        <f t="array" ref="W6512">IF(SUM(LEN(B6512:V6512))=0,"",IF(OR(OR(ISBLANK(F6512),SUM(LEN(C6512),LEN(D6512))=0),AND(NOT(E6512="Unknown"),ISBLANK(J6512)),AND(NOT(O6512="Unknown"),ISBLANK(R6512))),"Missing Information", INDEX(Table15[Entire Service Line Classification], MATCH(SUMIFS(Table15[Unique ID],Table15[System-Owned Portion],E6512,Table15[If Material Anything Other than "Lead" in Column E,Was Material Ever Previously Lead?],G6512,Table15[Customer-Owned Portion],O6512),Table15[Unique ID],0),0)))</f>
        <v>Lead Status Unknown</v>
      </c>
      <c r="X6512"/>
    </row>
    <row r="6513" spans="2:24" x14ac:dyDescent="0.35">
      <c r="B6513" s="146"/>
      <c r="C6513" s="31" t="s">
        <v>6732</v>
      </c>
      <c r="D6513" s="31"/>
      <c r="E6513" s="44" t="s">
        <v>3203</v>
      </c>
      <c r="F6513" s="43" t="s">
        <v>3283</v>
      </c>
      <c r="G6513" s="84" t="s">
        <v>3249</v>
      </c>
      <c r="H6513" s="31"/>
      <c r="I6513" s="207" t="s">
        <v>3341</v>
      </c>
      <c r="J6513" s="84"/>
      <c r="K6513" s="31" t="s">
        <v>41</v>
      </c>
      <c r="L6513" s="31"/>
      <c r="M6513" s="169"/>
      <c r="N6513" s="148"/>
      <c r="O6513" s="106" t="s">
        <v>3203</v>
      </c>
      <c r="P6513" s="43"/>
      <c r="Q6513" s="207" t="s">
        <v>3341</v>
      </c>
      <c r="R6513" s="84" t="s">
        <v>3203</v>
      </c>
      <c r="S6513" s="31" t="s">
        <v>41</v>
      </c>
      <c r="T6513" s="31"/>
      <c r="U6513" s="169"/>
      <c r="V6513" s="150"/>
      <c r="W6513" s="141" t="str" cm="1">
        <f t="array" ref="W6513">IF(SUM(LEN(B6513:V6513))=0,"",IF(OR(OR(ISBLANK(F6513),SUM(LEN(C6513),LEN(D6513))=0),AND(NOT(E6513="Unknown"),ISBLANK(J6513)),AND(NOT(O6513="Unknown"),ISBLANK(R6513))),"Missing Information", INDEX(Table15[Entire Service Line Classification], MATCH(SUMIFS(Table15[Unique ID],Table15[System-Owned Portion],E6513,Table15[If Material Anything Other than "Lead" in Column E,Was Material Ever Previously Lead?],G6513,Table15[Customer-Owned Portion],O6513),Table15[Unique ID],0),0)))</f>
        <v>Lead Status Unknown</v>
      </c>
      <c r="X6513"/>
    </row>
    <row r="6514" spans="2:24" x14ac:dyDescent="0.35">
      <c r="B6514" s="146"/>
      <c r="C6514" s="31" t="s">
        <v>3127</v>
      </c>
      <c r="D6514" s="31"/>
      <c r="E6514" s="44" t="s">
        <v>3203</v>
      </c>
      <c r="F6514" s="43" t="s">
        <v>3283</v>
      </c>
      <c r="G6514" s="84" t="s">
        <v>3249</v>
      </c>
      <c r="H6514" s="31">
        <v>1920</v>
      </c>
      <c r="I6514" s="207" t="s">
        <v>3338</v>
      </c>
      <c r="J6514" s="84"/>
      <c r="K6514" s="31" t="s">
        <v>41</v>
      </c>
      <c r="L6514" s="31"/>
      <c r="M6514" s="169"/>
      <c r="N6514" s="148"/>
      <c r="O6514" s="106" t="s">
        <v>3203</v>
      </c>
      <c r="P6514" s="43">
        <v>1920</v>
      </c>
      <c r="Q6514" s="207" t="s">
        <v>3338</v>
      </c>
      <c r="R6514" s="84" t="s">
        <v>3203</v>
      </c>
      <c r="S6514" s="31" t="s">
        <v>41</v>
      </c>
      <c r="T6514" s="31"/>
      <c r="U6514" s="169"/>
      <c r="V6514" s="150"/>
      <c r="W6514" s="141" t="str" cm="1">
        <f t="array" ref="W6514">IF(SUM(LEN(B6514:V6514))=0,"",IF(OR(OR(ISBLANK(F6514),SUM(LEN(C6514),LEN(D6514))=0),AND(NOT(E6514="Unknown"),ISBLANK(J6514)),AND(NOT(O6514="Unknown"),ISBLANK(R6514))),"Missing Information", INDEX(Table15[Entire Service Line Classification], MATCH(SUMIFS(Table15[Unique ID],Table15[System-Owned Portion],E6514,Table15[If Material Anything Other than "Lead" in Column E,Was Material Ever Previously Lead?],G6514,Table15[Customer-Owned Portion],O6514),Table15[Unique ID],0),0)))</f>
        <v>Lead Status Unknown</v>
      </c>
      <c r="X6514"/>
    </row>
    <row r="6515" spans="2:24" x14ac:dyDescent="0.35">
      <c r="B6515" s="146"/>
      <c r="C6515" s="31" t="s">
        <v>6733</v>
      </c>
      <c r="D6515" s="31"/>
      <c r="E6515" s="44" t="s">
        <v>3203</v>
      </c>
      <c r="F6515" s="43" t="s">
        <v>3283</v>
      </c>
      <c r="G6515" s="84" t="s">
        <v>3249</v>
      </c>
      <c r="H6515" s="31">
        <v>1957</v>
      </c>
      <c r="I6515" s="207" t="s">
        <v>3341</v>
      </c>
      <c r="J6515" s="84"/>
      <c r="K6515" s="31" t="s">
        <v>41</v>
      </c>
      <c r="L6515" s="31"/>
      <c r="M6515" s="169"/>
      <c r="N6515" s="148"/>
      <c r="O6515" s="106" t="s">
        <v>3203</v>
      </c>
      <c r="P6515" s="43">
        <v>1957</v>
      </c>
      <c r="Q6515" s="207" t="s">
        <v>3341</v>
      </c>
      <c r="R6515" s="84" t="s">
        <v>3203</v>
      </c>
      <c r="S6515" s="31" t="s">
        <v>41</v>
      </c>
      <c r="T6515" s="31"/>
      <c r="U6515" s="169"/>
      <c r="V6515" s="150"/>
      <c r="W6515" s="141" t="str" cm="1">
        <f t="array" ref="W6515">IF(SUM(LEN(B6515:V6515))=0,"",IF(OR(OR(ISBLANK(F6515),SUM(LEN(C6515),LEN(D6515))=0),AND(NOT(E6515="Unknown"),ISBLANK(J6515)),AND(NOT(O6515="Unknown"),ISBLANK(R6515))),"Missing Information", INDEX(Table15[Entire Service Line Classification], MATCH(SUMIFS(Table15[Unique ID],Table15[System-Owned Portion],E6515,Table15[If Material Anything Other than "Lead" in Column E,Was Material Ever Previously Lead?],G6515,Table15[Customer-Owned Portion],O6515),Table15[Unique ID],0),0)))</f>
        <v>Lead Status Unknown</v>
      </c>
      <c r="X6515"/>
    </row>
    <row r="6516" spans="2:24" x14ac:dyDescent="0.35">
      <c r="B6516" s="146"/>
      <c r="C6516" s="31" t="s">
        <v>6734</v>
      </c>
      <c r="D6516" s="31"/>
      <c r="E6516" s="44" t="s">
        <v>3203</v>
      </c>
      <c r="F6516" s="43" t="s">
        <v>3283</v>
      </c>
      <c r="G6516" s="84" t="s">
        <v>3249</v>
      </c>
      <c r="H6516" s="31">
        <v>1962</v>
      </c>
      <c r="I6516" s="207" t="s">
        <v>3337</v>
      </c>
      <c r="J6516" s="84"/>
      <c r="K6516" s="31" t="s">
        <v>41</v>
      </c>
      <c r="L6516" s="31"/>
      <c r="M6516" s="169"/>
      <c r="N6516" s="148"/>
      <c r="O6516" s="106" t="s">
        <v>3203</v>
      </c>
      <c r="P6516" s="43">
        <v>1962</v>
      </c>
      <c r="Q6516" s="207" t="s">
        <v>3337</v>
      </c>
      <c r="R6516" s="84" t="s">
        <v>3203</v>
      </c>
      <c r="S6516" s="31" t="s">
        <v>41</v>
      </c>
      <c r="T6516" s="31"/>
      <c r="U6516" s="169"/>
      <c r="V6516" s="150"/>
      <c r="W6516" s="141" t="str" cm="1">
        <f t="array" ref="W6516">IF(SUM(LEN(B6516:V6516))=0,"",IF(OR(OR(ISBLANK(F6516),SUM(LEN(C6516),LEN(D6516))=0),AND(NOT(E6516="Unknown"),ISBLANK(J6516)),AND(NOT(O6516="Unknown"),ISBLANK(R6516))),"Missing Information", INDEX(Table15[Entire Service Line Classification], MATCH(SUMIFS(Table15[Unique ID],Table15[System-Owned Portion],E6516,Table15[If Material Anything Other than "Lead" in Column E,Was Material Ever Previously Lead?],G6516,Table15[Customer-Owned Portion],O6516),Table15[Unique ID],0),0)))</f>
        <v>Lead Status Unknown</v>
      </c>
      <c r="X6516"/>
    </row>
    <row r="6517" spans="2:24" x14ac:dyDescent="0.35">
      <c r="B6517" s="146"/>
      <c r="C6517" s="31" t="s">
        <v>6735</v>
      </c>
      <c r="D6517" s="31"/>
      <c r="E6517" s="44" t="s">
        <v>3203</v>
      </c>
      <c r="F6517" s="43" t="s">
        <v>3283</v>
      </c>
      <c r="G6517" s="84" t="s">
        <v>3249</v>
      </c>
      <c r="H6517" s="31">
        <v>1958</v>
      </c>
      <c r="I6517" s="207" t="s">
        <v>3338</v>
      </c>
      <c r="J6517" s="84"/>
      <c r="K6517" s="31" t="s">
        <v>41</v>
      </c>
      <c r="L6517" s="31"/>
      <c r="M6517" s="169"/>
      <c r="N6517" s="148"/>
      <c r="O6517" s="106" t="s">
        <v>3203</v>
      </c>
      <c r="P6517" s="43">
        <v>1958</v>
      </c>
      <c r="Q6517" s="207" t="s">
        <v>3338</v>
      </c>
      <c r="R6517" s="84" t="s">
        <v>3203</v>
      </c>
      <c r="S6517" s="31" t="s">
        <v>41</v>
      </c>
      <c r="T6517" s="31"/>
      <c r="U6517" s="169"/>
      <c r="V6517" s="150"/>
      <c r="W6517" s="141" t="str" cm="1">
        <f t="array" ref="W6517">IF(SUM(LEN(B6517:V6517))=0,"",IF(OR(OR(ISBLANK(F6517),SUM(LEN(C6517),LEN(D6517))=0),AND(NOT(E6517="Unknown"),ISBLANK(J6517)),AND(NOT(O6517="Unknown"),ISBLANK(R6517))),"Missing Information", INDEX(Table15[Entire Service Line Classification], MATCH(SUMIFS(Table15[Unique ID],Table15[System-Owned Portion],E6517,Table15[If Material Anything Other than "Lead" in Column E,Was Material Ever Previously Lead?],G6517,Table15[Customer-Owned Portion],O6517),Table15[Unique ID],0),0)))</f>
        <v>Lead Status Unknown</v>
      </c>
      <c r="X6517"/>
    </row>
    <row r="6518" spans="2:24" ht="29" x14ac:dyDescent="0.35">
      <c r="B6518" s="146"/>
      <c r="C6518" s="31" t="s">
        <v>6736</v>
      </c>
      <c r="D6518" s="31"/>
      <c r="E6518" s="44" t="s">
        <v>3284</v>
      </c>
      <c r="F6518" s="43" t="s">
        <v>41</v>
      </c>
      <c r="G6518" s="84" t="s">
        <v>3249</v>
      </c>
      <c r="H6518" s="31">
        <v>1990</v>
      </c>
      <c r="I6518" s="207" t="s">
        <v>3338</v>
      </c>
      <c r="J6518" s="84" t="s">
        <v>3270</v>
      </c>
      <c r="K6518" s="31" t="s">
        <v>41</v>
      </c>
      <c r="L6518" s="31"/>
      <c r="M6518" s="169"/>
      <c r="N6518" s="148"/>
      <c r="O6518" s="106" t="s">
        <v>3284</v>
      </c>
      <c r="P6518" s="43">
        <v>1990</v>
      </c>
      <c r="Q6518" s="207" t="s">
        <v>3338</v>
      </c>
      <c r="R6518" s="84" t="s">
        <v>3270</v>
      </c>
      <c r="S6518" s="31" t="s">
        <v>41</v>
      </c>
      <c r="T6518" s="31"/>
      <c r="U6518" s="169"/>
      <c r="V6518" s="150"/>
      <c r="W6518" s="141" t="str" cm="1">
        <f t="array" ref="W6518">IF(SUM(LEN(B6518:V6518))=0,"",IF(OR(OR(ISBLANK(F6518),SUM(LEN(C6518),LEN(D6518))=0),AND(NOT(E6518="Unknown"),ISBLANK(J6518)),AND(NOT(O6518="Unknown"),ISBLANK(R6518))),"Missing Information", INDEX(Table15[Entire Service Line Classification], MATCH(SUMIFS(Table15[Unique ID],Table15[System-Owned Portion],E6518,Table15[If Material Anything Other than "Lead" in Column E,Was Material Ever Previously Lead?],G6518,Table15[Customer-Owned Portion],O6518),Table15[Unique ID],0),0)))</f>
        <v>Non-lead</v>
      </c>
      <c r="X6518"/>
    </row>
    <row r="6519" spans="2:24" ht="29" x14ac:dyDescent="0.35">
      <c r="B6519" s="146"/>
      <c r="C6519" s="31" t="s">
        <v>6737</v>
      </c>
      <c r="D6519" s="31"/>
      <c r="E6519" s="44" t="s">
        <v>3284</v>
      </c>
      <c r="F6519" s="43" t="s">
        <v>41</v>
      </c>
      <c r="G6519" s="84" t="s">
        <v>3249</v>
      </c>
      <c r="H6519" s="31">
        <v>1991</v>
      </c>
      <c r="I6519" s="207" t="s">
        <v>3338</v>
      </c>
      <c r="J6519" s="84" t="s">
        <v>3270</v>
      </c>
      <c r="K6519" s="31" t="s">
        <v>41</v>
      </c>
      <c r="L6519" s="31"/>
      <c r="M6519" s="169"/>
      <c r="N6519" s="148"/>
      <c r="O6519" s="106" t="s">
        <v>3284</v>
      </c>
      <c r="P6519" s="43">
        <v>1991</v>
      </c>
      <c r="Q6519" s="207" t="s">
        <v>3338</v>
      </c>
      <c r="R6519" s="84" t="s">
        <v>3270</v>
      </c>
      <c r="S6519" s="31" t="s">
        <v>41</v>
      </c>
      <c r="T6519" s="31"/>
      <c r="U6519" s="169"/>
      <c r="V6519" s="150"/>
      <c r="W6519" s="141" t="str" cm="1">
        <f t="array" ref="W6519">IF(SUM(LEN(B6519:V6519))=0,"",IF(OR(OR(ISBLANK(F6519),SUM(LEN(C6519),LEN(D6519))=0),AND(NOT(E6519="Unknown"),ISBLANK(J6519)),AND(NOT(O6519="Unknown"),ISBLANK(R6519))),"Missing Information", INDEX(Table15[Entire Service Line Classification], MATCH(SUMIFS(Table15[Unique ID],Table15[System-Owned Portion],E6519,Table15[If Material Anything Other than "Lead" in Column E,Was Material Ever Previously Lead?],G6519,Table15[Customer-Owned Portion],O6519),Table15[Unique ID],0),0)))</f>
        <v>Non-lead</v>
      </c>
      <c r="X6519"/>
    </row>
    <row r="6520" spans="2:24" ht="29" x14ac:dyDescent="0.35">
      <c r="B6520" s="146"/>
      <c r="C6520" s="31" t="s">
        <v>3758</v>
      </c>
      <c r="D6520" s="31"/>
      <c r="E6520" s="44" t="s">
        <v>3284</v>
      </c>
      <c r="F6520" s="43" t="s">
        <v>41</v>
      </c>
      <c r="G6520" s="84" t="s">
        <v>3249</v>
      </c>
      <c r="H6520" s="31">
        <v>2022</v>
      </c>
      <c r="I6520" s="207" t="s">
        <v>3336</v>
      </c>
      <c r="J6520" s="84" t="s">
        <v>3270</v>
      </c>
      <c r="K6520" s="31" t="s">
        <v>41</v>
      </c>
      <c r="L6520" s="31"/>
      <c r="M6520" s="169"/>
      <c r="N6520" s="148"/>
      <c r="O6520" s="106" t="s">
        <v>3284</v>
      </c>
      <c r="P6520" s="43">
        <v>2022</v>
      </c>
      <c r="Q6520" s="207" t="s">
        <v>3336</v>
      </c>
      <c r="R6520" s="84" t="s">
        <v>3270</v>
      </c>
      <c r="S6520" s="31" t="s">
        <v>41</v>
      </c>
      <c r="T6520" s="31"/>
      <c r="U6520" s="169"/>
      <c r="V6520" s="150"/>
      <c r="W6520" s="141" t="str" cm="1">
        <f t="array" ref="W6520">IF(SUM(LEN(B6520:V6520))=0,"",IF(OR(OR(ISBLANK(F6520),SUM(LEN(C6520),LEN(D6520))=0),AND(NOT(E6520="Unknown"),ISBLANK(J6520)),AND(NOT(O6520="Unknown"),ISBLANK(R6520))),"Missing Information", INDEX(Table15[Entire Service Line Classification], MATCH(SUMIFS(Table15[Unique ID],Table15[System-Owned Portion],E6520,Table15[If Material Anything Other than "Lead" in Column E,Was Material Ever Previously Lead?],G6520,Table15[Customer-Owned Portion],O6520),Table15[Unique ID],0),0)))</f>
        <v>Non-lead</v>
      </c>
      <c r="X6520"/>
    </row>
    <row r="6521" spans="2:24" x14ac:dyDescent="0.35">
      <c r="B6521" s="146"/>
      <c r="C6521" s="31" t="s">
        <v>3128</v>
      </c>
      <c r="D6521" s="31"/>
      <c r="E6521" s="44" t="s">
        <v>3203</v>
      </c>
      <c r="F6521" s="43" t="s">
        <v>3283</v>
      </c>
      <c r="G6521" s="84" t="s">
        <v>3249</v>
      </c>
      <c r="H6521" s="31">
        <v>1962</v>
      </c>
      <c r="I6521" s="207" t="s">
        <v>3338</v>
      </c>
      <c r="J6521" s="84"/>
      <c r="K6521" s="31" t="s">
        <v>41</v>
      </c>
      <c r="L6521" s="31"/>
      <c r="M6521" s="169"/>
      <c r="N6521" s="148"/>
      <c r="O6521" s="106" t="s">
        <v>3203</v>
      </c>
      <c r="P6521" s="43">
        <v>1962</v>
      </c>
      <c r="Q6521" s="207" t="s">
        <v>3338</v>
      </c>
      <c r="R6521" s="84" t="s">
        <v>3203</v>
      </c>
      <c r="S6521" s="31" t="s">
        <v>41</v>
      </c>
      <c r="T6521" s="31"/>
      <c r="U6521" s="169"/>
      <c r="V6521" s="150"/>
      <c r="W6521" s="141" t="str" cm="1">
        <f t="array" ref="W6521">IF(SUM(LEN(B6521:V6521))=0,"",IF(OR(OR(ISBLANK(F6521),SUM(LEN(C6521),LEN(D6521))=0),AND(NOT(E6521="Unknown"),ISBLANK(J6521)),AND(NOT(O6521="Unknown"),ISBLANK(R6521))),"Missing Information", INDEX(Table15[Entire Service Line Classification], MATCH(SUMIFS(Table15[Unique ID],Table15[System-Owned Portion],E6521,Table15[If Material Anything Other than "Lead" in Column E,Was Material Ever Previously Lead?],G6521,Table15[Customer-Owned Portion],O6521),Table15[Unique ID],0),0)))</f>
        <v>Lead Status Unknown</v>
      </c>
      <c r="X6521"/>
    </row>
    <row r="6522" spans="2:24" x14ac:dyDescent="0.35">
      <c r="B6522" s="146"/>
      <c r="C6522" s="31" t="s">
        <v>3129</v>
      </c>
      <c r="D6522" s="31"/>
      <c r="E6522" s="44" t="s">
        <v>3203</v>
      </c>
      <c r="F6522" s="43" t="s">
        <v>3283</v>
      </c>
      <c r="G6522" s="84" t="s">
        <v>3249</v>
      </c>
      <c r="H6522" s="31"/>
      <c r="I6522" s="207" t="s">
        <v>3336</v>
      </c>
      <c r="J6522" s="84"/>
      <c r="K6522" s="31" t="s">
        <v>41</v>
      </c>
      <c r="L6522" s="31"/>
      <c r="M6522" s="169"/>
      <c r="N6522" s="148"/>
      <c r="O6522" s="106" t="s">
        <v>3203</v>
      </c>
      <c r="P6522" s="43"/>
      <c r="Q6522" s="207" t="s">
        <v>3336</v>
      </c>
      <c r="R6522" s="84" t="s">
        <v>3203</v>
      </c>
      <c r="S6522" s="31" t="s">
        <v>41</v>
      </c>
      <c r="T6522" s="31"/>
      <c r="U6522" s="169"/>
      <c r="V6522" s="150"/>
      <c r="W6522" s="141" t="str" cm="1">
        <f t="array" ref="W6522">IF(SUM(LEN(B6522:V6522))=0,"",IF(OR(OR(ISBLANK(F6522),SUM(LEN(C6522),LEN(D6522))=0),AND(NOT(E6522="Unknown"),ISBLANK(J6522)),AND(NOT(O6522="Unknown"),ISBLANK(R6522))),"Missing Information", INDEX(Table15[Entire Service Line Classification], MATCH(SUMIFS(Table15[Unique ID],Table15[System-Owned Portion],E6522,Table15[If Material Anything Other than "Lead" in Column E,Was Material Ever Previously Lead?],G6522,Table15[Customer-Owned Portion],O6522),Table15[Unique ID],0),0)))</f>
        <v>Lead Status Unknown</v>
      </c>
      <c r="X6522"/>
    </row>
    <row r="6523" spans="2:24" x14ac:dyDescent="0.35">
      <c r="B6523" s="146"/>
      <c r="C6523" s="31" t="s">
        <v>3130</v>
      </c>
      <c r="D6523" s="31"/>
      <c r="E6523" s="44" t="s">
        <v>3203</v>
      </c>
      <c r="F6523" s="43" t="s">
        <v>3283</v>
      </c>
      <c r="G6523" s="84" t="s">
        <v>3249</v>
      </c>
      <c r="H6523" s="31">
        <v>1912</v>
      </c>
      <c r="I6523" s="207" t="s">
        <v>3337</v>
      </c>
      <c r="J6523" s="84"/>
      <c r="K6523" s="31" t="s">
        <v>41</v>
      </c>
      <c r="L6523" s="31"/>
      <c r="M6523" s="169"/>
      <c r="N6523" s="148"/>
      <c r="O6523" s="106" t="s">
        <v>3203</v>
      </c>
      <c r="P6523" s="43">
        <v>1912</v>
      </c>
      <c r="Q6523" s="207" t="s">
        <v>3337</v>
      </c>
      <c r="R6523" s="84" t="s">
        <v>3203</v>
      </c>
      <c r="S6523" s="31" t="s">
        <v>41</v>
      </c>
      <c r="T6523" s="31"/>
      <c r="U6523" s="169"/>
      <c r="V6523" s="150"/>
      <c r="W6523" s="141" t="str" cm="1">
        <f t="array" ref="W6523">IF(SUM(LEN(B6523:V6523))=0,"",IF(OR(OR(ISBLANK(F6523),SUM(LEN(C6523),LEN(D6523))=0),AND(NOT(E6523="Unknown"),ISBLANK(J6523)),AND(NOT(O6523="Unknown"),ISBLANK(R6523))),"Missing Information", INDEX(Table15[Entire Service Line Classification], MATCH(SUMIFS(Table15[Unique ID],Table15[System-Owned Portion],E6523,Table15[If Material Anything Other than "Lead" in Column E,Was Material Ever Previously Lead?],G6523,Table15[Customer-Owned Portion],O6523),Table15[Unique ID],0),0)))</f>
        <v>Lead Status Unknown</v>
      </c>
      <c r="X6523"/>
    </row>
    <row r="6524" spans="2:24" x14ac:dyDescent="0.35">
      <c r="B6524" s="146"/>
      <c r="C6524" s="31" t="s">
        <v>3131</v>
      </c>
      <c r="D6524" s="31"/>
      <c r="E6524" s="44" t="s">
        <v>3203</v>
      </c>
      <c r="F6524" s="43" t="s">
        <v>3283</v>
      </c>
      <c r="G6524" s="84" t="s">
        <v>3249</v>
      </c>
      <c r="H6524" s="31">
        <v>1913</v>
      </c>
      <c r="I6524" s="207" t="s">
        <v>3338</v>
      </c>
      <c r="J6524" s="84"/>
      <c r="K6524" s="31" t="s">
        <v>41</v>
      </c>
      <c r="L6524" s="31"/>
      <c r="M6524" s="169"/>
      <c r="N6524" s="148"/>
      <c r="O6524" s="106" t="s">
        <v>3203</v>
      </c>
      <c r="P6524" s="43">
        <v>1913</v>
      </c>
      <c r="Q6524" s="207" t="s">
        <v>3338</v>
      </c>
      <c r="R6524" s="84" t="s">
        <v>3203</v>
      </c>
      <c r="S6524" s="31" t="s">
        <v>41</v>
      </c>
      <c r="T6524" s="31"/>
      <c r="U6524" s="169"/>
      <c r="V6524" s="150"/>
      <c r="W6524" s="141" t="str" cm="1">
        <f t="array" ref="W6524">IF(SUM(LEN(B6524:V6524))=0,"",IF(OR(OR(ISBLANK(F6524),SUM(LEN(C6524),LEN(D6524))=0),AND(NOT(E6524="Unknown"),ISBLANK(J6524)),AND(NOT(O6524="Unknown"),ISBLANK(R6524))),"Missing Information", INDEX(Table15[Entire Service Line Classification], MATCH(SUMIFS(Table15[Unique ID],Table15[System-Owned Portion],E6524,Table15[If Material Anything Other than "Lead" in Column E,Was Material Ever Previously Lead?],G6524,Table15[Customer-Owned Portion],O6524),Table15[Unique ID],0),0)))</f>
        <v>Lead Status Unknown</v>
      </c>
      <c r="X6524"/>
    </row>
    <row r="6525" spans="2:24" x14ac:dyDescent="0.35">
      <c r="B6525" s="146"/>
      <c r="C6525" s="31" t="s">
        <v>3132</v>
      </c>
      <c r="D6525" s="31"/>
      <c r="E6525" s="44" t="s">
        <v>3203</v>
      </c>
      <c r="F6525" s="43" t="s">
        <v>3283</v>
      </c>
      <c r="G6525" s="84" t="s">
        <v>3249</v>
      </c>
      <c r="H6525" s="31">
        <v>1920</v>
      </c>
      <c r="I6525" s="207" t="s">
        <v>3337</v>
      </c>
      <c r="J6525" s="84"/>
      <c r="K6525" s="31" t="s">
        <v>41</v>
      </c>
      <c r="L6525" s="31"/>
      <c r="M6525" s="169"/>
      <c r="N6525" s="148"/>
      <c r="O6525" s="106" t="s">
        <v>3203</v>
      </c>
      <c r="P6525" s="43">
        <v>1920</v>
      </c>
      <c r="Q6525" s="207" t="s">
        <v>3337</v>
      </c>
      <c r="R6525" s="84" t="s">
        <v>3203</v>
      </c>
      <c r="S6525" s="31" t="s">
        <v>41</v>
      </c>
      <c r="T6525" s="31"/>
      <c r="U6525" s="169"/>
      <c r="V6525" s="150"/>
      <c r="W6525" s="141" t="str" cm="1">
        <f t="array" ref="W6525">IF(SUM(LEN(B6525:V6525))=0,"",IF(OR(OR(ISBLANK(F6525),SUM(LEN(C6525),LEN(D6525))=0),AND(NOT(E6525="Unknown"),ISBLANK(J6525)),AND(NOT(O6525="Unknown"),ISBLANK(R6525))),"Missing Information", INDEX(Table15[Entire Service Line Classification], MATCH(SUMIFS(Table15[Unique ID],Table15[System-Owned Portion],E6525,Table15[If Material Anything Other than "Lead" in Column E,Was Material Ever Previously Lead?],G6525,Table15[Customer-Owned Portion],O6525),Table15[Unique ID],0),0)))</f>
        <v>Lead Status Unknown</v>
      </c>
      <c r="X6525"/>
    </row>
    <row r="6526" spans="2:24" x14ac:dyDescent="0.35">
      <c r="B6526" s="146"/>
      <c r="C6526" s="31" t="s">
        <v>3133</v>
      </c>
      <c r="D6526" s="31"/>
      <c r="E6526" s="44" t="s">
        <v>3203</v>
      </c>
      <c r="F6526" s="43" t="s">
        <v>3283</v>
      </c>
      <c r="G6526" s="84" t="s">
        <v>3249</v>
      </c>
      <c r="H6526" s="31"/>
      <c r="I6526" s="207" t="s">
        <v>3341</v>
      </c>
      <c r="J6526" s="84"/>
      <c r="K6526" s="31" t="s">
        <v>41</v>
      </c>
      <c r="L6526" s="31"/>
      <c r="M6526" s="169"/>
      <c r="N6526" s="148"/>
      <c r="O6526" s="106" t="s">
        <v>3203</v>
      </c>
      <c r="P6526" s="43"/>
      <c r="Q6526" s="207" t="s">
        <v>3341</v>
      </c>
      <c r="R6526" s="84" t="s">
        <v>3203</v>
      </c>
      <c r="S6526" s="31" t="s">
        <v>41</v>
      </c>
      <c r="T6526" s="31"/>
      <c r="U6526" s="169"/>
      <c r="V6526" s="150"/>
      <c r="W6526" s="141" t="str" cm="1">
        <f t="array" ref="W6526">IF(SUM(LEN(B6526:V6526))=0,"",IF(OR(OR(ISBLANK(F6526),SUM(LEN(C6526),LEN(D6526))=0),AND(NOT(E6526="Unknown"),ISBLANK(J6526)),AND(NOT(O6526="Unknown"),ISBLANK(R6526))),"Missing Information", INDEX(Table15[Entire Service Line Classification], MATCH(SUMIFS(Table15[Unique ID],Table15[System-Owned Portion],E6526,Table15[If Material Anything Other than "Lead" in Column E,Was Material Ever Previously Lead?],G6526,Table15[Customer-Owned Portion],O6526),Table15[Unique ID],0),0)))</f>
        <v>Lead Status Unknown</v>
      </c>
      <c r="X6526"/>
    </row>
    <row r="6527" spans="2:24" x14ac:dyDescent="0.35">
      <c r="B6527" s="146"/>
      <c r="C6527" s="31" t="s">
        <v>3134</v>
      </c>
      <c r="D6527" s="31"/>
      <c r="E6527" s="44" t="s">
        <v>3203</v>
      </c>
      <c r="F6527" s="43" t="s">
        <v>3283</v>
      </c>
      <c r="G6527" s="84" t="s">
        <v>3249</v>
      </c>
      <c r="H6527" s="31">
        <v>1934</v>
      </c>
      <c r="I6527" s="207" t="s">
        <v>3337</v>
      </c>
      <c r="J6527" s="84"/>
      <c r="K6527" s="31" t="s">
        <v>41</v>
      </c>
      <c r="L6527" s="31"/>
      <c r="M6527" s="169"/>
      <c r="N6527" s="148"/>
      <c r="O6527" s="106" t="s">
        <v>3203</v>
      </c>
      <c r="P6527" s="43">
        <v>1934</v>
      </c>
      <c r="Q6527" s="207" t="s">
        <v>3337</v>
      </c>
      <c r="R6527" s="84" t="s">
        <v>3203</v>
      </c>
      <c r="S6527" s="31" t="s">
        <v>41</v>
      </c>
      <c r="T6527" s="31"/>
      <c r="U6527" s="169"/>
      <c r="V6527" s="150"/>
      <c r="W6527" s="141" t="str" cm="1">
        <f t="array" ref="W6527">IF(SUM(LEN(B6527:V6527))=0,"",IF(OR(OR(ISBLANK(F6527),SUM(LEN(C6527),LEN(D6527))=0),AND(NOT(E6527="Unknown"),ISBLANK(J6527)),AND(NOT(O6527="Unknown"),ISBLANK(R6527))),"Missing Information", INDEX(Table15[Entire Service Line Classification], MATCH(SUMIFS(Table15[Unique ID],Table15[System-Owned Portion],E6527,Table15[If Material Anything Other than "Lead" in Column E,Was Material Ever Previously Lead?],G6527,Table15[Customer-Owned Portion],O6527),Table15[Unique ID],0),0)))</f>
        <v>Lead Status Unknown</v>
      </c>
      <c r="X6527"/>
    </row>
    <row r="6528" spans="2:24" x14ac:dyDescent="0.35">
      <c r="B6528" s="146"/>
      <c r="C6528" s="31" t="s">
        <v>6738</v>
      </c>
      <c r="D6528" s="31"/>
      <c r="E6528" s="44" t="s">
        <v>3203</v>
      </c>
      <c r="F6528" s="43" t="s">
        <v>3283</v>
      </c>
      <c r="G6528" s="84" t="s">
        <v>3249</v>
      </c>
      <c r="H6528" s="31">
        <v>1927</v>
      </c>
      <c r="I6528" s="207" t="s">
        <v>3337</v>
      </c>
      <c r="J6528" s="84"/>
      <c r="K6528" s="31" t="s">
        <v>41</v>
      </c>
      <c r="L6528" s="31"/>
      <c r="M6528" s="169"/>
      <c r="N6528" s="148"/>
      <c r="O6528" s="106" t="s">
        <v>3203</v>
      </c>
      <c r="P6528" s="43">
        <v>1927</v>
      </c>
      <c r="Q6528" s="207" t="s">
        <v>3337</v>
      </c>
      <c r="R6528" s="84" t="s">
        <v>3203</v>
      </c>
      <c r="S6528" s="31" t="s">
        <v>41</v>
      </c>
      <c r="T6528" s="31"/>
      <c r="U6528" s="169"/>
      <c r="V6528" s="150"/>
      <c r="W6528" s="141" t="str" cm="1">
        <f t="array" ref="W6528">IF(SUM(LEN(B6528:V6528))=0,"",IF(OR(OR(ISBLANK(F6528),SUM(LEN(C6528),LEN(D6528))=0),AND(NOT(E6528="Unknown"),ISBLANK(J6528)),AND(NOT(O6528="Unknown"),ISBLANK(R6528))),"Missing Information", INDEX(Table15[Entire Service Line Classification], MATCH(SUMIFS(Table15[Unique ID],Table15[System-Owned Portion],E6528,Table15[If Material Anything Other than "Lead" in Column E,Was Material Ever Previously Lead?],G6528,Table15[Customer-Owned Portion],O6528),Table15[Unique ID],0),0)))</f>
        <v>Lead Status Unknown</v>
      </c>
      <c r="X6528"/>
    </row>
    <row r="6529" spans="2:24" x14ac:dyDescent="0.35">
      <c r="B6529" s="146"/>
      <c r="C6529" s="31" t="s">
        <v>6739</v>
      </c>
      <c r="D6529" s="31"/>
      <c r="E6529" s="44" t="s">
        <v>3203</v>
      </c>
      <c r="F6529" s="43" t="s">
        <v>3283</v>
      </c>
      <c r="G6529" s="84" t="s">
        <v>3249</v>
      </c>
      <c r="H6529" s="31">
        <v>1927</v>
      </c>
      <c r="I6529" s="207" t="s">
        <v>3341</v>
      </c>
      <c r="J6529" s="84"/>
      <c r="K6529" s="31" t="s">
        <v>41</v>
      </c>
      <c r="L6529" s="31"/>
      <c r="M6529" s="169"/>
      <c r="N6529" s="148"/>
      <c r="O6529" s="106" t="s">
        <v>3203</v>
      </c>
      <c r="P6529" s="43">
        <v>1927</v>
      </c>
      <c r="Q6529" s="207" t="s">
        <v>3341</v>
      </c>
      <c r="R6529" s="84" t="s">
        <v>3203</v>
      </c>
      <c r="S6529" s="31" t="s">
        <v>41</v>
      </c>
      <c r="T6529" s="31"/>
      <c r="U6529" s="169"/>
      <c r="V6529" s="150"/>
      <c r="W6529" s="141" t="str" cm="1">
        <f t="array" ref="W6529">IF(SUM(LEN(B6529:V6529))=0,"",IF(OR(OR(ISBLANK(F6529),SUM(LEN(C6529),LEN(D6529))=0),AND(NOT(E6529="Unknown"),ISBLANK(J6529)),AND(NOT(O6529="Unknown"),ISBLANK(R6529))),"Missing Information", INDEX(Table15[Entire Service Line Classification], MATCH(SUMIFS(Table15[Unique ID],Table15[System-Owned Portion],E6529,Table15[If Material Anything Other than "Lead" in Column E,Was Material Ever Previously Lead?],G6529,Table15[Customer-Owned Portion],O6529),Table15[Unique ID],0),0)))</f>
        <v>Lead Status Unknown</v>
      </c>
      <c r="X6529"/>
    </row>
    <row r="6530" spans="2:24" x14ac:dyDescent="0.35">
      <c r="B6530" s="146"/>
      <c r="C6530" s="31" t="s">
        <v>3135</v>
      </c>
      <c r="D6530" s="31"/>
      <c r="E6530" s="44" t="s">
        <v>3203</v>
      </c>
      <c r="F6530" s="43" t="s">
        <v>3283</v>
      </c>
      <c r="G6530" s="84" t="s">
        <v>3249</v>
      </c>
      <c r="H6530" s="31">
        <v>1945</v>
      </c>
      <c r="I6530" s="207" t="s">
        <v>3341</v>
      </c>
      <c r="J6530" s="84"/>
      <c r="K6530" s="31" t="s">
        <v>41</v>
      </c>
      <c r="L6530" s="31"/>
      <c r="M6530" s="169"/>
      <c r="N6530" s="148"/>
      <c r="O6530" s="106" t="s">
        <v>3203</v>
      </c>
      <c r="P6530" s="43">
        <v>1945</v>
      </c>
      <c r="Q6530" s="207" t="s">
        <v>3341</v>
      </c>
      <c r="R6530" s="84" t="s">
        <v>3203</v>
      </c>
      <c r="S6530" s="31" t="s">
        <v>41</v>
      </c>
      <c r="T6530" s="31"/>
      <c r="U6530" s="169"/>
      <c r="V6530" s="150"/>
      <c r="W6530" s="141" t="str" cm="1">
        <f t="array" ref="W6530">IF(SUM(LEN(B6530:V6530))=0,"",IF(OR(OR(ISBLANK(F6530),SUM(LEN(C6530),LEN(D6530))=0),AND(NOT(E6530="Unknown"),ISBLANK(J6530)),AND(NOT(O6530="Unknown"),ISBLANK(R6530))),"Missing Information", INDEX(Table15[Entire Service Line Classification], MATCH(SUMIFS(Table15[Unique ID],Table15[System-Owned Portion],E6530,Table15[If Material Anything Other than "Lead" in Column E,Was Material Ever Previously Lead?],G6530,Table15[Customer-Owned Portion],O6530),Table15[Unique ID],0),0)))</f>
        <v>Lead Status Unknown</v>
      </c>
      <c r="X6530"/>
    </row>
    <row r="6531" spans="2:24" x14ac:dyDescent="0.35">
      <c r="B6531" s="146"/>
      <c r="C6531" s="31" t="s">
        <v>6740</v>
      </c>
      <c r="D6531" s="31"/>
      <c r="E6531" s="44" t="s">
        <v>3203</v>
      </c>
      <c r="F6531" s="43" t="s">
        <v>3283</v>
      </c>
      <c r="G6531" s="84" t="s">
        <v>3249</v>
      </c>
      <c r="H6531" s="31">
        <v>1981</v>
      </c>
      <c r="I6531" s="207" t="s">
        <v>3338</v>
      </c>
      <c r="J6531" s="84"/>
      <c r="K6531" s="31" t="s">
        <v>41</v>
      </c>
      <c r="L6531" s="31"/>
      <c r="M6531" s="169"/>
      <c r="N6531" s="148"/>
      <c r="O6531" s="106" t="s">
        <v>3203</v>
      </c>
      <c r="P6531" s="43">
        <v>1981</v>
      </c>
      <c r="Q6531" s="207" t="s">
        <v>3338</v>
      </c>
      <c r="R6531" s="84" t="s">
        <v>3203</v>
      </c>
      <c r="S6531" s="31" t="s">
        <v>41</v>
      </c>
      <c r="T6531" s="31"/>
      <c r="U6531" s="169"/>
      <c r="V6531" s="150"/>
      <c r="W6531" s="141" t="str" cm="1">
        <f t="array" ref="W6531">IF(SUM(LEN(B6531:V6531))=0,"",IF(OR(OR(ISBLANK(F6531),SUM(LEN(C6531),LEN(D6531))=0),AND(NOT(E6531="Unknown"),ISBLANK(J6531)),AND(NOT(O6531="Unknown"),ISBLANK(R6531))),"Missing Information", INDEX(Table15[Entire Service Line Classification], MATCH(SUMIFS(Table15[Unique ID],Table15[System-Owned Portion],E6531,Table15[If Material Anything Other than "Lead" in Column E,Was Material Ever Previously Lead?],G6531,Table15[Customer-Owned Portion],O6531),Table15[Unique ID],0),0)))</f>
        <v>Lead Status Unknown</v>
      </c>
      <c r="X6531"/>
    </row>
    <row r="6532" spans="2:24" x14ac:dyDescent="0.35">
      <c r="B6532" s="146"/>
      <c r="C6532" s="31" t="s">
        <v>6741</v>
      </c>
      <c r="D6532" s="31"/>
      <c r="E6532" s="44" t="s">
        <v>3203</v>
      </c>
      <c r="F6532" s="43" t="s">
        <v>3283</v>
      </c>
      <c r="G6532" s="84" t="s">
        <v>3249</v>
      </c>
      <c r="H6532" s="31">
        <v>1981</v>
      </c>
      <c r="I6532" s="207" t="s">
        <v>3338</v>
      </c>
      <c r="J6532" s="84"/>
      <c r="K6532" s="31" t="s">
        <v>41</v>
      </c>
      <c r="L6532" s="31"/>
      <c r="M6532" s="169"/>
      <c r="N6532" s="148"/>
      <c r="O6532" s="106" t="s">
        <v>3203</v>
      </c>
      <c r="P6532" s="43">
        <v>1981</v>
      </c>
      <c r="Q6532" s="207" t="s">
        <v>3338</v>
      </c>
      <c r="R6532" s="84" t="s">
        <v>3203</v>
      </c>
      <c r="S6532" s="31" t="s">
        <v>41</v>
      </c>
      <c r="T6532" s="31"/>
      <c r="U6532" s="169"/>
      <c r="V6532" s="150"/>
      <c r="W6532" s="141" t="str" cm="1">
        <f t="array" ref="W6532">IF(SUM(LEN(B6532:V6532))=0,"",IF(OR(OR(ISBLANK(F6532),SUM(LEN(C6532),LEN(D6532))=0),AND(NOT(E6532="Unknown"),ISBLANK(J6532)),AND(NOT(O6532="Unknown"),ISBLANK(R6532))),"Missing Information", INDEX(Table15[Entire Service Line Classification], MATCH(SUMIFS(Table15[Unique ID],Table15[System-Owned Portion],E6532,Table15[If Material Anything Other than "Lead" in Column E,Was Material Ever Previously Lead?],G6532,Table15[Customer-Owned Portion],O6532),Table15[Unique ID],0),0)))</f>
        <v>Lead Status Unknown</v>
      </c>
      <c r="X6532"/>
    </row>
    <row r="6533" spans="2:24" x14ac:dyDescent="0.35">
      <c r="B6533" s="146"/>
      <c r="C6533" s="31" t="s">
        <v>3136</v>
      </c>
      <c r="D6533" s="31"/>
      <c r="E6533" s="44" t="s">
        <v>3203</v>
      </c>
      <c r="F6533" s="43" t="s">
        <v>3283</v>
      </c>
      <c r="G6533" s="84" t="s">
        <v>3249</v>
      </c>
      <c r="H6533" s="31"/>
      <c r="I6533" s="207" t="s">
        <v>3336</v>
      </c>
      <c r="J6533" s="84"/>
      <c r="K6533" s="31" t="s">
        <v>41</v>
      </c>
      <c r="L6533" s="31"/>
      <c r="M6533" s="169"/>
      <c r="N6533" s="148"/>
      <c r="O6533" s="106" t="s">
        <v>3203</v>
      </c>
      <c r="P6533" s="43"/>
      <c r="Q6533" s="207" t="s">
        <v>3336</v>
      </c>
      <c r="R6533" s="84" t="s">
        <v>3203</v>
      </c>
      <c r="S6533" s="31" t="s">
        <v>41</v>
      </c>
      <c r="T6533" s="31"/>
      <c r="U6533" s="169"/>
      <c r="V6533" s="150"/>
      <c r="W6533" s="141" t="str" cm="1">
        <f t="array" ref="W6533">IF(SUM(LEN(B6533:V6533))=0,"",IF(OR(OR(ISBLANK(F6533),SUM(LEN(C6533),LEN(D6533))=0),AND(NOT(E6533="Unknown"),ISBLANK(J6533)),AND(NOT(O6533="Unknown"),ISBLANK(R6533))),"Missing Information", INDEX(Table15[Entire Service Line Classification], MATCH(SUMIFS(Table15[Unique ID],Table15[System-Owned Portion],E6533,Table15[If Material Anything Other than "Lead" in Column E,Was Material Ever Previously Lead?],G6533,Table15[Customer-Owned Portion],O6533),Table15[Unique ID],0),0)))</f>
        <v>Lead Status Unknown</v>
      </c>
      <c r="X6533"/>
    </row>
    <row r="6534" spans="2:24" x14ac:dyDescent="0.35">
      <c r="B6534" s="146"/>
      <c r="C6534" s="31" t="s">
        <v>3137</v>
      </c>
      <c r="D6534" s="31"/>
      <c r="E6534" s="44" t="s">
        <v>3203</v>
      </c>
      <c r="F6534" s="43" t="s">
        <v>3283</v>
      </c>
      <c r="G6534" s="84" t="s">
        <v>3249</v>
      </c>
      <c r="H6534" s="31">
        <v>1919</v>
      </c>
      <c r="I6534" s="207" t="s">
        <v>3336</v>
      </c>
      <c r="J6534" s="84"/>
      <c r="K6534" s="31" t="s">
        <v>41</v>
      </c>
      <c r="L6534" s="31"/>
      <c r="M6534" s="169"/>
      <c r="N6534" s="148"/>
      <c r="O6534" s="106" t="s">
        <v>3203</v>
      </c>
      <c r="P6534" s="43">
        <v>1919</v>
      </c>
      <c r="Q6534" s="207" t="s">
        <v>3336</v>
      </c>
      <c r="R6534" s="84" t="s">
        <v>3203</v>
      </c>
      <c r="S6534" s="31" t="s">
        <v>41</v>
      </c>
      <c r="T6534" s="31"/>
      <c r="U6534" s="169"/>
      <c r="V6534" s="150"/>
      <c r="W6534" s="141" t="str" cm="1">
        <f t="array" ref="W6534">IF(SUM(LEN(B6534:V6534))=0,"",IF(OR(OR(ISBLANK(F6534),SUM(LEN(C6534),LEN(D6534))=0),AND(NOT(E6534="Unknown"),ISBLANK(J6534)),AND(NOT(O6534="Unknown"),ISBLANK(R6534))),"Missing Information", INDEX(Table15[Entire Service Line Classification], MATCH(SUMIFS(Table15[Unique ID],Table15[System-Owned Portion],E6534,Table15[If Material Anything Other than "Lead" in Column E,Was Material Ever Previously Lead?],G6534,Table15[Customer-Owned Portion],O6534),Table15[Unique ID],0),0)))</f>
        <v>Lead Status Unknown</v>
      </c>
      <c r="X6534"/>
    </row>
    <row r="6535" spans="2:24" x14ac:dyDescent="0.35">
      <c r="B6535" s="146"/>
      <c r="C6535" s="31" t="s">
        <v>3138</v>
      </c>
      <c r="D6535" s="31"/>
      <c r="E6535" s="44" t="s">
        <v>3203</v>
      </c>
      <c r="F6535" s="43" t="s">
        <v>3283</v>
      </c>
      <c r="G6535" s="84" t="s">
        <v>3249</v>
      </c>
      <c r="H6535" s="31">
        <v>1924</v>
      </c>
      <c r="I6535" s="207" t="s">
        <v>3337</v>
      </c>
      <c r="J6535" s="84"/>
      <c r="K6535" s="31" t="s">
        <v>41</v>
      </c>
      <c r="L6535" s="31"/>
      <c r="M6535" s="169"/>
      <c r="N6535" s="148"/>
      <c r="O6535" s="106" t="s">
        <v>3203</v>
      </c>
      <c r="P6535" s="43">
        <v>1924</v>
      </c>
      <c r="Q6535" s="207" t="s">
        <v>3337</v>
      </c>
      <c r="R6535" s="84" t="s">
        <v>3203</v>
      </c>
      <c r="S6535" s="31" t="s">
        <v>41</v>
      </c>
      <c r="T6535" s="31"/>
      <c r="U6535" s="169"/>
      <c r="V6535" s="150"/>
      <c r="W6535" s="141" t="str" cm="1">
        <f t="array" ref="W6535">IF(SUM(LEN(B6535:V6535))=0,"",IF(OR(OR(ISBLANK(F6535),SUM(LEN(C6535),LEN(D6535))=0),AND(NOT(E6535="Unknown"),ISBLANK(J6535)),AND(NOT(O6535="Unknown"),ISBLANK(R6535))),"Missing Information", INDEX(Table15[Entire Service Line Classification], MATCH(SUMIFS(Table15[Unique ID],Table15[System-Owned Portion],E6535,Table15[If Material Anything Other than "Lead" in Column E,Was Material Ever Previously Lead?],G6535,Table15[Customer-Owned Portion],O6535),Table15[Unique ID],0),0)))</f>
        <v>Lead Status Unknown</v>
      </c>
      <c r="X6535"/>
    </row>
    <row r="6536" spans="2:24" x14ac:dyDescent="0.35">
      <c r="B6536" s="146"/>
      <c r="C6536" s="31" t="s">
        <v>6742</v>
      </c>
      <c r="D6536" s="31"/>
      <c r="E6536" s="44" t="s">
        <v>3203</v>
      </c>
      <c r="F6536" s="43" t="s">
        <v>3283</v>
      </c>
      <c r="G6536" s="84" t="s">
        <v>3249</v>
      </c>
      <c r="H6536" s="31">
        <v>1901</v>
      </c>
      <c r="I6536" s="207" t="s">
        <v>3337</v>
      </c>
      <c r="J6536" s="84"/>
      <c r="K6536" s="31" t="s">
        <v>41</v>
      </c>
      <c r="L6536" s="31"/>
      <c r="M6536" s="169"/>
      <c r="N6536" s="148"/>
      <c r="O6536" s="106" t="s">
        <v>3203</v>
      </c>
      <c r="P6536" s="43">
        <v>1901</v>
      </c>
      <c r="Q6536" s="207" t="s">
        <v>3337</v>
      </c>
      <c r="R6536" s="84" t="s">
        <v>3203</v>
      </c>
      <c r="S6536" s="31" t="s">
        <v>41</v>
      </c>
      <c r="T6536" s="31"/>
      <c r="U6536" s="169"/>
      <c r="V6536" s="150"/>
      <c r="W6536" s="141" t="str" cm="1">
        <f t="array" ref="W6536">IF(SUM(LEN(B6536:V6536))=0,"",IF(OR(OR(ISBLANK(F6536),SUM(LEN(C6536),LEN(D6536))=0),AND(NOT(E6536="Unknown"),ISBLANK(J6536)),AND(NOT(O6536="Unknown"),ISBLANK(R6536))),"Missing Information", INDEX(Table15[Entire Service Line Classification], MATCH(SUMIFS(Table15[Unique ID],Table15[System-Owned Portion],E6536,Table15[If Material Anything Other than "Lead" in Column E,Was Material Ever Previously Lead?],G6536,Table15[Customer-Owned Portion],O6536),Table15[Unique ID],0),0)))</f>
        <v>Lead Status Unknown</v>
      </c>
      <c r="X6536"/>
    </row>
    <row r="6537" spans="2:24" x14ac:dyDescent="0.35">
      <c r="B6537" s="146"/>
      <c r="C6537" s="31" t="s">
        <v>3139</v>
      </c>
      <c r="D6537" s="31"/>
      <c r="E6537" s="44" t="s">
        <v>3203</v>
      </c>
      <c r="F6537" s="43" t="s">
        <v>3283</v>
      </c>
      <c r="G6537" s="84" t="s">
        <v>3249</v>
      </c>
      <c r="H6537" s="31"/>
      <c r="I6537" s="207" t="s">
        <v>3341</v>
      </c>
      <c r="J6537" s="84"/>
      <c r="K6537" s="31" t="s">
        <v>41</v>
      </c>
      <c r="L6537" s="31"/>
      <c r="M6537" s="169"/>
      <c r="N6537" s="148"/>
      <c r="O6537" s="106" t="s">
        <v>3203</v>
      </c>
      <c r="P6537" s="43"/>
      <c r="Q6537" s="207" t="s">
        <v>3341</v>
      </c>
      <c r="R6537" s="84" t="s">
        <v>3203</v>
      </c>
      <c r="S6537" s="31" t="s">
        <v>41</v>
      </c>
      <c r="T6537" s="31"/>
      <c r="U6537" s="169"/>
      <c r="V6537" s="150"/>
      <c r="W6537" s="141" t="str" cm="1">
        <f t="array" ref="W6537">IF(SUM(LEN(B6537:V6537))=0,"",IF(OR(OR(ISBLANK(F6537),SUM(LEN(C6537),LEN(D6537))=0),AND(NOT(E6537="Unknown"),ISBLANK(J6537)),AND(NOT(O6537="Unknown"),ISBLANK(R6537))),"Missing Information", INDEX(Table15[Entire Service Line Classification], MATCH(SUMIFS(Table15[Unique ID],Table15[System-Owned Portion],E6537,Table15[If Material Anything Other than "Lead" in Column E,Was Material Ever Previously Lead?],G6537,Table15[Customer-Owned Portion],O6537),Table15[Unique ID],0),0)))</f>
        <v>Lead Status Unknown</v>
      </c>
      <c r="X6537"/>
    </row>
    <row r="6538" spans="2:24" x14ac:dyDescent="0.35">
      <c r="B6538" s="146"/>
      <c r="C6538" s="31" t="s">
        <v>3140</v>
      </c>
      <c r="D6538" s="31"/>
      <c r="E6538" s="44" t="s">
        <v>3203</v>
      </c>
      <c r="F6538" s="43" t="s">
        <v>3283</v>
      </c>
      <c r="G6538" s="84" t="s">
        <v>3249</v>
      </c>
      <c r="H6538" s="31">
        <v>1950</v>
      </c>
      <c r="I6538" s="207" t="s">
        <v>3337</v>
      </c>
      <c r="J6538" s="84"/>
      <c r="K6538" s="31" t="s">
        <v>41</v>
      </c>
      <c r="L6538" s="31"/>
      <c r="M6538" s="169"/>
      <c r="N6538" s="148"/>
      <c r="O6538" s="106" t="s">
        <v>3203</v>
      </c>
      <c r="P6538" s="43">
        <v>1950</v>
      </c>
      <c r="Q6538" s="207" t="s">
        <v>3337</v>
      </c>
      <c r="R6538" s="84" t="s">
        <v>3203</v>
      </c>
      <c r="S6538" s="31" t="s">
        <v>41</v>
      </c>
      <c r="T6538" s="31"/>
      <c r="U6538" s="169"/>
      <c r="V6538" s="150"/>
      <c r="W6538" s="141" t="str" cm="1">
        <f t="array" ref="W6538">IF(SUM(LEN(B6538:V6538))=0,"",IF(OR(OR(ISBLANK(F6538),SUM(LEN(C6538),LEN(D6538))=0),AND(NOT(E6538="Unknown"),ISBLANK(J6538)),AND(NOT(O6538="Unknown"),ISBLANK(R6538))),"Missing Information", INDEX(Table15[Entire Service Line Classification], MATCH(SUMIFS(Table15[Unique ID],Table15[System-Owned Portion],E6538,Table15[If Material Anything Other than "Lead" in Column E,Was Material Ever Previously Lead?],G6538,Table15[Customer-Owned Portion],O6538),Table15[Unique ID],0),0)))</f>
        <v>Lead Status Unknown</v>
      </c>
      <c r="X6538"/>
    </row>
    <row r="6539" spans="2:24" x14ac:dyDescent="0.35">
      <c r="B6539" s="146"/>
      <c r="C6539" s="31" t="s">
        <v>3141</v>
      </c>
      <c r="D6539" s="31"/>
      <c r="E6539" s="44" t="s">
        <v>3203</v>
      </c>
      <c r="F6539" s="43" t="s">
        <v>3283</v>
      </c>
      <c r="G6539" s="84" t="s">
        <v>3249</v>
      </c>
      <c r="H6539" s="31">
        <v>1976</v>
      </c>
      <c r="I6539" s="207" t="s">
        <v>3338</v>
      </c>
      <c r="J6539" s="84"/>
      <c r="K6539" s="31" t="s">
        <v>41</v>
      </c>
      <c r="L6539" s="31"/>
      <c r="M6539" s="169"/>
      <c r="N6539" s="148"/>
      <c r="O6539" s="106" t="s">
        <v>3203</v>
      </c>
      <c r="P6539" s="43">
        <v>1976</v>
      </c>
      <c r="Q6539" s="207" t="s">
        <v>3338</v>
      </c>
      <c r="R6539" s="84" t="s">
        <v>3203</v>
      </c>
      <c r="S6539" s="31" t="s">
        <v>41</v>
      </c>
      <c r="T6539" s="31"/>
      <c r="U6539" s="169"/>
      <c r="V6539" s="150"/>
      <c r="W6539" s="141" t="str" cm="1">
        <f t="array" ref="W6539">IF(SUM(LEN(B6539:V6539))=0,"",IF(OR(OR(ISBLANK(F6539),SUM(LEN(C6539),LEN(D6539))=0),AND(NOT(E6539="Unknown"),ISBLANK(J6539)),AND(NOT(O6539="Unknown"),ISBLANK(R6539))),"Missing Information", INDEX(Table15[Entire Service Line Classification], MATCH(SUMIFS(Table15[Unique ID],Table15[System-Owned Portion],E6539,Table15[If Material Anything Other than "Lead" in Column E,Was Material Ever Previously Lead?],G6539,Table15[Customer-Owned Portion],O6539),Table15[Unique ID],0),0)))</f>
        <v>Lead Status Unknown</v>
      </c>
      <c r="X6539"/>
    </row>
    <row r="6540" spans="2:24" x14ac:dyDescent="0.35">
      <c r="B6540" s="146"/>
      <c r="C6540" s="31" t="s">
        <v>3142</v>
      </c>
      <c r="D6540" s="31"/>
      <c r="E6540" s="44" t="s">
        <v>3203</v>
      </c>
      <c r="F6540" s="43" t="s">
        <v>3283</v>
      </c>
      <c r="G6540" s="84" t="s">
        <v>3249</v>
      </c>
      <c r="H6540" s="31"/>
      <c r="I6540" s="207" t="s">
        <v>3338</v>
      </c>
      <c r="J6540" s="84"/>
      <c r="K6540" s="31" t="s">
        <v>41</v>
      </c>
      <c r="L6540" s="31"/>
      <c r="M6540" s="169"/>
      <c r="N6540" s="148"/>
      <c r="O6540" s="106" t="s">
        <v>3203</v>
      </c>
      <c r="P6540" s="43"/>
      <c r="Q6540" s="207" t="s">
        <v>3338</v>
      </c>
      <c r="R6540" s="84" t="s">
        <v>3203</v>
      </c>
      <c r="S6540" s="31" t="s">
        <v>41</v>
      </c>
      <c r="T6540" s="31"/>
      <c r="U6540" s="169"/>
      <c r="V6540" s="150"/>
      <c r="W6540" s="141" t="str" cm="1">
        <f t="array" ref="W6540">IF(SUM(LEN(B6540:V6540))=0,"",IF(OR(OR(ISBLANK(F6540),SUM(LEN(C6540),LEN(D6540))=0),AND(NOT(E6540="Unknown"),ISBLANK(J6540)),AND(NOT(O6540="Unknown"),ISBLANK(R6540))),"Missing Information", INDEX(Table15[Entire Service Line Classification], MATCH(SUMIFS(Table15[Unique ID],Table15[System-Owned Portion],E6540,Table15[If Material Anything Other than "Lead" in Column E,Was Material Ever Previously Lead?],G6540,Table15[Customer-Owned Portion],O6540),Table15[Unique ID],0),0)))</f>
        <v>Lead Status Unknown</v>
      </c>
      <c r="X6540"/>
    </row>
    <row r="6541" spans="2:24" x14ac:dyDescent="0.35">
      <c r="B6541" s="146"/>
      <c r="C6541" s="31" t="s">
        <v>6743</v>
      </c>
      <c r="D6541" s="31"/>
      <c r="E6541" s="44" t="s">
        <v>3203</v>
      </c>
      <c r="F6541" s="43" t="s">
        <v>3283</v>
      </c>
      <c r="G6541" s="84" t="s">
        <v>3249</v>
      </c>
      <c r="H6541" s="31">
        <v>1964</v>
      </c>
      <c r="I6541" s="207" t="s">
        <v>3341</v>
      </c>
      <c r="J6541" s="84"/>
      <c r="K6541" s="31" t="s">
        <v>41</v>
      </c>
      <c r="L6541" s="31"/>
      <c r="M6541" s="169"/>
      <c r="N6541" s="148"/>
      <c r="O6541" s="106" t="s">
        <v>3203</v>
      </c>
      <c r="P6541" s="43">
        <v>1964</v>
      </c>
      <c r="Q6541" s="207" t="s">
        <v>3341</v>
      </c>
      <c r="R6541" s="84" t="s">
        <v>3203</v>
      </c>
      <c r="S6541" s="31" t="s">
        <v>41</v>
      </c>
      <c r="T6541" s="31"/>
      <c r="U6541" s="169"/>
      <c r="V6541" s="150"/>
      <c r="W6541" s="141" t="str" cm="1">
        <f t="array" ref="W6541">IF(SUM(LEN(B6541:V6541))=0,"",IF(OR(OR(ISBLANK(F6541),SUM(LEN(C6541),LEN(D6541))=0),AND(NOT(E6541="Unknown"),ISBLANK(J6541)),AND(NOT(O6541="Unknown"),ISBLANK(R6541))),"Missing Information", INDEX(Table15[Entire Service Line Classification], MATCH(SUMIFS(Table15[Unique ID],Table15[System-Owned Portion],E6541,Table15[If Material Anything Other than "Lead" in Column E,Was Material Ever Previously Lead?],G6541,Table15[Customer-Owned Portion],O6541),Table15[Unique ID],0),0)))</f>
        <v>Lead Status Unknown</v>
      </c>
      <c r="X6541"/>
    </row>
    <row r="6542" spans="2:24" x14ac:dyDescent="0.35">
      <c r="B6542" s="146"/>
      <c r="C6542" s="31" t="s">
        <v>3143</v>
      </c>
      <c r="D6542" s="31"/>
      <c r="E6542" s="44" t="s">
        <v>3203</v>
      </c>
      <c r="F6542" s="43" t="s">
        <v>3283</v>
      </c>
      <c r="G6542" s="84" t="s">
        <v>3249</v>
      </c>
      <c r="H6542" s="31">
        <v>1953</v>
      </c>
      <c r="I6542" s="207" t="s">
        <v>3341</v>
      </c>
      <c r="J6542" s="84"/>
      <c r="K6542" s="31" t="s">
        <v>41</v>
      </c>
      <c r="L6542" s="31"/>
      <c r="M6542" s="169"/>
      <c r="N6542" s="148"/>
      <c r="O6542" s="106" t="s">
        <v>3203</v>
      </c>
      <c r="P6542" s="43">
        <v>1953</v>
      </c>
      <c r="Q6542" s="207" t="s">
        <v>3341</v>
      </c>
      <c r="R6542" s="84" t="s">
        <v>3203</v>
      </c>
      <c r="S6542" s="31" t="s">
        <v>41</v>
      </c>
      <c r="T6542" s="31"/>
      <c r="U6542" s="169"/>
      <c r="V6542" s="150"/>
      <c r="W6542" s="141" t="str" cm="1">
        <f t="array" ref="W6542">IF(SUM(LEN(B6542:V6542))=0,"",IF(OR(OR(ISBLANK(F6542),SUM(LEN(C6542),LEN(D6542))=0),AND(NOT(E6542="Unknown"),ISBLANK(J6542)),AND(NOT(O6542="Unknown"),ISBLANK(R6542))),"Missing Information", INDEX(Table15[Entire Service Line Classification], MATCH(SUMIFS(Table15[Unique ID],Table15[System-Owned Portion],E6542,Table15[If Material Anything Other than "Lead" in Column E,Was Material Ever Previously Lead?],G6542,Table15[Customer-Owned Portion],O6542),Table15[Unique ID],0),0)))</f>
        <v>Lead Status Unknown</v>
      </c>
      <c r="X6542"/>
    </row>
    <row r="6543" spans="2:24" x14ac:dyDescent="0.35">
      <c r="B6543" s="146"/>
      <c r="C6543" s="31" t="s">
        <v>6744</v>
      </c>
      <c r="D6543" s="31"/>
      <c r="E6543" s="44" t="s">
        <v>3203</v>
      </c>
      <c r="F6543" s="43" t="s">
        <v>3283</v>
      </c>
      <c r="G6543" s="84" t="s">
        <v>3249</v>
      </c>
      <c r="H6543" s="31">
        <v>1929</v>
      </c>
      <c r="I6543" s="207" t="s">
        <v>3338</v>
      </c>
      <c r="J6543" s="84"/>
      <c r="K6543" s="31" t="s">
        <v>41</v>
      </c>
      <c r="L6543" s="31"/>
      <c r="M6543" s="169"/>
      <c r="N6543" s="148"/>
      <c r="O6543" s="106" t="s">
        <v>3203</v>
      </c>
      <c r="P6543" s="43">
        <v>1929</v>
      </c>
      <c r="Q6543" s="207" t="s">
        <v>3338</v>
      </c>
      <c r="R6543" s="84" t="s">
        <v>3203</v>
      </c>
      <c r="S6543" s="31" t="s">
        <v>41</v>
      </c>
      <c r="T6543" s="31"/>
      <c r="U6543" s="169"/>
      <c r="V6543" s="150"/>
      <c r="W6543" s="141" t="str" cm="1">
        <f t="array" ref="W6543">IF(SUM(LEN(B6543:V6543))=0,"",IF(OR(OR(ISBLANK(F6543),SUM(LEN(C6543),LEN(D6543))=0),AND(NOT(E6543="Unknown"),ISBLANK(J6543)),AND(NOT(O6543="Unknown"),ISBLANK(R6543))),"Missing Information", INDEX(Table15[Entire Service Line Classification], MATCH(SUMIFS(Table15[Unique ID],Table15[System-Owned Portion],E6543,Table15[If Material Anything Other than "Lead" in Column E,Was Material Ever Previously Lead?],G6543,Table15[Customer-Owned Portion],O6543),Table15[Unique ID],0),0)))</f>
        <v>Lead Status Unknown</v>
      </c>
      <c r="X6543"/>
    </row>
    <row r="6544" spans="2:24" x14ac:dyDescent="0.35">
      <c r="B6544" s="146"/>
      <c r="C6544" s="31" t="s">
        <v>6745</v>
      </c>
      <c r="D6544" s="31"/>
      <c r="E6544" s="44" t="s">
        <v>3203</v>
      </c>
      <c r="F6544" s="43" t="s">
        <v>3283</v>
      </c>
      <c r="G6544" s="84" t="s">
        <v>3249</v>
      </c>
      <c r="H6544" s="31">
        <v>1948</v>
      </c>
      <c r="I6544" s="207" t="s">
        <v>3338</v>
      </c>
      <c r="J6544" s="84"/>
      <c r="K6544" s="31" t="s">
        <v>41</v>
      </c>
      <c r="L6544" s="31"/>
      <c r="M6544" s="169"/>
      <c r="N6544" s="148"/>
      <c r="O6544" s="106" t="s">
        <v>3203</v>
      </c>
      <c r="P6544" s="43">
        <v>1948</v>
      </c>
      <c r="Q6544" s="207" t="s">
        <v>3338</v>
      </c>
      <c r="R6544" s="84" t="s">
        <v>3203</v>
      </c>
      <c r="S6544" s="31" t="s">
        <v>41</v>
      </c>
      <c r="T6544" s="31"/>
      <c r="U6544" s="169"/>
      <c r="V6544" s="150"/>
      <c r="W6544" s="141" t="str" cm="1">
        <f t="array" ref="W6544">IF(SUM(LEN(B6544:V6544))=0,"",IF(OR(OR(ISBLANK(F6544),SUM(LEN(C6544),LEN(D6544))=0),AND(NOT(E6544="Unknown"),ISBLANK(J6544)),AND(NOT(O6544="Unknown"),ISBLANK(R6544))),"Missing Information", INDEX(Table15[Entire Service Line Classification], MATCH(SUMIFS(Table15[Unique ID],Table15[System-Owned Portion],E6544,Table15[If Material Anything Other than "Lead" in Column E,Was Material Ever Previously Lead?],G6544,Table15[Customer-Owned Portion],O6544),Table15[Unique ID],0),0)))</f>
        <v>Lead Status Unknown</v>
      </c>
      <c r="X6544"/>
    </row>
    <row r="6545" spans="2:24" x14ac:dyDescent="0.35">
      <c r="B6545" s="146"/>
      <c r="C6545" s="31" t="s">
        <v>3144</v>
      </c>
      <c r="D6545" s="31"/>
      <c r="E6545" s="44" t="s">
        <v>3203</v>
      </c>
      <c r="F6545" s="43" t="s">
        <v>3283</v>
      </c>
      <c r="G6545" s="84" t="s">
        <v>3249</v>
      </c>
      <c r="H6545" s="31">
        <v>1940</v>
      </c>
      <c r="I6545" s="207" t="s">
        <v>3338</v>
      </c>
      <c r="J6545" s="84"/>
      <c r="K6545" s="31" t="s">
        <v>41</v>
      </c>
      <c r="L6545" s="31"/>
      <c r="M6545" s="169"/>
      <c r="N6545" s="148"/>
      <c r="O6545" s="106" t="s">
        <v>3203</v>
      </c>
      <c r="P6545" s="43">
        <v>1940</v>
      </c>
      <c r="Q6545" s="207" t="s">
        <v>3338</v>
      </c>
      <c r="R6545" s="84" t="s">
        <v>3203</v>
      </c>
      <c r="S6545" s="31" t="s">
        <v>41</v>
      </c>
      <c r="T6545" s="31"/>
      <c r="U6545" s="169"/>
      <c r="V6545" s="150"/>
      <c r="W6545" s="141" t="str" cm="1">
        <f t="array" ref="W6545">IF(SUM(LEN(B6545:V6545))=0,"",IF(OR(OR(ISBLANK(F6545),SUM(LEN(C6545),LEN(D6545))=0),AND(NOT(E6545="Unknown"),ISBLANK(J6545)),AND(NOT(O6545="Unknown"),ISBLANK(R6545))),"Missing Information", INDEX(Table15[Entire Service Line Classification], MATCH(SUMIFS(Table15[Unique ID],Table15[System-Owned Portion],E6545,Table15[If Material Anything Other than "Lead" in Column E,Was Material Ever Previously Lead?],G6545,Table15[Customer-Owned Portion],O6545),Table15[Unique ID],0),0)))</f>
        <v>Lead Status Unknown</v>
      </c>
      <c r="X6545"/>
    </row>
    <row r="6546" spans="2:24" ht="29" x14ac:dyDescent="0.35">
      <c r="B6546" s="146"/>
      <c r="C6546" s="31" t="s">
        <v>6746</v>
      </c>
      <c r="D6546" s="31"/>
      <c r="E6546" s="44" t="s">
        <v>3284</v>
      </c>
      <c r="F6546" s="43" t="s">
        <v>41</v>
      </c>
      <c r="G6546" s="84" t="s">
        <v>3249</v>
      </c>
      <c r="H6546" s="31">
        <v>1995</v>
      </c>
      <c r="I6546" s="207" t="s">
        <v>3338</v>
      </c>
      <c r="J6546" s="84" t="s">
        <v>3270</v>
      </c>
      <c r="K6546" s="31" t="s">
        <v>41</v>
      </c>
      <c r="L6546" s="31"/>
      <c r="M6546" s="169"/>
      <c r="N6546" s="148"/>
      <c r="O6546" s="106" t="s">
        <v>3284</v>
      </c>
      <c r="P6546" s="43">
        <v>1995</v>
      </c>
      <c r="Q6546" s="207" t="s">
        <v>3338</v>
      </c>
      <c r="R6546" s="84" t="s">
        <v>3270</v>
      </c>
      <c r="S6546" s="31" t="s">
        <v>41</v>
      </c>
      <c r="T6546" s="31"/>
      <c r="U6546" s="169"/>
      <c r="V6546" s="150"/>
      <c r="W6546" s="141" t="str" cm="1">
        <f t="array" ref="W6546">IF(SUM(LEN(B6546:V6546))=0,"",IF(OR(OR(ISBLANK(F6546),SUM(LEN(C6546),LEN(D6546))=0),AND(NOT(E6546="Unknown"),ISBLANK(J6546)),AND(NOT(O6546="Unknown"),ISBLANK(R6546))),"Missing Information", INDEX(Table15[Entire Service Line Classification], MATCH(SUMIFS(Table15[Unique ID],Table15[System-Owned Portion],E6546,Table15[If Material Anything Other than "Lead" in Column E,Was Material Ever Previously Lead?],G6546,Table15[Customer-Owned Portion],O6546),Table15[Unique ID],0),0)))</f>
        <v>Non-lead</v>
      </c>
      <c r="X6546"/>
    </row>
    <row r="6547" spans="2:24" x14ac:dyDescent="0.35">
      <c r="B6547" s="146"/>
      <c r="C6547" s="31" t="s">
        <v>3145</v>
      </c>
      <c r="D6547" s="31"/>
      <c r="E6547" s="44" t="s">
        <v>3203</v>
      </c>
      <c r="F6547" s="43" t="s">
        <v>3283</v>
      </c>
      <c r="G6547" s="84" t="s">
        <v>3249</v>
      </c>
      <c r="H6547" s="31">
        <v>1900</v>
      </c>
      <c r="I6547" s="207" t="s">
        <v>3338</v>
      </c>
      <c r="J6547" s="84"/>
      <c r="K6547" s="31" t="s">
        <v>41</v>
      </c>
      <c r="L6547" s="31"/>
      <c r="M6547" s="169"/>
      <c r="N6547" s="148"/>
      <c r="O6547" s="106" t="s">
        <v>3203</v>
      </c>
      <c r="P6547" s="43">
        <v>1900</v>
      </c>
      <c r="Q6547" s="207" t="s">
        <v>3338</v>
      </c>
      <c r="R6547" s="84" t="s">
        <v>3203</v>
      </c>
      <c r="S6547" s="31" t="s">
        <v>41</v>
      </c>
      <c r="T6547" s="31"/>
      <c r="U6547" s="169"/>
      <c r="V6547" s="150"/>
      <c r="W6547" s="141" t="str" cm="1">
        <f t="array" ref="W6547">IF(SUM(LEN(B6547:V6547))=0,"",IF(OR(OR(ISBLANK(F6547),SUM(LEN(C6547),LEN(D6547))=0),AND(NOT(E6547="Unknown"),ISBLANK(J6547)),AND(NOT(O6547="Unknown"),ISBLANK(R6547))),"Missing Information", INDEX(Table15[Entire Service Line Classification], MATCH(SUMIFS(Table15[Unique ID],Table15[System-Owned Portion],E6547,Table15[If Material Anything Other than "Lead" in Column E,Was Material Ever Previously Lead?],G6547,Table15[Customer-Owned Portion],O6547),Table15[Unique ID],0),0)))</f>
        <v>Lead Status Unknown</v>
      </c>
      <c r="X6547"/>
    </row>
    <row r="6548" spans="2:24" x14ac:dyDescent="0.35">
      <c r="B6548" s="146"/>
      <c r="C6548" s="31" t="s">
        <v>6747</v>
      </c>
      <c r="D6548" s="31"/>
      <c r="E6548" s="44" t="s">
        <v>3203</v>
      </c>
      <c r="F6548" s="43" t="s">
        <v>3283</v>
      </c>
      <c r="G6548" s="84" t="s">
        <v>3249</v>
      </c>
      <c r="H6548" s="31">
        <v>1980</v>
      </c>
      <c r="I6548" s="207" t="s">
        <v>3338</v>
      </c>
      <c r="J6548" s="84"/>
      <c r="K6548" s="31" t="s">
        <v>41</v>
      </c>
      <c r="L6548" s="31"/>
      <c r="M6548" s="169"/>
      <c r="N6548" s="148"/>
      <c r="O6548" s="106" t="s">
        <v>3203</v>
      </c>
      <c r="P6548" s="43">
        <v>1980</v>
      </c>
      <c r="Q6548" s="207" t="s">
        <v>3338</v>
      </c>
      <c r="R6548" s="84" t="s">
        <v>3203</v>
      </c>
      <c r="S6548" s="31" t="s">
        <v>41</v>
      </c>
      <c r="T6548" s="31"/>
      <c r="U6548" s="169"/>
      <c r="V6548" s="150"/>
      <c r="W6548" s="141" t="str" cm="1">
        <f t="array" ref="W6548">IF(SUM(LEN(B6548:V6548))=0,"",IF(OR(OR(ISBLANK(F6548),SUM(LEN(C6548),LEN(D6548))=0),AND(NOT(E6548="Unknown"),ISBLANK(J6548)),AND(NOT(O6548="Unknown"),ISBLANK(R6548))),"Missing Information", INDEX(Table15[Entire Service Line Classification], MATCH(SUMIFS(Table15[Unique ID],Table15[System-Owned Portion],E6548,Table15[If Material Anything Other than "Lead" in Column E,Was Material Ever Previously Lead?],G6548,Table15[Customer-Owned Portion],O6548),Table15[Unique ID],0),0)))</f>
        <v>Lead Status Unknown</v>
      </c>
      <c r="X6548"/>
    </row>
    <row r="6549" spans="2:24" ht="29" x14ac:dyDescent="0.35">
      <c r="B6549" s="146"/>
      <c r="C6549" s="31" t="s">
        <v>3146</v>
      </c>
      <c r="D6549" s="31"/>
      <c r="E6549" s="44" t="s">
        <v>3284</v>
      </c>
      <c r="F6549" s="43" t="s">
        <v>41</v>
      </c>
      <c r="G6549" s="84" t="s">
        <v>3249</v>
      </c>
      <c r="H6549" s="31">
        <v>1991</v>
      </c>
      <c r="I6549" s="207" t="s">
        <v>3336</v>
      </c>
      <c r="J6549" s="84" t="s">
        <v>3270</v>
      </c>
      <c r="K6549" s="31" t="s">
        <v>41</v>
      </c>
      <c r="L6549" s="31"/>
      <c r="M6549" s="169"/>
      <c r="N6549" s="148"/>
      <c r="O6549" s="106" t="s">
        <v>3284</v>
      </c>
      <c r="P6549" s="43">
        <v>1991</v>
      </c>
      <c r="Q6549" s="207" t="s">
        <v>3336</v>
      </c>
      <c r="R6549" s="84" t="s">
        <v>3270</v>
      </c>
      <c r="S6549" s="31" t="s">
        <v>41</v>
      </c>
      <c r="T6549" s="31"/>
      <c r="U6549" s="169"/>
      <c r="V6549" s="150"/>
      <c r="W6549" s="141" t="str" cm="1">
        <f t="array" ref="W6549">IF(SUM(LEN(B6549:V6549))=0,"",IF(OR(OR(ISBLANK(F6549),SUM(LEN(C6549),LEN(D6549))=0),AND(NOT(E6549="Unknown"),ISBLANK(J6549)),AND(NOT(O6549="Unknown"),ISBLANK(R6549))),"Missing Information", INDEX(Table15[Entire Service Line Classification], MATCH(SUMIFS(Table15[Unique ID],Table15[System-Owned Portion],E6549,Table15[If Material Anything Other than "Lead" in Column E,Was Material Ever Previously Lead?],G6549,Table15[Customer-Owned Portion],O6549),Table15[Unique ID],0),0)))</f>
        <v>Non-lead</v>
      </c>
      <c r="X6549"/>
    </row>
    <row r="6550" spans="2:24" x14ac:dyDescent="0.35">
      <c r="B6550" s="146"/>
      <c r="C6550" s="31" t="s">
        <v>6748</v>
      </c>
      <c r="D6550" s="31"/>
      <c r="E6550" s="44" t="s">
        <v>3203</v>
      </c>
      <c r="F6550" s="43" t="s">
        <v>3283</v>
      </c>
      <c r="G6550" s="84" t="s">
        <v>3249</v>
      </c>
      <c r="H6550" s="31">
        <v>1953</v>
      </c>
      <c r="I6550" s="207" t="s">
        <v>3336</v>
      </c>
      <c r="J6550" s="84"/>
      <c r="K6550" s="31" t="s">
        <v>41</v>
      </c>
      <c r="L6550" s="31"/>
      <c r="M6550" s="169"/>
      <c r="N6550" s="148"/>
      <c r="O6550" s="106" t="s">
        <v>3203</v>
      </c>
      <c r="P6550" s="43">
        <v>1953</v>
      </c>
      <c r="Q6550" s="207" t="s">
        <v>3336</v>
      </c>
      <c r="R6550" s="84" t="s">
        <v>3203</v>
      </c>
      <c r="S6550" s="31" t="s">
        <v>41</v>
      </c>
      <c r="T6550" s="31"/>
      <c r="U6550" s="169"/>
      <c r="V6550" s="150"/>
      <c r="W6550" s="141" t="str" cm="1">
        <f t="array" ref="W6550">IF(SUM(LEN(B6550:V6550))=0,"",IF(OR(OR(ISBLANK(F6550),SUM(LEN(C6550),LEN(D6550))=0),AND(NOT(E6550="Unknown"),ISBLANK(J6550)),AND(NOT(O6550="Unknown"),ISBLANK(R6550))),"Missing Information", INDEX(Table15[Entire Service Line Classification], MATCH(SUMIFS(Table15[Unique ID],Table15[System-Owned Portion],E6550,Table15[If Material Anything Other than "Lead" in Column E,Was Material Ever Previously Lead?],G6550,Table15[Customer-Owned Portion],O6550),Table15[Unique ID],0),0)))</f>
        <v>Lead Status Unknown</v>
      </c>
      <c r="X6550"/>
    </row>
    <row r="6551" spans="2:24" x14ac:dyDescent="0.35">
      <c r="B6551" s="146"/>
      <c r="C6551" s="31" t="s">
        <v>3147</v>
      </c>
      <c r="D6551" s="31"/>
      <c r="E6551" s="44" t="s">
        <v>3203</v>
      </c>
      <c r="F6551" s="43" t="s">
        <v>3283</v>
      </c>
      <c r="G6551" s="84" t="s">
        <v>3249</v>
      </c>
      <c r="H6551" s="31"/>
      <c r="I6551" s="207" t="s">
        <v>3337</v>
      </c>
      <c r="J6551" s="84"/>
      <c r="K6551" s="31" t="s">
        <v>41</v>
      </c>
      <c r="L6551" s="31"/>
      <c r="M6551" s="169"/>
      <c r="N6551" s="148"/>
      <c r="O6551" s="106" t="s">
        <v>3203</v>
      </c>
      <c r="P6551" s="43"/>
      <c r="Q6551" s="207" t="s">
        <v>3337</v>
      </c>
      <c r="R6551" s="84" t="s">
        <v>3203</v>
      </c>
      <c r="S6551" s="31" t="s">
        <v>41</v>
      </c>
      <c r="T6551" s="31"/>
      <c r="U6551" s="169"/>
      <c r="V6551" s="150"/>
      <c r="W6551" s="141" t="str" cm="1">
        <f t="array" ref="W6551">IF(SUM(LEN(B6551:V6551))=0,"",IF(OR(OR(ISBLANK(F6551),SUM(LEN(C6551),LEN(D6551))=0),AND(NOT(E6551="Unknown"),ISBLANK(J6551)),AND(NOT(O6551="Unknown"),ISBLANK(R6551))),"Missing Information", INDEX(Table15[Entire Service Line Classification], MATCH(SUMIFS(Table15[Unique ID],Table15[System-Owned Portion],E6551,Table15[If Material Anything Other than "Lead" in Column E,Was Material Ever Previously Lead?],G6551,Table15[Customer-Owned Portion],O6551),Table15[Unique ID],0),0)))</f>
        <v>Lead Status Unknown</v>
      </c>
      <c r="X6551"/>
    </row>
    <row r="6552" spans="2:24" ht="29" x14ac:dyDescent="0.35">
      <c r="B6552" s="146"/>
      <c r="C6552" s="31" t="s">
        <v>3148</v>
      </c>
      <c r="D6552" s="31"/>
      <c r="E6552" s="44" t="s">
        <v>3284</v>
      </c>
      <c r="F6552" s="43" t="s">
        <v>41</v>
      </c>
      <c r="G6552" s="84" t="s">
        <v>3249</v>
      </c>
      <c r="H6552" s="31">
        <v>1991</v>
      </c>
      <c r="I6552" s="207" t="s">
        <v>3338</v>
      </c>
      <c r="J6552" s="84" t="s">
        <v>3270</v>
      </c>
      <c r="K6552" s="31" t="s">
        <v>41</v>
      </c>
      <c r="L6552" s="31"/>
      <c r="M6552" s="169"/>
      <c r="N6552" s="148"/>
      <c r="O6552" s="106" t="s">
        <v>3284</v>
      </c>
      <c r="P6552" s="43">
        <v>1991</v>
      </c>
      <c r="Q6552" s="207" t="s">
        <v>3338</v>
      </c>
      <c r="R6552" s="84" t="s">
        <v>3270</v>
      </c>
      <c r="S6552" s="31" t="s">
        <v>41</v>
      </c>
      <c r="T6552" s="31"/>
      <c r="U6552" s="169"/>
      <c r="V6552" s="150"/>
      <c r="W6552" s="141" t="str" cm="1">
        <f t="array" ref="W6552">IF(SUM(LEN(B6552:V6552))=0,"",IF(OR(OR(ISBLANK(F6552),SUM(LEN(C6552),LEN(D6552))=0),AND(NOT(E6552="Unknown"),ISBLANK(J6552)),AND(NOT(O6552="Unknown"),ISBLANK(R6552))),"Missing Information", INDEX(Table15[Entire Service Line Classification], MATCH(SUMIFS(Table15[Unique ID],Table15[System-Owned Portion],E6552,Table15[If Material Anything Other than "Lead" in Column E,Was Material Ever Previously Lead?],G6552,Table15[Customer-Owned Portion],O6552),Table15[Unique ID],0),0)))</f>
        <v>Non-lead</v>
      </c>
      <c r="X6552"/>
    </row>
    <row r="6553" spans="2:24" x14ac:dyDescent="0.35">
      <c r="B6553" s="146"/>
      <c r="C6553" s="31" t="s">
        <v>6749</v>
      </c>
      <c r="D6553" s="31"/>
      <c r="E6553" s="44" t="s">
        <v>3203</v>
      </c>
      <c r="F6553" s="43" t="s">
        <v>3283</v>
      </c>
      <c r="G6553" s="84" t="s">
        <v>3249</v>
      </c>
      <c r="H6553" s="31"/>
      <c r="I6553" s="207" t="s">
        <v>3337</v>
      </c>
      <c r="J6553" s="84"/>
      <c r="K6553" s="31" t="s">
        <v>41</v>
      </c>
      <c r="L6553" s="31"/>
      <c r="M6553" s="169"/>
      <c r="N6553" s="148"/>
      <c r="O6553" s="106" t="s">
        <v>3203</v>
      </c>
      <c r="P6553" s="43"/>
      <c r="Q6553" s="207" t="s">
        <v>3337</v>
      </c>
      <c r="R6553" s="84" t="s">
        <v>3203</v>
      </c>
      <c r="S6553" s="31" t="s">
        <v>41</v>
      </c>
      <c r="T6553" s="31"/>
      <c r="U6553" s="169"/>
      <c r="V6553" s="150"/>
      <c r="W6553" s="141" t="str" cm="1">
        <f t="array" ref="W6553">IF(SUM(LEN(B6553:V6553))=0,"",IF(OR(OR(ISBLANK(F6553),SUM(LEN(C6553),LEN(D6553))=0),AND(NOT(E6553="Unknown"),ISBLANK(J6553)),AND(NOT(O6553="Unknown"),ISBLANK(R6553))),"Missing Information", INDEX(Table15[Entire Service Line Classification], MATCH(SUMIFS(Table15[Unique ID],Table15[System-Owned Portion],E6553,Table15[If Material Anything Other than "Lead" in Column E,Was Material Ever Previously Lead?],G6553,Table15[Customer-Owned Portion],O6553),Table15[Unique ID],0),0)))</f>
        <v>Lead Status Unknown</v>
      </c>
      <c r="X6553"/>
    </row>
    <row r="6554" spans="2:24" x14ac:dyDescent="0.35">
      <c r="B6554" s="146"/>
      <c r="C6554" s="31" t="s">
        <v>6750</v>
      </c>
      <c r="D6554" s="31"/>
      <c r="E6554" s="44" t="s">
        <v>3203</v>
      </c>
      <c r="F6554" s="43" t="s">
        <v>3283</v>
      </c>
      <c r="G6554" s="84" t="s">
        <v>3249</v>
      </c>
      <c r="H6554" s="31"/>
      <c r="I6554" s="207" t="s">
        <v>3338</v>
      </c>
      <c r="J6554" s="84"/>
      <c r="K6554" s="31" t="s">
        <v>41</v>
      </c>
      <c r="L6554" s="31"/>
      <c r="M6554" s="169"/>
      <c r="N6554" s="148"/>
      <c r="O6554" s="106" t="s">
        <v>3203</v>
      </c>
      <c r="P6554" s="43"/>
      <c r="Q6554" s="207" t="s">
        <v>3338</v>
      </c>
      <c r="R6554" s="84" t="s">
        <v>3203</v>
      </c>
      <c r="S6554" s="31" t="s">
        <v>41</v>
      </c>
      <c r="T6554" s="31"/>
      <c r="U6554" s="169"/>
      <c r="V6554" s="150"/>
      <c r="W6554" s="141" t="str" cm="1">
        <f t="array" ref="W6554">IF(SUM(LEN(B6554:V6554))=0,"",IF(OR(OR(ISBLANK(F6554),SUM(LEN(C6554),LEN(D6554))=0),AND(NOT(E6554="Unknown"),ISBLANK(J6554)),AND(NOT(O6554="Unknown"),ISBLANK(R6554))),"Missing Information", INDEX(Table15[Entire Service Line Classification], MATCH(SUMIFS(Table15[Unique ID],Table15[System-Owned Portion],E6554,Table15[If Material Anything Other than "Lead" in Column E,Was Material Ever Previously Lead?],G6554,Table15[Customer-Owned Portion],O6554),Table15[Unique ID],0),0)))</f>
        <v>Lead Status Unknown</v>
      </c>
      <c r="X6554"/>
    </row>
    <row r="6555" spans="2:24" ht="29" x14ac:dyDescent="0.35">
      <c r="B6555" s="146"/>
      <c r="C6555" s="31" t="s">
        <v>6751</v>
      </c>
      <c r="D6555" s="31"/>
      <c r="E6555" s="44" t="s">
        <v>3284</v>
      </c>
      <c r="F6555" s="43" t="s">
        <v>41</v>
      </c>
      <c r="G6555" s="84" t="s">
        <v>3249</v>
      </c>
      <c r="H6555" s="31">
        <v>1990</v>
      </c>
      <c r="I6555" s="207" t="s">
        <v>3336</v>
      </c>
      <c r="J6555" s="84" t="s">
        <v>3270</v>
      </c>
      <c r="K6555" s="31" t="s">
        <v>41</v>
      </c>
      <c r="L6555" s="31"/>
      <c r="M6555" s="169"/>
      <c r="N6555" s="148"/>
      <c r="O6555" s="106" t="s">
        <v>3284</v>
      </c>
      <c r="P6555" s="43">
        <v>1990</v>
      </c>
      <c r="Q6555" s="207" t="s">
        <v>3336</v>
      </c>
      <c r="R6555" s="84" t="s">
        <v>3270</v>
      </c>
      <c r="S6555" s="31" t="s">
        <v>41</v>
      </c>
      <c r="T6555" s="31"/>
      <c r="U6555" s="169"/>
      <c r="V6555" s="150"/>
      <c r="W6555" s="141" t="str" cm="1">
        <f t="array" ref="W6555">IF(SUM(LEN(B6555:V6555))=0,"",IF(OR(OR(ISBLANK(F6555),SUM(LEN(C6555),LEN(D6555))=0),AND(NOT(E6555="Unknown"),ISBLANK(J6555)),AND(NOT(O6555="Unknown"),ISBLANK(R6555))),"Missing Information", INDEX(Table15[Entire Service Line Classification], MATCH(SUMIFS(Table15[Unique ID],Table15[System-Owned Portion],E6555,Table15[If Material Anything Other than "Lead" in Column E,Was Material Ever Previously Lead?],G6555,Table15[Customer-Owned Portion],O6555),Table15[Unique ID],0),0)))</f>
        <v>Non-lead</v>
      </c>
      <c r="X6555"/>
    </row>
    <row r="6556" spans="2:24" ht="29" x14ac:dyDescent="0.35">
      <c r="B6556" s="146"/>
      <c r="C6556" s="31" t="s">
        <v>6752</v>
      </c>
      <c r="D6556" s="31"/>
      <c r="E6556" s="44" t="s">
        <v>3284</v>
      </c>
      <c r="F6556" s="43" t="s">
        <v>41</v>
      </c>
      <c r="G6556" s="84" t="s">
        <v>3249</v>
      </c>
      <c r="H6556" s="31">
        <v>1992</v>
      </c>
      <c r="I6556" s="207" t="s">
        <v>3338</v>
      </c>
      <c r="J6556" s="84" t="s">
        <v>3270</v>
      </c>
      <c r="K6556" s="31" t="s">
        <v>41</v>
      </c>
      <c r="L6556" s="31"/>
      <c r="M6556" s="169"/>
      <c r="N6556" s="148"/>
      <c r="O6556" s="106" t="s">
        <v>3284</v>
      </c>
      <c r="P6556" s="43">
        <v>1992</v>
      </c>
      <c r="Q6556" s="207" t="s">
        <v>3338</v>
      </c>
      <c r="R6556" s="84" t="s">
        <v>3270</v>
      </c>
      <c r="S6556" s="31" t="s">
        <v>41</v>
      </c>
      <c r="T6556" s="31"/>
      <c r="U6556" s="169"/>
      <c r="V6556" s="150"/>
      <c r="W6556" s="141" t="str" cm="1">
        <f t="array" ref="W6556">IF(SUM(LEN(B6556:V6556))=0,"",IF(OR(OR(ISBLANK(F6556),SUM(LEN(C6556),LEN(D6556))=0),AND(NOT(E6556="Unknown"),ISBLANK(J6556)),AND(NOT(O6556="Unknown"),ISBLANK(R6556))),"Missing Information", INDEX(Table15[Entire Service Line Classification], MATCH(SUMIFS(Table15[Unique ID],Table15[System-Owned Portion],E6556,Table15[If Material Anything Other than "Lead" in Column E,Was Material Ever Previously Lead?],G6556,Table15[Customer-Owned Portion],O6556),Table15[Unique ID],0),0)))</f>
        <v>Non-lead</v>
      </c>
      <c r="X6556"/>
    </row>
    <row r="6557" spans="2:24" ht="29" x14ac:dyDescent="0.35">
      <c r="B6557" s="146"/>
      <c r="C6557" s="31" t="s">
        <v>6753</v>
      </c>
      <c r="D6557" s="31"/>
      <c r="E6557" s="44" t="s">
        <v>3284</v>
      </c>
      <c r="F6557" s="43" t="s">
        <v>41</v>
      </c>
      <c r="G6557" s="84" t="s">
        <v>3249</v>
      </c>
      <c r="H6557" s="31">
        <v>2006</v>
      </c>
      <c r="I6557" s="207" t="s">
        <v>3336</v>
      </c>
      <c r="J6557" s="84" t="s">
        <v>3270</v>
      </c>
      <c r="K6557" s="31" t="s">
        <v>41</v>
      </c>
      <c r="L6557" s="31"/>
      <c r="M6557" s="169"/>
      <c r="N6557" s="148"/>
      <c r="O6557" s="106" t="s">
        <v>3284</v>
      </c>
      <c r="P6557" s="43">
        <v>2006</v>
      </c>
      <c r="Q6557" s="207" t="s">
        <v>3336</v>
      </c>
      <c r="R6557" s="84" t="s">
        <v>3270</v>
      </c>
      <c r="S6557" s="31" t="s">
        <v>41</v>
      </c>
      <c r="T6557" s="31"/>
      <c r="U6557" s="169"/>
      <c r="V6557" s="150"/>
      <c r="W6557" s="141" t="str" cm="1">
        <f t="array" ref="W6557">IF(SUM(LEN(B6557:V6557))=0,"",IF(OR(OR(ISBLANK(F6557),SUM(LEN(C6557),LEN(D6557))=0),AND(NOT(E6557="Unknown"),ISBLANK(J6557)),AND(NOT(O6557="Unknown"),ISBLANK(R6557))),"Missing Information", INDEX(Table15[Entire Service Line Classification], MATCH(SUMIFS(Table15[Unique ID],Table15[System-Owned Portion],E6557,Table15[If Material Anything Other than "Lead" in Column E,Was Material Ever Previously Lead?],G6557,Table15[Customer-Owned Portion],O6557),Table15[Unique ID],0),0)))</f>
        <v>Non-lead</v>
      </c>
      <c r="X6557"/>
    </row>
    <row r="6558" spans="2:24" x14ac:dyDescent="0.35">
      <c r="B6558" s="146"/>
      <c r="C6558" s="31" t="s">
        <v>3149</v>
      </c>
      <c r="D6558" s="31"/>
      <c r="E6558" s="44" t="s">
        <v>3203</v>
      </c>
      <c r="F6558" s="43" t="s">
        <v>3283</v>
      </c>
      <c r="G6558" s="84" t="s">
        <v>3249</v>
      </c>
      <c r="H6558" s="31">
        <v>1971</v>
      </c>
      <c r="I6558" s="207" t="s">
        <v>3338</v>
      </c>
      <c r="J6558" s="84"/>
      <c r="K6558" s="31" t="s">
        <v>41</v>
      </c>
      <c r="L6558" s="31"/>
      <c r="M6558" s="169"/>
      <c r="N6558" s="148"/>
      <c r="O6558" s="106" t="s">
        <v>3203</v>
      </c>
      <c r="P6558" s="43">
        <v>1971</v>
      </c>
      <c r="Q6558" s="207" t="s">
        <v>3338</v>
      </c>
      <c r="R6558" s="84" t="s">
        <v>3203</v>
      </c>
      <c r="S6558" s="31" t="s">
        <v>41</v>
      </c>
      <c r="T6558" s="31"/>
      <c r="U6558" s="169"/>
      <c r="V6558" s="150"/>
      <c r="W6558" s="141" t="str" cm="1">
        <f t="array" ref="W6558">IF(SUM(LEN(B6558:V6558))=0,"",IF(OR(OR(ISBLANK(F6558),SUM(LEN(C6558),LEN(D6558))=0),AND(NOT(E6558="Unknown"),ISBLANK(J6558)),AND(NOT(O6558="Unknown"),ISBLANK(R6558))),"Missing Information", INDEX(Table15[Entire Service Line Classification], MATCH(SUMIFS(Table15[Unique ID],Table15[System-Owned Portion],E6558,Table15[If Material Anything Other than "Lead" in Column E,Was Material Ever Previously Lead?],G6558,Table15[Customer-Owned Portion],O6558),Table15[Unique ID],0),0)))</f>
        <v>Lead Status Unknown</v>
      </c>
      <c r="X6558"/>
    </row>
    <row r="6559" spans="2:24" x14ac:dyDescent="0.35">
      <c r="B6559" s="146"/>
      <c r="C6559" s="31" t="s">
        <v>6754</v>
      </c>
      <c r="D6559" s="31"/>
      <c r="E6559" s="44" t="s">
        <v>3203</v>
      </c>
      <c r="F6559" s="43" t="s">
        <v>3283</v>
      </c>
      <c r="G6559" s="84" t="s">
        <v>3249</v>
      </c>
      <c r="H6559" s="31">
        <v>1962</v>
      </c>
      <c r="I6559" s="207" t="s">
        <v>3336</v>
      </c>
      <c r="J6559" s="84"/>
      <c r="K6559" s="31" t="s">
        <v>41</v>
      </c>
      <c r="L6559" s="31"/>
      <c r="M6559" s="169"/>
      <c r="N6559" s="148"/>
      <c r="O6559" s="106" t="s">
        <v>3203</v>
      </c>
      <c r="P6559" s="43">
        <v>1962</v>
      </c>
      <c r="Q6559" s="207" t="s">
        <v>3336</v>
      </c>
      <c r="R6559" s="84" t="s">
        <v>3203</v>
      </c>
      <c r="S6559" s="31" t="s">
        <v>41</v>
      </c>
      <c r="T6559" s="31"/>
      <c r="U6559" s="169"/>
      <c r="V6559" s="150"/>
      <c r="W6559" s="141" t="str" cm="1">
        <f t="array" ref="W6559">IF(SUM(LEN(B6559:V6559))=0,"",IF(OR(OR(ISBLANK(F6559),SUM(LEN(C6559),LEN(D6559))=0),AND(NOT(E6559="Unknown"),ISBLANK(J6559)),AND(NOT(O6559="Unknown"),ISBLANK(R6559))),"Missing Information", INDEX(Table15[Entire Service Line Classification], MATCH(SUMIFS(Table15[Unique ID],Table15[System-Owned Portion],E6559,Table15[If Material Anything Other than "Lead" in Column E,Was Material Ever Previously Lead?],G6559,Table15[Customer-Owned Portion],O6559),Table15[Unique ID],0),0)))</f>
        <v>Lead Status Unknown</v>
      </c>
      <c r="X6559"/>
    </row>
    <row r="6560" spans="2:24" x14ac:dyDescent="0.35">
      <c r="B6560" s="146"/>
      <c r="C6560" s="31" t="s">
        <v>6755</v>
      </c>
      <c r="D6560" s="31"/>
      <c r="E6560" s="44" t="s">
        <v>3203</v>
      </c>
      <c r="F6560" s="43" t="s">
        <v>3283</v>
      </c>
      <c r="G6560" s="84" t="s">
        <v>3249</v>
      </c>
      <c r="H6560" s="31"/>
      <c r="I6560" s="207" t="s">
        <v>3341</v>
      </c>
      <c r="J6560" s="84"/>
      <c r="K6560" s="31" t="s">
        <v>41</v>
      </c>
      <c r="L6560" s="31"/>
      <c r="M6560" s="169"/>
      <c r="N6560" s="148"/>
      <c r="O6560" s="106" t="s">
        <v>3203</v>
      </c>
      <c r="P6560" s="43"/>
      <c r="Q6560" s="207" t="s">
        <v>3341</v>
      </c>
      <c r="R6560" s="84" t="s">
        <v>3203</v>
      </c>
      <c r="S6560" s="31" t="s">
        <v>41</v>
      </c>
      <c r="T6560" s="31"/>
      <c r="U6560" s="169"/>
      <c r="V6560" s="150"/>
      <c r="W6560" s="141" t="str" cm="1">
        <f t="array" ref="W6560">IF(SUM(LEN(B6560:V6560))=0,"",IF(OR(OR(ISBLANK(F6560),SUM(LEN(C6560),LEN(D6560))=0),AND(NOT(E6560="Unknown"),ISBLANK(J6560)),AND(NOT(O6560="Unknown"),ISBLANK(R6560))),"Missing Information", INDEX(Table15[Entire Service Line Classification], MATCH(SUMIFS(Table15[Unique ID],Table15[System-Owned Portion],E6560,Table15[If Material Anything Other than "Lead" in Column E,Was Material Ever Previously Lead?],G6560,Table15[Customer-Owned Portion],O6560),Table15[Unique ID],0),0)))</f>
        <v>Lead Status Unknown</v>
      </c>
      <c r="X6560"/>
    </row>
    <row r="6561" spans="2:24" x14ac:dyDescent="0.35">
      <c r="B6561" s="146"/>
      <c r="C6561" s="31" t="s">
        <v>3072</v>
      </c>
      <c r="D6561" s="31"/>
      <c r="E6561" s="44" t="s">
        <v>3203</v>
      </c>
      <c r="F6561" s="43" t="s">
        <v>3283</v>
      </c>
      <c r="G6561" s="84" t="s">
        <v>3249</v>
      </c>
      <c r="H6561" s="31">
        <v>1956</v>
      </c>
      <c r="I6561" s="207" t="s">
        <v>3341</v>
      </c>
      <c r="J6561" s="84"/>
      <c r="K6561" s="31" t="s">
        <v>41</v>
      </c>
      <c r="L6561" s="31"/>
      <c r="M6561" s="169"/>
      <c r="N6561" s="148"/>
      <c r="O6561" s="106" t="s">
        <v>3203</v>
      </c>
      <c r="P6561" s="43">
        <v>1956</v>
      </c>
      <c r="Q6561" s="207" t="s">
        <v>3341</v>
      </c>
      <c r="R6561" s="84" t="s">
        <v>3203</v>
      </c>
      <c r="S6561" s="31" t="s">
        <v>41</v>
      </c>
      <c r="T6561" s="31"/>
      <c r="U6561" s="169"/>
      <c r="V6561" s="150"/>
      <c r="W6561" s="141" t="str" cm="1">
        <f t="array" ref="W6561">IF(SUM(LEN(B6561:V6561))=0,"",IF(OR(OR(ISBLANK(F6561),SUM(LEN(C6561),LEN(D6561))=0),AND(NOT(E6561="Unknown"),ISBLANK(J6561)),AND(NOT(O6561="Unknown"),ISBLANK(R6561))),"Missing Information", INDEX(Table15[Entire Service Line Classification], MATCH(SUMIFS(Table15[Unique ID],Table15[System-Owned Portion],E6561,Table15[If Material Anything Other than "Lead" in Column E,Was Material Ever Previously Lead?],G6561,Table15[Customer-Owned Portion],O6561),Table15[Unique ID],0),0)))</f>
        <v>Lead Status Unknown</v>
      </c>
      <c r="X6561"/>
    </row>
    <row r="6562" spans="2:24" x14ac:dyDescent="0.35">
      <c r="B6562" s="146"/>
      <c r="C6562" s="31" t="s">
        <v>3150</v>
      </c>
      <c r="D6562" s="31"/>
      <c r="E6562" s="44" t="s">
        <v>3203</v>
      </c>
      <c r="F6562" s="43" t="s">
        <v>3283</v>
      </c>
      <c r="G6562" s="84" t="s">
        <v>3249</v>
      </c>
      <c r="H6562" s="31"/>
      <c r="I6562" s="207" t="s">
        <v>3338</v>
      </c>
      <c r="J6562" s="84"/>
      <c r="K6562" s="31" t="s">
        <v>41</v>
      </c>
      <c r="L6562" s="31"/>
      <c r="M6562" s="169"/>
      <c r="N6562" s="148"/>
      <c r="O6562" s="106" t="s">
        <v>3203</v>
      </c>
      <c r="P6562" s="43"/>
      <c r="Q6562" s="207" t="s">
        <v>3338</v>
      </c>
      <c r="R6562" s="84" t="s">
        <v>3203</v>
      </c>
      <c r="S6562" s="31" t="s">
        <v>41</v>
      </c>
      <c r="T6562" s="31"/>
      <c r="U6562" s="169"/>
      <c r="V6562" s="150"/>
      <c r="W6562" s="141" t="str" cm="1">
        <f t="array" ref="W6562">IF(SUM(LEN(B6562:V6562))=0,"",IF(OR(OR(ISBLANK(F6562),SUM(LEN(C6562),LEN(D6562))=0),AND(NOT(E6562="Unknown"),ISBLANK(J6562)),AND(NOT(O6562="Unknown"),ISBLANK(R6562))),"Missing Information", INDEX(Table15[Entire Service Line Classification], MATCH(SUMIFS(Table15[Unique ID],Table15[System-Owned Portion],E6562,Table15[If Material Anything Other than "Lead" in Column E,Was Material Ever Previously Lead?],G6562,Table15[Customer-Owned Portion],O6562),Table15[Unique ID],0),0)))</f>
        <v>Lead Status Unknown</v>
      </c>
      <c r="X6562"/>
    </row>
    <row r="6563" spans="2:24" x14ac:dyDescent="0.35">
      <c r="B6563" s="146"/>
      <c r="C6563" s="31" t="s">
        <v>6756</v>
      </c>
      <c r="D6563" s="31"/>
      <c r="E6563" s="44" t="s">
        <v>3203</v>
      </c>
      <c r="F6563" s="43" t="s">
        <v>3283</v>
      </c>
      <c r="G6563" s="84" t="s">
        <v>3249</v>
      </c>
      <c r="H6563" s="31"/>
      <c r="I6563" s="207" t="s">
        <v>3336</v>
      </c>
      <c r="J6563" s="84"/>
      <c r="K6563" s="31" t="s">
        <v>41</v>
      </c>
      <c r="L6563" s="31"/>
      <c r="M6563" s="169"/>
      <c r="N6563" s="148"/>
      <c r="O6563" s="106" t="s">
        <v>3203</v>
      </c>
      <c r="P6563" s="43"/>
      <c r="Q6563" s="207" t="s">
        <v>3336</v>
      </c>
      <c r="R6563" s="84" t="s">
        <v>3203</v>
      </c>
      <c r="S6563" s="31" t="s">
        <v>41</v>
      </c>
      <c r="T6563" s="31"/>
      <c r="U6563" s="169"/>
      <c r="V6563" s="150"/>
      <c r="W6563" s="141" t="str" cm="1">
        <f t="array" ref="W6563">IF(SUM(LEN(B6563:V6563))=0,"",IF(OR(OR(ISBLANK(F6563),SUM(LEN(C6563),LEN(D6563))=0),AND(NOT(E6563="Unknown"),ISBLANK(J6563)),AND(NOT(O6563="Unknown"),ISBLANK(R6563))),"Missing Information", INDEX(Table15[Entire Service Line Classification], MATCH(SUMIFS(Table15[Unique ID],Table15[System-Owned Portion],E6563,Table15[If Material Anything Other than "Lead" in Column E,Was Material Ever Previously Lead?],G6563,Table15[Customer-Owned Portion],O6563),Table15[Unique ID],0),0)))</f>
        <v>Lead Status Unknown</v>
      </c>
      <c r="X6563"/>
    </row>
    <row r="6564" spans="2:24" x14ac:dyDescent="0.35">
      <c r="B6564" s="146"/>
      <c r="C6564" s="31" t="s">
        <v>6757</v>
      </c>
      <c r="D6564" s="31"/>
      <c r="E6564" s="44" t="s">
        <v>3203</v>
      </c>
      <c r="F6564" s="43" t="s">
        <v>3283</v>
      </c>
      <c r="G6564" s="84" t="s">
        <v>3249</v>
      </c>
      <c r="H6564" s="31"/>
      <c r="I6564" s="207" t="s">
        <v>3338</v>
      </c>
      <c r="J6564" s="84"/>
      <c r="K6564" s="31" t="s">
        <v>41</v>
      </c>
      <c r="L6564" s="31"/>
      <c r="M6564" s="169"/>
      <c r="N6564" s="148"/>
      <c r="O6564" s="106" t="s">
        <v>3203</v>
      </c>
      <c r="P6564" s="43"/>
      <c r="Q6564" s="207" t="s">
        <v>3338</v>
      </c>
      <c r="R6564" s="84" t="s">
        <v>3203</v>
      </c>
      <c r="S6564" s="31" t="s">
        <v>41</v>
      </c>
      <c r="T6564" s="31"/>
      <c r="U6564" s="169"/>
      <c r="V6564" s="150"/>
      <c r="W6564" s="141" t="str" cm="1">
        <f t="array" ref="W6564">IF(SUM(LEN(B6564:V6564))=0,"",IF(OR(OR(ISBLANK(F6564),SUM(LEN(C6564),LEN(D6564))=0),AND(NOT(E6564="Unknown"),ISBLANK(J6564)),AND(NOT(O6564="Unknown"),ISBLANK(R6564))),"Missing Information", INDEX(Table15[Entire Service Line Classification], MATCH(SUMIFS(Table15[Unique ID],Table15[System-Owned Portion],E6564,Table15[If Material Anything Other than "Lead" in Column E,Was Material Ever Previously Lead?],G6564,Table15[Customer-Owned Portion],O6564),Table15[Unique ID],0),0)))</f>
        <v>Lead Status Unknown</v>
      </c>
      <c r="X6564"/>
    </row>
    <row r="6565" spans="2:24" x14ac:dyDescent="0.35">
      <c r="B6565" s="146"/>
      <c r="C6565" s="31" t="s">
        <v>3151</v>
      </c>
      <c r="D6565" s="31"/>
      <c r="E6565" s="44" t="s">
        <v>3284</v>
      </c>
      <c r="F6565" s="43" t="s">
        <v>41</v>
      </c>
      <c r="G6565" s="84" t="s">
        <v>41</v>
      </c>
      <c r="H6565" s="31"/>
      <c r="I6565" s="207" t="s">
        <v>3342</v>
      </c>
      <c r="J6565" s="84" t="s">
        <v>3275</v>
      </c>
      <c r="K6565" s="31" t="s">
        <v>41</v>
      </c>
      <c r="L6565" s="31"/>
      <c r="M6565" s="169"/>
      <c r="N6565" s="148"/>
      <c r="O6565" s="106" t="s">
        <v>3284</v>
      </c>
      <c r="P6565" s="43"/>
      <c r="Q6565" s="207" t="s">
        <v>3342</v>
      </c>
      <c r="R6565" s="84" t="s">
        <v>3275</v>
      </c>
      <c r="S6565" s="31" t="s">
        <v>41</v>
      </c>
      <c r="T6565" s="31"/>
      <c r="U6565" s="169"/>
      <c r="V6565" s="150"/>
      <c r="W6565" s="141" t="str" cm="1">
        <f t="array" ref="W6565">IF(SUM(LEN(B6565:V6565))=0,"",IF(OR(OR(ISBLANK(F6565),SUM(LEN(C6565),LEN(D6565))=0),AND(NOT(E6565="Unknown"),ISBLANK(J6565)),AND(NOT(O6565="Unknown"),ISBLANK(R6565))),"Missing Information", INDEX(Table15[Entire Service Line Classification], MATCH(SUMIFS(Table15[Unique ID],Table15[System-Owned Portion],E6565,Table15[If Material Anything Other than "Lead" in Column E,Was Material Ever Previously Lead?],G6565,Table15[Customer-Owned Portion],O6565),Table15[Unique ID],0),0)))</f>
        <v>Non-lead</v>
      </c>
      <c r="X6565"/>
    </row>
    <row r="6566" spans="2:24" x14ac:dyDescent="0.35">
      <c r="B6566" s="146"/>
      <c r="C6566" s="31" t="s">
        <v>6758</v>
      </c>
      <c r="D6566" s="31"/>
      <c r="E6566" s="44" t="s">
        <v>3203</v>
      </c>
      <c r="F6566" s="43" t="s">
        <v>3283</v>
      </c>
      <c r="G6566" s="84" t="s">
        <v>3249</v>
      </c>
      <c r="H6566" s="31">
        <v>1947</v>
      </c>
      <c r="I6566" s="207" t="s">
        <v>3336</v>
      </c>
      <c r="J6566" s="84"/>
      <c r="K6566" s="31" t="s">
        <v>41</v>
      </c>
      <c r="L6566" s="31"/>
      <c r="M6566" s="169"/>
      <c r="N6566" s="148"/>
      <c r="O6566" s="106" t="s">
        <v>3203</v>
      </c>
      <c r="P6566" s="43">
        <v>1947</v>
      </c>
      <c r="Q6566" s="207" t="s">
        <v>3336</v>
      </c>
      <c r="R6566" s="84" t="s">
        <v>3203</v>
      </c>
      <c r="S6566" s="31" t="s">
        <v>41</v>
      </c>
      <c r="T6566" s="31"/>
      <c r="U6566" s="169"/>
      <c r="V6566" s="150"/>
      <c r="W6566" s="141" t="str" cm="1">
        <f t="array" ref="W6566">IF(SUM(LEN(B6566:V6566))=0,"",IF(OR(OR(ISBLANK(F6566),SUM(LEN(C6566),LEN(D6566))=0),AND(NOT(E6566="Unknown"),ISBLANK(J6566)),AND(NOT(O6566="Unknown"),ISBLANK(R6566))),"Missing Information", INDEX(Table15[Entire Service Line Classification], MATCH(SUMIFS(Table15[Unique ID],Table15[System-Owned Portion],E6566,Table15[If Material Anything Other than "Lead" in Column E,Was Material Ever Previously Lead?],G6566,Table15[Customer-Owned Portion],O6566),Table15[Unique ID],0),0)))</f>
        <v>Lead Status Unknown</v>
      </c>
      <c r="X6566"/>
    </row>
    <row r="6567" spans="2:24" x14ac:dyDescent="0.35">
      <c r="B6567" s="146"/>
      <c r="C6567" s="31" t="s">
        <v>6759</v>
      </c>
      <c r="D6567" s="31"/>
      <c r="E6567" s="44" t="s">
        <v>3203</v>
      </c>
      <c r="F6567" s="43" t="s">
        <v>3283</v>
      </c>
      <c r="G6567" s="84" t="s">
        <v>3249</v>
      </c>
      <c r="H6567" s="31"/>
      <c r="I6567" s="207" t="s">
        <v>3341</v>
      </c>
      <c r="J6567" s="84"/>
      <c r="K6567" s="31" t="s">
        <v>41</v>
      </c>
      <c r="L6567" s="31"/>
      <c r="M6567" s="169"/>
      <c r="N6567" s="148"/>
      <c r="O6567" s="106" t="s">
        <v>3203</v>
      </c>
      <c r="P6567" s="43"/>
      <c r="Q6567" s="207" t="s">
        <v>3341</v>
      </c>
      <c r="R6567" s="84" t="s">
        <v>3203</v>
      </c>
      <c r="S6567" s="31" t="s">
        <v>41</v>
      </c>
      <c r="T6567" s="31"/>
      <c r="U6567" s="169"/>
      <c r="V6567" s="150"/>
      <c r="W6567" s="141" t="str" cm="1">
        <f t="array" ref="W6567">IF(SUM(LEN(B6567:V6567))=0,"",IF(OR(OR(ISBLANK(F6567),SUM(LEN(C6567),LEN(D6567))=0),AND(NOT(E6567="Unknown"),ISBLANK(J6567)),AND(NOT(O6567="Unknown"),ISBLANK(R6567))),"Missing Information", INDEX(Table15[Entire Service Line Classification], MATCH(SUMIFS(Table15[Unique ID],Table15[System-Owned Portion],E6567,Table15[If Material Anything Other than "Lead" in Column E,Was Material Ever Previously Lead?],G6567,Table15[Customer-Owned Portion],O6567),Table15[Unique ID],0),0)))</f>
        <v>Lead Status Unknown</v>
      </c>
      <c r="X6567"/>
    </row>
    <row r="6568" spans="2:24" x14ac:dyDescent="0.35">
      <c r="B6568" s="146"/>
      <c r="C6568" s="31" t="s">
        <v>6760</v>
      </c>
      <c r="D6568" s="31"/>
      <c r="E6568" s="44" t="s">
        <v>3203</v>
      </c>
      <c r="F6568" s="43" t="s">
        <v>3283</v>
      </c>
      <c r="G6568" s="84" t="s">
        <v>3249</v>
      </c>
      <c r="H6568" s="31"/>
      <c r="I6568" s="207" t="s">
        <v>3341</v>
      </c>
      <c r="J6568" s="84"/>
      <c r="K6568" s="31" t="s">
        <v>41</v>
      </c>
      <c r="L6568" s="31"/>
      <c r="M6568" s="169"/>
      <c r="N6568" s="148"/>
      <c r="O6568" s="106" t="s">
        <v>3203</v>
      </c>
      <c r="P6568" s="43"/>
      <c r="Q6568" s="207" t="s">
        <v>3341</v>
      </c>
      <c r="R6568" s="84" t="s">
        <v>3203</v>
      </c>
      <c r="S6568" s="31" t="s">
        <v>41</v>
      </c>
      <c r="T6568" s="31"/>
      <c r="U6568" s="169"/>
      <c r="V6568" s="150"/>
      <c r="W6568" s="141" t="str" cm="1">
        <f t="array" ref="W6568">IF(SUM(LEN(B6568:V6568))=0,"",IF(OR(OR(ISBLANK(F6568),SUM(LEN(C6568),LEN(D6568))=0),AND(NOT(E6568="Unknown"),ISBLANK(J6568)),AND(NOT(O6568="Unknown"),ISBLANK(R6568))),"Missing Information", INDEX(Table15[Entire Service Line Classification], MATCH(SUMIFS(Table15[Unique ID],Table15[System-Owned Portion],E6568,Table15[If Material Anything Other than "Lead" in Column E,Was Material Ever Previously Lead?],G6568,Table15[Customer-Owned Portion],O6568),Table15[Unique ID],0),0)))</f>
        <v>Lead Status Unknown</v>
      </c>
      <c r="X6568"/>
    </row>
    <row r="6569" spans="2:24" x14ac:dyDescent="0.35">
      <c r="B6569" s="146"/>
      <c r="C6569" s="31" t="s">
        <v>6761</v>
      </c>
      <c r="D6569" s="31"/>
      <c r="E6569" s="44" t="s">
        <v>3203</v>
      </c>
      <c r="F6569" s="43" t="s">
        <v>3283</v>
      </c>
      <c r="G6569" s="84" t="s">
        <v>3249</v>
      </c>
      <c r="H6569" s="31"/>
      <c r="I6569" s="207" t="s">
        <v>3337</v>
      </c>
      <c r="J6569" s="84"/>
      <c r="K6569" s="31" t="s">
        <v>41</v>
      </c>
      <c r="L6569" s="31"/>
      <c r="M6569" s="169"/>
      <c r="N6569" s="148"/>
      <c r="O6569" s="106" t="s">
        <v>3203</v>
      </c>
      <c r="P6569" s="43"/>
      <c r="Q6569" s="207" t="s">
        <v>3337</v>
      </c>
      <c r="R6569" s="84" t="s">
        <v>3203</v>
      </c>
      <c r="S6569" s="31" t="s">
        <v>41</v>
      </c>
      <c r="T6569" s="31"/>
      <c r="U6569" s="169"/>
      <c r="V6569" s="150"/>
      <c r="W6569" s="141" t="str" cm="1">
        <f t="array" ref="W6569">IF(SUM(LEN(B6569:V6569))=0,"",IF(OR(OR(ISBLANK(F6569),SUM(LEN(C6569),LEN(D6569))=0),AND(NOT(E6569="Unknown"),ISBLANK(J6569)),AND(NOT(O6569="Unknown"),ISBLANK(R6569))),"Missing Information", INDEX(Table15[Entire Service Line Classification], MATCH(SUMIFS(Table15[Unique ID],Table15[System-Owned Portion],E6569,Table15[If Material Anything Other than "Lead" in Column E,Was Material Ever Previously Lead?],G6569,Table15[Customer-Owned Portion],O6569),Table15[Unique ID],0),0)))</f>
        <v>Lead Status Unknown</v>
      </c>
      <c r="X6569"/>
    </row>
    <row r="6570" spans="2:24" x14ac:dyDescent="0.35">
      <c r="B6570" s="146"/>
      <c r="C6570" s="31" t="s">
        <v>6762</v>
      </c>
      <c r="D6570" s="31"/>
      <c r="E6570" s="44" t="s">
        <v>3203</v>
      </c>
      <c r="F6570" s="43" t="s">
        <v>3283</v>
      </c>
      <c r="G6570" s="84" t="s">
        <v>3249</v>
      </c>
      <c r="H6570" s="31"/>
      <c r="I6570" s="207" t="s">
        <v>3341</v>
      </c>
      <c r="J6570" s="84"/>
      <c r="K6570" s="31" t="s">
        <v>41</v>
      </c>
      <c r="L6570" s="31"/>
      <c r="M6570" s="169"/>
      <c r="N6570" s="148"/>
      <c r="O6570" s="106" t="s">
        <v>3203</v>
      </c>
      <c r="P6570" s="43"/>
      <c r="Q6570" s="207" t="s">
        <v>3341</v>
      </c>
      <c r="R6570" s="84" t="s">
        <v>3203</v>
      </c>
      <c r="S6570" s="31" t="s">
        <v>41</v>
      </c>
      <c r="T6570" s="31"/>
      <c r="U6570" s="169"/>
      <c r="V6570" s="150"/>
      <c r="W6570" s="141" t="str" cm="1">
        <f t="array" ref="W6570">IF(SUM(LEN(B6570:V6570))=0,"",IF(OR(OR(ISBLANK(F6570),SUM(LEN(C6570),LEN(D6570))=0),AND(NOT(E6570="Unknown"),ISBLANK(J6570)),AND(NOT(O6570="Unknown"),ISBLANK(R6570))),"Missing Information", INDEX(Table15[Entire Service Line Classification], MATCH(SUMIFS(Table15[Unique ID],Table15[System-Owned Portion],E6570,Table15[If Material Anything Other than "Lead" in Column E,Was Material Ever Previously Lead?],G6570,Table15[Customer-Owned Portion],O6570),Table15[Unique ID],0),0)))</f>
        <v>Lead Status Unknown</v>
      </c>
      <c r="X6570"/>
    </row>
    <row r="6571" spans="2:24" x14ac:dyDescent="0.35">
      <c r="B6571" s="146"/>
      <c r="C6571" s="31" t="s">
        <v>3152</v>
      </c>
      <c r="D6571" s="31"/>
      <c r="E6571" s="44" t="s">
        <v>3203</v>
      </c>
      <c r="F6571" s="43" t="s">
        <v>3283</v>
      </c>
      <c r="G6571" s="84" t="s">
        <v>3249</v>
      </c>
      <c r="H6571" s="31">
        <v>1950</v>
      </c>
      <c r="I6571" s="207" t="s">
        <v>3338</v>
      </c>
      <c r="J6571" s="84"/>
      <c r="K6571" s="31" t="s">
        <v>41</v>
      </c>
      <c r="L6571" s="31"/>
      <c r="M6571" s="169"/>
      <c r="N6571" s="148"/>
      <c r="O6571" s="106" t="s">
        <v>3203</v>
      </c>
      <c r="P6571" s="43">
        <v>1950</v>
      </c>
      <c r="Q6571" s="207" t="s">
        <v>3338</v>
      </c>
      <c r="R6571" s="84" t="s">
        <v>3203</v>
      </c>
      <c r="S6571" s="31" t="s">
        <v>41</v>
      </c>
      <c r="T6571" s="31"/>
      <c r="U6571" s="169"/>
      <c r="V6571" s="150"/>
      <c r="W6571" s="141" t="str" cm="1">
        <f t="array" ref="W6571">IF(SUM(LEN(B6571:V6571))=0,"",IF(OR(OR(ISBLANK(F6571),SUM(LEN(C6571),LEN(D6571))=0),AND(NOT(E6571="Unknown"),ISBLANK(J6571)),AND(NOT(O6571="Unknown"),ISBLANK(R6571))),"Missing Information", INDEX(Table15[Entire Service Line Classification], MATCH(SUMIFS(Table15[Unique ID],Table15[System-Owned Portion],E6571,Table15[If Material Anything Other than "Lead" in Column E,Was Material Ever Previously Lead?],G6571,Table15[Customer-Owned Portion],O6571),Table15[Unique ID],0),0)))</f>
        <v>Lead Status Unknown</v>
      </c>
      <c r="X6571"/>
    </row>
    <row r="6572" spans="2:24" x14ac:dyDescent="0.35">
      <c r="B6572" s="146"/>
      <c r="C6572" s="31" t="s">
        <v>3153</v>
      </c>
      <c r="D6572" s="31"/>
      <c r="E6572" s="44" t="s">
        <v>3203</v>
      </c>
      <c r="F6572" s="43" t="s">
        <v>3283</v>
      </c>
      <c r="G6572" s="84" t="s">
        <v>3249</v>
      </c>
      <c r="H6572" s="31">
        <v>1984</v>
      </c>
      <c r="I6572" s="207" t="s">
        <v>3338</v>
      </c>
      <c r="J6572" s="84"/>
      <c r="K6572" s="31" t="s">
        <v>41</v>
      </c>
      <c r="L6572" s="31"/>
      <c r="M6572" s="169"/>
      <c r="N6572" s="148"/>
      <c r="O6572" s="106" t="s">
        <v>3203</v>
      </c>
      <c r="P6572" s="43">
        <v>1984</v>
      </c>
      <c r="Q6572" s="207" t="s">
        <v>3338</v>
      </c>
      <c r="R6572" s="84" t="s">
        <v>3203</v>
      </c>
      <c r="S6572" s="31" t="s">
        <v>41</v>
      </c>
      <c r="T6572" s="31"/>
      <c r="U6572" s="169"/>
      <c r="V6572" s="150"/>
      <c r="W6572" s="141" t="str" cm="1">
        <f t="array" ref="W6572">IF(SUM(LEN(B6572:V6572))=0,"",IF(OR(OR(ISBLANK(F6572),SUM(LEN(C6572),LEN(D6572))=0),AND(NOT(E6572="Unknown"),ISBLANK(J6572)),AND(NOT(O6572="Unknown"),ISBLANK(R6572))),"Missing Information", INDEX(Table15[Entire Service Line Classification], MATCH(SUMIFS(Table15[Unique ID],Table15[System-Owned Portion],E6572,Table15[If Material Anything Other than "Lead" in Column E,Was Material Ever Previously Lead?],G6572,Table15[Customer-Owned Portion],O6572),Table15[Unique ID],0),0)))</f>
        <v>Lead Status Unknown</v>
      </c>
      <c r="X6572"/>
    </row>
    <row r="6573" spans="2:24" x14ac:dyDescent="0.35">
      <c r="B6573" s="146"/>
      <c r="C6573" s="31" t="s">
        <v>3154</v>
      </c>
      <c r="D6573" s="31"/>
      <c r="E6573" s="44" t="s">
        <v>3203</v>
      </c>
      <c r="F6573" s="43" t="s">
        <v>3283</v>
      </c>
      <c r="G6573" s="84" t="s">
        <v>3249</v>
      </c>
      <c r="H6573" s="31"/>
      <c r="I6573" s="207" t="s">
        <v>3337</v>
      </c>
      <c r="J6573" s="84"/>
      <c r="K6573" s="31" t="s">
        <v>41</v>
      </c>
      <c r="L6573" s="31"/>
      <c r="M6573" s="169"/>
      <c r="N6573" s="148"/>
      <c r="O6573" s="106" t="s">
        <v>3203</v>
      </c>
      <c r="P6573" s="43"/>
      <c r="Q6573" s="207" t="s">
        <v>3337</v>
      </c>
      <c r="R6573" s="84" t="s">
        <v>3203</v>
      </c>
      <c r="S6573" s="31" t="s">
        <v>41</v>
      </c>
      <c r="T6573" s="31"/>
      <c r="U6573" s="169"/>
      <c r="V6573" s="150"/>
      <c r="W6573" s="141" t="str" cm="1">
        <f t="array" ref="W6573">IF(SUM(LEN(B6573:V6573))=0,"",IF(OR(OR(ISBLANK(F6573),SUM(LEN(C6573),LEN(D6573))=0),AND(NOT(E6573="Unknown"),ISBLANK(J6573)),AND(NOT(O6573="Unknown"),ISBLANK(R6573))),"Missing Information", INDEX(Table15[Entire Service Line Classification], MATCH(SUMIFS(Table15[Unique ID],Table15[System-Owned Portion],E6573,Table15[If Material Anything Other than "Lead" in Column E,Was Material Ever Previously Lead?],G6573,Table15[Customer-Owned Portion],O6573),Table15[Unique ID],0),0)))</f>
        <v>Lead Status Unknown</v>
      </c>
      <c r="X6573"/>
    </row>
    <row r="6574" spans="2:24" x14ac:dyDescent="0.35">
      <c r="B6574" s="146"/>
      <c r="C6574" s="31" t="s">
        <v>3155</v>
      </c>
      <c r="D6574" s="31"/>
      <c r="E6574" s="44" t="s">
        <v>3203</v>
      </c>
      <c r="F6574" s="43" t="s">
        <v>3283</v>
      </c>
      <c r="G6574" s="84" t="s">
        <v>3249</v>
      </c>
      <c r="H6574" s="31">
        <v>1942</v>
      </c>
      <c r="I6574" s="207" t="s">
        <v>3341</v>
      </c>
      <c r="J6574" s="84"/>
      <c r="K6574" s="31" t="s">
        <v>41</v>
      </c>
      <c r="L6574" s="31"/>
      <c r="M6574" s="169"/>
      <c r="N6574" s="148"/>
      <c r="O6574" s="106" t="s">
        <v>3203</v>
      </c>
      <c r="P6574" s="43">
        <v>1942</v>
      </c>
      <c r="Q6574" s="207" t="s">
        <v>3341</v>
      </c>
      <c r="R6574" s="84" t="s">
        <v>3203</v>
      </c>
      <c r="S6574" s="31" t="s">
        <v>41</v>
      </c>
      <c r="T6574" s="31"/>
      <c r="U6574" s="169"/>
      <c r="V6574" s="150"/>
      <c r="W6574" s="141" t="str" cm="1">
        <f t="array" ref="W6574">IF(SUM(LEN(B6574:V6574))=0,"",IF(OR(OR(ISBLANK(F6574),SUM(LEN(C6574),LEN(D6574))=0),AND(NOT(E6574="Unknown"),ISBLANK(J6574)),AND(NOT(O6574="Unknown"),ISBLANK(R6574))),"Missing Information", INDEX(Table15[Entire Service Line Classification], MATCH(SUMIFS(Table15[Unique ID],Table15[System-Owned Portion],E6574,Table15[If Material Anything Other than "Lead" in Column E,Was Material Ever Previously Lead?],G6574,Table15[Customer-Owned Portion],O6574),Table15[Unique ID],0),0)))</f>
        <v>Lead Status Unknown</v>
      </c>
      <c r="X6574"/>
    </row>
    <row r="6575" spans="2:24" ht="29" x14ac:dyDescent="0.35">
      <c r="B6575" s="146"/>
      <c r="C6575" s="31" t="s">
        <v>6763</v>
      </c>
      <c r="D6575" s="31"/>
      <c r="E6575" s="44" t="s">
        <v>3203</v>
      </c>
      <c r="F6575" s="43" t="s">
        <v>3283</v>
      </c>
      <c r="G6575" s="84" t="s">
        <v>3249</v>
      </c>
      <c r="H6575" s="31">
        <v>1963</v>
      </c>
      <c r="I6575" s="207" t="s">
        <v>3338</v>
      </c>
      <c r="J6575" s="84"/>
      <c r="K6575" s="31" t="s">
        <v>41</v>
      </c>
      <c r="L6575" s="31"/>
      <c r="M6575" s="169"/>
      <c r="N6575" s="148"/>
      <c r="O6575" s="106" t="s">
        <v>3203</v>
      </c>
      <c r="P6575" s="43">
        <v>1963</v>
      </c>
      <c r="Q6575" s="207" t="s">
        <v>3338</v>
      </c>
      <c r="R6575" s="84" t="s">
        <v>3203</v>
      </c>
      <c r="S6575" s="31" t="s">
        <v>41</v>
      </c>
      <c r="T6575" s="31"/>
      <c r="U6575" s="169"/>
      <c r="V6575" s="150"/>
      <c r="W6575" s="141" t="str" cm="1">
        <f t="array" ref="W6575">IF(SUM(LEN(B6575:V6575))=0,"",IF(OR(OR(ISBLANK(F6575),SUM(LEN(C6575),LEN(D6575))=0),AND(NOT(E6575="Unknown"),ISBLANK(J6575)),AND(NOT(O6575="Unknown"),ISBLANK(R6575))),"Missing Information", INDEX(Table15[Entire Service Line Classification], MATCH(SUMIFS(Table15[Unique ID],Table15[System-Owned Portion],E6575,Table15[If Material Anything Other than "Lead" in Column E,Was Material Ever Previously Lead?],G6575,Table15[Customer-Owned Portion],O6575),Table15[Unique ID],0),0)))</f>
        <v>Lead Status Unknown</v>
      </c>
      <c r="X6575"/>
    </row>
    <row r="6576" spans="2:24" x14ac:dyDescent="0.35">
      <c r="B6576" s="146"/>
      <c r="C6576" s="31" t="s">
        <v>6764</v>
      </c>
      <c r="D6576" s="31"/>
      <c r="E6576" s="44" t="s">
        <v>3203</v>
      </c>
      <c r="F6576" s="43" t="s">
        <v>3283</v>
      </c>
      <c r="G6576" s="84" t="s">
        <v>3249</v>
      </c>
      <c r="H6576" s="31">
        <v>1976</v>
      </c>
      <c r="I6576" s="207" t="s">
        <v>3338</v>
      </c>
      <c r="J6576" s="84"/>
      <c r="K6576" s="31" t="s">
        <v>41</v>
      </c>
      <c r="L6576" s="31"/>
      <c r="M6576" s="169"/>
      <c r="N6576" s="148"/>
      <c r="O6576" s="106" t="s">
        <v>3203</v>
      </c>
      <c r="P6576" s="43">
        <v>1976</v>
      </c>
      <c r="Q6576" s="207" t="s">
        <v>3338</v>
      </c>
      <c r="R6576" s="84" t="s">
        <v>3203</v>
      </c>
      <c r="S6576" s="31" t="s">
        <v>41</v>
      </c>
      <c r="T6576" s="31"/>
      <c r="U6576" s="169"/>
      <c r="V6576" s="150"/>
      <c r="W6576" s="141" t="str" cm="1">
        <f t="array" ref="W6576">IF(SUM(LEN(B6576:V6576))=0,"",IF(OR(OR(ISBLANK(F6576),SUM(LEN(C6576),LEN(D6576))=0),AND(NOT(E6576="Unknown"),ISBLANK(J6576)),AND(NOT(O6576="Unknown"),ISBLANK(R6576))),"Missing Information", INDEX(Table15[Entire Service Line Classification], MATCH(SUMIFS(Table15[Unique ID],Table15[System-Owned Portion],E6576,Table15[If Material Anything Other than "Lead" in Column E,Was Material Ever Previously Lead?],G6576,Table15[Customer-Owned Portion],O6576),Table15[Unique ID],0),0)))</f>
        <v>Lead Status Unknown</v>
      </c>
      <c r="X6576"/>
    </row>
    <row r="6577" spans="2:24" x14ac:dyDescent="0.35">
      <c r="B6577" s="146"/>
      <c r="C6577" s="31" t="s">
        <v>3150</v>
      </c>
      <c r="D6577" s="31"/>
      <c r="E6577" s="44" t="s">
        <v>3203</v>
      </c>
      <c r="F6577" s="43" t="s">
        <v>3283</v>
      </c>
      <c r="G6577" s="84" t="s">
        <v>3249</v>
      </c>
      <c r="H6577" s="31"/>
      <c r="I6577" s="207" t="s">
        <v>3336</v>
      </c>
      <c r="J6577" s="84"/>
      <c r="K6577" s="31" t="s">
        <v>41</v>
      </c>
      <c r="L6577" s="31"/>
      <c r="M6577" s="169"/>
      <c r="N6577" s="148"/>
      <c r="O6577" s="106" t="s">
        <v>3203</v>
      </c>
      <c r="P6577" s="43"/>
      <c r="Q6577" s="207" t="s">
        <v>3336</v>
      </c>
      <c r="R6577" s="84" t="s">
        <v>3203</v>
      </c>
      <c r="S6577" s="31" t="s">
        <v>41</v>
      </c>
      <c r="T6577" s="31"/>
      <c r="U6577" s="169"/>
      <c r="V6577" s="150"/>
      <c r="W6577" s="141" t="str" cm="1">
        <f t="array" ref="W6577">IF(SUM(LEN(B6577:V6577))=0,"",IF(OR(OR(ISBLANK(F6577),SUM(LEN(C6577),LEN(D6577))=0),AND(NOT(E6577="Unknown"),ISBLANK(J6577)),AND(NOT(O6577="Unknown"),ISBLANK(R6577))),"Missing Information", INDEX(Table15[Entire Service Line Classification], MATCH(SUMIFS(Table15[Unique ID],Table15[System-Owned Portion],E6577,Table15[If Material Anything Other than "Lead" in Column E,Was Material Ever Previously Lead?],G6577,Table15[Customer-Owned Portion],O6577),Table15[Unique ID],0),0)))</f>
        <v>Lead Status Unknown</v>
      </c>
      <c r="X6577"/>
    </row>
    <row r="6578" spans="2:24" ht="29" x14ac:dyDescent="0.35">
      <c r="B6578" s="146"/>
      <c r="C6578" s="31" t="s">
        <v>6765</v>
      </c>
      <c r="D6578" s="31"/>
      <c r="E6578" s="44" t="s">
        <v>3203</v>
      </c>
      <c r="F6578" s="43" t="s">
        <v>3283</v>
      </c>
      <c r="G6578" s="84" t="s">
        <v>3249</v>
      </c>
      <c r="H6578" s="31"/>
      <c r="I6578" s="207" t="s">
        <v>3338</v>
      </c>
      <c r="J6578" s="84"/>
      <c r="K6578" s="31" t="s">
        <v>41</v>
      </c>
      <c r="L6578" s="31"/>
      <c r="M6578" s="169"/>
      <c r="N6578" s="148"/>
      <c r="O6578" s="106" t="s">
        <v>3203</v>
      </c>
      <c r="P6578" s="43"/>
      <c r="Q6578" s="207" t="s">
        <v>3338</v>
      </c>
      <c r="R6578" s="84" t="s">
        <v>3203</v>
      </c>
      <c r="S6578" s="31" t="s">
        <v>41</v>
      </c>
      <c r="T6578" s="31"/>
      <c r="U6578" s="169"/>
      <c r="V6578" s="150"/>
      <c r="W6578" s="141" t="str" cm="1">
        <f t="array" ref="W6578">IF(SUM(LEN(B6578:V6578))=0,"",IF(OR(OR(ISBLANK(F6578),SUM(LEN(C6578),LEN(D6578))=0),AND(NOT(E6578="Unknown"),ISBLANK(J6578)),AND(NOT(O6578="Unknown"),ISBLANK(R6578))),"Missing Information", INDEX(Table15[Entire Service Line Classification], MATCH(SUMIFS(Table15[Unique ID],Table15[System-Owned Portion],E6578,Table15[If Material Anything Other than "Lead" in Column E,Was Material Ever Previously Lead?],G6578,Table15[Customer-Owned Portion],O6578),Table15[Unique ID],0),0)))</f>
        <v>Lead Status Unknown</v>
      </c>
      <c r="X6578"/>
    </row>
    <row r="6579" spans="2:24" x14ac:dyDescent="0.35">
      <c r="B6579" s="146"/>
      <c r="C6579" s="31" t="s">
        <v>3156</v>
      </c>
      <c r="D6579" s="31"/>
      <c r="E6579" s="44" t="s">
        <v>3203</v>
      </c>
      <c r="F6579" s="43" t="s">
        <v>3283</v>
      </c>
      <c r="G6579" s="84" t="s">
        <v>3249</v>
      </c>
      <c r="H6579" s="31">
        <v>1946</v>
      </c>
      <c r="I6579" s="207" t="s">
        <v>3341</v>
      </c>
      <c r="J6579" s="84"/>
      <c r="K6579" s="31" t="s">
        <v>41</v>
      </c>
      <c r="L6579" s="31"/>
      <c r="M6579" s="169"/>
      <c r="N6579" s="148"/>
      <c r="O6579" s="106" t="s">
        <v>3203</v>
      </c>
      <c r="P6579" s="43">
        <v>1946</v>
      </c>
      <c r="Q6579" s="207" t="s">
        <v>3341</v>
      </c>
      <c r="R6579" s="84" t="s">
        <v>3203</v>
      </c>
      <c r="S6579" s="31" t="s">
        <v>41</v>
      </c>
      <c r="T6579" s="31"/>
      <c r="U6579" s="169"/>
      <c r="V6579" s="150"/>
      <c r="W6579" s="141" t="str" cm="1">
        <f t="array" ref="W6579">IF(SUM(LEN(B6579:V6579))=0,"",IF(OR(OR(ISBLANK(F6579),SUM(LEN(C6579),LEN(D6579))=0),AND(NOT(E6579="Unknown"),ISBLANK(J6579)),AND(NOT(O6579="Unknown"),ISBLANK(R6579))),"Missing Information", INDEX(Table15[Entire Service Line Classification], MATCH(SUMIFS(Table15[Unique ID],Table15[System-Owned Portion],E6579,Table15[If Material Anything Other than "Lead" in Column E,Was Material Ever Previously Lead?],G6579,Table15[Customer-Owned Portion],O6579),Table15[Unique ID],0),0)))</f>
        <v>Lead Status Unknown</v>
      </c>
      <c r="X6579"/>
    </row>
    <row r="6580" spans="2:24" ht="29" x14ac:dyDescent="0.35">
      <c r="B6580" s="146"/>
      <c r="C6580" s="31" t="s">
        <v>6766</v>
      </c>
      <c r="D6580" s="31"/>
      <c r="E6580" s="44" t="s">
        <v>3203</v>
      </c>
      <c r="F6580" s="43" t="s">
        <v>3283</v>
      </c>
      <c r="G6580" s="84" t="s">
        <v>3249</v>
      </c>
      <c r="H6580" s="31">
        <v>1924</v>
      </c>
      <c r="I6580" s="207" t="s">
        <v>3337</v>
      </c>
      <c r="J6580" s="84"/>
      <c r="K6580" s="31" t="s">
        <v>41</v>
      </c>
      <c r="L6580" s="31"/>
      <c r="M6580" s="169"/>
      <c r="N6580" s="148"/>
      <c r="O6580" s="106" t="s">
        <v>3203</v>
      </c>
      <c r="P6580" s="43">
        <v>1924</v>
      </c>
      <c r="Q6580" s="207" t="s">
        <v>3337</v>
      </c>
      <c r="R6580" s="84" t="s">
        <v>3203</v>
      </c>
      <c r="S6580" s="31" t="s">
        <v>41</v>
      </c>
      <c r="T6580" s="31"/>
      <c r="U6580" s="169"/>
      <c r="V6580" s="150"/>
      <c r="W6580" s="141" t="str" cm="1">
        <f t="array" ref="W6580">IF(SUM(LEN(B6580:V6580))=0,"",IF(OR(OR(ISBLANK(F6580),SUM(LEN(C6580),LEN(D6580))=0),AND(NOT(E6580="Unknown"),ISBLANK(J6580)),AND(NOT(O6580="Unknown"),ISBLANK(R6580))),"Missing Information", INDEX(Table15[Entire Service Line Classification], MATCH(SUMIFS(Table15[Unique ID],Table15[System-Owned Portion],E6580,Table15[If Material Anything Other than "Lead" in Column E,Was Material Ever Previously Lead?],G6580,Table15[Customer-Owned Portion],O6580),Table15[Unique ID],0),0)))</f>
        <v>Lead Status Unknown</v>
      </c>
      <c r="X6580"/>
    </row>
    <row r="6581" spans="2:24" x14ac:dyDescent="0.35">
      <c r="B6581" s="146"/>
      <c r="C6581" s="31" t="s">
        <v>6767</v>
      </c>
      <c r="D6581" s="31"/>
      <c r="E6581" s="44" t="s">
        <v>3203</v>
      </c>
      <c r="F6581" s="43" t="s">
        <v>3283</v>
      </c>
      <c r="G6581" s="84" t="s">
        <v>3249</v>
      </c>
      <c r="H6581" s="31"/>
      <c r="I6581" s="207" t="s">
        <v>3338</v>
      </c>
      <c r="J6581" s="84"/>
      <c r="K6581" s="31" t="s">
        <v>41</v>
      </c>
      <c r="L6581" s="31"/>
      <c r="M6581" s="169"/>
      <c r="N6581" s="148"/>
      <c r="O6581" s="106" t="s">
        <v>3203</v>
      </c>
      <c r="P6581" s="43"/>
      <c r="Q6581" s="207" t="s">
        <v>3338</v>
      </c>
      <c r="R6581" s="84" t="s">
        <v>3203</v>
      </c>
      <c r="S6581" s="31" t="s">
        <v>41</v>
      </c>
      <c r="T6581" s="31"/>
      <c r="U6581" s="169"/>
      <c r="V6581" s="150"/>
      <c r="W6581" s="141" t="str" cm="1">
        <f t="array" ref="W6581">IF(SUM(LEN(B6581:V6581))=0,"",IF(OR(OR(ISBLANK(F6581),SUM(LEN(C6581),LEN(D6581))=0),AND(NOT(E6581="Unknown"),ISBLANK(J6581)),AND(NOT(O6581="Unknown"),ISBLANK(R6581))),"Missing Information", INDEX(Table15[Entire Service Line Classification], MATCH(SUMIFS(Table15[Unique ID],Table15[System-Owned Portion],E6581,Table15[If Material Anything Other than "Lead" in Column E,Was Material Ever Previously Lead?],G6581,Table15[Customer-Owned Portion],O6581),Table15[Unique ID],0),0)))</f>
        <v>Lead Status Unknown</v>
      </c>
      <c r="X6581"/>
    </row>
    <row r="6582" spans="2:24" x14ac:dyDescent="0.35">
      <c r="B6582" s="146"/>
      <c r="C6582" s="31" t="s">
        <v>6768</v>
      </c>
      <c r="D6582" s="31"/>
      <c r="E6582" s="44" t="s">
        <v>3203</v>
      </c>
      <c r="F6582" s="43" t="s">
        <v>3283</v>
      </c>
      <c r="G6582" s="84" t="s">
        <v>3249</v>
      </c>
      <c r="H6582" s="31">
        <v>1928</v>
      </c>
      <c r="I6582" s="207" t="s">
        <v>3337</v>
      </c>
      <c r="J6582" s="84"/>
      <c r="K6582" s="31" t="s">
        <v>41</v>
      </c>
      <c r="L6582" s="31"/>
      <c r="M6582" s="169"/>
      <c r="N6582" s="148"/>
      <c r="O6582" s="106" t="s">
        <v>3203</v>
      </c>
      <c r="P6582" s="43">
        <v>1928</v>
      </c>
      <c r="Q6582" s="207" t="s">
        <v>3337</v>
      </c>
      <c r="R6582" s="84" t="s">
        <v>3203</v>
      </c>
      <c r="S6582" s="31" t="s">
        <v>41</v>
      </c>
      <c r="T6582" s="31"/>
      <c r="U6582" s="169"/>
      <c r="V6582" s="150"/>
      <c r="W6582" s="141" t="str" cm="1">
        <f t="array" ref="W6582">IF(SUM(LEN(B6582:V6582))=0,"",IF(OR(OR(ISBLANK(F6582),SUM(LEN(C6582),LEN(D6582))=0),AND(NOT(E6582="Unknown"),ISBLANK(J6582)),AND(NOT(O6582="Unknown"),ISBLANK(R6582))),"Missing Information", INDEX(Table15[Entire Service Line Classification], MATCH(SUMIFS(Table15[Unique ID],Table15[System-Owned Portion],E6582,Table15[If Material Anything Other than "Lead" in Column E,Was Material Ever Previously Lead?],G6582,Table15[Customer-Owned Portion],O6582),Table15[Unique ID],0),0)))</f>
        <v>Lead Status Unknown</v>
      </c>
      <c r="X6582"/>
    </row>
    <row r="6583" spans="2:24" x14ac:dyDescent="0.35">
      <c r="B6583" s="146"/>
      <c r="C6583" s="31" t="s">
        <v>6769</v>
      </c>
      <c r="D6583" s="31"/>
      <c r="E6583" s="44" t="s">
        <v>3203</v>
      </c>
      <c r="F6583" s="43" t="s">
        <v>3283</v>
      </c>
      <c r="G6583" s="84" t="s">
        <v>3249</v>
      </c>
      <c r="H6583" s="31">
        <v>1956</v>
      </c>
      <c r="I6583" s="207" t="s">
        <v>3337</v>
      </c>
      <c r="J6583" s="84"/>
      <c r="K6583" s="31" t="s">
        <v>41</v>
      </c>
      <c r="L6583" s="31"/>
      <c r="M6583" s="169"/>
      <c r="N6583" s="148"/>
      <c r="O6583" s="106" t="s">
        <v>3203</v>
      </c>
      <c r="P6583" s="43">
        <v>1956</v>
      </c>
      <c r="Q6583" s="207" t="s">
        <v>3337</v>
      </c>
      <c r="R6583" s="84" t="s">
        <v>3203</v>
      </c>
      <c r="S6583" s="31" t="s">
        <v>41</v>
      </c>
      <c r="T6583" s="31"/>
      <c r="U6583" s="169"/>
      <c r="V6583" s="150"/>
      <c r="W6583" s="141" t="str" cm="1">
        <f t="array" ref="W6583">IF(SUM(LEN(B6583:V6583))=0,"",IF(OR(OR(ISBLANK(F6583),SUM(LEN(C6583),LEN(D6583))=0),AND(NOT(E6583="Unknown"),ISBLANK(J6583)),AND(NOT(O6583="Unknown"),ISBLANK(R6583))),"Missing Information", INDEX(Table15[Entire Service Line Classification], MATCH(SUMIFS(Table15[Unique ID],Table15[System-Owned Portion],E6583,Table15[If Material Anything Other than "Lead" in Column E,Was Material Ever Previously Lead?],G6583,Table15[Customer-Owned Portion],O6583),Table15[Unique ID],0),0)))</f>
        <v>Lead Status Unknown</v>
      </c>
      <c r="X6583"/>
    </row>
    <row r="6584" spans="2:24" x14ac:dyDescent="0.35">
      <c r="B6584" s="146"/>
      <c r="C6584" s="31" t="s">
        <v>3157</v>
      </c>
      <c r="D6584" s="31"/>
      <c r="E6584" s="44" t="s">
        <v>3203</v>
      </c>
      <c r="F6584" s="43" t="s">
        <v>3283</v>
      </c>
      <c r="G6584" s="84" t="s">
        <v>3249</v>
      </c>
      <c r="H6584" s="31">
        <v>1946</v>
      </c>
      <c r="I6584" s="207" t="s">
        <v>3338</v>
      </c>
      <c r="J6584" s="84"/>
      <c r="K6584" s="31" t="s">
        <v>41</v>
      </c>
      <c r="L6584" s="31"/>
      <c r="M6584" s="169"/>
      <c r="N6584" s="148"/>
      <c r="O6584" s="106" t="s">
        <v>3203</v>
      </c>
      <c r="P6584" s="43">
        <v>1946</v>
      </c>
      <c r="Q6584" s="207" t="s">
        <v>3338</v>
      </c>
      <c r="R6584" s="84" t="s">
        <v>3203</v>
      </c>
      <c r="S6584" s="31" t="s">
        <v>41</v>
      </c>
      <c r="T6584" s="31"/>
      <c r="U6584" s="169"/>
      <c r="V6584" s="150"/>
      <c r="W6584" s="141" t="str" cm="1">
        <f t="array" ref="W6584">IF(SUM(LEN(B6584:V6584))=0,"",IF(OR(OR(ISBLANK(F6584),SUM(LEN(C6584),LEN(D6584))=0),AND(NOT(E6584="Unknown"),ISBLANK(J6584)),AND(NOT(O6584="Unknown"),ISBLANK(R6584))),"Missing Information", INDEX(Table15[Entire Service Line Classification], MATCH(SUMIFS(Table15[Unique ID],Table15[System-Owned Portion],E6584,Table15[If Material Anything Other than "Lead" in Column E,Was Material Ever Previously Lead?],G6584,Table15[Customer-Owned Portion],O6584),Table15[Unique ID],0),0)))</f>
        <v>Lead Status Unknown</v>
      </c>
      <c r="X6584"/>
    </row>
    <row r="6585" spans="2:24" x14ac:dyDescent="0.35">
      <c r="B6585" s="146"/>
      <c r="C6585" s="31" t="s">
        <v>3158</v>
      </c>
      <c r="D6585" s="31"/>
      <c r="E6585" s="44" t="s">
        <v>3284</v>
      </c>
      <c r="F6585" s="43" t="s">
        <v>41</v>
      </c>
      <c r="G6585" s="84" t="s">
        <v>41</v>
      </c>
      <c r="H6585" s="31">
        <v>1956</v>
      </c>
      <c r="I6585" s="207" t="s">
        <v>3339</v>
      </c>
      <c r="J6585" s="84" t="s">
        <v>3275</v>
      </c>
      <c r="K6585" s="31" t="s">
        <v>41</v>
      </c>
      <c r="L6585" s="31"/>
      <c r="M6585" s="169"/>
      <c r="N6585" s="148"/>
      <c r="O6585" s="106" t="s">
        <v>3284</v>
      </c>
      <c r="P6585" s="43">
        <v>1956</v>
      </c>
      <c r="Q6585" s="207" t="s">
        <v>3339</v>
      </c>
      <c r="R6585" s="84" t="s">
        <v>3275</v>
      </c>
      <c r="S6585" s="31" t="s">
        <v>41</v>
      </c>
      <c r="T6585" s="31"/>
      <c r="U6585" s="169"/>
      <c r="V6585" s="150"/>
      <c r="W6585" s="141" t="str" cm="1">
        <f t="array" ref="W6585">IF(SUM(LEN(B6585:V6585))=0,"",IF(OR(OR(ISBLANK(F6585),SUM(LEN(C6585),LEN(D6585))=0),AND(NOT(E6585="Unknown"),ISBLANK(J6585)),AND(NOT(O6585="Unknown"),ISBLANK(R6585))),"Missing Information", INDEX(Table15[Entire Service Line Classification], MATCH(SUMIFS(Table15[Unique ID],Table15[System-Owned Portion],E6585,Table15[If Material Anything Other than "Lead" in Column E,Was Material Ever Previously Lead?],G6585,Table15[Customer-Owned Portion],O6585),Table15[Unique ID],0),0)))</f>
        <v>Non-lead</v>
      </c>
      <c r="X6585"/>
    </row>
    <row r="6586" spans="2:24" ht="29" x14ac:dyDescent="0.35">
      <c r="B6586" s="146"/>
      <c r="C6586" s="31" t="s">
        <v>6770</v>
      </c>
      <c r="D6586" s="31"/>
      <c r="E6586" s="44" t="s">
        <v>3203</v>
      </c>
      <c r="F6586" s="43" t="s">
        <v>3283</v>
      </c>
      <c r="G6586" s="84" t="s">
        <v>3249</v>
      </c>
      <c r="H6586" s="31"/>
      <c r="I6586" s="207" t="s">
        <v>3341</v>
      </c>
      <c r="J6586" s="84"/>
      <c r="K6586" s="31" t="s">
        <v>41</v>
      </c>
      <c r="L6586" s="31"/>
      <c r="M6586" s="169"/>
      <c r="N6586" s="148"/>
      <c r="O6586" s="106" t="s">
        <v>3203</v>
      </c>
      <c r="P6586" s="43"/>
      <c r="Q6586" s="207" t="s">
        <v>3341</v>
      </c>
      <c r="R6586" s="84" t="s">
        <v>3203</v>
      </c>
      <c r="S6586" s="31" t="s">
        <v>41</v>
      </c>
      <c r="T6586" s="31"/>
      <c r="U6586" s="169"/>
      <c r="V6586" s="150"/>
      <c r="W6586" s="141" t="str" cm="1">
        <f t="array" ref="W6586">IF(SUM(LEN(B6586:V6586))=0,"",IF(OR(OR(ISBLANK(F6586),SUM(LEN(C6586),LEN(D6586))=0),AND(NOT(E6586="Unknown"),ISBLANK(J6586)),AND(NOT(O6586="Unknown"),ISBLANK(R6586))),"Missing Information", INDEX(Table15[Entire Service Line Classification], MATCH(SUMIFS(Table15[Unique ID],Table15[System-Owned Portion],E6586,Table15[If Material Anything Other than "Lead" in Column E,Was Material Ever Previously Lead?],G6586,Table15[Customer-Owned Portion],O6586),Table15[Unique ID],0),0)))</f>
        <v>Lead Status Unknown</v>
      </c>
      <c r="X6586"/>
    </row>
    <row r="6587" spans="2:24" ht="29" x14ac:dyDescent="0.35">
      <c r="B6587" s="146"/>
      <c r="C6587" s="31" t="s">
        <v>6771</v>
      </c>
      <c r="D6587" s="31"/>
      <c r="E6587" s="44" t="s">
        <v>3284</v>
      </c>
      <c r="F6587" s="43" t="s">
        <v>41</v>
      </c>
      <c r="G6587" s="84" t="s">
        <v>3249</v>
      </c>
      <c r="H6587" s="31">
        <v>1989</v>
      </c>
      <c r="I6587" s="207" t="s">
        <v>3340</v>
      </c>
      <c r="J6587" s="84" t="s">
        <v>3270</v>
      </c>
      <c r="K6587" s="31" t="s">
        <v>41</v>
      </c>
      <c r="L6587" s="31"/>
      <c r="M6587" s="169"/>
      <c r="N6587" s="148"/>
      <c r="O6587" s="106" t="s">
        <v>3284</v>
      </c>
      <c r="P6587" s="43">
        <v>1989</v>
      </c>
      <c r="Q6587" s="207" t="s">
        <v>3340</v>
      </c>
      <c r="R6587" s="84" t="s">
        <v>3270</v>
      </c>
      <c r="S6587" s="31" t="s">
        <v>41</v>
      </c>
      <c r="T6587" s="31"/>
      <c r="U6587" s="169"/>
      <c r="V6587" s="150"/>
      <c r="W6587" s="141" t="str" cm="1">
        <f t="array" ref="W6587">IF(SUM(LEN(B6587:V6587))=0,"",IF(OR(OR(ISBLANK(F6587),SUM(LEN(C6587),LEN(D6587))=0),AND(NOT(E6587="Unknown"),ISBLANK(J6587)),AND(NOT(O6587="Unknown"),ISBLANK(R6587))),"Missing Information", INDEX(Table15[Entire Service Line Classification], MATCH(SUMIFS(Table15[Unique ID],Table15[System-Owned Portion],E6587,Table15[If Material Anything Other than "Lead" in Column E,Was Material Ever Previously Lead?],G6587,Table15[Customer-Owned Portion],O6587),Table15[Unique ID],0),0)))</f>
        <v>Non-lead</v>
      </c>
      <c r="X6587"/>
    </row>
    <row r="6588" spans="2:24" ht="29" x14ac:dyDescent="0.35">
      <c r="B6588" s="146"/>
      <c r="C6588" s="31" t="s">
        <v>6772</v>
      </c>
      <c r="D6588" s="31"/>
      <c r="E6588" s="44" t="s">
        <v>3284</v>
      </c>
      <c r="F6588" s="43" t="s">
        <v>41</v>
      </c>
      <c r="G6588" s="84" t="s">
        <v>3249</v>
      </c>
      <c r="H6588" s="31">
        <v>1989</v>
      </c>
      <c r="I6588" s="207" t="s">
        <v>3336</v>
      </c>
      <c r="J6588" s="84" t="s">
        <v>3270</v>
      </c>
      <c r="K6588" s="31" t="s">
        <v>41</v>
      </c>
      <c r="L6588" s="31"/>
      <c r="M6588" s="169"/>
      <c r="N6588" s="148"/>
      <c r="O6588" s="106" t="s">
        <v>3284</v>
      </c>
      <c r="P6588" s="43">
        <v>1989</v>
      </c>
      <c r="Q6588" s="207" t="s">
        <v>3336</v>
      </c>
      <c r="R6588" s="84" t="s">
        <v>3270</v>
      </c>
      <c r="S6588" s="31" t="s">
        <v>41</v>
      </c>
      <c r="T6588" s="31"/>
      <c r="U6588" s="169"/>
      <c r="V6588" s="150"/>
      <c r="W6588" s="141" t="str" cm="1">
        <f t="array" ref="W6588">IF(SUM(LEN(B6588:V6588))=0,"",IF(OR(OR(ISBLANK(F6588),SUM(LEN(C6588),LEN(D6588))=0),AND(NOT(E6588="Unknown"),ISBLANK(J6588)),AND(NOT(O6588="Unknown"),ISBLANK(R6588))),"Missing Information", INDEX(Table15[Entire Service Line Classification], MATCH(SUMIFS(Table15[Unique ID],Table15[System-Owned Portion],E6588,Table15[If Material Anything Other than "Lead" in Column E,Was Material Ever Previously Lead?],G6588,Table15[Customer-Owned Portion],O6588),Table15[Unique ID],0),0)))</f>
        <v>Non-lead</v>
      </c>
      <c r="X6588"/>
    </row>
    <row r="6589" spans="2:24" x14ac:dyDescent="0.35">
      <c r="B6589" s="146"/>
      <c r="C6589" s="31" t="s">
        <v>6773</v>
      </c>
      <c r="D6589" s="31"/>
      <c r="E6589" s="44" t="s">
        <v>3203</v>
      </c>
      <c r="F6589" s="43" t="s">
        <v>3283</v>
      </c>
      <c r="G6589" s="84" t="s">
        <v>3249</v>
      </c>
      <c r="H6589" s="31">
        <v>1958</v>
      </c>
      <c r="I6589" s="207" t="s">
        <v>3336</v>
      </c>
      <c r="J6589" s="84"/>
      <c r="K6589" s="31" t="s">
        <v>41</v>
      </c>
      <c r="L6589" s="31"/>
      <c r="M6589" s="169"/>
      <c r="N6589" s="148"/>
      <c r="O6589" s="106" t="s">
        <v>3203</v>
      </c>
      <c r="P6589" s="43">
        <v>1958</v>
      </c>
      <c r="Q6589" s="207" t="s">
        <v>3336</v>
      </c>
      <c r="R6589" s="84" t="s">
        <v>3203</v>
      </c>
      <c r="S6589" s="31" t="s">
        <v>41</v>
      </c>
      <c r="T6589" s="31"/>
      <c r="U6589" s="169"/>
      <c r="V6589" s="150"/>
      <c r="W6589" s="141" t="str" cm="1">
        <f t="array" ref="W6589">IF(SUM(LEN(B6589:V6589))=0,"",IF(OR(OR(ISBLANK(F6589),SUM(LEN(C6589),LEN(D6589))=0),AND(NOT(E6589="Unknown"),ISBLANK(J6589)),AND(NOT(O6589="Unknown"),ISBLANK(R6589))),"Missing Information", INDEX(Table15[Entire Service Line Classification], MATCH(SUMIFS(Table15[Unique ID],Table15[System-Owned Portion],E6589,Table15[If Material Anything Other than "Lead" in Column E,Was Material Ever Previously Lead?],G6589,Table15[Customer-Owned Portion],O6589),Table15[Unique ID],0),0)))</f>
        <v>Lead Status Unknown</v>
      </c>
      <c r="X6589"/>
    </row>
    <row r="6590" spans="2:24" x14ac:dyDescent="0.35">
      <c r="B6590" s="146"/>
      <c r="C6590" s="31" t="s">
        <v>6774</v>
      </c>
      <c r="D6590" s="31"/>
      <c r="E6590" s="44" t="s">
        <v>3203</v>
      </c>
      <c r="F6590" s="43" t="s">
        <v>3283</v>
      </c>
      <c r="G6590" s="84" t="s">
        <v>3249</v>
      </c>
      <c r="H6590" s="31">
        <v>1971</v>
      </c>
      <c r="I6590" s="207" t="s">
        <v>3341</v>
      </c>
      <c r="J6590" s="84"/>
      <c r="K6590" s="31" t="s">
        <v>41</v>
      </c>
      <c r="L6590" s="31"/>
      <c r="M6590" s="169"/>
      <c r="N6590" s="148"/>
      <c r="O6590" s="106" t="s">
        <v>3203</v>
      </c>
      <c r="P6590" s="43">
        <v>1971</v>
      </c>
      <c r="Q6590" s="207" t="s">
        <v>3341</v>
      </c>
      <c r="R6590" s="84" t="s">
        <v>3203</v>
      </c>
      <c r="S6590" s="31" t="s">
        <v>41</v>
      </c>
      <c r="T6590" s="31"/>
      <c r="U6590" s="169"/>
      <c r="V6590" s="150"/>
      <c r="W6590" s="141" t="str" cm="1">
        <f t="array" ref="W6590">IF(SUM(LEN(B6590:V6590))=0,"",IF(OR(OR(ISBLANK(F6590),SUM(LEN(C6590),LEN(D6590))=0),AND(NOT(E6590="Unknown"),ISBLANK(J6590)),AND(NOT(O6590="Unknown"),ISBLANK(R6590))),"Missing Information", INDEX(Table15[Entire Service Line Classification], MATCH(SUMIFS(Table15[Unique ID],Table15[System-Owned Portion],E6590,Table15[If Material Anything Other than "Lead" in Column E,Was Material Ever Previously Lead?],G6590,Table15[Customer-Owned Portion],O6590),Table15[Unique ID],0),0)))</f>
        <v>Lead Status Unknown</v>
      </c>
      <c r="X6590"/>
    </row>
    <row r="6591" spans="2:24" ht="29" x14ac:dyDescent="0.35">
      <c r="B6591" s="146"/>
      <c r="C6591" s="31" t="s">
        <v>6775</v>
      </c>
      <c r="D6591" s="31"/>
      <c r="E6591" s="44" t="s">
        <v>3284</v>
      </c>
      <c r="F6591" s="43" t="s">
        <v>41</v>
      </c>
      <c r="G6591" s="84" t="s">
        <v>3249</v>
      </c>
      <c r="H6591" s="31">
        <v>1991</v>
      </c>
      <c r="I6591" s="207" t="s">
        <v>3340</v>
      </c>
      <c r="J6591" s="84" t="s">
        <v>3270</v>
      </c>
      <c r="K6591" s="31" t="s">
        <v>41</v>
      </c>
      <c r="L6591" s="31"/>
      <c r="M6591" s="169"/>
      <c r="N6591" s="148"/>
      <c r="O6591" s="106" t="s">
        <v>3284</v>
      </c>
      <c r="P6591" s="43">
        <v>1991</v>
      </c>
      <c r="Q6591" s="207" t="s">
        <v>3340</v>
      </c>
      <c r="R6591" s="84" t="s">
        <v>3270</v>
      </c>
      <c r="S6591" s="31" t="s">
        <v>41</v>
      </c>
      <c r="T6591" s="31"/>
      <c r="U6591" s="169"/>
      <c r="V6591" s="150"/>
      <c r="W6591" s="141" t="str" cm="1">
        <f t="array" ref="W6591">IF(SUM(LEN(B6591:V6591))=0,"",IF(OR(OR(ISBLANK(F6591),SUM(LEN(C6591),LEN(D6591))=0),AND(NOT(E6591="Unknown"),ISBLANK(J6591)),AND(NOT(O6591="Unknown"),ISBLANK(R6591))),"Missing Information", INDEX(Table15[Entire Service Line Classification], MATCH(SUMIFS(Table15[Unique ID],Table15[System-Owned Portion],E6591,Table15[If Material Anything Other than "Lead" in Column E,Was Material Ever Previously Lead?],G6591,Table15[Customer-Owned Portion],O6591),Table15[Unique ID],0),0)))</f>
        <v>Non-lead</v>
      </c>
      <c r="X6591"/>
    </row>
    <row r="6592" spans="2:24" x14ac:dyDescent="0.35">
      <c r="B6592" s="146"/>
      <c r="C6592" s="31" t="s">
        <v>6776</v>
      </c>
      <c r="D6592" s="31"/>
      <c r="E6592" s="44" t="s">
        <v>3203</v>
      </c>
      <c r="F6592" s="43" t="s">
        <v>3283</v>
      </c>
      <c r="G6592" s="84" t="s">
        <v>3249</v>
      </c>
      <c r="H6592" s="31">
        <v>1954</v>
      </c>
      <c r="I6592" s="207" t="s">
        <v>3338</v>
      </c>
      <c r="J6592" s="84"/>
      <c r="K6592" s="31" t="s">
        <v>41</v>
      </c>
      <c r="L6592" s="31"/>
      <c r="M6592" s="169"/>
      <c r="N6592" s="148"/>
      <c r="O6592" s="106" t="s">
        <v>3203</v>
      </c>
      <c r="P6592" s="43">
        <v>1954</v>
      </c>
      <c r="Q6592" s="207" t="s">
        <v>3338</v>
      </c>
      <c r="R6592" s="84" t="s">
        <v>3203</v>
      </c>
      <c r="S6592" s="31" t="s">
        <v>41</v>
      </c>
      <c r="T6592" s="31"/>
      <c r="U6592" s="169"/>
      <c r="V6592" s="150"/>
      <c r="W6592" s="141" t="str" cm="1">
        <f t="array" ref="W6592">IF(SUM(LEN(B6592:V6592))=0,"",IF(OR(OR(ISBLANK(F6592),SUM(LEN(C6592),LEN(D6592))=0),AND(NOT(E6592="Unknown"),ISBLANK(J6592)),AND(NOT(O6592="Unknown"),ISBLANK(R6592))),"Missing Information", INDEX(Table15[Entire Service Line Classification], MATCH(SUMIFS(Table15[Unique ID],Table15[System-Owned Portion],E6592,Table15[If Material Anything Other than "Lead" in Column E,Was Material Ever Previously Lead?],G6592,Table15[Customer-Owned Portion],O6592),Table15[Unique ID],0),0)))</f>
        <v>Lead Status Unknown</v>
      </c>
      <c r="X6592"/>
    </row>
    <row r="6593" spans="2:24" ht="29" x14ac:dyDescent="0.35">
      <c r="B6593" s="146"/>
      <c r="C6593" s="31" t="s">
        <v>6777</v>
      </c>
      <c r="D6593" s="31"/>
      <c r="E6593" s="44" t="s">
        <v>3284</v>
      </c>
      <c r="F6593" s="43" t="s">
        <v>41</v>
      </c>
      <c r="G6593" s="84" t="s">
        <v>3249</v>
      </c>
      <c r="H6593" s="31">
        <v>1991</v>
      </c>
      <c r="I6593" s="207" t="s">
        <v>3336</v>
      </c>
      <c r="J6593" s="84" t="s">
        <v>3270</v>
      </c>
      <c r="K6593" s="31" t="s">
        <v>41</v>
      </c>
      <c r="L6593" s="31"/>
      <c r="M6593" s="169"/>
      <c r="N6593" s="148"/>
      <c r="O6593" s="106" t="s">
        <v>3284</v>
      </c>
      <c r="P6593" s="43">
        <v>1991</v>
      </c>
      <c r="Q6593" s="207" t="s">
        <v>3336</v>
      </c>
      <c r="R6593" s="84" t="s">
        <v>3270</v>
      </c>
      <c r="S6593" s="31" t="s">
        <v>41</v>
      </c>
      <c r="T6593" s="31"/>
      <c r="U6593" s="169"/>
      <c r="V6593" s="150"/>
      <c r="W6593" s="141" t="str" cm="1">
        <f t="array" ref="W6593">IF(SUM(LEN(B6593:V6593))=0,"",IF(OR(OR(ISBLANK(F6593),SUM(LEN(C6593),LEN(D6593))=0),AND(NOT(E6593="Unknown"),ISBLANK(J6593)),AND(NOT(O6593="Unknown"),ISBLANK(R6593))),"Missing Information", INDEX(Table15[Entire Service Line Classification], MATCH(SUMIFS(Table15[Unique ID],Table15[System-Owned Portion],E6593,Table15[If Material Anything Other than "Lead" in Column E,Was Material Ever Previously Lead?],G6593,Table15[Customer-Owned Portion],O6593),Table15[Unique ID],0),0)))</f>
        <v>Non-lead</v>
      </c>
      <c r="X6593"/>
    </row>
    <row r="6594" spans="2:24" x14ac:dyDescent="0.35">
      <c r="B6594" s="146"/>
      <c r="C6594" s="31" t="s">
        <v>3159</v>
      </c>
      <c r="D6594" s="31"/>
      <c r="E6594" s="44" t="s">
        <v>3203</v>
      </c>
      <c r="F6594" s="43" t="s">
        <v>3283</v>
      </c>
      <c r="G6594" s="84" t="s">
        <v>3249</v>
      </c>
      <c r="H6594" s="31">
        <v>1968</v>
      </c>
      <c r="I6594" s="207" t="s">
        <v>3338</v>
      </c>
      <c r="J6594" s="84"/>
      <c r="K6594" s="31" t="s">
        <v>41</v>
      </c>
      <c r="L6594" s="31"/>
      <c r="M6594" s="169"/>
      <c r="N6594" s="148"/>
      <c r="O6594" s="106" t="s">
        <v>3203</v>
      </c>
      <c r="P6594" s="43">
        <v>1968</v>
      </c>
      <c r="Q6594" s="207" t="s">
        <v>3338</v>
      </c>
      <c r="R6594" s="84" t="s">
        <v>3203</v>
      </c>
      <c r="S6594" s="31" t="s">
        <v>41</v>
      </c>
      <c r="T6594" s="31"/>
      <c r="U6594" s="169"/>
      <c r="V6594" s="150"/>
      <c r="W6594" s="141" t="str" cm="1">
        <f t="array" ref="W6594">IF(SUM(LEN(B6594:V6594))=0,"",IF(OR(OR(ISBLANK(F6594),SUM(LEN(C6594),LEN(D6594))=0),AND(NOT(E6594="Unknown"),ISBLANK(J6594)),AND(NOT(O6594="Unknown"),ISBLANK(R6594))),"Missing Information", INDEX(Table15[Entire Service Line Classification], MATCH(SUMIFS(Table15[Unique ID],Table15[System-Owned Portion],E6594,Table15[If Material Anything Other than "Lead" in Column E,Was Material Ever Previously Lead?],G6594,Table15[Customer-Owned Portion],O6594),Table15[Unique ID],0),0)))</f>
        <v>Lead Status Unknown</v>
      </c>
      <c r="X6594"/>
    </row>
    <row r="6595" spans="2:24" x14ac:dyDescent="0.35">
      <c r="B6595" s="146"/>
      <c r="C6595" s="31" t="s">
        <v>6778</v>
      </c>
      <c r="D6595" s="31"/>
      <c r="E6595" s="44" t="s">
        <v>3203</v>
      </c>
      <c r="F6595" s="43" t="s">
        <v>3283</v>
      </c>
      <c r="G6595" s="84" t="s">
        <v>3249</v>
      </c>
      <c r="H6595" s="31">
        <v>1979</v>
      </c>
      <c r="I6595" s="207" t="s">
        <v>3338</v>
      </c>
      <c r="J6595" s="84"/>
      <c r="K6595" s="31" t="s">
        <v>41</v>
      </c>
      <c r="L6595" s="31"/>
      <c r="M6595" s="169"/>
      <c r="N6595" s="148"/>
      <c r="O6595" s="106" t="s">
        <v>3203</v>
      </c>
      <c r="P6595" s="43">
        <v>1979</v>
      </c>
      <c r="Q6595" s="207" t="s">
        <v>3338</v>
      </c>
      <c r="R6595" s="84" t="s">
        <v>3203</v>
      </c>
      <c r="S6595" s="31" t="s">
        <v>41</v>
      </c>
      <c r="T6595" s="31"/>
      <c r="U6595" s="169"/>
      <c r="V6595" s="150"/>
      <c r="W6595" s="141" t="str" cm="1">
        <f t="array" ref="W6595">IF(SUM(LEN(B6595:V6595))=0,"",IF(OR(OR(ISBLANK(F6595),SUM(LEN(C6595),LEN(D6595))=0),AND(NOT(E6595="Unknown"),ISBLANK(J6595)),AND(NOT(O6595="Unknown"),ISBLANK(R6595))),"Missing Information", INDEX(Table15[Entire Service Line Classification], MATCH(SUMIFS(Table15[Unique ID],Table15[System-Owned Portion],E6595,Table15[If Material Anything Other than "Lead" in Column E,Was Material Ever Previously Lead?],G6595,Table15[Customer-Owned Portion],O6595),Table15[Unique ID],0),0)))</f>
        <v>Lead Status Unknown</v>
      </c>
      <c r="X6595"/>
    </row>
    <row r="6596" spans="2:24" x14ac:dyDescent="0.35">
      <c r="B6596" s="146"/>
      <c r="C6596" s="31" t="s">
        <v>6779</v>
      </c>
      <c r="D6596" s="31"/>
      <c r="E6596" s="44" t="s">
        <v>3203</v>
      </c>
      <c r="F6596" s="43" t="s">
        <v>3283</v>
      </c>
      <c r="G6596" s="84" t="s">
        <v>3249</v>
      </c>
      <c r="H6596" s="31">
        <v>1948</v>
      </c>
      <c r="I6596" s="207" t="s">
        <v>3338</v>
      </c>
      <c r="J6596" s="84"/>
      <c r="K6596" s="31" t="s">
        <v>41</v>
      </c>
      <c r="L6596" s="31"/>
      <c r="M6596" s="169"/>
      <c r="N6596" s="148"/>
      <c r="O6596" s="106" t="s">
        <v>3203</v>
      </c>
      <c r="P6596" s="43">
        <v>1948</v>
      </c>
      <c r="Q6596" s="207" t="s">
        <v>3338</v>
      </c>
      <c r="R6596" s="84" t="s">
        <v>3203</v>
      </c>
      <c r="S6596" s="31" t="s">
        <v>41</v>
      </c>
      <c r="T6596" s="31"/>
      <c r="U6596" s="169"/>
      <c r="V6596" s="150"/>
      <c r="W6596" s="141" t="str" cm="1">
        <f t="array" ref="W6596">IF(SUM(LEN(B6596:V6596))=0,"",IF(OR(OR(ISBLANK(F6596),SUM(LEN(C6596),LEN(D6596))=0),AND(NOT(E6596="Unknown"),ISBLANK(J6596)),AND(NOT(O6596="Unknown"),ISBLANK(R6596))),"Missing Information", INDEX(Table15[Entire Service Line Classification], MATCH(SUMIFS(Table15[Unique ID],Table15[System-Owned Portion],E6596,Table15[If Material Anything Other than "Lead" in Column E,Was Material Ever Previously Lead?],G6596,Table15[Customer-Owned Portion],O6596),Table15[Unique ID],0),0)))</f>
        <v>Lead Status Unknown</v>
      </c>
      <c r="X6596"/>
    </row>
    <row r="6597" spans="2:24" x14ac:dyDescent="0.35">
      <c r="B6597" s="146"/>
      <c r="C6597" s="31" t="s">
        <v>3160</v>
      </c>
      <c r="D6597" s="31"/>
      <c r="E6597" s="44" t="s">
        <v>3203</v>
      </c>
      <c r="F6597" s="43" t="s">
        <v>3283</v>
      </c>
      <c r="G6597" s="84" t="s">
        <v>3249</v>
      </c>
      <c r="H6597" s="31">
        <v>1951</v>
      </c>
      <c r="I6597" s="207" t="s">
        <v>3338</v>
      </c>
      <c r="J6597" s="84"/>
      <c r="K6597" s="31" t="s">
        <v>41</v>
      </c>
      <c r="L6597" s="31"/>
      <c r="M6597" s="169"/>
      <c r="N6597" s="148"/>
      <c r="O6597" s="106" t="s">
        <v>3203</v>
      </c>
      <c r="P6597" s="43">
        <v>1951</v>
      </c>
      <c r="Q6597" s="207" t="s">
        <v>3338</v>
      </c>
      <c r="R6597" s="84" t="s">
        <v>3203</v>
      </c>
      <c r="S6597" s="31" t="s">
        <v>41</v>
      </c>
      <c r="T6597" s="31"/>
      <c r="U6597" s="169"/>
      <c r="V6597" s="150"/>
      <c r="W6597" s="141" t="str" cm="1">
        <f t="array" ref="W6597">IF(SUM(LEN(B6597:V6597))=0,"",IF(OR(OR(ISBLANK(F6597),SUM(LEN(C6597),LEN(D6597))=0),AND(NOT(E6597="Unknown"),ISBLANK(J6597)),AND(NOT(O6597="Unknown"),ISBLANK(R6597))),"Missing Information", INDEX(Table15[Entire Service Line Classification], MATCH(SUMIFS(Table15[Unique ID],Table15[System-Owned Portion],E6597,Table15[If Material Anything Other than "Lead" in Column E,Was Material Ever Previously Lead?],G6597,Table15[Customer-Owned Portion],O6597),Table15[Unique ID],0),0)))</f>
        <v>Lead Status Unknown</v>
      </c>
      <c r="X6597"/>
    </row>
    <row r="6598" spans="2:24" x14ac:dyDescent="0.35">
      <c r="B6598" s="146"/>
      <c r="C6598" s="31" t="s">
        <v>3161</v>
      </c>
      <c r="D6598" s="31"/>
      <c r="E6598" s="44" t="s">
        <v>3203</v>
      </c>
      <c r="F6598" s="43" t="s">
        <v>3283</v>
      </c>
      <c r="G6598" s="84" t="s">
        <v>3249</v>
      </c>
      <c r="H6598" s="31"/>
      <c r="I6598" s="207" t="s">
        <v>3340</v>
      </c>
      <c r="J6598" s="84"/>
      <c r="K6598" s="31" t="s">
        <v>41</v>
      </c>
      <c r="L6598" s="31"/>
      <c r="M6598" s="169"/>
      <c r="N6598" s="148"/>
      <c r="O6598" s="106" t="s">
        <v>3203</v>
      </c>
      <c r="P6598" s="43"/>
      <c r="Q6598" s="207" t="s">
        <v>3340</v>
      </c>
      <c r="R6598" s="84" t="s">
        <v>3203</v>
      </c>
      <c r="S6598" s="31" t="s">
        <v>41</v>
      </c>
      <c r="T6598" s="31"/>
      <c r="U6598" s="169"/>
      <c r="V6598" s="150"/>
      <c r="W6598" s="141" t="str" cm="1">
        <f t="array" ref="W6598">IF(SUM(LEN(B6598:V6598))=0,"",IF(OR(OR(ISBLANK(F6598),SUM(LEN(C6598),LEN(D6598))=0),AND(NOT(E6598="Unknown"),ISBLANK(J6598)),AND(NOT(O6598="Unknown"),ISBLANK(R6598))),"Missing Information", INDEX(Table15[Entire Service Line Classification], MATCH(SUMIFS(Table15[Unique ID],Table15[System-Owned Portion],E6598,Table15[If Material Anything Other than "Lead" in Column E,Was Material Ever Previously Lead?],G6598,Table15[Customer-Owned Portion],O6598),Table15[Unique ID],0),0)))</f>
        <v>Lead Status Unknown</v>
      </c>
      <c r="X6598"/>
    </row>
    <row r="6599" spans="2:24" x14ac:dyDescent="0.35">
      <c r="B6599" s="146"/>
      <c r="C6599" s="31" t="s">
        <v>6780</v>
      </c>
      <c r="D6599" s="31"/>
      <c r="E6599" s="44" t="s">
        <v>3203</v>
      </c>
      <c r="F6599" s="43" t="s">
        <v>3283</v>
      </c>
      <c r="G6599" s="84" t="s">
        <v>3249</v>
      </c>
      <c r="H6599" s="31">
        <v>1979</v>
      </c>
      <c r="I6599" s="207" t="s">
        <v>3338</v>
      </c>
      <c r="J6599" s="84"/>
      <c r="K6599" s="31" t="s">
        <v>41</v>
      </c>
      <c r="L6599" s="31"/>
      <c r="M6599" s="169"/>
      <c r="N6599" s="148"/>
      <c r="O6599" s="106" t="s">
        <v>3203</v>
      </c>
      <c r="P6599" s="43">
        <v>1979</v>
      </c>
      <c r="Q6599" s="207" t="s">
        <v>3338</v>
      </c>
      <c r="R6599" s="84" t="s">
        <v>3203</v>
      </c>
      <c r="S6599" s="31" t="s">
        <v>41</v>
      </c>
      <c r="T6599" s="31"/>
      <c r="U6599" s="169"/>
      <c r="V6599" s="150"/>
      <c r="W6599" s="141" t="str" cm="1">
        <f t="array" ref="W6599">IF(SUM(LEN(B6599:V6599))=0,"",IF(OR(OR(ISBLANK(F6599),SUM(LEN(C6599),LEN(D6599))=0),AND(NOT(E6599="Unknown"),ISBLANK(J6599)),AND(NOT(O6599="Unknown"),ISBLANK(R6599))),"Missing Information", INDEX(Table15[Entire Service Line Classification], MATCH(SUMIFS(Table15[Unique ID],Table15[System-Owned Portion],E6599,Table15[If Material Anything Other than "Lead" in Column E,Was Material Ever Previously Lead?],G6599,Table15[Customer-Owned Portion],O6599),Table15[Unique ID],0),0)))</f>
        <v>Lead Status Unknown</v>
      </c>
      <c r="X6599"/>
    </row>
    <row r="6600" spans="2:24" ht="29" x14ac:dyDescent="0.35">
      <c r="B6600" s="146"/>
      <c r="C6600" s="31" t="s">
        <v>6781</v>
      </c>
      <c r="D6600" s="31"/>
      <c r="E6600" s="44" t="s">
        <v>3284</v>
      </c>
      <c r="F6600" s="43" t="s">
        <v>41</v>
      </c>
      <c r="G6600" s="84" t="s">
        <v>3249</v>
      </c>
      <c r="H6600" s="31">
        <v>1992</v>
      </c>
      <c r="I6600" s="207" t="s">
        <v>3338</v>
      </c>
      <c r="J6600" s="84" t="s">
        <v>3270</v>
      </c>
      <c r="K6600" s="31" t="s">
        <v>41</v>
      </c>
      <c r="L6600" s="31"/>
      <c r="M6600" s="169"/>
      <c r="N6600" s="148"/>
      <c r="O6600" s="106" t="s">
        <v>3284</v>
      </c>
      <c r="P6600" s="43">
        <v>1992</v>
      </c>
      <c r="Q6600" s="207" t="s">
        <v>3338</v>
      </c>
      <c r="R6600" s="84" t="s">
        <v>3270</v>
      </c>
      <c r="S6600" s="31" t="s">
        <v>41</v>
      </c>
      <c r="T6600" s="31"/>
      <c r="U6600" s="169"/>
      <c r="V6600" s="150"/>
      <c r="W6600" s="141" t="str" cm="1">
        <f t="array" ref="W6600">IF(SUM(LEN(B6600:V6600))=0,"",IF(OR(OR(ISBLANK(F6600),SUM(LEN(C6600),LEN(D6600))=0),AND(NOT(E6600="Unknown"),ISBLANK(J6600)),AND(NOT(O6600="Unknown"),ISBLANK(R6600))),"Missing Information", INDEX(Table15[Entire Service Line Classification], MATCH(SUMIFS(Table15[Unique ID],Table15[System-Owned Portion],E6600,Table15[If Material Anything Other than "Lead" in Column E,Was Material Ever Previously Lead?],G6600,Table15[Customer-Owned Portion],O6600),Table15[Unique ID],0),0)))</f>
        <v>Non-lead</v>
      </c>
      <c r="X6600"/>
    </row>
    <row r="6601" spans="2:24" ht="29" x14ac:dyDescent="0.35">
      <c r="B6601" s="146"/>
      <c r="C6601" s="31" t="s">
        <v>6782</v>
      </c>
      <c r="D6601" s="31"/>
      <c r="E6601" s="44" t="s">
        <v>3284</v>
      </c>
      <c r="F6601" s="43" t="s">
        <v>41</v>
      </c>
      <c r="G6601" s="84" t="s">
        <v>3249</v>
      </c>
      <c r="H6601" s="31">
        <v>1992</v>
      </c>
      <c r="I6601" s="207" t="s">
        <v>3338</v>
      </c>
      <c r="J6601" s="84" t="s">
        <v>3270</v>
      </c>
      <c r="K6601" s="31" t="s">
        <v>41</v>
      </c>
      <c r="L6601" s="31"/>
      <c r="M6601" s="169"/>
      <c r="N6601" s="148"/>
      <c r="O6601" s="106" t="s">
        <v>3284</v>
      </c>
      <c r="P6601" s="43">
        <v>1992</v>
      </c>
      <c r="Q6601" s="207" t="s">
        <v>3338</v>
      </c>
      <c r="R6601" s="84" t="s">
        <v>3270</v>
      </c>
      <c r="S6601" s="31" t="s">
        <v>41</v>
      </c>
      <c r="T6601" s="31"/>
      <c r="U6601" s="169"/>
      <c r="V6601" s="150"/>
      <c r="W6601" s="141" t="str" cm="1">
        <f t="array" ref="W6601">IF(SUM(LEN(B6601:V6601))=0,"",IF(OR(OR(ISBLANK(F6601),SUM(LEN(C6601),LEN(D6601))=0),AND(NOT(E6601="Unknown"),ISBLANK(J6601)),AND(NOT(O6601="Unknown"),ISBLANK(R6601))),"Missing Information", INDEX(Table15[Entire Service Line Classification], MATCH(SUMIFS(Table15[Unique ID],Table15[System-Owned Portion],E6601,Table15[If Material Anything Other than "Lead" in Column E,Was Material Ever Previously Lead?],G6601,Table15[Customer-Owned Portion],O6601),Table15[Unique ID],0),0)))</f>
        <v>Non-lead</v>
      </c>
      <c r="X6601"/>
    </row>
    <row r="6602" spans="2:24" ht="29" x14ac:dyDescent="0.35">
      <c r="B6602" s="146"/>
      <c r="C6602" s="31" t="s">
        <v>3162</v>
      </c>
      <c r="D6602" s="31"/>
      <c r="E6602" s="44" t="s">
        <v>3284</v>
      </c>
      <c r="F6602" s="43" t="s">
        <v>41</v>
      </c>
      <c r="G6602" s="84" t="s">
        <v>3249</v>
      </c>
      <c r="H6602" s="31">
        <v>1989</v>
      </c>
      <c r="I6602" s="207" t="s">
        <v>3342</v>
      </c>
      <c r="J6602" s="84" t="s">
        <v>3270</v>
      </c>
      <c r="K6602" s="31" t="s">
        <v>41</v>
      </c>
      <c r="L6602" s="31"/>
      <c r="M6602" s="169"/>
      <c r="N6602" s="148"/>
      <c r="O6602" s="106" t="s">
        <v>3284</v>
      </c>
      <c r="P6602" s="43">
        <v>1989</v>
      </c>
      <c r="Q6602" s="207" t="s">
        <v>3342</v>
      </c>
      <c r="R6602" s="84" t="s">
        <v>3270</v>
      </c>
      <c r="S6602" s="31" t="s">
        <v>41</v>
      </c>
      <c r="T6602" s="31"/>
      <c r="U6602" s="169"/>
      <c r="V6602" s="150"/>
      <c r="W6602" s="141" t="str" cm="1">
        <f t="array" ref="W6602">IF(SUM(LEN(B6602:V6602))=0,"",IF(OR(OR(ISBLANK(F6602),SUM(LEN(C6602),LEN(D6602))=0),AND(NOT(E6602="Unknown"),ISBLANK(J6602)),AND(NOT(O6602="Unknown"),ISBLANK(R6602))),"Missing Information", INDEX(Table15[Entire Service Line Classification], MATCH(SUMIFS(Table15[Unique ID],Table15[System-Owned Portion],E6602,Table15[If Material Anything Other than "Lead" in Column E,Was Material Ever Previously Lead?],G6602,Table15[Customer-Owned Portion],O6602),Table15[Unique ID],0),0)))</f>
        <v>Non-lead</v>
      </c>
      <c r="X6602"/>
    </row>
    <row r="6603" spans="2:24" ht="29" x14ac:dyDescent="0.35">
      <c r="B6603" s="146"/>
      <c r="C6603" s="31" t="s">
        <v>6783</v>
      </c>
      <c r="D6603" s="31"/>
      <c r="E6603" s="44" t="s">
        <v>3284</v>
      </c>
      <c r="F6603" s="43" t="s">
        <v>41</v>
      </c>
      <c r="G6603" s="84" t="s">
        <v>3249</v>
      </c>
      <c r="H6603" s="31">
        <v>1992</v>
      </c>
      <c r="I6603" s="207" t="s">
        <v>3338</v>
      </c>
      <c r="J6603" s="84" t="s">
        <v>3270</v>
      </c>
      <c r="K6603" s="31" t="s">
        <v>41</v>
      </c>
      <c r="L6603" s="31"/>
      <c r="M6603" s="169"/>
      <c r="N6603" s="148"/>
      <c r="O6603" s="106" t="s">
        <v>3284</v>
      </c>
      <c r="P6603" s="43">
        <v>1992</v>
      </c>
      <c r="Q6603" s="207" t="s">
        <v>3338</v>
      </c>
      <c r="R6603" s="84" t="s">
        <v>3270</v>
      </c>
      <c r="S6603" s="31" t="s">
        <v>41</v>
      </c>
      <c r="T6603" s="31"/>
      <c r="U6603" s="169"/>
      <c r="V6603" s="150"/>
      <c r="W6603" s="141" t="str" cm="1">
        <f t="array" ref="W6603">IF(SUM(LEN(B6603:V6603))=0,"",IF(OR(OR(ISBLANK(F6603),SUM(LEN(C6603),LEN(D6603))=0),AND(NOT(E6603="Unknown"),ISBLANK(J6603)),AND(NOT(O6603="Unknown"),ISBLANK(R6603))),"Missing Information", INDEX(Table15[Entire Service Line Classification], MATCH(SUMIFS(Table15[Unique ID],Table15[System-Owned Portion],E6603,Table15[If Material Anything Other than "Lead" in Column E,Was Material Ever Previously Lead?],G6603,Table15[Customer-Owned Portion],O6603),Table15[Unique ID],0),0)))</f>
        <v>Non-lead</v>
      </c>
      <c r="X6603"/>
    </row>
    <row r="6604" spans="2:24" x14ac:dyDescent="0.35">
      <c r="B6604" s="146"/>
      <c r="C6604" s="31" t="s">
        <v>3163</v>
      </c>
      <c r="D6604" s="31"/>
      <c r="E6604" s="44" t="s">
        <v>3203</v>
      </c>
      <c r="F6604" s="43" t="s">
        <v>3283</v>
      </c>
      <c r="G6604" s="84" t="s">
        <v>3249</v>
      </c>
      <c r="H6604" s="31">
        <v>1977</v>
      </c>
      <c r="I6604" s="207" t="s">
        <v>3337</v>
      </c>
      <c r="J6604" s="84"/>
      <c r="K6604" s="31" t="s">
        <v>41</v>
      </c>
      <c r="L6604" s="31"/>
      <c r="M6604" s="169"/>
      <c r="N6604" s="148"/>
      <c r="O6604" s="106" t="s">
        <v>3203</v>
      </c>
      <c r="P6604" s="43">
        <v>1977</v>
      </c>
      <c r="Q6604" s="207" t="s">
        <v>3337</v>
      </c>
      <c r="R6604" s="84" t="s">
        <v>3203</v>
      </c>
      <c r="S6604" s="31" t="s">
        <v>41</v>
      </c>
      <c r="T6604" s="31"/>
      <c r="U6604" s="169"/>
      <c r="V6604" s="150"/>
      <c r="W6604" s="141" t="str" cm="1">
        <f t="array" ref="W6604">IF(SUM(LEN(B6604:V6604))=0,"",IF(OR(OR(ISBLANK(F6604),SUM(LEN(C6604),LEN(D6604))=0),AND(NOT(E6604="Unknown"),ISBLANK(J6604)),AND(NOT(O6604="Unknown"),ISBLANK(R6604))),"Missing Information", INDEX(Table15[Entire Service Line Classification], MATCH(SUMIFS(Table15[Unique ID],Table15[System-Owned Portion],E6604,Table15[If Material Anything Other than "Lead" in Column E,Was Material Ever Previously Lead?],G6604,Table15[Customer-Owned Portion],O6604),Table15[Unique ID],0),0)))</f>
        <v>Lead Status Unknown</v>
      </c>
      <c r="X6604"/>
    </row>
    <row r="6605" spans="2:24" x14ac:dyDescent="0.35">
      <c r="B6605" s="146"/>
      <c r="C6605" s="31" t="s">
        <v>3164</v>
      </c>
      <c r="D6605" s="31"/>
      <c r="E6605" s="44" t="s">
        <v>3203</v>
      </c>
      <c r="F6605" s="43" t="s">
        <v>3283</v>
      </c>
      <c r="G6605" s="84" t="s">
        <v>3249</v>
      </c>
      <c r="H6605" s="31">
        <v>1924</v>
      </c>
      <c r="I6605" s="207" t="s">
        <v>3338</v>
      </c>
      <c r="J6605" s="84"/>
      <c r="K6605" s="31" t="s">
        <v>41</v>
      </c>
      <c r="L6605" s="31"/>
      <c r="M6605" s="169"/>
      <c r="N6605" s="148"/>
      <c r="O6605" s="106" t="s">
        <v>3203</v>
      </c>
      <c r="P6605" s="43">
        <v>1924</v>
      </c>
      <c r="Q6605" s="207" t="s">
        <v>3338</v>
      </c>
      <c r="R6605" s="84" t="s">
        <v>3203</v>
      </c>
      <c r="S6605" s="31" t="s">
        <v>41</v>
      </c>
      <c r="T6605" s="31"/>
      <c r="U6605" s="169"/>
      <c r="V6605" s="150"/>
      <c r="W6605" s="141" t="str" cm="1">
        <f t="array" ref="W6605">IF(SUM(LEN(B6605:V6605))=0,"",IF(OR(OR(ISBLANK(F6605),SUM(LEN(C6605),LEN(D6605))=0),AND(NOT(E6605="Unknown"),ISBLANK(J6605)),AND(NOT(O6605="Unknown"),ISBLANK(R6605))),"Missing Information", INDEX(Table15[Entire Service Line Classification], MATCH(SUMIFS(Table15[Unique ID],Table15[System-Owned Portion],E6605,Table15[If Material Anything Other than "Lead" in Column E,Was Material Ever Previously Lead?],G6605,Table15[Customer-Owned Portion],O6605),Table15[Unique ID],0),0)))</f>
        <v>Lead Status Unknown</v>
      </c>
      <c r="X6605"/>
    </row>
    <row r="6606" spans="2:24" x14ac:dyDescent="0.35">
      <c r="B6606" s="146"/>
      <c r="C6606" s="31" t="s">
        <v>3165</v>
      </c>
      <c r="D6606" s="31"/>
      <c r="E6606" s="44" t="s">
        <v>3203</v>
      </c>
      <c r="F6606" s="43" t="s">
        <v>3283</v>
      </c>
      <c r="G6606" s="84" t="s">
        <v>3249</v>
      </c>
      <c r="H6606" s="31">
        <v>1948</v>
      </c>
      <c r="I6606" s="207" t="s">
        <v>3341</v>
      </c>
      <c r="J6606" s="84"/>
      <c r="K6606" s="31" t="s">
        <v>41</v>
      </c>
      <c r="L6606" s="31"/>
      <c r="M6606" s="169"/>
      <c r="N6606" s="148"/>
      <c r="O6606" s="106" t="s">
        <v>3203</v>
      </c>
      <c r="P6606" s="43">
        <v>1948</v>
      </c>
      <c r="Q6606" s="207" t="s">
        <v>3341</v>
      </c>
      <c r="R6606" s="84" t="s">
        <v>3203</v>
      </c>
      <c r="S6606" s="31" t="s">
        <v>41</v>
      </c>
      <c r="T6606" s="31"/>
      <c r="U6606" s="169"/>
      <c r="V6606" s="150"/>
      <c r="W6606" s="141" t="str" cm="1">
        <f t="array" ref="W6606">IF(SUM(LEN(B6606:V6606))=0,"",IF(OR(OR(ISBLANK(F6606),SUM(LEN(C6606),LEN(D6606))=0),AND(NOT(E6606="Unknown"),ISBLANK(J6606)),AND(NOT(O6606="Unknown"),ISBLANK(R6606))),"Missing Information", INDEX(Table15[Entire Service Line Classification], MATCH(SUMIFS(Table15[Unique ID],Table15[System-Owned Portion],E6606,Table15[If Material Anything Other than "Lead" in Column E,Was Material Ever Previously Lead?],G6606,Table15[Customer-Owned Portion],O6606),Table15[Unique ID],0),0)))</f>
        <v>Lead Status Unknown</v>
      </c>
      <c r="X6606"/>
    </row>
    <row r="6607" spans="2:24" ht="29" x14ac:dyDescent="0.35">
      <c r="B6607" s="146"/>
      <c r="C6607" s="31" t="s">
        <v>3166</v>
      </c>
      <c r="D6607" s="31"/>
      <c r="E6607" s="44" t="s">
        <v>3284</v>
      </c>
      <c r="F6607" s="43" t="s">
        <v>41</v>
      </c>
      <c r="G6607" s="84" t="s">
        <v>3249</v>
      </c>
      <c r="H6607" s="31">
        <v>2001</v>
      </c>
      <c r="I6607" s="207" t="s">
        <v>3341</v>
      </c>
      <c r="J6607" s="84" t="s">
        <v>3270</v>
      </c>
      <c r="K6607" s="31" t="s">
        <v>41</v>
      </c>
      <c r="L6607" s="31"/>
      <c r="M6607" s="169"/>
      <c r="N6607" s="148"/>
      <c r="O6607" s="106" t="s">
        <v>3284</v>
      </c>
      <c r="P6607" s="43">
        <v>2001</v>
      </c>
      <c r="Q6607" s="207" t="s">
        <v>3341</v>
      </c>
      <c r="R6607" s="84" t="s">
        <v>3270</v>
      </c>
      <c r="S6607" s="31" t="s">
        <v>41</v>
      </c>
      <c r="T6607" s="31"/>
      <c r="U6607" s="169"/>
      <c r="V6607" s="150"/>
      <c r="W6607" s="141" t="str" cm="1">
        <f t="array" ref="W6607">IF(SUM(LEN(B6607:V6607))=0,"",IF(OR(OR(ISBLANK(F6607),SUM(LEN(C6607),LEN(D6607))=0),AND(NOT(E6607="Unknown"),ISBLANK(J6607)),AND(NOT(O6607="Unknown"),ISBLANK(R6607))),"Missing Information", INDEX(Table15[Entire Service Line Classification], MATCH(SUMIFS(Table15[Unique ID],Table15[System-Owned Portion],E6607,Table15[If Material Anything Other than "Lead" in Column E,Was Material Ever Previously Lead?],G6607,Table15[Customer-Owned Portion],O6607),Table15[Unique ID],0),0)))</f>
        <v>Non-lead</v>
      </c>
      <c r="X6607"/>
    </row>
    <row r="6608" spans="2:24" x14ac:dyDescent="0.35">
      <c r="B6608" s="146"/>
      <c r="C6608" s="31" t="s">
        <v>3167</v>
      </c>
      <c r="D6608" s="31"/>
      <c r="E6608" s="44" t="s">
        <v>3203</v>
      </c>
      <c r="F6608" s="43" t="s">
        <v>3283</v>
      </c>
      <c r="G6608" s="84" t="s">
        <v>3249</v>
      </c>
      <c r="H6608" s="31">
        <v>1927</v>
      </c>
      <c r="I6608" s="207" t="s">
        <v>3337</v>
      </c>
      <c r="J6608" s="84"/>
      <c r="K6608" s="31" t="s">
        <v>41</v>
      </c>
      <c r="L6608" s="31"/>
      <c r="M6608" s="169"/>
      <c r="N6608" s="148"/>
      <c r="O6608" s="106" t="s">
        <v>3203</v>
      </c>
      <c r="P6608" s="43">
        <v>1927</v>
      </c>
      <c r="Q6608" s="207" t="s">
        <v>3337</v>
      </c>
      <c r="R6608" s="84" t="s">
        <v>3203</v>
      </c>
      <c r="S6608" s="31" t="s">
        <v>41</v>
      </c>
      <c r="T6608" s="31"/>
      <c r="U6608" s="169"/>
      <c r="V6608" s="150"/>
      <c r="W6608" s="141" t="str" cm="1">
        <f t="array" ref="W6608">IF(SUM(LEN(B6608:V6608))=0,"",IF(OR(OR(ISBLANK(F6608),SUM(LEN(C6608),LEN(D6608))=0),AND(NOT(E6608="Unknown"),ISBLANK(J6608)),AND(NOT(O6608="Unknown"),ISBLANK(R6608))),"Missing Information", INDEX(Table15[Entire Service Line Classification], MATCH(SUMIFS(Table15[Unique ID],Table15[System-Owned Portion],E6608,Table15[If Material Anything Other than "Lead" in Column E,Was Material Ever Previously Lead?],G6608,Table15[Customer-Owned Portion],O6608),Table15[Unique ID],0),0)))</f>
        <v>Lead Status Unknown</v>
      </c>
      <c r="X6608"/>
    </row>
    <row r="6609" spans="2:24" x14ac:dyDescent="0.35">
      <c r="B6609" s="146"/>
      <c r="C6609" s="31" t="s">
        <v>6784</v>
      </c>
      <c r="D6609" s="31"/>
      <c r="E6609" s="44" t="s">
        <v>3203</v>
      </c>
      <c r="F6609" s="43" t="s">
        <v>3283</v>
      </c>
      <c r="G6609" s="84" t="s">
        <v>3249</v>
      </c>
      <c r="H6609" s="31">
        <v>1967</v>
      </c>
      <c r="I6609" s="207" t="s">
        <v>3336</v>
      </c>
      <c r="J6609" s="84"/>
      <c r="K6609" s="31" t="s">
        <v>41</v>
      </c>
      <c r="L6609" s="31"/>
      <c r="M6609" s="169"/>
      <c r="N6609" s="148"/>
      <c r="O6609" s="106" t="s">
        <v>3203</v>
      </c>
      <c r="P6609" s="43">
        <v>1967</v>
      </c>
      <c r="Q6609" s="207" t="s">
        <v>3336</v>
      </c>
      <c r="R6609" s="84" t="s">
        <v>3203</v>
      </c>
      <c r="S6609" s="31" t="s">
        <v>41</v>
      </c>
      <c r="T6609" s="31"/>
      <c r="U6609" s="169"/>
      <c r="V6609" s="150"/>
      <c r="W6609" s="141" t="str" cm="1">
        <f t="array" ref="W6609">IF(SUM(LEN(B6609:V6609))=0,"",IF(OR(OR(ISBLANK(F6609),SUM(LEN(C6609),LEN(D6609))=0),AND(NOT(E6609="Unknown"),ISBLANK(J6609)),AND(NOT(O6609="Unknown"),ISBLANK(R6609))),"Missing Information", INDEX(Table15[Entire Service Line Classification], MATCH(SUMIFS(Table15[Unique ID],Table15[System-Owned Portion],E6609,Table15[If Material Anything Other than "Lead" in Column E,Was Material Ever Previously Lead?],G6609,Table15[Customer-Owned Portion],O6609),Table15[Unique ID],0),0)))</f>
        <v>Lead Status Unknown</v>
      </c>
      <c r="X6609"/>
    </row>
    <row r="6610" spans="2:24" ht="29" x14ac:dyDescent="0.35">
      <c r="B6610" s="146"/>
      <c r="C6610" s="31" t="s">
        <v>3168</v>
      </c>
      <c r="D6610" s="31"/>
      <c r="E6610" s="44" t="s">
        <v>3284</v>
      </c>
      <c r="F6610" s="43" t="s">
        <v>41</v>
      </c>
      <c r="G6610" s="84" t="s">
        <v>3249</v>
      </c>
      <c r="H6610" s="31">
        <v>1991</v>
      </c>
      <c r="I6610" s="207" t="s">
        <v>3338</v>
      </c>
      <c r="J6610" s="84" t="s">
        <v>3270</v>
      </c>
      <c r="K6610" s="31" t="s">
        <v>41</v>
      </c>
      <c r="L6610" s="31"/>
      <c r="M6610" s="169"/>
      <c r="N6610" s="148"/>
      <c r="O6610" s="106" t="s">
        <v>3284</v>
      </c>
      <c r="P6610" s="43">
        <v>1991</v>
      </c>
      <c r="Q6610" s="207" t="s">
        <v>3338</v>
      </c>
      <c r="R6610" s="84" t="s">
        <v>3270</v>
      </c>
      <c r="S6610" s="31" t="s">
        <v>41</v>
      </c>
      <c r="T6610" s="31"/>
      <c r="U6610" s="169"/>
      <c r="V6610" s="150"/>
      <c r="W6610" s="141" t="str" cm="1">
        <f t="array" ref="W6610">IF(SUM(LEN(B6610:V6610))=0,"",IF(OR(OR(ISBLANK(F6610),SUM(LEN(C6610),LEN(D6610))=0),AND(NOT(E6610="Unknown"),ISBLANK(J6610)),AND(NOT(O6610="Unknown"),ISBLANK(R6610))),"Missing Information", INDEX(Table15[Entire Service Line Classification], MATCH(SUMIFS(Table15[Unique ID],Table15[System-Owned Portion],E6610,Table15[If Material Anything Other than "Lead" in Column E,Was Material Ever Previously Lead?],G6610,Table15[Customer-Owned Portion],O6610),Table15[Unique ID],0),0)))</f>
        <v>Non-lead</v>
      </c>
      <c r="X6610"/>
    </row>
    <row r="6611" spans="2:24" x14ac:dyDescent="0.35">
      <c r="B6611" s="146"/>
      <c r="C6611" s="31" t="s">
        <v>3169</v>
      </c>
      <c r="D6611" s="31"/>
      <c r="E6611" s="44" t="s">
        <v>3203</v>
      </c>
      <c r="F6611" s="43" t="s">
        <v>3283</v>
      </c>
      <c r="G6611" s="84" t="s">
        <v>3249</v>
      </c>
      <c r="H6611" s="31">
        <v>1966</v>
      </c>
      <c r="I6611" s="207" t="s">
        <v>3337</v>
      </c>
      <c r="J6611" s="84"/>
      <c r="K6611" s="31" t="s">
        <v>41</v>
      </c>
      <c r="L6611" s="31"/>
      <c r="M6611" s="169"/>
      <c r="N6611" s="148"/>
      <c r="O6611" s="106" t="s">
        <v>3203</v>
      </c>
      <c r="P6611" s="43">
        <v>1966</v>
      </c>
      <c r="Q6611" s="207" t="s">
        <v>3337</v>
      </c>
      <c r="R6611" s="84" t="s">
        <v>3203</v>
      </c>
      <c r="S6611" s="31" t="s">
        <v>41</v>
      </c>
      <c r="T6611" s="31"/>
      <c r="U6611" s="169"/>
      <c r="V6611" s="150"/>
      <c r="W6611" s="141" t="str" cm="1">
        <f t="array" ref="W6611">IF(SUM(LEN(B6611:V6611))=0,"",IF(OR(OR(ISBLANK(F6611),SUM(LEN(C6611),LEN(D6611))=0),AND(NOT(E6611="Unknown"),ISBLANK(J6611)),AND(NOT(O6611="Unknown"),ISBLANK(R6611))),"Missing Information", INDEX(Table15[Entire Service Line Classification], MATCH(SUMIFS(Table15[Unique ID],Table15[System-Owned Portion],E6611,Table15[If Material Anything Other than "Lead" in Column E,Was Material Ever Previously Lead?],G6611,Table15[Customer-Owned Portion],O6611),Table15[Unique ID],0),0)))</f>
        <v>Lead Status Unknown</v>
      </c>
      <c r="X6611"/>
    </row>
    <row r="6612" spans="2:24" x14ac:dyDescent="0.35">
      <c r="B6612" s="146"/>
      <c r="C6612" s="31" t="s">
        <v>6785</v>
      </c>
      <c r="D6612" s="31"/>
      <c r="E6612" s="44" t="s">
        <v>3203</v>
      </c>
      <c r="F6612" s="43" t="s">
        <v>3283</v>
      </c>
      <c r="G6612" s="84" t="s">
        <v>3249</v>
      </c>
      <c r="H6612" s="31">
        <v>1916</v>
      </c>
      <c r="I6612" s="207" t="s">
        <v>3337</v>
      </c>
      <c r="J6612" s="84"/>
      <c r="K6612" s="31" t="s">
        <v>41</v>
      </c>
      <c r="L6612" s="31"/>
      <c r="M6612" s="169"/>
      <c r="N6612" s="148"/>
      <c r="O6612" s="106" t="s">
        <v>3203</v>
      </c>
      <c r="P6612" s="43">
        <v>1916</v>
      </c>
      <c r="Q6612" s="207" t="s">
        <v>3337</v>
      </c>
      <c r="R6612" s="84" t="s">
        <v>3203</v>
      </c>
      <c r="S6612" s="31" t="s">
        <v>41</v>
      </c>
      <c r="T6612" s="31"/>
      <c r="U6612" s="169"/>
      <c r="V6612" s="150"/>
      <c r="W6612" s="141" t="str" cm="1">
        <f t="array" ref="W6612">IF(SUM(LEN(B6612:V6612))=0,"",IF(OR(OR(ISBLANK(F6612),SUM(LEN(C6612),LEN(D6612))=0),AND(NOT(E6612="Unknown"),ISBLANK(J6612)),AND(NOT(O6612="Unknown"),ISBLANK(R6612))),"Missing Information", INDEX(Table15[Entire Service Line Classification], MATCH(SUMIFS(Table15[Unique ID],Table15[System-Owned Portion],E6612,Table15[If Material Anything Other than "Lead" in Column E,Was Material Ever Previously Lead?],G6612,Table15[Customer-Owned Portion],O6612),Table15[Unique ID],0),0)))</f>
        <v>Lead Status Unknown</v>
      </c>
      <c r="X6612"/>
    </row>
    <row r="6613" spans="2:24" ht="29" x14ac:dyDescent="0.35">
      <c r="B6613" s="146"/>
      <c r="C6613" s="31" t="s">
        <v>6786</v>
      </c>
      <c r="D6613" s="31"/>
      <c r="E6613" s="44" t="s">
        <v>3203</v>
      </c>
      <c r="F6613" s="43" t="s">
        <v>3283</v>
      </c>
      <c r="G6613" s="84" t="s">
        <v>3249</v>
      </c>
      <c r="H6613" s="31"/>
      <c r="I6613" s="207" t="s">
        <v>3336</v>
      </c>
      <c r="J6613" s="84"/>
      <c r="K6613" s="31" t="s">
        <v>41</v>
      </c>
      <c r="L6613" s="31"/>
      <c r="M6613" s="169"/>
      <c r="N6613" s="148"/>
      <c r="O6613" s="106" t="s">
        <v>3203</v>
      </c>
      <c r="P6613" s="43"/>
      <c r="Q6613" s="207" t="s">
        <v>3336</v>
      </c>
      <c r="R6613" s="84" t="s">
        <v>3203</v>
      </c>
      <c r="S6613" s="31" t="s">
        <v>41</v>
      </c>
      <c r="T6613" s="31"/>
      <c r="U6613" s="169"/>
      <c r="V6613" s="150"/>
      <c r="W6613" s="141" t="str" cm="1">
        <f t="array" ref="W6613">IF(SUM(LEN(B6613:V6613))=0,"",IF(OR(OR(ISBLANK(F6613),SUM(LEN(C6613),LEN(D6613))=0),AND(NOT(E6613="Unknown"),ISBLANK(J6613)),AND(NOT(O6613="Unknown"),ISBLANK(R6613))),"Missing Information", INDEX(Table15[Entire Service Line Classification], MATCH(SUMIFS(Table15[Unique ID],Table15[System-Owned Portion],E6613,Table15[If Material Anything Other than "Lead" in Column E,Was Material Ever Previously Lead?],G6613,Table15[Customer-Owned Portion],O6613),Table15[Unique ID],0),0)))</f>
        <v>Lead Status Unknown</v>
      </c>
      <c r="X6613"/>
    </row>
    <row r="6614" spans="2:24" ht="29" x14ac:dyDescent="0.35">
      <c r="B6614" s="146"/>
      <c r="C6614" s="31" t="s">
        <v>6787</v>
      </c>
      <c r="D6614" s="31"/>
      <c r="E6614" s="44" t="s">
        <v>3203</v>
      </c>
      <c r="F6614" s="43" t="s">
        <v>3283</v>
      </c>
      <c r="G6614" s="84" t="s">
        <v>3249</v>
      </c>
      <c r="H6614" s="31"/>
      <c r="I6614" s="207" t="s">
        <v>3336</v>
      </c>
      <c r="J6614" s="84"/>
      <c r="K6614" s="31" t="s">
        <v>41</v>
      </c>
      <c r="L6614" s="31"/>
      <c r="M6614" s="169"/>
      <c r="N6614" s="148"/>
      <c r="O6614" s="106" t="s">
        <v>3203</v>
      </c>
      <c r="P6614" s="43"/>
      <c r="Q6614" s="207" t="s">
        <v>3336</v>
      </c>
      <c r="R6614" s="84" t="s">
        <v>3203</v>
      </c>
      <c r="S6614" s="31" t="s">
        <v>41</v>
      </c>
      <c r="T6614" s="31"/>
      <c r="U6614" s="169"/>
      <c r="V6614" s="150"/>
      <c r="W6614" s="141" t="str" cm="1">
        <f t="array" ref="W6614">IF(SUM(LEN(B6614:V6614))=0,"",IF(OR(OR(ISBLANK(F6614),SUM(LEN(C6614),LEN(D6614))=0),AND(NOT(E6614="Unknown"),ISBLANK(J6614)),AND(NOT(O6614="Unknown"),ISBLANK(R6614))),"Missing Information", INDEX(Table15[Entire Service Line Classification], MATCH(SUMIFS(Table15[Unique ID],Table15[System-Owned Portion],E6614,Table15[If Material Anything Other than "Lead" in Column E,Was Material Ever Previously Lead?],G6614,Table15[Customer-Owned Portion],O6614),Table15[Unique ID],0),0)))</f>
        <v>Lead Status Unknown</v>
      </c>
      <c r="X6614"/>
    </row>
    <row r="6615" spans="2:24" x14ac:dyDescent="0.35">
      <c r="B6615" s="146"/>
      <c r="C6615" s="31" t="s">
        <v>3170</v>
      </c>
      <c r="D6615" s="31"/>
      <c r="E6615" s="44" t="s">
        <v>3203</v>
      </c>
      <c r="F6615" s="43" t="s">
        <v>3283</v>
      </c>
      <c r="G6615" s="84" t="s">
        <v>3249</v>
      </c>
      <c r="H6615" s="31">
        <v>1900</v>
      </c>
      <c r="I6615" s="207" t="s">
        <v>3338</v>
      </c>
      <c r="J6615" s="84"/>
      <c r="K6615" s="31" t="s">
        <v>41</v>
      </c>
      <c r="L6615" s="31"/>
      <c r="M6615" s="169"/>
      <c r="N6615" s="148"/>
      <c r="O6615" s="106" t="s">
        <v>3203</v>
      </c>
      <c r="P6615" s="43">
        <v>1900</v>
      </c>
      <c r="Q6615" s="207" t="s">
        <v>3338</v>
      </c>
      <c r="R6615" s="84" t="s">
        <v>3203</v>
      </c>
      <c r="S6615" s="31" t="s">
        <v>41</v>
      </c>
      <c r="T6615" s="31"/>
      <c r="U6615" s="169"/>
      <c r="V6615" s="150"/>
      <c r="W6615" s="141" t="str" cm="1">
        <f t="array" ref="W6615">IF(SUM(LEN(B6615:V6615))=0,"",IF(OR(OR(ISBLANK(F6615),SUM(LEN(C6615),LEN(D6615))=0),AND(NOT(E6615="Unknown"),ISBLANK(J6615)),AND(NOT(O6615="Unknown"),ISBLANK(R6615))),"Missing Information", INDEX(Table15[Entire Service Line Classification], MATCH(SUMIFS(Table15[Unique ID],Table15[System-Owned Portion],E6615,Table15[If Material Anything Other than "Lead" in Column E,Was Material Ever Previously Lead?],G6615,Table15[Customer-Owned Portion],O6615),Table15[Unique ID],0),0)))</f>
        <v>Lead Status Unknown</v>
      </c>
      <c r="X6615"/>
    </row>
    <row r="6616" spans="2:24" x14ac:dyDescent="0.35">
      <c r="B6616" s="146"/>
      <c r="C6616" s="31" t="s">
        <v>3171</v>
      </c>
      <c r="D6616" s="31"/>
      <c r="E6616" s="44" t="s">
        <v>3284</v>
      </c>
      <c r="F6616" s="43" t="s">
        <v>41</v>
      </c>
      <c r="G6616" s="84" t="s">
        <v>41</v>
      </c>
      <c r="H6616" s="31"/>
      <c r="I6616" s="207" t="s">
        <v>3339</v>
      </c>
      <c r="J6616" s="84" t="s">
        <v>3275</v>
      </c>
      <c r="K6616" s="31" t="s">
        <v>41</v>
      </c>
      <c r="L6616" s="31"/>
      <c r="M6616" s="169"/>
      <c r="N6616" s="148"/>
      <c r="O6616" s="106" t="s">
        <v>3284</v>
      </c>
      <c r="P6616" s="43"/>
      <c r="Q6616" s="207" t="s">
        <v>3339</v>
      </c>
      <c r="R6616" s="84" t="s">
        <v>3275</v>
      </c>
      <c r="S6616" s="31" t="s">
        <v>41</v>
      </c>
      <c r="T6616" s="31"/>
      <c r="U6616" s="169"/>
      <c r="V6616" s="150"/>
      <c r="W6616" s="141" t="str" cm="1">
        <f t="array" ref="W6616">IF(SUM(LEN(B6616:V6616))=0,"",IF(OR(OR(ISBLANK(F6616),SUM(LEN(C6616),LEN(D6616))=0),AND(NOT(E6616="Unknown"),ISBLANK(J6616)),AND(NOT(O6616="Unknown"),ISBLANK(R6616))),"Missing Information", INDEX(Table15[Entire Service Line Classification], MATCH(SUMIFS(Table15[Unique ID],Table15[System-Owned Portion],E6616,Table15[If Material Anything Other than "Lead" in Column E,Was Material Ever Previously Lead?],G6616,Table15[Customer-Owned Portion],O6616),Table15[Unique ID],0),0)))</f>
        <v>Non-lead</v>
      </c>
      <c r="X6616"/>
    </row>
    <row r="6617" spans="2:24" ht="29" x14ac:dyDescent="0.35">
      <c r="B6617" s="146"/>
      <c r="C6617" s="31" t="s">
        <v>6765</v>
      </c>
      <c r="D6617" s="31"/>
      <c r="E6617" s="44" t="s">
        <v>3284</v>
      </c>
      <c r="F6617" s="43" t="s">
        <v>41</v>
      </c>
      <c r="G6617" s="84" t="s">
        <v>41</v>
      </c>
      <c r="H6617" s="31"/>
      <c r="I6617" s="207" t="s">
        <v>3342</v>
      </c>
      <c r="J6617" s="84" t="s">
        <v>3275</v>
      </c>
      <c r="K6617" s="31" t="s">
        <v>41</v>
      </c>
      <c r="L6617" s="31"/>
      <c r="M6617" s="169"/>
      <c r="N6617" s="148"/>
      <c r="O6617" s="106" t="s">
        <v>3284</v>
      </c>
      <c r="P6617" s="43"/>
      <c r="Q6617" s="207" t="s">
        <v>3342</v>
      </c>
      <c r="R6617" s="84" t="s">
        <v>3275</v>
      </c>
      <c r="S6617" s="31" t="s">
        <v>41</v>
      </c>
      <c r="T6617" s="31"/>
      <c r="U6617" s="169"/>
      <c r="V6617" s="150"/>
      <c r="W6617" s="141" t="str" cm="1">
        <f t="array" ref="W6617">IF(SUM(LEN(B6617:V6617))=0,"",IF(OR(OR(ISBLANK(F6617),SUM(LEN(C6617),LEN(D6617))=0),AND(NOT(E6617="Unknown"),ISBLANK(J6617)),AND(NOT(O6617="Unknown"),ISBLANK(R6617))),"Missing Information", INDEX(Table15[Entire Service Line Classification], MATCH(SUMIFS(Table15[Unique ID],Table15[System-Owned Portion],E6617,Table15[If Material Anything Other than "Lead" in Column E,Was Material Ever Previously Lead?],G6617,Table15[Customer-Owned Portion],O6617),Table15[Unique ID],0),0)))</f>
        <v>Non-lead</v>
      </c>
      <c r="X6617"/>
    </row>
    <row r="6618" spans="2:24" ht="29" x14ac:dyDescent="0.35">
      <c r="B6618" s="146"/>
      <c r="C6618" s="31" t="s">
        <v>6788</v>
      </c>
      <c r="D6618" s="31"/>
      <c r="E6618" s="44" t="s">
        <v>3203</v>
      </c>
      <c r="F6618" s="43" t="s">
        <v>3283</v>
      </c>
      <c r="G6618" s="84" t="s">
        <v>3249</v>
      </c>
      <c r="H6618" s="31"/>
      <c r="I6618" s="207" t="s">
        <v>3343</v>
      </c>
      <c r="J6618" s="84"/>
      <c r="K6618" s="31" t="s">
        <v>41</v>
      </c>
      <c r="L6618" s="31"/>
      <c r="M6618" s="169"/>
      <c r="N6618" s="148"/>
      <c r="O6618" s="106" t="s">
        <v>3203</v>
      </c>
      <c r="P6618" s="43"/>
      <c r="Q6618" s="207" t="s">
        <v>3343</v>
      </c>
      <c r="R6618" s="84" t="s">
        <v>3203</v>
      </c>
      <c r="S6618" s="31" t="s">
        <v>41</v>
      </c>
      <c r="T6618" s="31"/>
      <c r="U6618" s="169"/>
      <c r="V6618" s="150"/>
      <c r="W6618" s="141" t="str" cm="1">
        <f t="array" ref="W6618">IF(SUM(LEN(B6618:V6618))=0,"",IF(OR(OR(ISBLANK(F6618),SUM(LEN(C6618),LEN(D6618))=0),AND(NOT(E6618="Unknown"),ISBLANK(J6618)),AND(NOT(O6618="Unknown"),ISBLANK(R6618))),"Missing Information", INDEX(Table15[Entire Service Line Classification], MATCH(SUMIFS(Table15[Unique ID],Table15[System-Owned Portion],E6618,Table15[If Material Anything Other than "Lead" in Column E,Was Material Ever Previously Lead?],G6618,Table15[Customer-Owned Portion],O6618),Table15[Unique ID],0),0)))</f>
        <v>Lead Status Unknown</v>
      </c>
      <c r="X6618"/>
    </row>
    <row r="6619" spans="2:24" ht="29" x14ac:dyDescent="0.35">
      <c r="B6619" s="146"/>
      <c r="C6619" s="31" t="s">
        <v>6789</v>
      </c>
      <c r="D6619" s="31"/>
      <c r="E6619" s="44" t="s">
        <v>3203</v>
      </c>
      <c r="F6619" s="43" t="s">
        <v>3283</v>
      </c>
      <c r="G6619" s="84" t="s">
        <v>3249</v>
      </c>
      <c r="H6619" s="31"/>
      <c r="I6619" s="207" t="s">
        <v>3338</v>
      </c>
      <c r="J6619" s="84"/>
      <c r="K6619" s="31" t="s">
        <v>41</v>
      </c>
      <c r="L6619" s="31"/>
      <c r="M6619" s="169"/>
      <c r="N6619" s="148"/>
      <c r="O6619" s="106" t="s">
        <v>3203</v>
      </c>
      <c r="P6619" s="43"/>
      <c r="Q6619" s="207" t="s">
        <v>3338</v>
      </c>
      <c r="R6619" s="84" t="s">
        <v>3203</v>
      </c>
      <c r="S6619" s="31" t="s">
        <v>41</v>
      </c>
      <c r="T6619" s="31"/>
      <c r="U6619" s="169"/>
      <c r="V6619" s="150"/>
      <c r="W6619" s="141" t="str" cm="1">
        <f t="array" ref="W6619">IF(SUM(LEN(B6619:V6619))=0,"",IF(OR(OR(ISBLANK(F6619),SUM(LEN(C6619),LEN(D6619))=0),AND(NOT(E6619="Unknown"),ISBLANK(J6619)),AND(NOT(O6619="Unknown"),ISBLANK(R6619))),"Missing Information", INDEX(Table15[Entire Service Line Classification], MATCH(SUMIFS(Table15[Unique ID],Table15[System-Owned Portion],E6619,Table15[If Material Anything Other than "Lead" in Column E,Was Material Ever Previously Lead?],G6619,Table15[Customer-Owned Portion],O6619),Table15[Unique ID],0),0)))</f>
        <v>Lead Status Unknown</v>
      </c>
      <c r="X6619"/>
    </row>
    <row r="6620" spans="2:24" x14ac:dyDescent="0.35">
      <c r="B6620" s="146"/>
      <c r="C6620" s="31" t="s">
        <v>6790</v>
      </c>
      <c r="D6620" s="31"/>
      <c r="E6620" s="44" t="s">
        <v>3203</v>
      </c>
      <c r="F6620" s="43" t="s">
        <v>3283</v>
      </c>
      <c r="G6620" s="84" t="s">
        <v>3249</v>
      </c>
      <c r="H6620" s="31"/>
      <c r="I6620" s="207" t="s">
        <v>3338</v>
      </c>
      <c r="J6620" s="84"/>
      <c r="K6620" s="31" t="s">
        <v>41</v>
      </c>
      <c r="L6620" s="31"/>
      <c r="M6620" s="169"/>
      <c r="N6620" s="148"/>
      <c r="O6620" s="106" t="s">
        <v>3203</v>
      </c>
      <c r="P6620" s="43"/>
      <c r="Q6620" s="207" t="s">
        <v>3338</v>
      </c>
      <c r="R6620" s="84" t="s">
        <v>3203</v>
      </c>
      <c r="S6620" s="31" t="s">
        <v>41</v>
      </c>
      <c r="T6620" s="31"/>
      <c r="U6620" s="169"/>
      <c r="V6620" s="150"/>
      <c r="W6620" s="141" t="str" cm="1">
        <f t="array" ref="W6620">IF(SUM(LEN(B6620:V6620))=0,"",IF(OR(OR(ISBLANK(F6620),SUM(LEN(C6620),LEN(D6620))=0),AND(NOT(E6620="Unknown"),ISBLANK(J6620)),AND(NOT(O6620="Unknown"),ISBLANK(R6620))),"Missing Information", INDEX(Table15[Entire Service Line Classification], MATCH(SUMIFS(Table15[Unique ID],Table15[System-Owned Portion],E6620,Table15[If Material Anything Other than "Lead" in Column E,Was Material Ever Previously Lead?],G6620,Table15[Customer-Owned Portion],O6620),Table15[Unique ID],0),0)))</f>
        <v>Lead Status Unknown</v>
      </c>
      <c r="X6620"/>
    </row>
    <row r="6621" spans="2:24" x14ac:dyDescent="0.35">
      <c r="B6621" s="146"/>
      <c r="C6621" s="31" t="s">
        <v>6791</v>
      </c>
      <c r="D6621" s="31"/>
      <c r="E6621" s="44" t="s">
        <v>3203</v>
      </c>
      <c r="F6621" s="43" t="s">
        <v>3283</v>
      </c>
      <c r="G6621" s="84" t="s">
        <v>3249</v>
      </c>
      <c r="H6621" s="31"/>
      <c r="I6621" s="207" t="s">
        <v>3336</v>
      </c>
      <c r="J6621" s="84"/>
      <c r="K6621" s="31" t="s">
        <v>41</v>
      </c>
      <c r="L6621" s="31"/>
      <c r="M6621" s="169"/>
      <c r="N6621" s="148"/>
      <c r="O6621" s="106" t="s">
        <v>3203</v>
      </c>
      <c r="P6621" s="43"/>
      <c r="Q6621" s="207" t="s">
        <v>3336</v>
      </c>
      <c r="R6621" s="84" t="s">
        <v>3203</v>
      </c>
      <c r="S6621" s="31" t="s">
        <v>41</v>
      </c>
      <c r="T6621" s="31"/>
      <c r="U6621" s="169"/>
      <c r="V6621" s="150"/>
      <c r="W6621" s="141" t="str" cm="1">
        <f t="array" ref="W6621">IF(SUM(LEN(B6621:V6621))=0,"",IF(OR(OR(ISBLANK(F6621),SUM(LEN(C6621),LEN(D6621))=0),AND(NOT(E6621="Unknown"),ISBLANK(J6621)),AND(NOT(O6621="Unknown"),ISBLANK(R6621))),"Missing Information", INDEX(Table15[Entire Service Line Classification], MATCH(SUMIFS(Table15[Unique ID],Table15[System-Owned Portion],E6621,Table15[If Material Anything Other than "Lead" in Column E,Was Material Ever Previously Lead?],G6621,Table15[Customer-Owned Portion],O6621),Table15[Unique ID],0),0)))</f>
        <v>Lead Status Unknown</v>
      </c>
      <c r="X6621"/>
    </row>
    <row r="6622" spans="2:24" ht="29" x14ac:dyDescent="0.35">
      <c r="B6622" s="146"/>
      <c r="C6622" s="31" t="s">
        <v>6792</v>
      </c>
      <c r="D6622" s="31"/>
      <c r="E6622" s="44" t="s">
        <v>3284</v>
      </c>
      <c r="F6622" s="43" t="s">
        <v>41</v>
      </c>
      <c r="G6622" s="84" t="s">
        <v>41</v>
      </c>
      <c r="H6622" s="31"/>
      <c r="I6622" s="207" t="s">
        <v>3339</v>
      </c>
      <c r="J6622" s="84" t="s">
        <v>3275</v>
      </c>
      <c r="K6622" s="31" t="s">
        <v>41</v>
      </c>
      <c r="L6622" s="31"/>
      <c r="M6622" s="169"/>
      <c r="N6622" s="148"/>
      <c r="O6622" s="106" t="s">
        <v>3284</v>
      </c>
      <c r="P6622" s="43"/>
      <c r="Q6622" s="207" t="s">
        <v>3339</v>
      </c>
      <c r="R6622" s="84" t="s">
        <v>3275</v>
      </c>
      <c r="S6622" s="31" t="s">
        <v>41</v>
      </c>
      <c r="T6622" s="31"/>
      <c r="U6622" s="169"/>
      <c r="V6622" s="150"/>
      <c r="W6622" s="141" t="str" cm="1">
        <f t="array" ref="W6622">IF(SUM(LEN(B6622:V6622))=0,"",IF(OR(OR(ISBLANK(F6622),SUM(LEN(C6622),LEN(D6622))=0),AND(NOT(E6622="Unknown"),ISBLANK(J6622)),AND(NOT(O6622="Unknown"),ISBLANK(R6622))),"Missing Information", INDEX(Table15[Entire Service Line Classification], MATCH(SUMIFS(Table15[Unique ID],Table15[System-Owned Portion],E6622,Table15[If Material Anything Other than "Lead" in Column E,Was Material Ever Previously Lead?],G6622,Table15[Customer-Owned Portion],O6622),Table15[Unique ID],0),0)))</f>
        <v>Non-lead</v>
      </c>
      <c r="X6622"/>
    </row>
    <row r="6623" spans="2:24" ht="29" x14ac:dyDescent="0.35">
      <c r="B6623" s="146"/>
      <c r="C6623" s="31" t="s">
        <v>6793</v>
      </c>
      <c r="D6623" s="31"/>
      <c r="E6623" s="44" t="s">
        <v>3203</v>
      </c>
      <c r="F6623" s="43" t="s">
        <v>3283</v>
      </c>
      <c r="G6623" s="84" t="s">
        <v>3249</v>
      </c>
      <c r="H6623" s="31"/>
      <c r="I6623" s="207" t="s">
        <v>3340</v>
      </c>
      <c r="J6623" s="84"/>
      <c r="K6623" s="31" t="s">
        <v>41</v>
      </c>
      <c r="L6623" s="31"/>
      <c r="M6623" s="169"/>
      <c r="N6623" s="148"/>
      <c r="O6623" s="106" t="s">
        <v>3203</v>
      </c>
      <c r="P6623" s="43"/>
      <c r="Q6623" s="207" t="s">
        <v>3340</v>
      </c>
      <c r="R6623" s="84" t="s">
        <v>3203</v>
      </c>
      <c r="S6623" s="31" t="s">
        <v>41</v>
      </c>
      <c r="T6623" s="31"/>
      <c r="U6623" s="169"/>
      <c r="V6623" s="150"/>
      <c r="W6623" s="141" t="str" cm="1">
        <f t="array" ref="W6623">IF(SUM(LEN(B6623:V6623))=0,"",IF(OR(OR(ISBLANK(F6623),SUM(LEN(C6623),LEN(D6623))=0),AND(NOT(E6623="Unknown"),ISBLANK(J6623)),AND(NOT(O6623="Unknown"),ISBLANK(R6623))),"Missing Information", INDEX(Table15[Entire Service Line Classification], MATCH(SUMIFS(Table15[Unique ID],Table15[System-Owned Portion],E6623,Table15[If Material Anything Other than "Lead" in Column E,Was Material Ever Previously Lead?],G6623,Table15[Customer-Owned Portion],O6623),Table15[Unique ID],0),0)))</f>
        <v>Lead Status Unknown</v>
      </c>
      <c r="X6623"/>
    </row>
    <row r="6624" spans="2:24" ht="29" x14ac:dyDescent="0.35">
      <c r="B6624" s="146"/>
      <c r="C6624" s="31" t="s">
        <v>6794</v>
      </c>
      <c r="D6624" s="31"/>
      <c r="E6624" s="44" t="s">
        <v>3203</v>
      </c>
      <c r="F6624" s="43" t="s">
        <v>3283</v>
      </c>
      <c r="G6624" s="84" t="s">
        <v>3249</v>
      </c>
      <c r="H6624" s="31"/>
      <c r="I6624" s="207" t="s">
        <v>3338</v>
      </c>
      <c r="J6624" s="84"/>
      <c r="K6624" s="31" t="s">
        <v>41</v>
      </c>
      <c r="L6624" s="31"/>
      <c r="M6624" s="169"/>
      <c r="N6624" s="148"/>
      <c r="O6624" s="106" t="s">
        <v>3203</v>
      </c>
      <c r="P6624" s="43"/>
      <c r="Q6624" s="207" t="s">
        <v>3338</v>
      </c>
      <c r="R6624" s="84" t="s">
        <v>3203</v>
      </c>
      <c r="S6624" s="31" t="s">
        <v>41</v>
      </c>
      <c r="T6624" s="31"/>
      <c r="U6624" s="169"/>
      <c r="V6624" s="150"/>
      <c r="W6624" s="141" t="str" cm="1">
        <f t="array" ref="W6624">IF(SUM(LEN(B6624:V6624))=0,"",IF(OR(OR(ISBLANK(F6624),SUM(LEN(C6624),LEN(D6624))=0),AND(NOT(E6624="Unknown"),ISBLANK(J6624)),AND(NOT(O6624="Unknown"),ISBLANK(R6624))),"Missing Information", INDEX(Table15[Entire Service Line Classification], MATCH(SUMIFS(Table15[Unique ID],Table15[System-Owned Portion],E6624,Table15[If Material Anything Other than "Lead" in Column E,Was Material Ever Previously Lead?],G6624,Table15[Customer-Owned Portion],O6624),Table15[Unique ID],0),0)))</f>
        <v>Lead Status Unknown</v>
      </c>
      <c r="X6624"/>
    </row>
    <row r="6625" spans="2:24" x14ac:dyDescent="0.35">
      <c r="B6625" s="146"/>
      <c r="C6625" s="31" t="s">
        <v>6795</v>
      </c>
      <c r="D6625" s="31"/>
      <c r="E6625" s="44" t="s">
        <v>3284</v>
      </c>
      <c r="F6625" s="43" t="s">
        <v>41</v>
      </c>
      <c r="G6625" s="84" t="s">
        <v>41</v>
      </c>
      <c r="H6625" s="31"/>
      <c r="I6625" s="207" t="s">
        <v>3339</v>
      </c>
      <c r="J6625" s="84" t="s">
        <v>3275</v>
      </c>
      <c r="K6625" s="31" t="s">
        <v>41</v>
      </c>
      <c r="L6625" s="31"/>
      <c r="M6625" s="169"/>
      <c r="N6625" s="148"/>
      <c r="O6625" s="106" t="s">
        <v>3284</v>
      </c>
      <c r="P6625" s="43"/>
      <c r="Q6625" s="207" t="s">
        <v>3339</v>
      </c>
      <c r="R6625" s="84" t="s">
        <v>3275</v>
      </c>
      <c r="S6625" s="31" t="s">
        <v>41</v>
      </c>
      <c r="T6625" s="31"/>
      <c r="U6625" s="169"/>
      <c r="V6625" s="150"/>
      <c r="W6625" s="141" t="str" cm="1">
        <f t="array" ref="W6625">IF(SUM(LEN(B6625:V6625))=0,"",IF(OR(OR(ISBLANK(F6625),SUM(LEN(C6625),LEN(D6625))=0),AND(NOT(E6625="Unknown"),ISBLANK(J6625)),AND(NOT(O6625="Unknown"),ISBLANK(R6625))),"Missing Information", INDEX(Table15[Entire Service Line Classification], MATCH(SUMIFS(Table15[Unique ID],Table15[System-Owned Portion],E6625,Table15[If Material Anything Other than "Lead" in Column E,Was Material Ever Previously Lead?],G6625,Table15[Customer-Owned Portion],O6625),Table15[Unique ID],0),0)))</f>
        <v>Non-lead</v>
      </c>
      <c r="X6625"/>
    </row>
    <row r="6626" spans="2:24" x14ac:dyDescent="0.35">
      <c r="B6626" s="146"/>
      <c r="C6626" s="31" t="s">
        <v>6796</v>
      </c>
      <c r="D6626" s="31"/>
      <c r="E6626" s="44" t="s">
        <v>3203</v>
      </c>
      <c r="F6626" s="43" t="s">
        <v>3283</v>
      </c>
      <c r="G6626" s="84" t="s">
        <v>3249</v>
      </c>
      <c r="H6626" s="31"/>
      <c r="I6626" s="207" t="s">
        <v>3338</v>
      </c>
      <c r="J6626" s="84"/>
      <c r="K6626" s="31" t="s">
        <v>41</v>
      </c>
      <c r="L6626" s="31"/>
      <c r="M6626" s="169"/>
      <c r="N6626" s="148"/>
      <c r="O6626" s="106" t="s">
        <v>3203</v>
      </c>
      <c r="P6626" s="43"/>
      <c r="Q6626" s="207" t="s">
        <v>3338</v>
      </c>
      <c r="R6626" s="84" t="s">
        <v>3203</v>
      </c>
      <c r="S6626" s="31" t="s">
        <v>41</v>
      </c>
      <c r="T6626" s="31"/>
      <c r="U6626" s="169"/>
      <c r="V6626" s="150"/>
      <c r="W6626" s="141" t="str" cm="1">
        <f t="array" ref="W6626">IF(SUM(LEN(B6626:V6626))=0,"",IF(OR(OR(ISBLANK(F6626),SUM(LEN(C6626),LEN(D6626))=0),AND(NOT(E6626="Unknown"),ISBLANK(J6626)),AND(NOT(O6626="Unknown"),ISBLANK(R6626))),"Missing Information", INDEX(Table15[Entire Service Line Classification], MATCH(SUMIFS(Table15[Unique ID],Table15[System-Owned Portion],E6626,Table15[If Material Anything Other than "Lead" in Column E,Was Material Ever Previously Lead?],G6626,Table15[Customer-Owned Portion],O6626),Table15[Unique ID],0),0)))</f>
        <v>Lead Status Unknown</v>
      </c>
      <c r="X6626"/>
    </row>
    <row r="6627" spans="2:24" ht="29" x14ac:dyDescent="0.35">
      <c r="B6627" s="146"/>
      <c r="C6627" s="31" t="s">
        <v>6797</v>
      </c>
      <c r="D6627" s="31"/>
      <c r="E6627" s="44" t="s">
        <v>3203</v>
      </c>
      <c r="F6627" s="43" t="s">
        <v>3283</v>
      </c>
      <c r="G6627" s="84" t="s">
        <v>3249</v>
      </c>
      <c r="H6627" s="31"/>
      <c r="I6627" s="207" t="s">
        <v>3340</v>
      </c>
      <c r="J6627" s="84"/>
      <c r="K6627" s="31" t="s">
        <v>41</v>
      </c>
      <c r="L6627" s="31"/>
      <c r="M6627" s="169"/>
      <c r="N6627" s="148"/>
      <c r="O6627" s="106" t="s">
        <v>3203</v>
      </c>
      <c r="P6627" s="43"/>
      <c r="Q6627" s="207" t="s">
        <v>3340</v>
      </c>
      <c r="R6627" s="84" t="s">
        <v>3203</v>
      </c>
      <c r="S6627" s="31" t="s">
        <v>41</v>
      </c>
      <c r="T6627" s="31"/>
      <c r="U6627" s="169"/>
      <c r="V6627" s="150"/>
      <c r="W6627" s="141" t="str" cm="1">
        <f t="array" ref="W6627">IF(SUM(LEN(B6627:V6627))=0,"",IF(OR(OR(ISBLANK(F6627),SUM(LEN(C6627),LEN(D6627))=0),AND(NOT(E6627="Unknown"),ISBLANK(J6627)),AND(NOT(O6627="Unknown"),ISBLANK(R6627))),"Missing Information", INDEX(Table15[Entire Service Line Classification], MATCH(SUMIFS(Table15[Unique ID],Table15[System-Owned Portion],E6627,Table15[If Material Anything Other than "Lead" in Column E,Was Material Ever Previously Lead?],G6627,Table15[Customer-Owned Portion],O6627),Table15[Unique ID],0),0)))</f>
        <v>Lead Status Unknown</v>
      </c>
      <c r="X6627"/>
    </row>
    <row r="6628" spans="2:24" ht="29" x14ac:dyDescent="0.35">
      <c r="B6628" s="146"/>
      <c r="C6628" s="31" t="s">
        <v>6788</v>
      </c>
      <c r="D6628" s="31"/>
      <c r="E6628" s="44" t="s">
        <v>3203</v>
      </c>
      <c r="F6628" s="43" t="s">
        <v>3283</v>
      </c>
      <c r="G6628" s="84" t="s">
        <v>3249</v>
      </c>
      <c r="H6628" s="31"/>
      <c r="I6628" s="207" t="s">
        <v>3337</v>
      </c>
      <c r="J6628" s="84"/>
      <c r="K6628" s="31" t="s">
        <v>41</v>
      </c>
      <c r="L6628" s="31"/>
      <c r="M6628" s="169"/>
      <c r="N6628" s="148"/>
      <c r="O6628" s="106" t="s">
        <v>3203</v>
      </c>
      <c r="P6628" s="43"/>
      <c r="Q6628" s="207" t="s">
        <v>3337</v>
      </c>
      <c r="R6628" s="84" t="s">
        <v>3203</v>
      </c>
      <c r="S6628" s="31" t="s">
        <v>41</v>
      </c>
      <c r="T6628" s="31"/>
      <c r="U6628" s="169"/>
      <c r="V6628" s="150"/>
      <c r="W6628" s="141" t="str" cm="1">
        <f t="array" ref="W6628">IF(SUM(LEN(B6628:V6628))=0,"",IF(OR(OR(ISBLANK(F6628),SUM(LEN(C6628),LEN(D6628))=0),AND(NOT(E6628="Unknown"),ISBLANK(J6628)),AND(NOT(O6628="Unknown"),ISBLANK(R6628))),"Missing Information", INDEX(Table15[Entire Service Line Classification], MATCH(SUMIFS(Table15[Unique ID],Table15[System-Owned Portion],E6628,Table15[If Material Anything Other than "Lead" in Column E,Was Material Ever Previously Lead?],G6628,Table15[Customer-Owned Portion],O6628),Table15[Unique ID],0),0)))</f>
        <v>Lead Status Unknown</v>
      </c>
      <c r="X6628"/>
    </row>
    <row r="6629" spans="2:24" x14ac:dyDescent="0.35">
      <c r="B6629" s="146"/>
      <c r="C6629" s="31" t="s">
        <v>6798</v>
      </c>
      <c r="D6629" s="31"/>
      <c r="E6629" s="44" t="s">
        <v>3284</v>
      </c>
      <c r="F6629" s="43" t="s">
        <v>41</v>
      </c>
      <c r="G6629" s="84" t="s">
        <v>41</v>
      </c>
      <c r="H6629" s="31"/>
      <c r="I6629" s="207" t="s">
        <v>3339</v>
      </c>
      <c r="J6629" s="84" t="s">
        <v>3275</v>
      </c>
      <c r="K6629" s="31" t="s">
        <v>41</v>
      </c>
      <c r="L6629" s="31"/>
      <c r="M6629" s="169"/>
      <c r="N6629" s="148"/>
      <c r="O6629" s="106" t="s">
        <v>3284</v>
      </c>
      <c r="P6629" s="43"/>
      <c r="Q6629" s="207" t="s">
        <v>3339</v>
      </c>
      <c r="R6629" s="84" t="s">
        <v>3275</v>
      </c>
      <c r="S6629" s="31" t="s">
        <v>41</v>
      </c>
      <c r="T6629" s="31"/>
      <c r="U6629" s="169"/>
      <c r="V6629" s="150"/>
      <c r="W6629" s="141" t="str" cm="1">
        <f t="array" ref="W6629">IF(SUM(LEN(B6629:V6629))=0,"",IF(OR(OR(ISBLANK(F6629),SUM(LEN(C6629),LEN(D6629))=0),AND(NOT(E6629="Unknown"),ISBLANK(J6629)),AND(NOT(O6629="Unknown"),ISBLANK(R6629))),"Missing Information", INDEX(Table15[Entire Service Line Classification], MATCH(SUMIFS(Table15[Unique ID],Table15[System-Owned Portion],E6629,Table15[If Material Anything Other than "Lead" in Column E,Was Material Ever Previously Lead?],G6629,Table15[Customer-Owned Portion],O6629),Table15[Unique ID],0),0)))</f>
        <v>Non-lead</v>
      </c>
      <c r="X6629"/>
    </row>
    <row r="6630" spans="2:24" x14ac:dyDescent="0.35">
      <c r="B6630" s="146"/>
      <c r="C6630" s="31" t="s">
        <v>6798</v>
      </c>
      <c r="D6630" s="31"/>
      <c r="E6630" s="44" t="s">
        <v>3203</v>
      </c>
      <c r="F6630" s="43" t="s">
        <v>3283</v>
      </c>
      <c r="G6630" s="84" t="s">
        <v>3249</v>
      </c>
      <c r="H6630" s="31"/>
      <c r="I6630" s="207" t="s">
        <v>3337</v>
      </c>
      <c r="J6630" s="84"/>
      <c r="K6630" s="31" t="s">
        <v>41</v>
      </c>
      <c r="L6630" s="31"/>
      <c r="M6630" s="169"/>
      <c r="N6630" s="148"/>
      <c r="O6630" s="106" t="s">
        <v>3203</v>
      </c>
      <c r="P6630" s="43"/>
      <c r="Q6630" s="207" t="s">
        <v>3337</v>
      </c>
      <c r="R6630" s="84" t="s">
        <v>3203</v>
      </c>
      <c r="S6630" s="31" t="s">
        <v>41</v>
      </c>
      <c r="T6630" s="31"/>
      <c r="U6630" s="169"/>
      <c r="V6630" s="150"/>
      <c r="W6630" s="141" t="str" cm="1">
        <f t="array" ref="W6630">IF(SUM(LEN(B6630:V6630))=0,"",IF(OR(OR(ISBLANK(F6630),SUM(LEN(C6630),LEN(D6630))=0),AND(NOT(E6630="Unknown"),ISBLANK(J6630)),AND(NOT(O6630="Unknown"),ISBLANK(R6630))),"Missing Information", INDEX(Table15[Entire Service Line Classification], MATCH(SUMIFS(Table15[Unique ID],Table15[System-Owned Portion],E6630,Table15[If Material Anything Other than "Lead" in Column E,Was Material Ever Previously Lead?],G6630,Table15[Customer-Owned Portion],O6630),Table15[Unique ID],0),0)))</f>
        <v>Lead Status Unknown</v>
      </c>
      <c r="X6630"/>
    </row>
    <row r="6631" spans="2:24" x14ac:dyDescent="0.35">
      <c r="B6631" s="146"/>
      <c r="C6631" s="31" t="s">
        <v>6799</v>
      </c>
      <c r="D6631" s="31"/>
      <c r="E6631" s="44" t="s">
        <v>3203</v>
      </c>
      <c r="F6631" s="43" t="s">
        <v>3283</v>
      </c>
      <c r="G6631" s="84" t="s">
        <v>3249</v>
      </c>
      <c r="H6631" s="31"/>
      <c r="I6631" s="207" t="s">
        <v>3341</v>
      </c>
      <c r="J6631" s="84"/>
      <c r="K6631" s="31" t="s">
        <v>41</v>
      </c>
      <c r="L6631" s="31"/>
      <c r="M6631" s="169"/>
      <c r="N6631" s="148"/>
      <c r="O6631" s="106" t="s">
        <v>3203</v>
      </c>
      <c r="P6631" s="43"/>
      <c r="Q6631" s="207" t="s">
        <v>3341</v>
      </c>
      <c r="R6631" s="84" t="s">
        <v>3203</v>
      </c>
      <c r="S6631" s="31" t="s">
        <v>41</v>
      </c>
      <c r="T6631" s="31"/>
      <c r="U6631" s="169"/>
      <c r="V6631" s="150"/>
      <c r="W6631" s="141" t="str" cm="1">
        <f t="array" ref="W6631">IF(SUM(LEN(B6631:V6631))=0,"",IF(OR(OR(ISBLANK(F6631),SUM(LEN(C6631),LEN(D6631))=0),AND(NOT(E6631="Unknown"),ISBLANK(J6631)),AND(NOT(O6631="Unknown"),ISBLANK(R6631))),"Missing Information", INDEX(Table15[Entire Service Line Classification], MATCH(SUMIFS(Table15[Unique ID],Table15[System-Owned Portion],E6631,Table15[If Material Anything Other than "Lead" in Column E,Was Material Ever Previously Lead?],G6631,Table15[Customer-Owned Portion],O6631),Table15[Unique ID],0),0)))</f>
        <v>Lead Status Unknown</v>
      </c>
      <c r="X6631"/>
    </row>
    <row r="6632" spans="2:24" x14ac:dyDescent="0.35">
      <c r="B6632" s="146"/>
      <c r="C6632" s="31" t="s">
        <v>6799</v>
      </c>
      <c r="D6632" s="31"/>
      <c r="E6632" s="44" t="s">
        <v>3284</v>
      </c>
      <c r="F6632" s="43" t="s">
        <v>41</v>
      </c>
      <c r="G6632" s="84" t="s">
        <v>41</v>
      </c>
      <c r="H6632" s="31"/>
      <c r="I6632" s="207" t="s">
        <v>3339</v>
      </c>
      <c r="J6632" s="84" t="s">
        <v>3275</v>
      </c>
      <c r="K6632" s="31" t="s">
        <v>41</v>
      </c>
      <c r="L6632" s="31"/>
      <c r="M6632" s="169"/>
      <c r="N6632" s="148"/>
      <c r="O6632" s="106" t="s">
        <v>3284</v>
      </c>
      <c r="P6632" s="43"/>
      <c r="Q6632" s="207" t="s">
        <v>3339</v>
      </c>
      <c r="R6632" s="84" t="s">
        <v>3275</v>
      </c>
      <c r="S6632" s="31" t="s">
        <v>41</v>
      </c>
      <c r="T6632" s="31"/>
      <c r="U6632" s="169"/>
      <c r="V6632" s="150"/>
      <c r="W6632" s="141" t="str" cm="1">
        <f t="array" ref="W6632">IF(SUM(LEN(B6632:V6632))=0,"",IF(OR(OR(ISBLANK(F6632),SUM(LEN(C6632),LEN(D6632))=0),AND(NOT(E6632="Unknown"),ISBLANK(J6632)),AND(NOT(O6632="Unknown"),ISBLANK(R6632))),"Missing Information", INDEX(Table15[Entire Service Line Classification], MATCH(SUMIFS(Table15[Unique ID],Table15[System-Owned Portion],E6632,Table15[If Material Anything Other than "Lead" in Column E,Was Material Ever Previously Lead?],G6632,Table15[Customer-Owned Portion],O6632),Table15[Unique ID],0),0)))</f>
        <v>Non-lead</v>
      </c>
      <c r="X6632"/>
    </row>
    <row r="6633" spans="2:24" x14ac:dyDescent="0.35">
      <c r="B6633" s="146"/>
      <c r="C6633" s="31" t="s">
        <v>3172</v>
      </c>
      <c r="D6633" s="31"/>
      <c r="E6633" s="44" t="s">
        <v>3203</v>
      </c>
      <c r="F6633" s="43" t="s">
        <v>3283</v>
      </c>
      <c r="G6633" s="84" t="s">
        <v>3249</v>
      </c>
      <c r="H6633" s="31">
        <v>1927</v>
      </c>
      <c r="I6633" s="207" t="s">
        <v>3338</v>
      </c>
      <c r="J6633" s="84"/>
      <c r="K6633" s="31" t="s">
        <v>41</v>
      </c>
      <c r="L6633" s="31"/>
      <c r="M6633" s="169"/>
      <c r="N6633" s="148"/>
      <c r="O6633" s="106" t="s">
        <v>3203</v>
      </c>
      <c r="P6633" s="43">
        <v>1927</v>
      </c>
      <c r="Q6633" s="207" t="s">
        <v>3338</v>
      </c>
      <c r="R6633" s="84" t="s">
        <v>3203</v>
      </c>
      <c r="S6633" s="31" t="s">
        <v>41</v>
      </c>
      <c r="T6633" s="31"/>
      <c r="U6633" s="169"/>
      <c r="V6633" s="150"/>
      <c r="W6633" s="141" t="str" cm="1">
        <f t="array" ref="W6633">IF(SUM(LEN(B6633:V6633))=0,"",IF(OR(OR(ISBLANK(F6633),SUM(LEN(C6633),LEN(D6633))=0),AND(NOT(E6633="Unknown"),ISBLANK(J6633)),AND(NOT(O6633="Unknown"),ISBLANK(R6633))),"Missing Information", INDEX(Table15[Entire Service Line Classification], MATCH(SUMIFS(Table15[Unique ID],Table15[System-Owned Portion],E6633,Table15[If Material Anything Other than "Lead" in Column E,Was Material Ever Previously Lead?],G6633,Table15[Customer-Owned Portion],O6633),Table15[Unique ID],0),0)))</f>
        <v>Lead Status Unknown</v>
      </c>
      <c r="X6633"/>
    </row>
    <row r="6634" spans="2:24" x14ac:dyDescent="0.35">
      <c r="B6634" s="146"/>
      <c r="C6634" s="31" t="s">
        <v>6800</v>
      </c>
      <c r="D6634" s="31"/>
      <c r="E6634" s="44" t="s">
        <v>3284</v>
      </c>
      <c r="F6634" s="43" t="s">
        <v>41</v>
      </c>
      <c r="G6634" s="84" t="s">
        <v>41</v>
      </c>
      <c r="H6634" s="31"/>
      <c r="I6634" s="207" t="s">
        <v>3339</v>
      </c>
      <c r="J6634" s="84" t="s">
        <v>3275</v>
      </c>
      <c r="K6634" s="31" t="s">
        <v>41</v>
      </c>
      <c r="L6634" s="31"/>
      <c r="M6634" s="169"/>
      <c r="N6634" s="148"/>
      <c r="O6634" s="106" t="s">
        <v>3284</v>
      </c>
      <c r="P6634" s="43"/>
      <c r="Q6634" s="207" t="s">
        <v>3339</v>
      </c>
      <c r="R6634" s="84" t="s">
        <v>3275</v>
      </c>
      <c r="S6634" s="31" t="s">
        <v>41</v>
      </c>
      <c r="T6634" s="31"/>
      <c r="U6634" s="169"/>
      <c r="V6634" s="150"/>
      <c r="W6634" s="141" t="str" cm="1">
        <f t="array" ref="W6634">IF(SUM(LEN(B6634:V6634))=0,"",IF(OR(OR(ISBLANK(F6634),SUM(LEN(C6634),LEN(D6634))=0),AND(NOT(E6634="Unknown"),ISBLANK(J6634)),AND(NOT(O6634="Unknown"),ISBLANK(R6634))),"Missing Information", INDEX(Table15[Entire Service Line Classification], MATCH(SUMIFS(Table15[Unique ID],Table15[System-Owned Portion],E6634,Table15[If Material Anything Other than "Lead" in Column E,Was Material Ever Previously Lead?],G6634,Table15[Customer-Owned Portion],O6634),Table15[Unique ID],0),0)))</f>
        <v>Non-lead</v>
      </c>
      <c r="X6634"/>
    </row>
    <row r="6635" spans="2:24" x14ac:dyDescent="0.35">
      <c r="B6635" s="146"/>
      <c r="C6635" s="31" t="s">
        <v>6801</v>
      </c>
      <c r="D6635" s="31"/>
      <c r="E6635" s="44" t="s">
        <v>3203</v>
      </c>
      <c r="F6635" s="43" t="s">
        <v>3283</v>
      </c>
      <c r="G6635" s="84" t="s">
        <v>3249</v>
      </c>
      <c r="H6635" s="31"/>
      <c r="I6635" s="207" t="s">
        <v>3344</v>
      </c>
      <c r="J6635" s="84"/>
      <c r="K6635" s="31" t="s">
        <v>41</v>
      </c>
      <c r="L6635" s="31"/>
      <c r="M6635" s="169"/>
      <c r="N6635" s="148"/>
      <c r="O6635" s="106" t="s">
        <v>3203</v>
      </c>
      <c r="P6635" s="43"/>
      <c r="Q6635" s="207" t="s">
        <v>3344</v>
      </c>
      <c r="R6635" s="84" t="s">
        <v>3203</v>
      </c>
      <c r="S6635" s="31" t="s">
        <v>41</v>
      </c>
      <c r="T6635" s="31"/>
      <c r="U6635" s="169"/>
      <c r="V6635" s="150"/>
      <c r="W6635" s="141" t="str" cm="1">
        <f t="array" ref="W6635">IF(SUM(LEN(B6635:V6635))=0,"",IF(OR(OR(ISBLANK(F6635),SUM(LEN(C6635),LEN(D6635))=0),AND(NOT(E6635="Unknown"),ISBLANK(J6635)),AND(NOT(O6635="Unknown"),ISBLANK(R6635))),"Missing Information", INDEX(Table15[Entire Service Line Classification], MATCH(SUMIFS(Table15[Unique ID],Table15[System-Owned Portion],E6635,Table15[If Material Anything Other than "Lead" in Column E,Was Material Ever Previously Lead?],G6635,Table15[Customer-Owned Portion],O6635),Table15[Unique ID],0),0)))</f>
        <v>Lead Status Unknown</v>
      </c>
      <c r="X6635"/>
    </row>
    <row r="6636" spans="2:24" x14ac:dyDescent="0.35">
      <c r="B6636" s="146"/>
      <c r="C6636" s="31" t="s">
        <v>3173</v>
      </c>
      <c r="D6636" s="31"/>
      <c r="E6636" s="44" t="s">
        <v>3203</v>
      </c>
      <c r="F6636" s="43" t="s">
        <v>3283</v>
      </c>
      <c r="G6636" s="84" t="s">
        <v>3249</v>
      </c>
      <c r="H6636" s="31">
        <v>1960</v>
      </c>
      <c r="I6636" s="207" t="s">
        <v>3338</v>
      </c>
      <c r="J6636" s="84"/>
      <c r="K6636" s="31" t="s">
        <v>41</v>
      </c>
      <c r="L6636" s="31"/>
      <c r="M6636" s="169"/>
      <c r="N6636" s="148"/>
      <c r="O6636" s="106" t="s">
        <v>3203</v>
      </c>
      <c r="P6636" s="43">
        <v>1960</v>
      </c>
      <c r="Q6636" s="207" t="s">
        <v>3338</v>
      </c>
      <c r="R6636" s="84" t="s">
        <v>3203</v>
      </c>
      <c r="S6636" s="31" t="s">
        <v>41</v>
      </c>
      <c r="T6636" s="31"/>
      <c r="U6636" s="169"/>
      <c r="V6636" s="150"/>
      <c r="W6636" s="141" t="str" cm="1">
        <f t="array" ref="W6636">IF(SUM(LEN(B6636:V6636))=0,"",IF(OR(OR(ISBLANK(F6636),SUM(LEN(C6636),LEN(D6636))=0),AND(NOT(E6636="Unknown"),ISBLANK(J6636)),AND(NOT(O6636="Unknown"),ISBLANK(R6636))),"Missing Information", INDEX(Table15[Entire Service Line Classification], MATCH(SUMIFS(Table15[Unique ID],Table15[System-Owned Portion],E6636,Table15[If Material Anything Other than "Lead" in Column E,Was Material Ever Previously Lead?],G6636,Table15[Customer-Owned Portion],O6636),Table15[Unique ID],0),0)))</f>
        <v>Lead Status Unknown</v>
      </c>
      <c r="X6636"/>
    </row>
    <row r="6637" spans="2:24" x14ac:dyDescent="0.35">
      <c r="B6637" s="146"/>
      <c r="C6637" s="31" t="s">
        <v>3174</v>
      </c>
      <c r="D6637" s="31"/>
      <c r="E6637" s="44" t="s">
        <v>3203</v>
      </c>
      <c r="F6637" s="43" t="s">
        <v>3283</v>
      </c>
      <c r="G6637" s="84" t="s">
        <v>3249</v>
      </c>
      <c r="H6637" s="31">
        <v>1951</v>
      </c>
      <c r="I6637" s="207" t="s">
        <v>3338</v>
      </c>
      <c r="J6637" s="84"/>
      <c r="K6637" s="31" t="s">
        <v>41</v>
      </c>
      <c r="L6637" s="31"/>
      <c r="M6637" s="169"/>
      <c r="N6637" s="148"/>
      <c r="O6637" s="106" t="s">
        <v>3203</v>
      </c>
      <c r="P6637" s="43">
        <v>1951</v>
      </c>
      <c r="Q6637" s="207" t="s">
        <v>3338</v>
      </c>
      <c r="R6637" s="84" t="s">
        <v>3203</v>
      </c>
      <c r="S6637" s="31" t="s">
        <v>41</v>
      </c>
      <c r="T6637" s="31"/>
      <c r="U6637" s="169"/>
      <c r="V6637" s="150"/>
      <c r="W6637" s="141" t="str" cm="1">
        <f t="array" ref="W6637">IF(SUM(LEN(B6637:V6637))=0,"",IF(OR(OR(ISBLANK(F6637),SUM(LEN(C6637),LEN(D6637))=0),AND(NOT(E6637="Unknown"),ISBLANK(J6637)),AND(NOT(O6637="Unknown"),ISBLANK(R6637))),"Missing Information", INDEX(Table15[Entire Service Line Classification], MATCH(SUMIFS(Table15[Unique ID],Table15[System-Owned Portion],E6637,Table15[If Material Anything Other than "Lead" in Column E,Was Material Ever Previously Lead?],G6637,Table15[Customer-Owned Portion],O6637),Table15[Unique ID],0),0)))</f>
        <v>Lead Status Unknown</v>
      </c>
      <c r="X6637"/>
    </row>
    <row r="6638" spans="2:24" x14ac:dyDescent="0.35">
      <c r="B6638" s="146"/>
      <c r="C6638" s="31" t="s">
        <v>3175</v>
      </c>
      <c r="D6638" s="31"/>
      <c r="E6638" s="44" t="s">
        <v>3203</v>
      </c>
      <c r="F6638" s="43" t="s">
        <v>3283</v>
      </c>
      <c r="G6638" s="84" t="s">
        <v>3249</v>
      </c>
      <c r="H6638" s="31">
        <v>1947</v>
      </c>
      <c r="I6638" s="207" t="s">
        <v>3341</v>
      </c>
      <c r="J6638" s="84"/>
      <c r="K6638" s="31" t="s">
        <v>41</v>
      </c>
      <c r="L6638" s="31"/>
      <c r="M6638" s="169"/>
      <c r="N6638" s="148"/>
      <c r="O6638" s="106" t="s">
        <v>3203</v>
      </c>
      <c r="P6638" s="43">
        <v>1947</v>
      </c>
      <c r="Q6638" s="207" t="s">
        <v>3341</v>
      </c>
      <c r="R6638" s="84" t="s">
        <v>3203</v>
      </c>
      <c r="S6638" s="31" t="s">
        <v>41</v>
      </c>
      <c r="T6638" s="31"/>
      <c r="U6638" s="169"/>
      <c r="V6638" s="150"/>
      <c r="W6638" s="141" t="str" cm="1">
        <f t="array" ref="W6638">IF(SUM(LEN(B6638:V6638))=0,"",IF(OR(OR(ISBLANK(F6638),SUM(LEN(C6638),LEN(D6638))=0),AND(NOT(E6638="Unknown"),ISBLANK(J6638)),AND(NOT(O6638="Unknown"),ISBLANK(R6638))),"Missing Information", INDEX(Table15[Entire Service Line Classification], MATCH(SUMIFS(Table15[Unique ID],Table15[System-Owned Portion],E6638,Table15[If Material Anything Other than "Lead" in Column E,Was Material Ever Previously Lead?],G6638,Table15[Customer-Owned Portion],O6638),Table15[Unique ID],0),0)))</f>
        <v>Lead Status Unknown</v>
      </c>
      <c r="X6638"/>
    </row>
    <row r="6639" spans="2:24" ht="29" x14ac:dyDescent="0.35">
      <c r="B6639" s="146"/>
      <c r="C6639" s="31" t="s">
        <v>6802</v>
      </c>
      <c r="D6639" s="31"/>
      <c r="E6639" s="44" t="s">
        <v>3203</v>
      </c>
      <c r="F6639" s="43" t="s">
        <v>3283</v>
      </c>
      <c r="G6639" s="84" t="s">
        <v>3249</v>
      </c>
      <c r="H6639" s="31">
        <v>1977</v>
      </c>
      <c r="I6639" s="207" t="s">
        <v>3336</v>
      </c>
      <c r="J6639" s="84"/>
      <c r="K6639" s="31" t="s">
        <v>41</v>
      </c>
      <c r="L6639" s="31"/>
      <c r="M6639" s="169"/>
      <c r="N6639" s="148"/>
      <c r="O6639" s="106" t="s">
        <v>3203</v>
      </c>
      <c r="P6639" s="43">
        <v>1977</v>
      </c>
      <c r="Q6639" s="207" t="s">
        <v>3336</v>
      </c>
      <c r="R6639" s="84" t="s">
        <v>3203</v>
      </c>
      <c r="S6639" s="31" t="s">
        <v>41</v>
      </c>
      <c r="T6639" s="31"/>
      <c r="U6639" s="169"/>
      <c r="V6639" s="150"/>
      <c r="W6639" s="141" t="str" cm="1">
        <f t="array" ref="W6639">IF(SUM(LEN(B6639:V6639))=0,"",IF(OR(OR(ISBLANK(F6639),SUM(LEN(C6639),LEN(D6639))=0),AND(NOT(E6639="Unknown"),ISBLANK(J6639)),AND(NOT(O6639="Unknown"),ISBLANK(R6639))),"Missing Information", INDEX(Table15[Entire Service Line Classification], MATCH(SUMIFS(Table15[Unique ID],Table15[System-Owned Portion],E6639,Table15[If Material Anything Other than "Lead" in Column E,Was Material Ever Previously Lead?],G6639,Table15[Customer-Owned Portion],O6639),Table15[Unique ID],0),0)))</f>
        <v>Lead Status Unknown</v>
      </c>
      <c r="X6639"/>
    </row>
    <row r="6640" spans="2:24" ht="29" x14ac:dyDescent="0.35">
      <c r="B6640" s="146"/>
      <c r="C6640" s="31" t="s">
        <v>6802</v>
      </c>
      <c r="D6640" s="31"/>
      <c r="E6640" s="44" t="s">
        <v>3203</v>
      </c>
      <c r="F6640" s="43" t="s">
        <v>3283</v>
      </c>
      <c r="G6640" s="84" t="s">
        <v>3249</v>
      </c>
      <c r="H6640" s="31">
        <v>1977</v>
      </c>
      <c r="I6640" s="207" t="s">
        <v>3336</v>
      </c>
      <c r="J6640" s="84"/>
      <c r="K6640" s="31" t="s">
        <v>41</v>
      </c>
      <c r="L6640" s="31"/>
      <c r="M6640" s="169"/>
      <c r="N6640" s="148"/>
      <c r="O6640" s="106" t="s">
        <v>3203</v>
      </c>
      <c r="P6640" s="43">
        <v>1977</v>
      </c>
      <c r="Q6640" s="207" t="s">
        <v>3336</v>
      </c>
      <c r="R6640" s="84" t="s">
        <v>3203</v>
      </c>
      <c r="S6640" s="31" t="s">
        <v>41</v>
      </c>
      <c r="T6640" s="31"/>
      <c r="U6640" s="169"/>
      <c r="V6640" s="150"/>
      <c r="W6640" s="141" t="str" cm="1">
        <f t="array" ref="W6640">IF(SUM(LEN(B6640:V6640))=0,"",IF(OR(OR(ISBLANK(F6640),SUM(LEN(C6640),LEN(D6640))=0),AND(NOT(E6640="Unknown"),ISBLANK(J6640)),AND(NOT(O6640="Unknown"),ISBLANK(R6640))),"Missing Information", INDEX(Table15[Entire Service Line Classification], MATCH(SUMIFS(Table15[Unique ID],Table15[System-Owned Portion],E6640,Table15[If Material Anything Other than "Lead" in Column E,Was Material Ever Previously Lead?],G6640,Table15[Customer-Owned Portion],O6640),Table15[Unique ID],0),0)))</f>
        <v>Lead Status Unknown</v>
      </c>
      <c r="X6640"/>
    </row>
    <row r="6641" spans="2:24" x14ac:dyDescent="0.35">
      <c r="B6641" s="146"/>
      <c r="C6641" s="31" t="s">
        <v>3176</v>
      </c>
      <c r="D6641" s="31"/>
      <c r="E6641" s="44" t="s">
        <v>3203</v>
      </c>
      <c r="F6641" s="43" t="s">
        <v>3283</v>
      </c>
      <c r="G6641" s="84" t="s">
        <v>3249</v>
      </c>
      <c r="H6641" s="31">
        <v>1947</v>
      </c>
      <c r="I6641" s="207" t="s">
        <v>3338</v>
      </c>
      <c r="J6641" s="84"/>
      <c r="K6641" s="31" t="s">
        <v>41</v>
      </c>
      <c r="L6641" s="31"/>
      <c r="M6641" s="169"/>
      <c r="N6641" s="148"/>
      <c r="O6641" s="106" t="s">
        <v>3203</v>
      </c>
      <c r="P6641" s="43">
        <v>1947</v>
      </c>
      <c r="Q6641" s="207" t="s">
        <v>3338</v>
      </c>
      <c r="R6641" s="84" t="s">
        <v>3203</v>
      </c>
      <c r="S6641" s="31" t="s">
        <v>41</v>
      </c>
      <c r="T6641" s="31"/>
      <c r="U6641" s="169"/>
      <c r="V6641" s="150"/>
      <c r="W6641" s="141" t="str" cm="1">
        <f t="array" ref="W6641">IF(SUM(LEN(B6641:V6641))=0,"",IF(OR(OR(ISBLANK(F6641),SUM(LEN(C6641),LEN(D6641))=0),AND(NOT(E6641="Unknown"),ISBLANK(J6641)),AND(NOT(O6641="Unknown"),ISBLANK(R6641))),"Missing Information", INDEX(Table15[Entire Service Line Classification], MATCH(SUMIFS(Table15[Unique ID],Table15[System-Owned Portion],E6641,Table15[If Material Anything Other than "Lead" in Column E,Was Material Ever Previously Lead?],G6641,Table15[Customer-Owned Portion],O6641),Table15[Unique ID],0),0)))</f>
        <v>Lead Status Unknown</v>
      </c>
      <c r="X6641"/>
    </row>
    <row r="6642" spans="2:24" x14ac:dyDescent="0.35">
      <c r="B6642" s="146"/>
      <c r="C6642" s="31" t="s">
        <v>6803</v>
      </c>
      <c r="D6642" s="31"/>
      <c r="E6642" s="44" t="s">
        <v>3203</v>
      </c>
      <c r="F6642" s="43" t="s">
        <v>3283</v>
      </c>
      <c r="G6642" s="84" t="s">
        <v>3249</v>
      </c>
      <c r="H6642" s="31"/>
      <c r="I6642" s="207" t="s">
        <v>3338</v>
      </c>
      <c r="J6642" s="84"/>
      <c r="K6642" s="31" t="s">
        <v>41</v>
      </c>
      <c r="L6642" s="31"/>
      <c r="M6642" s="169"/>
      <c r="N6642" s="148"/>
      <c r="O6642" s="106" t="s">
        <v>3203</v>
      </c>
      <c r="P6642" s="43"/>
      <c r="Q6642" s="207" t="s">
        <v>3338</v>
      </c>
      <c r="R6642" s="84" t="s">
        <v>3203</v>
      </c>
      <c r="S6642" s="31" t="s">
        <v>41</v>
      </c>
      <c r="T6642" s="31"/>
      <c r="U6642" s="169"/>
      <c r="V6642" s="150"/>
      <c r="W6642" s="141" t="str" cm="1">
        <f t="array" ref="W6642">IF(SUM(LEN(B6642:V6642))=0,"",IF(OR(OR(ISBLANK(F6642),SUM(LEN(C6642),LEN(D6642))=0),AND(NOT(E6642="Unknown"),ISBLANK(J6642)),AND(NOT(O6642="Unknown"),ISBLANK(R6642))),"Missing Information", INDEX(Table15[Entire Service Line Classification], MATCH(SUMIFS(Table15[Unique ID],Table15[System-Owned Portion],E6642,Table15[If Material Anything Other than "Lead" in Column E,Was Material Ever Previously Lead?],G6642,Table15[Customer-Owned Portion],O6642),Table15[Unique ID],0),0)))</f>
        <v>Lead Status Unknown</v>
      </c>
      <c r="X6642"/>
    </row>
    <row r="6643" spans="2:24" ht="29" x14ac:dyDescent="0.35">
      <c r="B6643" s="146"/>
      <c r="C6643" s="31" t="s">
        <v>6804</v>
      </c>
      <c r="D6643" s="31"/>
      <c r="E6643" s="44" t="s">
        <v>3284</v>
      </c>
      <c r="F6643" s="43" t="s">
        <v>41</v>
      </c>
      <c r="G6643" s="84" t="s">
        <v>3249</v>
      </c>
      <c r="H6643" s="31">
        <v>1992</v>
      </c>
      <c r="I6643" s="207" t="s">
        <v>3338</v>
      </c>
      <c r="J6643" s="84" t="s">
        <v>3270</v>
      </c>
      <c r="K6643" s="31" t="s">
        <v>41</v>
      </c>
      <c r="L6643" s="31"/>
      <c r="M6643" s="169"/>
      <c r="N6643" s="148"/>
      <c r="O6643" s="106" t="s">
        <v>3284</v>
      </c>
      <c r="P6643" s="43">
        <v>1992</v>
      </c>
      <c r="Q6643" s="207" t="s">
        <v>3338</v>
      </c>
      <c r="R6643" s="84" t="s">
        <v>3270</v>
      </c>
      <c r="S6643" s="31" t="s">
        <v>41</v>
      </c>
      <c r="T6643" s="31"/>
      <c r="U6643" s="169"/>
      <c r="V6643" s="150"/>
      <c r="W6643" s="141" t="str" cm="1">
        <f t="array" ref="W6643">IF(SUM(LEN(B6643:V6643))=0,"",IF(OR(OR(ISBLANK(F6643),SUM(LEN(C6643),LEN(D6643))=0),AND(NOT(E6643="Unknown"),ISBLANK(J6643)),AND(NOT(O6643="Unknown"),ISBLANK(R6643))),"Missing Information", INDEX(Table15[Entire Service Line Classification], MATCH(SUMIFS(Table15[Unique ID],Table15[System-Owned Portion],E6643,Table15[If Material Anything Other than "Lead" in Column E,Was Material Ever Previously Lead?],G6643,Table15[Customer-Owned Portion],O6643),Table15[Unique ID],0),0)))</f>
        <v>Non-lead</v>
      </c>
      <c r="X6643"/>
    </row>
    <row r="6644" spans="2:24" x14ac:dyDescent="0.35">
      <c r="B6644" s="146"/>
      <c r="C6644" s="31" t="s">
        <v>3177</v>
      </c>
      <c r="D6644" s="31"/>
      <c r="E6644" s="44" t="s">
        <v>3203</v>
      </c>
      <c r="F6644" s="43" t="s">
        <v>3283</v>
      </c>
      <c r="G6644" s="84" t="s">
        <v>3249</v>
      </c>
      <c r="H6644" s="31">
        <v>1970</v>
      </c>
      <c r="I6644" s="207" t="s">
        <v>3337</v>
      </c>
      <c r="J6644" s="84"/>
      <c r="K6644" s="31" t="s">
        <v>41</v>
      </c>
      <c r="L6644" s="31"/>
      <c r="M6644" s="169"/>
      <c r="N6644" s="148"/>
      <c r="O6644" s="106" t="s">
        <v>3203</v>
      </c>
      <c r="P6644" s="43">
        <v>1970</v>
      </c>
      <c r="Q6644" s="207" t="s">
        <v>3337</v>
      </c>
      <c r="R6644" s="84" t="s">
        <v>3203</v>
      </c>
      <c r="S6644" s="31" t="s">
        <v>41</v>
      </c>
      <c r="T6644" s="31"/>
      <c r="U6644" s="169"/>
      <c r="V6644" s="150"/>
      <c r="W6644" s="141" t="str" cm="1">
        <f t="array" ref="W6644">IF(SUM(LEN(B6644:V6644))=0,"",IF(OR(OR(ISBLANK(F6644),SUM(LEN(C6644),LEN(D6644))=0),AND(NOT(E6644="Unknown"),ISBLANK(J6644)),AND(NOT(O6644="Unknown"),ISBLANK(R6644))),"Missing Information", INDEX(Table15[Entire Service Line Classification], MATCH(SUMIFS(Table15[Unique ID],Table15[System-Owned Portion],E6644,Table15[If Material Anything Other than "Lead" in Column E,Was Material Ever Previously Lead?],G6644,Table15[Customer-Owned Portion],O6644),Table15[Unique ID],0),0)))</f>
        <v>Lead Status Unknown</v>
      </c>
      <c r="X6644"/>
    </row>
    <row r="6645" spans="2:24" x14ac:dyDescent="0.35">
      <c r="B6645" s="146"/>
      <c r="C6645" s="31" t="s">
        <v>3178</v>
      </c>
      <c r="D6645" s="31"/>
      <c r="E6645" s="44" t="s">
        <v>3203</v>
      </c>
      <c r="F6645" s="43" t="s">
        <v>3283</v>
      </c>
      <c r="G6645" s="84" t="s">
        <v>3249</v>
      </c>
      <c r="H6645" s="31">
        <v>1932</v>
      </c>
      <c r="I6645" s="207" t="s">
        <v>3338</v>
      </c>
      <c r="J6645" s="84"/>
      <c r="K6645" s="31" t="s">
        <v>41</v>
      </c>
      <c r="L6645" s="31"/>
      <c r="M6645" s="169"/>
      <c r="N6645" s="148"/>
      <c r="O6645" s="106" t="s">
        <v>3203</v>
      </c>
      <c r="P6645" s="43">
        <v>1932</v>
      </c>
      <c r="Q6645" s="207" t="s">
        <v>3338</v>
      </c>
      <c r="R6645" s="84" t="s">
        <v>3203</v>
      </c>
      <c r="S6645" s="31" t="s">
        <v>41</v>
      </c>
      <c r="T6645" s="31"/>
      <c r="U6645" s="169"/>
      <c r="V6645" s="150"/>
      <c r="W6645" s="141" t="str" cm="1">
        <f t="array" ref="W6645">IF(SUM(LEN(B6645:V6645))=0,"",IF(OR(OR(ISBLANK(F6645),SUM(LEN(C6645),LEN(D6645))=0),AND(NOT(E6645="Unknown"),ISBLANK(J6645)),AND(NOT(O6645="Unknown"),ISBLANK(R6645))),"Missing Information", INDEX(Table15[Entire Service Line Classification], MATCH(SUMIFS(Table15[Unique ID],Table15[System-Owned Portion],E6645,Table15[If Material Anything Other than "Lead" in Column E,Was Material Ever Previously Lead?],G6645,Table15[Customer-Owned Portion],O6645),Table15[Unique ID],0),0)))</f>
        <v>Lead Status Unknown</v>
      </c>
      <c r="X6645"/>
    </row>
    <row r="6646" spans="2:24" x14ac:dyDescent="0.35">
      <c r="B6646" s="146"/>
      <c r="C6646" s="31" t="s">
        <v>3172</v>
      </c>
      <c r="D6646" s="31"/>
      <c r="E6646" s="44" t="s">
        <v>3203</v>
      </c>
      <c r="F6646" s="43" t="s">
        <v>3283</v>
      </c>
      <c r="G6646" s="84" t="s">
        <v>3249</v>
      </c>
      <c r="H6646" s="31">
        <v>1927</v>
      </c>
      <c r="I6646" s="207" t="s">
        <v>3337</v>
      </c>
      <c r="J6646" s="84"/>
      <c r="K6646" s="31" t="s">
        <v>41</v>
      </c>
      <c r="L6646" s="31"/>
      <c r="M6646" s="169"/>
      <c r="N6646" s="148"/>
      <c r="O6646" s="106" t="s">
        <v>3203</v>
      </c>
      <c r="P6646" s="43">
        <v>1927</v>
      </c>
      <c r="Q6646" s="207" t="s">
        <v>3337</v>
      </c>
      <c r="R6646" s="84" t="s">
        <v>3203</v>
      </c>
      <c r="S6646" s="31" t="s">
        <v>41</v>
      </c>
      <c r="T6646" s="31"/>
      <c r="U6646" s="169"/>
      <c r="V6646" s="150"/>
      <c r="W6646" s="141" t="str" cm="1">
        <f t="array" ref="W6646">IF(SUM(LEN(B6646:V6646))=0,"",IF(OR(OR(ISBLANK(F6646),SUM(LEN(C6646),LEN(D6646))=0),AND(NOT(E6646="Unknown"),ISBLANK(J6646)),AND(NOT(O6646="Unknown"),ISBLANK(R6646))),"Missing Information", INDEX(Table15[Entire Service Line Classification], MATCH(SUMIFS(Table15[Unique ID],Table15[System-Owned Portion],E6646,Table15[If Material Anything Other than "Lead" in Column E,Was Material Ever Previously Lead?],G6646,Table15[Customer-Owned Portion],O6646),Table15[Unique ID],0),0)))</f>
        <v>Lead Status Unknown</v>
      </c>
      <c r="X6646"/>
    </row>
    <row r="6647" spans="2:24" x14ac:dyDescent="0.35">
      <c r="B6647" s="146"/>
      <c r="C6647" s="31"/>
      <c r="D6647" s="31"/>
      <c r="E6647" s="44"/>
      <c r="F6647" s="43"/>
      <c r="G6647" s="84"/>
      <c r="H6647" s="31"/>
      <c r="I6647" s="207"/>
      <c r="J6647" s="84"/>
      <c r="K6647" s="31"/>
      <c r="L6647" s="31"/>
      <c r="M6647" s="169"/>
      <c r="N6647" s="148"/>
      <c r="O6647" s="106"/>
      <c r="P6647" s="43"/>
      <c r="Q6647" s="207"/>
      <c r="R6647" s="84"/>
      <c r="S6647" s="31"/>
      <c r="T6647" s="31"/>
      <c r="U6647" s="169"/>
      <c r="V6647" s="150"/>
      <c r="W6647" s="141" t="str" cm="1">
        <f t="array" ref="W6647">IF(SUM(LEN(B6647:V6647))=0,"",IF(OR(OR(ISBLANK(F6647),SUM(LEN(C6647),LEN(D6647))=0),AND(NOT(E6647="Unknown"),ISBLANK(J6647)),AND(NOT(O6647="Unknown"),ISBLANK(R6647))),"Missing Information", INDEX(Table15[Entire Service Line Classification], MATCH(SUMIFS(Table15[Unique ID],Table15[System-Owned Portion],E6647,Table15[If Material Anything Other than "Lead" in Column E,Was Material Ever Previously Lead?],G6647,Table15[Customer-Owned Portion],O6647),Table15[Unique ID],0),0)))</f>
        <v/>
      </c>
      <c r="X6647"/>
    </row>
    <row r="6648" spans="2:24" x14ac:dyDescent="0.35">
      <c r="B6648" s="146"/>
      <c r="C6648" s="31"/>
      <c r="D6648" s="31"/>
      <c r="E6648" s="44"/>
      <c r="F6648" s="43"/>
      <c r="G6648" s="84"/>
      <c r="H6648" s="31"/>
      <c r="I6648" s="207"/>
      <c r="J6648" s="84"/>
      <c r="K6648" s="31"/>
      <c r="L6648" s="31"/>
      <c r="M6648" s="169"/>
      <c r="N6648" s="148"/>
      <c r="O6648" s="106"/>
      <c r="P6648" s="43"/>
      <c r="Q6648" s="207"/>
      <c r="R6648" s="84"/>
      <c r="S6648" s="31"/>
      <c r="T6648" s="31"/>
      <c r="U6648" s="169"/>
      <c r="V6648" s="150"/>
      <c r="W6648" s="141" t="str" cm="1">
        <f t="array" ref="W6648">IF(SUM(LEN(B6648:V6648))=0,"",IF(OR(OR(ISBLANK(F6648),SUM(LEN(C6648),LEN(D6648))=0),AND(NOT(E6648="Unknown"),ISBLANK(J6648)),AND(NOT(O6648="Unknown"),ISBLANK(R6648))),"Missing Information", INDEX(Table15[Entire Service Line Classification], MATCH(SUMIFS(Table15[Unique ID],Table15[System-Owned Portion],E6648,Table15[If Material Anything Other than "Lead" in Column E,Was Material Ever Previously Lead?],G6648,Table15[Customer-Owned Portion],O6648),Table15[Unique ID],0),0)))</f>
        <v/>
      </c>
      <c r="X6648"/>
    </row>
    <row r="6649" spans="2:24" x14ac:dyDescent="0.35">
      <c r="B6649" s="146"/>
      <c r="C6649" s="31"/>
      <c r="D6649" s="31"/>
      <c r="E6649" s="44"/>
      <c r="F6649" s="43"/>
      <c r="G6649" s="84"/>
      <c r="H6649" s="31"/>
      <c r="I6649" s="207"/>
      <c r="J6649" s="84"/>
      <c r="K6649" s="31"/>
      <c r="L6649" s="31"/>
      <c r="M6649" s="169"/>
      <c r="N6649" s="148"/>
      <c r="O6649" s="106"/>
      <c r="P6649" s="43"/>
      <c r="Q6649" s="207"/>
      <c r="R6649" s="84"/>
      <c r="S6649" s="31"/>
      <c r="T6649" s="31"/>
      <c r="U6649" s="169"/>
      <c r="V6649" s="150"/>
      <c r="W6649" s="141" t="str" cm="1">
        <f t="array" ref="W6649">IF(SUM(LEN(B6649:V6649))=0,"",IF(OR(OR(ISBLANK(F6649),SUM(LEN(C6649),LEN(D6649))=0),AND(NOT(E6649="Unknown"),ISBLANK(J6649)),AND(NOT(O6649="Unknown"),ISBLANK(R6649))),"Missing Information", INDEX(Table15[Entire Service Line Classification], MATCH(SUMIFS(Table15[Unique ID],Table15[System-Owned Portion],E6649,Table15[If Material Anything Other than "Lead" in Column E,Was Material Ever Previously Lead?],G6649,Table15[Customer-Owned Portion],O6649),Table15[Unique ID],0),0)))</f>
        <v/>
      </c>
      <c r="X6649"/>
    </row>
    <row r="6650" spans="2:24" x14ac:dyDescent="0.35">
      <c r="B6650" s="146"/>
      <c r="C6650" s="31"/>
      <c r="D6650" s="31"/>
      <c r="E6650" s="44"/>
      <c r="F6650" s="43"/>
      <c r="G6650" s="84"/>
      <c r="H6650" s="31"/>
      <c r="I6650" s="207"/>
      <c r="J6650" s="84"/>
      <c r="K6650" s="31"/>
      <c r="L6650" s="31"/>
      <c r="M6650" s="169"/>
      <c r="N6650" s="148"/>
      <c r="O6650" s="106"/>
      <c r="P6650" s="43"/>
      <c r="Q6650" s="207"/>
      <c r="R6650" s="84"/>
      <c r="S6650" s="31"/>
      <c r="T6650" s="31"/>
      <c r="U6650" s="169"/>
      <c r="V6650" s="150"/>
      <c r="W6650" s="141" t="str" cm="1">
        <f t="array" ref="W6650">IF(SUM(LEN(B6650:V6650))=0,"",IF(OR(OR(ISBLANK(F6650),SUM(LEN(C6650),LEN(D6650))=0),AND(NOT(E6650="Unknown"),ISBLANK(J6650)),AND(NOT(O6650="Unknown"),ISBLANK(R6650))),"Missing Information", INDEX(Table15[Entire Service Line Classification], MATCH(SUMIFS(Table15[Unique ID],Table15[System-Owned Portion],E6650,Table15[If Material Anything Other than "Lead" in Column E,Was Material Ever Previously Lead?],G6650,Table15[Customer-Owned Portion],O6650),Table15[Unique ID],0),0)))</f>
        <v/>
      </c>
      <c r="X6650"/>
    </row>
    <row r="6651" spans="2:24" x14ac:dyDescent="0.35">
      <c r="B6651" s="146"/>
      <c r="C6651" s="31"/>
      <c r="D6651" s="31"/>
      <c r="E6651" s="44"/>
      <c r="F6651" s="43"/>
      <c r="G6651" s="84"/>
      <c r="H6651" s="31"/>
      <c r="I6651" s="207"/>
      <c r="J6651" s="84"/>
      <c r="K6651" s="31"/>
      <c r="L6651" s="31"/>
      <c r="M6651" s="169"/>
      <c r="N6651" s="148"/>
      <c r="O6651" s="106"/>
      <c r="P6651" s="43"/>
      <c r="Q6651" s="207"/>
      <c r="R6651" s="84"/>
      <c r="S6651" s="31"/>
      <c r="T6651" s="31"/>
      <c r="U6651" s="169"/>
      <c r="V6651" s="150"/>
      <c r="W6651" s="141" t="str" cm="1">
        <f t="array" ref="W6651">IF(SUM(LEN(B6651:V6651))=0,"",IF(OR(OR(ISBLANK(F6651),SUM(LEN(C6651),LEN(D6651))=0),AND(NOT(E6651="Unknown"),ISBLANK(J6651)),AND(NOT(O6651="Unknown"),ISBLANK(R6651))),"Missing Information", INDEX(Table15[Entire Service Line Classification], MATCH(SUMIFS(Table15[Unique ID],Table15[System-Owned Portion],E6651,Table15[If Material Anything Other than "Lead" in Column E,Was Material Ever Previously Lead?],G6651,Table15[Customer-Owned Portion],O6651),Table15[Unique ID],0),0)))</f>
        <v/>
      </c>
      <c r="X6651"/>
    </row>
    <row r="6652" spans="2:24" x14ac:dyDescent="0.35">
      <c r="B6652" s="146"/>
      <c r="C6652" s="31"/>
      <c r="D6652" s="31"/>
      <c r="E6652" s="44"/>
      <c r="F6652" s="43"/>
      <c r="G6652" s="84"/>
      <c r="H6652" s="31"/>
      <c r="I6652" s="207"/>
      <c r="J6652" s="84"/>
      <c r="K6652" s="31"/>
      <c r="L6652" s="31"/>
      <c r="M6652" s="169"/>
      <c r="N6652" s="148"/>
      <c r="O6652" s="106"/>
      <c r="P6652" s="43"/>
      <c r="Q6652" s="207"/>
      <c r="R6652" s="84"/>
      <c r="S6652" s="31"/>
      <c r="T6652" s="31"/>
      <c r="U6652" s="169"/>
      <c r="V6652" s="150"/>
      <c r="W6652" s="141" t="str" cm="1">
        <f t="array" ref="W6652">IF(SUM(LEN(B6652:V6652))=0,"",IF(OR(OR(ISBLANK(F6652),SUM(LEN(C6652),LEN(D6652))=0),AND(NOT(E6652="Unknown"),ISBLANK(J6652)),AND(NOT(O6652="Unknown"),ISBLANK(R6652))),"Missing Information", INDEX(Table15[Entire Service Line Classification], MATCH(SUMIFS(Table15[Unique ID],Table15[System-Owned Portion],E6652,Table15[If Material Anything Other than "Lead" in Column E,Was Material Ever Previously Lead?],G6652,Table15[Customer-Owned Portion],O6652),Table15[Unique ID],0),0)))</f>
        <v/>
      </c>
      <c r="X6652"/>
    </row>
    <row r="6653" spans="2:24" x14ac:dyDescent="0.35">
      <c r="B6653" s="146"/>
      <c r="C6653" s="31"/>
      <c r="D6653" s="31"/>
      <c r="E6653" s="44"/>
      <c r="F6653" s="43"/>
      <c r="G6653" s="84"/>
      <c r="H6653" s="31"/>
      <c r="I6653" s="207"/>
      <c r="J6653" s="84"/>
      <c r="K6653" s="31"/>
      <c r="L6653" s="31"/>
      <c r="M6653" s="169"/>
      <c r="N6653" s="148"/>
      <c r="O6653" s="106"/>
      <c r="P6653" s="43"/>
      <c r="Q6653" s="207"/>
      <c r="R6653" s="84"/>
      <c r="S6653" s="31"/>
      <c r="T6653" s="31"/>
      <c r="U6653" s="169"/>
      <c r="V6653" s="150"/>
      <c r="W6653" s="141" t="str" cm="1">
        <f t="array" ref="W6653">IF(SUM(LEN(B6653:V6653))=0,"",IF(OR(OR(ISBLANK(F6653),SUM(LEN(C6653),LEN(D6653))=0),AND(NOT(E6653="Unknown"),ISBLANK(J6653)),AND(NOT(O6653="Unknown"),ISBLANK(R6653))),"Missing Information", INDEX(Table15[Entire Service Line Classification], MATCH(SUMIFS(Table15[Unique ID],Table15[System-Owned Portion],E6653,Table15[If Material Anything Other than "Lead" in Column E,Was Material Ever Previously Lead?],G6653,Table15[Customer-Owned Portion],O6653),Table15[Unique ID],0),0)))</f>
        <v/>
      </c>
      <c r="X6653"/>
    </row>
    <row r="6654" spans="2:24" x14ac:dyDescent="0.35">
      <c r="B6654" s="146"/>
      <c r="C6654" s="31"/>
      <c r="D6654" s="31"/>
      <c r="E6654" s="44"/>
      <c r="F6654" s="43"/>
      <c r="G6654" s="84"/>
      <c r="H6654" s="31"/>
      <c r="I6654" s="207"/>
      <c r="J6654" s="84"/>
      <c r="K6654" s="31"/>
      <c r="L6654" s="31"/>
      <c r="M6654" s="169"/>
      <c r="N6654" s="148"/>
      <c r="O6654" s="106"/>
      <c r="P6654" s="43"/>
      <c r="Q6654" s="207"/>
      <c r="R6654" s="84"/>
      <c r="S6654" s="31"/>
      <c r="T6654" s="31"/>
      <c r="U6654" s="169"/>
      <c r="V6654" s="150"/>
      <c r="W6654" s="141" t="str" cm="1">
        <f t="array" ref="W6654">IF(SUM(LEN(B6654:V6654))=0,"",IF(OR(OR(ISBLANK(F6654),SUM(LEN(C6654),LEN(D6654))=0),AND(NOT(E6654="Unknown"),ISBLANK(J6654)),AND(NOT(O6654="Unknown"),ISBLANK(R6654))),"Missing Information", INDEX(Table15[Entire Service Line Classification], MATCH(SUMIFS(Table15[Unique ID],Table15[System-Owned Portion],E6654,Table15[If Material Anything Other than "Lead" in Column E,Was Material Ever Previously Lead?],G6654,Table15[Customer-Owned Portion],O6654),Table15[Unique ID],0),0)))</f>
        <v/>
      </c>
      <c r="X6654"/>
    </row>
    <row r="6655" spans="2:24" x14ac:dyDescent="0.35">
      <c r="B6655" s="146"/>
      <c r="C6655" s="31"/>
      <c r="D6655" s="31"/>
      <c r="E6655" s="44"/>
      <c r="F6655" s="43"/>
      <c r="G6655" s="84"/>
      <c r="H6655" s="31"/>
      <c r="I6655" s="207"/>
      <c r="J6655" s="84"/>
      <c r="K6655" s="31"/>
      <c r="L6655" s="31"/>
      <c r="M6655" s="169"/>
      <c r="N6655" s="148"/>
      <c r="O6655" s="106"/>
      <c r="P6655" s="43"/>
      <c r="Q6655" s="207"/>
      <c r="R6655" s="84"/>
      <c r="S6655" s="31"/>
      <c r="T6655" s="31"/>
      <c r="U6655" s="169"/>
      <c r="V6655" s="150"/>
      <c r="W6655" s="141" t="str" cm="1">
        <f t="array" ref="W6655">IF(SUM(LEN(B6655:V6655))=0,"",IF(OR(OR(ISBLANK(F6655),SUM(LEN(C6655),LEN(D6655))=0),AND(NOT(E6655="Unknown"),ISBLANK(J6655)),AND(NOT(O6655="Unknown"),ISBLANK(R6655))),"Missing Information", INDEX(Table15[Entire Service Line Classification], MATCH(SUMIFS(Table15[Unique ID],Table15[System-Owned Portion],E6655,Table15[If Material Anything Other than "Lead" in Column E,Was Material Ever Previously Lead?],G6655,Table15[Customer-Owned Portion],O6655),Table15[Unique ID],0),0)))</f>
        <v/>
      </c>
      <c r="X6655"/>
    </row>
    <row r="6656" spans="2:24" x14ac:dyDescent="0.35">
      <c r="B6656" s="146"/>
      <c r="C6656" s="31"/>
      <c r="D6656" s="31"/>
      <c r="E6656" s="44"/>
      <c r="F6656" s="43"/>
      <c r="G6656" s="84"/>
      <c r="H6656" s="31"/>
      <c r="I6656" s="207"/>
      <c r="J6656" s="84"/>
      <c r="K6656" s="31"/>
      <c r="L6656" s="31"/>
      <c r="M6656" s="169"/>
      <c r="N6656" s="148"/>
      <c r="O6656" s="106"/>
      <c r="P6656" s="43"/>
      <c r="Q6656" s="207"/>
      <c r="R6656" s="84"/>
      <c r="S6656" s="31"/>
      <c r="T6656" s="31"/>
      <c r="U6656" s="169"/>
      <c r="V6656" s="150"/>
      <c r="W6656" s="141" t="str" cm="1">
        <f t="array" ref="W6656">IF(SUM(LEN(B6656:V6656))=0,"",IF(OR(OR(ISBLANK(F6656),SUM(LEN(C6656),LEN(D6656))=0),AND(NOT(E6656="Unknown"),ISBLANK(J6656)),AND(NOT(O6656="Unknown"),ISBLANK(R6656))),"Missing Information", INDEX(Table15[Entire Service Line Classification], MATCH(SUMIFS(Table15[Unique ID],Table15[System-Owned Portion],E6656,Table15[If Material Anything Other than "Lead" in Column E,Was Material Ever Previously Lead?],G6656,Table15[Customer-Owned Portion],O6656),Table15[Unique ID],0),0)))</f>
        <v/>
      </c>
      <c r="X6656"/>
    </row>
    <row r="6657" spans="2:24" x14ac:dyDescent="0.35">
      <c r="B6657" s="146"/>
      <c r="C6657" s="31"/>
      <c r="D6657" s="31"/>
      <c r="E6657" s="44"/>
      <c r="F6657" s="43"/>
      <c r="G6657" s="84"/>
      <c r="H6657" s="31"/>
      <c r="I6657" s="207"/>
      <c r="J6657" s="84"/>
      <c r="K6657" s="31"/>
      <c r="L6657" s="31"/>
      <c r="M6657" s="169"/>
      <c r="N6657" s="148"/>
      <c r="O6657" s="106"/>
      <c r="P6657" s="43"/>
      <c r="Q6657" s="207"/>
      <c r="R6657" s="84"/>
      <c r="S6657" s="31"/>
      <c r="T6657" s="31"/>
      <c r="U6657" s="169"/>
      <c r="V6657" s="150"/>
      <c r="W6657" s="141" t="str" cm="1">
        <f t="array" ref="W6657">IF(SUM(LEN(B6657:V6657))=0,"",IF(OR(OR(ISBLANK(F6657),SUM(LEN(C6657),LEN(D6657))=0),AND(NOT(E6657="Unknown"),ISBLANK(J6657)),AND(NOT(O6657="Unknown"),ISBLANK(R6657))),"Missing Information", INDEX(Table15[Entire Service Line Classification], MATCH(SUMIFS(Table15[Unique ID],Table15[System-Owned Portion],E6657,Table15[If Material Anything Other than "Lead" in Column E,Was Material Ever Previously Lead?],G6657,Table15[Customer-Owned Portion],O6657),Table15[Unique ID],0),0)))</f>
        <v/>
      </c>
      <c r="X6657"/>
    </row>
    <row r="6658" spans="2:24" x14ac:dyDescent="0.35">
      <c r="B6658" s="146"/>
      <c r="C6658" s="31"/>
      <c r="D6658" s="31"/>
      <c r="E6658" s="44"/>
      <c r="F6658" s="43"/>
      <c r="G6658" s="84"/>
      <c r="H6658" s="31"/>
      <c r="I6658" s="207"/>
      <c r="J6658" s="84"/>
      <c r="K6658" s="31"/>
      <c r="L6658" s="31"/>
      <c r="M6658" s="169"/>
      <c r="N6658" s="148"/>
      <c r="O6658" s="106"/>
      <c r="P6658" s="43"/>
      <c r="Q6658" s="207"/>
      <c r="R6658" s="84"/>
      <c r="S6658" s="31"/>
      <c r="T6658" s="31"/>
      <c r="U6658" s="169"/>
      <c r="V6658" s="150"/>
      <c r="W6658" s="141" t="str" cm="1">
        <f t="array" ref="W6658">IF(SUM(LEN(B6658:V6658))=0,"",IF(OR(OR(ISBLANK(F6658),SUM(LEN(C6658),LEN(D6658))=0),AND(NOT(E6658="Unknown"),ISBLANK(J6658)),AND(NOT(O6658="Unknown"),ISBLANK(R6658))),"Missing Information", INDEX(Table15[Entire Service Line Classification], MATCH(SUMIFS(Table15[Unique ID],Table15[System-Owned Portion],E6658,Table15[If Material Anything Other than "Lead" in Column E,Was Material Ever Previously Lead?],G6658,Table15[Customer-Owned Portion],O6658),Table15[Unique ID],0),0)))</f>
        <v/>
      </c>
      <c r="X6658"/>
    </row>
    <row r="6659" spans="2:24" x14ac:dyDescent="0.35">
      <c r="B6659" s="146"/>
      <c r="C6659" s="31"/>
      <c r="D6659" s="31"/>
      <c r="E6659" s="44"/>
      <c r="F6659" s="43"/>
      <c r="G6659" s="84"/>
      <c r="H6659" s="31"/>
      <c r="I6659" s="207"/>
      <c r="J6659" s="84"/>
      <c r="K6659" s="31"/>
      <c r="L6659" s="31"/>
      <c r="M6659" s="169"/>
      <c r="N6659" s="148"/>
      <c r="O6659" s="106"/>
      <c r="P6659" s="43"/>
      <c r="Q6659" s="207"/>
      <c r="R6659" s="84"/>
      <c r="S6659" s="31"/>
      <c r="T6659" s="31"/>
      <c r="U6659" s="169"/>
      <c r="V6659" s="150"/>
      <c r="W6659" s="141" t="str" cm="1">
        <f t="array" ref="W6659">IF(SUM(LEN(B6659:V6659))=0,"",IF(OR(OR(ISBLANK(F6659),SUM(LEN(C6659),LEN(D6659))=0),AND(NOT(E6659="Unknown"),ISBLANK(J6659)),AND(NOT(O6659="Unknown"),ISBLANK(R6659))),"Missing Information", INDEX(Table15[Entire Service Line Classification], MATCH(SUMIFS(Table15[Unique ID],Table15[System-Owned Portion],E6659,Table15[If Material Anything Other than "Lead" in Column E,Was Material Ever Previously Lead?],G6659,Table15[Customer-Owned Portion],O6659),Table15[Unique ID],0),0)))</f>
        <v/>
      </c>
      <c r="X6659"/>
    </row>
    <row r="6660" spans="2:24" x14ac:dyDescent="0.35">
      <c r="B6660" s="146"/>
      <c r="C6660" s="31"/>
      <c r="D6660" s="31"/>
      <c r="E6660" s="44"/>
      <c r="F6660" s="43"/>
      <c r="G6660" s="84"/>
      <c r="H6660" s="31"/>
      <c r="I6660" s="207"/>
      <c r="J6660" s="84"/>
      <c r="K6660" s="31"/>
      <c r="L6660" s="31"/>
      <c r="M6660" s="169"/>
      <c r="N6660" s="148"/>
      <c r="O6660" s="106"/>
      <c r="P6660" s="43"/>
      <c r="Q6660" s="207"/>
      <c r="R6660" s="84"/>
      <c r="S6660" s="31"/>
      <c r="T6660" s="31"/>
      <c r="U6660" s="169"/>
      <c r="V6660" s="150"/>
      <c r="W6660" s="141" t="str" cm="1">
        <f t="array" ref="W6660">IF(SUM(LEN(B6660:V6660))=0,"",IF(OR(OR(ISBLANK(F6660),SUM(LEN(C6660),LEN(D6660))=0),AND(NOT(E6660="Unknown"),ISBLANK(J6660)),AND(NOT(O6660="Unknown"),ISBLANK(R6660))),"Missing Information", INDEX(Table15[Entire Service Line Classification], MATCH(SUMIFS(Table15[Unique ID],Table15[System-Owned Portion],E6660,Table15[If Material Anything Other than "Lead" in Column E,Was Material Ever Previously Lead?],G6660,Table15[Customer-Owned Portion],O6660),Table15[Unique ID],0),0)))</f>
        <v/>
      </c>
      <c r="X6660"/>
    </row>
    <row r="6661" spans="2:24" x14ac:dyDescent="0.35">
      <c r="B6661" s="146"/>
      <c r="C6661" s="31"/>
      <c r="D6661" s="31"/>
      <c r="E6661" s="44"/>
      <c r="F6661" s="43"/>
      <c r="G6661" s="84"/>
      <c r="H6661" s="31"/>
      <c r="I6661" s="207"/>
      <c r="J6661" s="84"/>
      <c r="K6661" s="31"/>
      <c r="L6661" s="31"/>
      <c r="M6661" s="169"/>
      <c r="N6661" s="148"/>
      <c r="O6661" s="106"/>
      <c r="P6661" s="43"/>
      <c r="Q6661" s="207"/>
      <c r="R6661" s="84"/>
      <c r="S6661" s="31"/>
      <c r="T6661" s="31"/>
      <c r="U6661" s="169"/>
      <c r="V6661" s="150"/>
      <c r="W6661" s="141" t="str" cm="1">
        <f t="array" ref="W6661">IF(SUM(LEN(B6661:V6661))=0,"",IF(OR(OR(ISBLANK(F6661),SUM(LEN(C6661),LEN(D6661))=0),AND(NOT(E6661="Unknown"),ISBLANK(J6661)),AND(NOT(O6661="Unknown"),ISBLANK(R6661))),"Missing Information", INDEX(Table15[Entire Service Line Classification], MATCH(SUMIFS(Table15[Unique ID],Table15[System-Owned Portion],E6661,Table15[If Material Anything Other than "Lead" in Column E,Was Material Ever Previously Lead?],G6661,Table15[Customer-Owned Portion],O6661),Table15[Unique ID],0),0)))</f>
        <v/>
      </c>
      <c r="X6661"/>
    </row>
    <row r="6662" spans="2:24" x14ac:dyDescent="0.35">
      <c r="B6662" s="146"/>
      <c r="C6662" s="31"/>
      <c r="D6662" s="31"/>
      <c r="E6662" s="44"/>
      <c r="F6662" s="43"/>
      <c r="G6662" s="84"/>
      <c r="H6662" s="31"/>
      <c r="I6662" s="207"/>
      <c r="J6662" s="84"/>
      <c r="K6662" s="31"/>
      <c r="L6662" s="31"/>
      <c r="M6662" s="169"/>
      <c r="N6662" s="148"/>
      <c r="O6662" s="106"/>
      <c r="P6662" s="43"/>
      <c r="Q6662" s="207"/>
      <c r="R6662" s="84"/>
      <c r="S6662" s="31"/>
      <c r="T6662" s="31"/>
      <c r="U6662" s="169"/>
      <c r="V6662" s="150"/>
      <c r="W6662" s="141" t="str" cm="1">
        <f t="array" ref="W6662">IF(SUM(LEN(B6662:V6662))=0,"",IF(OR(OR(ISBLANK(F6662),SUM(LEN(C6662),LEN(D6662))=0),AND(NOT(E6662="Unknown"),ISBLANK(J6662)),AND(NOT(O6662="Unknown"),ISBLANK(R6662))),"Missing Information", INDEX(Table15[Entire Service Line Classification], MATCH(SUMIFS(Table15[Unique ID],Table15[System-Owned Portion],E6662,Table15[If Material Anything Other than "Lead" in Column E,Was Material Ever Previously Lead?],G6662,Table15[Customer-Owned Portion],O6662),Table15[Unique ID],0),0)))</f>
        <v/>
      </c>
      <c r="X6662"/>
    </row>
    <row r="6663" spans="2:24" x14ac:dyDescent="0.35">
      <c r="B6663" s="146"/>
      <c r="C6663" s="31"/>
      <c r="D6663" s="31"/>
      <c r="E6663" s="44"/>
      <c r="F6663" s="43"/>
      <c r="G6663" s="84"/>
      <c r="H6663" s="31"/>
      <c r="I6663" s="207"/>
      <c r="J6663" s="84"/>
      <c r="K6663" s="31"/>
      <c r="L6663" s="31"/>
      <c r="M6663" s="169"/>
      <c r="N6663" s="148"/>
      <c r="O6663" s="106"/>
      <c r="P6663" s="43"/>
      <c r="Q6663" s="207"/>
      <c r="R6663" s="84"/>
      <c r="S6663" s="31"/>
      <c r="T6663" s="31"/>
      <c r="U6663" s="169"/>
      <c r="V6663" s="150"/>
      <c r="W6663" s="141" t="str" cm="1">
        <f t="array" ref="W6663">IF(SUM(LEN(B6663:V6663))=0,"",IF(OR(OR(ISBLANK(F6663),SUM(LEN(C6663),LEN(D6663))=0),AND(NOT(E6663="Unknown"),ISBLANK(J6663)),AND(NOT(O6663="Unknown"),ISBLANK(R6663))),"Missing Information", INDEX(Table15[Entire Service Line Classification], MATCH(SUMIFS(Table15[Unique ID],Table15[System-Owned Portion],E6663,Table15[If Material Anything Other than "Lead" in Column E,Was Material Ever Previously Lead?],G6663,Table15[Customer-Owned Portion],O6663),Table15[Unique ID],0),0)))</f>
        <v/>
      </c>
      <c r="X6663"/>
    </row>
    <row r="6664" spans="2:24" x14ac:dyDescent="0.35">
      <c r="B6664" s="146"/>
      <c r="C6664" s="31"/>
      <c r="D6664" s="31"/>
      <c r="E6664" s="44"/>
      <c r="F6664" s="43"/>
      <c r="G6664" s="84"/>
      <c r="H6664" s="31"/>
      <c r="I6664" s="207"/>
      <c r="J6664" s="84"/>
      <c r="K6664" s="31"/>
      <c r="L6664" s="31"/>
      <c r="M6664" s="169"/>
      <c r="N6664" s="148"/>
      <c r="O6664" s="106"/>
      <c r="P6664" s="43"/>
      <c r="Q6664" s="207"/>
      <c r="R6664" s="84"/>
      <c r="S6664" s="31"/>
      <c r="T6664" s="31"/>
      <c r="U6664" s="169"/>
      <c r="V6664" s="150"/>
      <c r="W6664" s="141" t="str" cm="1">
        <f t="array" ref="W6664">IF(SUM(LEN(B6664:V6664))=0,"",IF(OR(OR(ISBLANK(F6664),SUM(LEN(C6664),LEN(D6664))=0),AND(NOT(E6664="Unknown"),ISBLANK(J6664)),AND(NOT(O6664="Unknown"),ISBLANK(R6664))),"Missing Information", INDEX(Table15[Entire Service Line Classification], MATCH(SUMIFS(Table15[Unique ID],Table15[System-Owned Portion],E6664,Table15[If Material Anything Other than "Lead" in Column E,Was Material Ever Previously Lead?],G6664,Table15[Customer-Owned Portion],O6664),Table15[Unique ID],0),0)))</f>
        <v/>
      </c>
      <c r="X6664"/>
    </row>
    <row r="6665" spans="2:24" x14ac:dyDescent="0.35">
      <c r="B6665" s="146"/>
      <c r="C6665" s="31"/>
      <c r="D6665" s="31"/>
      <c r="E6665" s="44"/>
      <c r="F6665" s="43"/>
      <c r="G6665" s="84"/>
      <c r="H6665" s="31"/>
      <c r="I6665" s="207"/>
      <c r="J6665" s="84"/>
      <c r="K6665" s="31"/>
      <c r="L6665" s="31"/>
      <c r="M6665" s="169"/>
      <c r="N6665" s="148"/>
      <c r="O6665" s="106"/>
      <c r="P6665" s="43"/>
      <c r="Q6665" s="207"/>
      <c r="R6665" s="84"/>
      <c r="S6665" s="31"/>
      <c r="T6665" s="31"/>
      <c r="U6665" s="169"/>
      <c r="V6665" s="150"/>
      <c r="W6665" s="141" t="str" cm="1">
        <f t="array" ref="W6665">IF(SUM(LEN(B6665:V6665))=0,"",IF(OR(OR(ISBLANK(F6665),SUM(LEN(C6665),LEN(D6665))=0),AND(NOT(E6665="Unknown"),ISBLANK(J6665)),AND(NOT(O6665="Unknown"),ISBLANK(R6665))),"Missing Information", INDEX(Table15[Entire Service Line Classification], MATCH(SUMIFS(Table15[Unique ID],Table15[System-Owned Portion],E6665,Table15[If Material Anything Other than "Lead" in Column E,Was Material Ever Previously Lead?],G6665,Table15[Customer-Owned Portion],O6665),Table15[Unique ID],0),0)))</f>
        <v/>
      </c>
      <c r="X6665"/>
    </row>
    <row r="6666" spans="2:24" x14ac:dyDescent="0.35">
      <c r="B6666" s="146"/>
      <c r="C6666" s="31"/>
      <c r="D6666" s="31"/>
      <c r="E6666" s="44"/>
      <c r="F6666" s="43"/>
      <c r="G6666" s="84"/>
      <c r="H6666" s="31"/>
      <c r="I6666" s="207"/>
      <c r="J6666" s="84"/>
      <c r="K6666" s="31"/>
      <c r="L6666" s="31"/>
      <c r="M6666" s="169"/>
      <c r="N6666" s="148"/>
      <c r="O6666" s="106"/>
      <c r="P6666" s="43"/>
      <c r="Q6666" s="207"/>
      <c r="R6666" s="84"/>
      <c r="S6666" s="31"/>
      <c r="T6666" s="31"/>
      <c r="U6666" s="169"/>
      <c r="V6666" s="150"/>
      <c r="W6666" s="141" t="str" cm="1">
        <f t="array" ref="W6666">IF(SUM(LEN(B6666:V6666))=0,"",IF(OR(OR(ISBLANK(F6666),SUM(LEN(C6666),LEN(D6666))=0),AND(NOT(E6666="Unknown"),ISBLANK(J6666)),AND(NOT(O6666="Unknown"),ISBLANK(R6666))),"Missing Information", INDEX(Table15[Entire Service Line Classification], MATCH(SUMIFS(Table15[Unique ID],Table15[System-Owned Portion],E6666,Table15[If Material Anything Other than "Lead" in Column E,Was Material Ever Previously Lead?],G6666,Table15[Customer-Owned Portion],O6666),Table15[Unique ID],0),0)))</f>
        <v/>
      </c>
      <c r="X6666"/>
    </row>
    <row r="6667" spans="2:24" x14ac:dyDescent="0.35">
      <c r="B6667" s="146"/>
      <c r="C6667" s="31"/>
      <c r="D6667" s="31"/>
      <c r="E6667" s="44"/>
      <c r="F6667" s="43"/>
      <c r="G6667" s="84"/>
      <c r="H6667" s="31"/>
      <c r="I6667" s="207"/>
      <c r="J6667" s="84"/>
      <c r="K6667" s="31"/>
      <c r="L6667" s="31"/>
      <c r="M6667" s="169"/>
      <c r="N6667" s="148"/>
      <c r="O6667" s="106"/>
      <c r="P6667" s="43"/>
      <c r="Q6667" s="207"/>
      <c r="R6667" s="84"/>
      <c r="S6667" s="31"/>
      <c r="T6667" s="31"/>
      <c r="U6667" s="169"/>
      <c r="V6667" s="150"/>
      <c r="W6667" s="141" t="str" cm="1">
        <f t="array" ref="W6667">IF(SUM(LEN(B6667:V6667))=0,"",IF(OR(OR(ISBLANK(F6667),SUM(LEN(C6667),LEN(D6667))=0),AND(NOT(E6667="Unknown"),ISBLANK(J6667)),AND(NOT(O6667="Unknown"),ISBLANK(R6667))),"Missing Information", INDEX(Table15[Entire Service Line Classification], MATCH(SUMIFS(Table15[Unique ID],Table15[System-Owned Portion],E6667,Table15[If Material Anything Other than "Lead" in Column E,Was Material Ever Previously Lead?],G6667,Table15[Customer-Owned Portion],O6667),Table15[Unique ID],0),0)))</f>
        <v/>
      </c>
      <c r="X6667"/>
    </row>
    <row r="6668" spans="2:24" x14ac:dyDescent="0.35">
      <c r="B6668" s="146"/>
      <c r="C6668" s="31"/>
      <c r="D6668" s="31"/>
      <c r="E6668" s="44"/>
      <c r="F6668" s="43"/>
      <c r="G6668" s="84"/>
      <c r="H6668" s="31"/>
      <c r="I6668" s="207"/>
      <c r="J6668" s="84"/>
      <c r="K6668" s="31"/>
      <c r="L6668" s="31"/>
      <c r="M6668" s="169"/>
      <c r="N6668" s="148"/>
      <c r="O6668" s="106"/>
      <c r="P6668" s="43"/>
      <c r="Q6668" s="207"/>
      <c r="R6668" s="84"/>
      <c r="S6668" s="31"/>
      <c r="T6668" s="31"/>
      <c r="U6668" s="169"/>
      <c r="V6668" s="150"/>
      <c r="W6668" s="141" t="str" cm="1">
        <f t="array" ref="W6668">IF(SUM(LEN(B6668:V6668))=0,"",IF(OR(OR(ISBLANK(F6668),SUM(LEN(C6668),LEN(D6668))=0),AND(NOT(E6668="Unknown"),ISBLANK(J6668)),AND(NOT(O6668="Unknown"),ISBLANK(R6668))),"Missing Information", INDEX(Table15[Entire Service Line Classification], MATCH(SUMIFS(Table15[Unique ID],Table15[System-Owned Portion],E6668,Table15[If Material Anything Other than "Lead" in Column E,Was Material Ever Previously Lead?],G6668,Table15[Customer-Owned Portion],O6668),Table15[Unique ID],0),0)))</f>
        <v/>
      </c>
      <c r="X6668"/>
    </row>
    <row r="6669" spans="2:24" x14ac:dyDescent="0.35">
      <c r="B6669" s="146"/>
      <c r="C6669" s="31"/>
      <c r="D6669" s="31"/>
      <c r="E6669" s="44"/>
      <c r="F6669" s="43"/>
      <c r="G6669" s="84"/>
      <c r="H6669" s="31"/>
      <c r="I6669" s="207"/>
      <c r="J6669" s="84"/>
      <c r="K6669" s="31"/>
      <c r="L6669" s="31"/>
      <c r="M6669" s="169"/>
      <c r="N6669" s="148"/>
      <c r="O6669" s="106"/>
      <c r="P6669" s="43"/>
      <c r="Q6669" s="207"/>
      <c r="R6669" s="84"/>
      <c r="S6669" s="31"/>
      <c r="T6669" s="31"/>
      <c r="U6669" s="169"/>
      <c r="V6669" s="150"/>
      <c r="W6669" s="141" t="str" cm="1">
        <f t="array" ref="W6669">IF(SUM(LEN(B6669:V6669))=0,"",IF(OR(OR(ISBLANK(F6669),SUM(LEN(C6669),LEN(D6669))=0),AND(NOT(E6669="Unknown"),ISBLANK(J6669)),AND(NOT(O6669="Unknown"),ISBLANK(R6669))),"Missing Information", INDEX(Table15[Entire Service Line Classification], MATCH(SUMIFS(Table15[Unique ID],Table15[System-Owned Portion],E6669,Table15[If Material Anything Other than "Lead" in Column E,Was Material Ever Previously Lead?],G6669,Table15[Customer-Owned Portion],O6669),Table15[Unique ID],0),0)))</f>
        <v/>
      </c>
      <c r="X6669"/>
    </row>
    <row r="6670" spans="2:24" x14ac:dyDescent="0.35">
      <c r="B6670" s="146"/>
      <c r="C6670" s="31"/>
      <c r="D6670" s="31"/>
      <c r="E6670" s="44"/>
      <c r="F6670" s="43"/>
      <c r="G6670" s="84"/>
      <c r="H6670" s="31"/>
      <c r="I6670" s="207"/>
      <c r="J6670" s="84"/>
      <c r="K6670" s="31"/>
      <c r="L6670" s="31"/>
      <c r="M6670" s="169"/>
      <c r="N6670" s="148"/>
      <c r="O6670" s="106"/>
      <c r="P6670" s="43"/>
      <c r="Q6670" s="207"/>
      <c r="R6670" s="84"/>
      <c r="S6670" s="31"/>
      <c r="T6670" s="31"/>
      <c r="U6670" s="169"/>
      <c r="V6670" s="150"/>
      <c r="W6670" s="141" t="str" cm="1">
        <f t="array" ref="W6670">IF(SUM(LEN(B6670:V6670))=0,"",IF(OR(OR(ISBLANK(F6670),SUM(LEN(C6670),LEN(D6670))=0),AND(NOT(E6670="Unknown"),ISBLANK(J6670)),AND(NOT(O6670="Unknown"),ISBLANK(R6670))),"Missing Information", INDEX(Table15[Entire Service Line Classification], MATCH(SUMIFS(Table15[Unique ID],Table15[System-Owned Portion],E6670,Table15[If Material Anything Other than "Lead" in Column E,Was Material Ever Previously Lead?],G6670,Table15[Customer-Owned Portion],O6670),Table15[Unique ID],0),0)))</f>
        <v/>
      </c>
      <c r="X6670"/>
    </row>
    <row r="6671" spans="2:24" x14ac:dyDescent="0.35">
      <c r="B6671" s="146"/>
      <c r="C6671" s="31"/>
      <c r="D6671" s="31"/>
      <c r="E6671" s="44"/>
      <c r="F6671" s="43"/>
      <c r="G6671" s="84"/>
      <c r="H6671" s="31"/>
      <c r="I6671" s="207"/>
      <c r="J6671" s="84"/>
      <c r="K6671" s="31"/>
      <c r="L6671" s="31"/>
      <c r="M6671" s="169"/>
      <c r="N6671" s="148"/>
      <c r="O6671" s="106"/>
      <c r="P6671" s="43"/>
      <c r="Q6671" s="207"/>
      <c r="R6671" s="84"/>
      <c r="S6671" s="31"/>
      <c r="T6671" s="31"/>
      <c r="U6671" s="169"/>
      <c r="V6671" s="150"/>
      <c r="W6671" s="141" t="str" cm="1">
        <f t="array" ref="W6671">IF(SUM(LEN(B6671:V6671))=0,"",IF(OR(OR(ISBLANK(F6671),SUM(LEN(C6671),LEN(D6671))=0),AND(NOT(E6671="Unknown"),ISBLANK(J6671)),AND(NOT(O6671="Unknown"),ISBLANK(R6671))),"Missing Information", INDEX(Table15[Entire Service Line Classification], MATCH(SUMIFS(Table15[Unique ID],Table15[System-Owned Portion],E6671,Table15[If Material Anything Other than "Lead" in Column E,Was Material Ever Previously Lead?],G6671,Table15[Customer-Owned Portion],O6671),Table15[Unique ID],0),0)))</f>
        <v/>
      </c>
      <c r="X6671"/>
    </row>
    <row r="6672" spans="2:24" x14ac:dyDescent="0.35">
      <c r="B6672" s="146"/>
      <c r="C6672" s="31"/>
      <c r="D6672" s="31"/>
      <c r="E6672" s="44"/>
      <c r="F6672" s="43"/>
      <c r="G6672" s="84"/>
      <c r="H6672" s="31"/>
      <c r="I6672" s="207"/>
      <c r="J6672" s="84"/>
      <c r="K6672" s="31"/>
      <c r="L6672" s="31"/>
      <c r="M6672" s="169"/>
      <c r="N6672" s="148"/>
      <c r="O6672" s="106"/>
      <c r="P6672" s="43"/>
      <c r="Q6672" s="207"/>
      <c r="R6672" s="84"/>
      <c r="S6672" s="31"/>
      <c r="T6672" s="31"/>
      <c r="U6672" s="169"/>
      <c r="V6672" s="150"/>
      <c r="W6672" s="141" t="str" cm="1">
        <f t="array" ref="W6672">IF(SUM(LEN(B6672:V6672))=0,"",IF(OR(OR(ISBLANK(F6672),SUM(LEN(C6672),LEN(D6672))=0),AND(NOT(E6672="Unknown"),ISBLANK(J6672)),AND(NOT(O6672="Unknown"),ISBLANK(R6672))),"Missing Information", INDEX(Table15[Entire Service Line Classification], MATCH(SUMIFS(Table15[Unique ID],Table15[System-Owned Portion],E6672,Table15[If Material Anything Other than "Lead" in Column E,Was Material Ever Previously Lead?],G6672,Table15[Customer-Owned Portion],O6672),Table15[Unique ID],0),0)))</f>
        <v/>
      </c>
      <c r="X6672"/>
    </row>
    <row r="6673" spans="2:24" x14ac:dyDescent="0.35">
      <c r="B6673" s="146"/>
      <c r="C6673" s="31"/>
      <c r="D6673" s="31"/>
      <c r="E6673" s="44"/>
      <c r="F6673" s="43"/>
      <c r="G6673" s="84"/>
      <c r="H6673" s="31"/>
      <c r="I6673" s="207"/>
      <c r="J6673" s="84"/>
      <c r="K6673" s="31"/>
      <c r="L6673" s="31"/>
      <c r="M6673" s="169"/>
      <c r="N6673" s="148"/>
      <c r="O6673" s="106"/>
      <c r="P6673" s="43"/>
      <c r="Q6673" s="207"/>
      <c r="R6673" s="84"/>
      <c r="S6673" s="31"/>
      <c r="T6673" s="31"/>
      <c r="U6673" s="169"/>
      <c r="V6673" s="150"/>
      <c r="W6673" s="141" t="str" cm="1">
        <f t="array" ref="W6673">IF(SUM(LEN(B6673:V6673))=0,"",IF(OR(OR(ISBLANK(F6673),SUM(LEN(C6673),LEN(D6673))=0),AND(NOT(E6673="Unknown"),ISBLANK(J6673)),AND(NOT(O6673="Unknown"),ISBLANK(R6673))),"Missing Information", INDEX(Table15[Entire Service Line Classification], MATCH(SUMIFS(Table15[Unique ID],Table15[System-Owned Portion],E6673,Table15[If Material Anything Other than "Lead" in Column E,Was Material Ever Previously Lead?],G6673,Table15[Customer-Owned Portion],O6673),Table15[Unique ID],0),0)))</f>
        <v/>
      </c>
      <c r="X6673"/>
    </row>
    <row r="6674" spans="2:24" x14ac:dyDescent="0.35">
      <c r="B6674" s="146"/>
      <c r="C6674" s="31"/>
      <c r="D6674" s="31"/>
      <c r="E6674" s="44"/>
      <c r="F6674" s="43"/>
      <c r="G6674" s="84"/>
      <c r="H6674" s="31"/>
      <c r="I6674" s="207"/>
      <c r="J6674" s="84"/>
      <c r="K6674" s="31"/>
      <c r="L6674" s="31"/>
      <c r="M6674" s="169"/>
      <c r="N6674" s="148"/>
      <c r="O6674" s="106"/>
      <c r="P6674" s="43"/>
      <c r="Q6674" s="207"/>
      <c r="R6674" s="84"/>
      <c r="S6674" s="31"/>
      <c r="T6674" s="31"/>
      <c r="U6674" s="169"/>
      <c r="V6674" s="150"/>
      <c r="W6674" s="141" t="str" cm="1">
        <f t="array" ref="W6674">IF(SUM(LEN(B6674:V6674))=0,"",IF(OR(OR(ISBLANK(F6674),SUM(LEN(C6674),LEN(D6674))=0),AND(NOT(E6674="Unknown"),ISBLANK(J6674)),AND(NOT(O6674="Unknown"),ISBLANK(R6674))),"Missing Information", INDEX(Table15[Entire Service Line Classification], MATCH(SUMIFS(Table15[Unique ID],Table15[System-Owned Portion],E6674,Table15[If Material Anything Other than "Lead" in Column E,Was Material Ever Previously Lead?],G6674,Table15[Customer-Owned Portion],O6674),Table15[Unique ID],0),0)))</f>
        <v/>
      </c>
      <c r="X6674"/>
    </row>
    <row r="6675" spans="2:24" x14ac:dyDescent="0.35">
      <c r="B6675" s="146"/>
      <c r="C6675" s="31"/>
      <c r="D6675" s="31"/>
      <c r="E6675" s="44"/>
      <c r="F6675" s="43"/>
      <c r="G6675" s="84"/>
      <c r="H6675" s="31"/>
      <c r="I6675" s="207"/>
      <c r="J6675" s="84"/>
      <c r="K6675" s="31"/>
      <c r="L6675" s="31"/>
      <c r="M6675" s="169"/>
      <c r="N6675" s="148"/>
      <c r="O6675" s="106"/>
      <c r="P6675" s="43"/>
      <c r="Q6675" s="207"/>
      <c r="R6675" s="84"/>
      <c r="S6675" s="31"/>
      <c r="T6675" s="31"/>
      <c r="U6675" s="169"/>
      <c r="V6675" s="150"/>
      <c r="W6675" s="141" t="str" cm="1">
        <f t="array" ref="W6675">IF(SUM(LEN(B6675:V6675))=0,"",IF(OR(OR(ISBLANK(F6675),SUM(LEN(C6675),LEN(D6675))=0),AND(NOT(E6675="Unknown"),ISBLANK(J6675)),AND(NOT(O6675="Unknown"),ISBLANK(R6675))),"Missing Information", INDEX(Table15[Entire Service Line Classification], MATCH(SUMIFS(Table15[Unique ID],Table15[System-Owned Portion],E6675,Table15[If Material Anything Other than "Lead" in Column E,Was Material Ever Previously Lead?],G6675,Table15[Customer-Owned Portion],O6675),Table15[Unique ID],0),0)))</f>
        <v/>
      </c>
      <c r="X6675"/>
    </row>
    <row r="6676" spans="2:24" x14ac:dyDescent="0.35">
      <c r="B6676" s="146"/>
      <c r="C6676" s="31"/>
      <c r="D6676" s="31"/>
      <c r="E6676" s="44"/>
      <c r="F6676" s="43"/>
      <c r="G6676" s="84"/>
      <c r="H6676" s="31"/>
      <c r="I6676" s="207"/>
      <c r="J6676" s="84"/>
      <c r="K6676" s="31"/>
      <c r="L6676" s="31"/>
      <c r="M6676" s="169"/>
      <c r="N6676" s="148"/>
      <c r="O6676" s="106"/>
      <c r="P6676" s="43"/>
      <c r="Q6676" s="207"/>
      <c r="R6676" s="84"/>
      <c r="S6676" s="31"/>
      <c r="T6676" s="31"/>
      <c r="U6676" s="169"/>
      <c r="V6676" s="150"/>
      <c r="W6676" s="141" t="str" cm="1">
        <f t="array" ref="W6676">IF(SUM(LEN(B6676:V6676))=0,"",IF(OR(OR(ISBLANK(F6676),SUM(LEN(C6676),LEN(D6676))=0),AND(NOT(E6676="Unknown"),ISBLANK(J6676)),AND(NOT(O6676="Unknown"),ISBLANK(R6676))),"Missing Information", INDEX(Table15[Entire Service Line Classification], MATCH(SUMIFS(Table15[Unique ID],Table15[System-Owned Portion],E6676,Table15[If Material Anything Other than "Lead" in Column E,Was Material Ever Previously Lead?],G6676,Table15[Customer-Owned Portion],O6676),Table15[Unique ID],0),0)))</f>
        <v/>
      </c>
      <c r="X6676"/>
    </row>
    <row r="6677" spans="2:24" x14ac:dyDescent="0.35">
      <c r="B6677" s="146"/>
      <c r="C6677" s="31"/>
      <c r="D6677" s="31"/>
      <c r="E6677" s="44"/>
      <c r="F6677" s="43"/>
      <c r="G6677" s="84"/>
      <c r="H6677" s="31"/>
      <c r="I6677" s="207"/>
      <c r="J6677" s="84"/>
      <c r="K6677" s="31"/>
      <c r="L6677" s="31"/>
      <c r="M6677" s="169"/>
      <c r="N6677" s="148"/>
      <c r="O6677" s="106"/>
      <c r="P6677" s="43"/>
      <c r="Q6677" s="207"/>
      <c r="R6677" s="84"/>
      <c r="S6677" s="31"/>
      <c r="T6677" s="31"/>
      <c r="U6677" s="169"/>
      <c r="V6677" s="150"/>
      <c r="W6677" s="141" t="str" cm="1">
        <f t="array" ref="W6677">IF(SUM(LEN(B6677:V6677))=0,"",IF(OR(OR(ISBLANK(F6677),SUM(LEN(C6677),LEN(D6677))=0),AND(NOT(E6677="Unknown"),ISBLANK(J6677)),AND(NOT(O6677="Unknown"),ISBLANK(R6677))),"Missing Information", INDEX(Table15[Entire Service Line Classification], MATCH(SUMIFS(Table15[Unique ID],Table15[System-Owned Portion],E6677,Table15[If Material Anything Other than "Lead" in Column E,Was Material Ever Previously Lead?],G6677,Table15[Customer-Owned Portion],O6677),Table15[Unique ID],0),0)))</f>
        <v/>
      </c>
      <c r="X6677"/>
    </row>
    <row r="6678" spans="2:24" x14ac:dyDescent="0.35">
      <c r="B6678" s="146"/>
      <c r="C6678" s="31"/>
      <c r="D6678" s="31"/>
      <c r="E6678" s="44"/>
      <c r="F6678" s="43"/>
      <c r="G6678" s="84"/>
      <c r="H6678" s="31"/>
      <c r="I6678" s="207"/>
      <c r="J6678" s="84"/>
      <c r="K6678" s="31"/>
      <c r="L6678" s="31"/>
      <c r="M6678" s="169"/>
      <c r="N6678" s="148"/>
      <c r="O6678" s="106"/>
      <c r="P6678" s="43"/>
      <c r="Q6678" s="207"/>
      <c r="R6678" s="84"/>
      <c r="S6678" s="31"/>
      <c r="T6678" s="31"/>
      <c r="U6678" s="169"/>
      <c r="V6678" s="150"/>
      <c r="W6678" s="141" t="str" cm="1">
        <f t="array" ref="W6678">IF(SUM(LEN(B6678:V6678))=0,"",IF(OR(OR(ISBLANK(F6678),SUM(LEN(C6678),LEN(D6678))=0),AND(NOT(E6678="Unknown"),ISBLANK(J6678)),AND(NOT(O6678="Unknown"),ISBLANK(R6678))),"Missing Information", INDEX(Table15[Entire Service Line Classification], MATCH(SUMIFS(Table15[Unique ID],Table15[System-Owned Portion],E6678,Table15[If Material Anything Other than "Lead" in Column E,Was Material Ever Previously Lead?],G6678,Table15[Customer-Owned Portion],O6678),Table15[Unique ID],0),0)))</f>
        <v/>
      </c>
      <c r="X6678"/>
    </row>
    <row r="6679" spans="2:24" x14ac:dyDescent="0.35">
      <c r="B6679" s="146"/>
      <c r="C6679" s="31"/>
      <c r="D6679" s="31"/>
      <c r="E6679" s="44"/>
      <c r="F6679" s="43"/>
      <c r="G6679" s="84"/>
      <c r="H6679" s="31"/>
      <c r="I6679" s="207"/>
      <c r="J6679" s="84"/>
      <c r="K6679" s="31"/>
      <c r="L6679" s="31"/>
      <c r="M6679" s="169"/>
      <c r="N6679" s="148"/>
      <c r="O6679" s="106"/>
      <c r="P6679" s="43"/>
      <c r="Q6679" s="207"/>
      <c r="R6679" s="84"/>
      <c r="S6679" s="31"/>
      <c r="T6679" s="31"/>
      <c r="U6679" s="169"/>
      <c r="V6679" s="150"/>
      <c r="W6679" s="141" t="str" cm="1">
        <f t="array" ref="W6679">IF(SUM(LEN(B6679:V6679))=0,"",IF(OR(OR(ISBLANK(F6679),SUM(LEN(C6679),LEN(D6679))=0),AND(NOT(E6679="Unknown"),ISBLANK(J6679)),AND(NOT(O6679="Unknown"),ISBLANK(R6679))),"Missing Information", INDEX(Table15[Entire Service Line Classification], MATCH(SUMIFS(Table15[Unique ID],Table15[System-Owned Portion],E6679,Table15[If Material Anything Other than "Lead" in Column E,Was Material Ever Previously Lead?],G6679,Table15[Customer-Owned Portion],O6679),Table15[Unique ID],0),0)))</f>
        <v/>
      </c>
      <c r="X6679"/>
    </row>
    <row r="6680" spans="2:24" x14ac:dyDescent="0.35">
      <c r="B6680" s="146"/>
      <c r="C6680" s="31"/>
      <c r="D6680" s="31"/>
      <c r="E6680" s="44"/>
      <c r="F6680" s="43"/>
      <c r="G6680" s="84"/>
      <c r="H6680" s="31"/>
      <c r="I6680" s="207"/>
      <c r="J6680" s="84"/>
      <c r="K6680" s="31"/>
      <c r="L6680" s="31"/>
      <c r="M6680" s="169"/>
      <c r="N6680" s="148"/>
      <c r="O6680" s="106"/>
      <c r="P6680" s="43"/>
      <c r="Q6680" s="207"/>
      <c r="R6680" s="84"/>
      <c r="S6680" s="31"/>
      <c r="T6680" s="31"/>
      <c r="U6680" s="169"/>
      <c r="V6680" s="150"/>
      <c r="W6680" s="141" t="str" cm="1">
        <f t="array" ref="W6680">IF(SUM(LEN(B6680:V6680))=0,"",IF(OR(OR(ISBLANK(F6680),SUM(LEN(C6680),LEN(D6680))=0),AND(NOT(E6680="Unknown"),ISBLANK(J6680)),AND(NOT(O6680="Unknown"),ISBLANK(R6680))),"Missing Information", INDEX(Table15[Entire Service Line Classification], MATCH(SUMIFS(Table15[Unique ID],Table15[System-Owned Portion],E6680,Table15[If Material Anything Other than "Lead" in Column E,Was Material Ever Previously Lead?],G6680,Table15[Customer-Owned Portion],O6680),Table15[Unique ID],0),0)))</f>
        <v/>
      </c>
      <c r="X6680"/>
    </row>
    <row r="6681" spans="2:24" x14ac:dyDescent="0.35">
      <c r="B6681" s="146"/>
      <c r="C6681" s="31"/>
      <c r="D6681" s="31"/>
      <c r="E6681" s="44"/>
      <c r="F6681" s="43"/>
      <c r="G6681" s="84"/>
      <c r="H6681" s="31"/>
      <c r="I6681" s="207"/>
      <c r="J6681" s="84"/>
      <c r="K6681" s="31"/>
      <c r="L6681" s="31"/>
      <c r="M6681" s="169"/>
      <c r="N6681" s="148"/>
      <c r="O6681" s="106"/>
      <c r="P6681" s="43"/>
      <c r="Q6681" s="207"/>
      <c r="R6681" s="84"/>
      <c r="S6681" s="31"/>
      <c r="T6681" s="31"/>
      <c r="U6681" s="169"/>
      <c r="V6681" s="150"/>
      <c r="W6681" s="141" t="str" cm="1">
        <f t="array" ref="W6681">IF(SUM(LEN(B6681:V6681))=0,"",IF(OR(OR(ISBLANK(F6681),SUM(LEN(C6681),LEN(D6681))=0),AND(NOT(E6681="Unknown"),ISBLANK(J6681)),AND(NOT(O6681="Unknown"),ISBLANK(R6681))),"Missing Information", INDEX(Table15[Entire Service Line Classification], MATCH(SUMIFS(Table15[Unique ID],Table15[System-Owned Portion],E6681,Table15[If Material Anything Other than "Lead" in Column E,Was Material Ever Previously Lead?],G6681,Table15[Customer-Owned Portion],O6681),Table15[Unique ID],0),0)))</f>
        <v/>
      </c>
      <c r="X6681"/>
    </row>
    <row r="6682" spans="2:24" x14ac:dyDescent="0.35">
      <c r="B6682" s="146"/>
      <c r="C6682" s="31"/>
      <c r="D6682" s="31"/>
      <c r="E6682" s="44"/>
      <c r="F6682" s="43"/>
      <c r="G6682" s="84"/>
      <c r="H6682" s="31"/>
      <c r="I6682" s="207"/>
      <c r="J6682" s="84"/>
      <c r="K6682" s="31"/>
      <c r="L6682" s="31"/>
      <c r="M6682" s="169"/>
      <c r="N6682" s="148"/>
      <c r="O6682" s="106"/>
      <c r="P6682" s="43"/>
      <c r="Q6682" s="207"/>
      <c r="R6682" s="84"/>
      <c r="S6682" s="31"/>
      <c r="T6682" s="31"/>
      <c r="U6682" s="169"/>
      <c r="V6682" s="150"/>
      <c r="W6682" s="141" t="str" cm="1">
        <f t="array" ref="W6682">IF(SUM(LEN(B6682:V6682))=0,"",IF(OR(OR(ISBLANK(F6682),SUM(LEN(C6682),LEN(D6682))=0),AND(NOT(E6682="Unknown"),ISBLANK(J6682)),AND(NOT(O6682="Unknown"),ISBLANK(R6682))),"Missing Information", INDEX(Table15[Entire Service Line Classification], MATCH(SUMIFS(Table15[Unique ID],Table15[System-Owned Portion],E6682,Table15[If Material Anything Other than "Lead" in Column E,Was Material Ever Previously Lead?],G6682,Table15[Customer-Owned Portion],O6682),Table15[Unique ID],0),0)))</f>
        <v/>
      </c>
      <c r="X6682"/>
    </row>
    <row r="6683" spans="2:24" x14ac:dyDescent="0.35">
      <c r="B6683" s="146"/>
      <c r="C6683" s="31"/>
      <c r="D6683" s="31"/>
      <c r="E6683" s="44"/>
      <c r="F6683" s="43"/>
      <c r="G6683" s="84"/>
      <c r="H6683" s="31"/>
      <c r="I6683" s="207"/>
      <c r="J6683" s="84"/>
      <c r="K6683" s="31"/>
      <c r="L6683" s="31"/>
      <c r="M6683" s="169"/>
      <c r="N6683" s="148"/>
      <c r="O6683" s="106"/>
      <c r="P6683" s="43"/>
      <c r="Q6683" s="207"/>
      <c r="R6683" s="84"/>
      <c r="S6683" s="31"/>
      <c r="T6683" s="31"/>
      <c r="U6683" s="169"/>
      <c r="V6683" s="150"/>
      <c r="W6683" s="141" t="str" cm="1">
        <f t="array" ref="W6683">IF(SUM(LEN(B6683:V6683))=0,"",IF(OR(OR(ISBLANK(F6683),SUM(LEN(C6683),LEN(D6683))=0),AND(NOT(E6683="Unknown"),ISBLANK(J6683)),AND(NOT(O6683="Unknown"),ISBLANK(R6683))),"Missing Information", INDEX(Table15[Entire Service Line Classification], MATCH(SUMIFS(Table15[Unique ID],Table15[System-Owned Portion],E6683,Table15[If Material Anything Other than "Lead" in Column E,Was Material Ever Previously Lead?],G6683,Table15[Customer-Owned Portion],O6683),Table15[Unique ID],0),0)))</f>
        <v/>
      </c>
      <c r="X6683"/>
    </row>
    <row r="6684" spans="2:24" x14ac:dyDescent="0.35">
      <c r="B6684" s="146"/>
      <c r="C6684" s="31"/>
      <c r="D6684" s="31"/>
      <c r="E6684" s="44"/>
      <c r="F6684" s="43"/>
      <c r="G6684" s="84"/>
      <c r="H6684" s="31"/>
      <c r="I6684" s="207"/>
      <c r="J6684" s="84"/>
      <c r="K6684" s="31"/>
      <c r="L6684" s="31"/>
      <c r="M6684" s="169"/>
      <c r="N6684" s="148"/>
      <c r="O6684" s="106"/>
      <c r="P6684" s="43"/>
      <c r="Q6684" s="207"/>
      <c r="R6684" s="84"/>
      <c r="S6684" s="31"/>
      <c r="T6684" s="31"/>
      <c r="U6684" s="169"/>
      <c r="V6684" s="150"/>
      <c r="W6684" s="141" t="str" cm="1">
        <f t="array" ref="W6684">IF(SUM(LEN(B6684:V6684))=0,"",IF(OR(OR(ISBLANK(F6684),SUM(LEN(C6684),LEN(D6684))=0),AND(NOT(E6684="Unknown"),ISBLANK(J6684)),AND(NOT(O6684="Unknown"),ISBLANK(R6684))),"Missing Information", INDEX(Table15[Entire Service Line Classification], MATCH(SUMIFS(Table15[Unique ID],Table15[System-Owned Portion],E6684,Table15[If Material Anything Other than "Lead" in Column E,Was Material Ever Previously Lead?],G6684,Table15[Customer-Owned Portion],O6684),Table15[Unique ID],0),0)))</f>
        <v/>
      </c>
      <c r="X6684"/>
    </row>
    <row r="6685" spans="2:24" x14ac:dyDescent="0.35">
      <c r="B6685" s="146"/>
      <c r="C6685" s="31"/>
      <c r="D6685" s="31"/>
      <c r="E6685" s="44"/>
      <c r="F6685" s="43"/>
      <c r="G6685" s="84"/>
      <c r="H6685" s="31"/>
      <c r="I6685" s="207"/>
      <c r="J6685" s="84"/>
      <c r="K6685" s="31"/>
      <c r="L6685" s="31"/>
      <c r="M6685" s="169"/>
      <c r="N6685" s="148"/>
      <c r="O6685" s="106"/>
      <c r="P6685" s="43"/>
      <c r="Q6685" s="207"/>
      <c r="R6685" s="84"/>
      <c r="S6685" s="31"/>
      <c r="T6685" s="31"/>
      <c r="U6685" s="169"/>
      <c r="V6685" s="150"/>
      <c r="W6685" s="141" t="str" cm="1">
        <f t="array" ref="W6685">IF(SUM(LEN(B6685:V6685))=0,"",IF(OR(OR(ISBLANK(F6685),SUM(LEN(C6685),LEN(D6685))=0),AND(NOT(E6685="Unknown"),ISBLANK(J6685)),AND(NOT(O6685="Unknown"),ISBLANK(R6685))),"Missing Information", INDEX(Table15[Entire Service Line Classification], MATCH(SUMIFS(Table15[Unique ID],Table15[System-Owned Portion],E6685,Table15[If Material Anything Other than "Lead" in Column E,Was Material Ever Previously Lead?],G6685,Table15[Customer-Owned Portion],O6685),Table15[Unique ID],0),0)))</f>
        <v/>
      </c>
      <c r="X6685"/>
    </row>
    <row r="6686" spans="2:24" x14ac:dyDescent="0.35">
      <c r="B6686" s="146"/>
      <c r="C6686" s="31"/>
      <c r="D6686" s="31"/>
      <c r="E6686" s="44"/>
      <c r="F6686" s="43"/>
      <c r="G6686" s="84"/>
      <c r="H6686" s="31"/>
      <c r="I6686" s="207"/>
      <c r="J6686" s="84"/>
      <c r="K6686" s="31"/>
      <c r="L6686" s="31"/>
      <c r="M6686" s="169"/>
      <c r="N6686" s="148"/>
      <c r="O6686" s="106"/>
      <c r="P6686" s="43"/>
      <c r="Q6686" s="207"/>
      <c r="R6686" s="84"/>
      <c r="S6686" s="31"/>
      <c r="T6686" s="31"/>
      <c r="U6686" s="169"/>
      <c r="V6686" s="150"/>
      <c r="W6686" s="141" t="str" cm="1">
        <f t="array" ref="W6686">IF(SUM(LEN(B6686:V6686))=0,"",IF(OR(OR(ISBLANK(F6686),SUM(LEN(C6686),LEN(D6686))=0),AND(NOT(E6686="Unknown"),ISBLANK(J6686)),AND(NOT(O6686="Unknown"),ISBLANK(R6686))),"Missing Information", INDEX(Table15[Entire Service Line Classification], MATCH(SUMIFS(Table15[Unique ID],Table15[System-Owned Portion],E6686,Table15[If Material Anything Other than "Lead" in Column E,Was Material Ever Previously Lead?],G6686,Table15[Customer-Owned Portion],O6686),Table15[Unique ID],0),0)))</f>
        <v/>
      </c>
      <c r="X6686"/>
    </row>
    <row r="6687" spans="2:24" x14ac:dyDescent="0.35">
      <c r="B6687" s="146"/>
      <c r="C6687" s="31"/>
      <c r="D6687" s="31"/>
      <c r="E6687" s="44"/>
      <c r="F6687" s="43"/>
      <c r="G6687" s="84"/>
      <c r="H6687" s="31"/>
      <c r="I6687" s="207"/>
      <c r="J6687" s="84"/>
      <c r="K6687" s="31"/>
      <c r="L6687" s="31"/>
      <c r="M6687" s="169"/>
      <c r="N6687" s="148"/>
      <c r="O6687" s="106"/>
      <c r="P6687" s="43"/>
      <c r="Q6687" s="207"/>
      <c r="R6687" s="84"/>
      <c r="S6687" s="31"/>
      <c r="T6687" s="31"/>
      <c r="U6687" s="169"/>
      <c r="V6687" s="150"/>
      <c r="W6687" s="141" t="str" cm="1">
        <f t="array" ref="W6687">IF(SUM(LEN(B6687:V6687))=0,"",IF(OR(OR(ISBLANK(F6687),SUM(LEN(C6687),LEN(D6687))=0),AND(NOT(E6687="Unknown"),ISBLANK(J6687)),AND(NOT(O6687="Unknown"),ISBLANK(R6687))),"Missing Information", INDEX(Table15[Entire Service Line Classification], MATCH(SUMIFS(Table15[Unique ID],Table15[System-Owned Portion],E6687,Table15[If Material Anything Other than "Lead" in Column E,Was Material Ever Previously Lead?],G6687,Table15[Customer-Owned Portion],O6687),Table15[Unique ID],0),0)))</f>
        <v/>
      </c>
      <c r="X6687"/>
    </row>
    <row r="6688" spans="2:24" x14ac:dyDescent="0.35">
      <c r="B6688" s="146"/>
      <c r="C6688" s="31"/>
      <c r="D6688" s="31"/>
      <c r="E6688" s="44"/>
      <c r="F6688" s="43"/>
      <c r="G6688" s="84"/>
      <c r="H6688" s="31"/>
      <c r="I6688" s="207"/>
      <c r="J6688" s="84"/>
      <c r="K6688" s="31"/>
      <c r="L6688" s="31"/>
      <c r="M6688" s="169"/>
      <c r="N6688" s="148"/>
      <c r="O6688" s="106"/>
      <c r="P6688" s="43"/>
      <c r="Q6688" s="207"/>
      <c r="R6688" s="84"/>
      <c r="S6688" s="31"/>
      <c r="T6688" s="31"/>
      <c r="U6688" s="169"/>
      <c r="V6688" s="150"/>
      <c r="W6688" s="141" t="str" cm="1">
        <f t="array" ref="W6688">IF(SUM(LEN(B6688:V6688))=0,"",IF(OR(OR(ISBLANK(F6688),SUM(LEN(C6688),LEN(D6688))=0),AND(NOT(E6688="Unknown"),ISBLANK(J6688)),AND(NOT(O6688="Unknown"),ISBLANK(R6688))),"Missing Information", INDEX(Table15[Entire Service Line Classification], MATCH(SUMIFS(Table15[Unique ID],Table15[System-Owned Portion],E6688,Table15[If Material Anything Other than "Lead" in Column E,Was Material Ever Previously Lead?],G6688,Table15[Customer-Owned Portion],O6688),Table15[Unique ID],0),0)))</f>
        <v/>
      </c>
      <c r="X6688"/>
    </row>
    <row r="6689" spans="2:24" x14ac:dyDescent="0.35">
      <c r="B6689" s="146"/>
      <c r="C6689" s="31"/>
      <c r="D6689" s="31"/>
      <c r="E6689" s="44"/>
      <c r="F6689" s="43"/>
      <c r="G6689" s="84"/>
      <c r="H6689" s="31"/>
      <c r="I6689" s="207"/>
      <c r="J6689" s="84"/>
      <c r="K6689" s="31"/>
      <c r="L6689" s="31"/>
      <c r="M6689" s="169"/>
      <c r="N6689" s="148"/>
      <c r="O6689" s="106"/>
      <c r="P6689" s="43"/>
      <c r="Q6689" s="207"/>
      <c r="R6689" s="84"/>
      <c r="S6689" s="31"/>
      <c r="T6689" s="31"/>
      <c r="U6689" s="169"/>
      <c r="V6689" s="150"/>
      <c r="W6689" s="141" t="str" cm="1">
        <f t="array" ref="W6689">IF(SUM(LEN(B6689:V6689))=0,"",IF(OR(OR(ISBLANK(F6689),SUM(LEN(C6689),LEN(D6689))=0),AND(NOT(E6689="Unknown"),ISBLANK(J6689)),AND(NOT(O6689="Unknown"),ISBLANK(R6689))),"Missing Information", INDEX(Table15[Entire Service Line Classification], MATCH(SUMIFS(Table15[Unique ID],Table15[System-Owned Portion],E6689,Table15[If Material Anything Other than "Lead" in Column E,Was Material Ever Previously Lead?],G6689,Table15[Customer-Owned Portion],O6689),Table15[Unique ID],0),0)))</f>
        <v/>
      </c>
      <c r="X6689"/>
    </row>
    <row r="6690" spans="2:24" x14ac:dyDescent="0.35">
      <c r="B6690" s="146"/>
      <c r="C6690" s="31"/>
      <c r="D6690" s="31"/>
      <c r="E6690" s="44"/>
      <c r="F6690" s="43"/>
      <c r="G6690" s="84"/>
      <c r="H6690" s="31"/>
      <c r="I6690" s="207"/>
      <c r="J6690" s="84"/>
      <c r="K6690" s="31"/>
      <c r="L6690" s="31"/>
      <c r="M6690" s="169"/>
      <c r="N6690" s="148"/>
      <c r="O6690" s="106"/>
      <c r="P6690" s="43"/>
      <c r="Q6690" s="207"/>
      <c r="R6690" s="84"/>
      <c r="S6690" s="31"/>
      <c r="T6690" s="31"/>
      <c r="U6690" s="169"/>
      <c r="V6690" s="150"/>
      <c r="W6690" s="141" t="str" cm="1">
        <f t="array" ref="W6690">IF(SUM(LEN(B6690:V6690))=0,"",IF(OR(OR(ISBLANK(F6690),SUM(LEN(C6690),LEN(D6690))=0),AND(NOT(E6690="Unknown"),ISBLANK(J6690)),AND(NOT(O6690="Unknown"),ISBLANK(R6690))),"Missing Information", INDEX(Table15[Entire Service Line Classification], MATCH(SUMIFS(Table15[Unique ID],Table15[System-Owned Portion],E6690,Table15[If Material Anything Other than "Lead" in Column E,Was Material Ever Previously Lead?],G6690,Table15[Customer-Owned Portion],O6690),Table15[Unique ID],0),0)))</f>
        <v/>
      </c>
      <c r="X6690"/>
    </row>
    <row r="6691" spans="2:24" x14ac:dyDescent="0.35">
      <c r="B6691" s="146"/>
      <c r="C6691" s="31"/>
      <c r="D6691" s="31"/>
      <c r="E6691" s="44"/>
      <c r="F6691" s="43"/>
      <c r="G6691" s="84"/>
      <c r="H6691" s="31"/>
      <c r="I6691" s="207"/>
      <c r="J6691" s="84"/>
      <c r="K6691" s="31"/>
      <c r="L6691" s="31"/>
      <c r="M6691" s="169"/>
      <c r="N6691" s="148"/>
      <c r="O6691" s="106"/>
      <c r="P6691" s="43"/>
      <c r="Q6691" s="207"/>
      <c r="R6691" s="84"/>
      <c r="S6691" s="31"/>
      <c r="T6691" s="31"/>
      <c r="U6691" s="169"/>
      <c r="V6691" s="150"/>
      <c r="W6691" s="141" t="str" cm="1">
        <f t="array" ref="W6691">IF(SUM(LEN(B6691:V6691))=0,"",IF(OR(OR(ISBLANK(F6691),SUM(LEN(C6691),LEN(D6691))=0),AND(NOT(E6691="Unknown"),ISBLANK(J6691)),AND(NOT(O6691="Unknown"),ISBLANK(R6691))),"Missing Information", INDEX(Table15[Entire Service Line Classification], MATCH(SUMIFS(Table15[Unique ID],Table15[System-Owned Portion],E6691,Table15[If Material Anything Other than "Lead" in Column E,Was Material Ever Previously Lead?],G6691,Table15[Customer-Owned Portion],O6691),Table15[Unique ID],0),0)))</f>
        <v/>
      </c>
      <c r="X6691"/>
    </row>
    <row r="6692" spans="2:24" x14ac:dyDescent="0.35">
      <c r="B6692" s="146"/>
      <c r="C6692" s="31"/>
      <c r="D6692" s="31"/>
      <c r="E6692" s="44"/>
      <c r="F6692" s="43"/>
      <c r="G6692" s="84"/>
      <c r="H6692" s="31"/>
      <c r="I6692" s="207"/>
      <c r="J6692" s="84"/>
      <c r="K6692" s="31"/>
      <c r="L6692" s="31"/>
      <c r="M6692" s="169"/>
      <c r="N6692" s="148"/>
      <c r="O6692" s="106"/>
      <c r="P6692" s="43"/>
      <c r="Q6692" s="207"/>
      <c r="R6692" s="84"/>
      <c r="S6692" s="31"/>
      <c r="T6692" s="31"/>
      <c r="U6692" s="169"/>
      <c r="V6692" s="150"/>
      <c r="W6692" s="141" t="str" cm="1">
        <f t="array" ref="W6692">IF(SUM(LEN(B6692:V6692))=0,"",IF(OR(OR(ISBLANK(F6692),SUM(LEN(C6692),LEN(D6692))=0),AND(NOT(E6692="Unknown"),ISBLANK(J6692)),AND(NOT(O6692="Unknown"),ISBLANK(R6692))),"Missing Information", INDEX(Table15[Entire Service Line Classification], MATCH(SUMIFS(Table15[Unique ID],Table15[System-Owned Portion],E6692,Table15[If Material Anything Other than "Lead" in Column E,Was Material Ever Previously Lead?],G6692,Table15[Customer-Owned Portion],O6692),Table15[Unique ID],0),0)))</f>
        <v/>
      </c>
      <c r="X6692"/>
    </row>
    <row r="6693" spans="2:24" x14ac:dyDescent="0.35">
      <c r="B6693" s="146"/>
      <c r="C6693" s="31"/>
      <c r="D6693" s="31"/>
      <c r="E6693" s="44"/>
      <c r="F6693" s="43"/>
      <c r="G6693" s="84"/>
      <c r="H6693" s="31"/>
      <c r="I6693" s="207"/>
      <c r="J6693" s="84"/>
      <c r="K6693" s="31"/>
      <c r="L6693" s="31"/>
      <c r="M6693" s="169"/>
      <c r="N6693" s="148"/>
      <c r="O6693" s="106"/>
      <c r="P6693" s="43"/>
      <c r="Q6693" s="207"/>
      <c r="R6693" s="84"/>
      <c r="S6693" s="31"/>
      <c r="T6693" s="31"/>
      <c r="U6693" s="169"/>
      <c r="V6693" s="150"/>
      <c r="W6693" s="141" t="str" cm="1">
        <f t="array" ref="W6693">IF(SUM(LEN(B6693:V6693))=0,"",IF(OR(OR(ISBLANK(F6693),SUM(LEN(C6693),LEN(D6693))=0),AND(NOT(E6693="Unknown"),ISBLANK(J6693)),AND(NOT(O6693="Unknown"),ISBLANK(R6693))),"Missing Information", INDEX(Table15[Entire Service Line Classification], MATCH(SUMIFS(Table15[Unique ID],Table15[System-Owned Portion],E6693,Table15[If Material Anything Other than "Lead" in Column E,Was Material Ever Previously Lead?],G6693,Table15[Customer-Owned Portion],O6693),Table15[Unique ID],0),0)))</f>
        <v/>
      </c>
      <c r="X6693"/>
    </row>
    <row r="6694" spans="2:24" x14ac:dyDescent="0.35">
      <c r="B6694" s="146"/>
      <c r="C6694" s="31"/>
      <c r="D6694" s="31"/>
      <c r="E6694" s="44"/>
      <c r="F6694" s="43"/>
      <c r="G6694" s="84"/>
      <c r="H6694" s="31"/>
      <c r="I6694" s="207"/>
      <c r="J6694" s="84"/>
      <c r="K6694" s="31"/>
      <c r="L6694" s="31"/>
      <c r="M6694" s="169"/>
      <c r="N6694" s="148"/>
      <c r="O6694" s="106"/>
      <c r="P6694" s="43"/>
      <c r="Q6694" s="207"/>
      <c r="R6694" s="84"/>
      <c r="S6694" s="31"/>
      <c r="T6694" s="31"/>
      <c r="U6694" s="169"/>
      <c r="V6694" s="150"/>
      <c r="W6694" s="141" t="str" cm="1">
        <f t="array" ref="W6694">IF(SUM(LEN(B6694:V6694))=0,"",IF(OR(OR(ISBLANK(F6694),SUM(LEN(C6694),LEN(D6694))=0),AND(NOT(E6694="Unknown"),ISBLANK(J6694)),AND(NOT(O6694="Unknown"),ISBLANK(R6694))),"Missing Information", INDEX(Table15[Entire Service Line Classification], MATCH(SUMIFS(Table15[Unique ID],Table15[System-Owned Portion],E6694,Table15[If Material Anything Other than "Lead" in Column E,Was Material Ever Previously Lead?],G6694,Table15[Customer-Owned Portion],O6694),Table15[Unique ID],0),0)))</f>
        <v/>
      </c>
      <c r="X6694"/>
    </row>
    <row r="6695" spans="2:24" x14ac:dyDescent="0.35">
      <c r="B6695" s="146"/>
      <c r="C6695" s="31"/>
      <c r="D6695" s="31"/>
      <c r="E6695" s="44"/>
      <c r="F6695" s="43"/>
      <c r="G6695" s="84"/>
      <c r="H6695" s="31"/>
      <c r="I6695" s="207"/>
      <c r="J6695" s="84"/>
      <c r="K6695" s="31"/>
      <c r="L6695" s="31"/>
      <c r="M6695" s="169"/>
      <c r="N6695" s="148"/>
      <c r="O6695" s="106"/>
      <c r="P6695" s="43"/>
      <c r="Q6695" s="207"/>
      <c r="R6695" s="84"/>
      <c r="S6695" s="31"/>
      <c r="T6695" s="31"/>
      <c r="U6695" s="169"/>
      <c r="V6695" s="150"/>
      <c r="W6695" s="141" t="str" cm="1">
        <f t="array" ref="W6695">IF(SUM(LEN(B6695:V6695))=0,"",IF(OR(OR(ISBLANK(F6695),SUM(LEN(C6695),LEN(D6695))=0),AND(NOT(E6695="Unknown"),ISBLANK(J6695)),AND(NOT(O6695="Unknown"),ISBLANK(R6695))),"Missing Information", INDEX(Table15[Entire Service Line Classification], MATCH(SUMIFS(Table15[Unique ID],Table15[System-Owned Portion],E6695,Table15[If Material Anything Other than "Lead" in Column E,Was Material Ever Previously Lead?],G6695,Table15[Customer-Owned Portion],O6695),Table15[Unique ID],0),0)))</f>
        <v/>
      </c>
      <c r="X6695"/>
    </row>
    <row r="6696" spans="2:24" x14ac:dyDescent="0.35">
      <c r="B6696" s="146"/>
      <c r="C6696" s="31"/>
      <c r="D6696" s="31"/>
      <c r="E6696" s="44"/>
      <c r="F6696" s="43"/>
      <c r="G6696" s="84"/>
      <c r="H6696" s="31"/>
      <c r="I6696" s="207"/>
      <c r="J6696" s="84"/>
      <c r="K6696" s="31"/>
      <c r="L6696" s="31"/>
      <c r="M6696" s="169"/>
      <c r="N6696" s="148"/>
      <c r="O6696" s="106"/>
      <c r="P6696" s="43"/>
      <c r="Q6696" s="207"/>
      <c r="R6696" s="84"/>
      <c r="S6696" s="31"/>
      <c r="T6696" s="31"/>
      <c r="U6696" s="169"/>
      <c r="V6696" s="150"/>
      <c r="W6696" s="141" t="str" cm="1">
        <f t="array" ref="W6696">IF(SUM(LEN(B6696:V6696))=0,"",IF(OR(OR(ISBLANK(F6696),SUM(LEN(C6696),LEN(D6696))=0),AND(NOT(E6696="Unknown"),ISBLANK(J6696)),AND(NOT(O6696="Unknown"),ISBLANK(R6696))),"Missing Information", INDEX(Table15[Entire Service Line Classification], MATCH(SUMIFS(Table15[Unique ID],Table15[System-Owned Portion],E6696,Table15[If Material Anything Other than "Lead" in Column E,Was Material Ever Previously Lead?],G6696,Table15[Customer-Owned Portion],O6696),Table15[Unique ID],0),0)))</f>
        <v/>
      </c>
      <c r="X6696"/>
    </row>
    <row r="6697" spans="2:24" x14ac:dyDescent="0.35">
      <c r="B6697" s="146"/>
      <c r="C6697" s="31"/>
      <c r="D6697" s="31"/>
      <c r="E6697" s="44"/>
      <c r="F6697" s="43"/>
      <c r="G6697" s="84"/>
      <c r="H6697" s="31"/>
      <c r="I6697" s="207"/>
      <c r="J6697" s="84"/>
      <c r="K6697" s="31"/>
      <c r="L6697" s="31"/>
      <c r="M6697" s="169"/>
      <c r="N6697" s="148"/>
      <c r="O6697" s="106"/>
      <c r="P6697" s="43"/>
      <c r="Q6697" s="207"/>
      <c r="R6697" s="84"/>
      <c r="S6697" s="31"/>
      <c r="T6697" s="31"/>
      <c r="U6697" s="169"/>
      <c r="V6697" s="150"/>
      <c r="W6697" s="141" t="str" cm="1">
        <f t="array" ref="W6697">IF(SUM(LEN(B6697:V6697))=0,"",IF(OR(OR(ISBLANK(F6697),SUM(LEN(C6697),LEN(D6697))=0),AND(NOT(E6697="Unknown"),ISBLANK(J6697)),AND(NOT(O6697="Unknown"),ISBLANK(R6697))),"Missing Information", INDEX(Table15[Entire Service Line Classification], MATCH(SUMIFS(Table15[Unique ID],Table15[System-Owned Portion],E6697,Table15[If Material Anything Other than "Lead" in Column E,Was Material Ever Previously Lead?],G6697,Table15[Customer-Owned Portion],O6697),Table15[Unique ID],0),0)))</f>
        <v/>
      </c>
      <c r="X6697"/>
    </row>
    <row r="6698" spans="2:24" x14ac:dyDescent="0.35">
      <c r="B6698" s="146"/>
      <c r="C6698" s="31"/>
      <c r="D6698" s="31"/>
      <c r="E6698" s="44"/>
      <c r="F6698" s="43"/>
      <c r="G6698" s="84"/>
      <c r="H6698" s="31"/>
      <c r="I6698" s="207"/>
      <c r="J6698" s="84"/>
      <c r="K6698" s="31"/>
      <c r="L6698" s="31"/>
      <c r="M6698" s="169"/>
      <c r="N6698" s="148"/>
      <c r="O6698" s="106"/>
      <c r="P6698" s="43"/>
      <c r="Q6698" s="207"/>
      <c r="R6698" s="84"/>
      <c r="S6698" s="31"/>
      <c r="T6698" s="31"/>
      <c r="U6698" s="169"/>
      <c r="V6698" s="150"/>
      <c r="W6698" s="141" t="str" cm="1">
        <f t="array" ref="W6698">IF(SUM(LEN(B6698:V6698))=0,"",IF(OR(OR(ISBLANK(F6698),SUM(LEN(C6698),LEN(D6698))=0),AND(NOT(E6698="Unknown"),ISBLANK(J6698)),AND(NOT(O6698="Unknown"),ISBLANK(R6698))),"Missing Information", INDEX(Table15[Entire Service Line Classification], MATCH(SUMIFS(Table15[Unique ID],Table15[System-Owned Portion],E6698,Table15[If Material Anything Other than "Lead" in Column E,Was Material Ever Previously Lead?],G6698,Table15[Customer-Owned Portion],O6698),Table15[Unique ID],0),0)))</f>
        <v/>
      </c>
      <c r="X6698"/>
    </row>
    <row r="6699" spans="2:24" x14ac:dyDescent="0.35">
      <c r="B6699" s="146"/>
      <c r="C6699" s="31"/>
      <c r="D6699" s="31"/>
      <c r="E6699" s="44"/>
      <c r="F6699" s="43"/>
      <c r="G6699" s="84"/>
      <c r="H6699" s="31"/>
      <c r="I6699" s="207"/>
      <c r="J6699" s="84"/>
      <c r="K6699" s="31"/>
      <c r="L6699" s="31"/>
      <c r="M6699" s="169"/>
      <c r="N6699" s="148"/>
      <c r="O6699" s="106"/>
      <c r="P6699" s="43"/>
      <c r="Q6699" s="207"/>
      <c r="R6699" s="84"/>
      <c r="S6699" s="31"/>
      <c r="T6699" s="31"/>
      <c r="U6699" s="169"/>
      <c r="V6699" s="150"/>
      <c r="W6699" s="141" t="str" cm="1">
        <f t="array" ref="W6699">IF(SUM(LEN(B6699:V6699))=0,"",IF(OR(OR(ISBLANK(F6699),SUM(LEN(C6699),LEN(D6699))=0),AND(NOT(E6699="Unknown"),ISBLANK(J6699)),AND(NOT(O6699="Unknown"),ISBLANK(R6699))),"Missing Information", INDEX(Table15[Entire Service Line Classification], MATCH(SUMIFS(Table15[Unique ID],Table15[System-Owned Portion],E6699,Table15[If Material Anything Other than "Lead" in Column E,Was Material Ever Previously Lead?],G6699,Table15[Customer-Owned Portion],O6699),Table15[Unique ID],0),0)))</f>
        <v/>
      </c>
      <c r="X6699"/>
    </row>
    <row r="6700" spans="2:24" x14ac:dyDescent="0.35">
      <c r="B6700" s="146"/>
      <c r="C6700" s="31"/>
      <c r="D6700" s="31"/>
      <c r="E6700" s="44"/>
      <c r="F6700" s="43"/>
      <c r="G6700" s="84"/>
      <c r="H6700" s="31"/>
      <c r="I6700" s="207"/>
      <c r="J6700" s="84"/>
      <c r="K6700" s="31"/>
      <c r="L6700" s="31"/>
      <c r="M6700" s="169"/>
      <c r="N6700" s="148"/>
      <c r="O6700" s="106"/>
      <c r="P6700" s="43"/>
      <c r="Q6700" s="207"/>
      <c r="R6700" s="84"/>
      <c r="S6700" s="31"/>
      <c r="T6700" s="31"/>
      <c r="U6700" s="169"/>
      <c r="V6700" s="150"/>
      <c r="W6700" s="141" t="str" cm="1">
        <f t="array" ref="W6700">IF(SUM(LEN(B6700:V6700))=0,"",IF(OR(OR(ISBLANK(F6700),SUM(LEN(C6700),LEN(D6700))=0),AND(NOT(E6700="Unknown"),ISBLANK(J6700)),AND(NOT(O6700="Unknown"),ISBLANK(R6700))),"Missing Information", INDEX(Table15[Entire Service Line Classification], MATCH(SUMIFS(Table15[Unique ID],Table15[System-Owned Portion],E6700,Table15[If Material Anything Other than "Lead" in Column E,Was Material Ever Previously Lead?],G6700,Table15[Customer-Owned Portion],O6700),Table15[Unique ID],0),0)))</f>
        <v/>
      </c>
      <c r="X6700"/>
    </row>
    <row r="6701" spans="2:24" x14ac:dyDescent="0.35">
      <c r="B6701" s="146"/>
      <c r="C6701" s="31"/>
      <c r="D6701" s="31"/>
      <c r="E6701" s="44"/>
      <c r="F6701" s="43"/>
      <c r="G6701" s="84"/>
      <c r="H6701" s="31"/>
      <c r="I6701" s="207"/>
      <c r="J6701" s="84"/>
      <c r="K6701" s="31"/>
      <c r="L6701" s="31"/>
      <c r="M6701" s="169"/>
      <c r="N6701" s="148"/>
      <c r="O6701" s="106"/>
      <c r="P6701" s="43"/>
      <c r="Q6701" s="207"/>
      <c r="R6701" s="84"/>
      <c r="S6701" s="31"/>
      <c r="T6701" s="31"/>
      <c r="U6701" s="169"/>
      <c r="V6701" s="150"/>
      <c r="W6701" s="141" t="str" cm="1">
        <f t="array" ref="W6701">IF(SUM(LEN(B6701:V6701))=0,"",IF(OR(OR(ISBLANK(F6701),SUM(LEN(C6701),LEN(D6701))=0),AND(NOT(E6701="Unknown"),ISBLANK(J6701)),AND(NOT(O6701="Unknown"),ISBLANK(R6701))),"Missing Information", INDEX(Table15[Entire Service Line Classification], MATCH(SUMIFS(Table15[Unique ID],Table15[System-Owned Portion],E6701,Table15[If Material Anything Other than "Lead" in Column E,Was Material Ever Previously Lead?],G6701,Table15[Customer-Owned Portion],O6701),Table15[Unique ID],0),0)))</f>
        <v/>
      </c>
      <c r="X6701"/>
    </row>
    <row r="6702" spans="2:24" x14ac:dyDescent="0.35">
      <c r="B6702" s="146"/>
      <c r="C6702" s="31"/>
      <c r="D6702" s="31"/>
      <c r="E6702" s="44"/>
      <c r="F6702" s="43"/>
      <c r="G6702" s="84"/>
      <c r="H6702" s="31"/>
      <c r="I6702" s="207"/>
      <c r="J6702" s="84"/>
      <c r="K6702" s="31"/>
      <c r="L6702" s="31"/>
      <c r="M6702" s="169"/>
      <c r="N6702" s="148"/>
      <c r="O6702" s="106"/>
      <c r="P6702" s="43"/>
      <c r="Q6702" s="207"/>
      <c r="R6702" s="84"/>
      <c r="S6702" s="31"/>
      <c r="T6702" s="31"/>
      <c r="U6702" s="169"/>
      <c r="V6702" s="150"/>
      <c r="W6702" s="141" t="str" cm="1">
        <f t="array" ref="W6702">IF(SUM(LEN(B6702:V6702))=0,"",IF(OR(OR(ISBLANK(F6702),SUM(LEN(C6702),LEN(D6702))=0),AND(NOT(E6702="Unknown"),ISBLANK(J6702)),AND(NOT(O6702="Unknown"),ISBLANK(R6702))),"Missing Information", INDEX(Table15[Entire Service Line Classification], MATCH(SUMIFS(Table15[Unique ID],Table15[System-Owned Portion],E6702,Table15[If Material Anything Other than "Lead" in Column E,Was Material Ever Previously Lead?],G6702,Table15[Customer-Owned Portion],O6702),Table15[Unique ID],0),0)))</f>
        <v/>
      </c>
      <c r="X6702"/>
    </row>
    <row r="6703" spans="2:24" x14ac:dyDescent="0.35">
      <c r="B6703" s="146"/>
      <c r="C6703" s="31"/>
      <c r="D6703" s="31"/>
      <c r="E6703" s="44"/>
      <c r="F6703" s="43"/>
      <c r="G6703" s="84"/>
      <c r="H6703" s="31"/>
      <c r="I6703" s="207"/>
      <c r="J6703" s="84"/>
      <c r="K6703" s="31"/>
      <c r="L6703" s="31"/>
      <c r="M6703" s="169"/>
      <c r="N6703" s="148"/>
      <c r="O6703" s="106"/>
      <c r="P6703" s="43"/>
      <c r="Q6703" s="207"/>
      <c r="R6703" s="84"/>
      <c r="S6703" s="31"/>
      <c r="T6703" s="31"/>
      <c r="U6703" s="169"/>
      <c r="V6703" s="150"/>
      <c r="W6703" s="141" t="str" cm="1">
        <f t="array" ref="W6703">IF(SUM(LEN(B6703:V6703))=0,"",IF(OR(OR(ISBLANK(F6703),SUM(LEN(C6703),LEN(D6703))=0),AND(NOT(E6703="Unknown"),ISBLANK(J6703)),AND(NOT(O6703="Unknown"),ISBLANK(R6703))),"Missing Information", INDEX(Table15[Entire Service Line Classification], MATCH(SUMIFS(Table15[Unique ID],Table15[System-Owned Portion],E6703,Table15[If Material Anything Other than "Lead" in Column E,Was Material Ever Previously Lead?],G6703,Table15[Customer-Owned Portion],O6703),Table15[Unique ID],0),0)))</f>
        <v/>
      </c>
      <c r="X6703"/>
    </row>
    <row r="6704" spans="2:24" x14ac:dyDescent="0.35">
      <c r="B6704" s="146"/>
      <c r="C6704" s="31"/>
      <c r="D6704" s="31"/>
      <c r="E6704" s="44"/>
      <c r="F6704" s="43"/>
      <c r="G6704" s="84"/>
      <c r="H6704" s="31"/>
      <c r="I6704" s="207"/>
      <c r="J6704" s="84"/>
      <c r="K6704" s="31"/>
      <c r="L6704" s="31"/>
      <c r="M6704" s="169"/>
      <c r="N6704" s="148"/>
      <c r="O6704" s="106"/>
      <c r="P6704" s="43"/>
      <c r="Q6704" s="207"/>
      <c r="R6704" s="84"/>
      <c r="S6704" s="31"/>
      <c r="T6704" s="31"/>
      <c r="U6704" s="169"/>
      <c r="V6704" s="150"/>
      <c r="W6704" s="141" t="str" cm="1">
        <f t="array" ref="W6704">IF(SUM(LEN(B6704:V6704))=0,"",IF(OR(OR(ISBLANK(F6704),SUM(LEN(C6704),LEN(D6704))=0),AND(NOT(E6704="Unknown"),ISBLANK(J6704)),AND(NOT(O6704="Unknown"),ISBLANK(R6704))),"Missing Information", INDEX(Table15[Entire Service Line Classification], MATCH(SUMIFS(Table15[Unique ID],Table15[System-Owned Portion],E6704,Table15[If Material Anything Other than "Lead" in Column E,Was Material Ever Previously Lead?],G6704,Table15[Customer-Owned Portion],O6704),Table15[Unique ID],0),0)))</f>
        <v/>
      </c>
      <c r="X6704"/>
    </row>
    <row r="6705" spans="2:24" x14ac:dyDescent="0.35">
      <c r="B6705" s="146"/>
      <c r="C6705" s="31"/>
      <c r="D6705" s="31"/>
      <c r="E6705" s="44"/>
      <c r="F6705" s="43"/>
      <c r="G6705" s="84"/>
      <c r="H6705" s="31"/>
      <c r="I6705" s="207"/>
      <c r="J6705" s="84"/>
      <c r="K6705" s="31"/>
      <c r="L6705" s="31"/>
      <c r="M6705" s="169"/>
      <c r="N6705" s="148"/>
      <c r="O6705" s="106"/>
      <c r="P6705" s="43"/>
      <c r="Q6705" s="207"/>
      <c r="R6705" s="84"/>
      <c r="S6705" s="31"/>
      <c r="T6705" s="31"/>
      <c r="U6705" s="169"/>
      <c r="V6705" s="150"/>
      <c r="W6705" s="141" t="str" cm="1">
        <f t="array" ref="W6705">IF(SUM(LEN(B6705:V6705))=0,"",IF(OR(OR(ISBLANK(F6705),SUM(LEN(C6705),LEN(D6705))=0),AND(NOT(E6705="Unknown"),ISBLANK(J6705)),AND(NOT(O6705="Unknown"),ISBLANK(R6705))),"Missing Information", INDEX(Table15[Entire Service Line Classification], MATCH(SUMIFS(Table15[Unique ID],Table15[System-Owned Portion],E6705,Table15[If Material Anything Other than "Lead" in Column E,Was Material Ever Previously Lead?],G6705,Table15[Customer-Owned Portion],O6705),Table15[Unique ID],0),0)))</f>
        <v/>
      </c>
      <c r="X6705"/>
    </row>
    <row r="6706" spans="2:24" x14ac:dyDescent="0.35">
      <c r="B6706" s="146"/>
      <c r="C6706" s="31"/>
      <c r="D6706" s="31"/>
      <c r="E6706" s="44"/>
      <c r="F6706" s="43"/>
      <c r="G6706" s="84"/>
      <c r="H6706" s="31"/>
      <c r="I6706" s="207"/>
      <c r="J6706" s="84"/>
      <c r="K6706" s="31"/>
      <c r="L6706" s="31"/>
      <c r="M6706" s="169"/>
      <c r="N6706" s="148"/>
      <c r="O6706" s="106"/>
      <c r="P6706" s="43"/>
      <c r="Q6706" s="207"/>
      <c r="R6706" s="84"/>
      <c r="S6706" s="31"/>
      <c r="T6706" s="31"/>
      <c r="U6706" s="169"/>
      <c r="V6706" s="150"/>
      <c r="W6706" s="141" t="str" cm="1">
        <f t="array" ref="W6706">IF(SUM(LEN(B6706:V6706))=0,"",IF(OR(OR(ISBLANK(F6706),SUM(LEN(C6706),LEN(D6706))=0),AND(NOT(E6706="Unknown"),ISBLANK(J6706)),AND(NOT(O6706="Unknown"),ISBLANK(R6706))),"Missing Information", INDEX(Table15[Entire Service Line Classification], MATCH(SUMIFS(Table15[Unique ID],Table15[System-Owned Portion],E6706,Table15[If Material Anything Other than "Lead" in Column E,Was Material Ever Previously Lead?],G6706,Table15[Customer-Owned Portion],O6706),Table15[Unique ID],0),0)))</f>
        <v/>
      </c>
      <c r="X6706"/>
    </row>
    <row r="6707" spans="2:24" x14ac:dyDescent="0.35">
      <c r="B6707" s="146"/>
      <c r="C6707" s="31"/>
      <c r="D6707" s="31"/>
      <c r="E6707" s="44"/>
      <c r="F6707" s="43"/>
      <c r="G6707" s="84"/>
      <c r="H6707" s="31"/>
      <c r="I6707" s="207"/>
      <c r="J6707" s="84"/>
      <c r="K6707" s="31"/>
      <c r="L6707" s="31"/>
      <c r="M6707" s="169"/>
      <c r="N6707" s="148"/>
      <c r="O6707" s="106"/>
      <c r="P6707" s="43"/>
      <c r="Q6707" s="207"/>
      <c r="R6707" s="84"/>
      <c r="S6707" s="31"/>
      <c r="T6707" s="31"/>
      <c r="U6707" s="169"/>
      <c r="V6707" s="150"/>
      <c r="W6707" s="141" t="str" cm="1">
        <f t="array" ref="W6707">IF(SUM(LEN(B6707:V6707))=0,"",IF(OR(OR(ISBLANK(F6707),SUM(LEN(C6707),LEN(D6707))=0),AND(NOT(E6707="Unknown"),ISBLANK(J6707)),AND(NOT(O6707="Unknown"),ISBLANK(R6707))),"Missing Information", INDEX(Table15[Entire Service Line Classification], MATCH(SUMIFS(Table15[Unique ID],Table15[System-Owned Portion],E6707,Table15[If Material Anything Other than "Lead" in Column E,Was Material Ever Previously Lead?],G6707,Table15[Customer-Owned Portion],O6707),Table15[Unique ID],0),0)))</f>
        <v/>
      </c>
      <c r="X6707"/>
    </row>
    <row r="6708" spans="2:24" x14ac:dyDescent="0.35">
      <c r="B6708" s="146"/>
      <c r="C6708" s="31"/>
      <c r="D6708" s="31"/>
      <c r="E6708" s="44"/>
      <c r="F6708" s="43"/>
      <c r="G6708" s="84"/>
      <c r="H6708" s="31"/>
      <c r="I6708" s="207"/>
      <c r="J6708" s="84"/>
      <c r="K6708" s="31"/>
      <c r="L6708" s="31"/>
      <c r="M6708" s="169"/>
      <c r="N6708" s="148"/>
      <c r="O6708" s="106"/>
      <c r="P6708" s="43"/>
      <c r="Q6708" s="207"/>
      <c r="R6708" s="84"/>
      <c r="S6708" s="31"/>
      <c r="T6708" s="31"/>
      <c r="U6708" s="169"/>
      <c r="V6708" s="150"/>
      <c r="W6708" s="141" t="str" cm="1">
        <f t="array" ref="W6708">IF(SUM(LEN(B6708:V6708))=0,"",IF(OR(OR(ISBLANK(F6708),SUM(LEN(C6708),LEN(D6708))=0),AND(NOT(E6708="Unknown"),ISBLANK(J6708)),AND(NOT(O6708="Unknown"),ISBLANK(R6708))),"Missing Information", INDEX(Table15[Entire Service Line Classification], MATCH(SUMIFS(Table15[Unique ID],Table15[System-Owned Portion],E6708,Table15[If Material Anything Other than "Lead" in Column E,Was Material Ever Previously Lead?],G6708,Table15[Customer-Owned Portion],O6708),Table15[Unique ID],0),0)))</f>
        <v/>
      </c>
      <c r="X6708"/>
    </row>
    <row r="6709" spans="2:24" x14ac:dyDescent="0.35">
      <c r="B6709" s="146"/>
      <c r="C6709" s="31"/>
      <c r="D6709" s="31"/>
      <c r="E6709" s="44"/>
      <c r="F6709" s="43"/>
      <c r="G6709" s="84"/>
      <c r="H6709" s="31"/>
      <c r="I6709" s="207"/>
      <c r="J6709" s="84"/>
      <c r="K6709" s="31"/>
      <c r="L6709" s="31"/>
      <c r="M6709" s="169"/>
      <c r="N6709" s="148"/>
      <c r="O6709" s="106"/>
      <c r="P6709" s="43"/>
      <c r="Q6709" s="207"/>
      <c r="R6709" s="84"/>
      <c r="S6709" s="31"/>
      <c r="T6709" s="31"/>
      <c r="U6709" s="169"/>
      <c r="V6709" s="150"/>
      <c r="W6709" s="141" t="str" cm="1">
        <f t="array" ref="W6709">IF(SUM(LEN(B6709:V6709))=0,"",IF(OR(OR(ISBLANK(F6709),SUM(LEN(C6709),LEN(D6709))=0),AND(NOT(E6709="Unknown"),ISBLANK(J6709)),AND(NOT(O6709="Unknown"),ISBLANK(R6709))),"Missing Information", INDEX(Table15[Entire Service Line Classification], MATCH(SUMIFS(Table15[Unique ID],Table15[System-Owned Portion],E6709,Table15[If Material Anything Other than "Lead" in Column E,Was Material Ever Previously Lead?],G6709,Table15[Customer-Owned Portion],O6709),Table15[Unique ID],0),0)))</f>
        <v/>
      </c>
      <c r="X6709"/>
    </row>
    <row r="6710" spans="2:24" x14ac:dyDescent="0.35">
      <c r="B6710" s="146"/>
      <c r="C6710" s="31"/>
      <c r="D6710" s="31"/>
      <c r="E6710" s="44"/>
      <c r="F6710" s="43"/>
      <c r="G6710" s="84"/>
      <c r="H6710" s="31"/>
      <c r="I6710" s="207"/>
      <c r="J6710" s="84"/>
      <c r="K6710" s="31"/>
      <c r="L6710" s="31"/>
      <c r="M6710" s="169"/>
      <c r="N6710" s="148"/>
      <c r="O6710" s="106"/>
      <c r="P6710" s="43"/>
      <c r="Q6710" s="207"/>
      <c r="R6710" s="84"/>
      <c r="S6710" s="31"/>
      <c r="T6710" s="31"/>
      <c r="U6710" s="169"/>
      <c r="V6710" s="150"/>
      <c r="W6710" s="141" t="str" cm="1">
        <f t="array" ref="W6710">IF(SUM(LEN(B6710:V6710))=0,"",IF(OR(OR(ISBLANK(F6710),SUM(LEN(C6710),LEN(D6710))=0),AND(NOT(E6710="Unknown"),ISBLANK(J6710)),AND(NOT(O6710="Unknown"),ISBLANK(R6710))),"Missing Information", INDEX(Table15[Entire Service Line Classification], MATCH(SUMIFS(Table15[Unique ID],Table15[System-Owned Portion],E6710,Table15[If Material Anything Other than "Lead" in Column E,Was Material Ever Previously Lead?],G6710,Table15[Customer-Owned Portion],O6710),Table15[Unique ID],0),0)))</f>
        <v/>
      </c>
      <c r="X6710"/>
    </row>
    <row r="6711" spans="2:24" x14ac:dyDescent="0.35">
      <c r="B6711" s="146"/>
      <c r="C6711" s="31"/>
      <c r="D6711" s="31"/>
      <c r="E6711" s="44"/>
      <c r="F6711" s="43"/>
      <c r="G6711" s="84"/>
      <c r="H6711" s="31"/>
      <c r="I6711" s="207"/>
      <c r="J6711" s="84"/>
      <c r="K6711" s="31"/>
      <c r="L6711" s="31"/>
      <c r="M6711" s="169"/>
      <c r="N6711" s="148"/>
      <c r="O6711" s="106"/>
      <c r="P6711" s="43"/>
      <c r="Q6711" s="207"/>
      <c r="R6711" s="84"/>
      <c r="S6711" s="31"/>
      <c r="T6711" s="31"/>
      <c r="U6711" s="169"/>
      <c r="V6711" s="150"/>
      <c r="W6711" s="141" t="str" cm="1">
        <f t="array" ref="W6711">IF(SUM(LEN(B6711:V6711))=0,"",IF(OR(OR(ISBLANK(F6711),SUM(LEN(C6711),LEN(D6711))=0),AND(NOT(E6711="Unknown"),ISBLANK(J6711)),AND(NOT(O6711="Unknown"),ISBLANK(R6711))),"Missing Information", INDEX(Table15[Entire Service Line Classification], MATCH(SUMIFS(Table15[Unique ID],Table15[System-Owned Portion],E6711,Table15[If Material Anything Other than "Lead" in Column E,Was Material Ever Previously Lead?],G6711,Table15[Customer-Owned Portion],O6711),Table15[Unique ID],0),0)))</f>
        <v/>
      </c>
      <c r="X6711"/>
    </row>
    <row r="6712" spans="2:24" x14ac:dyDescent="0.35">
      <c r="B6712" s="146"/>
      <c r="C6712" s="31"/>
      <c r="D6712" s="31"/>
      <c r="E6712" s="44"/>
      <c r="F6712" s="43"/>
      <c r="G6712" s="84"/>
      <c r="H6712" s="31"/>
      <c r="I6712" s="207"/>
      <c r="J6712" s="84"/>
      <c r="K6712" s="31"/>
      <c r="L6712" s="31"/>
      <c r="M6712" s="169"/>
      <c r="N6712" s="148"/>
      <c r="O6712" s="106"/>
      <c r="P6712" s="43"/>
      <c r="Q6712" s="207"/>
      <c r="R6712" s="84"/>
      <c r="S6712" s="31"/>
      <c r="T6712" s="31"/>
      <c r="U6712" s="169"/>
      <c r="V6712" s="150"/>
      <c r="W6712" s="141" t="str" cm="1">
        <f t="array" ref="W6712">IF(SUM(LEN(B6712:V6712))=0,"",IF(OR(OR(ISBLANK(F6712),SUM(LEN(C6712),LEN(D6712))=0),AND(NOT(E6712="Unknown"),ISBLANK(J6712)),AND(NOT(O6712="Unknown"),ISBLANK(R6712))),"Missing Information", INDEX(Table15[Entire Service Line Classification], MATCH(SUMIFS(Table15[Unique ID],Table15[System-Owned Portion],E6712,Table15[If Material Anything Other than "Lead" in Column E,Was Material Ever Previously Lead?],G6712,Table15[Customer-Owned Portion],O6712),Table15[Unique ID],0),0)))</f>
        <v/>
      </c>
      <c r="X6712"/>
    </row>
    <row r="6713" spans="2:24" x14ac:dyDescent="0.35">
      <c r="B6713" s="146"/>
      <c r="C6713" s="31"/>
      <c r="D6713" s="31"/>
      <c r="E6713" s="44"/>
      <c r="F6713" s="43"/>
      <c r="G6713" s="84"/>
      <c r="H6713" s="31"/>
      <c r="I6713" s="207"/>
      <c r="J6713" s="84"/>
      <c r="K6713" s="31"/>
      <c r="L6713" s="31"/>
      <c r="M6713" s="169"/>
      <c r="N6713" s="148"/>
      <c r="O6713" s="106"/>
      <c r="P6713" s="43"/>
      <c r="Q6713" s="207"/>
      <c r="R6713" s="84"/>
      <c r="S6713" s="31"/>
      <c r="T6713" s="31"/>
      <c r="U6713" s="169"/>
      <c r="V6713" s="150"/>
      <c r="W6713" s="141" t="str" cm="1">
        <f t="array" ref="W6713">IF(SUM(LEN(B6713:V6713))=0,"",IF(OR(OR(ISBLANK(F6713),SUM(LEN(C6713),LEN(D6713))=0),AND(NOT(E6713="Unknown"),ISBLANK(J6713)),AND(NOT(O6713="Unknown"),ISBLANK(R6713))),"Missing Information", INDEX(Table15[Entire Service Line Classification], MATCH(SUMIFS(Table15[Unique ID],Table15[System-Owned Portion],E6713,Table15[If Material Anything Other than "Lead" in Column E,Was Material Ever Previously Lead?],G6713,Table15[Customer-Owned Portion],O6713),Table15[Unique ID],0),0)))</f>
        <v/>
      </c>
      <c r="X6713"/>
    </row>
    <row r="6714" spans="2:24" x14ac:dyDescent="0.35">
      <c r="B6714" s="146"/>
      <c r="C6714" s="31"/>
      <c r="D6714" s="31"/>
      <c r="E6714" s="44"/>
      <c r="F6714" s="43"/>
      <c r="G6714" s="84"/>
      <c r="H6714" s="31"/>
      <c r="I6714" s="207"/>
      <c r="J6714" s="84"/>
      <c r="K6714" s="31"/>
      <c r="L6714" s="31"/>
      <c r="M6714" s="169"/>
      <c r="N6714" s="148"/>
      <c r="O6714" s="106"/>
      <c r="P6714" s="43"/>
      <c r="Q6714" s="207"/>
      <c r="R6714" s="84"/>
      <c r="S6714" s="31"/>
      <c r="T6714" s="31"/>
      <c r="U6714" s="169"/>
      <c r="V6714" s="150"/>
      <c r="W6714" s="141" t="str" cm="1">
        <f t="array" ref="W6714">IF(SUM(LEN(B6714:V6714))=0,"",IF(OR(OR(ISBLANK(F6714),SUM(LEN(C6714),LEN(D6714))=0),AND(NOT(E6714="Unknown"),ISBLANK(J6714)),AND(NOT(O6714="Unknown"),ISBLANK(R6714))),"Missing Information", INDEX(Table15[Entire Service Line Classification], MATCH(SUMIFS(Table15[Unique ID],Table15[System-Owned Portion],E6714,Table15[If Material Anything Other than "Lead" in Column E,Was Material Ever Previously Lead?],G6714,Table15[Customer-Owned Portion],O6714),Table15[Unique ID],0),0)))</f>
        <v/>
      </c>
      <c r="X6714"/>
    </row>
    <row r="6715" spans="2:24" x14ac:dyDescent="0.35">
      <c r="B6715" s="146"/>
      <c r="C6715" s="31"/>
      <c r="D6715" s="31"/>
      <c r="E6715" s="44"/>
      <c r="F6715" s="43"/>
      <c r="G6715" s="84"/>
      <c r="H6715" s="31"/>
      <c r="I6715" s="207"/>
      <c r="J6715" s="84"/>
      <c r="K6715" s="31"/>
      <c r="L6715" s="31"/>
      <c r="M6715" s="169"/>
      <c r="N6715" s="148"/>
      <c r="O6715" s="106"/>
      <c r="P6715" s="43"/>
      <c r="Q6715" s="207"/>
      <c r="R6715" s="84"/>
      <c r="S6715" s="31"/>
      <c r="T6715" s="31"/>
      <c r="U6715" s="169"/>
      <c r="V6715" s="150"/>
      <c r="W6715" s="141" t="str" cm="1">
        <f t="array" ref="W6715">IF(SUM(LEN(B6715:V6715))=0,"",IF(OR(OR(ISBLANK(F6715),SUM(LEN(C6715),LEN(D6715))=0),AND(NOT(E6715="Unknown"),ISBLANK(J6715)),AND(NOT(O6715="Unknown"),ISBLANK(R6715))),"Missing Information", INDEX(Table15[Entire Service Line Classification], MATCH(SUMIFS(Table15[Unique ID],Table15[System-Owned Portion],E6715,Table15[If Material Anything Other than "Lead" in Column E,Was Material Ever Previously Lead?],G6715,Table15[Customer-Owned Portion],O6715),Table15[Unique ID],0),0)))</f>
        <v/>
      </c>
      <c r="X6715"/>
    </row>
    <row r="6716" spans="2:24" x14ac:dyDescent="0.35">
      <c r="B6716" s="146"/>
      <c r="C6716" s="31"/>
      <c r="D6716" s="31"/>
      <c r="E6716" s="44"/>
      <c r="F6716" s="43"/>
      <c r="G6716" s="84"/>
      <c r="H6716" s="31"/>
      <c r="I6716" s="207"/>
      <c r="J6716" s="84"/>
      <c r="K6716" s="31"/>
      <c r="L6716" s="31"/>
      <c r="M6716" s="169"/>
      <c r="N6716" s="148"/>
      <c r="O6716" s="106"/>
      <c r="P6716" s="43"/>
      <c r="Q6716" s="207"/>
      <c r="R6716" s="84"/>
      <c r="S6716" s="31"/>
      <c r="T6716" s="31"/>
      <c r="U6716" s="169"/>
      <c r="V6716" s="150"/>
      <c r="W6716" s="141" t="str" cm="1">
        <f t="array" ref="W6716">IF(SUM(LEN(B6716:V6716))=0,"",IF(OR(OR(ISBLANK(F6716),SUM(LEN(C6716),LEN(D6716))=0),AND(NOT(E6716="Unknown"),ISBLANK(J6716)),AND(NOT(O6716="Unknown"),ISBLANK(R6716))),"Missing Information", INDEX(Table15[Entire Service Line Classification], MATCH(SUMIFS(Table15[Unique ID],Table15[System-Owned Portion],E6716,Table15[If Material Anything Other than "Lead" in Column E,Was Material Ever Previously Lead?],G6716,Table15[Customer-Owned Portion],O6716),Table15[Unique ID],0),0)))</f>
        <v/>
      </c>
      <c r="X6716"/>
    </row>
    <row r="6717" spans="2:24" x14ac:dyDescent="0.35">
      <c r="B6717" s="146"/>
      <c r="C6717" s="31"/>
      <c r="D6717" s="31"/>
      <c r="E6717" s="44"/>
      <c r="F6717" s="43"/>
      <c r="G6717" s="84"/>
      <c r="H6717" s="31"/>
      <c r="I6717" s="207"/>
      <c r="J6717" s="84"/>
      <c r="K6717" s="31"/>
      <c r="L6717" s="31"/>
      <c r="M6717" s="169"/>
      <c r="N6717" s="148"/>
      <c r="O6717" s="106"/>
      <c r="P6717" s="43"/>
      <c r="Q6717" s="207"/>
      <c r="R6717" s="84"/>
      <c r="S6717" s="31"/>
      <c r="T6717" s="31"/>
      <c r="U6717" s="169"/>
      <c r="V6717" s="150"/>
      <c r="W6717" s="141" t="str" cm="1">
        <f t="array" ref="W6717">IF(SUM(LEN(B6717:V6717))=0,"",IF(OR(OR(ISBLANK(F6717),SUM(LEN(C6717),LEN(D6717))=0),AND(NOT(E6717="Unknown"),ISBLANK(J6717)),AND(NOT(O6717="Unknown"),ISBLANK(R6717))),"Missing Information", INDEX(Table15[Entire Service Line Classification], MATCH(SUMIFS(Table15[Unique ID],Table15[System-Owned Portion],E6717,Table15[If Material Anything Other than "Lead" in Column E,Was Material Ever Previously Lead?],G6717,Table15[Customer-Owned Portion],O6717),Table15[Unique ID],0),0)))</f>
        <v/>
      </c>
      <c r="X6717"/>
    </row>
    <row r="6718" spans="2:24" x14ac:dyDescent="0.35">
      <c r="B6718" s="146"/>
      <c r="C6718" s="31"/>
      <c r="D6718" s="31"/>
      <c r="E6718" s="44"/>
      <c r="F6718" s="43"/>
      <c r="G6718" s="84"/>
      <c r="H6718" s="31"/>
      <c r="I6718" s="207"/>
      <c r="J6718" s="84"/>
      <c r="K6718" s="31"/>
      <c r="L6718" s="31"/>
      <c r="M6718" s="169"/>
      <c r="N6718" s="148"/>
      <c r="O6718" s="106"/>
      <c r="P6718" s="43"/>
      <c r="Q6718" s="207"/>
      <c r="R6718" s="84"/>
      <c r="S6718" s="31"/>
      <c r="T6718" s="31"/>
      <c r="U6718" s="169"/>
      <c r="V6718" s="150"/>
      <c r="W6718" s="141" t="str" cm="1">
        <f t="array" ref="W6718">IF(SUM(LEN(B6718:V6718))=0,"",IF(OR(OR(ISBLANK(F6718),SUM(LEN(C6718),LEN(D6718))=0),AND(NOT(E6718="Unknown"),ISBLANK(J6718)),AND(NOT(O6718="Unknown"),ISBLANK(R6718))),"Missing Information", INDEX(Table15[Entire Service Line Classification], MATCH(SUMIFS(Table15[Unique ID],Table15[System-Owned Portion],E6718,Table15[If Material Anything Other than "Lead" in Column E,Was Material Ever Previously Lead?],G6718,Table15[Customer-Owned Portion],O6718),Table15[Unique ID],0),0)))</f>
        <v/>
      </c>
      <c r="X6718"/>
    </row>
    <row r="6719" spans="2:24" x14ac:dyDescent="0.35">
      <c r="B6719" s="146"/>
      <c r="C6719" s="31"/>
      <c r="D6719" s="31"/>
      <c r="E6719" s="44"/>
      <c r="F6719" s="43"/>
      <c r="G6719" s="84"/>
      <c r="H6719" s="31"/>
      <c r="I6719" s="207"/>
      <c r="J6719" s="84"/>
      <c r="K6719" s="31"/>
      <c r="L6719" s="31"/>
      <c r="M6719" s="169"/>
      <c r="N6719" s="148"/>
      <c r="O6719" s="106"/>
      <c r="P6719" s="43"/>
      <c r="Q6719" s="207"/>
      <c r="R6719" s="84"/>
      <c r="S6719" s="31"/>
      <c r="T6719" s="31"/>
      <c r="U6719" s="169"/>
      <c r="V6719" s="150"/>
      <c r="W6719" s="141" t="str" cm="1">
        <f t="array" ref="W6719">IF(SUM(LEN(B6719:V6719))=0,"",IF(OR(OR(ISBLANK(F6719),SUM(LEN(C6719),LEN(D6719))=0),AND(NOT(E6719="Unknown"),ISBLANK(J6719)),AND(NOT(O6719="Unknown"),ISBLANK(R6719))),"Missing Information", INDEX(Table15[Entire Service Line Classification], MATCH(SUMIFS(Table15[Unique ID],Table15[System-Owned Portion],E6719,Table15[If Material Anything Other than "Lead" in Column E,Was Material Ever Previously Lead?],G6719,Table15[Customer-Owned Portion],O6719),Table15[Unique ID],0),0)))</f>
        <v/>
      </c>
      <c r="X6719"/>
    </row>
    <row r="6720" spans="2:24" x14ac:dyDescent="0.35">
      <c r="B6720" s="146"/>
      <c r="C6720" s="31"/>
      <c r="D6720" s="31"/>
      <c r="E6720" s="44"/>
      <c r="F6720" s="43"/>
      <c r="G6720" s="84"/>
      <c r="H6720" s="31"/>
      <c r="I6720" s="207"/>
      <c r="J6720" s="84"/>
      <c r="K6720" s="31"/>
      <c r="L6720" s="31"/>
      <c r="M6720" s="169"/>
      <c r="N6720" s="148"/>
      <c r="O6720" s="106"/>
      <c r="P6720" s="43"/>
      <c r="Q6720" s="207"/>
      <c r="R6720" s="84"/>
      <c r="S6720" s="31"/>
      <c r="T6720" s="31"/>
      <c r="U6720" s="169"/>
      <c r="V6720" s="150"/>
      <c r="W6720" s="141" t="str" cm="1">
        <f t="array" ref="W6720">IF(SUM(LEN(B6720:V6720))=0,"",IF(OR(OR(ISBLANK(F6720),SUM(LEN(C6720),LEN(D6720))=0),AND(NOT(E6720="Unknown"),ISBLANK(J6720)),AND(NOT(O6720="Unknown"),ISBLANK(R6720))),"Missing Information", INDEX(Table15[Entire Service Line Classification], MATCH(SUMIFS(Table15[Unique ID],Table15[System-Owned Portion],E6720,Table15[If Material Anything Other than "Lead" in Column E,Was Material Ever Previously Lead?],G6720,Table15[Customer-Owned Portion],O6720),Table15[Unique ID],0),0)))</f>
        <v/>
      </c>
      <c r="X6720"/>
    </row>
    <row r="6721" spans="2:24" x14ac:dyDescent="0.35">
      <c r="B6721" s="146"/>
      <c r="C6721" s="31"/>
      <c r="D6721" s="31"/>
      <c r="E6721" s="44"/>
      <c r="F6721" s="43"/>
      <c r="G6721" s="84"/>
      <c r="H6721" s="31"/>
      <c r="I6721" s="207"/>
      <c r="J6721" s="84"/>
      <c r="K6721" s="31"/>
      <c r="L6721" s="31"/>
      <c r="M6721" s="169"/>
      <c r="N6721" s="148"/>
      <c r="O6721" s="106"/>
      <c r="P6721" s="43"/>
      <c r="Q6721" s="207"/>
      <c r="R6721" s="84"/>
      <c r="S6721" s="31"/>
      <c r="T6721" s="31"/>
      <c r="U6721" s="169"/>
      <c r="V6721" s="150"/>
      <c r="W6721" s="141" t="str" cm="1">
        <f t="array" ref="W6721">IF(SUM(LEN(B6721:V6721))=0,"",IF(OR(OR(ISBLANK(F6721),SUM(LEN(C6721),LEN(D6721))=0),AND(NOT(E6721="Unknown"),ISBLANK(J6721)),AND(NOT(O6721="Unknown"),ISBLANK(R6721))),"Missing Information", INDEX(Table15[Entire Service Line Classification], MATCH(SUMIFS(Table15[Unique ID],Table15[System-Owned Portion],E6721,Table15[If Material Anything Other than "Lead" in Column E,Was Material Ever Previously Lead?],G6721,Table15[Customer-Owned Portion],O6721),Table15[Unique ID],0),0)))</f>
        <v/>
      </c>
      <c r="X6721"/>
    </row>
    <row r="6722" spans="2:24" x14ac:dyDescent="0.35">
      <c r="B6722" s="146"/>
      <c r="C6722" s="31"/>
      <c r="D6722" s="31"/>
      <c r="E6722" s="44"/>
      <c r="F6722" s="43"/>
      <c r="G6722" s="84"/>
      <c r="H6722" s="31"/>
      <c r="I6722" s="207"/>
      <c r="J6722" s="84"/>
      <c r="K6722" s="31"/>
      <c r="L6722" s="31"/>
      <c r="M6722" s="169"/>
      <c r="N6722" s="148"/>
      <c r="O6722" s="106"/>
      <c r="P6722" s="43"/>
      <c r="Q6722" s="207"/>
      <c r="R6722" s="84"/>
      <c r="S6722" s="31"/>
      <c r="T6722" s="31"/>
      <c r="U6722" s="169"/>
      <c r="V6722" s="150"/>
      <c r="W6722" s="141" t="str" cm="1">
        <f t="array" ref="W6722">IF(SUM(LEN(B6722:V6722))=0,"",IF(OR(OR(ISBLANK(F6722),SUM(LEN(C6722),LEN(D6722))=0),AND(NOT(E6722="Unknown"),ISBLANK(J6722)),AND(NOT(O6722="Unknown"),ISBLANK(R6722))),"Missing Information", INDEX(Table15[Entire Service Line Classification], MATCH(SUMIFS(Table15[Unique ID],Table15[System-Owned Portion],E6722,Table15[If Material Anything Other than "Lead" in Column E,Was Material Ever Previously Lead?],G6722,Table15[Customer-Owned Portion],O6722),Table15[Unique ID],0),0)))</f>
        <v/>
      </c>
      <c r="X6722"/>
    </row>
    <row r="6723" spans="2:24" x14ac:dyDescent="0.35">
      <c r="B6723" s="146"/>
      <c r="C6723" s="31"/>
      <c r="D6723" s="31"/>
      <c r="E6723" s="44"/>
      <c r="F6723" s="43"/>
      <c r="G6723" s="84"/>
      <c r="H6723" s="31"/>
      <c r="I6723" s="207"/>
      <c r="J6723" s="84"/>
      <c r="K6723" s="31"/>
      <c r="L6723" s="31"/>
      <c r="M6723" s="169"/>
      <c r="N6723" s="148"/>
      <c r="O6723" s="106"/>
      <c r="P6723" s="43"/>
      <c r="Q6723" s="207"/>
      <c r="R6723" s="84"/>
      <c r="S6723" s="31"/>
      <c r="T6723" s="31"/>
      <c r="U6723" s="169"/>
      <c r="V6723" s="150"/>
      <c r="W6723" s="141" t="str" cm="1">
        <f t="array" ref="W6723">IF(SUM(LEN(B6723:V6723))=0,"",IF(OR(OR(ISBLANK(F6723),SUM(LEN(C6723),LEN(D6723))=0),AND(NOT(E6723="Unknown"),ISBLANK(J6723)),AND(NOT(O6723="Unknown"),ISBLANK(R6723))),"Missing Information", INDEX(Table15[Entire Service Line Classification], MATCH(SUMIFS(Table15[Unique ID],Table15[System-Owned Portion],E6723,Table15[If Material Anything Other than "Lead" in Column E,Was Material Ever Previously Lead?],G6723,Table15[Customer-Owned Portion],O6723),Table15[Unique ID],0),0)))</f>
        <v/>
      </c>
      <c r="X6723"/>
    </row>
    <row r="6724" spans="2:24" x14ac:dyDescent="0.35">
      <c r="B6724" s="146"/>
      <c r="C6724" s="31"/>
      <c r="D6724" s="31"/>
      <c r="E6724" s="44"/>
      <c r="F6724" s="43"/>
      <c r="G6724" s="84"/>
      <c r="H6724" s="31"/>
      <c r="I6724" s="207"/>
      <c r="J6724" s="84"/>
      <c r="K6724" s="31"/>
      <c r="L6724" s="31"/>
      <c r="M6724" s="169"/>
      <c r="N6724" s="148"/>
      <c r="O6724" s="106"/>
      <c r="P6724" s="43"/>
      <c r="Q6724" s="207"/>
      <c r="R6724" s="84"/>
      <c r="S6724" s="31"/>
      <c r="T6724" s="31"/>
      <c r="U6724" s="169"/>
      <c r="V6724" s="150"/>
      <c r="W6724" s="141" t="str" cm="1">
        <f t="array" ref="W6724">IF(SUM(LEN(B6724:V6724))=0,"",IF(OR(OR(ISBLANK(F6724),SUM(LEN(C6724),LEN(D6724))=0),AND(NOT(E6724="Unknown"),ISBLANK(J6724)),AND(NOT(O6724="Unknown"),ISBLANK(R6724))),"Missing Information", INDEX(Table15[Entire Service Line Classification], MATCH(SUMIFS(Table15[Unique ID],Table15[System-Owned Portion],E6724,Table15[If Material Anything Other than "Lead" in Column E,Was Material Ever Previously Lead?],G6724,Table15[Customer-Owned Portion],O6724),Table15[Unique ID],0),0)))</f>
        <v/>
      </c>
      <c r="X6724"/>
    </row>
    <row r="6725" spans="2:24" x14ac:dyDescent="0.35">
      <c r="B6725" s="146"/>
      <c r="C6725" s="31"/>
      <c r="D6725" s="31"/>
      <c r="E6725" s="44"/>
      <c r="F6725" s="43"/>
      <c r="G6725" s="84"/>
      <c r="H6725" s="31"/>
      <c r="I6725" s="207"/>
      <c r="J6725" s="84"/>
      <c r="K6725" s="31"/>
      <c r="L6725" s="31"/>
      <c r="M6725" s="169"/>
      <c r="N6725" s="148"/>
      <c r="O6725" s="106"/>
      <c r="P6725" s="43"/>
      <c r="Q6725" s="207"/>
      <c r="R6725" s="84"/>
      <c r="S6725" s="31"/>
      <c r="T6725" s="31"/>
      <c r="U6725" s="169"/>
      <c r="V6725" s="150"/>
      <c r="W6725" s="141" t="str" cm="1">
        <f t="array" ref="W6725">IF(SUM(LEN(B6725:V6725))=0,"",IF(OR(OR(ISBLANK(F6725),SUM(LEN(C6725),LEN(D6725))=0),AND(NOT(E6725="Unknown"),ISBLANK(J6725)),AND(NOT(O6725="Unknown"),ISBLANK(R6725))),"Missing Information", INDEX(Table15[Entire Service Line Classification], MATCH(SUMIFS(Table15[Unique ID],Table15[System-Owned Portion],E6725,Table15[If Material Anything Other than "Lead" in Column E,Was Material Ever Previously Lead?],G6725,Table15[Customer-Owned Portion],O6725),Table15[Unique ID],0),0)))</f>
        <v/>
      </c>
      <c r="X6725"/>
    </row>
    <row r="6726" spans="2:24" x14ac:dyDescent="0.35">
      <c r="B6726" s="146"/>
      <c r="C6726" s="31"/>
      <c r="D6726" s="31"/>
      <c r="E6726" s="44"/>
      <c r="F6726" s="43"/>
      <c r="G6726" s="84"/>
      <c r="H6726" s="31"/>
      <c r="I6726" s="207"/>
      <c r="J6726" s="84"/>
      <c r="K6726" s="31"/>
      <c r="L6726" s="31"/>
      <c r="M6726" s="169"/>
      <c r="N6726" s="148"/>
      <c r="O6726" s="106"/>
      <c r="P6726" s="43"/>
      <c r="Q6726" s="207"/>
      <c r="R6726" s="84"/>
      <c r="S6726" s="31"/>
      <c r="T6726" s="31"/>
      <c r="U6726" s="169"/>
      <c r="V6726" s="150"/>
      <c r="W6726" s="141" t="str" cm="1">
        <f t="array" ref="W6726">IF(SUM(LEN(B6726:V6726))=0,"",IF(OR(OR(ISBLANK(F6726),SUM(LEN(C6726),LEN(D6726))=0),AND(NOT(E6726="Unknown"),ISBLANK(J6726)),AND(NOT(O6726="Unknown"),ISBLANK(R6726))),"Missing Information", INDEX(Table15[Entire Service Line Classification], MATCH(SUMIFS(Table15[Unique ID],Table15[System-Owned Portion],E6726,Table15[If Material Anything Other than "Lead" in Column E,Was Material Ever Previously Lead?],G6726,Table15[Customer-Owned Portion],O6726),Table15[Unique ID],0),0)))</f>
        <v/>
      </c>
      <c r="X6726"/>
    </row>
    <row r="6727" spans="2:24" x14ac:dyDescent="0.35">
      <c r="B6727" s="146"/>
      <c r="C6727" s="31"/>
      <c r="D6727" s="31"/>
      <c r="E6727" s="44"/>
      <c r="F6727" s="43"/>
      <c r="G6727" s="84"/>
      <c r="H6727" s="31"/>
      <c r="I6727" s="207"/>
      <c r="J6727" s="84"/>
      <c r="K6727" s="31"/>
      <c r="L6727" s="31"/>
      <c r="M6727" s="169"/>
      <c r="N6727" s="148"/>
      <c r="O6727" s="106"/>
      <c r="P6727" s="43"/>
      <c r="Q6727" s="207"/>
      <c r="R6727" s="84"/>
      <c r="S6727" s="31"/>
      <c r="T6727" s="31"/>
      <c r="U6727" s="169"/>
      <c r="V6727" s="150"/>
      <c r="W6727" s="141" t="str" cm="1">
        <f t="array" ref="W6727">IF(SUM(LEN(B6727:V6727))=0,"",IF(OR(OR(ISBLANK(F6727),SUM(LEN(C6727),LEN(D6727))=0),AND(NOT(E6727="Unknown"),ISBLANK(J6727)),AND(NOT(O6727="Unknown"),ISBLANK(R6727))),"Missing Information", INDEX(Table15[Entire Service Line Classification], MATCH(SUMIFS(Table15[Unique ID],Table15[System-Owned Portion],E6727,Table15[If Material Anything Other than "Lead" in Column E,Was Material Ever Previously Lead?],G6727,Table15[Customer-Owned Portion],O6727),Table15[Unique ID],0),0)))</f>
        <v/>
      </c>
      <c r="X6727"/>
    </row>
    <row r="6728" spans="2:24" x14ac:dyDescent="0.35">
      <c r="B6728" s="146"/>
      <c r="C6728" s="31"/>
      <c r="D6728" s="31"/>
      <c r="E6728" s="44"/>
      <c r="F6728" s="43"/>
      <c r="G6728" s="84"/>
      <c r="H6728" s="31"/>
      <c r="I6728" s="207"/>
      <c r="J6728" s="84"/>
      <c r="K6728" s="31"/>
      <c r="L6728" s="31"/>
      <c r="M6728" s="169"/>
      <c r="N6728" s="148"/>
      <c r="O6728" s="106"/>
      <c r="P6728" s="43"/>
      <c r="Q6728" s="207"/>
      <c r="R6728" s="84"/>
      <c r="S6728" s="31"/>
      <c r="T6728" s="31"/>
      <c r="U6728" s="169"/>
      <c r="V6728" s="150"/>
      <c r="W6728" s="141" t="str" cm="1">
        <f t="array" ref="W6728">IF(SUM(LEN(B6728:V6728))=0,"",IF(OR(OR(ISBLANK(F6728),SUM(LEN(C6728),LEN(D6728))=0),AND(NOT(E6728="Unknown"),ISBLANK(J6728)),AND(NOT(O6728="Unknown"),ISBLANK(R6728))),"Missing Information", INDEX(Table15[Entire Service Line Classification], MATCH(SUMIFS(Table15[Unique ID],Table15[System-Owned Portion],E6728,Table15[If Material Anything Other than "Lead" in Column E,Was Material Ever Previously Lead?],G6728,Table15[Customer-Owned Portion],O6728),Table15[Unique ID],0),0)))</f>
        <v/>
      </c>
      <c r="X6728"/>
    </row>
    <row r="6729" spans="2:24" x14ac:dyDescent="0.35">
      <c r="B6729" s="146"/>
      <c r="C6729" s="31"/>
      <c r="D6729" s="31"/>
      <c r="E6729" s="44"/>
      <c r="F6729" s="43"/>
      <c r="G6729" s="84"/>
      <c r="H6729" s="31"/>
      <c r="I6729" s="207"/>
      <c r="J6729" s="84"/>
      <c r="K6729" s="31"/>
      <c r="L6729" s="31"/>
      <c r="M6729" s="169"/>
      <c r="N6729" s="148"/>
      <c r="O6729" s="106"/>
      <c r="P6729" s="43"/>
      <c r="Q6729" s="207"/>
      <c r="R6729" s="84"/>
      <c r="S6729" s="31"/>
      <c r="T6729" s="31"/>
      <c r="U6729" s="169"/>
      <c r="V6729" s="150"/>
      <c r="W6729" s="141" t="str" cm="1">
        <f t="array" ref="W6729">IF(SUM(LEN(B6729:V6729))=0,"",IF(OR(OR(ISBLANK(F6729),SUM(LEN(C6729),LEN(D6729))=0),AND(NOT(E6729="Unknown"),ISBLANK(J6729)),AND(NOT(O6729="Unknown"),ISBLANK(R6729))),"Missing Information", INDEX(Table15[Entire Service Line Classification], MATCH(SUMIFS(Table15[Unique ID],Table15[System-Owned Portion],E6729,Table15[If Material Anything Other than "Lead" in Column E,Was Material Ever Previously Lead?],G6729,Table15[Customer-Owned Portion],O6729),Table15[Unique ID],0),0)))</f>
        <v/>
      </c>
      <c r="X6729"/>
    </row>
    <row r="6730" spans="2:24" x14ac:dyDescent="0.35">
      <c r="B6730" s="146"/>
      <c r="C6730" s="31"/>
      <c r="D6730" s="31"/>
      <c r="E6730" s="44"/>
      <c r="F6730" s="43"/>
      <c r="G6730" s="84"/>
      <c r="H6730" s="31"/>
      <c r="I6730" s="207"/>
      <c r="J6730" s="84"/>
      <c r="K6730" s="31"/>
      <c r="L6730" s="31"/>
      <c r="M6730" s="169"/>
      <c r="N6730" s="148"/>
      <c r="O6730" s="106"/>
      <c r="P6730" s="43"/>
      <c r="Q6730" s="207"/>
      <c r="R6730" s="84"/>
      <c r="S6730" s="31"/>
      <c r="T6730" s="31"/>
      <c r="U6730" s="169"/>
      <c r="V6730" s="150"/>
      <c r="W6730" s="141" t="str" cm="1">
        <f t="array" ref="W6730">IF(SUM(LEN(B6730:V6730))=0,"",IF(OR(OR(ISBLANK(F6730),SUM(LEN(C6730),LEN(D6730))=0),AND(NOT(E6730="Unknown"),ISBLANK(J6730)),AND(NOT(O6730="Unknown"),ISBLANK(R6730))),"Missing Information", INDEX(Table15[Entire Service Line Classification], MATCH(SUMIFS(Table15[Unique ID],Table15[System-Owned Portion],E6730,Table15[If Material Anything Other than "Lead" in Column E,Was Material Ever Previously Lead?],G6730,Table15[Customer-Owned Portion],O6730),Table15[Unique ID],0),0)))</f>
        <v/>
      </c>
      <c r="X6730"/>
    </row>
    <row r="6731" spans="2:24" x14ac:dyDescent="0.35">
      <c r="B6731" s="146"/>
      <c r="C6731" s="31"/>
      <c r="D6731" s="31"/>
      <c r="E6731" s="44"/>
      <c r="F6731" s="43"/>
      <c r="G6731" s="84"/>
      <c r="H6731" s="31"/>
      <c r="I6731" s="207"/>
      <c r="J6731" s="84"/>
      <c r="K6731" s="31"/>
      <c r="L6731" s="31"/>
      <c r="M6731" s="169"/>
      <c r="N6731" s="148"/>
      <c r="O6731" s="106"/>
      <c r="P6731" s="43"/>
      <c r="Q6731" s="207"/>
      <c r="R6731" s="84"/>
      <c r="S6731" s="31"/>
      <c r="T6731" s="31"/>
      <c r="U6731" s="169"/>
      <c r="V6731" s="150"/>
      <c r="W6731" s="141" t="str" cm="1">
        <f t="array" ref="W6731">IF(SUM(LEN(B6731:V6731))=0,"",IF(OR(OR(ISBLANK(F6731),SUM(LEN(C6731),LEN(D6731))=0),AND(NOT(E6731="Unknown"),ISBLANK(J6731)),AND(NOT(O6731="Unknown"),ISBLANK(R6731))),"Missing Information", INDEX(Table15[Entire Service Line Classification], MATCH(SUMIFS(Table15[Unique ID],Table15[System-Owned Portion],E6731,Table15[If Material Anything Other than "Lead" in Column E,Was Material Ever Previously Lead?],G6731,Table15[Customer-Owned Portion],O6731),Table15[Unique ID],0),0)))</f>
        <v/>
      </c>
      <c r="X6731"/>
    </row>
    <row r="6732" spans="2:24" x14ac:dyDescent="0.35">
      <c r="B6732" s="146"/>
      <c r="C6732" s="31"/>
      <c r="D6732" s="31"/>
      <c r="E6732" s="44"/>
      <c r="F6732" s="43"/>
      <c r="G6732" s="84"/>
      <c r="H6732" s="31"/>
      <c r="I6732" s="207"/>
      <c r="J6732" s="84"/>
      <c r="K6732" s="31"/>
      <c r="L6732" s="31"/>
      <c r="M6732" s="169"/>
      <c r="N6732" s="148"/>
      <c r="O6732" s="106"/>
      <c r="P6732" s="43"/>
      <c r="Q6732" s="207"/>
      <c r="R6732" s="84"/>
      <c r="S6732" s="31"/>
      <c r="T6732" s="31"/>
      <c r="U6732" s="169"/>
      <c r="V6732" s="150"/>
      <c r="W6732" s="141" t="str" cm="1">
        <f t="array" ref="W6732">IF(SUM(LEN(B6732:V6732))=0,"",IF(OR(OR(ISBLANK(F6732),SUM(LEN(C6732),LEN(D6732))=0),AND(NOT(E6732="Unknown"),ISBLANK(J6732)),AND(NOT(O6732="Unknown"),ISBLANK(R6732))),"Missing Information", INDEX(Table15[Entire Service Line Classification], MATCH(SUMIFS(Table15[Unique ID],Table15[System-Owned Portion],E6732,Table15[If Material Anything Other than "Lead" in Column E,Was Material Ever Previously Lead?],G6732,Table15[Customer-Owned Portion],O6732),Table15[Unique ID],0),0)))</f>
        <v/>
      </c>
      <c r="X6732"/>
    </row>
    <row r="6733" spans="2:24" x14ac:dyDescent="0.35">
      <c r="B6733" s="146"/>
      <c r="C6733" s="31"/>
      <c r="D6733" s="31"/>
      <c r="E6733" s="44"/>
      <c r="F6733" s="43"/>
      <c r="G6733" s="84"/>
      <c r="H6733" s="31"/>
      <c r="I6733" s="207"/>
      <c r="J6733" s="84"/>
      <c r="K6733" s="31"/>
      <c r="L6733" s="31"/>
      <c r="M6733" s="169"/>
      <c r="N6733" s="148"/>
      <c r="O6733" s="106"/>
      <c r="P6733" s="43"/>
      <c r="Q6733" s="207"/>
      <c r="R6733" s="84"/>
      <c r="S6733" s="31"/>
      <c r="T6733" s="31"/>
      <c r="U6733" s="169"/>
      <c r="V6733" s="150"/>
      <c r="W6733" s="141" t="str" cm="1">
        <f t="array" ref="W6733">IF(SUM(LEN(B6733:V6733))=0,"",IF(OR(OR(ISBLANK(F6733),SUM(LEN(C6733),LEN(D6733))=0),AND(NOT(E6733="Unknown"),ISBLANK(J6733)),AND(NOT(O6733="Unknown"),ISBLANK(R6733))),"Missing Information", INDEX(Table15[Entire Service Line Classification], MATCH(SUMIFS(Table15[Unique ID],Table15[System-Owned Portion],E6733,Table15[If Material Anything Other than "Lead" in Column E,Was Material Ever Previously Lead?],G6733,Table15[Customer-Owned Portion],O6733),Table15[Unique ID],0),0)))</f>
        <v/>
      </c>
      <c r="X6733"/>
    </row>
    <row r="6734" spans="2:24" x14ac:dyDescent="0.35">
      <c r="B6734" s="146"/>
      <c r="C6734" s="31"/>
      <c r="D6734" s="31"/>
      <c r="E6734" s="44"/>
      <c r="F6734" s="43"/>
      <c r="G6734" s="84"/>
      <c r="H6734" s="31"/>
      <c r="I6734" s="207"/>
      <c r="J6734" s="84"/>
      <c r="K6734" s="31"/>
      <c r="L6734" s="31"/>
      <c r="M6734" s="169"/>
      <c r="N6734" s="148"/>
      <c r="O6734" s="106"/>
      <c r="P6734" s="43"/>
      <c r="Q6734" s="207"/>
      <c r="R6734" s="84"/>
      <c r="S6734" s="31"/>
      <c r="T6734" s="31"/>
      <c r="U6734" s="169"/>
      <c r="V6734" s="150"/>
      <c r="W6734" s="141" t="str" cm="1">
        <f t="array" ref="W6734">IF(SUM(LEN(B6734:V6734))=0,"",IF(OR(OR(ISBLANK(F6734),SUM(LEN(C6734),LEN(D6734))=0),AND(NOT(E6734="Unknown"),ISBLANK(J6734)),AND(NOT(O6734="Unknown"),ISBLANK(R6734))),"Missing Information", INDEX(Table15[Entire Service Line Classification], MATCH(SUMIFS(Table15[Unique ID],Table15[System-Owned Portion],E6734,Table15[If Material Anything Other than "Lead" in Column E,Was Material Ever Previously Lead?],G6734,Table15[Customer-Owned Portion],O6734),Table15[Unique ID],0),0)))</f>
        <v/>
      </c>
      <c r="X6734"/>
    </row>
    <row r="6735" spans="2:24" x14ac:dyDescent="0.35">
      <c r="B6735" s="146"/>
      <c r="C6735" s="31"/>
      <c r="D6735" s="31"/>
      <c r="E6735" s="44"/>
      <c r="F6735" s="43"/>
      <c r="G6735" s="84"/>
      <c r="H6735" s="31"/>
      <c r="I6735" s="207"/>
      <c r="J6735" s="84"/>
      <c r="K6735" s="31"/>
      <c r="L6735" s="31"/>
      <c r="M6735" s="169"/>
      <c r="N6735" s="148"/>
      <c r="O6735" s="106"/>
      <c r="P6735" s="43"/>
      <c r="Q6735" s="207"/>
      <c r="R6735" s="84"/>
      <c r="S6735" s="31"/>
      <c r="T6735" s="31"/>
      <c r="U6735" s="169"/>
      <c r="V6735" s="150"/>
      <c r="W6735" s="141" t="str" cm="1">
        <f t="array" ref="W6735">IF(SUM(LEN(B6735:V6735))=0,"",IF(OR(OR(ISBLANK(F6735),SUM(LEN(C6735),LEN(D6735))=0),AND(NOT(E6735="Unknown"),ISBLANK(J6735)),AND(NOT(O6735="Unknown"),ISBLANK(R6735))),"Missing Information", INDEX(Table15[Entire Service Line Classification], MATCH(SUMIFS(Table15[Unique ID],Table15[System-Owned Portion],E6735,Table15[If Material Anything Other than "Lead" in Column E,Was Material Ever Previously Lead?],G6735,Table15[Customer-Owned Portion],O6735),Table15[Unique ID],0),0)))</f>
        <v/>
      </c>
      <c r="X6735"/>
    </row>
    <row r="6736" spans="2:24" x14ac:dyDescent="0.35">
      <c r="B6736" s="146"/>
      <c r="C6736" s="31"/>
      <c r="D6736" s="31"/>
      <c r="E6736" s="44"/>
      <c r="F6736" s="43"/>
      <c r="G6736" s="84"/>
      <c r="H6736" s="31"/>
      <c r="I6736" s="207"/>
      <c r="J6736" s="84"/>
      <c r="K6736" s="31"/>
      <c r="L6736" s="31"/>
      <c r="M6736" s="169"/>
      <c r="N6736" s="148"/>
      <c r="O6736" s="106"/>
      <c r="P6736" s="43"/>
      <c r="Q6736" s="207"/>
      <c r="R6736" s="84"/>
      <c r="S6736" s="31"/>
      <c r="T6736" s="31"/>
      <c r="U6736" s="169"/>
      <c r="V6736" s="150"/>
      <c r="W6736" s="141" t="str" cm="1">
        <f t="array" ref="W6736">IF(SUM(LEN(B6736:V6736))=0,"",IF(OR(OR(ISBLANK(F6736),SUM(LEN(C6736),LEN(D6736))=0),AND(NOT(E6736="Unknown"),ISBLANK(J6736)),AND(NOT(O6736="Unknown"),ISBLANK(R6736))),"Missing Information", INDEX(Table15[Entire Service Line Classification], MATCH(SUMIFS(Table15[Unique ID],Table15[System-Owned Portion],E6736,Table15[If Material Anything Other than "Lead" in Column E,Was Material Ever Previously Lead?],G6736,Table15[Customer-Owned Portion],O6736),Table15[Unique ID],0),0)))</f>
        <v/>
      </c>
      <c r="X6736"/>
    </row>
    <row r="6737" spans="2:24" x14ac:dyDescent="0.35">
      <c r="B6737" s="146"/>
      <c r="C6737" s="31"/>
      <c r="D6737" s="31"/>
      <c r="E6737" s="44"/>
      <c r="F6737" s="43"/>
      <c r="G6737" s="84"/>
      <c r="H6737" s="31"/>
      <c r="I6737" s="207"/>
      <c r="J6737" s="84"/>
      <c r="K6737" s="31"/>
      <c r="L6737" s="31"/>
      <c r="M6737" s="169"/>
      <c r="N6737" s="148"/>
      <c r="O6737" s="106"/>
      <c r="P6737" s="43"/>
      <c r="Q6737" s="207"/>
      <c r="R6737" s="84"/>
      <c r="S6737" s="31"/>
      <c r="T6737" s="31"/>
      <c r="U6737" s="169"/>
      <c r="V6737" s="150"/>
      <c r="W6737" s="141" t="str" cm="1">
        <f t="array" ref="W6737">IF(SUM(LEN(B6737:V6737))=0,"",IF(OR(OR(ISBLANK(F6737),SUM(LEN(C6737),LEN(D6737))=0),AND(NOT(E6737="Unknown"),ISBLANK(J6737)),AND(NOT(O6737="Unknown"),ISBLANK(R6737))),"Missing Information", INDEX(Table15[Entire Service Line Classification], MATCH(SUMIFS(Table15[Unique ID],Table15[System-Owned Portion],E6737,Table15[If Material Anything Other than "Lead" in Column E,Was Material Ever Previously Lead?],G6737,Table15[Customer-Owned Portion],O6737),Table15[Unique ID],0),0)))</f>
        <v/>
      </c>
      <c r="X6737"/>
    </row>
    <row r="6738" spans="2:24" x14ac:dyDescent="0.35">
      <c r="B6738" s="146"/>
      <c r="C6738" s="31"/>
      <c r="D6738" s="31"/>
      <c r="E6738" s="44"/>
      <c r="F6738" s="43"/>
      <c r="G6738" s="84"/>
      <c r="H6738" s="31"/>
      <c r="I6738" s="207"/>
      <c r="J6738" s="84"/>
      <c r="K6738" s="31"/>
      <c r="L6738" s="31"/>
      <c r="M6738" s="169"/>
      <c r="N6738" s="148"/>
      <c r="O6738" s="106"/>
      <c r="P6738" s="43"/>
      <c r="Q6738" s="207"/>
      <c r="R6738" s="84"/>
      <c r="S6738" s="31"/>
      <c r="T6738" s="31"/>
      <c r="U6738" s="169"/>
      <c r="V6738" s="150"/>
      <c r="W6738" s="141" t="str" cm="1">
        <f t="array" ref="W6738">IF(SUM(LEN(B6738:V6738))=0,"",IF(OR(OR(ISBLANK(F6738),SUM(LEN(C6738),LEN(D6738))=0),AND(NOT(E6738="Unknown"),ISBLANK(J6738)),AND(NOT(O6738="Unknown"),ISBLANK(R6738))),"Missing Information", INDEX(Table15[Entire Service Line Classification], MATCH(SUMIFS(Table15[Unique ID],Table15[System-Owned Portion],E6738,Table15[If Material Anything Other than "Lead" in Column E,Was Material Ever Previously Lead?],G6738,Table15[Customer-Owned Portion],O6738),Table15[Unique ID],0),0)))</f>
        <v/>
      </c>
      <c r="X6738"/>
    </row>
    <row r="6739" spans="2:24" x14ac:dyDescent="0.35">
      <c r="B6739" s="146"/>
      <c r="C6739" s="31"/>
      <c r="D6739" s="31"/>
      <c r="E6739" s="44"/>
      <c r="F6739" s="43"/>
      <c r="G6739" s="84"/>
      <c r="H6739" s="31"/>
      <c r="I6739" s="207"/>
      <c r="J6739" s="84"/>
      <c r="K6739" s="31"/>
      <c r="L6739" s="31"/>
      <c r="M6739" s="169"/>
      <c r="N6739" s="148"/>
      <c r="O6739" s="106"/>
      <c r="P6739" s="43"/>
      <c r="Q6739" s="207"/>
      <c r="R6739" s="84"/>
      <c r="S6739" s="31"/>
      <c r="T6739" s="31"/>
      <c r="U6739" s="169"/>
      <c r="V6739" s="150"/>
      <c r="W6739" s="141" t="str" cm="1">
        <f t="array" ref="W6739">IF(SUM(LEN(B6739:V6739))=0,"",IF(OR(OR(ISBLANK(F6739),SUM(LEN(C6739),LEN(D6739))=0),AND(NOT(E6739="Unknown"),ISBLANK(J6739)),AND(NOT(O6739="Unknown"),ISBLANK(R6739))),"Missing Information", INDEX(Table15[Entire Service Line Classification], MATCH(SUMIFS(Table15[Unique ID],Table15[System-Owned Portion],E6739,Table15[If Material Anything Other than "Lead" in Column E,Was Material Ever Previously Lead?],G6739,Table15[Customer-Owned Portion],O6739),Table15[Unique ID],0),0)))</f>
        <v/>
      </c>
      <c r="X6739"/>
    </row>
    <row r="6740" spans="2:24" x14ac:dyDescent="0.35">
      <c r="B6740" s="146"/>
      <c r="C6740" s="31"/>
      <c r="D6740" s="31"/>
      <c r="E6740" s="44"/>
      <c r="F6740" s="43"/>
      <c r="G6740" s="84"/>
      <c r="H6740" s="31"/>
      <c r="I6740" s="207"/>
      <c r="J6740" s="84"/>
      <c r="K6740" s="31"/>
      <c r="L6740" s="31"/>
      <c r="M6740" s="169"/>
      <c r="N6740" s="148"/>
      <c r="O6740" s="106"/>
      <c r="P6740" s="43"/>
      <c r="Q6740" s="207"/>
      <c r="R6740" s="84"/>
      <c r="S6740" s="31"/>
      <c r="T6740" s="31"/>
      <c r="U6740" s="169"/>
      <c r="V6740" s="150"/>
      <c r="W6740" s="141" t="str" cm="1">
        <f t="array" ref="W6740">IF(SUM(LEN(B6740:V6740))=0,"",IF(OR(OR(ISBLANK(F6740),SUM(LEN(C6740),LEN(D6740))=0),AND(NOT(E6740="Unknown"),ISBLANK(J6740)),AND(NOT(O6740="Unknown"),ISBLANK(R6740))),"Missing Information", INDEX(Table15[Entire Service Line Classification], MATCH(SUMIFS(Table15[Unique ID],Table15[System-Owned Portion],E6740,Table15[If Material Anything Other than "Lead" in Column E,Was Material Ever Previously Lead?],G6740,Table15[Customer-Owned Portion],O6740),Table15[Unique ID],0),0)))</f>
        <v/>
      </c>
      <c r="X6740"/>
    </row>
    <row r="6741" spans="2:24" x14ac:dyDescent="0.35">
      <c r="B6741" s="146"/>
      <c r="C6741" s="31"/>
      <c r="D6741" s="31"/>
      <c r="E6741" s="44"/>
      <c r="F6741" s="43"/>
      <c r="G6741" s="84"/>
      <c r="H6741" s="31"/>
      <c r="I6741" s="207"/>
      <c r="J6741" s="84"/>
      <c r="K6741" s="31"/>
      <c r="L6741" s="31"/>
      <c r="M6741" s="169"/>
      <c r="N6741" s="148"/>
      <c r="O6741" s="106"/>
      <c r="P6741" s="43"/>
      <c r="Q6741" s="207"/>
      <c r="R6741" s="84"/>
      <c r="S6741" s="31"/>
      <c r="T6741" s="31"/>
      <c r="U6741" s="169"/>
      <c r="V6741" s="150"/>
      <c r="W6741" s="141" t="str" cm="1">
        <f t="array" ref="W6741">IF(SUM(LEN(B6741:V6741))=0,"",IF(OR(OR(ISBLANK(F6741),SUM(LEN(C6741),LEN(D6741))=0),AND(NOT(E6741="Unknown"),ISBLANK(J6741)),AND(NOT(O6741="Unknown"),ISBLANK(R6741))),"Missing Information", INDEX(Table15[Entire Service Line Classification], MATCH(SUMIFS(Table15[Unique ID],Table15[System-Owned Portion],E6741,Table15[If Material Anything Other than "Lead" in Column E,Was Material Ever Previously Lead?],G6741,Table15[Customer-Owned Portion],O6741),Table15[Unique ID],0),0)))</f>
        <v/>
      </c>
      <c r="X6741"/>
    </row>
    <row r="6742" spans="2:24" x14ac:dyDescent="0.35">
      <c r="B6742" s="146"/>
      <c r="C6742" s="31"/>
      <c r="D6742" s="31"/>
      <c r="E6742" s="44"/>
      <c r="F6742" s="43"/>
      <c r="G6742" s="84"/>
      <c r="H6742" s="31"/>
      <c r="I6742" s="207"/>
      <c r="J6742" s="84"/>
      <c r="K6742" s="31"/>
      <c r="L6742" s="31"/>
      <c r="M6742" s="169"/>
      <c r="N6742" s="148"/>
      <c r="O6742" s="106"/>
      <c r="P6742" s="43"/>
      <c r="Q6742" s="207"/>
      <c r="R6742" s="84"/>
      <c r="S6742" s="31"/>
      <c r="T6742" s="31"/>
      <c r="U6742" s="169"/>
      <c r="V6742" s="150"/>
      <c r="W6742" s="141" t="str" cm="1">
        <f t="array" ref="W6742">IF(SUM(LEN(B6742:V6742))=0,"",IF(OR(OR(ISBLANK(F6742),SUM(LEN(C6742),LEN(D6742))=0),AND(NOT(E6742="Unknown"),ISBLANK(J6742)),AND(NOT(O6742="Unknown"),ISBLANK(R6742))),"Missing Information", INDEX(Table15[Entire Service Line Classification], MATCH(SUMIFS(Table15[Unique ID],Table15[System-Owned Portion],E6742,Table15[If Material Anything Other than "Lead" in Column E,Was Material Ever Previously Lead?],G6742,Table15[Customer-Owned Portion],O6742),Table15[Unique ID],0),0)))</f>
        <v/>
      </c>
      <c r="X6742"/>
    </row>
    <row r="6743" spans="2:24" x14ac:dyDescent="0.35">
      <c r="B6743" s="146"/>
      <c r="C6743" s="31"/>
      <c r="D6743" s="31"/>
      <c r="E6743" s="44"/>
      <c r="F6743" s="43"/>
      <c r="G6743" s="84"/>
      <c r="H6743" s="31"/>
      <c r="I6743" s="207"/>
      <c r="J6743" s="84"/>
      <c r="K6743" s="31"/>
      <c r="L6743" s="31"/>
      <c r="M6743" s="169"/>
      <c r="N6743" s="148"/>
      <c r="O6743" s="106"/>
      <c r="P6743" s="43"/>
      <c r="Q6743" s="207"/>
      <c r="R6743" s="84"/>
      <c r="S6743" s="31"/>
      <c r="T6743" s="31"/>
      <c r="U6743" s="169"/>
      <c r="V6743" s="150"/>
      <c r="W6743" s="141" t="str" cm="1">
        <f t="array" ref="W6743">IF(SUM(LEN(B6743:V6743))=0,"",IF(OR(OR(ISBLANK(F6743),SUM(LEN(C6743),LEN(D6743))=0),AND(NOT(E6743="Unknown"),ISBLANK(J6743)),AND(NOT(O6743="Unknown"),ISBLANK(R6743))),"Missing Information", INDEX(Table15[Entire Service Line Classification], MATCH(SUMIFS(Table15[Unique ID],Table15[System-Owned Portion],E6743,Table15[If Material Anything Other than "Lead" in Column E,Was Material Ever Previously Lead?],G6743,Table15[Customer-Owned Portion],O6743),Table15[Unique ID],0),0)))</f>
        <v/>
      </c>
      <c r="X6743"/>
    </row>
    <row r="6744" spans="2:24" x14ac:dyDescent="0.35">
      <c r="B6744" s="146"/>
      <c r="C6744" s="31"/>
      <c r="D6744" s="31"/>
      <c r="E6744" s="44"/>
      <c r="F6744" s="43"/>
      <c r="G6744" s="84"/>
      <c r="H6744" s="31"/>
      <c r="I6744" s="207"/>
      <c r="J6744" s="84"/>
      <c r="K6744" s="31"/>
      <c r="L6744" s="31"/>
      <c r="M6744" s="169"/>
      <c r="N6744" s="148"/>
      <c r="O6744" s="106"/>
      <c r="P6744" s="43"/>
      <c r="Q6744" s="207"/>
      <c r="R6744" s="84"/>
      <c r="S6744" s="31"/>
      <c r="T6744" s="31"/>
      <c r="U6744" s="169"/>
      <c r="V6744" s="150"/>
      <c r="W6744" s="141" t="str" cm="1">
        <f t="array" ref="W6744">IF(SUM(LEN(B6744:V6744))=0,"",IF(OR(OR(ISBLANK(F6744),SUM(LEN(C6744),LEN(D6744))=0),AND(NOT(E6744="Unknown"),ISBLANK(J6744)),AND(NOT(O6744="Unknown"),ISBLANK(R6744))),"Missing Information", INDEX(Table15[Entire Service Line Classification], MATCH(SUMIFS(Table15[Unique ID],Table15[System-Owned Portion],E6744,Table15[If Material Anything Other than "Lead" in Column E,Was Material Ever Previously Lead?],G6744,Table15[Customer-Owned Portion],O6744),Table15[Unique ID],0),0)))</f>
        <v/>
      </c>
      <c r="X6744"/>
    </row>
    <row r="6745" spans="2:24" x14ac:dyDescent="0.35">
      <c r="B6745" s="146"/>
      <c r="C6745" s="31"/>
      <c r="D6745" s="31"/>
      <c r="E6745" s="44"/>
      <c r="F6745" s="43"/>
      <c r="G6745" s="84"/>
      <c r="H6745" s="31"/>
      <c r="I6745" s="207"/>
      <c r="J6745" s="84"/>
      <c r="K6745" s="31"/>
      <c r="L6745" s="31"/>
      <c r="M6745" s="169"/>
      <c r="N6745" s="148"/>
      <c r="O6745" s="106"/>
      <c r="P6745" s="43"/>
      <c r="Q6745" s="207"/>
      <c r="R6745" s="84"/>
      <c r="S6745" s="31"/>
      <c r="T6745" s="31"/>
      <c r="U6745" s="169"/>
      <c r="V6745" s="150"/>
      <c r="W6745" s="141" t="str" cm="1">
        <f t="array" ref="W6745">IF(SUM(LEN(B6745:V6745))=0,"",IF(OR(OR(ISBLANK(F6745),SUM(LEN(C6745),LEN(D6745))=0),AND(NOT(E6745="Unknown"),ISBLANK(J6745)),AND(NOT(O6745="Unknown"),ISBLANK(R6745))),"Missing Information", INDEX(Table15[Entire Service Line Classification], MATCH(SUMIFS(Table15[Unique ID],Table15[System-Owned Portion],E6745,Table15[If Material Anything Other than "Lead" in Column E,Was Material Ever Previously Lead?],G6745,Table15[Customer-Owned Portion],O6745),Table15[Unique ID],0),0)))</f>
        <v/>
      </c>
      <c r="X6745"/>
    </row>
    <row r="6746" spans="2:24" x14ac:dyDescent="0.35">
      <c r="B6746" s="146"/>
      <c r="C6746" s="31"/>
      <c r="D6746" s="31"/>
      <c r="E6746" s="44"/>
      <c r="F6746" s="43"/>
      <c r="G6746" s="84"/>
      <c r="H6746" s="31"/>
      <c r="I6746" s="207"/>
      <c r="J6746" s="84"/>
      <c r="K6746" s="31"/>
      <c r="L6746" s="31"/>
      <c r="M6746" s="169"/>
      <c r="N6746" s="148"/>
      <c r="O6746" s="106"/>
      <c r="P6746" s="43"/>
      <c r="Q6746" s="207"/>
      <c r="R6746" s="84"/>
      <c r="S6746" s="31"/>
      <c r="T6746" s="31"/>
      <c r="U6746" s="169"/>
      <c r="V6746" s="150"/>
      <c r="W6746" s="141" t="str" cm="1">
        <f t="array" ref="W6746">IF(SUM(LEN(B6746:V6746))=0,"",IF(OR(OR(ISBLANK(F6746),SUM(LEN(C6746),LEN(D6746))=0),AND(NOT(E6746="Unknown"),ISBLANK(J6746)),AND(NOT(O6746="Unknown"),ISBLANK(R6746))),"Missing Information", INDEX(Table15[Entire Service Line Classification], MATCH(SUMIFS(Table15[Unique ID],Table15[System-Owned Portion],E6746,Table15[If Material Anything Other than "Lead" in Column E,Was Material Ever Previously Lead?],G6746,Table15[Customer-Owned Portion],O6746),Table15[Unique ID],0),0)))</f>
        <v/>
      </c>
      <c r="X6746"/>
    </row>
    <row r="6747" spans="2:24" x14ac:dyDescent="0.35">
      <c r="B6747" s="146"/>
      <c r="C6747" s="31"/>
      <c r="D6747" s="31"/>
      <c r="E6747" s="44"/>
      <c r="F6747" s="43"/>
      <c r="G6747" s="84"/>
      <c r="H6747" s="31"/>
      <c r="I6747" s="207"/>
      <c r="J6747" s="84"/>
      <c r="K6747" s="31"/>
      <c r="L6747" s="31"/>
      <c r="M6747" s="169"/>
      <c r="N6747" s="148"/>
      <c r="O6747" s="106"/>
      <c r="P6747" s="43"/>
      <c r="Q6747" s="207"/>
      <c r="R6747" s="84"/>
      <c r="S6747" s="31"/>
      <c r="T6747" s="31"/>
      <c r="U6747" s="169"/>
      <c r="V6747" s="150"/>
      <c r="W6747" s="141" t="str" cm="1">
        <f t="array" ref="W6747">IF(SUM(LEN(B6747:V6747))=0,"",IF(OR(OR(ISBLANK(F6747),SUM(LEN(C6747),LEN(D6747))=0),AND(NOT(E6747="Unknown"),ISBLANK(J6747)),AND(NOT(O6747="Unknown"),ISBLANK(R6747))),"Missing Information", INDEX(Table15[Entire Service Line Classification], MATCH(SUMIFS(Table15[Unique ID],Table15[System-Owned Portion],E6747,Table15[If Material Anything Other than "Lead" in Column E,Was Material Ever Previously Lead?],G6747,Table15[Customer-Owned Portion],O6747),Table15[Unique ID],0),0)))</f>
        <v/>
      </c>
      <c r="X6747"/>
    </row>
    <row r="6748" spans="2:24" x14ac:dyDescent="0.35">
      <c r="B6748" s="146"/>
      <c r="C6748" s="31"/>
      <c r="D6748" s="31"/>
      <c r="E6748" s="44"/>
      <c r="F6748" s="43"/>
      <c r="G6748" s="84"/>
      <c r="H6748" s="31"/>
      <c r="I6748" s="207"/>
      <c r="J6748" s="84"/>
      <c r="K6748" s="31"/>
      <c r="L6748" s="31"/>
      <c r="M6748" s="169"/>
      <c r="N6748" s="148"/>
      <c r="O6748" s="106"/>
      <c r="P6748" s="43"/>
      <c r="Q6748" s="207"/>
      <c r="R6748" s="84"/>
      <c r="S6748" s="31"/>
      <c r="T6748" s="31"/>
      <c r="U6748" s="169"/>
      <c r="V6748" s="150"/>
      <c r="W6748" s="141" t="str" cm="1">
        <f t="array" ref="W6748">IF(SUM(LEN(B6748:V6748))=0,"",IF(OR(OR(ISBLANK(F6748),SUM(LEN(C6748),LEN(D6748))=0),AND(NOT(E6748="Unknown"),ISBLANK(J6748)),AND(NOT(O6748="Unknown"),ISBLANK(R6748))),"Missing Information", INDEX(Table15[Entire Service Line Classification], MATCH(SUMIFS(Table15[Unique ID],Table15[System-Owned Portion],E6748,Table15[If Material Anything Other than "Lead" in Column E,Was Material Ever Previously Lead?],G6748,Table15[Customer-Owned Portion],O6748),Table15[Unique ID],0),0)))</f>
        <v/>
      </c>
      <c r="X6748"/>
    </row>
    <row r="6749" spans="2:24" x14ac:dyDescent="0.35">
      <c r="B6749" s="146"/>
      <c r="C6749" s="31"/>
      <c r="D6749" s="31"/>
      <c r="E6749" s="44"/>
      <c r="F6749" s="43"/>
      <c r="G6749" s="84"/>
      <c r="H6749" s="31"/>
      <c r="I6749" s="207"/>
      <c r="J6749" s="84"/>
      <c r="K6749" s="31"/>
      <c r="L6749" s="31"/>
      <c r="M6749" s="169"/>
      <c r="N6749" s="148"/>
      <c r="O6749" s="106"/>
      <c r="P6749" s="43"/>
      <c r="Q6749" s="207"/>
      <c r="R6749" s="84"/>
      <c r="S6749" s="31"/>
      <c r="T6749" s="31"/>
      <c r="U6749" s="169"/>
      <c r="V6749" s="150"/>
      <c r="W6749" s="141" t="str" cm="1">
        <f t="array" ref="W6749">IF(SUM(LEN(B6749:V6749))=0,"",IF(OR(OR(ISBLANK(F6749),SUM(LEN(C6749),LEN(D6749))=0),AND(NOT(E6749="Unknown"),ISBLANK(J6749)),AND(NOT(O6749="Unknown"),ISBLANK(R6749))),"Missing Information", INDEX(Table15[Entire Service Line Classification], MATCH(SUMIFS(Table15[Unique ID],Table15[System-Owned Portion],E6749,Table15[If Material Anything Other than "Lead" in Column E,Was Material Ever Previously Lead?],G6749,Table15[Customer-Owned Portion],O6749),Table15[Unique ID],0),0)))</f>
        <v/>
      </c>
      <c r="X6749"/>
    </row>
    <row r="6750" spans="2:24" x14ac:dyDescent="0.35">
      <c r="B6750" s="146"/>
      <c r="C6750" s="31"/>
      <c r="D6750" s="31"/>
      <c r="E6750" s="44"/>
      <c r="F6750" s="43"/>
      <c r="G6750" s="84"/>
      <c r="H6750" s="31"/>
      <c r="I6750" s="207"/>
      <c r="J6750" s="84"/>
      <c r="K6750" s="31"/>
      <c r="L6750" s="31"/>
      <c r="M6750" s="169"/>
      <c r="N6750" s="148"/>
      <c r="O6750" s="106"/>
      <c r="P6750" s="43"/>
      <c r="Q6750" s="207"/>
      <c r="R6750" s="84"/>
      <c r="S6750" s="31"/>
      <c r="T6750" s="31"/>
      <c r="U6750" s="169"/>
      <c r="V6750" s="150"/>
      <c r="W6750" s="141" t="str" cm="1">
        <f t="array" ref="W6750">IF(SUM(LEN(B6750:V6750))=0,"",IF(OR(OR(ISBLANK(F6750),SUM(LEN(C6750),LEN(D6750))=0),AND(NOT(E6750="Unknown"),ISBLANK(J6750)),AND(NOT(O6750="Unknown"),ISBLANK(R6750))),"Missing Information", INDEX(Table15[Entire Service Line Classification], MATCH(SUMIFS(Table15[Unique ID],Table15[System-Owned Portion],E6750,Table15[If Material Anything Other than "Lead" in Column E,Was Material Ever Previously Lead?],G6750,Table15[Customer-Owned Portion],O6750),Table15[Unique ID],0),0)))</f>
        <v/>
      </c>
      <c r="X6750"/>
    </row>
    <row r="6751" spans="2:24" x14ac:dyDescent="0.35">
      <c r="B6751" s="146"/>
      <c r="C6751" s="31"/>
      <c r="D6751" s="31"/>
      <c r="E6751" s="44"/>
      <c r="F6751" s="43"/>
      <c r="G6751" s="84"/>
      <c r="H6751" s="31"/>
      <c r="I6751" s="207"/>
      <c r="J6751" s="84"/>
      <c r="K6751" s="31"/>
      <c r="L6751" s="31"/>
      <c r="M6751" s="169"/>
      <c r="N6751" s="148"/>
      <c r="O6751" s="106"/>
      <c r="P6751" s="43"/>
      <c r="Q6751" s="207"/>
      <c r="R6751" s="84"/>
      <c r="S6751" s="31"/>
      <c r="T6751" s="31"/>
      <c r="U6751" s="169"/>
      <c r="V6751" s="150"/>
      <c r="W6751" s="141" t="str" cm="1">
        <f t="array" ref="W6751">IF(SUM(LEN(B6751:V6751))=0,"",IF(OR(OR(ISBLANK(F6751),SUM(LEN(C6751),LEN(D6751))=0),AND(NOT(E6751="Unknown"),ISBLANK(J6751)),AND(NOT(O6751="Unknown"),ISBLANK(R6751))),"Missing Information", INDEX(Table15[Entire Service Line Classification], MATCH(SUMIFS(Table15[Unique ID],Table15[System-Owned Portion],E6751,Table15[If Material Anything Other than "Lead" in Column E,Was Material Ever Previously Lead?],G6751,Table15[Customer-Owned Portion],O6751),Table15[Unique ID],0),0)))</f>
        <v/>
      </c>
      <c r="X6751"/>
    </row>
    <row r="6752" spans="2:24" x14ac:dyDescent="0.35">
      <c r="B6752" s="146"/>
      <c r="C6752" s="31"/>
      <c r="D6752" s="31"/>
      <c r="E6752" s="44"/>
      <c r="F6752" s="43"/>
      <c r="G6752" s="84"/>
      <c r="H6752" s="31"/>
      <c r="I6752" s="207"/>
      <c r="J6752" s="84"/>
      <c r="K6752" s="31"/>
      <c r="L6752" s="31"/>
      <c r="M6752" s="169"/>
      <c r="N6752" s="148"/>
      <c r="O6752" s="106"/>
      <c r="P6752" s="43"/>
      <c r="Q6752" s="207"/>
      <c r="R6752" s="84"/>
      <c r="S6752" s="31"/>
      <c r="T6752" s="31"/>
      <c r="U6752" s="169"/>
      <c r="V6752" s="150"/>
      <c r="W6752" s="141" t="str" cm="1">
        <f t="array" ref="W6752">IF(SUM(LEN(B6752:V6752))=0,"",IF(OR(OR(ISBLANK(F6752),SUM(LEN(C6752),LEN(D6752))=0),AND(NOT(E6752="Unknown"),ISBLANK(J6752)),AND(NOT(O6752="Unknown"),ISBLANK(R6752))),"Missing Information", INDEX(Table15[Entire Service Line Classification], MATCH(SUMIFS(Table15[Unique ID],Table15[System-Owned Portion],E6752,Table15[If Material Anything Other than "Lead" in Column E,Was Material Ever Previously Lead?],G6752,Table15[Customer-Owned Portion],O6752),Table15[Unique ID],0),0)))</f>
        <v/>
      </c>
      <c r="X6752"/>
    </row>
    <row r="6753" spans="2:24" x14ac:dyDescent="0.35">
      <c r="B6753" s="146"/>
      <c r="C6753" s="31"/>
      <c r="D6753" s="31"/>
      <c r="E6753" s="44"/>
      <c r="F6753" s="43"/>
      <c r="G6753" s="84"/>
      <c r="H6753" s="31"/>
      <c r="I6753" s="207"/>
      <c r="J6753" s="84"/>
      <c r="K6753" s="31"/>
      <c r="L6753" s="31"/>
      <c r="M6753" s="169"/>
      <c r="N6753" s="148"/>
      <c r="O6753" s="106"/>
      <c r="P6753" s="43"/>
      <c r="Q6753" s="207"/>
      <c r="R6753" s="84"/>
      <c r="S6753" s="31"/>
      <c r="T6753" s="31"/>
      <c r="U6753" s="169"/>
      <c r="V6753" s="150"/>
      <c r="W6753" s="141" t="str" cm="1">
        <f t="array" ref="W6753">IF(SUM(LEN(B6753:V6753))=0,"",IF(OR(OR(ISBLANK(F6753),SUM(LEN(C6753),LEN(D6753))=0),AND(NOT(E6753="Unknown"),ISBLANK(J6753)),AND(NOT(O6753="Unknown"),ISBLANK(R6753))),"Missing Information", INDEX(Table15[Entire Service Line Classification], MATCH(SUMIFS(Table15[Unique ID],Table15[System-Owned Portion],E6753,Table15[If Material Anything Other than "Lead" in Column E,Was Material Ever Previously Lead?],G6753,Table15[Customer-Owned Portion],O6753),Table15[Unique ID],0),0)))</f>
        <v/>
      </c>
      <c r="X6753"/>
    </row>
    <row r="6754" spans="2:24" x14ac:dyDescent="0.35">
      <c r="B6754" s="146"/>
      <c r="C6754" s="31"/>
      <c r="D6754" s="31"/>
      <c r="E6754" s="44"/>
      <c r="F6754" s="43"/>
      <c r="G6754" s="84"/>
      <c r="H6754" s="31"/>
      <c r="I6754" s="207"/>
      <c r="J6754" s="84"/>
      <c r="K6754" s="31"/>
      <c r="L6754" s="31"/>
      <c r="M6754" s="169"/>
      <c r="N6754" s="148"/>
      <c r="O6754" s="106"/>
      <c r="P6754" s="43"/>
      <c r="Q6754" s="207"/>
      <c r="R6754" s="84"/>
      <c r="S6754" s="31"/>
      <c r="T6754" s="31"/>
      <c r="U6754" s="169"/>
      <c r="V6754" s="150"/>
      <c r="W6754" s="141" t="str" cm="1">
        <f t="array" ref="W6754">IF(SUM(LEN(B6754:V6754))=0,"",IF(OR(OR(ISBLANK(F6754),SUM(LEN(C6754),LEN(D6754))=0),AND(NOT(E6754="Unknown"),ISBLANK(J6754)),AND(NOT(O6754="Unknown"),ISBLANK(R6754))),"Missing Information", INDEX(Table15[Entire Service Line Classification], MATCH(SUMIFS(Table15[Unique ID],Table15[System-Owned Portion],E6754,Table15[If Material Anything Other than "Lead" in Column E,Was Material Ever Previously Lead?],G6754,Table15[Customer-Owned Portion],O6754),Table15[Unique ID],0),0)))</f>
        <v/>
      </c>
      <c r="X6754"/>
    </row>
    <row r="6755" spans="2:24" x14ac:dyDescent="0.35">
      <c r="B6755" s="146"/>
      <c r="C6755" s="31"/>
      <c r="D6755" s="31"/>
      <c r="E6755" s="44"/>
      <c r="F6755" s="43"/>
      <c r="G6755" s="84"/>
      <c r="H6755" s="31"/>
      <c r="I6755" s="207"/>
      <c r="J6755" s="84"/>
      <c r="K6755" s="31"/>
      <c r="L6755" s="31"/>
      <c r="M6755" s="169"/>
      <c r="N6755" s="148"/>
      <c r="O6755" s="106"/>
      <c r="P6755" s="43"/>
      <c r="Q6755" s="207"/>
      <c r="R6755" s="84"/>
      <c r="S6755" s="31"/>
      <c r="T6755" s="31"/>
      <c r="U6755" s="169"/>
      <c r="V6755" s="150"/>
      <c r="W6755" s="141" t="str" cm="1">
        <f t="array" ref="W6755">IF(SUM(LEN(B6755:V6755))=0,"",IF(OR(OR(ISBLANK(F6755),SUM(LEN(C6755),LEN(D6755))=0),AND(NOT(E6755="Unknown"),ISBLANK(J6755)),AND(NOT(O6755="Unknown"),ISBLANK(R6755))),"Missing Information", INDEX(Table15[Entire Service Line Classification], MATCH(SUMIFS(Table15[Unique ID],Table15[System-Owned Portion],E6755,Table15[If Material Anything Other than "Lead" in Column E,Was Material Ever Previously Lead?],G6755,Table15[Customer-Owned Portion],O6755),Table15[Unique ID],0),0)))</f>
        <v/>
      </c>
      <c r="X6755"/>
    </row>
    <row r="6756" spans="2:24" x14ac:dyDescent="0.35">
      <c r="B6756" s="146"/>
      <c r="C6756" s="31"/>
      <c r="D6756" s="31"/>
      <c r="E6756" s="44"/>
      <c r="F6756" s="43"/>
      <c r="G6756" s="84"/>
      <c r="H6756" s="31"/>
      <c r="I6756" s="207"/>
      <c r="J6756" s="84"/>
      <c r="K6756" s="31"/>
      <c r="L6756" s="31"/>
      <c r="M6756" s="169"/>
      <c r="N6756" s="148"/>
      <c r="O6756" s="106"/>
      <c r="P6756" s="43"/>
      <c r="Q6756" s="207"/>
      <c r="R6756" s="84"/>
      <c r="S6756" s="31"/>
      <c r="T6756" s="31"/>
      <c r="U6756" s="169"/>
      <c r="V6756" s="150"/>
      <c r="W6756" s="141" t="str" cm="1">
        <f t="array" ref="W6756">IF(SUM(LEN(B6756:V6756))=0,"",IF(OR(OR(ISBLANK(F6756),SUM(LEN(C6756),LEN(D6756))=0),AND(NOT(E6756="Unknown"),ISBLANK(J6756)),AND(NOT(O6756="Unknown"),ISBLANK(R6756))),"Missing Information", INDEX(Table15[Entire Service Line Classification], MATCH(SUMIFS(Table15[Unique ID],Table15[System-Owned Portion],E6756,Table15[If Material Anything Other than "Lead" in Column E,Was Material Ever Previously Lead?],G6756,Table15[Customer-Owned Portion],O6756),Table15[Unique ID],0),0)))</f>
        <v/>
      </c>
      <c r="X6756"/>
    </row>
    <row r="6757" spans="2:24" x14ac:dyDescent="0.35">
      <c r="B6757" s="146"/>
      <c r="C6757" s="31"/>
      <c r="D6757" s="31"/>
      <c r="E6757" s="44"/>
      <c r="F6757" s="43"/>
      <c r="G6757" s="84"/>
      <c r="H6757" s="31"/>
      <c r="I6757" s="207"/>
      <c r="J6757" s="84"/>
      <c r="K6757" s="31"/>
      <c r="L6757" s="31"/>
      <c r="M6757" s="169"/>
      <c r="N6757" s="148"/>
      <c r="O6757" s="106"/>
      <c r="P6757" s="43"/>
      <c r="Q6757" s="207"/>
      <c r="R6757" s="84"/>
      <c r="S6757" s="31"/>
      <c r="T6757" s="31"/>
      <c r="U6757" s="169"/>
      <c r="V6757" s="150"/>
      <c r="W6757" s="141" t="str" cm="1">
        <f t="array" ref="W6757">IF(SUM(LEN(B6757:V6757))=0,"",IF(OR(OR(ISBLANK(F6757),SUM(LEN(C6757),LEN(D6757))=0),AND(NOT(E6757="Unknown"),ISBLANK(J6757)),AND(NOT(O6757="Unknown"),ISBLANK(R6757))),"Missing Information", INDEX(Table15[Entire Service Line Classification], MATCH(SUMIFS(Table15[Unique ID],Table15[System-Owned Portion],E6757,Table15[If Material Anything Other than "Lead" in Column E,Was Material Ever Previously Lead?],G6757,Table15[Customer-Owned Portion],O6757),Table15[Unique ID],0),0)))</f>
        <v/>
      </c>
      <c r="X6757"/>
    </row>
    <row r="6758" spans="2:24" x14ac:dyDescent="0.35">
      <c r="B6758" s="146"/>
      <c r="C6758" s="31"/>
      <c r="D6758" s="31"/>
      <c r="E6758" s="44"/>
      <c r="F6758" s="43"/>
      <c r="G6758" s="84"/>
      <c r="H6758" s="31"/>
      <c r="I6758" s="207"/>
      <c r="J6758" s="84"/>
      <c r="K6758" s="31"/>
      <c r="L6758" s="31"/>
      <c r="M6758" s="169"/>
      <c r="N6758" s="148"/>
      <c r="O6758" s="106"/>
      <c r="P6758" s="43"/>
      <c r="Q6758" s="207"/>
      <c r="R6758" s="84"/>
      <c r="S6758" s="31"/>
      <c r="T6758" s="31"/>
      <c r="U6758" s="169"/>
      <c r="V6758" s="150"/>
      <c r="W6758" s="141" t="str" cm="1">
        <f t="array" ref="W6758">IF(SUM(LEN(B6758:V6758))=0,"",IF(OR(OR(ISBLANK(F6758),SUM(LEN(C6758),LEN(D6758))=0),AND(NOT(E6758="Unknown"),ISBLANK(J6758)),AND(NOT(O6758="Unknown"),ISBLANK(R6758))),"Missing Information", INDEX(Table15[Entire Service Line Classification], MATCH(SUMIFS(Table15[Unique ID],Table15[System-Owned Portion],E6758,Table15[If Material Anything Other than "Lead" in Column E,Was Material Ever Previously Lead?],G6758,Table15[Customer-Owned Portion],O6758),Table15[Unique ID],0),0)))</f>
        <v/>
      </c>
      <c r="X6758"/>
    </row>
    <row r="6759" spans="2:24" x14ac:dyDescent="0.35">
      <c r="B6759" s="146"/>
      <c r="C6759" s="31"/>
      <c r="D6759" s="31"/>
      <c r="E6759" s="44"/>
      <c r="F6759" s="43"/>
      <c r="G6759" s="84"/>
      <c r="H6759" s="31"/>
      <c r="I6759" s="207"/>
      <c r="J6759" s="84"/>
      <c r="K6759" s="31"/>
      <c r="L6759" s="31"/>
      <c r="M6759" s="169"/>
      <c r="N6759" s="148"/>
      <c r="O6759" s="106"/>
      <c r="P6759" s="43"/>
      <c r="Q6759" s="207"/>
      <c r="R6759" s="84"/>
      <c r="S6759" s="31"/>
      <c r="T6759" s="31"/>
      <c r="U6759" s="169"/>
      <c r="V6759" s="150"/>
      <c r="W6759" s="141" t="str" cm="1">
        <f t="array" ref="W6759">IF(SUM(LEN(B6759:V6759))=0,"",IF(OR(OR(ISBLANK(F6759),SUM(LEN(C6759),LEN(D6759))=0),AND(NOT(E6759="Unknown"),ISBLANK(J6759)),AND(NOT(O6759="Unknown"),ISBLANK(R6759))),"Missing Information", INDEX(Table15[Entire Service Line Classification], MATCH(SUMIFS(Table15[Unique ID],Table15[System-Owned Portion],E6759,Table15[If Material Anything Other than "Lead" in Column E,Was Material Ever Previously Lead?],G6759,Table15[Customer-Owned Portion],O6759),Table15[Unique ID],0),0)))</f>
        <v/>
      </c>
      <c r="X6759"/>
    </row>
    <row r="6760" spans="2:24" x14ac:dyDescent="0.35">
      <c r="B6760" s="146"/>
      <c r="C6760" s="31"/>
      <c r="D6760" s="31"/>
      <c r="E6760" s="44"/>
      <c r="F6760" s="43"/>
      <c r="G6760" s="84"/>
      <c r="H6760" s="31"/>
      <c r="I6760" s="207"/>
      <c r="J6760" s="84"/>
      <c r="K6760" s="31"/>
      <c r="L6760" s="31"/>
      <c r="M6760" s="169"/>
      <c r="N6760" s="148"/>
      <c r="O6760" s="106"/>
      <c r="P6760" s="43"/>
      <c r="Q6760" s="207"/>
      <c r="R6760" s="84"/>
      <c r="S6760" s="31"/>
      <c r="T6760" s="31"/>
      <c r="U6760" s="169"/>
      <c r="V6760" s="150"/>
      <c r="W6760" s="141" t="str" cm="1">
        <f t="array" ref="W6760">IF(SUM(LEN(B6760:V6760))=0,"",IF(OR(OR(ISBLANK(F6760),SUM(LEN(C6760),LEN(D6760))=0),AND(NOT(E6760="Unknown"),ISBLANK(J6760)),AND(NOT(O6760="Unknown"),ISBLANK(R6760))),"Missing Information", INDEX(Table15[Entire Service Line Classification], MATCH(SUMIFS(Table15[Unique ID],Table15[System-Owned Portion],E6760,Table15[If Material Anything Other than "Lead" in Column E,Was Material Ever Previously Lead?],G6760,Table15[Customer-Owned Portion],O6760),Table15[Unique ID],0),0)))</f>
        <v/>
      </c>
      <c r="X6760"/>
    </row>
    <row r="6761" spans="2:24" x14ac:dyDescent="0.35">
      <c r="B6761" s="146"/>
      <c r="C6761" s="31"/>
      <c r="D6761" s="31"/>
      <c r="E6761" s="44"/>
      <c r="F6761" s="43"/>
      <c r="G6761" s="84"/>
      <c r="H6761" s="31"/>
      <c r="I6761" s="207"/>
      <c r="J6761" s="84"/>
      <c r="K6761" s="31"/>
      <c r="L6761" s="31"/>
      <c r="M6761" s="169"/>
      <c r="N6761" s="148"/>
      <c r="O6761" s="106"/>
      <c r="P6761" s="43"/>
      <c r="Q6761" s="207"/>
      <c r="R6761" s="84"/>
      <c r="S6761" s="31"/>
      <c r="T6761" s="31"/>
      <c r="U6761" s="169"/>
      <c r="V6761" s="150"/>
      <c r="W6761" s="141" t="str" cm="1">
        <f t="array" ref="W6761">IF(SUM(LEN(B6761:V6761))=0,"",IF(OR(OR(ISBLANK(F6761),SUM(LEN(C6761),LEN(D6761))=0),AND(NOT(E6761="Unknown"),ISBLANK(J6761)),AND(NOT(O6761="Unknown"),ISBLANK(R6761))),"Missing Information", INDEX(Table15[Entire Service Line Classification], MATCH(SUMIFS(Table15[Unique ID],Table15[System-Owned Portion],E6761,Table15[If Material Anything Other than "Lead" in Column E,Was Material Ever Previously Lead?],G6761,Table15[Customer-Owned Portion],O6761),Table15[Unique ID],0),0)))</f>
        <v/>
      </c>
      <c r="X6761"/>
    </row>
    <row r="6762" spans="2:24" x14ac:dyDescent="0.35">
      <c r="B6762" s="146"/>
      <c r="C6762" s="31"/>
      <c r="D6762" s="31"/>
      <c r="E6762" s="44"/>
      <c r="F6762" s="43"/>
      <c r="G6762" s="84"/>
      <c r="H6762" s="31"/>
      <c r="I6762" s="207"/>
      <c r="J6762" s="84"/>
      <c r="K6762" s="31"/>
      <c r="L6762" s="31"/>
      <c r="M6762" s="169"/>
      <c r="N6762" s="148"/>
      <c r="O6762" s="106"/>
      <c r="P6762" s="43"/>
      <c r="Q6762" s="207"/>
      <c r="R6762" s="84"/>
      <c r="S6762" s="31"/>
      <c r="T6762" s="31"/>
      <c r="U6762" s="169"/>
      <c r="V6762" s="150"/>
      <c r="W6762" s="141" t="str" cm="1">
        <f t="array" ref="W6762">IF(SUM(LEN(B6762:V6762))=0,"",IF(OR(OR(ISBLANK(F6762),SUM(LEN(C6762),LEN(D6762))=0),AND(NOT(E6762="Unknown"),ISBLANK(J6762)),AND(NOT(O6762="Unknown"),ISBLANK(R6762))),"Missing Information", INDEX(Table15[Entire Service Line Classification], MATCH(SUMIFS(Table15[Unique ID],Table15[System-Owned Portion],E6762,Table15[If Material Anything Other than "Lead" in Column E,Was Material Ever Previously Lead?],G6762,Table15[Customer-Owned Portion],O6762),Table15[Unique ID],0),0)))</f>
        <v/>
      </c>
      <c r="X6762"/>
    </row>
    <row r="6763" spans="2:24" x14ac:dyDescent="0.35">
      <c r="B6763" s="146"/>
      <c r="C6763" s="31"/>
      <c r="D6763" s="31"/>
      <c r="E6763" s="44"/>
      <c r="F6763" s="43"/>
      <c r="G6763" s="84"/>
      <c r="H6763" s="31"/>
      <c r="I6763" s="207"/>
      <c r="J6763" s="84"/>
      <c r="K6763" s="31"/>
      <c r="L6763" s="31"/>
      <c r="M6763" s="169"/>
      <c r="N6763" s="148"/>
      <c r="O6763" s="106"/>
      <c r="P6763" s="43"/>
      <c r="Q6763" s="207"/>
      <c r="R6763" s="84"/>
      <c r="S6763" s="31"/>
      <c r="T6763" s="31"/>
      <c r="U6763" s="169"/>
      <c r="V6763" s="150"/>
      <c r="W6763" s="141" t="str" cm="1">
        <f t="array" ref="W6763">IF(SUM(LEN(B6763:V6763))=0,"",IF(OR(OR(ISBLANK(F6763),SUM(LEN(C6763),LEN(D6763))=0),AND(NOT(E6763="Unknown"),ISBLANK(J6763)),AND(NOT(O6763="Unknown"),ISBLANK(R6763))),"Missing Information", INDEX(Table15[Entire Service Line Classification], MATCH(SUMIFS(Table15[Unique ID],Table15[System-Owned Portion],E6763,Table15[If Material Anything Other than "Lead" in Column E,Was Material Ever Previously Lead?],G6763,Table15[Customer-Owned Portion],O6763),Table15[Unique ID],0),0)))</f>
        <v/>
      </c>
      <c r="X6763"/>
    </row>
    <row r="6764" spans="2:24" x14ac:dyDescent="0.35">
      <c r="B6764" s="146"/>
      <c r="C6764" s="31"/>
      <c r="D6764" s="31"/>
      <c r="E6764" s="44"/>
      <c r="F6764" s="43"/>
      <c r="G6764" s="84"/>
      <c r="H6764" s="31"/>
      <c r="I6764" s="207"/>
      <c r="J6764" s="84"/>
      <c r="K6764" s="31"/>
      <c r="L6764" s="31"/>
      <c r="M6764" s="169"/>
      <c r="N6764" s="148"/>
      <c r="O6764" s="106"/>
      <c r="P6764" s="43"/>
      <c r="Q6764" s="207"/>
      <c r="R6764" s="84"/>
      <c r="S6764" s="31"/>
      <c r="T6764" s="31"/>
      <c r="U6764" s="169"/>
      <c r="V6764" s="150"/>
      <c r="W6764" s="141" t="str" cm="1">
        <f t="array" ref="W6764">IF(SUM(LEN(B6764:V6764))=0,"",IF(OR(OR(ISBLANK(F6764),SUM(LEN(C6764),LEN(D6764))=0),AND(NOT(E6764="Unknown"),ISBLANK(J6764)),AND(NOT(O6764="Unknown"),ISBLANK(R6764))),"Missing Information", INDEX(Table15[Entire Service Line Classification], MATCH(SUMIFS(Table15[Unique ID],Table15[System-Owned Portion],E6764,Table15[If Material Anything Other than "Lead" in Column E,Was Material Ever Previously Lead?],G6764,Table15[Customer-Owned Portion],O6764),Table15[Unique ID],0),0)))</f>
        <v/>
      </c>
      <c r="X6764"/>
    </row>
    <row r="6765" spans="2:24" x14ac:dyDescent="0.35">
      <c r="B6765" s="146"/>
      <c r="C6765" s="31"/>
      <c r="D6765" s="31"/>
      <c r="E6765" s="44"/>
      <c r="F6765" s="43"/>
      <c r="G6765" s="84"/>
      <c r="H6765" s="31"/>
      <c r="I6765" s="207"/>
      <c r="J6765" s="84"/>
      <c r="K6765" s="31"/>
      <c r="L6765" s="31"/>
      <c r="M6765" s="169"/>
      <c r="N6765" s="148"/>
      <c r="O6765" s="106"/>
      <c r="P6765" s="43"/>
      <c r="Q6765" s="207"/>
      <c r="R6765" s="84"/>
      <c r="S6765" s="31"/>
      <c r="T6765" s="31"/>
      <c r="U6765" s="169"/>
      <c r="V6765" s="150"/>
      <c r="W6765" s="141" t="str" cm="1">
        <f t="array" ref="W6765">IF(SUM(LEN(B6765:V6765))=0,"",IF(OR(OR(ISBLANK(F6765),SUM(LEN(C6765),LEN(D6765))=0),AND(NOT(E6765="Unknown"),ISBLANK(J6765)),AND(NOT(O6765="Unknown"),ISBLANK(R6765))),"Missing Information", INDEX(Table15[Entire Service Line Classification], MATCH(SUMIFS(Table15[Unique ID],Table15[System-Owned Portion],E6765,Table15[If Material Anything Other than "Lead" in Column E,Was Material Ever Previously Lead?],G6765,Table15[Customer-Owned Portion],O6765),Table15[Unique ID],0),0)))</f>
        <v/>
      </c>
      <c r="X6765"/>
    </row>
    <row r="6766" spans="2:24" x14ac:dyDescent="0.35">
      <c r="B6766" s="146"/>
      <c r="C6766" s="31"/>
      <c r="D6766" s="31"/>
      <c r="E6766" s="44"/>
      <c r="F6766" s="43"/>
      <c r="G6766" s="84"/>
      <c r="H6766" s="31"/>
      <c r="I6766" s="207"/>
      <c r="J6766" s="84"/>
      <c r="K6766" s="31"/>
      <c r="L6766" s="31"/>
      <c r="M6766" s="169"/>
      <c r="N6766" s="148"/>
      <c r="O6766" s="106"/>
      <c r="P6766" s="43"/>
      <c r="Q6766" s="207"/>
      <c r="R6766" s="84"/>
      <c r="S6766" s="31"/>
      <c r="T6766" s="31"/>
      <c r="U6766" s="169"/>
      <c r="V6766" s="150"/>
      <c r="W6766" s="141" t="str" cm="1">
        <f t="array" ref="W6766">IF(SUM(LEN(B6766:V6766))=0,"",IF(OR(OR(ISBLANK(F6766),SUM(LEN(C6766),LEN(D6766))=0),AND(NOT(E6766="Unknown"),ISBLANK(J6766)),AND(NOT(O6766="Unknown"),ISBLANK(R6766))),"Missing Information", INDEX(Table15[Entire Service Line Classification], MATCH(SUMIFS(Table15[Unique ID],Table15[System-Owned Portion],E6766,Table15[If Material Anything Other than "Lead" in Column E,Was Material Ever Previously Lead?],G6766,Table15[Customer-Owned Portion],O6766),Table15[Unique ID],0),0)))</f>
        <v/>
      </c>
      <c r="X6766"/>
    </row>
    <row r="6767" spans="2:24" x14ac:dyDescent="0.35">
      <c r="B6767" s="146"/>
      <c r="C6767" s="31"/>
      <c r="D6767" s="31"/>
      <c r="E6767" s="44"/>
      <c r="F6767" s="43"/>
      <c r="G6767" s="84"/>
      <c r="H6767" s="31"/>
      <c r="I6767" s="207"/>
      <c r="J6767" s="84"/>
      <c r="K6767" s="31"/>
      <c r="L6767" s="31"/>
      <c r="M6767" s="169"/>
      <c r="N6767" s="148"/>
      <c r="O6767" s="106"/>
      <c r="P6767" s="43"/>
      <c r="Q6767" s="207"/>
      <c r="R6767" s="84"/>
      <c r="S6767" s="31"/>
      <c r="T6767" s="31"/>
      <c r="U6767" s="169"/>
      <c r="V6767" s="150"/>
      <c r="W6767" s="141" t="str" cm="1">
        <f t="array" ref="W6767">IF(SUM(LEN(B6767:V6767))=0,"",IF(OR(OR(ISBLANK(F6767),SUM(LEN(C6767),LEN(D6767))=0),AND(NOT(E6767="Unknown"),ISBLANK(J6767)),AND(NOT(O6767="Unknown"),ISBLANK(R6767))),"Missing Information", INDEX(Table15[Entire Service Line Classification], MATCH(SUMIFS(Table15[Unique ID],Table15[System-Owned Portion],E6767,Table15[If Material Anything Other than "Lead" in Column E,Was Material Ever Previously Lead?],G6767,Table15[Customer-Owned Portion],O6767),Table15[Unique ID],0),0)))</f>
        <v/>
      </c>
      <c r="X6767"/>
    </row>
    <row r="6768" spans="2:24" x14ac:dyDescent="0.35">
      <c r="B6768" s="146"/>
      <c r="C6768" s="31"/>
      <c r="D6768" s="31"/>
      <c r="E6768" s="44"/>
      <c r="F6768" s="43"/>
      <c r="G6768" s="84"/>
      <c r="H6768" s="31"/>
      <c r="I6768" s="207"/>
      <c r="J6768" s="84"/>
      <c r="K6768" s="31"/>
      <c r="L6768" s="31"/>
      <c r="M6768" s="169"/>
      <c r="N6768" s="148"/>
      <c r="O6768" s="106"/>
      <c r="P6768" s="43"/>
      <c r="Q6768" s="207"/>
      <c r="R6768" s="84"/>
      <c r="S6768" s="31"/>
      <c r="T6768" s="31"/>
      <c r="U6768" s="169"/>
      <c r="V6768" s="150"/>
      <c r="W6768" s="141" t="str" cm="1">
        <f t="array" ref="W6768">IF(SUM(LEN(B6768:V6768))=0,"",IF(OR(OR(ISBLANK(F6768),SUM(LEN(C6768),LEN(D6768))=0),AND(NOT(E6768="Unknown"),ISBLANK(J6768)),AND(NOT(O6768="Unknown"),ISBLANK(R6768))),"Missing Information", INDEX(Table15[Entire Service Line Classification], MATCH(SUMIFS(Table15[Unique ID],Table15[System-Owned Portion],E6768,Table15[If Material Anything Other than "Lead" in Column E,Was Material Ever Previously Lead?],G6768,Table15[Customer-Owned Portion],O6768),Table15[Unique ID],0),0)))</f>
        <v/>
      </c>
      <c r="X6768"/>
    </row>
    <row r="6769" spans="2:24" x14ac:dyDescent="0.35">
      <c r="B6769" s="146"/>
      <c r="C6769" s="31"/>
      <c r="D6769" s="31"/>
      <c r="E6769" s="44"/>
      <c r="F6769" s="43"/>
      <c r="G6769" s="84"/>
      <c r="H6769" s="31"/>
      <c r="I6769" s="207"/>
      <c r="J6769" s="84"/>
      <c r="K6769" s="31"/>
      <c r="L6769" s="31"/>
      <c r="M6769" s="169"/>
      <c r="N6769" s="148"/>
      <c r="O6769" s="106"/>
      <c r="P6769" s="43"/>
      <c r="Q6769" s="207"/>
      <c r="R6769" s="84"/>
      <c r="S6769" s="31"/>
      <c r="T6769" s="31"/>
      <c r="U6769" s="169"/>
      <c r="V6769" s="150"/>
      <c r="W6769" s="141" t="str" cm="1">
        <f t="array" ref="W6769">IF(SUM(LEN(B6769:V6769))=0,"",IF(OR(OR(ISBLANK(F6769),SUM(LEN(C6769),LEN(D6769))=0),AND(NOT(E6769="Unknown"),ISBLANK(J6769)),AND(NOT(O6769="Unknown"),ISBLANK(R6769))),"Missing Information", INDEX(Table15[Entire Service Line Classification], MATCH(SUMIFS(Table15[Unique ID],Table15[System-Owned Portion],E6769,Table15[If Material Anything Other than "Lead" in Column E,Was Material Ever Previously Lead?],G6769,Table15[Customer-Owned Portion],O6769),Table15[Unique ID],0),0)))</f>
        <v/>
      </c>
      <c r="X6769"/>
    </row>
    <row r="6770" spans="2:24" x14ac:dyDescent="0.35">
      <c r="B6770" s="146"/>
      <c r="C6770" s="31"/>
      <c r="D6770" s="31"/>
      <c r="E6770" s="44"/>
      <c r="F6770" s="43"/>
      <c r="G6770" s="84"/>
      <c r="H6770" s="31"/>
      <c r="I6770" s="207"/>
      <c r="J6770" s="84"/>
      <c r="K6770" s="31"/>
      <c r="L6770" s="31"/>
      <c r="M6770" s="169"/>
      <c r="N6770" s="148"/>
      <c r="O6770" s="106"/>
      <c r="P6770" s="43"/>
      <c r="Q6770" s="207"/>
      <c r="R6770" s="84"/>
      <c r="S6770" s="31"/>
      <c r="T6770" s="31"/>
      <c r="U6770" s="169"/>
      <c r="V6770" s="150"/>
      <c r="W6770" s="141" t="str" cm="1">
        <f t="array" ref="W6770">IF(SUM(LEN(B6770:V6770))=0,"",IF(OR(OR(ISBLANK(F6770),SUM(LEN(C6770),LEN(D6770))=0),AND(NOT(E6770="Unknown"),ISBLANK(J6770)),AND(NOT(O6770="Unknown"),ISBLANK(R6770))),"Missing Information", INDEX(Table15[Entire Service Line Classification], MATCH(SUMIFS(Table15[Unique ID],Table15[System-Owned Portion],E6770,Table15[If Material Anything Other than "Lead" in Column E,Was Material Ever Previously Lead?],G6770,Table15[Customer-Owned Portion],O6770),Table15[Unique ID],0),0)))</f>
        <v/>
      </c>
      <c r="X6770"/>
    </row>
    <row r="6771" spans="2:24" x14ac:dyDescent="0.35">
      <c r="B6771" s="146"/>
      <c r="C6771" s="31"/>
      <c r="D6771" s="31"/>
      <c r="E6771" s="44"/>
      <c r="F6771" s="43"/>
      <c r="G6771" s="84"/>
      <c r="H6771" s="31"/>
      <c r="I6771" s="207"/>
      <c r="J6771" s="84"/>
      <c r="K6771" s="31"/>
      <c r="L6771" s="31"/>
      <c r="M6771" s="169"/>
      <c r="N6771" s="148"/>
      <c r="O6771" s="106"/>
      <c r="P6771" s="43"/>
      <c r="Q6771" s="207"/>
      <c r="R6771" s="84"/>
      <c r="S6771" s="31"/>
      <c r="T6771" s="31"/>
      <c r="U6771" s="169"/>
      <c r="V6771" s="150"/>
      <c r="W6771" s="141" t="str" cm="1">
        <f t="array" ref="W6771">IF(SUM(LEN(B6771:V6771))=0,"",IF(OR(OR(ISBLANK(F6771),SUM(LEN(C6771),LEN(D6771))=0),AND(NOT(E6771="Unknown"),ISBLANK(J6771)),AND(NOT(O6771="Unknown"),ISBLANK(R6771))),"Missing Information", INDEX(Table15[Entire Service Line Classification], MATCH(SUMIFS(Table15[Unique ID],Table15[System-Owned Portion],E6771,Table15[If Material Anything Other than "Lead" in Column E,Was Material Ever Previously Lead?],G6771,Table15[Customer-Owned Portion],O6771),Table15[Unique ID],0),0)))</f>
        <v/>
      </c>
      <c r="X6771"/>
    </row>
    <row r="6772" spans="2:24" x14ac:dyDescent="0.35">
      <c r="B6772" s="146"/>
      <c r="C6772" s="31"/>
      <c r="D6772" s="31"/>
      <c r="E6772" s="44"/>
      <c r="F6772" s="43"/>
      <c r="G6772" s="84"/>
      <c r="H6772" s="31"/>
      <c r="I6772" s="207"/>
      <c r="J6772" s="84"/>
      <c r="K6772" s="31"/>
      <c r="L6772" s="31"/>
      <c r="M6772" s="169"/>
      <c r="N6772" s="148"/>
      <c r="O6772" s="106"/>
      <c r="P6772" s="43"/>
      <c r="Q6772" s="207"/>
      <c r="R6772" s="84"/>
      <c r="S6772" s="31"/>
      <c r="T6772" s="31"/>
      <c r="U6772" s="169"/>
      <c r="V6772" s="150"/>
      <c r="W6772" s="141" t="str" cm="1">
        <f t="array" ref="W6772">IF(SUM(LEN(B6772:V6772))=0,"",IF(OR(OR(ISBLANK(F6772),SUM(LEN(C6772),LEN(D6772))=0),AND(NOT(E6772="Unknown"),ISBLANK(J6772)),AND(NOT(O6772="Unknown"),ISBLANK(R6772))),"Missing Information", INDEX(Table15[Entire Service Line Classification], MATCH(SUMIFS(Table15[Unique ID],Table15[System-Owned Portion],E6772,Table15[If Material Anything Other than "Lead" in Column E,Was Material Ever Previously Lead?],G6772,Table15[Customer-Owned Portion],O6772),Table15[Unique ID],0),0)))</f>
        <v/>
      </c>
      <c r="X6772"/>
    </row>
    <row r="6773" spans="2:24" x14ac:dyDescent="0.35">
      <c r="B6773" s="146"/>
      <c r="C6773" s="31"/>
      <c r="D6773" s="31"/>
      <c r="E6773" s="44"/>
      <c r="F6773" s="43"/>
      <c r="G6773" s="84"/>
      <c r="H6773" s="31"/>
      <c r="I6773" s="207"/>
      <c r="J6773" s="84"/>
      <c r="K6773" s="31"/>
      <c r="L6773" s="31"/>
      <c r="M6773" s="169"/>
      <c r="N6773" s="148"/>
      <c r="O6773" s="106"/>
      <c r="P6773" s="43"/>
      <c r="Q6773" s="207"/>
      <c r="R6773" s="84"/>
      <c r="S6773" s="31"/>
      <c r="T6773" s="31"/>
      <c r="U6773" s="169"/>
      <c r="V6773" s="150"/>
      <c r="W6773" s="141" t="str" cm="1">
        <f t="array" ref="W6773">IF(SUM(LEN(B6773:V6773))=0,"",IF(OR(OR(ISBLANK(F6773),SUM(LEN(C6773),LEN(D6773))=0),AND(NOT(E6773="Unknown"),ISBLANK(J6773)),AND(NOT(O6773="Unknown"),ISBLANK(R6773))),"Missing Information", INDEX(Table15[Entire Service Line Classification], MATCH(SUMIFS(Table15[Unique ID],Table15[System-Owned Portion],E6773,Table15[If Material Anything Other than "Lead" in Column E,Was Material Ever Previously Lead?],G6773,Table15[Customer-Owned Portion],O6773),Table15[Unique ID],0),0)))</f>
        <v/>
      </c>
      <c r="X6773"/>
    </row>
    <row r="6774" spans="2:24" x14ac:dyDescent="0.35">
      <c r="B6774" s="146"/>
      <c r="C6774" s="31"/>
      <c r="D6774" s="31"/>
      <c r="E6774" s="44"/>
      <c r="F6774" s="43"/>
      <c r="G6774" s="84"/>
      <c r="H6774" s="31"/>
      <c r="I6774" s="207"/>
      <c r="J6774" s="84"/>
      <c r="K6774" s="31"/>
      <c r="L6774" s="31"/>
      <c r="M6774" s="169"/>
      <c r="N6774" s="148"/>
      <c r="O6774" s="106"/>
      <c r="P6774" s="43"/>
      <c r="Q6774" s="207"/>
      <c r="R6774" s="84"/>
      <c r="S6774" s="31"/>
      <c r="T6774" s="31"/>
      <c r="U6774" s="169"/>
      <c r="V6774" s="150"/>
      <c r="W6774" s="141" t="str" cm="1">
        <f t="array" ref="W6774">IF(SUM(LEN(B6774:V6774))=0,"",IF(OR(OR(ISBLANK(F6774),SUM(LEN(C6774),LEN(D6774))=0),AND(NOT(E6774="Unknown"),ISBLANK(J6774)),AND(NOT(O6774="Unknown"),ISBLANK(R6774))),"Missing Information", INDEX(Table15[Entire Service Line Classification], MATCH(SUMIFS(Table15[Unique ID],Table15[System-Owned Portion],E6774,Table15[If Material Anything Other than "Lead" in Column E,Was Material Ever Previously Lead?],G6774,Table15[Customer-Owned Portion],O6774),Table15[Unique ID],0),0)))</f>
        <v/>
      </c>
      <c r="X6774"/>
    </row>
    <row r="6775" spans="2:24" x14ac:dyDescent="0.35">
      <c r="B6775" s="146"/>
      <c r="C6775" s="31"/>
      <c r="D6775" s="31"/>
      <c r="E6775" s="44"/>
      <c r="F6775" s="43"/>
      <c r="G6775" s="84"/>
      <c r="H6775" s="31"/>
      <c r="I6775" s="207"/>
      <c r="J6775" s="84"/>
      <c r="K6775" s="31"/>
      <c r="L6775" s="31"/>
      <c r="M6775" s="169"/>
      <c r="N6775" s="148"/>
      <c r="O6775" s="106"/>
      <c r="P6775" s="43"/>
      <c r="Q6775" s="207"/>
      <c r="R6775" s="84"/>
      <c r="S6775" s="31"/>
      <c r="T6775" s="31"/>
      <c r="U6775" s="169"/>
      <c r="V6775" s="150"/>
      <c r="W6775" s="141" t="str" cm="1">
        <f t="array" ref="W6775">IF(SUM(LEN(B6775:V6775))=0,"",IF(OR(OR(ISBLANK(F6775),SUM(LEN(C6775),LEN(D6775))=0),AND(NOT(E6775="Unknown"),ISBLANK(J6775)),AND(NOT(O6775="Unknown"),ISBLANK(R6775))),"Missing Information", INDEX(Table15[Entire Service Line Classification], MATCH(SUMIFS(Table15[Unique ID],Table15[System-Owned Portion],E6775,Table15[If Material Anything Other than "Lead" in Column E,Was Material Ever Previously Lead?],G6775,Table15[Customer-Owned Portion],O6775),Table15[Unique ID],0),0)))</f>
        <v/>
      </c>
      <c r="X6775"/>
    </row>
    <row r="6776" spans="2:24" x14ac:dyDescent="0.35">
      <c r="B6776" s="146"/>
      <c r="C6776" s="31"/>
      <c r="D6776" s="31"/>
      <c r="E6776" s="44"/>
      <c r="F6776" s="43"/>
      <c r="G6776" s="84"/>
      <c r="H6776" s="31"/>
      <c r="I6776" s="207"/>
      <c r="J6776" s="84"/>
      <c r="K6776" s="31"/>
      <c r="L6776" s="31"/>
      <c r="M6776" s="169"/>
      <c r="N6776" s="148"/>
      <c r="O6776" s="106"/>
      <c r="P6776" s="43"/>
      <c r="Q6776" s="207"/>
      <c r="R6776" s="84"/>
      <c r="S6776" s="31"/>
      <c r="T6776" s="31"/>
      <c r="U6776" s="169"/>
      <c r="V6776" s="150"/>
      <c r="W6776" s="141" t="str" cm="1">
        <f t="array" ref="W6776">IF(SUM(LEN(B6776:V6776))=0,"",IF(OR(OR(ISBLANK(F6776),SUM(LEN(C6776),LEN(D6776))=0),AND(NOT(E6776="Unknown"),ISBLANK(J6776)),AND(NOT(O6776="Unknown"),ISBLANK(R6776))),"Missing Information", INDEX(Table15[Entire Service Line Classification], MATCH(SUMIFS(Table15[Unique ID],Table15[System-Owned Portion],E6776,Table15[If Material Anything Other than "Lead" in Column E,Was Material Ever Previously Lead?],G6776,Table15[Customer-Owned Portion],O6776),Table15[Unique ID],0),0)))</f>
        <v/>
      </c>
      <c r="X6776"/>
    </row>
    <row r="6777" spans="2:24" x14ac:dyDescent="0.35">
      <c r="B6777" s="146"/>
      <c r="C6777" s="31"/>
      <c r="D6777" s="31"/>
      <c r="E6777" s="44"/>
      <c r="F6777" s="43"/>
      <c r="G6777" s="84"/>
      <c r="H6777" s="31"/>
      <c r="I6777" s="207"/>
      <c r="J6777" s="84"/>
      <c r="K6777" s="31"/>
      <c r="L6777" s="31"/>
      <c r="M6777" s="169"/>
      <c r="N6777" s="148"/>
      <c r="O6777" s="106"/>
      <c r="P6777" s="43"/>
      <c r="Q6777" s="207"/>
      <c r="R6777" s="84"/>
      <c r="S6777" s="31"/>
      <c r="T6777" s="31"/>
      <c r="U6777" s="169"/>
      <c r="V6777" s="150"/>
      <c r="W6777" s="141" t="str" cm="1">
        <f t="array" ref="W6777">IF(SUM(LEN(B6777:V6777))=0,"",IF(OR(OR(ISBLANK(F6777),SUM(LEN(C6777),LEN(D6777))=0),AND(NOT(E6777="Unknown"),ISBLANK(J6777)),AND(NOT(O6777="Unknown"),ISBLANK(R6777))),"Missing Information", INDEX(Table15[Entire Service Line Classification], MATCH(SUMIFS(Table15[Unique ID],Table15[System-Owned Portion],E6777,Table15[If Material Anything Other than "Lead" in Column E,Was Material Ever Previously Lead?],G6777,Table15[Customer-Owned Portion],O6777),Table15[Unique ID],0),0)))</f>
        <v/>
      </c>
      <c r="X6777"/>
    </row>
    <row r="6778" spans="2:24" x14ac:dyDescent="0.35">
      <c r="B6778" s="146"/>
      <c r="C6778" s="31"/>
      <c r="D6778" s="31"/>
      <c r="E6778" s="44"/>
      <c r="F6778" s="43"/>
      <c r="G6778" s="84"/>
      <c r="H6778" s="31"/>
      <c r="I6778" s="207"/>
      <c r="J6778" s="84"/>
      <c r="K6778" s="31"/>
      <c r="L6778" s="31"/>
      <c r="M6778" s="169"/>
      <c r="N6778" s="148"/>
      <c r="O6778" s="106"/>
      <c r="P6778" s="43"/>
      <c r="Q6778" s="207"/>
      <c r="R6778" s="84"/>
      <c r="S6778" s="31"/>
      <c r="T6778" s="31"/>
      <c r="U6778" s="169"/>
      <c r="V6778" s="150"/>
      <c r="W6778" s="141" t="str" cm="1">
        <f t="array" ref="W6778">IF(SUM(LEN(B6778:V6778))=0,"",IF(OR(OR(ISBLANK(F6778),SUM(LEN(C6778),LEN(D6778))=0),AND(NOT(E6778="Unknown"),ISBLANK(J6778)),AND(NOT(O6778="Unknown"),ISBLANK(R6778))),"Missing Information", INDEX(Table15[Entire Service Line Classification], MATCH(SUMIFS(Table15[Unique ID],Table15[System-Owned Portion],E6778,Table15[If Material Anything Other than "Lead" in Column E,Was Material Ever Previously Lead?],G6778,Table15[Customer-Owned Portion],O6778),Table15[Unique ID],0),0)))</f>
        <v/>
      </c>
      <c r="X6778"/>
    </row>
    <row r="6779" spans="2:24" x14ac:dyDescent="0.35">
      <c r="B6779" s="146"/>
      <c r="C6779" s="31"/>
      <c r="D6779" s="31"/>
      <c r="E6779" s="44"/>
      <c r="F6779" s="43"/>
      <c r="G6779" s="84"/>
      <c r="H6779" s="31"/>
      <c r="I6779" s="207"/>
      <c r="J6779" s="84"/>
      <c r="K6779" s="31"/>
      <c r="L6779" s="31"/>
      <c r="M6779" s="169"/>
      <c r="N6779" s="148"/>
      <c r="O6779" s="106"/>
      <c r="P6779" s="43"/>
      <c r="Q6779" s="207"/>
      <c r="R6779" s="84"/>
      <c r="S6779" s="31"/>
      <c r="T6779" s="31"/>
      <c r="U6779" s="169"/>
      <c r="V6779" s="150"/>
      <c r="W6779" s="141" t="str" cm="1">
        <f t="array" ref="W6779">IF(SUM(LEN(B6779:V6779))=0,"",IF(OR(OR(ISBLANK(F6779),SUM(LEN(C6779),LEN(D6779))=0),AND(NOT(E6779="Unknown"),ISBLANK(J6779)),AND(NOT(O6779="Unknown"),ISBLANK(R6779))),"Missing Information", INDEX(Table15[Entire Service Line Classification], MATCH(SUMIFS(Table15[Unique ID],Table15[System-Owned Portion],E6779,Table15[If Material Anything Other than "Lead" in Column E,Was Material Ever Previously Lead?],G6779,Table15[Customer-Owned Portion],O6779),Table15[Unique ID],0),0)))</f>
        <v/>
      </c>
      <c r="X6779"/>
    </row>
    <row r="6780" spans="2:24" x14ac:dyDescent="0.35">
      <c r="B6780" s="146"/>
      <c r="C6780" s="31"/>
      <c r="D6780" s="31"/>
      <c r="E6780" s="44"/>
      <c r="F6780" s="43"/>
      <c r="G6780" s="84"/>
      <c r="H6780" s="31"/>
      <c r="I6780" s="207"/>
      <c r="J6780" s="84"/>
      <c r="K6780" s="31"/>
      <c r="L6780" s="31"/>
      <c r="M6780" s="169"/>
      <c r="N6780" s="148"/>
      <c r="O6780" s="106"/>
      <c r="P6780" s="43"/>
      <c r="Q6780" s="207"/>
      <c r="R6780" s="84"/>
      <c r="S6780" s="31"/>
      <c r="T6780" s="31"/>
      <c r="U6780" s="169"/>
      <c r="V6780" s="150"/>
      <c r="W6780" s="141" t="str" cm="1">
        <f t="array" ref="W6780">IF(SUM(LEN(B6780:V6780))=0,"",IF(OR(OR(ISBLANK(F6780),SUM(LEN(C6780),LEN(D6780))=0),AND(NOT(E6780="Unknown"),ISBLANK(J6780)),AND(NOT(O6780="Unknown"),ISBLANK(R6780))),"Missing Information", INDEX(Table15[Entire Service Line Classification], MATCH(SUMIFS(Table15[Unique ID],Table15[System-Owned Portion],E6780,Table15[If Material Anything Other than "Lead" in Column E,Was Material Ever Previously Lead?],G6780,Table15[Customer-Owned Portion],O6780),Table15[Unique ID],0),0)))</f>
        <v/>
      </c>
      <c r="X6780"/>
    </row>
    <row r="6781" spans="2:24" x14ac:dyDescent="0.35">
      <c r="B6781" s="146"/>
      <c r="C6781" s="31"/>
      <c r="D6781" s="31"/>
      <c r="E6781" s="44"/>
      <c r="F6781" s="43"/>
      <c r="G6781" s="84"/>
      <c r="H6781" s="31"/>
      <c r="I6781" s="207"/>
      <c r="J6781" s="84"/>
      <c r="K6781" s="31"/>
      <c r="L6781" s="31"/>
      <c r="M6781" s="169"/>
      <c r="N6781" s="148"/>
      <c r="O6781" s="106"/>
      <c r="P6781" s="43"/>
      <c r="Q6781" s="207"/>
      <c r="R6781" s="84"/>
      <c r="S6781" s="31"/>
      <c r="T6781" s="31"/>
      <c r="U6781" s="169"/>
      <c r="V6781" s="150"/>
      <c r="W6781" s="141" t="str" cm="1">
        <f t="array" ref="W6781">IF(SUM(LEN(B6781:V6781))=0,"",IF(OR(OR(ISBLANK(F6781),SUM(LEN(C6781),LEN(D6781))=0),AND(NOT(E6781="Unknown"),ISBLANK(J6781)),AND(NOT(O6781="Unknown"),ISBLANK(R6781))),"Missing Information", INDEX(Table15[Entire Service Line Classification], MATCH(SUMIFS(Table15[Unique ID],Table15[System-Owned Portion],E6781,Table15[If Material Anything Other than "Lead" in Column E,Was Material Ever Previously Lead?],G6781,Table15[Customer-Owned Portion],O6781),Table15[Unique ID],0),0)))</f>
        <v/>
      </c>
      <c r="X6781"/>
    </row>
    <row r="6782" spans="2:24" x14ac:dyDescent="0.35">
      <c r="B6782" s="146"/>
      <c r="C6782" s="31"/>
      <c r="D6782" s="31"/>
      <c r="E6782" s="44"/>
      <c r="F6782" s="43"/>
      <c r="G6782" s="84"/>
      <c r="H6782" s="31"/>
      <c r="I6782" s="207"/>
      <c r="J6782" s="84"/>
      <c r="K6782" s="31"/>
      <c r="L6782" s="31"/>
      <c r="M6782" s="169"/>
      <c r="N6782" s="148"/>
      <c r="O6782" s="106"/>
      <c r="P6782" s="43"/>
      <c r="Q6782" s="207"/>
      <c r="R6782" s="84"/>
      <c r="S6782" s="31"/>
      <c r="T6782" s="31"/>
      <c r="U6782" s="169"/>
      <c r="V6782" s="150"/>
      <c r="W6782" s="141" t="str" cm="1">
        <f t="array" ref="W6782">IF(SUM(LEN(B6782:V6782))=0,"",IF(OR(OR(ISBLANK(F6782),SUM(LEN(C6782),LEN(D6782))=0),AND(NOT(E6782="Unknown"),ISBLANK(J6782)),AND(NOT(O6782="Unknown"),ISBLANK(R6782))),"Missing Information", INDEX(Table15[Entire Service Line Classification], MATCH(SUMIFS(Table15[Unique ID],Table15[System-Owned Portion],E6782,Table15[If Material Anything Other than "Lead" in Column E,Was Material Ever Previously Lead?],G6782,Table15[Customer-Owned Portion],O6782),Table15[Unique ID],0),0)))</f>
        <v/>
      </c>
      <c r="X6782"/>
    </row>
    <row r="6783" spans="2:24" x14ac:dyDescent="0.35">
      <c r="B6783" s="146"/>
      <c r="C6783" s="31"/>
      <c r="D6783" s="31"/>
      <c r="E6783" s="44"/>
      <c r="F6783" s="43"/>
      <c r="G6783" s="84"/>
      <c r="H6783" s="31"/>
      <c r="I6783" s="207"/>
      <c r="J6783" s="84"/>
      <c r="K6783" s="31"/>
      <c r="L6783" s="31"/>
      <c r="M6783" s="169"/>
      <c r="N6783" s="148"/>
      <c r="O6783" s="106"/>
      <c r="P6783" s="43"/>
      <c r="Q6783" s="207"/>
      <c r="R6783" s="84"/>
      <c r="S6783" s="31"/>
      <c r="T6783" s="31"/>
      <c r="U6783" s="169"/>
      <c r="V6783" s="150"/>
      <c r="W6783" s="141" t="str" cm="1">
        <f t="array" ref="W6783">IF(SUM(LEN(B6783:V6783))=0,"",IF(OR(OR(ISBLANK(F6783),SUM(LEN(C6783),LEN(D6783))=0),AND(NOT(E6783="Unknown"),ISBLANK(J6783)),AND(NOT(O6783="Unknown"),ISBLANK(R6783))),"Missing Information", INDEX(Table15[Entire Service Line Classification], MATCH(SUMIFS(Table15[Unique ID],Table15[System-Owned Portion],E6783,Table15[If Material Anything Other than "Lead" in Column E,Was Material Ever Previously Lead?],G6783,Table15[Customer-Owned Portion],O6783),Table15[Unique ID],0),0)))</f>
        <v/>
      </c>
      <c r="X6783"/>
    </row>
    <row r="6784" spans="2:24" x14ac:dyDescent="0.35">
      <c r="B6784" s="146"/>
      <c r="C6784" s="31"/>
      <c r="D6784" s="31"/>
      <c r="E6784" s="44"/>
      <c r="F6784" s="43"/>
      <c r="G6784" s="84"/>
      <c r="H6784" s="31"/>
      <c r="I6784" s="207"/>
      <c r="J6784" s="84"/>
      <c r="K6784" s="31"/>
      <c r="L6784" s="31"/>
      <c r="M6784" s="169"/>
      <c r="N6784" s="148"/>
      <c r="O6784" s="106"/>
      <c r="P6784" s="43"/>
      <c r="Q6784" s="207"/>
      <c r="R6784" s="84"/>
      <c r="S6784" s="31"/>
      <c r="T6784" s="31"/>
      <c r="U6784" s="169"/>
      <c r="V6784" s="150"/>
      <c r="W6784" s="141" t="str" cm="1">
        <f t="array" ref="W6784">IF(SUM(LEN(B6784:V6784))=0,"",IF(OR(OR(ISBLANK(F6784),SUM(LEN(C6784),LEN(D6784))=0),AND(NOT(E6784="Unknown"),ISBLANK(J6784)),AND(NOT(O6784="Unknown"),ISBLANK(R6784))),"Missing Information", INDEX(Table15[Entire Service Line Classification], MATCH(SUMIFS(Table15[Unique ID],Table15[System-Owned Portion],E6784,Table15[If Material Anything Other than "Lead" in Column E,Was Material Ever Previously Lead?],G6784,Table15[Customer-Owned Portion],O6784),Table15[Unique ID],0),0)))</f>
        <v/>
      </c>
      <c r="X6784"/>
    </row>
    <row r="6785" spans="2:24" x14ac:dyDescent="0.35">
      <c r="B6785" s="146"/>
      <c r="C6785" s="31"/>
      <c r="D6785" s="31"/>
      <c r="E6785" s="44"/>
      <c r="F6785" s="43"/>
      <c r="G6785" s="84"/>
      <c r="H6785" s="31"/>
      <c r="I6785" s="207"/>
      <c r="J6785" s="84"/>
      <c r="K6785" s="31"/>
      <c r="L6785" s="31"/>
      <c r="M6785" s="169"/>
      <c r="N6785" s="148"/>
      <c r="O6785" s="106"/>
      <c r="P6785" s="43"/>
      <c r="Q6785" s="207"/>
      <c r="R6785" s="84"/>
      <c r="S6785" s="31"/>
      <c r="T6785" s="31"/>
      <c r="U6785" s="169"/>
      <c r="V6785" s="150"/>
      <c r="W6785" s="141" t="str" cm="1">
        <f t="array" ref="W6785">IF(SUM(LEN(B6785:V6785))=0,"",IF(OR(OR(ISBLANK(F6785),SUM(LEN(C6785),LEN(D6785))=0),AND(NOT(E6785="Unknown"),ISBLANK(J6785)),AND(NOT(O6785="Unknown"),ISBLANK(R6785))),"Missing Information", INDEX(Table15[Entire Service Line Classification], MATCH(SUMIFS(Table15[Unique ID],Table15[System-Owned Portion],E6785,Table15[If Material Anything Other than "Lead" in Column E,Was Material Ever Previously Lead?],G6785,Table15[Customer-Owned Portion],O6785),Table15[Unique ID],0),0)))</f>
        <v/>
      </c>
      <c r="X6785"/>
    </row>
    <row r="6786" spans="2:24" x14ac:dyDescent="0.35">
      <c r="B6786" s="146"/>
      <c r="C6786" s="31"/>
      <c r="D6786" s="31"/>
      <c r="E6786" s="44"/>
      <c r="F6786" s="43"/>
      <c r="G6786" s="84"/>
      <c r="H6786" s="31"/>
      <c r="I6786" s="207"/>
      <c r="J6786" s="84"/>
      <c r="K6786" s="31"/>
      <c r="L6786" s="31"/>
      <c r="M6786" s="169"/>
      <c r="N6786" s="148"/>
      <c r="O6786" s="106"/>
      <c r="P6786" s="43"/>
      <c r="Q6786" s="207"/>
      <c r="R6786" s="84"/>
      <c r="S6786" s="31"/>
      <c r="T6786" s="31"/>
      <c r="U6786" s="169"/>
      <c r="V6786" s="150"/>
      <c r="W6786" s="141" t="str" cm="1">
        <f t="array" ref="W6786">IF(SUM(LEN(B6786:V6786))=0,"",IF(OR(OR(ISBLANK(F6786),SUM(LEN(C6786),LEN(D6786))=0),AND(NOT(E6786="Unknown"),ISBLANK(J6786)),AND(NOT(O6786="Unknown"),ISBLANK(R6786))),"Missing Information", INDEX(Table15[Entire Service Line Classification], MATCH(SUMIFS(Table15[Unique ID],Table15[System-Owned Portion],E6786,Table15[If Material Anything Other than "Lead" in Column E,Was Material Ever Previously Lead?],G6786,Table15[Customer-Owned Portion],O6786),Table15[Unique ID],0),0)))</f>
        <v/>
      </c>
      <c r="X6786"/>
    </row>
    <row r="6787" spans="2:24" x14ac:dyDescent="0.35">
      <c r="B6787" s="146"/>
      <c r="C6787" s="31"/>
      <c r="D6787" s="31"/>
      <c r="E6787" s="44"/>
      <c r="F6787" s="43"/>
      <c r="G6787" s="84"/>
      <c r="H6787" s="31"/>
      <c r="I6787" s="207"/>
      <c r="J6787" s="84"/>
      <c r="K6787" s="31"/>
      <c r="L6787" s="31"/>
      <c r="M6787" s="169"/>
      <c r="N6787" s="148"/>
      <c r="O6787" s="106"/>
      <c r="P6787" s="43"/>
      <c r="Q6787" s="207"/>
      <c r="R6787" s="84"/>
      <c r="S6787" s="31"/>
      <c r="T6787" s="31"/>
      <c r="U6787" s="169"/>
      <c r="V6787" s="150"/>
      <c r="W6787" s="141" t="str" cm="1">
        <f t="array" ref="W6787">IF(SUM(LEN(B6787:V6787))=0,"",IF(OR(OR(ISBLANK(F6787),SUM(LEN(C6787),LEN(D6787))=0),AND(NOT(E6787="Unknown"),ISBLANK(J6787)),AND(NOT(O6787="Unknown"),ISBLANK(R6787))),"Missing Information", INDEX(Table15[Entire Service Line Classification], MATCH(SUMIFS(Table15[Unique ID],Table15[System-Owned Portion],E6787,Table15[If Material Anything Other than "Lead" in Column E,Was Material Ever Previously Lead?],G6787,Table15[Customer-Owned Portion],O6787),Table15[Unique ID],0),0)))</f>
        <v/>
      </c>
      <c r="X6787"/>
    </row>
    <row r="6788" spans="2:24" x14ac:dyDescent="0.35">
      <c r="B6788" s="146"/>
      <c r="C6788" s="31"/>
      <c r="D6788" s="31"/>
      <c r="E6788" s="44"/>
      <c r="F6788" s="43"/>
      <c r="G6788" s="84"/>
      <c r="H6788" s="31"/>
      <c r="I6788" s="207"/>
      <c r="J6788" s="84"/>
      <c r="K6788" s="31"/>
      <c r="L6788" s="31"/>
      <c r="M6788" s="169"/>
      <c r="N6788" s="148"/>
      <c r="O6788" s="106"/>
      <c r="P6788" s="43"/>
      <c r="Q6788" s="207"/>
      <c r="R6788" s="84"/>
      <c r="S6788" s="31"/>
      <c r="T6788" s="31"/>
      <c r="U6788" s="169"/>
      <c r="V6788" s="150"/>
      <c r="W6788" s="141" t="str" cm="1">
        <f t="array" ref="W6788">IF(SUM(LEN(B6788:V6788))=0,"",IF(OR(OR(ISBLANK(F6788),SUM(LEN(C6788),LEN(D6788))=0),AND(NOT(E6788="Unknown"),ISBLANK(J6788)),AND(NOT(O6788="Unknown"),ISBLANK(R6788))),"Missing Information", INDEX(Table15[Entire Service Line Classification], MATCH(SUMIFS(Table15[Unique ID],Table15[System-Owned Portion],E6788,Table15[If Material Anything Other than "Lead" in Column E,Was Material Ever Previously Lead?],G6788,Table15[Customer-Owned Portion],O6788),Table15[Unique ID],0),0)))</f>
        <v/>
      </c>
      <c r="X6788"/>
    </row>
    <row r="6789" spans="2:24" x14ac:dyDescent="0.35">
      <c r="B6789" s="146"/>
      <c r="C6789" s="31"/>
      <c r="D6789" s="31"/>
      <c r="E6789" s="44"/>
      <c r="F6789" s="43"/>
      <c r="G6789" s="84"/>
      <c r="H6789" s="31"/>
      <c r="I6789" s="207"/>
      <c r="J6789" s="84"/>
      <c r="K6789" s="31"/>
      <c r="L6789" s="31"/>
      <c r="M6789" s="169"/>
      <c r="N6789" s="148"/>
      <c r="O6789" s="106"/>
      <c r="P6789" s="43"/>
      <c r="Q6789" s="207"/>
      <c r="R6789" s="84"/>
      <c r="S6789" s="31"/>
      <c r="T6789" s="31"/>
      <c r="U6789" s="169"/>
      <c r="V6789" s="150"/>
      <c r="W6789" s="141" t="str" cm="1">
        <f t="array" ref="W6789">IF(SUM(LEN(B6789:V6789))=0,"",IF(OR(OR(ISBLANK(F6789),SUM(LEN(C6789),LEN(D6789))=0),AND(NOT(E6789="Unknown"),ISBLANK(J6789)),AND(NOT(O6789="Unknown"),ISBLANK(R6789))),"Missing Information", INDEX(Table15[Entire Service Line Classification], MATCH(SUMIFS(Table15[Unique ID],Table15[System-Owned Portion],E6789,Table15[If Material Anything Other than "Lead" in Column E,Was Material Ever Previously Lead?],G6789,Table15[Customer-Owned Portion],O6789),Table15[Unique ID],0),0)))</f>
        <v/>
      </c>
      <c r="X6789"/>
    </row>
    <row r="6790" spans="2:24" x14ac:dyDescent="0.35">
      <c r="B6790" s="146"/>
      <c r="C6790" s="31"/>
      <c r="D6790" s="31"/>
      <c r="E6790" s="44"/>
      <c r="F6790" s="43"/>
      <c r="G6790" s="84"/>
      <c r="H6790" s="31"/>
      <c r="I6790" s="207"/>
      <c r="J6790" s="84"/>
      <c r="K6790" s="31"/>
      <c r="L6790" s="31"/>
      <c r="M6790" s="169"/>
      <c r="N6790" s="148"/>
      <c r="O6790" s="106"/>
      <c r="P6790" s="43"/>
      <c r="Q6790" s="207"/>
      <c r="R6790" s="84"/>
      <c r="S6790" s="31"/>
      <c r="T6790" s="31"/>
      <c r="U6790" s="169"/>
      <c r="V6790" s="150"/>
      <c r="W6790" s="141" t="str" cm="1">
        <f t="array" ref="W6790">IF(SUM(LEN(B6790:V6790))=0,"",IF(OR(OR(ISBLANK(F6790),SUM(LEN(C6790),LEN(D6790))=0),AND(NOT(E6790="Unknown"),ISBLANK(J6790)),AND(NOT(O6790="Unknown"),ISBLANK(R6790))),"Missing Information", INDEX(Table15[Entire Service Line Classification], MATCH(SUMIFS(Table15[Unique ID],Table15[System-Owned Portion],E6790,Table15[If Material Anything Other than "Lead" in Column E,Was Material Ever Previously Lead?],G6790,Table15[Customer-Owned Portion],O6790),Table15[Unique ID],0),0)))</f>
        <v/>
      </c>
      <c r="X6790"/>
    </row>
    <row r="6791" spans="2:24" x14ac:dyDescent="0.35">
      <c r="B6791" s="146"/>
      <c r="C6791" s="31"/>
      <c r="D6791" s="31"/>
      <c r="E6791" s="44"/>
      <c r="F6791" s="43"/>
      <c r="G6791" s="84"/>
      <c r="H6791" s="31"/>
      <c r="I6791" s="207"/>
      <c r="J6791" s="84"/>
      <c r="K6791" s="31"/>
      <c r="L6791" s="31"/>
      <c r="M6791" s="169"/>
      <c r="N6791" s="148"/>
      <c r="O6791" s="106"/>
      <c r="P6791" s="43"/>
      <c r="Q6791" s="207"/>
      <c r="R6791" s="84"/>
      <c r="S6791" s="31"/>
      <c r="T6791" s="31"/>
      <c r="U6791" s="169"/>
      <c r="V6791" s="150"/>
      <c r="W6791" s="141" t="str" cm="1">
        <f t="array" ref="W6791">IF(SUM(LEN(B6791:V6791))=0,"",IF(OR(OR(ISBLANK(F6791),SUM(LEN(C6791),LEN(D6791))=0),AND(NOT(E6791="Unknown"),ISBLANK(J6791)),AND(NOT(O6791="Unknown"),ISBLANK(R6791))),"Missing Information", INDEX(Table15[Entire Service Line Classification], MATCH(SUMIFS(Table15[Unique ID],Table15[System-Owned Portion],E6791,Table15[If Material Anything Other than "Lead" in Column E,Was Material Ever Previously Lead?],G6791,Table15[Customer-Owned Portion],O6791),Table15[Unique ID],0),0)))</f>
        <v/>
      </c>
      <c r="X6791"/>
    </row>
    <row r="6792" spans="2:24" x14ac:dyDescent="0.35">
      <c r="B6792" s="146"/>
      <c r="C6792" s="31"/>
      <c r="D6792" s="31"/>
      <c r="E6792" s="44"/>
      <c r="F6792" s="43"/>
      <c r="G6792" s="84"/>
      <c r="H6792" s="31"/>
      <c r="I6792" s="207"/>
      <c r="J6792" s="84"/>
      <c r="K6792" s="31"/>
      <c r="L6792" s="31"/>
      <c r="M6792" s="169"/>
      <c r="N6792" s="148"/>
      <c r="O6792" s="106"/>
      <c r="P6792" s="43"/>
      <c r="Q6792" s="207"/>
      <c r="R6792" s="84"/>
      <c r="S6792" s="31"/>
      <c r="T6792" s="31"/>
      <c r="U6792" s="169"/>
      <c r="V6792" s="150"/>
      <c r="W6792" s="141" t="str" cm="1">
        <f t="array" ref="W6792">IF(SUM(LEN(B6792:V6792))=0,"",IF(OR(OR(ISBLANK(F6792),SUM(LEN(C6792),LEN(D6792))=0),AND(NOT(E6792="Unknown"),ISBLANK(J6792)),AND(NOT(O6792="Unknown"),ISBLANK(R6792))),"Missing Information", INDEX(Table15[Entire Service Line Classification], MATCH(SUMIFS(Table15[Unique ID],Table15[System-Owned Portion],E6792,Table15[If Material Anything Other than "Lead" in Column E,Was Material Ever Previously Lead?],G6792,Table15[Customer-Owned Portion],O6792),Table15[Unique ID],0),0)))</f>
        <v/>
      </c>
      <c r="X6792"/>
    </row>
    <row r="6793" spans="2:24" x14ac:dyDescent="0.35">
      <c r="B6793" s="146"/>
      <c r="C6793" s="31"/>
      <c r="D6793" s="31"/>
      <c r="E6793" s="44"/>
      <c r="F6793" s="43"/>
      <c r="G6793" s="84"/>
      <c r="H6793" s="31"/>
      <c r="I6793" s="207"/>
      <c r="J6793" s="84"/>
      <c r="K6793" s="31"/>
      <c r="L6793" s="31"/>
      <c r="M6793" s="169"/>
      <c r="N6793" s="148"/>
      <c r="O6793" s="106"/>
      <c r="P6793" s="43"/>
      <c r="Q6793" s="207"/>
      <c r="R6793" s="84"/>
      <c r="S6793" s="31"/>
      <c r="T6793" s="31"/>
      <c r="U6793" s="169"/>
      <c r="V6793" s="150"/>
      <c r="W6793" s="141" t="str" cm="1">
        <f t="array" ref="W6793">IF(SUM(LEN(B6793:V6793))=0,"",IF(OR(OR(ISBLANK(F6793),SUM(LEN(C6793),LEN(D6793))=0),AND(NOT(E6793="Unknown"),ISBLANK(J6793)),AND(NOT(O6793="Unknown"),ISBLANK(R6793))),"Missing Information", INDEX(Table15[Entire Service Line Classification], MATCH(SUMIFS(Table15[Unique ID],Table15[System-Owned Portion],E6793,Table15[If Material Anything Other than "Lead" in Column E,Was Material Ever Previously Lead?],G6793,Table15[Customer-Owned Portion],O6793),Table15[Unique ID],0),0)))</f>
        <v/>
      </c>
      <c r="X6793"/>
    </row>
    <row r="6794" spans="2:24" x14ac:dyDescent="0.35">
      <c r="B6794" s="146"/>
      <c r="C6794" s="31"/>
      <c r="D6794" s="31"/>
      <c r="E6794" s="44"/>
      <c r="F6794" s="43"/>
      <c r="G6794" s="84"/>
      <c r="H6794" s="31"/>
      <c r="I6794" s="207"/>
      <c r="J6794" s="84"/>
      <c r="K6794" s="31"/>
      <c r="L6794" s="31"/>
      <c r="M6794" s="169"/>
      <c r="N6794" s="148"/>
      <c r="O6794" s="106"/>
      <c r="P6794" s="43"/>
      <c r="Q6794" s="207"/>
      <c r="R6794" s="84"/>
      <c r="S6794" s="31"/>
      <c r="T6794" s="31"/>
      <c r="U6794" s="169"/>
      <c r="V6794" s="150"/>
      <c r="W6794" s="141" t="str" cm="1">
        <f t="array" ref="W6794">IF(SUM(LEN(B6794:V6794))=0,"",IF(OR(OR(ISBLANK(F6794),SUM(LEN(C6794),LEN(D6794))=0),AND(NOT(E6794="Unknown"),ISBLANK(J6794)),AND(NOT(O6794="Unknown"),ISBLANK(R6794))),"Missing Information", INDEX(Table15[Entire Service Line Classification], MATCH(SUMIFS(Table15[Unique ID],Table15[System-Owned Portion],E6794,Table15[If Material Anything Other than "Lead" in Column E,Was Material Ever Previously Lead?],G6794,Table15[Customer-Owned Portion],O6794),Table15[Unique ID],0),0)))</f>
        <v/>
      </c>
      <c r="X6794"/>
    </row>
    <row r="6795" spans="2:24" x14ac:dyDescent="0.35">
      <c r="B6795" s="146"/>
      <c r="C6795" s="31"/>
      <c r="D6795" s="31"/>
      <c r="E6795" s="44"/>
      <c r="F6795" s="43"/>
      <c r="G6795" s="84"/>
      <c r="H6795" s="31"/>
      <c r="I6795" s="207"/>
      <c r="J6795" s="84"/>
      <c r="K6795" s="31"/>
      <c r="L6795" s="31"/>
      <c r="M6795" s="169"/>
      <c r="N6795" s="148"/>
      <c r="O6795" s="106"/>
      <c r="P6795" s="43"/>
      <c r="Q6795" s="207"/>
      <c r="R6795" s="84"/>
      <c r="S6795" s="31"/>
      <c r="T6795" s="31"/>
      <c r="U6795" s="169"/>
      <c r="V6795" s="150"/>
      <c r="W6795" s="141" t="str" cm="1">
        <f t="array" ref="W6795">IF(SUM(LEN(B6795:V6795))=0,"",IF(OR(OR(ISBLANK(F6795),SUM(LEN(C6795),LEN(D6795))=0),AND(NOT(E6795="Unknown"),ISBLANK(J6795)),AND(NOT(O6795="Unknown"),ISBLANK(R6795))),"Missing Information", INDEX(Table15[Entire Service Line Classification], MATCH(SUMIFS(Table15[Unique ID],Table15[System-Owned Portion],E6795,Table15[If Material Anything Other than "Lead" in Column E,Was Material Ever Previously Lead?],G6795,Table15[Customer-Owned Portion],O6795),Table15[Unique ID],0),0)))</f>
        <v/>
      </c>
      <c r="X6795"/>
    </row>
    <row r="6796" spans="2:24" x14ac:dyDescent="0.35">
      <c r="B6796" s="146"/>
      <c r="C6796" s="31"/>
      <c r="D6796" s="31"/>
      <c r="E6796" s="44"/>
      <c r="F6796" s="43"/>
      <c r="G6796" s="84"/>
      <c r="H6796" s="31"/>
      <c r="I6796" s="207"/>
      <c r="J6796" s="84"/>
      <c r="K6796" s="31"/>
      <c r="L6796" s="31"/>
      <c r="M6796" s="169"/>
      <c r="N6796" s="148"/>
      <c r="O6796" s="106"/>
      <c r="P6796" s="43"/>
      <c r="Q6796" s="207"/>
      <c r="R6796" s="84"/>
      <c r="S6796" s="31"/>
      <c r="T6796" s="31"/>
      <c r="U6796" s="169"/>
      <c r="V6796" s="150"/>
      <c r="W6796" s="141" t="str" cm="1">
        <f t="array" ref="W6796">IF(SUM(LEN(B6796:V6796))=0,"",IF(OR(OR(ISBLANK(F6796),SUM(LEN(C6796),LEN(D6796))=0),AND(NOT(E6796="Unknown"),ISBLANK(J6796)),AND(NOT(O6796="Unknown"),ISBLANK(R6796))),"Missing Information", INDEX(Table15[Entire Service Line Classification], MATCH(SUMIFS(Table15[Unique ID],Table15[System-Owned Portion],E6796,Table15[If Material Anything Other than "Lead" in Column E,Was Material Ever Previously Lead?],G6796,Table15[Customer-Owned Portion],O6796),Table15[Unique ID],0),0)))</f>
        <v/>
      </c>
      <c r="X6796"/>
    </row>
    <row r="6797" spans="2:24" x14ac:dyDescent="0.35">
      <c r="B6797" s="146"/>
      <c r="C6797" s="31"/>
      <c r="D6797" s="31"/>
      <c r="E6797" s="44"/>
      <c r="F6797" s="43"/>
      <c r="G6797" s="84"/>
      <c r="H6797" s="31"/>
      <c r="I6797" s="207"/>
      <c r="J6797" s="84"/>
      <c r="K6797" s="31"/>
      <c r="L6797" s="31"/>
      <c r="M6797" s="169"/>
      <c r="N6797" s="148"/>
      <c r="O6797" s="106"/>
      <c r="P6797" s="43"/>
      <c r="Q6797" s="207"/>
      <c r="R6797" s="84"/>
      <c r="S6797" s="31"/>
      <c r="T6797" s="31"/>
      <c r="U6797" s="169"/>
      <c r="V6797" s="150"/>
      <c r="W6797" s="141" t="str" cm="1">
        <f t="array" ref="W6797">IF(SUM(LEN(B6797:V6797))=0,"",IF(OR(OR(ISBLANK(F6797),SUM(LEN(C6797),LEN(D6797))=0),AND(NOT(E6797="Unknown"),ISBLANK(J6797)),AND(NOT(O6797="Unknown"),ISBLANK(R6797))),"Missing Information", INDEX(Table15[Entire Service Line Classification], MATCH(SUMIFS(Table15[Unique ID],Table15[System-Owned Portion],E6797,Table15[If Material Anything Other than "Lead" in Column E,Was Material Ever Previously Lead?],G6797,Table15[Customer-Owned Portion],O6797),Table15[Unique ID],0),0)))</f>
        <v/>
      </c>
      <c r="X6797"/>
    </row>
    <row r="6798" spans="2:24" x14ac:dyDescent="0.35">
      <c r="B6798" s="146"/>
      <c r="C6798" s="31"/>
      <c r="D6798" s="31"/>
      <c r="E6798" s="44"/>
      <c r="F6798" s="43"/>
      <c r="G6798" s="84"/>
      <c r="H6798" s="31"/>
      <c r="I6798" s="207"/>
      <c r="J6798" s="84"/>
      <c r="K6798" s="31"/>
      <c r="L6798" s="31"/>
      <c r="M6798" s="169"/>
      <c r="N6798" s="148"/>
      <c r="O6798" s="106"/>
      <c r="P6798" s="43"/>
      <c r="Q6798" s="207"/>
      <c r="R6798" s="84"/>
      <c r="S6798" s="31"/>
      <c r="T6798" s="31"/>
      <c r="U6798" s="169"/>
      <c r="V6798" s="150"/>
      <c r="W6798" s="141" t="str" cm="1">
        <f t="array" ref="W6798">IF(SUM(LEN(B6798:V6798))=0,"",IF(OR(OR(ISBLANK(F6798),SUM(LEN(C6798),LEN(D6798))=0),AND(NOT(E6798="Unknown"),ISBLANK(J6798)),AND(NOT(O6798="Unknown"),ISBLANK(R6798))),"Missing Information", INDEX(Table15[Entire Service Line Classification], MATCH(SUMIFS(Table15[Unique ID],Table15[System-Owned Portion],E6798,Table15[If Material Anything Other than "Lead" in Column E,Was Material Ever Previously Lead?],G6798,Table15[Customer-Owned Portion],O6798),Table15[Unique ID],0),0)))</f>
        <v/>
      </c>
      <c r="X6798"/>
    </row>
    <row r="6799" spans="2:24" x14ac:dyDescent="0.35">
      <c r="B6799" s="146"/>
      <c r="C6799" s="31"/>
      <c r="D6799" s="31"/>
      <c r="E6799" s="44"/>
      <c r="F6799" s="43"/>
      <c r="G6799" s="84"/>
      <c r="H6799" s="31"/>
      <c r="I6799" s="207"/>
      <c r="J6799" s="84"/>
      <c r="K6799" s="31"/>
      <c r="L6799" s="31"/>
      <c r="M6799" s="169"/>
      <c r="N6799" s="148"/>
      <c r="O6799" s="106"/>
      <c r="P6799" s="43"/>
      <c r="Q6799" s="207"/>
      <c r="R6799" s="84"/>
      <c r="S6799" s="31"/>
      <c r="T6799" s="31"/>
      <c r="U6799" s="169"/>
      <c r="V6799" s="150"/>
      <c r="W6799" s="141" t="str" cm="1">
        <f t="array" ref="W6799">IF(SUM(LEN(B6799:V6799))=0,"",IF(OR(OR(ISBLANK(F6799),SUM(LEN(C6799),LEN(D6799))=0),AND(NOT(E6799="Unknown"),ISBLANK(J6799)),AND(NOT(O6799="Unknown"),ISBLANK(R6799))),"Missing Information", INDEX(Table15[Entire Service Line Classification], MATCH(SUMIFS(Table15[Unique ID],Table15[System-Owned Portion],E6799,Table15[If Material Anything Other than "Lead" in Column E,Was Material Ever Previously Lead?],G6799,Table15[Customer-Owned Portion],O6799),Table15[Unique ID],0),0)))</f>
        <v/>
      </c>
      <c r="X6799"/>
    </row>
    <row r="6800" spans="2:24" x14ac:dyDescent="0.35">
      <c r="B6800" s="146"/>
      <c r="C6800" s="31"/>
      <c r="D6800" s="31"/>
      <c r="E6800" s="44"/>
      <c r="F6800" s="43"/>
      <c r="G6800" s="84"/>
      <c r="H6800" s="31"/>
      <c r="I6800" s="207"/>
      <c r="J6800" s="84"/>
      <c r="K6800" s="31"/>
      <c r="L6800" s="31"/>
      <c r="M6800" s="169"/>
      <c r="N6800" s="148"/>
      <c r="O6800" s="106"/>
      <c r="P6800" s="43"/>
      <c r="Q6800" s="207"/>
      <c r="R6800" s="84"/>
      <c r="S6800" s="31"/>
      <c r="T6800" s="31"/>
      <c r="U6800" s="169"/>
      <c r="V6800" s="150"/>
      <c r="W6800" s="141" t="str" cm="1">
        <f t="array" ref="W6800">IF(SUM(LEN(B6800:V6800))=0,"",IF(OR(OR(ISBLANK(F6800),SUM(LEN(C6800),LEN(D6800))=0),AND(NOT(E6800="Unknown"),ISBLANK(J6800)),AND(NOT(O6800="Unknown"),ISBLANK(R6800))),"Missing Information", INDEX(Table15[Entire Service Line Classification], MATCH(SUMIFS(Table15[Unique ID],Table15[System-Owned Portion],E6800,Table15[If Material Anything Other than "Lead" in Column E,Was Material Ever Previously Lead?],G6800,Table15[Customer-Owned Portion],O6800),Table15[Unique ID],0),0)))</f>
        <v/>
      </c>
      <c r="X6800"/>
    </row>
    <row r="6801" spans="2:24" x14ac:dyDescent="0.35">
      <c r="B6801" s="146"/>
      <c r="C6801" s="31"/>
      <c r="D6801" s="31"/>
      <c r="E6801" s="44"/>
      <c r="F6801" s="43"/>
      <c r="G6801" s="84"/>
      <c r="H6801" s="31"/>
      <c r="I6801" s="207"/>
      <c r="J6801" s="84"/>
      <c r="K6801" s="31"/>
      <c r="L6801" s="31"/>
      <c r="M6801" s="169"/>
      <c r="N6801" s="148"/>
      <c r="O6801" s="106"/>
      <c r="P6801" s="43"/>
      <c r="Q6801" s="207"/>
      <c r="R6801" s="84"/>
      <c r="S6801" s="31"/>
      <c r="T6801" s="31"/>
      <c r="U6801" s="169"/>
      <c r="V6801" s="150"/>
      <c r="W6801" s="141" t="str" cm="1">
        <f t="array" ref="W6801">IF(SUM(LEN(B6801:V6801))=0,"",IF(OR(OR(ISBLANK(F6801),SUM(LEN(C6801),LEN(D6801))=0),AND(NOT(E6801="Unknown"),ISBLANK(J6801)),AND(NOT(O6801="Unknown"),ISBLANK(R6801))),"Missing Information", INDEX(Table15[Entire Service Line Classification], MATCH(SUMIFS(Table15[Unique ID],Table15[System-Owned Portion],E6801,Table15[If Material Anything Other than "Lead" in Column E,Was Material Ever Previously Lead?],G6801,Table15[Customer-Owned Portion],O6801),Table15[Unique ID],0),0)))</f>
        <v/>
      </c>
      <c r="X6801"/>
    </row>
    <row r="6802" spans="2:24" x14ac:dyDescent="0.35">
      <c r="B6802" s="146"/>
      <c r="C6802" s="31"/>
      <c r="D6802" s="31"/>
      <c r="E6802" s="44"/>
      <c r="F6802" s="43"/>
      <c r="G6802" s="84"/>
      <c r="H6802" s="31"/>
      <c r="I6802" s="207"/>
      <c r="J6802" s="84"/>
      <c r="K6802" s="31"/>
      <c r="L6802" s="31"/>
      <c r="M6802" s="169"/>
      <c r="N6802" s="148"/>
      <c r="O6802" s="106"/>
      <c r="P6802" s="43"/>
      <c r="Q6802" s="207"/>
      <c r="R6802" s="84"/>
      <c r="S6802" s="31"/>
      <c r="T6802" s="31"/>
      <c r="U6802" s="169"/>
      <c r="V6802" s="150"/>
      <c r="W6802" s="141" t="str" cm="1">
        <f t="array" ref="W6802">IF(SUM(LEN(B6802:V6802))=0,"",IF(OR(OR(ISBLANK(F6802),SUM(LEN(C6802),LEN(D6802))=0),AND(NOT(E6802="Unknown"),ISBLANK(J6802)),AND(NOT(O6802="Unknown"),ISBLANK(R6802))),"Missing Information", INDEX(Table15[Entire Service Line Classification], MATCH(SUMIFS(Table15[Unique ID],Table15[System-Owned Portion],E6802,Table15[If Material Anything Other than "Lead" in Column E,Was Material Ever Previously Lead?],G6802,Table15[Customer-Owned Portion],O6802),Table15[Unique ID],0),0)))</f>
        <v/>
      </c>
      <c r="X6802"/>
    </row>
    <row r="6803" spans="2:24" x14ac:dyDescent="0.35">
      <c r="B6803" s="146"/>
      <c r="C6803" s="31"/>
      <c r="D6803" s="31"/>
      <c r="E6803" s="44"/>
      <c r="F6803" s="43"/>
      <c r="G6803" s="84"/>
      <c r="H6803" s="31"/>
      <c r="I6803" s="207"/>
      <c r="J6803" s="84"/>
      <c r="K6803" s="31"/>
      <c r="L6803" s="31"/>
      <c r="M6803" s="169"/>
      <c r="N6803" s="148"/>
      <c r="O6803" s="106"/>
      <c r="P6803" s="43"/>
      <c r="Q6803" s="207"/>
      <c r="R6803" s="84"/>
      <c r="S6803" s="31"/>
      <c r="T6803" s="31"/>
      <c r="U6803" s="169"/>
      <c r="V6803" s="150"/>
      <c r="W6803" s="141" t="str" cm="1">
        <f t="array" ref="W6803">IF(SUM(LEN(B6803:V6803))=0,"",IF(OR(OR(ISBLANK(F6803),SUM(LEN(C6803),LEN(D6803))=0),AND(NOT(E6803="Unknown"),ISBLANK(J6803)),AND(NOT(O6803="Unknown"),ISBLANK(R6803))),"Missing Information", INDEX(Table15[Entire Service Line Classification], MATCH(SUMIFS(Table15[Unique ID],Table15[System-Owned Portion],E6803,Table15[If Material Anything Other than "Lead" in Column E,Was Material Ever Previously Lead?],G6803,Table15[Customer-Owned Portion],O6803),Table15[Unique ID],0),0)))</f>
        <v/>
      </c>
      <c r="X6803"/>
    </row>
    <row r="6804" spans="2:24" x14ac:dyDescent="0.35">
      <c r="B6804" s="146"/>
      <c r="C6804" s="31"/>
      <c r="D6804" s="31"/>
      <c r="E6804" s="44"/>
      <c r="F6804" s="43"/>
      <c r="G6804" s="84"/>
      <c r="H6804" s="31"/>
      <c r="I6804" s="207"/>
      <c r="J6804" s="84"/>
      <c r="K6804" s="31"/>
      <c r="L6804" s="31"/>
      <c r="M6804" s="169"/>
      <c r="N6804" s="148"/>
      <c r="O6804" s="106"/>
      <c r="P6804" s="43"/>
      <c r="Q6804" s="207"/>
      <c r="R6804" s="84"/>
      <c r="S6804" s="31"/>
      <c r="T6804" s="31"/>
      <c r="U6804" s="169"/>
      <c r="V6804" s="150"/>
      <c r="W6804" s="141" t="str" cm="1">
        <f t="array" ref="W6804">IF(SUM(LEN(B6804:V6804))=0,"",IF(OR(OR(ISBLANK(F6804),SUM(LEN(C6804),LEN(D6804))=0),AND(NOT(E6804="Unknown"),ISBLANK(J6804)),AND(NOT(O6804="Unknown"),ISBLANK(R6804))),"Missing Information", INDEX(Table15[Entire Service Line Classification], MATCH(SUMIFS(Table15[Unique ID],Table15[System-Owned Portion],E6804,Table15[If Material Anything Other than "Lead" in Column E,Was Material Ever Previously Lead?],G6804,Table15[Customer-Owned Portion],O6804),Table15[Unique ID],0),0)))</f>
        <v/>
      </c>
      <c r="X6804"/>
    </row>
    <row r="6805" spans="2:24" x14ac:dyDescent="0.35">
      <c r="B6805" s="146"/>
      <c r="C6805" s="31"/>
      <c r="D6805" s="31"/>
      <c r="E6805" s="44"/>
      <c r="F6805" s="43"/>
      <c r="G6805" s="84"/>
      <c r="H6805" s="31"/>
      <c r="I6805" s="207"/>
      <c r="J6805" s="84"/>
      <c r="K6805" s="31"/>
      <c r="L6805" s="31"/>
      <c r="M6805" s="169"/>
      <c r="N6805" s="148"/>
      <c r="O6805" s="106"/>
      <c r="P6805" s="43"/>
      <c r="Q6805" s="207"/>
      <c r="R6805" s="84"/>
      <c r="S6805" s="31"/>
      <c r="T6805" s="31"/>
      <c r="U6805" s="169"/>
      <c r="V6805" s="150"/>
      <c r="W6805" s="141" t="str" cm="1">
        <f t="array" ref="W6805">IF(SUM(LEN(B6805:V6805))=0,"",IF(OR(OR(ISBLANK(F6805),SUM(LEN(C6805),LEN(D6805))=0),AND(NOT(E6805="Unknown"),ISBLANK(J6805)),AND(NOT(O6805="Unknown"),ISBLANK(R6805))),"Missing Information", INDEX(Table15[Entire Service Line Classification], MATCH(SUMIFS(Table15[Unique ID],Table15[System-Owned Portion],E6805,Table15[If Material Anything Other than "Lead" in Column E,Was Material Ever Previously Lead?],G6805,Table15[Customer-Owned Portion],O6805),Table15[Unique ID],0),0)))</f>
        <v/>
      </c>
      <c r="X6805"/>
    </row>
    <row r="6806" spans="2:24" x14ac:dyDescent="0.35">
      <c r="B6806" s="146"/>
      <c r="C6806" s="31"/>
      <c r="D6806" s="31"/>
      <c r="E6806" s="44"/>
      <c r="F6806" s="43"/>
      <c r="G6806" s="84"/>
      <c r="H6806" s="31"/>
      <c r="I6806" s="207"/>
      <c r="J6806" s="84"/>
      <c r="K6806" s="31"/>
      <c r="L6806" s="31"/>
      <c r="M6806" s="169"/>
      <c r="N6806" s="148"/>
      <c r="O6806" s="106"/>
      <c r="P6806" s="43"/>
      <c r="Q6806" s="207"/>
      <c r="R6806" s="84"/>
      <c r="S6806" s="31"/>
      <c r="T6806" s="31"/>
      <c r="U6806" s="169"/>
      <c r="V6806" s="150"/>
      <c r="W6806" s="141" t="str" cm="1">
        <f t="array" ref="W6806">IF(SUM(LEN(B6806:V6806))=0,"",IF(OR(OR(ISBLANK(F6806),SUM(LEN(C6806),LEN(D6806))=0),AND(NOT(E6806="Unknown"),ISBLANK(J6806)),AND(NOT(O6806="Unknown"),ISBLANK(R6806))),"Missing Information", INDEX(Table15[Entire Service Line Classification], MATCH(SUMIFS(Table15[Unique ID],Table15[System-Owned Portion],E6806,Table15[If Material Anything Other than "Lead" in Column E,Was Material Ever Previously Lead?],G6806,Table15[Customer-Owned Portion],O6806),Table15[Unique ID],0),0)))</f>
        <v/>
      </c>
      <c r="X6806"/>
    </row>
    <row r="6807" spans="2:24" x14ac:dyDescent="0.35">
      <c r="B6807" s="146"/>
      <c r="C6807" s="31"/>
      <c r="D6807" s="31"/>
      <c r="E6807" s="44"/>
      <c r="F6807" s="43"/>
      <c r="G6807" s="84"/>
      <c r="H6807" s="31"/>
      <c r="I6807" s="207"/>
      <c r="J6807" s="84"/>
      <c r="K6807" s="31"/>
      <c r="L6807" s="31"/>
      <c r="M6807" s="169"/>
      <c r="N6807" s="148"/>
      <c r="O6807" s="106"/>
      <c r="P6807" s="43"/>
      <c r="Q6807" s="207"/>
      <c r="R6807" s="84"/>
      <c r="S6807" s="31"/>
      <c r="T6807" s="31"/>
      <c r="U6807" s="169"/>
      <c r="V6807" s="150"/>
      <c r="W6807" s="141" t="str" cm="1">
        <f t="array" ref="W6807">IF(SUM(LEN(B6807:V6807))=0,"",IF(OR(OR(ISBLANK(F6807),SUM(LEN(C6807),LEN(D6807))=0),AND(NOT(E6807="Unknown"),ISBLANK(J6807)),AND(NOT(O6807="Unknown"),ISBLANK(R6807))),"Missing Information", INDEX(Table15[Entire Service Line Classification], MATCH(SUMIFS(Table15[Unique ID],Table15[System-Owned Portion],E6807,Table15[If Material Anything Other than "Lead" in Column E,Was Material Ever Previously Lead?],G6807,Table15[Customer-Owned Portion],O6807),Table15[Unique ID],0),0)))</f>
        <v/>
      </c>
      <c r="X6807"/>
    </row>
    <row r="6808" spans="2:24" x14ac:dyDescent="0.35">
      <c r="B6808" s="146"/>
      <c r="C6808" s="31"/>
      <c r="D6808" s="31"/>
      <c r="E6808" s="44"/>
      <c r="F6808" s="43"/>
      <c r="G6808" s="84"/>
      <c r="H6808" s="31"/>
      <c r="I6808" s="207"/>
      <c r="J6808" s="84"/>
      <c r="K6808" s="31"/>
      <c r="L6808" s="31"/>
      <c r="M6808" s="169"/>
      <c r="N6808" s="148"/>
      <c r="O6808" s="106"/>
      <c r="P6808" s="43"/>
      <c r="Q6808" s="207"/>
      <c r="R6808" s="84"/>
      <c r="S6808" s="31"/>
      <c r="T6808" s="31"/>
      <c r="U6808" s="169"/>
      <c r="V6808" s="150"/>
      <c r="W6808" s="141" t="str" cm="1">
        <f t="array" ref="W6808">IF(SUM(LEN(B6808:V6808))=0,"",IF(OR(OR(ISBLANK(F6808),SUM(LEN(C6808),LEN(D6808))=0),AND(NOT(E6808="Unknown"),ISBLANK(J6808)),AND(NOT(O6808="Unknown"),ISBLANK(R6808))),"Missing Information", INDEX(Table15[Entire Service Line Classification], MATCH(SUMIFS(Table15[Unique ID],Table15[System-Owned Portion],E6808,Table15[If Material Anything Other than "Lead" in Column E,Was Material Ever Previously Lead?],G6808,Table15[Customer-Owned Portion],O6808),Table15[Unique ID],0),0)))</f>
        <v/>
      </c>
      <c r="X6808"/>
    </row>
    <row r="6809" spans="2:24" x14ac:dyDescent="0.35">
      <c r="B6809" s="146"/>
      <c r="C6809" s="31"/>
      <c r="D6809" s="31"/>
      <c r="E6809" s="44"/>
      <c r="F6809" s="43"/>
      <c r="G6809" s="84"/>
      <c r="H6809" s="31"/>
      <c r="I6809" s="207"/>
      <c r="J6809" s="84"/>
      <c r="K6809" s="31"/>
      <c r="L6809" s="31"/>
      <c r="M6809" s="169"/>
      <c r="N6809" s="148"/>
      <c r="O6809" s="106"/>
      <c r="P6809" s="43"/>
      <c r="Q6809" s="207"/>
      <c r="R6809" s="84"/>
      <c r="S6809" s="31"/>
      <c r="T6809" s="31"/>
      <c r="U6809" s="169"/>
      <c r="V6809" s="150"/>
      <c r="W6809" s="141" t="str" cm="1">
        <f t="array" ref="W6809">IF(SUM(LEN(B6809:V6809))=0,"",IF(OR(OR(ISBLANK(F6809),SUM(LEN(C6809),LEN(D6809))=0),AND(NOT(E6809="Unknown"),ISBLANK(J6809)),AND(NOT(O6809="Unknown"),ISBLANK(R6809))),"Missing Information", INDEX(Table15[Entire Service Line Classification], MATCH(SUMIFS(Table15[Unique ID],Table15[System-Owned Portion],E6809,Table15[If Material Anything Other than "Lead" in Column E,Was Material Ever Previously Lead?],G6809,Table15[Customer-Owned Portion],O6809),Table15[Unique ID],0),0)))</f>
        <v/>
      </c>
      <c r="X6809"/>
    </row>
    <row r="6810" spans="2:24" x14ac:dyDescent="0.35">
      <c r="B6810" s="146"/>
      <c r="C6810" s="31"/>
      <c r="D6810" s="31"/>
      <c r="E6810" s="44"/>
      <c r="F6810" s="43"/>
      <c r="G6810" s="84"/>
      <c r="H6810" s="31"/>
      <c r="I6810" s="207"/>
      <c r="J6810" s="84"/>
      <c r="K6810" s="31"/>
      <c r="L6810" s="31"/>
      <c r="M6810" s="169"/>
      <c r="N6810" s="148"/>
      <c r="O6810" s="106"/>
      <c r="P6810" s="43"/>
      <c r="Q6810" s="207"/>
      <c r="R6810" s="84"/>
      <c r="S6810" s="31"/>
      <c r="T6810" s="31"/>
      <c r="U6810" s="169"/>
      <c r="V6810" s="150"/>
      <c r="W6810" s="141" t="str" cm="1">
        <f t="array" ref="W6810">IF(SUM(LEN(B6810:V6810))=0,"",IF(OR(OR(ISBLANK(F6810),SUM(LEN(C6810),LEN(D6810))=0),AND(NOT(E6810="Unknown"),ISBLANK(J6810)),AND(NOT(O6810="Unknown"),ISBLANK(R6810))),"Missing Information", INDEX(Table15[Entire Service Line Classification], MATCH(SUMIFS(Table15[Unique ID],Table15[System-Owned Portion],E6810,Table15[If Material Anything Other than "Lead" in Column E,Was Material Ever Previously Lead?],G6810,Table15[Customer-Owned Portion],O6810),Table15[Unique ID],0),0)))</f>
        <v/>
      </c>
      <c r="X6810"/>
    </row>
    <row r="6811" spans="2:24" x14ac:dyDescent="0.35">
      <c r="B6811" s="146"/>
      <c r="C6811" s="31"/>
      <c r="D6811" s="31"/>
      <c r="E6811" s="44"/>
      <c r="F6811" s="43"/>
      <c r="G6811" s="84"/>
      <c r="H6811" s="31"/>
      <c r="I6811" s="207"/>
      <c r="J6811" s="84"/>
      <c r="K6811" s="31"/>
      <c r="L6811" s="31"/>
      <c r="M6811" s="169"/>
      <c r="N6811" s="148"/>
      <c r="O6811" s="106"/>
      <c r="P6811" s="43"/>
      <c r="Q6811" s="207"/>
      <c r="R6811" s="84"/>
      <c r="S6811" s="31"/>
      <c r="T6811" s="31"/>
      <c r="U6811" s="169"/>
      <c r="V6811" s="150"/>
      <c r="W6811" s="141" t="str" cm="1">
        <f t="array" ref="W6811">IF(SUM(LEN(B6811:V6811))=0,"",IF(OR(OR(ISBLANK(F6811),SUM(LEN(C6811),LEN(D6811))=0),AND(NOT(E6811="Unknown"),ISBLANK(J6811)),AND(NOT(O6811="Unknown"),ISBLANK(R6811))),"Missing Information", INDEX(Table15[Entire Service Line Classification], MATCH(SUMIFS(Table15[Unique ID],Table15[System-Owned Portion],E6811,Table15[If Material Anything Other than "Lead" in Column E,Was Material Ever Previously Lead?],G6811,Table15[Customer-Owned Portion],O6811),Table15[Unique ID],0),0)))</f>
        <v/>
      </c>
      <c r="X6811"/>
    </row>
    <row r="6812" spans="2:24" x14ac:dyDescent="0.35">
      <c r="B6812" s="146"/>
      <c r="C6812" s="31"/>
      <c r="D6812" s="31"/>
      <c r="E6812" s="44"/>
      <c r="F6812" s="43"/>
      <c r="G6812" s="84"/>
      <c r="H6812" s="31"/>
      <c r="I6812" s="207"/>
      <c r="J6812" s="84"/>
      <c r="K6812" s="31"/>
      <c r="L6812" s="31"/>
      <c r="M6812" s="169"/>
      <c r="N6812" s="148"/>
      <c r="O6812" s="106"/>
      <c r="P6812" s="43"/>
      <c r="Q6812" s="207"/>
      <c r="R6812" s="84"/>
      <c r="S6812" s="31"/>
      <c r="T6812" s="31"/>
      <c r="U6812" s="169"/>
      <c r="V6812" s="150"/>
      <c r="W6812" s="141" t="str" cm="1">
        <f t="array" ref="W6812">IF(SUM(LEN(B6812:V6812))=0,"",IF(OR(OR(ISBLANK(F6812),SUM(LEN(C6812),LEN(D6812))=0),AND(NOT(E6812="Unknown"),ISBLANK(J6812)),AND(NOT(O6812="Unknown"),ISBLANK(R6812))),"Missing Information", INDEX(Table15[Entire Service Line Classification], MATCH(SUMIFS(Table15[Unique ID],Table15[System-Owned Portion],E6812,Table15[If Material Anything Other than "Lead" in Column E,Was Material Ever Previously Lead?],G6812,Table15[Customer-Owned Portion],O6812),Table15[Unique ID],0),0)))</f>
        <v/>
      </c>
      <c r="X6812"/>
    </row>
    <row r="6813" spans="2:24" x14ac:dyDescent="0.35">
      <c r="B6813" s="146"/>
      <c r="C6813" s="31"/>
      <c r="D6813" s="31"/>
      <c r="E6813" s="44"/>
      <c r="F6813" s="43"/>
      <c r="G6813" s="84"/>
      <c r="H6813" s="31"/>
      <c r="I6813" s="207"/>
      <c r="J6813" s="84"/>
      <c r="K6813" s="31"/>
      <c r="L6813" s="31"/>
      <c r="M6813" s="169"/>
      <c r="N6813" s="148"/>
      <c r="O6813" s="106"/>
      <c r="P6813" s="43"/>
      <c r="Q6813" s="207"/>
      <c r="R6813" s="84"/>
      <c r="S6813" s="31"/>
      <c r="T6813" s="31"/>
      <c r="U6813" s="169"/>
      <c r="V6813" s="150"/>
      <c r="W6813" s="141" t="str" cm="1">
        <f t="array" ref="W6813">IF(SUM(LEN(B6813:V6813))=0,"",IF(OR(OR(ISBLANK(F6813),SUM(LEN(C6813),LEN(D6813))=0),AND(NOT(E6813="Unknown"),ISBLANK(J6813)),AND(NOT(O6813="Unknown"),ISBLANK(R6813))),"Missing Information", INDEX(Table15[Entire Service Line Classification], MATCH(SUMIFS(Table15[Unique ID],Table15[System-Owned Portion],E6813,Table15[If Material Anything Other than "Lead" in Column E,Was Material Ever Previously Lead?],G6813,Table15[Customer-Owned Portion],O6813),Table15[Unique ID],0),0)))</f>
        <v/>
      </c>
      <c r="X6813"/>
    </row>
    <row r="6814" spans="2:24" x14ac:dyDescent="0.35">
      <c r="B6814" s="146"/>
      <c r="C6814" s="31"/>
      <c r="D6814" s="31"/>
      <c r="E6814" s="44"/>
      <c r="F6814" s="43"/>
      <c r="G6814" s="84"/>
      <c r="H6814" s="31"/>
      <c r="I6814" s="207"/>
      <c r="J6814" s="84"/>
      <c r="K6814" s="31"/>
      <c r="L6814" s="31"/>
      <c r="M6814" s="169"/>
      <c r="N6814" s="148"/>
      <c r="O6814" s="106"/>
      <c r="P6814" s="43"/>
      <c r="Q6814" s="207"/>
      <c r="R6814" s="84"/>
      <c r="S6814" s="31"/>
      <c r="T6814" s="31"/>
      <c r="U6814" s="169"/>
      <c r="V6814" s="150"/>
      <c r="W6814" s="141" t="str" cm="1">
        <f t="array" ref="W6814">IF(SUM(LEN(B6814:V6814))=0,"",IF(OR(OR(ISBLANK(F6814),SUM(LEN(C6814),LEN(D6814))=0),AND(NOT(E6814="Unknown"),ISBLANK(J6814)),AND(NOT(O6814="Unknown"),ISBLANK(R6814))),"Missing Information", INDEX(Table15[Entire Service Line Classification], MATCH(SUMIFS(Table15[Unique ID],Table15[System-Owned Portion],E6814,Table15[If Material Anything Other than "Lead" in Column E,Was Material Ever Previously Lead?],G6814,Table15[Customer-Owned Portion],O6814),Table15[Unique ID],0),0)))</f>
        <v/>
      </c>
      <c r="X6814"/>
    </row>
    <row r="6815" spans="2:24" x14ac:dyDescent="0.35">
      <c r="B6815" s="146"/>
      <c r="C6815" s="31"/>
      <c r="D6815" s="31"/>
      <c r="E6815" s="44"/>
      <c r="F6815" s="43"/>
      <c r="G6815" s="84"/>
      <c r="H6815" s="31"/>
      <c r="I6815" s="207"/>
      <c r="J6815" s="84"/>
      <c r="K6815" s="31"/>
      <c r="L6815" s="31"/>
      <c r="M6815" s="169"/>
      <c r="N6815" s="148"/>
      <c r="O6815" s="106"/>
      <c r="P6815" s="43"/>
      <c r="Q6815" s="207"/>
      <c r="R6815" s="84"/>
      <c r="S6815" s="31"/>
      <c r="T6815" s="31"/>
      <c r="U6815" s="169"/>
      <c r="V6815" s="150"/>
      <c r="W6815" s="141" t="str" cm="1">
        <f t="array" ref="W6815">IF(SUM(LEN(B6815:V6815))=0,"",IF(OR(OR(ISBLANK(F6815),SUM(LEN(C6815),LEN(D6815))=0),AND(NOT(E6815="Unknown"),ISBLANK(J6815)),AND(NOT(O6815="Unknown"),ISBLANK(R6815))),"Missing Information", INDEX(Table15[Entire Service Line Classification], MATCH(SUMIFS(Table15[Unique ID],Table15[System-Owned Portion],E6815,Table15[If Material Anything Other than "Lead" in Column E,Was Material Ever Previously Lead?],G6815,Table15[Customer-Owned Portion],O6815),Table15[Unique ID],0),0)))</f>
        <v/>
      </c>
      <c r="X6815"/>
    </row>
    <row r="6816" spans="2:24" x14ac:dyDescent="0.35">
      <c r="B6816" s="146"/>
      <c r="C6816" s="31"/>
      <c r="D6816" s="31"/>
      <c r="E6816" s="44"/>
      <c r="F6816" s="43"/>
      <c r="G6816" s="84"/>
      <c r="H6816" s="31"/>
      <c r="I6816" s="207"/>
      <c r="J6816" s="84"/>
      <c r="K6816" s="31"/>
      <c r="L6816" s="31"/>
      <c r="M6816" s="169"/>
      <c r="N6816" s="148"/>
      <c r="O6816" s="106"/>
      <c r="P6816" s="43"/>
      <c r="Q6816" s="207"/>
      <c r="R6816" s="84"/>
      <c r="S6816" s="31"/>
      <c r="T6816" s="31"/>
      <c r="U6816" s="169"/>
      <c r="V6816" s="150"/>
      <c r="W6816" s="141" t="str" cm="1">
        <f t="array" ref="W6816">IF(SUM(LEN(B6816:V6816))=0,"",IF(OR(OR(ISBLANK(F6816),SUM(LEN(C6816),LEN(D6816))=0),AND(NOT(E6816="Unknown"),ISBLANK(J6816)),AND(NOT(O6816="Unknown"),ISBLANK(R6816))),"Missing Information", INDEX(Table15[Entire Service Line Classification], MATCH(SUMIFS(Table15[Unique ID],Table15[System-Owned Portion],E6816,Table15[If Material Anything Other than "Lead" in Column E,Was Material Ever Previously Lead?],G6816,Table15[Customer-Owned Portion],O6816),Table15[Unique ID],0),0)))</f>
        <v/>
      </c>
      <c r="X6816"/>
    </row>
    <row r="6817" spans="2:24" x14ac:dyDescent="0.35">
      <c r="B6817" s="146"/>
      <c r="C6817" s="31"/>
      <c r="D6817" s="31"/>
      <c r="E6817" s="44"/>
      <c r="F6817" s="43"/>
      <c r="G6817" s="84"/>
      <c r="H6817" s="31"/>
      <c r="I6817" s="207"/>
      <c r="J6817" s="84"/>
      <c r="K6817" s="31"/>
      <c r="L6817" s="31"/>
      <c r="M6817" s="169"/>
      <c r="N6817" s="148"/>
      <c r="O6817" s="106"/>
      <c r="P6817" s="43"/>
      <c r="Q6817" s="207"/>
      <c r="R6817" s="84"/>
      <c r="S6817" s="31"/>
      <c r="T6817" s="31"/>
      <c r="U6817" s="169"/>
      <c r="V6817" s="150"/>
      <c r="W6817" s="141" t="str" cm="1">
        <f t="array" ref="W6817">IF(SUM(LEN(B6817:V6817))=0,"",IF(OR(OR(ISBLANK(F6817),SUM(LEN(C6817),LEN(D6817))=0),AND(NOT(E6817="Unknown"),ISBLANK(J6817)),AND(NOT(O6817="Unknown"),ISBLANK(R6817))),"Missing Information", INDEX(Table15[Entire Service Line Classification], MATCH(SUMIFS(Table15[Unique ID],Table15[System-Owned Portion],E6817,Table15[If Material Anything Other than "Lead" in Column E,Was Material Ever Previously Lead?],G6817,Table15[Customer-Owned Portion],O6817),Table15[Unique ID],0),0)))</f>
        <v/>
      </c>
      <c r="X6817"/>
    </row>
    <row r="6818" spans="2:24" x14ac:dyDescent="0.35">
      <c r="B6818" s="146"/>
      <c r="C6818" s="31"/>
      <c r="D6818" s="31"/>
      <c r="E6818" s="44"/>
      <c r="F6818" s="43"/>
      <c r="G6818" s="84"/>
      <c r="H6818" s="31"/>
      <c r="I6818" s="207"/>
      <c r="J6818" s="84"/>
      <c r="K6818" s="31"/>
      <c r="L6818" s="31"/>
      <c r="M6818" s="169"/>
      <c r="N6818" s="148"/>
      <c r="O6818" s="106"/>
      <c r="P6818" s="43"/>
      <c r="Q6818" s="207"/>
      <c r="R6818" s="84"/>
      <c r="S6818" s="31"/>
      <c r="T6818" s="31"/>
      <c r="U6818" s="169"/>
      <c r="V6818" s="150"/>
      <c r="W6818" s="141" t="str" cm="1">
        <f t="array" ref="W6818">IF(SUM(LEN(B6818:V6818))=0,"",IF(OR(OR(ISBLANK(F6818),SUM(LEN(C6818),LEN(D6818))=0),AND(NOT(E6818="Unknown"),ISBLANK(J6818)),AND(NOT(O6818="Unknown"),ISBLANK(R6818))),"Missing Information", INDEX(Table15[Entire Service Line Classification], MATCH(SUMIFS(Table15[Unique ID],Table15[System-Owned Portion],E6818,Table15[If Material Anything Other than "Lead" in Column E,Was Material Ever Previously Lead?],G6818,Table15[Customer-Owned Portion],O6818),Table15[Unique ID],0),0)))</f>
        <v/>
      </c>
      <c r="X6818"/>
    </row>
    <row r="6819" spans="2:24" x14ac:dyDescent="0.35">
      <c r="B6819" s="146"/>
      <c r="C6819" s="31"/>
      <c r="D6819" s="31"/>
      <c r="E6819" s="44"/>
      <c r="F6819" s="43"/>
      <c r="G6819" s="84"/>
      <c r="H6819" s="31"/>
      <c r="I6819" s="207"/>
      <c r="J6819" s="84"/>
      <c r="K6819" s="31"/>
      <c r="L6819" s="31"/>
      <c r="M6819" s="169"/>
      <c r="N6819" s="148"/>
      <c r="O6819" s="106"/>
      <c r="P6819" s="43"/>
      <c r="Q6819" s="207"/>
      <c r="R6819" s="84"/>
      <c r="S6819" s="31"/>
      <c r="T6819" s="31"/>
      <c r="U6819" s="169"/>
      <c r="V6819" s="150"/>
      <c r="W6819" s="141" t="str" cm="1">
        <f t="array" ref="W6819">IF(SUM(LEN(B6819:V6819))=0,"",IF(OR(OR(ISBLANK(F6819),SUM(LEN(C6819),LEN(D6819))=0),AND(NOT(E6819="Unknown"),ISBLANK(J6819)),AND(NOT(O6819="Unknown"),ISBLANK(R6819))),"Missing Information", INDEX(Table15[Entire Service Line Classification], MATCH(SUMIFS(Table15[Unique ID],Table15[System-Owned Portion],E6819,Table15[If Material Anything Other than "Lead" in Column E,Was Material Ever Previously Lead?],G6819,Table15[Customer-Owned Portion],O6819),Table15[Unique ID],0),0)))</f>
        <v/>
      </c>
      <c r="X6819"/>
    </row>
    <row r="6820" spans="2:24" x14ac:dyDescent="0.35">
      <c r="B6820" s="146"/>
      <c r="C6820" s="31"/>
      <c r="D6820" s="31"/>
      <c r="E6820" s="44"/>
      <c r="F6820" s="43"/>
      <c r="G6820" s="84"/>
      <c r="H6820" s="31"/>
      <c r="I6820" s="207"/>
      <c r="J6820" s="84"/>
      <c r="K6820" s="31"/>
      <c r="L6820" s="31"/>
      <c r="M6820" s="169"/>
      <c r="N6820" s="148"/>
      <c r="O6820" s="106"/>
      <c r="P6820" s="43"/>
      <c r="Q6820" s="207"/>
      <c r="R6820" s="84"/>
      <c r="S6820" s="31"/>
      <c r="T6820" s="31"/>
      <c r="U6820" s="169"/>
      <c r="V6820" s="150"/>
      <c r="W6820" s="141" t="str" cm="1">
        <f t="array" ref="W6820">IF(SUM(LEN(B6820:V6820))=0,"",IF(OR(OR(ISBLANK(F6820),SUM(LEN(C6820),LEN(D6820))=0),AND(NOT(E6820="Unknown"),ISBLANK(J6820)),AND(NOT(O6820="Unknown"),ISBLANK(R6820))),"Missing Information", INDEX(Table15[Entire Service Line Classification], MATCH(SUMIFS(Table15[Unique ID],Table15[System-Owned Portion],E6820,Table15[If Material Anything Other than "Lead" in Column E,Was Material Ever Previously Lead?],G6820,Table15[Customer-Owned Portion],O6820),Table15[Unique ID],0),0)))</f>
        <v/>
      </c>
      <c r="X6820"/>
    </row>
    <row r="6821" spans="2:24" x14ac:dyDescent="0.35">
      <c r="B6821" s="146"/>
      <c r="C6821" s="31"/>
      <c r="D6821" s="31"/>
      <c r="E6821" s="44"/>
      <c r="F6821" s="43"/>
      <c r="G6821" s="84"/>
      <c r="H6821" s="31"/>
      <c r="I6821" s="207"/>
      <c r="J6821" s="84"/>
      <c r="K6821" s="31"/>
      <c r="L6821" s="31"/>
      <c r="M6821" s="169"/>
      <c r="N6821" s="148"/>
      <c r="O6821" s="106"/>
      <c r="P6821" s="43"/>
      <c r="Q6821" s="207"/>
      <c r="R6821" s="84"/>
      <c r="S6821" s="31"/>
      <c r="T6821" s="31"/>
      <c r="U6821" s="169"/>
      <c r="V6821" s="150"/>
      <c r="W6821" s="141" t="str" cm="1">
        <f t="array" ref="W6821">IF(SUM(LEN(B6821:V6821))=0,"",IF(OR(OR(ISBLANK(F6821),SUM(LEN(C6821),LEN(D6821))=0),AND(NOT(E6821="Unknown"),ISBLANK(J6821)),AND(NOT(O6821="Unknown"),ISBLANK(R6821))),"Missing Information", INDEX(Table15[Entire Service Line Classification], MATCH(SUMIFS(Table15[Unique ID],Table15[System-Owned Portion],E6821,Table15[If Material Anything Other than "Lead" in Column E,Was Material Ever Previously Lead?],G6821,Table15[Customer-Owned Portion],O6821),Table15[Unique ID],0),0)))</f>
        <v/>
      </c>
      <c r="X6821"/>
    </row>
    <row r="6822" spans="2:24" x14ac:dyDescent="0.35">
      <c r="B6822" s="146"/>
      <c r="C6822" s="31"/>
      <c r="D6822" s="31"/>
      <c r="E6822" s="44"/>
      <c r="F6822" s="43"/>
      <c r="G6822" s="84"/>
      <c r="H6822" s="31"/>
      <c r="I6822" s="207"/>
      <c r="J6822" s="84"/>
      <c r="K6822" s="31"/>
      <c r="L6822" s="31"/>
      <c r="M6822" s="169"/>
      <c r="N6822" s="148"/>
      <c r="O6822" s="106"/>
      <c r="P6822" s="43"/>
      <c r="Q6822" s="207"/>
      <c r="R6822" s="84"/>
      <c r="S6822" s="31"/>
      <c r="T6822" s="31"/>
      <c r="U6822" s="169"/>
      <c r="V6822" s="150"/>
      <c r="W6822" s="141" t="str" cm="1">
        <f t="array" ref="W6822">IF(SUM(LEN(B6822:V6822))=0,"",IF(OR(OR(ISBLANK(F6822),SUM(LEN(C6822),LEN(D6822))=0),AND(NOT(E6822="Unknown"),ISBLANK(J6822)),AND(NOT(O6822="Unknown"),ISBLANK(R6822))),"Missing Information", INDEX(Table15[Entire Service Line Classification], MATCH(SUMIFS(Table15[Unique ID],Table15[System-Owned Portion],E6822,Table15[If Material Anything Other than "Lead" in Column E,Was Material Ever Previously Lead?],G6822,Table15[Customer-Owned Portion],O6822),Table15[Unique ID],0),0)))</f>
        <v/>
      </c>
      <c r="X6822"/>
    </row>
    <row r="6823" spans="2:24" x14ac:dyDescent="0.35">
      <c r="B6823" s="146"/>
      <c r="C6823" s="31"/>
      <c r="D6823" s="31"/>
      <c r="E6823" s="44"/>
      <c r="F6823" s="43"/>
      <c r="G6823" s="84"/>
      <c r="H6823" s="31"/>
      <c r="I6823" s="207"/>
      <c r="J6823" s="84"/>
      <c r="K6823" s="31"/>
      <c r="L6823" s="31"/>
      <c r="M6823" s="169"/>
      <c r="N6823" s="148"/>
      <c r="O6823" s="106"/>
      <c r="P6823" s="43"/>
      <c r="Q6823" s="207"/>
      <c r="R6823" s="84"/>
      <c r="S6823" s="31"/>
      <c r="T6823" s="31"/>
      <c r="U6823" s="169"/>
      <c r="V6823" s="150"/>
      <c r="W6823" s="141" t="str" cm="1">
        <f t="array" ref="W6823">IF(SUM(LEN(B6823:V6823))=0,"",IF(OR(OR(ISBLANK(F6823),SUM(LEN(C6823),LEN(D6823))=0),AND(NOT(E6823="Unknown"),ISBLANK(J6823)),AND(NOT(O6823="Unknown"),ISBLANK(R6823))),"Missing Information", INDEX(Table15[Entire Service Line Classification], MATCH(SUMIFS(Table15[Unique ID],Table15[System-Owned Portion],E6823,Table15[If Material Anything Other than "Lead" in Column E,Was Material Ever Previously Lead?],G6823,Table15[Customer-Owned Portion],O6823),Table15[Unique ID],0),0)))</f>
        <v/>
      </c>
      <c r="X6823"/>
    </row>
    <row r="6824" spans="2:24" x14ac:dyDescent="0.35">
      <c r="B6824" s="146"/>
      <c r="C6824" s="31"/>
      <c r="D6824" s="31"/>
      <c r="E6824" s="44"/>
      <c r="F6824" s="43"/>
      <c r="G6824" s="84"/>
      <c r="H6824" s="31"/>
      <c r="I6824" s="207"/>
      <c r="J6824" s="84"/>
      <c r="K6824" s="31"/>
      <c r="L6824" s="31"/>
      <c r="M6824" s="169"/>
      <c r="N6824" s="148"/>
      <c r="O6824" s="106"/>
      <c r="P6824" s="43"/>
      <c r="Q6824" s="207"/>
      <c r="R6824" s="84"/>
      <c r="S6824" s="31"/>
      <c r="T6824" s="31"/>
      <c r="U6824" s="169"/>
      <c r="V6824" s="150"/>
      <c r="W6824" s="141" t="str" cm="1">
        <f t="array" ref="W6824">IF(SUM(LEN(B6824:V6824))=0,"",IF(OR(OR(ISBLANK(F6824),SUM(LEN(C6824),LEN(D6824))=0),AND(NOT(E6824="Unknown"),ISBLANK(J6824)),AND(NOT(O6824="Unknown"),ISBLANK(R6824))),"Missing Information", INDEX(Table15[Entire Service Line Classification], MATCH(SUMIFS(Table15[Unique ID],Table15[System-Owned Portion],E6824,Table15[If Material Anything Other than "Lead" in Column E,Was Material Ever Previously Lead?],G6824,Table15[Customer-Owned Portion],O6824),Table15[Unique ID],0),0)))</f>
        <v/>
      </c>
      <c r="X6824"/>
    </row>
    <row r="6825" spans="2:24" x14ac:dyDescent="0.35">
      <c r="B6825" s="146"/>
      <c r="C6825" s="31"/>
      <c r="D6825" s="31"/>
      <c r="E6825" s="44"/>
      <c r="F6825" s="43"/>
      <c r="G6825" s="84"/>
      <c r="H6825" s="31"/>
      <c r="I6825" s="207"/>
      <c r="J6825" s="84"/>
      <c r="K6825" s="31"/>
      <c r="L6825" s="31"/>
      <c r="M6825" s="169"/>
      <c r="N6825" s="148"/>
      <c r="O6825" s="106"/>
      <c r="P6825" s="43"/>
      <c r="Q6825" s="207"/>
      <c r="R6825" s="84"/>
      <c r="S6825" s="31"/>
      <c r="T6825" s="31"/>
      <c r="U6825" s="169"/>
      <c r="V6825" s="150"/>
      <c r="W6825" s="141" t="str" cm="1">
        <f t="array" ref="W6825">IF(SUM(LEN(B6825:V6825))=0,"",IF(OR(OR(ISBLANK(F6825),SUM(LEN(C6825),LEN(D6825))=0),AND(NOT(E6825="Unknown"),ISBLANK(J6825)),AND(NOT(O6825="Unknown"),ISBLANK(R6825))),"Missing Information", INDEX(Table15[Entire Service Line Classification], MATCH(SUMIFS(Table15[Unique ID],Table15[System-Owned Portion],E6825,Table15[If Material Anything Other than "Lead" in Column E,Was Material Ever Previously Lead?],G6825,Table15[Customer-Owned Portion],O6825),Table15[Unique ID],0),0)))</f>
        <v/>
      </c>
      <c r="X6825"/>
    </row>
    <row r="6826" spans="2:24" x14ac:dyDescent="0.35">
      <c r="B6826" s="146"/>
      <c r="C6826" s="31"/>
      <c r="D6826" s="31"/>
      <c r="E6826" s="44"/>
      <c r="F6826" s="43"/>
      <c r="G6826" s="84"/>
      <c r="H6826" s="31"/>
      <c r="I6826" s="207"/>
      <c r="J6826" s="84"/>
      <c r="K6826" s="31"/>
      <c r="L6826" s="31"/>
      <c r="M6826" s="169"/>
      <c r="N6826" s="148"/>
      <c r="O6826" s="106"/>
      <c r="P6826" s="43"/>
      <c r="Q6826" s="207"/>
      <c r="R6826" s="84"/>
      <c r="S6826" s="31"/>
      <c r="T6826" s="31"/>
      <c r="U6826" s="169"/>
      <c r="V6826" s="150"/>
      <c r="W6826" s="141" t="str" cm="1">
        <f t="array" ref="W6826">IF(SUM(LEN(B6826:V6826))=0,"",IF(OR(OR(ISBLANK(F6826),SUM(LEN(C6826),LEN(D6826))=0),AND(NOT(E6826="Unknown"),ISBLANK(J6826)),AND(NOT(O6826="Unknown"),ISBLANK(R6826))),"Missing Information", INDEX(Table15[Entire Service Line Classification], MATCH(SUMIFS(Table15[Unique ID],Table15[System-Owned Portion],E6826,Table15[If Material Anything Other than "Lead" in Column E,Was Material Ever Previously Lead?],G6826,Table15[Customer-Owned Portion],O6826),Table15[Unique ID],0),0)))</f>
        <v/>
      </c>
      <c r="X6826"/>
    </row>
    <row r="6827" spans="2:24" x14ac:dyDescent="0.35">
      <c r="B6827" s="146"/>
      <c r="C6827" s="31"/>
      <c r="D6827" s="31"/>
      <c r="E6827" s="44"/>
      <c r="F6827" s="43"/>
      <c r="G6827" s="84"/>
      <c r="H6827" s="31"/>
      <c r="I6827" s="207"/>
      <c r="J6827" s="84"/>
      <c r="K6827" s="31"/>
      <c r="L6827" s="31"/>
      <c r="M6827" s="169"/>
      <c r="N6827" s="148"/>
      <c r="O6827" s="106"/>
      <c r="P6827" s="43"/>
      <c r="Q6827" s="207"/>
      <c r="R6827" s="84"/>
      <c r="S6827" s="31"/>
      <c r="T6827" s="31"/>
      <c r="U6827" s="169"/>
      <c r="V6827" s="150"/>
      <c r="W6827" s="141" t="str" cm="1">
        <f t="array" ref="W6827">IF(SUM(LEN(B6827:V6827))=0,"",IF(OR(OR(ISBLANK(F6827),SUM(LEN(C6827),LEN(D6827))=0),AND(NOT(E6827="Unknown"),ISBLANK(J6827)),AND(NOT(O6827="Unknown"),ISBLANK(R6827))),"Missing Information", INDEX(Table15[Entire Service Line Classification], MATCH(SUMIFS(Table15[Unique ID],Table15[System-Owned Portion],E6827,Table15[If Material Anything Other than "Lead" in Column E,Was Material Ever Previously Lead?],G6827,Table15[Customer-Owned Portion],O6827),Table15[Unique ID],0),0)))</f>
        <v/>
      </c>
      <c r="X6827"/>
    </row>
    <row r="6828" spans="2:24" x14ac:dyDescent="0.35">
      <c r="B6828" s="146"/>
      <c r="C6828" s="31"/>
      <c r="D6828" s="31"/>
      <c r="E6828" s="44"/>
      <c r="F6828" s="43"/>
      <c r="G6828" s="84"/>
      <c r="H6828" s="31"/>
      <c r="I6828" s="207"/>
      <c r="J6828" s="84"/>
      <c r="K6828" s="31"/>
      <c r="L6828" s="31"/>
      <c r="M6828" s="169"/>
      <c r="N6828" s="148"/>
      <c r="O6828" s="106"/>
      <c r="P6828" s="43"/>
      <c r="Q6828" s="207"/>
      <c r="R6828" s="84"/>
      <c r="S6828" s="31"/>
      <c r="T6828" s="31"/>
      <c r="U6828" s="169"/>
      <c r="V6828" s="150"/>
      <c r="W6828" s="141" t="str" cm="1">
        <f t="array" ref="W6828">IF(SUM(LEN(B6828:V6828))=0,"",IF(OR(OR(ISBLANK(F6828),SUM(LEN(C6828),LEN(D6828))=0),AND(NOT(E6828="Unknown"),ISBLANK(J6828)),AND(NOT(O6828="Unknown"),ISBLANK(R6828))),"Missing Information", INDEX(Table15[Entire Service Line Classification], MATCH(SUMIFS(Table15[Unique ID],Table15[System-Owned Portion],E6828,Table15[If Material Anything Other than "Lead" in Column E,Was Material Ever Previously Lead?],G6828,Table15[Customer-Owned Portion],O6828),Table15[Unique ID],0),0)))</f>
        <v/>
      </c>
      <c r="X6828"/>
    </row>
    <row r="6829" spans="2:24" x14ac:dyDescent="0.35">
      <c r="B6829" s="146"/>
      <c r="C6829" s="31"/>
      <c r="D6829" s="31"/>
      <c r="E6829" s="44"/>
      <c r="F6829" s="43"/>
      <c r="G6829" s="84"/>
      <c r="H6829" s="31"/>
      <c r="I6829" s="207"/>
      <c r="J6829" s="84"/>
      <c r="K6829" s="31"/>
      <c r="L6829" s="31"/>
      <c r="M6829" s="169"/>
      <c r="N6829" s="148"/>
      <c r="O6829" s="106"/>
      <c r="P6829" s="43"/>
      <c r="Q6829" s="207"/>
      <c r="R6829" s="84"/>
      <c r="S6829" s="31"/>
      <c r="T6829" s="31"/>
      <c r="U6829" s="169"/>
      <c r="V6829" s="150"/>
      <c r="W6829" s="141" t="str" cm="1">
        <f t="array" ref="W6829">IF(SUM(LEN(B6829:V6829))=0,"",IF(OR(OR(ISBLANK(F6829),SUM(LEN(C6829),LEN(D6829))=0),AND(NOT(E6829="Unknown"),ISBLANK(J6829)),AND(NOT(O6829="Unknown"),ISBLANK(R6829))),"Missing Information", INDEX(Table15[Entire Service Line Classification], MATCH(SUMIFS(Table15[Unique ID],Table15[System-Owned Portion],E6829,Table15[If Material Anything Other than "Lead" in Column E,Was Material Ever Previously Lead?],G6829,Table15[Customer-Owned Portion],O6829),Table15[Unique ID],0),0)))</f>
        <v/>
      </c>
      <c r="X6829"/>
    </row>
    <row r="6830" spans="2:24" x14ac:dyDescent="0.35">
      <c r="B6830" s="146"/>
      <c r="C6830" s="31"/>
      <c r="D6830" s="31"/>
      <c r="E6830" s="44"/>
      <c r="F6830" s="43"/>
      <c r="G6830" s="84"/>
      <c r="H6830" s="31"/>
      <c r="I6830" s="207"/>
      <c r="J6830" s="84"/>
      <c r="K6830" s="31"/>
      <c r="L6830" s="31"/>
      <c r="M6830" s="169"/>
      <c r="N6830" s="148"/>
      <c r="O6830" s="106"/>
      <c r="P6830" s="43"/>
      <c r="Q6830" s="207"/>
      <c r="R6830" s="84"/>
      <c r="S6830" s="31"/>
      <c r="T6830" s="31"/>
      <c r="U6830" s="169"/>
      <c r="V6830" s="150"/>
      <c r="W6830" s="141" t="str" cm="1">
        <f t="array" ref="W6830">IF(SUM(LEN(B6830:V6830))=0,"",IF(OR(OR(ISBLANK(F6830),SUM(LEN(C6830),LEN(D6830))=0),AND(NOT(E6830="Unknown"),ISBLANK(J6830)),AND(NOT(O6830="Unknown"),ISBLANK(R6830))),"Missing Information", INDEX(Table15[Entire Service Line Classification], MATCH(SUMIFS(Table15[Unique ID],Table15[System-Owned Portion],E6830,Table15[If Material Anything Other than "Lead" in Column E,Was Material Ever Previously Lead?],G6830,Table15[Customer-Owned Portion],O6830),Table15[Unique ID],0),0)))</f>
        <v/>
      </c>
      <c r="X6830"/>
    </row>
    <row r="6831" spans="2:24" x14ac:dyDescent="0.35">
      <c r="B6831" s="146"/>
      <c r="C6831" s="31"/>
      <c r="D6831" s="31"/>
      <c r="E6831" s="44"/>
      <c r="F6831" s="43"/>
      <c r="G6831" s="84"/>
      <c r="H6831" s="31"/>
      <c r="I6831" s="207"/>
      <c r="J6831" s="84"/>
      <c r="K6831" s="31"/>
      <c r="L6831" s="31"/>
      <c r="M6831" s="169"/>
      <c r="N6831" s="148"/>
      <c r="O6831" s="106"/>
      <c r="P6831" s="43"/>
      <c r="Q6831" s="207"/>
      <c r="R6831" s="84"/>
      <c r="S6831" s="31"/>
      <c r="T6831" s="31"/>
      <c r="U6831" s="169"/>
      <c r="V6831" s="150"/>
      <c r="W6831" s="141" t="str" cm="1">
        <f t="array" ref="W6831">IF(SUM(LEN(B6831:V6831))=0,"",IF(OR(OR(ISBLANK(F6831),SUM(LEN(C6831),LEN(D6831))=0),AND(NOT(E6831="Unknown"),ISBLANK(J6831)),AND(NOT(O6831="Unknown"),ISBLANK(R6831))),"Missing Information", INDEX(Table15[Entire Service Line Classification], MATCH(SUMIFS(Table15[Unique ID],Table15[System-Owned Portion],E6831,Table15[If Material Anything Other than "Lead" in Column E,Was Material Ever Previously Lead?],G6831,Table15[Customer-Owned Portion],O6831),Table15[Unique ID],0),0)))</f>
        <v/>
      </c>
      <c r="X6831"/>
    </row>
    <row r="6832" spans="2:24" x14ac:dyDescent="0.35">
      <c r="B6832" s="146"/>
      <c r="C6832" s="31"/>
      <c r="D6832" s="31"/>
      <c r="E6832" s="44"/>
      <c r="F6832" s="43"/>
      <c r="G6832" s="84"/>
      <c r="H6832" s="31"/>
      <c r="I6832" s="207"/>
      <c r="J6832" s="84"/>
      <c r="K6832" s="31"/>
      <c r="L6832" s="31"/>
      <c r="M6832" s="169"/>
      <c r="N6832" s="148"/>
      <c r="O6832" s="106"/>
      <c r="P6832" s="43"/>
      <c r="Q6832" s="207"/>
      <c r="R6832" s="84"/>
      <c r="S6832" s="31"/>
      <c r="T6832" s="31"/>
      <c r="U6832" s="169"/>
      <c r="V6832" s="150"/>
      <c r="W6832" s="141" t="str" cm="1">
        <f t="array" ref="W6832">IF(SUM(LEN(B6832:V6832))=0,"",IF(OR(OR(ISBLANK(F6832),SUM(LEN(C6832),LEN(D6832))=0),AND(NOT(E6832="Unknown"),ISBLANK(J6832)),AND(NOT(O6832="Unknown"),ISBLANK(R6832))),"Missing Information", INDEX(Table15[Entire Service Line Classification], MATCH(SUMIFS(Table15[Unique ID],Table15[System-Owned Portion],E6832,Table15[If Material Anything Other than "Lead" in Column E,Was Material Ever Previously Lead?],G6832,Table15[Customer-Owned Portion],O6832),Table15[Unique ID],0),0)))</f>
        <v/>
      </c>
      <c r="X6832"/>
    </row>
    <row r="6833" spans="2:24" x14ac:dyDescent="0.35">
      <c r="B6833" s="146"/>
      <c r="C6833" s="31"/>
      <c r="D6833" s="31"/>
      <c r="E6833" s="44"/>
      <c r="F6833" s="43"/>
      <c r="G6833" s="84"/>
      <c r="H6833" s="31"/>
      <c r="I6833" s="207"/>
      <c r="J6833" s="84"/>
      <c r="K6833" s="31"/>
      <c r="L6833" s="31"/>
      <c r="M6833" s="169"/>
      <c r="N6833" s="148"/>
      <c r="O6833" s="106"/>
      <c r="P6833" s="43"/>
      <c r="Q6833" s="207"/>
      <c r="R6833" s="84"/>
      <c r="S6833" s="31"/>
      <c r="T6833" s="31"/>
      <c r="U6833" s="169"/>
      <c r="V6833" s="150"/>
      <c r="W6833" s="141" t="str" cm="1">
        <f t="array" ref="W6833">IF(SUM(LEN(B6833:V6833))=0,"",IF(OR(OR(ISBLANK(F6833),SUM(LEN(C6833),LEN(D6833))=0),AND(NOT(E6833="Unknown"),ISBLANK(J6833)),AND(NOT(O6833="Unknown"),ISBLANK(R6833))),"Missing Information", INDEX(Table15[Entire Service Line Classification], MATCH(SUMIFS(Table15[Unique ID],Table15[System-Owned Portion],E6833,Table15[If Material Anything Other than "Lead" in Column E,Was Material Ever Previously Lead?],G6833,Table15[Customer-Owned Portion],O6833),Table15[Unique ID],0),0)))</f>
        <v/>
      </c>
      <c r="X6833"/>
    </row>
    <row r="6834" spans="2:24" x14ac:dyDescent="0.35">
      <c r="B6834" s="146"/>
      <c r="C6834" s="31"/>
      <c r="D6834" s="31"/>
      <c r="E6834" s="44"/>
      <c r="F6834" s="43"/>
      <c r="G6834" s="84"/>
      <c r="H6834" s="31"/>
      <c r="I6834" s="207"/>
      <c r="J6834" s="84"/>
      <c r="K6834" s="31"/>
      <c r="L6834" s="31"/>
      <c r="M6834" s="169"/>
      <c r="N6834" s="148"/>
      <c r="O6834" s="106"/>
      <c r="P6834" s="43"/>
      <c r="Q6834" s="207"/>
      <c r="R6834" s="84"/>
      <c r="S6834" s="31"/>
      <c r="T6834" s="31"/>
      <c r="U6834" s="169"/>
      <c r="V6834" s="150"/>
      <c r="W6834" s="141" t="str" cm="1">
        <f t="array" ref="W6834">IF(SUM(LEN(B6834:V6834))=0,"",IF(OR(OR(ISBLANK(F6834),SUM(LEN(C6834),LEN(D6834))=0),AND(NOT(E6834="Unknown"),ISBLANK(J6834)),AND(NOT(O6834="Unknown"),ISBLANK(R6834))),"Missing Information", INDEX(Table15[Entire Service Line Classification], MATCH(SUMIFS(Table15[Unique ID],Table15[System-Owned Portion],E6834,Table15[If Material Anything Other than "Lead" in Column E,Was Material Ever Previously Lead?],G6834,Table15[Customer-Owned Portion],O6834),Table15[Unique ID],0),0)))</f>
        <v/>
      </c>
      <c r="X6834"/>
    </row>
    <row r="6835" spans="2:24" x14ac:dyDescent="0.35">
      <c r="B6835" s="146"/>
      <c r="C6835" s="31"/>
      <c r="D6835" s="31"/>
      <c r="E6835" s="44"/>
      <c r="F6835" s="43"/>
      <c r="G6835" s="84"/>
      <c r="H6835" s="31"/>
      <c r="I6835" s="207"/>
      <c r="J6835" s="84"/>
      <c r="K6835" s="31"/>
      <c r="L6835" s="31"/>
      <c r="M6835" s="169"/>
      <c r="N6835" s="148"/>
      <c r="O6835" s="106"/>
      <c r="P6835" s="43"/>
      <c r="Q6835" s="207"/>
      <c r="R6835" s="84"/>
      <c r="S6835" s="31"/>
      <c r="T6835" s="31"/>
      <c r="U6835" s="169"/>
      <c r="V6835" s="150"/>
      <c r="W6835" s="141" t="str" cm="1">
        <f t="array" ref="W6835">IF(SUM(LEN(B6835:V6835))=0,"",IF(OR(OR(ISBLANK(F6835),SUM(LEN(C6835),LEN(D6835))=0),AND(NOT(E6835="Unknown"),ISBLANK(J6835)),AND(NOT(O6835="Unknown"),ISBLANK(R6835))),"Missing Information", INDEX(Table15[Entire Service Line Classification], MATCH(SUMIFS(Table15[Unique ID],Table15[System-Owned Portion],E6835,Table15[If Material Anything Other than "Lead" in Column E,Was Material Ever Previously Lead?],G6835,Table15[Customer-Owned Portion],O6835),Table15[Unique ID],0),0)))</f>
        <v/>
      </c>
      <c r="X6835"/>
    </row>
    <row r="6836" spans="2:24" x14ac:dyDescent="0.35">
      <c r="B6836" s="146"/>
      <c r="C6836" s="31"/>
      <c r="D6836" s="31"/>
      <c r="E6836" s="44"/>
      <c r="F6836" s="43"/>
      <c r="G6836" s="84"/>
      <c r="H6836" s="31"/>
      <c r="I6836" s="207"/>
      <c r="J6836" s="84"/>
      <c r="K6836" s="31"/>
      <c r="L6836" s="31"/>
      <c r="M6836" s="169"/>
      <c r="N6836" s="148"/>
      <c r="O6836" s="106"/>
      <c r="P6836" s="43"/>
      <c r="Q6836" s="207"/>
      <c r="R6836" s="84"/>
      <c r="S6836" s="31"/>
      <c r="T6836" s="31"/>
      <c r="U6836" s="169"/>
      <c r="V6836" s="150"/>
      <c r="W6836" s="141" t="str" cm="1">
        <f t="array" ref="W6836">IF(SUM(LEN(B6836:V6836))=0,"",IF(OR(OR(ISBLANK(F6836),SUM(LEN(C6836),LEN(D6836))=0),AND(NOT(E6836="Unknown"),ISBLANK(J6836)),AND(NOT(O6836="Unknown"),ISBLANK(R6836))),"Missing Information", INDEX(Table15[Entire Service Line Classification], MATCH(SUMIFS(Table15[Unique ID],Table15[System-Owned Portion],E6836,Table15[If Material Anything Other than "Lead" in Column E,Was Material Ever Previously Lead?],G6836,Table15[Customer-Owned Portion],O6836),Table15[Unique ID],0),0)))</f>
        <v/>
      </c>
      <c r="X6836"/>
    </row>
    <row r="6837" spans="2:24" x14ac:dyDescent="0.35">
      <c r="B6837" s="146"/>
      <c r="C6837" s="31"/>
      <c r="D6837" s="31"/>
      <c r="E6837" s="44"/>
      <c r="F6837" s="43"/>
      <c r="G6837" s="84"/>
      <c r="H6837" s="31"/>
      <c r="I6837" s="207"/>
      <c r="J6837" s="84"/>
      <c r="K6837" s="31"/>
      <c r="L6837" s="31"/>
      <c r="M6837" s="169"/>
      <c r="N6837" s="148"/>
      <c r="O6837" s="106"/>
      <c r="P6837" s="43"/>
      <c r="Q6837" s="207"/>
      <c r="R6837" s="84"/>
      <c r="S6837" s="31"/>
      <c r="T6837" s="31"/>
      <c r="U6837" s="169"/>
      <c r="V6837" s="150"/>
      <c r="W6837" s="141" t="str" cm="1">
        <f t="array" ref="W6837">IF(SUM(LEN(B6837:V6837))=0,"",IF(OR(OR(ISBLANK(F6837),SUM(LEN(C6837),LEN(D6837))=0),AND(NOT(E6837="Unknown"),ISBLANK(J6837)),AND(NOT(O6837="Unknown"),ISBLANK(R6837))),"Missing Information", INDEX(Table15[Entire Service Line Classification], MATCH(SUMIFS(Table15[Unique ID],Table15[System-Owned Portion],E6837,Table15[If Material Anything Other than "Lead" in Column E,Was Material Ever Previously Lead?],G6837,Table15[Customer-Owned Portion],O6837),Table15[Unique ID],0),0)))</f>
        <v/>
      </c>
      <c r="X6837"/>
    </row>
    <row r="6838" spans="2:24" x14ac:dyDescent="0.35">
      <c r="B6838" s="146"/>
      <c r="C6838" s="31"/>
      <c r="D6838" s="31"/>
      <c r="E6838" s="44"/>
      <c r="F6838" s="43"/>
      <c r="G6838" s="84"/>
      <c r="H6838" s="31"/>
      <c r="I6838" s="207"/>
      <c r="J6838" s="84"/>
      <c r="K6838" s="31"/>
      <c r="L6838" s="31"/>
      <c r="M6838" s="169"/>
      <c r="N6838" s="148"/>
      <c r="O6838" s="106"/>
      <c r="P6838" s="43"/>
      <c r="Q6838" s="207"/>
      <c r="R6838" s="84"/>
      <c r="S6838" s="31"/>
      <c r="T6838" s="31"/>
      <c r="U6838" s="169"/>
      <c r="V6838" s="150"/>
      <c r="W6838" s="141" t="str" cm="1">
        <f t="array" ref="W6838">IF(SUM(LEN(B6838:V6838))=0,"",IF(OR(OR(ISBLANK(F6838),SUM(LEN(C6838),LEN(D6838))=0),AND(NOT(E6838="Unknown"),ISBLANK(J6838)),AND(NOT(O6838="Unknown"),ISBLANK(R6838))),"Missing Information", INDEX(Table15[Entire Service Line Classification], MATCH(SUMIFS(Table15[Unique ID],Table15[System-Owned Portion],E6838,Table15[If Material Anything Other than "Lead" in Column E,Was Material Ever Previously Lead?],G6838,Table15[Customer-Owned Portion],O6838),Table15[Unique ID],0),0)))</f>
        <v/>
      </c>
      <c r="X6838"/>
    </row>
    <row r="6839" spans="2:24" x14ac:dyDescent="0.35">
      <c r="B6839" s="146"/>
      <c r="C6839" s="31"/>
      <c r="D6839" s="31"/>
      <c r="E6839" s="44"/>
      <c r="F6839" s="43"/>
      <c r="G6839" s="84"/>
      <c r="H6839" s="31"/>
      <c r="I6839" s="207"/>
      <c r="J6839" s="84"/>
      <c r="K6839" s="31"/>
      <c r="L6839" s="31"/>
      <c r="M6839" s="169"/>
      <c r="N6839" s="148"/>
      <c r="O6839" s="106"/>
      <c r="P6839" s="43"/>
      <c r="Q6839" s="207"/>
      <c r="R6839" s="84"/>
      <c r="S6839" s="31"/>
      <c r="T6839" s="31"/>
      <c r="U6839" s="169"/>
      <c r="V6839" s="150"/>
      <c r="W6839" s="141" t="str" cm="1">
        <f t="array" ref="W6839">IF(SUM(LEN(B6839:V6839))=0,"",IF(OR(OR(ISBLANK(F6839),SUM(LEN(C6839),LEN(D6839))=0),AND(NOT(E6839="Unknown"),ISBLANK(J6839)),AND(NOT(O6839="Unknown"),ISBLANK(R6839))),"Missing Information", INDEX(Table15[Entire Service Line Classification], MATCH(SUMIFS(Table15[Unique ID],Table15[System-Owned Portion],E6839,Table15[If Material Anything Other than "Lead" in Column E,Was Material Ever Previously Lead?],G6839,Table15[Customer-Owned Portion],O6839),Table15[Unique ID],0),0)))</f>
        <v/>
      </c>
      <c r="X6839"/>
    </row>
    <row r="6840" spans="2:24" x14ac:dyDescent="0.35">
      <c r="B6840" s="146"/>
      <c r="C6840" s="31"/>
      <c r="D6840" s="31"/>
      <c r="E6840" s="44"/>
      <c r="F6840" s="43"/>
      <c r="G6840" s="84"/>
      <c r="H6840" s="31"/>
      <c r="I6840" s="207"/>
      <c r="J6840" s="84"/>
      <c r="K6840" s="31"/>
      <c r="L6840" s="31"/>
      <c r="M6840" s="169"/>
      <c r="N6840" s="148"/>
      <c r="O6840" s="106"/>
      <c r="P6840" s="43"/>
      <c r="Q6840" s="207"/>
      <c r="R6840" s="84"/>
      <c r="S6840" s="31"/>
      <c r="T6840" s="31"/>
      <c r="U6840" s="169"/>
      <c r="V6840" s="150"/>
      <c r="W6840" s="141" t="str" cm="1">
        <f t="array" ref="W6840">IF(SUM(LEN(B6840:V6840))=0,"",IF(OR(OR(ISBLANK(F6840),SUM(LEN(C6840),LEN(D6840))=0),AND(NOT(E6840="Unknown"),ISBLANK(J6840)),AND(NOT(O6840="Unknown"),ISBLANK(R6840))),"Missing Information", INDEX(Table15[Entire Service Line Classification], MATCH(SUMIFS(Table15[Unique ID],Table15[System-Owned Portion],E6840,Table15[If Material Anything Other than "Lead" in Column E,Was Material Ever Previously Lead?],G6840,Table15[Customer-Owned Portion],O6840),Table15[Unique ID],0),0)))</f>
        <v/>
      </c>
      <c r="X6840"/>
    </row>
    <row r="6841" spans="2:24" x14ac:dyDescent="0.35">
      <c r="B6841" s="146"/>
      <c r="C6841" s="31"/>
      <c r="D6841" s="31"/>
      <c r="E6841" s="44"/>
      <c r="F6841" s="43"/>
      <c r="G6841" s="84"/>
      <c r="H6841" s="31"/>
      <c r="I6841" s="207"/>
      <c r="J6841" s="84"/>
      <c r="K6841" s="31"/>
      <c r="L6841" s="31"/>
      <c r="M6841" s="169"/>
      <c r="N6841" s="148"/>
      <c r="O6841" s="106"/>
      <c r="P6841" s="43"/>
      <c r="Q6841" s="207"/>
      <c r="R6841" s="84"/>
      <c r="S6841" s="31"/>
      <c r="T6841" s="31"/>
      <c r="U6841" s="169"/>
      <c r="V6841" s="150"/>
      <c r="W6841" s="141" t="str" cm="1">
        <f t="array" ref="W6841">IF(SUM(LEN(B6841:V6841))=0,"",IF(OR(OR(ISBLANK(F6841),SUM(LEN(C6841),LEN(D6841))=0),AND(NOT(E6841="Unknown"),ISBLANK(J6841)),AND(NOT(O6841="Unknown"),ISBLANK(R6841))),"Missing Information", INDEX(Table15[Entire Service Line Classification], MATCH(SUMIFS(Table15[Unique ID],Table15[System-Owned Portion],E6841,Table15[If Material Anything Other than "Lead" in Column E,Was Material Ever Previously Lead?],G6841,Table15[Customer-Owned Portion],O6841),Table15[Unique ID],0),0)))</f>
        <v/>
      </c>
      <c r="X6841"/>
    </row>
    <row r="6842" spans="2:24" x14ac:dyDescent="0.35">
      <c r="B6842" s="146"/>
      <c r="C6842" s="31"/>
      <c r="D6842" s="31"/>
      <c r="E6842" s="44"/>
      <c r="F6842" s="43"/>
      <c r="G6842" s="84"/>
      <c r="H6842" s="31"/>
      <c r="I6842" s="207"/>
      <c r="J6842" s="84"/>
      <c r="K6842" s="31"/>
      <c r="L6842" s="31"/>
      <c r="M6842" s="169"/>
      <c r="N6842" s="148"/>
      <c r="O6842" s="106"/>
      <c r="P6842" s="43"/>
      <c r="Q6842" s="207"/>
      <c r="R6842" s="84"/>
      <c r="S6842" s="31"/>
      <c r="T6842" s="31"/>
      <c r="U6842" s="169"/>
      <c r="V6842" s="150"/>
      <c r="W6842" s="141" t="str" cm="1">
        <f t="array" ref="W6842">IF(SUM(LEN(B6842:V6842))=0,"",IF(OR(OR(ISBLANK(F6842),SUM(LEN(C6842),LEN(D6842))=0),AND(NOT(E6842="Unknown"),ISBLANK(J6842)),AND(NOT(O6842="Unknown"),ISBLANK(R6842))),"Missing Information", INDEX(Table15[Entire Service Line Classification], MATCH(SUMIFS(Table15[Unique ID],Table15[System-Owned Portion],E6842,Table15[If Material Anything Other than "Lead" in Column E,Was Material Ever Previously Lead?],G6842,Table15[Customer-Owned Portion],O6842),Table15[Unique ID],0),0)))</f>
        <v/>
      </c>
      <c r="X6842"/>
    </row>
    <row r="6843" spans="2:24" x14ac:dyDescent="0.35">
      <c r="B6843" s="146"/>
      <c r="C6843" s="31"/>
      <c r="D6843" s="31"/>
      <c r="E6843" s="44"/>
      <c r="F6843" s="43"/>
      <c r="G6843" s="84"/>
      <c r="H6843" s="31"/>
      <c r="I6843" s="207"/>
      <c r="J6843" s="84"/>
      <c r="K6843" s="31"/>
      <c r="L6843" s="31"/>
      <c r="M6843" s="169"/>
      <c r="N6843" s="148"/>
      <c r="O6843" s="106"/>
      <c r="P6843" s="43"/>
      <c r="Q6843" s="207"/>
      <c r="R6843" s="84"/>
      <c r="S6843" s="31"/>
      <c r="T6843" s="31"/>
      <c r="U6843" s="169"/>
      <c r="V6843" s="150"/>
      <c r="W6843" s="141" t="str" cm="1">
        <f t="array" ref="W6843">IF(SUM(LEN(B6843:V6843))=0,"",IF(OR(OR(ISBLANK(F6843),SUM(LEN(C6843),LEN(D6843))=0),AND(NOT(E6843="Unknown"),ISBLANK(J6843)),AND(NOT(O6843="Unknown"),ISBLANK(R6843))),"Missing Information", INDEX(Table15[Entire Service Line Classification], MATCH(SUMIFS(Table15[Unique ID],Table15[System-Owned Portion],E6843,Table15[If Material Anything Other than "Lead" in Column E,Was Material Ever Previously Lead?],G6843,Table15[Customer-Owned Portion],O6843),Table15[Unique ID],0),0)))</f>
        <v/>
      </c>
      <c r="X6843"/>
    </row>
    <row r="6844" spans="2:24" x14ac:dyDescent="0.35">
      <c r="B6844" s="146"/>
      <c r="C6844" s="31"/>
      <c r="D6844" s="31"/>
      <c r="E6844" s="44"/>
      <c r="F6844" s="43"/>
      <c r="G6844" s="84"/>
      <c r="H6844" s="31"/>
      <c r="I6844" s="207"/>
      <c r="J6844" s="84"/>
      <c r="K6844" s="31"/>
      <c r="L6844" s="31"/>
      <c r="M6844" s="169"/>
      <c r="N6844" s="148"/>
      <c r="O6844" s="106"/>
      <c r="P6844" s="43"/>
      <c r="Q6844" s="207"/>
      <c r="R6844" s="84"/>
      <c r="S6844" s="31"/>
      <c r="T6844" s="31"/>
      <c r="U6844" s="169"/>
      <c r="V6844" s="150"/>
      <c r="W6844" s="141" t="str" cm="1">
        <f t="array" ref="W6844">IF(SUM(LEN(B6844:V6844))=0,"",IF(OR(OR(ISBLANK(F6844),SUM(LEN(C6844),LEN(D6844))=0),AND(NOT(E6844="Unknown"),ISBLANK(J6844)),AND(NOT(O6844="Unknown"),ISBLANK(R6844))),"Missing Information", INDEX(Table15[Entire Service Line Classification], MATCH(SUMIFS(Table15[Unique ID],Table15[System-Owned Portion],E6844,Table15[If Material Anything Other than "Lead" in Column E,Was Material Ever Previously Lead?],G6844,Table15[Customer-Owned Portion],O6844),Table15[Unique ID],0),0)))</f>
        <v/>
      </c>
      <c r="X6844"/>
    </row>
    <row r="6845" spans="2:24" x14ac:dyDescent="0.35">
      <c r="B6845" s="146"/>
      <c r="C6845" s="31"/>
      <c r="D6845" s="31"/>
      <c r="E6845" s="44"/>
      <c r="F6845" s="43"/>
      <c r="G6845" s="84"/>
      <c r="H6845" s="31"/>
      <c r="I6845" s="207"/>
      <c r="J6845" s="84"/>
      <c r="K6845" s="31"/>
      <c r="L6845" s="31"/>
      <c r="M6845" s="169"/>
      <c r="N6845" s="148"/>
      <c r="O6845" s="106"/>
      <c r="P6845" s="43"/>
      <c r="Q6845" s="207"/>
      <c r="R6845" s="84"/>
      <c r="S6845" s="31"/>
      <c r="T6845" s="31"/>
      <c r="U6845" s="169"/>
      <c r="V6845" s="150"/>
      <c r="W6845" s="141" t="str" cm="1">
        <f t="array" ref="W6845">IF(SUM(LEN(B6845:V6845))=0,"",IF(OR(OR(ISBLANK(F6845),SUM(LEN(C6845),LEN(D6845))=0),AND(NOT(E6845="Unknown"),ISBLANK(J6845)),AND(NOT(O6845="Unknown"),ISBLANK(R6845))),"Missing Information", INDEX(Table15[Entire Service Line Classification], MATCH(SUMIFS(Table15[Unique ID],Table15[System-Owned Portion],E6845,Table15[If Material Anything Other than "Lead" in Column E,Was Material Ever Previously Lead?],G6845,Table15[Customer-Owned Portion],O6845),Table15[Unique ID],0),0)))</f>
        <v/>
      </c>
      <c r="X6845"/>
    </row>
    <row r="6846" spans="2:24" x14ac:dyDescent="0.35">
      <c r="B6846" s="146"/>
      <c r="C6846" s="31"/>
      <c r="D6846" s="31"/>
      <c r="E6846" s="44"/>
      <c r="F6846" s="43"/>
      <c r="G6846" s="84"/>
      <c r="H6846" s="31"/>
      <c r="I6846" s="207"/>
      <c r="J6846" s="84"/>
      <c r="K6846" s="31"/>
      <c r="L6846" s="31"/>
      <c r="M6846" s="169"/>
      <c r="N6846" s="148"/>
      <c r="O6846" s="106"/>
      <c r="P6846" s="43"/>
      <c r="Q6846" s="207"/>
      <c r="R6846" s="84"/>
      <c r="S6846" s="31"/>
      <c r="T6846" s="31"/>
      <c r="U6846" s="169"/>
      <c r="V6846" s="150"/>
      <c r="W6846" s="141" t="str" cm="1">
        <f t="array" ref="W6846">IF(SUM(LEN(B6846:V6846))=0,"",IF(OR(OR(ISBLANK(F6846),SUM(LEN(C6846),LEN(D6846))=0),AND(NOT(E6846="Unknown"),ISBLANK(J6846)),AND(NOT(O6846="Unknown"),ISBLANK(R6846))),"Missing Information", INDEX(Table15[Entire Service Line Classification], MATCH(SUMIFS(Table15[Unique ID],Table15[System-Owned Portion],E6846,Table15[If Material Anything Other than "Lead" in Column E,Was Material Ever Previously Lead?],G6846,Table15[Customer-Owned Portion],O6846),Table15[Unique ID],0),0)))</f>
        <v/>
      </c>
      <c r="X6846"/>
    </row>
    <row r="6847" spans="2:24" x14ac:dyDescent="0.35">
      <c r="B6847" s="146"/>
      <c r="C6847" s="31"/>
      <c r="D6847" s="31"/>
      <c r="E6847" s="44"/>
      <c r="F6847" s="43"/>
      <c r="G6847" s="84"/>
      <c r="H6847" s="31"/>
      <c r="I6847" s="207"/>
      <c r="J6847" s="84"/>
      <c r="K6847" s="31"/>
      <c r="L6847" s="31"/>
      <c r="M6847" s="169"/>
      <c r="N6847" s="148"/>
      <c r="O6847" s="106"/>
      <c r="P6847" s="43"/>
      <c r="Q6847" s="207"/>
      <c r="R6847" s="84"/>
      <c r="S6847" s="31"/>
      <c r="T6847" s="31"/>
      <c r="U6847" s="169"/>
      <c r="V6847" s="150"/>
      <c r="W6847" s="141" t="str" cm="1">
        <f t="array" ref="W6847">IF(SUM(LEN(B6847:V6847))=0,"",IF(OR(OR(ISBLANK(F6847),SUM(LEN(C6847),LEN(D6847))=0),AND(NOT(E6847="Unknown"),ISBLANK(J6847)),AND(NOT(O6847="Unknown"),ISBLANK(R6847))),"Missing Information", INDEX(Table15[Entire Service Line Classification], MATCH(SUMIFS(Table15[Unique ID],Table15[System-Owned Portion],E6847,Table15[If Material Anything Other than "Lead" in Column E,Was Material Ever Previously Lead?],G6847,Table15[Customer-Owned Portion],O6847),Table15[Unique ID],0),0)))</f>
        <v/>
      </c>
      <c r="X6847"/>
    </row>
    <row r="6848" spans="2:24" x14ac:dyDescent="0.35">
      <c r="B6848" s="146"/>
      <c r="C6848" s="31"/>
      <c r="D6848" s="31"/>
      <c r="E6848" s="44"/>
      <c r="F6848" s="43"/>
      <c r="G6848" s="84"/>
      <c r="H6848" s="31"/>
      <c r="I6848" s="207"/>
      <c r="J6848" s="84"/>
      <c r="K6848" s="31"/>
      <c r="L6848" s="31"/>
      <c r="M6848" s="169"/>
      <c r="N6848" s="148"/>
      <c r="O6848" s="106"/>
      <c r="P6848" s="43"/>
      <c r="Q6848" s="207"/>
      <c r="R6848" s="84"/>
      <c r="S6848" s="31"/>
      <c r="T6848" s="31"/>
      <c r="U6848" s="169"/>
      <c r="V6848" s="150"/>
      <c r="W6848" s="141" t="str" cm="1">
        <f t="array" ref="W6848">IF(SUM(LEN(B6848:V6848))=0,"",IF(OR(OR(ISBLANK(F6848),SUM(LEN(C6848),LEN(D6848))=0),AND(NOT(E6848="Unknown"),ISBLANK(J6848)),AND(NOT(O6848="Unknown"),ISBLANK(R6848))),"Missing Information", INDEX(Table15[Entire Service Line Classification], MATCH(SUMIFS(Table15[Unique ID],Table15[System-Owned Portion],E6848,Table15[If Material Anything Other than "Lead" in Column E,Was Material Ever Previously Lead?],G6848,Table15[Customer-Owned Portion],O6848),Table15[Unique ID],0),0)))</f>
        <v/>
      </c>
      <c r="X6848"/>
    </row>
    <row r="6849" spans="2:24" x14ac:dyDescent="0.35">
      <c r="B6849" s="146"/>
      <c r="C6849" s="31"/>
      <c r="D6849" s="31"/>
      <c r="E6849" s="44"/>
      <c r="F6849" s="43"/>
      <c r="G6849" s="84"/>
      <c r="H6849" s="31"/>
      <c r="I6849" s="207"/>
      <c r="J6849" s="84"/>
      <c r="K6849" s="31"/>
      <c r="L6849" s="31"/>
      <c r="M6849" s="169"/>
      <c r="N6849" s="148"/>
      <c r="O6849" s="106"/>
      <c r="P6849" s="43"/>
      <c r="Q6849" s="207"/>
      <c r="R6849" s="84"/>
      <c r="S6849" s="31"/>
      <c r="T6849" s="31"/>
      <c r="U6849" s="169"/>
      <c r="V6849" s="150"/>
      <c r="W6849" s="141" t="str" cm="1">
        <f t="array" ref="W6849">IF(SUM(LEN(B6849:V6849))=0,"",IF(OR(OR(ISBLANK(F6849),SUM(LEN(C6849),LEN(D6849))=0),AND(NOT(E6849="Unknown"),ISBLANK(J6849)),AND(NOT(O6849="Unknown"),ISBLANK(R6849))),"Missing Information", INDEX(Table15[Entire Service Line Classification], MATCH(SUMIFS(Table15[Unique ID],Table15[System-Owned Portion],E6849,Table15[If Material Anything Other than "Lead" in Column E,Was Material Ever Previously Lead?],G6849,Table15[Customer-Owned Portion],O6849),Table15[Unique ID],0),0)))</f>
        <v/>
      </c>
      <c r="X6849"/>
    </row>
    <row r="6850" spans="2:24" x14ac:dyDescent="0.35">
      <c r="B6850" s="146"/>
      <c r="C6850" s="31"/>
      <c r="D6850" s="31"/>
      <c r="E6850" s="44"/>
      <c r="F6850" s="43"/>
      <c r="G6850" s="84"/>
      <c r="H6850" s="31"/>
      <c r="I6850" s="207"/>
      <c r="J6850" s="84"/>
      <c r="K6850" s="31"/>
      <c r="L6850" s="31"/>
      <c r="M6850" s="169"/>
      <c r="N6850" s="148"/>
      <c r="O6850" s="106"/>
      <c r="P6850" s="43"/>
      <c r="Q6850" s="207"/>
      <c r="R6850" s="84"/>
      <c r="S6850" s="31"/>
      <c r="T6850" s="31"/>
      <c r="U6850" s="169"/>
      <c r="V6850" s="150"/>
      <c r="W6850" s="141" t="str" cm="1">
        <f t="array" ref="W6850">IF(SUM(LEN(B6850:V6850))=0,"",IF(OR(OR(ISBLANK(F6850),SUM(LEN(C6850),LEN(D6850))=0),AND(NOT(E6850="Unknown"),ISBLANK(J6850)),AND(NOT(O6850="Unknown"),ISBLANK(R6850))),"Missing Information", INDEX(Table15[Entire Service Line Classification], MATCH(SUMIFS(Table15[Unique ID],Table15[System-Owned Portion],E6850,Table15[If Material Anything Other than "Lead" in Column E,Was Material Ever Previously Lead?],G6850,Table15[Customer-Owned Portion],O6850),Table15[Unique ID],0),0)))</f>
        <v/>
      </c>
      <c r="X6850"/>
    </row>
    <row r="6851" spans="2:24" x14ac:dyDescent="0.35">
      <c r="B6851" s="146"/>
      <c r="C6851" s="31"/>
      <c r="D6851" s="31"/>
      <c r="E6851" s="44"/>
      <c r="F6851" s="43"/>
      <c r="G6851" s="84"/>
      <c r="H6851" s="31"/>
      <c r="I6851" s="207"/>
      <c r="J6851" s="84"/>
      <c r="K6851" s="31"/>
      <c r="L6851" s="31"/>
      <c r="M6851" s="169"/>
      <c r="N6851" s="148"/>
      <c r="O6851" s="106"/>
      <c r="P6851" s="43"/>
      <c r="Q6851" s="207"/>
      <c r="R6851" s="84"/>
      <c r="S6851" s="31"/>
      <c r="T6851" s="31"/>
      <c r="U6851" s="169"/>
      <c r="V6851" s="150"/>
      <c r="W6851" s="141" t="str" cm="1">
        <f t="array" ref="W6851">IF(SUM(LEN(B6851:V6851))=0,"",IF(OR(OR(ISBLANK(F6851),SUM(LEN(C6851),LEN(D6851))=0),AND(NOT(E6851="Unknown"),ISBLANK(J6851)),AND(NOT(O6851="Unknown"),ISBLANK(R6851))),"Missing Information", INDEX(Table15[Entire Service Line Classification], MATCH(SUMIFS(Table15[Unique ID],Table15[System-Owned Portion],E6851,Table15[If Material Anything Other than "Lead" in Column E,Was Material Ever Previously Lead?],G6851,Table15[Customer-Owned Portion],O6851),Table15[Unique ID],0),0)))</f>
        <v/>
      </c>
      <c r="X6851"/>
    </row>
    <row r="6852" spans="2:24" x14ac:dyDescent="0.35">
      <c r="B6852" s="146"/>
      <c r="C6852" s="31"/>
      <c r="D6852" s="31"/>
      <c r="E6852" s="44"/>
      <c r="F6852" s="43"/>
      <c r="G6852" s="84"/>
      <c r="H6852" s="31"/>
      <c r="I6852" s="207"/>
      <c r="J6852" s="84"/>
      <c r="K6852" s="31"/>
      <c r="L6852" s="31"/>
      <c r="M6852" s="169"/>
      <c r="N6852" s="148"/>
      <c r="O6852" s="106"/>
      <c r="P6852" s="43"/>
      <c r="Q6852" s="207"/>
      <c r="R6852" s="84"/>
      <c r="S6852" s="31"/>
      <c r="T6852" s="31"/>
      <c r="U6852" s="169"/>
      <c r="V6852" s="150"/>
      <c r="W6852" s="141" t="str" cm="1">
        <f t="array" ref="W6852">IF(SUM(LEN(B6852:V6852))=0,"",IF(OR(OR(ISBLANK(F6852),SUM(LEN(C6852),LEN(D6852))=0),AND(NOT(E6852="Unknown"),ISBLANK(J6852)),AND(NOT(O6852="Unknown"),ISBLANK(R6852))),"Missing Information", INDEX(Table15[Entire Service Line Classification], MATCH(SUMIFS(Table15[Unique ID],Table15[System-Owned Portion],E6852,Table15[If Material Anything Other than "Lead" in Column E,Was Material Ever Previously Lead?],G6852,Table15[Customer-Owned Portion],O6852),Table15[Unique ID],0),0)))</f>
        <v/>
      </c>
      <c r="X6852"/>
    </row>
    <row r="6853" spans="2:24" x14ac:dyDescent="0.35">
      <c r="B6853" s="146"/>
      <c r="C6853" s="31"/>
      <c r="D6853" s="31"/>
      <c r="E6853" s="44"/>
      <c r="F6853" s="43"/>
      <c r="G6853" s="84"/>
      <c r="H6853" s="31"/>
      <c r="I6853" s="207"/>
      <c r="J6853" s="84"/>
      <c r="K6853" s="31"/>
      <c r="L6853" s="31"/>
      <c r="M6853" s="169"/>
      <c r="N6853" s="148"/>
      <c r="O6853" s="106"/>
      <c r="P6853" s="43"/>
      <c r="Q6853" s="207"/>
      <c r="R6853" s="84"/>
      <c r="S6853" s="31"/>
      <c r="T6853" s="31"/>
      <c r="U6853" s="169"/>
      <c r="V6853" s="150"/>
      <c r="W6853" s="141" t="str" cm="1">
        <f t="array" ref="W6853">IF(SUM(LEN(B6853:V6853))=0,"",IF(OR(OR(ISBLANK(F6853),SUM(LEN(C6853),LEN(D6853))=0),AND(NOT(E6853="Unknown"),ISBLANK(J6853)),AND(NOT(O6853="Unknown"),ISBLANK(R6853))),"Missing Information", INDEX(Table15[Entire Service Line Classification], MATCH(SUMIFS(Table15[Unique ID],Table15[System-Owned Portion],E6853,Table15[If Material Anything Other than "Lead" in Column E,Was Material Ever Previously Lead?],G6853,Table15[Customer-Owned Portion],O6853),Table15[Unique ID],0),0)))</f>
        <v/>
      </c>
      <c r="X6853"/>
    </row>
    <row r="6854" spans="2:24" x14ac:dyDescent="0.35">
      <c r="B6854" s="146"/>
      <c r="C6854" s="31"/>
      <c r="D6854" s="31"/>
      <c r="E6854" s="44"/>
      <c r="F6854" s="43"/>
      <c r="G6854" s="84"/>
      <c r="H6854" s="31"/>
      <c r="I6854" s="207"/>
      <c r="J6854" s="84"/>
      <c r="K6854" s="31"/>
      <c r="L6854" s="31"/>
      <c r="M6854" s="169"/>
      <c r="N6854" s="148"/>
      <c r="O6854" s="106"/>
      <c r="P6854" s="43"/>
      <c r="Q6854" s="207"/>
      <c r="R6854" s="84"/>
      <c r="S6854" s="31"/>
      <c r="T6854" s="31"/>
      <c r="U6854" s="169"/>
      <c r="V6854" s="150"/>
      <c r="W6854" s="141" t="str" cm="1">
        <f t="array" ref="W6854">IF(SUM(LEN(B6854:V6854))=0,"",IF(OR(OR(ISBLANK(F6854),SUM(LEN(C6854),LEN(D6854))=0),AND(NOT(E6854="Unknown"),ISBLANK(J6854)),AND(NOT(O6854="Unknown"),ISBLANK(R6854))),"Missing Information", INDEX(Table15[Entire Service Line Classification], MATCH(SUMIFS(Table15[Unique ID],Table15[System-Owned Portion],E6854,Table15[If Material Anything Other than "Lead" in Column E,Was Material Ever Previously Lead?],G6854,Table15[Customer-Owned Portion],O6854),Table15[Unique ID],0),0)))</f>
        <v/>
      </c>
      <c r="X6854"/>
    </row>
    <row r="6855" spans="2:24" x14ac:dyDescent="0.35">
      <c r="B6855" s="146"/>
      <c r="C6855" s="31"/>
      <c r="D6855" s="31"/>
      <c r="E6855" s="44"/>
      <c r="F6855" s="43"/>
      <c r="G6855" s="84"/>
      <c r="H6855" s="31"/>
      <c r="I6855" s="207"/>
      <c r="J6855" s="84"/>
      <c r="K6855" s="31"/>
      <c r="L6855" s="31"/>
      <c r="M6855" s="169"/>
      <c r="N6855" s="148"/>
      <c r="O6855" s="106"/>
      <c r="P6855" s="43"/>
      <c r="Q6855" s="207"/>
      <c r="R6855" s="84"/>
      <c r="S6855" s="31"/>
      <c r="T6855" s="31"/>
      <c r="U6855" s="169"/>
      <c r="V6855" s="150"/>
      <c r="W6855" s="141" t="str" cm="1">
        <f t="array" ref="W6855">IF(SUM(LEN(B6855:V6855))=0,"",IF(OR(OR(ISBLANK(F6855),SUM(LEN(C6855),LEN(D6855))=0),AND(NOT(E6855="Unknown"),ISBLANK(J6855)),AND(NOT(O6855="Unknown"),ISBLANK(R6855))),"Missing Information", INDEX(Table15[Entire Service Line Classification], MATCH(SUMIFS(Table15[Unique ID],Table15[System-Owned Portion],E6855,Table15[If Material Anything Other than "Lead" in Column E,Was Material Ever Previously Lead?],G6855,Table15[Customer-Owned Portion],O6855),Table15[Unique ID],0),0)))</f>
        <v/>
      </c>
      <c r="X6855"/>
    </row>
    <row r="6856" spans="2:24" x14ac:dyDescent="0.35">
      <c r="B6856" s="146"/>
      <c r="C6856" s="31"/>
      <c r="D6856" s="31"/>
      <c r="E6856" s="44"/>
      <c r="F6856" s="43"/>
      <c r="G6856" s="84"/>
      <c r="H6856" s="31"/>
      <c r="I6856" s="207"/>
      <c r="J6856" s="84"/>
      <c r="K6856" s="31"/>
      <c r="L6856" s="31"/>
      <c r="M6856" s="169"/>
      <c r="N6856" s="148"/>
      <c r="O6856" s="106"/>
      <c r="P6856" s="43"/>
      <c r="Q6856" s="207"/>
      <c r="R6856" s="84"/>
      <c r="S6856" s="31"/>
      <c r="T6856" s="31"/>
      <c r="U6856" s="169"/>
      <c r="V6856" s="150"/>
      <c r="W6856" s="141" t="str" cm="1">
        <f t="array" ref="W6856">IF(SUM(LEN(B6856:V6856))=0,"",IF(OR(OR(ISBLANK(F6856),SUM(LEN(C6856),LEN(D6856))=0),AND(NOT(E6856="Unknown"),ISBLANK(J6856)),AND(NOT(O6856="Unknown"),ISBLANK(R6856))),"Missing Information", INDEX(Table15[Entire Service Line Classification], MATCH(SUMIFS(Table15[Unique ID],Table15[System-Owned Portion],E6856,Table15[If Material Anything Other than "Lead" in Column E,Was Material Ever Previously Lead?],G6856,Table15[Customer-Owned Portion],O6856),Table15[Unique ID],0),0)))</f>
        <v/>
      </c>
      <c r="X6856"/>
    </row>
    <row r="6857" spans="2:24" x14ac:dyDescent="0.35">
      <c r="B6857" s="146"/>
      <c r="C6857" s="31"/>
      <c r="D6857" s="31"/>
      <c r="E6857" s="44"/>
      <c r="F6857" s="43"/>
      <c r="G6857" s="84"/>
      <c r="H6857" s="31"/>
      <c r="I6857" s="207"/>
      <c r="J6857" s="84"/>
      <c r="K6857" s="31"/>
      <c r="L6857" s="31"/>
      <c r="M6857" s="169"/>
      <c r="N6857" s="148"/>
      <c r="O6857" s="106"/>
      <c r="P6857" s="43"/>
      <c r="Q6857" s="207"/>
      <c r="R6857" s="84"/>
      <c r="S6857" s="31"/>
      <c r="T6857" s="31"/>
      <c r="U6857" s="169"/>
      <c r="V6857" s="150"/>
      <c r="W6857" s="141" t="str" cm="1">
        <f t="array" ref="W6857">IF(SUM(LEN(B6857:V6857))=0,"",IF(OR(OR(ISBLANK(F6857),SUM(LEN(C6857),LEN(D6857))=0),AND(NOT(E6857="Unknown"),ISBLANK(J6857)),AND(NOT(O6857="Unknown"),ISBLANK(R6857))),"Missing Information", INDEX(Table15[Entire Service Line Classification], MATCH(SUMIFS(Table15[Unique ID],Table15[System-Owned Portion],E6857,Table15[If Material Anything Other than "Lead" in Column E,Was Material Ever Previously Lead?],G6857,Table15[Customer-Owned Portion],O6857),Table15[Unique ID],0),0)))</f>
        <v/>
      </c>
      <c r="X6857"/>
    </row>
    <row r="6858" spans="2:24" x14ac:dyDescent="0.35">
      <c r="B6858" s="146"/>
      <c r="C6858" s="31"/>
      <c r="D6858" s="31"/>
      <c r="E6858" s="44"/>
      <c r="F6858" s="43"/>
      <c r="G6858" s="84"/>
      <c r="H6858" s="31"/>
      <c r="I6858" s="207"/>
      <c r="J6858" s="84"/>
      <c r="K6858" s="31"/>
      <c r="L6858" s="31"/>
      <c r="M6858" s="169"/>
      <c r="N6858" s="148"/>
      <c r="O6858" s="106"/>
      <c r="P6858" s="43"/>
      <c r="Q6858" s="207"/>
      <c r="R6858" s="84"/>
      <c r="S6858" s="31"/>
      <c r="T6858" s="31"/>
      <c r="U6858" s="169"/>
      <c r="V6858" s="150"/>
      <c r="W6858" s="141" t="str" cm="1">
        <f t="array" ref="W6858">IF(SUM(LEN(B6858:V6858))=0,"",IF(OR(OR(ISBLANK(F6858),SUM(LEN(C6858),LEN(D6858))=0),AND(NOT(E6858="Unknown"),ISBLANK(J6858)),AND(NOT(O6858="Unknown"),ISBLANK(R6858))),"Missing Information", INDEX(Table15[Entire Service Line Classification], MATCH(SUMIFS(Table15[Unique ID],Table15[System-Owned Portion],E6858,Table15[If Material Anything Other than "Lead" in Column E,Was Material Ever Previously Lead?],G6858,Table15[Customer-Owned Portion],O6858),Table15[Unique ID],0),0)))</f>
        <v/>
      </c>
      <c r="X6858"/>
    </row>
    <row r="6859" spans="2:24" x14ac:dyDescent="0.35">
      <c r="B6859" s="146"/>
      <c r="C6859" s="31"/>
      <c r="D6859" s="31"/>
      <c r="E6859" s="44"/>
      <c r="F6859" s="43"/>
      <c r="G6859" s="84"/>
      <c r="H6859" s="31"/>
      <c r="I6859" s="207"/>
      <c r="J6859" s="84"/>
      <c r="K6859" s="31"/>
      <c r="L6859" s="31"/>
      <c r="M6859" s="169"/>
      <c r="N6859" s="148"/>
      <c r="O6859" s="106"/>
      <c r="P6859" s="43"/>
      <c r="Q6859" s="207"/>
      <c r="R6859" s="84"/>
      <c r="S6859" s="31"/>
      <c r="T6859" s="31"/>
      <c r="U6859" s="169"/>
      <c r="V6859" s="150"/>
      <c r="W6859" s="141" t="str" cm="1">
        <f t="array" ref="W6859">IF(SUM(LEN(B6859:V6859))=0,"",IF(OR(OR(ISBLANK(F6859),SUM(LEN(C6859),LEN(D6859))=0),AND(NOT(E6859="Unknown"),ISBLANK(J6859)),AND(NOT(O6859="Unknown"),ISBLANK(R6859))),"Missing Information", INDEX(Table15[Entire Service Line Classification], MATCH(SUMIFS(Table15[Unique ID],Table15[System-Owned Portion],E6859,Table15[If Material Anything Other than "Lead" in Column E,Was Material Ever Previously Lead?],G6859,Table15[Customer-Owned Portion],O6859),Table15[Unique ID],0),0)))</f>
        <v/>
      </c>
      <c r="X6859"/>
    </row>
    <row r="6860" spans="2:24" x14ac:dyDescent="0.35">
      <c r="B6860" s="146"/>
      <c r="C6860" s="31"/>
      <c r="D6860" s="31"/>
      <c r="E6860" s="44"/>
      <c r="F6860" s="43"/>
      <c r="G6860" s="84"/>
      <c r="H6860" s="31"/>
      <c r="I6860" s="207"/>
      <c r="J6860" s="84"/>
      <c r="K6860" s="31"/>
      <c r="L6860" s="31"/>
      <c r="M6860" s="169"/>
      <c r="N6860" s="148"/>
      <c r="O6860" s="106"/>
      <c r="P6860" s="43"/>
      <c r="Q6860" s="207"/>
      <c r="R6860" s="84"/>
      <c r="S6860" s="31"/>
      <c r="T6860" s="31"/>
      <c r="U6860" s="169"/>
      <c r="V6860" s="150"/>
      <c r="W6860" s="141" t="str" cm="1">
        <f t="array" ref="W6860">IF(SUM(LEN(B6860:V6860))=0,"",IF(OR(OR(ISBLANK(F6860),SUM(LEN(C6860),LEN(D6860))=0),AND(NOT(E6860="Unknown"),ISBLANK(J6860)),AND(NOT(O6860="Unknown"),ISBLANK(R6860))),"Missing Information", INDEX(Table15[Entire Service Line Classification], MATCH(SUMIFS(Table15[Unique ID],Table15[System-Owned Portion],E6860,Table15[If Material Anything Other than "Lead" in Column E,Was Material Ever Previously Lead?],G6860,Table15[Customer-Owned Portion],O6860),Table15[Unique ID],0),0)))</f>
        <v/>
      </c>
      <c r="X6860"/>
    </row>
    <row r="6861" spans="2:24" x14ac:dyDescent="0.35">
      <c r="B6861" s="146"/>
      <c r="C6861" s="31"/>
      <c r="D6861" s="31"/>
      <c r="E6861" s="44"/>
      <c r="F6861" s="43"/>
      <c r="G6861" s="84"/>
      <c r="H6861" s="31"/>
      <c r="I6861" s="207"/>
      <c r="J6861" s="84"/>
      <c r="K6861" s="31"/>
      <c r="L6861" s="31"/>
      <c r="M6861" s="169"/>
      <c r="N6861" s="148"/>
      <c r="O6861" s="106"/>
      <c r="P6861" s="43"/>
      <c r="Q6861" s="207"/>
      <c r="R6861" s="84"/>
      <c r="S6861" s="31"/>
      <c r="T6861" s="31"/>
      <c r="U6861" s="169"/>
      <c r="V6861" s="150"/>
      <c r="W6861" s="141" t="str" cm="1">
        <f t="array" ref="W6861">IF(SUM(LEN(B6861:V6861))=0,"",IF(OR(OR(ISBLANK(F6861),SUM(LEN(C6861),LEN(D6861))=0),AND(NOT(E6861="Unknown"),ISBLANK(J6861)),AND(NOT(O6861="Unknown"),ISBLANK(R6861))),"Missing Information", INDEX(Table15[Entire Service Line Classification], MATCH(SUMIFS(Table15[Unique ID],Table15[System-Owned Portion],E6861,Table15[If Material Anything Other than "Lead" in Column E,Was Material Ever Previously Lead?],G6861,Table15[Customer-Owned Portion],O6861),Table15[Unique ID],0),0)))</f>
        <v/>
      </c>
      <c r="X6861"/>
    </row>
    <row r="6862" spans="2:24" x14ac:dyDescent="0.35">
      <c r="B6862" s="146"/>
      <c r="C6862" s="31"/>
      <c r="D6862" s="31"/>
      <c r="E6862" s="44"/>
      <c r="F6862" s="43"/>
      <c r="G6862" s="84"/>
      <c r="H6862" s="31"/>
      <c r="I6862" s="207"/>
      <c r="J6862" s="84"/>
      <c r="K6862" s="31"/>
      <c r="L6862" s="31"/>
      <c r="M6862" s="169"/>
      <c r="N6862" s="148"/>
      <c r="O6862" s="106"/>
      <c r="P6862" s="43"/>
      <c r="Q6862" s="207"/>
      <c r="R6862" s="84"/>
      <c r="S6862" s="31"/>
      <c r="T6862" s="31"/>
      <c r="U6862" s="169"/>
      <c r="V6862" s="150"/>
      <c r="W6862" s="141" t="str" cm="1">
        <f t="array" ref="W6862">IF(SUM(LEN(B6862:V6862))=0,"",IF(OR(OR(ISBLANK(F6862),SUM(LEN(C6862),LEN(D6862))=0),AND(NOT(E6862="Unknown"),ISBLANK(J6862)),AND(NOT(O6862="Unknown"),ISBLANK(R6862))),"Missing Information", INDEX(Table15[Entire Service Line Classification], MATCH(SUMIFS(Table15[Unique ID],Table15[System-Owned Portion],E6862,Table15[If Material Anything Other than "Lead" in Column E,Was Material Ever Previously Lead?],G6862,Table15[Customer-Owned Portion],O6862),Table15[Unique ID],0),0)))</f>
        <v/>
      </c>
      <c r="X6862"/>
    </row>
    <row r="6863" spans="2:24" x14ac:dyDescent="0.35">
      <c r="B6863" s="146"/>
      <c r="C6863" s="31"/>
      <c r="D6863" s="31"/>
      <c r="E6863" s="44"/>
      <c r="F6863" s="43"/>
      <c r="G6863" s="84"/>
      <c r="H6863" s="31"/>
      <c r="I6863" s="207"/>
      <c r="J6863" s="84"/>
      <c r="K6863" s="31"/>
      <c r="L6863" s="31"/>
      <c r="M6863" s="169"/>
      <c r="N6863" s="148"/>
      <c r="O6863" s="106"/>
      <c r="P6863" s="43"/>
      <c r="Q6863" s="207"/>
      <c r="R6863" s="84"/>
      <c r="S6863" s="31"/>
      <c r="T6863" s="31"/>
      <c r="U6863" s="169"/>
      <c r="V6863" s="150"/>
      <c r="W6863" s="141" t="str" cm="1">
        <f t="array" ref="W6863">IF(SUM(LEN(B6863:V6863))=0,"",IF(OR(OR(ISBLANK(F6863),SUM(LEN(C6863),LEN(D6863))=0),AND(NOT(E6863="Unknown"),ISBLANK(J6863)),AND(NOT(O6863="Unknown"),ISBLANK(R6863))),"Missing Information", INDEX(Table15[Entire Service Line Classification], MATCH(SUMIFS(Table15[Unique ID],Table15[System-Owned Portion],E6863,Table15[If Material Anything Other than "Lead" in Column E,Was Material Ever Previously Lead?],G6863,Table15[Customer-Owned Portion],O6863),Table15[Unique ID],0),0)))</f>
        <v/>
      </c>
      <c r="X6863"/>
    </row>
    <row r="6864" spans="2:24" x14ac:dyDescent="0.35">
      <c r="B6864" s="146"/>
      <c r="C6864" s="31"/>
      <c r="D6864" s="31"/>
      <c r="E6864" s="44"/>
      <c r="F6864" s="43"/>
      <c r="G6864" s="84"/>
      <c r="H6864" s="31"/>
      <c r="I6864" s="207"/>
      <c r="J6864" s="84"/>
      <c r="K6864" s="31"/>
      <c r="L6864" s="31"/>
      <c r="M6864" s="169"/>
      <c r="N6864" s="148"/>
      <c r="O6864" s="106"/>
      <c r="P6864" s="43"/>
      <c r="Q6864" s="207"/>
      <c r="R6864" s="84"/>
      <c r="S6864" s="31"/>
      <c r="T6864" s="31"/>
      <c r="U6864" s="169"/>
      <c r="V6864" s="150"/>
      <c r="W6864" s="141" t="str" cm="1">
        <f t="array" ref="W6864">IF(SUM(LEN(B6864:V6864))=0,"",IF(OR(OR(ISBLANK(F6864),SUM(LEN(C6864),LEN(D6864))=0),AND(NOT(E6864="Unknown"),ISBLANK(J6864)),AND(NOT(O6864="Unknown"),ISBLANK(R6864))),"Missing Information", INDEX(Table15[Entire Service Line Classification], MATCH(SUMIFS(Table15[Unique ID],Table15[System-Owned Portion],E6864,Table15[If Material Anything Other than "Lead" in Column E,Was Material Ever Previously Lead?],G6864,Table15[Customer-Owned Portion],O6864),Table15[Unique ID],0),0)))</f>
        <v/>
      </c>
      <c r="X6864"/>
    </row>
    <row r="6865" spans="2:24" x14ac:dyDescent="0.35">
      <c r="B6865" s="146"/>
      <c r="C6865" s="31"/>
      <c r="D6865" s="31"/>
      <c r="E6865" s="44"/>
      <c r="F6865" s="43"/>
      <c r="G6865" s="84"/>
      <c r="H6865" s="31"/>
      <c r="I6865" s="207"/>
      <c r="J6865" s="84"/>
      <c r="K6865" s="31"/>
      <c r="L6865" s="31"/>
      <c r="M6865" s="169"/>
      <c r="N6865" s="148"/>
      <c r="O6865" s="106"/>
      <c r="P6865" s="43"/>
      <c r="Q6865" s="207"/>
      <c r="R6865" s="84"/>
      <c r="S6865" s="31"/>
      <c r="T6865" s="31"/>
      <c r="U6865" s="169"/>
      <c r="V6865" s="150"/>
      <c r="W6865" s="141" t="str" cm="1">
        <f t="array" ref="W6865">IF(SUM(LEN(B6865:V6865))=0,"",IF(OR(OR(ISBLANK(F6865),SUM(LEN(C6865),LEN(D6865))=0),AND(NOT(E6865="Unknown"),ISBLANK(J6865)),AND(NOT(O6865="Unknown"),ISBLANK(R6865))),"Missing Information", INDEX(Table15[Entire Service Line Classification], MATCH(SUMIFS(Table15[Unique ID],Table15[System-Owned Portion],E6865,Table15[If Material Anything Other than "Lead" in Column E,Was Material Ever Previously Lead?],G6865,Table15[Customer-Owned Portion],O6865),Table15[Unique ID],0),0)))</f>
        <v/>
      </c>
      <c r="X6865"/>
    </row>
    <row r="6866" spans="2:24" x14ac:dyDescent="0.35">
      <c r="B6866" s="146"/>
      <c r="C6866" s="31"/>
      <c r="D6866" s="31"/>
      <c r="E6866" s="44"/>
      <c r="F6866" s="43"/>
      <c r="G6866" s="84"/>
      <c r="H6866" s="31"/>
      <c r="I6866" s="207"/>
      <c r="J6866" s="84"/>
      <c r="K6866" s="31"/>
      <c r="L6866" s="31"/>
      <c r="M6866" s="169"/>
      <c r="N6866" s="148"/>
      <c r="O6866" s="106"/>
      <c r="P6866" s="43"/>
      <c r="Q6866" s="207"/>
      <c r="R6866" s="84"/>
      <c r="S6866" s="31"/>
      <c r="T6866" s="31"/>
      <c r="U6866" s="169"/>
      <c r="V6866" s="150"/>
      <c r="W6866" s="141" t="str" cm="1">
        <f t="array" ref="W6866">IF(SUM(LEN(B6866:V6866))=0,"",IF(OR(OR(ISBLANK(F6866),SUM(LEN(C6866),LEN(D6866))=0),AND(NOT(E6866="Unknown"),ISBLANK(J6866)),AND(NOT(O6866="Unknown"),ISBLANK(R6866))),"Missing Information", INDEX(Table15[Entire Service Line Classification], MATCH(SUMIFS(Table15[Unique ID],Table15[System-Owned Portion],E6866,Table15[If Material Anything Other than "Lead" in Column E,Was Material Ever Previously Lead?],G6866,Table15[Customer-Owned Portion],O6866),Table15[Unique ID],0),0)))</f>
        <v/>
      </c>
      <c r="X6866"/>
    </row>
    <row r="6867" spans="2:24" x14ac:dyDescent="0.35">
      <c r="B6867" s="146"/>
      <c r="C6867" s="31"/>
      <c r="D6867" s="31"/>
      <c r="E6867" s="44"/>
      <c r="F6867" s="43"/>
      <c r="G6867" s="84"/>
      <c r="H6867" s="31"/>
      <c r="I6867" s="207"/>
      <c r="J6867" s="84"/>
      <c r="K6867" s="31"/>
      <c r="L6867" s="31"/>
      <c r="M6867" s="169"/>
      <c r="N6867" s="148"/>
      <c r="O6867" s="106"/>
      <c r="P6867" s="43"/>
      <c r="Q6867" s="207"/>
      <c r="R6867" s="84"/>
      <c r="S6867" s="31"/>
      <c r="T6867" s="31"/>
      <c r="U6867" s="169"/>
      <c r="V6867" s="150"/>
      <c r="W6867" s="141" t="str" cm="1">
        <f t="array" ref="W6867">IF(SUM(LEN(B6867:V6867))=0,"",IF(OR(OR(ISBLANK(F6867),SUM(LEN(C6867),LEN(D6867))=0),AND(NOT(E6867="Unknown"),ISBLANK(J6867)),AND(NOT(O6867="Unknown"),ISBLANK(R6867))),"Missing Information", INDEX(Table15[Entire Service Line Classification], MATCH(SUMIFS(Table15[Unique ID],Table15[System-Owned Portion],E6867,Table15[If Material Anything Other than "Lead" in Column E,Was Material Ever Previously Lead?],G6867,Table15[Customer-Owned Portion],O6867),Table15[Unique ID],0),0)))</f>
        <v/>
      </c>
      <c r="X6867"/>
    </row>
    <row r="6868" spans="2:24" x14ac:dyDescent="0.35">
      <c r="B6868" s="146"/>
      <c r="C6868" s="31"/>
      <c r="D6868" s="31"/>
      <c r="E6868" s="44"/>
      <c r="F6868" s="43"/>
      <c r="G6868" s="84"/>
      <c r="H6868" s="31"/>
      <c r="I6868" s="207"/>
      <c r="J6868" s="84"/>
      <c r="K6868" s="31"/>
      <c r="L6868" s="31"/>
      <c r="M6868" s="169"/>
      <c r="N6868" s="148"/>
      <c r="O6868" s="106"/>
      <c r="P6868" s="43"/>
      <c r="Q6868" s="207"/>
      <c r="R6868" s="84"/>
      <c r="S6868" s="31"/>
      <c r="T6868" s="31"/>
      <c r="U6868" s="169"/>
      <c r="V6868" s="150"/>
      <c r="W6868" s="141" t="str" cm="1">
        <f t="array" ref="W6868">IF(SUM(LEN(B6868:V6868))=0,"",IF(OR(OR(ISBLANK(F6868),SUM(LEN(C6868),LEN(D6868))=0),AND(NOT(E6868="Unknown"),ISBLANK(J6868)),AND(NOT(O6868="Unknown"),ISBLANK(R6868))),"Missing Information", INDEX(Table15[Entire Service Line Classification], MATCH(SUMIFS(Table15[Unique ID],Table15[System-Owned Portion],E6868,Table15[If Material Anything Other than "Lead" in Column E,Was Material Ever Previously Lead?],G6868,Table15[Customer-Owned Portion],O6868),Table15[Unique ID],0),0)))</f>
        <v/>
      </c>
      <c r="X6868"/>
    </row>
    <row r="6869" spans="2:24" x14ac:dyDescent="0.35">
      <c r="B6869" s="146"/>
      <c r="C6869" s="31"/>
      <c r="D6869" s="31"/>
      <c r="E6869" s="44"/>
      <c r="F6869" s="43"/>
      <c r="G6869" s="84"/>
      <c r="H6869" s="31"/>
      <c r="I6869" s="207"/>
      <c r="J6869" s="84"/>
      <c r="K6869" s="31"/>
      <c r="L6869" s="31"/>
      <c r="M6869" s="169"/>
      <c r="N6869" s="148"/>
      <c r="O6869" s="106"/>
      <c r="P6869" s="43"/>
      <c r="Q6869" s="207"/>
      <c r="R6869" s="84"/>
      <c r="S6869" s="31"/>
      <c r="T6869" s="31"/>
      <c r="U6869" s="169"/>
      <c r="V6869" s="150"/>
      <c r="W6869" s="141" t="str" cm="1">
        <f t="array" ref="W6869">IF(SUM(LEN(B6869:V6869))=0,"",IF(OR(OR(ISBLANK(F6869),SUM(LEN(C6869),LEN(D6869))=0),AND(NOT(E6869="Unknown"),ISBLANK(J6869)),AND(NOT(O6869="Unknown"),ISBLANK(R6869))),"Missing Information", INDEX(Table15[Entire Service Line Classification], MATCH(SUMIFS(Table15[Unique ID],Table15[System-Owned Portion],E6869,Table15[If Material Anything Other than "Lead" in Column E,Was Material Ever Previously Lead?],G6869,Table15[Customer-Owned Portion],O6869),Table15[Unique ID],0),0)))</f>
        <v/>
      </c>
      <c r="X6869"/>
    </row>
    <row r="6870" spans="2:24" x14ac:dyDescent="0.35">
      <c r="B6870" s="146"/>
      <c r="C6870" s="31"/>
      <c r="D6870" s="31"/>
      <c r="E6870" s="44"/>
      <c r="F6870" s="43"/>
      <c r="G6870" s="84"/>
      <c r="H6870" s="31"/>
      <c r="I6870" s="207"/>
      <c r="J6870" s="84"/>
      <c r="K6870" s="31"/>
      <c r="L6870" s="31"/>
      <c r="M6870" s="169"/>
      <c r="N6870" s="148"/>
      <c r="O6870" s="106"/>
      <c r="P6870" s="43"/>
      <c r="Q6870" s="207"/>
      <c r="R6870" s="84"/>
      <c r="S6870" s="31"/>
      <c r="T6870" s="31"/>
      <c r="U6870" s="169"/>
      <c r="V6870" s="150"/>
      <c r="W6870" s="141" t="str" cm="1">
        <f t="array" ref="W6870">IF(SUM(LEN(B6870:V6870))=0,"",IF(OR(OR(ISBLANK(F6870),SUM(LEN(C6870),LEN(D6870))=0),AND(NOT(E6870="Unknown"),ISBLANK(J6870)),AND(NOT(O6870="Unknown"),ISBLANK(R6870))),"Missing Information", INDEX(Table15[Entire Service Line Classification], MATCH(SUMIFS(Table15[Unique ID],Table15[System-Owned Portion],E6870,Table15[If Material Anything Other than "Lead" in Column E,Was Material Ever Previously Lead?],G6870,Table15[Customer-Owned Portion],O6870),Table15[Unique ID],0),0)))</f>
        <v/>
      </c>
      <c r="X6870"/>
    </row>
    <row r="6871" spans="2:24" x14ac:dyDescent="0.35">
      <c r="B6871" s="146"/>
      <c r="C6871" s="31"/>
      <c r="D6871" s="31"/>
      <c r="E6871" s="44"/>
      <c r="F6871" s="43"/>
      <c r="G6871" s="84"/>
      <c r="H6871" s="31"/>
      <c r="I6871" s="207"/>
      <c r="J6871" s="84"/>
      <c r="K6871" s="31"/>
      <c r="L6871" s="31"/>
      <c r="M6871" s="169"/>
      <c r="N6871" s="148"/>
      <c r="O6871" s="106"/>
      <c r="P6871" s="43"/>
      <c r="Q6871" s="207"/>
      <c r="R6871" s="84"/>
      <c r="S6871" s="31"/>
      <c r="T6871" s="31"/>
      <c r="U6871" s="169"/>
      <c r="V6871" s="150"/>
      <c r="W6871" s="141" t="str" cm="1">
        <f t="array" ref="W6871">IF(SUM(LEN(B6871:V6871))=0,"",IF(OR(OR(ISBLANK(F6871),SUM(LEN(C6871),LEN(D6871))=0),AND(NOT(E6871="Unknown"),ISBLANK(J6871)),AND(NOT(O6871="Unknown"),ISBLANK(R6871))),"Missing Information", INDEX(Table15[Entire Service Line Classification], MATCH(SUMIFS(Table15[Unique ID],Table15[System-Owned Portion],E6871,Table15[If Material Anything Other than "Lead" in Column E,Was Material Ever Previously Lead?],G6871,Table15[Customer-Owned Portion],O6871),Table15[Unique ID],0),0)))</f>
        <v/>
      </c>
      <c r="X6871"/>
    </row>
    <row r="6872" spans="2:24" x14ac:dyDescent="0.35">
      <c r="B6872" s="146"/>
      <c r="C6872" s="31"/>
      <c r="D6872" s="31"/>
      <c r="E6872" s="44"/>
      <c r="F6872" s="43"/>
      <c r="G6872" s="84"/>
      <c r="H6872" s="31"/>
      <c r="I6872" s="207"/>
      <c r="J6872" s="84"/>
      <c r="K6872" s="31"/>
      <c r="L6872" s="31"/>
      <c r="M6872" s="169"/>
      <c r="N6872" s="148"/>
      <c r="O6872" s="106"/>
      <c r="P6872" s="43"/>
      <c r="Q6872" s="207"/>
      <c r="R6872" s="84"/>
      <c r="S6872" s="31"/>
      <c r="T6872" s="31"/>
      <c r="U6872" s="169"/>
      <c r="V6872" s="150"/>
      <c r="W6872" s="141" t="str" cm="1">
        <f t="array" ref="W6872">IF(SUM(LEN(B6872:V6872))=0,"",IF(OR(OR(ISBLANK(F6872),SUM(LEN(C6872),LEN(D6872))=0),AND(NOT(E6872="Unknown"),ISBLANK(J6872)),AND(NOT(O6872="Unknown"),ISBLANK(R6872))),"Missing Information", INDEX(Table15[Entire Service Line Classification], MATCH(SUMIFS(Table15[Unique ID],Table15[System-Owned Portion],E6872,Table15[If Material Anything Other than "Lead" in Column E,Was Material Ever Previously Lead?],G6872,Table15[Customer-Owned Portion],O6872),Table15[Unique ID],0),0)))</f>
        <v/>
      </c>
      <c r="X6872"/>
    </row>
    <row r="6873" spans="2:24" x14ac:dyDescent="0.35">
      <c r="B6873" s="146"/>
      <c r="C6873" s="31"/>
      <c r="D6873" s="31"/>
      <c r="E6873" s="44"/>
      <c r="F6873" s="43"/>
      <c r="G6873" s="84"/>
      <c r="H6873" s="31"/>
      <c r="I6873" s="207"/>
      <c r="J6873" s="84"/>
      <c r="K6873" s="31"/>
      <c r="L6873" s="31"/>
      <c r="M6873" s="169"/>
      <c r="N6873" s="148"/>
      <c r="O6873" s="106"/>
      <c r="P6873" s="43"/>
      <c r="Q6873" s="207"/>
      <c r="R6873" s="84"/>
      <c r="S6873" s="31"/>
      <c r="T6873" s="31"/>
      <c r="U6873" s="169"/>
      <c r="V6873" s="150"/>
      <c r="W6873" s="141" t="str" cm="1">
        <f t="array" ref="W6873">IF(SUM(LEN(B6873:V6873))=0,"",IF(OR(OR(ISBLANK(F6873),SUM(LEN(C6873),LEN(D6873))=0),AND(NOT(E6873="Unknown"),ISBLANK(J6873)),AND(NOT(O6873="Unknown"),ISBLANK(R6873))),"Missing Information", INDEX(Table15[Entire Service Line Classification], MATCH(SUMIFS(Table15[Unique ID],Table15[System-Owned Portion],E6873,Table15[If Material Anything Other than "Lead" in Column E,Was Material Ever Previously Lead?],G6873,Table15[Customer-Owned Portion],O6873),Table15[Unique ID],0),0)))</f>
        <v/>
      </c>
      <c r="X6873"/>
    </row>
    <row r="6874" spans="2:24" x14ac:dyDescent="0.35">
      <c r="B6874" s="146"/>
      <c r="C6874" s="31"/>
      <c r="D6874" s="31"/>
      <c r="E6874" s="44"/>
      <c r="F6874" s="43"/>
      <c r="G6874" s="84"/>
      <c r="H6874" s="31"/>
      <c r="I6874" s="207"/>
      <c r="J6874" s="84"/>
      <c r="K6874" s="31"/>
      <c r="L6874" s="31"/>
      <c r="M6874" s="169"/>
      <c r="N6874" s="148"/>
      <c r="O6874" s="106"/>
      <c r="P6874" s="43"/>
      <c r="Q6874" s="207"/>
      <c r="R6874" s="84"/>
      <c r="S6874" s="31"/>
      <c r="T6874" s="31"/>
      <c r="U6874" s="169"/>
      <c r="V6874" s="150"/>
      <c r="W6874" s="141" t="str" cm="1">
        <f t="array" ref="W6874">IF(SUM(LEN(B6874:V6874))=0,"",IF(OR(OR(ISBLANK(F6874),SUM(LEN(C6874),LEN(D6874))=0),AND(NOT(E6874="Unknown"),ISBLANK(J6874)),AND(NOT(O6874="Unknown"),ISBLANK(R6874))),"Missing Information", INDEX(Table15[Entire Service Line Classification], MATCH(SUMIFS(Table15[Unique ID],Table15[System-Owned Portion],E6874,Table15[If Material Anything Other than "Lead" in Column E,Was Material Ever Previously Lead?],G6874,Table15[Customer-Owned Portion],O6874),Table15[Unique ID],0),0)))</f>
        <v/>
      </c>
      <c r="X6874"/>
    </row>
    <row r="6875" spans="2:24" x14ac:dyDescent="0.35">
      <c r="B6875" s="146"/>
      <c r="C6875" s="31"/>
      <c r="D6875" s="31"/>
      <c r="E6875" s="44"/>
      <c r="F6875" s="43"/>
      <c r="G6875" s="84"/>
      <c r="H6875" s="31"/>
      <c r="I6875" s="207"/>
      <c r="J6875" s="84"/>
      <c r="K6875" s="31"/>
      <c r="L6875" s="31"/>
      <c r="M6875" s="169"/>
      <c r="N6875" s="148"/>
      <c r="O6875" s="106"/>
      <c r="P6875" s="43"/>
      <c r="Q6875" s="207"/>
      <c r="R6875" s="84"/>
      <c r="S6875" s="31"/>
      <c r="T6875" s="31"/>
      <c r="U6875" s="169"/>
      <c r="V6875" s="150"/>
      <c r="W6875" s="141" t="str" cm="1">
        <f t="array" ref="W6875">IF(SUM(LEN(B6875:V6875))=0,"",IF(OR(OR(ISBLANK(F6875),SUM(LEN(C6875),LEN(D6875))=0),AND(NOT(E6875="Unknown"),ISBLANK(J6875)),AND(NOT(O6875="Unknown"),ISBLANK(R6875))),"Missing Information", INDEX(Table15[Entire Service Line Classification], MATCH(SUMIFS(Table15[Unique ID],Table15[System-Owned Portion],E6875,Table15[If Material Anything Other than "Lead" in Column E,Was Material Ever Previously Lead?],G6875,Table15[Customer-Owned Portion],O6875),Table15[Unique ID],0),0)))</f>
        <v/>
      </c>
      <c r="X6875"/>
    </row>
    <row r="6876" spans="2:24" x14ac:dyDescent="0.35">
      <c r="B6876" s="146"/>
      <c r="C6876" s="31"/>
      <c r="D6876" s="31"/>
      <c r="E6876" s="44"/>
      <c r="F6876" s="43"/>
      <c r="G6876" s="84"/>
      <c r="H6876" s="31"/>
      <c r="I6876" s="207"/>
      <c r="J6876" s="84"/>
      <c r="K6876" s="31"/>
      <c r="L6876" s="31"/>
      <c r="M6876" s="169"/>
      <c r="N6876" s="148"/>
      <c r="O6876" s="106"/>
      <c r="P6876" s="43"/>
      <c r="Q6876" s="207"/>
      <c r="R6876" s="84"/>
      <c r="S6876" s="31"/>
      <c r="T6876" s="31"/>
      <c r="U6876" s="169"/>
      <c r="V6876" s="150"/>
      <c r="W6876" s="141" t="str" cm="1">
        <f t="array" ref="W6876">IF(SUM(LEN(B6876:V6876))=0,"",IF(OR(OR(ISBLANK(F6876),SUM(LEN(C6876),LEN(D6876))=0),AND(NOT(E6876="Unknown"),ISBLANK(J6876)),AND(NOT(O6876="Unknown"),ISBLANK(R6876))),"Missing Information", INDEX(Table15[Entire Service Line Classification], MATCH(SUMIFS(Table15[Unique ID],Table15[System-Owned Portion],E6876,Table15[If Material Anything Other than "Lead" in Column E,Was Material Ever Previously Lead?],G6876,Table15[Customer-Owned Portion],O6876),Table15[Unique ID],0),0)))</f>
        <v/>
      </c>
      <c r="X6876"/>
    </row>
    <row r="6877" spans="2:24" x14ac:dyDescent="0.35">
      <c r="B6877" s="146"/>
      <c r="C6877" s="31"/>
      <c r="D6877" s="31"/>
      <c r="E6877" s="44"/>
      <c r="F6877" s="43"/>
      <c r="G6877" s="84"/>
      <c r="H6877" s="31"/>
      <c r="I6877" s="207"/>
      <c r="J6877" s="84"/>
      <c r="K6877" s="31"/>
      <c r="L6877" s="31"/>
      <c r="M6877" s="169"/>
      <c r="N6877" s="148"/>
      <c r="O6877" s="106"/>
      <c r="P6877" s="43"/>
      <c r="Q6877" s="207"/>
      <c r="R6877" s="84"/>
      <c r="S6877" s="31"/>
      <c r="T6877" s="31"/>
      <c r="U6877" s="169"/>
      <c r="V6877" s="150"/>
      <c r="W6877" s="141" t="str" cm="1">
        <f t="array" ref="W6877">IF(SUM(LEN(B6877:V6877))=0,"",IF(OR(OR(ISBLANK(F6877),SUM(LEN(C6877),LEN(D6877))=0),AND(NOT(E6877="Unknown"),ISBLANK(J6877)),AND(NOT(O6877="Unknown"),ISBLANK(R6877))),"Missing Information", INDEX(Table15[Entire Service Line Classification], MATCH(SUMIFS(Table15[Unique ID],Table15[System-Owned Portion],E6877,Table15[If Material Anything Other than "Lead" in Column E,Was Material Ever Previously Lead?],G6877,Table15[Customer-Owned Portion],O6877),Table15[Unique ID],0),0)))</f>
        <v/>
      </c>
      <c r="X6877"/>
    </row>
    <row r="6878" spans="2:24" x14ac:dyDescent="0.35">
      <c r="B6878" s="146"/>
      <c r="C6878" s="31"/>
      <c r="D6878" s="31"/>
      <c r="E6878" s="44"/>
      <c r="F6878" s="43"/>
      <c r="G6878" s="84"/>
      <c r="H6878" s="31"/>
      <c r="I6878" s="207"/>
      <c r="J6878" s="84"/>
      <c r="K6878" s="31"/>
      <c r="L6878" s="31"/>
      <c r="M6878" s="169"/>
      <c r="N6878" s="148"/>
      <c r="O6878" s="106"/>
      <c r="P6878" s="43"/>
      <c r="Q6878" s="207"/>
      <c r="R6878" s="84"/>
      <c r="S6878" s="31"/>
      <c r="T6878" s="31"/>
      <c r="U6878" s="169"/>
      <c r="V6878" s="150"/>
      <c r="W6878" s="141" t="str" cm="1">
        <f t="array" ref="W6878">IF(SUM(LEN(B6878:V6878))=0,"",IF(OR(OR(ISBLANK(F6878),SUM(LEN(C6878),LEN(D6878))=0),AND(NOT(E6878="Unknown"),ISBLANK(J6878)),AND(NOT(O6878="Unknown"),ISBLANK(R6878))),"Missing Information", INDEX(Table15[Entire Service Line Classification], MATCH(SUMIFS(Table15[Unique ID],Table15[System-Owned Portion],E6878,Table15[If Material Anything Other than "Lead" in Column E,Was Material Ever Previously Lead?],G6878,Table15[Customer-Owned Portion],O6878),Table15[Unique ID],0),0)))</f>
        <v/>
      </c>
      <c r="X6878"/>
    </row>
    <row r="6879" spans="2:24" x14ac:dyDescent="0.35">
      <c r="B6879" s="146"/>
      <c r="C6879" s="31"/>
      <c r="D6879" s="31"/>
      <c r="E6879" s="44"/>
      <c r="F6879" s="43"/>
      <c r="G6879" s="84"/>
      <c r="H6879" s="31"/>
      <c r="I6879" s="207"/>
      <c r="J6879" s="84"/>
      <c r="K6879" s="31"/>
      <c r="L6879" s="31"/>
      <c r="M6879" s="169"/>
      <c r="N6879" s="148"/>
      <c r="O6879" s="106"/>
      <c r="P6879" s="43"/>
      <c r="Q6879" s="207"/>
      <c r="R6879" s="84"/>
      <c r="S6879" s="31"/>
      <c r="T6879" s="31"/>
      <c r="U6879" s="169"/>
      <c r="V6879" s="150"/>
      <c r="W6879" s="141" t="str" cm="1">
        <f t="array" ref="W6879">IF(SUM(LEN(B6879:V6879))=0,"",IF(OR(OR(ISBLANK(F6879),SUM(LEN(C6879),LEN(D6879))=0),AND(NOT(E6879="Unknown"),ISBLANK(J6879)),AND(NOT(O6879="Unknown"),ISBLANK(R6879))),"Missing Information", INDEX(Table15[Entire Service Line Classification], MATCH(SUMIFS(Table15[Unique ID],Table15[System-Owned Portion],E6879,Table15[If Material Anything Other than "Lead" in Column E,Was Material Ever Previously Lead?],G6879,Table15[Customer-Owned Portion],O6879),Table15[Unique ID],0),0)))</f>
        <v/>
      </c>
      <c r="X6879"/>
    </row>
    <row r="6880" spans="2:24" x14ac:dyDescent="0.35">
      <c r="B6880" s="146"/>
      <c r="C6880" s="31"/>
      <c r="D6880" s="31"/>
      <c r="E6880" s="44"/>
      <c r="F6880" s="43"/>
      <c r="G6880" s="84"/>
      <c r="H6880" s="31"/>
      <c r="I6880" s="207"/>
      <c r="J6880" s="84"/>
      <c r="K6880" s="31"/>
      <c r="L6880" s="31"/>
      <c r="M6880" s="169"/>
      <c r="N6880" s="148"/>
      <c r="O6880" s="106"/>
      <c r="P6880" s="43"/>
      <c r="Q6880" s="207"/>
      <c r="R6880" s="84"/>
      <c r="S6880" s="31"/>
      <c r="T6880" s="31"/>
      <c r="U6880" s="169"/>
      <c r="V6880" s="150"/>
      <c r="W6880" s="141" t="str" cm="1">
        <f t="array" ref="W6880">IF(SUM(LEN(B6880:V6880))=0,"",IF(OR(OR(ISBLANK(F6880),SUM(LEN(C6880),LEN(D6880))=0),AND(NOT(E6880="Unknown"),ISBLANK(J6880)),AND(NOT(O6880="Unknown"),ISBLANK(R6880))),"Missing Information", INDEX(Table15[Entire Service Line Classification], MATCH(SUMIFS(Table15[Unique ID],Table15[System-Owned Portion],E6880,Table15[If Material Anything Other than "Lead" in Column E,Was Material Ever Previously Lead?],G6880,Table15[Customer-Owned Portion],O6880),Table15[Unique ID],0),0)))</f>
        <v/>
      </c>
      <c r="X6880"/>
    </row>
    <row r="6881" spans="2:24" x14ac:dyDescent="0.35">
      <c r="B6881" s="146"/>
      <c r="C6881" s="31"/>
      <c r="D6881" s="31"/>
      <c r="E6881" s="44"/>
      <c r="F6881" s="43"/>
      <c r="G6881" s="84"/>
      <c r="H6881" s="31"/>
      <c r="I6881" s="207"/>
      <c r="J6881" s="84"/>
      <c r="K6881" s="31"/>
      <c r="L6881" s="31"/>
      <c r="M6881" s="169"/>
      <c r="N6881" s="148"/>
      <c r="O6881" s="106"/>
      <c r="P6881" s="43"/>
      <c r="Q6881" s="207"/>
      <c r="R6881" s="84"/>
      <c r="S6881" s="31"/>
      <c r="T6881" s="31"/>
      <c r="U6881" s="169"/>
      <c r="V6881" s="150"/>
      <c r="W6881" s="141" t="str" cm="1">
        <f t="array" ref="W6881">IF(SUM(LEN(B6881:V6881))=0,"",IF(OR(OR(ISBLANK(F6881),SUM(LEN(C6881),LEN(D6881))=0),AND(NOT(E6881="Unknown"),ISBLANK(J6881)),AND(NOT(O6881="Unknown"),ISBLANK(R6881))),"Missing Information", INDEX(Table15[Entire Service Line Classification], MATCH(SUMIFS(Table15[Unique ID],Table15[System-Owned Portion],E6881,Table15[If Material Anything Other than "Lead" in Column E,Was Material Ever Previously Lead?],G6881,Table15[Customer-Owned Portion],O6881),Table15[Unique ID],0),0)))</f>
        <v/>
      </c>
      <c r="X6881"/>
    </row>
    <row r="6882" spans="2:24" x14ac:dyDescent="0.35">
      <c r="B6882" s="146"/>
      <c r="C6882" s="31"/>
      <c r="D6882" s="31"/>
      <c r="E6882" s="44"/>
      <c r="F6882" s="43"/>
      <c r="G6882" s="84"/>
      <c r="H6882" s="31"/>
      <c r="I6882" s="207"/>
      <c r="J6882" s="84"/>
      <c r="K6882" s="31"/>
      <c r="L6882" s="31"/>
      <c r="M6882" s="169"/>
      <c r="N6882" s="148"/>
      <c r="O6882" s="106"/>
      <c r="P6882" s="43"/>
      <c r="Q6882" s="207"/>
      <c r="R6882" s="84"/>
      <c r="S6882" s="31"/>
      <c r="T6882" s="31"/>
      <c r="U6882" s="169"/>
      <c r="V6882" s="150"/>
      <c r="W6882" s="141" t="str" cm="1">
        <f t="array" ref="W6882">IF(SUM(LEN(B6882:V6882))=0,"",IF(OR(OR(ISBLANK(F6882),SUM(LEN(C6882),LEN(D6882))=0),AND(NOT(E6882="Unknown"),ISBLANK(J6882)),AND(NOT(O6882="Unknown"),ISBLANK(R6882))),"Missing Information", INDEX(Table15[Entire Service Line Classification], MATCH(SUMIFS(Table15[Unique ID],Table15[System-Owned Portion],E6882,Table15[If Material Anything Other than "Lead" in Column E,Was Material Ever Previously Lead?],G6882,Table15[Customer-Owned Portion],O6882),Table15[Unique ID],0),0)))</f>
        <v/>
      </c>
      <c r="X6882"/>
    </row>
    <row r="6883" spans="2:24" x14ac:dyDescent="0.35">
      <c r="B6883" s="146"/>
      <c r="C6883" s="31"/>
      <c r="D6883" s="31"/>
      <c r="E6883" s="44"/>
      <c r="F6883" s="43"/>
      <c r="G6883" s="84"/>
      <c r="H6883" s="31"/>
      <c r="I6883" s="207"/>
      <c r="J6883" s="84"/>
      <c r="K6883" s="31"/>
      <c r="L6883" s="31"/>
      <c r="M6883" s="169"/>
      <c r="N6883" s="148"/>
      <c r="O6883" s="106"/>
      <c r="P6883" s="43"/>
      <c r="Q6883" s="207"/>
      <c r="R6883" s="84"/>
      <c r="S6883" s="31"/>
      <c r="T6883" s="31"/>
      <c r="U6883" s="169"/>
      <c r="V6883" s="150"/>
      <c r="W6883" s="141" t="str" cm="1">
        <f t="array" ref="W6883">IF(SUM(LEN(B6883:V6883))=0,"",IF(OR(OR(ISBLANK(F6883),SUM(LEN(C6883),LEN(D6883))=0),AND(NOT(E6883="Unknown"),ISBLANK(J6883)),AND(NOT(O6883="Unknown"),ISBLANK(R6883))),"Missing Information", INDEX(Table15[Entire Service Line Classification], MATCH(SUMIFS(Table15[Unique ID],Table15[System-Owned Portion],E6883,Table15[If Material Anything Other than "Lead" in Column E,Was Material Ever Previously Lead?],G6883,Table15[Customer-Owned Portion],O6883),Table15[Unique ID],0),0)))</f>
        <v/>
      </c>
      <c r="X6883"/>
    </row>
    <row r="6884" spans="2:24" x14ac:dyDescent="0.35">
      <c r="B6884" s="146"/>
      <c r="C6884" s="31"/>
      <c r="D6884" s="31"/>
      <c r="E6884" s="44"/>
      <c r="F6884" s="43"/>
      <c r="G6884" s="84"/>
      <c r="H6884" s="31"/>
      <c r="I6884" s="207"/>
      <c r="J6884" s="84"/>
      <c r="K6884" s="31"/>
      <c r="L6884" s="31"/>
      <c r="M6884" s="169"/>
      <c r="N6884" s="148"/>
      <c r="O6884" s="106"/>
      <c r="P6884" s="43"/>
      <c r="Q6884" s="207"/>
      <c r="R6884" s="84"/>
      <c r="S6884" s="31"/>
      <c r="T6884" s="31"/>
      <c r="U6884" s="169"/>
      <c r="V6884" s="150"/>
      <c r="W6884" s="141" t="str" cm="1">
        <f t="array" ref="W6884">IF(SUM(LEN(B6884:V6884))=0,"",IF(OR(OR(ISBLANK(F6884),SUM(LEN(C6884),LEN(D6884))=0),AND(NOT(E6884="Unknown"),ISBLANK(J6884)),AND(NOT(O6884="Unknown"),ISBLANK(R6884))),"Missing Information", INDEX(Table15[Entire Service Line Classification], MATCH(SUMIFS(Table15[Unique ID],Table15[System-Owned Portion],E6884,Table15[If Material Anything Other than "Lead" in Column E,Was Material Ever Previously Lead?],G6884,Table15[Customer-Owned Portion],O6884),Table15[Unique ID],0),0)))</f>
        <v/>
      </c>
      <c r="X6884"/>
    </row>
    <row r="6885" spans="2:24" x14ac:dyDescent="0.35">
      <c r="B6885" s="146"/>
      <c r="C6885" s="31"/>
      <c r="D6885" s="31"/>
      <c r="E6885" s="44"/>
      <c r="F6885" s="43"/>
      <c r="G6885" s="84"/>
      <c r="H6885" s="31"/>
      <c r="I6885" s="207"/>
      <c r="J6885" s="84"/>
      <c r="K6885" s="31"/>
      <c r="L6885" s="31"/>
      <c r="M6885" s="169"/>
      <c r="N6885" s="148"/>
      <c r="O6885" s="106"/>
      <c r="P6885" s="43"/>
      <c r="Q6885" s="207"/>
      <c r="R6885" s="84"/>
      <c r="S6885" s="31"/>
      <c r="T6885" s="31"/>
      <c r="U6885" s="169"/>
      <c r="V6885" s="150"/>
      <c r="W6885" s="141" t="str" cm="1">
        <f t="array" ref="W6885">IF(SUM(LEN(B6885:V6885))=0,"",IF(OR(OR(ISBLANK(F6885),SUM(LEN(C6885),LEN(D6885))=0),AND(NOT(E6885="Unknown"),ISBLANK(J6885)),AND(NOT(O6885="Unknown"),ISBLANK(R6885))),"Missing Information", INDEX(Table15[Entire Service Line Classification], MATCH(SUMIFS(Table15[Unique ID],Table15[System-Owned Portion],E6885,Table15[If Material Anything Other than "Lead" in Column E,Was Material Ever Previously Lead?],G6885,Table15[Customer-Owned Portion],O6885),Table15[Unique ID],0),0)))</f>
        <v/>
      </c>
      <c r="X6885"/>
    </row>
    <row r="6886" spans="2:24" x14ac:dyDescent="0.35">
      <c r="B6886" s="146"/>
      <c r="C6886" s="31"/>
      <c r="D6886" s="31"/>
      <c r="E6886" s="44"/>
      <c r="F6886" s="43"/>
      <c r="G6886" s="84"/>
      <c r="H6886" s="31"/>
      <c r="I6886" s="207"/>
      <c r="J6886" s="84"/>
      <c r="K6886" s="31"/>
      <c r="L6886" s="31"/>
      <c r="M6886" s="169"/>
      <c r="N6886" s="148"/>
      <c r="O6886" s="106"/>
      <c r="P6886" s="43"/>
      <c r="Q6886" s="207"/>
      <c r="R6886" s="84"/>
      <c r="S6886" s="31"/>
      <c r="T6886" s="31"/>
      <c r="U6886" s="169"/>
      <c r="V6886" s="150"/>
      <c r="W6886" s="141" t="str" cm="1">
        <f t="array" ref="W6886">IF(SUM(LEN(B6886:V6886))=0,"",IF(OR(OR(ISBLANK(F6886),SUM(LEN(C6886),LEN(D6886))=0),AND(NOT(E6886="Unknown"),ISBLANK(J6886)),AND(NOT(O6886="Unknown"),ISBLANK(R6886))),"Missing Information", INDEX(Table15[Entire Service Line Classification], MATCH(SUMIFS(Table15[Unique ID],Table15[System-Owned Portion],E6886,Table15[If Material Anything Other than "Lead" in Column E,Was Material Ever Previously Lead?],G6886,Table15[Customer-Owned Portion],O6886),Table15[Unique ID],0),0)))</f>
        <v/>
      </c>
      <c r="X6886"/>
    </row>
    <row r="6887" spans="2:24" x14ac:dyDescent="0.35">
      <c r="B6887" s="146"/>
      <c r="C6887" s="31"/>
      <c r="D6887" s="31"/>
      <c r="E6887" s="44"/>
      <c r="F6887" s="43"/>
      <c r="G6887" s="84"/>
      <c r="H6887" s="31"/>
      <c r="I6887" s="207"/>
      <c r="J6887" s="84"/>
      <c r="K6887" s="31"/>
      <c r="L6887" s="31"/>
      <c r="M6887" s="169"/>
      <c r="N6887" s="148"/>
      <c r="O6887" s="106"/>
      <c r="P6887" s="43"/>
      <c r="Q6887" s="207"/>
      <c r="R6887" s="84"/>
      <c r="S6887" s="31"/>
      <c r="T6887" s="31"/>
      <c r="U6887" s="169"/>
      <c r="V6887" s="150"/>
      <c r="W6887" s="141" t="str" cm="1">
        <f t="array" ref="W6887">IF(SUM(LEN(B6887:V6887))=0,"",IF(OR(OR(ISBLANK(F6887),SUM(LEN(C6887),LEN(D6887))=0),AND(NOT(E6887="Unknown"),ISBLANK(J6887)),AND(NOT(O6887="Unknown"),ISBLANK(R6887))),"Missing Information", INDEX(Table15[Entire Service Line Classification], MATCH(SUMIFS(Table15[Unique ID],Table15[System-Owned Portion],E6887,Table15[If Material Anything Other than "Lead" in Column E,Was Material Ever Previously Lead?],G6887,Table15[Customer-Owned Portion],O6887),Table15[Unique ID],0),0)))</f>
        <v/>
      </c>
      <c r="X6887"/>
    </row>
    <row r="6888" spans="2:24" x14ac:dyDescent="0.35">
      <c r="B6888" s="146"/>
      <c r="C6888" s="31"/>
      <c r="D6888" s="31"/>
      <c r="E6888" s="44"/>
      <c r="F6888" s="43"/>
      <c r="G6888" s="84"/>
      <c r="H6888" s="31"/>
      <c r="I6888" s="207"/>
      <c r="J6888" s="84"/>
      <c r="K6888" s="31"/>
      <c r="L6888" s="31"/>
      <c r="M6888" s="169"/>
      <c r="N6888" s="148"/>
      <c r="O6888" s="106"/>
      <c r="P6888" s="43"/>
      <c r="Q6888" s="207"/>
      <c r="R6888" s="84"/>
      <c r="S6888" s="31"/>
      <c r="T6888" s="31"/>
      <c r="U6888" s="169"/>
      <c r="V6888" s="150"/>
      <c r="W6888" s="141" t="str" cm="1">
        <f t="array" ref="W6888">IF(SUM(LEN(B6888:V6888))=0,"",IF(OR(OR(ISBLANK(F6888),SUM(LEN(C6888),LEN(D6888))=0),AND(NOT(E6888="Unknown"),ISBLANK(J6888)),AND(NOT(O6888="Unknown"),ISBLANK(R6888))),"Missing Information", INDEX(Table15[Entire Service Line Classification], MATCH(SUMIFS(Table15[Unique ID],Table15[System-Owned Portion],E6888,Table15[If Material Anything Other than "Lead" in Column E,Was Material Ever Previously Lead?],G6888,Table15[Customer-Owned Portion],O6888),Table15[Unique ID],0),0)))</f>
        <v/>
      </c>
      <c r="X6888"/>
    </row>
    <row r="6889" spans="2:24" x14ac:dyDescent="0.35">
      <c r="B6889" s="146"/>
      <c r="C6889" s="31"/>
      <c r="D6889" s="31"/>
      <c r="E6889" s="44"/>
      <c r="F6889" s="43"/>
      <c r="G6889" s="84"/>
      <c r="H6889" s="31"/>
      <c r="I6889" s="207"/>
      <c r="J6889" s="84"/>
      <c r="K6889" s="31"/>
      <c r="L6889" s="31"/>
      <c r="M6889" s="169"/>
      <c r="N6889" s="148"/>
      <c r="O6889" s="106"/>
      <c r="P6889" s="43"/>
      <c r="Q6889" s="207"/>
      <c r="R6889" s="84"/>
      <c r="S6889" s="31"/>
      <c r="T6889" s="31"/>
      <c r="U6889" s="169"/>
      <c r="V6889" s="150"/>
      <c r="W6889" s="141" t="str" cm="1">
        <f t="array" ref="W6889">IF(SUM(LEN(B6889:V6889))=0,"",IF(OR(OR(ISBLANK(F6889),SUM(LEN(C6889),LEN(D6889))=0),AND(NOT(E6889="Unknown"),ISBLANK(J6889)),AND(NOT(O6889="Unknown"),ISBLANK(R6889))),"Missing Information", INDEX(Table15[Entire Service Line Classification], MATCH(SUMIFS(Table15[Unique ID],Table15[System-Owned Portion],E6889,Table15[If Material Anything Other than "Lead" in Column E,Was Material Ever Previously Lead?],G6889,Table15[Customer-Owned Portion],O6889),Table15[Unique ID],0),0)))</f>
        <v/>
      </c>
      <c r="X6889"/>
    </row>
    <row r="6890" spans="2:24" x14ac:dyDescent="0.35">
      <c r="B6890" s="146"/>
      <c r="C6890" s="31"/>
      <c r="D6890" s="31"/>
      <c r="E6890" s="44"/>
      <c r="F6890" s="43"/>
      <c r="G6890" s="84"/>
      <c r="H6890" s="31"/>
      <c r="I6890" s="207"/>
      <c r="J6890" s="84"/>
      <c r="K6890" s="31"/>
      <c r="L6890" s="31"/>
      <c r="M6890" s="169"/>
      <c r="N6890" s="148"/>
      <c r="O6890" s="106"/>
      <c r="P6890" s="43"/>
      <c r="Q6890" s="207"/>
      <c r="R6890" s="84"/>
      <c r="S6890" s="31"/>
      <c r="T6890" s="31"/>
      <c r="U6890" s="169"/>
      <c r="V6890" s="150"/>
      <c r="W6890" s="141" t="str" cm="1">
        <f t="array" ref="W6890">IF(SUM(LEN(B6890:V6890))=0,"",IF(OR(OR(ISBLANK(F6890),SUM(LEN(C6890),LEN(D6890))=0),AND(NOT(E6890="Unknown"),ISBLANK(J6890)),AND(NOT(O6890="Unknown"),ISBLANK(R6890))),"Missing Information", INDEX(Table15[Entire Service Line Classification], MATCH(SUMIFS(Table15[Unique ID],Table15[System-Owned Portion],E6890,Table15[If Material Anything Other than "Lead" in Column E,Was Material Ever Previously Lead?],G6890,Table15[Customer-Owned Portion],O6890),Table15[Unique ID],0),0)))</f>
        <v/>
      </c>
      <c r="X6890"/>
    </row>
    <row r="6891" spans="2:24" x14ac:dyDescent="0.35">
      <c r="B6891" s="146"/>
      <c r="C6891" s="31"/>
      <c r="D6891" s="31"/>
      <c r="E6891" s="44"/>
      <c r="F6891" s="43"/>
      <c r="G6891" s="84"/>
      <c r="H6891" s="31"/>
      <c r="I6891" s="207"/>
      <c r="J6891" s="84"/>
      <c r="K6891" s="31"/>
      <c r="L6891" s="31"/>
      <c r="M6891" s="169"/>
      <c r="N6891" s="148"/>
      <c r="O6891" s="106"/>
      <c r="P6891" s="43"/>
      <c r="Q6891" s="207"/>
      <c r="R6891" s="84"/>
      <c r="S6891" s="31"/>
      <c r="T6891" s="31"/>
      <c r="U6891" s="169"/>
      <c r="V6891" s="150"/>
      <c r="W6891" s="141" t="str" cm="1">
        <f t="array" ref="W6891">IF(SUM(LEN(B6891:V6891))=0,"",IF(OR(OR(ISBLANK(F6891),SUM(LEN(C6891),LEN(D6891))=0),AND(NOT(E6891="Unknown"),ISBLANK(J6891)),AND(NOT(O6891="Unknown"),ISBLANK(R6891))),"Missing Information", INDEX(Table15[Entire Service Line Classification], MATCH(SUMIFS(Table15[Unique ID],Table15[System-Owned Portion],E6891,Table15[If Material Anything Other than "Lead" in Column E,Was Material Ever Previously Lead?],G6891,Table15[Customer-Owned Portion],O6891),Table15[Unique ID],0),0)))</f>
        <v/>
      </c>
      <c r="X6891"/>
    </row>
    <row r="6892" spans="2:24" x14ac:dyDescent="0.35">
      <c r="B6892" s="146"/>
      <c r="C6892" s="31"/>
      <c r="D6892" s="31"/>
      <c r="E6892" s="44"/>
      <c r="F6892" s="43"/>
      <c r="G6892" s="84"/>
      <c r="H6892" s="31"/>
      <c r="I6892" s="207"/>
      <c r="J6892" s="84"/>
      <c r="K6892" s="31"/>
      <c r="L6892" s="31"/>
      <c r="M6892" s="169"/>
      <c r="N6892" s="148"/>
      <c r="O6892" s="106"/>
      <c r="P6892" s="43"/>
      <c r="Q6892" s="207"/>
      <c r="R6892" s="84"/>
      <c r="S6892" s="31"/>
      <c r="T6892" s="31"/>
      <c r="U6892" s="169"/>
      <c r="V6892" s="150"/>
      <c r="W6892" s="141" t="str" cm="1">
        <f t="array" ref="W6892">IF(SUM(LEN(B6892:V6892))=0,"",IF(OR(OR(ISBLANK(F6892),SUM(LEN(C6892),LEN(D6892))=0),AND(NOT(E6892="Unknown"),ISBLANK(J6892)),AND(NOT(O6892="Unknown"),ISBLANK(R6892))),"Missing Information", INDEX(Table15[Entire Service Line Classification], MATCH(SUMIFS(Table15[Unique ID],Table15[System-Owned Portion],E6892,Table15[If Material Anything Other than "Lead" in Column E,Was Material Ever Previously Lead?],G6892,Table15[Customer-Owned Portion],O6892),Table15[Unique ID],0),0)))</f>
        <v/>
      </c>
      <c r="X6892"/>
    </row>
    <row r="6893" spans="2:24" x14ac:dyDescent="0.35">
      <c r="B6893" s="146"/>
      <c r="C6893" s="31"/>
      <c r="D6893" s="31"/>
      <c r="E6893" s="44"/>
      <c r="F6893" s="43"/>
      <c r="G6893" s="84"/>
      <c r="H6893" s="31"/>
      <c r="I6893" s="207"/>
      <c r="J6893" s="84"/>
      <c r="K6893" s="31"/>
      <c r="L6893" s="31"/>
      <c r="M6893" s="169"/>
      <c r="N6893" s="148"/>
      <c r="O6893" s="106"/>
      <c r="P6893" s="43"/>
      <c r="Q6893" s="207"/>
      <c r="R6893" s="84"/>
      <c r="S6893" s="31"/>
      <c r="T6893" s="31"/>
      <c r="U6893" s="169"/>
      <c r="V6893" s="150"/>
      <c r="W6893" s="141" t="str" cm="1">
        <f t="array" ref="W6893">IF(SUM(LEN(B6893:V6893))=0,"",IF(OR(OR(ISBLANK(F6893),SUM(LEN(C6893),LEN(D6893))=0),AND(NOT(E6893="Unknown"),ISBLANK(J6893)),AND(NOT(O6893="Unknown"),ISBLANK(R6893))),"Missing Information", INDEX(Table15[Entire Service Line Classification], MATCH(SUMIFS(Table15[Unique ID],Table15[System-Owned Portion],E6893,Table15[If Material Anything Other than "Lead" in Column E,Was Material Ever Previously Lead?],G6893,Table15[Customer-Owned Portion],O6893),Table15[Unique ID],0),0)))</f>
        <v/>
      </c>
      <c r="X6893"/>
    </row>
    <row r="6894" spans="2:24" x14ac:dyDescent="0.35">
      <c r="B6894" s="146"/>
      <c r="C6894" s="31"/>
      <c r="D6894" s="31"/>
      <c r="E6894" s="44"/>
      <c r="F6894" s="43"/>
      <c r="G6894" s="84"/>
      <c r="H6894" s="31"/>
      <c r="I6894" s="207"/>
      <c r="J6894" s="84"/>
      <c r="K6894" s="31"/>
      <c r="L6894" s="31"/>
      <c r="M6894" s="169"/>
      <c r="N6894" s="148"/>
      <c r="O6894" s="106"/>
      <c r="P6894" s="43"/>
      <c r="Q6894" s="207"/>
      <c r="R6894" s="84"/>
      <c r="S6894" s="31"/>
      <c r="T6894" s="31"/>
      <c r="U6894" s="169"/>
      <c r="V6894" s="150"/>
      <c r="W6894" s="141" t="str" cm="1">
        <f t="array" ref="W6894">IF(SUM(LEN(B6894:V6894))=0,"",IF(OR(OR(ISBLANK(F6894),SUM(LEN(C6894),LEN(D6894))=0),AND(NOT(E6894="Unknown"),ISBLANK(J6894)),AND(NOT(O6894="Unknown"),ISBLANK(R6894))),"Missing Information", INDEX(Table15[Entire Service Line Classification], MATCH(SUMIFS(Table15[Unique ID],Table15[System-Owned Portion],E6894,Table15[If Material Anything Other than "Lead" in Column E,Was Material Ever Previously Lead?],G6894,Table15[Customer-Owned Portion],O6894),Table15[Unique ID],0),0)))</f>
        <v/>
      </c>
      <c r="X6894"/>
    </row>
    <row r="6895" spans="2:24" x14ac:dyDescent="0.35">
      <c r="B6895" s="146"/>
      <c r="C6895" s="31"/>
      <c r="D6895" s="31"/>
      <c r="E6895" s="44"/>
      <c r="F6895" s="43"/>
      <c r="G6895" s="84"/>
      <c r="H6895" s="31"/>
      <c r="I6895" s="207"/>
      <c r="J6895" s="84"/>
      <c r="K6895" s="31"/>
      <c r="L6895" s="31"/>
      <c r="M6895" s="169"/>
      <c r="N6895" s="148"/>
      <c r="O6895" s="106"/>
      <c r="P6895" s="43"/>
      <c r="Q6895" s="207"/>
      <c r="R6895" s="84"/>
      <c r="S6895" s="31"/>
      <c r="T6895" s="31"/>
      <c r="U6895" s="169"/>
      <c r="V6895" s="150"/>
      <c r="W6895" s="141" t="str" cm="1">
        <f t="array" ref="W6895">IF(SUM(LEN(B6895:V6895))=0,"",IF(OR(OR(ISBLANK(F6895),SUM(LEN(C6895),LEN(D6895))=0),AND(NOT(E6895="Unknown"),ISBLANK(J6895)),AND(NOT(O6895="Unknown"),ISBLANK(R6895))),"Missing Information", INDEX(Table15[Entire Service Line Classification], MATCH(SUMIFS(Table15[Unique ID],Table15[System-Owned Portion],E6895,Table15[If Material Anything Other than "Lead" in Column E,Was Material Ever Previously Lead?],G6895,Table15[Customer-Owned Portion],O6895),Table15[Unique ID],0),0)))</f>
        <v/>
      </c>
      <c r="X6895"/>
    </row>
    <row r="6896" spans="2:24" x14ac:dyDescent="0.35">
      <c r="B6896" s="146"/>
      <c r="C6896" s="31"/>
      <c r="D6896" s="31"/>
      <c r="E6896" s="44"/>
      <c r="F6896" s="43"/>
      <c r="G6896" s="84"/>
      <c r="H6896" s="31"/>
      <c r="I6896" s="207"/>
      <c r="J6896" s="84"/>
      <c r="K6896" s="31"/>
      <c r="L6896" s="31"/>
      <c r="M6896" s="169"/>
      <c r="N6896" s="148"/>
      <c r="O6896" s="106"/>
      <c r="P6896" s="43"/>
      <c r="Q6896" s="207"/>
      <c r="R6896" s="84"/>
      <c r="S6896" s="31"/>
      <c r="T6896" s="31"/>
      <c r="U6896" s="169"/>
      <c r="V6896" s="150"/>
      <c r="W6896" s="141" t="str" cm="1">
        <f t="array" ref="W6896">IF(SUM(LEN(B6896:V6896))=0,"",IF(OR(OR(ISBLANK(F6896),SUM(LEN(C6896),LEN(D6896))=0),AND(NOT(E6896="Unknown"),ISBLANK(J6896)),AND(NOT(O6896="Unknown"),ISBLANK(R6896))),"Missing Information", INDEX(Table15[Entire Service Line Classification], MATCH(SUMIFS(Table15[Unique ID],Table15[System-Owned Portion],E6896,Table15[If Material Anything Other than "Lead" in Column E,Was Material Ever Previously Lead?],G6896,Table15[Customer-Owned Portion],O6896),Table15[Unique ID],0),0)))</f>
        <v/>
      </c>
      <c r="X6896"/>
    </row>
    <row r="6897" spans="2:24" x14ac:dyDescent="0.35">
      <c r="B6897" s="146"/>
      <c r="C6897" s="31"/>
      <c r="D6897" s="31"/>
      <c r="E6897" s="44"/>
      <c r="F6897" s="43"/>
      <c r="G6897" s="84"/>
      <c r="H6897" s="31"/>
      <c r="I6897" s="207"/>
      <c r="J6897" s="84"/>
      <c r="K6897" s="31"/>
      <c r="L6897" s="31"/>
      <c r="M6897" s="169"/>
      <c r="N6897" s="148"/>
      <c r="O6897" s="106"/>
      <c r="P6897" s="43"/>
      <c r="Q6897" s="207"/>
      <c r="R6897" s="84"/>
      <c r="S6897" s="31"/>
      <c r="T6897" s="31"/>
      <c r="U6897" s="169"/>
      <c r="V6897" s="150"/>
      <c r="W6897" s="141" t="str" cm="1">
        <f t="array" ref="W6897">IF(SUM(LEN(B6897:V6897))=0,"",IF(OR(OR(ISBLANK(F6897),SUM(LEN(C6897),LEN(D6897))=0),AND(NOT(E6897="Unknown"),ISBLANK(J6897)),AND(NOT(O6897="Unknown"),ISBLANK(R6897))),"Missing Information", INDEX(Table15[Entire Service Line Classification], MATCH(SUMIFS(Table15[Unique ID],Table15[System-Owned Portion],E6897,Table15[If Material Anything Other than "Lead" in Column E,Was Material Ever Previously Lead?],G6897,Table15[Customer-Owned Portion],O6897),Table15[Unique ID],0),0)))</f>
        <v/>
      </c>
      <c r="X6897"/>
    </row>
    <row r="6898" spans="2:24" x14ac:dyDescent="0.35">
      <c r="B6898" s="146"/>
      <c r="C6898" s="31"/>
      <c r="D6898" s="31"/>
      <c r="E6898" s="44"/>
      <c r="F6898" s="43"/>
      <c r="G6898" s="84"/>
      <c r="H6898" s="31"/>
      <c r="I6898" s="207"/>
      <c r="J6898" s="84"/>
      <c r="K6898" s="31"/>
      <c r="L6898" s="31"/>
      <c r="M6898" s="169"/>
      <c r="N6898" s="148"/>
      <c r="O6898" s="106"/>
      <c r="P6898" s="43"/>
      <c r="Q6898" s="207"/>
      <c r="R6898" s="84"/>
      <c r="S6898" s="31"/>
      <c r="T6898" s="31"/>
      <c r="U6898" s="169"/>
      <c r="V6898" s="150"/>
      <c r="W6898" s="141" t="str" cm="1">
        <f t="array" ref="W6898">IF(SUM(LEN(B6898:V6898))=0,"",IF(OR(OR(ISBLANK(F6898),SUM(LEN(C6898),LEN(D6898))=0),AND(NOT(E6898="Unknown"),ISBLANK(J6898)),AND(NOT(O6898="Unknown"),ISBLANK(R6898))),"Missing Information", INDEX(Table15[Entire Service Line Classification], MATCH(SUMIFS(Table15[Unique ID],Table15[System-Owned Portion],E6898,Table15[If Material Anything Other than "Lead" in Column E,Was Material Ever Previously Lead?],G6898,Table15[Customer-Owned Portion],O6898),Table15[Unique ID],0),0)))</f>
        <v/>
      </c>
      <c r="X6898"/>
    </row>
    <row r="6899" spans="2:24" x14ac:dyDescent="0.35">
      <c r="B6899" s="146"/>
      <c r="C6899" s="31"/>
      <c r="D6899" s="31"/>
      <c r="E6899" s="44"/>
      <c r="F6899" s="43"/>
      <c r="G6899" s="84"/>
      <c r="H6899" s="31"/>
      <c r="I6899" s="207"/>
      <c r="J6899" s="84"/>
      <c r="K6899" s="31"/>
      <c r="L6899" s="31"/>
      <c r="M6899" s="169"/>
      <c r="N6899" s="148"/>
      <c r="O6899" s="106"/>
      <c r="P6899" s="43"/>
      <c r="Q6899" s="207"/>
      <c r="R6899" s="84"/>
      <c r="S6899" s="31"/>
      <c r="T6899" s="31"/>
      <c r="U6899" s="169"/>
      <c r="V6899" s="150"/>
      <c r="W6899" s="141" t="str" cm="1">
        <f t="array" ref="W6899">IF(SUM(LEN(B6899:V6899))=0,"",IF(OR(OR(ISBLANK(F6899),SUM(LEN(C6899),LEN(D6899))=0),AND(NOT(E6899="Unknown"),ISBLANK(J6899)),AND(NOT(O6899="Unknown"),ISBLANK(R6899))),"Missing Information", INDEX(Table15[Entire Service Line Classification], MATCH(SUMIFS(Table15[Unique ID],Table15[System-Owned Portion],E6899,Table15[If Material Anything Other than "Lead" in Column E,Was Material Ever Previously Lead?],G6899,Table15[Customer-Owned Portion],O6899),Table15[Unique ID],0),0)))</f>
        <v/>
      </c>
      <c r="X6899"/>
    </row>
    <row r="6900" spans="2:24" x14ac:dyDescent="0.35">
      <c r="B6900" s="146"/>
      <c r="C6900" s="31"/>
      <c r="D6900" s="31"/>
      <c r="E6900" s="44"/>
      <c r="F6900" s="43"/>
      <c r="G6900" s="84"/>
      <c r="H6900" s="31"/>
      <c r="I6900" s="207"/>
      <c r="J6900" s="84"/>
      <c r="K6900" s="31"/>
      <c r="L6900" s="31"/>
      <c r="M6900" s="169"/>
      <c r="N6900" s="148"/>
      <c r="O6900" s="106"/>
      <c r="P6900" s="43"/>
      <c r="Q6900" s="207"/>
      <c r="R6900" s="84"/>
      <c r="S6900" s="31"/>
      <c r="T6900" s="31"/>
      <c r="U6900" s="169"/>
      <c r="V6900" s="150"/>
      <c r="W6900" s="141" t="str" cm="1">
        <f t="array" ref="W6900">IF(SUM(LEN(B6900:V6900))=0,"",IF(OR(OR(ISBLANK(F6900),SUM(LEN(C6900),LEN(D6900))=0),AND(NOT(E6900="Unknown"),ISBLANK(J6900)),AND(NOT(O6900="Unknown"),ISBLANK(R6900))),"Missing Information", INDEX(Table15[Entire Service Line Classification], MATCH(SUMIFS(Table15[Unique ID],Table15[System-Owned Portion],E6900,Table15[If Material Anything Other than "Lead" in Column E,Was Material Ever Previously Lead?],G6900,Table15[Customer-Owned Portion],O6900),Table15[Unique ID],0),0)))</f>
        <v/>
      </c>
      <c r="X6900"/>
    </row>
    <row r="6901" spans="2:24" x14ac:dyDescent="0.35">
      <c r="B6901" s="146"/>
      <c r="C6901" s="31"/>
      <c r="D6901" s="31"/>
      <c r="E6901" s="44"/>
      <c r="F6901" s="43"/>
      <c r="G6901" s="84"/>
      <c r="H6901" s="31"/>
      <c r="I6901" s="207"/>
      <c r="J6901" s="84"/>
      <c r="K6901" s="31"/>
      <c r="L6901" s="31"/>
      <c r="M6901" s="169"/>
      <c r="N6901" s="148"/>
      <c r="O6901" s="106"/>
      <c r="P6901" s="43"/>
      <c r="Q6901" s="207"/>
      <c r="R6901" s="84"/>
      <c r="S6901" s="31"/>
      <c r="T6901" s="31"/>
      <c r="U6901" s="169"/>
      <c r="V6901" s="150"/>
      <c r="W6901" s="141" t="str" cm="1">
        <f t="array" ref="W6901">IF(SUM(LEN(B6901:V6901))=0,"",IF(OR(OR(ISBLANK(F6901),SUM(LEN(C6901),LEN(D6901))=0),AND(NOT(E6901="Unknown"),ISBLANK(J6901)),AND(NOT(O6901="Unknown"),ISBLANK(R6901))),"Missing Information", INDEX(Table15[Entire Service Line Classification], MATCH(SUMIFS(Table15[Unique ID],Table15[System-Owned Portion],E6901,Table15[If Material Anything Other than "Lead" in Column E,Was Material Ever Previously Lead?],G6901,Table15[Customer-Owned Portion],O6901),Table15[Unique ID],0),0)))</f>
        <v/>
      </c>
      <c r="X6901"/>
    </row>
    <row r="6902" spans="2:24" x14ac:dyDescent="0.35">
      <c r="B6902" s="146"/>
      <c r="C6902" s="31"/>
      <c r="D6902" s="31"/>
      <c r="E6902" s="44"/>
      <c r="F6902" s="43"/>
      <c r="G6902" s="84"/>
      <c r="H6902" s="31"/>
      <c r="I6902" s="207"/>
      <c r="J6902" s="84"/>
      <c r="K6902" s="31"/>
      <c r="L6902" s="31"/>
      <c r="M6902" s="169"/>
      <c r="N6902" s="148"/>
      <c r="O6902" s="106"/>
      <c r="P6902" s="43"/>
      <c r="Q6902" s="207"/>
      <c r="R6902" s="84"/>
      <c r="S6902" s="31"/>
      <c r="T6902" s="31"/>
      <c r="U6902" s="169"/>
      <c r="V6902" s="150"/>
      <c r="W6902" s="141" t="str" cm="1">
        <f t="array" ref="W6902">IF(SUM(LEN(B6902:V6902))=0,"",IF(OR(OR(ISBLANK(F6902),SUM(LEN(C6902),LEN(D6902))=0),AND(NOT(E6902="Unknown"),ISBLANK(J6902)),AND(NOT(O6902="Unknown"),ISBLANK(R6902))),"Missing Information", INDEX(Table15[Entire Service Line Classification], MATCH(SUMIFS(Table15[Unique ID],Table15[System-Owned Portion],E6902,Table15[If Material Anything Other than "Lead" in Column E,Was Material Ever Previously Lead?],G6902,Table15[Customer-Owned Portion],O6902),Table15[Unique ID],0),0)))</f>
        <v/>
      </c>
      <c r="X6902"/>
    </row>
    <row r="6903" spans="2:24" x14ac:dyDescent="0.35">
      <c r="B6903" s="146"/>
      <c r="C6903" s="31"/>
      <c r="D6903" s="31"/>
      <c r="E6903" s="44"/>
      <c r="F6903" s="43"/>
      <c r="G6903" s="84"/>
      <c r="H6903" s="31"/>
      <c r="I6903" s="207"/>
      <c r="J6903" s="84"/>
      <c r="K6903" s="31"/>
      <c r="L6903" s="31"/>
      <c r="M6903" s="169"/>
      <c r="N6903" s="148"/>
      <c r="O6903" s="106"/>
      <c r="P6903" s="43"/>
      <c r="Q6903" s="207"/>
      <c r="R6903" s="84"/>
      <c r="S6903" s="31"/>
      <c r="T6903" s="31"/>
      <c r="U6903" s="169"/>
      <c r="V6903" s="150"/>
      <c r="W6903" s="141" t="str" cm="1">
        <f t="array" ref="W6903">IF(SUM(LEN(B6903:V6903))=0,"",IF(OR(OR(ISBLANK(F6903),SUM(LEN(C6903),LEN(D6903))=0),AND(NOT(E6903="Unknown"),ISBLANK(J6903)),AND(NOT(O6903="Unknown"),ISBLANK(R6903))),"Missing Information", INDEX(Table15[Entire Service Line Classification], MATCH(SUMIFS(Table15[Unique ID],Table15[System-Owned Portion],E6903,Table15[If Material Anything Other than "Lead" in Column E,Was Material Ever Previously Lead?],G6903,Table15[Customer-Owned Portion],O6903),Table15[Unique ID],0),0)))</f>
        <v/>
      </c>
      <c r="X6903"/>
    </row>
    <row r="6904" spans="2:24" x14ac:dyDescent="0.35">
      <c r="B6904" s="146"/>
      <c r="C6904" s="31"/>
      <c r="D6904" s="31"/>
      <c r="E6904" s="44"/>
      <c r="F6904" s="43"/>
      <c r="G6904" s="84"/>
      <c r="H6904" s="31"/>
      <c r="I6904" s="207"/>
      <c r="J6904" s="84"/>
      <c r="K6904" s="31"/>
      <c r="L6904" s="31"/>
      <c r="M6904" s="169"/>
      <c r="N6904" s="148"/>
      <c r="O6904" s="106"/>
      <c r="P6904" s="43"/>
      <c r="Q6904" s="207"/>
      <c r="R6904" s="84"/>
      <c r="S6904" s="31"/>
      <c r="T6904" s="31"/>
      <c r="U6904" s="169"/>
      <c r="V6904" s="150"/>
      <c r="W6904" s="141" t="str" cm="1">
        <f t="array" ref="W6904">IF(SUM(LEN(B6904:V6904))=0,"",IF(OR(OR(ISBLANK(F6904),SUM(LEN(C6904),LEN(D6904))=0),AND(NOT(E6904="Unknown"),ISBLANK(J6904)),AND(NOT(O6904="Unknown"),ISBLANK(R6904))),"Missing Information", INDEX(Table15[Entire Service Line Classification], MATCH(SUMIFS(Table15[Unique ID],Table15[System-Owned Portion],E6904,Table15[If Material Anything Other than "Lead" in Column E,Was Material Ever Previously Lead?],G6904,Table15[Customer-Owned Portion],O6904),Table15[Unique ID],0),0)))</f>
        <v/>
      </c>
      <c r="X6904"/>
    </row>
    <row r="6905" spans="2:24" x14ac:dyDescent="0.35">
      <c r="B6905" s="146"/>
      <c r="C6905" s="31"/>
      <c r="D6905" s="31"/>
      <c r="E6905" s="44"/>
      <c r="F6905" s="43"/>
      <c r="G6905" s="84"/>
      <c r="H6905" s="31"/>
      <c r="I6905" s="207"/>
      <c r="J6905" s="84"/>
      <c r="K6905" s="31"/>
      <c r="L6905" s="31"/>
      <c r="M6905" s="169"/>
      <c r="N6905" s="148"/>
      <c r="O6905" s="106"/>
      <c r="P6905" s="43"/>
      <c r="Q6905" s="207"/>
      <c r="R6905" s="84"/>
      <c r="S6905" s="31"/>
      <c r="T6905" s="31"/>
      <c r="U6905" s="169"/>
      <c r="V6905" s="150"/>
      <c r="W6905" s="141" t="str" cm="1">
        <f t="array" ref="W6905">IF(SUM(LEN(B6905:V6905))=0,"",IF(OR(OR(ISBLANK(F6905),SUM(LEN(C6905),LEN(D6905))=0),AND(NOT(E6905="Unknown"),ISBLANK(J6905)),AND(NOT(O6905="Unknown"),ISBLANK(R6905))),"Missing Information", INDEX(Table15[Entire Service Line Classification], MATCH(SUMIFS(Table15[Unique ID],Table15[System-Owned Portion],E6905,Table15[If Material Anything Other than "Lead" in Column E,Was Material Ever Previously Lead?],G6905,Table15[Customer-Owned Portion],O6905),Table15[Unique ID],0),0)))</f>
        <v/>
      </c>
      <c r="X6905"/>
    </row>
    <row r="6906" spans="2:24" x14ac:dyDescent="0.35">
      <c r="B6906" s="146"/>
      <c r="C6906" s="31"/>
      <c r="D6906" s="31"/>
      <c r="E6906" s="44"/>
      <c r="F6906" s="43"/>
      <c r="G6906" s="84"/>
      <c r="H6906" s="31"/>
      <c r="I6906" s="207"/>
      <c r="J6906" s="84"/>
      <c r="K6906" s="31"/>
      <c r="L6906" s="31"/>
      <c r="M6906" s="169"/>
      <c r="N6906" s="148"/>
      <c r="O6906" s="106"/>
      <c r="P6906" s="43"/>
      <c r="Q6906" s="207"/>
      <c r="R6906" s="84"/>
      <c r="S6906" s="31"/>
      <c r="T6906" s="31"/>
      <c r="U6906" s="169"/>
      <c r="V6906" s="150"/>
      <c r="W6906" s="141" t="str" cm="1">
        <f t="array" ref="W6906">IF(SUM(LEN(B6906:V6906))=0,"",IF(OR(OR(ISBLANK(F6906),SUM(LEN(C6906),LEN(D6906))=0),AND(NOT(E6906="Unknown"),ISBLANK(J6906)),AND(NOT(O6906="Unknown"),ISBLANK(R6906))),"Missing Information", INDEX(Table15[Entire Service Line Classification], MATCH(SUMIFS(Table15[Unique ID],Table15[System-Owned Portion],E6906,Table15[If Material Anything Other than "Lead" in Column E,Was Material Ever Previously Lead?],G6906,Table15[Customer-Owned Portion],O6906),Table15[Unique ID],0),0)))</f>
        <v/>
      </c>
      <c r="X6906"/>
    </row>
    <row r="6907" spans="2:24" x14ac:dyDescent="0.35">
      <c r="B6907" s="146"/>
      <c r="C6907" s="31"/>
      <c r="D6907" s="31"/>
      <c r="E6907" s="44"/>
      <c r="F6907" s="43"/>
      <c r="G6907" s="84"/>
      <c r="H6907" s="31"/>
      <c r="I6907" s="207"/>
      <c r="J6907" s="84"/>
      <c r="K6907" s="31"/>
      <c r="L6907" s="31"/>
      <c r="M6907" s="169"/>
      <c r="N6907" s="148"/>
      <c r="O6907" s="106"/>
      <c r="P6907" s="43"/>
      <c r="Q6907" s="207"/>
      <c r="R6907" s="84"/>
      <c r="S6907" s="31"/>
      <c r="T6907" s="31"/>
      <c r="U6907" s="169"/>
      <c r="V6907" s="150"/>
      <c r="W6907" s="141" t="str" cm="1">
        <f t="array" ref="W6907">IF(SUM(LEN(B6907:V6907))=0,"",IF(OR(OR(ISBLANK(F6907),SUM(LEN(C6907),LEN(D6907))=0),AND(NOT(E6907="Unknown"),ISBLANK(J6907)),AND(NOT(O6907="Unknown"),ISBLANK(R6907))),"Missing Information", INDEX(Table15[Entire Service Line Classification], MATCH(SUMIFS(Table15[Unique ID],Table15[System-Owned Portion],E6907,Table15[If Material Anything Other than "Lead" in Column E,Was Material Ever Previously Lead?],G6907,Table15[Customer-Owned Portion],O6907),Table15[Unique ID],0),0)))</f>
        <v/>
      </c>
      <c r="X6907"/>
    </row>
    <row r="6908" spans="2:24" x14ac:dyDescent="0.35">
      <c r="B6908" s="146"/>
      <c r="C6908" s="31"/>
      <c r="D6908" s="31"/>
      <c r="E6908" s="44"/>
      <c r="F6908" s="43"/>
      <c r="G6908" s="84"/>
      <c r="H6908" s="31"/>
      <c r="I6908" s="207"/>
      <c r="J6908" s="84"/>
      <c r="K6908" s="31"/>
      <c r="L6908" s="31"/>
      <c r="M6908" s="169"/>
      <c r="N6908" s="148"/>
      <c r="O6908" s="106"/>
      <c r="P6908" s="43"/>
      <c r="Q6908" s="207"/>
      <c r="R6908" s="84"/>
      <c r="S6908" s="31"/>
      <c r="T6908" s="31"/>
      <c r="U6908" s="169"/>
      <c r="V6908" s="150"/>
      <c r="W6908" s="141" t="str" cm="1">
        <f t="array" ref="W6908">IF(SUM(LEN(B6908:V6908))=0,"",IF(OR(OR(ISBLANK(F6908),SUM(LEN(C6908),LEN(D6908))=0),AND(NOT(E6908="Unknown"),ISBLANK(J6908)),AND(NOT(O6908="Unknown"),ISBLANK(R6908))),"Missing Information", INDEX(Table15[Entire Service Line Classification], MATCH(SUMIFS(Table15[Unique ID],Table15[System-Owned Portion],E6908,Table15[If Material Anything Other than "Lead" in Column E,Was Material Ever Previously Lead?],G6908,Table15[Customer-Owned Portion],O6908),Table15[Unique ID],0),0)))</f>
        <v/>
      </c>
      <c r="X6908"/>
    </row>
    <row r="6909" spans="2:24" x14ac:dyDescent="0.35">
      <c r="B6909" s="146"/>
      <c r="C6909" s="31"/>
      <c r="D6909" s="31"/>
      <c r="E6909" s="44"/>
      <c r="F6909" s="43"/>
      <c r="G6909" s="84"/>
      <c r="H6909" s="31"/>
      <c r="I6909" s="207"/>
      <c r="J6909" s="84"/>
      <c r="K6909" s="31"/>
      <c r="L6909" s="31"/>
      <c r="M6909" s="169"/>
      <c r="N6909" s="148"/>
      <c r="O6909" s="106"/>
      <c r="P6909" s="43"/>
      <c r="Q6909" s="207"/>
      <c r="R6909" s="84"/>
      <c r="S6909" s="31"/>
      <c r="T6909" s="31"/>
      <c r="U6909" s="169"/>
      <c r="V6909" s="150"/>
      <c r="W6909" s="141" t="str" cm="1">
        <f t="array" ref="W6909">IF(SUM(LEN(B6909:V6909))=0,"",IF(OR(OR(ISBLANK(F6909),SUM(LEN(C6909),LEN(D6909))=0),AND(NOT(E6909="Unknown"),ISBLANK(J6909)),AND(NOT(O6909="Unknown"),ISBLANK(R6909))),"Missing Information", INDEX(Table15[Entire Service Line Classification], MATCH(SUMIFS(Table15[Unique ID],Table15[System-Owned Portion],E6909,Table15[If Material Anything Other than "Lead" in Column E,Was Material Ever Previously Lead?],G6909,Table15[Customer-Owned Portion],O6909),Table15[Unique ID],0),0)))</f>
        <v/>
      </c>
      <c r="X6909"/>
    </row>
    <row r="6910" spans="2:24" x14ac:dyDescent="0.35">
      <c r="B6910" s="146"/>
      <c r="C6910" s="31"/>
      <c r="D6910" s="31"/>
      <c r="E6910" s="44"/>
      <c r="F6910" s="43"/>
      <c r="G6910" s="84"/>
      <c r="H6910" s="31"/>
      <c r="I6910" s="207"/>
      <c r="J6910" s="84"/>
      <c r="K6910" s="31"/>
      <c r="L6910" s="31"/>
      <c r="M6910" s="169"/>
      <c r="N6910" s="148"/>
      <c r="O6910" s="106"/>
      <c r="P6910" s="43"/>
      <c r="Q6910" s="207"/>
      <c r="R6910" s="84"/>
      <c r="S6910" s="31"/>
      <c r="T6910" s="31"/>
      <c r="U6910" s="169"/>
      <c r="V6910" s="150"/>
      <c r="W6910" s="141" t="str" cm="1">
        <f t="array" ref="W6910">IF(SUM(LEN(B6910:V6910))=0,"",IF(OR(OR(ISBLANK(F6910),SUM(LEN(C6910),LEN(D6910))=0),AND(NOT(E6910="Unknown"),ISBLANK(J6910)),AND(NOT(O6910="Unknown"),ISBLANK(R6910))),"Missing Information", INDEX(Table15[Entire Service Line Classification], MATCH(SUMIFS(Table15[Unique ID],Table15[System-Owned Portion],E6910,Table15[If Material Anything Other than "Lead" in Column E,Was Material Ever Previously Lead?],G6910,Table15[Customer-Owned Portion],O6910),Table15[Unique ID],0),0)))</f>
        <v/>
      </c>
      <c r="X6910"/>
    </row>
    <row r="6911" spans="2:24" x14ac:dyDescent="0.35">
      <c r="B6911" s="146"/>
      <c r="C6911" s="31"/>
      <c r="D6911" s="31"/>
      <c r="E6911" s="44"/>
      <c r="F6911" s="43"/>
      <c r="G6911" s="84"/>
      <c r="H6911" s="31"/>
      <c r="I6911" s="207"/>
      <c r="J6911" s="84"/>
      <c r="K6911" s="31"/>
      <c r="L6911" s="31"/>
      <c r="M6911" s="169"/>
      <c r="N6911" s="148"/>
      <c r="O6911" s="106"/>
      <c r="P6911" s="43"/>
      <c r="Q6911" s="207"/>
      <c r="R6911" s="84"/>
      <c r="S6911" s="31"/>
      <c r="T6911" s="31"/>
      <c r="U6911" s="169"/>
      <c r="V6911" s="150"/>
      <c r="W6911" s="141" t="str" cm="1">
        <f t="array" ref="W6911">IF(SUM(LEN(B6911:V6911))=0,"",IF(OR(OR(ISBLANK(F6911),SUM(LEN(C6911),LEN(D6911))=0),AND(NOT(E6911="Unknown"),ISBLANK(J6911)),AND(NOT(O6911="Unknown"),ISBLANK(R6911))),"Missing Information", INDEX(Table15[Entire Service Line Classification], MATCH(SUMIFS(Table15[Unique ID],Table15[System-Owned Portion],E6911,Table15[If Material Anything Other than "Lead" in Column E,Was Material Ever Previously Lead?],G6911,Table15[Customer-Owned Portion],O6911),Table15[Unique ID],0),0)))</f>
        <v/>
      </c>
      <c r="X6911"/>
    </row>
    <row r="6912" spans="2:24" x14ac:dyDescent="0.35">
      <c r="B6912" s="146"/>
      <c r="C6912" s="31"/>
      <c r="D6912" s="31"/>
      <c r="E6912" s="44"/>
      <c r="F6912" s="43"/>
      <c r="G6912" s="84"/>
      <c r="H6912" s="31"/>
      <c r="I6912" s="207"/>
      <c r="J6912" s="84"/>
      <c r="K6912" s="31"/>
      <c r="L6912" s="31"/>
      <c r="M6912" s="169"/>
      <c r="N6912" s="148"/>
      <c r="O6912" s="106"/>
      <c r="P6912" s="43"/>
      <c r="Q6912" s="207"/>
      <c r="R6912" s="84"/>
      <c r="S6912" s="31"/>
      <c r="T6912" s="31"/>
      <c r="U6912" s="169"/>
      <c r="V6912" s="150"/>
      <c r="W6912" s="141" t="str" cm="1">
        <f t="array" ref="W6912">IF(SUM(LEN(B6912:V6912))=0,"",IF(OR(OR(ISBLANK(F6912),SUM(LEN(C6912),LEN(D6912))=0),AND(NOT(E6912="Unknown"),ISBLANK(J6912)),AND(NOT(O6912="Unknown"),ISBLANK(R6912))),"Missing Information", INDEX(Table15[Entire Service Line Classification], MATCH(SUMIFS(Table15[Unique ID],Table15[System-Owned Portion],E6912,Table15[If Material Anything Other than "Lead" in Column E,Was Material Ever Previously Lead?],G6912,Table15[Customer-Owned Portion],O6912),Table15[Unique ID],0),0)))</f>
        <v/>
      </c>
      <c r="X6912"/>
    </row>
    <row r="6913" spans="2:24" x14ac:dyDescent="0.35">
      <c r="B6913" s="146"/>
      <c r="C6913" s="31"/>
      <c r="D6913" s="31"/>
      <c r="E6913" s="44"/>
      <c r="F6913" s="43"/>
      <c r="G6913" s="84"/>
      <c r="H6913" s="31"/>
      <c r="I6913" s="207"/>
      <c r="J6913" s="84"/>
      <c r="K6913" s="31"/>
      <c r="L6913" s="31"/>
      <c r="M6913" s="169"/>
      <c r="N6913" s="148"/>
      <c r="O6913" s="106"/>
      <c r="P6913" s="43"/>
      <c r="Q6913" s="207"/>
      <c r="R6913" s="84"/>
      <c r="S6913" s="31"/>
      <c r="T6913" s="31"/>
      <c r="U6913" s="169"/>
      <c r="V6913" s="150"/>
      <c r="W6913" s="141" t="str" cm="1">
        <f t="array" ref="W6913">IF(SUM(LEN(B6913:V6913))=0,"",IF(OR(OR(ISBLANK(F6913),SUM(LEN(C6913),LEN(D6913))=0),AND(NOT(E6913="Unknown"),ISBLANK(J6913)),AND(NOT(O6913="Unknown"),ISBLANK(R6913))),"Missing Information", INDEX(Table15[Entire Service Line Classification], MATCH(SUMIFS(Table15[Unique ID],Table15[System-Owned Portion],E6913,Table15[If Material Anything Other than "Lead" in Column E,Was Material Ever Previously Lead?],G6913,Table15[Customer-Owned Portion],O6913),Table15[Unique ID],0),0)))</f>
        <v/>
      </c>
      <c r="X6913"/>
    </row>
    <row r="6914" spans="2:24" x14ac:dyDescent="0.35">
      <c r="B6914" s="146"/>
      <c r="C6914" s="31"/>
      <c r="D6914" s="31"/>
      <c r="E6914" s="44"/>
      <c r="F6914" s="43"/>
      <c r="G6914" s="84"/>
      <c r="H6914" s="31"/>
      <c r="I6914" s="207"/>
      <c r="J6914" s="84"/>
      <c r="K6914" s="31"/>
      <c r="L6914" s="31"/>
      <c r="M6914" s="169"/>
      <c r="N6914" s="148"/>
      <c r="O6914" s="106"/>
      <c r="P6914" s="43"/>
      <c r="Q6914" s="207"/>
      <c r="R6914" s="84"/>
      <c r="S6914" s="31"/>
      <c r="T6914" s="31"/>
      <c r="U6914" s="169"/>
      <c r="V6914" s="150"/>
      <c r="W6914" s="141" t="str" cm="1">
        <f t="array" ref="W6914">IF(SUM(LEN(B6914:V6914))=0,"",IF(OR(OR(ISBLANK(F6914),SUM(LEN(C6914),LEN(D6914))=0),AND(NOT(E6914="Unknown"),ISBLANK(J6914)),AND(NOT(O6914="Unknown"),ISBLANK(R6914))),"Missing Information", INDEX(Table15[Entire Service Line Classification], MATCH(SUMIFS(Table15[Unique ID],Table15[System-Owned Portion],E6914,Table15[If Material Anything Other than "Lead" in Column E,Was Material Ever Previously Lead?],G6914,Table15[Customer-Owned Portion],O6914),Table15[Unique ID],0),0)))</f>
        <v/>
      </c>
      <c r="X6914"/>
    </row>
    <row r="6915" spans="2:24" x14ac:dyDescent="0.35">
      <c r="B6915" s="146"/>
      <c r="C6915" s="31"/>
      <c r="D6915" s="31"/>
      <c r="E6915" s="44"/>
      <c r="F6915" s="43"/>
      <c r="G6915" s="84"/>
      <c r="H6915" s="31"/>
      <c r="I6915" s="207"/>
      <c r="J6915" s="84"/>
      <c r="K6915" s="31"/>
      <c r="L6915" s="31"/>
      <c r="M6915" s="169"/>
      <c r="N6915" s="148"/>
      <c r="O6915" s="106"/>
      <c r="P6915" s="43"/>
      <c r="Q6915" s="207"/>
      <c r="R6915" s="84"/>
      <c r="S6915" s="31"/>
      <c r="T6915" s="31"/>
      <c r="U6915" s="169"/>
      <c r="V6915" s="150"/>
      <c r="W6915" s="141" t="str" cm="1">
        <f t="array" ref="W6915">IF(SUM(LEN(B6915:V6915))=0,"",IF(OR(OR(ISBLANK(F6915),SUM(LEN(C6915),LEN(D6915))=0),AND(NOT(E6915="Unknown"),ISBLANK(J6915)),AND(NOT(O6915="Unknown"),ISBLANK(R6915))),"Missing Information", INDEX(Table15[Entire Service Line Classification], MATCH(SUMIFS(Table15[Unique ID],Table15[System-Owned Portion],E6915,Table15[If Material Anything Other than "Lead" in Column E,Was Material Ever Previously Lead?],G6915,Table15[Customer-Owned Portion],O6915),Table15[Unique ID],0),0)))</f>
        <v/>
      </c>
      <c r="X6915"/>
    </row>
    <row r="6916" spans="2:24" x14ac:dyDescent="0.35">
      <c r="B6916" s="146"/>
      <c r="C6916" s="31"/>
      <c r="D6916" s="31"/>
      <c r="E6916" s="44"/>
      <c r="F6916" s="43"/>
      <c r="G6916" s="84"/>
      <c r="H6916" s="31"/>
      <c r="I6916" s="207"/>
      <c r="J6916" s="84"/>
      <c r="K6916" s="31"/>
      <c r="L6916" s="31"/>
      <c r="M6916" s="169"/>
      <c r="N6916" s="148"/>
      <c r="O6916" s="106"/>
      <c r="P6916" s="43"/>
      <c r="Q6916" s="207"/>
      <c r="R6916" s="84"/>
      <c r="S6916" s="31"/>
      <c r="T6916" s="31"/>
      <c r="U6916" s="169"/>
      <c r="V6916" s="150"/>
      <c r="W6916" s="141" t="str" cm="1">
        <f t="array" ref="W6916">IF(SUM(LEN(B6916:V6916))=0,"",IF(OR(OR(ISBLANK(F6916),SUM(LEN(C6916),LEN(D6916))=0),AND(NOT(E6916="Unknown"),ISBLANK(J6916)),AND(NOT(O6916="Unknown"),ISBLANK(R6916))),"Missing Information", INDEX(Table15[Entire Service Line Classification], MATCH(SUMIFS(Table15[Unique ID],Table15[System-Owned Portion],E6916,Table15[If Material Anything Other than "Lead" in Column E,Was Material Ever Previously Lead?],G6916,Table15[Customer-Owned Portion],O6916),Table15[Unique ID],0),0)))</f>
        <v/>
      </c>
      <c r="X6916"/>
    </row>
    <row r="6917" spans="2:24" x14ac:dyDescent="0.35">
      <c r="B6917" s="146"/>
      <c r="C6917" s="31"/>
      <c r="D6917" s="31"/>
      <c r="E6917" s="44"/>
      <c r="F6917" s="43"/>
      <c r="G6917" s="84"/>
      <c r="H6917" s="31"/>
      <c r="I6917" s="207"/>
      <c r="J6917" s="84"/>
      <c r="K6917" s="31"/>
      <c r="L6917" s="31"/>
      <c r="M6917" s="169"/>
      <c r="N6917" s="148"/>
      <c r="O6917" s="106"/>
      <c r="P6917" s="43"/>
      <c r="Q6917" s="207"/>
      <c r="R6917" s="84"/>
      <c r="S6917" s="31"/>
      <c r="T6917" s="31"/>
      <c r="U6917" s="169"/>
      <c r="V6917" s="150"/>
      <c r="W6917" s="141" t="str" cm="1">
        <f t="array" ref="W6917">IF(SUM(LEN(B6917:V6917))=0,"",IF(OR(OR(ISBLANK(F6917),SUM(LEN(C6917),LEN(D6917))=0),AND(NOT(E6917="Unknown"),ISBLANK(J6917)),AND(NOT(O6917="Unknown"),ISBLANK(R6917))),"Missing Information", INDEX(Table15[Entire Service Line Classification], MATCH(SUMIFS(Table15[Unique ID],Table15[System-Owned Portion],E6917,Table15[If Material Anything Other than "Lead" in Column E,Was Material Ever Previously Lead?],G6917,Table15[Customer-Owned Portion],O6917),Table15[Unique ID],0),0)))</f>
        <v/>
      </c>
      <c r="X6917"/>
    </row>
    <row r="6918" spans="2:24" x14ac:dyDescent="0.35">
      <c r="B6918" s="146"/>
      <c r="C6918" s="31"/>
      <c r="D6918" s="31"/>
      <c r="E6918" s="44"/>
      <c r="F6918" s="43"/>
      <c r="G6918" s="84"/>
      <c r="H6918" s="31"/>
      <c r="I6918" s="207"/>
      <c r="J6918" s="84"/>
      <c r="K6918" s="31"/>
      <c r="L6918" s="31"/>
      <c r="M6918" s="169"/>
      <c r="N6918" s="148"/>
      <c r="O6918" s="106"/>
      <c r="P6918" s="43"/>
      <c r="Q6918" s="207"/>
      <c r="R6918" s="84"/>
      <c r="S6918" s="31"/>
      <c r="T6918" s="31"/>
      <c r="U6918" s="169"/>
      <c r="V6918" s="150"/>
      <c r="W6918" s="141" t="str" cm="1">
        <f t="array" ref="W6918">IF(SUM(LEN(B6918:V6918))=0,"",IF(OR(OR(ISBLANK(F6918),SUM(LEN(C6918),LEN(D6918))=0),AND(NOT(E6918="Unknown"),ISBLANK(J6918)),AND(NOT(O6918="Unknown"),ISBLANK(R6918))),"Missing Information", INDEX(Table15[Entire Service Line Classification], MATCH(SUMIFS(Table15[Unique ID],Table15[System-Owned Portion],E6918,Table15[If Material Anything Other than "Lead" in Column E,Was Material Ever Previously Lead?],G6918,Table15[Customer-Owned Portion],O6918),Table15[Unique ID],0),0)))</f>
        <v/>
      </c>
      <c r="X6918"/>
    </row>
    <row r="6919" spans="2:24" x14ac:dyDescent="0.35">
      <c r="B6919" s="146"/>
      <c r="C6919" s="31"/>
      <c r="D6919" s="31"/>
      <c r="E6919" s="44"/>
      <c r="F6919" s="43"/>
      <c r="G6919" s="84"/>
      <c r="H6919" s="31"/>
      <c r="I6919" s="207"/>
      <c r="J6919" s="84"/>
      <c r="K6919" s="31"/>
      <c r="L6919" s="31"/>
      <c r="M6919" s="169"/>
      <c r="N6919" s="148"/>
      <c r="O6919" s="106"/>
      <c r="P6919" s="43"/>
      <c r="Q6919" s="207"/>
      <c r="R6919" s="84"/>
      <c r="S6919" s="31"/>
      <c r="T6919" s="31"/>
      <c r="U6919" s="169"/>
      <c r="V6919" s="150"/>
      <c r="W6919" s="141" t="str" cm="1">
        <f t="array" ref="W6919">IF(SUM(LEN(B6919:V6919))=0,"",IF(OR(OR(ISBLANK(F6919),SUM(LEN(C6919),LEN(D6919))=0),AND(NOT(E6919="Unknown"),ISBLANK(J6919)),AND(NOT(O6919="Unknown"),ISBLANK(R6919))),"Missing Information", INDEX(Table15[Entire Service Line Classification], MATCH(SUMIFS(Table15[Unique ID],Table15[System-Owned Portion],E6919,Table15[If Material Anything Other than "Lead" in Column E,Was Material Ever Previously Lead?],G6919,Table15[Customer-Owned Portion],O6919),Table15[Unique ID],0),0)))</f>
        <v/>
      </c>
      <c r="X6919"/>
    </row>
    <row r="6920" spans="2:24" x14ac:dyDescent="0.35">
      <c r="B6920" s="146"/>
      <c r="C6920" s="31"/>
      <c r="D6920" s="31"/>
      <c r="E6920" s="44"/>
      <c r="F6920" s="43"/>
      <c r="G6920" s="84"/>
      <c r="H6920" s="31"/>
      <c r="I6920" s="207"/>
      <c r="J6920" s="84"/>
      <c r="K6920" s="31"/>
      <c r="L6920" s="31"/>
      <c r="M6920" s="169"/>
      <c r="N6920" s="148"/>
      <c r="O6920" s="106"/>
      <c r="P6920" s="43"/>
      <c r="Q6920" s="207"/>
      <c r="R6920" s="84"/>
      <c r="S6920" s="31"/>
      <c r="T6920" s="31"/>
      <c r="U6920" s="169"/>
      <c r="V6920" s="150"/>
      <c r="W6920" s="141" t="str" cm="1">
        <f t="array" ref="W6920">IF(SUM(LEN(B6920:V6920))=0,"",IF(OR(OR(ISBLANK(F6920),SUM(LEN(C6920),LEN(D6920))=0),AND(NOT(E6920="Unknown"),ISBLANK(J6920)),AND(NOT(O6920="Unknown"),ISBLANK(R6920))),"Missing Information", INDEX(Table15[Entire Service Line Classification], MATCH(SUMIFS(Table15[Unique ID],Table15[System-Owned Portion],E6920,Table15[If Material Anything Other than "Lead" in Column E,Was Material Ever Previously Lead?],G6920,Table15[Customer-Owned Portion],O6920),Table15[Unique ID],0),0)))</f>
        <v/>
      </c>
      <c r="X6920"/>
    </row>
    <row r="6921" spans="2:24" x14ac:dyDescent="0.35">
      <c r="B6921" s="146"/>
      <c r="C6921" s="31"/>
      <c r="D6921" s="31"/>
      <c r="E6921" s="44"/>
      <c r="F6921" s="43"/>
      <c r="G6921" s="84"/>
      <c r="H6921" s="31"/>
      <c r="I6921" s="207"/>
      <c r="J6921" s="84"/>
      <c r="K6921" s="31"/>
      <c r="L6921" s="31"/>
      <c r="M6921" s="169"/>
      <c r="N6921" s="148"/>
      <c r="O6921" s="106"/>
      <c r="P6921" s="43"/>
      <c r="Q6921" s="207"/>
      <c r="R6921" s="84"/>
      <c r="S6921" s="31"/>
      <c r="T6921" s="31"/>
      <c r="U6921" s="169"/>
      <c r="V6921" s="150"/>
      <c r="W6921" s="141" t="str" cm="1">
        <f t="array" ref="W6921">IF(SUM(LEN(B6921:V6921))=0,"",IF(OR(OR(ISBLANK(F6921),SUM(LEN(C6921),LEN(D6921))=0),AND(NOT(E6921="Unknown"),ISBLANK(J6921)),AND(NOT(O6921="Unknown"),ISBLANK(R6921))),"Missing Information", INDEX(Table15[Entire Service Line Classification], MATCH(SUMIFS(Table15[Unique ID],Table15[System-Owned Portion],E6921,Table15[If Material Anything Other than "Lead" in Column E,Was Material Ever Previously Lead?],G6921,Table15[Customer-Owned Portion],O6921),Table15[Unique ID],0),0)))</f>
        <v/>
      </c>
      <c r="X6921"/>
    </row>
    <row r="6922" spans="2:24" x14ac:dyDescent="0.35">
      <c r="B6922" s="146"/>
      <c r="C6922" s="31"/>
      <c r="D6922" s="31"/>
      <c r="E6922" s="44"/>
      <c r="F6922" s="43"/>
      <c r="G6922" s="84"/>
      <c r="H6922" s="31"/>
      <c r="I6922" s="207"/>
      <c r="J6922" s="84"/>
      <c r="K6922" s="31"/>
      <c r="L6922" s="31"/>
      <c r="M6922" s="169"/>
      <c r="N6922" s="148"/>
      <c r="O6922" s="106"/>
      <c r="P6922" s="43"/>
      <c r="Q6922" s="207"/>
      <c r="R6922" s="84"/>
      <c r="S6922" s="31"/>
      <c r="T6922" s="31"/>
      <c r="U6922" s="169"/>
      <c r="V6922" s="150"/>
      <c r="W6922" s="141" t="str" cm="1">
        <f t="array" ref="W6922">IF(SUM(LEN(B6922:V6922))=0,"",IF(OR(OR(ISBLANK(F6922),SUM(LEN(C6922),LEN(D6922))=0),AND(NOT(E6922="Unknown"),ISBLANK(J6922)),AND(NOT(O6922="Unknown"),ISBLANK(R6922))),"Missing Information", INDEX(Table15[Entire Service Line Classification], MATCH(SUMIFS(Table15[Unique ID],Table15[System-Owned Portion],E6922,Table15[If Material Anything Other than "Lead" in Column E,Was Material Ever Previously Lead?],G6922,Table15[Customer-Owned Portion],O6922),Table15[Unique ID],0),0)))</f>
        <v/>
      </c>
      <c r="X6922"/>
    </row>
    <row r="6923" spans="2:24" x14ac:dyDescent="0.35">
      <c r="B6923" s="146"/>
      <c r="C6923" s="31"/>
      <c r="D6923" s="31"/>
      <c r="E6923" s="44"/>
      <c r="F6923" s="43"/>
      <c r="G6923" s="84"/>
      <c r="H6923" s="31"/>
      <c r="I6923" s="207"/>
      <c r="J6923" s="84"/>
      <c r="K6923" s="31"/>
      <c r="L6923" s="31"/>
      <c r="M6923" s="169"/>
      <c r="N6923" s="148"/>
      <c r="O6923" s="106"/>
      <c r="P6923" s="43"/>
      <c r="Q6923" s="207"/>
      <c r="R6923" s="84"/>
      <c r="S6923" s="31"/>
      <c r="T6923" s="31"/>
      <c r="U6923" s="169"/>
      <c r="V6923" s="150"/>
      <c r="W6923" s="141" t="str" cm="1">
        <f t="array" ref="W6923">IF(SUM(LEN(B6923:V6923))=0,"",IF(OR(OR(ISBLANK(F6923),SUM(LEN(C6923),LEN(D6923))=0),AND(NOT(E6923="Unknown"),ISBLANK(J6923)),AND(NOT(O6923="Unknown"),ISBLANK(R6923))),"Missing Information", INDEX(Table15[Entire Service Line Classification], MATCH(SUMIFS(Table15[Unique ID],Table15[System-Owned Portion],E6923,Table15[If Material Anything Other than "Lead" in Column E,Was Material Ever Previously Lead?],G6923,Table15[Customer-Owned Portion],O6923),Table15[Unique ID],0),0)))</f>
        <v/>
      </c>
      <c r="X6923"/>
    </row>
    <row r="6924" spans="2:24" x14ac:dyDescent="0.35">
      <c r="B6924" s="146"/>
      <c r="C6924" s="31"/>
      <c r="D6924" s="31"/>
      <c r="E6924" s="44"/>
      <c r="F6924" s="43"/>
      <c r="G6924" s="84"/>
      <c r="H6924" s="31"/>
      <c r="I6924" s="207"/>
      <c r="J6924" s="84"/>
      <c r="K6924" s="31"/>
      <c r="L6924" s="31"/>
      <c r="M6924" s="169"/>
      <c r="N6924" s="148"/>
      <c r="O6924" s="106"/>
      <c r="P6924" s="43"/>
      <c r="Q6924" s="207"/>
      <c r="R6924" s="84"/>
      <c r="S6924" s="31"/>
      <c r="T6924" s="31"/>
      <c r="U6924" s="169"/>
      <c r="V6924" s="150"/>
      <c r="W6924" s="141" t="str" cm="1">
        <f t="array" ref="W6924">IF(SUM(LEN(B6924:V6924))=0,"",IF(OR(OR(ISBLANK(F6924),SUM(LEN(C6924),LEN(D6924))=0),AND(NOT(E6924="Unknown"),ISBLANK(J6924)),AND(NOT(O6924="Unknown"),ISBLANK(R6924))),"Missing Information", INDEX(Table15[Entire Service Line Classification], MATCH(SUMIFS(Table15[Unique ID],Table15[System-Owned Portion],E6924,Table15[If Material Anything Other than "Lead" in Column E,Was Material Ever Previously Lead?],G6924,Table15[Customer-Owned Portion],O6924),Table15[Unique ID],0),0)))</f>
        <v/>
      </c>
      <c r="X6924"/>
    </row>
    <row r="6925" spans="2:24" x14ac:dyDescent="0.35">
      <c r="B6925" s="146"/>
      <c r="C6925" s="31"/>
      <c r="D6925" s="31"/>
      <c r="E6925" s="44"/>
      <c r="F6925" s="43"/>
      <c r="G6925" s="84"/>
      <c r="H6925" s="31"/>
      <c r="I6925" s="207"/>
      <c r="J6925" s="84"/>
      <c r="K6925" s="31"/>
      <c r="L6925" s="31"/>
      <c r="M6925" s="169"/>
      <c r="N6925" s="148"/>
      <c r="O6925" s="106"/>
      <c r="P6925" s="43"/>
      <c r="Q6925" s="207"/>
      <c r="R6925" s="84"/>
      <c r="S6925" s="31"/>
      <c r="T6925" s="31"/>
      <c r="U6925" s="169"/>
      <c r="V6925" s="150"/>
      <c r="W6925" s="141" t="str" cm="1">
        <f t="array" ref="W6925">IF(SUM(LEN(B6925:V6925))=0,"",IF(OR(OR(ISBLANK(F6925),SUM(LEN(C6925),LEN(D6925))=0),AND(NOT(E6925="Unknown"),ISBLANK(J6925)),AND(NOT(O6925="Unknown"),ISBLANK(R6925))),"Missing Information", INDEX(Table15[Entire Service Line Classification], MATCH(SUMIFS(Table15[Unique ID],Table15[System-Owned Portion],E6925,Table15[If Material Anything Other than "Lead" in Column E,Was Material Ever Previously Lead?],G6925,Table15[Customer-Owned Portion],O6925),Table15[Unique ID],0),0)))</f>
        <v/>
      </c>
      <c r="X6925"/>
    </row>
    <row r="6926" spans="2:24" x14ac:dyDescent="0.35">
      <c r="B6926" s="146"/>
      <c r="C6926" s="31"/>
      <c r="D6926" s="31"/>
      <c r="E6926" s="44"/>
      <c r="F6926" s="43"/>
      <c r="G6926" s="84"/>
      <c r="H6926" s="31"/>
      <c r="I6926" s="207"/>
      <c r="J6926" s="84"/>
      <c r="K6926" s="31"/>
      <c r="L6926" s="31"/>
      <c r="M6926" s="169"/>
      <c r="N6926" s="148"/>
      <c r="O6926" s="106"/>
      <c r="P6926" s="43"/>
      <c r="Q6926" s="207"/>
      <c r="R6926" s="84"/>
      <c r="S6926" s="31"/>
      <c r="T6926" s="31"/>
      <c r="U6926" s="169"/>
      <c r="V6926" s="150"/>
      <c r="W6926" s="141" t="str" cm="1">
        <f t="array" ref="W6926">IF(SUM(LEN(B6926:V6926))=0,"",IF(OR(OR(ISBLANK(F6926),SUM(LEN(C6926),LEN(D6926))=0),AND(NOT(E6926="Unknown"),ISBLANK(J6926)),AND(NOT(O6926="Unknown"),ISBLANK(R6926))),"Missing Information", INDEX(Table15[Entire Service Line Classification], MATCH(SUMIFS(Table15[Unique ID],Table15[System-Owned Portion],E6926,Table15[If Material Anything Other than "Lead" in Column E,Was Material Ever Previously Lead?],G6926,Table15[Customer-Owned Portion],O6926),Table15[Unique ID],0),0)))</f>
        <v/>
      </c>
      <c r="X6926"/>
    </row>
    <row r="6927" spans="2:24" x14ac:dyDescent="0.35">
      <c r="B6927" s="146"/>
      <c r="C6927" s="31"/>
      <c r="D6927" s="31"/>
      <c r="E6927" s="44"/>
      <c r="F6927" s="43"/>
      <c r="G6927" s="84"/>
      <c r="H6927" s="31"/>
      <c r="I6927" s="207"/>
      <c r="J6927" s="84"/>
      <c r="K6927" s="31"/>
      <c r="L6927" s="31"/>
      <c r="M6927" s="169"/>
      <c r="N6927" s="148"/>
      <c r="O6927" s="106"/>
      <c r="P6927" s="43"/>
      <c r="Q6927" s="207"/>
      <c r="R6927" s="84"/>
      <c r="S6927" s="31"/>
      <c r="T6927" s="31"/>
      <c r="U6927" s="169"/>
      <c r="V6927" s="150"/>
      <c r="W6927" s="141" t="str" cm="1">
        <f t="array" ref="W6927">IF(SUM(LEN(B6927:V6927))=0,"",IF(OR(OR(ISBLANK(F6927),SUM(LEN(C6927),LEN(D6927))=0),AND(NOT(E6927="Unknown"),ISBLANK(J6927)),AND(NOT(O6927="Unknown"),ISBLANK(R6927))),"Missing Information", INDEX(Table15[Entire Service Line Classification], MATCH(SUMIFS(Table15[Unique ID],Table15[System-Owned Portion],E6927,Table15[If Material Anything Other than "Lead" in Column E,Was Material Ever Previously Lead?],G6927,Table15[Customer-Owned Portion],O6927),Table15[Unique ID],0),0)))</f>
        <v/>
      </c>
      <c r="X6927"/>
    </row>
    <row r="6928" spans="2:24" x14ac:dyDescent="0.35">
      <c r="B6928" s="146"/>
      <c r="C6928" s="31"/>
      <c r="D6928" s="31"/>
      <c r="E6928" s="44"/>
      <c r="F6928" s="43"/>
      <c r="G6928" s="84"/>
      <c r="H6928" s="31"/>
      <c r="I6928" s="207"/>
      <c r="J6928" s="84"/>
      <c r="K6928" s="31"/>
      <c r="L6928" s="31"/>
      <c r="M6928" s="169"/>
      <c r="N6928" s="148"/>
      <c r="O6928" s="106"/>
      <c r="P6928" s="43"/>
      <c r="Q6928" s="207"/>
      <c r="R6928" s="84"/>
      <c r="S6928" s="31"/>
      <c r="T6928" s="31"/>
      <c r="U6928" s="169"/>
      <c r="V6928" s="150"/>
      <c r="W6928" s="141" t="str" cm="1">
        <f t="array" ref="W6928">IF(SUM(LEN(B6928:V6928))=0,"",IF(OR(OR(ISBLANK(F6928),SUM(LEN(C6928),LEN(D6928))=0),AND(NOT(E6928="Unknown"),ISBLANK(J6928)),AND(NOT(O6928="Unknown"),ISBLANK(R6928))),"Missing Information", INDEX(Table15[Entire Service Line Classification], MATCH(SUMIFS(Table15[Unique ID],Table15[System-Owned Portion],E6928,Table15[If Material Anything Other than "Lead" in Column E,Was Material Ever Previously Lead?],G6928,Table15[Customer-Owned Portion],O6928),Table15[Unique ID],0),0)))</f>
        <v/>
      </c>
      <c r="X6928"/>
    </row>
    <row r="6929" spans="2:24" x14ac:dyDescent="0.35">
      <c r="B6929" s="146"/>
      <c r="C6929" s="31"/>
      <c r="D6929" s="31"/>
      <c r="E6929" s="44"/>
      <c r="F6929" s="43"/>
      <c r="G6929" s="84"/>
      <c r="H6929" s="31"/>
      <c r="I6929" s="207"/>
      <c r="J6929" s="84"/>
      <c r="K6929" s="31"/>
      <c r="L6929" s="31"/>
      <c r="M6929" s="169"/>
      <c r="N6929" s="148"/>
      <c r="O6929" s="106"/>
      <c r="P6929" s="43"/>
      <c r="Q6929" s="207"/>
      <c r="R6929" s="84"/>
      <c r="S6929" s="31"/>
      <c r="T6929" s="31"/>
      <c r="U6929" s="169"/>
      <c r="V6929" s="150"/>
      <c r="W6929" s="141" t="str" cm="1">
        <f t="array" ref="W6929">IF(SUM(LEN(B6929:V6929))=0,"",IF(OR(OR(ISBLANK(F6929),SUM(LEN(C6929),LEN(D6929))=0),AND(NOT(E6929="Unknown"),ISBLANK(J6929)),AND(NOT(O6929="Unknown"),ISBLANK(R6929))),"Missing Information", INDEX(Table15[Entire Service Line Classification], MATCH(SUMIFS(Table15[Unique ID],Table15[System-Owned Portion],E6929,Table15[If Material Anything Other than "Lead" in Column E,Was Material Ever Previously Lead?],G6929,Table15[Customer-Owned Portion],O6929),Table15[Unique ID],0),0)))</f>
        <v/>
      </c>
      <c r="X6929"/>
    </row>
    <row r="6930" spans="2:24" x14ac:dyDescent="0.35">
      <c r="B6930" s="146"/>
      <c r="C6930" s="31"/>
      <c r="D6930" s="31"/>
      <c r="E6930" s="44"/>
      <c r="F6930" s="43"/>
      <c r="G6930" s="84"/>
      <c r="H6930" s="31"/>
      <c r="I6930" s="207"/>
      <c r="J6930" s="84"/>
      <c r="K6930" s="31"/>
      <c r="L6930" s="31"/>
      <c r="M6930" s="169"/>
      <c r="N6930" s="148"/>
      <c r="O6930" s="106"/>
      <c r="P6930" s="43"/>
      <c r="Q6930" s="207"/>
      <c r="R6930" s="84"/>
      <c r="S6930" s="31"/>
      <c r="T6930" s="31"/>
      <c r="U6930" s="169"/>
      <c r="V6930" s="150"/>
      <c r="W6930" s="141" t="str" cm="1">
        <f t="array" ref="W6930">IF(SUM(LEN(B6930:V6930))=0,"",IF(OR(OR(ISBLANK(F6930),SUM(LEN(C6930),LEN(D6930))=0),AND(NOT(E6930="Unknown"),ISBLANK(J6930)),AND(NOT(O6930="Unknown"),ISBLANK(R6930))),"Missing Information", INDEX(Table15[Entire Service Line Classification], MATCH(SUMIFS(Table15[Unique ID],Table15[System-Owned Portion],E6930,Table15[If Material Anything Other than "Lead" in Column E,Was Material Ever Previously Lead?],G6930,Table15[Customer-Owned Portion],O6930),Table15[Unique ID],0),0)))</f>
        <v/>
      </c>
      <c r="X6930"/>
    </row>
    <row r="6931" spans="2:24" x14ac:dyDescent="0.35">
      <c r="B6931" s="146"/>
      <c r="C6931" s="31"/>
      <c r="D6931" s="31"/>
      <c r="E6931" s="44"/>
      <c r="F6931" s="43"/>
      <c r="G6931" s="84"/>
      <c r="H6931" s="31"/>
      <c r="I6931" s="207"/>
      <c r="J6931" s="84"/>
      <c r="K6931" s="31"/>
      <c r="L6931" s="31"/>
      <c r="M6931" s="169"/>
      <c r="N6931" s="148"/>
      <c r="O6931" s="106"/>
      <c r="P6931" s="43"/>
      <c r="Q6931" s="207"/>
      <c r="R6931" s="84"/>
      <c r="S6931" s="31"/>
      <c r="T6931" s="31"/>
      <c r="U6931" s="169"/>
      <c r="V6931" s="150"/>
      <c r="W6931" s="141" t="str" cm="1">
        <f t="array" ref="W6931">IF(SUM(LEN(B6931:V6931))=0,"",IF(OR(OR(ISBLANK(F6931),SUM(LEN(C6931),LEN(D6931))=0),AND(NOT(E6931="Unknown"),ISBLANK(J6931)),AND(NOT(O6931="Unknown"),ISBLANK(R6931))),"Missing Information", INDEX(Table15[Entire Service Line Classification], MATCH(SUMIFS(Table15[Unique ID],Table15[System-Owned Portion],E6931,Table15[If Material Anything Other than "Lead" in Column E,Was Material Ever Previously Lead?],G6931,Table15[Customer-Owned Portion],O6931),Table15[Unique ID],0),0)))</f>
        <v/>
      </c>
      <c r="X6931"/>
    </row>
    <row r="6932" spans="2:24" x14ac:dyDescent="0.35">
      <c r="B6932" s="146"/>
      <c r="C6932" s="31"/>
      <c r="D6932" s="31"/>
      <c r="E6932" s="44"/>
      <c r="F6932" s="43"/>
      <c r="G6932" s="84"/>
      <c r="H6932" s="31"/>
      <c r="I6932" s="207"/>
      <c r="J6932" s="84"/>
      <c r="K6932" s="31"/>
      <c r="L6932" s="31"/>
      <c r="M6932" s="169"/>
      <c r="N6932" s="148"/>
      <c r="O6932" s="106"/>
      <c r="P6932" s="43"/>
      <c r="Q6932" s="207"/>
      <c r="R6932" s="84"/>
      <c r="S6932" s="31"/>
      <c r="T6932" s="31"/>
      <c r="U6932" s="169"/>
      <c r="V6932" s="150"/>
      <c r="W6932" s="141" t="str" cm="1">
        <f t="array" ref="W6932">IF(SUM(LEN(B6932:V6932))=0,"",IF(OR(OR(ISBLANK(F6932),SUM(LEN(C6932),LEN(D6932))=0),AND(NOT(E6932="Unknown"),ISBLANK(J6932)),AND(NOT(O6932="Unknown"),ISBLANK(R6932))),"Missing Information", INDEX(Table15[Entire Service Line Classification], MATCH(SUMIFS(Table15[Unique ID],Table15[System-Owned Portion],E6932,Table15[If Material Anything Other than "Lead" in Column E,Was Material Ever Previously Lead?],G6932,Table15[Customer-Owned Portion],O6932),Table15[Unique ID],0),0)))</f>
        <v/>
      </c>
      <c r="X6932"/>
    </row>
    <row r="6933" spans="2:24" x14ac:dyDescent="0.35">
      <c r="B6933" s="146"/>
      <c r="C6933" s="31"/>
      <c r="D6933" s="31"/>
      <c r="E6933" s="44"/>
      <c r="F6933" s="43"/>
      <c r="G6933" s="84"/>
      <c r="H6933" s="31"/>
      <c r="I6933" s="207"/>
      <c r="J6933" s="84"/>
      <c r="K6933" s="31"/>
      <c r="L6933" s="31"/>
      <c r="M6933" s="169"/>
      <c r="N6933" s="148"/>
      <c r="O6933" s="106"/>
      <c r="P6933" s="43"/>
      <c r="Q6933" s="207"/>
      <c r="R6933" s="84"/>
      <c r="S6933" s="31"/>
      <c r="T6933" s="31"/>
      <c r="U6933" s="169"/>
      <c r="V6933" s="150"/>
      <c r="W6933" s="141" t="str" cm="1">
        <f t="array" ref="W6933">IF(SUM(LEN(B6933:V6933))=0,"",IF(OR(OR(ISBLANK(F6933),SUM(LEN(C6933),LEN(D6933))=0),AND(NOT(E6933="Unknown"),ISBLANK(J6933)),AND(NOT(O6933="Unknown"),ISBLANK(R6933))),"Missing Information", INDEX(Table15[Entire Service Line Classification], MATCH(SUMIFS(Table15[Unique ID],Table15[System-Owned Portion],E6933,Table15[If Material Anything Other than "Lead" in Column E,Was Material Ever Previously Lead?],G6933,Table15[Customer-Owned Portion],O6933),Table15[Unique ID],0),0)))</f>
        <v/>
      </c>
      <c r="X6933"/>
    </row>
    <row r="6934" spans="2:24" x14ac:dyDescent="0.35">
      <c r="B6934" s="146"/>
      <c r="C6934" s="31"/>
      <c r="D6934" s="31"/>
      <c r="E6934" s="44"/>
      <c r="F6934" s="43"/>
      <c r="G6934" s="84"/>
      <c r="H6934" s="31"/>
      <c r="I6934" s="207"/>
      <c r="J6934" s="84"/>
      <c r="K6934" s="31"/>
      <c r="L6934" s="31"/>
      <c r="M6934" s="169"/>
      <c r="N6934" s="148"/>
      <c r="O6934" s="106"/>
      <c r="P6934" s="43"/>
      <c r="Q6934" s="207"/>
      <c r="R6934" s="84"/>
      <c r="S6934" s="31"/>
      <c r="T6934" s="31"/>
      <c r="U6934" s="169"/>
      <c r="V6934" s="150"/>
      <c r="W6934" s="141" t="str" cm="1">
        <f t="array" ref="W6934">IF(SUM(LEN(B6934:V6934))=0,"",IF(OR(OR(ISBLANK(F6934),SUM(LEN(C6934),LEN(D6934))=0),AND(NOT(E6934="Unknown"),ISBLANK(J6934)),AND(NOT(O6934="Unknown"),ISBLANK(R6934))),"Missing Information", INDEX(Table15[Entire Service Line Classification], MATCH(SUMIFS(Table15[Unique ID],Table15[System-Owned Portion],E6934,Table15[If Material Anything Other than "Lead" in Column E,Was Material Ever Previously Lead?],G6934,Table15[Customer-Owned Portion],O6934),Table15[Unique ID],0),0)))</f>
        <v/>
      </c>
      <c r="X6934"/>
    </row>
    <row r="6935" spans="2:24" x14ac:dyDescent="0.35">
      <c r="B6935" s="146"/>
      <c r="C6935" s="31"/>
      <c r="D6935" s="31"/>
      <c r="E6935" s="44"/>
      <c r="F6935" s="43"/>
      <c r="G6935" s="84"/>
      <c r="H6935" s="31"/>
      <c r="I6935" s="207"/>
      <c r="J6935" s="84"/>
      <c r="K6935" s="31"/>
      <c r="L6935" s="31"/>
      <c r="M6935" s="169"/>
      <c r="N6935" s="148"/>
      <c r="O6935" s="106"/>
      <c r="P6935" s="43"/>
      <c r="Q6935" s="207"/>
      <c r="R6935" s="84"/>
      <c r="S6935" s="31"/>
      <c r="T6935" s="31"/>
      <c r="U6935" s="169"/>
      <c r="V6935" s="150"/>
      <c r="W6935" s="141" t="str" cm="1">
        <f t="array" ref="W6935">IF(SUM(LEN(B6935:V6935))=0,"",IF(OR(OR(ISBLANK(F6935),SUM(LEN(C6935),LEN(D6935))=0),AND(NOT(E6935="Unknown"),ISBLANK(J6935)),AND(NOT(O6935="Unknown"),ISBLANK(R6935))),"Missing Information", INDEX(Table15[Entire Service Line Classification], MATCH(SUMIFS(Table15[Unique ID],Table15[System-Owned Portion],E6935,Table15[If Material Anything Other than "Lead" in Column E,Was Material Ever Previously Lead?],G6935,Table15[Customer-Owned Portion],O6935),Table15[Unique ID],0),0)))</f>
        <v/>
      </c>
      <c r="X6935"/>
    </row>
    <row r="6936" spans="2:24" x14ac:dyDescent="0.35">
      <c r="B6936" s="146"/>
      <c r="C6936" s="31"/>
      <c r="D6936" s="31"/>
      <c r="E6936" s="44"/>
      <c r="F6936" s="43"/>
      <c r="G6936" s="84"/>
      <c r="H6936" s="31"/>
      <c r="I6936" s="207"/>
      <c r="J6936" s="84"/>
      <c r="K6936" s="31"/>
      <c r="L6936" s="31"/>
      <c r="M6936" s="169"/>
      <c r="N6936" s="148"/>
      <c r="O6936" s="106"/>
      <c r="P6936" s="43"/>
      <c r="Q6936" s="207"/>
      <c r="R6936" s="84"/>
      <c r="S6936" s="31"/>
      <c r="T6936" s="31"/>
      <c r="U6936" s="169"/>
      <c r="V6936" s="150"/>
      <c r="W6936" s="141" t="str" cm="1">
        <f t="array" ref="W6936">IF(SUM(LEN(B6936:V6936))=0,"",IF(OR(OR(ISBLANK(F6936),SUM(LEN(C6936),LEN(D6936))=0),AND(NOT(E6936="Unknown"),ISBLANK(J6936)),AND(NOT(O6936="Unknown"),ISBLANK(R6936))),"Missing Information", INDEX(Table15[Entire Service Line Classification], MATCH(SUMIFS(Table15[Unique ID],Table15[System-Owned Portion],E6936,Table15[If Material Anything Other than "Lead" in Column E,Was Material Ever Previously Lead?],G6936,Table15[Customer-Owned Portion],O6936),Table15[Unique ID],0),0)))</f>
        <v/>
      </c>
      <c r="X6936"/>
    </row>
    <row r="6937" spans="2:24" x14ac:dyDescent="0.35">
      <c r="B6937" s="146"/>
      <c r="C6937" s="31"/>
      <c r="D6937" s="31"/>
      <c r="E6937" s="44"/>
      <c r="F6937" s="43"/>
      <c r="G6937" s="84"/>
      <c r="H6937" s="31"/>
      <c r="I6937" s="207"/>
      <c r="J6937" s="84"/>
      <c r="K6937" s="31"/>
      <c r="L6937" s="31"/>
      <c r="M6937" s="169"/>
      <c r="N6937" s="148"/>
      <c r="O6937" s="106"/>
      <c r="P6937" s="43"/>
      <c r="Q6937" s="207"/>
      <c r="R6937" s="84"/>
      <c r="S6937" s="31"/>
      <c r="T6937" s="31"/>
      <c r="U6937" s="169"/>
      <c r="V6937" s="150"/>
      <c r="W6937" s="141" t="str" cm="1">
        <f t="array" ref="W6937">IF(SUM(LEN(B6937:V6937))=0,"",IF(OR(OR(ISBLANK(F6937),SUM(LEN(C6937),LEN(D6937))=0),AND(NOT(E6937="Unknown"),ISBLANK(J6937)),AND(NOT(O6937="Unknown"),ISBLANK(R6937))),"Missing Information", INDEX(Table15[Entire Service Line Classification], MATCH(SUMIFS(Table15[Unique ID],Table15[System-Owned Portion],E6937,Table15[If Material Anything Other than "Lead" in Column E,Was Material Ever Previously Lead?],G6937,Table15[Customer-Owned Portion],O6937),Table15[Unique ID],0),0)))</f>
        <v/>
      </c>
      <c r="X6937"/>
    </row>
    <row r="6938" spans="2:24" x14ac:dyDescent="0.35">
      <c r="B6938" s="146"/>
      <c r="C6938" s="31"/>
      <c r="D6938" s="31"/>
      <c r="E6938" s="44"/>
      <c r="F6938" s="43"/>
      <c r="G6938" s="84"/>
      <c r="H6938" s="31"/>
      <c r="I6938" s="207"/>
      <c r="J6938" s="84"/>
      <c r="K6938" s="31"/>
      <c r="L6938" s="31"/>
      <c r="M6938" s="169"/>
      <c r="N6938" s="148"/>
      <c r="O6938" s="106"/>
      <c r="P6938" s="43"/>
      <c r="Q6938" s="207"/>
      <c r="R6938" s="84"/>
      <c r="S6938" s="31"/>
      <c r="T6938" s="31"/>
      <c r="U6938" s="169"/>
      <c r="V6938" s="150"/>
      <c r="W6938" s="141" t="str" cm="1">
        <f t="array" ref="W6938">IF(SUM(LEN(B6938:V6938))=0,"",IF(OR(OR(ISBLANK(F6938),SUM(LEN(C6938),LEN(D6938))=0),AND(NOT(E6938="Unknown"),ISBLANK(J6938)),AND(NOT(O6938="Unknown"),ISBLANK(R6938))),"Missing Information", INDEX(Table15[Entire Service Line Classification], MATCH(SUMIFS(Table15[Unique ID],Table15[System-Owned Portion],E6938,Table15[If Material Anything Other than "Lead" in Column E,Was Material Ever Previously Lead?],G6938,Table15[Customer-Owned Portion],O6938),Table15[Unique ID],0),0)))</f>
        <v/>
      </c>
      <c r="X6938"/>
    </row>
    <row r="6939" spans="2:24" x14ac:dyDescent="0.35">
      <c r="B6939" s="146"/>
      <c r="C6939" s="31"/>
      <c r="D6939" s="31"/>
      <c r="E6939" s="44"/>
      <c r="F6939" s="43"/>
      <c r="G6939" s="84"/>
      <c r="H6939" s="31"/>
      <c r="I6939" s="207"/>
      <c r="J6939" s="84"/>
      <c r="K6939" s="31"/>
      <c r="L6939" s="31"/>
      <c r="M6939" s="169"/>
      <c r="N6939" s="148"/>
      <c r="O6939" s="106"/>
      <c r="P6939" s="43"/>
      <c r="Q6939" s="207"/>
      <c r="R6939" s="84"/>
      <c r="S6939" s="31"/>
      <c r="T6939" s="31"/>
      <c r="U6939" s="169"/>
      <c r="V6939" s="150"/>
      <c r="W6939" s="141" t="str" cm="1">
        <f t="array" ref="W6939">IF(SUM(LEN(B6939:V6939))=0,"",IF(OR(OR(ISBLANK(F6939),SUM(LEN(C6939),LEN(D6939))=0),AND(NOT(E6939="Unknown"),ISBLANK(J6939)),AND(NOT(O6939="Unknown"),ISBLANK(R6939))),"Missing Information", INDEX(Table15[Entire Service Line Classification], MATCH(SUMIFS(Table15[Unique ID],Table15[System-Owned Portion],E6939,Table15[If Material Anything Other than "Lead" in Column E,Was Material Ever Previously Lead?],G6939,Table15[Customer-Owned Portion],O6939),Table15[Unique ID],0),0)))</f>
        <v/>
      </c>
      <c r="X6939"/>
    </row>
    <row r="6940" spans="2:24" x14ac:dyDescent="0.35">
      <c r="B6940" s="146"/>
      <c r="C6940" s="31"/>
      <c r="D6940" s="31"/>
      <c r="E6940" s="44"/>
      <c r="F6940" s="43"/>
      <c r="G6940" s="84"/>
      <c r="H6940" s="31"/>
      <c r="I6940" s="207"/>
      <c r="J6940" s="84"/>
      <c r="K6940" s="31"/>
      <c r="L6940" s="31"/>
      <c r="M6940" s="169"/>
      <c r="N6940" s="148"/>
      <c r="O6940" s="106"/>
      <c r="P6940" s="43"/>
      <c r="Q6940" s="207"/>
      <c r="R6940" s="84"/>
      <c r="S6940" s="31"/>
      <c r="T6940" s="31"/>
      <c r="U6940" s="169"/>
      <c r="V6940" s="150"/>
      <c r="W6940" s="141" t="str" cm="1">
        <f t="array" ref="W6940">IF(SUM(LEN(B6940:V6940))=0,"",IF(OR(OR(ISBLANK(F6940),SUM(LEN(C6940),LEN(D6940))=0),AND(NOT(E6940="Unknown"),ISBLANK(J6940)),AND(NOT(O6940="Unknown"),ISBLANK(R6940))),"Missing Information", INDEX(Table15[Entire Service Line Classification], MATCH(SUMIFS(Table15[Unique ID],Table15[System-Owned Portion],E6940,Table15[If Material Anything Other than "Lead" in Column E,Was Material Ever Previously Lead?],G6940,Table15[Customer-Owned Portion],O6940),Table15[Unique ID],0),0)))</f>
        <v/>
      </c>
      <c r="X6940"/>
    </row>
    <row r="6941" spans="2:24" x14ac:dyDescent="0.35">
      <c r="B6941" s="146"/>
      <c r="C6941" s="31"/>
      <c r="D6941" s="31"/>
      <c r="E6941" s="44"/>
      <c r="F6941" s="43"/>
      <c r="G6941" s="84"/>
      <c r="H6941" s="31"/>
      <c r="I6941" s="207"/>
      <c r="J6941" s="84"/>
      <c r="K6941" s="31"/>
      <c r="L6941" s="31"/>
      <c r="M6941" s="169"/>
      <c r="N6941" s="148"/>
      <c r="O6941" s="106"/>
      <c r="P6941" s="43"/>
      <c r="Q6941" s="207"/>
      <c r="R6941" s="84"/>
      <c r="S6941" s="31"/>
      <c r="T6941" s="31"/>
      <c r="U6941" s="169"/>
      <c r="V6941" s="150"/>
      <c r="W6941" s="141" t="str" cm="1">
        <f t="array" ref="W6941">IF(SUM(LEN(B6941:V6941))=0,"",IF(OR(OR(ISBLANK(F6941),SUM(LEN(C6941),LEN(D6941))=0),AND(NOT(E6941="Unknown"),ISBLANK(J6941)),AND(NOT(O6941="Unknown"),ISBLANK(R6941))),"Missing Information", INDEX(Table15[Entire Service Line Classification], MATCH(SUMIFS(Table15[Unique ID],Table15[System-Owned Portion],E6941,Table15[If Material Anything Other than "Lead" in Column E,Was Material Ever Previously Lead?],G6941,Table15[Customer-Owned Portion],O6941),Table15[Unique ID],0),0)))</f>
        <v/>
      </c>
      <c r="X6941"/>
    </row>
    <row r="6942" spans="2:24" x14ac:dyDescent="0.35">
      <c r="B6942" s="146"/>
      <c r="C6942" s="31"/>
      <c r="D6942" s="31"/>
      <c r="E6942" s="44"/>
      <c r="F6942" s="43"/>
      <c r="G6942" s="84"/>
      <c r="H6942" s="31"/>
      <c r="I6942" s="207"/>
      <c r="J6942" s="84"/>
      <c r="K6942" s="31"/>
      <c r="L6942" s="31"/>
      <c r="M6942" s="169"/>
      <c r="N6942" s="148"/>
      <c r="O6942" s="106"/>
      <c r="P6942" s="43"/>
      <c r="Q6942" s="207"/>
      <c r="R6942" s="84"/>
      <c r="S6942" s="31"/>
      <c r="T6942" s="31"/>
      <c r="U6942" s="169"/>
      <c r="V6942" s="150"/>
      <c r="W6942" s="141" t="str" cm="1">
        <f t="array" ref="W6942">IF(SUM(LEN(B6942:V6942))=0,"",IF(OR(OR(ISBLANK(F6942),SUM(LEN(C6942),LEN(D6942))=0),AND(NOT(E6942="Unknown"),ISBLANK(J6942)),AND(NOT(O6942="Unknown"),ISBLANK(R6942))),"Missing Information", INDEX(Table15[Entire Service Line Classification], MATCH(SUMIFS(Table15[Unique ID],Table15[System-Owned Portion],E6942,Table15[If Material Anything Other than "Lead" in Column E,Was Material Ever Previously Lead?],G6942,Table15[Customer-Owned Portion],O6942),Table15[Unique ID],0),0)))</f>
        <v/>
      </c>
      <c r="X6942"/>
    </row>
    <row r="6943" spans="2:24" x14ac:dyDescent="0.35">
      <c r="B6943" s="146"/>
      <c r="C6943" s="31"/>
      <c r="D6943" s="31"/>
      <c r="E6943" s="44"/>
      <c r="F6943" s="43"/>
      <c r="G6943" s="84"/>
      <c r="H6943" s="31"/>
      <c r="I6943" s="207"/>
      <c r="J6943" s="84"/>
      <c r="K6943" s="31"/>
      <c r="L6943" s="31"/>
      <c r="M6943" s="169"/>
      <c r="N6943" s="148"/>
      <c r="O6943" s="106"/>
      <c r="P6943" s="43"/>
      <c r="Q6943" s="207"/>
      <c r="R6943" s="84"/>
      <c r="S6943" s="31"/>
      <c r="T6943" s="31"/>
      <c r="U6943" s="169"/>
      <c r="V6943" s="150"/>
      <c r="W6943" s="141" t="str" cm="1">
        <f t="array" ref="W6943">IF(SUM(LEN(B6943:V6943))=0,"",IF(OR(OR(ISBLANK(F6943),SUM(LEN(C6943),LEN(D6943))=0),AND(NOT(E6943="Unknown"),ISBLANK(J6943)),AND(NOT(O6943="Unknown"),ISBLANK(R6943))),"Missing Information", INDEX(Table15[Entire Service Line Classification], MATCH(SUMIFS(Table15[Unique ID],Table15[System-Owned Portion],E6943,Table15[If Material Anything Other than "Lead" in Column E,Was Material Ever Previously Lead?],G6943,Table15[Customer-Owned Portion],O6943),Table15[Unique ID],0),0)))</f>
        <v/>
      </c>
      <c r="X6943"/>
    </row>
    <row r="6944" spans="2:24" x14ac:dyDescent="0.35">
      <c r="B6944" s="146"/>
      <c r="C6944" s="31"/>
      <c r="D6944" s="31"/>
      <c r="E6944" s="44"/>
      <c r="F6944" s="43"/>
      <c r="G6944" s="84"/>
      <c r="H6944" s="31"/>
      <c r="I6944" s="207"/>
      <c r="J6944" s="84"/>
      <c r="K6944" s="31"/>
      <c r="L6944" s="31"/>
      <c r="M6944" s="169"/>
      <c r="N6944" s="148"/>
      <c r="O6944" s="106"/>
      <c r="P6944" s="43"/>
      <c r="Q6944" s="207"/>
      <c r="R6944" s="84"/>
      <c r="S6944" s="31"/>
      <c r="T6944" s="31"/>
      <c r="U6944" s="169"/>
      <c r="V6944" s="150"/>
      <c r="W6944" s="141" t="str" cm="1">
        <f t="array" ref="W6944">IF(SUM(LEN(B6944:V6944))=0,"",IF(OR(OR(ISBLANK(F6944),SUM(LEN(C6944),LEN(D6944))=0),AND(NOT(E6944="Unknown"),ISBLANK(J6944)),AND(NOT(O6944="Unknown"),ISBLANK(R6944))),"Missing Information", INDEX(Table15[Entire Service Line Classification], MATCH(SUMIFS(Table15[Unique ID],Table15[System-Owned Portion],E6944,Table15[If Material Anything Other than "Lead" in Column E,Was Material Ever Previously Lead?],G6944,Table15[Customer-Owned Portion],O6944),Table15[Unique ID],0),0)))</f>
        <v/>
      </c>
      <c r="X6944"/>
    </row>
    <row r="6945" spans="2:24" x14ac:dyDescent="0.35">
      <c r="B6945" s="146"/>
      <c r="C6945" s="31"/>
      <c r="D6945" s="31"/>
      <c r="E6945" s="44"/>
      <c r="F6945" s="43"/>
      <c r="G6945" s="84"/>
      <c r="H6945" s="31"/>
      <c r="I6945" s="207"/>
      <c r="J6945" s="84"/>
      <c r="K6945" s="31"/>
      <c r="L6945" s="31"/>
      <c r="M6945" s="169"/>
      <c r="N6945" s="148"/>
      <c r="O6945" s="106"/>
      <c r="P6945" s="43"/>
      <c r="Q6945" s="207"/>
      <c r="R6945" s="84"/>
      <c r="S6945" s="31"/>
      <c r="T6945" s="31"/>
      <c r="U6945" s="169"/>
      <c r="V6945" s="150"/>
      <c r="W6945" s="141" t="str" cm="1">
        <f t="array" ref="W6945">IF(SUM(LEN(B6945:V6945))=0,"",IF(OR(OR(ISBLANK(F6945),SUM(LEN(C6945),LEN(D6945))=0),AND(NOT(E6945="Unknown"),ISBLANK(J6945)),AND(NOT(O6945="Unknown"),ISBLANK(R6945))),"Missing Information", INDEX(Table15[Entire Service Line Classification], MATCH(SUMIFS(Table15[Unique ID],Table15[System-Owned Portion],E6945,Table15[If Material Anything Other than "Lead" in Column E,Was Material Ever Previously Lead?],G6945,Table15[Customer-Owned Portion],O6945),Table15[Unique ID],0),0)))</f>
        <v/>
      </c>
      <c r="X6945"/>
    </row>
    <row r="6946" spans="2:24" x14ac:dyDescent="0.35">
      <c r="B6946" s="146"/>
      <c r="C6946" s="31"/>
      <c r="D6946" s="31"/>
      <c r="E6946" s="44"/>
      <c r="F6946" s="43"/>
      <c r="G6946" s="84"/>
      <c r="H6946" s="31"/>
      <c r="I6946" s="207"/>
      <c r="J6946" s="84"/>
      <c r="K6946" s="31"/>
      <c r="L6946" s="31"/>
      <c r="M6946" s="169"/>
      <c r="N6946" s="148"/>
      <c r="O6946" s="106"/>
      <c r="P6946" s="43"/>
      <c r="Q6946" s="207"/>
      <c r="R6946" s="84"/>
      <c r="S6946" s="31"/>
      <c r="T6946" s="31"/>
      <c r="U6946" s="169"/>
      <c r="V6946" s="150"/>
      <c r="W6946" s="141" t="str" cm="1">
        <f t="array" ref="W6946">IF(SUM(LEN(B6946:V6946))=0,"",IF(OR(OR(ISBLANK(F6946),SUM(LEN(C6946),LEN(D6946))=0),AND(NOT(E6946="Unknown"),ISBLANK(J6946)),AND(NOT(O6946="Unknown"),ISBLANK(R6946))),"Missing Information", INDEX(Table15[Entire Service Line Classification], MATCH(SUMIFS(Table15[Unique ID],Table15[System-Owned Portion],E6946,Table15[If Material Anything Other than "Lead" in Column E,Was Material Ever Previously Lead?],G6946,Table15[Customer-Owned Portion],O6946),Table15[Unique ID],0),0)))</f>
        <v/>
      </c>
      <c r="X6946"/>
    </row>
    <row r="6947" spans="2:24" x14ac:dyDescent="0.35">
      <c r="B6947" s="146"/>
      <c r="C6947" s="31"/>
      <c r="D6947" s="31"/>
      <c r="E6947" s="44"/>
      <c r="F6947" s="43"/>
      <c r="G6947" s="84"/>
      <c r="H6947" s="31"/>
      <c r="I6947" s="207"/>
      <c r="J6947" s="84"/>
      <c r="K6947" s="31"/>
      <c r="L6947" s="31"/>
      <c r="M6947" s="169"/>
      <c r="N6947" s="148"/>
      <c r="O6947" s="106"/>
      <c r="P6947" s="43"/>
      <c r="Q6947" s="207"/>
      <c r="R6947" s="84"/>
      <c r="S6947" s="31"/>
      <c r="T6947" s="31"/>
      <c r="U6947" s="169"/>
      <c r="V6947" s="150"/>
      <c r="W6947" s="141" t="str" cm="1">
        <f t="array" ref="W6947">IF(SUM(LEN(B6947:V6947))=0,"",IF(OR(OR(ISBLANK(F6947),SUM(LEN(C6947),LEN(D6947))=0),AND(NOT(E6947="Unknown"),ISBLANK(J6947)),AND(NOT(O6947="Unknown"),ISBLANK(R6947))),"Missing Information", INDEX(Table15[Entire Service Line Classification], MATCH(SUMIFS(Table15[Unique ID],Table15[System-Owned Portion],E6947,Table15[If Material Anything Other than "Lead" in Column E,Was Material Ever Previously Lead?],G6947,Table15[Customer-Owned Portion],O6947),Table15[Unique ID],0),0)))</f>
        <v/>
      </c>
      <c r="X6947"/>
    </row>
    <row r="6948" spans="2:24" x14ac:dyDescent="0.35">
      <c r="B6948" s="146"/>
      <c r="C6948" s="31"/>
      <c r="D6948" s="31"/>
      <c r="E6948" s="44"/>
      <c r="F6948" s="43"/>
      <c r="G6948" s="84"/>
      <c r="H6948" s="31"/>
      <c r="I6948" s="207"/>
      <c r="J6948" s="84"/>
      <c r="K6948" s="31"/>
      <c r="L6948" s="31"/>
      <c r="M6948" s="169"/>
      <c r="N6948" s="148"/>
      <c r="O6948" s="106"/>
      <c r="P6948" s="43"/>
      <c r="Q6948" s="207"/>
      <c r="R6948" s="84"/>
      <c r="S6948" s="31"/>
      <c r="T6948" s="31"/>
      <c r="U6948" s="169"/>
      <c r="V6948" s="150"/>
      <c r="W6948" s="141" t="str" cm="1">
        <f t="array" ref="W6948">IF(SUM(LEN(B6948:V6948))=0,"",IF(OR(OR(ISBLANK(F6948),SUM(LEN(C6948),LEN(D6948))=0),AND(NOT(E6948="Unknown"),ISBLANK(J6948)),AND(NOT(O6948="Unknown"),ISBLANK(R6948))),"Missing Information", INDEX(Table15[Entire Service Line Classification], MATCH(SUMIFS(Table15[Unique ID],Table15[System-Owned Portion],E6948,Table15[If Material Anything Other than "Lead" in Column E,Was Material Ever Previously Lead?],G6948,Table15[Customer-Owned Portion],O6948),Table15[Unique ID],0),0)))</f>
        <v/>
      </c>
      <c r="X6948"/>
    </row>
    <row r="6949" spans="2:24" x14ac:dyDescent="0.35">
      <c r="B6949" s="146"/>
      <c r="C6949" s="31"/>
      <c r="D6949" s="31"/>
      <c r="E6949" s="44"/>
      <c r="F6949" s="43"/>
      <c r="G6949" s="84"/>
      <c r="H6949" s="31"/>
      <c r="I6949" s="207"/>
      <c r="J6949" s="84"/>
      <c r="K6949" s="31"/>
      <c r="L6949" s="31"/>
      <c r="M6949" s="169"/>
      <c r="N6949" s="148"/>
      <c r="O6949" s="106"/>
      <c r="P6949" s="43"/>
      <c r="Q6949" s="207"/>
      <c r="R6949" s="84"/>
      <c r="S6949" s="31"/>
      <c r="T6949" s="31"/>
      <c r="U6949" s="169"/>
      <c r="V6949" s="150"/>
      <c r="W6949" s="141" t="str" cm="1">
        <f t="array" ref="W6949">IF(SUM(LEN(B6949:V6949))=0,"",IF(OR(OR(ISBLANK(F6949),SUM(LEN(C6949),LEN(D6949))=0),AND(NOT(E6949="Unknown"),ISBLANK(J6949)),AND(NOT(O6949="Unknown"),ISBLANK(R6949))),"Missing Information", INDEX(Table15[Entire Service Line Classification], MATCH(SUMIFS(Table15[Unique ID],Table15[System-Owned Portion],E6949,Table15[If Material Anything Other than "Lead" in Column E,Was Material Ever Previously Lead?],G6949,Table15[Customer-Owned Portion],O6949),Table15[Unique ID],0),0)))</f>
        <v/>
      </c>
      <c r="X6949"/>
    </row>
    <row r="6950" spans="2:24" x14ac:dyDescent="0.35">
      <c r="B6950" s="146"/>
      <c r="C6950" s="31"/>
      <c r="D6950" s="31"/>
      <c r="E6950" s="44"/>
      <c r="F6950" s="43"/>
      <c r="G6950" s="84"/>
      <c r="H6950" s="31"/>
      <c r="I6950" s="207"/>
      <c r="J6950" s="84"/>
      <c r="K6950" s="31"/>
      <c r="L6950" s="31"/>
      <c r="M6950" s="169"/>
      <c r="N6950" s="148"/>
      <c r="O6950" s="106"/>
      <c r="P6950" s="43"/>
      <c r="Q6950" s="207"/>
      <c r="R6950" s="84"/>
      <c r="S6950" s="31"/>
      <c r="T6950" s="31"/>
      <c r="U6950" s="169"/>
      <c r="V6950" s="150"/>
      <c r="W6950" s="141" t="str" cm="1">
        <f t="array" ref="W6950">IF(SUM(LEN(B6950:V6950))=0,"",IF(OR(OR(ISBLANK(F6950),SUM(LEN(C6950),LEN(D6950))=0),AND(NOT(E6950="Unknown"),ISBLANK(J6950)),AND(NOT(O6950="Unknown"),ISBLANK(R6950))),"Missing Information", INDEX(Table15[Entire Service Line Classification], MATCH(SUMIFS(Table15[Unique ID],Table15[System-Owned Portion],E6950,Table15[If Material Anything Other than "Lead" in Column E,Was Material Ever Previously Lead?],G6950,Table15[Customer-Owned Portion],O6950),Table15[Unique ID],0),0)))</f>
        <v/>
      </c>
      <c r="X6950"/>
    </row>
    <row r="6951" spans="2:24" x14ac:dyDescent="0.35">
      <c r="B6951" s="146"/>
      <c r="C6951" s="31"/>
      <c r="D6951" s="31"/>
      <c r="E6951" s="44"/>
      <c r="F6951" s="43"/>
      <c r="G6951" s="84"/>
      <c r="H6951" s="31"/>
      <c r="I6951" s="207"/>
      <c r="J6951" s="84"/>
      <c r="K6951" s="31"/>
      <c r="L6951" s="31"/>
      <c r="M6951" s="169"/>
      <c r="N6951" s="148"/>
      <c r="O6951" s="106"/>
      <c r="P6951" s="43"/>
      <c r="Q6951" s="207"/>
      <c r="R6951" s="84"/>
      <c r="S6951" s="31"/>
      <c r="T6951" s="31"/>
      <c r="U6951" s="169"/>
      <c r="V6951" s="150"/>
      <c r="W6951" s="141" t="str" cm="1">
        <f t="array" ref="W6951">IF(SUM(LEN(B6951:V6951))=0,"",IF(OR(OR(ISBLANK(F6951),SUM(LEN(C6951),LEN(D6951))=0),AND(NOT(E6951="Unknown"),ISBLANK(J6951)),AND(NOT(O6951="Unknown"),ISBLANK(R6951))),"Missing Information", INDEX(Table15[Entire Service Line Classification], MATCH(SUMIFS(Table15[Unique ID],Table15[System-Owned Portion],E6951,Table15[If Material Anything Other than "Lead" in Column E,Was Material Ever Previously Lead?],G6951,Table15[Customer-Owned Portion],O6951),Table15[Unique ID],0),0)))</f>
        <v/>
      </c>
      <c r="X6951"/>
    </row>
    <row r="6952" spans="2:24" x14ac:dyDescent="0.35">
      <c r="B6952" s="146"/>
      <c r="C6952" s="31"/>
      <c r="D6952" s="31"/>
      <c r="E6952" s="44"/>
      <c r="F6952" s="43"/>
      <c r="G6952" s="84"/>
      <c r="H6952" s="31"/>
      <c r="I6952" s="207"/>
      <c r="J6952" s="84"/>
      <c r="K6952" s="31"/>
      <c r="L6952" s="31"/>
      <c r="M6952" s="169"/>
      <c r="N6952" s="148"/>
      <c r="O6952" s="106"/>
      <c r="P6952" s="43"/>
      <c r="Q6952" s="207"/>
      <c r="R6952" s="84"/>
      <c r="S6952" s="31"/>
      <c r="T6952" s="31"/>
      <c r="U6952" s="169"/>
      <c r="V6952" s="150"/>
      <c r="W6952" s="141" t="str" cm="1">
        <f t="array" ref="W6952">IF(SUM(LEN(B6952:V6952))=0,"",IF(OR(OR(ISBLANK(F6952),SUM(LEN(C6952),LEN(D6952))=0),AND(NOT(E6952="Unknown"),ISBLANK(J6952)),AND(NOT(O6952="Unknown"),ISBLANK(R6952))),"Missing Information", INDEX(Table15[Entire Service Line Classification], MATCH(SUMIFS(Table15[Unique ID],Table15[System-Owned Portion],E6952,Table15[If Material Anything Other than "Lead" in Column E,Was Material Ever Previously Lead?],G6952,Table15[Customer-Owned Portion],O6952),Table15[Unique ID],0),0)))</f>
        <v/>
      </c>
      <c r="X6952"/>
    </row>
    <row r="6953" spans="2:24" x14ac:dyDescent="0.35">
      <c r="B6953" s="146"/>
      <c r="C6953" s="31"/>
      <c r="D6953" s="31"/>
      <c r="E6953" s="44"/>
      <c r="F6953" s="43"/>
      <c r="G6953" s="84"/>
      <c r="H6953" s="31"/>
      <c r="I6953" s="207"/>
      <c r="J6953" s="84"/>
      <c r="K6953" s="31"/>
      <c r="L6953" s="31"/>
      <c r="M6953" s="169"/>
      <c r="N6953" s="148"/>
      <c r="O6953" s="106"/>
      <c r="P6953" s="43"/>
      <c r="Q6953" s="207"/>
      <c r="R6953" s="84"/>
      <c r="S6953" s="31"/>
      <c r="T6953" s="31"/>
      <c r="U6953" s="169"/>
      <c r="V6953" s="150"/>
      <c r="W6953" s="141" t="str" cm="1">
        <f t="array" ref="W6953">IF(SUM(LEN(B6953:V6953))=0,"",IF(OR(OR(ISBLANK(F6953),SUM(LEN(C6953),LEN(D6953))=0),AND(NOT(E6953="Unknown"),ISBLANK(J6953)),AND(NOT(O6953="Unknown"),ISBLANK(R6953))),"Missing Information", INDEX(Table15[Entire Service Line Classification], MATCH(SUMIFS(Table15[Unique ID],Table15[System-Owned Portion],E6953,Table15[If Material Anything Other than "Lead" in Column E,Was Material Ever Previously Lead?],G6953,Table15[Customer-Owned Portion],O6953),Table15[Unique ID],0),0)))</f>
        <v/>
      </c>
      <c r="X6953"/>
    </row>
    <row r="6954" spans="2:24" x14ac:dyDescent="0.35">
      <c r="B6954" s="146"/>
      <c r="C6954" s="31"/>
      <c r="D6954" s="31"/>
      <c r="E6954" s="44"/>
      <c r="F6954" s="43"/>
      <c r="G6954" s="84"/>
      <c r="H6954" s="31"/>
      <c r="I6954" s="207"/>
      <c r="J6954" s="84"/>
      <c r="K6954" s="31"/>
      <c r="L6954" s="31"/>
      <c r="M6954" s="169"/>
      <c r="N6954" s="148"/>
      <c r="O6954" s="106"/>
      <c r="P6954" s="43"/>
      <c r="Q6954" s="207"/>
      <c r="R6954" s="84"/>
      <c r="S6954" s="31"/>
      <c r="T6954" s="31"/>
      <c r="U6954" s="169"/>
      <c r="V6954" s="150"/>
      <c r="W6954" s="141" t="str" cm="1">
        <f t="array" ref="W6954">IF(SUM(LEN(B6954:V6954))=0,"",IF(OR(OR(ISBLANK(F6954),SUM(LEN(C6954),LEN(D6954))=0),AND(NOT(E6954="Unknown"),ISBLANK(J6954)),AND(NOT(O6954="Unknown"),ISBLANK(R6954))),"Missing Information", INDEX(Table15[Entire Service Line Classification], MATCH(SUMIFS(Table15[Unique ID],Table15[System-Owned Portion],E6954,Table15[If Material Anything Other than "Lead" in Column E,Was Material Ever Previously Lead?],G6954,Table15[Customer-Owned Portion],O6954),Table15[Unique ID],0),0)))</f>
        <v/>
      </c>
      <c r="X6954"/>
    </row>
    <row r="6955" spans="2:24" x14ac:dyDescent="0.35">
      <c r="B6955" s="146"/>
      <c r="C6955" s="31"/>
      <c r="D6955" s="31"/>
      <c r="E6955" s="44"/>
      <c r="F6955" s="43"/>
      <c r="G6955" s="84"/>
      <c r="H6955" s="31"/>
      <c r="I6955" s="207"/>
      <c r="J6955" s="84"/>
      <c r="K6955" s="31"/>
      <c r="L6955" s="31"/>
      <c r="M6955" s="169"/>
      <c r="N6955" s="148"/>
      <c r="O6955" s="106"/>
      <c r="P6955" s="43"/>
      <c r="Q6955" s="207"/>
      <c r="R6955" s="84"/>
      <c r="S6955" s="31"/>
      <c r="T6955" s="31"/>
      <c r="U6955" s="169"/>
      <c r="V6955" s="150"/>
      <c r="W6955" s="141" t="str" cm="1">
        <f t="array" ref="W6955">IF(SUM(LEN(B6955:V6955))=0,"",IF(OR(OR(ISBLANK(F6955),SUM(LEN(C6955),LEN(D6955))=0),AND(NOT(E6955="Unknown"),ISBLANK(J6955)),AND(NOT(O6955="Unknown"),ISBLANK(R6955))),"Missing Information", INDEX(Table15[Entire Service Line Classification], MATCH(SUMIFS(Table15[Unique ID],Table15[System-Owned Portion],E6955,Table15[If Material Anything Other than "Lead" in Column E,Was Material Ever Previously Lead?],G6955,Table15[Customer-Owned Portion],O6955),Table15[Unique ID],0),0)))</f>
        <v/>
      </c>
      <c r="X6955"/>
    </row>
    <row r="6956" spans="2:24" x14ac:dyDescent="0.35">
      <c r="B6956" s="146"/>
      <c r="C6956" s="31"/>
      <c r="D6956" s="31"/>
      <c r="E6956" s="44"/>
      <c r="F6956" s="43"/>
      <c r="G6956" s="84"/>
      <c r="H6956" s="31"/>
      <c r="I6956" s="207"/>
      <c r="J6956" s="84"/>
      <c r="K6956" s="31"/>
      <c r="L6956" s="31"/>
      <c r="M6956" s="169"/>
      <c r="N6956" s="148"/>
      <c r="O6956" s="106"/>
      <c r="P6956" s="43"/>
      <c r="Q6956" s="207"/>
      <c r="R6956" s="84"/>
      <c r="S6956" s="31"/>
      <c r="T6956" s="31"/>
      <c r="U6956" s="169"/>
      <c r="V6956" s="150"/>
      <c r="W6956" s="141" t="str" cm="1">
        <f t="array" ref="W6956">IF(SUM(LEN(B6956:V6956))=0,"",IF(OR(OR(ISBLANK(F6956),SUM(LEN(C6956),LEN(D6956))=0),AND(NOT(E6956="Unknown"),ISBLANK(J6956)),AND(NOT(O6956="Unknown"),ISBLANK(R6956))),"Missing Information", INDEX(Table15[Entire Service Line Classification], MATCH(SUMIFS(Table15[Unique ID],Table15[System-Owned Portion],E6956,Table15[If Material Anything Other than "Lead" in Column E,Was Material Ever Previously Lead?],G6956,Table15[Customer-Owned Portion],O6956),Table15[Unique ID],0),0)))</f>
        <v/>
      </c>
      <c r="X6956"/>
    </row>
    <row r="6957" spans="2:24" x14ac:dyDescent="0.35">
      <c r="B6957" s="146"/>
      <c r="C6957" s="31"/>
      <c r="D6957" s="31"/>
      <c r="E6957" s="44"/>
      <c r="F6957" s="43"/>
      <c r="G6957" s="84"/>
      <c r="H6957" s="31"/>
      <c r="I6957" s="207"/>
      <c r="J6957" s="84"/>
      <c r="K6957" s="31"/>
      <c r="L6957" s="31"/>
      <c r="M6957" s="169"/>
      <c r="N6957" s="148"/>
      <c r="O6957" s="106"/>
      <c r="P6957" s="43"/>
      <c r="Q6957" s="207"/>
      <c r="R6957" s="84"/>
      <c r="S6957" s="31"/>
      <c r="T6957" s="31"/>
      <c r="U6957" s="169"/>
      <c r="V6957" s="150"/>
      <c r="W6957" s="141" t="str" cm="1">
        <f t="array" ref="W6957">IF(SUM(LEN(B6957:V6957))=0,"",IF(OR(OR(ISBLANK(F6957),SUM(LEN(C6957),LEN(D6957))=0),AND(NOT(E6957="Unknown"),ISBLANK(J6957)),AND(NOT(O6957="Unknown"),ISBLANK(R6957))),"Missing Information", INDEX(Table15[Entire Service Line Classification], MATCH(SUMIFS(Table15[Unique ID],Table15[System-Owned Portion],E6957,Table15[If Material Anything Other than "Lead" in Column E,Was Material Ever Previously Lead?],G6957,Table15[Customer-Owned Portion],O6957),Table15[Unique ID],0),0)))</f>
        <v/>
      </c>
      <c r="X6957"/>
    </row>
    <row r="6958" spans="2:24" x14ac:dyDescent="0.35">
      <c r="B6958" s="146"/>
      <c r="C6958" s="31"/>
      <c r="D6958" s="31"/>
      <c r="E6958" s="44"/>
      <c r="F6958" s="43"/>
      <c r="G6958" s="84"/>
      <c r="H6958" s="31"/>
      <c r="I6958" s="207"/>
      <c r="J6958" s="84"/>
      <c r="K6958" s="31"/>
      <c r="L6958" s="31"/>
      <c r="M6958" s="169"/>
      <c r="N6958" s="148"/>
      <c r="O6958" s="106"/>
      <c r="P6958" s="43"/>
      <c r="Q6958" s="207"/>
      <c r="R6958" s="84"/>
      <c r="S6958" s="31"/>
      <c r="T6958" s="31"/>
      <c r="U6958" s="169"/>
      <c r="V6958" s="150"/>
      <c r="W6958" s="141" t="str" cm="1">
        <f t="array" ref="W6958">IF(SUM(LEN(B6958:V6958))=0,"",IF(OR(OR(ISBLANK(F6958),SUM(LEN(C6958),LEN(D6958))=0),AND(NOT(E6958="Unknown"),ISBLANK(J6958)),AND(NOT(O6958="Unknown"),ISBLANK(R6958))),"Missing Information", INDEX(Table15[Entire Service Line Classification], MATCH(SUMIFS(Table15[Unique ID],Table15[System-Owned Portion],E6958,Table15[If Material Anything Other than "Lead" in Column E,Was Material Ever Previously Lead?],G6958,Table15[Customer-Owned Portion],O6958),Table15[Unique ID],0),0)))</f>
        <v/>
      </c>
      <c r="X6958"/>
    </row>
    <row r="6959" spans="2:24" x14ac:dyDescent="0.35">
      <c r="B6959" s="146"/>
      <c r="C6959" s="31"/>
      <c r="D6959" s="31"/>
      <c r="E6959" s="44"/>
      <c r="F6959" s="43"/>
      <c r="G6959" s="84"/>
      <c r="H6959" s="31"/>
      <c r="I6959" s="207"/>
      <c r="J6959" s="84"/>
      <c r="K6959" s="31"/>
      <c r="L6959" s="31"/>
      <c r="M6959" s="169"/>
      <c r="N6959" s="148"/>
      <c r="O6959" s="106"/>
      <c r="P6959" s="43"/>
      <c r="Q6959" s="207"/>
      <c r="R6959" s="84"/>
      <c r="S6959" s="31"/>
      <c r="T6959" s="31"/>
      <c r="U6959" s="169"/>
      <c r="V6959" s="150"/>
      <c r="W6959" s="141" t="str" cm="1">
        <f t="array" ref="W6959">IF(SUM(LEN(B6959:V6959))=0,"",IF(OR(OR(ISBLANK(F6959),SUM(LEN(C6959),LEN(D6959))=0),AND(NOT(E6959="Unknown"),ISBLANK(J6959)),AND(NOT(O6959="Unknown"),ISBLANK(R6959))),"Missing Information", INDEX(Table15[Entire Service Line Classification], MATCH(SUMIFS(Table15[Unique ID],Table15[System-Owned Portion],E6959,Table15[If Material Anything Other than "Lead" in Column E,Was Material Ever Previously Lead?],G6959,Table15[Customer-Owned Portion],O6959),Table15[Unique ID],0),0)))</f>
        <v/>
      </c>
      <c r="X6959"/>
    </row>
    <row r="6960" spans="2:24" x14ac:dyDescent="0.35">
      <c r="B6960" s="146"/>
      <c r="C6960" s="31"/>
      <c r="D6960" s="31"/>
      <c r="E6960" s="44"/>
      <c r="F6960" s="43"/>
      <c r="G6960" s="84"/>
      <c r="H6960" s="31"/>
      <c r="I6960" s="207"/>
      <c r="J6960" s="84"/>
      <c r="K6960" s="31"/>
      <c r="L6960" s="31"/>
      <c r="M6960" s="169"/>
      <c r="N6960" s="148"/>
      <c r="O6960" s="106"/>
      <c r="P6960" s="43"/>
      <c r="Q6960" s="207"/>
      <c r="R6960" s="84"/>
      <c r="S6960" s="31"/>
      <c r="T6960" s="31"/>
      <c r="U6960" s="169"/>
      <c r="V6960" s="150"/>
      <c r="W6960" s="141" t="str" cm="1">
        <f t="array" ref="W6960">IF(SUM(LEN(B6960:V6960))=0,"",IF(OR(OR(ISBLANK(F6960),SUM(LEN(C6960),LEN(D6960))=0),AND(NOT(E6960="Unknown"),ISBLANK(J6960)),AND(NOT(O6960="Unknown"),ISBLANK(R6960))),"Missing Information", INDEX(Table15[Entire Service Line Classification], MATCH(SUMIFS(Table15[Unique ID],Table15[System-Owned Portion],E6960,Table15[If Material Anything Other than "Lead" in Column E,Was Material Ever Previously Lead?],G6960,Table15[Customer-Owned Portion],O6960),Table15[Unique ID],0),0)))</f>
        <v/>
      </c>
      <c r="X6960"/>
    </row>
    <row r="6961" spans="2:24" x14ac:dyDescent="0.35">
      <c r="B6961" s="146"/>
      <c r="C6961" s="31"/>
      <c r="D6961" s="31"/>
      <c r="E6961" s="44"/>
      <c r="F6961" s="43"/>
      <c r="G6961" s="84"/>
      <c r="H6961" s="31"/>
      <c r="I6961" s="207"/>
      <c r="J6961" s="84"/>
      <c r="K6961" s="31"/>
      <c r="L6961" s="31"/>
      <c r="M6961" s="169"/>
      <c r="N6961" s="148"/>
      <c r="O6961" s="106"/>
      <c r="P6961" s="43"/>
      <c r="Q6961" s="207"/>
      <c r="R6961" s="84"/>
      <c r="S6961" s="31"/>
      <c r="T6961" s="31"/>
      <c r="U6961" s="169"/>
      <c r="V6961" s="150"/>
      <c r="W6961" s="141" t="str" cm="1">
        <f t="array" ref="W6961">IF(SUM(LEN(B6961:V6961))=0,"",IF(OR(OR(ISBLANK(F6961),SUM(LEN(C6961),LEN(D6961))=0),AND(NOT(E6961="Unknown"),ISBLANK(J6961)),AND(NOT(O6961="Unknown"),ISBLANK(R6961))),"Missing Information", INDEX(Table15[Entire Service Line Classification], MATCH(SUMIFS(Table15[Unique ID],Table15[System-Owned Portion],E6961,Table15[If Material Anything Other than "Lead" in Column E,Was Material Ever Previously Lead?],G6961,Table15[Customer-Owned Portion],O6961),Table15[Unique ID],0),0)))</f>
        <v/>
      </c>
      <c r="X6961"/>
    </row>
    <row r="6962" spans="2:24" x14ac:dyDescent="0.35">
      <c r="B6962" s="146"/>
      <c r="C6962" s="31"/>
      <c r="D6962" s="31"/>
      <c r="E6962" s="44"/>
      <c r="F6962" s="43"/>
      <c r="G6962" s="84"/>
      <c r="H6962" s="31"/>
      <c r="I6962" s="207"/>
      <c r="J6962" s="84"/>
      <c r="K6962" s="31"/>
      <c r="L6962" s="31"/>
      <c r="M6962" s="169"/>
      <c r="N6962" s="148"/>
      <c r="O6962" s="106"/>
      <c r="P6962" s="43"/>
      <c r="Q6962" s="207"/>
      <c r="R6962" s="84"/>
      <c r="S6962" s="31"/>
      <c r="T6962" s="31"/>
      <c r="U6962" s="169"/>
      <c r="V6962" s="150"/>
      <c r="W6962" s="141" t="str" cm="1">
        <f t="array" ref="W6962">IF(SUM(LEN(B6962:V6962))=0,"",IF(OR(OR(ISBLANK(F6962),SUM(LEN(C6962),LEN(D6962))=0),AND(NOT(E6962="Unknown"),ISBLANK(J6962)),AND(NOT(O6962="Unknown"),ISBLANK(R6962))),"Missing Information", INDEX(Table15[Entire Service Line Classification], MATCH(SUMIFS(Table15[Unique ID],Table15[System-Owned Portion],E6962,Table15[If Material Anything Other than "Lead" in Column E,Was Material Ever Previously Lead?],G6962,Table15[Customer-Owned Portion],O6962),Table15[Unique ID],0),0)))</f>
        <v/>
      </c>
      <c r="X6962"/>
    </row>
    <row r="6963" spans="2:24" x14ac:dyDescent="0.35">
      <c r="B6963" s="146"/>
      <c r="C6963" s="31"/>
      <c r="D6963" s="31"/>
      <c r="E6963" s="44"/>
      <c r="F6963" s="43"/>
      <c r="G6963" s="84"/>
      <c r="H6963" s="31"/>
      <c r="I6963" s="207"/>
      <c r="J6963" s="84"/>
      <c r="K6963" s="31"/>
      <c r="L6963" s="31"/>
      <c r="M6963" s="169"/>
      <c r="N6963" s="148"/>
      <c r="O6963" s="106"/>
      <c r="P6963" s="43"/>
      <c r="Q6963" s="207"/>
      <c r="R6963" s="84"/>
      <c r="S6963" s="31"/>
      <c r="T6963" s="31"/>
      <c r="U6963" s="169"/>
      <c r="V6963" s="150"/>
      <c r="W6963" s="141" t="str" cm="1">
        <f t="array" ref="W6963">IF(SUM(LEN(B6963:V6963))=0,"",IF(OR(OR(ISBLANK(F6963),SUM(LEN(C6963),LEN(D6963))=0),AND(NOT(E6963="Unknown"),ISBLANK(J6963)),AND(NOT(O6963="Unknown"),ISBLANK(R6963))),"Missing Information", INDEX(Table15[Entire Service Line Classification], MATCH(SUMIFS(Table15[Unique ID],Table15[System-Owned Portion],E6963,Table15[If Material Anything Other than "Lead" in Column E,Was Material Ever Previously Lead?],G6963,Table15[Customer-Owned Portion],O6963),Table15[Unique ID],0),0)))</f>
        <v/>
      </c>
      <c r="X6963"/>
    </row>
    <row r="6964" spans="2:24" x14ac:dyDescent="0.35">
      <c r="B6964" s="146"/>
      <c r="C6964" s="31"/>
      <c r="D6964" s="31"/>
      <c r="E6964" s="44"/>
      <c r="F6964" s="43"/>
      <c r="G6964" s="84"/>
      <c r="H6964" s="31"/>
      <c r="I6964" s="207"/>
      <c r="J6964" s="84"/>
      <c r="K6964" s="31"/>
      <c r="L6964" s="31"/>
      <c r="M6964" s="169"/>
      <c r="N6964" s="148"/>
      <c r="O6964" s="106"/>
      <c r="P6964" s="43"/>
      <c r="Q6964" s="207"/>
      <c r="R6964" s="84"/>
      <c r="S6964" s="31"/>
      <c r="T6964" s="31"/>
      <c r="U6964" s="169"/>
      <c r="V6964" s="150"/>
      <c r="W6964" s="141" t="str" cm="1">
        <f t="array" ref="W6964">IF(SUM(LEN(B6964:V6964))=0,"",IF(OR(OR(ISBLANK(F6964),SUM(LEN(C6964),LEN(D6964))=0),AND(NOT(E6964="Unknown"),ISBLANK(J6964)),AND(NOT(O6964="Unknown"),ISBLANK(R6964))),"Missing Information", INDEX(Table15[Entire Service Line Classification], MATCH(SUMIFS(Table15[Unique ID],Table15[System-Owned Portion],E6964,Table15[If Material Anything Other than "Lead" in Column E,Was Material Ever Previously Lead?],G6964,Table15[Customer-Owned Portion],O6964),Table15[Unique ID],0),0)))</f>
        <v/>
      </c>
      <c r="X6964"/>
    </row>
    <row r="6965" spans="2:24" x14ac:dyDescent="0.35">
      <c r="B6965" s="146"/>
      <c r="C6965" s="31"/>
      <c r="D6965" s="31"/>
      <c r="E6965" s="44"/>
      <c r="F6965" s="43"/>
      <c r="G6965" s="84"/>
      <c r="H6965" s="31"/>
      <c r="I6965" s="207"/>
      <c r="J6965" s="84"/>
      <c r="K6965" s="31"/>
      <c r="L6965" s="31"/>
      <c r="M6965" s="169"/>
      <c r="N6965" s="148"/>
      <c r="O6965" s="106"/>
      <c r="P6965" s="43"/>
      <c r="Q6965" s="207"/>
      <c r="R6965" s="84"/>
      <c r="S6965" s="31"/>
      <c r="T6965" s="31"/>
      <c r="U6965" s="169"/>
      <c r="V6965" s="150"/>
      <c r="W6965" s="141" t="str" cm="1">
        <f t="array" ref="W6965">IF(SUM(LEN(B6965:V6965))=0,"",IF(OR(OR(ISBLANK(F6965),SUM(LEN(C6965),LEN(D6965))=0),AND(NOT(E6965="Unknown"),ISBLANK(J6965)),AND(NOT(O6965="Unknown"),ISBLANK(R6965))),"Missing Information", INDEX(Table15[Entire Service Line Classification], MATCH(SUMIFS(Table15[Unique ID],Table15[System-Owned Portion],E6965,Table15[If Material Anything Other than "Lead" in Column E,Was Material Ever Previously Lead?],G6965,Table15[Customer-Owned Portion],O6965),Table15[Unique ID],0),0)))</f>
        <v/>
      </c>
      <c r="X6965"/>
    </row>
    <row r="6966" spans="2:24" x14ac:dyDescent="0.35">
      <c r="B6966" s="146"/>
      <c r="C6966" s="31"/>
      <c r="D6966" s="31"/>
      <c r="E6966" s="44"/>
      <c r="F6966" s="43"/>
      <c r="G6966" s="84"/>
      <c r="H6966" s="31"/>
      <c r="I6966" s="207"/>
      <c r="J6966" s="84"/>
      <c r="K6966" s="31"/>
      <c r="L6966" s="31"/>
      <c r="M6966" s="169"/>
      <c r="N6966" s="148"/>
      <c r="O6966" s="106"/>
      <c r="P6966" s="43"/>
      <c r="Q6966" s="207"/>
      <c r="R6966" s="84"/>
      <c r="S6966" s="31"/>
      <c r="T6966" s="31"/>
      <c r="U6966" s="169"/>
      <c r="V6966" s="150"/>
      <c r="W6966" s="141" t="str" cm="1">
        <f t="array" ref="W6966">IF(SUM(LEN(B6966:V6966))=0,"",IF(OR(OR(ISBLANK(F6966),SUM(LEN(C6966),LEN(D6966))=0),AND(NOT(E6966="Unknown"),ISBLANK(J6966)),AND(NOT(O6966="Unknown"),ISBLANK(R6966))),"Missing Information", INDEX(Table15[Entire Service Line Classification], MATCH(SUMIFS(Table15[Unique ID],Table15[System-Owned Portion],E6966,Table15[If Material Anything Other than "Lead" in Column E,Was Material Ever Previously Lead?],G6966,Table15[Customer-Owned Portion],O6966),Table15[Unique ID],0),0)))</f>
        <v/>
      </c>
      <c r="X6966"/>
    </row>
    <row r="6967" spans="2:24" x14ac:dyDescent="0.35">
      <c r="B6967" s="146"/>
      <c r="C6967" s="31"/>
      <c r="D6967" s="31"/>
      <c r="E6967" s="44"/>
      <c r="F6967" s="43"/>
      <c r="G6967" s="84"/>
      <c r="H6967" s="31"/>
      <c r="I6967" s="207"/>
      <c r="J6967" s="84"/>
      <c r="K6967" s="31"/>
      <c r="L6967" s="31"/>
      <c r="M6967" s="169"/>
      <c r="N6967" s="148"/>
      <c r="O6967" s="106"/>
      <c r="P6967" s="43"/>
      <c r="Q6967" s="207"/>
      <c r="R6967" s="84"/>
      <c r="S6967" s="31"/>
      <c r="T6967" s="31"/>
      <c r="U6967" s="169"/>
      <c r="V6967" s="150"/>
      <c r="W6967" s="141" t="str" cm="1">
        <f t="array" ref="W6967">IF(SUM(LEN(B6967:V6967))=0,"",IF(OR(OR(ISBLANK(F6967),SUM(LEN(C6967),LEN(D6967))=0),AND(NOT(E6967="Unknown"),ISBLANK(J6967)),AND(NOT(O6967="Unknown"),ISBLANK(R6967))),"Missing Information", INDEX(Table15[Entire Service Line Classification], MATCH(SUMIFS(Table15[Unique ID],Table15[System-Owned Portion],E6967,Table15[If Material Anything Other than "Lead" in Column E,Was Material Ever Previously Lead?],G6967,Table15[Customer-Owned Portion],O6967),Table15[Unique ID],0),0)))</f>
        <v/>
      </c>
      <c r="X6967"/>
    </row>
    <row r="6968" spans="2:24" x14ac:dyDescent="0.35">
      <c r="B6968" s="146"/>
      <c r="C6968" s="31"/>
      <c r="D6968" s="31"/>
      <c r="E6968" s="44"/>
      <c r="F6968" s="43"/>
      <c r="G6968" s="84"/>
      <c r="H6968" s="31"/>
      <c r="I6968" s="207"/>
      <c r="J6968" s="84"/>
      <c r="K6968" s="31"/>
      <c r="L6968" s="31"/>
      <c r="M6968" s="169"/>
      <c r="N6968" s="148"/>
      <c r="O6968" s="106"/>
      <c r="P6968" s="43"/>
      <c r="Q6968" s="207"/>
      <c r="R6968" s="84"/>
      <c r="S6968" s="31"/>
      <c r="T6968" s="31"/>
      <c r="U6968" s="169"/>
      <c r="V6968" s="150"/>
      <c r="W6968" s="141" t="str" cm="1">
        <f t="array" ref="W6968">IF(SUM(LEN(B6968:V6968))=0,"",IF(OR(OR(ISBLANK(F6968),SUM(LEN(C6968),LEN(D6968))=0),AND(NOT(E6968="Unknown"),ISBLANK(J6968)),AND(NOT(O6968="Unknown"),ISBLANK(R6968))),"Missing Information", INDEX(Table15[Entire Service Line Classification], MATCH(SUMIFS(Table15[Unique ID],Table15[System-Owned Portion],E6968,Table15[If Material Anything Other than "Lead" in Column E,Was Material Ever Previously Lead?],G6968,Table15[Customer-Owned Portion],O6968),Table15[Unique ID],0),0)))</f>
        <v/>
      </c>
      <c r="X6968"/>
    </row>
    <row r="6969" spans="2:24" x14ac:dyDescent="0.35">
      <c r="B6969" s="146"/>
      <c r="C6969" s="31"/>
      <c r="D6969" s="31"/>
      <c r="E6969" s="44"/>
      <c r="F6969" s="43"/>
      <c r="G6969" s="84"/>
      <c r="H6969" s="31"/>
      <c r="I6969" s="207"/>
      <c r="J6969" s="84"/>
      <c r="K6969" s="31"/>
      <c r="L6969" s="31"/>
      <c r="M6969" s="169"/>
      <c r="N6969" s="148"/>
      <c r="O6969" s="106"/>
      <c r="P6969" s="43"/>
      <c r="Q6969" s="207"/>
      <c r="R6969" s="84"/>
      <c r="S6969" s="31"/>
      <c r="T6969" s="31"/>
      <c r="U6969" s="169"/>
      <c r="V6969" s="150"/>
      <c r="W6969" s="141" t="str" cm="1">
        <f t="array" ref="W6969">IF(SUM(LEN(B6969:V6969))=0,"",IF(OR(OR(ISBLANK(F6969),SUM(LEN(C6969),LEN(D6969))=0),AND(NOT(E6969="Unknown"),ISBLANK(J6969)),AND(NOT(O6969="Unknown"),ISBLANK(R6969))),"Missing Information", INDEX(Table15[Entire Service Line Classification], MATCH(SUMIFS(Table15[Unique ID],Table15[System-Owned Portion],E6969,Table15[If Material Anything Other than "Lead" in Column E,Was Material Ever Previously Lead?],G6969,Table15[Customer-Owned Portion],O6969),Table15[Unique ID],0),0)))</f>
        <v/>
      </c>
      <c r="X6969"/>
    </row>
    <row r="6970" spans="2:24" x14ac:dyDescent="0.35">
      <c r="B6970" s="146"/>
      <c r="C6970" s="31"/>
      <c r="D6970" s="31"/>
      <c r="E6970" s="44"/>
      <c r="F6970" s="43"/>
      <c r="G6970" s="84"/>
      <c r="H6970" s="31"/>
      <c r="I6970" s="207"/>
      <c r="J6970" s="84"/>
      <c r="K6970" s="31"/>
      <c r="L6970" s="31"/>
      <c r="M6970" s="169"/>
      <c r="N6970" s="148"/>
      <c r="O6970" s="106"/>
      <c r="P6970" s="43"/>
      <c r="Q6970" s="207"/>
      <c r="R6970" s="84"/>
      <c r="S6970" s="31"/>
      <c r="T6970" s="31"/>
      <c r="U6970" s="169"/>
      <c r="V6970" s="150"/>
      <c r="W6970" s="141" t="str" cm="1">
        <f t="array" ref="W6970">IF(SUM(LEN(B6970:V6970))=0,"",IF(OR(OR(ISBLANK(F6970),SUM(LEN(C6970),LEN(D6970))=0),AND(NOT(E6970="Unknown"),ISBLANK(J6970)),AND(NOT(O6970="Unknown"),ISBLANK(R6970))),"Missing Information", INDEX(Table15[Entire Service Line Classification], MATCH(SUMIFS(Table15[Unique ID],Table15[System-Owned Portion],E6970,Table15[If Material Anything Other than "Lead" in Column E,Was Material Ever Previously Lead?],G6970,Table15[Customer-Owned Portion],O6970),Table15[Unique ID],0),0)))</f>
        <v/>
      </c>
      <c r="X6970"/>
    </row>
    <row r="6971" spans="2:24" x14ac:dyDescent="0.35">
      <c r="B6971" s="146"/>
      <c r="C6971" s="31"/>
      <c r="D6971" s="31"/>
      <c r="E6971" s="44"/>
      <c r="F6971" s="43"/>
      <c r="G6971" s="84"/>
      <c r="H6971" s="31"/>
      <c r="I6971" s="207"/>
      <c r="J6971" s="84"/>
      <c r="K6971" s="31"/>
      <c r="L6971" s="31"/>
      <c r="M6971" s="169"/>
      <c r="N6971" s="148"/>
      <c r="O6971" s="106"/>
      <c r="P6971" s="43"/>
      <c r="Q6971" s="207"/>
      <c r="R6971" s="84"/>
      <c r="S6971" s="31"/>
      <c r="T6971" s="31"/>
      <c r="U6971" s="169"/>
      <c r="V6971" s="150"/>
      <c r="W6971" s="141" t="str" cm="1">
        <f t="array" ref="W6971">IF(SUM(LEN(B6971:V6971))=0,"",IF(OR(OR(ISBLANK(F6971),SUM(LEN(C6971),LEN(D6971))=0),AND(NOT(E6971="Unknown"),ISBLANK(J6971)),AND(NOT(O6971="Unknown"),ISBLANK(R6971))),"Missing Information", INDEX(Table15[Entire Service Line Classification], MATCH(SUMIFS(Table15[Unique ID],Table15[System-Owned Portion],E6971,Table15[If Material Anything Other than "Lead" in Column E,Was Material Ever Previously Lead?],G6971,Table15[Customer-Owned Portion],O6971),Table15[Unique ID],0),0)))</f>
        <v/>
      </c>
      <c r="X6971"/>
    </row>
    <row r="6972" spans="2:24" x14ac:dyDescent="0.35">
      <c r="B6972" s="146"/>
      <c r="C6972" s="31"/>
      <c r="D6972" s="31"/>
      <c r="E6972" s="44"/>
      <c r="F6972" s="43"/>
      <c r="G6972" s="84"/>
      <c r="H6972" s="31"/>
      <c r="I6972" s="207"/>
      <c r="J6972" s="84"/>
      <c r="K6972" s="31"/>
      <c r="L6972" s="31"/>
      <c r="M6972" s="169"/>
      <c r="N6972" s="148"/>
      <c r="O6972" s="106"/>
      <c r="P6972" s="43"/>
      <c r="Q6972" s="207"/>
      <c r="R6972" s="84"/>
      <c r="S6972" s="31"/>
      <c r="T6972" s="31"/>
      <c r="U6972" s="169"/>
      <c r="V6972" s="150"/>
      <c r="W6972" s="141" t="str" cm="1">
        <f t="array" ref="W6972">IF(SUM(LEN(B6972:V6972))=0,"",IF(OR(OR(ISBLANK(F6972),SUM(LEN(C6972),LEN(D6972))=0),AND(NOT(E6972="Unknown"),ISBLANK(J6972)),AND(NOT(O6972="Unknown"),ISBLANK(R6972))),"Missing Information", INDEX(Table15[Entire Service Line Classification], MATCH(SUMIFS(Table15[Unique ID],Table15[System-Owned Portion],E6972,Table15[If Material Anything Other than "Lead" in Column E,Was Material Ever Previously Lead?],G6972,Table15[Customer-Owned Portion],O6972),Table15[Unique ID],0),0)))</f>
        <v/>
      </c>
      <c r="X6972"/>
    </row>
    <row r="6973" spans="2:24" x14ac:dyDescent="0.35">
      <c r="B6973" s="146"/>
      <c r="C6973" s="31"/>
      <c r="D6973" s="31"/>
      <c r="E6973" s="44"/>
      <c r="F6973" s="43"/>
      <c r="G6973" s="84"/>
      <c r="H6973" s="31"/>
      <c r="I6973" s="207"/>
      <c r="J6973" s="84"/>
      <c r="K6973" s="31"/>
      <c r="L6973" s="31"/>
      <c r="M6973" s="169"/>
      <c r="N6973" s="148"/>
      <c r="O6973" s="106"/>
      <c r="P6973" s="43"/>
      <c r="Q6973" s="207"/>
      <c r="R6973" s="84"/>
      <c r="S6973" s="31"/>
      <c r="T6973" s="31"/>
      <c r="U6973" s="169"/>
      <c r="V6973" s="150"/>
      <c r="W6973" s="141" t="str" cm="1">
        <f t="array" ref="W6973">IF(SUM(LEN(B6973:V6973))=0,"",IF(OR(OR(ISBLANK(F6973),SUM(LEN(C6973),LEN(D6973))=0),AND(NOT(E6973="Unknown"),ISBLANK(J6973)),AND(NOT(O6973="Unknown"),ISBLANK(R6973))),"Missing Information", INDEX(Table15[Entire Service Line Classification], MATCH(SUMIFS(Table15[Unique ID],Table15[System-Owned Portion],E6973,Table15[If Material Anything Other than "Lead" in Column E,Was Material Ever Previously Lead?],G6973,Table15[Customer-Owned Portion],O6973),Table15[Unique ID],0),0)))</f>
        <v/>
      </c>
      <c r="X6973"/>
    </row>
    <row r="6974" spans="2:24" x14ac:dyDescent="0.35">
      <c r="B6974" s="146"/>
      <c r="C6974" s="31"/>
      <c r="D6974" s="31"/>
      <c r="E6974" s="44"/>
      <c r="F6974" s="43"/>
      <c r="G6974" s="84"/>
      <c r="H6974" s="31"/>
      <c r="I6974" s="207"/>
      <c r="J6974" s="84"/>
      <c r="K6974" s="31"/>
      <c r="L6974" s="31"/>
      <c r="M6974" s="169"/>
      <c r="N6974" s="148"/>
      <c r="O6974" s="106"/>
      <c r="P6974" s="43"/>
      <c r="Q6974" s="207"/>
      <c r="R6974" s="84"/>
      <c r="S6974" s="31"/>
      <c r="T6974" s="31"/>
      <c r="U6974" s="169"/>
      <c r="V6974" s="150"/>
      <c r="W6974" s="141" t="str" cm="1">
        <f t="array" ref="W6974">IF(SUM(LEN(B6974:V6974))=0,"",IF(OR(OR(ISBLANK(F6974),SUM(LEN(C6974),LEN(D6974))=0),AND(NOT(E6974="Unknown"),ISBLANK(J6974)),AND(NOT(O6974="Unknown"),ISBLANK(R6974))),"Missing Information", INDEX(Table15[Entire Service Line Classification], MATCH(SUMIFS(Table15[Unique ID],Table15[System-Owned Portion],E6974,Table15[If Material Anything Other than "Lead" in Column E,Was Material Ever Previously Lead?],G6974,Table15[Customer-Owned Portion],O6974),Table15[Unique ID],0),0)))</f>
        <v/>
      </c>
      <c r="X6974"/>
    </row>
    <row r="6975" spans="2:24" x14ac:dyDescent="0.35">
      <c r="B6975" s="146"/>
      <c r="C6975" s="31"/>
      <c r="D6975" s="31"/>
      <c r="E6975" s="44"/>
      <c r="F6975" s="43"/>
      <c r="G6975" s="84"/>
      <c r="H6975" s="31"/>
      <c r="I6975" s="207"/>
      <c r="J6975" s="84"/>
      <c r="K6975" s="31"/>
      <c r="L6975" s="31"/>
      <c r="M6975" s="169"/>
      <c r="N6975" s="148"/>
      <c r="O6975" s="106"/>
      <c r="P6975" s="43"/>
      <c r="Q6975" s="207"/>
      <c r="R6975" s="84"/>
      <c r="S6975" s="31"/>
      <c r="T6975" s="31"/>
      <c r="U6975" s="169"/>
      <c r="V6975" s="150"/>
      <c r="W6975" s="141" t="str" cm="1">
        <f t="array" ref="W6975">IF(SUM(LEN(B6975:V6975))=0,"",IF(OR(OR(ISBLANK(F6975),SUM(LEN(C6975),LEN(D6975))=0),AND(NOT(E6975="Unknown"),ISBLANK(J6975)),AND(NOT(O6975="Unknown"),ISBLANK(R6975))),"Missing Information", INDEX(Table15[Entire Service Line Classification], MATCH(SUMIFS(Table15[Unique ID],Table15[System-Owned Portion],E6975,Table15[If Material Anything Other than "Lead" in Column E,Was Material Ever Previously Lead?],G6975,Table15[Customer-Owned Portion],O6975),Table15[Unique ID],0),0)))</f>
        <v/>
      </c>
      <c r="X6975"/>
    </row>
    <row r="6976" spans="2:24" x14ac:dyDescent="0.35">
      <c r="B6976" s="146"/>
      <c r="C6976" s="31"/>
      <c r="D6976" s="31"/>
      <c r="E6976" s="44"/>
      <c r="F6976" s="43"/>
      <c r="G6976" s="84"/>
      <c r="H6976" s="31"/>
      <c r="I6976" s="207"/>
      <c r="J6976" s="84"/>
      <c r="K6976" s="31"/>
      <c r="L6976" s="31"/>
      <c r="M6976" s="169"/>
      <c r="N6976" s="148"/>
      <c r="O6976" s="106"/>
      <c r="P6976" s="43"/>
      <c r="Q6976" s="207"/>
      <c r="R6976" s="84"/>
      <c r="S6976" s="31"/>
      <c r="T6976" s="31"/>
      <c r="U6976" s="169"/>
      <c r="V6976" s="150"/>
      <c r="W6976" s="141" t="str" cm="1">
        <f t="array" ref="W6976">IF(SUM(LEN(B6976:V6976))=0,"",IF(OR(OR(ISBLANK(F6976),SUM(LEN(C6976),LEN(D6976))=0),AND(NOT(E6976="Unknown"),ISBLANK(J6976)),AND(NOT(O6976="Unknown"),ISBLANK(R6976))),"Missing Information", INDEX(Table15[Entire Service Line Classification], MATCH(SUMIFS(Table15[Unique ID],Table15[System-Owned Portion],E6976,Table15[If Material Anything Other than "Lead" in Column E,Was Material Ever Previously Lead?],G6976,Table15[Customer-Owned Portion],O6976),Table15[Unique ID],0),0)))</f>
        <v/>
      </c>
      <c r="X6976"/>
    </row>
    <row r="6977" spans="2:24" x14ac:dyDescent="0.35">
      <c r="B6977" s="146"/>
      <c r="C6977" s="31"/>
      <c r="D6977" s="31"/>
      <c r="E6977" s="44"/>
      <c r="F6977" s="43"/>
      <c r="G6977" s="84"/>
      <c r="H6977" s="31"/>
      <c r="I6977" s="207"/>
      <c r="J6977" s="84"/>
      <c r="K6977" s="31"/>
      <c r="L6977" s="31"/>
      <c r="M6977" s="169"/>
      <c r="N6977" s="148"/>
      <c r="O6977" s="106"/>
      <c r="P6977" s="43"/>
      <c r="Q6977" s="207"/>
      <c r="R6977" s="84"/>
      <c r="S6977" s="31"/>
      <c r="T6977" s="31"/>
      <c r="U6977" s="169"/>
      <c r="V6977" s="150"/>
      <c r="W6977" s="141" t="str" cm="1">
        <f t="array" ref="W6977">IF(SUM(LEN(B6977:V6977))=0,"",IF(OR(OR(ISBLANK(F6977),SUM(LEN(C6977),LEN(D6977))=0),AND(NOT(E6977="Unknown"),ISBLANK(J6977)),AND(NOT(O6977="Unknown"),ISBLANK(R6977))),"Missing Information", INDEX(Table15[Entire Service Line Classification], MATCH(SUMIFS(Table15[Unique ID],Table15[System-Owned Portion],E6977,Table15[If Material Anything Other than "Lead" in Column E,Was Material Ever Previously Lead?],G6977,Table15[Customer-Owned Portion],O6977),Table15[Unique ID],0),0)))</f>
        <v/>
      </c>
      <c r="X6977"/>
    </row>
    <row r="6978" spans="2:24" x14ac:dyDescent="0.35">
      <c r="B6978" s="146"/>
      <c r="C6978" s="31"/>
      <c r="D6978" s="31"/>
      <c r="E6978" s="44"/>
      <c r="F6978" s="43"/>
      <c r="G6978" s="84"/>
      <c r="H6978" s="31"/>
      <c r="I6978" s="207"/>
      <c r="J6978" s="84"/>
      <c r="K6978" s="31"/>
      <c r="L6978" s="31"/>
      <c r="M6978" s="169"/>
      <c r="N6978" s="148"/>
      <c r="O6978" s="106"/>
      <c r="P6978" s="43"/>
      <c r="Q6978" s="207"/>
      <c r="R6978" s="84"/>
      <c r="S6978" s="31"/>
      <c r="T6978" s="31"/>
      <c r="U6978" s="169"/>
      <c r="V6978" s="150"/>
      <c r="W6978" s="141" t="str" cm="1">
        <f t="array" ref="W6978">IF(SUM(LEN(B6978:V6978))=0,"",IF(OR(OR(ISBLANK(F6978),SUM(LEN(C6978),LEN(D6978))=0),AND(NOT(E6978="Unknown"),ISBLANK(J6978)),AND(NOT(O6978="Unknown"),ISBLANK(R6978))),"Missing Information", INDEX(Table15[Entire Service Line Classification], MATCH(SUMIFS(Table15[Unique ID],Table15[System-Owned Portion],E6978,Table15[If Material Anything Other than "Lead" in Column E,Was Material Ever Previously Lead?],G6978,Table15[Customer-Owned Portion],O6978),Table15[Unique ID],0),0)))</f>
        <v/>
      </c>
      <c r="X6978"/>
    </row>
    <row r="6979" spans="2:24" x14ac:dyDescent="0.35">
      <c r="B6979" s="146"/>
      <c r="C6979" s="31"/>
      <c r="D6979" s="31"/>
      <c r="E6979" s="44"/>
      <c r="F6979" s="43"/>
      <c r="G6979" s="84"/>
      <c r="H6979" s="31"/>
      <c r="I6979" s="207"/>
      <c r="J6979" s="84"/>
      <c r="K6979" s="31"/>
      <c r="L6979" s="31"/>
      <c r="M6979" s="169"/>
      <c r="N6979" s="148"/>
      <c r="O6979" s="106"/>
      <c r="P6979" s="43"/>
      <c r="Q6979" s="207"/>
      <c r="R6979" s="84"/>
      <c r="S6979" s="31"/>
      <c r="T6979" s="31"/>
      <c r="U6979" s="169"/>
      <c r="V6979" s="150"/>
      <c r="W6979" s="141" t="str" cm="1">
        <f t="array" ref="W6979">IF(SUM(LEN(B6979:V6979))=0,"",IF(OR(OR(ISBLANK(F6979),SUM(LEN(C6979),LEN(D6979))=0),AND(NOT(E6979="Unknown"),ISBLANK(J6979)),AND(NOT(O6979="Unknown"),ISBLANK(R6979))),"Missing Information", INDEX(Table15[Entire Service Line Classification], MATCH(SUMIFS(Table15[Unique ID],Table15[System-Owned Portion],E6979,Table15[If Material Anything Other than "Lead" in Column E,Was Material Ever Previously Lead?],G6979,Table15[Customer-Owned Portion],O6979),Table15[Unique ID],0),0)))</f>
        <v/>
      </c>
      <c r="X6979"/>
    </row>
    <row r="6980" spans="2:24" x14ac:dyDescent="0.35">
      <c r="B6980" s="146"/>
      <c r="C6980" s="31"/>
      <c r="D6980" s="31"/>
      <c r="E6980" s="44"/>
      <c r="F6980" s="43"/>
      <c r="G6980" s="84"/>
      <c r="H6980" s="31"/>
      <c r="I6980" s="207"/>
      <c r="J6980" s="84"/>
      <c r="K6980" s="31"/>
      <c r="L6980" s="31"/>
      <c r="M6980" s="169"/>
      <c r="N6980" s="148"/>
      <c r="O6980" s="106"/>
      <c r="P6980" s="43"/>
      <c r="Q6980" s="207"/>
      <c r="R6980" s="84"/>
      <c r="S6980" s="31"/>
      <c r="T6980" s="31"/>
      <c r="U6980" s="169"/>
      <c r="V6980" s="150"/>
      <c r="W6980" s="141" t="str" cm="1">
        <f t="array" ref="W6980">IF(SUM(LEN(B6980:V6980))=0,"",IF(OR(OR(ISBLANK(F6980),SUM(LEN(C6980),LEN(D6980))=0),AND(NOT(E6980="Unknown"),ISBLANK(J6980)),AND(NOT(O6980="Unknown"),ISBLANK(R6980))),"Missing Information", INDEX(Table15[Entire Service Line Classification], MATCH(SUMIFS(Table15[Unique ID],Table15[System-Owned Portion],E6980,Table15[If Material Anything Other than "Lead" in Column E,Was Material Ever Previously Lead?],G6980,Table15[Customer-Owned Portion],O6980),Table15[Unique ID],0),0)))</f>
        <v/>
      </c>
      <c r="X6980"/>
    </row>
    <row r="6981" spans="2:24" x14ac:dyDescent="0.35">
      <c r="B6981" s="146"/>
      <c r="C6981" s="31"/>
      <c r="D6981" s="31"/>
      <c r="E6981" s="44"/>
      <c r="F6981" s="43"/>
      <c r="G6981" s="84"/>
      <c r="H6981" s="31"/>
      <c r="I6981" s="207"/>
      <c r="J6981" s="84"/>
      <c r="K6981" s="31"/>
      <c r="L6981" s="31"/>
      <c r="M6981" s="169"/>
      <c r="N6981" s="148"/>
      <c r="O6981" s="106"/>
      <c r="P6981" s="43"/>
      <c r="Q6981" s="207"/>
      <c r="R6981" s="84"/>
      <c r="S6981" s="31"/>
      <c r="T6981" s="31"/>
      <c r="U6981" s="169"/>
      <c r="V6981" s="150"/>
      <c r="W6981" s="141" t="str" cm="1">
        <f t="array" ref="W6981">IF(SUM(LEN(B6981:V6981))=0,"",IF(OR(OR(ISBLANK(F6981),SUM(LEN(C6981),LEN(D6981))=0),AND(NOT(E6981="Unknown"),ISBLANK(J6981)),AND(NOT(O6981="Unknown"),ISBLANK(R6981))),"Missing Information", INDEX(Table15[Entire Service Line Classification], MATCH(SUMIFS(Table15[Unique ID],Table15[System-Owned Portion],E6981,Table15[If Material Anything Other than "Lead" in Column E,Was Material Ever Previously Lead?],G6981,Table15[Customer-Owned Portion],O6981),Table15[Unique ID],0),0)))</f>
        <v/>
      </c>
      <c r="X6981"/>
    </row>
    <row r="6982" spans="2:24" x14ac:dyDescent="0.35">
      <c r="B6982" s="146"/>
      <c r="C6982" s="31"/>
      <c r="D6982" s="31"/>
      <c r="E6982" s="44"/>
      <c r="F6982" s="43"/>
      <c r="G6982" s="84"/>
      <c r="H6982" s="31"/>
      <c r="I6982" s="207"/>
      <c r="J6982" s="84"/>
      <c r="K6982" s="31"/>
      <c r="L6982" s="31"/>
      <c r="M6982" s="169"/>
      <c r="N6982" s="148"/>
      <c r="O6982" s="106"/>
      <c r="P6982" s="43"/>
      <c r="Q6982" s="207"/>
      <c r="R6982" s="84"/>
      <c r="S6982" s="31"/>
      <c r="T6982" s="31"/>
      <c r="U6982" s="169"/>
      <c r="V6982" s="150"/>
      <c r="W6982" s="141" t="str" cm="1">
        <f t="array" ref="W6982">IF(SUM(LEN(B6982:V6982))=0,"",IF(OR(OR(ISBLANK(F6982),SUM(LEN(C6982),LEN(D6982))=0),AND(NOT(E6982="Unknown"),ISBLANK(J6982)),AND(NOT(O6982="Unknown"),ISBLANK(R6982))),"Missing Information", INDEX(Table15[Entire Service Line Classification], MATCH(SUMIFS(Table15[Unique ID],Table15[System-Owned Portion],E6982,Table15[If Material Anything Other than "Lead" in Column E,Was Material Ever Previously Lead?],G6982,Table15[Customer-Owned Portion],O6982),Table15[Unique ID],0),0)))</f>
        <v/>
      </c>
      <c r="X6982"/>
    </row>
    <row r="6983" spans="2:24" x14ac:dyDescent="0.35">
      <c r="B6983" s="146"/>
      <c r="C6983" s="31"/>
      <c r="D6983" s="31"/>
      <c r="E6983" s="44"/>
      <c r="F6983" s="43"/>
      <c r="G6983" s="84"/>
      <c r="H6983" s="31"/>
      <c r="I6983" s="207"/>
      <c r="J6983" s="84"/>
      <c r="K6983" s="31"/>
      <c r="L6983" s="31"/>
      <c r="M6983" s="169"/>
      <c r="N6983" s="148"/>
      <c r="O6983" s="106"/>
      <c r="P6983" s="43"/>
      <c r="Q6983" s="207"/>
      <c r="R6983" s="84"/>
      <c r="S6983" s="31"/>
      <c r="T6983" s="31"/>
      <c r="U6983" s="169"/>
      <c r="V6983" s="150"/>
      <c r="W6983" s="141" t="str" cm="1">
        <f t="array" ref="W6983">IF(SUM(LEN(B6983:V6983))=0,"",IF(OR(OR(ISBLANK(F6983),SUM(LEN(C6983),LEN(D6983))=0),AND(NOT(E6983="Unknown"),ISBLANK(J6983)),AND(NOT(O6983="Unknown"),ISBLANK(R6983))),"Missing Information", INDEX(Table15[Entire Service Line Classification], MATCH(SUMIFS(Table15[Unique ID],Table15[System-Owned Portion],E6983,Table15[If Material Anything Other than "Lead" in Column E,Was Material Ever Previously Lead?],G6983,Table15[Customer-Owned Portion],O6983),Table15[Unique ID],0),0)))</f>
        <v/>
      </c>
      <c r="X6983"/>
    </row>
    <row r="6984" spans="2:24" x14ac:dyDescent="0.35">
      <c r="B6984" s="146"/>
      <c r="C6984" s="31"/>
      <c r="D6984" s="31"/>
      <c r="E6984" s="44"/>
      <c r="F6984" s="43"/>
      <c r="G6984" s="84"/>
      <c r="H6984" s="31"/>
      <c r="I6984" s="207"/>
      <c r="J6984" s="84"/>
      <c r="K6984" s="31"/>
      <c r="L6984" s="31"/>
      <c r="M6984" s="169"/>
      <c r="N6984" s="148"/>
      <c r="O6984" s="106"/>
      <c r="P6984" s="43"/>
      <c r="Q6984" s="207"/>
      <c r="R6984" s="84"/>
      <c r="S6984" s="31"/>
      <c r="T6984" s="31"/>
      <c r="U6984" s="169"/>
      <c r="V6984" s="150"/>
      <c r="W6984" s="141" t="str" cm="1">
        <f t="array" ref="W6984">IF(SUM(LEN(B6984:V6984))=0,"",IF(OR(OR(ISBLANK(F6984),SUM(LEN(C6984),LEN(D6984))=0),AND(NOT(E6984="Unknown"),ISBLANK(J6984)),AND(NOT(O6984="Unknown"),ISBLANK(R6984))),"Missing Information", INDEX(Table15[Entire Service Line Classification], MATCH(SUMIFS(Table15[Unique ID],Table15[System-Owned Portion],E6984,Table15[If Material Anything Other than "Lead" in Column E,Was Material Ever Previously Lead?],G6984,Table15[Customer-Owned Portion],O6984),Table15[Unique ID],0),0)))</f>
        <v/>
      </c>
      <c r="X6984"/>
    </row>
    <row r="6985" spans="2:24" x14ac:dyDescent="0.35">
      <c r="B6985" s="146"/>
      <c r="C6985" s="31"/>
      <c r="D6985" s="31"/>
      <c r="E6985" s="44"/>
      <c r="F6985" s="43"/>
      <c r="G6985" s="84"/>
      <c r="H6985" s="31"/>
      <c r="I6985" s="207"/>
      <c r="J6985" s="84"/>
      <c r="K6985" s="31"/>
      <c r="L6985" s="31"/>
      <c r="M6985" s="169"/>
      <c r="N6985" s="148"/>
      <c r="O6985" s="106"/>
      <c r="P6985" s="43"/>
      <c r="Q6985" s="207"/>
      <c r="R6985" s="84"/>
      <c r="S6985" s="31"/>
      <c r="T6985" s="31"/>
      <c r="U6985" s="169"/>
      <c r="V6985" s="150"/>
      <c r="W6985" s="141" t="str" cm="1">
        <f t="array" ref="W6985">IF(SUM(LEN(B6985:V6985))=0,"",IF(OR(OR(ISBLANK(F6985),SUM(LEN(C6985),LEN(D6985))=0),AND(NOT(E6985="Unknown"),ISBLANK(J6985)),AND(NOT(O6985="Unknown"),ISBLANK(R6985))),"Missing Information", INDEX(Table15[Entire Service Line Classification], MATCH(SUMIFS(Table15[Unique ID],Table15[System-Owned Portion],E6985,Table15[If Material Anything Other than "Lead" in Column E,Was Material Ever Previously Lead?],G6985,Table15[Customer-Owned Portion],O6985),Table15[Unique ID],0),0)))</f>
        <v/>
      </c>
      <c r="X6985"/>
    </row>
    <row r="6986" spans="2:24" x14ac:dyDescent="0.35">
      <c r="B6986" s="146"/>
      <c r="C6986" s="31"/>
      <c r="D6986" s="31"/>
      <c r="E6986" s="44"/>
      <c r="F6986" s="43"/>
      <c r="G6986" s="84"/>
      <c r="H6986" s="31"/>
      <c r="I6986" s="207"/>
      <c r="J6986" s="84"/>
      <c r="K6986" s="31"/>
      <c r="L6986" s="31"/>
      <c r="M6986" s="169"/>
      <c r="N6986" s="148"/>
      <c r="O6986" s="106"/>
      <c r="P6986" s="43"/>
      <c r="Q6986" s="207"/>
      <c r="R6986" s="84"/>
      <c r="S6986" s="31"/>
      <c r="T6986" s="31"/>
      <c r="U6986" s="169"/>
      <c r="V6986" s="150"/>
      <c r="W6986" s="141" t="str" cm="1">
        <f t="array" ref="W6986">IF(SUM(LEN(B6986:V6986))=0,"",IF(OR(OR(ISBLANK(F6986),SUM(LEN(C6986),LEN(D6986))=0),AND(NOT(E6986="Unknown"),ISBLANK(J6986)),AND(NOT(O6986="Unknown"),ISBLANK(R6986))),"Missing Information", INDEX(Table15[Entire Service Line Classification], MATCH(SUMIFS(Table15[Unique ID],Table15[System-Owned Portion],E6986,Table15[If Material Anything Other than "Lead" in Column E,Was Material Ever Previously Lead?],G6986,Table15[Customer-Owned Portion],O6986),Table15[Unique ID],0),0)))</f>
        <v/>
      </c>
      <c r="X6986"/>
    </row>
    <row r="6987" spans="2:24" x14ac:dyDescent="0.35">
      <c r="B6987" s="146"/>
      <c r="C6987" s="31"/>
      <c r="D6987" s="31"/>
      <c r="E6987" s="44"/>
      <c r="F6987" s="43"/>
      <c r="G6987" s="84"/>
      <c r="H6987" s="31"/>
      <c r="I6987" s="207"/>
      <c r="J6987" s="84"/>
      <c r="K6987" s="31"/>
      <c r="L6987" s="31"/>
      <c r="M6987" s="169"/>
      <c r="N6987" s="148"/>
      <c r="O6987" s="106"/>
      <c r="P6987" s="43"/>
      <c r="Q6987" s="207"/>
      <c r="R6987" s="84"/>
      <c r="S6987" s="31"/>
      <c r="T6987" s="31"/>
      <c r="U6987" s="169"/>
      <c r="V6987" s="150"/>
      <c r="W6987" s="141" t="str" cm="1">
        <f t="array" ref="W6987">IF(SUM(LEN(B6987:V6987))=0,"",IF(OR(OR(ISBLANK(F6987),SUM(LEN(C6987),LEN(D6987))=0),AND(NOT(E6987="Unknown"),ISBLANK(J6987)),AND(NOT(O6987="Unknown"),ISBLANK(R6987))),"Missing Information", INDEX(Table15[Entire Service Line Classification], MATCH(SUMIFS(Table15[Unique ID],Table15[System-Owned Portion],E6987,Table15[If Material Anything Other than "Lead" in Column E,Was Material Ever Previously Lead?],G6987,Table15[Customer-Owned Portion],O6987),Table15[Unique ID],0),0)))</f>
        <v/>
      </c>
      <c r="X6987"/>
    </row>
    <row r="6988" spans="2:24" x14ac:dyDescent="0.35">
      <c r="B6988" s="146"/>
      <c r="C6988" s="31"/>
      <c r="D6988" s="31"/>
      <c r="E6988" s="44"/>
      <c r="F6988" s="43"/>
      <c r="G6988" s="84"/>
      <c r="H6988" s="31"/>
      <c r="I6988" s="207"/>
      <c r="J6988" s="84"/>
      <c r="K6988" s="31"/>
      <c r="L6988" s="31"/>
      <c r="M6988" s="169"/>
      <c r="N6988" s="148"/>
      <c r="O6988" s="106"/>
      <c r="P6988" s="43"/>
      <c r="Q6988" s="207"/>
      <c r="R6988" s="84"/>
      <c r="S6988" s="31"/>
      <c r="T6988" s="31"/>
      <c r="U6988" s="169"/>
      <c r="V6988" s="150"/>
      <c r="W6988" s="141" t="str" cm="1">
        <f t="array" ref="W6988">IF(SUM(LEN(B6988:V6988))=0,"",IF(OR(OR(ISBLANK(F6988),SUM(LEN(C6988),LEN(D6988))=0),AND(NOT(E6988="Unknown"),ISBLANK(J6988)),AND(NOT(O6988="Unknown"),ISBLANK(R6988))),"Missing Information", INDEX(Table15[Entire Service Line Classification], MATCH(SUMIFS(Table15[Unique ID],Table15[System-Owned Portion],E6988,Table15[If Material Anything Other than "Lead" in Column E,Was Material Ever Previously Lead?],G6988,Table15[Customer-Owned Portion],O6988),Table15[Unique ID],0),0)))</f>
        <v/>
      </c>
      <c r="X6988"/>
    </row>
    <row r="6989" spans="2:24" x14ac:dyDescent="0.35">
      <c r="B6989" s="146"/>
      <c r="C6989" s="31"/>
      <c r="D6989" s="31"/>
      <c r="E6989" s="44"/>
      <c r="F6989" s="43"/>
      <c r="G6989" s="84"/>
      <c r="H6989" s="31"/>
      <c r="I6989" s="207"/>
      <c r="J6989" s="84"/>
      <c r="K6989" s="31"/>
      <c r="L6989" s="31"/>
      <c r="M6989" s="169"/>
      <c r="N6989" s="148"/>
      <c r="O6989" s="106"/>
      <c r="P6989" s="43"/>
      <c r="Q6989" s="207"/>
      <c r="R6989" s="84"/>
      <c r="S6989" s="31"/>
      <c r="T6989" s="31"/>
      <c r="U6989" s="169"/>
      <c r="V6989" s="150"/>
      <c r="W6989" s="141" t="str" cm="1">
        <f t="array" ref="W6989">IF(SUM(LEN(B6989:V6989))=0,"",IF(OR(OR(ISBLANK(F6989),SUM(LEN(C6989),LEN(D6989))=0),AND(NOT(E6989="Unknown"),ISBLANK(J6989)),AND(NOT(O6989="Unknown"),ISBLANK(R6989))),"Missing Information", INDEX(Table15[Entire Service Line Classification], MATCH(SUMIFS(Table15[Unique ID],Table15[System-Owned Portion],E6989,Table15[If Material Anything Other than "Lead" in Column E,Was Material Ever Previously Lead?],G6989,Table15[Customer-Owned Portion],O6989),Table15[Unique ID],0),0)))</f>
        <v/>
      </c>
      <c r="X6989"/>
    </row>
    <row r="6990" spans="2:24" x14ac:dyDescent="0.35">
      <c r="B6990" s="146"/>
      <c r="C6990" s="31"/>
      <c r="D6990" s="31"/>
      <c r="E6990" s="44"/>
      <c r="F6990" s="43"/>
      <c r="G6990" s="84"/>
      <c r="H6990" s="31"/>
      <c r="I6990" s="207"/>
      <c r="J6990" s="84"/>
      <c r="K6990" s="31"/>
      <c r="L6990" s="31"/>
      <c r="M6990" s="169"/>
      <c r="N6990" s="148"/>
      <c r="O6990" s="106"/>
      <c r="P6990" s="43"/>
      <c r="Q6990" s="207"/>
      <c r="R6990" s="84"/>
      <c r="S6990" s="31"/>
      <c r="T6990" s="31"/>
      <c r="U6990" s="169"/>
      <c r="V6990" s="150"/>
      <c r="W6990" s="141" t="str" cm="1">
        <f t="array" ref="W6990">IF(SUM(LEN(B6990:V6990))=0,"",IF(OR(OR(ISBLANK(F6990),SUM(LEN(C6990),LEN(D6990))=0),AND(NOT(E6990="Unknown"),ISBLANK(J6990)),AND(NOT(O6990="Unknown"),ISBLANK(R6990))),"Missing Information", INDEX(Table15[Entire Service Line Classification], MATCH(SUMIFS(Table15[Unique ID],Table15[System-Owned Portion],E6990,Table15[If Material Anything Other than "Lead" in Column E,Was Material Ever Previously Lead?],G6990,Table15[Customer-Owned Portion],O6990),Table15[Unique ID],0),0)))</f>
        <v/>
      </c>
      <c r="X6990"/>
    </row>
    <row r="6991" spans="2:24" x14ac:dyDescent="0.35">
      <c r="B6991" s="146"/>
      <c r="C6991" s="31"/>
      <c r="D6991" s="31"/>
      <c r="E6991" s="44"/>
      <c r="F6991" s="43"/>
      <c r="G6991" s="84"/>
      <c r="H6991" s="31"/>
      <c r="I6991" s="207"/>
      <c r="J6991" s="84"/>
      <c r="K6991" s="31"/>
      <c r="L6991" s="31"/>
      <c r="M6991" s="169"/>
      <c r="N6991" s="148"/>
      <c r="O6991" s="106"/>
      <c r="P6991" s="43"/>
      <c r="Q6991" s="207"/>
      <c r="R6991" s="84"/>
      <c r="S6991" s="31"/>
      <c r="T6991" s="31"/>
      <c r="U6991" s="169"/>
      <c r="V6991" s="150"/>
      <c r="W6991" s="141" t="str" cm="1">
        <f t="array" ref="W6991">IF(SUM(LEN(B6991:V6991))=0,"",IF(OR(OR(ISBLANK(F6991),SUM(LEN(C6991),LEN(D6991))=0),AND(NOT(E6991="Unknown"),ISBLANK(J6991)),AND(NOT(O6991="Unknown"),ISBLANK(R6991))),"Missing Information", INDEX(Table15[Entire Service Line Classification], MATCH(SUMIFS(Table15[Unique ID],Table15[System-Owned Portion],E6991,Table15[If Material Anything Other than "Lead" in Column E,Was Material Ever Previously Lead?],G6991,Table15[Customer-Owned Portion],O6991),Table15[Unique ID],0),0)))</f>
        <v/>
      </c>
      <c r="X6991"/>
    </row>
    <row r="6992" spans="2:24" x14ac:dyDescent="0.35">
      <c r="B6992" s="146"/>
      <c r="C6992" s="31"/>
      <c r="D6992" s="31"/>
      <c r="E6992" s="44"/>
      <c r="F6992" s="43"/>
      <c r="G6992" s="84"/>
      <c r="H6992" s="31"/>
      <c r="I6992" s="207"/>
      <c r="J6992" s="84"/>
      <c r="K6992" s="31"/>
      <c r="L6992" s="31"/>
      <c r="M6992" s="169"/>
      <c r="N6992" s="148"/>
      <c r="O6992" s="106"/>
      <c r="P6992" s="43"/>
      <c r="Q6992" s="207"/>
      <c r="R6992" s="84"/>
      <c r="S6992" s="31"/>
      <c r="T6992" s="31"/>
      <c r="U6992" s="169"/>
      <c r="V6992" s="150"/>
      <c r="W6992" s="141" t="str" cm="1">
        <f t="array" ref="W6992">IF(SUM(LEN(B6992:V6992))=0,"",IF(OR(OR(ISBLANK(F6992),SUM(LEN(C6992),LEN(D6992))=0),AND(NOT(E6992="Unknown"),ISBLANK(J6992)),AND(NOT(O6992="Unknown"),ISBLANK(R6992))),"Missing Information", INDEX(Table15[Entire Service Line Classification], MATCH(SUMIFS(Table15[Unique ID],Table15[System-Owned Portion],E6992,Table15[If Material Anything Other than "Lead" in Column E,Was Material Ever Previously Lead?],G6992,Table15[Customer-Owned Portion],O6992),Table15[Unique ID],0),0)))</f>
        <v/>
      </c>
      <c r="X6992"/>
    </row>
    <row r="6993" spans="2:24" x14ac:dyDescent="0.35">
      <c r="B6993" s="146"/>
      <c r="C6993" s="31"/>
      <c r="D6993" s="31"/>
      <c r="E6993" s="44"/>
      <c r="F6993" s="43"/>
      <c r="G6993" s="84"/>
      <c r="H6993" s="31"/>
      <c r="I6993" s="207"/>
      <c r="J6993" s="84"/>
      <c r="K6993" s="31"/>
      <c r="L6993" s="31"/>
      <c r="M6993" s="169"/>
      <c r="N6993" s="148"/>
      <c r="O6993" s="106"/>
      <c r="P6993" s="43"/>
      <c r="Q6993" s="207"/>
      <c r="R6993" s="84"/>
      <c r="S6993" s="31"/>
      <c r="T6993" s="31"/>
      <c r="U6993" s="169"/>
      <c r="V6993" s="150"/>
      <c r="W6993" s="141" t="str" cm="1">
        <f t="array" ref="W6993">IF(SUM(LEN(B6993:V6993))=0,"",IF(OR(OR(ISBLANK(F6993),SUM(LEN(C6993),LEN(D6993))=0),AND(NOT(E6993="Unknown"),ISBLANK(J6993)),AND(NOT(O6993="Unknown"),ISBLANK(R6993))),"Missing Information", INDEX(Table15[Entire Service Line Classification], MATCH(SUMIFS(Table15[Unique ID],Table15[System-Owned Portion],E6993,Table15[If Material Anything Other than "Lead" in Column E,Was Material Ever Previously Lead?],G6993,Table15[Customer-Owned Portion],O6993),Table15[Unique ID],0),0)))</f>
        <v/>
      </c>
      <c r="X6993"/>
    </row>
    <row r="6994" spans="2:24" x14ac:dyDescent="0.35">
      <c r="B6994" s="146"/>
      <c r="C6994" s="31"/>
      <c r="D6994" s="31"/>
      <c r="E6994" s="44"/>
      <c r="F6994" s="43"/>
      <c r="G6994" s="84"/>
      <c r="H6994" s="31"/>
      <c r="I6994" s="207"/>
      <c r="J6994" s="84"/>
      <c r="K6994" s="31"/>
      <c r="L6994" s="31"/>
      <c r="M6994" s="169"/>
      <c r="N6994" s="148"/>
      <c r="O6994" s="106"/>
      <c r="P6994" s="43"/>
      <c r="Q6994" s="207"/>
      <c r="R6994" s="84"/>
      <c r="S6994" s="31"/>
      <c r="T6994" s="31"/>
      <c r="U6994" s="169"/>
      <c r="V6994" s="150"/>
      <c r="W6994" s="141" t="str" cm="1">
        <f t="array" ref="W6994">IF(SUM(LEN(B6994:V6994))=0,"",IF(OR(OR(ISBLANK(F6994),SUM(LEN(C6994),LEN(D6994))=0),AND(NOT(E6994="Unknown"),ISBLANK(J6994)),AND(NOT(O6994="Unknown"),ISBLANK(R6994))),"Missing Information", INDEX(Table15[Entire Service Line Classification], MATCH(SUMIFS(Table15[Unique ID],Table15[System-Owned Portion],E6994,Table15[If Material Anything Other than "Lead" in Column E,Was Material Ever Previously Lead?],G6994,Table15[Customer-Owned Portion],O6994),Table15[Unique ID],0),0)))</f>
        <v/>
      </c>
      <c r="X6994"/>
    </row>
    <row r="6995" spans="2:24" x14ac:dyDescent="0.35">
      <c r="B6995" s="146"/>
      <c r="C6995" s="31"/>
      <c r="D6995" s="31"/>
      <c r="E6995" s="44"/>
      <c r="F6995" s="43"/>
      <c r="G6995" s="84"/>
      <c r="H6995" s="31"/>
      <c r="I6995" s="207"/>
      <c r="J6995" s="84"/>
      <c r="K6995" s="31"/>
      <c r="L6995" s="31"/>
      <c r="M6995" s="169"/>
      <c r="N6995" s="148"/>
      <c r="O6995" s="106"/>
      <c r="P6995" s="43"/>
      <c r="Q6995" s="207"/>
      <c r="R6995" s="84"/>
      <c r="S6995" s="31"/>
      <c r="T6995" s="31"/>
      <c r="U6995" s="169"/>
      <c r="V6995" s="150"/>
      <c r="W6995" s="141" t="str" cm="1">
        <f t="array" ref="W6995">IF(SUM(LEN(B6995:V6995))=0,"",IF(OR(OR(ISBLANK(F6995),SUM(LEN(C6995),LEN(D6995))=0),AND(NOT(E6995="Unknown"),ISBLANK(J6995)),AND(NOT(O6995="Unknown"),ISBLANK(R6995))),"Missing Information", INDEX(Table15[Entire Service Line Classification], MATCH(SUMIFS(Table15[Unique ID],Table15[System-Owned Portion],E6995,Table15[If Material Anything Other than "Lead" in Column E,Was Material Ever Previously Lead?],G6995,Table15[Customer-Owned Portion],O6995),Table15[Unique ID],0),0)))</f>
        <v/>
      </c>
      <c r="X6995"/>
    </row>
    <row r="6996" spans="2:24" x14ac:dyDescent="0.35">
      <c r="B6996" s="146"/>
      <c r="C6996" s="31"/>
      <c r="D6996" s="31"/>
      <c r="E6996" s="44"/>
      <c r="F6996" s="43"/>
      <c r="G6996" s="84"/>
      <c r="H6996" s="31"/>
      <c r="I6996" s="207"/>
      <c r="J6996" s="84"/>
      <c r="K6996" s="31"/>
      <c r="L6996" s="31"/>
      <c r="M6996" s="169"/>
      <c r="N6996" s="148"/>
      <c r="O6996" s="106"/>
      <c r="P6996" s="43"/>
      <c r="Q6996" s="207"/>
      <c r="R6996" s="84"/>
      <c r="S6996" s="31"/>
      <c r="T6996" s="31"/>
      <c r="U6996" s="169"/>
      <c r="V6996" s="150"/>
      <c r="W6996" s="141" t="str" cm="1">
        <f t="array" ref="W6996">IF(SUM(LEN(B6996:V6996))=0,"",IF(OR(OR(ISBLANK(F6996),SUM(LEN(C6996),LEN(D6996))=0),AND(NOT(E6996="Unknown"),ISBLANK(J6996)),AND(NOT(O6996="Unknown"),ISBLANK(R6996))),"Missing Information", INDEX(Table15[Entire Service Line Classification], MATCH(SUMIFS(Table15[Unique ID],Table15[System-Owned Portion],E6996,Table15[If Material Anything Other than "Lead" in Column E,Was Material Ever Previously Lead?],G6996,Table15[Customer-Owned Portion],O6996),Table15[Unique ID],0),0)))</f>
        <v/>
      </c>
      <c r="X6996"/>
    </row>
    <row r="6997" spans="2:24" x14ac:dyDescent="0.35">
      <c r="B6997" s="146"/>
      <c r="C6997" s="31"/>
      <c r="D6997" s="31"/>
      <c r="E6997" s="44"/>
      <c r="F6997" s="43"/>
      <c r="G6997" s="84"/>
      <c r="H6997" s="31"/>
      <c r="I6997" s="207"/>
      <c r="J6997" s="84"/>
      <c r="K6997" s="31"/>
      <c r="L6997" s="31"/>
      <c r="M6997" s="169"/>
      <c r="N6997" s="148"/>
      <c r="O6997" s="106"/>
      <c r="P6997" s="43"/>
      <c r="Q6997" s="207"/>
      <c r="R6997" s="84"/>
      <c r="S6997" s="31"/>
      <c r="T6997" s="31"/>
      <c r="U6997" s="169"/>
      <c r="V6997" s="150"/>
      <c r="W6997" s="141" t="str" cm="1">
        <f t="array" ref="W6997">IF(SUM(LEN(B6997:V6997))=0,"",IF(OR(OR(ISBLANK(F6997),SUM(LEN(C6997),LEN(D6997))=0),AND(NOT(E6997="Unknown"),ISBLANK(J6997)),AND(NOT(O6997="Unknown"),ISBLANK(R6997))),"Missing Information", INDEX(Table15[Entire Service Line Classification], MATCH(SUMIFS(Table15[Unique ID],Table15[System-Owned Portion],E6997,Table15[If Material Anything Other than "Lead" in Column E,Was Material Ever Previously Lead?],G6997,Table15[Customer-Owned Portion],O6997),Table15[Unique ID],0),0)))</f>
        <v/>
      </c>
      <c r="X6997"/>
    </row>
    <row r="6998" spans="2:24" x14ac:dyDescent="0.35">
      <c r="B6998" s="146"/>
      <c r="C6998" s="31"/>
      <c r="D6998" s="31"/>
      <c r="E6998" s="44"/>
      <c r="F6998" s="43"/>
      <c r="G6998" s="84"/>
      <c r="H6998" s="31"/>
      <c r="I6998" s="207"/>
      <c r="J6998" s="84"/>
      <c r="K6998" s="31"/>
      <c r="L6998" s="31"/>
      <c r="M6998" s="169"/>
      <c r="N6998" s="148"/>
      <c r="O6998" s="106"/>
      <c r="P6998" s="43"/>
      <c r="Q6998" s="207"/>
      <c r="R6998" s="84"/>
      <c r="S6998" s="31"/>
      <c r="T6998" s="31"/>
      <c r="U6998" s="169"/>
      <c r="V6998" s="150"/>
      <c r="W6998" s="141" t="str" cm="1">
        <f t="array" ref="W6998">IF(SUM(LEN(B6998:V6998))=0,"",IF(OR(OR(ISBLANK(F6998),SUM(LEN(C6998),LEN(D6998))=0),AND(NOT(E6998="Unknown"),ISBLANK(J6998)),AND(NOT(O6998="Unknown"),ISBLANK(R6998))),"Missing Information", INDEX(Table15[Entire Service Line Classification], MATCH(SUMIFS(Table15[Unique ID],Table15[System-Owned Portion],E6998,Table15[If Material Anything Other than "Lead" in Column E,Was Material Ever Previously Lead?],G6998,Table15[Customer-Owned Portion],O6998),Table15[Unique ID],0),0)))</f>
        <v/>
      </c>
      <c r="X6998"/>
    </row>
    <row r="6999" spans="2:24" x14ac:dyDescent="0.35">
      <c r="B6999" s="146"/>
      <c r="C6999" s="31"/>
      <c r="D6999" s="31"/>
      <c r="E6999" s="44"/>
      <c r="F6999" s="43"/>
      <c r="G6999" s="84"/>
      <c r="H6999" s="31"/>
      <c r="I6999" s="207"/>
      <c r="J6999" s="84"/>
      <c r="K6999" s="31"/>
      <c r="L6999" s="31"/>
      <c r="M6999" s="169"/>
      <c r="N6999" s="148"/>
      <c r="O6999" s="106"/>
      <c r="P6999" s="43"/>
      <c r="Q6999" s="207"/>
      <c r="R6999" s="84"/>
      <c r="S6999" s="31"/>
      <c r="T6999" s="31"/>
      <c r="U6999" s="169"/>
      <c r="V6999" s="150"/>
      <c r="W6999" s="141" t="str" cm="1">
        <f t="array" ref="W6999">IF(SUM(LEN(B6999:V6999))=0,"",IF(OR(OR(ISBLANK(F6999),SUM(LEN(C6999),LEN(D6999))=0),AND(NOT(E6999="Unknown"),ISBLANK(J6999)),AND(NOT(O6999="Unknown"),ISBLANK(R6999))),"Missing Information", INDEX(Table15[Entire Service Line Classification], MATCH(SUMIFS(Table15[Unique ID],Table15[System-Owned Portion],E6999,Table15[If Material Anything Other than "Lead" in Column E,Was Material Ever Previously Lead?],G6999,Table15[Customer-Owned Portion],O6999),Table15[Unique ID],0),0)))</f>
        <v/>
      </c>
      <c r="X6999"/>
    </row>
    <row r="7000" spans="2:24" x14ac:dyDescent="0.35">
      <c r="B7000" s="146"/>
      <c r="C7000" s="31"/>
      <c r="D7000" s="31"/>
      <c r="E7000" s="44"/>
      <c r="F7000" s="43"/>
      <c r="G7000" s="84"/>
      <c r="H7000" s="31"/>
      <c r="I7000" s="207"/>
      <c r="J7000" s="84"/>
      <c r="K7000" s="31"/>
      <c r="L7000" s="31"/>
      <c r="M7000" s="169"/>
      <c r="N7000" s="148"/>
      <c r="O7000" s="106"/>
      <c r="P7000" s="43"/>
      <c r="Q7000" s="207"/>
      <c r="R7000" s="84"/>
      <c r="S7000" s="31"/>
      <c r="T7000" s="31"/>
      <c r="U7000" s="169"/>
      <c r="V7000" s="150"/>
      <c r="W7000" s="141" t="str" cm="1">
        <f t="array" ref="W7000">IF(SUM(LEN(B7000:V7000))=0,"",IF(OR(OR(ISBLANK(F7000),SUM(LEN(C7000),LEN(D7000))=0),AND(NOT(E7000="Unknown"),ISBLANK(J7000)),AND(NOT(O7000="Unknown"),ISBLANK(R7000))),"Missing Information", INDEX(Table15[Entire Service Line Classification], MATCH(SUMIFS(Table15[Unique ID],Table15[System-Owned Portion],E7000,Table15[If Material Anything Other than "Lead" in Column E,Was Material Ever Previously Lead?],G7000,Table15[Customer-Owned Portion],O7000),Table15[Unique ID],0),0)))</f>
        <v/>
      </c>
      <c r="X7000"/>
    </row>
    <row r="7001" spans="2:24" x14ac:dyDescent="0.35">
      <c r="B7001" s="146"/>
      <c r="C7001" s="31"/>
      <c r="D7001" s="31"/>
      <c r="E7001" s="44"/>
      <c r="F7001" s="43"/>
      <c r="G7001" s="84"/>
      <c r="H7001" s="31"/>
      <c r="I7001" s="207"/>
      <c r="J7001" s="84"/>
      <c r="K7001" s="31"/>
      <c r="L7001" s="31"/>
      <c r="M7001" s="169"/>
      <c r="N7001" s="148"/>
      <c r="O7001" s="106"/>
      <c r="P7001" s="43"/>
      <c r="Q7001" s="207"/>
      <c r="R7001" s="84"/>
      <c r="S7001" s="31"/>
      <c r="T7001" s="31"/>
      <c r="U7001" s="169"/>
      <c r="V7001" s="150"/>
      <c r="W7001" s="141" t="str" cm="1">
        <f t="array" ref="W7001">IF(SUM(LEN(B7001:V7001))=0,"",IF(OR(OR(ISBLANK(F7001),SUM(LEN(C7001),LEN(D7001))=0),AND(NOT(E7001="Unknown"),ISBLANK(J7001)),AND(NOT(O7001="Unknown"),ISBLANK(R7001))),"Missing Information", INDEX(Table15[Entire Service Line Classification], MATCH(SUMIFS(Table15[Unique ID],Table15[System-Owned Portion],E7001,Table15[If Material Anything Other than "Lead" in Column E,Was Material Ever Previously Lead?],G7001,Table15[Customer-Owned Portion],O7001),Table15[Unique ID],0),0)))</f>
        <v/>
      </c>
      <c r="X7001"/>
    </row>
    <row r="7002" spans="2:24" x14ac:dyDescent="0.35">
      <c r="B7002" s="146"/>
      <c r="C7002" s="31"/>
      <c r="D7002" s="31"/>
      <c r="E7002" s="44"/>
      <c r="F7002" s="43"/>
      <c r="G7002" s="84"/>
      <c r="H7002" s="31"/>
      <c r="I7002" s="207"/>
      <c r="J7002" s="84"/>
      <c r="K7002" s="31"/>
      <c r="L7002" s="31"/>
      <c r="M7002" s="169"/>
      <c r="N7002" s="148"/>
      <c r="O7002" s="106"/>
      <c r="P7002" s="43"/>
      <c r="Q7002" s="207"/>
      <c r="R7002" s="84"/>
      <c r="S7002" s="31"/>
      <c r="T7002" s="31"/>
      <c r="U7002" s="169"/>
      <c r="V7002" s="150"/>
      <c r="W7002" s="141" t="str" cm="1">
        <f t="array" ref="W7002">IF(SUM(LEN(B7002:V7002))=0,"",IF(OR(OR(ISBLANK(F7002),SUM(LEN(C7002),LEN(D7002))=0),AND(NOT(E7002="Unknown"),ISBLANK(J7002)),AND(NOT(O7002="Unknown"),ISBLANK(R7002))),"Missing Information", INDEX(Table15[Entire Service Line Classification], MATCH(SUMIFS(Table15[Unique ID],Table15[System-Owned Portion],E7002,Table15[If Material Anything Other than "Lead" in Column E,Was Material Ever Previously Lead?],G7002,Table15[Customer-Owned Portion],O7002),Table15[Unique ID],0),0)))</f>
        <v/>
      </c>
      <c r="X7002"/>
    </row>
    <row r="7003" spans="2:24" x14ac:dyDescent="0.35">
      <c r="B7003" s="146"/>
      <c r="C7003" s="31"/>
      <c r="D7003" s="31"/>
      <c r="E7003" s="44"/>
      <c r="F7003" s="43"/>
      <c r="G7003" s="84"/>
      <c r="H7003" s="31"/>
      <c r="I7003" s="207"/>
      <c r="J7003" s="84"/>
      <c r="K7003" s="31"/>
      <c r="L7003" s="31"/>
      <c r="M7003" s="169"/>
      <c r="N7003" s="148"/>
      <c r="O7003" s="106"/>
      <c r="P7003" s="43"/>
      <c r="Q7003" s="207"/>
      <c r="R7003" s="84"/>
      <c r="S7003" s="31"/>
      <c r="T7003" s="31"/>
      <c r="U7003" s="169"/>
      <c r="V7003" s="150"/>
      <c r="W7003" s="141" t="str" cm="1">
        <f t="array" ref="W7003">IF(SUM(LEN(B7003:V7003))=0,"",IF(OR(OR(ISBLANK(F7003),SUM(LEN(C7003),LEN(D7003))=0),AND(NOT(E7003="Unknown"),ISBLANK(J7003)),AND(NOT(O7003="Unknown"),ISBLANK(R7003))),"Missing Information", INDEX(Table15[Entire Service Line Classification], MATCH(SUMIFS(Table15[Unique ID],Table15[System-Owned Portion],E7003,Table15[If Material Anything Other than "Lead" in Column E,Was Material Ever Previously Lead?],G7003,Table15[Customer-Owned Portion],O7003),Table15[Unique ID],0),0)))</f>
        <v/>
      </c>
      <c r="X7003"/>
    </row>
    <row r="7004" spans="2:24" x14ac:dyDescent="0.35">
      <c r="B7004" s="146"/>
      <c r="C7004" s="31"/>
      <c r="D7004" s="31"/>
      <c r="E7004" s="44"/>
      <c r="F7004" s="43"/>
      <c r="G7004" s="84"/>
      <c r="H7004" s="31"/>
      <c r="I7004" s="207"/>
      <c r="J7004" s="84"/>
      <c r="K7004" s="31"/>
      <c r="L7004" s="31"/>
      <c r="M7004" s="169"/>
      <c r="N7004" s="148"/>
      <c r="O7004" s="106"/>
      <c r="P7004" s="43"/>
      <c r="Q7004" s="207"/>
      <c r="R7004" s="84"/>
      <c r="S7004" s="31"/>
      <c r="T7004" s="31"/>
      <c r="U7004" s="169"/>
      <c r="V7004" s="150"/>
      <c r="W7004" s="141" t="str" cm="1">
        <f t="array" ref="W7004">IF(SUM(LEN(B7004:V7004))=0,"",IF(OR(OR(ISBLANK(F7004),SUM(LEN(C7004),LEN(D7004))=0),AND(NOT(E7004="Unknown"),ISBLANK(J7004)),AND(NOT(O7004="Unknown"),ISBLANK(R7004))),"Missing Information", INDEX(Table15[Entire Service Line Classification], MATCH(SUMIFS(Table15[Unique ID],Table15[System-Owned Portion],E7004,Table15[If Material Anything Other than "Lead" in Column E,Was Material Ever Previously Lead?],G7004,Table15[Customer-Owned Portion],O7004),Table15[Unique ID],0),0)))</f>
        <v/>
      </c>
      <c r="X7004"/>
    </row>
    <row r="7005" spans="2:24" x14ac:dyDescent="0.35">
      <c r="B7005" s="146"/>
      <c r="C7005" s="31"/>
      <c r="D7005" s="31"/>
      <c r="E7005" s="44"/>
      <c r="F7005" s="43"/>
      <c r="G7005" s="84"/>
      <c r="H7005" s="31"/>
      <c r="I7005" s="207"/>
      <c r="J7005" s="84"/>
      <c r="K7005" s="31"/>
      <c r="L7005" s="31"/>
      <c r="M7005" s="169"/>
      <c r="N7005" s="148"/>
      <c r="O7005" s="106"/>
      <c r="P7005" s="43"/>
      <c r="Q7005" s="207"/>
      <c r="R7005" s="84"/>
      <c r="S7005" s="31"/>
      <c r="T7005" s="31"/>
      <c r="U7005" s="169"/>
      <c r="V7005" s="150"/>
      <c r="W7005" s="141" t="str" cm="1">
        <f t="array" ref="W7005">IF(SUM(LEN(B7005:V7005))=0,"",IF(OR(OR(ISBLANK(F7005),SUM(LEN(C7005),LEN(D7005))=0),AND(NOT(E7005="Unknown"),ISBLANK(J7005)),AND(NOT(O7005="Unknown"),ISBLANK(R7005))),"Missing Information", INDEX(Table15[Entire Service Line Classification], MATCH(SUMIFS(Table15[Unique ID],Table15[System-Owned Portion],E7005,Table15[If Material Anything Other than "Lead" in Column E,Was Material Ever Previously Lead?],G7005,Table15[Customer-Owned Portion],O7005),Table15[Unique ID],0),0)))</f>
        <v/>
      </c>
      <c r="X7005"/>
    </row>
    <row r="7006" spans="2:24" x14ac:dyDescent="0.35">
      <c r="B7006" s="146"/>
      <c r="C7006" s="31"/>
      <c r="D7006" s="31"/>
      <c r="E7006" s="44"/>
      <c r="F7006" s="43"/>
      <c r="G7006" s="84"/>
      <c r="H7006" s="31"/>
      <c r="I7006" s="207"/>
      <c r="J7006" s="84"/>
      <c r="K7006" s="31"/>
      <c r="L7006" s="31"/>
      <c r="M7006" s="169"/>
      <c r="N7006" s="148"/>
      <c r="O7006" s="106"/>
      <c r="P7006" s="43"/>
      <c r="Q7006" s="207"/>
      <c r="R7006" s="84"/>
      <c r="S7006" s="31"/>
      <c r="T7006" s="31"/>
      <c r="U7006" s="169"/>
      <c r="V7006" s="150"/>
      <c r="W7006" s="141" t="str" cm="1">
        <f t="array" ref="W7006">IF(SUM(LEN(B7006:V7006))=0,"",IF(OR(OR(ISBLANK(F7006),SUM(LEN(C7006),LEN(D7006))=0),AND(NOT(E7006="Unknown"),ISBLANK(J7006)),AND(NOT(O7006="Unknown"),ISBLANK(R7006))),"Missing Information", INDEX(Table15[Entire Service Line Classification], MATCH(SUMIFS(Table15[Unique ID],Table15[System-Owned Portion],E7006,Table15[If Material Anything Other than "Lead" in Column E,Was Material Ever Previously Lead?],G7006,Table15[Customer-Owned Portion],O7006),Table15[Unique ID],0),0)))</f>
        <v/>
      </c>
      <c r="X7006"/>
    </row>
    <row r="7007" spans="2:24" x14ac:dyDescent="0.35">
      <c r="B7007" s="146"/>
      <c r="C7007" s="31"/>
      <c r="D7007" s="31"/>
      <c r="E7007" s="44"/>
      <c r="F7007" s="43"/>
      <c r="G7007" s="84"/>
      <c r="H7007" s="31"/>
      <c r="I7007" s="207"/>
      <c r="J7007" s="84"/>
      <c r="K7007" s="31"/>
      <c r="L7007" s="31"/>
      <c r="M7007" s="169"/>
      <c r="N7007" s="148"/>
      <c r="O7007" s="106"/>
      <c r="P7007" s="43"/>
      <c r="Q7007" s="207"/>
      <c r="R7007" s="84"/>
      <c r="S7007" s="31"/>
      <c r="T7007" s="31"/>
      <c r="U7007" s="169"/>
      <c r="V7007" s="150"/>
      <c r="W7007" s="141" t="str" cm="1">
        <f t="array" ref="W7007">IF(SUM(LEN(B7007:V7007))=0,"",IF(OR(OR(ISBLANK(F7007),SUM(LEN(C7007),LEN(D7007))=0),AND(NOT(E7007="Unknown"),ISBLANK(J7007)),AND(NOT(O7007="Unknown"),ISBLANK(R7007))),"Missing Information", INDEX(Table15[Entire Service Line Classification], MATCH(SUMIFS(Table15[Unique ID],Table15[System-Owned Portion],E7007,Table15[If Material Anything Other than "Lead" in Column E,Was Material Ever Previously Lead?],G7007,Table15[Customer-Owned Portion],O7007),Table15[Unique ID],0),0)))</f>
        <v/>
      </c>
      <c r="X7007"/>
    </row>
    <row r="7008" spans="2:24" x14ac:dyDescent="0.35">
      <c r="B7008" s="146"/>
      <c r="C7008" s="31"/>
      <c r="D7008" s="31"/>
      <c r="E7008" s="44"/>
      <c r="F7008" s="43"/>
      <c r="G7008" s="84"/>
      <c r="H7008" s="31"/>
      <c r="I7008" s="207"/>
      <c r="J7008" s="84"/>
      <c r="K7008" s="31"/>
      <c r="L7008" s="31"/>
      <c r="M7008" s="169"/>
      <c r="N7008" s="148"/>
      <c r="O7008" s="106"/>
      <c r="P7008" s="43"/>
      <c r="Q7008" s="207"/>
      <c r="R7008" s="84"/>
      <c r="S7008" s="31"/>
      <c r="T7008" s="31"/>
      <c r="U7008" s="169"/>
      <c r="V7008" s="150"/>
      <c r="W7008" s="141" t="str" cm="1">
        <f t="array" ref="W7008">IF(SUM(LEN(B7008:V7008))=0,"",IF(OR(OR(ISBLANK(F7008),SUM(LEN(C7008),LEN(D7008))=0),AND(NOT(E7008="Unknown"),ISBLANK(J7008)),AND(NOT(O7008="Unknown"),ISBLANK(R7008))),"Missing Information", INDEX(Table15[Entire Service Line Classification], MATCH(SUMIFS(Table15[Unique ID],Table15[System-Owned Portion],E7008,Table15[If Material Anything Other than "Lead" in Column E,Was Material Ever Previously Lead?],G7008,Table15[Customer-Owned Portion],O7008),Table15[Unique ID],0),0)))</f>
        <v/>
      </c>
      <c r="X7008"/>
    </row>
    <row r="7009" spans="2:24" x14ac:dyDescent="0.35">
      <c r="B7009" s="146"/>
      <c r="C7009" s="31"/>
      <c r="D7009" s="31"/>
      <c r="E7009" s="44"/>
      <c r="F7009" s="43"/>
      <c r="G7009" s="84"/>
      <c r="H7009" s="31"/>
      <c r="I7009" s="207"/>
      <c r="J7009" s="84"/>
      <c r="K7009" s="31"/>
      <c r="L7009" s="31"/>
      <c r="M7009" s="169"/>
      <c r="N7009" s="148"/>
      <c r="O7009" s="106"/>
      <c r="P7009" s="43"/>
      <c r="Q7009" s="207"/>
      <c r="R7009" s="84"/>
      <c r="S7009" s="31"/>
      <c r="T7009" s="31"/>
      <c r="U7009" s="169"/>
      <c r="V7009" s="150"/>
      <c r="W7009" s="141" t="str" cm="1">
        <f t="array" ref="W7009">IF(SUM(LEN(B7009:V7009))=0,"",IF(OR(OR(ISBLANK(F7009),SUM(LEN(C7009),LEN(D7009))=0),AND(NOT(E7009="Unknown"),ISBLANK(J7009)),AND(NOT(O7009="Unknown"),ISBLANK(R7009))),"Missing Information", INDEX(Table15[Entire Service Line Classification], MATCH(SUMIFS(Table15[Unique ID],Table15[System-Owned Portion],E7009,Table15[If Material Anything Other than "Lead" in Column E,Was Material Ever Previously Lead?],G7009,Table15[Customer-Owned Portion],O7009),Table15[Unique ID],0),0)))</f>
        <v/>
      </c>
      <c r="X7009"/>
    </row>
    <row r="7010" spans="2:24" x14ac:dyDescent="0.35">
      <c r="B7010" s="146"/>
      <c r="C7010" s="31"/>
      <c r="D7010" s="31"/>
      <c r="E7010" s="44"/>
      <c r="F7010" s="43"/>
      <c r="G7010" s="84"/>
      <c r="H7010" s="31"/>
      <c r="I7010" s="207"/>
      <c r="J7010" s="84"/>
      <c r="K7010" s="31"/>
      <c r="L7010" s="31"/>
      <c r="M7010" s="169"/>
      <c r="N7010" s="148"/>
      <c r="O7010" s="106"/>
      <c r="P7010" s="43"/>
      <c r="Q7010" s="207"/>
      <c r="R7010" s="84"/>
      <c r="S7010" s="31"/>
      <c r="T7010" s="31"/>
      <c r="U7010" s="169"/>
      <c r="V7010" s="150"/>
      <c r="W7010" s="141" t="str" cm="1">
        <f t="array" ref="W7010">IF(SUM(LEN(B7010:V7010))=0,"",IF(OR(OR(ISBLANK(F7010),SUM(LEN(C7010),LEN(D7010))=0),AND(NOT(E7010="Unknown"),ISBLANK(J7010)),AND(NOT(O7010="Unknown"),ISBLANK(R7010))),"Missing Information", INDEX(Table15[Entire Service Line Classification], MATCH(SUMIFS(Table15[Unique ID],Table15[System-Owned Portion],E7010,Table15[If Material Anything Other than "Lead" in Column E,Was Material Ever Previously Lead?],G7010,Table15[Customer-Owned Portion],O7010),Table15[Unique ID],0),0)))</f>
        <v/>
      </c>
      <c r="X7010"/>
    </row>
    <row r="7011" spans="2:24" x14ac:dyDescent="0.35">
      <c r="B7011" s="146"/>
      <c r="C7011" s="31"/>
      <c r="D7011" s="31"/>
      <c r="E7011" s="44"/>
      <c r="F7011" s="43"/>
      <c r="G7011" s="84"/>
      <c r="H7011" s="31"/>
      <c r="I7011" s="207"/>
      <c r="J7011" s="84"/>
      <c r="K7011" s="31"/>
      <c r="L7011" s="31"/>
      <c r="M7011" s="169"/>
      <c r="N7011" s="148"/>
      <c r="O7011" s="106"/>
      <c r="P7011" s="43"/>
      <c r="Q7011" s="207"/>
      <c r="R7011" s="84"/>
      <c r="S7011" s="31"/>
      <c r="T7011" s="31"/>
      <c r="U7011" s="169"/>
      <c r="V7011" s="150"/>
      <c r="W7011" s="141" t="str" cm="1">
        <f t="array" ref="W7011">IF(SUM(LEN(B7011:V7011))=0,"",IF(OR(OR(ISBLANK(F7011),SUM(LEN(C7011),LEN(D7011))=0),AND(NOT(E7011="Unknown"),ISBLANK(J7011)),AND(NOT(O7011="Unknown"),ISBLANK(R7011))),"Missing Information", INDEX(Table15[Entire Service Line Classification], MATCH(SUMIFS(Table15[Unique ID],Table15[System-Owned Portion],E7011,Table15[If Material Anything Other than "Lead" in Column E,Was Material Ever Previously Lead?],G7011,Table15[Customer-Owned Portion],O7011),Table15[Unique ID],0),0)))</f>
        <v/>
      </c>
      <c r="X7011"/>
    </row>
    <row r="7012" spans="2:24" x14ac:dyDescent="0.35">
      <c r="B7012" s="146"/>
      <c r="C7012" s="31"/>
      <c r="D7012" s="31"/>
      <c r="E7012" s="44"/>
      <c r="F7012" s="43"/>
      <c r="G7012" s="84"/>
      <c r="H7012" s="31"/>
      <c r="I7012" s="207"/>
      <c r="J7012" s="84"/>
      <c r="K7012" s="31"/>
      <c r="L7012" s="31"/>
      <c r="M7012" s="169"/>
      <c r="N7012" s="148"/>
      <c r="O7012" s="106"/>
      <c r="P7012" s="43"/>
      <c r="Q7012" s="207"/>
      <c r="R7012" s="84"/>
      <c r="S7012" s="31"/>
      <c r="T7012" s="31"/>
      <c r="U7012" s="169"/>
      <c r="V7012" s="150"/>
      <c r="W7012" s="141" t="str" cm="1">
        <f t="array" ref="W7012">IF(SUM(LEN(B7012:V7012))=0,"",IF(OR(OR(ISBLANK(F7012),SUM(LEN(C7012),LEN(D7012))=0),AND(NOT(E7012="Unknown"),ISBLANK(J7012)),AND(NOT(O7012="Unknown"),ISBLANK(R7012))),"Missing Information", INDEX(Table15[Entire Service Line Classification], MATCH(SUMIFS(Table15[Unique ID],Table15[System-Owned Portion],E7012,Table15[If Material Anything Other than "Lead" in Column E,Was Material Ever Previously Lead?],G7012,Table15[Customer-Owned Portion],O7012),Table15[Unique ID],0),0)))</f>
        <v/>
      </c>
      <c r="X7012"/>
    </row>
    <row r="7013" spans="2:24" x14ac:dyDescent="0.35">
      <c r="B7013" s="146"/>
      <c r="C7013" s="31"/>
      <c r="D7013" s="31"/>
      <c r="E7013" s="44"/>
      <c r="F7013" s="43"/>
      <c r="G7013" s="84"/>
      <c r="H7013" s="31"/>
      <c r="I7013" s="207"/>
      <c r="J7013" s="84"/>
      <c r="K7013" s="31"/>
      <c r="L7013" s="31"/>
      <c r="M7013" s="169"/>
      <c r="N7013" s="148"/>
      <c r="O7013" s="106"/>
      <c r="P7013" s="43"/>
      <c r="Q7013" s="207"/>
      <c r="R7013" s="84"/>
      <c r="S7013" s="31"/>
      <c r="T7013" s="31"/>
      <c r="U7013" s="169"/>
      <c r="V7013" s="150"/>
      <c r="W7013" s="141" t="str" cm="1">
        <f t="array" ref="W7013">IF(SUM(LEN(B7013:V7013))=0,"",IF(OR(OR(ISBLANK(F7013),SUM(LEN(C7013),LEN(D7013))=0),AND(NOT(E7013="Unknown"),ISBLANK(J7013)),AND(NOT(O7013="Unknown"),ISBLANK(R7013))),"Missing Information", INDEX(Table15[Entire Service Line Classification], MATCH(SUMIFS(Table15[Unique ID],Table15[System-Owned Portion],E7013,Table15[If Material Anything Other than "Lead" in Column E,Was Material Ever Previously Lead?],G7013,Table15[Customer-Owned Portion],O7013),Table15[Unique ID],0),0)))</f>
        <v/>
      </c>
      <c r="X7013"/>
    </row>
    <row r="7014" spans="2:24" x14ac:dyDescent="0.35">
      <c r="B7014" s="146"/>
      <c r="C7014" s="31"/>
      <c r="D7014" s="31"/>
      <c r="E7014" s="44"/>
      <c r="F7014" s="43"/>
      <c r="G7014" s="84"/>
      <c r="H7014" s="31"/>
      <c r="I7014" s="207"/>
      <c r="J7014" s="84"/>
      <c r="K7014" s="31"/>
      <c r="L7014" s="31"/>
      <c r="M7014" s="169"/>
      <c r="N7014" s="148"/>
      <c r="O7014" s="106"/>
      <c r="P7014" s="43"/>
      <c r="Q7014" s="207"/>
      <c r="R7014" s="84"/>
      <c r="S7014" s="31"/>
      <c r="T7014" s="31"/>
      <c r="U7014" s="169"/>
      <c r="V7014" s="150"/>
      <c r="W7014" s="141" t="str" cm="1">
        <f t="array" ref="W7014">IF(SUM(LEN(B7014:V7014))=0,"",IF(OR(OR(ISBLANK(F7014),SUM(LEN(C7014),LEN(D7014))=0),AND(NOT(E7014="Unknown"),ISBLANK(J7014)),AND(NOT(O7014="Unknown"),ISBLANK(R7014))),"Missing Information", INDEX(Table15[Entire Service Line Classification], MATCH(SUMIFS(Table15[Unique ID],Table15[System-Owned Portion],E7014,Table15[If Material Anything Other than "Lead" in Column E,Was Material Ever Previously Lead?],G7014,Table15[Customer-Owned Portion],O7014),Table15[Unique ID],0),0)))</f>
        <v/>
      </c>
      <c r="X7014"/>
    </row>
    <row r="7015" spans="2:24" x14ac:dyDescent="0.35">
      <c r="B7015" s="146"/>
      <c r="C7015" s="31"/>
      <c r="D7015" s="31"/>
      <c r="E7015" s="44"/>
      <c r="F7015" s="43"/>
      <c r="G7015" s="84"/>
      <c r="H7015" s="31"/>
      <c r="I7015" s="207"/>
      <c r="J7015" s="84"/>
      <c r="K7015" s="31"/>
      <c r="L7015" s="31"/>
      <c r="M7015" s="169"/>
      <c r="N7015" s="148"/>
      <c r="O7015" s="106"/>
      <c r="P7015" s="43"/>
      <c r="Q7015" s="207"/>
      <c r="R7015" s="84"/>
      <c r="S7015" s="31"/>
      <c r="T7015" s="31"/>
      <c r="U7015" s="169"/>
      <c r="V7015" s="150"/>
      <c r="W7015" s="141" t="str" cm="1">
        <f t="array" ref="W7015">IF(SUM(LEN(B7015:V7015))=0,"",IF(OR(OR(ISBLANK(F7015),SUM(LEN(C7015),LEN(D7015))=0),AND(NOT(E7015="Unknown"),ISBLANK(J7015)),AND(NOT(O7015="Unknown"),ISBLANK(R7015))),"Missing Information", INDEX(Table15[Entire Service Line Classification], MATCH(SUMIFS(Table15[Unique ID],Table15[System-Owned Portion],E7015,Table15[If Material Anything Other than "Lead" in Column E,Was Material Ever Previously Lead?],G7015,Table15[Customer-Owned Portion],O7015),Table15[Unique ID],0),0)))</f>
        <v/>
      </c>
      <c r="X7015"/>
    </row>
    <row r="7016" spans="2:24" x14ac:dyDescent="0.35">
      <c r="B7016" s="146"/>
      <c r="C7016" s="31"/>
      <c r="D7016" s="31"/>
      <c r="E7016" s="44"/>
      <c r="F7016" s="43"/>
      <c r="G7016" s="84"/>
      <c r="H7016" s="31"/>
      <c r="I7016" s="207"/>
      <c r="J7016" s="84"/>
      <c r="K7016" s="31"/>
      <c r="L7016" s="31"/>
      <c r="M7016" s="169"/>
      <c r="N7016" s="148"/>
      <c r="O7016" s="106"/>
      <c r="P7016" s="43"/>
      <c r="Q7016" s="207"/>
      <c r="R7016" s="84"/>
      <c r="S7016" s="31"/>
      <c r="T7016" s="31"/>
      <c r="U7016" s="169"/>
      <c r="V7016" s="150"/>
      <c r="W7016" s="141" t="str" cm="1">
        <f t="array" ref="W7016">IF(SUM(LEN(B7016:V7016))=0,"",IF(OR(OR(ISBLANK(F7016),SUM(LEN(C7016),LEN(D7016))=0),AND(NOT(E7016="Unknown"),ISBLANK(J7016)),AND(NOT(O7016="Unknown"),ISBLANK(R7016))),"Missing Information", INDEX(Table15[Entire Service Line Classification], MATCH(SUMIFS(Table15[Unique ID],Table15[System-Owned Portion],E7016,Table15[If Material Anything Other than "Lead" in Column E,Was Material Ever Previously Lead?],G7016,Table15[Customer-Owned Portion],O7016),Table15[Unique ID],0),0)))</f>
        <v/>
      </c>
      <c r="X7016"/>
    </row>
    <row r="7017" spans="2:24" x14ac:dyDescent="0.35">
      <c r="B7017" s="146"/>
      <c r="C7017" s="31"/>
      <c r="D7017" s="31"/>
      <c r="E7017" s="44"/>
      <c r="F7017" s="43"/>
      <c r="G7017" s="84"/>
      <c r="H7017" s="31"/>
      <c r="I7017" s="207"/>
      <c r="J7017" s="84"/>
      <c r="K7017" s="31"/>
      <c r="L7017" s="31"/>
      <c r="M7017" s="169"/>
      <c r="N7017" s="148"/>
      <c r="O7017" s="106"/>
      <c r="P7017" s="43"/>
      <c r="Q7017" s="207"/>
      <c r="R7017" s="84"/>
      <c r="S7017" s="31"/>
      <c r="T7017" s="31"/>
      <c r="U7017" s="169"/>
      <c r="V7017" s="150"/>
      <c r="W7017" s="141" t="str" cm="1">
        <f t="array" ref="W7017">IF(SUM(LEN(B7017:V7017))=0,"",IF(OR(OR(ISBLANK(F7017),SUM(LEN(C7017),LEN(D7017))=0),AND(NOT(E7017="Unknown"),ISBLANK(J7017)),AND(NOT(O7017="Unknown"),ISBLANK(R7017))),"Missing Information", INDEX(Table15[Entire Service Line Classification], MATCH(SUMIFS(Table15[Unique ID],Table15[System-Owned Portion],E7017,Table15[If Material Anything Other than "Lead" in Column E,Was Material Ever Previously Lead?],G7017,Table15[Customer-Owned Portion],O7017),Table15[Unique ID],0),0)))</f>
        <v/>
      </c>
      <c r="X7017"/>
    </row>
    <row r="7018" spans="2:24" x14ac:dyDescent="0.35">
      <c r="B7018" s="146"/>
      <c r="C7018" s="31"/>
      <c r="D7018" s="31"/>
      <c r="E7018" s="44"/>
      <c r="F7018" s="43"/>
      <c r="G7018" s="84"/>
      <c r="H7018" s="31"/>
      <c r="I7018" s="207"/>
      <c r="J7018" s="84"/>
      <c r="K7018" s="31"/>
      <c r="L7018" s="31"/>
      <c r="M7018" s="169"/>
      <c r="N7018" s="148"/>
      <c r="O7018" s="106"/>
      <c r="P7018" s="43"/>
      <c r="Q7018" s="207"/>
      <c r="R7018" s="84"/>
      <c r="S7018" s="31"/>
      <c r="T7018" s="31"/>
      <c r="U7018" s="169"/>
      <c r="V7018" s="150"/>
      <c r="W7018" s="141" t="str" cm="1">
        <f t="array" ref="W7018">IF(SUM(LEN(B7018:V7018))=0,"",IF(OR(OR(ISBLANK(F7018),SUM(LEN(C7018),LEN(D7018))=0),AND(NOT(E7018="Unknown"),ISBLANK(J7018)),AND(NOT(O7018="Unknown"),ISBLANK(R7018))),"Missing Information", INDEX(Table15[Entire Service Line Classification], MATCH(SUMIFS(Table15[Unique ID],Table15[System-Owned Portion],E7018,Table15[If Material Anything Other than "Lead" in Column E,Was Material Ever Previously Lead?],G7018,Table15[Customer-Owned Portion],O7018),Table15[Unique ID],0),0)))</f>
        <v/>
      </c>
      <c r="X7018"/>
    </row>
    <row r="7019" spans="2:24" x14ac:dyDescent="0.35">
      <c r="B7019" s="146"/>
      <c r="C7019" s="31"/>
      <c r="D7019" s="31"/>
      <c r="E7019" s="44"/>
      <c r="F7019" s="43"/>
      <c r="G7019" s="84"/>
      <c r="H7019" s="31"/>
      <c r="I7019" s="207"/>
      <c r="J7019" s="84"/>
      <c r="K7019" s="31"/>
      <c r="L7019" s="31"/>
      <c r="M7019" s="169"/>
      <c r="N7019" s="148"/>
      <c r="O7019" s="106"/>
      <c r="P7019" s="43"/>
      <c r="Q7019" s="207"/>
      <c r="R7019" s="84"/>
      <c r="S7019" s="31"/>
      <c r="T7019" s="31"/>
      <c r="U7019" s="169"/>
      <c r="V7019" s="150"/>
      <c r="W7019" s="141" t="str" cm="1">
        <f t="array" ref="W7019">IF(SUM(LEN(B7019:V7019))=0,"",IF(OR(OR(ISBLANK(F7019),SUM(LEN(C7019),LEN(D7019))=0),AND(NOT(E7019="Unknown"),ISBLANK(J7019)),AND(NOT(O7019="Unknown"),ISBLANK(R7019))),"Missing Information", INDEX(Table15[Entire Service Line Classification], MATCH(SUMIFS(Table15[Unique ID],Table15[System-Owned Portion],E7019,Table15[If Material Anything Other than "Lead" in Column E,Was Material Ever Previously Lead?],G7019,Table15[Customer-Owned Portion],O7019),Table15[Unique ID],0),0)))</f>
        <v/>
      </c>
      <c r="X7019"/>
    </row>
    <row r="7020" spans="2:24" x14ac:dyDescent="0.35">
      <c r="B7020" s="146"/>
      <c r="C7020" s="31"/>
      <c r="D7020" s="31"/>
      <c r="E7020" s="44"/>
      <c r="F7020" s="43"/>
      <c r="G7020" s="84"/>
      <c r="H7020" s="31"/>
      <c r="I7020" s="207"/>
      <c r="J7020" s="84"/>
      <c r="K7020" s="31"/>
      <c r="L7020" s="31"/>
      <c r="M7020" s="169"/>
      <c r="N7020" s="148"/>
      <c r="O7020" s="106"/>
      <c r="P7020" s="43"/>
      <c r="Q7020" s="207"/>
      <c r="R7020" s="84"/>
      <c r="S7020" s="31"/>
      <c r="T7020" s="31"/>
      <c r="U7020" s="169"/>
      <c r="V7020" s="150"/>
      <c r="W7020" s="141" t="str" cm="1">
        <f t="array" ref="W7020">IF(SUM(LEN(B7020:V7020))=0,"",IF(OR(OR(ISBLANK(F7020),SUM(LEN(C7020),LEN(D7020))=0),AND(NOT(E7020="Unknown"),ISBLANK(J7020)),AND(NOT(O7020="Unknown"),ISBLANK(R7020))),"Missing Information", INDEX(Table15[Entire Service Line Classification], MATCH(SUMIFS(Table15[Unique ID],Table15[System-Owned Portion],E7020,Table15[If Material Anything Other than "Lead" in Column E,Was Material Ever Previously Lead?],G7020,Table15[Customer-Owned Portion],O7020),Table15[Unique ID],0),0)))</f>
        <v/>
      </c>
      <c r="X7020"/>
    </row>
    <row r="7021" spans="2:24" x14ac:dyDescent="0.35">
      <c r="B7021" s="146"/>
      <c r="C7021" s="31"/>
      <c r="D7021" s="31"/>
      <c r="E7021" s="44"/>
      <c r="F7021" s="43"/>
      <c r="G7021" s="84"/>
      <c r="H7021" s="31"/>
      <c r="I7021" s="207"/>
      <c r="J7021" s="84"/>
      <c r="K7021" s="31"/>
      <c r="L7021" s="31"/>
      <c r="M7021" s="169"/>
      <c r="N7021" s="148"/>
      <c r="O7021" s="106"/>
      <c r="P7021" s="43"/>
      <c r="Q7021" s="207"/>
      <c r="R7021" s="84"/>
      <c r="S7021" s="31"/>
      <c r="T7021" s="31"/>
      <c r="U7021" s="169"/>
      <c r="V7021" s="150"/>
      <c r="W7021" s="141" t="str" cm="1">
        <f t="array" ref="W7021">IF(SUM(LEN(B7021:V7021))=0,"",IF(OR(OR(ISBLANK(F7021),SUM(LEN(C7021),LEN(D7021))=0),AND(NOT(E7021="Unknown"),ISBLANK(J7021)),AND(NOT(O7021="Unknown"),ISBLANK(R7021))),"Missing Information", INDEX(Table15[Entire Service Line Classification], MATCH(SUMIFS(Table15[Unique ID],Table15[System-Owned Portion],E7021,Table15[If Material Anything Other than "Lead" in Column E,Was Material Ever Previously Lead?],G7021,Table15[Customer-Owned Portion],O7021),Table15[Unique ID],0),0)))</f>
        <v/>
      </c>
      <c r="X7021"/>
    </row>
    <row r="7022" spans="2:24" x14ac:dyDescent="0.35">
      <c r="B7022" s="146"/>
      <c r="C7022" s="31"/>
      <c r="D7022" s="31"/>
      <c r="E7022" s="44"/>
      <c r="F7022" s="43"/>
      <c r="G7022" s="84"/>
      <c r="H7022" s="31"/>
      <c r="I7022" s="207"/>
      <c r="J7022" s="84"/>
      <c r="K7022" s="31"/>
      <c r="L7022" s="31"/>
      <c r="M7022" s="169"/>
      <c r="N7022" s="148"/>
      <c r="O7022" s="106"/>
      <c r="P7022" s="43"/>
      <c r="Q7022" s="207"/>
      <c r="R7022" s="84"/>
      <c r="S7022" s="31"/>
      <c r="T7022" s="31"/>
      <c r="U7022" s="169"/>
      <c r="V7022" s="150"/>
      <c r="W7022" s="141" t="str" cm="1">
        <f t="array" ref="W7022">IF(SUM(LEN(B7022:V7022))=0,"",IF(OR(OR(ISBLANK(F7022),SUM(LEN(C7022),LEN(D7022))=0),AND(NOT(E7022="Unknown"),ISBLANK(J7022)),AND(NOT(O7022="Unknown"),ISBLANK(R7022))),"Missing Information", INDEX(Table15[Entire Service Line Classification], MATCH(SUMIFS(Table15[Unique ID],Table15[System-Owned Portion],E7022,Table15[If Material Anything Other than "Lead" in Column E,Was Material Ever Previously Lead?],G7022,Table15[Customer-Owned Portion],O7022),Table15[Unique ID],0),0)))</f>
        <v/>
      </c>
      <c r="X7022"/>
    </row>
    <row r="7023" spans="2:24" x14ac:dyDescent="0.35">
      <c r="B7023" s="146"/>
      <c r="C7023" s="31"/>
      <c r="D7023" s="31"/>
      <c r="E7023" s="44"/>
      <c r="F7023" s="43"/>
      <c r="G7023" s="84"/>
      <c r="H7023" s="31"/>
      <c r="I7023" s="207"/>
      <c r="J7023" s="84"/>
      <c r="K7023" s="31"/>
      <c r="L7023" s="31"/>
      <c r="M7023" s="169"/>
      <c r="N7023" s="148"/>
      <c r="O7023" s="106"/>
      <c r="P7023" s="43"/>
      <c r="Q7023" s="207"/>
      <c r="R7023" s="84"/>
      <c r="S7023" s="31"/>
      <c r="T7023" s="31"/>
      <c r="U7023" s="169"/>
      <c r="V7023" s="150"/>
      <c r="W7023" s="141" t="str" cm="1">
        <f t="array" ref="W7023">IF(SUM(LEN(B7023:V7023))=0,"",IF(OR(OR(ISBLANK(F7023),SUM(LEN(C7023),LEN(D7023))=0),AND(NOT(E7023="Unknown"),ISBLANK(J7023)),AND(NOT(O7023="Unknown"),ISBLANK(R7023))),"Missing Information", INDEX(Table15[Entire Service Line Classification], MATCH(SUMIFS(Table15[Unique ID],Table15[System-Owned Portion],E7023,Table15[If Material Anything Other than "Lead" in Column E,Was Material Ever Previously Lead?],G7023,Table15[Customer-Owned Portion],O7023),Table15[Unique ID],0),0)))</f>
        <v/>
      </c>
      <c r="X7023"/>
    </row>
    <row r="7024" spans="2:24" x14ac:dyDescent="0.35">
      <c r="B7024" s="146"/>
      <c r="C7024" s="31"/>
      <c r="D7024" s="31"/>
      <c r="E7024" s="44"/>
      <c r="F7024" s="43"/>
      <c r="G7024" s="84"/>
      <c r="H7024" s="31"/>
      <c r="I7024" s="207"/>
      <c r="J7024" s="84"/>
      <c r="K7024" s="31"/>
      <c r="L7024" s="31"/>
      <c r="M7024" s="169"/>
      <c r="N7024" s="148"/>
      <c r="O7024" s="106"/>
      <c r="P7024" s="43"/>
      <c r="Q7024" s="207"/>
      <c r="R7024" s="84"/>
      <c r="S7024" s="31"/>
      <c r="T7024" s="31"/>
      <c r="U7024" s="169"/>
      <c r="V7024" s="150"/>
      <c r="W7024" s="141" t="str" cm="1">
        <f t="array" ref="W7024">IF(SUM(LEN(B7024:V7024))=0,"",IF(OR(OR(ISBLANK(F7024),SUM(LEN(C7024),LEN(D7024))=0),AND(NOT(E7024="Unknown"),ISBLANK(J7024)),AND(NOT(O7024="Unknown"),ISBLANK(R7024))),"Missing Information", INDEX(Table15[Entire Service Line Classification], MATCH(SUMIFS(Table15[Unique ID],Table15[System-Owned Portion],E7024,Table15[If Material Anything Other than "Lead" in Column E,Was Material Ever Previously Lead?],G7024,Table15[Customer-Owned Portion],O7024),Table15[Unique ID],0),0)))</f>
        <v/>
      </c>
      <c r="X7024"/>
    </row>
    <row r="7025" spans="2:24" x14ac:dyDescent="0.35">
      <c r="B7025" s="146"/>
      <c r="C7025" s="31"/>
      <c r="D7025" s="31"/>
      <c r="E7025" s="44"/>
      <c r="F7025" s="43"/>
      <c r="G7025" s="84"/>
      <c r="H7025" s="31"/>
      <c r="I7025" s="207"/>
      <c r="J7025" s="84"/>
      <c r="K7025" s="31"/>
      <c r="L7025" s="31"/>
      <c r="M7025" s="169"/>
      <c r="N7025" s="148"/>
      <c r="O7025" s="106"/>
      <c r="P7025" s="43"/>
      <c r="Q7025" s="207"/>
      <c r="R7025" s="84"/>
      <c r="S7025" s="31"/>
      <c r="T7025" s="31"/>
      <c r="U7025" s="169"/>
      <c r="V7025" s="150"/>
      <c r="W7025" s="141" t="str" cm="1">
        <f t="array" ref="W7025">IF(SUM(LEN(B7025:V7025))=0,"",IF(OR(OR(ISBLANK(F7025),SUM(LEN(C7025),LEN(D7025))=0),AND(NOT(E7025="Unknown"),ISBLANK(J7025)),AND(NOT(O7025="Unknown"),ISBLANK(R7025))),"Missing Information", INDEX(Table15[Entire Service Line Classification], MATCH(SUMIFS(Table15[Unique ID],Table15[System-Owned Portion],E7025,Table15[If Material Anything Other than "Lead" in Column E,Was Material Ever Previously Lead?],G7025,Table15[Customer-Owned Portion],O7025),Table15[Unique ID],0),0)))</f>
        <v/>
      </c>
      <c r="X7025"/>
    </row>
    <row r="7026" spans="2:24" x14ac:dyDescent="0.35">
      <c r="B7026" s="146"/>
      <c r="C7026" s="31"/>
      <c r="D7026" s="31"/>
      <c r="E7026" s="44"/>
      <c r="F7026" s="43"/>
      <c r="G7026" s="84"/>
      <c r="H7026" s="31"/>
      <c r="I7026" s="207"/>
      <c r="J7026" s="84"/>
      <c r="K7026" s="31"/>
      <c r="L7026" s="31"/>
      <c r="M7026" s="169"/>
      <c r="N7026" s="148"/>
      <c r="O7026" s="106"/>
      <c r="P7026" s="43"/>
      <c r="Q7026" s="207"/>
      <c r="R7026" s="84"/>
      <c r="S7026" s="31"/>
      <c r="T7026" s="31"/>
      <c r="U7026" s="169"/>
      <c r="V7026" s="150"/>
      <c r="W7026" s="141" t="str" cm="1">
        <f t="array" ref="W7026">IF(SUM(LEN(B7026:V7026))=0,"",IF(OR(OR(ISBLANK(F7026),SUM(LEN(C7026),LEN(D7026))=0),AND(NOT(E7026="Unknown"),ISBLANK(J7026)),AND(NOT(O7026="Unknown"),ISBLANK(R7026))),"Missing Information", INDEX(Table15[Entire Service Line Classification], MATCH(SUMIFS(Table15[Unique ID],Table15[System-Owned Portion],E7026,Table15[If Material Anything Other than "Lead" in Column E,Was Material Ever Previously Lead?],G7026,Table15[Customer-Owned Portion],O7026),Table15[Unique ID],0),0)))</f>
        <v/>
      </c>
      <c r="X7026"/>
    </row>
    <row r="7027" spans="2:24" x14ac:dyDescent="0.35">
      <c r="B7027" s="146"/>
      <c r="C7027" s="31"/>
      <c r="D7027" s="31"/>
      <c r="E7027" s="44"/>
      <c r="F7027" s="43"/>
      <c r="G7027" s="84"/>
      <c r="H7027" s="31"/>
      <c r="I7027" s="207"/>
      <c r="J7027" s="84"/>
      <c r="K7027" s="31"/>
      <c r="L7027" s="31"/>
      <c r="M7027" s="169"/>
      <c r="N7027" s="148"/>
      <c r="O7027" s="106"/>
      <c r="P7027" s="43"/>
      <c r="Q7027" s="207"/>
      <c r="R7027" s="84"/>
      <c r="S7027" s="31"/>
      <c r="T7027" s="31"/>
      <c r="U7027" s="169"/>
      <c r="V7027" s="150"/>
      <c r="W7027" s="141" t="str" cm="1">
        <f t="array" ref="W7027">IF(SUM(LEN(B7027:V7027))=0,"",IF(OR(OR(ISBLANK(F7027),SUM(LEN(C7027),LEN(D7027))=0),AND(NOT(E7027="Unknown"),ISBLANK(J7027)),AND(NOT(O7027="Unknown"),ISBLANK(R7027))),"Missing Information", INDEX(Table15[Entire Service Line Classification], MATCH(SUMIFS(Table15[Unique ID],Table15[System-Owned Portion],E7027,Table15[If Material Anything Other than "Lead" in Column E,Was Material Ever Previously Lead?],G7027,Table15[Customer-Owned Portion],O7027),Table15[Unique ID],0),0)))</f>
        <v/>
      </c>
      <c r="X7027"/>
    </row>
    <row r="7028" spans="2:24" x14ac:dyDescent="0.35">
      <c r="B7028" s="146"/>
      <c r="C7028" s="31"/>
      <c r="D7028" s="31"/>
      <c r="E7028" s="44"/>
      <c r="F7028" s="43"/>
      <c r="G7028" s="84"/>
      <c r="H7028" s="31"/>
      <c r="I7028" s="207"/>
      <c r="J7028" s="84"/>
      <c r="K7028" s="31"/>
      <c r="L7028" s="31"/>
      <c r="M7028" s="169"/>
      <c r="N7028" s="148"/>
      <c r="O7028" s="106"/>
      <c r="P7028" s="43"/>
      <c r="Q7028" s="207"/>
      <c r="R7028" s="84"/>
      <c r="S7028" s="31"/>
      <c r="T7028" s="31"/>
      <c r="U7028" s="169"/>
      <c r="V7028" s="150"/>
      <c r="W7028" s="141" t="str" cm="1">
        <f t="array" ref="W7028">IF(SUM(LEN(B7028:V7028))=0,"",IF(OR(OR(ISBLANK(F7028),SUM(LEN(C7028),LEN(D7028))=0),AND(NOT(E7028="Unknown"),ISBLANK(J7028)),AND(NOT(O7028="Unknown"),ISBLANK(R7028))),"Missing Information", INDEX(Table15[Entire Service Line Classification], MATCH(SUMIFS(Table15[Unique ID],Table15[System-Owned Portion],E7028,Table15[If Material Anything Other than "Lead" in Column E,Was Material Ever Previously Lead?],G7028,Table15[Customer-Owned Portion],O7028),Table15[Unique ID],0),0)))</f>
        <v/>
      </c>
      <c r="X7028"/>
    </row>
    <row r="7029" spans="2:24" x14ac:dyDescent="0.35">
      <c r="B7029" s="146"/>
      <c r="C7029" s="31"/>
      <c r="D7029" s="31"/>
      <c r="E7029" s="44"/>
      <c r="F7029" s="43"/>
      <c r="G7029" s="84"/>
      <c r="H7029" s="31"/>
      <c r="I7029" s="207"/>
      <c r="J7029" s="84"/>
      <c r="K7029" s="31"/>
      <c r="L7029" s="31"/>
      <c r="M7029" s="169"/>
      <c r="N7029" s="148"/>
      <c r="O7029" s="106"/>
      <c r="P7029" s="43"/>
      <c r="Q7029" s="207"/>
      <c r="R7029" s="84"/>
      <c r="S7029" s="31"/>
      <c r="T7029" s="31"/>
      <c r="U7029" s="169"/>
      <c r="V7029" s="150"/>
      <c r="W7029" s="141" t="str" cm="1">
        <f t="array" ref="W7029">IF(SUM(LEN(B7029:V7029))=0,"",IF(OR(OR(ISBLANK(F7029),SUM(LEN(C7029),LEN(D7029))=0),AND(NOT(E7029="Unknown"),ISBLANK(J7029)),AND(NOT(O7029="Unknown"),ISBLANK(R7029))),"Missing Information", INDEX(Table15[Entire Service Line Classification], MATCH(SUMIFS(Table15[Unique ID],Table15[System-Owned Portion],E7029,Table15[If Material Anything Other than "Lead" in Column E,Was Material Ever Previously Lead?],G7029,Table15[Customer-Owned Portion],O7029),Table15[Unique ID],0),0)))</f>
        <v/>
      </c>
      <c r="X7029"/>
    </row>
    <row r="7030" spans="2:24" x14ac:dyDescent="0.35">
      <c r="B7030" s="146"/>
      <c r="C7030" s="31"/>
      <c r="D7030" s="31"/>
      <c r="E7030" s="44"/>
      <c r="F7030" s="43"/>
      <c r="G7030" s="84"/>
      <c r="H7030" s="31"/>
      <c r="I7030" s="207"/>
      <c r="J7030" s="84"/>
      <c r="K7030" s="31"/>
      <c r="L7030" s="31"/>
      <c r="M7030" s="169"/>
      <c r="N7030" s="148"/>
      <c r="O7030" s="106"/>
      <c r="P7030" s="43"/>
      <c r="Q7030" s="207"/>
      <c r="R7030" s="84"/>
      <c r="S7030" s="31"/>
      <c r="T7030" s="31"/>
      <c r="U7030" s="169"/>
      <c r="V7030" s="150"/>
      <c r="W7030" s="141" t="str" cm="1">
        <f t="array" ref="W7030">IF(SUM(LEN(B7030:V7030))=0,"",IF(OR(OR(ISBLANK(F7030),SUM(LEN(C7030),LEN(D7030))=0),AND(NOT(E7030="Unknown"),ISBLANK(J7030)),AND(NOT(O7030="Unknown"),ISBLANK(R7030))),"Missing Information", INDEX(Table15[Entire Service Line Classification], MATCH(SUMIFS(Table15[Unique ID],Table15[System-Owned Portion],E7030,Table15[If Material Anything Other than "Lead" in Column E,Was Material Ever Previously Lead?],G7030,Table15[Customer-Owned Portion],O7030),Table15[Unique ID],0),0)))</f>
        <v/>
      </c>
      <c r="X7030"/>
    </row>
    <row r="7031" spans="2:24" x14ac:dyDescent="0.35">
      <c r="B7031" s="146"/>
      <c r="C7031" s="31"/>
      <c r="D7031" s="31"/>
      <c r="E7031" s="44"/>
      <c r="F7031" s="43"/>
      <c r="G7031" s="84"/>
      <c r="H7031" s="31"/>
      <c r="I7031" s="207"/>
      <c r="J7031" s="84"/>
      <c r="K7031" s="31"/>
      <c r="L7031" s="31"/>
      <c r="M7031" s="169"/>
      <c r="N7031" s="148"/>
      <c r="O7031" s="106"/>
      <c r="P7031" s="43"/>
      <c r="Q7031" s="207"/>
      <c r="R7031" s="84"/>
      <c r="S7031" s="31"/>
      <c r="T7031" s="31"/>
      <c r="U7031" s="169"/>
      <c r="V7031" s="150"/>
      <c r="W7031" s="141" t="str" cm="1">
        <f t="array" ref="W7031">IF(SUM(LEN(B7031:V7031))=0,"",IF(OR(OR(ISBLANK(F7031),SUM(LEN(C7031),LEN(D7031))=0),AND(NOT(E7031="Unknown"),ISBLANK(J7031)),AND(NOT(O7031="Unknown"),ISBLANK(R7031))),"Missing Information", INDEX(Table15[Entire Service Line Classification], MATCH(SUMIFS(Table15[Unique ID],Table15[System-Owned Portion],E7031,Table15[If Material Anything Other than "Lead" in Column E,Was Material Ever Previously Lead?],G7031,Table15[Customer-Owned Portion],O7031),Table15[Unique ID],0),0)))</f>
        <v/>
      </c>
      <c r="X7031"/>
    </row>
    <row r="7032" spans="2:24" x14ac:dyDescent="0.35">
      <c r="B7032" s="146"/>
      <c r="C7032" s="31"/>
      <c r="D7032" s="31"/>
      <c r="E7032" s="44"/>
      <c r="F7032" s="43"/>
      <c r="G7032" s="84"/>
      <c r="H7032" s="31"/>
      <c r="I7032" s="207"/>
      <c r="J7032" s="84"/>
      <c r="K7032" s="31"/>
      <c r="L7032" s="31"/>
      <c r="M7032" s="169"/>
      <c r="N7032" s="148"/>
      <c r="O7032" s="106"/>
      <c r="P7032" s="43"/>
      <c r="Q7032" s="207"/>
      <c r="R7032" s="84"/>
      <c r="S7032" s="31"/>
      <c r="T7032" s="31"/>
      <c r="U7032" s="169"/>
      <c r="V7032" s="150"/>
      <c r="W7032" s="141" t="str" cm="1">
        <f t="array" ref="W7032">IF(SUM(LEN(B7032:V7032))=0,"",IF(OR(OR(ISBLANK(F7032),SUM(LEN(C7032),LEN(D7032))=0),AND(NOT(E7032="Unknown"),ISBLANK(J7032)),AND(NOT(O7032="Unknown"),ISBLANK(R7032))),"Missing Information", INDEX(Table15[Entire Service Line Classification], MATCH(SUMIFS(Table15[Unique ID],Table15[System-Owned Portion],E7032,Table15[If Material Anything Other than "Lead" in Column E,Was Material Ever Previously Lead?],G7032,Table15[Customer-Owned Portion],O7032),Table15[Unique ID],0),0)))</f>
        <v/>
      </c>
      <c r="X7032"/>
    </row>
    <row r="7033" spans="2:24" x14ac:dyDescent="0.35">
      <c r="B7033" s="146"/>
      <c r="C7033" s="31"/>
      <c r="D7033" s="31"/>
      <c r="E7033" s="44"/>
      <c r="F7033" s="43"/>
      <c r="G7033" s="84"/>
      <c r="H7033" s="31"/>
      <c r="I7033" s="207"/>
      <c r="J7033" s="84"/>
      <c r="K7033" s="31"/>
      <c r="L7033" s="31"/>
      <c r="M7033" s="169"/>
      <c r="N7033" s="148"/>
      <c r="O7033" s="106"/>
      <c r="P7033" s="43"/>
      <c r="Q7033" s="207"/>
      <c r="R7033" s="84"/>
      <c r="S7033" s="31"/>
      <c r="T7033" s="31"/>
      <c r="U7033" s="169"/>
      <c r="V7033" s="150"/>
      <c r="W7033" s="141" t="str" cm="1">
        <f t="array" ref="W7033">IF(SUM(LEN(B7033:V7033))=0,"",IF(OR(OR(ISBLANK(F7033),SUM(LEN(C7033),LEN(D7033))=0),AND(NOT(E7033="Unknown"),ISBLANK(J7033)),AND(NOT(O7033="Unknown"),ISBLANK(R7033))),"Missing Information", INDEX(Table15[Entire Service Line Classification], MATCH(SUMIFS(Table15[Unique ID],Table15[System-Owned Portion],E7033,Table15[If Material Anything Other than "Lead" in Column E,Was Material Ever Previously Lead?],G7033,Table15[Customer-Owned Portion],O7033),Table15[Unique ID],0),0)))</f>
        <v/>
      </c>
      <c r="X7033"/>
    </row>
    <row r="7034" spans="2:24" x14ac:dyDescent="0.35">
      <c r="B7034" s="146"/>
      <c r="C7034" s="31"/>
      <c r="D7034" s="31"/>
      <c r="E7034" s="44"/>
      <c r="F7034" s="43"/>
      <c r="G7034" s="84"/>
      <c r="H7034" s="31"/>
      <c r="I7034" s="207"/>
      <c r="J7034" s="84"/>
      <c r="K7034" s="31"/>
      <c r="L7034" s="31"/>
      <c r="M7034" s="169"/>
      <c r="N7034" s="148"/>
      <c r="O7034" s="106"/>
      <c r="P7034" s="43"/>
      <c r="Q7034" s="207"/>
      <c r="R7034" s="84"/>
      <c r="S7034" s="31"/>
      <c r="T7034" s="31"/>
      <c r="U7034" s="169"/>
      <c r="V7034" s="150"/>
      <c r="W7034" s="141" t="str" cm="1">
        <f t="array" ref="W7034">IF(SUM(LEN(B7034:V7034))=0,"",IF(OR(OR(ISBLANK(F7034),SUM(LEN(C7034),LEN(D7034))=0),AND(NOT(E7034="Unknown"),ISBLANK(J7034)),AND(NOT(O7034="Unknown"),ISBLANK(R7034))),"Missing Information", INDEX(Table15[Entire Service Line Classification], MATCH(SUMIFS(Table15[Unique ID],Table15[System-Owned Portion],E7034,Table15[If Material Anything Other than "Lead" in Column E,Was Material Ever Previously Lead?],G7034,Table15[Customer-Owned Portion],O7034),Table15[Unique ID],0),0)))</f>
        <v/>
      </c>
      <c r="X7034"/>
    </row>
    <row r="7035" spans="2:24" x14ac:dyDescent="0.35">
      <c r="B7035" s="146"/>
      <c r="C7035" s="31"/>
      <c r="D7035" s="31"/>
      <c r="E7035" s="44"/>
      <c r="F7035" s="43"/>
      <c r="G7035" s="84"/>
      <c r="H7035" s="31"/>
      <c r="I7035" s="207"/>
      <c r="J7035" s="84"/>
      <c r="K7035" s="31"/>
      <c r="L7035" s="31"/>
      <c r="M7035" s="169"/>
      <c r="N7035" s="148"/>
      <c r="O7035" s="106"/>
      <c r="P7035" s="43"/>
      <c r="Q7035" s="207"/>
      <c r="R7035" s="84"/>
      <c r="S7035" s="31"/>
      <c r="T7035" s="31"/>
      <c r="U7035" s="169"/>
      <c r="V7035" s="150"/>
      <c r="W7035" s="141" t="str" cm="1">
        <f t="array" ref="W7035">IF(SUM(LEN(B7035:V7035))=0,"",IF(OR(OR(ISBLANK(F7035),SUM(LEN(C7035),LEN(D7035))=0),AND(NOT(E7035="Unknown"),ISBLANK(J7035)),AND(NOT(O7035="Unknown"),ISBLANK(R7035))),"Missing Information", INDEX(Table15[Entire Service Line Classification], MATCH(SUMIFS(Table15[Unique ID],Table15[System-Owned Portion],E7035,Table15[If Material Anything Other than "Lead" in Column E,Was Material Ever Previously Lead?],G7035,Table15[Customer-Owned Portion],O7035),Table15[Unique ID],0),0)))</f>
        <v/>
      </c>
      <c r="X7035"/>
    </row>
    <row r="7036" spans="2:24" x14ac:dyDescent="0.35">
      <c r="B7036" s="146"/>
      <c r="C7036" s="31"/>
      <c r="D7036" s="31"/>
      <c r="E7036" s="44"/>
      <c r="F7036" s="43"/>
      <c r="G7036" s="84"/>
      <c r="H7036" s="31"/>
      <c r="I7036" s="207"/>
      <c r="J7036" s="84"/>
      <c r="K7036" s="31"/>
      <c r="L7036" s="31"/>
      <c r="M7036" s="169"/>
      <c r="N7036" s="148"/>
      <c r="O7036" s="106"/>
      <c r="P7036" s="43"/>
      <c r="Q7036" s="207"/>
      <c r="R7036" s="84"/>
      <c r="S7036" s="31"/>
      <c r="T7036" s="31"/>
      <c r="U7036" s="169"/>
      <c r="V7036" s="150"/>
      <c r="W7036" s="141" t="str" cm="1">
        <f t="array" ref="W7036">IF(SUM(LEN(B7036:V7036))=0,"",IF(OR(OR(ISBLANK(F7036),SUM(LEN(C7036),LEN(D7036))=0),AND(NOT(E7036="Unknown"),ISBLANK(J7036)),AND(NOT(O7036="Unknown"),ISBLANK(R7036))),"Missing Information", INDEX(Table15[Entire Service Line Classification], MATCH(SUMIFS(Table15[Unique ID],Table15[System-Owned Portion],E7036,Table15[If Material Anything Other than "Lead" in Column E,Was Material Ever Previously Lead?],G7036,Table15[Customer-Owned Portion],O7036),Table15[Unique ID],0),0)))</f>
        <v/>
      </c>
      <c r="X7036"/>
    </row>
    <row r="7037" spans="2:24" x14ac:dyDescent="0.35">
      <c r="B7037" s="146"/>
      <c r="C7037" s="31"/>
      <c r="D7037" s="31"/>
      <c r="E7037" s="44"/>
      <c r="F7037" s="43"/>
      <c r="G7037" s="84"/>
      <c r="H7037" s="31"/>
      <c r="I7037" s="207"/>
      <c r="J7037" s="84"/>
      <c r="K7037" s="31"/>
      <c r="L7037" s="31"/>
      <c r="M7037" s="169"/>
      <c r="N7037" s="148"/>
      <c r="O7037" s="106"/>
      <c r="P7037" s="43"/>
      <c r="Q7037" s="207"/>
      <c r="R7037" s="84"/>
      <c r="S7037" s="31"/>
      <c r="T7037" s="31"/>
      <c r="U7037" s="169"/>
      <c r="V7037" s="150"/>
      <c r="W7037" s="141" t="str" cm="1">
        <f t="array" ref="W7037">IF(SUM(LEN(B7037:V7037))=0,"",IF(OR(OR(ISBLANK(F7037),SUM(LEN(C7037),LEN(D7037))=0),AND(NOT(E7037="Unknown"),ISBLANK(J7037)),AND(NOT(O7037="Unknown"),ISBLANK(R7037))),"Missing Information", INDEX(Table15[Entire Service Line Classification], MATCH(SUMIFS(Table15[Unique ID],Table15[System-Owned Portion],E7037,Table15[If Material Anything Other than "Lead" in Column E,Was Material Ever Previously Lead?],G7037,Table15[Customer-Owned Portion],O7037),Table15[Unique ID],0),0)))</f>
        <v/>
      </c>
      <c r="X7037"/>
    </row>
    <row r="7038" spans="2:24" x14ac:dyDescent="0.35">
      <c r="B7038" s="146"/>
      <c r="C7038" s="31"/>
      <c r="D7038" s="31"/>
      <c r="E7038" s="44"/>
      <c r="F7038" s="43"/>
      <c r="G7038" s="84"/>
      <c r="H7038" s="31"/>
      <c r="I7038" s="207"/>
      <c r="J7038" s="84"/>
      <c r="K7038" s="31"/>
      <c r="L7038" s="31"/>
      <c r="M7038" s="169"/>
      <c r="N7038" s="148"/>
      <c r="O7038" s="106"/>
      <c r="P7038" s="43"/>
      <c r="Q7038" s="207"/>
      <c r="R7038" s="84"/>
      <c r="S7038" s="31"/>
      <c r="T7038" s="31"/>
      <c r="U7038" s="169"/>
      <c r="V7038" s="150"/>
      <c r="W7038" s="141" t="str" cm="1">
        <f t="array" ref="W7038">IF(SUM(LEN(B7038:V7038))=0,"",IF(OR(OR(ISBLANK(F7038),SUM(LEN(C7038),LEN(D7038))=0),AND(NOT(E7038="Unknown"),ISBLANK(J7038)),AND(NOT(O7038="Unknown"),ISBLANK(R7038))),"Missing Information", INDEX(Table15[Entire Service Line Classification], MATCH(SUMIFS(Table15[Unique ID],Table15[System-Owned Portion],E7038,Table15[If Material Anything Other than "Lead" in Column E,Was Material Ever Previously Lead?],G7038,Table15[Customer-Owned Portion],O7038),Table15[Unique ID],0),0)))</f>
        <v/>
      </c>
      <c r="X7038"/>
    </row>
    <row r="7039" spans="2:24" x14ac:dyDescent="0.35">
      <c r="B7039" s="146"/>
      <c r="C7039" s="31"/>
      <c r="D7039" s="31"/>
      <c r="E7039" s="44"/>
      <c r="F7039" s="43"/>
      <c r="G7039" s="84"/>
      <c r="H7039" s="31"/>
      <c r="I7039" s="207"/>
      <c r="J7039" s="84"/>
      <c r="K7039" s="31"/>
      <c r="L7039" s="31"/>
      <c r="M7039" s="169"/>
      <c r="N7039" s="148"/>
      <c r="O7039" s="106"/>
      <c r="P7039" s="43"/>
      <c r="Q7039" s="207"/>
      <c r="R7039" s="84"/>
      <c r="S7039" s="31"/>
      <c r="T7039" s="31"/>
      <c r="U7039" s="169"/>
      <c r="V7039" s="150"/>
      <c r="W7039" s="141" t="str" cm="1">
        <f t="array" ref="W7039">IF(SUM(LEN(B7039:V7039))=0,"",IF(OR(OR(ISBLANK(F7039),SUM(LEN(C7039),LEN(D7039))=0),AND(NOT(E7039="Unknown"),ISBLANK(J7039)),AND(NOT(O7039="Unknown"),ISBLANK(R7039))),"Missing Information", INDEX(Table15[Entire Service Line Classification], MATCH(SUMIFS(Table15[Unique ID],Table15[System-Owned Portion],E7039,Table15[If Material Anything Other than "Lead" in Column E,Was Material Ever Previously Lead?],G7039,Table15[Customer-Owned Portion],O7039),Table15[Unique ID],0),0)))</f>
        <v/>
      </c>
      <c r="X7039"/>
    </row>
    <row r="7040" spans="2:24" x14ac:dyDescent="0.35">
      <c r="B7040" s="146"/>
      <c r="C7040" s="31"/>
      <c r="D7040" s="31"/>
      <c r="E7040" s="44"/>
      <c r="F7040" s="43"/>
      <c r="G7040" s="84"/>
      <c r="H7040" s="31"/>
      <c r="I7040" s="207"/>
      <c r="J7040" s="84"/>
      <c r="K7040" s="31"/>
      <c r="L7040" s="31"/>
      <c r="M7040" s="169"/>
      <c r="N7040" s="148"/>
      <c r="O7040" s="106"/>
      <c r="P7040" s="43"/>
      <c r="Q7040" s="207"/>
      <c r="R7040" s="84"/>
      <c r="S7040" s="31"/>
      <c r="T7040" s="31"/>
      <c r="U7040" s="169"/>
      <c r="V7040" s="150"/>
      <c r="W7040" s="141" t="str" cm="1">
        <f t="array" ref="W7040">IF(SUM(LEN(B7040:V7040))=0,"",IF(OR(OR(ISBLANK(F7040),SUM(LEN(C7040),LEN(D7040))=0),AND(NOT(E7040="Unknown"),ISBLANK(J7040)),AND(NOT(O7040="Unknown"),ISBLANK(R7040))),"Missing Information", INDEX(Table15[Entire Service Line Classification], MATCH(SUMIFS(Table15[Unique ID],Table15[System-Owned Portion],E7040,Table15[If Material Anything Other than "Lead" in Column E,Was Material Ever Previously Lead?],G7040,Table15[Customer-Owned Portion],O7040),Table15[Unique ID],0),0)))</f>
        <v/>
      </c>
      <c r="X7040"/>
    </row>
    <row r="7041" spans="2:24" x14ac:dyDescent="0.35">
      <c r="B7041" s="146"/>
      <c r="C7041" s="31"/>
      <c r="D7041" s="31"/>
      <c r="E7041" s="44"/>
      <c r="F7041" s="43"/>
      <c r="G7041" s="84"/>
      <c r="H7041" s="31"/>
      <c r="I7041" s="207"/>
      <c r="J7041" s="84"/>
      <c r="K7041" s="31"/>
      <c r="L7041" s="31"/>
      <c r="M7041" s="169"/>
      <c r="N7041" s="148"/>
      <c r="O7041" s="106"/>
      <c r="P7041" s="43"/>
      <c r="Q7041" s="207"/>
      <c r="R7041" s="84"/>
      <c r="S7041" s="31"/>
      <c r="T7041" s="31"/>
      <c r="U7041" s="169"/>
      <c r="V7041" s="150"/>
      <c r="W7041" s="141" t="str" cm="1">
        <f t="array" ref="W7041">IF(SUM(LEN(B7041:V7041))=0,"",IF(OR(OR(ISBLANK(F7041),SUM(LEN(C7041),LEN(D7041))=0),AND(NOT(E7041="Unknown"),ISBLANK(J7041)),AND(NOT(O7041="Unknown"),ISBLANK(R7041))),"Missing Information", INDEX(Table15[Entire Service Line Classification], MATCH(SUMIFS(Table15[Unique ID],Table15[System-Owned Portion],E7041,Table15[If Material Anything Other than "Lead" in Column E,Was Material Ever Previously Lead?],G7041,Table15[Customer-Owned Portion],O7041),Table15[Unique ID],0),0)))</f>
        <v/>
      </c>
      <c r="X7041"/>
    </row>
    <row r="7042" spans="2:24" x14ac:dyDescent="0.35">
      <c r="B7042" s="146"/>
      <c r="C7042" s="31"/>
      <c r="D7042" s="31"/>
      <c r="E7042" s="44"/>
      <c r="F7042" s="43"/>
      <c r="G7042" s="84"/>
      <c r="H7042" s="31"/>
      <c r="I7042" s="207"/>
      <c r="J7042" s="84"/>
      <c r="K7042" s="31"/>
      <c r="L7042" s="31"/>
      <c r="M7042" s="169"/>
      <c r="N7042" s="148"/>
      <c r="O7042" s="106"/>
      <c r="P7042" s="43"/>
      <c r="Q7042" s="207"/>
      <c r="R7042" s="84"/>
      <c r="S7042" s="31"/>
      <c r="T7042" s="31"/>
      <c r="U7042" s="169"/>
      <c r="V7042" s="150"/>
      <c r="W7042" s="141" t="str" cm="1">
        <f t="array" ref="W7042">IF(SUM(LEN(B7042:V7042))=0,"",IF(OR(OR(ISBLANK(F7042),SUM(LEN(C7042),LEN(D7042))=0),AND(NOT(E7042="Unknown"),ISBLANK(J7042)),AND(NOT(O7042="Unknown"),ISBLANK(R7042))),"Missing Information", INDEX(Table15[Entire Service Line Classification], MATCH(SUMIFS(Table15[Unique ID],Table15[System-Owned Portion],E7042,Table15[If Material Anything Other than "Lead" in Column E,Was Material Ever Previously Lead?],G7042,Table15[Customer-Owned Portion],O7042),Table15[Unique ID],0),0)))</f>
        <v/>
      </c>
      <c r="X7042"/>
    </row>
    <row r="7043" spans="2:24" x14ac:dyDescent="0.35">
      <c r="B7043" s="146"/>
      <c r="C7043" s="31"/>
      <c r="D7043" s="31"/>
      <c r="E7043" s="44"/>
      <c r="F7043" s="43"/>
      <c r="G7043" s="84"/>
      <c r="H7043" s="31"/>
      <c r="I7043" s="207"/>
      <c r="J7043" s="84"/>
      <c r="K7043" s="31"/>
      <c r="L7043" s="31"/>
      <c r="M7043" s="169"/>
      <c r="N7043" s="148"/>
      <c r="O7043" s="106"/>
      <c r="P7043" s="43"/>
      <c r="Q7043" s="207"/>
      <c r="R7043" s="84"/>
      <c r="S7043" s="31"/>
      <c r="T7043" s="31"/>
      <c r="U7043" s="169"/>
      <c r="V7043" s="150"/>
      <c r="W7043" s="141" t="str" cm="1">
        <f t="array" ref="W7043">IF(SUM(LEN(B7043:V7043))=0,"",IF(OR(OR(ISBLANK(F7043),SUM(LEN(C7043),LEN(D7043))=0),AND(NOT(E7043="Unknown"),ISBLANK(J7043)),AND(NOT(O7043="Unknown"),ISBLANK(R7043))),"Missing Information", INDEX(Table15[Entire Service Line Classification], MATCH(SUMIFS(Table15[Unique ID],Table15[System-Owned Portion],E7043,Table15[If Material Anything Other than "Lead" in Column E,Was Material Ever Previously Lead?],G7043,Table15[Customer-Owned Portion],O7043),Table15[Unique ID],0),0)))</f>
        <v/>
      </c>
      <c r="X7043"/>
    </row>
    <row r="7044" spans="2:24" x14ac:dyDescent="0.35">
      <c r="B7044" s="146"/>
      <c r="C7044" s="31"/>
      <c r="D7044" s="31"/>
      <c r="E7044" s="44"/>
      <c r="F7044" s="43"/>
      <c r="G7044" s="84"/>
      <c r="H7044" s="31"/>
      <c r="I7044" s="207"/>
      <c r="J7044" s="84"/>
      <c r="K7044" s="31"/>
      <c r="L7044" s="31"/>
      <c r="M7044" s="169"/>
      <c r="N7044" s="148"/>
      <c r="O7044" s="106"/>
      <c r="P7044" s="43"/>
      <c r="Q7044" s="207"/>
      <c r="R7044" s="84"/>
      <c r="S7044" s="31"/>
      <c r="T7044" s="31"/>
      <c r="U7044" s="169"/>
      <c r="V7044" s="150"/>
      <c r="W7044" s="141" t="str" cm="1">
        <f t="array" ref="W7044">IF(SUM(LEN(B7044:V7044))=0,"",IF(OR(OR(ISBLANK(F7044),SUM(LEN(C7044),LEN(D7044))=0),AND(NOT(E7044="Unknown"),ISBLANK(J7044)),AND(NOT(O7044="Unknown"),ISBLANK(R7044))),"Missing Information", INDEX(Table15[Entire Service Line Classification], MATCH(SUMIFS(Table15[Unique ID],Table15[System-Owned Portion],E7044,Table15[If Material Anything Other than "Lead" in Column E,Was Material Ever Previously Lead?],G7044,Table15[Customer-Owned Portion],O7044),Table15[Unique ID],0),0)))</f>
        <v/>
      </c>
      <c r="X7044"/>
    </row>
    <row r="7045" spans="2:24" x14ac:dyDescent="0.35">
      <c r="B7045" s="146"/>
      <c r="C7045" s="31"/>
      <c r="D7045" s="31"/>
      <c r="E7045" s="44"/>
      <c r="F7045" s="43"/>
      <c r="G7045" s="84"/>
      <c r="H7045" s="31"/>
      <c r="I7045" s="207"/>
      <c r="J7045" s="84"/>
      <c r="K7045" s="31"/>
      <c r="L7045" s="31"/>
      <c r="M7045" s="169"/>
      <c r="N7045" s="148"/>
      <c r="O7045" s="106"/>
      <c r="P7045" s="43"/>
      <c r="Q7045" s="207"/>
      <c r="R7045" s="84"/>
      <c r="S7045" s="31"/>
      <c r="T7045" s="31"/>
      <c r="U7045" s="169"/>
      <c r="V7045" s="150"/>
      <c r="W7045" s="141" t="str" cm="1">
        <f t="array" ref="W7045">IF(SUM(LEN(B7045:V7045))=0,"",IF(OR(OR(ISBLANK(F7045),SUM(LEN(C7045),LEN(D7045))=0),AND(NOT(E7045="Unknown"),ISBLANK(J7045)),AND(NOT(O7045="Unknown"),ISBLANK(R7045))),"Missing Information", INDEX(Table15[Entire Service Line Classification], MATCH(SUMIFS(Table15[Unique ID],Table15[System-Owned Portion],E7045,Table15[If Material Anything Other than "Lead" in Column E,Was Material Ever Previously Lead?],G7045,Table15[Customer-Owned Portion],O7045),Table15[Unique ID],0),0)))</f>
        <v/>
      </c>
      <c r="X7045"/>
    </row>
    <row r="7046" spans="2:24" x14ac:dyDescent="0.35">
      <c r="B7046" s="146"/>
      <c r="C7046" s="31"/>
      <c r="D7046" s="31"/>
      <c r="E7046" s="44"/>
      <c r="F7046" s="43"/>
      <c r="G7046" s="84"/>
      <c r="H7046" s="31"/>
      <c r="I7046" s="207"/>
      <c r="J7046" s="84"/>
      <c r="K7046" s="31"/>
      <c r="L7046" s="31"/>
      <c r="M7046" s="169"/>
      <c r="N7046" s="148"/>
      <c r="O7046" s="106"/>
      <c r="P7046" s="43"/>
      <c r="Q7046" s="207"/>
      <c r="R7046" s="84"/>
      <c r="S7046" s="31"/>
      <c r="T7046" s="31"/>
      <c r="U7046" s="169"/>
      <c r="V7046" s="150"/>
      <c r="W7046" s="141" t="str" cm="1">
        <f t="array" ref="W7046">IF(SUM(LEN(B7046:V7046))=0,"",IF(OR(OR(ISBLANK(F7046),SUM(LEN(C7046),LEN(D7046))=0),AND(NOT(E7046="Unknown"),ISBLANK(J7046)),AND(NOT(O7046="Unknown"),ISBLANK(R7046))),"Missing Information", INDEX(Table15[Entire Service Line Classification], MATCH(SUMIFS(Table15[Unique ID],Table15[System-Owned Portion],E7046,Table15[If Material Anything Other than "Lead" in Column E,Was Material Ever Previously Lead?],G7046,Table15[Customer-Owned Portion],O7046),Table15[Unique ID],0),0)))</f>
        <v/>
      </c>
      <c r="X7046"/>
    </row>
    <row r="7047" spans="2:24" x14ac:dyDescent="0.35">
      <c r="B7047" s="146"/>
      <c r="C7047" s="31"/>
      <c r="D7047" s="31"/>
      <c r="E7047" s="44"/>
      <c r="F7047" s="43"/>
      <c r="G7047" s="84"/>
      <c r="H7047" s="31"/>
      <c r="I7047" s="207"/>
      <c r="J7047" s="84"/>
      <c r="K7047" s="31"/>
      <c r="L7047" s="31"/>
      <c r="M7047" s="169"/>
      <c r="N7047" s="148"/>
      <c r="O7047" s="106"/>
      <c r="P7047" s="43"/>
      <c r="Q7047" s="207"/>
      <c r="R7047" s="84"/>
      <c r="S7047" s="31"/>
      <c r="T7047" s="31"/>
      <c r="U7047" s="169"/>
      <c r="V7047" s="150"/>
      <c r="W7047" s="141" t="str" cm="1">
        <f t="array" ref="W7047">IF(SUM(LEN(B7047:V7047))=0,"",IF(OR(OR(ISBLANK(F7047),SUM(LEN(C7047),LEN(D7047))=0),AND(NOT(E7047="Unknown"),ISBLANK(J7047)),AND(NOT(O7047="Unknown"),ISBLANK(R7047))),"Missing Information", INDEX(Table15[Entire Service Line Classification], MATCH(SUMIFS(Table15[Unique ID],Table15[System-Owned Portion],E7047,Table15[If Material Anything Other than "Lead" in Column E,Was Material Ever Previously Lead?],G7047,Table15[Customer-Owned Portion],O7047),Table15[Unique ID],0),0)))</f>
        <v/>
      </c>
      <c r="X7047"/>
    </row>
    <row r="7048" spans="2:24" x14ac:dyDescent="0.35">
      <c r="B7048" s="146"/>
      <c r="C7048" s="31"/>
      <c r="D7048" s="31"/>
      <c r="E7048" s="44"/>
      <c r="F7048" s="43"/>
      <c r="G7048" s="84"/>
      <c r="H7048" s="31"/>
      <c r="I7048" s="207"/>
      <c r="J7048" s="84"/>
      <c r="K7048" s="31"/>
      <c r="L7048" s="31"/>
      <c r="M7048" s="169"/>
      <c r="N7048" s="148"/>
      <c r="O7048" s="106"/>
      <c r="P7048" s="43"/>
      <c r="Q7048" s="207"/>
      <c r="R7048" s="84"/>
      <c r="S7048" s="31"/>
      <c r="T7048" s="31"/>
      <c r="U7048" s="169"/>
      <c r="V7048" s="150"/>
      <c r="W7048" s="141" t="str" cm="1">
        <f t="array" ref="W7048">IF(SUM(LEN(B7048:V7048))=0,"",IF(OR(OR(ISBLANK(F7048),SUM(LEN(C7048),LEN(D7048))=0),AND(NOT(E7048="Unknown"),ISBLANK(J7048)),AND(NOT(O7048="Unknown"),ISBLANK(R7048))),"Missing Information", INDEX(Table15[Entire Service Line Classification], MATCH(SUMIFS(Table15[Unique ID],Table15[System-Owned Portion],E7048,Table15[If Material Anything Other than "Lead" in Column E,Was Material Ever Previously Lead?],G7048,Table15[Customer-Owned Portion],O7048),Table15[Unique ID],0),0)))</f>
        <v/>
      </c>
      <c r="X7048"/>
    </row>
    <row r="7049" spans="2:24" x14ac:dyDescent="0.35">
      <c r="B7049" s="146"/>
      <c r="C7049" s="31"/>
      <c r="D7049" s="31"/>
      <c r="E7049" s="44"/>
      <c r="F7049" s="43"/>
      <c r="G7049" s="84"/>
      <c r="H7049" s="31"/>
      <c r="I7049" s="207"/>
      <c r="J7049" s="84"/>
      <c r="K7049" s="31"/>
      <c r="L7049" s="31"/>
      <c r="M7049" s="169"/>
      <c r="N7049" s="148"/>
      <c r="O7049" s="106"/>
      <c r="P7049" s="43"/>
      <c r="Q7049" s="207"/>
      <c r="R7049" s="84"/>
      <c r="S7049" s="31"/>
      <c r="T7049" s="31"/>
      <c r="U7049" s="169"/>
      <c r="V7049" s="150"/>
      <c r="W7049" s="141" t="str" cm="1">
        <f t="array" ref="W7049">IF(SUM(LEN(B7049:V7049))=0,"",IF(OR(OR(ISBLANK(F7049),SUM(LEN(C7049),LEN(D7049))=0),AND(NOT(E7049="Unknown"),ISBLANK(J7049)),AND(NOT(O7049="Unknown"),ISBLANK(R7049))),"Missing Information", INDEX(Table15[Entire Service Line Classification], MATCH(SUMIFS(Table15[Unique ID],Table15[System-Owned Portion],E7049,Table15[If Material Anything Other than "Lead" in Column E,Was Material Ever Previously Lead?],G7049,Table15[Customer-Owned Portion],O7049),Table15[Unique ID],0),0)))</f>
        <v/>
      </c>
      <c r="X7049"/>
    </row>
    <row r="7050" spans="2:24" x14ac:dyDescent="0.35">
      <c r="B7050" s="146"/>
      <c r="C7050" s="31"/>
      <c r="D7050" s="31"/>
      <c r="E7050" s="44"/>
      <c r="F7050" s="43"/>
      <c r="G7050" s="84"/>
      <c r="H7050" s="31"/>
      <c r="I7050" s="207"/>
      <c r="J7050" s="84"/>
      <c r="K7050" s="31"/>
      <c r="L7050" s="31"/>
      <c r="M7050" s="169"/>
      <c r="N7050" s="148"/>
      <c r="O7050" s="106"/>
      <c r="P7050" s="43"/>
      <c r="Q7050" s="207"/>
      <c r="R7050" s="84"/>
      <c r="S7050" s="31"/>
      <c r="T7050" s="31"/>
      <c r="U7050" s="169"/>
      <c r="V7050" s="150"/>
      <c r="W7050" s="141" t="str" cm="1">
        <f t="array" ref="W7050">IF(SUM(LEN(B7050:V7050))=0,"",IF(OR(OR(ISBLANK(F7050),SUM(LEN(C7050),LEN(D7050))=0),AND(NOT(E7050="Unknown"),ISBLANK(J7050)),AND(NOT(O7050="Unknown"),ISBLANK(R7050))),"Missing Information", INDEX(Table15[Entire Service Line Classification], MATCH(SUMIFS(Table15[Unique ID],Table15[System-Owned Portion],E7050,Table15[If Material Anything Other than "Lead" in Column E,Was Material Ever Previously Lead?],G7050,Table15[Customer-Owned Portion],O7050),Table15[Unique ID],0),0)))</f>
        <v/>
      </c>
      <c r="X7050"/>
    </row>
    <row r="7051" spans="2:24" x14ac:dyDescent="0.35">
      <c r="B7051" s="146"/>
      <c r="C7051" s="31"/>
      <c r="D7051" s="31"/>
      <c r="E7051" s="44"/>
      <c r="F7051" s="43"/>
      <c r="G7051" s="84"/>
      <c r="H7051" s="31"/>
      <c r="I7051" s="207"/>
      <c r="J7051" s="84"/>
      <c r="K7051" s="31"/>
      <c r="L7051" s="31"/>
      <c r="M7051" s="169"/>
      <c r="N7051" s="148"/>
      <c r="O7051" s="106"/>
      <c r="P7051" s="43"/>
      <c r="Q7051" s="207"/>
      <c r="R7051" s="84"/>
      <c r="S7051" s="31"/>
      <c r="T7051" s="31"/>
      <c r="U7051" s="169"/>
      <c r="V7051" s="150"/>
      <c r="W7051" s="141" t="str" cm="1">
        <f t="array" ref="W7051">IF(SUM(LEN(B7051:V7051))=0,"",IF(OR(OR(ISBLANK(F7051),SUM(LEN(C7051),LEN(D7051))=0),AND(NOT(E7051="Unknown"),ISBLANK(J7051)),AND(NOT(O7051="Unknown"),ISBLANK(R7051))),"Missing Information", INDEX(Table15[Entire Service Line Classification], MATCH(SUMIFS(Table15[Unique ID],Table15[System-Owned Portion],E7051,Table15[If Material Anything Other than "Lead" in Column E,Was Material Ever Previously Lead?],G7051,Table15[Customer-Owned Portion],O7051),Table15[Unique ID],0),0)))</f>
        <v/>
      </c>
      <c r="X7051"/>
    </row>
    <row r="7052" spans="2:24" x14ac:dyDescent="0.35">
      <c r="B7052" s="146"/>
      <c r="C7052" s="31"/>
      <c r="D7052" s="31"/>
      <c r="E7052" s="44"/>
      <c r="F7052" s="43"/>
      <c r="G7052" s="84"/>
      <c r="H7052" s="31"/>
      <c r="I7052" s="207"/>
      <c r="J7052" s="84"/>
      <c r="K7052" s="31"/>
      <c r="L7052" s="31"/>
      <c r="M7052" s="169"/>
      <c r="N7052" s="148"/>
      <c r="O7052" s="106"/>
      <c r="P7052" s="43"/>
      <c r="Q7052" s="207"/>
      <c r="R7052" s="84"/>
      <c r="S7052" s="31"/>
      <c r="T7052" s="31"/>
      <c r="U7052" s="169"/>
      <c r="V7052" s="150"/>
      <c r="W7052" s="141" t="str" cm="1">
        <f t="array" ref="W7052">IF(SUM(LEN(B7052:V7052))=0,"",IF(OR(OR(ISBLANK(F7052),SUM(LEN(C7052),LEN(D7052))=0),AND(NOT(E7052="Unknown"),ISBLANK(J7052)),AND(NOT(O7052="Unknown"),ISBLANK(R7052))),"Missing Information", INDEX(Table15[Entire Service Line Classification], MATCH(SUMIFS(Table15[Unique ID],Table15[System-Owned Portion],E7052,Table15[If Material Anything Other than "Lead" in Column E,Was Material Ever Previously Lead?],G7052,Table15[Customer-Owned Portion],O7052),Table15[Unique ID],0),0)))</f>
        <v/>
      </c>
      <c r="X7052"/>
    </row>
    <row r="7053" spans="2:24" x14ac:dyDescent="0.35">
      <c r="B7053" s="146"/>
      <c r="C7053" s="31"/>
      <c r="D7053" s="31"/>
      <c r="E7053" s="44"/>
      <c r="F7053" s="43"/>
      <c r="G7053" s="84"/>
      <c r="H7053" s="31"/>
      <c r="I7053" s="207"/>
      <c r="J7053" s="84"/>
      <c r="K7053" s="31"/>
      <c r="L7053" s="31"/>
      <c r="M7053" s="169"/>
      <c r="N7053" s="148"/>
      <c r="O7053" s="106"/>
      <c r="P7053" s="43"/>
      <c r="Q7053" s="207"/>
      <c r="R7053" s="84"/>
      <c r="S7053" s="31"/>
      <c r="T7053" s="31"/>
      <c r="U7053" s="169"/>
      <c r="V7053" s="150"/>
      <c r="W7053" s="141" t="str" cm="1">
        <f t="array" ref="W7053">IF(SUM(LEN(B7053:V7053))=0,"",IF(OR(OR(ISBLANK(F7053),SUM(LEN(C7053),LEN(D7053))=0),AND(NOT(E7053="Unknown"),ISBLANK(J7053)),AND(NOT(O7053="Unknown"),ISBLANK(R7053))),"Missing Information", INDEX(Table15[Entire Service Line Classification], MATCH(SUMIFS(Table15[Unique ID],Table15[System-Owned Portion],E7053,Table15[If Material Anything Other than "Lead" in Column E,Was Material Ever Previously Lead?],G7053,Table15[Customer-Owned Portion],O7053),Table15[Unique ID],0),0)))</f>
        <v/>
      </c>
      <c r="X7053"/>
    </row>
    <row r="7054" spans="2:24" x14ac:dyDescent="0.35">
      <c r="B7054" s="146"/>
      <c r="C7054" s="31"/>
      <c r="D7054" s="31"/>
      <c r="E7054" s="44"/>
      <c r="F7054" s="43"/>
      <c r="G7054" s="84"/>
      <c r="H7054" s="31"/>
      <c r="I7054" s="207"/>
      <c r="J7054" s="84"/>
      <c r="K7054" s="31"/>
      <c r="L7054" s="31"/>
      <c r="M7054" s="169"/>
      <c r="N7054" s="148"/>
      <c r="O7054" s="106"/>
      <c r="P7054" s="43"/>
      <c r="Q7054" s="207"/>
      <c r="R7054" s="84"/>
      <c r="S7054" s="31"/>
      <c r="T7054" s="31"/>
      <c r="U7054" s="169"/>
      <c r="V7054" s="150"/>
      <c r="W7054" s="141" t="str" cm="1">
        <f t="array" ref="W7054">IF(SUM(LEN(B7054:V7054))=0,"",IF(OR(OR(ISBLANK(F7054),SUM(LEN(C7054),LEN(D7054))=0),AND(NOT(E7054="Unknown"),ISBLANK(J7054)),AND(NOT(O7054="Unknown"),ISBLANK(R7054))),"Missing Information", INDEX(Table15[Entire Service Line Classification], MATCH(SUMIFS(Table15[Unique ID],Table15[System-Owned Portion],E7054,Table15[If Material Anything Other than "Lead" in Column E,Was Material Ever Previously Lead?],G7054,Table15[Customer-Owned Portion],O7054),Table15[Unique ID],0),0)))</f>
        <v/>
      </c>
      <c r="X7054"/>
    </row>
    <row r="7055" spans="2:24" x14ac:dyDescent="0.35">
      <c r="B7055" s="146"/>
      <c r="C7055" s="31"/>
      <c r="D7055" s="31"/>
      <c r="E7055" s="44"/>
      <c r="F7055" s="43"/>
      <c r="G7055" s="84"/>
      <c r="H7055" s="31"/>
      <c r="I7055" s="207"/>
      <c r="J7055" s="84"/>
      <c r="K7055" s="31"/>
      <c r="L7055" s="31"/>
      <c r="M7055" s="169"/>
      <c r="N7055" s="148"/>
      <c r="O7055" s="106"/>
      <c r="P7055" s="43"/>
      <c r="Q7055" s="207"/>
      <c r="R7055" s="84"/>
      <c r="S7055" s="31"/>
      <c r="T7055" s="31"/>
      <c r="U7055" s="169"/>
      <c r="V7055" s="150"/>
      <c r="W7055" s="141" t="str" cm="1">
        <f t="array" ref="W7055">IF(SUM(LEN(B7055:V7055))=0,"",IF(OR(OR(ISBLANK(F7055),SUM(LEN(C7055),LEN(D7055))=0),AND(NOT(E7055="Unknown"),ISBLANK(J7055)),AND(NOT(O7055="Unknown"),ISBLANK(R7055))),"Missing Information", INDEX(Table15[Entire Service Line Classification], MATCH(SUMIFS(Table15[Unique ID],Table15[System-Owned Portion],E7055,Table15[If Material Anything Other than "Lead" in Column E,Was Material Ever Previously Lead?],G7055,Table15[Customer-Owned Portion],O7055),Table15[Unique ID],0),0)))</f>
        <v/>
      </c>
      <c r="X7055"/>
    </row>
    <row r="7056" spans="2:24" x14ac:dyDescent="0.35">
      <c r="B7056" s="146"/>
      <c r="C7056" s="31"/>
      <c r="D7056" s="31"/>
      <c r="E7056" s="44"/>
      <c r="F7056" s="43"/>
      <c r="G7056" s="84"/>
      <c r="H7056" s="31"/>
      <c r="I7056" s="207"/>
      <c r="J7056" s="84"/>
      <c r="K7056" s="31"/>
      <c r="L7056" s="31"/>
      <c r="M7056" s="169"/>
      <c r="N7056" s="148"/>
      <c r="O7056" s="106"/>
      <c r="P7056" s="43"/>
      <c r="Q7056" s="207"/>
      <c r="R7056" s="84"/>
      <c r="S7056" s="31"/>
      <c r="T7056" s="31"/>
      <c r="U7056" s="169"/>
      <c r="V7056" s="150"/>
      <c r="W7056" s="141" t="str" cm="1">
        <f t="array" ref="W7056">IF(SUM(LEN(B7056:V7056))=0,"",IF(OR(OR(ISBLANK(F7056),SUM(LEN(C7056),LEN(D7056))=0),AND(NOT(E7056="Unknown"),ISBLANK(J7056)),AND(NOT(O7056="Unknown"),ISBLANK(R7056))),"Missing Information", INDEX(Table15[Entire Service Line Classification], MATCH(SUMIFS(Table15[Unique ID],Table15[System-Owned Portion],E7056,Table15[If Material Anything Other than "Lead" in Column E,Was Material Ever Previously Lead?],G7056,Table15[Customer-Owned Portion],O7056),Table15[Unique ID],0),0)))</f>
        <v/>
      </c>
      <c r="X7056"/>
    </row>
    <row r="7057" spans="2:24" x14ac:dyDescent="0.35">
      <c r="B7057" s="146"/>
      <c r="C7057" s="31"/>
      <c r="D7057" s="31"/>
      <c r="E7057" s="44"/>
      <c r="F7057" s="43"/>
      <c r="G7057" s="84"/>
      <c r="H7057" s="31"/>
      <c r="I7057" s="207"/>
      <c r="J7057" s="84"/>
      <c r="K7057" s="31"/>
      <c r="L7057" s="31"/>
      <c r="M7057" s="169"/>
      <c r="N7057" s="148"/>
      <c r="O7057" s="106"/>
      <c r="P7057" s="43"/>
      <c r="Q7057" s="207"/>
      <c r="R7057" s="84"/>
      <c r="S7057" s="31"/>
      <c r="T7057" s="31"/>
      <c r="U7057" s="169"/>
      <c r="V7057" s="150"/>
      <c r="W7057" s="141" t="str" cm="1">
        <f t="array" ref="W7057">IF(SUM(LEN(B7057:V7057))=0,"",IF(OR(OR(ISBLANK(F7057),SUM(LEN(C7057),LEN(D7057))=0),AND(NOT(E7057="Unknown"),ISBLANK(J7057)),AND(NOT(O7057="Unknown"),ISBLANK(R7057))),"Missing Information", INDEX(Table15[Entire Service Line Classification], MATCH(SUMIFS(Table15[Unique ID],Table15[System-Owned Portion],E7057,Table15[If Material Anything Other than "Lead" in Column E,Was Material Ever Previously Lead?],G7057,Table15[Customer-Owned Portion],O7057),Table15[Unique ID],0),0)))</f>
        <v/>
      </c>
      <c r="X7057"/>
    </row>
    <row r="7058" spans="2:24" x14ac:dyDescent="0.35">
      <c r="B7058" s="146"/>
      <c r="C7058" s="31"/>
      <c r="D7058" s="31"/>
      <c r="E7058" s="44"/>
      <c r="F7058" s="43"/>
      <c r="G7058" s="84"/>
      <c r="H7058" s="31"/>
      <c r="I7058" s="207"/>
      <c r="J7058" s="84"/>
      <c r="K7058" s="31"/>
      <c r="L7058" s="31"/>
      <c r="M7058" s="169"/>
      <c r="N7058" s="148"/>
      <c r="O7058" s="106"/>
      <c r="P7058" s="43"/>
      <c r="Q7058" s="207"/>
      <c r="R7058" s="84"/>
      <c r="S7058" s="31"/>
      <c r="T7058" s="31"/>
      <c r="U7058" s="169"/>
      <c r="V7058" s="150"/>
      <c r="W7058" s="141" t="str" cm="1">
        <f t="array" ref="W7058">IF(SUM(LEN(B7058:V7058))=0,"",IF(OR(OR(ISBLANK(F7058),SUM(LEN(C7058),LEN(D7058))=0),AND(NOT(E7058="Unknown"),ISBLANK(J7058)),AND(NOT(O7058="Unknown"),ISBLANK(R7058))),"Missing Information", INDEX(Table15[Entire Service Line Classification], MATCH(SUMIFS(Table15[Unique ID],Table15[System-Owned Portion],E7058,Table15[If Material Anything Other than "Lead" in Column E,Was Material Ever Previously Lead?],G7058,Table15[Customer-Owned Portion],O7058),Table15[Unique ID],0),0)))</f>
        <v/>
      </c>
      <c r="X7058"/>
    </row>
    <row r="7059" spans="2:24" x14ac:dyDescent="0.35">
      <c r="B7059" s="146"/>
      <c r="C7059" s="31"/>
      <c r="D7059" s="31"/>
      <c r="E7059" s="44"/>
      <c r="F7059" s="43"/>
      <c r="G7059" s="84"/>
      <c r="H7059" s="31"/>
      <c r="I7059" s="207"/>
      <c r="J7059" s="84"/>
      <c r="K7059" s="31"/>
      <c r="L7059" s="31"/>
      <c r="M7059" s="169"/>
      <c r="N7059" s="148"/>
      <c r="O7059" s="106"/>
      <c r="P7059" s="43"/>
      <c r="Q7059" s="207"/>
      <c r="R7059" s="84"/>
      <c r="S7059" s="31"/>
      <c r="T7059" s="31"/>
      <c r="U7059" s="169"/>
      <c r="V7059" s="150"/>
      <c r="W7059" s="141" t="str" cm="1">
        <f t="array" ref="W7059">IF(SUM(LEN(B7059:V7059))=0,"",IF(OR(OR(ISBLANK(F7059),SUM(LEN(C7059),LEN(D7059))=0),AND(NOT(E7059="Unknown"),ISBLANK(J7059)),AND(NOT(O7059="Unknown"),ISBLANK(R7059))),"Missing Information", INDEX(Table15[Entire Service Line Classification], MATCH(SUMIFS(Table15[Unique ID],Table15[System-Owned Portion],E7059,Table15[If Material Anything Other than "Lead" in Column E,Was Material Ever Previously Lead?],G7059,Table15[Customer-Owned Portion],O7059),Table15[Unique ID],0),0)))</f>
        <v/>
      </c>
      <c r="X7059"/>
    </row>
    <row r="7060" spans="2:24" x14ac:dyDescent="0.35">
      <c r="B7060" s="146"/>
      <c r="C7060" s="31"/>
      <c r="D7060" s="31"/>
      <c r="E7060" s="44"/>
      <c r="F7060" s="43"/>
      <c r="G7060" s="84"/>
      <c r="H7060" s="31"/>
      <c r="I7060" s="207"/>
      <c r="J7060" s="84"/>
      <c r="K7060" s="31"/>
      <c r="L7060" s="31"/>
      <c r="M7060" s="169"/>
      <c r="N7060" s="148"/>
      <c r="O7060" s="106"/>
      <c r="P7060" s="43"/>
      <c r="Q7060" s="207"/>
      <c r="R7060" s="84"/>
      <c r="S7060" s="31"/>
      <c r="T7060" s="31"/>
      <c r="U7060" s="169"/>
      <c r="V7060" s="150"/>
      <c r="W7060" s="141" t="str" cm="1">
        <f t="array" ref="W7060">IF(SUM(LEN(B7060:V7060))=0,"",IF(OR(OR(ISBLANK(F7060),SUM(LEN(C7060),LEN(D7060))=0),AND(NOT(E7060="Unknown"),ISBLANK(J7060)),AND(NOT(O7060="Unknown"),ISBLANK(R7060))),"Missing Information", INDEX(Table15[Entire Service Line Classification], MATCH(SUMIFS(Table15[Unique ID],Table15[System-Owned Portion],E7060,Table15[If Material Anything Other than "Lead" in Column E,Was Material Ever Previously Lead?],G7060,Table15[Customer-Owned Portion],O7060),Table15[Unique ID],0),0)))</f>
        <v/>
      </c>
      <c r="X7060"/>
    </row>
    <row r="7061" spans="2:24" x14ac:dyDescent="0.35">
      <c r="B7061" s="146"/>
      <c r="C7061" s="31"/>
      <c r="D7061" s="31"/>
      <c r="E7061" s="44"/>
      <c r="F7061" s="43"/>
      <c r="G7061" s="84"/>
      <c r="H7061" s="31"/>
      <c r="I7061" s="207"/>
      <c r="J7061" s="84"/>
      <c r="K7061" s="31"/>
      <c r="L7061" s="31"/>
      <c r="M7061" s="169"/>
      <c r="N7061" s="148"/>
      <c r="O7061" s="106"/>
      <c r="P7061" s="43"/>
      <c r="Q7061" s="207"/>
      <c r="R7061" s="84"/>
      <c r="S7061" s="31"/>
      <c r="T7061" s="31"/>
      <c r="U7061" s="169"/>
      <c r="V7061" s="150"/>
      <c r="W7061" s="141" t="str" cm="1">
        <f t="array" ref="W7061">IF(SUM(LEN(B7061:V7061))=0,"",IF(OR(OR(ISBLANK(F7061),SUM(LEN(C7061),LEN(D7061))=0),AND(NOT(E7061="Unknown"),ISBLANK(J7061)),AND(NOT(O7061="Unknown"),ISBLANK(R7061))),"Missing Information", INDEX(Table15[Entire Service Line Classification], MATCH(SUMIFS(Table15[Unique ID],Table15[System-Owned Portion],E7061,Table15[If Material Anything Other than "Lead" in Column E,Was Material Ever Previously Lead?],G7061,Table15[Customer-Owned Portion],O7061),Table15[Unique ID],0),0)))</f>
        <v/>
      </c>
      <c r="X7061"/>
    </row>
    <row r="7062" spans="2:24" x14ac:dyDescent="0.35">
      <c r="B7062" s="146"/>
      <c r="C7062" s="31"/>
      <c r="D7062" s="31"/>
      <c r="E7062" s="44"/>
      <c r="F7062" s="43"/>
      <c r="G7062" s="84"/>
      <c r="H7062" s="31"/>
      <c r="I7062" s="207"/>
      <c r="J7062" s="84"/>
      <c r="K7062" s="31"/>
      <c r="L7062" s="31"/>
      <c r="M7062" s="169"/>
      <c r="N7062" s="148"/>
      <c r="O7062" s="106"/>
      <c r="P7062" s="43"/>
      <c r="Q7062" s="207"/>
      <c r="R7062" s="84"/>
      <c r="S7062" s="31"/>
      <c r="T7062" s="31"/>
      <c r="U7062" s="169"/>
      <c r="V7062" s="150"/>
      <c r="W7062" s="141" t="str" cm="1">
        <f t="array" ref="W7062">IF(SUM(LEN(B7062:V7062))=0,"",IF(OR(OR(ISBLANK(F7062),SUM(LEN(C7062),LEN(D7062))=0),AND(NOT(E7062="Unknown"),ISBLANK(J7062)),AND(NOT(O7062="Unknown"),ISBLANK(R7062))),"Missing Information", INDEX(Table15[Entire Service Line Classification], MATCH(SUMIFS(Table15[Unique ID],Table15[System-Owned Portion],E7062,Table15[If Material Anything Other than "Lead" in Column E,Was Material Ever Previously Lead?],G7062,Table15[Customer-Owned Portion],O7062),Table15[Unique ID],0),0)))</f>
        <v/>
      </c>
      <c r="X7062"/>
    </row>
    <row r="7063" spans="2:24" x14ac:dyDescent="0.35">
      <c r="B7063" s="146"/>
      <c r="C7063" s="31"/>
      <c r="D7063" s="31"/>
      <c r="E7063" s="44"/>
      <c r="F7063" s="43"/>
      <c r="G7063" s="84"/>
      <c r="H7063" s="31"/>
      <c r="I7063" s="207"/>
      <c r="J7063" s="84"/>
      <c r="K7063" s="31"/>
      <c r="L7063" s="31"/>
      <c r="M7063" s="169"/>
      <c r="N7063" s="148"/>
      <c r="O7063" s="106"/>
      <c r="P7063" s="43"/>
      <c r="Q7063" s="207"/>
      <c r="R7063" s="84"/>
      <c r="S7063" s="31"/>
      <c r="T7063" s="31"/>
      <c r="U7063" s="169"/>
      <c r="V7063" s="150"/>
      <c r="W7063" s="141" t="str" cm="1">
        <f t="array" ref="W7063">IF(SUM(LEN(B7063:V7063))=0,"",IF(OR(OR(ISBLANK(F7063),SUM(LEN(C7063),LEN(D7063))=0),AND(NOT(E7063="Unknown"),ISBLANK(J7063)),AND(NOT(O7063="Unknown"),ISBLANK(R7063))),"Missing Information", INDEX(Table15[Entire Service Line Classification], MATCH(SUMIFS(Table15[Unique ID],Table15[System-Owned Portion],E7063,Table15[If Material Anything Other than "Lead" in Column E,Was Material Ever Previously Lead?],G7063,Table15[Customer-Owned Portion],O7063),Table15[Unique ID],0),0)))</f>
        <v/>
      </c>
      <c r="X7063"/>
    </row>
    <row r="7064" spans="2:24" x14ac:dyDescent="0.35">
      <c r="B7064" s="146"/>
      <c r="C7064" s="31"/>
      <c r="D7064" s="31"/>
      <c r="E7064" s="44"/>
      <c r="F7064" s="43"/>
      <c r="G7064" s="84"/>
      <c r="H7064" s="31"/>
      <c r="I7064" s="207"/>
      <c r="J7064" s="84"/>
      <c r="K7064" s="31"/>
      <c r="L7064" s="31"/>
      <c r="M7064" s="169"/>
      <c r="N7064" s="148"/>
      <c r="O7064" s="106"/>
      <c r="P7064" s="43"/>
      <c r="Q7064" s="207"/>
      <c r="R7064" s="84"/>
      <c r="S7064" s="31"/>
      <c r="T7064" s="31"/>
      <c r="U7064" s="169"/>
      <c r="V7064" s="150"/>
      <c r="W7064" s="141" t="str" cm="1">
        <f t="array" ref="W7064">IF(SUM(LEN(B7064:V7064))=0,"",IF(OR(OR(ISBLANK(F7064),SUM(LEN(C7064),LEN(D7064))=0),AND(NOT(E7064="Unknown"),ISBLANK(J7064)),AND(NOT(O7064="Unknown"),ISBLANK(R7064))),"Missing Information", INDEX(Table15[Entire Service Line Classification], MATCH(SUMIFS(Table15[Unique ID],Table15[System-Owned Portion],E7064,Table15[If Material Anything Other than "Lead" in Column E,Was Material Ever Previously Lead?],G7064,Table15[Customer-Owned Portion],O7064),Table15[Unique ID],0),0)))</f>
        <v/>
      </c>
      <c r="X7064"/>
    </row>
    <row r="7065" spans="2:24" x14ac:dyDescent="0.35">
      <c r="B7065" s="146"/>
      <c r="C7065" s="31"/>
      <c r="D7065" s="31"/>
      <c r="E7065" s="44"/>
      <c r="F7065" s="43"/>
      <c r="G7065" s="84"/>
      <c r="H7065" s="31"/>
      <c r="I7065" s="207"/>
      <c r="J7065" s="84"/>
      <c r="K7065" s="31"/>
      <c r="L7065" s="31"/>
      <c r="M7065" s="169"/>
      <c r="N7065" s="148"/>
      <c r="O7065" s="106"/>
      <c r="P7065" s="43"/>
      <c r="Q7065" s="207"/>
      <c r="R7065" s="84"/>
      <c r="S7065" s="31"/>
      <c r="T7065" s="31"/>
      <c r="U7065" s="169"/>
      <c r="V7065" s="150"/>
      <c r="W7065" s="141" t="str" cm="1">
        <f t="array" ref="W7065">IF(SUM(LEN(B7065:V7065))=0,"",IF(OR(OR(ISBLANK(F7065),SUM(LEN(C7065),LEN(D7065))=0),AND(NOT(E7065="Unknown"),ISBLANK(J7065)),AND(NOT(O7065="Unknown"),ISBLANK(R7065))),"Missing Information", INDEX(Table15[Entire Service Line Classification], MATCH(SUMIFS(Table15[Unique ID],Table15[System-Owned Portion],E7065,Table15[If Material Anything Other than "Lead" in Column E,Was Material Ever Previously Lead?],G7065,Table15[Customer-Owned Portion],O7065),Table15[Unique ID],0),0)))</f>
        <v/>
      </c>
      <c r="X7065"/>
    </row>
    <row r="7066" spans="2:24" x14ac:dyDescent="0.35">
      <c r="B7066" s="146"/>
      <c r="C7066" s="31"/>
      <c r="D7066" s="31"/>
      <c r="E7066" s="44"/>
      <c r="F7066" s="43"/>
      <c r="G7066" s="84"/>
      <c r="H7066" s="31"/>
      <c r="I7066" s="207"/>
      <c r="J7066" s="84"/>
      <c r="K7066" s="31"/>
      <c r="L7066" s="31"/>
      <c r="M7066" s="169"/>
      <c r="N7066" s="148"/>
      <c r="O7066" s="106"/>
      <c r="P7066" s="43"/>
      <c r="Q7066" s="207"/>
      <c r="R7066" s="84"/>
      <c r="S7066" s="31"/>
      <c r="T7066" s="31"/>
      <c r="U7066" s="169"/>
      <c r="V7066" s="150"/>
      <c r="W7066" s="141" t="str" cm="1">
        <f t="array" ref="W7066">IF(SUM(LEN(B7066:V7066))=0,"",IF(OR(OR(ISBLANK(F7066),SUM(LEN(C7066),LEN(D7066))=0),AND(NOT(E7066="Unknown"),ISBLANK(J7066)),AND(NOT(O7066="Unknown"),ISBLANK(R7066))),"Missing Information", INDEX(Table15[Entire Service Line Classification], MATCH(SUMIFS(Table15[Unique ID],Table15[System-Owned Portion],E7066,Table15[If Material Anything Other than "Lead" in Column E,Was Material Ever Previously Lead?],G7066,Table15[Customer-Owned Portion],O7066),Table15[Unique ID],0),0)))</f>
        <v/>
      </c>
      <c r="X7066"/>
    </row>
    <row r="7067" spans="2:24" x14ac:dyDescent="0.35">
      <c r="B7067" s="146"/>
      <c r="C7067" s="31"/>
      <c r="D7067" s="31"/>
      <c r="E7067" s="44"/>
      <c r="F7067" s="43"/>
      <c r="G7067" s="84"/>
      <c r="H7067" s="31"/>
      <c r="I7067" s="207"/>
      <c r="J7067" s="84"/>
      <c r="K7067" s="31"/>
      <c r="L7067" s="31"/>
      <c r="M7067" s="169"/>
      <c r="N7067" s="148"/>
      <c r="O7067" s="106"/>
      <c r="P7067" s="43"/>
      <c r="Q7067" s="207"/>
      <c r="R7067" s="84"/>
      <c r="S7067" s="31"/>
      <c r="T7067" s="31"/>
      <c r="U7067" s="169"/>
      <c r="V7067" s="150"/>
      <c r="W7067" s="141" t="str" cm="1">
        <f t="array" ref="W7067">IF(SUM(LEN(B7067:V7067))=0,"",IF(OR(OR(ISBLANK(F7067),SUM(LEN(C7067),LEN(D7067))=0),AND(NOT(E7067="Unknown"),ISBLANK(J7067)),AND(NOT(O7067="Unknown"),ISBLANK(R7067))),"Missing Information", INDEX(Table15[Entire Service Line Classification], MATCH(SUMIFS(Table15[Unique ID],Table15[System-Owned Portion],E7067,Table15[If Material Anything Other than "Lead" in Column E,Was Material Ever Previously Lead?],G7067,Table15[Customer-Owned Portion],O7067),Table15[Unique ID],0),0)))</f>
        <v/>
      </c>
      <c r="X7067"/>
    </row>
    <row r="7068" spans="2:24" x14ac:dyDescent="0.35">
      <c r="B7068" s="146"/>
      <c r="C7068" s="31"/>
      <c r="D7068" s="31"/>
      <c r="E7068" s="44"/>
      <c r="F7068" s="43"/>
      <c r="G7068" s="84"/>
      <c r="H7068" s="31"/>
      <c r="I7068" s="207"/>
      <c r="J7068" s="84"/>
      <c r="K7068" s="31"/>
      <c r="L7068" s="31"/>
      <c r="M7068" s="169"/>
      <c r="N7068" s="148"/>
      <c r="O7068" s="106"/>
      <c r="P7068" s="43"/>
      <c r="Q7068" s="207"/>
      <c r="R7068" s="84"/>
      <c r="S7068" s="31"/>
      <c r="T7068" s="31"/>
      <c r="U7068" s="169"/>
      <c r="V7068" s="150"/>
      <c r="W7068" s="141" t="str" cm="1">
        <f t="array" ref="W7068">IF(SUM(LEN(B7068:V7068))=0,"",IF(OR(OR(ISBLANK(F7068),SUM(LEN(C7068),LEN(D7068))=0),AND(NOT(E7068="Unknown"),ISBLANK(J7068)),AND(NOT(O7068="Unknown"),ISBLANK(R7068))),"Missing Information", INDEX(Table15[Entire Service Line Classification], MATCH(SUMIFS(Table15[Unique ID],Table15[System-Owned Portion],E7068,Table15[If Material Anything Other than "Lead" in Column E,Was Material Ever Previously Lead?],G7068,Table15[Customer-Owned Portion],O7068),Table15[Unique ID],0),0)))</f>
        <v/>
      </c>
      <c r="X7068"/>
    </row>
    <row r="7069" spans="2:24" x14ac:dyDescent="0.35">
      <c r="B7069" s="146"/>
      <c r="C7069" s="31"/>
      <c r="D7069" s="31"/>
      <c r="E7069" s="44"/>
      <c r="F7069" s="43"/>
      <c r="G7069" s="84"/>
      <c r="H7069" s="31"/>
      <c r="I7069" s="207"/>
      <c r="J7069" s="84"/>
      <c r="K7069" s="31"/>
      <c r="L7069" s="31"/>
      <c r="M7069" s="169"/>
      <c r="N7069" s="148"/>
      <c r="O7069" s="106"/>
      <c r="P7069" s="43"/>
      <c r="Q7069" s="207"/>
      <c r="R7069" s="84"/>
      <c r="S7069" s="31"/>
      <c r="T7069" s="31"/>
      <c r="U7069" s="169"/>
      <c r="V7069" s="150"/>
      <c r="W7069" s="141" t="str" cm="1">
        <f t="array" ref="W7069">IF(SUM(LEN(B7069:V7069))=0,"",IF(OR(OR(ISBLANK(F7069),SUM(LEN(C7069),LEN(D7069))=0),AND(NOT(E7069="Unknown"),ISBLANK(J7069)),AND(NOT(O7069="Unknown"),ISBLANK(R7069))),"Missing Information", INDEX(Table15[Entire Service Line Classification], MATCH(SUMIFS(Table15[Unique ID],Table15[System-Owned Portion],E7069,Table15[If Material Anything Other than "Lead" in Column E,Was Material Ever Previously Lead?],G7069,Table15[Customer-Owned Portion],O7069),Table15[Unique ID],0),0)))</f>
        <v/>
      </c>
      <c r="X7069"/>
    </row>
    <row r="7070" spans="2:24" x14ac:dyDescent="0.35">
      <c r="B7070" s="146"/>
      <c r="C7070" s="31"/>
      <c r="D7070" s="31"/>
      <c r="E7070" s="44"/>
      <c r="F7070" s="43"/>
      <c r="G7070" s="84"/>
      <c r="H7070" s="31"/>
      <c r="I7070" s="207"/>
      <c r="J7070" s="84"/>
      <c r="K7070" s="31"/>
      <c r="L7070" s="31"/>
      <c r="M7070" s="169"/>
      <c r="N7070" s="148"/>
      <c r="O7070" s="106"/>
      <c r="P7070" s="43"/>
      <c r="Q7070" s="207"/>
      <c r="R7070" s="84"/>
      <c r="S7070" s="31"/>
      <c r="T7070" s="31"/>
      <c r="U7070" s="169"/>
      <c r="V7070" s="150"/>
      <c r="W7070" s="141" t="str" cm="1">
        <f t="array" ref="W7070">IF(SUM(LEN(B7070:V7070))=0,"",IF(OR(OR(ISBLANK(F7070),SUM(LEN(C7070),LEN(D7070))=0),AND(NOT(E7070="Unknown"),ISBLANK(J7070)),AND(NOT(O7070="Unknown"),ISBLANK(R7070))),"Missing Information", INDEX(Table15[Entire Service Line Classification], MATCH(SUMIFS(Table15[Unique ID],Table15[System-Owned Portion],E7070,Table15[If Material Anything Other than "Lead" in Column E,Was Material Ever Previously Lead?],G7070,Table15[Customer-Owned Portion],O7070),Table15[Unique ID],0),0)))</f>
        <v/>
      </c>
      <c r="X7070"/>
    </row>
    <row r="7071" spans="2:24" x14ac:dyDescent="0.35">
      <c r="B7071" s="146"/>
      <c r="C7071" s="31"/>
      <c r="D7071" s="31"/>
      <c r="E7071" s="44"/>
      <c r="F7071" s="43"/>
      <c r="G7071" s="84"/>
      <c r="H7071" s="31"/>
      <c r="I7071" s="207"/>
      <c r="J7071" s="84"/>
      <c r="K7071" s="31"/>
      <c r="L7071" s="31"/>
      <c r="M7071" s="169"/>
      <c r="N7071" s="148"/>
      <c r="O7071" s="106"/>
      <c r="P7071" s="43"/>
      <c r="Q7071" s="207"/>
      <c r="R7071" s="84"/>
      <c r="S7071" s="31"/>
      <c r="T7071" s="31"/>
      <c r="U7071" s="169"/>
      <c r="V7071" s="150"/>
      <c r="W7071" s="141" t="str" cm="1">
        <f t="array" ref="W7071">IF(SUM(LEN(B7071:V7071))=0,"",IF(OR(OR(ISBLANK(F7071),SUM(LEN(C7071),LEN(D7071))=0),AND(NOT(E7071="Unknown"),ISBLANK(J7071)),AND(NOT(O7071="Unknown"),ISBLANK(R7071))),"Missing Information", INDEX(Table15[Entire Service Line Classification], MATCH(SUMIFS(Table15[Unique ID],Table15[System-Owned Portion],E7071,Table15[If Material Anything Other than "Lead" in Column E,Was Material Ever Previously Lead?],G7071,Table15[Customer-Owned Portion],O7071),Table15[Unique ID],0),0)))</f>
        <v/>
      </c>
      <c r="X7071"/>
    </row>
    <row r="7072" spans="2:24" x14ac:dyDescent="0.35">
      <c r="B7072" s="146"/>
      <c r="C7072" s="31"/>
      <c r="D7072" s="31"/>
      <c r="E7072" s="44"/>
      <c r="F7072" s="43"/>
      <c r="G7072" s="84"/>
      <c r="H7072" s="31"/>
      <c r="I7072" s="207"/>
      <c r="J7072" s="84"/>
      <c r="K7072" s="31"/>
      <c r="L7072" s="31"/>
      <c r="M7072" s="169"/>
      <c r="N7072" s="148"/>
      <c r="O7072" s="106"/>
      <c r="P7072" s="43"/>
      <c r="Q7072" s="207"/>
      <c r="R7072" s="84"/>
      <c r="S7072" s="31"/>
      <c r="T7072" s="31"/>
      <c r="U7072" s="169"/>
      <c r="V7072" s="150"/>
      <c r="W7072" s="141" t="str" cm="1">
        <f t="array" ref="W7072">IF(SUM(LEN(B7072:V7072))=0,"",IF(OR(OR(ISBLANK(F7072),SUM(LEN(C7072),LEN(D7072))=0),AND(NOT(E7072="Unknown"),ISBLANK(J7072)),AND(NOT(O7072="Unknown"),ISBLANK(R7072))),"Missing Information", INDEX(Table15[Entire Service Line Classification], MATCH(SUMIFS(Table15[Unique ID],Table15[System-Owned Portion],E7072,Table15[If Material Anything Other than "Lead" in Column E,Was Material Ever Previously Lead?],G7072,Table15[Customer-Owned Portion],O7072),Table15[Unique ID],0),0)))</f>
        <v/>
      </c>
      <c r="X7072"/>
    </row>
    <row r="7073" spans="2:24" x14ac:dyDescent="0.35">
      <c r="B7073" s="146"/>
      <c r="C7073" s="31"/>
      <c r="D7073" s="31"/>
      <c r="E7073" s="44"/>
      <c r="F7073" s="43"/>
      <c r="G7073" s="84"/>
      <c r="H7073" s="31"/>
      <c r="I7073" s="207"/>
      <c r="J7073" s="84"/>
      <c r="K7073" s="31"/>
      <c r="L7073" s="31"/>
      <c r="M7073" s="169"/>
      <c r="N7073" s="148"/>
      <c r="O7073" s="106"/>
      <c r="P7073" s="43"/>
      <c r="Q7073" s="207"/>
      <c r="R7073" s="84"/>
      <c r="S7073" s="31"/>
      <c r="T7073" s="31"/>
      <c r="U7073" s="169"/>
      <c r="V7073" s="150"/>
      <c r="W7073" s="141" t="str" cm="1">
        <f t="array" ref="W7073">IF(SUM(LEN(B7073:V7073))=0,"",IF(OR(OR(ISBLANK(F7073),SUM(LEN(C7073),LEN(D7073))=0),AND(NOT(E7073="Unknown"),ISBLANK(J7073)),AND(NOT(O7073="Unknown"),ISBLANK(R7073))),"Missing Information", INDEX(Table15[Entire Service Line Classification], MATCH(SUMIFS(Table15[Unique ID],Table15[System-Owned Portion],E7073,Table15[If Material Anything Other than "Lead" in Column E,Was Material Ever Previously Lead?],G7073,Table15[Customer-Owned Portion],O7073),Table15[Unique ID],0),0)))</f>
        <v/>
      </c>
      <c r="X7073"/>
    </row>
    <row r="7074" spans="2:24" x14ac:dyDescent="0.35">
      <c r="B7074" s="146"/>
      <c r="C7074" s="31"/>
      <c r="D7074" s="31"/>
      <c r="E7074" s="44"/>
      <c r="F7074" s="43"/>
      <c r="G7074" s="84"/>
      <c r="H7074" s="31"/>
      <c r="I7074" s="207"/>
      <c r="J7074" s="84"/>
      <c r="K7074" s="31"/>
      <c r="L7074" s="31"/>
      <c r="M7074" s="169"/>
      <c r="N7074" s="148"/>
      <c r="O7074" s="106"/>
      <c r="P7074" s="43"/>
      <c r="Q7074" s="207"/>
      <c r="R7074" s="84"/>
      <c r="S7074" s="31"/>
      <c r="T7074" s="31"/>
      <c r="U7074" s="169"/>
      <c r="V7074" s="150"/>
      <c r="W7074" s="141" t="str" cm="1">
        <f t="array" ref="W7074">IF(SUM(LEN(B7074:V7074))=0,"",IF(OR(OR(ISBLANK(F7074),SUM(LEN(C7074),LEN(D7074))=0),AND(NOT(E7074="Unknown"),ISBLANK(J7074)),AND(NOT(O7074="Unknown"),ISBLANK(R7074))),"Missing Information", INDEX(Table15[Entire Service Line Classification], MATCH(SUMIFS(Table15[Unique ID],Table15[System-Owned Portion],E7074,Table15[If Material Anything Other than "Lead" in Column E,Was Material Ever Previously Lead?],G7074,Table15[Customer-Owned Portion],O7074),Table15[Unique ID],0),0)))</f>
        <v/>
      </c>
      <c r="X7074"/>
    </row>
    <row r="7075" spans="2:24" x14ac:dyDescent="0.35">
      <c r="B7075" s="146"/>
      <c r="C7075" s="31"/>
      <c r="D7075" s="31"/>
      <c r="E7075" s="44"/>
      <c r="F7075" s="43"/>
      <c r="G7075" s="84"/>
      <c r="H7075" s="31"/>
      <c r="I7075" s="207"/>
      <c r="J7075" s="84"/>
      <c r="K7075" s="31"/>
      <c r="L7075" s="31"/>
      <c r="M7075" s="169"/>
      <c r="N7075" s="148"/>
      <c r="O7075" s="106"/>
      <c r="P7075" s="43"/>
      <c r="Q7075" s="207"/>
      <c r="R7075" s="84"/>
      <c r="S7075" s="31"/>
      <c r="T7075" s="31"/>
      <c r="U7075" s="169"/>
      <c r="V7075" s="150"/>
      <c r="W7075" s="141" t="str" cm="1">
        <f t="array" ref="W7075">IF(SUM(LEN(B7075:V7075))=0,"",IF(OR(OR(ISBLANK(F7075),SUM(LEN(C7075),LEN(D7075))=0),AND(NOT(E7075="Unknown"),ISBLANK(J7075)),AND(NOT(O7075="Unknown"),ISBLANK(R7075))),"Missing Information", INDEX(Table15[Entire Service Line Classification], MATCH(SUMIFS(Table15[Unique ID],Table15[System-Owned Portion],E7075,Table15[If Material Anything Other than "Lead" in Column E,Was Material Ever Previously Lead?],G7075,Table15[Customer-Owned Portion],O7075),Table15[Unique ID],0),0)))</f>
        <v/>
      </c>
      <c r="X7075"/>
    </row>
    <row r="7076" spans="2:24" x14ac:dyDescent="0.35">
      <c r="B7076" s="146"/>
      <c r="C7076" s="31"/>
      <c r="D7076" s="31"/>
      <c r="E7076" s="44"/>
      <c r="F7076" s="43"/>
      <c r="G7076" s="84"/>
      <c r="H7076" s="31"/>
      <c r="I7076" s="207"/>
      <c r="J7076" s="84"/>
      <c r="K7076" s="31"/>
      <c r="L7076" s="31"/>
      <c r="M7076" s="169"/>
      <c r="N7076" s="148"/>
      <c r="O7076" s="106"/>
      <c r="P7076" s="43"/>
      <c r="Q7076" s="207"/>
      <c r="R7076" s="84"/>
      <c r="S7076" s="31"/>
      <c r="T7076" s="31"/>
      <c r="U7076" s="169"/>
      <c r="V7076" s="150"/>
      <c r="W7076" s="141" t="str" cm="1">
        <f t="array" ref="W7076">IF(SUM(LEN(B7076:V7076))=0,"",IF(OR(OR(ISBLANK(F7076),SUM(LEN(C7076),LEN(D7076))=0),AND(NOT(E7076="Unknown"),ISBLANK(J7076)),AND(NOT(O7076="Unknown"),ISBLANK(R7076))),"Missing Information", INDEX(Table15[Entire Service Line Classification], MATCH(SUMIFS(Table15[Unique ID],Table15[System-Owned Portion],E7076,Table15[If Material Anything Other than "Lead" in Column E,Was Material Ever Previously Lead?],G7076,Table15[Customer-Owned Portion],O7076),Table15[Unique ID],0),0)))</f>
        <v/>
      </c>
      <c r="X7076"/>
    </row>
    <row r="7077" spans="2:24" x14ac:dyDescent="0.35">
      <c r="B7077" s="146"/>
      <c r="C7077" s="31"/>
      <c r="D7077" s="31"/>
      <c r="E7077" s="44"/>
      <c r="F7077" s="43"/>
      <c r="G7077" s="84"/>
      <c r="H7077" s="31"/>
      <c r="I7077" s="207"/>
      <c r="J7077" s="84"/>
      <c r="K7077" s="31"/>
      <c r="L7077" s="31"/>
      <c r="M7077" s="169"/>
      <c r="N7077" s="148"/>
      <c r="O7077" s="106"/>
      <c r="P7077" s="43"/>
      <c r="Q7077" s="207"/>
      <c r="R7077" s="84"/>
      <c r="S7077" s="31"/>
      <c r="T7077" s="31"/>
      <c r="U7077" s="169"/>
      <c r="V7077" s="150"/>
      <c r="W7077" s="141" t="str" cm="1">
        <f t="array" ref="W7077">IF(SUM(LEN(B7077:V7077))=0,"",IF(OR(OR(ISBLANK(F7077),SUM(LEN(C7077),LEN(D7077))=0),AND(NOT(E7077="Unknown"),ISBLANK(J7077)),AND(NOT(O7077="Unknown"),ISBLANK(R7077))),"Missing Information", INDEX(Table15[Entire Service Line Classification], MATCH(SUMIFS(Table15[Unique ID],Table15[System-Owned Portion],E7077,Table15[If Material Anything Other than "Lead" in Column E,Was Material Ever Previously Lead?],G7077,Table15[Customer-Owned Portion],O7077),Table15[Unique ID],0),0)))</f>
        <v/>
      </c>
      <c r="X7077"/>
    </row>
    <row r="7078" spans="2:24" x14ac:dyDescent="0.35">
      <c r="B7078" s="146"/>
      <c r="C7078" s="31"/>
      <c r="D7078" s="31"/>
      <c r="E7078" s="44"/>
      <c r="F7078" s="43"/>
      <c r="G7078" s="84"/>
      <c r="H7078" s="31"/>
      <c r="I7078" s="207"/>
      <c r="J7078" s="84"/>
      <c r="K7078" s="31"/>
      <c r="L7078" s="31"/>
      <c r="M7078" s="169"/>
      <c r="N7078" s="148"/>
      <c r="O7078" s="106"/>
      <c r="P7078" s="43"/>
      <c r="Q7078" s="207"/>
      <c r="R7078" s="84"/>
      <c r="S7078" s="31"/>
      <c r="T7078" s="31"/>
      <c r="U7078" s="169"/>
      <c r="V7078" s="150"/>
      <c r="W7078" s="141" t="str" cm="1">
        <f t="array" ref="W7078">IF(SUM(LEN(B7078:V7078))=0,"",IF(OR(OR(ISBLANK(F7078),SUM(LEN(C7078),LEN(D7078))=0),AND(NOT(E7078="Unknown"),ISBLANK(J7078)),AND(NOT(O7078="Unknown"),ISBLANK(R7078))),"Missing Information", INDEX(Table15[Entire Service Line Classification], MATCH(SUMIFS(Table15[Unique ID],Table15[System-Owned Portion],E7078,Table15[If Material Anything Other than "Lead" in Column E,Was Material Ever Previously Lead?],G7078,Table15[Customer-Owned Portion],O7078),Table15[Unique ID],0),0)))</f>
        <v/>
      </c>
      <c r="X7078"/>
    </row>
    <row r="7079" spans="2:24" x14ac:dyDescent="0.35">
      <c r="B7079" s="146"/>
      <c r="C7079" s="31"/>
      <c r="D7079" s="31"/>
      <c r="E7079" s="44"/>
      <c r="F7079" s="43"/>
      <c r="G7079" s="84"/>
      <c r="H7079" s="31"/>
      <c r="I7079" s="207"/>
      <c r="J7079" s="84"/>
      <c r="K7079" s="31"/>
      <c r="L7079" s="31"/>
      <c r="M7079" s="169"/>
      <c r="N7079" s="148"/>
      <c r="O7079" s="106"/>
      <c r="P7079" s="43"/>
      <c r="Q7079" s="207"/>
      <c r="R7079" s="84"/>
      <c r="S7079" s="31"/>
      <c r="T7079" s="31"/>
      <c r="U7079" s="169"/>
      <c r="V7079" s="150"/>
      <c r="W7079" s="141" t="str" cm="1">
        <f t="array" ref="W7079">IF(SUM(LEN(B7079:V7079))=0,"",IF(OR(OR(ISBLANK(F7079),SUM(LEN(C7079),LEN(D7079))=0),AND(NOT(E7079="Unknown"),ISBLANK(J7079)),AND(NOT(O7079="Unknown"),ISBLANK(R7079))),"Missing Information", INDEX(Table15[Entire Service Line Classification], MATCH(SUMIFS(Table15[Unique ID],Table15[System-Owned Portion],E7079,Table15[If Material Anything Other than "Lead" in Column E,Was Material Ever Previously Lead?],G7079,Table15[Customer-Owned Portion],O7079),Table15[Unique ID],0),0)))</f>
        <v/>
      </c>
      <c r="X7079"/>
    </row>
    <row r="7080" spans="2:24" x14ac:dyDescent="0.35">
      <c r="B7080" s="146"/>
      <c r="C7080" s="31"/>
      <c r="D7080" s="31"/>
      <c r="E7080" s="44"/>
      <c r="F7080" s="43"/>
      <c r="G7080" s="84"/>
      <c r="H7080" s="31"/>
      <c r="I7080" s="207"/>
      <c r="J7080" s="84"/>
      <c r="K7080" s="31"/>
      <c r="L7080" s="31"/>
      <c r="M7080" s="169"/>
      <c r="N7080" s="148"/>
      <c r="O7080" s="106"/>
      <c r="P7080" s="43"/>
      <c r="Q7080" s="207"/>
      <c r="R7080" s="84"/>
      <c r="S7080" s="31"/>
      <c r="T7080" s="31"/>
      <c r="U7080" s="169"/>
      <c r="V7080" s="150"/>
      <c r="W7080" s="141" t="str" cm="1">
        <f t="array" ref="W7080">IF(SUM(LEN(B7080:V7080))=0,"",IF(OR(OR(ISBLANK(F7080),SUM(LEN(C7080),LEN(D7080))=0),AND(NOT(E7080="Unknown"),ISBLANK(J7080)),AND(NOT(O7080="Unknown"),ISBLANK(R7080))),"Missing Information", INDEX(Table15[Entire Service Line Classification], MATCH(SUMIFS(Table15[Unique ID],Table15[System-Owned Portion],E7080,Table15[If Material Anything Other than "Lead" in Column E,Was Material Ever Previously Lead?],G7080,Table15[Customer-Owned Portion],O7080),Table15[Unique ID],0),0)))</f>
        <v/>
      </c>
      <c r="X7080"/>
    </row>
    <row r="7081" spans="2:24" x14ac:dyDescent="0.35">
      <c r="B7081" s="146"/>
      <c r="C7081" s="31"/>
      <c r="D7081" s="31"/>
      <c r="E7081" s="44"/>
      <c r="F7081" s="43"/>
      <c r="G7081" s="84"/>
      <c r="H7081" s="31"/>
      <c r="I7081" s="207"/>
      <c r="J7081" s="84"/>
      <c r="K7081" s="31"/>
      <c r="L7081" s="31"/>
      <c r="M7081" s="169"/>
      <c r="N7081" s="148"/>
      <c r="O7081" s="106"/>
      <c r="P7081" s="43"/>
      <c r="Q7081" s="207"/>
      <c r="R7081" s="84"/>
      <c r="S7081" s="31"/>
      <c r="T7081" s="31"/>
      <c r="U7081" s="169"/>
      <c r="V7081" s="150"/>
      <c r="W7081" s="141" t="str" cm="1">
        <f t="array" ref="W7081">IF(SUM(LEN(B7081:V7081))=0,"",IF(OR(OR(ISBLANK(F7081),SUM(LEN(C7081),LEN(D7081))=0),AND(NOT(E7081="Unknown"),ISBLANK(J7081)),AND(NOT(O7081="Unknown"),ISBLANK(R7081))),"Missing Information", INDEX(Table15[Entire Service Line Classification], MATCH(SUMIFS(Table15[Unique ID],Table15[System-Owned Portion],E7081,Table15[If Material Anything Other than "Lead" in Column E,Was Material Ever Previously Lead?],G7081,Table15[Customer-Owned Portion],O7081),Table15[Unique ID],0),0)))</f>
        <v/>
      </c>
      <c r="X7081"/>
    </row>
    <row r="7082" spans="2:24" x14ac:dyDescent="0.35">
      <c r="B7082" s="146"/>
      <c r="C7082" s="31"/>
      <c r="D7082" s="31"/>
      <c r="E7082" s="44"/>
      <c r="F7082" s="43"/>
      <c r="G7082" s="84"/>
      <c r="H7082" s="31"/>
      <c r="I7082" s="207"/>
      <c r="J7082" s="84"/>
      <c r="K7082" s="31"/>
      <c r="L7082" s="31"/>
      <c r="M7082" s="169"/>
      <c r="N7082" s="148"/>
      <c r="O7082" s="106"/>
      <c r="P7082" s="43"/>
      <c r="Q7082" s="207"/>
      <c r="R7082" s="84"/>
      <c r="S7082" s="31"/>
      <c r="T7082" s="31"/>
      <c r="U7082" s="169"/>
      <c r="V7082" s="150"/>
      <c r="W7082" s="141" t="str" cm="1">
        <f t="array" ref="W7082">IF(SUM(LEN(B7082:V7082))=0,"",IF(OR(OR(ISBLANK(F7082),SUM(LEN(C7082),LEN(D7082))=0),AND(NOT(E7082="Unknown"),ISBLANK(J7082)),AND(NOT(O7082="Unknown"),ISBLANK(R7082))),"Missing Information", INDEX(Table15[Entire Service Line Classification], MATCH(SUMIFS(Table15[Unique ID],Table15[System-Owned Portion],E7082,Table15[If Material Anything Other than "Lead" in Column E,Was Material Ever Previously Lead?],G7082,Table15[Customer-Owned Portion],O7082),Table15[Unique ID],0),0)))</f>
        <v/>
      </c>
      <c r="X7082"/>
    </row>
    <row r="7083" spans="2:24" x14ac:dyDescent="0.35">
      <c r="B7083" s="146"/>
      <c r="C7083" s="31"/>
      <c r="D7083" s="31"/>
      <c r="E7083" s="44"/>
      <c r="F7083" s="43"/>
      <c r="G7083" s="84"/>
      <c r="H7083" s="31"/>
      <c r="I7083" s="207"/>
      <c r="J7083" s="84"/>
      <c r="K7083" s="31"/>
      <c r="L7083" s="31"/>
      <c r="M7083" s="169"/>
      <c r="N7083" s="148"/>
      <c r="O7083" s="106"/>
      <c r="P7083" s="43"/>
      <c r="Q7083" s="207"/>
      <c r="R7083" s="84"/>
      <c r="S7083" s="31"/>
      <c r="T7083" s="31"/>
      <c r="U7083" s="169"/>
      <c r="V7083" s="150"/>
      <c r="W7083" s="141" t="str" cm="1">
        <f t="array" ref="W7083">IF(SUM(LEN(B7083:V7083))=0,"",IF(OR(OR(ISBLANK(F7083),SUM(LEN(C7083),LEN(D7083))=0),AND(NOT(E7083="Unknown"),ISBLANK(J7083)),AND(NOT(O7083="Unknown"),ISBLANK(R7083))),"Missing Information", INDEX(Table15[Entire Service Line Classification], MATCH(SUMIFS(Table15[Unique ID],Table15[System-Owned Portion],E7083,Table15[If Material Anything Other than "Lead" in Column E,Was Material Ever Previously Lead?],G7083,Table15[Customer-Owned Portion],O7083),Table15[Unique ID],0),0)))</f>
        <v/>
      </c>
      <c r="X7083"/>
    </row>
    <row r="7084" spans="2:24" x14ac:dyDescent="0.35">
      <c r="B7084" s="146"/>
      <c r="C7084" s="31"/>
      <c r="D7084" s="31"/>
      <c r="E7084" s="44"/>
      <c r="F7084" s="43"/>
      <c r="G7084" s="84"/>
      <c r="H7084" s="31"/>
      <c r="I7084" s="207"/>
      <c r="J7084" s="84"/>
      <c r="K7084" s="31"/>
      <c r="L7084" s="31"/>
      <c r="M7084" s="169"/>
      <c r="N7084" s="148"/>
      <c r="O7084" s="106"/>
      <c r="P7084" s="43"/>
      <c r="Q7084" s="207"/>
      <c r="R7084" s="84"/>
      <c r="S7084" s="31"/>
      <c r="T7084" s="31"/>
      <c r="U7084" s="169"/>
      <c r="V7084" s="150"/>
      <c r="W7084" s="141" t="str" cm="1">
        <f t="array" ref="W7084">IF(SUM(LEN(B7084:V7084))=0,"",IF(OR(OR(ISBLANK(F7084),SUM(LEN(C7084),LEN(D7084))=0),AND(NOT(E7084="Unknown"),ISBLANK(J7084)),AND(NOT(O7084="Unknown"),ISBLANK(R7084))),"Missing Information", INDEX(Table15[Entire Service Line Classification], MATCH(SUMIFS(Table15[Unique ID],Table15[System-Owned Portion],E7084,Table15[If Material Anything Other than "Lead" in Column E,Was Material Ever Previously Lead?],G7084,Table15[Customer-Owned Portion],O7084),Table15[Unique ID],0),0)))</f>
        <v/>
      </c>
      <c r="X7084"/>
    </row>
    <row r="7085" spans="2:24" x14ac:dyDescent="0.35">
      <c r="B7085" s="146"/>
      <c r="C7085" s="31"/>
      <c r="D7085" s="31"/>
      <c r="E7085" s="44"/>
      <c r="F7085" s="43"/>
      <c r="G7085" s="84"/>
      <c r="H7085" s="31"/>
      <c r="I7085" s="207"/>
      <c r="J7085" s="84"/>
      <c r="K7085" s="31"/>
      <c r="L7085" s="31"/>
      <c r="M7085" s="169"/>
      <c r="N7085" s="148"/>
      <c r="O7085" s="106"/>
      <c r="P7085" s="43"/>
      <c r="Q7085" s="207"/>
      <c r="R7085" s="84"/>
      <c r="S7085" s="31"/>
      <c r="T7085" s="31"/>
      <c r="U7085" s="169"/>
      <c r="V7085" s="150"/>
      <c r="W7085" s="141" t="str" cm="1">
        <f t="array" ref="W7085">IF(SUM(LEN(B7085:V7085))=0,"",IF(OR(OR(ISBLANK(F7085),SUM(LEN(C7085),LEN(D7085))=0),AND(NOT(E7085="Unknown"),ISBLANK(J7085)),AND(NOT(O7085="Unknown"),ISBLANK(R7085))),"Missing Information", INDEX(Table15[Entire Service Line Classification], MATCH(SUMIFS(Table15[Unique ID],Table15[System-Owned Portion],E7085,Table15[If Material Anything Other than "Lead" in Column E,Was Material Ever Previously Lead?],G7085,Table15[Customer-Owned Portion],O7085),Table15[Unique ID],0),0)))</f>
        <v/>
      </c>
      <c r="X7085"/>
    </row>
    <row r="7086" spans="2:24" x14ac:dyDescent="0.35">
      <c r="B7086" s="146"/>
      <c r="C7086" s="31"/>
      <c r="D7086" s="31"/>
      <c r="E7086" s="44"/>
      <c r="F7086" s="43"/>
      <c r="G7086" s="84"/>
      <c r="H7086" s="31"/>
      <c r="I7086" s="207"/>
      <c r="J7086" s="84"/>
      <c r="K7086" s="31"/>
      <c r="L7086" s="31"/>
      <c r="M7086" s="169"/>
      <c r="N7086" s="148"/>
      <c r="O7086" s="106"/>
      <c r="P7086" s="43"/>
      <c r="Q7086" s="207"/>
      <c r="R7086" s="84"/>
      <c r="S7086" s="31"/>
      <c r="T7086" s="31"/>
      <c r="U7086" s="169"/>
      <c r="V7086" s="150"/>
      <c r="W7086" s="141" t="str" cm="1">
        <f t="array" ref="W7086">IF(SUM(LEN(B7086:V7086))=0,"",IF(OR(OR(ISBLANK(F7086),SUM(LEN(C7086),LEN(D7086))=0),AND(NOT(E7086="Unknown"),ISBLANK(J7086)),AND(NOT(O7086="Unknown"),ISBLANK(R7086))),"Missing Information", INDEX(Table15[Entire Service Line Classification], MATCH(SUMIFS(Table15[Unique ID],Table15[System-Owned Portion],E7086,Table15[If Material Anything Other than "Lead" in Column E,Was Material Ever Previously Lead?],G7086,Table15[Customer-Owned Portion],O7086),Table15[Unique ID],0),0)))</f>
        <v/>
      </c>
      <c r="X7086"/>
    </row>
    <row r="7087" spans="2:24" x14ac:dyDescent="0.35">
      <c r="B7087" s="146"/>
      <c r="C7087" s="31"/>
      <c r="D7087" s="31"/>
      <c r="E7087" s="44"/>
      <c r="F7087" s="43"/>
      <c r="G7087" s="84"/>
      <c r="H7087" s="31"/>
      <c r="I7087" s="207"/>
      <c r="J7087" s="84"/>
      <c r="K7087" s="31"/>
      <c r="L7087" s="31"/>
      <c r="M7087" s="169"/>
      <c r="N7087" s="148"/>
      <c r="O7087" s="106"/>
      <c r="P7087" s="43"/>
      <c r="Q7087" s="207"/>
      <c r="R7087" s="84"/>
      <c r="S7087" s="31"/>
      <c r="T7087" s="31"/>
      <c r="U7087" s="169"/>
      <c r="V7087" s="150"/>
      <c r="W7087" s="141" t="str" cm="1">
        <f t="array" ref="W7087">IF(SUM(LEN(B7087:V7087))=0,"",IF(OR(OR(ISBLANK(F7087),SUM(LEN(C7087),LEN(D7087))=0),AND(NOT(E7087="Unknown"),ISBLANK(J7087)),AND(NOT(O7087="Unknown"),ISBLANK(R7087))),"Missing Information", INDEX(Table15[Entire Service Line Classification], MATCH(SUMIFS(Table15[Unique ID],Table15[System-Owned Portion],E7087,Table15[If Material Anything Other than "Lead" in Column E,Was Material Ever Previously Lead?],G7087,Table15[Customer-Owned Portion],O7087),Table15[Unique ID],0),0)))</f>
        <v/>
      </c>
      <c r="X7087"/>
    </row>
    <row r="7088" spans="2:24" x14ac:dyDescent="0.35">
      <c r="B7088" s="146"/>
      <c r="C7088" s="31"/>
      <c r="D7088" s="31"/>
      <c r="E7088" s="44"/>
      <c r="F7088" s="43"/>
      <c r="G7088" s="84"/>
      <c r="H7088" s="31"/>
      <c r="I7088" s="207"/>
      <c r="J7088" s="84"/>
      <c r="K7088" s="31"/>
      <c r="L7088" s="31"/>
      <c r="M7088" s="169"/>
      <c r="N7088" s="148"/>
      <c r="O7088" s="106"/>
      <c r="P7088" s="43"/>
      <c r="Q7088" s="207"/>
      <c r="R7088" s="84"/>
      <c r="S7088" s="31"/>
      <c r="T7088" s="31"/>
      <c r="U7088" s="169"/>
      <c r="V7088" s="150"/>
      <c r="W7088" s="141" t="str" cm="1">
        <f t="array" ref="W7088">IF(SUM(LEN(B7088:V7088))=0,"",IF(OR(OR(ISBLANK(F7088),SUM(LEN(C7088),LEN(D7088))=0),AND(NOT(E7088="Unknown"),ISBLANK(J7088)),AND(NOT(O7088="Unknown"),ISBLANK(R7088))),"Missing Information", INDEX(Table15[Entire Service Line Classification], MATCH(SUMIFS(Table15[Unique ID],Table15[System-Owned Portion],E7088,Table15[If Material Anything Other than "Lead" in Column E,Was Material Ever Previously Lead?],G7088,Table15[Customer-Owned Portion],O7088),Table15[Unique ID],0),0)))</f>
        <v/>
      </c>
      <c r="X7088"/>
    </row>
    <row r="7089" spans="2:24" x14ac:dyDescent="0.35">
      <c r="B7089" s="146"/>
      <c r="C7089" s="31"/>
      <c r="D7089" s="31"/>
      <c r="E7089" s="44"/>
      <c r="F7089" s="43"/>
      <c r="G7089" s="84"/>
      <c r="H7089" s="31"/>
      <c r="I7089" s="207"/>
      <c r="J7089" s="84"/>
      <c r="K7089" s="31"/>
      <c r="L7089" s="31"/>
      <c r="M7089" s="169"/>
      <c r="N7089" s="148"/>
      <c r="O7089" s="106"/>
      <c r="P7089" s="43"/>
      <c r="Q7089" s="207"/>
      <c r="R7089" s="84"/>
      <c r="S7089" s="31"/>
      <c r="T7089" s="31"/>
      <c r="U7089" s="169"/>
      <c r="V7089" s="150"/>
      <c r="W7089" s="141" t="str" cm="1">
        <f t="array" ref="W7089">IF(SUM(LEN(B7089:V7089))=0,"",IF(OR(OR(ISBLANK(F7089),SUM(LEN(C7089),LEN(D7089))=0),AND(NOT(E7089="Unknown"),ISBLANK(J7089)),AND(NOT(O7089="Unknown"),ISBLANK(R7089))),"Missing Information", INDEX(Table15[Entire Service Line Classification], MATCH(SUMIFS(Table15[Unique ID],Table15[System-Owned Portion],E7089,Table15[If Material Anything Other than "Lead" in Column E,Was Material Ever Previously Lead?],G7089,Table15[Customer-Owned Portion],O7089),Table15[Unique ID],0),0)))</f>
        <v/>
      </c>
      <c r="X7089"/>
    </row>
    <row r="7090" spans="2:24" x14ac:dyDescent="0.35">
      <c r="B7090" s="146"/>
      <c r="C7090" s="31"/>
      <c r="D7090" s="31"/>
      <c r="E7090" s="44"/>
      <c r="F7090" s="43"/>
      <c r="G7090" s="84"/>
      <c r="H7090" s="31"/>
      <c r="I7090" s="207"/>
      <c r="J7090" s="84"/>
      <c r="K7090" s="31"/>
      <c r="L7090" s="31"/>
      <c r="M7090" s="169"/>
      <c r="N7090" s="148"/>
      <c r="O7090" s="106"/>
      <c r="P7090" s="43"/>
      <c r="Q7090" s="207"/>
      <c r="R7090" s="84"/>
      <c r="S7090" s="31"/>
      <c r="T7090" s="31"/>
      <c r="U7090" s="169"/>
      <c r="V7090" s="150"/>
      <c r="W7090" s="141" t="str" cm="1">
        <f t="array" ref="W7090">IF(SUM(LEN(B7090:V7090))=0,"",IF(OR(OR(ISBLANK(F7090),SUM(LEN(C7090),LEN(D7090))=0),AND(NOT(E7090="Unknown"),ISBLANK(J7090)),AND(NOT(O7090="Unknown"),ISBLANK(R7090))),"Missing Information", INDEX(Table15[Entire Service Line Classification], MATCH(SUMIFS(Table15[Unique ID],Table15[System-Owned Portion],E7090,Table15[If Material Anything Other than "Lead" in Column E,Was Material Ever Previously Lead?],G7090,Table15[Customer-Owned Portion],O7090),Table15[Unique ID],0),0)))</f>
        <v/>
      </c>
      <c r="X7090"/>
    </row>
    <row r="7091" spans="2:24" x14ac:dyDescent="0.35">
      <c r="B7091" s="146"/>
      <c r="C7091" s="31"/>
      <c r="D7091" s="31"/>
      <c r="E7091" s="44"/>
      <c r="F7091" s="43"/>
      <c r="G7091" s="84"/>
      <c r="H7091" s="31"/>
      <c r="I7091" s="207"/>
      <c r="J7091" s="84"/>
      <c r="K7091" s="31"/>
      <c r="L7091" s="31"/>
      <c r="M7091" s="169"/>
      <c r="N7091" s="148"/>
      <c r="O7091" s="106"/>
      <c r="P7091" s="43"/>
      <c r="Q7091" s="207"/>
      <c r="R7091" s="84"/>
      <c r="S7091" s="31"/>
      <c r="T7091" s="31"/>
      <c r="U7091" s="169"/>
      <c r="V7091" s="150"/>
      <c r="W7091" s="141" t="str" cm="1">
        <f t="array" ref="W7091">IF(SUM(LEN(B7091:V7091))=0,"",IF(OR(OR(ISBLANK(F7091),SUM(LEN(C7091),LEN(D7091))=0),AND(NOT(E7091="Unknown"),ISBLANK(J7091)),AND(NOT(O7091="Unknown"),ISBLANK(R7091))),"Missing Information", INDEX(Table15[Entire Service Line Classification], MATCH(SUMIFS(Table15[Unique ID],Table15[System-Owned Portion],E7091,Table15[If Material Anything Other than "Lead" in Column E,Was Material Ever Previously Lead?],G7091,Table15[Customer-Owned Portion],O7091),Table15[Unique ID],0),0)))</f>
        <v/>
      </c>
      <c r="X7091"/>
    </row>
    <row r="7092" spans="2:24" x14ac:dyDescent="0.35">
      <c r="B7092" s="146"/>
      <c r="C7092" s="31"/>
      <c r="D7092" s="31"/>
      <c r="E7092" s="44"/>
      <c r="F7092" s="43"/>
      <c r="G7092" s="84"/>
      <c r="H7092" s="31"/>
      <c r="I7092" s="207"/>
      <c r="J7092" s="84"/>
      <c r="K7092" s="31"/>
      <c r="L7092" s="31"/>
      <c r="M7092" s="169"/>
      <c r="N7092" s="148"/>
      <c r="O7092" s="106"/>
      <c r="P7092" s="43"/>
      <c r="Q7092" s="207"/>
      <c r="R7092" s="84"/>
      <c r="S7092" s="31"/>
      <c r="T7092" s="31"/>
      <c r="U7092" s="169"/>
      <c r="V7092" s="150"/>
      <c r="W7092" s="141" t="str" cm="1">
        <f t="array" ref="W7092">IF(SUM(LEN(B7092:V7092))=0,"",IF(OR(OR(ISBLANK(F7092),SUM(LEN(C7092),LEN(D7092))=0),AND(NOT(E7092="Unknown"),ISBLANK(J7092)),AND(NOT(O7092="Unknown"),ISBLANK(R7092))),"Missing Information", INDEX(Table15[Entire Service Line Classification], MATCH(SUMIFS(Table15[Unique ID],Table15[System-Owned Portion],E7092,Table15[If Material Anything Other than "Lead" in Column E,Was Material Ever Previously Lead?],G7092,Table15[Customer-Owned Portion],O7092),Table15[Unique ID],0),0)))</f>
        <v/>
      </c>
      <c r="X7092"/>
    </row>
    <row r="7093" spans="2:24" x14ac:dyDescent="0.35">
      <c r="B7093" s="146"/>
      <c r="C7093" s="31"/>
      <c r="D7093" s="31"/>
      <c r="E7093" s="44"/>
      <c r="F7093" s="43"/>
      <c r="G7093" s="84"/>
      <c r="H7093" s="31"/>
      <c r="I7093" s="207"/>
      <c r="J7093" s="84"/>
      <c r="K7093" s="31"/>
      <c r="L7093" s="31"/>
      <c r="M7093" s="169"/>
      <c r="N7093" s="148"/>
      <c r="O7093" s="106"/>
      <c r="P7093" s="43"/>
      <c r="Q7093" s="207"/>
      <c r="R7093" s="84"/>
      <c r="S7093" s="31"/>
      <c r="T7093" s="31"/>
      <c r="U7093" s="169"/>
      <c r="V7093" s="150"/>
      <c r="W7093" s="141" t="str" cm="1">
        <f t="array" ref="W7093">IF(SUM(LEN(B7093:V7093))=0,"",IF(OR(OR(ISBLANK(F7093),SUM(LEN(C7093),LEN(D7093))=0),AND(NOT(E7093="Unknown"),ISBLANK(J7093)),AND(NOT(O7093="Unknown"),ISBLANK(R7093))),"Missing Information", INDEX(Table15[Entire Service Line Classification], MATCH(SUMIFS(Table15[Unique ID],Table15[System-Owned Portion],E7093,Table15[If Material Anything Other than "Lead" in Column E,Was Material Ever Previously Lead?],G7093,Table15[Customer-Owned Portion],O7093),Table15[Unique ID],0),0)))</f>
        <v/>
      </c>
      <c r="X7093"/>
    </row>
    <row r="7094" spans="2:24" x14ac:dyDescent="0.35">
      <c r="B7094" s="146"/>
      <c r="C7094" s="31"/>
      <c r="D7094" s="31"/>
      <c r="E7094" s="44"/>
      <c r="F7094" s="43"/>
      <c r="G7094" s="84"/>
      <c r="H7094" s="31"/>
      <c r="I7094" s="207"/>
      <c r="J7094" s="84"/>
      <c r="K7094" s="31"/>
      <c r="L7094" s="31"/>
      <c r="M7094" s="169"/>
      <c r="N7094" s="148"/>
      <c r="O7094" s="106"/>
      <c r="P7094" s="43"/>
      <c r="Q7094" s="207"/>
      <c r="R7094" s="84"/>
      <c r="S7094" s="31"/>
      <c r="T7094" s="31"/>
      <c r="U7094" s="169"/>
      <c r="V7094" s="150"/>
      <c r="W7094" s="141" t="str" cm="1">
        <f t="array" ref="W7094">IF(SUM(LEN(B7094:V7094))=0,"",IF(OR(OR(ISBLANK(F7094),SUM(LEN(C7094),LEN(D7094))=0),AND(NOT(E7094="Unknown"),ISBLANK(J7094)),AND(NOT(O7094="Unknown"),ISBLANK(R7094))),"Missing Information", INDEX(Table15[Entire Service Line Classification], MATCH(SUMIFS(Table15[Unique ID],Table15[System-Owned Portion],E7094,Table15[If Material Anything Other than "Lead" in Column E,Was Material Ever Previously Lead?],G7094,Table15[Customer-Owned Portion],O7094),Table15[Unique ID],0),0)))</f>
        <v/>
      </c>
      <c r="X7094"/>
    </row>
    <row r="7095" spans="2:24" x14ac:dyDescent="0.35">
      <c r="B7095" s="146"/>
      <c r="C7095" s="31"/>
      <c r="D7095" s="31"/>
      <c r="E7095" s="44"/>
      <c r="F7095" s="43"/>
      <c r="G7095" s="84"/>
      <c r="H7095" s="31"/>
      <c r="I7095" s="207"/>
      <c r="J7095" s="84"/>
      <c r="K7095" s="31"/>
      <c r="L7095" s="31"/>
      <c r="M7095" s="169"/>
      <c r="N7095" s="148"/>
      <c r="O7095" s="106"/>
      <c r="P7095" s="43"/>
      <c r="Q7095" s="207"/>
      <c r="R7095" s="84"/>
      <c r="S7095" s="31"/>
      <c r="T7095" s="31"/>
      <c r="U7095" s="169"/>
      <c r="V7095" s="150"/>
      <c r="W7095" s="141" t="str" cm="1">
        <f t="array" ref="W7095">IF(SUM(LEN(B7095:V7095))=0,"",IF(OR(OR(ISBLANK(F7095),SUM(LEN(C7095),LEN(D7095))=0),AND(NOT(E7095="Unknown"),ISBLANK(J7095)),AND(NOT(O7095="Unknown"),ISBLANK(R7095))),"Missing Information", INDEX(Table15[Entire Service Line Classification], MATCH(SUMIFS(Table15[Unique ID],Table15[System-Owned Portion],E7095,Table15[If Material Anything Other than "Lead" in Column E,Was Material Ever Previously Lead?],G7095,Table15[Customer-Owned Portion],O7095),Table15[Unique ID],0),0)))</f>
        <v/>
      </c>
      <c r="X7095"/>
    </row>
    <row r="7096" spans="2:24" x14ac:dyDescent="0.35">
      <c r="B7096" s="146"/>
      <c r="C7096" s="31"/>
      <c r="D7096" s="31"/>
      <c r="E7096" s="44"/>
      <c r="F7096" s="43"/>
      <c r="G7096" s="84"/>
      <c r="H7096" s="31"/>
      <c r="I7096" s="207"/>
      <c r="J7096" s="84"/>
      <c r="K7096" s="31"/>
      <c r="L7096" s="31"/>
      <c r="M7096" s="169"/>
      <c r="N7096" s="148"/>
      <c r="O7096" s="106"/>
      <c r="P7096" s="43"/>
      <c r="Q7096" s="207"/>
      <c r="R7096" s="84"/>
      <c r="S7096" s="31"/>
      <c r="T7096" s="31"/>
      <c r="U7096" s="169"/>
      <c r="V7096" s="150"/>
      <c r="W7096" s="141" t="str" cm="1">
        <f t="array" ref="W7096">IF(SUM(LEN(B7096:V7096))=0,"",IF(OR(OR(ISBLANK(F7096),SUM(LEN(C7096),LEN(D7096))=0),AND(NOT(E7096="Unknown"),ISBLANK(J7096)),AND(NOT(O7096="Unknown"),ISBLANK(R7096))),"Missing Information", INDEX(Table15[Entire Service Line Classification], MATCH(SUMIFS(Table15[Unique ID],Table15[System-Owned Portion],E7096,Table15[If Material Anything Other than "Lead" in Column E,Was Material Ever Previously Lead?],G7096,Table15[Customer-Owned Portion],O7096),Table15[Unique ID],0),0)))</f>
        <v/>
      </c>
      <c r="X7096"/>
    </row>
    <row r="7097" spans="2:24" x14ac:dyDescent="0.35">
      <c r="B7097" s="146"/>
      <c r="C7097" s="31"/>
      <c r="D7097" s="31"/>
      <c r="E7097" s="44"/>
      <c r="F7097" s="43"/>
      <c r="G7097" s="84"/>
      <c r="H7097" s="31"/>
      <c r="I7097" s="207"/>
      <c r="J7097" s="84"/>
      <c r="K7097" s="31"/>
      <c r="L7097" s="31"/>
      <c r="M7097" s="169"/>
      <c r="N7097" s="148"/>
      <c r="O7097" s="106"/>
      <c r="P7097" s="43"/>
      <c r="Q7097" s="207"/>
      <c r="R7097" s="84"/>
      <c r="S7097" s="31"/>
      <c r="T7097" s="31"/>
      <c r="U7097" s="169"/>
      <c r="V7097" s="150"/>
      <c r="W7097" s="141" t="str" cm="1">
        <f t="array" ref="W7097">IF(SUM(LEN(B7097:V7097))=0,"",IF(OR(OR(ISBLANK(F7097),SUM(LEN(C7097),LEN(D7097))=0),AND(NOT(E7097="Unknown"),ISBLANK(J7097)),AND(NOT(O7097="Unknown"),ISBLANK(R7097))),"Missing Information", INDEX(Table15[Entire Service Line Classification], MATCH(SUMIFS(Table15[Unique ID],Table15[System-Owned Portion],E7097,Table15[If Material Anything Other than "Lead" in Column E,Was Material Ever Previously Lead?],G7097,Table15[Customer-Owned Portion],O7097),Table15[Unique ID],0),0)))</f>
        <v/>
      </c>
      <c r="X7097"/>
    </row>
    <row r="7098" spans="2:24" x14ac:dyDescent="0.35">
      <c r="B7098" s="146"/>
      <c r="C7098" s="31"/>
      <c r="D7098" s="31"/>
      <c r="E7098" s="44"/>
      <c r="F7098" s="43"/>
      <c r="G7098" s="84"/>
      <c r="H7098" s="31"/>
      <c r="I7098" s="207"/>
      <c r="J7098" s="84"/>
      <c r="K7098" s="31"/>
      <c r="L7098" s="31"/>
      <c r="M7098" s="169"/>
      <c r="N7098" s="148"/>
      <c r="O7098" s="106"/>
      <c r="P7098" s="43"/>
      <c r="Q7098" s="207"/>
      <c r="R7098" s="84"/>
      <c r="S7098" s="31"/>
      <c r="T7098" s="31"/>
      <c r="U7098" s="169"/>
      <c r="V7098" s="150"/>
      <c r="W7098" s="141" t="str" cm="1">
        <f t="array" ref="W7098">IF(SUM(LEN(B7098:V7098))=0,"",IF(OR(OR(ISBLANK(F7098),SUM(LEN(C7098),LEN(D7098))=0),AND(NOT(E7098="Unknown"),ISBLANK(J7098)),AND(NOT(O7098="Unknown"),ISBLANK(R7098))),"Missing Information", INDEX(Table15[Entire Service Line Classification], MATCH(SUMIFS(Table15[Unique ID],Table15[System-Owned Portion],E7098,Table15[If Material Anything Other than "Lead" in Column E,Was Material Ever Previously Lead?],G7098,Table15[Customer-Owned Portion],O7098),Table15[Unique ID],0),0)))</f>
        <v/>
      </c>
      <c r="X7098"/>
    </row>
    <row r="7099" spans="2:24" x14ac:dyDescent="0.35">
      <c r="B7099" s="146"/>
      <c r="C7099" s="31"/>
      <c r="D7099" s="31"/>
      <c r="E7099" s="44"/>
      <c r="F7099" s="43"/>
      <c r="G7099" s="84"/>
      <c r="H7099" s="31"/>
      <c r="I7099" s="207"/>
      <c r="J7099" s="84"/>
      <c r="K7099" s="31"/>
      <c r="L7099" s="31"/>
      <c r="M7099" s="169"/>
      <c r="N7099" s="148"/>
      <c r="O7099" s="106"/>
      <c r="P7099" s="43"/>
      <c r="Q7099" s="207"/>
      <c r="R7099" s="84"/>
      <c r="S7099" s="31"/>
      <c r="T7099" s="31"/>
      <c r="U7099" s="169"/>
      <c r="V7099" s="150"/>
      <c r="W7099" s="141" t="str" cm="1">
        <f t="array" ref="W7099">IF(SUM(LEN(B7099:V7099))=0,"",IF(OR(OR(ISBLANK(F7099),SUM(LEN(C7099),LEN(D7099))=0),AND(NOT(E7099="Unknown"),ISBLANK(J7099)),AND(NOT(O7099="Unknown"),ISBLANK(R7099))),"Missing Information", INDEX(Table15[Entire Service Line Classification], MATCH(SUMIFS(Table15[Unique ID],Table15[System-Owned Portion],E7099,Table15[If Material Anything Other than "Lead" in Column E,Was Material Ever Previously Lead?],G7099,Table15[Customer-Owned Portion],O7099),Table15[Unique ID],0),0)))</f>
        <v/>
      </c>
      <c r="X7099"/>
    </row>
    <row r="7100" spans="2:24" x14ac:dyDescent="0.35">
      <c r="B7100" s="146"/>
      <c r="C7100" s="31"/>
      <c r="D7100" s="31"/>
      <c r="E7100" s="44"/>
      <c r="F7100" s="43"/>
      <c r="G7100" s="84"/>
      <c r="H7100" s="31"/>
      <c r="I7100" s="207"/>
      <c r="J7100" s="84"/>
      <c r="K7100" s="31"/>
      <c r="L7100" s="31"/>
      <c r="M7100" s="169"/>
      <c r="N7100" s="148"/>
      <c r="O7100" s="106"/>
      <c r="P7100" s="43"/>
      <c r="Q7100" s="207"/>
      <c r="R7100" s="84"/>
      <c r="S7100" s="31"/>
      <c r="T7100" s="31"/>
      <c r="U7100" s="169"/>
      <c r="V7100" s="150"/>
      <c r="W7100" s="141" t="str" cm="1">
        <f t="array" ref="W7100">IF(SUM(LEN(B7100:V7100))=0,"",IF(OR(OR(ISBLANK(F7100),SUM(LEN(C7100),LEN(D7100))=0),AND(NOT(E7100="Unknown"),ISBLANK(J7100)),AND(NOT(O7100="Unknown"),ISBLANK(R7100))),"Missing Information", INDEX(Table15[Entire Service Line Classification], MATCH(SUMIFS(Table15[Unique ID],Table15[System-Owned Portion],E7100,Table15[If Material Anything Other than "Lead" in Column E,Was Material Ever Previously Lead?],G7100,Table15[Customer-Owned Portion],O7100),Table15[Unique ID],0),0)))</f>
        <v/>
      </c>
      <c r="X7100"/>
    </row>
    <row r="7101" spans="2:24" x14ac:dyDescent="0.35">
      <c r="B7101" s="146"/>
      <c r="C7101" s="31"/>
      <c r="D7101" s="31"/>
      <c r="E7101" s="44"/>
      <c r="F7101" s="43"/>
      <c r="G7101" s="84"/>
      <c r="H7101" s="31"/>
      <c r="I7101" s="207"/>
      <c r="J7101" s="84"/>
      <c r="K7101" s="31"/>
      <c r="L7101" s="31"/>
      <c r="M7101" s="169"/>
      <c r="N7101" s="148"/>
      <c r="O7101" s="106"/>
      <c r="P7101" s="43"/>
      <c r="Q7101" s="207"/>
      <c r="R7101" s="84"/>
      <c r="S7101" s="31"/>
      <c r="T7101" s="31"/>
      <c r="U7101" s="169"/>
      <c r="V7101" s="150"/>
      <c r="W7101" s="141" t="str" cm="1">
        <f t="array" ref="W7101">IF(SUM(LEN(B7101:V7101))=0,"",IF(OR(OR(ISBLANK(F7101),SUM(LEN(C7101),LEN(D7101))=0),AND(NOT(E7101="Unknown"),ISBLANK(J7101)),AND(NOT(O7101="Unknown"),ISBLANK(R7101))),"Missing Information", INDEX(Table15[Entire Service Line Classification], MATCH(SUMIFS(Table15[Unique ID],Table15[System-Owned Portion],E7101,Table15[If Material Anything Other than "Lead" in Column E,Was Material Ever Previously Lead?],G7101,Table15[Customer-Owned Portion],O7101),Table15[Unique ID],0),0)))</f>
        <v/>
      </c>
      <c r="X7101"/>
    </row>
    <row r="7102" spans="2:24" x14ac:dyDescent="0.35">
      <c r="B7102" s="146"/>
      <c r="C7102" s="31"/>
      <c r="D7102" s="31"/>
      <c r="E7102" s="44"/>
      <c r="F7102" s="43"/>
      <c r="G7102" s="84"/>
      <c r="H7102" s="31"/>
      <c r="I7102" s="207"/>
      <c r="J7102" s="84"/>
      <c r="K7102" s="31"/>
      <c r="L7102" s="31"/>
      <c r="M7102" s="169"/>
      <c r="N7102" s="148"/>
      <c r="O7102" s="106"/>
      <c r="P7102" s="43"/>
      <c r="Q7102" s="207"/>
      <c r="R7102" s="84"/>
      <c r="S7102" s="31"/>
      <c r="T7102" s="31"/>
      <c r="U7102" s="169"/>
      <c r="V7102" s="150"/>
      <c r="W7102" s="141" t="str" cm="1">
        <f t="array" ref="W7102">IF(SUM(LEN(B7102:V7102))=0,"",IF(OR(OR(ISBLANK(F7102),SUM(LEN(C7102),LEN(D7102))=0),AND(NOT(E7102="Unknown"),ISBLANK(J7102)),AND(NOT(O7102="Unknown"),ISBLANK(R7102))),"Missing Information", INDEX(Table15[Entire Service Line Classification], MATCH(SUMIFS(Table15[Unique ID],Table15[System-Owned Portion],E7102,Table15[If Material Anything Other than "Lead" in Column E,Was Material Ever Previously Lead?],G7102,Table15[Customer-Owned Portion],O7102),Table15[Unique ID],0),0)))</f>
        <v/>
      </c>
      <c r="X7102"/>
    </row>
    <row r="7103" spans="2:24" x14ac:dyDescent="0.35">
      <c r="B7103" s="146"/>
      <c r="C7103" s="31"/>
      <c r="D7103" s="31"/>
      <c r="E7103" s="44"/>
      <c r="F7103" s="43"/>
      <c r="G7103" s="84"/>
      <c r="H7103" s="31"/>
      <c r="I7103" s="207"/>
      <c r="J7103" s="84"/>
      <c r="K7103" s="31"/>
      <c r="L7103" s="31"/>
      <c r="M7103" s="169"/>
      <c r="N7103" s="148"/>
      <c r="O7103" s="106"/>
      <c r="P7103" s="43"/>
      <c r="Q7103" s="207"/>
      <c r="R7103" s="84"/>
      <c r="S7103" s="31"/>
      <c r="T7103" s="31"/>
      <c r="U7103" s="169"/>
      <c r="V7103" s="150"/>
      <c r="W7103" s="141" t="str" cm="1">
        <f t="array" ref="W7103">IF(SUM(LEN(B7103:V7103))=0,"",IF(OR(OR(ISBLANK(F7103),SUM(LEN(C7103),LEN(D7103))=0),AND(NOT(E7103="Unknown"),ISBLANK(J7103)),AND(NOT(O7103="Unknown"),ISBLANK(R7103))),"Missing Information", INDEX(Table15[Entire Service Line Classification], MATCH(SUMIFS(Table15[Unique ID],Table15[System-Owned Portion],E7103,Table15[If Material Anything Other than "Lead" in Column E,Was Material Ever Previously Lead?],G7103,Table15[Customer-Owned Portion],O7103),Table15[Unique ID],0),0)))</f>
        <v/>
      </c>
      <c r="X7103"/>
    </row>
    <row r="7104" spans="2:24" x14ac:dyDescent="0.35">
      <c r="B7104" s="146"/>
      <c r="C7104" s="31"/>
      <c r="D7104" s="31"/>
      <c r="E7104" s="44"/>
      <c r="F7104" s="43"/>
      <c r="G7104" s="84"/>
      <c r="H7104" s="31"/>
      <c r="I7104" s="207"/>
      <c r="J7104" s="84"/>
      <c r="K7104" s="31"/>
      <c r="L7104" s="31"/>
      <c r="M7104" s="169"/>
      <c r="N7104" s="148"/>
      <c r="O7104" s="106"/>
      <c r="P7104" s="43"/>
      <c r="Q7104" s="207"/>
      <c r="R7104" s="84"/>
      <c r="S7104" s="31"/>
      <c r="T7104" s="31"/>
      <c r="U7104" s="169"/>
      <c r="V7104" s="150"/>
      <c r="W7104" s="141" t="str" cm="1">
        <f t="array" ref="W7104">IF(SUM(LEN(B7104:V7104))=0,"",IF(OR(OR(ISBLANK(F7104),SUM(LEN(C7104),LEN(D7104))=0),AND(NOT(E7104="Unknown"),ISBLANK(J7104)),AND(NOT(O7104="Unknown"),ISBLANK(R7104))),"Missing Information", INDEX(Table15[Entire Service Line Classification], MATCH(SUMIFS(Table15[Unique ID],Table15[System-Owned Portion],E7104,Table15[If Material Anything Other than "Lead" in Column E,Was Material Ever Previously Lead?],G7104,Table15[Customer-Owned Portion],O7104),Table15[Unique ID],0),0)))</f>
        <v/>
      </c>
      <c r="X7104"/>
    </row>
    <row r="7105" spans="2:24" x14ac:dyDescent="0.35">
      <c r="B7105" s="146"/>
      <c r="C7105" s="31"/>
      <c r="D7105" s="31"/>
      <c r="E7105" s="44"/>
      <c r="F7105" s="43"/>
      <c r="G7105" s="84"/>
      <c r="H7105" s="31"/>
      <c r="I7105" s="207"/>
      <c r="J7105" s="84"/>
      <c r="K7105" s="31"/>
      <c r="L7105" s="31"/>
      <c r="M7105" s="169"/>
      <c r="N7105" s="148"/>
      <c r="O7105" s="106"/>
      <c r="P7105" s="43"/>
      <c r="Q7105" s="207"/>
      <c r="R7105" s="84"/>
      <c r="S7105" s="31"/>
      <c r="T7105" s="31"/>
      <c r="U7105" s="169"/>
      <c r="V7105" s="150"/>
      <c r="W7105" s="141" t="str" cm="1">
        <f t="array" ref="W7105">IF(SUM(LEN(B7105:V7105))=0,"",IF(OR(OR(ISBLANK(F7105),SUM(LEN(C7105),LEN(D7105))=0),AND(NOT(E7105="Unknown"),ISBLANK(J7105)),AND(NOT(O7105="Unknown"),ISBLANK(R7105))),"Missing Information", INDEX(Table15[Entire Service Line Classification], MATCH(SUMIFS(Table15[Unique ID],Table15[System-Owned Portion],E7105,Table15[If Material Anything Other than "Lead" in Column E,Was Material Ever Previously Lead?],G7105,Table15[Customer-Owned Portion],O7105),Table15[Unique ID],0),0)))</f>
        <v/>
      </c>
      <c r="X7105"/>
    </row>
    <row r="7106" spans="2:24" x14ac:dyDescent="0.35">
      <c r="B7106" s="146"/>
      <c r="C7106" s="31"/>
      <c r="D7106" s="31"/>
      <c r="E7106" s="44"/>
      <c r="F7106" s="43"/>
      <c r="G7106" s="84"/>
      <c r="H7106" s="31"/>
      <c r="I7106" s="207"/>
      <c r="J7106" s="84"/>
      <c r="K7106" s="31"/>
      <c r="L7106" s="31"/>
      <c r="M7106" s="169"/>
      <c r="N7106" s="148"/>
      <c r="O7106" s="106"/>
      <c r="P7106" s="43"/>
      <c r="Q7106" s="207"/>
      <c r="R7106" s="84"/>
      <c r="S7106" s="31"/>
      <c r="T7106" s="31"/>
      <c r="U7106" s="169"/>
      <c r="V7106" s="150"/>
      <c r="W7106" s="141" t="str" cm="1">
        <f t="array" ref="W7106">IF(SUM(LEN(B7106:V7106))=0,"",IF(OR(OR(ISBLANK(F7106),SUM(LEN(C7106),LEN(D7106))=0),AND(NOT(E7106="Unknown"),ISBLANK(J7106)),AND(NOT(O7106="Unknown"),ISBLANK(R7106))),"Missing Information", INDEX(Table15[Entire Service Line Classification], MATCH(SUMIFS(Table15[Unique ID],Table15[System-Owned Portion],E7106,Table15[If Material Anything Other than "Lead" in Column E,Was Material Ever Previously Lead?],G7106,Table15[Customer-Owned Portion],O7106),Table15[Unique ID],0),0)))</f>
        <v/>
      </c>
      <c r="X7106"/>
    </row>
    <row r="7107" spans="2:24" x14ac:dyDescent="0.35">
      <c r="B7107" s="146"/>
      <c r="C7107" s="31"/>
      <c r="D7107" s="31"/>
      <c r="E7107" s="44"/>
      <c r="F7107" s="43"/>
      <c r="G7107" s="84"/>
      <c r="H7107" s="31"/>
      <c r="I7107" s="207"/>
      <c r="J7107" s="84"/>
      <c r="K7107" s="31"/>
      <c r="L7107" s="31"/>
      <c r="M7107" s="169"/>
      <c r="N7107" s="148"/>
      <c r="O7107" s="106"/>
      <c r="P7107" s="43"/>
      <c r="Q7107" s="207"/>
      <c r="R7107" s="84"/>
      <c r="S7107" s="31"/>
      <c r="T7107" s="31"/>
      <c r="U7107" s="169"/>
      <c r="V7107" s="150"/>
      <c r="W7107" s="141" t="str" cm="1">
        <f t="array" ref="W7107">IF(SUM(LEN(B7107:V7107))=0,"",IF(OR(OR(ISBLANK(F7107),SUM(LEN(C7107),LEN(D7107))=0),AND(NOT(E7107="Unknown"),ISBLANK(J7107)),AND(NOT(O7107="Unknown"),ISBLANK(R7107))),"Missing Information", INDEX(Table15[Entire Service Line Classification], MATCH(SUMIFS(Table15[Unique ID],Table15[System-Owned Portion],E7107,Table15[If Material Anything Other than "Lead" in Column E,Was Material Ever Previously Lead?],G7107,Table15[Customer-Owned Portion],O7107),Table15[Unique ID],0),0)))</f>
        <v/>
      </c>
      <c r="X7107"/>
    </row>
    <row r="7108" spans="2:24" x14ac:dyDescent="0.35">
      <c r="B7108" s="146"/>
      <c r="C7108" s="31"/>
      <c r="D7108" s="31"/>
      <c r="E7108" s="44"/>
      <c r="F7108" s="43"/>
      <c r="G7108" s="84"/>
      <c r="H7108" s="31"/>
      <c r="I7108" s="207"/>
      <c r="J7108" s="84"/>
      <c r="K7108" s="31"/>
      <c r="L7108" s="31"/>
      <c r="M7108" s="169"/>
      <c r="N7108" s="148"/>
      <c r="O7108" s="106"/>
      <c r="P7108" s="43"/>
      <c r="Q7108" s="207"/>
      <c r="R7108" s="84"/>
      <c r="S7108" s="31"/>
      <c r="T7108" s="31"/>
      <c r="U7108" s="169"/>
      <c r="V7108" s="150"/>
      <c r="W7108" s="141" t="str" cm="1">
        <f t="array" ref="W7108">IF(SUM(LEN(B7108:V7108))=0,"",IF(OR(OR(ISBLANK(F7108),SUM(LEN(C7108),LEN(D7108))=0),AND(NOT(E7108="Unknown"),ISBLANK(J7108)),AND(NOT(O7108="Unknown"),ISBLANK(R7108))),"Missing Information", INDEX(Table15[Entire Service Line Classification], MATCH(SUMIFS(Table15[Unique ID],Table15[System-Owned Portion],E7108,Table15[If Material Anything Other than "Lead" in Column E,Was Material Ever Previously Lead?],G7108,Table15[Customer-Owned Portion],O7108),Table15[Unique ID],0),0)))</f>
        <v/>
      </c>
      <c r="X7108"/>
    </row>
    <row r="7109" spans="2:24" x14ac:dyDescent="0.35">
      <c r="B7109" s="146"/>
      <c r="C7109" s="31"/>
      <c r="D7109" s="31"/>
      <c r="E7109" s="44"/>
      <c r="F7109" s="43"/>
      <c r="G7109" s="84"/>
      <c r="H7109" s="31"/>
      <c r="I7109" s="207"/>
      <c r="J7109" s="84"/>
      <c r="K7109" s="31"/>
      <c r="L7109" s="31"/>
      <c r="M7109" s="169"/>
      <c r="N7109" s="148"/>
      <c r="O7109" s="106"/>
      <c r="P7109" s="43"/>
      <c r="Q7109" s="207"/>
      <c r="R7109" s="84"/>
      <c r="S7109" s="31"/>
      <c r="T7109" s="31"/>
      <c r="U7109" s="169"/>
      <c r="V7109" s="150"/>
      <c r="W7109" s="141" t="str" cm="1">
        <f t="array" ref="W7109">IF(SUM(LEN(B7109:V7109))=0,"",IF(OR(OR(ISBLANK(F7109),SUM(LEN(C7109),LEN(D7109))=0),AND(NOT(E7109="Unknown"),ISBLANK(J7109)),AND(NOT(O7109="Unknown"),ISBLANK(R7109))),"Missing Information", INDEX(Table15[Entire Service Line Classification], MATCH(SUMIFS(Table15[Unique ID],Table15[System-Owned Portion],E7109,Table15[If Material Anything Other than "Lead" in Column E,Was Material Ever Previously Lead?],G7109,Table15[Customer-Owned Portion],O7109),Table15[Unique ID],0),0)))</f>
        <v/>
      </c>
      <c r="X7109"/>
    </row>
    <row r="7110" spans="2:24" x14ac:dyDescent="0.35">
      <c r="B7110" s="146"/>
      <c r="C7110" s="31"/>
      <c r="D7110" s="31"/>
      <c r="E7110" s="44"/>
      <c r="F7110" s="43"/>
      <c r="G7110" s="84"/>
      <c r="H7110" s="31"/>
      <c r="I7110" s="207"/>
      <c r="J7110" s="84"/>
      <c r="K7110" s="31"/>
      <c r="L7110" s="31"/>
      <c r="M7110" s="169"/>
      <c r="N7110" s="148"/>
      <c r="O7110" s="106"/>
      <c r="P7110" s="43"/>
      <c r="Q7110" s="207"/>
      <c r="R7110" s="84"/>
      <c r="S7110" s="31"/>
      <c r="T7110" s="31"/>
      <c r="U7110" s="169"/>
      <c r="V7110" s="150"/>
      <c r="W7110" s="141" t="str" cm="1">
        <f t="array" ref="W7110">IF(SUM(LEN(B7110:V7110))=0,"",IF(OR(OR(ISBLANK(F7110),SUM(LEN(C7110),LEN(D7110))=0),AND(NOT(E7110="Unknown"),ISBLANK(J7110)),AND(NOT(O7110="Unknown"),ISBLANK(R7110))),"Missing Information", INDEX(Table15[Entire Service Line Classification], MATCH(SUMIFS(Table15[Unique ID],Table15[System-Owned Portion],E7110,Table15[If Material Anything Other than "Lead" in Column E,Was Material Ever Previously Lead?],G7110,Table15[Customer-Owned Portion],O7110),Table15[Unique ID],0),0)))</f>
        <v/>
      </c>
      <c r="X7110"/>
    </row>
    <row r="7111" spans="2:24" x14ac:dyDescent="0.35">
      <c r="B7111" s="146"/>
      <c r="C7111" s="31"/>
      <c r="D7111" s="31"/>
      <c r="E7111" s="44"/>
      <c r="F7111" s="43"/>
      <c r="G7111" s="84"/>
      <c r="H7111" s="31"/>
      <c r="I7111" s="207"/>
      <c r="J7111" s="84"/>
      <c r="K7111" s="31"/>
      <c r="L7111" s="31"/>
      <c r="M7111" s="169"/>
      <c r="N7111" s="148"/>
      <c r="O7111" s="106"/>
      <c r="P7111" s="43"/>
      <c r="Q7111" s="207"/>
      <c r="R7111" s="84"/>
      <c r="S7111" s="31"/>
      <c r="T7111" s="31"/>
      <c r="U7111" s="169"/>
      <c r="V7111" s="150"/>
      <c r="W7111" s="141" t="str" cm="1">
        <f t="array" ref="W7111">IF(SUM(LEN(B7111:V7111))=0,"",IF(OR(OR(ISBLANK(F7111),SUM(LEN(C7111),LEN(D7111))=0),AND(NOT(E7111="Unknown"),ISBLANK(J7111)),AND(NOT(O7111="Unknown"),ISBLANK(R7111))),"Missing Information", INDEX(Table15[Entire Service Line Classification], MATCH(SUMIFS(Table15[Unique ID],Table15[System-Owned Portion],E7111,Table15[If Material Anything Other than "Lead" in Column E,Was Material Ever Previously Lead?],G7111,Table15[Customer-Owned Portion],O7111),Table15[Unique ID],0),0)))</f>
        <v/>
      </c>
      <c r="X7111"/>
    </row>
    <row r="7112" spans="2:24" x14ac:dyDescent="0.35">
      <c r="B7112" s="146"/>
      <c r="C7112" s="31"/>
      <c r="D7112" s="31"/>
      <c r="E7112" s="44"/>
      <c r="F7112" s="43"/>
      <c r="G7112" s="84"/>
      <c r="H7112" s="31"/>
      <c r="I7112" s="207"/>
      <c r="J7112" s="84"/>
      <c r="K7112" s="31"/>
      <c r="L7112" s="31"/>
      <c r="M7112" s="169"/>
      <c r="N7112" s="148"/>
      <c r="O7112" s="106"/>
      <c r="P7112" s="43"/>
      <c r="Q7112" s="207"/>
      <c r="R7112" s="84"/>
      <c r="S7112" s="31"/>
      <c r="T7112" s="31"/>
      <c r="U7112" s="169"/>
      <c r="V7112" s="150"/>
      <c r="W7112" s="141" t="str" cm="1">
        <f t="array" ref="W7112">IF(SUM(LEN(B7112:V7112))=0,"",IF(OR(OR(ISBLANK(F7112),SUM(LEN(C7112),LEN(D7112))=0),AND(NOT(E7112="Unknown"),ISBLANK(J7112)),AND(NOT(O7112="Unknown"),ISBLANK(R7112))),"Missing Information", INDEX(Table15[Entire Service Line Classification], MATCH(SUMIFS(Table15[Unique ID],Table15[System-Owned Portion],E7112,Table15[If Material Anything Other than "Lead" in Column E,Was Material Ever Previously Lead?],G7112,Table15[Customer-Owned Portion],O7112),Table15[Unique ID],0),0)))</f>
        <v/>
      </c>
      <c r="X7112"/>
    </row>
    <row r="7113" spans="2:24" x14ac:dyDescent="0.35">
      <c r="B7113" s="146"/>
      <c r="C7113" s="31"/>
      <c r="D7113" s="31"/>
      <c r="E7113" s="44"/>
      <c r="F7113" s="43"/>
      <c r="G7113" s="84"/>
      <c r="H7113" s="31"/>
      <c r="I7113" s="207"/>
      <c r="J7113" s="84"/>
      <c r="K7113" s="31"/>
      <c r="L7113" s="31"/>
      <c r="M7113" s="169"/>
      <c r="N7113" s="148"/>
      <c r="O7113" s="106"/>
      <c r="P7113" s="43"/>
      <c r="Q7113" s="207"/>
      <c r="R7113" s="84"/>
      <c r="S7113" s="31"/>
      <c r="T7113" s="31"/>
      <c r="U7113" s="169"/>
      <c r="V7113" s="150"/>
      <c r="W7113" s="141" t="str" cm="1">
        <f t="array" ref="W7113">IF(SUM(LEN(B7113:V7113))=0,"",IF(OR(OR(ISBLANK(F7113),SUM(LEN(C7113),LEN(D7113))=0),AND(NOT(E7113="Unknown"),ISBLANK(J7113)),AND(NOT(O7113="Unknown"),ISBLANK(R7113))),"Missing Information", INDEX(Table15[Entire Service Line Classification], MATCH(SUMIFS(Table15[Unique ID],Table15[System-Owned Portion],E7113,Table15[If Material Anything Other than "Lead" in Column E,Was Material Ever Previously Lead?],G7113,Table15[Customer-Owned Portion],O7113),Table15[Unique ID],0),0)))</f>
        <v/>
      </c>
      <c r="X7113"/>
    </row>
    <row r="7114" spans="2:24" x14ac:dyDescent="0.35">
      <c r="B7114" s="146"/>
      <c r="C7114" s="31"/>
      <c r="D7114" s="31"/>
      <c r="E7114" s="44"/>
      <c r="F7114" s="43"/>
      <c r="G7114" s="84"/>
      <c r="H7114" s="31"/>
      <c r="I7114" s="207"/>
      <c r="J7114" s="84"/>
      <c r="K7114" s="31"/>
      <c r="L7114" s="31"/>
      <c r="M7114" s="169"/>
      <c r="N7114" s="148"/>
      <c r="O7114" s="106"/>
      <c r="P7114" s="43"/>
      <c r="Q7114" s="207"/>
      <c r="R7114" s="84"/>
      <c r="S7114" s="31"/>
      <c r="T7114" s="31"/>
      <c r="U7114" s="169"/>
      <c r="V7114" s="150"/>
      <c r="W7114" s="141" t="str" cm="1">
        <f t="array" ref="W7114">IF(SUM(LEN(B7114:V7114))=0,"",IF(OR(OR(ISBLANK(F7114),SUM(LEN(C7114),LEN(D7114))=0),AND(NOT(E7114="Unknown"),ISBLANK(J7114)),AND(NOT(O7114="Unknown"),ISBLANK(R7114))),"Missing Information", INDEX(Table15[Entire Service Line Classification], MATCH(SUMIFS(Table15[Unique ID],Table15[System-Owned Portion],E7114,Table15[If Material Anything Other than "Lead" in Column E,Was Material Ever Previously Lead?],G7114,Table15[Customer-Owned Portion],O7114),Table15[Unique ID],0),0)))</f>
        <v/>
      </c>
      <c r="X7114"/>
    </row>
    <row r="7115" spans="2:24" x14ac:dyDescent="0.35">
      <c r="B7115" s="146"/>
      <c r="C7115" s="31"/>
      <c r="D7115" s="31"/>
      <c r="E7115" s="44"/>
      <c r="F7115" s="43"/>
      <c r="G7115" s="84"/>
      <c r="H7115" s="31"/>
      <c r="I7115" s="207"/>
      <c r="J7115" s="84"/>
      <c r="K7115" s="31"/>
      <c r="L7115" s="31"/>
      <c r="M7115" s="169"/>
      <c r="N7115" s="148"/>
      <c r="O7115" s="106"/>
      <c r="P7115" s="43"/>
      <c r="Q7115" s="207"/>
      <c r="R7115" s="84"/>
      <c r="S7115" s="31"/>
      <c r="T7115" s="31"/>
      <c r="U7115" s="169"/>
      <c r="V7115" s="150"/>
      <c r="W7115" s="141" t="str" cm="1">
        <f t="array" ref="W7115">IF(SUM(LEN(B7115:V7115))=0,"",IF(OR(OR(ISBLANK(F7115),SUM(LEN(C7115),LEN(D7115))=0),AND(NOT(E7115="Unknown"),ISBLANK(J7115)),AND(NOT(O7115="Unknown"),ISBLANK(R7115))),"Missing Information", INDEX(Table15[Entire Service Line Classification], MATCH(SUMIFS(Table15[Unique ID],Table15[System-Owned Portion],E7115,Table15[If Material Anything Other than "Lead" in Column E,Was Material Ever Previously Lead?],G7115,Table15[Customer-Owned Portion],O7115),Table15[Unique ID],0),0)))</f>
        <v/>
      </c>
      <c r="X7115"/>
    </row>
    <row r="7116" spans="2:24" x14ac:dyDescent="0.35">
      <c r="B7116" s="146"/>
      <c r="C7116" s="31"/>
      <c r="D7116" s="31"/>
      <c r="E7116" s="44"/>
      <c r="F7116" s="43"/>
      <c r="G7116" s="84"/>
      <c r="H7116" s="31"/>
      <c r="I7116" s="207"/>
      <c r="J7116" s="84"/>
      <c r="K7116" s="31"/>
      <c r="L7116" s="31"/>
      <c r="M7116" s="169"/>
      <c r="N7116" s="148"/>
      <c r="O7116" s="106"/>
      <c r="P7116" s="43"/>
      <c r="Q7116" s="207"/>
      <c r="R7116" s="84"/>
      <c r="S7116" s="31"/>
      <c r="T7116" s="31"/>
      <c r="U7116" s="169"/>
      <c r="V7116" s="150"/>
      <c r="W7116" s="141" t="str" cm="1">
        <f t="array" ref="W7116">IF(SUM(LEN(B7116:V7116))=0,"",IF(OR(OR(ISBLANK(F7116),SUM(LEN(C7116),LEN(D7116))=0),AND(NOT(E7116="Unknown"),ISBLANK(J7116)),AND(NOT(O7116="Unknown"),ISBLANK(R7116))),"Missing Information", INDEX(Table15[Entire Service Line Classification], MATCH(SUMIFS(Table15[Unique ID],Table15[System-Owned Portion],E7116,Table15[If Material Anything Other than "Lead" in Column E,Was Material Ever Previously Lead?],G7116,Table15[Customer-Owned Portion],O7116),Table15[Unique ID],0),0)))</f>
        <v/>
      </c>
      <c r="X7116"/>
    </row>
    <row r="7117" spans="2:24" x14ac:dyDescent="0.35">
      <c r="B7117" s="146"/>
      <c r="C7117" s="31"/>
      <c r="D7117" s="31"/>
      <c r="E7117" s="44"/>
      <c r="F7117" s="43"/>
      <c r="G7117" s="84"/>
      <c r="H7117" s="31"/>
      <c r="I7117" s="207"/>
      <c r="J7117" s="84"/>
      <c r="K7117" s="31"/>
      <c r="L7117" s="31"/>
      <c r="M7117" s="169"/>
      <c r="N7117" s="148"/>
      <c r="O7117" s="106"/>
      <c r="P7117" s="43"/>
      <c r="Q7117" s="207"/>
      <c r="R7117" s="84"/>
      <c r="S7117" s="31"/>
      <c r="T7117" s="31"/>
      <c r="U7117" s="169"/>
      <c r="V7117" s="150"/>
      <c r="W7117" s="141" t="str" cm="1">
        <f t="array" ref="W7117">IF(SUM(LEN(B7117:V7117))=0,"",IF(OR(OR(ISBLANK(F7117),SUM(LEN(C7117),LEN(D7117))=0),AND(NOT(E7117="Unknown"),ISBLANK(J7117)),AND(NOT(O7117="Unknown"),ISBLANK(R7117))),"Missing Information", INDEX(Table15[Entire Service Line Classification], MATCH(SUMIFS(Table15[Unique ID],Table15[System-Owned Portion],E7117,Table15[If Material Anything Other than "Lead" in Column E,Was Material Ever Previously Lead?],G7117,Table15[Customer-Owned Portion],O7117),Table15[Unique ID],0),0)))</f>
        <v/>
      </c>
      <c r="X7117"/>
    </row>
    <row r="7118" spans="2:24" x14ac:dyDescent="0.35">
      <c r="B7118" s="146"/>
      <c r="C7118" s="31"/>
      <c r="D7118" s="31"/>
      <c r="E7118" s="44"/>
      <c r="F7118" s="43"/>
      <c r="G7118" s="84"/>
      <c r="H7118" s="31"/>
      <c r="I7118" s="207"/>
      <c r="J7118" s="84"/>
      <c r="K7118" s="31"/>
      <c r="L7118" s="31"/>
      <c r="M7118" s="169"/>
      <c r="N7118" s="148"/>
      <c r="O7118" s="106"/>
      <c r="P7118" s="43"/>
      <c r="Q7118" s="207"/>
      <c r="R7118" s="84"/>
      <c r="S7118" s="31"/>
      <c r="T7118" s="31"/>
      <c r="U7118" s="169"/>
      <c r="V7118" s="150"/>
      <c r="W7118" s="141" t="str" cm="1">
        <f t="array" ref="W7118">IF(SUM(LEN(B7118:V7118))=0,"",IF(OR(OR(ISBLANK(F7118),SUM(LEN(C7118),LEN(D7118))=0),AND(NOT(E7118="Unknown"),ISBLANK(J7118)),AND(NOT(O7118="Unknown"),ISBLANK(R7118))),"Missing Information", INDEX(Table15[Entire Service Line Classification], MATCH(SUMIFS(Table15[Unique ID],Table15[System-Owned Portion],E7118,Table15[If Material Anything Other than "Lead" in Column E,Was Material Ever Previously Lead?],G7118,Table15[Customer-Owned Portion],O7118),Table15[Unique ID],0),0)))</f>
        <v/>
      </c>
      <c r="X7118"/>
    </row>
    <row r="7119" spans="2:24" x14ac:dyDescent="0.35">
      <c r="B7119" s="146"/>
      <c r="C7119" s="31"/>
      <c r="D7119" s="31"/>
      <c r="E7119" s="44"/>
      <c r="F7119" s="43"/>
      <c r="G7119" s="84"/>
      <c r="H7119" s="31"/>
      <c r="I7119" s="207"/>
      <c r="J7119" s="84"/>
      <c r="K7119" s="31"/>
      <c r="L7119" s="31"/>
      <c r="M7119" s="169"/>
      <c r="N7119" s="148"/>
      <c r="O7119" s="106"/>
      <c r="P7119" s="43"/>
      <c r="Q7119" s="207"/>
      <c r="R7119" s="84"/>
      <c r="S7119" s="31"/>
      <c r="T7119" s="31"/>
      <c r="U7119" s="169"/>
      <c r="V7119" s="150"/>
      <c r="W7119" s="141" t="str" cm="1">
        <f t="array" ref="W7119">IF(SUM(LEN(B7119:V7119))=0,"",IF(OR(OR(ISBLANK(F7119),SUM(LEN(C7119),LEN(D7119))=0),AND(NOT(E7119="Unknown"),ISBLANK(J7119)),AND(NOT(O7119="Unknown"),ISBLANK(R7119))),"Missing Information", INDEX(Table15[Entire Service Line Classification], MATCH(SUMIFS(Table15[Unique ID],Table15[System-Owned Portion],E7119,Table15[If Material Anything Other than "Lead" in Column E,Was Material Ever Previously Lead?],G7119,Table15[Customer-Owned Portion],O7119),Table15[Unique ID],0),0)))</f>
        <v/>
      </c>
      <c r="X7119"/>
    </row>
    <row r="7120" spans="2:24" x14ac:dyDescent="0.35">
      <c r="B7120" s="146"/>
      <c r="C7120" s="31"/>
      <c r="D7120" s="31"/>
      <c r="E7120" s="44"/>
      <c r="F7120" s="43"/>
      <c r="G7120" s="84"/>
      <c r="H7120" s="31"/>
      <c r="I7120" s="207"/>
      <c r="J7120" s="84"/>
      <c r="K7120" s="31"/>
      <c r="L7120" s="31"/>
      <c r="M7120" s="169"/>
      <c r="N7120" s="148"/>
      <c r="O7120" s="106"/>
      <c r="P7120" s="43"/>
      <c r="Q7120" s="207"/>
      <c r="R7120" s="84"/>
      <c r="S7120" s="31"/>
      <c r="T7120" s="31"/>
      <c r="U7120" s="169"/>
      <c r="V7120" s="150"/>
      <c r="W7120" s="141" t="str" cm="1">
        <f t="array" ref="W7120">IF(SUM(LEN(B7120:V7120))=0,"",IF(OR(OR(ISBLANK(F7120),SUM(LEN(C7120),LEN(D7120))=0),AND(NOT(E7120="Unknown"),ISBLANK(J7120)),AND(NOT(O7120="Unknown"),ISBLANK(R7120))),"Missing Information", INDEX(Table15[Entire Service Line Classification], MATCH(SUMIFS(Table15[Unique ID],Table15[System-Owned Portion],E7120,Table15[If Material Anything Other than "Lead" in Column E,Was Material Ever Previously Lead?],G7120,Table15[Customer-Owned Portion],O7120),Table15[Unique ID],0),0)))</f>
        <v/>
      </c>
      <c r="X7120"/>
    </row>
    <row r="7121" spans="2:24" x14ac:dyDescent="0.35">
      <c r="B7121" s="146"/>
      <c r="C7121" s="31"/>
      <c r="D7121" s="31"/>
      <c r="E7121" s="44"/>
      <c r="F7121" s="43"/>
      <c r="G7121" s="84"/>
      <c r="H7121" s="31"/>
      <c r="I7121" s="207"/>
      <c r="J7121" s="84"/>
      <c r="K7121" s="31"/>
      <c r="L7121" s="31"/>
      <c r="M7121" s="169"/>
      <c r="N7121" s="148"/>
      <c r="O7121" s="106"/>
      <c r="P7121" s="43"/>
      <c r="Q7121" s="207"/>
      <c r="R7121" s="84"/>
      <c r="S7121" s="31"/>
      <c r="T7121" s="31"/>
      <c r="U7121" s="169"/>
      <c r="V7121" s="150"/>
      <c r="W7121" s="141" t="str" cm="1">
        <f t="array" ref="W7121">IF(SUM(LEN(B7121:V7121))=0,"",IF(OR(OR(ISBLANK(F7121),SUM(LEN(C7121),LEN(D7121))=0),AND(NOT(E7121="Unknown"),ISBLANK(J7121)),AND(NOT(O7121="Unknown"),ISBLANK(R7121))),"Missing Information", INDEX(Table15[Entire Service Line Classification], MATCH(SUMIFS(Table15[Unique ID],Table15[System-Owned Portion],E7121,Table15[If Material Anything Other than "Lead" in Column E,Was Material Ever Previously Lead?],G7121,Table15[Customer-Owned Portion],O7121),Table15[Unique ID],0),0)))</f>
        <v/>
      </c>
      <c r="X7121"/>
    </row>
    <row r="7122" spans="2:24" x14ac:dyDescent="0.35">
      <c r="B7122" s="146"/>
      <c r="C7122" s="31"/>
      <c r="D7122" s="31"/>
      <c r="E7122" s="44"/>
      <c r="F7122" s="43"/>
      <c r="G7122" s="84"/>
      <c r="H7122" s="31"/>
      <c r="I7122" s="207"/>
      <c r="J7122" s="84"/>
      <c r="K7122" s="31"/>
      <c r="L7122" s="31"/>
      <c r="M7122" s="169"/>
      <c r="N7122" s="148"/>
      <c r="O7122" s="106"/>
      <c r="P7122" s="43"/>
      <c r="Q7122" s="207"/>
      <c r="R7122" s="84"/>
      <c r="S7122" s="31"/>
      <c r="T7122" s="31"/>
      <c r="U7122" s="169"/>
      <c r="V7122" s="150"/>
      <c r="W7122" s="141" t="str" cm="1">
        <f t="array" ref="W7122">IF(SUM(LEN(B7122:V7122))=0,"",IF(OR(OR(ISBLANK(F7122),SUM(LEN(C7122),LEN(D7122))=0),AND(NOT(E7122="Unknown"),ISBLANK(J7122)),AND(NOT(O7122="Unknown"),ISBLANK(R7122))),"Missing Information", INDEX(Table15[Entire Service Line Classification], MATCH(SUMIFS(Table15[Unique ID],Table15[System-Owned Portion],E7122,Table15[If Material Anything Other than "Lead" in Column E,Was Material Ever Previously Lead?],G7122,Table15[Customer-Owned Portion],O7122),Table15[Unique ID],0),0)))</f>
        <v/>
      </c>
      <c r="X7122"/>
    </row>
    <row r="7123" spans="2:24" x14ac:dyDescent="0.35">
      <c r="B7123" s="146"/>
      <c r="C7123" s="31"/>
      <c r="D7123" s="31"/>
      <c r="E7123" s="44"/>
      <c r="F7123" s="43"/>
      <c r="G7123" s="84"/>
      <c r="H7123" s="31"/>
      <c r="I7123" s="207"/>
      <c r="J7123" s="84"/>
      <c r="K7123" s="31"/>
      <c r="L7123" s="31"/>
      <c r="M7123" s="169"/>
      <c r="N7123" s="148"/>
      <c r="O7123" s="106"/>
      <c r="P7123" s="43"/>
      <c r="Q7123" s="207"/>
      <c r="R7123" s="84"/>
      <c r="S7123" s="31"/>
      <c r="T7123" s="31"/>
      <c r="U7123" s="169"/>
      <c r="V7123" s="150"/>
      <c r="W7123" s="141" t="str" cm="1">
        <f t="array" ref="W7123">IF(SUM(LEN(B7123:V7123))=0,"",IF(OR(OR(ISBLANK(F7123),SUM(LEN(C7123),LEN(D7123))=0),AND(NOT(E7123="Unknown"),ISBLANK(J7123)),AND(NOT(O7123="Unknown"),ISBLANK(R7123))),"Missing Information", INDEX(Table15[Entire Service Line Classification], MATCH(SUMIFS(Table15[Unique ID],Table15[System-Owned Portion],E7123,Table15[If Material Anything Other than "Lead" in Column E,Was Material Ever Previously Lead?],G7123,Table15[Customer-Owned Portion],O7123),Table15[Unique ID],0),0)))</f>
        <v/>
      </c>
      <c r="X7123"/>
    </row>
    <row r="7124" spans="2:24" x14ac:dyDescent="0.35">
      <c r="B7124" s="146"/>
      <c r="C7124" s="31"/>
      <c r="D7124" s="31"/>
      <c r="E7124" s="44"/>
      <c r="F7124" s="43"/>
      <c r="G7124" s="84"/>
      <c r="H7124" s="31"/>
      <c r="I7124" s="207"/>
      <c r="J7124" s="84"/>
      <c r="K7124" s="31"/>
      <c r="L7124" s="31"/>
      <c r="M7124" s="169"/>
      <c r="N7124" s="148"/>
      <c r="O7124" s="106"/>
      <c r="P7124" s="43"/>
      <c r="Q7124" s="207"/>
      <c r="R7124" s="84"/>
      <c r="S7124" s="31"/>
      <c r="T7124" s="31"/>
      <c r="U7124" s="169"/>
      <c r="V7124" s="150"/>
      <c r="W7124" s="141" t="str" cm="1">
        <f t="array" ref="W7124">IF(SUM(LEN(B7124:V7124))=0,"",IF(OR(OR(ISBLANK(F7124),SUM(LEN(C7124),LEN(D7124))=0),AND(NOT(E7124="Unknown"),ISBLANK(J7124)),AND(NOT(O7124="Unknown"),ISBLANK(R7124))),"Missing Information", INDEX(Table15[Entire Service Line Classification], MATCH(SUMIFS(Table15[Unique ID],Table15[System-Owned Portion],E7124,Table15[If Material Anything Other than "Lead" in Column E,Was Material Ever Previously Lead?],G7124,Table15[Customer-Owned Portion],O7124),Table15[Unique ID],0),0)))</f>
        <v/>
      </c>
      <c r="X7124"/>
    </row>
    <row r="7125" spans="2:24" x14ac:dyDescent="0.35">
      <c r="B7125" s="146"/>
      <c r="C7125" s="31"/>
      <c r="D7125" s="31"/>
      <c r="E7125" s="44"/>
      <c r="F7125" s="43"/>
      <c r="G7125" s="84"/>
      <c r="H7125" s="31"/>
      <c r="I7125" s="207"/>
      <c r="J7125" s="84"/>
      <c r="K7125" s="31"/>
      <c r="L7125" s="31"/>
      <c r="M7125" s="169"/>
      <c r="N7125" s="148"/>
      <c r="O7125" s="106"/>
      <c r="P7125" s="43"/>
      <c r="Q7125" s="207"/>
      <c r="R7125" s="84"/>
      <c r="S7125" s="31"/>
      <c r="T7125" s="31"/>
      <c r="U7125" s="169"/>
      <c r="V7125" s="150"/>
      <c r="W7125" s="141" t="str" cm="1">
        <f t="array" ref="W7125">IF(SUM(LEN(B7125:V7125))=0,"",IF(OR(OR(ISBLANK(F7125),SUM(LEN(C7125),LEN(D7125))=0),AND(NOT(E7125="Unknown"),ISBLANK(J7125)),AND(NOT(O7125="Unknown"),ISBLANK(R7125))),"Missing Information", INDEX(Table15[Entire Service Line Classification], MATCH(SUMIFS(Table15[Unique ID],Table15[System-Owned Portion],E7125,Table15[If Material Anything Other than "Lead" in Column E,Was Material Ever Previously Lead?],G7125,Table15[Customer-Owned Portion],O7125),Table15[Unique ID],0),0)))</f>
        <v/>
      </c>
      <c r="X7125"/>
    </row>
    <row r="7126" spans="2:24" x14ac:dyDescent="0.35">
      <c r="B7126" s="146"/>
      <c r="C7126" s="31"/>
      <c r="D7126" s="31"/>
      <c r="E7126" s="44"/>
      <c r="F7126" s="43"/>
      <c r="G7126" s="84"/>
      <c r="H7126" s="31"/>
      <c r="I7126" s="207"/>
      <c r="J7126" s="84"/>
      <c r="K7126" s="31"/>
      <c r="L7126" s="31"/>
      <c r="M7126" s="169"/>
      <c r="N7126" s="148"/>
      <c r="O7126" s="106"/>
      <c r="P7126" s="43"/>
      <c r="Q7126" s="207"/>
      <c r="R7126" s="84"/>
      <c r="S7126" s="31"/>
      <c r="T7126" s="31"/>
      <c r="U7126" s="169"/>
      <c r="V7126" s="150"/>
      <c r="W7126" s="141" t="str" cm="1">
        <f t="array" ref="W7126">IF(SUM(LEN(B7126:V7126))=0,"",IF(OR(OR(ISBLANK(F7126),SUM(LEN(C7126),LEN(D7126))=0),AND(NOT(E7126="Unknown"),ISBLANK(J7126)),AND(NOT(O7126="Unknown"),ISBLANK(R7126))),"Missing Information", INDEX(Table15[Entire Service Line Classification], MATCH(SUMIFS(Table15[Unique ID],Table15[System-Owned Portion],E7126,Table15[If Material Anything Other than "Lead" in Column E,Was Material Ever Previously Lead?],G7126,Table15[Customer-Owned Portion],O7126),Table15[Unique ID],0),0)))</f>
        <v/>
      </c>
      <c r="X7126"/>
    </row>
    <row r="7127" spans="2:24" x14ac:dyDescent="0.35">
      <c r="B7127" s="146"/>
      <c r="C7127" s="31"/>
      <c r="D7127" s="31"/>
      <c r="E7127" s="44"/>
      <c r="F7127" s="43"/>
      <c r="G7127" s="84"/>
      <c r="H7127" s="31"/>
      <c r="I7127" s="207"/>
      <c r="J7127" s="84"/>
      <c r="K7127" s="31"/>
      <c r="L7127" s="31"/>
      <c r="M7127" s="169"/>
      <c r="N7127" s="148"/>
      <c r="O7127" s="106"/>
      <c r="P7127" s="43"/>
      <c r="Q7127" s="207"/>
      <c r="R7127" s="84"/>
      <c r="S7127" s="31"/>
      <c r="T7127" s="31"/>
      <c r="U7127" s="169"/>
      <c r="V7127" s="150"/>
      <c r="W7127" s="141" t="str" cm="1">
        <f t="array" ref="W7127">IF(SUM(LEN(B7127:V7127))=0,"",IF(OR(OR(ISBLANK(F7127),SUM(LEN(C7127),LEN(D7127))=0),AND(NOT(E7127="Unknown"),ISBLANK(J7127)),AND(NOT(O7127="Unknown"),ISBLANK(R7127))),"Missing Information", INDEX(Table15[Entire Service Line Classification], MATCH(SUMIFS(Table15[Unique ID],Table15[System-Owned Portion],E7127,Table15[If Material Anything Other than "Lead" in Column E,Was Material Ever Previously Lead?],G7127,Table15[Customer-Owned Portion],O7127),Table15[Unique ID],0),0)))</f>
        <v/>
      </c>
      <c r="X7127"/>
    </row>
    <row r="7128" spans="2:24" x14ac:dyDescent="0.35">
      <c r="B7128" s="146"/>
      <c r="C7128" s="31"/>
      <c r="D7128" s="31"/>
      <c r="E7128" s="44"/>
      <c r="F7128" s="43"/>
      <c r="G7128" s="84"/>
      <c r="H7128" s="31"/>
      <c r="I7128" s="207"/>
      <c r="J7128" s="84"/>
      <c r="K7128" s="31"/>
      <c r="L7128" s="31"/>
      <c r="M7128" s="169"/>
      <c r="N7128" s="148"/>
      <c r="O7128" s="106"/>
      <c r="P7128" s="43"/>
      <c r="Q7128" s="207"/>
      <c r="R7128" s="84"/>
      <c r="S7128" s="31"/>
      <c r="T7128" s="31"/>
      <c r="U7128" s="169"/>
      <c r="V7128" s="150"/>
      <c r="W7128" s="141" t="str" cm="1">
        <f t="array" ref="W7128">IF(SUM(LEN(B7128:V7128))=0,"",IF(OR(OR(ISBLANK(F7128),SUM(LEN(C7128),LEN(D7128))=0),AND(NOT(E7128="Unknown"),ISBLANK(J7128)),AND(NOT(O7128="Unknown"),ISBLANK(R7128))),"Missing Information", INDEX(Table15[Entire Service Line Classification], MATCH(SUMIFS(Table15[Unique ID],Table15[System-Owned Portion],E7128,Table15[If Material Anything Other than "Lead" in Column E,Was Material Ever Previously Lead?],G7128,Table15[Customer-Owned Portion],O7128),Table15[Unique ID],0),0)))</f>
        <v/>
      </c>
      <c r="X7128"/>
    </row>
    <row r="7129" spans="2:24" x14ac:dyDescent="0.35">
      <c r="B7129" s="146"/>
      <c r="C7129" s="31"/>
      <c r="D7129" s="31"/>
      <c r="E7129" s="44"/>
      <c r="F7129" s="43"/>
      <c r="G7129" s="84"/>
      <c r="H7129" s="31"/>
      <c r="I7129" s="207"/>
      <c r="J7129" s="84"/>
      <c r="K7129" s="31"/>
      <c r="L7129" s="31"/>
      <c r="M7129" s="169"/>
      <c r="N7129" s="148"/>
      <c r="O7129" s="106"/>
      <c r="P7129" s="43"/>
      <c r="Q7129" s="207"/>
      <c r="R7129" s="84"/>
      <c r="S7129" s="31"/>
      <c r="T7129" s="31"/>
      <c r="U7129" s="169"/>
      <c r="V7129" s="150"/>
      <c r="W7129" s="141" t="str" cm="1">
        <f t="array" ref="W7129">IF(SUM(LEN(B7129:V7129))=0,"",IF(OR(OR(ISBLANK(F7129),SUM(LEN(C7129),LEN(D7129))=0),AND(NOT(E7129="Unknown"),ISBLANK(J7129)),AND(NOT(O7129="Unknown"),ISBLANK(R7129))),"Missing Information", INDEX(Table15[Entire Service Line Classification], MATCH(SUMIFS(Table15[Unique ID],Table15[System-Owned Portion],E7129,Table15[If Material Anything Other than "Lead" in Column E,Was Material Ever Previously Lead?],G7129,Table15[Customer-Owned Portion],O7129),Table15[Unique ID],0),0)))</f>
        <v/>
      </c>
      <c r="X7129"/>
    </row>
    <row r="7130" spans="2:24" x14ac:dyDescent="0.35">
      <c r="B7130" s="146"/>
      <c r="C7130" s="31"/>
      <c r="D7130" s="31"/>
      <c r="E7130" s="44"/>
      <c r="F7130" s="43"/>
      <c r="G7130" s="84"/>
      <c r="H7130" s="31"/>
      <c r="I7130" s="207"/>
      <c r="J7130" s="84"/>
      <c r="K7130" s="31"/>
      <c r="L7130" s="31"/>
      <c r="M7130" s="169"/>
      <c r="N7130" s="148"/>
      <c r="O7130" s="106"/>
      <c r="P7130" s="43"/>
      <c r="Q7130" s="207"/>
      <c r="R7130" s="84"/>
      <c r="S7130" s="31"/>
      <c r="T7130" s="31"/>
      <c r="U7130" s="169"/>
      <c r="V7130" s="150"/>
      <c r="W7130" s="141" t="str" cm="1">
        <f t="array" ref="W7130">IF(SUM(LEN(B7130:V7130))=0,"",IF(OR(OR(ISBLANK(F7130),SUM(LEN(C7130),LEN(D7130))=0),AND(NOT(E7130="Unknown"),ISBLANK(J7130)),AND(NOT(O7130="Unknown"),ISBLANK(R7130))),"Missing Information", INDEX(Table15[Entire Service Line Classification], MATCH(SUMIFS(Table15[Unique ID],Table15[System-Owned Portion],E7130,Table15[If Material Anything Other than "Lead" in Column E,Was Material Ever Previously Lead?],G7130,Table15[Customer-Owned Portion],O7130),Table15[Unique ID],0),0)))</f>
        <v/>
      </c>
      <c r="X7130"/>
    </row>
    <row r="7131" spans="2:24" x14ac:dyDescent="0.35">
      <c r="B7131" s="146"/>
      <c r="C7131" s="31"/>
      <c r="D7131" s="31"/>
      <c r="E7131" s="44"/>
      <c r="F7131" s="43"/>
      <c r="G7131" s="84"/>
      <c r="H7131" s="31"/>
      <c r="I7131" s="207"/>
      <c r="J7131" s="84"/>
      <c r="K7131" s="31"/>
      <c r="L7131" s="31"/>
      <c r="M7131" s="169"/>
      <c r="N7131" s="148"/>
      <c r="O7131" s="106"/>
      <c r="P7131" s="43"/>
      <c r="Q7131" s="207"/>
      <c r="R7131" s="84"/>
      <c r="S7131" s="31"/>
      <c r="T7131" s="31"/>
      <c r="U7131" s="169"/>
      <c r="V7131" s="150"/>
      <c r="W7131" s="141" t="str" cm="1">
        <f t="array" ref="W7131">IF(SUM(LEN(B7131:V7131))=0,"",IF(OR(OR(ISBLANK(F7131),SUM(LEN(C7131),LEN(D7131))=0),AND(NOT(E7131="Unknown"),ISBLANK(J7131)),AND(NOT(O7131="Unknown"),ISBLANK(R7131))),"Missing Information", INDEX(Table15[Entire Service Line Classification], MATCH(SUMIFS(Table15[Unique ID],Table15[System-Owned Portion],E7131,Table15[If Material Anything Other than "Lead" in Column E,Was Material Ever Previously Lead?],G7131,Table15[Customer-Owned Portion],O7131),Table15[Unique ID],0),0)))</f>
        <v/>
      </c>
      <c r="X7131"/>
    </row>
    <row r="7132" spans="2:24" x14ac:dyDescent="0.35">
      <c r="B7132" s="146"/>
      <c r="C7132" s="31"/>
      <c r="D7132" s="31"/>
      <c r="E7132" s="44"/>
      <c r="F7132" s="43"/>
      <c r="G7132" s="84"/>
      <c r="H7132" s="31"/>
      <c r="I7132" s="207"/>
      <c r="J7132" s="84"/>
      <c r="K7132" s="31"/>
      <c r="L7132" s="31"/>
      <c r="M7132" s="169"/>
      <c r="N7132" s="148"/>
      <c r="O7132" s="106"/>
      <c r="P7132" s="43"/>
      <c r="Q7132" s="207"/>
      <c r="R7132" s="84"/>
      <c r="S7132" s="31"/>
      <c r="T7132" s="31"/>
      <c r="U7132" s="169"/>
      <c r="V7132" s="150"/>
      <c r="W7132" s="141" t="str" cm="1">
        <f t="array" ref="W7132">IF(SUM(LEN(B7132:V7132))=0,"",IF(OR(OR(ISBLANK(F7132),SUM(LEN(C7132),LEN(D7132))=0),AND(NOT(E7132="Unknown"),ISBLANK(J7132)),AND(NOT(O7132="Unknown"),ISBLANK(R7132))),"Missing Information", INDEX(Table15[Entire Service Line Classification], MATCH(SUMIFS(Table15[Unique ID],Table15[System-Owned Portion],E7132,Table15[If Material Anything Other than "Lead" in Column E,Was Material Ever Previously Lead?],G7132,Table15[Customer-Owned Portion],O7132),Table15[Unique ID],0),0)))</f>
        <v/>
      </c>
      <c r="X7132"/>
    </row>
    <row r="7133" spans="2:24" x14ac:dyDescent="0.35">
      <c r="B7133" s="146"/>
      <c r="C7133" s="31"/>
      <c r="D7133" s="31"/>
      <c r="E7133" s="44"/>
      <c r="F7133" s="43"/>
      <c r="G7133" s="84"/>
      <c r="H7133" s="31"/>
      <c r="I7133" s="207"/>
      <c r="J7133" s="84"/>
      <c r="K7133" s="31"/>
      <c r="L7133" s="31"/>
      <c r="M7133" s="169"/>
      <c r="N7133" s="148"/>
      <c r="O7133" s="106"/>
      <c r="P7133" s="43"/>
      <c r="Q7133" s="207"/>
      <c r="R7133" s="84"/>
      <c r="S7133" s="31"/>
      <c r="T7133" s="31"/>
      <c r="U7133" s="169"/>
      <c r="V7133" s="150"/>
      <c r="W7133" s="141" t="str" cm="1">
        <f t="array" ref="W7133">IF(SUM(LEN(B7133:V7133))=0,"",IF(OR(OR(ISBLANK(F7133),SUM(LEN(C7133),LEN(D7133))=0),AND(NOT(E7133="Unknown"),ISBLANK(J7133)),AND(NOT(O7133="Unknown"),ISBLANK(R7133))),"Missing Information", INDEX(Table15[Entire Service Line Classification], MATCH(SUMIFS(Table15[Unique ID],Table15[System-Owned Portion],E7133,Table15[If Material Anything Other than "Lead" in Column E,Was Material Ever Previously Lead?],G7133,Table15[Customer-Owned Portion],O7133),Table15[Unique ID],0),0)))</f>
        <v/>
      </c>
      <c r="X7133"/>
    </row>
    <row r="7134" spans="2:24" x14ac:dyDescent="0.35">
      <c r="B7134" s="146"/>
      <c r="C7134" s="31"/>
      <c r="D7134" s="31"/>
      <c r="E7134" s="44"/>
      <c r="F7134" s="43"/>
      <c r="G7134" s="84"/>
      <c r="H7134" s="31"/>
      <c r="I7134" s="207"/>
      <c r="J7134" s="84"/>
      <c r="K7134" s="31"/>
      <c r="L7134" s="31"/>
      <c r="M7134" s="169"/>
      <c r="N7134" s="148"/>
      <c r="O7134" s="106"/>
      <c r="P7134" s="43"/>
      <c r="Q7134" s="207"/>
      <c r="R7134" s="84"/>
      <c r="S7134" s="31"/>
      <c r="T7134" s="31"/>
      <c r="U7134" s="169"/>
      <c r="V7134" s="150"/>
      <c r="W7134" s="141" t="str" cm="1">
        <f t="array" ref="W7134">IF(SUM(LEN(B7134:V7134))=0,"",IF(OR(OR(ISBLANK(F7134),SUM(LEN(C7134),LEN(D7134))=0),AND(NOT(E7134="Unknown"),ISBLANK(J7134)),AND(NOT(O7134="Unknown"),ISBLANK(R7134))),"Missing Information", INDEX(Table15[Entire Service Line Classification], MATCH(SUMIFS(Table15[Unique ID],Table15[System-Owned Portion],E7134,Table15[If Material Anything Other than "Lead" in Column E,Was Material Ever Previously Lead?],G7134,Table15[Customer-Owned Portion],O7134),Table15[Unique ID],0),0)))</f>
        <v/>
      </c>
      <c r="X7134"/>
    </row>
    <row r="7135" spans="2:24" x14ac:dyDescent="0.35">
      <c r="B7135" s="146"/>
      <c r="C7135" s="31"/>
      <c r="D7135" s="31"/>
      <c r="E7135" s="44"/>
      <c r="F7135" s="43"/>
      <c r="G7135" s="84"/>
      <c r="H7135" s="31"/>
      <c r="I7135" s="207"/>
      <c r="J7135" s="84"/>
      <c r="K7135" s="31"/>
      <c r="L7135" s="31"/>
      <c r="M7135" s="169"/>
      <c r="N7135" s="148"/>
      <c r="O7135" s="106"/>
      <c r="P7135" s="43"/>
      <c r="Q7135" s="207"/>
      <c r="R7135" s="84"/>
      <c r="S7135" s="31"/>
      <c r="T7135" s="31"/>
      <c r="U7135" s="169"/>
      <c r="V7135" s="150"/>
      <c r="W7135" s="141" t="str" cm="1">
        <f t="array" ref="W7135">IF(SUM(LEN(B7135:V7135))=0,"",IF(OR(OR(ISBLANK(F7135),SUM(LEN(C7135),LEN(D7135))=0),AND(NOT(E7135="Unknown"),ISBLANK(J7135)),AND(NOT(O7135="Unknown"),ISBLANK(R7135))),"Missing Information", INDEX(Table15[Entire Service Line Classification], MATCH(SUMIFS(Table15[Unique ID],Table15[System-Owned Portion],E7135,Table15[If Material Anything Other than "Lead" in Column E,Was Material Ever Previously Lead?],G7135,Table15[Customer-Owned Portion],O7135),Table15[Unique ID],0),0)))</f>
        <v/>
      </c>
      <c r="X7135"/>
    </row>
    <row r="7136" spans="2:24" x14ac:dyDescent="0.35">
      <c r="B7136" s="146"/>
      <c r="C7136" s="31"/>
      <c r="D7136" s="31"/>
      <c r="E7136" s="44"/>
      <c r="F7136" s="43"/>
      <c r="G7136" s="84"/>
      <c r="H7136" s="31"/>
      <c r="I7136" s="207"/>
      <c r="J7136" s="84"/>
      <c r="K7136" s="31"/>
      <c r="L7136" s="31"/>
      <c r="M7136" s="169"/>
      <c r="N7136" s="148"/>
      <c r="O7136" s="106"/>
      <c r="P7136" s="43"/>
      <c r="Q7136" s="207"/>
      <c r="R7136" s="84"/>
      <c r="S7136" s="31"/>
      <c r="T7136" s="31"/>
      <c r="U7136" s="169"/>
      <c r="V7136" s="150"/>
      <c r="W7136" s="141" t="str" cm="1">
        <f t="array" ref="W7136">IF(SUM(LEN(B7136:V7136))=0,"",IF(OR(OR(ISBLANK(F7136),SUM(LEN(C7136),LEN(D7136))=0),AND(NOT(E7136="Unknown"),ISBLANK(J7136)),AND(NOT(O7136="Unknown"),ISBLANK(R7136))),"Missing Information", INDEX(Table15[Entire Service Line Classification], MATCH(SUMIFS(Table15[Unique ID],Table15[System-Owned Portion],E7136,Table15[If Material Anything Other than "Lead" in Column E,Was Material Ever Previously Lead?],G7136,Table15[Customer-Owned Portion],O7136),Table15[Unique ID],0),0)))</f>
        <v/>
      </c>
      <c r="X7136"/>
    </row>
    <row r="7137" spans="2:24" x14ac:dyDescent="0.35">
      <c r="B7137" s="146"/>
      <c r="C7137" s="31"/>
      <c r="D7137" s="31"/>
      <c r="E7137" s="44"/>
      <c r="F7137" s="43"/>
      <c r="G7137" s="84"/>
      <c r="H7137" s="31"/>
      <c r="I7137" s="207"/>
      <c r="J7137" s="84"/>
      <c r="K7137" s="31"/>
      <c r="L7137" s="31"/>
      <c r="M7137" s="169"/>
      <c r="N7137" s="148"/>
      <c r="O7137" s="106"/>
      <c r="P7137" s="43"/>
      <c r="Q7137" s="207"/>
      <c r="R7137" s="84"/>
      <c r="S7137" s="31"/>
      <c r="T7137" s="31"/>
      <c r="U7137" s="169"/>
      <c r="V7137" s="150"/>
      <c r="W7137" s="141" t="str" cm="1">
        <f t="array" ref="W7137">IF(SUM(LEN(B7137:V7137))=0,"",IF(OR(OR(ISBLANK(F7137),SUM(LEN(C7137),LEN(D7137))=0),AND(NOT(E7137="Unknown"),ISBLANK(J7137)),AND(NOT(O7137="Unknown"),ISBLANK(R7137))),"Missing Information", INDEX(Table15[Entire Service Line Classification], MATCH(SUMIFS(Table15[Unique ID],Table15[System-Owned Portion],E7137,Table15[If Material Anything Other than "Lead" in Column E,Was Material Ever Previously Lead?],G7137,Table15[Customer-Owned Portion],O7137),Table15[Unique ID],0),0)))</f>
        <v/>
      </c>
      <c r="X7137"/>
    </row>
    <row r="7138" spans="2:24" x14ac:dyDescent="0.35">
      <c r="B7138" s="146"/>
      <c r="C7138" s="31"/>
      <c r="D7138" s="31"/>
      <c r="E7138" s="44"/>
      <c r="F7138" s="43"/>
      <c r="G7138" s="84"/>
      <c r="H7138" s="31"/>
      <c r="I7138" s="207"/>
      <c r="J7138" s="84"/>
      <c r="K7138" s="31"/>
      <c r="L7138" s="31"/>
      <c r="M7138" s="169"/>
      <c r="N7138" s="148"/>
      <c r="O7138" s="106"/>
      <c r="P7138" s="43"/>
      <c r="Q7138" s="207"/>
      <c r="R7138" s="84"/>
      <c r="S7138" s="31"/>
      <c r="T7138" s="31"/>
      <c r="U7138" s="169"/>
      <c r="V7138" s="150"/>
      <c r="W7138" s="141" t="str" cm="1">
        <f t="array" ref="W7138">IF(SUM(LEN(B7138:V7138))=0,"",IF(OR(OR(ISBLANK(F7138),SUM(LEN(C7138),LEN(D7138))=0),AND(NOT(E7138="Unknown"),ISBLANK(J7138)),AND(NOT(O7138="Unknown"),ISBLANK(R7138))),"Missing Information", INDEX(Table15[Entire Service Line Classification], MATCH(SUMIFS(Table15[Unique ID],Table15[System-Owned Portion],E7138,Table15[If Material Anything Other than "Lead" in Column E,Was Material Ever Previously Lead?],G7138,Table15[Customer-Owned Portion],O7138),Table15[Unique ID],0),0)))</f>
        <v/>
      </c>
      <c r="X7138"/>
    </row>
    <row r="7139" spans="2:24" x14ac:dyDescent="0.35">
      <c r="B7139" s="146"/>
      <c r="C7139" s="31"/>
      <c r="D7139" s="31"/>
      <c r="E7139" s="44"/>
      <c r="F7139" s="43"/>
      <c r="G7139" s="84"/>
      <c r="H7139" s="31"/>
      <c r="I7139" s="207"/>
      <c r="J7139" s="84"/>
      <c r="K7139" s="31"/>
      <c r="L7139" s="31"/>
      <c r="M7139" s="169"/>
      <c r="N7139" s="148"/>
      <c r="O7139" s="106"/>
      <c r="P7139" s="43"/>
      <c r="Q7139" s="207"/>
      <c r="R7139" s="84"/>
      <c r="S7139" s="31"/>
      <c r="T7139" s="31"/>
      <c r="U7139" s="169"/>
      <c r="V7139" s="150"/>
      <c r="W7139" s="141" t="str" cm="1">
        <f t="array" ref="W7139">IF(SUM(LEN(B7139:V7139))=0,"",IF(OR(OR(ISBLANK(F7139),SUM(LEN(C7139),LEN(D7139))=0),AND(NOT(E7139="Unknown"),ISBLANK(J7139)),AND(NOT(O7139="Unknown"),ISBLANK(R7139))),"Missing Information", INDEX(Table15[Entire Service Line Classification], MATCH(SUMIFS(Table15[Unique ID],Table15[System-Owned Portion],E7139,Table15[If Material Anything Other than "Lead" in Column E,Was Material Ever Previously Lead?],G7139,Table15[Customer-Owned Portion],O7139),Table15[Unique ID],0),0)))</f>
        <v/>
      </c>
      <c r="X7139"/>
    </row>
    <row r="7140" spans="2:24" x14ac:dyDescent="0.35">
      <c r="B7140" s="146"/>
      <c r="C7140" s="31"/>
      <c r="D7140" s="31"/>
      <c r="E7140" s="44"/>
      <c r="F7140" s="43"/>
      <c r="G7140" s="84"/>
      <c r="H7140" s="31"/>
      <c r="I7140" s="207"/>
      <c r="J7140" s="84"/>
      <c r="K7140" s="31"/>
      <c r="L7140" s="31"/>
      <c r="M7140" s="169"/>
      <c r="N7140" s="148"/>
      <c r="O7140" s="106"/>
      <c r="P7140" s="43"/>
      <c r="Q7140" s="207"/>
      <c r="R7140" s="84"/>
      <c r="S7140" s="31"/>
      <c r="T7140" s="31"/>
      <c r="U7140" s="169"/>
      <c r="V7140" s="150"/>
      <c r="W7140" s="141" t="str" cm="1">
        <f t="array" ref="W7140">IF(SUM(LEN(B7140:V7140))=0,"",IF(OR(OR(ISBLANK(F7140),SUM(LEN(C7140),LEN(D7140))=0),AND(NOT(E7140="Unknown"),ISBLANK(J7140)),AND(NOT(O7140="Unknown"),ISBLANK(R7140))),"Missing Information", INDEX(Table15[Entire Service Line Classification], MATCH(SUMIFS(Table15[Unique ID],Table15[System-Owned Portion],E7140,Table15[If Material Anything Other than "Lead" in Column E,Was Material Ever Previously Lead?],G7140,Table15[Customer-Owned Portion],O7140),Table15[Unique ID],0),0)))</f>
        <v/>
      </c>
      <c r="X7140"/>
    </row>
    <row r="7141" spans="2:24" x14ac:dyDescent="0.35">
      <c r="B7141" s="146"/>
      <c r="C7141" s="31"/>
      <c r="D7141" s="31"/>
      <c r="E7141" s="44"/>
      <c r="F7141" s="43"/>
      <c r="G7141" s="84"/>
      <c r="H7141" s="31"/>
      <c r="I7141" s="207"/>
      <c r="J7141" s="84"/>
      <c r="K7141" s="31"/>
      <c r="L7141" s="31"/>
      <c r="M7141" s="169"/>
      <c r="N7141" s="148"/>
      <c r="O7141" s="106"/>
      <c r="P7141" s="43"/>
      <c r="Q7141" s="207"/>
      <c r="R7141" s="84"/>
      <c r="S7141" s="31"/>
      <c r="T7141" s="31"/>
      <c r="U7141" s="169"/>
      <c r="V7141" s="150"/>
      <c r="W7141" s="141" t="str" cm="1">
        <f t="array" ref="W7141">IF(SUM(LEN(B7141:V7141))=0,"",IF(OR(OR(ISBLANK(F7141),SUM(LEN(C7141),LEN(D7141))=0),AND(NOT(E7141="Unknown"),ISBLANK(J7141)),AND(NOT(O7141="Unknown"),ISBLANK(R7141))),"Missing Information", INDEX(Table15[Entire Service Line Classification], MATCH(SUMIFS(Table15[Unique ID],Table15[System-Owned Portion],E7141,Table15[If Material Anything Other than "Lead" in Column E,Was Material Ever Previously Lead?],G7141,Table15[Customer-Owned Portion],O7141),Table15[Unique ID],0),0)))</f>
        <v/>
      </c>
      <c r="X7141"/>
    </row>
    <row r="7142" spans="2:24" x14ac:dyDescent="0.35">
      <c r="B7142" s="146"/>
      <c r="C7142" s="31"/>
      <c r="D7142" s="31"/>
      <c r="E7142" s="44"/>
      <c r="F7142" s="43"/>
      <c r="G7142" s="84"/>
      <c r="H7142" s="31"/>
      <c r="I7142" s="207"/>
      <c r="J7142" s="84"/>
      <c r="K7142" s="31"/>
      <c r="L7142" s="31"/>
      <c r="M7142" s="169"/>
      <c r="N7142" s="148"/>
      <c r="O7142" s="106"/>
      <c r="P7142" s="43"/>
      <c r="Q7142" s="207"/>
      <c r="R7142" s="84"/>
      <c r="S7142" s="31"/>
      <c r="T7142" s="31"/>
      <c r="U7142" s="169"/>
      <c r="V7142" s="150"/>
      <c r="W7142" s="141" t="str" cm="1">
        <f t="array" ref="W7142">IF(SUM(LEN(B7142:V7142))=0,"",IF(OR(OR(ISBLANK(F7142),SUM(LEN(C7142),LEN(D7142))=0),AND(NOT(E7142="Unknown"),ISBLANK(J7142)),AND(NOT(O7142="Unknown"),ISBLANK(R7142))),"Missing Information", INDEX(Table15[Entire Service Line Classification], MATCH(SUMIFS(Table15[Unique ID],Table15[System-Owned Portion],E7142,Table15[If Material Anything Other than "Lead" in Column E,Was Material Ever Previously Lead?],G7142,Table15[Customer-Owned Portion],O7142),Table15[Unique ID],0),0)))</f>
        <v/>
      </c>
      <c r="X7142"/>
    </row>
    <row r="7143" spans="2:24" x14ac:dyDescent="0.35">
      <c r="B7143" s="146"/>
      <c r="C7143" s="31"/>
      <c r="D7143" s="31"/>
      <c r="E7143" s="44"/>
      <c r="F7143" s="43"/>
      <c r="G7143" s="84"/>
      <c r="H7143" s="31"/>
      <c r="I7143" s="207"/>
      <c r="J7143" s="84"/>
      <c r="K7143" s="31"/>
      <c r="L7143" s="31"/>
      <c r="M7143" s="169"/>
      <c r="N7143" s="148"/>
      <c r="O7143" s="106"/>
      <c r="P7143" s="43"/>
      <c r="Q7143" s="207"/>
      <c r="R7143" s="84"/>
      <c r="S7143" s="31"/>
      <c r="T7143" s="31"/>
      <c r="U7143" s="169"/>
      <c r="V7143" s="150"/>
      <c r="W7143" s="141" t="str" cm="1">
        <f t="array" ref="W7143">IF(SUM(LEN(B7143:V7143))=0,"",IF(OR(OR(ISBLANK(F7143),SUM(LEN(C7143),LEN(D7143))=0),AND(NOT(E7143="Unknown"),ISBLANK(J7143)),AND(NOT(O7143="Unknown"),ISBLANK(R7143))),"Missing Information", INDEX(Table15[Entire Service Line Classification], MATCH(SUMIFS(Table15[Unique ID],Table15[System-Owned Portion],E7143,Table15[If Material Anything Other than "Lead" in Column E,Was Material Ever Previously Lead?],G7143,Table15[Customer-Owned Portion],O7143),Table15[Unique ID],0),0)))</f>
        <v/>
      </c>
      <c r="X7143"/>
    </row>
    <row r="7144" spans="2:24" x14ac:dyDescent="0.35">
      <c r="B7144" s="146"/>
      <c r="C7144" s="31"/>
      <c r="D7144" s="31"/>
      <c r="E7144" s="44"/>
      <c r="F7144" s="43"/>
      <c r="G7144" s="84"/>
      <c r="H7144" s="31"/>
      <c r="I7144" s="207"/>
      <c r="J7144" s="84"/>
      <c r="K7144" s="31"/>
      <c r="L7144" s="31"/>
      <c r="M7144" s="169"/>
      <c r="N7144" s="148"/>
      <c r="O7144" s="106"/>
      <c r="P7144" s="43"/>
      <c r="Q7144" s="207"/>
      <c r="R7144" s="84"/>
      <c r="S7144" s="31"/>
      <c r="T7144" s="31"/>
      <c r="U7144" s="169"/>
      <c r="V7144" s="150"/>
      <c r="W7144" s="141" t="str" cm="1">
        <f t="array" ref="W7144">IF(SUM(LEN(B7144:V7144))=0,"",IF(OR(OR(ISBLANK(F7144),SUM(LEN(C7144),LEN(D7144))=0),AND(NOT(E7144="Unknown"),ISBLANK(J7144)),AND(NOT(O7144="Unknown"),ISBLANK(R7144))),"Missing Information", INDEX(Table15[Entire Service Line Classification], MATCH(SUMIFS(Table15[Unique ID],Table15[System-Owned Portion],E7144,Table15[If Material Anything Other than "Lead" in Column E,Was Material Ever Previously Lead?],G7144,Table15[Customer-Owned Portion],O7144),Table15[Unique ID],0),0)))</f>
        <v/>
      </c>
      <c r="X7144"/>
    </row>
    <row r="7145" spans="2:24" x14ac:dyDescent="0.35">
      <c r="B7145" s="146"/>
      <c r="C7145" s="31"/>
      <c r="D7145" s="31"/>
      <c r="E7145" s="44"/>
      <c r="F7145" s="43"/>
      <c r="G7145" s="84"/>
      <c r="H7145" s="31"/>
      <c r="I7145" s="207"/>
      <c r="J7145" s="84"/>
      <c r="K7145" s="31"/>
      <c r="L7145" s="31"/>
      <c r="M7145" s="169"/>
      <c r="N7145" s="148"/>
      <c r="O7145" s="106"/>
      <c r="P7145" s="43"/>
      <c r="Q7145" s="207"/>
      <c r="R7145" s="84"/>
      <c r="S7145" s="31"/>
      <c r="T7145" s="31"/>
      <c r="U7145" s="169"/>
      <c r="V7145" s="150"/>
      <c r="W7145" s="141" t="str" cm="1">
        <f t="array" ref="W7145">IF(SUM(LEN(B7145:V7145))=0,"",IF(OR(OR(ISBLANK(F7145),SUM(LEN(C7145),LEN(D7145))=0),AND(NOT(E7145="Unknown"),ISBLANK(J7145)),AND(NOT(O7145="Unknown"),ISBLANK(R7145))),"Missing Information", INDEX(Table15[Entire Service Line Classification], MATCH(SUMIFS(Table15[Unique ID],Table15[System-Owned Portion],E7145,Table15[If Material Anything Other than "Lead" in Column E,Was Material Ever Previously Lead?],G7145,Table15[Customer-Owned Portion],O7145),Table15[Unique ID],0),0)))</f>
        <v/>
      </c>
      <c r="X7145"/>
    </row>
    <row r="7146" spans="2:24" x14ac:dyDescent="0.35">
      <c r="B7146" s="146"/>
      <c r="C7146" s="31"/>
      <c r="D7146" s="31"/>
      <c r="E7146" s="44"/>
      <c r="F7146" s="43"/>
      <c r="G7146" s="84"/>
      <c r="H7146" s="31"/>
      <c r="I7146" s="207"/>
      <c r="J7146" s="84"/>
      <c r="K7146" s="31"/>
      <c r="L7146" s="31"/>
      <c r="M7146" s="169"/>
      <c r="N7146" s="148"/>
      <c r="O7146" s="106"/>
      <c r="P7146" s="43"/>
      <c r="Q7146" s="207"/>
      <c r="R7146" s="84"/>
      <c r="S7146" s="31"/>
      <c r="T7146" s="31"/>
      <c r="U7146" s="169"/>
      <c r="V7146" s="150"/>
      <c r="W7146" s="141" t="str" cm="1">
        <f t="array" ref="W7146">IF(SUM(LEN(B7146:V7146))=0,"",IF(OR(OR(ISBLANK(F7146),SUM(LEN(C7146),LEN(D7146))=0),AND(NOT(E7146="Unknown"),ISBLANK(J7146)),AND(NOT(O7146="Unknown"),ISBLANK(R7146))),"Missing Information", INDEX(Table15[Entire Service Line Classification], MATCH(SUMIFS(Table15[Unique ID],Table15[System-Owned Portion],E7146,Table15[If Material Anything Other than "Lead" in Column E,Was Material Ever Previously Lead?],G7146,Table15[Customer-Owned Portion],O7146),Table15[Unique ID],0),0)))</f>
        <v/>
      </c>
      <c r="X7146"/>
    </row>
    <row r="7147" spans="2:24" x14ac:dyDescent="0.35">
      <c r="B7147" s="146"/>
      <c r="C7147" s="31"/>
      <c r="D7147" s="31"/>
      <c r="E7147" s="44"/>
      <c r="F7147" s="43"/>
      <c r="G7147" s="84"/>
      <c r="H7147" s="31"/>
      <c r="I7147" s="207"/>
      <c r="J7147" s="84"/>
      <c r="K7147" s="31"/>
      <c r="L7147" s="31"/>
      <c r="M7147" s="169"/>
      <c r="N7147" s="148"/>
      <c r="O7147" s="106"/>
      <c r="P7147" s="43"/>
      <c r="Q7147" s="207"/>
      <c r="R7147" s="84"/>
      <c r="S7147" s="31"/>
      <c r="T7147" s="31"/>
      <c r="U7147" s="169"/>
      <c r="V7147" s="150"/>
      <c r="W7147" s="141" t="str" cm="1">
        <f t="array" ref="W7147">IF(SUM(LEN(B7147:V7147))=0,"",IF(OR(OR(ISBLANK(F7147),SUM(LEN(C7147),LEN(D7147))=0),AND(NOT(E7147="Unknown"),ISBLANK(J7147)),AND(NOT(O7147="Unknown"),ISBLANK(R7147))),"Missing Information", INDEX(Table15[Entire Service Line Classification], MATCH(SUMIFS(Table15[Unique ID],Table15[System-Owned Portion],E7147,Table15[If Material Anything Other than "Lead" in Column E,Was Material Ever Previously Lead?],G7147,Table15[Customer-Owned Portion],O7147),Table15[Unique ID],0),0)))</f>
        <v/>
      </c>
      <c r="X7147"/>
    </row>
    <row r="7148" spans="2:24" x14ac:dyDescent="0.35">
      <c r="B7148" s="146"/>
      <c r="C7148" s="31"/>
      <c r="D7148" s="31"/>
      <c r="E7148" s="44"/>
      <c r="F7148" s="43"/>
      <c r="G7148" s="84"/>
      <c r="H7148" s="31"/>
      <c r="I7148" s="207"/>
      <c r="J7148" s="84"/>
      <c r="K7148" s="31"/>
      <c r="L7148" s="31"/>
      <c r="M7148" s="169"/>
      <c r="N7148" s="148"/>
      <c r="O7148" s="106"/>
      <c r="P7148" s="43"/>
      <c r="Q7148" s="207"/>
      <c r="R7148" s="84"/>
      <c r="S7148" s="31"/>
      <c r="T7148" s="31"/>
      <c r="U7148" s="169"/>
      <c r="V7148" s="150"/>
      <c r="W7148" s="141" t="str" cm="1">
        <f t="array" ref="W7148">IF(SUM(LEN(B7148:V7148))=0,"",IF(OR(OR(ISBLANK(F7148),SUM(LEN(C7148),LEN(D7148))=0),AND(NOT(E7148="Unknown"),ISBLANK(J7148)),AND(NOT(O7148="Unknown"),ISBLANK(R7148))),"Missing Information", INDEX(Table15[Entire Service Line Classification], MATCH(SUMIFS(Table15[Unique ID],Table15[System-Owned Portion],E7148,Table15[If Material Anything Other than "Lead" in Column E,Was Material Ever Previously Lead?],G7148,Table15[Customer-Owned Portion],O7148),Table15[Unique ID],0),0)))</f>
        <v/>
      </c>
      <c r="X7148"/>
    </row>
    <row r="7149" spans="2:24" x14ac:dyDescent="0.35">
      <c r="B7149" s="146"/>
      <c r="C7149" s="31"/>
      <c r="D7149" s="31"/>
      <c r="E7149" s="44"/>
      <c r="F7149" s="43"/>
      <c r="G7149" s="84"/>
      <c r="H7149" s="31"/>
      <c r="I7149" s="207"/>
      <c r="J7149" s="84"/>
      <c r="K7149" s="31"/>
      <c r="L7149" s="31"/>
      <c r="M7149" s="169"/>
      <c r="N7149" s="148"/>
      <c r="O7149" s="106"/>
      <c r="P7149" s="43"/>
      <c r="Q7149" s="207"/>
      <c r="R7149" s="84"/>
      <c r="S7149" s="31"/>
      <c r="T7149" s="31"/>
      <c r="U7149" s="169"/>
      <c r="V7149" s="150"/>
      <c r="W7149" s="141" t="str" cm="1">
        <f t="array" ref="W7149">IF(SUM(LEN(B7149:V7149))=0,"",IF(OR(OR(ISBLANK(F7149),SUM(LEN(C7149),LEN(D7149))=0),AND(NOT(E7149="Unknown"),ISBLANK(J7149)),AND(NOT(O7149="Unknown"),ISBLANK(R7149))),"Missing Information", INDEX(Table15[Entire Service Line Classification], MATCH(SUMIFS(Table15[Unique ID],Table15[System-Owned Portion],E7149,Table15[If Material Anything Other than "Lead" in Column E,Was Material Ever Previously Lead?],G7149,Table15[Customer-Owned Portion],O7149),Table15[Unique ID],0),0)))</f>
        <v/>
      </c>
      <c r="X7149"/>
    </row>
    <row r="7150" spans="2:24" x14ac:dyDescent="0.35">
      <c r="B7150" s="146"/>
      <c r="C7150" s="31"/>
      <c r="D7150" s="31"/>
      <c r="E7150" s="44"/>
      <c r="F7150" s="43"/>
      <c r="G7150" s="84"/>
      <c r="H7150" s="31"/>
      <c r="I7150" s="207"/>
      <c r="J7150" s="84"/>
      <c r="K7150" s="31"/>
      <c r="L7150" s="31"/>
      <c r="M7150" s="169"/>
      <c r="N7150" s="148"/>
      <c r="O7150" s="106"/>
      <c r="P7150" s="43"/>
      <c r="Q7150" s="207"/>
      <c r="R7150" s="84"/>
      <c r="S7150" s="31"/>
      <c r="T7150" s="31"/>
      <c r="U7150" s="169"/>
      <c r="V7150" s="150"/>
      <c r="W7150" s="141" t="str" cm="1">
        <f t="array" ref="W7150">IF(SUM(LEN(B7150:V7150))=0,"",IF(OR(OR(ISBLANK(F7150),SUM(LEN(C7150),LEN(D7150))=0),AND(NOT(E7150="Unknown"),ISBLANK(J7150)),AND(NOT(O7150="Unknown"),ISBLANK(R7150))),"Missing Information", INDEX(Table15[Entire Service Line Classification], MATCH(SUMIFS(Table15[Unique ID],Table15[System-Owned Portion],E7150,Table15[If Material Anything Other than "Lead" in Column E,Was Material Ever Previously Lead?],G7150,Table15[Customer-Owned Portion],O7150),Table15[Unique ID],0),0)))</f>
        <v/>
      </c>
      <c r="X7150"/>
    </row>
    <row r="7151" spans="2:24" x14ac:dyDescent="0.35">
      <c r="B7151" s="146"/>
      <c r="C7151" s="31"/>
      <c r="D7151" s="31"/>
      <c r="E7151" s="44"/>
      <c r="F7151" s="43"/>
      <c r="G7151" s="84"/>
      <c r="H7151" s="31"/>
      <c r="I7151" s="207"/>
      <c r="J7151" s="84"/>
      <c r="K7151" s="31"/>
      <c r="L7151" s="31"/>
      <c r="M7151" s="169"/>
      <c r="N7151" s="148"/>
      <c r="O7151" s="106"/>
      <c r="P7151" s="43"/>
      <c r="Q7151" s="207"/>
      <c r="R7151" s="84"/>
      <c r="S7151" s="31"/>
      <c r="T7151" s="31"/>
      <c r="U7151" s="169"/>
      <c r="V7151" s="150"/>
      <c r="W7151" s="141" t="str" cm="1">
        <f t="array" ref="W7151">IF(SUM(LEN(B7151:V7151))=0,"",IF(OR(OR(ISBLANK(F7151),SUM(LEN(C7151),LEN(D7151))=0),AND(NOT(E7151="Unknown"),ISBLANK(J7151)),AND(NOT(O7151="Unknown"),ISBLANK(R7151))),"Missing Information", INDEX(Table15[Entire Service Line Classification], MATCH(SUMIFS(Table15[Unique ID],Table15[System-Owned Portion],E7151,Table15[If Material Anything Other than "Lead" in Column E,Was Material Ever Previously Lead?],G7151,Table15[Customer-Owned Portion],O7151),Table15[Unique ID],0),0)))</f>
        <v/>
      </c>
      <c r="X7151"/>
    </row>
    <row r="7152" spans="2:24" x14ac:dyDescent="0.35">
      <c r="B7152" s="146"/>
      <c r="C7152" s="31"/>
      <c r="D7152" s="31"/>
      <c r="E7152" s="44"/>
      <c r="F7152" s="43"/>
      <c r="G7152" s="84"/>
      <c r="H7152" s="31"/>
      <c r="I7152" s="207"/>
      <c r="J7152" s="84"/>
      <c r="K7152" s="31"/>
      <c r="L7152" s="31"/>
      <c r="M7152" s="169"/>
      <c r="N7152" s="148"/>
      <c r="O7152" s="106"/>
      <c r="P7152" s="43"/>
      <c r="Q7152" s="207"/>
      <c r="R7152" s="84"/>
      <c r="S7152" s="31"/>
      <c r="T7152" s="31"/>
      <c r="U7152" s="169"/>
      <c r="V7152" s="150"/>
      <c r="W7152" s="141" t="str" cm="1">
        <f t="array" ref="W7152">IF(SUM(LEN(B7152:V7152))=0,"",IF(OR(OR(ISBLANK(F7152),SUM(LEN(C7152),LEN(D7152))=0),AND(NOT(E7152="Unknown"),ISBLANK(J7152)),AND(NOT(O7152="Unknown"),ISBLANK(R7152))),"Missing Information", INDEX(Table15[Entire Service Line Classification], MATCH(SUMIFS(Table15[Unique ID],Table15[System-Owned Portion],E7152,Table15[If Material Anything Other than "Lead" in Column E,Was Material Ever Previously Lead?],G7152,Table15[Customer-Owned Portion],O7152),Table15[Unique ID],0),0)))</f>
        <v/>
      </c>
      <c r="X7152"/>
    </row>
    <row r="7153" spans="2:24" x14ac:dyDescent="0.35">
      <c r="B7153" s="146"/>
      <c r="C7153" s="31"/>
      <c r="D7153" s="31"/>
      <c r="E7153" s="44"/>
      <c r="F7153" s="43"/>
      <c r="G7153" s="84"/>
      <c r="H7153" s="31"/>
      <c r="I7153" s="207"/>
      <c r="J7153" s="84"/>
      <c r="K7153" s="31"/>
      <c r="L7153" s="31"/>
      <c r="M7153" s="169"/>
      <c r="N7153" s="148"/>
      <c r="O7153" s="106"/>
      <c r="P7153" s="43"/>
      <c r="Q7153" s="207"/>
      <c r="R7153" s="84"/>
      <c r="S7153" s="31"/>
      <c r="T7153" s="31"/>
      <c r="U7153" s="169"/>
      <c r="V7153" s="150"/>
      <c r="W7153" s="141" t="str" cm="1">
        <f t="array" ref="W7153">IF(SUM(LEN(B7153:V7153))=0,"",IF(OR(OR(ISBLANK(F7153),SUM(LEN(C7153),LEN(D7153))=0),AND(NOT(E7153="Unknown"),ISBLANK(J7153)),AND(NOT(O7153="Unknown"),ISBLANK(R7153))),"Missing Information", INDEX(Table15[Entire Service Line Classification], MATCH(SUMIFS(Table15[Unique ID],Table15[System-Owned Portion],E7153,Table15[If Material Anything Other than "Lead" in Column E,Was Material Ever Previously Lead?],G7153,Table15[Customer-Owned Portion],O7153),Table15[Unique ID],0),0)))</f>
        <v/>
      </c>
      <c r="X7153"/>
    </row>
    <row r="7154" spans="2:24" x14ac:dyDescent="0.35">
      <c r="B7154" s="146"/>
      <c r="C7154" s="31"/>
      <c r="D7154" s="31"/>
      <c r="E7154" s="44"/>
      <c r="F7154" s="43"/>
      <c r="G7154" s="84"/>
      <c r="H7154" s="31"/>
      <c r="I7154" s="207"/>
      <c r="J7154" s="84"/>
      <c r="K7154" s="31"/>
      <c r="L7154" s="31"/>
      <c r="M7154" s="169"/>
      <c r="N7154" s="148"/>
      <c r="O7154" s="106"/>
      <c r="P7154" s="43"/>
      <c r="Q7154" s="207"/>
      <c r="R7154" s="84"/>
      <c r="S7154" s="31"/>
      <c r="T7154" s="31"/>
      <c r="U7154" s="169"/>
      <c r="V7154" s="150"/>
      <c r="W7154" s="141" t="str" cm="1">
        <f t="array" ref="W7154">IF(SUM(LEN(B7154:V7154))=0,"",IF(OR(OR(ISBLANK(F7154),SUM(LEN(C7154),LEN(D7154))=0),AND(NOT(E7154="Unknown"),ISBLANK(J7154)),AND(NOT(O7154="Unknown"),ISBLANK(R7154))),"Missing Information", INDEX(Table15[Entire Service Line Classification], MATCH(SUMIFS(Table15[Unique ID],Table15[System-Owned Portion],E7154,Table15[If Material Anything Other than "Lead" in Column E,Was Material Ever Previously Lead?],G7154,Table15[Customer-Owned Portion],O7154),Table15[Unique ID],0),0)))</f>
        <v/>
      </c>
      <c r="X7154"/>
    </row>
    <row r="7155" spans="2:24" x14ac:dyDescent="0.35">
      <c r="B7155" s="146"/>
      <c r="C7155" s="31"/>
      <c r="D7155" s="31"/>
      <c r="E7155" s="44"/>
      <c r="F7155" s="43"/>
      <c r="G7155" s="84"/>
      <c r="H7155" s="31"/>
      <c r="I7155" s="207"/>
      <c r="J7155" s="84"/>
      <c r="K7155" s="31"/>
      <c r="L7155" s="31"/>
      <c r="M7155" s="169"/>
      <c r="N7155" s="148"/>
      <c r="O7155" s="106"/>
      <c r="P7155" s="43"/>
      <c r="Q7155" s="207"/>
      <c r="R7155" s="84"/>
      <c r="S7155" s="31"/>
      <c r="T7155" s="31"/>
      <c r="U7155" s="169"/>
      <c r="V7155" s="150"/>
      <c r="W7155" s="141" t="str" cm="1">
        <f t="array" ref="W7155">IF(SUM(LEN(B7155:V7155))=0,"",IF(OR(OR(ISBLANK(F7155),SUM(LEN(C7155),LEN(D7155))=0),AND(NOT(E7155="Unknown"),ISBLANK(J7155)),AND(NOT(O7155="Unknown"),ISBLANK(R7155))),"Missing Information", INDEX(Table15[Entire Service Line Classification], MATCH(SUMIFS(Table15[Unique ID],Table15[System-Owned Portion],E7155,Table15[If Material Anything Other than "Lead" in Column E,Was Material Ever Previously Lead?],G7155,Table15[Customer-Owned Portion],O7155),Table15[Unique ID],0),0)))</f>
        <v/>
      </c>
      <c r="X7155"/>
    </row>
    <row r="7156" spans="2:24" x14ac:dyDescent="0.35">
      <c r="B7156" s="146"/>
      <c r="C7156" s="31"/>
      <c r="D7156" s="31"/>
      <c r="E7156" s="44"/>
      <c r="F7156" s="43"/>
      <c r="G7156" s="84"/>
      <c r="H7156" s="31"/>
      <c r="I7156" s="207"/>
      <c r="J7156" s="84"/>
      <c r="K7156" s="31"/>
      <c r="L7156" s="31"/>
      <c r="M7156" s="169"/>
      <c r="N7156" s="148"/>
      <c r="O7156" s="106"/>
      <c r="P7156" s="43"/>
      <c r="Q7156" s="207"/>
      <c r="R7156" s="84"/>
      <c r="S7156" s="31"/>
      <c r="T7156" s="31"/>
      <c r="U7156" s="169"/>
      <c r="V7156" s="150"/>
      <c r="W7156" s="141" t="str" cm="1">
        <f t="array" ref="W7156">IF(SUM(LEN(B7156:V7156))=0,"",IF(OR(OR(ISBLANK(F7156),SUM(LEN(C7156),LEN(D7156))=0),AND(NOT(E7156="Unknown"),ISBLANK(J7156)),AND(NOT(O7156="Unknown"),ISBLANK(R7156))),"Missing Information", INDEX(Table15[Entire Service Line Classification], MATCH(SUMIFS(Table15[Unique ID],Table15[System-Owned Portion],E7156,Table15[If Material Anything Other than "Lead" in Column E,Was Material Ever Previously Lead?],G7156,Table15[Customer-Owned Portion],O7156),Table15[Unique ID],0),0)))</f>
        <v/>
      </c>
      <c r="X7156"/>
    </row>
    <row r="7157" spans="2:24" x14ac:dyDescent="0.35">
      <c r="B7157" s="146"/>
      <c r="C7157" s="31"/>
      <c r="D7157" s="31"/>
      <c r="E7157" s="44"/>
      <c r="F7157" s="43"/>
      <c r="G7157" s="84"/>
      <c r="H7157" s="31"/>
      <c r="I7157" s="207"/>
      <c r="J7157" s="84"/>
      <c r="K7157" s="31"/>
      <c r="L7157" s="31"/>
      <c r="M7157" s="169"/>
      <c r="N7157" s="148"/>
      <c r="O7157" s="106"/>
      <c r="P7157" s="43"/>
      <c r="Q7157" s="207"/>
      <c r="R7157" s="84"/>
      <c r="S7157" s="31"/>
      <c r="T7157" s="31"/>
      <c r="U7157" s="169"/>
      <c r="V7157" s="150"/>
      <c r="W7157" s="141" t="str" cm="1">
        <f t="array" ref="W7157">IF(SUM(LEN(B7157:V7157))=0,"",IF(OR(OR(ISBLANK(F7157),SUM(LEN(C7157),LEN(D7157))=0),AND(NOT(E7157="Unknown"),ISBLANK(J7157)),AND(NOT(O7157="Unknown"),ISBLANK(R7157))),"Missing Information", INDEX(Table15[Entire Service Line Classification], MATCH(SUMIFS(Table15[Unique ID],Table15[System-Owned Portion],E7157,Table15[If Material Anything Other than "Lead" in Column E,Was Material Ever Previously Lead?],G7157,Table15[Customer-Owned Portion],O7157),Table15[Unique ID],0),0)))</f>
        <v/>
      </c>
      <c r="X7157"/>
    </row>
    <row r="7158" spans="2:24" x14ac:dyDescent="0.35">
      <c r="B7158" s="146"/>
      <c r="C7158" s="31"/>
      <c r="D7158" s="31"/>
      <c r="E7158" s="44"/>
      <c r="F7158" s="43"/>
      <c r="G7158" s="84"/>
      <c r="H7158" s="31"/>
      <c r="I7158" s="207"/>
      <c r="J7158" s="84"/>
      <c r="K7158" s="31"/>
      <c r="L7158" s="31"/>
      <c r="M7158" s="169"/>
      <c r="N7158" s="148"/>
      <c r="O7158" s="106"/>
      <c r="P7158" s="43"/>
      <c r="Q7158" s="207"/>
      <c r="R7158" s="84"/>
      <c r="S7158" s="31"/>
      <c r="T7158" s="31"/>
      <c r="U7158" s="169"/>
      <c r="V7158" s="150"/>
      <c r="W7158" s="141" t="str" cm="1">
        <f t="array" ref="W7158">IF(SUM(LEN(B7158:V7158))=0,"",IF(OR(OR(ISBLANK(F7158),SUM(LEN(C7158),LEN(D7158))=0),AND(NOT(E7158="Unknown"),ISBLANK(J7158)),AND(NOT(O7158="Unknown"),ISBLANK(R7158))),"Missing Information", INDEX(Table15[Entire Service Line Classification], MATCH(SUMIFS(Table15[Unique ID],Table15[System-Owned Portion],E7158,Table15[If Material Anything Other than "Lead" in Column E,Was Material Ever Previously Lead?],G7158,Table15[Customer-Owned Portion],O7158),Table15[Unique ID],0),0)))</f>
        <v/>
      </c>
      <c r="X7158"/>
    </row>
    <row r="7159" spans="2:24" x14ac:dyDescent="0.35">
      <c r="B7159" s="146"/>
      <c r="C7159" s="31"/>
      <c r="D7159" s="31"/>
      <c r="E7159" s="44"/>
      <c r="F7159" s="43"/>
      <c r="G7159" s="84"/>
      <c r="H7159" s="31"/>
      <c r="I7159" s="207"/>
      <c r="J7159" s="84"/>
      <c r="K7159" s="31"/>
      <c r="L7159" s="31"/>
      <c r="M7159" s="169"/>
      <c r="N7159" s="148"/>
      <c r="O7159" s="106"/>
      <c r="P7159" s="43"/>
      <c r="Q7159" s="207"/>
      <c r="R7159" s="84"/>
      <c r="S7159" s="31"/>
      <c r="T7159" s="31"/>
      <c r="U7159" s="169"/>
      <c r="V7159" s="150"/>
      <c r="W7159" s="141" t="str" cm="1">
        <f t="array" ref="W7159">IF(SUM(LEN(B7159:V7159))=0,"",IF(OR(OR(ISBLANK(F7159),SUM(LEN(C7159),LEN(D7159))=0),AND(NOT(E7159="Unknown"),ISBLANK(J7159)),AND(NOT(O7159="Unknown"),ISBLANK(R7159))),"Missing Information", INDEX(Table15[Entire Service Line Classification], MATCH(SUMIFS(Table15[Unique ID],Table15[System-Owned Portion],E7159,Table15[If Material Anything Other than "Lead" in Column E,Was Material Ever Previously Lead?],G7159,Table15[Customer-Owned Portion],O7159),Table15[Unique ID],0),0)))</f>
        <v/>
      </c>
      <c r="X7159"/>
    </row>
    <row r="7160" spans="2:24" x14ac:dyDescent="0.35">
      <c r="B7160" s="146"/>
      <c r="C7160" s="31"/>
      <c r="D7160" s="31"/>
      <c r="E7160" s="44"/>
      <c r="F7160" s="43"/>
      <c r="G7160" s="84"/>
      <c r="H7160" s="31"/>
      <c r="I7160" s="207"/>
      <c r="J7160" s="84"/>
      <c r="K7160" s="31"/>
      <c r="L7160" s="31"/>
      <c r="M7160" s="169"/>
      <c r="N7160" s="148"/>
      <c r="O7160" s="106"/>
      <c r="P7160" s="43"/>
      <c r="Q7160" s="207"/>
      <c r="R7160" s="84"/>
      <c r="S7160" s="31"/>
      <c r="T7160" s="31"/>
      <c r="U7160" s="169"/>
      <c r="V7160" s="150"/>
      <c r="W7160" s="141" t="str" cm="1">
        <f t="array" ref="W7160">IF(SUM(LEN(B7160:V7160))=0,"",IF(OR(OR(ISBLANK(F7160),SUM(LEN(C7160),LEN(D7160))=0),AND(NOT(E7160="Unknown"),ISBLANK(J7160)),AND(NOT(O7160="Unknown"),ISBLANK(R7160))),"Missing Information", INDEX(Table15[Entire Service Line Classification], MATCH(SUMIFS(Table15[Unique ID],Table15[System-Owned Portion],E7160,Table15[If Material Anything Other than "Lead" in Column E,Was Material Ever Previously Lead?],G7160,Table15[Customer-Owned Portion],O7160),Table15[Unique ID],0),0)))</f>
        <v/>
      </c>
      <c r="X7160"/>
    </row>
    <row r="7161" spans="2:24" x14ac:dyDescent="0.35">
      <c r="B7161" s="146"/>
      <c r="C7161" s="31"/>
      <c r="D7161" s="31"/>
      <c r="E7161" s="44"/>
      <c r="F7161" s="43"/>
      <c r="G7161" s="84"/>
      <c r="H7161" s="31"/>
      <c r="I7161" s="207"/>
      <c r="J7161" s="84"/>
      <c r="K7161" s="31"/>
      <c r="L7161" s="31"/>
      <c r="M7161" s="169"/>
      <c r="N7161" s="148"/>
      <c r="O7161" s="106"/>
      <c r="P7161" s="43"/>
      <c r="Q7161" s="207"/>
      <c r="R7161" s="84"/>
      <c r="S7161" s="31"/>
      <c r="T7161" s="31"/>
      <c r="U7161" s="169"/>
      <c r="V7161" s="150"/>
      <c r="W7161" s="141" t="str" cm="1">
        <f t="array" ref="W7161">IF(SUM(LEN(B7161:V7161))=0,"",IF(OR(OR(ISBLANK(F7161),SUM(LEN(C7161),LEN(D7161))=0),AND(NOT(E7161="Unknown"),ISBLANK(J7161)),AND(NOT(O7161="Unknown"),ISBLANK(R7161))),"Missing Information", INDEX(Table15[Entire Service Line Classification], MATCH(SUMIFS(Table15[Unique ID],Table15[System-Owned Portion],E7161,Table15[If Material Anything Other than "Lead" in Column E,Was Material Ever Previously Lead?],G7161,Table15[Customer-Owned Portion],O7161),Table15[Unique ID],0),0)))</f>
        <v/>
      </c>
      <c r="X7161"/>
    </row>
    <row r="7162" spans="2:24" x14ac:dyDescent="0.35">
      <c r="B7162" s="146"/>
      <c r="C7162" s="31"/>
      <c r="D7162" s="31"/>
      <c r="E7162" s="44"/>
      <c r="F7162" s="43"/>
      <c r="G7162" s="84"/>
      <c r="H7162" s="31"/>
      <c r="I7162" s="207"/>
      <c r="J7162" s="84"/>
      <c r="K7162" s="31"/>
      <c r="L7162" s="31"/>
      <c r="M7162" s="169"/>
      <c r="N7162" s="148"/>
      <c r="O7162" s="106"/>
      <c r="P7162" s="43"/>
      <c r="Q7162" s="207"/>
      <c r="R7162" s="84"/>
      <c r="S7162" s="31"/>
      <c r="T7162" s="31"/>
      <c r="U7162" s="169"/>
      <c r="V7162" s="150"/>
      <c r="W7162" s="141" t="str" cm="1">
        <f t="array" ref="W7162">IF(SUM(LEN(B7162:V7162))=0,"",IF(OR(OR(ISBLANK(F7162),SUM(LEN(C7162),LEN(D7162))=0),AND(NOT(E7162="Unknown"),ISBLANK(J7162)),AND(NOT(O7162="Unknown"),ISBLANK(R7162))),"Missing Information", INDEX(Table15[Entire Service Line Classification], MATCH(SUMIFS(Table15[Unique ID],Table15[System-Owned Portion],E7162,Table15[If Material Anything Other than "Lead" in Column E,Was Material Ever Previously Lead?],G7162,Table15[Customer-Owned Portion],O7162),Table15[Unique ID],0),0)))</f>
        <v/>
      </c>
      <c r="X7162"/>
    </row>
    <row r="7163" spans="2:24" x14ac:dyDescent="0.35">
      <c r="B7163" s="146"/>
      <c r="C7163" s="31"/>
      <c r="D7163" s="31"/>
      <c r="E7163" s="44"/>
      <c r="F7163" s="43"/>
      <c r="G7163" s="84"/>
      <c r="H7163" s="31"/>
      <c r="I7163" s="207"/>
      <c r="J7163" s="84"/>
      <c r="K7163" s="31"/>
      <c r="L7163" s="31"/>
      <c r="M7163" s="169"/>
      <c r="N7163" s="148"/>
      <c r="O7163" s="106"/>
      <c r="P7163" s="43"/>
      <c r="Q7163" s="207"/>
      <c r="R7163" s="84"/>
      <c r="S7163" s="31"/>
      <c r="T7163" s="31"/>
      <c r="U7163" s="169"/>
      <c r="V7163" s="150"/>
      <c r="W7163" s="141" t="str" cm="1">
        <f t="array" ref="W7163">IF(SUM(LEN(B7163:V7163))=0,"",IF(OR(OR(ISBLANK(F7163),SUM(LEN(C7163),LEN(D7163))=0),AND(NOT(E7163="Unknown"),ISBLANK(J7163)),AND(NOT(O7163="Unknown"),ISBLANK(R7163))),"Missing Information", INDEX(Table15[Entire Service Line Classification], MATCH(SUMIFS(Table15[Unique ID],Table15[System-Owned Portion],E7163,Table15[If Material Anything Other than "Lead" in Column E,Was Material Ever Previously Lead?],G7163,Table15[Customer-Owned Portion],O7163),Table15[Unique ID],0),0)))</f>
        <v/>
      </c>
      <c r="X7163"/>
    </row>
    <row r="7164" spans="2:24" x14ac:dyDescent="0.35">
      <c r="B7164" s="146"/>
      <c r="C7164" s="31"/>
      <c r="D7164" s="31"/>
      <c r="E7164" s="44"/>
      <c r="F7164" s="43"/>
      <c r="G7164" s="84"/>
      <c r="H7164" s="31"/>
      <c r="I7164" s="207"/>
      <c r="J7164" s="84"/>
      <c r="K7164" s="31"/>
      <c r="L7164" s="31"/>
      <c r="M7164" s="169"/>
      <c r="N7164" s="148"/>
      <c r="O7164" s="106"/>
      <c r="P7164" s="43"/>
      <c r="Q7164" s="207"/>
      <c r="R7164" s="84"/>
      <c r="S7164" s="31"/>
      <c r="T7164" s="31"/>
      <c r="U7164" s="169"/>
      <c r="V7164" s="150"/>
      <c r="W7164" s="141" t="str" cm="1">
        <f t="array" ref="W7164">IF(SUM(LEN(B7164:V7164))=0,"",IF(OR(OR(ISBLANK(F7164),SUM(LEN(C7164),LEN(D7164))=0),AND(NOT(E7164="Unknown"),ISBLANK(J7164)),AND(NOT(O7164="Unknown"),ISBLANK(R7164))),"Missing Information", INDEX(Table15[Entire Service Line Classification], MATCH(SUMIFS(Table15[Unique ID],Table15[System-Owned Portion],E7164,Table15[If Material Anything Other than "Lead" in Column E,Was Material Ever Previously Lead?],G7164,Table15[Customer-Owned Portion],O7164),Table15[Unique ID],0),0)))</f>
        <v/>
      </c>
      <c r="X7164"/>
    </row>
    <row r="7165" spans="2:24" x14ac:dyDescent="0.35">
      <c r="B7165" s="146"/>
      <c r="C7165" s="31"/>
      <c r="D7165" s="31"/>
      <c r="E7165" s="44"/>
      <c r="F7165" s="43"/>
      <c r="G7165" s="84"/>
      <c r="H7165" s="31"/>
      <c r="I7165" s="207"/>
      <c r="J7165" s="84"/>
      <c r="K7165" s="31"/>
      <c r="L7165" s="31"/>
      <c r="M7165" s="169"/>
      <c r="N7165" s="148"/>
      <c r="O7165" s="106"/>
      <c r="P7165" s="43"/>
      <c r="Q7165" s="207"/>
      <c r="R7165" s="84"/>
      <c r="S7165" s="31"/>
      <c r="T7165" s="31"/>
      <c r="U7165" s="169"/>
      <c r="V7165" s="150"/>
      <c r="W7165" s="141" t="str" cm="1">
        <f t="array" ref="W7165">IF(SUM(LEN(B7165:V7165))=0,"",IF(OR(OR(ISBLANK(F7165),SUM(LEN(C7165),LEN(D7165))=0),AND(NOT(E7165="Unknown"),ISBLANK(J7165)),AND(NOT(O7165="Unknown"),ISBLANK(R7165))),"Missing Information", INDEX(Table15[Entire Service Line Classification], MATCH(SUMIFS(Table15[Unique ID],Table15[System-Owned Portion],E7165,Table15[If Material Anything Other than "Lead" in Column E,Was Material Ever Previously Lead?],G7165,Table15[Customer-Owned Portion],O7165),Table15[Unique ID],0),0)))</f>
        <v/>
      </c>
      <c r="X7165"/>
    </row>
    <row r="7166" spans="2:24" x14ac:dyDescent="0.35">
      <c r="B7166" s="146"/>
      <c r="C7166" s="31"/>
      <c r="D7166" s="31"/>
      <c r="E7166" s="44"/>
      <c r="F7166" s="43"/>
      <c r="G7166" s="84"/>
      <c r="H7166" s="31"/>
      <c r="I7166" s="207"/>
      <c r="J7166" s="84"/>
      <c r="K7166" s="31"/>
      <c r="L7166" s="31"/>
      <c r="M7166" s="169"/>
      <c r="N7166" s="148"/>
      <c r="O7166" s="106"/>
      <c r="P7166" s="43"/>
      <c r="Q7166" s="207"/>
      <c r="R7166" s="84"/>
      <c r="S7166" s="31"/>
      <c r="T7166" s="31"/>
      <c r="U7166" s="169"/>
      <c r="V7166" s="150"/>
      <c r="W7166" s="141" t="str" cm="1">
        <f t="array" ref="W7166">IF(SUM(LEN(B7166:V7166))=0,"",IF(OR(OR(ISBLANK(F7166),SUM(LEN(C7166),LEN(D7166))=0),AND(NOT(E7166="Unknown"),ISBLANK(J7166)),AND(NOT(O7166="Unknown"),ISBLANK(R7166))),"Missing Information", INDEX(Table15[Entire Service Line Classification], MATCH(SUMIFS(Table15[Unique ID],Table15[System-Owned Portion],E7166,Table15[If Material Anything Other than "Lead" in Column E,Was Material Ever Previously Lead?],G7166,Table15[Customer-Owned Portion],O7166),Table15[Unique ID],0),0)))</f>
        <v/>
      </c>
      <c r="X7166"/>
    </row>
    <row r="7167" spans="2:24" x14ac:dyDescent="0.35">
      <c r="B7167" s="146"/>
      <c r="C7167" s="31"/>
      <c r="D7167" s="31"/>
      <c r="E7167" s="44"/>
      <c r="F7167" s="43"/>
      <c r="G7167" s="84"/>
      <c r="H7167" s="31"/>
      <c r="I7167" s="207"/>
      <c r="J7167" s="84"/>
      <c r="K7167" s="31"/>
      <c r="L7167" s="31"/>
      <c r="M7167" s="169"/>
      <c r="N7167" s="148"/>
      <c r="O7167" s="106"/>
      <c r="P7167" s="43"/>
      <c r="Q7167" s="207"/>
      <c r="R7167" s="84"/>
      <c r="S7167" s="31"/>
      <c r="T7167" s="31"/>
      <c r="U7167" s="169"/>
      <c r="V7167" s="150"/>
      <c r="W7167" s="141" t="str" cm="1">
        <f t="array" ref="W7167">IF(SUM(LEN(B7167:V7167))=0,"",IF(OR(OR(ISBLANK(F7167),SUM(LEN(C7167),LEN(D7167))=0),AND(NOT(E7167="Unknown"),ISBLANK(J7167)),AND(NOT(O7167="Unknown"),ISBLANK(R7167))),"Missing Information", INDEX(Table15[Entire Service Line Classification], MATCH(SUMIFS(Table15[Unique ID],Table15[System-Owned Portion],E7167,Table15[If Material Anything Other than "Lead" in Column E,Was Material Ever Previously Lead?],G7167,Table15[Customer-Owned Portion],O7167),Table15[Unique ID],0),0)))</f>
        <v/>
      </c>
      <c r="X7167"/>
    </row>
    <row r="7168" spans="2:24" x14ac:dyDescent="0.35">
      <c r="B7168" s="146"/>
      <c r="C7168" s="31"/>
      <c r="D7168" s="31"/>
      <c r="E7168" s="44"/>
      <c r="F7168" s="43"/>
      <c r="G7168" s="84"/>
      <c r="H7168" s="31"/>
      <c r="I7168" s="207"/>
      <c r="J7168" s="84"/>
      <c r="K7168" s="31"/>
      <c r="L7168" s="31"/>
      <c r="M7168" s="169"/>
      <c r="N7168" s="148"/>
      <c r="O7168" s="106"/>
      <c r="P7168" s="43"/>
      <c r="Q7168" s="207"/>
      <c r="R7168" s="84"/>
      <c r="S7168" s="31"/>
      <c r="T7168" s="31"/>
      <c r="U7168" s="169"/>
      <c r="V7168" s="150"/>
      <c r="W7168" s="141" t="str" cm="1">
        <f t="array" ref="W7168">IF(SUM(LEN(B7168:V7168))=0,"",IF(OR(OR(ISBLANK(F7168),SUM(LEN(C7168),LEN(D7168))=0),AND(NOT(E7168="Unknown"),ISBLANK(J7168)),AND(NOT(O7168="Unknown"),ISBLANK(R7168))),"Missing Information", INDEX(Table15[Entire Service Line Classification], MATCH(SUMIFS(Table15[Unique ID],Table15[System-Owned Portion],E7168,Table15[If Material Anything Other than "Lead" in Column E,Was Material Ever Previously Lead?],G7168,Table15[Customer-Owned Portion],O7168),Table15[Unique ID],0),0)))</f>
        <v/>
      </c>
      <c r="X7168"/>
    </row>
    <row r="7169" spans="2:24" x14ac:dyDescent="0.35">
      <c r="B7169" s="146"/>
      <c r="C7169" s="31"/>
      <c r="D7169" s="31"/>
      <c r="E7169" s="44"/>
      <c r="F7169" s="43"/>
      <c r="G7169" s="84"/>
      <c r="H7169" s="31"/>
      <c r="I7169" s="207"/>
      <c r="J7169" s="84"/>
      <c r="K7169" s="31"/>
      <c r="L7169" s="31"/>
      <c r="M7169" s="169"/>
      <c r="N7169" s="148"/>
      <c r="O7169" s="106"/>
      <c r="P7169" s="43"/>
      <c r="Q7169" s="207"/>
      <c r="R7169" s="84"/>
      <c r="S7169" s="31"/>
      <c r="T7169" s="31"/>
      <c r="U7169" s="169"/>
      <c r="V7169" s="150"/>
      <c r="W7169" s="141" t="str" cm="1">
        <f t="array" ref="W7169">IF(SUM(LEN(B7169:V7169))=0,"",IF(OR(OR(ISBLANK(F7169),SUM(LEN(C7169),LEN(D7169))=0),AND(NOT(E7169="Unknown"),ISBLANK(J7169)),AND(NOT(O7169="Unknown"),ISBLANK(R7169))),"Missing Information", INDEX(Table15[Entire Service Line Classification], MATCH(SUMIFS(Table15[Unique ID],Table15[System-Owned Portion],E7169,Table15[If Material Anything Other than "Lead" in Column E,Was Material Ever Previously Lead?],G7169,Table15[Customer-Owned Portion],O7169),Table15[Unique ID],0),0)))</f>
        <v/>
      </c>
      <c r="X7169"/>
    </row>
    <row r="7170" spans="2:24" x14ac:dyDescent="0.35">
      <c r="B7170" s="146"/>
      <c r="C7170" s="31"/>
      <c r="D7170" s="31"/>
      <c r="E7170" s="44"/>
      <c r="F7170" s="43"/>
      <c r="G7170" s="84"/>
      <c r="H7170" s="31"/>
      <c r="I7170" s="207"/>
      <c r="J7170" s="84"/>
      <c r="K7170" s="31"/>
      <c r="L7170" s="31"/>
      <c r="M7170" s="169"/>
      <c r="N7170" s="148"/>
      <c r="O7170" s="106"/>
      <c r="P7170" s="43"/>
      <c r="Q7170" s="207"/>
      <c r="R7170" s="84"/>
      <c r="S7170" s="31"/>
      <c r="T7170" s="31"/>
      <c r="U7170" s="169"/>
      <c r="V7170" s="150"/>
      <c r="W7170" s="141" t="str" cm="1">
        <f t="array" ref="W7170">IF(SUM(LEN(B7170:V7170))=0,"",IF(OR(OR(ISBLANK(F7170),SUM(LEN(C7170),LEN(D7170))=0),AND(NOT(E7170="Unknown"),ISBLANK(J7170)),AND(NOT(O7170="Unknown"),ISBLANK(R7170))),"Missing Information", INDEX(Table15[Entire Service Line Classification], MATCH(SUMIFS(Table15[Unique ID],Table15[System-Owned Portion],E7170,Table15[If Material Anything Other than "Lead" in Column E,Was Material Ever Previously Lead?],G7170,Table15[Customer-Owned Portion],O7170),Table15[Unique ID],0),0)))</f>
        <v/>
      </c>
      <c r="X7170"/>
    </row>
    <row r="7171" spans="2:24" x14ac:dyDescent="0.35">
      <c r="B7171" s="146"/>
      <c r="C7171" s="31"/>
      <c r="D7171" s="31"/>
      <c r="E7171" s="44"/>
      <c r="F7171" s="43"/>
      <c r="G7171" s="84"/>
      <c r="H7171" s="31"/>
      <c r="I7171" s="207"/>
      <c r="J7171" s="84"/>
      <c r="K7171" s="31"/>
      <c r="L7171" s="31"/>
      <c r="M7171" s="169"/>
      <c r="N7171" s="148"/>
      <c r="O7171" s="106"/>
      <c r="P7171" s="43"/>
      <c r="Q7171" s="207"/>
      <c r="R7171" s="84"/>
      <c r="S7171" s="31"/>
      <c r="T7171" s="31"/>
      <c r="U7171" s="169"/>
      <c r="V7171" s="150"/>
      <c r="W7171" s="141" t="str" cm="1">
        <f t="array" ref="W7171">IF(SUM(LEN(B7171:V7171))=0,"",IF(OR(OR(ISBLANK(F7171),SUM(LEN(C7171),LEN(D7171))=0),AND(NOT(E7171="Unknown"),ISBLANK(J7171)),AND(NOT(O7171="Unknown"),ISBLANK(R7171))),"Missing Information", INDEX(Table15[Entire Service Line Classification], MATCH(SUMIFS(Table15[Unique ID],Table15[System-Owned Portion],E7171,Table15[If Material Anything Other than "Lead" in Column E,Was Material Ever Previously Lead?],G7171,Table15[Customer-Owned Portion],O7171),Table15[Unique ID],0),0)))</f>
        <v/>
      </c>
      <c r="X7171"/>
    </row>
    <row r="7172" spans="2:24" x14ac:dyDescent="0.35">
      <c r="B7172" s="146"/>
      <c r="C7172" s="31"/>
      <c r="D7172" s="31"/>
      <c r="E7172" s="44"/>
      <c r="F7172" s="43"/>
      <c r="G7172" s="84"/>
      <c r="H7172" s="31"/>
      <c r="I7172" s="207"/>
      <c r="J7172" s="84"/>
      <c r="K7172" s="31"/>
      <c r="L7172" s="31"/>
      <c r="M7172" s="169"/>
      <c r="N7172" s="148"/>
      <c r="O7172" s="106"/>
      <c r="P7172" s="43"/>
      <c r="Q7172" s="207"/>
      <c r="R7172" s="84"/>
      <c r="S7172" s="31"/>
      <c r="T7172" s="31"/>
      <c r="U7172" s="169"/>
      <c r="V7172" s="150"/>
      <c r="W7172" s="141" t="str" cm="1">
        <f t="array" ref="W7172">IF(SUM(LEN(B7172:V7172))=0,"",IF(OR(OR(ISBLANK(F7172),SUM(LEN(C7172),LEN(D7172))=0),AND(NOT(E7172="Unknown"),ISBLANK(J7172)),AND(NOT(O7172="Unknown"),ISBLANK(R7172))),"Missing Information", INDEX(Table15[Entire Service Line Classification], MATCH(SUMIFS(Table15[Unique ID],Table15[System-Owned Portion],E7172,Table15[If Material Anything Other than "Lead" in Column E,Was Material Ever Previously Lead?],G7172,Table15[Customer-Owned Portion],O7172),Table15[Unique ID],0),0)))</f>
        <v/>
      </c>
      <c r="X7172"/>
    </row>
    <row r="7173" spans="2:24" x14ac:dyDescent="0.35">
      <c r="B7173" s="146"/>
      <c r="C7173" s="31"/>
      <c r="D7173" s="31"/>
      <c r="E7173" s="44"/>
      <c r="F7173" s="43"/>
      <c r="G7173" s="84"/>
      <c r="H7173" s="31"/>
      <c r="I7173" s="207"/>
      <c r="J7173" s="84"/>
      <c r="K7173" s="31"/>
      <c r="L7173" s="31"/>
      <c r="M7173" s="169"/>
      <c r="N7173" s="148"/>
      <c r="O7173" s="106"/>
      <c r="P7173" s="43"/>
      <c r="Q7173" s="207"/>
      <c r="R7173" s="84"/>
      <c r="S7173" s="31"/>
      <c r="T7173" s="31"/>
      <c r="U7173" s="169"/>
      <c r="V7173" s="150"/>
      <c r="W7173" s="141" t="str" cm="1">
        <f t="array" ref="W7173">IF(SUM(LEN(B7173:V7173))=0,"",IF(OR(OR(ISBLANK(F7173),SUM(LEN(C7173),LEN(D7173))=0),AND(NOT(E7173="Unknown"),ISBLANK(J7173)),AND(NOT(O7173="Unknown"),ISBLANK(R7173))),"Missing Information", INDEX(Table15[Entire Service Line Classification], MATCH(SUMIFS(Table15[Unique ID],Table15[System-Owned Portion],E7173,Table15[If Material Anything Other than "Lead" in Column E,Was Material Ever Previously Lead?],G7173,Table15[Customer-Owned Portion],O7173),Table15[Unique ID],0),0)))</f>
        <v/>
      </c>
      <c r="X7173"/>
    </row>
    <row r="7174" spans="2:24" x14ac:dyDescent="0.35">
      <c r="B7174" s="146"/>
      <c r="C7174" s="31"/>
      <c r="D7174" s="31"/>
      <c r="E7174" s="44"/>
      <c r="F7174" s="43"/>
      <c r="G7174" s="84"/>
      <c r="H7174" s="31"/>
      <c r="I7174" s="207"/>
      <c r="J7174" s="84"/>
      <c r="K7174" s="31"/>
      <c r="L7174" s="31"/>
      <c r="M7174" s="169"/>
      <c r="N7174" s="148"/>
      <c r="O7174" s="106"/>
      <c r="P7174" s="43"/>
      <c r="Q7174" s="207"/>
      <c r="R7174" s="84"/>
      <c r="S7174" s="31"/>
      <c r="T7174" s="31"/>
      <c r="U7174" s="169"/>
      <c r="V7174" s="150"/>
      <c r="W7174" s="141" t="str" cm="1">
        <f t="array" ref="W7174">IF(SUM(LEN(B7174:V7174))=0,"",IF(OR(OR(ISBLANK(F7174),SUM(LEN(C7174),LEN(D7174))=0),AND(NOT(E7174="Unknown"),ISBLANK(J7174)),AND(NOT(O7174="Unknown"),ISBLANK(R7174))),"Missing Information", INDEX(Table15[Entire Service Line Classification], MATCH(SUMIFS(Table15[Unique ID],Table15[System-Owned Portion],E7174,Table15[If Material Anything Other than "Lead" in Column E,Was Material Ever Previously Lead?],G7174,Table15[Customer-Owned Portion],O7174),Table15[Unique ID],0),0)))</f>
        <v/>
      </c>
      <c r="X7174"/>
    </row>
    <row r="7175" spans="2:24" x14ac:dyDescent="0.35">
      <c r="B7175" s="146"/>
      <c r="C7175" s="31"/>
      <c r="D7175" s="31"/>
      <c r="E7175" s="44"/>
      <c r="F7175" s="43"/>
      <c r="G7175" s="84"/>
      <c r="H7175" s="31"/>
      <c r="I7175" s="207"/>
      <c r="J7175" s="84"/>
      <c r="K7175" s="31"/>
      <c r="L7175" s="31"/>
      <c r="M7175" s="169"/>
      <c r="N7175" s="148"/>
      <c r="O7175" s="106"/>
      <c r="P7175" s="43"/>
      <c r="Q7175" s="207"/>
      <c r="R7175" s="84"/>
      <c r="S7175" s="31"/>
      <c r="T7175" s="31"/>
      <c r="U7175" s="169"/>
      <c r="V7175" s="150"/>
      <c r="W7175" s="141" t="str" cm="1">
        <f t="array" ref="W7175">IF(SUM(LEN(B7175:V7175))=0,"",IF(OR(OR(ISBLANK(F7175),SUM(LEN(C7175),LEN(D7175))=0),AND(NOT(E7175="Unknown"),ISBLANK(J7175)),AND(NOT(O7175="Unknown"),ISBLANK(R7175))),"Missing Information", INDEX(Table15[Entire Service Line Classification], MATCH(SUMIFS(Table15[Unique ID],Table15[System-Owned Portion],E7175,Table15[If Material Anything Other than "Lead" in Column E,Was Material Ever Previously Lead?],G7175,Table15[Customer-Owned Portion],O7175),Table15[Unique ID],0),0)))</f>
        <v/>
      </c>
      <c r="X7175"/>
    </row>
    <row r="7176" spans="2:24" x14ac:dyDescent="0.35">
      <c r="B7176" s="146"/>
      <c r="C7176" s="31"/>
      <c r="D7176" s="31"/>
      <c r="E7176" s="44"/>
      <c r="F7176" s="43"/>
      <c r="G7176" s="84"/>
      <c r="H7176" s="31"/>
      <c r="I7176" s="207"/>
      <c r="J7176" s="84"/>
      <c r="K7176" s="31"/>
      <c r="L7176" s="31"/>
      <c r="M7176" s="169"/>
      <c r="N7176" s="148"/>
      <c r="O7176" s="106"/>
      <c r="P7176" s="43"/>
      <c r="Q7176" s="207"/>
      <c r="R7176" s="84"/>
      <c r="S7176" s="31"/>
      <c r="T7176" s="31"/>
      <c r="U7176" s="169"/>
      <c r="V7176" s="150"/>
      <c r="W7176" s="141" t="str" cm="1">
        <f t="array" ref="W7176">IF(SUM(LEN(B7176:V7176))=0,"",IF(OR(OR(ISBLANK(F7176),SUM(LEN(C7176),LEN(D7176))=0),AND(NOT(E7176="Unknown"),ISBLANK(J7176)),AND(NOT(O7176="Unknown"),ISBLANK(R7176))),"Missing Information", INDEX(Table15[Entire Service Line Classification], MATCH(SUMIFS(Table15[Unique ID],Table15[System-Owned Portion],E7176,Table15[If Material Anything Other than "Lead" in Column E,Was Material Ever Previously Lead?],G7176,Table15[Customer-Owned Portion],O7176),Table15[Unique ID],0),0)))</f>
        <v/>
      </c>
      <c r="X7176"/>
    </row>
    <row r="7177" spans="2:24" x14ac:dyDescent="0.35">
      <c r="B7177" s="146"/>
      <c r="C7177" s="31"/>
      <c r="D7177" s="31"/>
      <c r="E7177" s="44"/>
      <c r="F7177" s="43"/>
      <c r="G7177" s="84"/>
      <c r="H7177" s="31"/>
      <c r="I7177" s="207"/>
      <c r="J7177" s="84"/>
      <c r="K7177" s="31"/>
      <c r="L7177" s="31"/>
      <c r="M7177" s="169"/>
      <c r="N7177" s="148"/>
      <c r="O7177" s="106"/>
      <c r="P7177" s="43"/>
      <c r="Q7177" s="207"/>
      <c r="R7177" s="84"/>
      <c r="S7177" s="31"/>
      <c r="T7177" s="31"/>
      <c r="U7177" s="169"/>
      <c r="V7177" s="150"/>
      <c r="W7177" s="141" t="str" cm="1">
        <f t="array" ref="W7177">IF(SUM(LEN(B7177:V7177))=0,"",IF(OR(OR(ISBLANK(F7177),SUM(LEN(C7177),LEN(D7177))=0),AND(NOT(E7177="Unknown"),ISBLANK(J7177)),AND(NOT(O7177="Unknown"),ISBLANK(R7177))),"Missing Information", INDEX(Table15[Entire Service Line Classification], MATCH(SUMIFS(Table15[Unique ID],Table15[System-Owned Portion],E7177,Table15[If Material Anything Other than "Lead" in Column E,Was Material Ever Previously Lead?],G7177,Table15[Customer-Owned Portion],O7177),Table15[Unique ID],0),0)))</f>
        <v/>
      </c>
      <c r="X7177"/>
    </row>
    <row r="7178" spans="2:24" x14ac:dyDescent="0.35">
      <c r="B7178" s="146"/>
      <c r="C7178" s="31"/>
      <c r="D7178" s="31"/>
      <c r="E7178" s="44"/>
      <c r="F7178" s="43"/>
      <c r="G7178" s="84"/>
      <c r="H7178" s="31"/>
      <c r="I7178" s="207"/>
      <c r="J7178" s="84"/>
      <c r="K7178" s="31"/>
      <c r="L7178" s="31"/>
      <c r="M7178" s="169"/>
      <c r="N7178" s="148"/>
      <c r="O7178" s="106"/>
      <c r="P7178" s="43"/>
      <c r="Q7178" s="207"/>
      <c r="R7178" s="84"/>
      <c r="S7178" s="31"/>
      <c r="T7178" s="31"/>
      <c r="U7178" s="169"/>
      <c r="V7178" s="150"/>
      <c r="W7178" s="141" t="str" cm="1">
        <f t="array" ref="W7178">IF(SUM(LEN(B7178:V7178))=0,"",IF(OR(OR(ISBLANK(F7178),SUM(LEN(C7178),LEN(D7178))=0),AND(NOT(E7178="Unknown"),ISBLANK(J7178)),AND(NOT(O7178="Unknown"),ISBLANK(R7178))),"Missing Information", INDEX(Table15[Entire Service Line Classification], MATCH(SUMIFS(Table15[Unique ID],Table15[System-Owned Portion],E7178,Table15[If Material Anything Other than "Lead" in Column E,Was Material Ever Previously Lead?],G7178,Table15[Customer-Owned Portion],O7178),Table15[Unique ID],0),0)))</f>
        <v/>
      </c>
      <c r="X7178"/>
    </row>
    <row r="7179" spans="2:24" x14ac:dyDescent="0.35">
      <c r="B7179" s="146"/>
      <c r="C7179" s="31"/>
      <c r="D7179" s="31"/>
      <c r="E7179" s="44"/>
      <c r="F7179" s="43"/>
      <c r="G7179" s="84"/>
      <c r="H7179" s="31"/>
      <c r="I7179" s="207"/>
      <c r="J7179" s="84"/>
      <c r="K7179" s="31"/>
      <c r="L7179" s="31"/>
      <c r="M7179" s="169"/>
      <c r="N7179" s="148"/>
      <c r="O7179" s="106"/>
      <c r="P7179" s="43"/>
      <c r="Q7179" s="207"/>
      <c r="R7179" s="84"/>
      <c r="S7179" s="31"/>
      <c r="T7179" s="31"/>
      <c r="U7179" s="169"/>
      <c r="V7179" s="150"/>
      <c r="W7179" s="141" t="str" cm="1">
        <f t="array" ref="W7179">IF(SUM(LEN(B7179:V7179))=0,"",IF(OR(OR(ISBLANK(F7179),SUM(LEN(C7179),LEN(D7179))=0),AND(NOT(E7179="Unknown"),ISBLANK(J7179)),AND(NOT(O7179="Unknown"),ISBLANK(R7179))),"Missing Information", INDEX(Table15[Entire Service Line Classification], MATCH(SUMIFS(Table15[Unique ID],Table15[System-Owned Portion],E7179,Table15[If Material Anything Other than "Lead" in Column E,Was Material Ever Previously Lead?],G7179,Table15[Customer-Owned Portion],O7179),Table15[Unique ID],0),0)))</f>
        <v/>
      </c>
      <c r="X7179"/>
    </row>
    <row r="7180" spans="2:24" x14ac:dyDescent="0.35">
      <c r="B7180" s="146"/>
      <c r="C7180" s="31"/>
      <c r="D7180" s="31"/>
      <c r="E7180" s="44"/>
      <c r="F7180" s="43"/>
      <c r="G7180" s="84"/>
      <c r="H7180" s="31"/>
      <c r="I7180" s="207"/>
      <c r="J7180" s="84"/>
      <c r="K7180" s="31"/>
      <c r="L7180" s="31"/>
      <c r="M7180" s="169"/>
      <c r="N7180" s="148"/>
      <c r="O7180" s="106"/>
      <c r="P7180" s="43"/>
      <c r="Q7180" s="207"/>
      <c r="R7180" s="84"/>
      <c r="S7180" s="31"/>
      <c r="T7180" s="31"/>
      <c r="U7180" s="169"/>
      <c r="V7180" s="150"/>
      <c r="W7180" s="141" t="str" cm="1">
        <f t="array" ref="W7180">IF(SUM(LEN(B7180:V7180))=0,"",IF(OR(OR(ISBLANK(F7180),SUM(LEN(C7180),LEN(D7180))=0),AND(NOT(E7180="Unknown"),ISBLANK(J7180)),AND(NOT(O7180="Unknown"),ISBLANK(R7180))),"Missing Information", INDEX(Table15[Entire Service Line Classification], MATCH(SUMIFS(Table15[Unique ID],Table15[System-Owned Portion],E7180,Table15[If Material Anything Other than "Lead" in Column E,Was Material Ever Previously Lead?],G7180,Table15[Customer-Owned Portion],O7180),Table15[Unique ID],0),0)))</f>
        <v/>
      </c>
      <c r="X7180"/>
    </row>
    <row r="7181" spans="2:24" x14ac:dyDescent="0.35">
      <c r="B7181" s="146"/>
      <c r="C7181" s="31"/>
      <c r="D7181" s="31"/>
      <c r="E7181" s="44"/>
      <c r="F7181" s="43"/>
      <c r="G7181" s="84"/>
      <c r="H7181" s="31"/>
      <c r="I7181" s="207"/>
      <c r="J7181" s="84"/>
      <c r="K7181" s="31"/>
      <c r="L7181" s="31"/>
      <c r="M7181" s="169"/>
      <c r="N7181" s="148"/>
      <c r="O7181" s="106"/>
      <c r="P7181" s="43"/>
      <c r="Q7181" s="207"/>
      <c r="R7181" s="84"/>
      <c r="S7181" s="31"/>
      <c r="T7181" s="31"/>
      <c r="U7181" s="169"/>
      <c r="V7181" s="150"/>
      <c r="W7181" s="141" t="str" cm="1">
        <f t="array" ref="W7181">IF(SUM(LEN(B7181:V7181))=0,"",IF(OR(OR(ISBLANK(F7181),SUM(LEN(C7181),LEN(D7181))=0),AND(NOT(E7181="Unknown"),ISBLANK(J7181)),AND(NOT(O7181="Unknown"),ISBLANK(R7181))),"Missing Information", INDEX(Table15[Entire Service Line Classification], MATCH(SUMIFS(Table15[Unique ID],Table15[System-Owned Portion],E7181,Table15[If Material Anything Other than "Lead" in Column E,Was Material Ever Previously Lead?],G7181,Table15[Customer-Owned Portion],O7181),Table15[Unique ID],0),0)))</f>
        <v/>
      </c>
      <c r="X7181"/>
    </row>
    <row r="7182" spans="2:24" x14ac:dyDescent="0.35">
      <c r="B7182" s="146"/>
      <c r="C7182" s="31"/>
      <c r="D7182" s="31"/>
      <c r="E7182" s="44"/>
      <c r="F7182" s="43"/>
      <c r="G7182" s="84"/>
      <c r="H7182" s="31"/>
      <c r="I7182" s="207"/>
      <c r="J7182" s="84"/>
      <c r="K7182" s="31"/>
      <c r="L7182" s="31"/>
      <c r="M7182" s="169"/>
      <c r="N7182" s="148"/>
      <c r="O7182" s="106"/>
      <c r="P7182" s="43"/>
      <c r="Q7182" s="207"/>
      <c r="R7182" s="84"/>
      <c r="S7182" s="31"/>
      <c r="T7182" s="31"/>
      <c r="U7182" s="169"/>
      <c r="V7182" s="150"/>
      <c r="W7182" s="141" t="str" cm="1">
        <f t="array" ref="W7182">IF(SUM(LEN(B7182:V7182))=0,"",IF(OR(OR(ISBLANK(F7182),SUM(LEN(C7182),LEN(D7182))=0),AND(NOT(E7182="Unknown"),ISBLANK(J7182)),AND(NOT(O7182="Unknown"),ISBLANK(R7182))),"Missing Information", INDEX(Table15[Entire Service Line Classification], MATCH(SUMIFS(Table15[Unique ID],Table15[System-Owned Portion],E7182,Table15[If Material Anything Other than "Lead" in Column E,Was Material Ever Previously Lead?],G7182,Table15[Customer-Owned Portion],O7182),Table15[Unique ID],0),0)))</f>
        <v/>
      </c>
      <c r="X7182"/>
    </row>
    <row r="7183" spans="2:24" x14ac:dyDescent="0.35">
      <c r="B7183" s="146"/>
      <c r="C7183" s="31"/>
      <c r="D7183" s="31"/>
      <c r="E7183" s="44"/>
      <c r="F7183" s="43"/>
      <c r="G7183" s="84"/>
      <c r="H7183" s="31"/>
      <c r="I7183" s="207"/>
      <c r="J7183" s="84"/>
      <c r="K7183" s="31"/>
      <c r="L7183" s="31"/>
      <c r="M7183" s="169"/>
      <c r="N7183" s="148"/>
      <c r="O7183" s="106"/>
      <c r="P7183" s="43"/>
      <c r="Q7183" s="207"/>
      <c r="R7183" s="84"/>
      <c r="S7183" s="31"/>
      <c r="T7183" s="31"/>
      <c r="U7183" s="169"/>
      <c r="V7183" s="150"/>
      <c r="W7183" s="141" t="str" cm="1">
        <f t="array" ref="W7183">IF(SUM(LEN(B7183:V7183))=0,"",IF(OR(OR(ISBLANK(F7183),SUM(LEN(C7183),LEN(D7183))=0),AND(NOT(E7183="Unknown"),ISBLANK(J7183)),AND(NOT(O7183="Unknown"),ISBLANK(R7183))),"Missing Information", INDEX(Table15[Entire Service Line Classification], MATCH(SUMIFS(Table15[Unique ID],Table15[System-Owned Portion],E7183,Table15[If Material Anything Other than "Lead" in Column E,Was Material Ever Previously Lead?],G7183,Table15[Customer-Owned Portion],O7183),Table15[Unique ID],0),0)))</f>
        <v/>
      </c>
      <c r="X7183"/>
    </row>
    <row r="7184" spans="2:24" x14ac:dyDescent="0.35">
      <c r="B7184" s="146"/>
      <c r="C7184" s="31"/>
      <c r="D7184" s="31"/>
      <c r="E7184" s="44"/>
      <c r="F7184" s="43"/>
      <c r="G7184" s="84"/>
      <c r="H7184" s="31"/>
      <c r="I7184" s="207"/>
      <c r="J7184" s="84"/>
      <c r="K7184" s="31"/>
      <c r="L7184" s="31"/>
      <c r="M7184" s="169"/>
      <c r="N7184" s="148"/>
      <c r="O7184" s="106"/>
      <c r="P7184" s="43"/>
      <c r="Q7184" s="207"/>
      <c r="R7184" s="84"/>
      <c r="S7184" s="31"/>
      <c r="T7184" s="31"/>
      <c r="U7184" s="169"/>
      <c r="V7184" s="150"/>
      <c r="W7184" s="141" t="str" cm="1">
        <f t="array" ref="W7184">IF(SUM(LEN(B7184:V7184))=0,"",IF(OR(OR(ISBLANK(F7184),SUM(LEN(C7184),LEN(D7184))=0),AND(NOT(E7184="Unknown"),ISBLANK(J7184)),AND(NOT(O7184="Unknown"),ISBLANK(R7184))),"Missing Information", INDEX(Table15[Entire Service Line Classification], MATCH(SUMIFS(Table15[Unique ID],Table15[System-Owned Portion],E7184,Table15[If Material Anything Other than "Lead" in Column E,Was Material Ever Previously Lead?],G7184,Table15[Customer-Owned Portion],O7184),Table15[Unique ID],0),0)))</f>
        <v/>
      </c>
      <c r="X7184"/>
    </row>
    <row r="7185" spans="2:24" x14ac:dyDescent="0.35">
      <c r="B7185" s="146"/>
      <c r="C7185" s="31"/>
      <c r="D7185" s="31"/>
      <c r="E7185" s="44"/>
      <c r="F7185" s="43"/>
      <c r="G7185" s="84"/>
      <c r="H7185" s="31"/>
      <c r="I7185" s="207"/>
      <c r="J7185" s="84"/>
      <c r="K7185" s="31"/>
      <c r="L7185" s="31"/>
      <c r="M7185" s="169"/>
      <c r="N7185" s="148"/>
      <c r="O7185" s="106"/>
      <c r="P7185" s="43"/>
      <c r="Q7185" s="207"/>
      <c r="R7185" s="84"/>
      <c r="S7185" s="31"/>
      <c r="T7185" s="31"/>
      <c r="U7185" s="169"/>
      <c r="V7185" s="150"/>
      <c r="W7185" s="141" t="str" cm="1">
        <f t="array" ref="W7185">IF(SUM(LEN(B7185:V7185))=0,"",IF(OR(OR(ISBLANK(F7185),SUM(LEN(C7185),LEN(D7185))=0),AND(NOT(E7185="Unknown"),ISBLANK(J7185)),AND(NOT(O7185="Unknown"),ISBLANK(R7185))),"Missing Information", INDEX(Table15[Entire Service Line Classification], MATCH(SUMIFS(Table15[Unique ID],Table15[System-Owned Portion],E7185,Table15[If Material Anything Other than "Lead" in Column E,Was Material Ever Previously Lead?],G7185,Table15[Customer-Owned Portion],O7185),Table15[Unique ID],0),0)))</f>
        <v/>
      </c>
      <c r="X7185"/>
    </row>
    <row r="7186" spans="2:24" x14ac:dyDescent="0.35">
      <c r="B7186" s="146"/>
      <c r="C7186" s="31"/>
      <c r="D7186" s="31"/>
      <c r="E7186" s="44"/>
      <c r="F7186" s="43"/>
      <c r="G7186" s="84"/>
      <c r="H7186" s="31"/>
      <c r="I7186" s="207"/>
      <c r="J7186" s="84"/>
      <c r="K7186" s="31"/>
      <c r="L7186" s="31"/>
      <c r="M7186" s="169"/>
      <c r="N7186" s="148"/>
      <c r="O7186" s="106"/>
      <c r="P7186" s="43"/>
      <c r="Q7186" s="207"/>
      <c r="R7186" s="84"/>
      <c r="S7186" s="31"/>
      <c r="T7186" s="31"/>
      <c r="U7186" s="169"/>
      <c r="V7186" s="150"/>
      <c r="W7186" s="141" t="str" cm="1">
        <f t="array" ref="W7186">IF(SUM(LEN(B7186:V7186))=0,"",IF(OR(OR(ISBLANK(F7186),SUM(LEN(C7186),LEN(D7186))=0),AND(NOT(E7186="Unknown"),ISBLANK(J7186)),AND(NOT(O7186="Unknown"),ISBLANK(R7186))),"Missing Information", INDEX(Table15[Entire Service Line Classification], MATCH(SUMIFS(Table15[Unique ID],Table15[System-Owned Portion],E7186,Table15[If Material Anything Other than "Lead" in Column E,Was Material Ever Previously Lead?],G7186,Table15[Customer-Owned Portion],O7186),Table15[Unique ID],0),0)))</f>
        <v/>
      </c>
      <c r="X7186"/>
    </row>
    <row r="7187" spans="2:24" x14ac:dyDescent="0.35">
      <c r="B7187" s="146"/>
      <c r="C7187" s="31"/>
      <c r="D7187" s="31"/>
      <c r="E7187" s="44"/>
      <c r="F7187" s="43"/>
      <c r="G7187" s="84"/>
      <c r="H7187" s="31"/>
      <c r="I7187" s="207"/>
      <c r="J7187" s="84"/>
      <c r="K7187" s="31"/>
      <c r="L7187" s="31"/>
      <c r="M7187" s="169"/>
      <c r="N7187" s="148"/>
      <c r="O7187" s="106"/>
      <c r="P7187" s="43"/>
      <c r="Q7187" s="207"/>
      <c r="R7187" s="84"/>
      <c r="S7187" s="31"/>
      <c r="T7187" s="31"/>
      <c r="U7187" s="169"/>
      <c r="V7187" s="150"/>
      <c r="W7187" s="141" t="str" cm="1">
        <f t="array" ref="W7187">IF(SUM(LEN(B7187:V7187))=0,"",IF(OR(OR(ISBLANK(F7187),SUM(LEN(C7187),LEN(D7187))=0),AND(NOT(E7187="Unknown"),ISBLANK(J7187)),AND(NOT(O7187="Unknown"),ISBLANK(R7187))),"Missing Information", INDEX(Table15[Entire Service Line Classification], MATCH(SUMIFS(Table15[Unique ID],Table15[System-Owned Portion],E7187,Table15[If Material Anything Other than "Lead" in Column E,Was Material Ever Previously Lead?],G7187,Table15[Customer-Owned Portion],O7187),Table15[Unique ID],0),0)))</f>
        <v/>
      </c>
      <c r="X7187"/>
    </row>
    <row r="7188" spans="2:24" x14ac:dyDescent="0.35">
      <c r="B7188" s="146"/>
      <c r="C7188" s="31"/>
      <c r="D7188" s="31"/>
      <c r="E7188" s="44"/>
      <c r="F7188" s="43"/>
      <c r="G7188" s="84"/>
      <c r="H7188" s="31"/>
      <c r="I7188" s="207"/>
      <c r="J7188" s="84"/>
      <c r="K7188" s="31"/>
      <c r="L7188" s="31"/>
      <c r="M7188" s="169"/>
      <c r="N7188" s="148"/>
      <c r="O7188" s="106"/>
      <c r="P7188" s="43"/>
      <c r="Q7188" s="207"/>
      <c r="R7188" s="84"/>
      <c r="S7188" s="31"/>
      <c r="T7188" s="31"/>
      <c r="U7188" s="169"/>
      <c r="V7188" s="150"/>
      <c r="W7188" s="141" t="str" cm="1">
        <f t="array" ref="W7188">IF(SUM(LEN(B7188:V7188))=0,"",IF(OR(OR(ISBLANK(F7188),SUM(LEN(C7188),LEN(D7188))=0),AND(NOT(E7188="Unknown"),ISBLANK(J7188)),AND(NOT(O7188="Unknown"),ISBLANK(R7188))),"Missing Information", INDEX(Table15[Entire Service Line Classification], MATCH(SUMIFS(Table15[Unique ID],Table15[System-Owned Portion],E7188,Table15[If Material Anything Other than "Lead" in Column E,Was Material Ever Previously Lead?],G7188,Table15[Customer-Owned Portion],O7188),Table15[Unique ID],0),0)))</f>
        <v/>
      </c>
      <c r="X7188"/>
    </row>
    <row r="7189" spans="2:24" x14ac:dyDescent="0.35">
      <c r="B7189" s="146"/>
      <c r="C7189" s="31"/>
      <c r="D7189" s="31"/>
      <c r="E7189" s="44"/>
      <c r="F7189" s="43"/>
      <c r="G7189" s="84"/>
      <c r="H7189" s="31"/>
      <c r="I7189" s="207"/>
      <c r="J7189" s="84"/>
      <c r="K7189" s="31"/>
      <c r="L7189" s="31"/>
      <c r="M7189" s="169"/>
      <c r="N7189" s="148"/>
      <c r="O7189" s="106"/>
      <c r="P7189" s="43"/>
      <c r="Q7189" s="207"/>
      <c r="R7189" s="84"/>
      <c r="S7189" s="31"/>
      <c r="T7189" s="31"/>
      <c r="U7189" s="169"/>
      <c r="V7189" s="150"/>
      <c r="W7189" s="141" t="str" cm="1">
        <f t="array" ref="W7189">IF(SUM(LEN(B7189:V7189))=0,"",IF(OR(OR(ISBLANK(F7189),SUM(LEN(C7189),LEN(D7189))=0),AND(NOT(E7189="Unknown"),ISBLANK(J7189)),AND(NOT(O7189="Unknown"),ISBLANK(R7189))),"Missing Information", INDEX(Table15[Entire Service Line Classification], MATCH(SUMIFS(Table15[Unique ID],Table15[System-Owned Portion],E7189,Table15[If Material Anything Other than "Lead" in Column E,Was Material Ever Previously Lead?],G7189,Table15[Customer-Owned Portion],O7189),Table15[Unique ID],0),0)))</f>
        <v/>
      </c>
      <c r="X7189"/>
    </row>
    <row r="7190" spans="2:24" x14ac:dyDescent="0.35">
      <c r="B7190" s="146"/>
      <c r="C7190" s="31"/>
      <c r="D7190" s="31"/>
      <c r="E7190" s="44"/>
      <c r="F7190" s="43"/>
      <c r="G7190" s="84"/>
      <c r="H7190" s="31"/>
      <c r="I7190" s="207"/>
      <c r="J7190" s="84"/>
      <c r="K7190" s="31"/>
      <c r="L7190" s="31"/>
      <c r="M7190" s="169"/>
      <c r="N7190" s="148"/>
      <c r="O7190" s="106"/>
      <c r="P7190" s="43"/>
      <c r="Q7190" s="207"/>
      <c r="R7190" s="84"/>
      <c r="S7190" s="31"/>
      <c r="T7190" s="31"/>
      <c r="U7190" s="169"/>
      <c r="V7190" s="150"/>
      <c r="W7190" s="141" t="str" cm="1">
        <f t="array" ref="W7190">IF(SUM(LEN(B7190:V7190))=0,"",IF(OR(OR(ISBLANK(F7190),SUM(LEN(C7190),LEN(D7190))=0),AND(NOT(E7190="Unknown"),ISBLANK(J7190)),AND(NOT(O7190="Unknown"),ISBLANK(R7190))),"Missing Information", INDEX(Table15[Entire Service Line Classification], MATCH(SUMIFS(Table15[Unique ID],Table15[System-Owned Portion],E7190,Table15[If Material Anything Other than "Lead" in Column E,Was Material Ever Previously Lead?],G7190,Table15[Customer-Owned Portion],O7190),Table15[Unique ID],0),0)))</f>
        <v/>
      </c>
      <c r="X7190"/>
    </row>
    <row r="7191" spans="2:24" x14ac:dyDescent="0.35">
      <c r="B7191" s="146"/>
      <c r="C7191" s="31"/>
      <c r="D7191" s="31"/>
      <c r="E7191" s="44"/>
      <c r="F7191" s="43"/>
      <c r="G7191" s="84"/>
      <c r="H7191" s="31"/>
      <c r="I7191" s="207"/>
      <c r="J7191" s="84"/>
      <c r="K7191" s="31"/>
      <c r="L7191" s="31"/>
      <c r="M7191" s="169"/>
      <c r="N7191" s="148"/>
      <c r="O7191" s="106"/>
      <c r="P7191" s="43"/>
      <c r="Q7191" s="207"/>
      <c r="R7191" s="84"/>
      <c r="S7191" s="31"/>
      <c r="T7191" s="31"/>
      <c r="U7191" s="169"/>
      <c r="V7191" s="150"/>
      <c r="W7191" s="141" t="str" cm="1">
        <f t="array" ref="W7191">IF(SUM(LEN(B7191:V7191))=0,"",IF(OR(OR(ISBLANK(F7191),SUM(LEN(C7191),LEN(D7191))=0),AND(NOT(E7191="Unknown"),ISBLANK(J7191)),AND(NOT(O7191="Unknown"),ISBLANK(R7191))),"Missing Information", INDEX(Table15[Entire Service Line Classification], MATCH(SUMIFS(Table15[Unique ID],Table15[System-Owned Portion],E7191,Table15[If Material Anything Other than "Lead" in Column E,Was Material Ever Previously Lead?],G7191,Table15[Customer-Owned Portion],O7191),Table15[Unique ID],0),0)))</f>
        <v/>
      </c>
      <c r="X7191"/>
    </row>
    <row r="7192" spans="2:24" x14ac:dyDescent="0.35">
      <c r="B7192" s="146"/>
      <c r="C7192" s="31"/>
      <c r="D7192" s="31"/>
      <c r="E7192" s="44"/>
      <c r="F7192" s="43"/>
      <c r="G7192" s="84"/>
      <c r="H7192" s="31"/>
      <c r="I7192" s="207"/>
      <c r="J7192" s="84"/>
      <c r="K7192" s="31"/>
      <c r="L7192" s="31"/>
      <c r="M7192" s="169"/>
      <c r="N7192" s="148"/>
      <c r="O7192" s="106"/>
      <c r="P7192" s="43"/>
      <c r="Q7192" s="207"/>
      <c r="R7192" s="84"/>
      <c r="S7192" s="31"/>
      <c r="T7192" s="31"/>
      <c r="U7192" s="169"/>
      <c r="V7192" s="150"/>
      <c r="W7192" s="141" t="str" cm="1">
        <f t="array" ref="W7192">IF(SUM(LEN(B7192:V7192))=0,"",IF(OR(OR(ISBLANK(F7192),SUM(LEN(C7192),LEN(D7192))=0),AND(NOT(E7192="Unknown"),ISBLANK(J7192)),AND(NOT(O7192="Unknown"),ISBLANK(R7192))),"Missing Information", INDEX(Table15[Entire Service Line Classification], MATCH(SUMIFS(Table15[Unique ID],Table15[System-Owned Portion],E7192,Table15[If Material Anything Other than "Lead" in Column E,Was Material Ever Previously Lead?],G7192,Table15[Customer-Owned Portion],O7192),Table15[Unique ID],0),0)))</f>
        <v/>
      </c>
      <c r="X7192"/>
    </row>
    <row r="7193" spans="2:24" x14ac:dyDescent="0.35">
      <c r="B7193" s="146"/>
      <c r="C7193" s="31"/>
      <c r="D7193" s="31"/>
      <c r="E7193" s="44"/>
      <c r="F7193" s="43"/>
      <c r="G7193" s="84"/>
      <c r="H7193" s="31"/>
      <c r="I7193" s="207"/>
      <c r="J7193" s="84"/>
      <c r="K7193" s="31"/>
      <c r="L7193" s="31"/>
      <c r="M7193" s="169"/>
      <c r="N7193" s="148"/>
      <c r="O7193" s="106"/>
      <c r="P7193" s="43"/>
      <c r="Q7193" s="207"/>
      <c r="R7193" s="84"/>
      <c r="S7193" s="31"/>
      <c r="T7193" s="31"/>
      <c r="U7193" s="169"/>
      <c r="V7193" s="150"/>
      <c r="W7193" s="141" t="str" cm="1">
        <f t="array" ref="W7193">IF(SUM(LEN(B7193:V7193))=0,"",IF(OR(OR(ISBLANK(F7193),SUM(LEN(C7193),LEN(D7193))=0),AND(NOT(E7193="Unknown"),ISBLANK(J7193)),AND(NOT(O7193="Unknown"),ISBLANK(R7193))),"Missing Information", INDEX(Table15[Entire Service Line Classification], MATCH(SUMIFS(Table15[Unique ID],Table15[System-Owned Portion],E7193,Table15[If Material Anything Other than "Lead" in Column E,Was Material Ever Previously Lead?],G7193,Table15[Customer-Owned Portion],O7193),Table15[Unique ID],0),0)))</f>
        <v/>
      </c>
      <c r="X7193"/>
    </row>
    <row r="7194" spans="2:24" x14ac:dyDescent="0.35">
      <c r="B7194" s="146"/>
      <c r="C7194" s="31"/>
      <c r="D7194" s="31"/>
      <c r="E7194" s="44"/>
      <c r="F7194" s="43"/>
      <c r="G7194" s="84"/>
      <c r="H7194" s="31"/>
      <c r="I7194" s="207"/>
      <c r="J7194" s="84"/>
      <c r="K7194" s="31"/>
      <c r="L7194" s="31"/>
      <c r="M7194" s="169"/>
      <c r="N7194" s="148"/>
      <c r="O7194" s="106"/>
      <c r="P7194" s="43"/>
      <c r="Q7194" s="207"/>
      <c r="R7194" s="84"/>
      <c r="S7194" s="31"/>
      <c r="T7194" s="31"/>
      <c r="U7194" s="169"/>
      <c r="V7194" s="150"/>
      <c r="W7194" s="141" t="str" cm="1">
        <f t="array" ref="W7194">IF(SUM(LEN(B7194:V7194))=0,"",IF(OR(OR(ISBLANK(F7194),SUM(LEN(C7194),LEN(D7194))=0),AND(NOT(E7194="Unknown"),ISBLANK(J7194)),AND(NOT(O7194="Unknown"),ISBLANK(R7194))),"Missing Information", INDEX(Table15[Entire Service Line Classification], MATCH(SUMIFS(Table15[Unique ID],Table15[System-Owned Portion],E7194,Table15[If Material Anything Other than "Lead" in Column E,Was Material Ever Previously Lead?],G7194,Table15[Customer-Owned Portion],O7194),Table15[Unique ID],0),0)))</f>
        <v/>
      </c>
      <c r="X7194"/>
    </row>
    <row r="7195" spans="2:24" x14ac:dyDescent="0.35">
      <c r="B7195" s="146"/>
      <c r="C7195" s="31"/>
      <c r="D7195" s="31"/>
      <c r="E7195" s="44"/>
      <c r="F7195" s="43"/>
      <c r="G7195" s="84"/>
      <c r="H7195" s="31"/>
      <c r="I7195" s="207"/>
      <c r="J7195" s="84"/>
      <c r="K7195" s="31"/>
      <c r="L7195" s="31"/>
      <c r="M7195" s="169"/>
      <c r="N7195" s="148"/>
      <c r="O7195" s="106"/>
      <c r="P7195" s="43"/>
      <c r="Q7195" s="207"/>
      <c r="R7195" s="84"/>
      <c r="S7195" s="31"/>
      <c r="T7195" s="31"/>
      <c r="U7195" s="169"/>
      <c r="V7195" s="150"/>
      <c r="W7195" s="141" t="str" cm="1">
        <f t="array" ref="W7195">IF(SUM(LEN(B7195:V7195))=0,"",IF(OR(OR(ISBLANK(F7195),SUM(LEN(C7195),LEN(D7195))=0),AND(NOT(E7195="Unknown"),ISBLANK(J7195)),AND(NOT(O7195="Unknown"),ISBLANK(R7195))),"Missing Information", INDEX(Table15[Entire Service Line Classification], MATCH(SUMIFS(Table15[Unique ID],Table15[System-Owned Portion],E7195,Table15[If Material Anything Other than "Lead" in Column E,Was Material Ever Previously Lead?],G7195,Table15[Customer-Owned Portion],O7195),Table15[Unique ID],0),0)))</f>
        <v/>
      </c>
      <c r="X7195"/>
    </row>
    <row r="7196" spans="2:24" x14ac:dyDescent="0.35">
      <c r="B7196" s="146"/>
      <c r="C7196" s="31"/>
      <c r="D7196" s="31"/>
      <c r="E7196" s="44"/>
      <c r="F7196" s="43"/>
      <c r="G7196" s="84"/>
      <c r="H7196" s="31"/>
      <c r="I7196" s="207"/>
      <c r="J7196" s="84"/>
      <c r="K7196" s="31"/>
      <c r="L7196" s="31"/>
      <c r="M7196" s="169"/>
      <c r="N7196" s="148"/>
      <c r="O7196" s="106"/>
      <c r="P7196" s="43"/>
      <c r="Q7196" s="207"/>
      <c r="R7196" s="84"/>
      <c r="S7196" s="31"/>
      <c r="T7196" s="31"/>
      <c r="U7196" s="169"/>
      <c r="V7196" s="150"/>
      <c r="W7196" s="141" t="str" cm="1">
        <f t="array" ref="W7196">IF(SUM(LEN(B7196:V7196))=0,"",IF(OR(OR(ISBLANK(F7196),SUM(LEN(C7196),LEN(D7196))=0),AND(NOT(E7196="Unknown"),ISBLANK(J7196)),AND(NOT(O7196="Unknown"),ISBLANK(R7196))),"Missing Information", INDEX(Table15[Entire Service Line Classification], MATCH(SUMIFS(Table15[Unique ID],Table15[System-Owned Portion],E7196,Table15[If Material Anything Other than "Lead" in Column E,Was Material Ever Previously Lead?],G7196,Table15[Customer-Owned Portion],O7196),Table15[Unique ID],0),0)))</f>
        <v/>
      </c>
      <c r="X7196"/>
    </row>
    <row r="7197" spans="2:24" x14ac:dyDescent="0.35">
      <c r="B7197" s="146"/>
      <c r="C7197" s="31"/>
      <c r="D7197" s="31"/>
      <c r="E7197" s="44"/>
      <c r="F7197" s="43"/>
      <c r="G7197" s="84"/>
      <c r="H7197" s="31"/>
      <c r="I7197" s="207"/>
      <c r="J7197" s="84"/>
      <c r="K7197" s="31"/>
      <c r="L7197" s="31"/>
      <c r="M7197" s="169"/>
      <c r="N7197" s="148"/>
      <c r="O7197" s="106"/>
      <c r="P7197" s="43"/>
      <c r="Q7197" s="207"/>
      <c r="R7197" s="84"/>
      <c r="S7197" s="31"/>
      <c r="T7197" s="31"/>
      <c r="U7197" s="169"/>
      <c r="V7197" s="150"/>
      <c r="W7197" s="141" t="str" cm="1">
        <f t="array" ref="W7197">IF(SUM(LEN(B7197:V7197))=0,"",IF(OR(OR(ISBLANK(F7197),SUM(LEN(C7197),LEN(D7197))=0),AND(NOT(E7197="Unknown"),ISBLANK(J7197)),AND(NOT(O7197="Unknown"),ISBLANK(R7197))),"Missing Information", INDEX(Table15[Entire Service Line Classification], MATCH(SUMIFS(Table15[Unique ID],Table15[System-Owned Portion],E7197,Table15[If Material Anything Other than "Lead" in Column E,Was Material Ever Previously Lead?],G7197,Table15[Customer-Owned Portion],O7197),Table15[Unique ID],0),0)))</f>
        <v/>
      </c>
      <c r="X7197"/>
    </row>
    <row r="7198" spans="2:24" x14ac:dyDescent="0.35">
      <c r="B7198" s="146"/>
      <c r="C7198" s="31"/>
      <c r="D7198" s="31"/>
      <c r="E7198" s="44"/>
      <c r="F7198" s="43"/>
      <c r="G7198" s="84"/>
      <c r="H7198" s="31"/>
      <c r="I7198" s="207"/>
      <c r="J7198" s="84"/>
      <c r="K7198" s="31"/>
      <c r="L7198" s="31"/>
      <c r="M7198" s="169"/>
      <c r="N7198" s="148"/>
      <c r="O7198" s="106"/>
      <c r="P7198" s="43"/>
      <c r="Q7198" s="207"/>
      <c r="R7198" s="84"/>
      <c r="S7198" s="31"/>
      <c r="T7198" s="31"/>
      <c r="U7198" s="169"/>
      <c r="V7198" s="150"/>
      <c r="W7198" s="141" t="str" cm="1">
        <f t="array" ref="W7198">IF(SUM(LEN(B7198:V7198))=0,"",IF(OR(OR(ISBLANK(F7198),SUM(LEN(C7198),LEN(D7198))=0),AND(NOT(E7198="Unknown"),ISBLANK(J7198)),AND(NOT(O7198="Unknown"),ISBLANK(R7198))),"Missing Information", INDEX(Table15[Entire Service Line Classification], MATCH(SUMIFS(Table15[Unique ID],Table15[System-Owned Portion],E7198,Table15[If Material Anything Other than "Lead" in Column E,Was Material Ever Previously Lead?],G7198,Table15[Customer-Owned Portion],O7198),Table15[Unique ID],0),0)))</f>
        <v/>
      </c>
      <c r="X7198"/>
    </row>
    <row r="7199" spans="2:24" x14ac:dyDescent="0.35">
      <c r="B7199" s="146"/>
      <c r="C7199" s="31"/>
      <c r="D7199" s="31"/>
      <c r="E7199" s="44"/>
      <c r="F7199" s="43"/>
      <c r="G7199" s="84"/>
      <c r="H7199" s="31"/>
      <c r="I7199" s="207"/>
      <c r="J7199" s="84"/>
      <c r="K7199" s="31"/>
      <c r="L7199" s="31"/>
      <c r="M7199" s="169"/>
      <c r="N7199" s="148"/>
      <c r="O7199" s="106"/>
      <c r="P7199" s="43"/>
      <c r="Q7199" s="207"/>
      <c r="R7199" s="84"/>
      <c r="S7199" s="31"/>
      <c r="T7199" s="31"/>
      <c r="U7199" s="169"/>
      <c r="V7199" s="150"/>
      <c r="W7199" s="141" t="str" cm="1">
        <f t="array" ref="W7199">IF(SUM(LEN(B7199:V7199))=0,"",IF(OR(OR(ISBLANK(F7199),SUM(LEN(C7199),LEN(D7199))=0),AND(NOT(E7199="Unknown"),ISBLANK(J7199)),AND(NOT(O7199="Unknown"),ISBLANK(R7199))),"Missing Information", INDEX(Table15[Entire Service Line Classification], MATCH(SUMIFS(Table15[Unique ID],Table15[System-Owned Portion],E7199,Table15[If Material Anything Other than "Lead" in Column E,Was Material Ever Previously Lead?],G7199,Table15[Customer-Owned Portion],O7199),Table15[Unique ID],0),0)))</f>
        <v/>
      </c>
      <c r="X7199"/>
    </row>
    <row r="7200" spans="2:24" x14ac:dyDescent="0.35">
      <c r="B7200" s="146"/>
      <c r="C7200" s="31"/>
      <c r="D7200" s="31"/>
      <c r="E7200" s="44"/>
      <c r="F7200" s="43"/>
      <c r="G7200" s="84"/>
      <c r="H7200" s="31"/>
      <c r="I7200" s="207"/>
      <c r="J7200" s="84"/>
      <c r="K7200" s="31"/>
      <c r="L7200" s="31"/>
      <c r="M7200" s="169"/>
      <c r="N7200" s="148"/>
      <c r="O7200" s="106"/>
      <c r="P7200" s="43"/>
      <c r="Q7200" s="207"/>
      <c r="R7200" s="84"/>
      <c r="S7200" s="31"/>
      <c r="T7200" s="31"/>
      <c r="U7200" s="169"/>
      <c r="V7200" s="150"/>
      <c r="W7200" s="141" t="str" cm="1">
        <f t="array" ref="W7200">IF(SUM(LEN(B7200:V7200))=0,"",IF(OR(OR(ISBLANK(F7200),SUM(LEN(C7200),LEN(D7200))=0),AND(NOT(E7200="Unknown"),ISBLANK(J7200)),AND(NOT(O7200="Unknown"),ISBLANK(R7200))),"Missing Information", INDEX(Table15[Entire Service Line Classification], MATCH(SUMIFS(Table15[Unique ID],Table15[System-Owned Portion],E7200,Table15[If Material Anything Other than "Lead" in Column E,Was Material Ever Previously Lead?],G7200,Table15[Customer-Owned Portion],O7200),Table15[Unique ID],0),0)))</f>
        <v/>
      </c>
      <c r="X7200"/>
    </row>
    <row r="7201" spans="2:24" x14ac:dyDescent="0.35">
      <c r="B7201" s="146"/>
      <c r="C7201" s="31"/>
      <c r="D7201" s="31"/>
      <c r="E7201" s="44"/>
      <c r="F7201" s="43"/>
      <c r="G7201" s="84"/>
      <c r="H7201" s="31"/>
      <c r="I7201" s="207"/>
      <c r="J7201" s="84"/>
      <c r="K7201" s="31"/>
      <c r="L7201" s="31"/>
      <c r="M7201" s="169"/>
      <c r="N7201" s="148"/>
      <c r="O7201" s="106"/>
      <c r="P7201" s="43"/>
      <c r="Q7201" s="207"/>
      <c r="R7201" s="84"/>
      <c r="S7201" s="31"/>
      <c r="T7201" s="31"/>
      <c r="U7201" s="169"/>
      <c r="V7201" s="150"/>
      <c r="W7201" s="141" t="str" cm="1">
        <f t="array" ref="W7201">IF(SUM(LEN(B7201:V7201))=0,"",IF(OR(OR(ISBLANK(F7201),SUM(LEN(C7201),LEN(D7201))=0),AND(NOT(E7201="Unknown"),ISBLANK(J7201)),AND(NOT(O7201="Unknown"),ISBLANK(R7201))),"Missing Information", INDEX(Table15[Entire Service Line Classification], MATCH(SUMIFS(Table15[Unique ID],Table15[System-Owned Portion],E7201,Table15[If Material Anything Other than "Lead" in Column E,Was Material Ever Previously Lead?],G7201,Table15[Customer-Owned Portion],O7201),Table15[Unique ID],0),0)))</f>
        <v/>
      </c>
      <c r="X7201"/>
    </row>
    <row r="7202" spans="2:24" x14ac:dyDescent="0.35">
      <c r="B7202" s="146"/>
      <c r="C7202" s="31"/>
      <c r="D7202" s="31"/>
      <c r="E7202" s="44"/>
      <c r="F7202" s="43"/>
      <c r="G7202" s="84"/>
      <c r="H7202" s="31"/>
      <c r="I7202" s="207"/>
      <c r="J7202" s="84"/>
      <c r="K7202" s="31"/>
      <c r="L7202" s="31"/>
      <c r="M7202" s="169"/>
      <c r="N7202" s="148"/>
      <c r="O7202" s="106"/>
      <c r="P7202" s="43"/>
      <c r="Q7202" s="207"/>
      <c r="R7202" s="84"/>
      <c r="S7202" s="31"/>
      <c r="T7202" s="31"/>
      <c r="U7202" s="169"/>
      <c r="V7202" s="150"/>
      <c r="W7202" s="141" t="str" cm="1">
        <f t="array" ref="W7202">IF(SUM(LEN(B7202:V7202))=0,"",IF(OR(OR(ISBLANK(F7202),SUM(LEN(C7202),LEN(D7202))=0),AND(NOT(E7202="Unknown"),ISBLANK(J7202)),AND(NOT(O7202="Unknown"),ISBLANK(R7202))),"Missing Information", INDEX(Table15[Entire Service Line Classification], MATCH(SUMIFS(Table15[Unique ID],Table15[System-Owned Portion],E7202,Table15[If Material Anything Other than "Lead" in Column E,Was Material Ever Previously Lead?],G7202,Table15[Customer-Owned Portion],O7202),Table15[Unique ID],0),0)))</f>
        <v/>
      </c>
      <c r="X7202"/>
    </row>
    <row r="7203" spans="2:24" x14ac:dyDescent="0.35">
      <c r="B7203" s="146"/>
      <c r="C7203" s="31"/>
      <c r="D7203" s="31"/>
      <c r="E7203" s="44"/>
      <c r="F7203" s="43"/>
      <c r="G7203" s="84"/>
      <c r="H7203" s="31"/>
      <c r="I7203" s="207"/>
      <c r="J7203" s="84"/>
      <c r="K7203" s="31"/>
      <c r="L7203" s="31"/>
      <c r="M7203" s="169"/>
      <c r="N7203" s="148"/>
      <c r="O7203" s="106"/>
      <c r="P7203" s="43"/>
      <c r="Q7203" s="207"/>
      <c r="R7203" s="84"/>
      <c r="S7203" s="31"/>
      <c r="T7203" s="31"/>
      <c r="U7203" s="169"/>
      <c r="V7203" s="150"/>
      <c r="W7203" s="141" t="str" cm="1">
        <f t="array" ref="W7203">IF(SUM(LEN(B7203:V7203))=0,"",IF(OR(OR(ISBLANK(F7203),SUM(LEN(C7203),LEN(D7203))=0),AND(NOT(E7203="Unknown"),ISBLANK(J7203)),AND(NOT(O7203="Unknown"),ISBLANK(R7203))),"Missing Information", INDEX(Table15[Entire Service Line Classification], MATCH(SUMIFS(Table15[Unique ID],Table15[System-Owned Portion],E7203,Table15[If Material Anything Other than "Lead" in Column E,Was Material Ever Previously Lead?],G7203,Table15[Customer-Owned Portion],O7203),Table15[Unique ID],0),0)))</f>
        <v/>
      </c>
      <c r="X7203"/>
    </row>
    <row r="7204" spans="2:24" x14ac:dyDescent="0.35">
      <c r="B7204" s="146"/>
      <c r="C7204" s="31"/>
      <c r="D7204" s="31"/>
      <c r="E7204" s="44"/>
      <c r="F7204" s="43"/>
      <c r="G7204" s="84"/>
      <c r="H7204" s="31"/>
      <c r="I7204" s="207"/>
      <c r="J7204" s="84"/>
      <c r="K7204" s="31"/>
      <c r="L7204" s="31"/>
      <c r="M7204" s="169"/>
      <c r="N7204" s="148"/>
      <c r="O7204" s="106"/>
      <c r="P7204" s="43"/>
      <c r="Q7204" s="207"/>
      <c r="R7204" s="84"/>
      <c r="S7204" s="31"/>
      <c r="T7204" s="31"/>
      <c r="U7204" s="169"/>
      <c r="V7204" s="150"/>
      <c r="W7204" s="141" t="str" cm="1">
        <f t="array" ref="W7204">IF(SUM(LEN(B7204:V7204))=0,"",IF(OR(OR(ISBLANK(F7204),SUM(LEN(C7204),LEN(D7204))=0),AND(NOT(E7204="Unknown"),ISBLANK(J7204)),AND(NOT(O7204="Unknown"),ISBLANK(R7204))),"Missing Information", INDEX(Table15[Entire Service Line Classification], MATCH(SUMIFS(Table15[Unique ID],Table15[System-Owned Portion],E7204,Table15[If Material Anything Other than "Lead" in Column E,Was Material Ever Previously Lead?],G7204,Table15[Customer-Owned Portion],O7204),Table15[Unique ID],0),0)))</f>
        <v/>
      </c>
      <c r="X7204"/>
    </row>
    <row r="7205" spans="2:24" x14ac:dyDescent="0.35">
      <c r="B7205" s="146"/>
      <c r="C7205" s="31"/>
      <c r="D7205" s="31"/>
      <c r="E7205" s="44"/>
      <c r="F7205" s="43"/>
      <c r="G7205" s="84"/>
      <c r="H7205" s="31"/>
      <c r="I7205" s="207"/>
      <c r="J7205" s="84"/>
      <c r="K7205" s="31"/>
      <c r="L7205" s="31"/>
      <c r="M7205" s="169"/>
      <c r="N7205" s="148"/>
      <c r="O7205" s="106"/>
      <c r="P7205" s="43"/>
      <c r="Q7205" s="207"/>
      <c r="R7205" s="84"/>
      <c r="S7205" s="31"/>
      <c r="T7205" s="31"/>
      <c r="U7205" s="169"/>
      <c r="V7205" s="150"/>
      <c r="W7205" s="141" t="str" cm="1">
        <f t="array" ref="W7205">IF(SUM(LEN(B7205:V7205))=0,"",IF(OR(OR(ISBLANK(F7205),SUM(LEN(C7205),LEN(D7205))=0),AND(NOT(E7205="Unknown"),ISBLANK(J7205)),AND(NOT(O7205="Unknown"),ISBLANK(R7205))),"Missing Information", INDEX(Table15[Entire Service Line Classification], MATCH(SUMIFS(Table15[Unique ID],Table15[System-Owned Portion],E7205,Table15[If Material Anything Other than "Lead" in Column E,Was Material Ever Previously Lead?],G7205,Table15[Customer-Owned Portion],O7205),Table15[Unique ID],0),0)))</f>
        <v/>
      </c>
      <c r="X7205"/>
    </row>
    <row r="7206" spans="2:24" x14ac:dyDescent="0.35">
      <c r="B7206" s="146"/>
      <c r="C7206" s="31"/>
      <c r="D7206" s="31"/>
      <c r="E7206" s="44"/>
      <c r="F7206" s="43"/>
      <c r="G7206" s="84"/>
      <c r="H7206" s="31"/>
      <c r="I7206" s="207"/>
      <c r="J7206" s="84"/>
      <c r="K7206" s="31"/>
      <c r="L7206" s="31"/>
      <c r="M7206" s="169"/>
      <c r="N7206" s="148"/>
      <c r="O7206" s="106"/>
      <c r="P7206" s="43"/>
      <c r="Q7206" s="207"/>
      <c r="R7206" s="84"/>
      <c r="S7206" s="31"/>
      <c r="T7206" s="31"/>
      <c r="U7206" s="169"/>
      <c r="V7206" s="150"/>
      <c r="W7206" s="141" t="str" cm="1">
        <f t="array" ref="W7206">IF(SUM(LEN(B7206:V7206))=0,"",IF(OR(OR(ISBLANK(F7206),SUM(LEN(C7206),LEN(D7206))=0),AND(NOT(E7206="Unknown"),ISBLANK(J7206)),AND(NOT(O7206="Unknown"),ISBLANK(R7206))),"Missing Information", INDEX(Table15[Entire Service Line Classification], MATCH(SUMIFS(Table15[Unique ID],Table15[System-Owned Portion],E7206,Table15[If Material Anything Other than "Lead" in Column E,Was Material Ever Previously Lead?],G7206,Table15[Customer-Owned Portion],O7206),Table15[Unique ID],0),0)))</f>
        <v/>
      </c>
      <c r="X7206"/>
    </row>
    <row r="7207" spans="2:24" x14ac:dyDescent="0.35">
      <c r="B7207" s="146"/>
      <c r="C7207" s="31"/>
      <c r="D7207" s="31"/>
      <c r="E7207" s="44"/>
      <c r="F7207" s="43"/>
      <c r="G7207" s="84"/>
      <c r="H7207" s="31"/>
      <c r="I7207" s="207"/>
      <c r="J7207" s="84"/>
      <c r="K7207" s="31"/>
      <c r="L7207" s="31"/>
      <c r="M7207" s="169"/>
      <c r="N7207" s="148"/>
      <c r="O7207" s="106"/>
      <c r="P7207" s="43"/>
      <c r="Q7207" s="207"/>
      <c r="R7207" s="84"/>
      <c r="S7207" s="31"/>
      <c r="T7207" s="31"/>
      <c r="U7207" s="169"/>
      <c r="V7207" s="150"/>
      <c r="W7207" s="141" t="str" cm="1">
        <f t="array" ref="W7207">IF(SUM(LEN(B7207:V7207))=0,"",IF(OR(OR(ISBLANK(F7207),SUM(LEN(C7207),LEN(D7207))=0),AND(NOT(E7207="Unknown"),ISBLANK(J7207)),AND(NOT(O7207="Unknown"),ISBLANK(R7207))),"Missing Information", INDEX(Table15[Entire Service Line Classification], MATCH(SUMIFS(Table15[Unique ID],Table15[System-Owned Portion],E7207,Table15[If Material Anything Other than "Lead" in Column E,Was Material Ever Previously Lead?],G7207,Table15[Customer-Owned Portion],O7207),Table15[Unique ID],0),0)))</f>
        <v/>
      </c>
      <c r="X7207"/>
    </row>
    <row r="7208" spans="2:24" x14ac:dyDescent="0.35">
      <c r="B7208" s="146"/>
      <c r="C7208" s="31"/>
      <c r="D7208" s="31"/>
      <c r="E7208" s="44"/>
      <c r="F7208" s="43"/>
      <c r="G7208" s="84"/>
      <c r="H7208" s="31"/>
      <c r="I7208" s="207"/>
      <c r="J7208" s="84"/>
      <c r="K7208" s="31"/>
      <c r="L7208" s="31"/>
      <c r="M7208" s="169"/>
      <c r="N7208" s="148"/>
      <c r="O7208" s="106"/>
      <c r="P7208" s="43"/>
      <c r="Q7208" s="207"/>
      <c r="R7208" s="84"/>
      <c r="S7208" s="31"/>
      <c r="T7208" s="31"/>
      <c r="U7208" s="169"/>
      <c r="V7208" s="150"/>
      <c r="W7208" s="141" t="str" cm="1">
        <f t="array" ref="W7208">IF(SUM(LEN(B7208:V7208))=0,"",IF(OR(OR(ISBLANK(F7208),SUM(LEN(C7208),LEN(D7208))=0),AND(NOT(E7208="Unknown"),ISBLANK(J7208)),AND(NOT(O7208="Unknown"),ISBLANK(R7208))),"Missing Information", INDEX(Table15[Entire Service Line Classification], MATCH(SUMIFS(Table15[Unique ID],Table15[System-Owned Portion],E7208,Table15[If Material Anything Other than "Lead" in Column E,Was Material Ever Previously Lead?],G7208,Table15[Customer-Owned Portion],O7208),Table15[Unique ID],0),0)))</f>
        <v/>
      </c>
      <c r="X7208"/>
    </row>
    <row r="7209" spans="2:24" x14ac:dyDescent="0.35">
      <c r="B7209" s="146"/>
      <c r="C7209" s="31"/>
      <c r="D7209" s="31"/>
      <c r="E7209" s="44"/>
      <c r="F7209" s="43"/>
      <c r="G7209" s="84"/>
      <c r="H7209" s="31"/>
      <c r="I7209" s="207"/>
      <c r="J7209" s="84"/>
      <c r="K7209" s="31"/>
      <c r="L7209" s="31"/>
      <c r="M7209" s="169"/>
      <c r="N7209" s="148"/>
      <c r="O7209" s="106"/>
      <c r="P7209" s="43"/>
      <c r="Q7209" s="207"/>
      <c r="R7209" s="84"/>
      <c r="S7209" s="31"/>
      <c r="T7209" s="31"/>
      <c r="U7209" s="169"/>
      <c r="V7209" s="150"/>
      <c r="W7209" s="141" t="str" cm="1">
        <f t="array" ref="W7209">IF(SUM(LEN(B7209:V7209))=0,"",IF(OR(OR(ISBLANK(F7209),SUM(LEN(C7209),LEN(D7209))=0),AND(NOT(E7209="Unknown"),ISBLANK(J7209)),AND(NOT(O7209="Unknown"),ISBLANK(R7209))),"Missing Information", INDEX(Table15[Entire Service Line Classification], MATCH(SUMIFS(Table15[Unique ID],Table15[System-Owned Portion],E7209,Table15[If Material Anything Other than "Lead" in Column E,Was Material Ever Previously Lead?],G7209,Table15[Customer-Owned Portion],O7209),Table15[Unique ID],0),0)))</f>
        <v/>
      </c>
      <c r="X7209"/>
    </row>
    <row r="7210" spans="2:24" x14ac:dyDescent="0.35">
      <c r="B7210" s="146"/>
      <c r="C7210" s="31"/>
      <c r="D7210" s="31"/>
      <c r="E7210" s="44"/>
      <c r="F7210" s="43"/>
      <c r="G7210" s="84"/>
      <c r="H7210" s="31"/>
      <c r="I7210" s="207"/>
      <c r="J7210" s="84"/>
      <c r="K7210" s="31"/>
      <c r="L7210" s="31"/>
      <c r="M7210" s="169"/>
      <c r="N7210" s="148"/>
      <c r="O7210" s="106"/>
      <c r="P7210" s="43"/>
      <c r="Q7210" s="207"/>
      <c r="R7210" s="84"/>
      <c r="S7210" s="31"/>
      <c r="T7210" s="31"/>
      <c r="U7210" s="169"/>
      <c r="V7210" s="150"/>
      <c r="W7210" s="141" t="str" cm="1">
        <f t="array" ref="W7210">IF(SUM(LEN(B7210:V7210))=0,"",IF(OR(OR(ISBLANK(F7210),SUM(LEN(C7210),LEN(D7210))=0),AND(NOT(E7210="Unknown"),ISBLANK(J7210)),AND(NOT(O7210="Unknown"),ISBLANK(R7210))),"Missing Information", INDEX(Table15[Entire Service Line Classification], MATCH(SUMIFS(Table15[Unique ID],Table15[System-Owned Portion],E7210,Table15[If Material Anything Other than "Lead" in Column E,Was Material Ever Previously Lead?],G7210,Table15[Customer-Owned Portion],O7210),Table15[Unique ID],0),0)))</f>
        <v/>
      </c>
      <c r="X7210"/>
    </row>
    <row r="7211" spans="2:24" x14ac:dyDescent="0.35">
      <c r="B7211" s="146"/>
      <c r="C7211" s="31"/>
      <c r="D7211" s="31"/>
      <c r="E7211" s="44"/>
      <c r="F7211" s="43"/>
      <c r="G7211" s="84"/>
      <c r="H7211" s="31"/>
      <c r="I7211" s="207"/>
      <c r="J7211" s="84"/>
      <c r="K7211" s="31"/>
      <c r="L7211" s="31"/>
      <c r="M7211" s="169"/>
      <c r="N7211" s="148"/>
      <c r="O7211" s="106"/>
      <c r="P7211" s="43"/>
      <c r="Q7211" s="207"/>
      <c r="R7211" s="84"/>
      <c r="S7211" s="31"/>
      <c r="T7211" s="31"/>
      <c r="U7211" s="169"/>
      <c r="V7211" s="150"/>
      <c r="W7211" s="141" t="str" cm="1">
        <f t="array" ref="W7211">IF(SUM(LEN(B7211:V7211))=0,"",IF(OR(OR(ISBLANK(F7211),SUM(LEN(C7211),LEN(D7211))=0),AND(NOT(E7211="Unknown"),ISBLANK(J7211)),AND(NOT(O7211="Unknown"),ISBLANK(R7211))),"Missing Information", INDEX(Table15[Entire Service Line Classification], MATCH(SUMIFS(Table15[Unique ID],Table15[System-Owned Portion],E7211,Table15[If Material Anything Other than "Lead" in Column E,Was Material Ever Previously Lead?],G7211,Table15[Customer-Owned Portion],O7211),Table15[Unique ID],0),0)))</f>
        <v/>
      </c>
      <c r="X7211"/>
    </row>
    <row r="7212" spans="2:24" x14ac:dyDescent="0.35">
      <c r="B7212" s="146"/>
      <c r="C7212" s="31"/>
      <c r="D7212" s="31"/>
      <c r="E7212" s="44"/>
      <c r="F7212" s="43"/>
      <c r="G7212" s="84"/>
      <c r="H7212" s="31"/>
      <c r="I7212" s="207"/>
      <c r="J7212" s="84"/>
      <c r="K7212" s="31"/>
      <c r="L7212" s="31"/>
      <c r="M7212" s="169"/>
      <c r="N7212" s="148"/>
      <c r="O7212" s="106"/>
      <c r="P7212" s="43"/>
      <c r="Q7212" s="207"/>
      <c r="R7212" s="84"/>
      <c r="S7212" s="31"/>
      <c r="T7212" s="31"/>
      <c r="U7212" s="169"/>
      <c r="V7212" s="150"/>
      <c r="W7212" s="141" t="str" cm="1">
        <f t="array" ref="W7212">IF(SUM(LEN(B7212:V7212))=0,"",IF(OR(OR(ISBLANK(F7212),SUM(LEN(C7212),LEN(D7212))=0),AND(NOT(E7212="Unknown"),ISBLANK(J7212)),AND(NOT(O7212="Unknown"),ISBLANK(R7212))),"Missing Information", INDEX(Table15[Entire Service Line Classification], MATCH(SUMIFS(Table15[Unique ID],Table15[System-Owned Portion],E7212,Table15[If Material Anything Other than "Lead" in Column E,Was Material Ever Previously Lead?],G7212,Table15[Customer-Owned Portion],O7212),Table15[Unique ID],0),0)))</f>
        <v/>
      </c>
      <c r="X7212"/>
    </row>
    <row r="7213" spans="2:24" x14ac:dyDescent="0.35">
      <c r="B7213" s="146"/>
      <c r="C7213" s="31"/>
      <c r="D7213" s="31"/>
      <c r="E7213" s="44"/>
      <c r="F7213" s="43"/>
      <c r="G7213" s="84"/>
      <c r="H7213" s="31"/>
      <c r="I7213" s="207"/>
      <c r="J7213" s="84"/>
      <c r="K7213" s="31"/>
      <c r="L7213" s="31"/>
      <c r="M7213" s="169"/>
      <c r="N7213" s="148"/>
      <c r="O7213" s="106"/>
      <c r="P7213" s="43"/>
      <c r="Q7213" s="207"/>
      <c r="R7213" s="84"/>
      <c r="S7213" s="31"/>
      <c r="T7213" s="31"/>
      <c r="U7213" s="169"/>
      <c r="V7213" s="150"/>
      <c r="W7213" s="141" t="str" cm="1">
        <f t="array" ref="W7213">IF(SUM(LEN(B7213:V7213))=0,"",IF(OR(OR(ISBLANK(F7213),SUM(LEN(C7213),LEN(D7213))=0),AND(NOT(E7213="Unknown"),ISBLANK(J7213)),AND(NOT(O7213="Unknown"),ISBLANK(R7213))),"Missing Information", INDEX(Table15[Entire Service Line Classification], MATCH(SUMIFS(Table15[Unique ID],Table15[System-Owned Portion],E7213,Table15[If Material Anything Other than "Lead" in Column E,Was Material Ever Previously Lead?],G7213,Table15[Customer-Owned Portion],O7213),Table15[Unique ID],0),0)))</f>
        <v/>
      </c>
      <c r="X7213"/>
    </row>
    <row r="7214" spans="2:24" x14ac:dyDescent="0.35">
      <c r="B7214" s="146"/>
      <c r="C7214" s="31"/>
      <c r="D7214" s="31"/>
      <c r="E7214" s="44"/>
      <c r="F7214" s="43"/>
      <c r="G7214" s="84"/>
      <c r="H7214" s="31"/>
      <c r="I7214" s="207"/>
      <c r="J7214" s="84"/>
      <c r="K7214" s="31"/>
      <c r="L7214" s="31"/>
      <c r="M7214" s="169"/>
      <c r="N7214" s="148"/>
      <c r="O7214" s="106"/>
      <c r="P7214" s="43"/>
      <c r="Q7214" s="207"/>
      <c r="R7214" s="84"/>
      <c r="S7214" s="31"/>
      <c r="T7214" s="31"/>
      <c r="U7214" s="169"/>
      <c r="V7214" s="150"/>
      <c r="W7214" s="141" t="str" cm="1">
        <f t="array" ref="W7214">IF(SUM(LEN(B7214:V7214))=0,"",IF(OR(OR(ISBLANK(F7214),SUM(LEN(C7214),LEN(D7214))=0),AND(NOT(E7214="Unknown"),ISBLANK(J7214)),AND(NOT(O7214="Unknown"),ISBLANK(R7214))),"Missing Information", INDEX(Table15[Entire Service Line Classification], MATCH(SUMIFS(Table15[Unique ID],Table15[System-Owned Portion],E7214,Table15[If Material Anything Other than "Lead" in Column E,Was Material Ever Previously Lead?],G7214,Table15[Customer-Owned Portion],O7214),Table15[Unique ID],0),0)))</f>
        <v/>
      </c>
      <c r="X7214"/>
    </row>
    <row r="7215" spans="2:24" x14ac:dyDescent="0.35">
      <c r="B7215" s="146"/>
      <c r="C7215" s="31"/>
      <c r="D7215" s="31"/>
      <c r="E7215" s="44"/>
      <c r="F7215" s="43"/>
      <c r="G7215" s="84"/>
      <c r="H7215" s="31"/>
      <c r="I7215" s="207"/>
      <c r="J7215" s="84"/>
      <c r="K7215" s="31"/>
      <c r="L7215" s="31"/>
      <c r="M7215" s="169"/>
      <c r="N7215" s="148"/>
      <c r="O7215" s="106"/>
      <c r="P7215" s="43"/>
      <c r="Q7215" s="207"/>
      <c r="R7215" s="84"/>
      <c r="S7215" s="31"/>
      <c r="T7215" s="31"/>
      <c r="U7215" s="169"/>
      <c r="V7215" s="150"/>
      <c r="W7215" s="141" t="str" cm="1">
        <f t="array" ref="W7215">IF(SUM(LEN(B7215:V7215))=0,"",IF(OR(OR(ISBLANK(F7215),SUM(LEN(C7215),LEN(D7215))=0),AND(NOT(E7215="Unknown"),ISBLANK(J7215)),AND(NOT(O7215="Unknown"),ISBLANK(R7215))),"Missing Information", INDEX(Table15[Entire Service Line Classification], MATCH(SUMIFS(Table15[Unique ID],Table15[System-Owned Portion],E7215,Table15[If Material Anything Other than "Lead" in Column E,Was Material Ever Previously Lead?],G7215,Table15[Customer-Owned Portion],O7215),Table15[Unique ID],0),0)))</f>
        <v/>
      </c>
      <c r="X7215"/>
    </row>
    <row r="7216" spans="2:24" x14ac:dyDescent="0.35">
      <c r="B7216" s="146"/>
      <c r="C7216" s="31"/>
      <c r="D7216" s="31"/>
      <c r="E7216" s="44"/>
      <c r="F7216" s="43"/>
      <c r="G7216" s="84"/>
      <c r="H7216" s="31"/>
      <c r="I7216" s="207"/>
      <c r="J7216" s="84"/>
      <c r="K7216" s="31"/>
      <c r="L7216" s="31"/>
      <c r="M7216" s="169"/>
      <c r="N7216" s="148"/>
      <c r="O7216" s="106"/>
      <c r="P7216" s="43"/>
      <c r="Q7216" s="207"/>
      <c r="R7216" s="84"/>
      <c r="S7216" s="31"/>
      <c r="T7216" s="31"/>
      <c r="U7216" s="169"/>
      <c r="V7216" s="150"/>
      <c r="W7216" s="141" t="str" cm="1">
        <f t="array" ref="W7216">IF(SUM(LEN(B7216:V7216))=0,"",IF(OR(OR(ISBLANK(F7216),SUM(LEN(C7216),LEN(D7216))=0),AND(NOT(E7216="Unknown"),ISBLANK(J7216)),AND(NOT(O7216="Unknown"),ISBLANK(R7216))),"Missing Information", INDEX(Table15[Entire Service Line Classification], MATCH(SUMIFS(Table15[Unique ID],Table15[System-Owned Portion],E7216,Table15[If Material Anything Other than "Lead" in Column E,Was Material Ever Previously Lead?],G7216,Table15[Customer-Owned Portion],O7216),Table15[Unique ID],0),0)))</f>
        <v/>
      </c>
      <c r="X7216"/>
    </row>
    <row r="7217" spans="2:24" x14ac:dyDescent="0.35">
      <c r="B7217" s="146"/>
      <c r="C7217" s="31"/>
      <c r="D7217" s="31"/>
      <c r="E7217" s="44"/>
      <c r="F7217" s="43"/>
      <c r="G7217" s="84"/>
      <c r="H7217" s="31"/>
      <c r="I7217" s="207"/>
      <c r="J7217" s="84"/>
      <c r="K7217" s="31"/>
      <c r="L7217" s="31"/>
      <c r="M7217" s="169"/>
      <c r="N7217" s="148"/>
      <c r="O7217" s="106"/>
      <c r="P7217" s="43"/>
      <c r="Q7217" s="207"/>
      <c r="R7217" s="84"/>
      <c r="S7217" s="31"/>
      <c r="T7217" s="31"/>
      <c r="U7217" s="169"/>
      <c r="V7217" s="150"/>
      <c r="W7217" s="141" t="str" cm="1">
        <f t="array" ref="W7217">IF(SUM(LEN(B7217:V7217))=0,"",IF(OR(OR(ISBLANK(F7217),SUM(LEN(C7217),LEN(D7217))=0),AND(NOT(E7217="Unknown"),ISBLANK(J7217)),AND(NOT(O7217="Unknown"),ISBLANK(R7217))),"Missing Information", INDEX(Table15[Entire Service Line Classification], MATCH(SUMIFS(Table15[Unique ID],Table15[System-Owned Portion],E7217,Table15[If Material Anything Other than "Lead" in Column E,Was Material Ever Previously Lead?],G7217,Table15[Customer-Owned Portion],O7217),Table15[Unique ID],0),0)))</f>
        <v/>
      </c>
      <c r="X7217"/>
    </row>
    <row r="7218" spans="2:24" x14ac:dyDescent="0.35">
      <c r="B7218" s="146"/>
      <c r="C7218" s="31"/>
      <c r="D7218" s="31"/>
      <c r="E7218" s="44"/>
      <c r="F7218" s="43"/>
      <c r="G7218" s="84"/>
      <c r="H7218" s="31"/>
      <c r="I7218" s="207"/>
      <c r="J7218" s="84"/>
      <c r="K7218" s="31"/>
      <c r="L7218" s="31"/>
      <c r="M7218" s="169"/>
      <c r="N7218" s="148"/>
      <c r="O7218" s="106"/>
      <c r="P7218" s="43"/>
      <c r="Q7218" s="207"/>
      <c r="R7218" s="84"/>
      <c r="S7218" s="31"/>
      <c r="T7218" s="31"/>
      <c r="U7218" s="169"/>
      <c r="V7218" s="150"/>
      <c r="W7218" s="141" t="str" cm="1">
        <f t="array" ref="W7218">IF(SUM(LEN(B7218:V7218))=0,"",IF(OR(OR(ISBLANK(F7218),SUM(LEN(C7218),LEN(D7218))=0),AND(NOT(E7218="Unknown"),ISBLANK(J7218)),AND(NOT(O7218="Unknown"),ISBLANK(R7218))),"Missing Information", INDEX(Table15[Entire Service Line Classification], MATCH(SUMIFS(Table15[Unique ID],Table15[System-Owned Portion],E7218,Table15[If Material Anything Other than "Lead" in Column E,Was Material Ever Previously Lead?],G7218,Table15[Customer-Owned Portion],O7218),Table15[Unique ID],0),0)))</f>
        <v/>
      </c>
      <c r="X7218"/>
    </row>
    <row r="7219" spans="2:24" x14ac:dyDescent="0.35">
      <c r="B7219" s="146"/>
      <c r="C7219" s="31"/>
      <c r="D7219" s="31"/>
      <c r="E7219" s="44"/>
      <c r="F7219" s="43"/>
      <c r="G7219" s="84"/>
      <c r="H7219" s="31"/>
      <c r="I7219" s="207"/>
      <c r="J7219" s="84"/>
      <c r="K7219" s="31"/>
      <c r="L7219" s="31"/>
      <c r="M7219" s="169"/>
      <c r="N7219" s="148"/>
      <c r="O7219" s="106"/>
      <c r="P7219" s="43"/>
      <c r="Q7219" s="207"/>
      <c r="R7219" s="84"/>
      <c r="S7219" s="31"/>
      <c r="T7219" s="31"/>
      <c r="U7219" s="169"/>
      <c r="V7219" s="150"/>
      <c r="W7219" s="141" t="str" cm="1">
        <f t="array" ref="W7219">IF(SUM(LEN(B7219:V7219))=0,"",IF(OR(OR(ISBLANK(F7219),SUM(LEN(C7219),LEN(D7219))=0),AND(NOT(E7219="Unknown"),ISBLANK(J7219)),AND(NOT(O7219="Unknown"),ISBLANK(R7219))),"Missing Information", INDEX(Table15[Entire Service Line Classification], MATCH(SUMIFS(Table15[Unique ID],Table15[System-Owned Portion],E7219,Table15[If Material Anything Other than "Lead" in Column E,Was Material Ever Previously Lead?],G7219,Table15[Customer-Owned Portion],O7219),Table15[Unique ID],0),0)))</f>
        <v/>
      </c>
      <c r="X7219"/>
    </row>
    <row r="7220" spans="2:24" x14ac:dyDescent="0.35">
      <c r="B7220" s="146"/>
      <c r="C7220" s="31"/>
      <c r="D7220" s="31"/>
      <c r="E7220" s="44"/>
      <c r="F7220" s="43"/>
      <c r="G7220" s="84"/>
      <c r="H7220" s="31"/>
      <c r="I7220" s="207"/>
      <c r="J7220" s="84"/>
      <c r="K7220" s="31"/>
      <c r="L7220" s="31"/>
      <c r="M7220" s="169"/>
      <c r="N7220" s="148"/>
      <c r="O7220" s="106"/>
      <c r="P7220" s="43"/>
      <c r="Q7220" s="207"/>
      <c r="R7220" s="84"/>
      <c r="S7220" s="31"/>
      <c r="T7220" s="31"/>
      <c r="U7220" s="169"/>
      <c r="V7220" s="150"/>
      <c r="W7220" s="141" t="str" cm="1">
        <f t="array" ref="W7220">IF(SUM(LEN(B7220:V7220))=0,"",IF(OR(OR(ISBLANK(F7220),SUM(LEN(C7220),LEN(D7220))=0),AND(NOT(E7220="Unknown"),ISBLANK(J7220)),AND(NOT(O7220="Unknown"),ISBLANK(R7220))),"Missing Information", INDEX(Table15[Entire Service Line Classification], MATCH(SUMIFS(Table15[Unique ID],Table15[System-Owned Portion],E7220,Table15[If Material Anything Other than "Lead" in Column E,Was Material Ever Previously Lead?],G7220,Table15[Customer-Owned Portion],O7220),Table15[Unique ID],0),0)))</f>
        <v/>
      </c>
      <c r="X7220"/>
    </row>
    <row r="7221" spans="2:24" x14ac:dyDescent="0.35">
      <c r="B7221" s="146"/>
      <c r="C7221" s="31"/>
      <c r="D7221" s="31"/>
      <c r="E7221" s="44"/>
      <c r="F7221" s="43"/>
      <c r="G7221" s="84"/>
      <c r="H7221" s="31"/>
      <c r="I7221" s="207"/>
      <c r="J7221" s="84"/>
      <c r="K7221" s="31"/>
      <c r="L7221" s="31"/>
      <c r="M7221" s="169"/>
      <c r="N7221" s="148"/>
      <c r="O7221" s="106"/>
      <c r="P7221" s="43"/>
      <c r="Q7221" s="207"/>
      <c r="R7221" s="84"/>
      <c r="S7221" s="31"/>
      <c r="T7221" s="31"/>
      <c r="U7221" s="169"/>
      <c r="V7221" s="150"/>
      <c r="W7221" s="141" t="str" cm="1">
        <f t="array" ref="W7221">IF(SUM(LEN(B7221:V7221))=0,"",IF(OR(OR(ISBLANK(F7221),SUM(LEN(C7221),LEN(D7221))=0),AND(NOT(E7221="Unknown"),ISBLANK(J7221)),AND(NOT(O7221="Unknown"),ISBLANK(R7221))),"Missing Information", INDEX(Table15[Entire Service Line Classification], MATCH(SUMIFS(Table15[Unique ID],Table15[System-Owned Portion],E7221,Table15[If Material Anything Other than "Lead" in Column E,Was Material Ever Previously Lead?],G7221,Table15[Customer-Owned Portion],O7221),Table15[Unique ID],0),0)))</f>
        <v/>
      </c>
      <c r="X7221"/>
    </row>
    <row r="7222" spans="2:24" x14ac:dyDescent="0.35">
      <c r="B7222" s="146"/>
      <c r="C7222" s="31"/>
      <c r="D7222" s="31"/>
      <c r="E7222" s="44"/>
      <c r="F7222" s="43"/>
      <c r="G7222" s="84"/>
      <c r="H7222" s="31"/>
      <c r="I7222" s="207"/>
      <c r="J7222" s="84"/>
      <c r="K7222" s="31"/>
      <c r="L7222" s="31"/>
      <c r="M7222" s="169"/>
      <c r="N7222" s="148"/>
      <c r="O7222" s="106"/>
      <c r="P7222" s="43"/>
      <c r="Q7222" s="207"/>
      <c r="R7222" s="84"/>
      <c r="S7222" s="31"/>
      <c r="T7222" s="31"/>
      <c r="U7222" s="169"/>
      <c r="V7222" s="150"/>
      <c r="W7222" s="141" t="str" cm="1">
        <f t="array" ref="W7222">IF(SUM(LEN(B7222:V7222))=0,"",IF(OR(OR(ISBLANK(F7222),SUM(LEN(C7222),LEN(D7222))=0),AND(NOT(E7222="Unknown"),ISBLANK(J7222)),AND(NOT(O7222="Unknown"),ISBLANK(R7222))),"Missing Information", INDEX(Table15[Entire Service Line Classification], MATCH(SUMIFS(Table15[Unique ID],Table15[System-Owned Portion],E7222,Table15[If Material Anything Other than "Lead" in Column E,Was Material Ever Previously Lead?],G7222,Table15[Customer-Owned Portion],O7222),Table15[Unique ID],0),0)))</f>
        <v/>
      </c>
      <c r="X7222"/>
    </row>
    <row r="7223" spans="2:24" x14ac:dyDescent="0.35">
      <c r="B7223" s="146"/>
      <c r="C7223" s="31"/>
      <c r="D7223" s="31"/>
      <c r="E7223" s="44"/>
      <c r="F7223" s="43"/>
      <c r="G7223" s="84"/>
      <c r="H7223" s="31"/>
      <c r="I7223" s="207"/>
      <c r="J7223" s="84"/>
      <c r="K7223" s="31"/>
      <c r="L7223" s="31"/>
      <c r="M7223" s="169"/>
      <c r="N7223" s="148"/>
      <c r="O7223" s="106"/>
      <c r="P7223" s="43"/>
      <c r="Q7223" s="207"/>
      <c r="R7223" s="84"/>
      <c r="S7223" s="31"/>
      <c r="T7223" s="31"/>
      <c r="U7223" s="169"/>
      <c r="V7223" s="150"/>
      <c r="W7223" s="141" t="str" cm="1">
        <f t="array" ref="W7223">IF(SUM(LEN(B7223:V7223))=0,"",IF(OR(OR(ISBLANK(F7223),SUM(LEN(C7223),LEN(D7223))=0),AND(NOT(E7223="Unknown"),ISBLANK(J7223)),AND(NOT(O7223="Unknown"),ISBLANK(R7223))),"Missing Information", INDEX(Table15[Entire Service Line Classification], MATCH(SUMIFS(Table15[Unique ID],Table15[System-Owned Portion],E7223,Table15[If Material Anything Other than "Lead" in Column E,Was Material Ever Previously Lead?],G7223,Table15[Customer-Owned Portion],O7223),Table15[Unique ID],0),0)))</f>
        <v/>
      </c>
      <c r="X7223"/>
    </row>
    <row r="7224" spans="2:24" x14ac:dyDescent="0.35">
      <c r="B7224" s="146"/>
      <c r="C7224" s="31"/>
      <c r="D7224" s="31"/>
      <c r="E7224" s="44"/>
      <c r="F7224" s="43"/>
      <c r="G7224" s="84"/>
      <c r="H7224" s="31"/>
      <c r="I7224" s="207"/>
      <c r="J7224" s="84"/>
      <c r="K7224" s="31"/>
      <c r="L7224" s="31"/>
      <c r="M7224" s="169"/>
      <c r="N7224" s="148"/>
      <c r="O7224" s="106"/>
      <c r="P7224" s="43"/>
      <c r="Q7224" s="207"/>
      <c r="R7224" s="84"/>
      <c r="S7224" s="31"/>
      <c r="T7224" s="31"/>
      <c r="U7224" s="169"/>
      <c r="V7224" s="150"/>
      <c r="W7224" s="141" t="str" cm="1">
        <f t="array" ref="W7224">IF(SUM(LEN(B7224:V7224))=0,"",IF(OR(OR(ISBLANK(F7224),SUM(LEN(C7224),LEN(D7224))=0),AND(NOT(E7224="Unknown"),ISBLANK(J7224)),AND(NOT(O7224="Unknown"),ISBLANK(R7224))),"Missing Information", INDEX(Table15[Entire Service Line Classification], MATCH(SUMIFS(Table15[Unique ID],Table15[System-Owned Portion],E7224,Table15[If Material Anything Other than "Lead" in Column E,Was Material Ever Previously Lead?],G7224,Table15[Customer-Owned Portion],O7224),Table15[Unique ID],0),0)))</f>
        <v/>
      </c>
      <c r="X7224"/>
    </row>
    <row r="7225" spans="2:24" x14ac:dyDescent="0.35">
      <c r="B7225" s="146"/>
      <c r="C7225" s="31"/>
      <c r="D7225" s="31"/>
      <c r="E7225" s="44"/>
      <c r="F7225" s="43"/>
      <c r="G7225" s="84"/>
      <c r="H7225" s="31"/>
      <c r="I7225" s="207"/>
      <c r="J7225" s="84"/>
      <c r="K7225" s="31"/>
      <c r="L7225" s="31"/>
      <c r="M7225" s="169"/>
      <c r="N7225" s="148"/>
      <c r="O7225" s="106"/>
      <c r="P7225" s="43"/>
      <c r="Q7225" s="207"/>
      <c r="R7225" s="84"/>
      <c r="S7225" s="31"/>
      <c r="T7225" s="31"/>
      <c r="U7225" s="169"/>
      <c r="V7225" s="150"/>
      <c r="W7225" s="141" t="str" cm="1">
        <f t="array" ref="W7225">IF(SUM(LEN(B7225:V7225))=0,"",IF(OR(OR(ISBLANK(F7225),SUM(LEN(C7225),LEN(D7225))=0),AND(NOT(E7225="Unknown"),ISBLANK(J7225)),AND(NOT(O7225="Unknown"),ISBLANK(R7225))),"Missing Information", INDEX(Table15[Entire Service Line Classification], MATCH(SUMIFS(Table15[Unique ID],Table15[System-Owned Portion],E7225,Table15[If Material Anything Other than "Lead" in Column E,Was Material Ever Previously Lead?],G7225,Table15[Customer-Owned Portion],O7225),Table15[Unique ID],0),0)))</f>
        <v/>
      </c>
      <c r="X7225"/>
    </row>
    <row r="7226" spans="2:24" x14ac:dyDescent="0.35">
      <c r="B7226" s="146"/>
      <c r="C7226" s="31"/>
      <c r="D7226" s="31"/>
      <c r="E7226" s="44"/>
      <c r="F7226" s="43"/>
      <c r="G7226" s="84"/>
      <c r="H7226" s="31"/>
      <c r="I7226" s="207"/>
      <c r="J7226" s="84"/>
      <c r="K7226" s="31"/>
      <c r="L7226" s="31"/>
      <c r="M7226" s="169"/>
      <c r="N7226" s="148"/>
      <c r="O7226" s="106"/>
      <c r="P7226" s="43"/>
      <c r="Q7226" s="207"/>
      <c r="R7226" s="84"/>
      <c r="S7226" s="31"/>
      <c r="T7226" s="31"/>
      <c r="U7226" s="169"/>
      <c r="V7226" s="150"/>
      <c r="W7226" s="141" t="str" cm="1">
        <f t="array" ref="W7226">IF(SUM(LEN(B7226:V7226))=0,"",IF(OR(OR(ISBLANK(F7226),SUM(LEN(C7226),LEN(D7226))=0),AND(NOT(E7226="Unknown"),ISBLANK(J7226)),AND(NOT(O7226="Unknown"),ISBLANK(R7226))),"Missing Information", INDEX(Table15[Entire Service Line Classification], MATCH(SUMIFS(Table15[Unique ID],Table15[System-Owned Portion],E7226,Table15[If Material Anything Other than "Lead" in Column E,Was Material Ever Previously Lead?],G7226,Table15[Customer-Owned Portion],O7226),Table15[Unique ID],0),0)))</f>
        <v/>
      </c>
      <c r="X7226"/>
    </row>
    <row r="7227" spans="2:24" x14ac:dyDescent="0.35">
      <c r="B7227" s="146"/>
      <c r="C7227" s="31"/>
      <c r="D7227" s="31"/>
      <c r="E7227" s="44"/>
      <c r="F7227" s="43"/>
      <c r="G7227" s="84"/>
      <c r="H7227" s="31"/>
      <c r="I7227" s="207"/>
      <c r="J7227" s="84"/>
      <c r="K7227" s="31"/>
      <c r="L7227" s="31"/>
      <c r="M7227" s="169"/>
      <c r="N7227" s="148"/>
      <c r="O7227" s="106"/>
      <c r="P7227" s="43"/>
      <c r="Q7227" s="207"/>
      <c r="R7227" s="84"/>
      <c r="S7227" s="31"/>
      <c r="T7227" s="31"/>
      <c r="U7227" s="169"/>
      <c r="V7227" s="150"/>
      <c r="W7227" s="141" t="str" cm="1">
        <f t="array" ref="W7227">IF(SUM(LEN(B7227:V7227))=0,"",IF(OR(OR(ISBLANK(F7227),SUM(LEN(C7227),LEN(D7227))=0),AND(NOT(E7227="Unknown"),ISBLANK(J7227)),AND(NOT(O7227="Unknown"),ISBLANK(R7227))),"Missing Information", INDEX(Table15[Entire Service Line Classification], MATCH(SUMIFS(Table15[Unique ID],Table15[System-Owned Portion],E7227,Table15[If Material Anything Other than "Lead" in Column E,Was Material Ever Previously Lead?],G7227,Table15[Customer-Owned Portion],O7227),Table15[Unique ID],0),0)))</f>
        <v/>
      </c>
      <c r="X7227"/>
    </row>
    <row r="7228" spans="2:24" x14ac:dyDescent="0.35">
      <c r="B7228" s="146"/>
      <c r="C7228" s="31"/>
      <c r="D7228" s="31"/>
      <c r="E7228" s="44"/>
      <c r="F7228" s="43"/>
      <c r="G7228" s="84"/>
      <c r="H7228" s="31"/>
      <c r="I7228" s="207"/>
      <c r="J7228" s="84"/>
      <c r="K7228" s="31"/>
      <c r="L7228" s="31"/>
      <c r="M7228" s="169"/>
      <c r="N7228" s="148"/>
      <c r="O7228" s="106"/>
      <c r="P7228" s="43"/>
      <c r="Q7228" s="207"/>
      <c r="R7228" s="84"/>
      <c r="S7228" s="31"/>
      <c r="T7228" s="31"/>
      <c r="U7228" s="169"/>
      <c r="V7228" s="150"/>
      <c r="W7228" s="141" t="str" cm="1">
        <f t="array" ref="W7228">IF(SUM(LEN(B7228:V7228))=0,"",IF(OR(OR(ISBLANK(F7228),SUM(LEN(C7228),LEN(D7228))=0),AND(NOT(E7228="Unknown"),ISBLANK(J7228)),AND(NOT(O7228="Unknown"),ISBLANK(R7228))),"Missing Information", INDEX(Table15[Entire Service Line Classification], MATCH(SUMIFS(Table15[Unique ID],Table15[System-Owned Portion],E7228,Table15[If Material Anything Other than "Lead" in Column E,Was Material Ever Previously Lead?],G7228,Table15[Customer-Owned Portion],O7228),Table15[Unique ID],0),0)))</f>
        <v/>
      </c>
      <c r="X7228"/>
    </row>
    <row r="7229" spans="2:24" x14ac:dyDescent="0.35">
      <c r="B7229" s="146"/>
      <c r="C7229" s="31"/>
      <c r="D7229" s="31"/>
      <c r="E7229" s="44"/>
      <c r="F7229" s="43"/>
      <c r="G7229" s="84"/>
      <c r="H7229" s="31"/>
      <c r="I7229" s="207"/>
      <c r="J7229" s="84"/>
      <c r="K7229" s="31"/>
      <c r="L7229" s="31"/>
      <c r="M7229" s="169"/>
      <c r="N7229" s="148"/>
      <c r="O7229" s="106"/>
      <c r="P7229" s="43"/>
      <c r="Q7229" s="207"/>
      <c r="R7229" s="84"/>
      <c r="S7229" s="31"/>
      <c r="T7229" s="31"/>
      <c r="U7229" s="169"/>
      <c r="V7229" s="150"/>
      <c r="W7229" s="141" t="str" cm="1">
        <f t="array" ref="W7229">IF(SUM(LEN(B7229:V7229))=0,"",IF(OR(OR(ISBLANK(F7229),SUM(LEN(C7229),LEN(D7229))=0),AND(NOT(E7229="Unknown"),ISBLANK(J7229)),AND(NOT(O7229="Unknown"),ISBLANK(R7229))),"Missing Information", INDEX(Table15[Entire Service Line Classification], MATCH(SUMIFS(Table15[Unique ID],Table15[System-Owned Portion],E7229,Table15[If Material Anything Other than "Lead" in Column E,Was Material Ever Previously Lead?],G7229,Table15[Customer-Owned Portion],O7229),Table15[Unique ID],0),0)))</f>
        <v/>
      </c>
      <c r="X7229"/>
    </row>
    <row r="7230" spans="2:24" x14ac:dyDescent="0.35">
      <c r="B7230" s="146"/>
      <c r="C7230" s="31"/>
      <c r="D7230" s="31"/>
      <c r="E7230" s="44"/>
      <c r="F7230" s="43"/>
      <c r="G7230" s="84"/>
      <c r="H7230" s="31"/>
      <c r="I7230" s="207"/>
      <c r="J7230" s="84"/>
      <c r="K7230" s="31"/>
      <c r="L7230" s="31"/>
      <c r="M7230" s="169"/>
      <c r="N7230" s="148"/>
      <c r="O7230" s="106"/>
      <c r="P7230" s="43"/>
      <c r="Q7230" s="207"/>
      <c r="R7230" s="84"/>
      <c r="S7230" s="31"/>
      <c r="T7230" s="31"/>
      <c r="U7230" s="169"/>
      <c r="V7230" s="150"/>
      <c r="W7230" s="141" t="str" cm="1">
        <f t="array" ref="W7230">IF(SUM(LEN(B7230:V7230))=0,"",IF(OR(OR(ISBLANK(F7230),SUM(LEN(C7230),LEN(D7230))=0),AND(NOT(E7230="Unknown"),ISBLANK(J7230)),AND(NOT(O7230="Unknown"),ISBLANK(R7230))),"Missing Information", INDEX(Table15[Entire Service Line Classification], MATCH(SUMIFS(Table15[Unique ID],Table15[System-Owned Portion],E7230,Table15[If Material Anything Other than "Lead" in Column E,Was Material Ever Previously Lead?],G7230,Table15[Customer-Owned Portion],O7230),Table15[Unique ID],0),0)))</f>
        <v/>
      </c>
      <c r="X7230"/>
    </row>
    <row r="7231" spans="2:24" x14ac:dyDescent="0.35">
      <c r="B7231" s="146"/>
      <c r="C7231" s="31"/>
      <c r="D7231" s="31"/>
      <c r="E7231" s="44"/>
      <c r="F7231" s="43"/>
      <c r="G7231" s="84"/>
      <c r="H7231" s="31"/>
      <c r="I7231" s="207"/>
      <c r="J7231" s="84"/>
      <c r="K7231" s="31"/>
      <c r="L7231" s="31"/>
      <c r="M7231" s="169"/>
      <c r="N7231" s="148"/>
      <c r="O7231" s="106"/>
      <c r="P7231" s="43"/>
      <c r="Q7231" s="207"/>
      <c r="R7231" s="84"/>
      <c r="S7231" s="31"/>
      <c r="T7231" s="31"/>
      <c r="U7231" s="169"/>
      <c r="V7231" s="150"/>
      <c r="W7231" s="141" t="str" cm="1">
        <f t="array" ref="W7231">IF(SUM(LEN(B7231:V7231))=0,"",IF(OR(OR(ISBLANK(F7231),SUM(LEN(C7231),LEN(D7231))=0),AND(NOT(E7231="Unknown"),ISBLANK(J7231)),AND(NOT(O7231="Unknown"),ISBLANK(R7231))),"Missing Information", INDEX(Table15[Entire Service Line Classification], MATCH(SUMIFS(Table15[Unique ID],Table15[System-Owned Portion],E7231,Table15[If Material Anything Other than "Lead" in Column E,Was Material Ever Previously Lead?],G7231,Table15[Customer-Owned Portion],O7231),Table15[Unique ID],0),0)))</f>
        <v/>
      </c>
      <c r="X7231"/>
    </row>
    <row r="7232" spans="2:24" x14ac:dyDescent="0.35">
      <c r="B7232" s="146"/>
      <c r="C7232" s="31"/>
      <c r="D7232" s="31"/>
      <c r="E7232" s="44"/>
      <c r="F7232" s="43"/>
      <c r="G7232" s="84"/>
      <c r="H7232" s="31"/>
      <c r="I7232" s="207"/>
      <c r="J7232" s="84"/>
      <c r="K7232" s="31"/>
      <c r="L7232" s="31"/>
      <c r="M7232" s="169"/>
      <c r="N7232" s="148"/>
      <c r="O7232" s="106"/>
      <c r="P7232" s="43"/>
      <c r="Q7232" s="207"/>
      <c r="R7232" s="84"/>
      <c r="S7232" s="31"/>
      <c r="T7232" s="31"/>
      <c r="U7232" s="169"/>
      <c r="V7232" s="150"/>
      <c r="W7232" s="141" t="str" cm="1">
        <f t="array" ref="W7232">IF(SUM(LEN(B7232:V7232))=0,"",IF(OR(OR(ISBLANK(F7232),SUM(LEN(C7232),LEN(D7232))=0),AND(NOT(E7232="Unknown"),ISBLANK(J7232)),AND(NOT(O7232="Unknown"),ISBLANK(R7232))),"Missing Information", INDEX(Table15[Entire Service Line Classification], MATCH(SUMIFS(Table15[Unique ID],Table15[System-Owned Portion],E7232,Table15[If Material Anything Other than "Lead" in Column E,Was Material Ever Previously Lead?],G7232,Table15[Customer-Owned Portion],O7232),Table15[Unique ID],0),0)))</f>
        <v/>
      </c>
      <c r="X7232"/>
    </row>
    <row r="7233" spans="2:24" x14ac:dyDescent="0.35">
      <c r="B7233" s="146"/>
      <c r="C7233" s="31"/>
      <c r="D7233" s="31"/>
      <c r="E7233" s="44"/>
      <c r="F7233" s="43"/>
      <c r="G7233" s="84"/>
      <c r="H7233" s="31"/>
      <c r="I7233" s="207"/>
      <c r="J7233" s="84"/>
      <c r="K7233" s="31"/>
      <c r="L7233" s="31"/>
      <c r="M7233" s="169"/>
      <c r="N7233" s="148"/>
      <c r="O7233" s="106"/>
      <c r="P7233" s="43"/>
      <c r="Q7233" s="207"/>
      <c r="R7233" s="84"/>
      <c r="S7233" s="31"/>
      <c r="T7233" s="31"/>
      <c r="U7233" s="169"/>
      <c r="V7233" s="150"/>
      <c r="W7233" s="141" t="str" cm="1">
        <f t="array" ref="W7233">IF(SUM(LEN(B7233:V7233))=0,"",IF(OR(OR(ISBLANK(F7233),SUM(LEN(C7233),LEN(D7233))=0),AND(NOT(E7233="Unknown"),ISBLANK(J7233)),AND(NOT(O7233="Unknown"),ISBLANK(R7233))),"Missing Information", INDEX(Table15[Entire Service Line Classification], MATCH(SUMIFS(Table15[Unique ID],Table15[System-Owned Portion],E7233,Table15[If Material Anything Other than "Lead" in Column E,Was Material Ever Previously Lead?],G7233,Table15[Customer-Owned Portion],O7233),Table15[Unique ID],0),0)))</f>
        <v/>
      </c>
      <c r="X7233"/>
    </row>
    <row r="7234" spans="2:24" x14ac:dyDescent="0.35">
      <c r="B7234" s="146"/>
      <c r="C7234" s="31"/>
      <c r="D7234" s="31"/>
      <c r="E7234" s="44"/>
      <c r="F7234" s="43"/>
      <c r="G7234" s="84"/>
      <c r="H7234" s="31"/>
      <c r="I7234" s="207"/>
      <c r="J7234" s="84"/>
      <c r="K7234" s="31"/>
      <c r="L7234" s="31"/>
      <c r="M7234" s="169"/>
      <c r="N7234" s="148"/>
      <c r="O7234" s="106"/>
      <c r="P7234" s="43"/>
      <c r="Q7234" s="207"/>
      <c r="R7234" s="84"/>
      <c r="S7234" s="31"/>
      <c r="T7234" s="31"/>
      <c r="U7234" s="169"/>
      <c r="V7234" s="150"/>
      <c r="W7234" s="141" t="str" cm="1">
        <f t="array" ref="W7234">IF(SUM(LEN(B7234:V7234))=0,"",IF(OR(OR(ISBLANK(F7234),SUM(LEN(C7234),LEN(D7234))=0),AND(NOT(E7234="Unknown"),ISBLANK(J7234)),AND(NOT(O7234="Unknown"),ISBLANK(R7234))),"Missing Information", INDEX(Table15[Entire Service Line Classification], MATCH(SUMIFS(Table15[Unique ID],Table15[System-Owned Portion],E7234,Table15[If Material Anything Other than "Lead" in Column E,Was Material Ever Previously Lead?],G7234,Table15[Customer-Owned Portion],O7234),Table15[Unique ID],0),0)))</f>
        <v/>
      </c>
      <c r="X7234"/>
    </row>
    <row r="7235" spans="2:24" x14ac:dyDescent="0.35">
      <c r="B7235" s="146"/>
      <c r="C7235" s="31"/>
      <c r="D7235" s="31"/>
      <c r="E7235" s="44"/>
      <c r="F7235" s="43"/>
      <c r="G7235" s="84"/>
      <c r="H7235" s="31"/>
      <c r="I7235" s="207"/>
      <c r="J7235" s="84"/>
      <c r="K7235" s="31"/>
      <c r="L7235" s="31"/>
      <c r="M7235" s="169"/>
      <c r="N7235" s="148"/>
      <c r="O7235" s="106"/>
      <c r="P7235" s="43"/>
      <c r="Q7235" s="207"/>
      <c r="R7235" s="84"/>
      <c r="S7235" s="31"/>
      <c r="T7235" s="31"/>
      <c r="U7235" s="169"/>
      <c r="V7235" s="150"/>
      <c r="W7235" s="141" t="str" cm="1">
        <f t="array" ref="W7235">IF(SUM(LEN(B7235:V7235))=0,"",IF(OR(OR(ISBLANK(F7235),SUM(LEN(C7235),LEN(D7235))=0),AND(NOT(E7235="Unknown"),ISBLANK(J7235)),AND(NOT(O7235="Unknown"),ISBLANK(R7235))),"Missing Information", INDEX(Table15[Entire Service Line Classification], MATCH(SUMIFS(Table15[Unique ID],Table15[System-Owned Portion],E7235,Table15[If Material Anything Other than "Lead" in Column E,Was Material Ever Previously Lead?],G7235,Table15[Customer-Owned Portion],O7235),Table15[Unique ID],0),0)))</f>
        <v/>
      </c>
      <c r="X7235"/>
    </row>
    <row r="7236" spans="2:24" x14ac:dyDescent="0.35">
      <c r="B7236" s="146"/>
      <c r="C7236" s="31"/>
      <c r="D7236" s="31"/>
      <c r="E7236" s="44"/>
      <c r="F7236" s="43"/>
      <c r="G7236" s="84"/>
      <c r="H7236" s="31"/>
      <c r="I7236" s="207"/>
      <c r="J7236" s="84"/>
      <c r="K7236" s="31"/>
      <c r="L7236" s="31"/>
      <c r="M7236" s="169"/>
      <c r="N7236" s="148"/>
      <c r="O7236" s="106"/>
      <c r="P7236" s="43"/>
      <c r="Q7236" s="207"/>
      <c r="R7236" s="84"/>
      <c r="S7236" s="31"/>
      <c r="T7236" s="31"/>
      <c r="U7236" s="169"/>
      <c r="V7236" s="150"/>
      <c r="W7236" s="141" t="str" cm="1">
        <f t="array" ref="W7236">IF(SUM(LEN(B7236:V7236))=0,"",IF(OR(OR(ISBLANK(F7236),SUM(LEN(C7236),LEN(D7236))=0),AND(NOT(E7236="Unknown"),ISBLANK(J7236)),AND(NOT(O7236="Unknown"),ISBLANK(R7236))),"Missing Information", INDEX(Table15[Entire Service Line Classification], MATCH(SUMIFS(Table15[Unique ID],Table15[System-Owned Portion],E7236,Table15[If Material Anything Other than "Lead" in Column E,Was Material Ever Previously Lead?],G7236,Table15[Customer-Owned Portion],O7236),Table15[Unique ID],0),0)))</f>
        <v/>
      </c>
      <c r="X7236"/>
    </row>
    <row r="7237" spans="2:24" x14ac:dyDescent="0.35">
      <c r="B7237" s="146"/>
      <c r="C7237" s="31"/>
      <c r="D7237" s="31"/>
      <c r="E7237" s="44"/>
      <c r="F7237" s="43"/>
      <c r="G7237" s="84"/>
      <c r="H7237" s="31"/>
      <c r="I7237" s="207"/>
      <c r="J7237" s="84"/>
      <c r="K7237" s="31"/>
      <c r="L7237" s="31"/>
      <c r="M7237" s="169"/>
      <c r="N7237" s="148"/>
      <c r="O7237" s="106"/>
      <c r="P7237" s="43"/>
      <c r="Q7237" s="207"/>
      <c r="R7237" s="84"/>
      <c r="S7237" s="31"/>
      <c r="T7237" s="31"/>
      <c r="U7237" s="169"/>
      <c r="V7237" s="150"/>
      <c r="W7237" s="141" t="str" cm="1">
        <f t="array" ref="W7237">IF(SUM(LEN(B7237:V7237))=0,"",IF(OR(OR(ISBLANK(F7237),SUM(LEN(C7237),LEN(D7237))=0),AND(NOT(E7237="Unknown"),ISBLANK(J7237)),AND(NOT(O7237="Unknown"),ISBLANK(R7237))),"Missing Information", INDEX(Table15[Entire Service Line Classification], MATCH(SUMIFS(Table15[Unique ID],Table15[System-Owned Portion],E7237,Table15[If Material Anything Other than "Lead" in Column E,Was Material Ever Previously Lead?],G7237,Table15[Customer-Owned Portion],O7237),Table15[Unique ID],0),0)))</f>
        <v/>
      </c>
      <c r="X7237"/>
    </row>
    <row r="7238" spans="2:24" x14ac:dyDescent="0.35">
      <c r="B7238" s="146"/>
      <c r="C7238" s="31"/>
      <c r="D7238" s="31"/>
      <c r="E7238" s="44"/>
      <c r="F7238" s="43"/>
      <c r="G7238" s="84"/>
      <c r="H7238" s="31"/>
      <c r="I7238" s="207"/>
      <c r="J7238" s="84"/>
      <c r="K7238" s="31"/>
      <c r="L7238" s="31"/>
      <c r="M7238" s="169"/>
      <c r="N7238" s="148"/>
      <c r="O7238" s="106"/>
      <c r="P7238" s="43"/>
      <c r="Q7238" s="207"/>
      <c r="R7238" s="84"/>
      <c r="S7238" s="31"/>
      <c r="T7238" s="31"/>
      <c r="U7238" s="169"/>
      <c r="V7238" s="150"/>
      <c r="W7238" s="141" t="str" cm="1">
        <f t="array" ref="W7238">IF(SUM(LEN(B7238:V7238))=0,"",IF(OR(OR(ISBLANK(F7238),SUM(LEN(C7238),LEN(D7238))=0),AND(NOT(E7238="Unknown"),ISBLANK(J7238)),AND(NOT(O7238="Unknown"),ISBLANK(R7238))),"Missing Information", INDEX(Table15[Entire Service Line Classification], MATCH(SUMIFS(Table15[Unique ID],Table15[System-Owned Portion],E7238,Table15[If Material Anything Other than "Lead" in Column E,Was Material Ever Previously Lead?],G7238,Table15[Customer-Owned Portion],O7238),Table15[Unique ID],0),0)))</f>
        <v/>
      </c>
      <c r="X7238"/>
    </row>
    <row r="7239" spans="2:24" x14ac:dyDescent="0.35">
      <c r="B7239" s="146"/>
      <c r="C7239" s="31"/>
      <c r="D7239" s="31"/>
      <c r="E7239" s="44"/>
      <c r="F7239" s="43"/>
      <c r="G7239" s="84"/>
      <c r="H7239" s="31"/>
      <c r="I7239" s="207"/>
      <c r="J7239" s="84"/>
      <c r="K7239" s="31"/>
      <c r="L7239" s="31"/>
      <c r="M7239" s="169"/>
      <c r="N7239" s="148"/>
      <c r="O7239" s="106"/>
      <c r="P7239" s="43"/>
      <c r="Q7239" s="207"/>
      <c r="R7239" s="84"/>
      <c r="S7239" s="31"/>
      <c r="T7239" s="31"/>
      <c r="U7239" s="169"/>
      <c r="V7239" s="150"/>
      <c r="W7239" s="141" t="str" cm="1">
        <f t="array" ref="W7239">IF(SUM(LEN(B7239:V7239))=0,"",IF(OR(OR(ISBLANK(F7239),SUM(LEN(C7239),LEN(D7239))=0),AND(NOT(E7239="Unknown"),ISBLANK(J7239)),AND(NOT(O7239="Unknown"),ISBLANK(R7239))),"Missing Information", INDEX(Table15[Entire Service Line Classification], MATCH(SUMIFS(Table15[Unique ID],Table15[System-Owned Portion],E7239,Table15[If Material Anything Other than "Lead" in Column E,Was Material Ever Previously Lead?],G7239,Table15[Customer-Owned Portion],O7239),Table15[Unique ID],0),0)))</f>
        <v/>
      </c>
      <c r="X7239"/>
    </row>
    <row r="7240" spans="2:24" x14ac:dyDescent="0.35">
      <c r="B7240" s="146"/>
      <c r="C7240" s="31"/>
      <c r="D7240" s="31"/>
      <c r="E7240" s="44"/>
      <c r="F7240" s="43"/>
      <c r="G7240" s="84"/>
      <c r="H7240" s="31"/>
      <c r="I7240" s="207"/>
      <c r="J7240" s="84"/>
      <c r="K7240" s="31"/>
      <c r="L7240" s="31"/>
      <c r="M7240" s="169"/>
      <c r="N7240" s="148"/>
      <c r="O7240" s="106"/>
      <c r="P7240" s="43"/>
      <c r="Q7240" s="207"/>
      <c r="R7240" s="84"/>
      <c r="S7240" s="31"/>
      <c r="T7240" s="31"/>
      <c r="U7240" s="169"/>
      <c r="V7240" s="150"/>
      <c r="W7240" s="141" t="str" cm="1">
        <f t="array" ref="W7240">IF(SUM(LEN(B7240:V7240))=0,"",IF(OR(OR(ISBLANK(F7240),SUM(LEN(C7240),LEN(D7240))=0),AND(NOT(E7240="Unknown"),ISBLANK(J7240)),AND(NOT(O7240="Unknown"),ISBLANK(R7240))),"Missing Information", INDEX(Table15[Entire Service Line Classification], MATCH(SUMIFS(Table15[Unique ID],Table15[System-Owned Portion],E7240,Table15[If Material Anything Other than "Lead" in Column E,Was Material Ever Previously Lead?],G7240,Table15[Customer-Owned Portion],O7240),Table15[Unique ID],0),0)))</f>
        <v/>
      </c>
      <c r="X7240"/>
    </row>
    <row r="7241" spans="2:24" x14ac:dyDescent="0.35">
      <c r="B7241" s="146"/>
      <c r="C7241" s="31"/>
      <c r="D7241" s="31"/>
      <c r="E7241" s="44"/>
      <c r="F7241" s="43"/>
      <c r="G7241" s="84"/>
      <c r="H7241" s="31"/>
      <c r="I7241" s="207"/>
      <c r="J7241" s="84"/>
      <c r="K7241" s="31"/>
      <c r="L7241" s="31"/>
      <c r="M7241" s="169"/>
      <c r="N7241" s="148"/>
      <c r="O7241" s="106"/>
      <c r="P7241" s="43"/>
      <c r="Q7241" s="207"/>
      <c r="R7241" s="84"/>
      <c r="S7241" s="31"/>
      <c r="T7241" s="31"/>
      <c r="U7241" s="169"/>
      <c r="V7241" s="150"/>
      <c r="W7241" s="141" t="str" cm="1">
        <f t="array" ref="W7241">IF(SUM(LEN(B7241:V7241))=0,"",IF(OR(OR(ISBLANK(F7241),SUM(LEN(C7241),LEN(D7241))=0),AND(NOT(E7241="Unknown"),ISBLANK(J7241)),AND(NOT(O7241="Unknown"),ISBLANK(R7241))),"Missing Information", INDEX(Table15[Entire Service Line Classification], MATCH(SUMIFS(Table15[Unique ID],Table15[System-Owned Portion],E7241,Table15[If Material Anything Other than "Lead" in Column E,Was Material Ever Previously Lead?],G7241,Table15[Customer-Owned Portion],O7241),Table15[Unique ID],0),0)))</f>
        <v/>
      </c>
      <c r="X7241"/>
    </row>
    <row r="7242" spans="2:24" x14ac:dyDescent="0.35">
      <c r="B7242" s="146"/>
      <c r="C7242" s="31"/>
      <c r="D7242" s="31"/>
      <c r="E7242" s="44"/>
      <c r="F7242" s="43"/>
      <c r="G7242" s="84"/>
      <c r="H7242" s="31"/>
      <c r="I7242" s="207"/>
      <c r="J7242" s="84"/>
      <c r="K7242" s="31"/>
      <c r="L7242" s="31"/>
      <c r="M7242" s="169"/>
      <c r="N7242" s="148"/>
      <c r="O7242" s="106"/>
      <c r="P7242" s="43"/>
      <c r="Q7242" s="207"/>
      <c r="R7242" s="84"/>
      <c r="S7242" s="31"/>
      <c r="T7242" s="31"/>
      <c r="U7242" s="169"/>
      <c r="V7242" s="150"/>
      <c r="W7242" s="141" t="str" cm="1">
        <f t="array" ref="W7242">IF(SUM(LEN(B7242:V7242))=0,"",IF(OR(OR(ISBLANK(F7242),SUM(LEN(C7242),LEN(D7242))=0),AND(NOT(E7242="Unknown"),ISBLANK(J7242)),AND(NOT(O7242="Unknown"),ISBLANK(R7242))),"Missing Information", INDEX(Table15[Entire Service Line Classification], MATCH(SUMIFS(Table15[Unique ID],Table15[System-Owned Portion],E7242,Table15[If Material Anything Other than "Lead" in Column E,Was Material Ever Previously Lead?],G7242,Table15[Customer-Owned Portion],O7242),Table15[Unique ID],0),0)))</f>
        <v/>
      </c>
      <c r="X7242"/>
    </row>
    <row r="7243" spans="2:24" x14ac:dyDescent="0.35">
      <c r="B7243" s="146"/>
      <c r="C7243" s="31"/>
      <c r="D7243" s="31"/>
      <c r="E7243" s="44"/>
      <c r="F7243" s="43"/>
      <c r="G7243" s="84"/>
      <c r="H7243" s="31"/>
      <c r="I7243" s="207"/>
      <c r="J7243" s="84"/>
      <c r="K7243" s="31"/>
      <c r="L7243" s="31"/>
      <c r="M7243" s="169"/>
      <c r="N7243" s="148"/>
      <c r="O7243" s="106"/>
      <c r="P7243" s="43"/>
      <c r="Q7243" s="207"/>
      <c r="R7243" s="84"/>
      <c r="S7243" s="31"/>
      <c r="T7243" s="31"/>
      <c r="U7243" s="169"/>
      <c r="V7243" s="150"/>
      <c r="W7243" s="141" t="str" cm="1">
        <f t="array" ref="W7243">IF(SUM(LEN(B7243:V7243))=0,"",IF(OR(OR(ISBLANK(F7243),SUM(LEN(C7243),LEN(D7243))=0),AND(NOT(E7243="Unknown"),ISBLANK(J7243)),AND(NOT(O7243="Unknown"),ISBLANK(R7243))),"Missing Information", INDEX(Table15[Entire Service Line Classification], MATCH(SUMIFS(Table15[Unique ID],Table15[System-Owned Portion],E7243,Table15[If Material Anything Other than "Lead" in Column E,Was Material Ever Previously Lead?],G7243,Table15[Customer-Owned Portion],O7243),Table15[Unique ID],0),0)))</f>
        <v/>
      </c>
      <c r="X7243"/>
    </row>
    <row r="7244" spans="2:24" x14ac:dyDescent="0.35">
      <c r="B7244" s="146"/>
      <c r="C7244" s="31"/>
      <c r="D7244" s="31"/>
      <c r="E7244" s="44"/>
      <c r="F7244" s="43"/>
      <c r="G7244" s="84"/>
      <c r="H7244" s="31"/>
      <c r="I7244" s="207"/>
      <c r="J7244" s="84"/>
      <c r="K7244" s="31"/>
      <c r="L7244" s="31"/>
      <c r="M7244" s="169"/>
      <c r="N7244" s="148"/>
      <c r="O7244" s="106"/>
      <c r="P7244" s="43"/>
      <c r="Q7244" s="207"/>
      <c r="R7244" s="84"/>
      <c r="S7244" s="31"/>
      <c r="T7244" s="31"/>
      <c r="U7244" s="169"/>
      <c r="V7244" s="150"/>
      <c r="W7244" s="141" t="str" cm="1">
        <f t="array" ref="W7244">IF(SUM(LEN(B7244:V7244))=0,"",IF(OR(OR(ISBLANK(F7244),SUM(LEN(C7244),LEN(D7244))=0),AND(NOT(E7244="Unknown"),ISBLANK(J7244)),AND(NOT(O7244="Unknown"),ISBLANK(R7244))),"Missing Information", INDEX(Table15[Entire Service Line Classification], MATCH(SUMIFS(Table15[Unique ID],Table15[System-Owned Portion],E7244,Table15[If Material Anything Other than "Lead" in Column E,Was Material Ever Previously Lead?],G7244,Table15[Customer-Owned Portion],O7244),Table15[Unique ID],0),0)))</f>
        <v/>
      </c>
      <c r="X7244"/>
    </row>
    <row r="7245" spans="2:24" x14ac:dyDescent="0.35">
      <c r="B7245" s="146"/>
      <c r="C7245" s="31"/>
      <c r="D7245" s="31"/>
      <c r="E7245" s="44"/>
      <c r="F7245" s="43"/>
      <c r="G7245" s="84"/>
      <c r="H7245" s="31"/>
      <c r="I7245" s="207"/>
      <c r="J7245" s="84"/>
      <c r="K7245" s="31"/>
      <c r="L7245" s="31"/>
      <c r="M7245" s="169"/>
      <c r="N7245" s="148"/>
      <c r="O7245" s="106"/>
      <c r="P7245" s="43"/>
      <c r="Q7245" s="207"/>
      <c r="R7245" s="84"/>
      <c r="S7245" s="31"/>
      <c r="T7245" s="31"/>
      <c r="U7245" s="169"/>
      <c r="V7245" s="150"/>
      <c r="W7245" s="141" t="str" cm="1">
        <f t="array" ref="W7245">IF(SUM(LEN(B7245:V7245))=0,"",IF(OR(OR(ISBLANK(F7245),SUM(LEN(C7245),LEN(D7245))=0),AND(NOT(E7245="Unknown"),ISBLANK(J7245)),AND(NOT(O7245="Unknown"),ISBLANK(R7245))),"Missing Information", INDEX(Table15[Entire Service Line Classification], MATCH(SUMIFS(Table15[Unique ID],Table15[System-Owned Portion],E7245,Table15[If Material Anything Other than "Lead" in Column E,Was Material Ever Previously Lead?],G7245,Table15[Customer-Owned Portion],O7245),Table15[Unique ID],0),0)))</f>
        <v/>
      </c>
      <c r="X7245"/>
    </row>
    <row r="7246" spans="2:24" x14ac:dyDescent="0.35">
      <c r="B7246" s="146"/>
      <c r="C7246" s="31"/>
      <c r="D7246" s="31"/>
      <c r="E7246" s="44"/>
      <c r="F7246" s="43"/>
      <c r="G7246" s="84"/>
      <c r="H7246" s="31"/>
      <c r="I7246" s="207"/>
      <c r="J7246" s="84"/>
      <c r="K7246" s="31"/>
      <c r="L7246" s="31"/>
      <c r="M7246" s="169"/>
      <c r="N7246" s="148"/>
      <c r="O7246" s="106"/>
      <c r="P7246" s="43"/>
      <c r="Q7246" s="207"/>
      <c r="R7246" s="84"/>
      <c r="S7246" s="31"/>
      <c r="T7246" s="31"/>
      <c r="U7246" s="169"/>
      <c r="V7246" s="150"/>
      <c r="W7246" s="141" t="str" cm="1">
        <f t="array" ref="W7246">IF(SUM(LEN(B7246:V7246))=0,"",IF(OR(OR(ISBLANK(F7246),SUM(LEN(C7246),LEN(D7246))=0),AND(NOT(E7246="Unknown"),ISBLANK(J7246)),AND(NOT(O7246="Unknown"),ISBLANK(R7246))),"Missing Information", INDEX(Table15[Entire Service Line Classification], MATCH(SUMIFS(Table15[Unique ID],Table15[System-Owned Portion],E7246,Table15[If Material Anything Other than "Lead" in Column E,Was Material Ever Previously Lead?],G7246,Table15[Customer-Owned Portion],O7246),Table15[Unique ID],0),0)))</f>
        <v/>
      </c>
      <c r="X7246"/>
    </row>
    <row r="7247" spans="2:24" x14ac:dyDescent="0.35">
      <c r="B7247" s="146"/>
      <c r="C7247" s="31"/>
      <c r="D7247" s="31"/>
      <c r="E7247" s="44"/>
      <c r="F7247" s="43"/>
      <c r="G7247" s="84"/>
      <c r="H7247" s="31"/>
      <c r="I7247" s="207"/>
      <c r="J7247" s="84"/>
      <c r="K7247" s="31"/>
      <c r="L7247" s="31"/>
      <c r="M7247" s="169"/>
      <c r="N7247" s="148"/>
      <c r="O7247" s="106"/>
      <c r="P7247" s="43"/>
      <c r="Q7247" s="207"/>
      <c r="R7247" s="84"/>
      <c r="S7247" s="31"/>
      <c r="T7247" s="31"/>
      <c r="U7247" s="169"/>
      <c r="V7247" s="150"/>
      <c r="W7247" s="141" t="str" cm="1">
        <f t="array" ref="W7247">IF(SUM(LEN(B7247:V7247))=0,"",IF(OR(OR(ISBLANK(F7247),SUM(LEN(C7247),LEN(D7247))=0),AND(NOT(E7247="Unknown"),ISBLANK(J7247)),AND(NOT(O7247="Unknown"),ISBLANK(R7247))),"Missing Information", INDEX(Table15[Entire Service Line Classification], MATCH(SUMIFS(Table15[Unique ID],Table15[System-Owned Portion],E7247,Table15[If Material Anything Other than "Lead" in Column E,Was Material Ever Previously Lead?],G7247,Table15[Customer-Owned Portion],O7247),Table15[Unique ID],0),0)))</f>
        <v/>
      </c>
      <c r="X7247"/>
    </row>
    <row r="7248" spans="2:24" x14ac:dyDescent="0.35">
      <c r="B7248" s="146"/>
      <c r="C7248" s="31"/>
      <c r="D7248" s="31"/>
      <c r="E7248" s="44"/>
      <c r="F7248" s="43"/>
      <c r="G7248" s="84"/>
      <c r="H7248" s="31"/>
      <c r="I7248" s="207"/>
      <c r="J7248" s="84"/>
      <c r="K7248" s="31"/>
      <c r="L7248" s="31"/>
      <c r="M7248" s="169"/>
      <c r="N7248" s="148"/>
      <c r="O7248" s="106"/>
      <c r="P7248" s="43"/>
      <c r="Q7248" s="207"/>
      <c r="R7248" s="84"/>
      <c r="S7248" s="31"/>
      <c r="T7248" s="31"/>
      <c r="U7248" s="169"/>
      <c r="V7248" s="150"/>
      <c r="W7248" s="141" t="str" cm="1">
        <f t="array" ref="W7248">IF(SUM(LEN(B7248:V7248))=0,"",IF(OR(OR(ISBLANK(F7248),SUM(LEN(C7248),LEN(D7248))=0),AND(NOT(E7248="Unknown"),ISBLANK(J7248)),AND(NOT(O7248="Unknown"),ISBLANK(R7248))),"Missing Information", INDEX(Table15[Entire Service Line Classification], MATCH(SUMIFS(Table15[Unique ID],Table15[System-Owned Portion],E7248,Table15[If Material Anything Other than "Lead" in Column E,Was Material Ever Previously Lead?],G7248,Table15[Customer-Owned Portion],O7248),Table15[Unique ID],0),0)))</f>
        <v/>
      </c>
      <c r="X7248"/>
    </row>
    <row r="7249" spans="2:24" x14ac:dyDescent="0.35">
      <c r="B7249" s="146"/>
      <c r="C7249" s="31"/>
      <c r="D7249" s="31"/>
      <c r="E7249" s="44"/>
      <c r="F7249" s="43"/>
      <c r="G7249" s="84"/>
      <c r="H7249" s="31"/>
      <c r="I7249" s="207"/>
      <c r="J7249" s="84"/>
      <c r="K7249" s="31"/>
      <c r="L7249" s="31"/>
      <c r="M7249" s="169"/>
      <c r="N7249" s="148"/>
      <c r="O7249" s="106"/>
      <c r="P7249" s="43"/>
      <c r="Q7249" s="207"/>
      <c r="R7249" s="84"/>
      <c r="S7249" s="31"/>
      <c r="T7249" s="31"/>
      <c r="U7249" s="169"/>
      <c r="V7249" s="150"/>
      <c r="W7249" s="141" t="str" cm="1">
        <f t="array" ref="W7249">IF(SUM(LEN(B7249:V7249))=0,"",IF(OR(OR(ISBLANK(F7249),SUM(LEN(C7249),LEN(D7249))=0),AND(NOT(E7249="Unknown"),ISBLANK(J7249)),AND(NOT(O7249="Unknown"),ISBLANK(R7249))),"Missing Information", INDEX(Table15[Entire Service Line Classification], MATCH(SUMIFS(Table15[Unique ID],Table15[System-Owned Portion],E7249,Table15[If Material Anything Other than "Lead" in Column E,Was Material Ever Previously Lead?],G7249,Table15[Customer-Owned Portion],O7249),Table15[Unique ID],0),0)))</f>
        <v/>
      </c>
      <c r="X7249"/>
    </row>
    <row r="7250" spans="2:24" x14ac:dyDescent="0.35">
      <c r="B7250" s="146"/>
      <c r="C7250" s="31"/>
      <c r="D7250" s="31"/>
      <c r="E7250" s="44"/>
      <c r="F7250" s="43"/>
      <c r="G7250" s="84"/>
      <c r="H7250" s="31"/>
      <c r="I7250" s="207"/>
      <c r="J7250" s="84"/>
      <c r="K7250" s="31"/>
      <c r="L7250" s="31"/>
      <c r="M7250" s="169"/>
      <c r="N7250" s="148"/>
      <c r="O7250" s="106"/>
      <c r="P7250" s="43"/>
      <c r="Q7250" s="207"/>
      <c r="R7250" s="84"/>
      <c r="S7250" s="31"/>
      <c r="T7250" s="31"/>
      <c r="U7250" s="169"/>
      <c r="V7250" s="150"/>
      <c r="W7250" s="141" t="str" cm="1">
        <f t="array" ref="W7250">IF(SUM(LEN(B7250:V7250))=0,"",IF(OR(OR(ISBLANK(F7250),SUM(LEN(C7250),LEN(D7250))=0),AND(NOT(E7250="Unknown"),ISBLANK(J7250)),AND(NOT(O7250="Unknown"),ISBLANK(R7250))),"Missing Information", INDEX(Table15[Entire Service Line Classification], MATCH(SUMIFS(Table15[Unique ID],Table15[System-Owned Portion],E7250,Table15[If Material Anything Other than "Lead" in Column E,Was Material Ever Previously Lead?],G7250,Table15[Customer-Owned Portion],O7250),Table15[Unique ID],0),0)))</f>
        <v/>
      </c>
      <c r="X7250"/>
    </row>
    <row r="7251" spans="2:24" x14ac:dyDescent="0.35">
      <c r="B7251" s="146"/>
      <c r="C7251" s="31"/>
      <c r="D7251" s="31"/>
      <c r="E7251" s="44"/>
      <c r="F7251" s="43"/>
      <c r="G7251" s="84"/>
      <c r="H7251" s="31"/>
      <c r="I7251" s="207"/>
      <c r="J7251" s="84"/>
      <c r="K7251" s="31"/>
      <c r="L7251" s="31"/>
      <c r="M7251" s="169"/>
      <c r="N7251" s="148"/>
      <c r="O7251" s="106"/>
      <c r="P7251" s="43"/>
      <c r="Q7251" s="207"/>
      <c r="R7251" s="84"/>
      <c r="S7251" s="31"/>
      <c r="T7251" s="31"/>
      <c r="U7251" s="169"/>
      <c r="V7251" s="150"/>
      <c r="W7251" s="141" t="str" cm="1">
        <f t="array" ref="W7251">IF(SUM(LEN(B7251:V7251))=0,"",IF(OR(OR(ISBLANK(F7251),SUM(LEN(C7251),LEN(D7251))=0),AND(NOT(E7251="Unknown"),ISBLANK(J7251)),AND(NOT(O7251="Unknown"),ISBLANK(R7251))),"Missing Information", INDEX(Table15[Entire Service Line Classification], MATCH(SUMIFS(Table15[Unique ID],Table15[System-Owned Portion],E7251,Table15[If Material Anything Other than "Lead" in Column E,Was Material Ever Previously Lead?],G7251,Table15[Customer-Owned Portion],O7251),Table15[Unique ID],0),0)))</f>
        <v/>
      </c>
      <c r="X7251"/>
    </row>
    <row r="7252" spans="2:24" x14ac:dyDescent="0.35">
      <c r="B7252" s="146"/>
      <c r="C7252" s="31"/>
      <c r="D7252" s="31"/>
      <c r="E7252" s="44"/>
      <c r="F7252" s="43"/>
      <c r="G7252" s="84"/>
      <c r="H7252" s="31"/>
      <c r="I7252" s="207"/>
      <c r="J7252" s="84"/>
      <c r="K7252" s="31"/>
      <c r="L7252" s="31"/>
      <c r="M7252" s="169"/>
      <c r="N7252" s="148"/>
      <c r="O7252" s="106"/>
      <c r="P7252" s="43"/>
      <c r="Q7252" s="207"/>
      <c r="R7252" s="84"/>
      <c r="S7252" s="31"/>
      <c r="T7252" s="31"/>
      <c r="U7252" s="169"/>
      <c r="V7252" s="150"/>
      <c r="W7252" s="141" t="str" cm="1">
        <f t="array" ref="W7252">IF(SUM(LEN(B7252:V7252))=0,"",IF(OR(OR(ISBLANK(F7252),SUM(LEN(C7252),LEN(D7252))=0),AND(NOT(E7252="Unknown"),ISBLANK(J7252)),AND(NOT(O7252="Unknown"),ISBLANK(R7252))),"Missing Information", INDEX(Table15[Entire Service Line Classification], MATCH(SUMIFS(Table15[Unique ID],Table15[System-Owned Portion],E7252,Table15[If Material Anything Other than "Lead" in Column E,Was Material Ever Previously Lead?],G7252,Table15[Customer-Owned Portion],O7252),Table15[Unique ID],0),0)))</f>
        <v/>
      </c>
      <c r="X7252"/>
    </row>
    <row r="7253" spans="2:24" x14ac:dyDescent="0.35">
      <c r="B7253" s="146"/>
      <c r="C7253" s="31"/>
      <c r="D7253" s="31"/>
      <c r="E7253" s="44"/>
      <c r="F7253" s="43"/>
      <c r="G7253" s="84"/>
      <c r="H7253" s="31"/>
      <c r="I7253" s="207"/>
      <c r="J7253" s="84"/>
      <c r="K7253" s="31"/>
      <c r="L7253" s="31"/>
      <c r="M7253" s="169"/>
      <c r="N7253" s="148"/>
      <c r="O7253" s="106"/>
      <c r="P7253" s="43"/>
      <c r="Q7253" s="207"/>
      <c r="R7253" s="84"/>
      <c r="S7253" s="31"/>
      <c r="T7253" s="31"/>
      <c r="U7253" s="169"/>
      <c r="V7253" s="150"/>
      <c r="W7253" s="141" t="str" cm="1">
        <f t="array" ref="W7253">IF(SUM(LEN(B7253:V7253))=0,"",IF(OR(OR(ISBLANK(F7253),SUM(LEN(C7253),LEN(D7253))=0),AND(NOT(E7253="Unknown"),ISBLANK(J7253)),AND(NOT(O7253="Unknown"),ISBLANK(R7253))),"Missing Information", INDEX(Table15[Entire Service Line Classification], MATCH(SUMIFS(Table15[Unique ID],Table15[System-Owned Portion],E7253,Table15[If Material Anything Other than "Lead" in Column E,Was Material Ever Previously Lead?],G7253,Table15[Customer-Owned Portion],O7253),Table15[Unique ID],0),0)))</f>
        <v/>
      </c>
      <c r="X7253"/>
    </row>
    <row r="7254" spans="2:24" x14ac:dyDescent="0.35">
      <c r="B7254" s="146"/>
      <c r="C7254" s="31"/>
      <c r="D7254" s="31"/>
      <c r="E7254" s="44"/>
      <c r="F7254" s="43"/>
      <c r="G7254" s="84"/>
      <c r="H7254" s="31"/>
      <c r="I7254" s="207"/>
      <c r="J7254" s="84"/>
      <c r="K7254" s="31"/>
      <c r="L7254" s="31"/>
      <c r="M7254" s="169"/>
      <c r="N7254" s="148"/>
      <c r="O7254" s="106"/>
      <c r="P7254" s="43"/>
      <c r="Q7254" s="207"/>
      <c r="R7254" s="84"/>
      <c r="S7254" s="31"/>
      <c r="T7254" s="31"/>
      <c r="U7254" s="169"/>
      <c r="V7254" s="150"/>
      <c r="W7254" s="141" t="str" cm="1">
        <f t="array" ref="W7254">IF(SUM(LEN(B7254:V7254))=0,"",IF(OR(OR(ISBLANK(F7254),SUM(LEN(C7254),LEN(D7254))=0),AND(NOT(E7254="Unknown"),ISBLANK(J7254)),AND(NOT(O7254="Unknown"),ISBLANK(R7254))),"Missing Information", INDEX(Table15[Entire Service Line Classification], MATCH(SUMIFS(Table15[Unique ID],Table15[System-Owned Portion],E7254,Table15[If Material Anything Other than "Lead" in Column E,Was Material Ever Previously Lead?],G7254,Table15[Customer-Owned Portion],O7254),Table15[Unique ID],0),0)))</f>
        <v/>
      </c>
      <c r="X7254"/>
    </row>
    <row r="7255" spans="2:24" x14ac:dyDescent="0.35">
      <c r="B7255" s="146"/>
      <c r="C7255" s="31"/>
      <c r="D7255" s="31"/>
      <c r="E7255" s="44"/>
      <c r="F7255" s="43"/>
      <c r="G7255" s="84"/>
      <c r="H7255" s="31"/>
      <c r="I7255" s="207"/>
      <c r="J7255" s="84"/>
      <c r="K7255" s="31"/>
      <c r="L7255" s="31"/>
      <c r="M7255" s="169"/>
      <c r="N7255" s="148"/>
      <c r="O7255" s="106"/>
      <c r="P7255" s="43"/>
      <c r="Q7255" s="207"/>
      <c r="R7255" s="84"/>
      <c r="S7255" s="31"/>
      <c r="T7255" s="31"/>
      <c r="U7255" s="169"/>
      <c r="V7255" s="150"/>
      <c r="W7255" s="141" t="str" cm="1">
        <f t="array" ref="W7255">IF(SUM(LEN(B7255:V7255))=0,"",IF(OR(OR(ISBLANK(F7255),SUM(LEN(C7255),LEN(D7255))=0),AND(NOT(E7255="Unknown"),ISBLANK(J7255)),AND(NOT(O7255="Unknown"),ISBLANK(R7255))),"Missing Information", INDEX(Table15[Entire Service Line Classification], MATCH(SUMIFS(Table15[Unique ID],Table15[System-Owned Portion],E7255,Table15[If Material Anything Other than "Lead" in Column E,Was Material Ever Previously Lead?],G7255,Table15[Customer-Owned Portion],O7255),Table15[Unique ID],0),0)))</f>
        <v/>
      </c>
      <c r="X7255"/>
    </row>
    <row r="7256" spans="2:24" x14ac:dyDescent="0.35">
      <c r="B7256" s="146"/>
      <c r="C7256" s="31"/>
      <c r="D7256" s="31"/>
      <c r="E7256" s="44"/>
      <c r="F7256" s="43"/>
      <c r="G7256" s="84"/>
      <c r="H7256" s="31"/>
      <c r="I7256" s="207"/>
      <c r="J7256" s="84"/>
      <c r="K7256" s="31"/>
      <c r="L7256" s="31"/>
      <c r="M7256" s="169"/>
      <c r="N7256" s="148"/>
      <c r="O7256" s="106"/>
      <c r="P7256" s="43"/>
      <c r="Q7256" s="207"/>
      <c r="R7256" s="84"/>
      <c r="S7256" s="31"/>
      <c r="T7256" s="31"/>
      <c r="U7256" s="169"/>
      <c r="V7256" s="150"/>
      <c r="W7256" s="141" t="str" cm="1">
        <f t="array" ref="W7256">IF(SUM(LEN(B7256:V7256))=0,"",IF(OR(OR(ISBLANK(F7256),SUM(LEN(C7256),LEN(D7256))=0),AND(NOT(E7256="Unknown"),ISBLANK(J7256)),AND(NOT(O7256="Unknown"),ISBLANK(R7256))),"Missing Information", INDEX(Table15[Entire Service Line Classification], MATCH(SUMIFS(Table15[Unique ID],Table15[System-Owned Portion],E7256,Table15[If Material Anything Other than "Lead" in Column E,Was Material Ever Previously Lead?],G7256,Table15[Customer-Owned Portion],O7256),Table15[Unique ID],0),0)))</f>
        <v/>
      </c>
      <c r="X7256"/>
    </row>
    <row r="7257" spans="2:24" x14ac:dyDescent="0.35">
      <c r="B7257" s="146"/>
      <c r="C7257" s="31"/>
      <c r="D7257" s="31"/>
      <c r="E7257" s="44"/>
      <c r="F7257" s="43"/>
      <c r="G7257" s="84"/>
      <c r="H7257" s="31"/>
      <c r="I7257" s="207"/>
      <c r="J7257" s="84"/>
      <c r="K7257" s="31"/>
      <c r="L7257" s="31"/>
      <c r="M7257" s="169"/>
      <c r="N7257" s="148"/>
      <c r="O7257" s="106"/>
      <c r="P7257" s="43"/>
      <c r="Q7257" s="207"/>
      <c r="R7257" s="84"/>
      <c r="S7257" s="31"/>
      <c r="T7257" s="31"/>
      <c r="U7257" s="169"/>
      <c r="V7257" s="150"/>
      <c r="W7257" s="141" t="str" cm="1">
        <f t="array" ref="W7257">IF(SUM(LEN(B7257:V7257))=0,"",IF(OR(OR(ISBLANK(F7257),SUM(LEN(C7257),LEN(D7257))=0),AND(NOT(E7257="Unknown"),ISBLANK(J7257)),AND(NOT(O7257="Unknown"),ISBLANK(R7257))),"Missing Information", INDEX(Table15[Entire Service Line Classification], MATCH(SUMIFS(Table15[Unique ID],Table15[System-Owned Portion],E7257,Table15[If Material Anything Other than "Lead" in Column E,Was Material Ever Previously Lead?],G7257,Table15[Customer-Owned Portion],O7257),Table15[Unique ID],0),0)))</f>
        <v/>
      </c>
      <c r="X7257"/>
    </row>
    <row r="7258" spans="2:24" x14ac:dyDescent="0.35">
      <c r="B7258" s="146"/>
      <c r="C7258" s="31"/>
      <c r="D7258" s="31"/>
      <c r="E7258" s="44"/>
      <c r="F7258" s="43"/>
      <c r="G7258" s="84"/>
      <c r="H7258" s="31"/>
      <c r="I7258" s="207"/>
      <c r="J7258" s="84"/>
      <c r="K7258" s="31"/>
      <c r="L7258" s="31"/>
      <c r="M7258" s="169"/>
      <c r="N7258" s="148"/>
      <c r="O7258" s="106"/>
      <c r="P7258" s="43"/>
      <c r="Q7258" s="207"/>
      <c r="R7258" s="84"/>
      <c r="S7258" s="31"/>
      <c r="T7258" s="31"/>
      <c r="U7258" s="169"/>
      <c r="V7258" s="150"/>
      <c r="W7258" s="141" t="str" cm="1">
        <f t="array" ref="W7258">IF(SUM(LEN(B7258:V7258))=0,"",IF(OR(OR(ISBLANK(F7258),SUM(LEN(C7258),LEN(D7258))=0),AND(NOT(E7258="Unknown"),ISBLANK(J7258)),AND(NOT(O7258="Unknown"),ISBLANK(R7258))),"Missing Information", INDEX(Table15[Entire Service Line Classification], MATCH(SUMIFS(Table15[Unique ID],Table15[System-Owned Portion],E7258,Table15[If Material Anything Other than "Lead" in Column E,Was Material Ever Previously Lead?],G7258,Table15[Customer-Owned Portion],O7258),Table15[Unique ID],0),0)))</f>
        <v/>
      </c>
      <c r="X7258"/>
    </row>
    <row r="7259" spans="2:24" x14ac:dyDescent="0.35">
      <c r="B7259" s="146"/>
      <c r="C7259" s="31"/>
      <c r="D7259" s="31"/>
      <c r="E7259" s="44"/>
      <c r="F7259" s="43"/>
      <c r="G7259" s="84"/>
      <c r="H7259" s="31"/>
      <c r="I7259" s="207"/>
      <c r="J7259" s="84"/>
      <c r="K7259" s="31"/>
      <c r="L7259" s="31"/>
      <c r="M7259" s="169"/>
      <c r="N7259" s="148"/>
      <c r="O7259" s="106"/>
      <c r="P7259" s="43"/>
      <c r="Q7259" s="207"/>
      <c r="R7259" s="84"/>
      <c r="S7259" s="31"/>
      <c r="T7259" s="31"/>
      <c r="U7259" s="169"/>
      <c r="V7259" s="150"/>
      <c r="W7259" s="141" t="str" cm="1">
        <f t="array" ref="W7259">IF(SUM(LEN(B7259:V7259))=0,"",IF(OR(OR(ISBLANK(F7259),SUM(LEN(C7259),LEN(D7259))=0),AND(NOT(E7259="Unknown"),ISBLANK(J7259)),AND(NOT(O7259="Unknown"),ISBLANK(R7259))),"Missing Information", INDEX(Table15[Entire Service Line Classification], MATCH(SUMIFS(Table15[Unique ID],Table15[System-Owned Portion],E7259,Table15[If Material Anything Other than "Lead" in Column E,Was Material Ever Previously Lead?],G7259,Table15[Customer-Owned Portion],O7259),Table15[Unique ID],0),0)))</f>
        <v/>
      </c>
      <c r="X7259"/>
    </row>
    <row r="7260" spans="2:24" x14ac:dyDescent="0.35">
      <c r="B7260" s="146"/>
      <c r="C7260" s="31"/>
      <c r="D7260" s="31"/>
      <c r="E7260" s="44"/>
      <c r="F7260" s="43"/>
      <c r="G7260" s="84"/>
      <c r="H7260" s="31"/>
      <c r="I7260" s="207"/>
      <c r="J7260" s="84"/>
      <c r="K7260" s="31"/>
      <c r="L7260" s="31"/>
      <c r="M7260" s="169"/>
      <c r="N7260" s="148"/>
      <c r="O7260" s="106"/>
      <c r="P7260" s="43"/>
      <c r="Q7260" s="207"/>
      <c r="R7260" s="84"/>
      <c r="S7260" s="31"/>
      <c r="T7260" s="31"/>
      <c r="U7260" s="169"/>
      <c r="V7260" s="150"/>
      <c r="W7260" s="141" t="str" cm="1">
        <f t="array" ref="W7260">IF(SUM(LEN(B7260:V7260))=0,"",IF(OR(OR(ISBLANK(F7260),SUM(LEN(C7260),LEN(D7260))=0),AND(NOT(E7260="Unknown"),ISBLANK(J7260)),AND(NOT(O7260="Unknown"),ISBLANK(R7260))),"Missing Information", INDEX(Table15[Entire Service Line Classification], MATCH(SUMIFS(Table15[Unique ID],Table15[System-Owned Portion],E7260,Table15[If Material Anything Other than "Lead" in Column E,Was Material Ever Previously Lead?],G7260,Table15[Customer-Owned Portion],O7260),Table15[Unique ID],0),0)))</f>
        <v/>
      </c>
      <c r="X7260"/>
    </row>
    <row r="7261" spans="2:24" x14ac:dyDescent="0.35">
      <c r="B7261" s="146"/>
      <c r="C7261" s="31"/>
      <c r="D7261" s="31"/>
      <c r="E7261" s="44"/>
      <c r="F7261" s="43"/>
      <c r="G7261" s="84"/>
      <c r="H7261" s="31"/>
      <c r="I7261" s="207"/>
      <c r="J7261" s="84"/>
      <c r="K7261" s="31"/>
      <c r="L7261" s="31"/>
      <c r="M7261" s="169"/>
      <c r="N7261" s="148"/>
      <c r="O7261" s="106"/>
      <c r="P7261" s="43"/>
      <c r="Q7261" s="207"/>
      <c r="R7261" s="84"/>
      <c r="S7261" s="31"/>
      <c r="T7261" s="31"/>
      <c r="U7261" s="169"/>
      <c r="V7261" s="150"/>
      <c r="W7261" s="141" t="str" cm="1">
        <f t="array" ref="W7261">IF(SUM(LEN(B7261:V7261))=0,"",IF(OR(OR(ISBLANK(F7261),SUM(LEN(C7261),LEN(D7261))=0),AND(NOT(E7261="Unknown"),ISBLANK(J7261)),AND(NOT(O7261="Unknown"),ISBLANK(R7261))),"Missing Information", INDEX(Table15[Entire Service Line Classification], MATCH(SUMIFS(Table15[Unique ID],Table15[System-Owned Portion],E7261,Table15[If Material Anything Other than "Lead" in Column E,Was Material Ever Previously Lead?],G7261,Table15[Customer-Owned Portion],O7261),Table15[Unique ID],0),0)))</f>
        <v/>
      </c>
      <c r="X7261"/>
    </row>
    <row r="7262" spans="2:24" x14ac:dyDescent="0.35">
      <c r="B7262" s="146"/>
      <c r="C7262" s="31"/>
      <c r="D7262" s="31"/>
      <c r="E7262" s="44"/>
      <c r="F7262" s="43"/>
      <c r="G7262" s="84"/>
      <c r="H7262" s="31"/>
      <c r="I7262" s="207"/>
      <c r="J7262" s="84"/>
      <c r="K7262" s="31"/>
      <c r="L7262" s="31"/>
      <c r="M7262" s="169"/>
      <c r="N7262" s="148"/>
      <c r="O7262" s="106"/>
      <c r="P7262" s="43"/>
      <c r="Q7262" s="207"/>
      <c r="R7262" s="84"/>
      <c r="S7262" s="31"/>
      <c r="T7262" s="31"/>
      <c r="U7262" s="169"/>
      <c r="V7262" s="150"/>
      <c r="W7262" s="141" t="str" cm="1">
        <f t="array" ref="W7262">IF(SUM(LEN(B7262:V7262))=0,"",IF(OR(OR(ISBLANK(F7262),SUM(LEN(C7262),LEN(D7262))=0),AND(NOT(E7262="Unknown"),ISBLANK(J7262)),AND(NOT(O7262="Unknown"),ISBLANK(R7262))),"Missing Information", INDEX(Table15[Entire Service Line Classification], MATCH(SUMIFS(Table15[Unique ID],Table15[System-Owned Portion],E7262,Table15[If Material Anything Other than "Lead" in Column E,Was Material Ever Previously Lead?],G7262,Table15[Customer-Owned Portion],O7262),Table15[Unique ID],0),0)))</f>
        <v/>
      </c>
      <c r="X7262"/>
    </row>
    <row r="7263" spans="2:24" x14ac:dyDescent="0.35">
      <c r="B7263" s="146"/>
      <c r="C7263" s="31"/>
      <c r="D7263" s="31"/>
      <c r="E7263" s="44"/>
      <c r="F7263" s="43"/>
      <c r="G7263" s="84"/>
      <c r="H7263" s="31"/>
      <c r="I7263" s="207"/>
      <c r="J7263" s="84"/>
      <c r="K7263" s="31"/>
      <c r="L7263" s="31"/>
      <c r="M7263" s="169"/>
      <c r="N7263" s="148"/>
      <c r="O7263" s="106"/>
      <c r="P7263" s="43"/>
      <c r="Q7263" s="207"/>
      <c r="R7263" s="84"/>
      <c r="S7263" s="31"/>
      <c r="T7263" s="31"/>
      <c r="U7263" s="169"/>
      <c r="V7263" s="150"/>
      <c r="W7263" s="141" t="str" cm="1">
        <f t="array" ref="W7263">IF(SUM(LEN(B7263:V7263))=0,"",IF(OR(OR(ISBLANK(F7263),SUM(LEN(C7263),LEN(D7263))=0),AND(NOT(E7263="Unknown"),ISBLANK(J7263)),AND(NOT(O7263="Unknown"),ISBLANK(R7263))),"Missing Information", INDEX(Table15[Entire Service Line Classification], MATCH(SUMIFS(Table15[Unique ID],Table15[System-Owned Portion],E7263,Table15[If Material Anything Other than "Lead" in Column E,Was Material Ever Previously Lead?],G7263,Table15[Customer-Owned Portion],O7263),Table15[Unique ID],0),0)))</f>
        <v/>
      </c>
      <c r="X7263"/>
    </row>
    <row r="7264" spans="2:24" x14ac:dyDescent="0.35">
      <c r="B7264" s="146"/>
      <c r="C7264" s="31"/>
      <c r="D7264" s="31"/>
      <c r="E7264" s="44"/>
      <c r="F7264" s="43"/>
      <c r="G7264" s="84"/>
      <c r="H7264" s="31"/>
      <c r="I7264" s="207"/>
      <c r="J7264" s="84"/>
      <c r="K7264" s="31"/>
      <c r="L7264" s="31"/>
      <c r="M7264" s="169"/>
      <c r="N7264" s="148"/>
      <c r="O7264" s="106"/>
      <c r="P7264" s="43"/>
      <c r="Q7264" s="207"/>
      <c r="R7264" s="84"/>
      <c r="S7264" s="31"/>
      <c r="T7264" s="31"/>
      <c r="U7264" s="169"/>
      <c r="V7264" s="150"/>
      <c r="W7264" s="141" t="str" cm="1">
        <f t="array" ref="W7264">IF(SUM(LEN(B7264:V7264))=0,"",IF(OR(OR(ISBLANK(F7264),SUM(LEN(C7264),LEN(D7264))=0),AND(NOT(E7264="Unknown"),ISBLANK(J7264)),AND(NOT(O7264="Unknown"),ISBLANK(R7264))),"Missing Information", INDEX(Table15[Entire Service Line Classification], MATCH(SUMIFS(Table15[Unique ID],Table15[System-Owned Portion],E7264,Table15[If Material Anything Other than "Lead" in Column E,Was Material Ever Previously Lead?],G7264,Table15[Customer-Owned Portion],O7264),Table15[Unique ID],0),0)))</f>
        <v/>
      </c>
      <c r="X7264"/>
    </row>
    <row r="7265" spans="2:24" x14ac:dyDescent="0.35">
      <c r="B7265" s="146"/>
      <c r="C7265" s="31"/>
      <c r="D7265" s="31"/>
      <c r="E7265" s="44"/>
      <c r="F7265" s="43"/>
      <c r="G7265" s="84"/>
      <c r="H7265" s="31"/>
      <c r="I7265" s="207"/>
      <c r="J7265" s="84"/>
      <c r="K7265" s="31"/>
      <c r="L7265" s="31"/>
      <c r="M7265" s="169"/>
      <c r="N7265" s="148"/>
      <c r="O7265" s="106"/>
      <c r="P7265" s="43"/>
      <c r="Q7265" s="207"/>
      <c r="R7265" s="84"/>
      <c r="S7265" s="31"/>
      <c r="T7265" s="31"/>
      <c r="U7265" s="169"/>
      <c r="V7265" s="150"/>
      <c r="W7265" s="141" t="str" cm="1">
        <f t="array" ref="W7265">IF(SUM(LEN(B7265:V7265))=0,"",IF(OR(OR(ISBLANK(F7265),SUM(LEN(C7265),LEN(D7265))=0),AND(NOT(E7265="Unknown"),ISBLANK(J7265)),AND(NOT(O7265="Unknown"),ISBLANK(R7265))),"Missing Information", INDEX(Table15[Entire Service Line Classification], MATCH(SUMIFS(Table15[Unique ID],Table15[System-Owned Portion],E7265,Table15[If Material Anything Other than "Lead" in Column E,Was Material Ever Previously Lead?],G7265,Table15[Customer-Owned Portion],O7265),Table15[Unique ID],0),0)))</f>
        <v/>
      </c>
      <c r="X7265"/>
    </row>
    <row r="7266" spans="2:24" x14ac:dyDescent="0.35">
      <c r="B7266" s="146"/>
      <c r="C7266" s="31"/>
      <c r="D7266" s="31"/>
      <c r="E7266" s="44"/>
      <c r="F7266" s="43"/>
      <c r="G7266" s="84"/>
      <c r="H7266" s="31"/>
      <c r="I7266" s="207"/>
      <c r="J7266" s="84"/>
      <c r="K7266" s="31"/>
      <c r="L7266" s="31"/>
      <c r="M7266" s="169"/>
      <c r="N7266" s="148"/>
      <c r="O7266" s="106"/>
      <c r="P7266" s="43"/>
      <c r="Q7266" s="207"/>
      <c r="R7266" s="84"/>
      <c r="S7266" s="31"/>
      <c r="T7266" s="31"/>
      <c r="U7266" s="169"/>
      <c r="V7266" s="150"/>
      <c r="W7266" s="141" t="str" cm="1">
        <f t="array" ref="W7266">IF(SUM(LEN(B7266:V7266))=0,"",IF(OR(OR(ISBLANK(F7266),SUM(LEN(C7266),LEN(D7266))=0),AND(NOT(E7266="Unknown"),ISBLANK(J7266)),AND(NOT(O7266="Unknown"),ISBLANK(R7266))),"Missing Information", INDEX(Table15[Entire Service Line Classification], MATCH(SUMIFS(Table15[Unique ID],Table15[System-Owned Portion],E7266,Table15[If Material Anything Other than "Lead" in Column E,Was Material Ever Previously Lead?],G7266,Table15[Customer-Owned Portion],O7266),Table15[Unique ID],0),0)))</f>
        <v/>
      </c>
      <c r="X7266"/>
    </row>
    <row r="7267" spans="2:24" x14ac:dyDescent="0.35">
      <c r="B7267" s="146"/>
      <c r="C7267" s="31"/>
      <c r="D7267" s="31"/>
      <c r="E7267" s="44"/>
      <c r="F7267" s="43"/>
      <c r="G7267" s="84"/>
      <c r="H7267" s="31"/>
      <c r="I7267" s="207"/>
      <c r="J7267" s="84"/>
      <c r="K7267" s="31"/>
      <c r="L7267" s="31"/>
      <c r="M7267" s="169"/>
      <c r="N7267" s="148"/>
      <c r="O7267" s="106"/>
      <c r="P7267" s="43"/>
      <c r="Q7267" s="207"/>
      <c r="R7267" s="84"/>
      <c r="S7267" s="31"/>
      <c r="T7267" s="31"/>
      <c r="U7267" s="169"/>
      <c r="V7267" s="150"/>
      <c r="W7267" s="141" t="str" cm="1">
        <f t="array" ref="W7267">IF(SUM(LEN(B7267:V7267))=0,"",IF(OR(OR(ISBLANK(F7267),SUM(LEN(C7267),LEN(D7267))=0),AND(NOT(E7267="Unknown"),ISBLANK(J7267)),AND(NOT(O7267="Unknown"),ISBLANK(R7267))),"Missing Information", INDEX(Table15[Entire Service Line Classification], MATCH(SUMIFS(Table15[Unique ID],Table15[System-Owned Portion],E7267,Table15[If Material Anything Other than "Lead" in Column E,Was Material Ever Previously Lead?],G7267,Table15[Customer-Owned Portion],O7267),Table15[Unique ID],0),0)))</f>
        <v/>
      </c>
      <c r="X7267"/>
    </row>
    <row r="7268" spans="2:24" x14ac:dyDescent="0.35">
      <c r="B7268" s="146"/>
      <c r="C7268" s="31"/>
      <c r="D7268" s="31"/>
      <c r="E7268" s="44"/>
      <c r="F7268" s="43"/>
      <c r="G7268" s="84"/>
      <c r="H7268" s="31"/>
      <c r="I7268" s="207"/>
      <c r="J7268" s="84"/>
      <c r="K7268" s="31"/>
      <c r="L7268" s="31"/>
      <c r="M7268" s="169"/>
      <c r="N7268" s="148"/>
      <c r="O7268" s="106"/>
      <c r="P7268" s="43"/>
      <c r="Q7268" s="207"/>
      <c r="R7268" s="84"/>
      <c r="S7268" s="31"/>
      <c r="T7268" s="31"/>
      <c r="U7268" s="169"/>
      <c r="V7268" s="150"/>
      <c r="W7268" s="141" t="str" cm="1">
        <f t="array" ref="W7268">IF(SUM(LEN(B7268:V7268))=0,"",IF(OR(OR(ISBLANK(F7268),SUM(LEN(C7268),LEN(D7268))=0),AND(NOT(E7268="Unknown"),ISBLANK(J7268)),AND(NOT(O7268="Unknown"),ISBLANK(R7268))),"Missing Information", INDEX(Table15[Entire Service Line Classification], MATCH(SUMIFS(Table15[Unique ID],Table15[System-Owned Portion],E7268,Table15[If Material Anything Other than "Lead" in Column E,Was Material Ever Previously Lead?],G7268,Table15[Customer-Owned Portion],O7268),Table15[Unique ID],0),0)))</f>
        <v/>
      </c>
      <c r="X7268"/>
    </row>
    <row r="7269" spans="2:24" x14ac:dyDescent="0.35">
      <c r="B7269" s="146"/>
      <c r="C7269" s="31"/>
      <c r="D7269" s="31"/>
      <c r="E7269" s="44"/>
      <c r="F7269" s="43"/>
      <c r="G7269" s="84"/>
      <c r="H7269" s="31"/>
      <c r="I7269" s="207"/>
      <c r="J7269" s="84"/>
      <c r="K7269" s="31"/>
      <c r="L7269" s="31"/>
      <c r="M7269" s="169"/>
      <c r="N7269" s="148"/>
      <c r="O7269" s="106"/>
      <c r="P7269" s="43"/>
      <c r="Q7269" s="207"/>
      <c r="R7269" s="84"/>
      <c r="S7269" s="31"/>
      <c r="T7269" s="31"/>
      <c r="U7269" s="169"/>
      <c r="V7269" s="150"/>
      <c r="W7269" s="141" t="str" cm="1">
        <f t="array" ref="W7269">IF(SUM(LEN(B7269:V7269))=0,"",IF(OR(OR(ISBLANK(F7269),SUM(LEN(C7269),LEN(D7269))=0),AND(NOT(E7269="Unknown"),ISBLANK(J7269)),AND(NOT(O7269="Unknown"),ISBLANK(R7269))),"Missing Information", INDEX(Table15[Entire Service Line Classification], MATCH(SUMIFS(Table15[Unique ID],Table15[System-Owned Portion],E7269,Table15[If Material Anything Other than "Lead" in Column E,Was Material Ever Previously Lead?],G7269,Table15[Customer-Owned Portion],O7269),Table15[Unique ID],0),0)))</f>
        <v/>
      </c>
      <c r="X7269"/>
    </row>
    <row r="7270" spans="2:24" x14ac:dyDescent="0.35">
      <c r="B7270" s="146"/>
      <c r="C7270" s="31"/>
      <c r="D7270" s="31"/>
      <c r="E7270" s="44"/>
      <c r="F7270" s="43"/>
      <c r="G7270" s="84"/>
      <c r="H7270" s="31"/>
      <c r="I7270" s="207"/>
      <c r="J7270" s="84"/>
      <c r="K7270" s="31"/>
      <c r="L7270" s="31"/>
      <c r="M7270" s="169"/>
      <c r="N7270" s="148"/>
      <c r="O7270" s="106"/>
      <c r="P7270" s="43"/>
      <c r="Q7270" s="207"/>
      <c r="R7270" s="84"/>
      <c r="S7270" s="31"/>
      <c r="T7270" s="31"/>
      <c r="U7270" s="169"/>
      <c r="V7270" s="150"/>
      <c r="W7270" s="141" t="str" cm="1">
        <f t="array" ref="W7270">IF(SUM(LEN(B7270:V7270))=0,"",IF(OR(OR(ISBLANK(F7270),SUM(LEN(C7270),LEN(D7270))=0),AND(NOT(E7270="Unknown"),ISBLANK(J7270)),AND(NOT(O7270="Unknown"),ISBLANK(R7270))),"Missing Information", INDEX(Table15[Entire Service Line Classification], MATCH(SUMIFS(Table15[Unique ID],Table15[System-Owned Portion],E7270,Table15[If Material Anything Other than "Lead" in Column E,Was Material Ever Previously Lead?],G7270,Table15[Customer-Owned Portion],O7270),Table15[Unique ID],0),0)))</f>
        <v/>
      </c>
      <c r="X7270"/>
    </row>
    <row r="7271" spans="2:24" x14ac:dyDescent="0.35">
      <c r="B7271" s="146"/>
      <c r="C7271" s="31"/>
      <c r="D7271" s="31"/>
      <c r="E7271" s="44"/>
      <c r="F7271" s="43"/>
      <c r="G7271" s="84"/>
      <c r="H7271" s="31"/>
      <c r="I7271" s="207"/>
      <c r="J7271" s="84"/>
      <c r="K7271" s="31"/>
      <c r="L7271" s="31"/>
      <c r="M7271" s="169"/>
      <c r="N7271" s="148"/>
      <c r="O7271" s="106"/>
      <c r="P7271" s="43"/>
      <c r="Q7271" s="207"/>
      <c r="R7271" s="84"/>
      <c r="S7271" s="31"/>
      <c r="T7271" s="31"/>
      <c r="U7271" s="169"/>
      <c r="V7271" s="150"/>
      <c r="W7271" s="141" t="str" cm="1">
        <f t="array" ref="W7271">IF(SUM(LEN(B7271:V7271))=0,"",IF(OR(OR(ISBLANK(F7271),SUM(LEN(C7271),LEN(D7271))=0),AND(NOT(E7271="Unknown"),ISBLANK(J7271)),AND(NOT(O7271="Unknown"),ISBLANK(R7271))),"Missing Information", INDEX(Table15[Entire Service Line Classification], MATCH(SUMIFS(Table15[Unique ID],Table15[System-Owned Portion],E7271,Table15[If Material Anything Other than "Lead" in Column E,Was Material Ever Previously Lead?],G7271,Table15[Customer-Owned Portion],O7271),Table15[Unique ID],0),0)))</f>
        <v/>
      </c>
      <c r="X7271"/>
    </row>
    <row r="7272" spans="2:24" x14ac:dyDescent="0.35">
      <c r="B7272" s="146"/>
      <c r="C7272" s="31"/>
      <c r="D7272" s="31"/>
      <c r="E7272" s="44"/>
      <c r="F7272" s="43"/>
      <c r="G7272" s="84"/>
      <c r="H7272" s="31"/>
      <c r="I7272" s="207"/>
      <c r="J7272" s="84"/>
      <c r="K7272" s="31"/>
      <c r="L7272" s="31"/>
      <c r="M7272" s="169"/>
      <c r="N7272" s="148"/>
      <c r="O7272" s="106"/>
      <c r="P7272" s="43"/>
      <c r="Q7272" s="207"/>
      <c r="R7272" s="84"/>
      <c r="S7272" s="31"/>
      <c r="T7272" s="31"/>
      <c r="U7272" s="169"/>
      <c r="V7272" s="150"/>
      <c r="W7272" s="141" t="str" cm="1">
        <f t="array" ref="W7272">IF(SUM(LEN(B7272:V7272))=0,"",IF(OR(OR(ISBLANK(F7272),SUM(LEN(C7272),LEN(D7272))=0),AND(NOT(E7272="Unknown"),ISBLANK(J7272)),AND(NOT(O7272="Unknown"),ISBLANK(R7272))),"Missing Information", INDEX(Table15[Entire Service Line Classification], MATCH(SUMIFS(Table15[Unique ID],Table15[System-Owned Portion],E7272,Table15[If Material Anything Other than "Lead" in Column E,Was Material Ever Previously Lead?],G7272,Table15[Customer-Owned Portion],O7272),Table15[Unique ID],0),0)))</f>
        <v/>
      </c>
      <c r="X7272"/>
    </row>
    <row r="7273" spans="2:24" x14ac:dyDescent="0.35">
      <c r="B7273" s="146"/>
      <c r="C7273" s="31"/>
      <c r="D7273" s="31"/>
      <c r="E7273" s="44"/>
      <c r="F7273" s="43"/>
      <c r="G7273" s="84"/>
      <c r="H7273" s="31"/>
      <c r="I7273" s="207"/>
      <c r="J7273" s="84"/>
      <c r="K7273" s="31"/>
      <c r="L7273" s="31"/>
      <c r="M7273" s="169"/>
      <c r="N7273" s="148"/>
      <c r="O7273" s="106"/>
      <c r="P7273" s="43"/>
      <c r="Q7273" s="207"/>
      <c r="R7273" s="84"/>
      <c r="S7273" s="31"/>
      <c r="T7273" s="31"/>
      <c r="U7273" s="169"/>
      <c r="V7273" s="150"/>
      <c r="W7273" s="141" t="str" cm="1">
        <f t="array" ref="W7273">IF(SUM(LEN(B7273:V7273))=0,"",IF(OR(OR(ISBLANK(F7273),SUM(LEN(C7273),LEN(D7273))=0),AND(NOT(E7273="Unknown"),ISBLANK(J7273)),AND(NOT(O7273="Unknown"),ISBLANK(R7273))),"Missing Information", INDEX(Table15[Entire Service Line Classification], MATCH(SUMIFS(Table15[Unique ID],Table15[System-Owned Portion],E7273,Table15[If Material Anything Other than "Lead" in Column E,Was Material Ever Previously Lead?],G7273,Table15[Customer-Owned Portion],O7273),Table15[Unique ID],0),0)))</f>
        <v/>
      </c>
      <c r="X7273"/>
    </row>
    <row r="7274" spans="2:24" x14ac:dyDescent="0.35">
      <c r="B7274" s="146"/>
      <c r="C7274" s="31"/>
      <c r="D7274" s="31"/>
      <c r="E7274" s="44"/>
      <c r="F7274" s="43"/>
      <c r="G7274" s="84"/>
      <c r="H7274" s="31"/>
      <c r="I7274" s="207"/>
      <c r="J7274" s="84"/>
      <c r="K7274" s="31"/>
      <c r="L7274" s="31"/>
      <c r="M7274" s="169"/>
      <c r="N7274" s="148"/>
      <c r="O7274" s="106"/>
      <c r="P7274" s="43"/>
      <c r="Q7274" s="207"/>
      <c r="R7274" s="84"/>
      <c r="S7274" s="31"/>
      <c r="T7274" s="31"/>
      <c r="U7274" s="169"/>
      <c r="V7274" s="150"/>
      <c r="W7274" s="141" t="str" cm="1">
        <f t="array" ref="W7274">IF(SUM(LEN(B7274:V7274))=0,"",IF(OR(OR(ISBLANK(F7274),SUM(LEN(C7274),LEN(D7274))=0),AND(NOT(E7274="Unknown"),ISBLANK(J7274)),AND(NOT(O7274="Unknown"),ISBLANK(R7274))),"Missing Information", INDEX(Table15[Entire Service Line Classification], MATCH(SUMIFS(Table15[Unique ID],Table15[System-Owned Portion],E7274,Table15[If Material Anything Other than "Lead" in Column E,Was Material Ever Previously Lead?],G7274,Table15[Customer-Owned Portion],O7274),Table15[Unique ID],0),0)))</f>
        <v/>
      </c>
      <c r="X7274"/>
    </row>
    <row r="7275" spans="2:24" x14ac:dyDescent="0.35">
      <c r="B7275" s="146"/>
      <c r="C7275" s="31"/>
      <c r="D7275" s="31"/>
      <c r="E7275" s="44"/>
      <c r="F7275" s="43"/>
      <c r="G7275" s="84"/>
      <c r="H7275" s="31"/>
      <c r="I7275" s="207"/>
      <c r="J7275" s="84"/>
      <c r="K7275" s="31"/>
      <c r="L7275" s="31"/>
      <c r="M7275" s="169"/>
      <c r="N7275" s="148"/>
      <c r="O7275" s="106"/>
      <c r="P7275" s="43"/>
      <c r="Q7275" s="207"/>
      <c r="R7275" s="84"/>
      <c r="S7275" s="31"/>
      <c r="T7275" s="31"/>
      <c r="U7275" s="169"/>
      <c r="V7275" s="150"/>
      <c r="W7275" s="141" t="str" cm="1">
        <f t="array" ref="W7275">IF(SUM(LEN(B7275:V7275))=0,"",IF(OR(OR(ISBLANK(F7275),SUM(LEN(C7275),LEN(D7275))=0),AND(NOT(E7275="Unknown"),ISBLANK(J7275)),AND(NOT(O7275="Unknown"),ISBLANK(R7275))),"Missing Information", INDEX(Table15[Entire Service Line Classification], MATCH(SUMIFS(Table15[Unique ID],Table15[System-Owned Portion],E7275,Table15[If Material Anything Other than "Lead" in Column E,Was Material Ever Previously Lead?],G7275,Table15[Customer-Owned Portion],O7275),Table15[Unique ID],0),0)))</f>
        <v/>
      </c>
      <c r="X7275"/>
    </row>
    <row r="7276" spans="2:24" x14ac:dyDescent="0.35">
      <c r="B7276" s="146"/>
      <c r="C7276" s="31"/>
      <c r="D7276" s="31"/>
      <c r="E7276" s="44"/>
      <c r="F7276" s="43"/>
      <c r="G7276" s="84"/>
      <c r="H7276" s="31"/>
      <c r="I7276" s="207"/>
      <c r="J7276" s="84"/>
      <c r="K7276" s="31"/>
      <c r="L7276" s="31"/>
      <c r="M7276" s="169"/>
      <c r="N7276" s="148"/>
      <c r="O7276" s="106"/>
      <c r="P7276" s="43"/>
      <c r="Q7276" s="207"/>
      <c r="R7276" s="84"/>
      <c r="S7276" s="31"/>
      <c r="T7276" s="31"/>
      <c r="U7276" s="169"/>
      <c r="V7276" s="150"/>
      <c r="W7276" s="141" t="str" cm="1">
        <f t="array" ref="W7276">IF(SUM(LEN(B7276:V7276))=0,"",IF(OR(OR(ISBLANK(F7276),SUM(LEN(C7276),LEN(D7276))=0),AND(NOT(E7276="Unknown"),ISBLANK(J7276)),AND(NOT(O7276="Unknown"),ISBLANK(R7276))),"Missing Information", INDEX(Table15[Entire Service Line Classification], MATCH(SUMIFS(Table15[Unique ID],Table15[System-Owned Portion],E7276,Table15[If Material Anything Other than "Lead" in Column E,Was Material Ever Previously Lead?],G7276,Table15[Customer-Owned Portion],O7276),Table15[Unique ID],0),0)))</f>
        <v/>
      </c>
      <c r="X7276"/>
    </row>
    <row r="7277" spans="2:24" x14ac:dyDescent="0.35">
      <c r="B7277" s="146"/>
      <c r="C7277" s="31"/>
      <c r="D7277" s="31"/>
      <c r="E7277" s="44"/>
      <c r="F7277" s="43"/>
      <c r="G7277" s="84"/>
      <c r="H7277" s="31"/>
      <c r="I7277" s="207"/>
      <c r="J7277" s="84"/>
      <c r="K7277" s="31"/>
      <c r="L7277" s="31"/>
      <c r="M7277" s="169"/>
      <c r="N7277" s="148"/>
      <c r="O7277" s="106"/>
      <c r="P7277" s="43"/>
      <c r="Q7277" s="207"/>
      <c r="R7277" s="84"/>
      <c r="S7277" s="31"/>
      <c r="T7277" s="31"/>
      <c r="U7277" s="169"/>
      <c r="V7277" s="150"/>
      <c r="W7277" s="141" t="str" cm="1">
        <f t="array" ref="W7277">IF(SUM(LEN(B7277:V7277))=0,"",IF(OR(OR(ISBLANK(F7277),SUM(LEN(C7277),LEN(D7277))=0),AND(NOT(E7277="Unknown"),ISBLANK(J7277)),AND(NOT(O7277="Unknown"),ISBLANK(R7277))),"Missing Information", INDEX(Table15[Entire Service Line Classification], MATCH(SUMIFS(Table15[Unique ID],Table15[System-Owned Portion],E7277,Table15[If Material Anything Other than "Lead" in Column E,Was Material Ever Previously Lead?],G7277,Table15[Customer-Owned Portion],O7277),Table15[Unique ID],0),0)))</f>
        <v/>
      </c>
      <c r="X7277"/>
    </row>
    <row r="7278" spans="2:24" x14ac:dyDescent="0.35">
      <c r="B7278" s="146"/>
      <c r="C7278" s="31"/>
      <c r="D7278" s="31"/>
      <c r="E7278" s="44"/>
      <c r="F7278" s="43"/>
      <c r="G7278" s="84"/>
      <c r="H7278" s="31"/>
      <c r="I7278" s="207"/>
      <c r="J7278" s="84"/>
      <c r="K7278" s="31"/>
      <c r="L7278" s="31"/>
      <c r="M7278" s="169"/>
      <c r="N7278" s="148"/>
      <c r="O7278" s="106"/>
      <c r="P7278" s="43"/>
      <c r="Q7278" s="207"/>
      <c r="R7278" s="84"/>
      <c r="S7278" s="31"/>
      <c r="T7278" s="31"/>
      <c r="U7278" s="169"/>
      <c r="V7278" s="150"/>
      <c r="W7278" s="141" t="str" cm="1">
        <f t="array" ref="W7278">IF(SUM(LEN(B7278:V7278))=0,"",IF(OR(OR(ISBLANK(F7278),SUM(LEN(C7278),LEN(D7278))=0),AND(NOT(E7278="Unknown"),ISBLANK(J7278)),AND(NOT(O7278="Unknown"),ISBLANK(R7278))),"Missing Information", INDEX(Table15[Entire Service Line Classification], MATCH(SUMIFS(Table15[Unique ID],Table15[System-Owned Portion],E7278,Table15[If Material Anything Other than "Lead" in Column E,Was Material Ever Previously Lead?],G7278,Table15[Customer-Owned Portion],O7278),Table15[Unique ID],0),0)))</f>
        <v/>
      </c>
      <c r="X7278"/>
    </row>
    <row r="7279" spans="2:24" x14ac:dyDescent="0.35">
      <c r="B7279" s="146"/>
      <c r="C7279" s="31"/>
      <c r="D7279" s="31"/>
      <c r="E7279" s="44"/>
      <c r="F7279" s="43"/>
      <c r="G7279" s="84"/>
      <c r="H7279" s="31"/>
      <c r="I7279" s="207"/>
      <c r="J7279" s="84"/>
      <c r="K7279" s="31"/>
      <c r="L7279" s="31"/>
      <c r="M7279" s="169"/>
      <c r="N7279" s="148"/>
      <c r="O7279" s="106"/>
      <c r="P7279" s="43"/>
      <c r="Q7279" s="207"/>
      <c r="R7279" s="84"/>
      <c r="S7279" s="31"/>
      <c r="T7279" s="31"/>
      <c r="U7279" s="169"/>
      <c r="V7279" s="150"/>
      <c r="W7279" s="141" t="str" cm="1">
        <f t="array" ref="W7279">IF(SUM(LEN(B7279:V7279))=0,"",IF(OR(OR(ISBLANK(F7279),SUM(LEN(C7279),LEN(D7279))=0),AND(NOT(E7279="Unknown"),ISBLANK(J7279)),AND(NOT(O7279="Unknown"),ISBLANK(R7279))),"Missing Information", INDEX(Table15[Entire Service Line Classification], MATCH(SUMIFS(Table15[Unique ID],Table15[System-Owned Portion],E7279,Table15[If Material Anything Other than "Lead" in Column E,Was Material Ever Previously Lead?],G7279,Table15[Customer-Owned Portion],O7279),Table15[Unique ID],0),0)))</f>
        <v/>
      </c>
      <c r="X7279"/>
    </row>
    <row r="7280" spans="2:24" x14ac:dyDescent="0.35">
      <c r="B7280" s="146"/>
      <c r="C7280" s="31"/>
      <c r="D7280" s="31"/>
      <c r="E7280" s="44"/>
      <c r="F7280" s="43"/>
      <c r="G7280" s="84"/>
      <c r="H7280" s="31"/>
      <c r="I7280" s="207"/>
      <c r="J7280" s="84"/>
      <c r="K7280" s="31"/>
      <c r="L7280" s="31"/>
      <c r="M7280" s="169"/>
      <c r="N7280" s="148"/>
      <c r="O7280" s="106"/>
      <c r="P7280" s="43"/>
      <c r="Q7280" s="207"/>
      <c r="R7280" s="84"/>
      <c r="S7280" s="31"/>
      <c r="T7280" s="31"/>
      <c r="U7280" s="169"/>
      <c r="V7280" s="150"/>
      <c r="W7280" s="141" t="str" cm="1">
        <f t="array" ref="W7280">IF(SUM(LEN(B7280:V7280))=0,"",IF(OR(OR(ISBLANK(F7280),SUM(LEN(C7280),LEN(D7280))=0),AND(NOT(E7280="Unknown"),ISBLANK(J7280)),AND(NOT(O7280="Unknown"),ISBLANK(R7280))),"Missing Information", INDEX(Table15[Entire Service Line Classification], MATCH(SUMIFS(Table15[Unique ID],Table15[System-Owned Portion],E7280,Table15[If Material Anything Other than "Lead" in Column E,Was Material Ever Previously Lead?],G7280,Table15[Customer-Owned Portion],O7280),Table15[Unique ID],0),0)))</f>
        <v/>
      </c>
      <c r="X7280"/>
    </row>
    <row r="7281" spans="2:24" x14ac:dyDescent="0.35">
      <c r="B7281" s="146"/>
      <c r="C7281" s="31"/>
      <c r="D7281" s="31"/>
      <c r="E7281" s="44"/>
      <c r="F7281" s="43"/>
      <c r="G7281" s="84"/>
      <c r="H7281" s="31"/>
      <c r="I7281" s="207"/>
      <c r="J7281" s="84"/>
      <c r="K7281" s="31"/>
      <c r="L7281" s="31"/>
      <c r="M7281" s="169"/>
      <c r="N7281" s="148"/>
      <c r="O7281" s="106"/>
      <c r="P7281" s="43"/>
      <c r="Q7281" s="207"/>
      <c r="R7281" s="84"/>
      <c r="S7281" s="31"/>
      <c r="T7281" s="31"/>
      <c r="U7281" s="169"/>
      <c r="V7281" s="150"/>
      <c r="W7281" s="141" t="str" cm="1">
        <f t="array" ref="W7281">IF(SUM(LEN(B7281:V7281))=0,"",IF(OR(OR(ISBLANK(F7281),SUM(LEN(C7281),LEN(D7281))=0),AND(NOT(E7281="Unknown"),ISBLANK(J7281)),AND(NOT(O7281="Unknown"),ISBLANK(R7281))),"Missing Information", INDEX(Table15[Entire Service Line Classification], MATCH(SUMIFS(Table15[Unique ID],Table15[System-Owned Portion],E7281,Table15[If Material Anything Other than "Lead" in Column E,Was Material Ever Previously Lead?],G7281,Table15[Customer-Owned Portion],O7281),Table15[Unique ID],0),0)))</f>
        <v/>
      </c>
      <c r="X7281"/>
    </row>
    <row r="7282" spans="2:24" x14ac:dyDescent="0.35">
      <c r="B7282" s="146"/>
      <c r="C7282" s="31"/>
      <c r="D7282" s="31"/>
      <c r="E7282" s="44"/>
      <c r="F7282" s="43"/>
      <c r="G7282" s="84"/>
      <c r="H7282" s="31"/>
      <c r="I7282" s="207"/>
      <c r="J7282" s="84"/>
      <c r="K7282" s="31"/>
      <c r="L7282" s="31"/>
      <c r="M7282" s="169"/>
      <c r="N7282" s="148"/>
      <c r="O7282" s="106"/>
      <c r="P7282" s="43"/>
      <c r="Q7282" s="207"/>
      <c r="R7282" s="84"/>
      <c r="S7282" s="31"/>
      <c r="T7282" s="31"/>
      <c r="U7282" s="169"/>
      <c r="V7282" s="150"/>
      <c r="W7282" s="141" t="str" cm="1">
        <f t="array" ref="W7282">IF(SUM(LEN(B7282:V7282))=0,"",IF(OR(OR(ISBLANK(F7282),SUM(LEN(C7282),LEN(D7282))=0),AND(NOT(E7282="Unknown"),ISBLANK(J7282)),AND(NOT(O7282="Unknown"),ISBLANK(R7282))),"Missing Information", INDEX(Table15[Entire Service Line Classification], MATCH(SUMIFS(Table15[Unique ID],Table15[System-Owned Portion],E7282,Table15[If Material Anything Other than "Lead" in Column E,Was Material Ever Previously Lead?],G7282,Table15[Customer-Owned Portion],O7282),Table15[Unique ID],0),0)))</f>
        <v/>
      </c>
      <c r="X7282"/>
    </row>
    <row r="7283" spans="2:24" x14ac:dyDescent="0.35">
      <c r="B7283" s="146"/>
      <c r="C7283" s="31"/>
      <c r="D7283" s="31"/>
      <c r="E7283" s="44"/>
      <c r="F7283" s="43"/>
      <c r="G7283" s="84"/>
      <c r="H7283" s="31"/>
      <c r="I7283" s="207"/>
      <c r="J7283" s="84"/>
      <c r="K7283" s="31"/>
      <c r="L7283" s="31"/>
      <c r="M7283" s="169"/>
      <c r="N7283" s="148"/>
      <c r="O7283" s="106"/>
      <c r="P7283" s="43"/>
      <c r="Q7283" s="207"/>
      <c r="R7283" s="84"/>
      <c r="S7283" s="31"/>
      <c r="T7283" s="31"/>
      <c r="U7283" s="169"/>
      <c r="V7283" s="150"/>
      <c r="W7283" s="141" t="str" cm="1">
        <f t="array" ref="W7283">IF(SUM(LEN(B7283:V7283))=0,"",IF(OR(OR(ISBLANK(F7283),SUM(LEN(C7283),LEN(D7283))=0),AND(NOT(E7283="Unknown"),ISBLANK(J7283)),AND(NOT(O7283="Unknown"),ISBLANK(R7283))),"Missing Information", INDEX(Table15[Entire Service Line Classification], MATCH(SUMIFS(Table15[Unique ID],Table15[System-Owned Portion],E7283,Table15[If Material Anything Other than "Lead" in Column E,Was Material Ever Previously Lead?],G7283,Table15[Customer-Owned Portion],O7283),Table15[Unique ID],0),0)))</f>
        <v/>
      </c>
      <c r="X7283"/>
    </row>
    <row r="7284" spans="2:24" x14ac:dyDescent="0.35">
      <c r="B7284" s="146"/>
      <c r="C7284" s="31"/>
      <c r="D7284" s="31"/>
      <c r="E7284" s="44"/>
      <c r="F7284" s="43"/>
      <c r="G7284" s="84"/>
      <c r="H7284" s="31"/>
      <c r="I7284" s="207"/>
      <c r="J7284" s="84"/>
      <c r="K7284" s="31"/>
      <c r="L7284" s="31"/>
      <c r="M7284" s="169"/>
      <c r="N7284" s="148"/>
      <c r="O7284" s="106"/>
      <c r="P7284" s="43"/>
      <c r="Q7284" s="207"/>
      <c r="R7284" s="84"/>
      <c r="S7284" s="31"/>
      <c r="T7284" s="31"/>
      <c r="U7284" s="169"/>
      <c r="V7284" s="150"/>
      <c r="W7284" s="141" t="str" cm="1">
        <f t="array" ref="W7284">IF(SUM(LEN(B7284:V7284))=0,"",IF(OR(OR(ISBLANK(F7284),SUM(LEN(C7284),LEN(D7284))=0),AND(NOT(E7284="Unknown"),ISBLANK(J7284)),AND(NOT(O7284="Unknown"),ISBLANK(R7284))),"Missing Information", INDEX(Table15[Entire Service Line Classification], MATCH(SUMIFS(Table15[Unique ID],Table15[System-Owned Portion],E7284,Table15[If Material Anything Other than "Lead" in Column E,Was Material Ever Previously Lead?],G7284,Table15[Customer-Owned Portion],O7284),Table15[Unique ID],0),0)))</f>
        <v/>
      </c>
      <c r="X7284"/>
    </row>
    <row r="7285" spans="2:24" x14ac:dyDescent="0.35">
      <c r="B7285" s="146"/>
      <c r="C7285" s="31"/>
      <c r="D7285" s="31"/>
      <c r="E7285" s="44"/>
      <c r="F7285" s="43"/>
      <c r="G7285" s="84"/>
      <c r="H7285" s="31"/>
      <c r="I7285" s="207"/>
      <c r="J7285" s="84"/>
      <c r="K7285" s="31"/>
      <c r="L7285" s="31"/>
      <c r="M7285" s="169"/>
      <c r="N7285" s="148"/>
      <c r="O7285" s="106"/>
      <c r="P7285" s="43"/>
      <c r="Q7285" s="207"/>
      <c r="R7285" s="84"/>
      <c r="S7285" s="31"/>
      <c r="T7285" s="31"/>
      <c r="U7285" s="169"/>
      <c r="V7285" s="150"/>
      <c r="W7285" s="141" t="str" cm="1">
        <f t="array" ref="W7285">IF(SUM(LEN(B7285:V7285))=0,"",IF(OR(OR(ISBLANK(F7285),SUM(LEN(C7285),LEN(D7285))=0),AND(NOT(E7285="Unknown"),ISBLANK(J7285)),AND(NOT(O7285="Unknown"),ISBLANK(R7285))),"Missing Information", INDEX(Table15[Entire Service Line Classification], MATCH(SUMIFS(Table15[Unique ID],Table15[System-Owned Portion],E7285,Table15[If Material Anything Other than "Lead" in Column E,Was Material Ever Previously Lead?],G7285,Table15[Customer-Owned Portion],O7285),Table15[Unique ID],0),0)))</f>
        <v/>
      </c>
      <c r="X7285"/>
    </row>
    <row r="7286" spans="2:24" x14ac:dyDescent="0.35">
      <c r="B7286" s="146"/>
      <c r="C7286" s="31"/>
      <c r="D7286" s="31"/>
      <c r="E7286" s="44"/>
      <c r="F7286" s="43"/>
      <c r="G7286" s="84"/>
      <c r="H7286" s="31"/>
      <c r="I7286" s="207"/>
      <c r="J7286" s="84"/>
      <c r="K7286" s="31"/>
      <c r="L7286" s="31"/>
      <c r="M7286" s="169"/>
      <c r="N7286" s="148"/>
      <c r="O7286" s="106"/>
      <c r="P7286" s="43"/>
      <c r="Q7286" s="207"/>
      <c r="R7286" s="84"/>
      <c r="S7286" s="31"/>
      <c r="T7286" s="31"/>
      <c r="U7286" s="169"/>
      <c r="V7286" s="150"/>
      <c r="W7286" s="141" t="str" cm="1">
        <f t="array" ref="W7286">IF(SUM(LEN(B7286:V7286))=0,"",IF(OR(OR(ISBLANK(F7286),SUM(LEN(C7286),LEN(D7286))=0),AND(NOT(E7286="Unknown"),ISBLANK(J7286)),AND(NOT(O7286="Unknown"),ISBLANK(R7286))),"Missing Information", INDEX(Table15[Entire Service Line Classification], MATCH(SUMIFS(Table15[Unique ID],Table15[System-Owned Portion],E7286,Table15[If Material Anything Other than "Lead" in Column E,Was Material Ever Previously Lead?],G7286,Table15[Customer-Owned Portion],O7286),Table15[Unique ID],0),0)))</f>
        <v/>
      </c>
      <c r="X7286"/>
    </row>
    <row r="7287" spans="2:24" x14ac:dyDescent="0.35">
      <c r="B7287" s="146"/>
      <c r="C7287" s="31"/>
      <c r="D7287" s="31"/>
      <c r="E7287" s="44"/>
      <c r="F7287" s="43"/>
      <c r="G7287" s="84"/>
      <c r="H7287" s="31"/>
      <c r="I7287" s="207"/>
      <c r="J7287" s="84"/>
      <c r="K7287" s="31"/>
      <c r="L7287" s="31"/>
      <c r="M7287" s="169"/>
      <c r="N7287" s="148"/>
      <c r="O7287" s="106"/>
      <c r="P7287" s="43"/>
      <c r="Q7287" s="207"/>
      <c r="R7287" s="84"/>
      <c r="S7287" s="31"/>
      <c r="T7287" s="31"/>
      <c r="U7287" s="169"/>
      <c r="V7287" s="150"/>
      <c r="W7287" s="141" t="str" cm="1">
        <f t="array" ref="W7287">IF(SUM(LEN(B7287:V7287))=0,"",IF(OR(OR(ISBLANK(F7287),SUM(LEN(C7287),LEN(D7287))=0),AND(NOT(E7287="Unknown"),ISBLANK(J7287)),AND(NOT(O7287="Unknown"),ISBLANK(R7287))),"Missing Information", INDEX(Table15[Entire Service Line Classification], MATCH(SUMIFS(Table15[Unique ID],Table15[System-Owned Portion],E7287,Table15[If Material Anything Other than "Lead" in Column E,Was Material Ever Previously Lead?],G7287,Table15[Customer-Owned Portion],O7287),Table15[Unique ID],0),0)))</f>
        <v/>
      </c>
      <c r="X7287"/>
    </row>
    <row r="7288" spans="2:24" x14ac:dyDescent="0.35">
      <c r="B7288" s="146"/>
      <c r="C7288" s="31"/>
      <c r="D7288" s="31"/>
      <c r="E7288" s="44"/>
      <c r="F7288" s="43"/>
      <c r="G7288" s="84"/>
      <c r="H7288" s="31"/>
      <c r="I7288" s="207"/>
      <c r="J7288" s="84"/>
      <c r="K7288" s="31"/>
      <c r="L7288" s="31"/>
      <c r="M7288" s="169"/>
      <c r="N7288" s="148"/>
      <c r="O7288" s="106"/>
      <c r="P7288" s="43"/>
      <c r="Q7288" s="207"/>
      <c r="R7288" s="84"/>
      <c r="S7288" s="31"/>
      <c r="T7288" s="31"/>
      <c r="U7288" s="169"/>
      <c r="V7288" s="150"/>
      <c r="W7288" s="141" t="str" cm="1">
        <f t="array" ref="W7288">IF(SUM(LEN(B7288:V7288))=0,"",IF(OR(OR(ISBLANK(F7288),SUM(LEN(C7288),LEN(D7288))=0),AND(NOT(E7288="Unknown"),ISBLANK(J7288)),AND(NOT(O7288="Unknown"),ISBLANK(R7288))),"Missing Information", INDEX(Table15[Entire Service Line Classification], MATCH(SUMIFS(Table15[Unique ID],Table15[System-Owned Portion],E7288,Table15[If Material Anything Other than "Lead" in Column E,Was Material Ever Previously Lead?],G7288,Table15[Customer-Owned Portion],O7288),Table15[Unique ID],0),0)))</f>
        <v/>
      </c>
      <c r="X7288"/>
    </row>
    <row r="7289" spans="2:24" x14ac:dyDescent="0.35">
      <c r="B7289" s="146"/>
      <c r="C7289" s="31"/>
      <c r="D7289" s="31"/>
      <c r="E7289" s="44"/>
      <c r="F7289" s="43"/>
      <c r="G7289" s="84"/>
      <c r="H7289" s="31"/>
      <c r="I7289" s="207"/>
      <c r="J7289" s="84"/>
      <c r="K7289" s="31"/>
      <c r="L7289" s="31"/>
      <c r="M7289" s="169"/>
      <c r="N7289" s="148"/>
      <c r="O7289" s="106"/>
      <c r="P7289" s="43"/>
      <c r="Q7289" s="207"/>
      <c r="R7289" s="84"/>
      <c r="S7289" s="31"/>
      <c r="T7289" s="31"/>
      <c r="U7289" s="169"/>
      <c r="V7289" s="150"/>
      <c r="W7289" s="141" t="str" cm="1">
        <f t="array" ref="W7289">IF(SUM(LEN(B7289:V7289))=0,"",IF(OR(OR(ISBLANK(F7289),SUM(LEN(C7289),LEN(D7289))=0),AND(NOT(E7289="Unknown"),ISBLANK(J7289)),AND(NOT(O7289="Unknown"),ISBLANK(R7289))),"Missing Information", INDEX(Table15[Entire Service Line Classification], MATCH(SUMIFS(Table15[Unique ID],Table15[System-Owned Portion],E7289,Table15[If Material Anything Other than "Lead" in Column E,Was Material Ever Previously Lead?],G7289,Table15[Customer-Owned Portion],O7289),Table15[Unique ID],0),0)))</f>
        <v/>
      </c>
      <c r="X7289"/>
    </row>
    <row r="7290" spans="2:24" x14ac:dyDescent="0.35">
      <c r="B7290" s="146"/>
      <c r="C7290" s="31"/>
      <c r="D7290" s="31"/>
      <c r="E7290" s="44"/>
      <c r="F7290" s="43"/>
      <c r="G7290" s="84"/>
      <c r="H7290" s="31"/>
      <c r="I7290" s="207"/>
      <c r="J7290" s="84"/>
      <c r="K7290" s="31"/>
      <c r="L7290" s="31"/>
      <c r="M7290" s="169"/>
      <c r="N7290" s="148"/>
      <c r="O7290" s="106"/>
      <c r="P7290" s="43"/>
      <c r="Q7290" s="207"/>
      <c r="R7290" s="84"/>
      <c r="S7290" s="31"/>
      <c r="T7290" s="31"/>
      <c r="U7290" s="169"/>
      <c r="V7290" s="150"/>
      <c r="W7290" s="141" t="str" cm="1">
        <f t="array" ref="W7290">IF(SUM(LEN(B7290:V7290))=0,"",IF(OR(OR(ISBLANK(F7290),SUM(LEN(C7290),LEN(D7290))=0),AND(NOT(E7290="Unknown"),ISBLANK(J7290)),AND(NOT(O7290="Unknown"),ISBLANK(R7290))),"Missing Information", INDEX(Table15[Entire Service Line Classification], MATCH(SUMIFS(Table15[Unique ID],Table15[System-Owned Portion],E7290,Table15[If Material Anything Other than "Lead" in Column E,Was Material Ever Previously Lead?],G7290,Table15[Customer-Owned Portion],O7290),Table15[Unique ID],0),0)))</f>
        <v/>
      </c>
      <c r="X7290"/>
    </row>
    <row r="7291" spans="2:24" x14ac:dyDescent="0.35">
      <c r="B7291" s="146"/>
      <c r="C7291" s="31"/>
      <c r="D7291" s="31"/>
      <c r="E7291" s="44"/>
      <c r="F7291" s="43"/>
      <c r="G7291" s="84"/>
      <c r="H7291" s="31"/>
      <c r="I7291" s="207"/>
      <c r="J7291" s="84"/>
      <c r="K7291" s="31"/>
      <c r="L7291" s="31"/>
      <c r="M7291" s="169"/>
      <c r="N7291" s="148"/>
      <c r="O7291" s="106"/>
      <c r="P7291" s="43"/>
      <c r="Q7291" s="207"/>
      <c r="R7291" s="84"/>
      <c r="S7291" s="31"/>
      <c r="T7291" s="31"/>
      <c r="U7291" s="169"/>
      <c r="V7291" s="150"/>
      <c r="W7291" s="141" t="str" cm="1">
        <f t="array" ref="W7291">IF(SUM(LEN(B7291:V7291))=0,"",IF(OR(OR(ISBLANK(F7291),SUM(LEN(C7291),LEN(D7291))=0),AND(NOT(E7291="Unknown"),ISBLANK(J7291)),AND(NOT(O7291="Unknown"),ISBLANK(R7291))),"Missing Information", INDEX(Table15[Entire Service Line Classification], MATCH(SUMIFS(Table15[Unique ID],Table15[System-Owned Portion],E7291,Table15[If Material Anything Other than "Lead" in Column E,Was Material Ever Previously Lead?],G7291,Table15[Customer-Owned Portion],O7291),Table15[Unique ID],0),0)))</f>
        <v/>
      </c>
      <c r="X7291"/>
    </row>
    <row r="7292" spans="2:24" x14ac:dyDescent="0.35">
      <c r="B7292" s="146"/>
      <c r="C7292" s="31"/>
      <c r="D7292" s="31"/>
      <c r="E7292" s="44"/>
      <c r="F7292" s="43"/>
      <c r="G7292" s="84"/>
      <c r="H7292" s="31"/>
      <c r="I7292" s="207"/>
      <c r="J7292" s="84"/>
      <c r="K7292" s="31"/>
      <c r="L7292" s="31"/>
      <c r="M7292" s="169"/>
      <c r="N7292" s="148"/>
      <c r="O7292" s="106"/>
      <c r="P7292" s="43"/>
      <c r="Q7292" s="207"/>
      <c r="R7292" s="84"/>
      <c r="S7292" s="31"/>
      <c r="T7292" s="31"/>
      <c r="U7292" s="169"/>
      <c r="V7292" s="150"/>
      <c r="W7292" s="141" t="str" cm="1">
        <f t="array" ref="W7292">IF(SUM(LEN(B7292:V7292))=0,"",IF(OR(OR(ISBLANK(F7292),SUM(LEN(C7292),LEN(D7292))=0),AND(NOT(E7292="Unknown"),ISBLANK(J7292)),AND(NOT(O7292="Unknown"),ISBLANK(R7292))),"Missing Information", INDEX(Table15[Entire Service Line Classification], MATCH(SUMIFS(Table15[Unique ID],Table15[System-Owned Portion],E7292,Table15[If Material Anything Other than "Lead" in Column E,Was Material Ever Previously Lead?],G7292,Table15[Customer-Owned Portion],O7292),Table15[Unique ID],0),0)))</f>
        <v/>
      </c>
      <c r="X7292"/>
    </row>
    <row r="7293" spans="2:24" x14ac:dyDescent="0.35">
      <c r="B7293" s="146"/>
      <c r="C7293" s="31"/>
      <c r="D7293" s="31"/>
      <c r="E7293" s="44"/>
      <c r="F7293" s="43"/>
      <c r="G7293" s="84"/>
      <c r="H7293" s="31"/>
      <c r="I7293" s="207"/>
      <c r="J7293" s="84"/>
      <c r="K7293" s="31"/>
      <c r="L7293" s="31"/>
      <c r="M7293" s="169"/>
      <c r="N7293" s="148"/>
      <c r="O7293" s="106"/>
      <c r="P7293" s="43"/>
      <c r="Q7293" s="207"/>
      <c r="R7293" s="84"/>
      <c r="S7293" s="31"/>
      <c r="T7293" s="31"/>
      <c r="U7293" s="169"/>
      <c r="V7293" s="150"/>
      <c r="W7293" s="141" t="str" cm="1">
        <f t="array" ref="W7293">IF(SUM(LEN(B7293:V7293))=0,"",IF(OR(OR(ISBLANK(F7293),SUM(LEN(C7293),LEN(D7293))=0),AND(NOT(E7293="Unknown"),ISBLANK(J7293)),AND(NOT(O7293="Unknown"),ISBLANK(R7293))),"Missing Information", INDEX(Table15[Entire Service Line Classification], MATCH(SUMIFS(Table15[Unique ID],Table15[System-Owned Portion],E7293,Table15[If Material Anything Other than "Lead" in Column E,Was Material Ever Previously Lead?],G7293,Table15[Customer-Owned Portion],O7293),Table15[Unique ID],0),0)))</f>
        <v/>
      </c>
      <c r="X7293"/>
    </row>
    <row r="7294" spans="2:24" x14ac:dyDescent="0.35">
      <c r="B7294" s="146"/>
      <c r="C7294" s="31"/>
      <c r="D7294" s="31"/>
      <c r="E7294" s="44"/>
      <c r="F7294" s="43"/>
      <c r="G7294" s="84"/>
      <c r="H7294" s="31"/>
      <c r="I7294" s="207"/>
      <c r="J7294" s="84"/>
      <c r="K7294" s="31"/>
      <c r="L7294" s="31"/>
      <c r="M7294" s="169"/>
      <c r="N7294" s="148"/>
      <c r="O7294" s="106"/>
      <c r="P7294" s="43"/>
      <c r="Q7294" s="207"/>
      <c r="R7294" s="84"/>
      <c r="S7294" s="31"/>
      <c r="T7294" s="31"/>
      <c r="U7294" s="169"/>
      <c r="V7294" s="150"/>
      <c r="W7294" s="141" t="str" cm="1">
        <f t="array" ref="W7294">IF(SUM(LEN(B7294:V7294))=0,"",IF(OR(OR(ISBLANK(F7294),SUM(LEN(C7294),LEN(D7294))=0),AND(NOT(E7294="Unknown"),ISBLANK(J7294)),AND(NOT(O7294="Unknown"),ISBLANK(R7294))),"Missing Information", INDEX(Table15[Entire Service Line Classification], MATCH(SUMIFS(Table15[Unique ID],Table15[System-Owned Portion],E7294,Table15[If Material Anything Other than "Lead" in Column E,Was Material Ever Previously Lead?],G7294,Table15[Customer-Owned Portion],O7294),Table15[Unique ID],0),0)))</f>
        <v/>
      </c>
      <c r="X7294"/>
    </row>
    <row r="7295" spans="2:24" x14ac:dyDescent="0.35">
      <c r="B7295" s="146"/>
      <c r="C7295" s="31"/>
      <c r="D7295" s="31"/>
      <c r="E7295" s="44"/>
      <c r="F7295" s="43"/>
      <c r="G7295" s="84"/>
      <c r="H7295" s="31"/>
      <c r="I7295" s="207"/>
      <c r="J7295" s="84"/>
      <c r="K7295" s="31"/>
      <c r="L7295" s="31"/>
      <c r="M7295" s="169"/>
      <c r="N7295" s="148"/>
      <c r="O7295" s="106"/>
      <c r="P7295" s="43"/>
      <c r="Q7295" s="207"/>
      <c r="R7295" s="84"/>
      <c r="S7295" s="31"/>
      <c r="T7295" s="31"/>
      <c r="U7295" s="169"/>
      <c r="V7295" s="150"/>
      <c r="W7295" s="141" t="str" cm="1">
        <f t="array" ref="W7295">IF(SUM(LEN(B7295:V7295))=0,"",IF(OR(OR(ISBLANK(F7295),SUM(LEN(C7295),LEN(D7295))=0),AND(NOT(E7295="Unknown"),ISBLANK(J7295)),AND(NOT(O7295="Unknown"),ISBLANK(R7295))),"Missing Information", INDEX(Table15[Entire Service Line Classification], MATCH(SUMIFS(Table15[Unique ID],Table15[System-Owned Portion],E7295,Table15[If Material Anything Other than "Lead" in Column E,Was Material Ever Previously Lead?],G7295,Table15[Customer-Owned Portion],O7295),Table15[Unique ID],0),0)))</f>
        <v/>
      </c>
      <c r="X7295"/>
    </row>
    <row r="7296" spans="2:24" x14ac:dyDescent="0.35">
      <c r="B7296" s="146"/>
      <c r="C7296" s="31"/>
      <c r="D7296" s="31"/>
      <c r="E7296" s="44"/>
      <c r="F7296" s="43"/>
      <c r="G7296" s="84"/>
      <c r="H7296" s="31"/>
      <c r="I7296" s="207"/>
      <c r="J7296" s="84"/>
      <c r="K7296" s="31"/>
      <c r="L7296" s="31"/>
      <c r="M7296" s="169"/>
      <c r="N7296" s="148"/>
      <c r="O7296" s="106"/>
      <c r="P7296" s="43"/>
      <c r="Q7296" s="207"/>
      <c r="R7296" s="84"/>
      <c r="S7296" s="31"/>
      <c r="T7296" s="31"/>
      <c r="U7296" s="169"/>
      <c r="V7296" s="150"/>
      <c r="W7296" s="141" t="str" cm="1">
        <f t="array" ref="W7296">IF(SUM(LEN(B7296:V7296))=0,"",IF(OR(OR(ISBLANK(F7296),SUM(LEN(C7296),LEN(D7296))=0),AND(NOT(E7296="Unknown"),ISBLANK(J7296)),AND(NOT(O7296="Unknown"),ISBLANK(R7296))),"Missing Information", INDEX(Table15[Entire Service Line Classification], MATCH(SUMIFS(Table15[Unique ID],Table15[System-Owned Portion],E7296,Table15[If Material Anything Other than "Lead" in Column E,Was Material Ever Previously Lead?],G7296,Table15[Customer-Owned Portion],O7296),Table15[Unique ID],0),0)))</f>
        <v/>
      </c>
      <c r="X7296"/>
    </row>
    <row r="7297" spans="2:24" x14ac:dyDescent="0.35">
      <c r="B7297" s="146"/>
      <c r="C7297" s="31"/>
      <c r="D7297" s="31"/>
      <c r="E7297" s="44"/>
      <c r="F7297" s="43"/>
      <c r="G7297" s="84"/>
      <c r="H7297" s="31"/>
      <c r="I7297" s="207"/>
      <c r="J7297" s="84"/>
      <c r="K7297" s="31"/>
      <c r="L7297" s="31"/>
      <c r="M7297" s="169"/>
      <c r="N7297" s="148"/>
      <c r="O7297" s="106"/>
      <c r="P7297" s="43"/>
      <c r="Q7297" s="207"/>
      <c r="R7297" s="84"/>
      <c r="S7297" s="31"/>
      <c r="T7297" s="31"/>
      <c r="U7297" s="169"/>
      <c r="V7297" s="150"/>
      <c r="W7297" s="141" t="str" cm="1">
        <f t="array" ref="W7297">IF(SUM(LEN(B7297:V7297))=0,"",IF(OR(OR(ISBLANK(F7297),SUM(LEN(C7297),LEN(D7297))=0),AND(NOT(E7297="Unknown"),ISBLANK(J7297)),AND(NOT(O7297="Unknown"),ISBLANK(R7297))),"Missing Information", INDEX(Table15[Entire Service Line Classification], MATCH(SUMIFS(Table15[Unique ID],Table15[System-Owned Portion],E7297,Table15[If Material Anything Other than "Lead" in Column E,Was Material Ever Previously Lead?],G7297,Table15[Customer-Owned Portion],O7297),Table15[Unique ID],0),0)))</f>
        <v/>
      </c>
      <c r="X7297"/>
    </row>
    <row r="7298" spans="2:24" x14ac:dyDescent="0.35">
      <c r="B7298" s="146"/>
      <c r="C7298" s="31"/>
      <c r="D7298" s="31"/>
      <c r="E7298" s="44"/>
      <c r="F7298" s="43"/>
      <c r="G7298" s="84"/>
      <c r="H7298" s="31"/>
      <c r="I7298" s="207"/>
      <c r="J7298" s="84"/>
      <c r="K7298" s="31"/>
      <c r="L7298" s="31"/>
      <c r="M7298" s="169"/>
      <c r="N7298" s="148"/>
      <c r="O7298" s="106"/>
      <c r="P7298" s="43"/>
      <c r="Q7298" s="207"/>
      <c r="R7298" s="84"/>
      <c r="S7298" s="31"/>
      <c r="T7298" s="31"/>
      <c r="U7298" s="169"/>
      <c r="V7298" s="150"/>
      <c r="W7298" s="141" t="str" cm="1">
        <f t="array" ref="W7298">IF(SUM(LEN(B7298:V7298))=0,"",IF(OR(OR(ISBLANK(F7298),SUM(LEN(C7298),LEN(D7298))=0),AND(NOT(E7298="Unknown"),ISBLANK(J7298)),AND(NOT(O7298="Unknown"),ISBLANK(R7298))),"Missing Information", INDEX(Table15[Entire Service Line Classification], MATCH(SUMIFS(Table15[Unique ID],Table15[System-Owned Portion],E7298,Table15[If Material Anything Other than "Lead" in Column E,Was Material Ever Previously Lead?],G7298,Table15[Customer-Owned Portion],O7298),Table15[Unique ID],0),0)))</f>
        <v/>
      </c>
      <c r="X7298"/>
    </row>
    <row r="7299" spans="2:24" x14ac:dyDescent="0.35">
      <c r="B7299" s="146"/>
      <c r="C7299" s="31"/>
      <c r="D7299" s="31"/>
      <c r="E7299" s="44"/>
      <c r="F7299" s="43"/>
      <c r="G7299" s="84"/>
      <c r="H7299" s="31"/>
      <c r="I7299" s="207"/>
      <c r="J7299" s="84"/>
      <c r="K7299" s="31"/>
      <c r="L7299" s="31"/>
      <c r="M7299" s="169"/>
      <c r="N7299" s="148"/>
      <c r="O7299" s="106"/>
      <c r="P7299" s="43"/>
      <c r="Q7299" s="207"/>
      <c r="R7299" s="84"/>
      <c r="S7299" s="31"/>
      <c r="T7299" s="31"/>
      <c r="U7299" s="169"/>
      <c r="V7299" s="150"/>
      <c r="W7299" s="141" t="str" cm="1">
        <f t="array" ref="W7299">IF(SUM(LEN(B7299:V7299))=0,"",IF(OR(OR(ISBLANK(F7299),SUM(LEN(C7299),LEN(D7299))=0),AND(NOT(E7299="Unknown"),ISBLANK(J7299)),AND(NOT(O7299="Unknown"),ISBLANK(R7299))),"Missing Information", INDEX(Table15[Entire Service Line Classification], MATCH(SUMIFS(Table15[Unique ID],Table15[System-Owned Portion],E7299,Table15[If Material Anything Other than "Lead" in Column E,Was Material Ever Previously Lead?],G7299,Table15[Customer-Owned Portion],O7299),Table15[Unique ID],0),0)))</f>
        <v/>
      </c>
      <c r="X7299"/>
    </row>
    <row r="7300" spans="2:24" x14ac:dyDescent="0.35">
      <c r="B7300" s="146"/>
      <c r="C7300" s="31"/>
      <c r="D7300" s="31"/>
      <c r="E7300" s="44"/>
      <c r="F7300" s="43"/>
      <c r="G7300" s="84"/>
      <c r="H7300" s="31"/>
      <c r="I7300" s="207"/>
      <c r="J7300" s="84"/>
      <c r="K7300" s="31"/>
      <c r="L7300" s="31"/>
      <c r="M7300" s="169"/>
      <c r="N7300" s="148"/>
      <c r="O7300" s="106"/>
      <c r="P7300" s="43"/>
      <c r="Q7300" s="207"/>
      <c r="R7300" s="84"/>
      <c r="S7300" s="31"/>
      <c r="T7300" s="31"/>
      <c r="U7300" s="169"/>
      <c r="V7300" s="150"/>
      <c r="W7300" s="141" t="str" cm="1">
        <f t="array" ref="W7300">IF(SUM(LEN(B7300:V7300))=0,"",IF(OR(OR(ISBLANK(F7300),SUM(LEN(C7300),LEN(D7300))=0),AND(NOT(E7300="Unknown"),ISBLANK(J7300)),AND(NOT(O7300="Unknown"),ISBLANK(R7300))),"Missing Information", INDEX(Table15[Entire Service Line Classification], MATCH(SUMIFS(Table15[Unique ID],Table15[System-Owned Portion],E7300,Table15[If Material Anything Other than "Lead" in Column E,Was Material Ever Previously Lead?],G7300,Table15[Customer-Owned Portion],O7300),Table15[Unique ID],0),0)))</f>
        <v/>
      </c>
      <c r="X7300"/>
    </row>
    <row r="7301" spans="2:24" x14ac:dyDescent="0.35">
      <c r="B7301" s="146"/>
      <c r="C7301" s="31"/>
      <c r="D7301" s="31"/>
      <c r="E7301" s="44"/>
      <c r="F7301" s="43"/>
      <c r="G7301" s="84"/>
      <c r="H7301" s="31"/>
      <c r="I7301" s="207"/>
      <c r="J7301" s="84"/>
      <c r="K7301" s="31"/>
      <c r="L7301" s="31"/>
      <c r="M7301" s="169"/>
      <c r="N7301" s="148"/>
      <c r="O7301" s="106"/>
      <c r="P7301" s="43"/>
      <c r="Q7301" s="207"/>
      <c r="R7301" s="84"/>
      <c r="S7301" s="31"/>
      <c r="T7301" s="31"/>
      <c r="U7301" s="169"/>
      <c r="V7301" s="150"/>
      <c r="W7301" s="141" t="str" cm="1">
        <f t="array" ref="W7301">IF(SUM(LEN(B7301:V7301))=0,"",IF(OR(OR(ISBLANK(F7301),SUM(LEN(C7301),LEN(D7301))=0),AND(NOT(E7301="Unknown"),ISBLANK(J7301)),AND(NOT(O7301="Unknown"),ISBLANK(R7301))),"Missing Information", INDEX(Table15[Entire Service Line Classification], MATCH(SUMIFS(Table15[Unique ID],Table15[System-Owned Portion],E7301,Table15[If Material Anything Other than "Lead" in Column E,Was Material Ever Previously Lead?],G7301,Table15[Customer-Owned Portion],O7301),Table15[Unique ID],0),0)))</f>
        <v/>
      </c>
      <c r="X7301"/>
    </row>
    <row r="7302" spans="2:24" x14ac:dyDescent="0.35">
      <c r="B7302" s="146"/>
      <c r="C7302" s="31"/>
      <c r="D7302" s="31"/>
      <c r="E7302" s="44"/>
      <c r="F7302" s="43"/>
      <c r="G7302" s="84"/>
      <c r="H7302" s="31"/>
      <c r="I7302" s="207"/>
      <c r="J7302" s="84"/>
      <c r="K7302" s="31"/>
      <c r="L7302" s="31"/>
      <c r="M7302" s="169"/>
      <c r="N7302" s="148"/>
      <c r="O7302" s="106"/>
      <c r="P7302" s="43"/>
      <c r="Q7302" s="207"/>
      <c r="R7302" s="84"/>
      <c r="S7302" s="31"/>
      <c r="T7302" s="31"/>
      <c r="U7302" s="169"/>
      <c r="V7302" s="150"/>
      <c r="W7302" s="141" t="str" cm="1">
        <f t="array" ref="W7302">IF(SUM(LEN(B7302:V7302))=0,"",IF(OR(OR(ISBLANK(F7302),SUM(LEN(C7302),LEN(D7302))=0),AND(NOT(E7302="Unknown"),ISBLANK(J7302)),AND(NOT(O7302="Unknown"),ISBLANK(R7302))),"Missing Information", INDEX(Table15[Entire Service Line Classification], MATCH(SUMIFS(Table15[Unique ID],Table15[System-Owned Portion],E7302,Table15[If Material Anything Other than "Lead" in Column E,Was Material Ever Previously Lead?],G7302,Table15[Customer-Owned Portion],O7302),Table15[Unique ID],0),0)))</f>
        <v/>
      </c>
      <c r="X7302"/>
    </row>
    <row r="7303" spans="2:24" x14ac:dyDescent="0.35">
      <c r="B7303" s="146"/>
      <c r="C7303" s="31"/>
      <c r="D7303" s="31"/>
      <c r="E7303" s="44"/>
      <c r="F7303" s="43"/>
      <c r="G7303" s="84"/>
      <c r="H7303" s="31"/>
      <c r="I7303" s="207"/>
      <c r="J7303" s="84"/>
      <c r="K7303" s="31"/>
      <c r="L7303" s="31"/>
      <c r="M7303" s="169"/>
      <c r="N7303" s="148"/>
      <c r="O7303" s="106"/>
      <c r="P7303" s="43"/>
      <c r="Q7303" s="207"/>
      <c r="R7303" s="84"/>
      <c r="S7303" s="31"/>
      <c r="T7303" s="31"/>
      <c r="U7303" s="169"/>
      <c r="V7303" s="150"/>
      <c r="W7303" s="141" t="str" cm="1">
        <f t="array" ref="W7303">IF(SUM(LEN(B7303:V7303))=0,"",IF(OR(OR(ISBLANK(F7303),SUM(LEN(C7303),LEN(D7303))=0),AND(NOT(E7303="Unknown"),ISBLANK(J7303)),AND(NOT(O7303="Unknown"),ISBLANK(R7303))),"Missing Information", INDEX(Table15[Entire Service Line Classification], MATCH(SUMIFS(Table15[Unique ID],Table15[System-Owned Portion],E7303,Table15[If Material Anything Other than "Lead" in Column E,Was Material Ever Previously Lead?],G7303,Table15[Customer-Owned Portion],O7303),Table15[Unique ID],0),0)))</f>
        <v/>
      </c>
      <c r="X7303"/>
    </row>
    <row r="7304" spans="2:24" x14ac:dyDescent="0.35">
      <c r="B7304" s="146"/>
      <c r="C7304" s="31"/>
      <c r="D7304" s="31"/>
      <c r="E7304" s="44"/>
      <c r="F7304" s="43"/>
      <c r="G7304" s="84"/>
      <c r="H7304" s="31"/>
      <c r="I7304" s="207"/>
      <c r="J7304" s="84"/>
      <c r="K7304" s="31"/>
      <c r="L7304" s="31"/>
      <c r="M7304" s="169"/>
      <c r="N7304" s="148"/>
      <c r="O7304" s="106"/>
      <c r="P7304" s="43"/>
      <c r="Q7304" s="207"/>
      <c r="R7304" s="84"/>
      <c r="S7304" s="31"/>
      <c r="T7304" s="31"/>
      <c r="U7304" s="169"/>
      <c r="V7304" s="150"/>
      <c r="W7304" s="141" t="str" cm="1">
        <f t="array" ref="W7304">IF(SUM(LEN(B7304:V7304))=0,"",IF(OR(OR(ISBLANK(F7304),SUM(LEN(C7304),LEN(D7304))=0),AND(NOT(E7304="Unknown"),ISBLANK(J7304)),AND(NOT(O7304="Unknown"),ISBLANK(R7304))),"Missing Information", INDEX(Table15[Entire Service Line Classification], MATCH(SUMIFS(Table15[Unique ID],Table15[System-Owned Portion],E7304,Table15[If Material Anything Other than "Lead" in Column E,Was Material Ever Previously Lead?],G7304,Table15[Customer-Owned Portion],O7304),Table15[Unique ID],0),0)))</f>
        <v/>
      </c>
      <c r="X7304"/>
    </row>
    <row r="7305" spans="2:24" x14ac:dyDescent="0.35">
      <c r="B7305" s="146"/>
      <c r="C7305" s="31"/>
      <c r="D7305" s="31"/>
      <c r="E7305" s="44"/>
      <c r="F7305" s="43"/>
      <c r="G7305" s="84"/>
      <c r="H7305" s="31"/>
      <c r="I7305" s="207"/>
      <c r="J7305" s="84"/>
      <c r="K7305" s="31"/>
      <c r="L7305" s="31"/>
      <c r="M7305" s="169"/>
      <c r="N7305" s="148"/>
      <c r="O7305" s="106"/>
      <c r="P7305" s="43"/>
      <c r="Q7305" s="207"/>
      <c r="R7305" s="84"/>
      <c r="S7305" s="31"/>
      <c r="T7305" s="31"/>
      <c r="U7305" s="169"/>
      <c r="V7305" s="150"/>
      <c r="W7305" s="141" t="str" cm="1">
        <f t="array" ref="W7305">IF(SUM(LEN(B7305:V7305))=0,"",IF(OR(OR(ISBLANK(F7305),SUM(LEN(C7305),LEN(D7305))=0),AND(NOT(E7305="Unknown"),ISBLANK(J7305)),AND(NOT(O7305="Unknown"),ISBLANK(R7305))),"Missing Information", INDEX(Table15[Entire Service Line Classification], MATCH(SUMIFS(Table15[Unique ID],Table15[System-Owned Portion],E7305,Table15[If Material Anything Other than "Lead" in Column E,Was Material Ever Previously Lead?],G7305,Table15[Customer-Owned Portion],O7305),Table15[Unique ID],0),0)))</f>
        <v/>
      </c>
      <c r="X7305"/>
    </row>
    <row r="7306" spans="2:24" x14ac:dyDescent="0.35">
      <c r="B7306" s="146"/>
      <c r="C7306" s="31"/>
      <c r="D7306" s="31"/>
      <c r="E7306" s="44"/>
      <c r="F7306" s="43"/>
      <c r="G7306" s="84"/>
      <c r="H7306" s="31"/>
      <c r="I7306" s="207"/>
      <c r="J7306" s="84"/>
      <c r="K7306" s="31"/>
      <c r="L7306" s="31"/>
      <c r="M7306" s="169"/>
      <c r="N7306" s="148"/>
      <c r="O7306" s="106"/>
      <c r="P7306" s="43"/>
      <c r="Q7306" s="207"/>
      <c r="R7306" s="84"/>
      <c r="S7306" s="31"/>
      <c r="T7306" s="31"/>
      <c r="U7306" s="169"/>
      <c r="V7306" s="150"/>
      <c r="W7306" s="141" t="str" cm="1">
        <f t="array" ref="W7306">IF(SUM(LEN(B7306:V7306))=0,"",IF(OR(OR(ISBLANK(F7306),SUM(LEN(C7306),LEN(D7306))=0),AND(NOT(E7306="Unknown"),ISBLANK(J7306)),AND(NOT(O7306="Unknown"),ISBLANK(R7306))),"Missing Information", INDEX(Table15[Entire Service Line Classification], MATCH(SUMIFS(Table15[Unique ID],Table15[System-Owned Portion],E7306,Table15[If Material Anything Other than "Lead" in Column E,Was Material Ever Previously Lead?],G7306,Table15[Customer-Owned Portion],O7306),Table15[Unique ID],0),0)))</f>
        <v/>
      </c>
      <c r="X7306"/>
    </row>
    <row r="7307" spans="2:24" x14ac:dyDescent="0.35">
      <c r="B7307" s="146"/>
      <c r="C7307" s="31"/>
      <c r="D7307" s="31"/>
      <c r="E7307" s="44"/>
      <c r="F7307" s="43"/>
      <c r="G7307" s="84"/>
      <c r="H7307" s="31"/>
      <c r="I7307" s="207"/>
      <c r="J7307" s="84"/>
      <c r="K7307" s="31"/>
      <c r="L7307" s="31"/>
      <c r="M7307" s="169"/>
      <c r="N7307" s="148"/>
      <c r="O7307" s="106"/>
      <c r="P7307" s="43"/>
      <c r="Q7307" s="207"/>
      <c r="R7307" s="84"/>
      <c r="S7307" s="31"/>
      <c r="T7307" s="31"/>
      <c r="U7307" s="169"/>
      <c r="V7307" s="150"/>
      <c r="W7307" s="141" t="str" cm="1">
        <f t="array" ref="W7307">IF(SUM(LEN(B7307:V7307))=0,"",IF(OR(OR(ISBLANK(F7307),SUM(LEN(C7307),LEN(D7307))=0),AND(NOT(E7307="Unknown"),ISBLANK(J7307)),AND(NOT(O7307="Unknown"),ISBLANK(R7307))),"Missing Information", INDEX(Table15[Entire Service Line Classification], MATCH(SUMIFS(Table15[Unique ID],Table15[System-Owned Portion],E7307,Table15[If Material Anything Other than "Lead" in Column E,Was Material Ever Previously Lead?],G7307,Table15[Customer-Owned Portion],O7307),Table15[Unique ID],0),0)))</f>
        <v/>
      </c>
      <c r="X7307"/>
    </row>
    <row r="7308" spans="2:24" x14ac:dyDescent="0.35">
      <c r="B7308" s="146"/>
      <c r="C7308" s="31"/>
      <c r="D7308" s="31"/>
      <c r="E7308" s="44"/>
      <c r="F7308" s="43"/>
      <c r="G7308" s="84"/>
      <c r="H7308" s="31"/>
      <c r="I7308" s="207"/>
      <c r="J7308" s="84"/>
      <c r="K7308" s="31"/>
      <c r="L7308" s="31"/>
      <c r="M7308" s="169"/>
      <c r="N7308" s="148"/>
      <c r="O7308" s="106"/>
      <c r="P7308" s="43"/>
      <c r="Q7308" s="207"/>
      <c r="R7308" s="84"/>
      <c r="S7308" s="31"/>
      <c r="T7308" s="31"/>
      <c r="U7308" s="169"/>
      <c r="V7308" s="150"/>
      <c r="W7308" s="141" t="str" cm="1">
        <f t="array" ref="W7308">IF(SUM(LEN(B7308:V7308))=0,"",IF(OR(OR(ISBLANK(F7308),SUM(LEN(C7308),LEN(D7308))=0),AND(NOT(E7308="Unknown"),ISBLANK(J7308)),AND(NOT(O7308="Unknown"),ISBLANK(R7308))),"Missing Information", INDEX(Table15[Entire Service Line Classification], MATCH(SUMIFS(Table15[Unique ID],Table15[System-Owned Portion],E7308,Table15[If Material Anything Other than "Lead" in Column E,Was Material Ever Previously Lead?],G7308,Table15[Customer-Owned Portion],O7308),Table15[Unique ID],0),0)))</f>
        <v/>
      </c>
      <c r="X7308"/>
    </row>
    <row r="7309" spans="2:24" x14ac:dyDescent="0.35">
      <c r="B7309" s="146"/>
      <c r="C7309" s="31"/>
      <c r="D7309" s="31"/>
      <c r="E7309" s="44"/>
      <c r="F7309" s="43"/>
      <c r="G7309" s="84"/>
      <c r="H7309" s="31"/>
      <c r="I7309" s="207"/>
      <c r="J7309" s="84"/>
      <c r="K7309" s="31"/>
      <c r="L7309" s="31"/>
      <c r="M7309" s="169"/>
      <c r="N7309" s="148"/>
      <c r="O7309" s="106"/>
      <c r="P7309" s="43"/>
      <c r="Q7309" s="207"/>
      <c r="R7309" s="84"/>
      <c r="S7309" s="31"/>
      <c r="T7309" s="31"/>
      <c r="U7309" s="169"/>
      <c r="V7309" s="150"/>
      <c r="W7309" s="141" t="str" cm="1">
        <f t="array" ref="W7309">IF(SUM(LEN(B7309:V7309))=0,"",IF(OR(OR(ISBLANK(F7309),SUM(LEN(C7309),LEN(D7309))=0),AND(NOT(E7309="Unknown"),ISBLANK(J7309)),AND(NOT(O7309="Unknown"),ISBLANK(R7309))),"Missing Information", INDEX(Table15[Entire Service Line Classification], MATCH(SUMIFS(Table15[Unique ID],Table15[System-Owned Portion],E7309,Table15[If Material Anything Other than "Lead" in Column E,Was Material Ever Previously Lead?],G7309,Table15[Customer-Owned Portion],O7309),Table15[Unique ID],0),0)))</f>
        <v/>
      </c>
      <c r="X7309"/>
    </row>
    <row r="7310" spans="2:24" x14ac:dyDescent="0.35">
      <c r="B7310" s="146"/>
      <c r="C7310" s="31"/>
      <c r="D7310" s="31"/>
      <c r="E7310" s="44"/>
      <c r="F7310" s="43"/>
      <c r="G7310" s="84"/>
      <c r="H7310" s="31"/>
      <c r="I7310" s="207"/>
      <c r="J7310" s="84"/>
      <c r="K7310" s="31"/>
      <c r="L7310" s="31"/>
      <c r="M7310" s="169"/>
      <c r="N7310" s="148"/>
      <c r="O7310" s="106"/>
      <c r="P7310" s="43"/>
      <c r="Q7310" s="207"/>
      <c r="R7310" s="84"/>
      <c r="S7310" s="31"/>
      <c r="T7310" s="31"/>
      <c r="U7310" s="169"/>
      <c r="V7310" s="150"/>
      <c r="W7310" s="141" t="str" cm="1">
        <f t="array" ref="W7310">IF(SUM(LEN(B7310:V7310))=0,"",IF(OR(OR(ISBLANK(F7310),SUM(LEN(C7310),LEN(D7310))=0),AND(NOT(E7310="Unknown"),ISBLANK(J7310)),AND(NOT(O7310="Unknown"),ISBLANK(R7310))),"Missing Information", INDEX(Table15[Entire Service Line Classification], MATCH(SUMIFS(Table15[Unique ID],Table15[System-Owned Portion],E7310,Table15[If Material Anything Other than "Lead" in Column E,Was Material Ever Previously Lead?],G7310,Table15[Customer-Owned Portion],O7310),Table15[Unique ID],0),0)))</f>
        <v/>
      </c>
      <c r="X7310"/>
    </row>
    <row r="7311" spans="2:24" x14ac:dyDescent="0.35">
      <c r="B7311" s="146"/>
      <c r="C7311" s="31"/>
      <c r="D7311" s="31"/>
      <c r="E7311" s="44"/>
      <c r="F7311" s="43"/>
      <c r="G7311" s="84"/>
      <c r="H7311" s="31"/>
      <c r="I7311" s="207"/>
      <c r="J7311" s="84"/>
      <c r="K7311" s="31"/>
      <c r="L7311" s="31"/>
      <c r="M7311" s="169"/>
      <c r="N7311" s="148"/>
      <c r="O7311" s="106"/>
      <c r="P7311" s="43"/>
      <c r="Q7311" s="207"/>
      <c r="R7311" s="84"/>
      <c r="S7311" s="31"/>
      <c r="T7311" s="31"/>
      <c r="U7311" s="169"/>
      <c r="V7311" s="150"/>
      <c r="W7311" s="141" t="str" cm="1">
        <f t="array" ref="W7311">IF(SUM(LEN(B7311:V7311))=0,"",IF(OR(OR(ISBLANK(F7311),SUM(LEN(C7311),LEN(D7311))=0),AND(NOT(E7311="Unknown"),ISBLANK(J7311)),AND(NOT(O7311="Unknown"),ISBLANK(R7311))),"Missing Information", INDEX(Table15[Entire Service Line Classification], MATCH(SUMIFS(Table15[Unique ID],Table15[System-Owned Portion],E7311,Table15[If Material Anything Other than "Lead" in Column E,Was Material Ever Previously Lead?],G7311,Table15[Customer-Owned Portion],O7311),Table15[Unique ID],0),0)))</f>
        <v/>
      </c>
      <c r="X7311"/>
    </row>
    <row r="7312" spans="2:24" x14ac:dyDescent="0.35">
      <c r="B7312" s="146"/>
      <c r="C7312" s="31"/>
      <c r="D7312" s="31"/>
      <c r="E7312" s="44"/>
      <c r="F7312" s="43"/>
      <c r="G7312" s="84"/>
      <c r="H7312" s="31"/>
      <c r="I7312" s="207"/>
      <c r="J7312" s="84"/>
      <c r="K7312" s="31"/>
      <c r="L7312" s="31"/>
      <c r="M7312" s="169"/>
      <c r="N7312" s="148"/>
      <c r="O7312" s="106"/>
      <c r="P7312" s="43"/>
      <c r="Q7312" s="207"/>
      <c r="R7312" s="84"/>
      <c r="S7312" s="31"/>
      <c r="T7312" s="31"/>
      <c r="U7312" s="169"/>
      <c r="V7312" s="150"/>
      <c r="W7312" s="141" t="str" cm="1">
        <f t="array" ref="W7312">IF(SUM(LEN(B7312:V7312))=0,"",IF(OR(OR(ISBLANK(F7312),SUM(LEN(C7312),LEN(D7312))=0),AND(NOT(E7312="Unknown"),ISBLANK(J7312)),AND(NOT(O7312="Unknown"),ISBLANK(R7312))),"Missing Information", INDEX(Table15[Entire Service Line Classification], MATCH(SUMIFS(Table15[Unique ID],Table15[System-Owned Portion],E7312,Table15[If Material Anything Other than "Lead" in Column E,Was Material Ever Previously Lead?],G7312,Table15[Customer-Owned Portion],O7312),Table15[Unique ID],0),0)))</f>
        <v/>
      </c>
      <c r="X7312"/>
    </row>
    <row r="7313" spans="2:24" x14ac:dyDescent="0.35">
      <c r="B7313" s="146"/>
      <c r="C7313" s="31"/>
      <c r="D7313" s="31"/>
      <c r="E7313" s="44"/>
      <c r="F7313" s="43"/>
      <c r="G7313" s="84"/>
      <c r="H7313" s="31"/>
      <c r="I7313" s="207"/>
      <c r="J7313" s="84"/>
      <c r="K7313" s="31"/>
      <c r="L7313" s="31"/>
      <c r="M7313" s="169"/>
      <c r="N7313" s="148"/>
      <c r="O7313" s="106"/>
      <c r="P7313" s="43"/>
      <c r="Q7313" s="207"/>
      <c r="R7313" s="84"/>
      <c r="S7313" s="31"/>
      <c r="T7313" s="31"/>
      <c r="U7313" s="169"/>
      <c r="V7313" s="150"/>
      <c r="W7313" s="141" t="str" cm="1">
        <f t="array" ref="W7313">IF(SUM(LEN(B7313:V7313))=0,"",IF(OR(OR(ISBLANK(F7313),SUM(LEN(C7313),LEN(D7313))=0),AND(NOT(E7313="Unknown"),ISBLANK(J7313)),AND(NOT(O7313="Unknown"),ISBLANK(R7313))),"Missing Information", INDEX(Table15[Entire Service Line Classification], MATCH(SUMIFS(Table15[Unique ID],Table15[System-Owned Portion],E7313,Table15[If Material Anything Other than "Lead" in Column E,Was Material Ever Previously Lead?],G7313,Table15[Customer-Owned Portion],O7313),Table15[Unique ID],0),0)))</f>
        <v/>
      </c>
      <c r="X7313"/>
    </row>
    <row r="7314" spans="2:24" x14ac:dyDescent="0.35">
      <c r="B7314" s="146"/>
      <c r="C7314" s="31"/>
      <c r="D7314" s="31"/>
      <c r="E7314" s="44"/>
      <c r="F7314" s="43"/>
      <c r="G7314" s="84"/>
      <c r="H7314" s="31"/>
      <c r="I7314" s="207"/>
      <c r="J7314" s="84"/>
      <c r="K7314" s="31"/>
      <c r="L7314" s="31"/>
      <c r="M7314" s="169"/>
      <c r="N7314" s="148"/>
      <c r="O7314" s="106"/>
      <c r="P7314" s="43"/>
      <c r="Q7314" s="207"/>
      <c r="R7314" s="84"/>
      <c r="S7314" s="31"/>
      <c r="T7314" s="31"/>
      <c r="U7314" s="169"/>
      <c r="V7314" s="150"/>
      <c r="W7314" s="141" t="str" cm="1">
        <f t="array" ref="W7314">IF(SUM(LEN(B7314:V7314))=0,"",IF(OR(OR(ISBLANK(F7314),SUM(LEN(C7314),LEN(D7314))=0),AND(NOT(E7314="Unknown"),ISBLANK(J7314)),AND(NOT(O7314="Unknown"),ISBLANK(R7314))),"Missing Information", INDEX(Table15[Entire Service Line Classification], MATCH(SUMIFS(Table15[Unique ID],Table15[System-Owned Portion],E7314,Table15[If Material Anything Other than "Lead" in Column E,Was Material Ever Previously Lead?],G7314,Table15[Customer-Owned Portion],O7314),Table15[Unique ID],0),0)))</f>
        <v/>
      </c>
      <c r="X7314"/>
    </row>
    <row r="7315" spans="2:24" x14ac:dyDescent="0.35">
      <c r="B7315" s="146"/>
      <c r="C7315" s="31"/>
      <c r="D7315" s="31"/>
      <c r="E7315" s="44"/>
      <c r="F7315" s="43"/>
      <c r="G7315" s="84"/>
      <c r="H7315" s="31"/>
      <c r="I7315" s="207"/>
      <c r="J7315" s="84"/>
      <c r="K7315" s="31"/>
      <c r="L7315" s="31"/>
      <c r="M7315" s="169"/>
      <c r="N7315" s="148"/>
      <c r="O7315" s="106"/>
      <c r="P7315" s="43"/>
      <c r="Q7315" s="207"/>
      <c r="R7315" s="84"/>
      <c r="S7315" s="31"/>
      <c r="T7315" s="31"/>
      <c r="U7315" s="169"/>
      <c r="V7315" s="150"/>
      <c r="W7315" s="141" t="str" cm="1">
        <f t="array" ref="W7315">IF(SUM(LEN(B7315:V7315))=0,"",IF(OR(OR(ISBLANK(F7315),SUM(LEN(C7315),LEN(D7315))=0),AND(NOT(E7315="Unknown"),ISBLANK(J7315)),AND(NOT(O7315="Unknown"),ISBLANK(R7315))),"Missing Information", INDEX(Table15[Entire Service Line Classification], MATCH(SUMIFS(Table15[Unique ID],Table15[System-Owned Portion],E7315,Table15[If Material Anything Other than "Lead" in Column E,Was Material Ever Previously Lead?],G7315,Table15[Customer-Owned Portion],O7315),Table15[Unique ID],0),0)))</f>
        <v/>
      </c>
      <c r="X7315"/>
    </row>
    <row r="7316" spans="2:24" x14ac:dyDescent="0.35">
      <c r="B7316" s="146"/>
      <c r="C7316" s="31"/>
      <c r="D7316" s="31"/>
      <c r="E7316" s="44"/>
      <c r="F7316" s="43"/>
      <c r="G7316" s="84"/>
      <c r="H7316" s="31"/>
      <c r="I7316" s="207"/>
      <c r="J7316" s="84"/>
      <c r="K7316" s="31"/>
      <c r="L7316" s="31"/>
      <c r="M7316" s="169"/>
      <c r="N7316" s="148"/>
      <c r="O7316" s="106"/>
      <c r="P7316" s="43"/>
      <c r="Q7316" s="207"/>
      <c r="R7316" s="84"/>
      <c r="S7316" s="31"/>
      <c r="T7316" s="31"/>
      <c r="U7316" s="169"/>
      <c r="V7316" s="150"/>
      <c r="W7316" s="141" t="str" cm="1">
        <f t="array" ref="W7316">IF(SUM(LEN(B7316:V7316))=0,"",IF(OR(OR(ISBLANK(F7316),SUM(LEN(C7316),LEN(D7316))=0),AND(NOT(E7316="Unknown"),ISBLANK(J7316)),AND(NOT(O7316="Unknown"),ISBLANK(R7316))),"Missing Information", INDEX(Table15[Entire Service Line Classification], MATCH(SUMIFS(Table15[Unique ID],Table15[System-Owned Portion],E7316,Table15[If Material Anything Other than "Lead" in Column E,Was Material Ever Previously Lead?],G7316,Table15[Customer-Owned Portion],O7316),Table15[Unique ID],0),0)))</f>
        <v/>
      </c>
      <c r="X7316"/>
    </row>
    <row r="7317" spans="2:24" x14ac:dyDescent="0.35">
      <c r="B7317" s="146"/>
      <c r="C7317" s="31"/>
      <c r="D7317" s="31"/>
      <c r="E7317" s="44"/>
      <c r="F7317" s="43"/>
      <c r="G7317" s="84"/>
      <c r="H7317" s="31"/>
      <c r="I7317" s="207"/>
      <c r="J7317" s="84"/>
      <c r="K7317" s="31"/>
      <c r="L7317" s="31"/>
      <c r="M7317" s="169"/>
      <c r="N7317" s="148"/>
      <c r="O7317" s="106"/>
      <c r="P7317" s="43"/>
      <c r="Q7317" s="207"/>
      <c r="R7317" s="84"/>
      <c r="S7317" s="31"/>
      <c r="T7317" s="31"/>
      <c r="U7317" s="169"/>
      <c r="V7317" s="150"/>
      <c r="W7317" s="141" t="str" cm="1">
        <f t="array" ref="W7317">IF(SUM(LEN(B7317:V7317))=0,"",IF(OR(OR(ISBLANK(F7317),SUM(LEN(C7317),LEN(D7317))=0),AND(NOT(E7317="Unknown"),ISBLANK(J7317)),AND(NOT(O7317="Unknown"),ISBLANK(R7317))),"Missing Information", INDEX(Table15[Entire Service Line Classification], MATCH(SUMIFS(Table15[Unique ID],Table15[System-Owned Portion],E7317,Table15[If Material Anything Other than "Lead" in Column E,Was Material Ever Previously Lead?],G7317,Table15[Customer-Owned Portion],O7317),Table15[Unique ID],0),0)))</f>
        <v/>
      </c>
      <c r="X7317"/>
    </row>
    <row r="7318" spans="2:24" x14ac:dyDescent="0.35">
      <c r="B7318" s="146"/>
      <c r="C7318" s="31"/>
      <c r="D7318" s="31"/>
      <c r="E7318" s="44"/>
      <c r="F7318" s="43"/>
      <c r="G7318" s="84"/>
      <c r="H7318" s="31"/>
      <c r="I7318" s="207"/>
      <c r="J7318" s="84"/>
      <c r="K7318" s="31"/>
      <c r="L7318" s="31"/>
      <c r="M7318" s="169"/>
      <c r="N7318" s="148"/>
      <c r="O7318" s="106"/>
      <c r="P7318" s="43"/>
      <c r="Q7318" s="207"/>
      <c r="R7318" s="84"/>
      <c r="S7318" s="31"/>
      <c r="T7318" s="31"/>
      <c r="U7318" s="169"/>
      <c r="V7318" s="150"/>
      <c r="W7318" s="141" t="str" cm="1">
        <f t="array" ref="W7318">IF(SUM(LEN(B7318:V7318))=0,"",IF(OR(OR(ISBLANK(F7318),SUM(LEN(C7318),LEN(D7318))=0),AND(NOT(E7318="Unknown"),ISBLANK(J7318)),AND(NOT(O7318="Unknown"),ISBLANK(R7318))),"Missing Information", INDEX(Table15[Entire Service Line Classification], MATCH(SUMIFS(Table15[Unique ID],Table15[System-Owned Portion],E7318,Table15[If Material Anything Other than "Lead" in Column E,Was Material Ever Previously Lead?],G7318,Table15[Customer-Owned Portion],O7318),Table15[Unique ID],0),0)))</f>
        <v/>
      </c>
      <c r="X7318"/>
    </row>
    <row r="7319" spans="2:24" x14ac:dyDescent="0.35">
      <c r="B7319" s="146"/>
      <c r="C7319" s="31"/>
      <c r="D7319" s="31"/>
      <c r="E7319" s="44"/>
      <c r="F7319" s="43"/>
      <c r="G7319" s="84"/>
      <c r="H7319" s="31"/>
      <c r="I7319" s="207"/>
      <c r="J7319" s="84"/>
      <c r="K7319" s="31"/>
      <c r="L7319" s="31"/>
      <c r="M7319" s="169"/>
      <c r="N7319" s="148"/>
      <c r="O7319" s="106"/>
      <c r="P7319" s="43"/>
      <c r="Q7319" s="207"/>
      <c r="R7319" s="84"/>
      <c r="S7319" s="31"/>
      <c r="T7319" s="31"/>
      <c r="U7319" s="169"/>
      <c r="V7319" s="150"/>
      <c r="W7319" s="141" t="str" cm="1">
        <f t="array" ref="W7319">IF(SUM(LEN(B7319:V7319))=0,"",IF(OR(OR(ISBLANK(F7319),SUM(LEN(C7319),LEN(D7319))=0),AND(NOT(E7319="Unknown"),ISBLANK(J7319)),AND(NOT(O7319="Unknown"),ISBLANK(R7319))),"Missing Information", INDEX(Table15[Entire Service Line Classification], MATCH(SUMIFS(Table15[Unique ID],Table15[System-Owned Portion],E7319,Table15[If Material Anything Other than "Lead" in Column E,Was Material Ever Previously Lead?],G7319,Table15[Customer-Owned Portion],O7319),Table15[Unique ID],0),0)))</f>
        <v/>
      </c>
      <c r="X7319"/>
    </row>
    <row r="7320" spans="2:24" x14ac:dyDescent="0.35">
      <c r="B7320" s="146"/>
      <c r="C7320" s="31"/>
      <c r="D7320" s="31"/>
      <c r="E7320" s="44"/>
      <c r="F7320" s="43"/>
      <c r="G7320" s="84"/>
      <c r="H7320" s="31"/>
      <c r="I7320" s="207"/>
      <c r="J7320" s="84"/>
      <c r="K7320" s="31"/>
      <c r="L7320" s="31"/>
      <c r="M7320" s="169"/>
      <c r="N7320" s="148"/>
      <c r="O7320" s="106"/>
      <c r="P7320" s="43"/>
      <c r="Q7320" s="207"/>
      <c r="R7320" s="84"/>
      <c r="S7320" s="31"/>
      <c r="T7320" s="31"/>
      <c r="U7320" s="169"/>
      <c r="V7320" s="150"/>
      <c r="W7320" s="141" t="str" cm="1">
        <f t="array" ref="W7320">IF(SUM(LEN(B7320:V7320))=0,"",IF(OR(OR(ISBLANK(F7320),SUM(LEN(C7320),LEN(D7320))=0),AND(NOT(E7320="Unknown"),ISBLANK(J7320)),AND(NOT(O7320="Unknown"),ISBLANK(R7320))),"Missing Information", INDEX(Table15[Entire Service Line Classification], MATCH(SUMIFS(Table15[Unique ID],Table15[System-Owned Portion],E7320,Table15[If Material Anything Other than "Lead" in Column E,Was Material Ever Previously Lead?],G7320,Table15[Customer-Owned Portion],O7320),Table15[Unique ID],0),0)))</f>
        <v/>
      </c>
      <c r="X7320"/>
    </row>
    <row r="7321" spans="2:24" x14ac:dyDescent="0.35">
      <c r="B7321" s="146"/>
      <c r="C7321" s="31"/>
      <c r="D7321" s="31"/>
      <c r="E7321" s="44"/>
      <c r="F7321" s="43"/>
      <c r="G7321" s="84"/>
      <c r="H7321" s="31"/>
      <c r="I7321" s="207"/>
      <c r="J7321" s="84"/>
      <c r="K7321" s="31"/>
      <c r="L7321" s="31"/>
      <c r="M7321" s="169"/>
      <c r="N7321" s="148"/>
      <c r="O7321" s="106"/>
      <c r="P7321" s="43"/>
      <c r="Q7321" s="207"/>
      <c r="R7321" s="84"/>
      <c r="S7321" s="31"/>
      <c r="T7321" s="31"/>
      <c r="U7321" s="169"/>
      <c r="V7321" s="150"/>
      <c r="W7321" s="141" t="str" cm="1">
        <f t="array" ref="W7321">IF(SUM(LEN(B7321:V7321))=0,"",IF(OR(OR(ISBLANK(F7321),SUM(LEN(C7321),LEN(D7321))=0),AND(NOT(E7321="Unknown"),ISBLANK(J7321)),AND(NOT(O7321="Unknown"),ISBLANK(R7321))),"Missing Information", INDEX(Table15[Entire Service Line Classification], MATCH(SUMIFS(Table15[Unique ID],Table15[System-Owned Portion],E7321,Table15[If Material Anything Other than "Lead" in Column E,Was Material Ever Previously Lead?],G7321,Table15[Customer-Owned Portion],O7321),Table15[Unique ID],0),0)))</f>
        <v/>
      </c>
      <c r="X7321"/>
    </row>
    <row r="7322" spans="2:24" x14ac:dyDescent="0.35">
      <c r="B7322" s="146"/>
      <c r="C7322" s="31"/>
      <c r="D7322" s="31"/>
      <c r="E7322" s="44"/>
      <c r="F7322" s="43"/>
      <c r="G7322" s="84"/>
      <c r="H7322" s="31"/>
      <c r="I7322" s="207"/>
      <c r="J7322" s="84"/>
      <c r="K7322" s="31"/>
      <c r="L7322" s="31"/>
      <c r="M7322" s="169"/>
      <c r="N7322" s="148"/>
      <c r="O7322" s="106"/>
      <c r="P7322" s="43"/>
      <c r="Q7322" s="207"/>
      <c r="R7322" s="84"/>
      <c r="S7322" s="31"/>
      <c r="T7322" s="31"/>
      <c r="U7322" s="169"/>
      <c r="V7322" s="150"/>
      <c r="W7322" s="141" t="str" cm="1">
        <f t="array" ref="W7322">IF(SUM(LEN(B7322:V7322))=0,"",IF(OR(OR(ISBLANK(F7322),SUM(LEN(C7322),LEN(D7322))=0),AND(NOT(E7322="Unknown"),ISBLANK(J7322)),AND(NOT(O7322="Unknown"),ISBLANK(R7322))),"Missing Information", INDEX(Table15[Entire Service Line Classification], MATCH(SUMIFS(Table15[Unique ID],Table15[System-Owned Portion],E7322,Table15[If Material Anything Other than "Lead" in Column E,Was Material Ever Previously Lead?],G7322,Table15[Customer-Owned Portion],O7322),Table15[Unique ID],0),0)))</f>
        <v/>
      </c>
      <c r="X7322"/>
    </row>
    <row r="7323" spans="2:24" x14ac:dyDescent="0.35">
      <c r="B7323" s="146"/>
      <c r="C7323" s="31"/>
      <c r="D7323" s="31"/>
      <c r="E7323" s="44"/>
      <c r="F7323" s="43"/>
      <c r="G7323" s="84"/>
      <c r="H7323" s="31"/>
      <c r="I7323" s="207"/>
      <c r="J7323" s="84"/>
      <c r="K7323" s="31"/>
      <c r="L7323" s="31"/>
      <c r="M7323" s="169"/>
      <c r="N7323" s="148"/>
      <c r="O7323" s="106"/>
      <c r="P7323" s="43"/>
      <c r="Q7323" s="207"/>
      <c r="R7323" s="84"/>
      <c r="S7323" s="31"/>
      <c r="T7323" s="31"/>
      <c r="U7323" s="169"/>
      <c r="V7323" s="150"/>
      <c r="W7323" s="141" t="str" cm="1">
        <f t="array" ref="W7323">IF(SUM(LEN(B7323:V7323))=0,"",IF(OR(OR(ISBLANK(F7323),SUM(LEN(C7323),LEN(D7323))=0),AND(NOT(E7323="Unknown"),ISBLANK(J7323)),AND(NOT(O7323="Unknown"),ISBLANK(R7323))),"Missing Information", INDEX(Table15[Entire Service Line Classification], MATCH(SUMIFS(Table15[Unique ID],Table15[System-Owned Portion],E7323,Table15[If Material Anything Other than "Lead" in Column E,Was Material Ever Previously Lead?],G7323,Table15[Customer-Owned Portion],O7323),Table15[Unique ID],0),0)))</f>
        <v/>
      </c>
      <c r="X7323"/>
    </row>
    <row r="7324" spans="2:24" x14ac:dyDescent="0.35">
      <c r="B7324" s="146"/>
      <c r="C7324" s="31"/>
      <c r="D7324" s="31"/>
      <c r="E7324" s="44"/>
      <c r="F7324" s="43"/>
      <c r="G7324" s="84"/>
      <c r="H7324" s="31"/>
      <c r="I7324" s="207"/>
      <c r="J7324" s="84"/>
      <c r="K7324" s="31"/>
      <c r="L7324" s="31"/>
      <c r="M7324" s="169"/>
      <c r="N7324" s="148"/>
      <c r="O7324" s="106"/>
      <c r="P7324" s="43"/>
      <c r="Q7324" s="207"/>
      <c r="R7324" s="84"/>
      <c r="S7324" s="31"/>
      <c r="T7324" s="31"/>
      <c r="U7324" s="169"/>
      <c r="V7324" s="150"/>
      <c r="W7324" s="141" t="str" cm="1">
        <f t="array" ref="W7324">IF(SUM(LEN(B7324:V7324))=0,"",IF(OR(OR(ISBLANK(F7324),SUM(LEN(C7324),LEN(D7324))=0),AND(NOT(E7324="Unknown"),ISBLANK(J7324)),AND(NOT(O7324="Unknown"),ISBLANK(R7324))),"Missing Information", INDEX(Table15[Entire Service Line Classification], MATCH(SUMIFS(Table15[Unique ID],Table15[System-Owned Portion],E7324,Table15[If Material Anything Other than "Lead" in Column E,Was Material Ever Previously Lead?],G7324,Table15[Customer-Owned Portion],O7324),Table15[Unique ID],0),0)))</f>
        <v/>
      </c>
      <c r="X7324"/>
    </row>
    <row r="7325" spans="2:24" x14ac:dyDescent="0.35">
      <c r="B7325" s="146"/>
      <c r="C7325" s="31"/>
      <c r="D7325" s="31"/>
      <c r="E7325" s="44"/>
      <c r="F7325" s="43"/>
      <c r="G7325" s="84"/>
      <c r="H7325" s="31"/>
      <c r="I7325" s="207"/>
      <c r="J7325" s="84"/>
      <c r="K7325" s="31"/>
      <c r="L7325" s="31"/>
      <c r="M7325" s="169"/>
      <c r="N7325" s="148"/>
      <c r="O7325" s="106"/>
      <c r="P7325" s="43"/>
      <c r="Q7325" s="207"/>
      <c r="R7325" s="84"/>
      <c r="S7325" s="31"/>
      <c r="T7325" s="31"/>
      <c r="U7325" s="169"/>
      <c r="V7325" s="150"/>
      <c r="W7325" s="141" t="str" cm="1">
        <f t="array" ref="W7325">IF(SUM(LEN(B7325:V7325))=0,"",IF(OR(OR(ISBLANK(F7325),SUM(LEN(C7325),LEN(D7325))=0),AND(NOT(E7325="Unknown"),ISBLANK(J7325)),AND(NOT(O7325="Unknown"),ISBLANK(R7325))),"Missing Information", INDEX(Table15[Entire Service Line Classification], MATCH(SUMIFS(Table15[Unique ID],Table15[System-Owned Portion],E7325,Table15[If Material Anything Other than "Lead" in Column E,Was Material Ever Previously Lead?],G7325,Table15[Customer-Owned Portion],O7325),Table15[Unique ID],0),0)))</f>
        <v/>
      </c>
      <c r="X7325"/>
    </row>
    <row r="7326" spans="2:24" x14ac:dyDescent="0.35">
      <c r="B7326" s="146"/>
      <c r="C7326" s="31"/>
      <c r="D7326" s="31"/>
      <c r="E7326" s="44"/>
      <c r="F7326" s="43"/>
      <c r="G7326" s="84"/>
      <c r="H7326" s="31"/>
      <c r="I7326" s="207"/>
      <c r="J7326" s="84"/>
      <c r="K7326" s="31"/>
      <c r="L7326" s="31"/>
      <c r="M7326" s="169"/>
      <c r="N7326" s="148"/>
      <c r="O7326" s="106"/>
      <c r="P7326" s="43"/>
      <c r="Q7326" s="207"/>
      <c r="R7326" s="84"/>
      <c r="S7326" s="31"/>
      <c r="T7326" s="31"/>
      <c r="U7326" s="169"/>
      <c r="V7326" s="150"/>
      <c r="W7326" s="141" t="str" cm="1">
        <f t="array" ref="W7326">IF(SUM(LEN(B7326:V7326))=0,"",IF(OR(OR(ISBLANK(F7326),SUM(LEN(C7326),LEN(D7326))=0),AND(NOT(E7326="Unknown"),ISBLANK(J7326)),AND(NOT(O7326="Unknown"),ISBLANK(R7326))),"Missing Information", INDEX(Table15[Entire Service Line Classification], MATCH(SUMIFS(Table15[Unique ID],Table15[System-Owned Portion],E7326,Table15[If Material Anything Other than "Lead" in Column E,Was Material Ever Previously Lead?],G7326,Table15[Customer-Owned Portion],O7326),Table15[Unique ID],0),0)))</f>
        <v/>
      </c>
      <c r="X7326"/>
    </row>
    <row r="7327" spans="2:24" x14ac:dyDescent="0.35">
      <c r="B7327" s="146"/>
      <c r="C7327" s="31"/>
      <c r="D7327" s="31"/>
      <c r="E7327" s="44"/>
      <c r="F7327" s="43"/>
      <c r="G7327" s="84"/>
      <c r="H7327" s="31"/>
      <c r="I7327" s="207"/>
      <c r="J7327" s="84"/>
      <c r="K7327" s="31"/>
      <c r="L7327" s="31"/>
      <c r="M7327" s="169"/>
      <c r="N7327" s="148"/>
      <c r="O7327" s="106"/>
      <c r="P7327" s="43"/>
      <c r="Q7327" s="207"/>
      <c r="R7327" s="84"/>
      <c r="S7327" s="31"/>
      <c r="T7327" s="31"/>
      <c r="U7327" s="169"/>
      <c r="V7327" s="150"/>
      <c r="W7327" s="141" t="str" cm="1">
        <f t="array" ref="W7327">IF(SUM(LEN(B7327:V7327))=0,"",IF(OR(OR(ISBLANK(F7327),SUM(LEN(C7327),LEN(D7327))=0),AND(NOT(E7327="Unknown"),ISBLANK(J7327)),AND(NOT(O7327="Unknown"),ISBLANK(R7327))),"Missing Information", INDEX(Table15[Entire Service Line Classification], MATCH(SUMIFS(Table15[Unique ID],Table15[System-Owned Portion],E7327,Table15[If Material Anything Other than "Lead" in Column E,Was Material Ever Previously Lead?],G7327,Table15[Customer-Owned Portion],O7327),Table15[Unique ID],0),0)))</f>
        <v/>
      </c>
      <c r="X7327"/>
    </row>
    <row r="7328" spans="2:24" x14ac:dyDescent="0.35">
      <c r="B7328" s="146"/>
      <c r="C7328" s="31"/>
      <c r="D7328" s="31"/>
      <c r="E7328" s="44"/>
      <c r="F7328" s="43"/>
      <c r="G7328" s="84"/>
      <c r="H7328" s="31"/>
      <c r="I7328" s="207"/>
      <c r="J7328" s="84"/>
      <c r="K7328" s="31"/>
      <c r="L7328" s="31"/>
      <c r="M7328" s="169"/>
      <c r="N7328" s="148"/>
      <c r="O7328" s="106"/>
      <c r="P7328" s="43"/>
      <c r="Q7328" s="207"/>
      <c r="R7328" s="84"/>
      <c r="S7328" s="31"/>
      <c r="T7328" s="31"/>
      <c r="U7328" s="169"/>
      <c r="V7328" s="150"/>
      <c r="W7328" s="141" t="str" cm="1">
        <f t="array" ref="W7328">IF(SUM(LEN(B7328:V7328))=0,"",IF(OR(OR(ISBLANK(F7328),SUM(LEN(C7328),LEN(D7328))=0),AND(NOT(E7328="Unknown"),ISBLANK(J7328)),AND(NOT(O7328="Unknown"),ISBLANK(R7328))),"Missing Information", INDEX(Table15[Entire Service Line Classification], MATCH(SUMIFS(Table15[Unique ID],Table15[System-Owned Portion],E7328,Table15[If Material Anything Other than "Lead" in Column E,Was Material Ever Previously Lead?],G7328,Table15[Customer-Owned Portion],O7328),Table15[Unique ID],0),0)))</f>
        <v/>
      </c>
      <c r="X7328"/>
    </row>
    <row r="7329" spans="2:24" x14ac:dyDescent="0.35">
      <c r="B7329" s="146"/>
      <c r="C7329" s="31"/>
      <c r="D7329" s="31"/>
      <c r="E7329" s="44"/>
      <c r="F7329" s="43"/>
      <c r="G7329" s="84"/>
      <c r="H7329" s="31"/>
      <c r="I7329" s="207"/>
      <c r="J7329" s="84"/>
      <c r="K7329" s="31"/>
      <c r="L7329" s="31"/>
      <c r="M7329" s="169"/>
      <c r="N7329" s="148"/>
      <c r="O7329" s="106"/>
      <c r="P7329" s="43"/>
      <c r="Q7329" s="207"/>
      <c r="R7329" s="84"/>
      <c r="S7329" s="31"/>
      <c r="T7329" s="31"/>
      <c r="U7329" s="169"/>
      <c r="V7329" s="150"/>
      <c r="W7329" s="141" t="str" cm="1">
        <f t="array" ref="W7329">IF(SUM(LEN(B7329:V7329))=0,"",IF(OR(OR(ISBLANK(F7329),SUM(LEN(C7329),LEN(D7329))=0),AND(NOT(E7329="Unknown"),ISBLANK(J7329)),AND(NOT(O7329="Unknown"),ISBLANK(R7329))),"Missing Information", INDEX(Table15[Entire Service Line Classification], MATCH(SUMIFS(Table15[Unique ID],Table15[System-Owned Portion],E7329,Table15[If Material Anything Other than "Lead" in Column E,Was Material Ever Previously Lead?],G7329,Table15[Customer-Owned Portion],O7329),Table15[Unique ID],0),0)))</f>
        <v/>
      </c>
      <c r="X7329"/>
    </row>
    <row r="7330" spans="2:24" x14ac:dyDescent="0.35">
      <c r="B7330" s="146"/>
      <c r="C7330" s="31"/>
      <c r="D7330" s="31"/>
      <c r="E7330" s="44"/>
      <c r="F7330" s="43"/>
      <c r="G7330" s="84"/>
      <c r="H7330" s="31"/>
      <c r="I7330" s="207"/>
      <c r="J7330" s="84"/>
      <c r="K7330" s="31"/>
      <c r="L7330" s="31"/>
      <c r="M7330" s="169"/>
      <c r="N7330" s="148"/>
      <c r="O7330" s="106"/>
      <c r="P7330" s="43"/>
      <c r="Q7330" s="207"/>
      <c r="R7330" s="84"/>
      <c r="S7330" s="31"/>
      <c r="T7330" s="31"/>
      <c r="U7330" s="169"/>
      <c r="V7330" s="150"/>
      <c r="W7330" s="141" t="str" cm="1">
        <f t="array" ref="W7330">IF(SUM(LEN(B7330:V7330))=0,"",IF(OR(OR(ISBLANK(F7330),SUM(LEN(C7330),LEN(D7330))=0),AND(NOT(E7330="Unknown"),ISBLANK(J7330)),AND(NOT(O7330="Unknown"),ISBLANK(R7330))),"Missing Information", INDEX(Table15[Entire Service Line Classification], MATCH(SUMIFS(Table15[Unique ID],Table15[System-Owned Portion],E7330,Table15[If Material Anything Other than "Lead" in Column E,Was Material Ever Previously Lead?],G7330,Table15[Customer-Owned Portion],O7330),Table15[Unique ID],0),0)))</f>
        <v/>
      </c>
      <c r="X7330"/>
    </row>
    <row r="7331" spans="2:24" x14ac:dyDescent="0.35">
      <c r="B7331" s="146"/>
      <c r="C7331" s="31"/>
      <c r="D7331" s="31"/>
      <c r="E7331" s="44"/>
      <c r="F7331" s="43"/>
      <c r="G7331" s="84"/>
      <c r="H7331" s="31"/>
      <c r="I7331" s="207"/>
      <c r="J7331" s="84"/>
      <c r="K7331" s="31"/>
      <c r="L7331" s="31"/>
      <c r="M7331" s="169"/>
      <c r="N7331" s="148"/>
      <c r="O7331" s="106"/>
      <c r="P7331" s="43"/>
      <c r="Q7331" s="207"/>
      <c r="R7331" s="84"/>
      <c r="S7331" s="31"/>
      <c r="T7331" s="31"/>
      <c r="U7331" s="169"/>
      <c r="V7331" s="150"/>
      <c r="W7331" s="141" t="str" cm="1">
        <f t="array" ref="W7331">IF(SUM(LEN(B7331:V7331))=0,"",IF(OR(OR(ISBLANK(F7331),SUM(LEN(C7331),LEN(D7331))=0),AND(NOT(E7331="Unknown"),ISBLANK(J7331)),AND(NOT(O7331="Unknown"),ISBLANK(R7331))),"Missing Information", INDEX(Table15[Entire Service Line Classification], MATCH(SUMIFS(Table15[Unique ID],Table15[System-Owned Portion],E7331,Table15[If Material Anything Other than "Lead" in Column E,Was Material Ever Previously Lead?],G7331,Table15[Customer-Owned Portion],O7331),Table15[Unique ID],0),0)))</f>
        <v/>
      </c>
      <c r="X7331"/>
    </row>
    <row r="7332" spans="2:24" x14ac:dyDescent="0.35">
      <c r="B7332" s="146"/>
      <c r="C7332" s="31"/>
      <c r="D7332" s="31"/>
      <c r="E7332" s="44"/>
      <c r="F7332" s="43"/>
      <c r="G7332" s="84"/>
      <c r="H7332" s="31"/>
      <c r="I7332" s="207"/>
      <c r="J7332" s="84"/>
      <c r="K7332" s="31"/>
      <c r="L7332" s="31"/>
      <c r="M7332" s="169"/>
      <c r="N7332" s="148"/>
      <c r="O7332" s="106"/>
      <c r="P7332" s="43"/>
      <c r="Q7332" s="207"/>
      <c r="R7332" s="84"/>
      <c r="S7332" s="31"/>
      <c r="T7332" s="31"/>
      <c r="U7332" s="169"/>
      <c r="V7332" s="150"/>
      <c r="W7332" s="141" t="str" cm="1">
        <f t="array" ref="W7332">IF(SUM(LEN(B7332:V7332))=0,"",IF(OR(OR(ISBLANK(F7332),SUM(LEN(C7332),LEN(D7332))=0),AND(NOT(E7332="Unknown"),ISBLANK(J7332)),AND(NOT(O7332="Unknown"),ISBLANK(R7332))),"Missing Information", INDEX(Table15[Entire Service Line Classification], MATCH(SUMIFS(Table15[Unique ID],Table15[System-Owned Portion],E7332,Table15[If Material Anything Other than "Lead" in Column E,Was Material Ever Previously Lead?],G7332,Table15[Customer-Owned Portion],O7332),Table15[Unique ID],0),0)))</f>
        <v/>
      </c>
      <c r="X7332"/>
    </row>
    <row r="7333" spans="2:24" x14ac:dyDescent="0.35">
      <c r="B7333" s="146"/>
      <c r="C7333" s="31"/>
      <c r="D7333" s="31"/>
      <c r="E7333" s="44"/>
      <c r="F7333" s="43"/>
      <c r="G7333" s="84"/>
      <c r="H7333" s="31"/>
      <c r="I7333" s="207"/>
      <c r="J7333" s="84"/>
      <c r="K7333" s="31"/>
      <c r="L7333" s="31"/>
      <c r="M7333" s="169"/>
      <c r="N7333" s="148"/>
      <c r="O7333" s="106"/>
      <c r="P7333" s="43"/>
      <c r="Q7333" s="207"/>
      <c r="R7333" s="84"/>
      <c r="S7333" s="31"/>
      <c r="T7333" s="31"/>
      <c r="U7333" s="169"/>
      <c r="V7333" s="150"/>
      <c r="W7333" s="141" t="str" cm="1">
        <f t="array" ref="W7333">IF(SUM(LEN(B7333:V7333))=0,"",IF(OR(OR(ISBLANK(F7333),SUM(LEN(C7333),LEN(D7333))=0),AND(NOT(E7333="Unknown"),ISBLANK(J7333)),AND(NOT(O7333="Unknown"),ISBLANK(R7333))),"Missing Information", INDEX(Table15[Entire Service Line Classification], MATCH(SUMIFS(Table15[Unique ID],Table15[System-Owned Portion],E7333,Table15[If Material Anything Other than "Lead" in Column E,Was Material Ever Previously Lead?],G7333,Table15[Customer-Owned Portion],O7333),Table15[Unique ID],0),0)))</f>
        <v/>
      </c>
      <c r="X7333"/>
    </row>
    <row r="7334" spans="2:24" x14ac:dyDescent="0.35">
      <c r="B7334" s="146"/>
      <c r="C7334" s="31"/>
      <c r="D7334" s="31"/>
      <c r="E7334" s="44"/>
      <c r="F7334" s="43"/>
      <c r="G7334" s="84"/>
      <c r="H7334" s="31"/>
      <c r="I7334" s="207"/>
      <c r="J7334" s="84"/>
      <c r="K7334" s="31"/>
      <c r="L7334" s="31"/>
      <c r="M7334" s="169"/>
      <c r="N7334" s="148"/>
      <c r="O7334" s="106"/>
      <c r="P7334" s="43"/>
      <c r="Q7334" s="207"/>
      <c r="R7334" s="84"/>
      <c r="S7334" s="31"/>
      <c r="T7334" s="31"/>
      <c r="U7334" s="169"/>
      <c r="V7334" s="150"/>
      <c r="W7334" s="141" t="str" cm="1">
        <f t="array" ref="W7334">IF(SUM(LEN(B7334:V7334))=0,"",IF(OR(OR(ISBLANK(F7334),SUM(LEN(C7334),LEN(D7334))=0),AND(NOT(E7334="Unknown"),ISBLANK(J7334)),AND(NOT(O7334="Unknown"),ISBLANK(R7334))),"Missing Information", INDEX(Table15[Entire Service Line Classification], MATCH(SUMIFS(Table15[Unique ID],Table15[System-Owned Portion],E7334,Table15[If Material Anything Other than "Lead" in Column E,Was Material Ever Previously Lead?],G7334,Table15[Customer-Owned Portion],O7334),Table15[Unique ID],0),0)))</f>
        <v/>
      </c>
      <c r="X7334"/>
    </row>
    <row r="7335" spans="2:24" x14ac:dyDescent="0.35">
      <c r="B7335" s="146"/>
      <c r="C7335" s="31"/>
      <c r="D7335" s="31"/>
      <c r="E7335" s="44"/>
      <c r="F7335" s="43"/>
      <c r="G7335" s="84"/>
      <c r="H7335" s="31"/>
      <c r="I7335" s="207"/>
      <c r="J7335" s="84"/>
      <c r="K7335" s="31"/>
      <c r="L7335" s="31"/>
      <c r="M7335" s="169"/>
      <c r="N7335" s="148"/>
      <c r="O7335" s="106"/>
      <c r="P7335" s="43"/>
      <c r="Q7335" s="207"/>
      <c r="R7335" s="84"/>
      <c r="S7335" s="31"/>
      <c r="T7335" s="31"/>
      <c r="U7335" s="169"/>
      <c r="V7335" s="150"/>
      <c r="W7335" s="141" t="str" cm="1">
        <f t="array" ref="W7335">IF(SUM(LEN(B7335:V7335))=0,"",IF(OR(OR(ISBLANK(F7335),SUM(LEN(C7335),LEN(D7335))=0),AND(NOT(E7335="Unknown"),ISBLANK(J7335)),AND(NOT(O7335="Unknown"),ISBLANK(R7335))),"Missing Information", INDEX(Table15[Entire Service Line Classification], MATCH(SUMIFS(Table15[Unique ID],Table15[System-Owned Portion],E7335,Table15[If Material Anything Other than "Lead" in Column E,Was Material Ever Previously Lead?],G7335,Table15[Customer-Owned Portion],O7335),Table15[Unique ID],0),0)))</f>
        <v/>
      </c>
      <c r="X7335"/>
    </row>
    <row r="7336" spans="2:24" x14ac:dyDescent="0.35">
      <c r="B7336" s="146"/>
      <c r="C7336" s="31"/>
      <c r="D7336" s="31"/>
      <c r="E7336" s="44"/>
      <c r="F7336" s="43"/>
      <c r="G7336" s="84"/>
      <c r="H7336" s="31"/>
      <c r="I7336" s="207"/>
      <c r="J7336" s="84"/>
      <c r="K7336" s="31"/>
      <c r="L7336" s="31"/>
      <c r="M7336" s="169"/>
      <c r="N7336" s="148"/>
      <c r="O7336" s="106"/>
      <c r="P7336" s="43"/>
      <c r="Q7336" s="207"/>
      <c r="R7336" s="84"/>
      <c r="S7336" s="31"/>
      <c r="T7336" s="31"/>
      <c r="U7336" s="169"/>
      <c r="V7336" s="150"/>
      <c r="W7336" s="141" t="str" cm="1">
        <f t="array" ref="W7336">IF(SUM(LEN(B7336:V7336))=0,"",IF(OR(OR(ISBLANK(F7336),SUM(LEN(C7336),LEN(D7336))=0),AND(NOT(E7336="Unknown"),ISBLANK(J7336)),AND(NOT(O7336="Unknown"),ISBLANK(R7336))),"Missing Information", INDEX(Table15[Entire Service Line Classification], MATCH(SUMIFS(Table15[Unique ID],Table15[System-Owned Portion],E7336,Table15[If Material Anything Other than "Lead" in Column E,Was Material Ever Previously Lead?],G7336,Table15[Customer-Owned Portion],O7336),Table15[Unique ID],0),0)))</f>
        <v/>
      </c>
      <c r="X7336"/>
    </row>
    <row r="7337" spans="2:24" x14ac:dyDescent="0.35">
      <c r="B7337" s="146"/>
      <c r="C7337" s="31"/>
      <c r="D7337" s="31"/>
      <c r="E7337" s="44"/>
      <c r="F7337" s="43"/>
      <c r="G7337" s="84"/>
      <c r="H7337" s="31"/>
      <c r="I7337" s="207"/>
      <c r="J7337" s="84"/>
      <c r="K7337" s="31"/>
      <c r="L7337" s="31"/>
      <c r="M7337" s="169"/>
      <c r="N7337" s="148"/>
      <c r="O7337" s="106"/>
      <c r="P7337" s="43"/>
      <c r="Q7337" s="207"/>
      <c r="R7337" s="84"/>
      <c r="S7337" s="31"/>
      <c r="T7337" s="31"/>
      <c r="U7337" s="169"/>
      <c r="V7337" s="150"/>
      <c r="W7337" s="141" t="str" cm="1">
        <f t="array" ref="W7337">IF(SUM(LEN(B7337:V7337))=0,"",IF(OR(OR(ISBLANK(F7337),SUM(LEN(C7337),LEN(D7337))=0),AND(NOT(E7337="Unknown"),ISBLANK(J7337)),AND(NOT(O7337="Unknown"),ISBLANK(R7337))),"Missing Information", INDEX(Table15[Entire Service Line Classification], MATCH(SUMIFS(Table15[Unique ID],Table15[System-Owned Portion],E7337,Table15[If Material Anything Other than "Lead" in Column E,Was Material Ever Previously Lead?],G7337,Table15[Customer-Owned Portion],O7337),Table15[Unique ID],0),0)))</f>
        <v/>
      </c>
      <c r="X7337"/>
    </row>
    <row r="7338" spans="2:24" x14ac:dyDescent="0.35">
      <c r="B7338" s="146"/>
      <c r="C7338" s="31"/>
      <c r="D7338" s="31"/>
      <c r="E7338" s="44"/>
      <c r="F7338" s="43"/>
      <c r="G7338" s="84"/>
      <c r="H7338" s="31"/>
      <c r="I7338" s="207"/>
      <c r="J7338" s="84"/>
      <c r="K7338" s="31"/>
      <c r="L7338" s="31"/>
      <c r="M7338" s="169"/>
      <c r="N7338" s="148"/>
      <c r="O7338" s="106"/>
      <c r="P7338" s="43"/>
      <c r="Q7338" s="207"/>
      <c r="R7338" s="84"/>
      <c r="S7338" s="31"/>
      <c r="T7338" s="31"/>
      <c r="U7338" s="169"/>
      <c r="V7338" s="150"/>
      <c r="W7338" s="141" t="str" cm="1">
        <f t="array" ref="W7338">IF(SUM(LEN(B7338:V7338))=0,"",IF(OR(OR(ISBLANK(F7338),SUM(LEN(C7338),LEN(D7338))=0),AND(NOT(E7338="Unknown"),ISBLANK(J7338)),AND(NOT(O7338="Unknown"),ISBLANK(R7338))),"Missing Information", INDEX(Table15[Entire Service Line Classification], MATCH(SUMIFS(Table15[Unique ID],Table15[System-Owned Portion],E7338,Table15[If Material Anything Other than "Lead" in Column E,Was Material Ever Previously Lead?],G7338,Table15[Customer-Owned Portion],O7338),Table15[Unique ID],0),0)))</f>
        <v/>
      </c>
      <c r="X7338"/>
    </row>
    <row r="7339" spans="2:24" x14ac:dyDescent="0.35">
      <c r="B7339" s="146"/>
      <c r="C7339" s="31"/>
      <c r="D7339" s="31"/>
      <c r="E7339" s="44"/>
      <c r="F7339" s="43"/>
      <c r="G7339" s="84"/>
      <c r="H7339" s="31"/>
      <c r="I7339" s="207"/>
      <c r="J7339" s="84"/>
      <c r="K7339" s="31"/>
      <c r="L7339" s="31"/>
      <c r="M7339" s="169"/>
      <c r="N7339" s="148"/>
      <c r="O7339" s="106"/>
      <c r="P7339" s="43"/>
      <c r="Q7339" s="207"/>
      <c r="R7339" s="84"/>
      <c r="S7339" s="31"/>
      <c r="T7339" s="31"/>
      <c r="U7339" s="169"/>
      <c r="V7339" s="150"/>
      <c r="W7339" s="141" t="str" cm="1">
        <f t="array" ref="W7339">IF(SUM(LEN(B7339:V7339))=0,"",IF(OR(OR(ISBLANK(F7339),SUM(LEN(C7339),LEN(D7339))=0),AND(NOT(E7339="Unknown"),ISBLANK(J7339)),AND(NOT(O7339="Unknown"),ISBLANK(R7339))),"Missing Information", INDEX(Table15[Entire Service Line Classification], MATCH(SUMIFS(Table15[Unique ID],Table15[System-Owned Portion],E7339,Table15[If Material Anything Other than "Lead" in Column E,Was Material Ever Previously Lead?],G7339,Table15[Customer-Owned Portion],O7339),Table15[Unique ID],0),0)))</f>
        <v/>
      </c>
      <c r="X7339"/>
    </row>
    <row r="7340" spans="2:24" x14ac:dyDescent="0.35">
      <c r="B7340" s="146"/>
      <c r="C7340" s="31"/>
      <c r="D7340" s="31"/>
      <c r="E7340" s="44"/>
      <c r="F7340" s="43"/>
      <c r="G7340" s="84"/>
      <c r="H7340" s="31"/>
      <c r="I7340" s="207"/>
      <c r="J7340" s="84"/>
      <c r="K7340" s="31"/>
      <c r="L7340" s="31"/>
      <c r="M7340" s="169"/>
      <c r="N7340" s="148"/>
      <c r="O7340" s="106"/>
      <c r="P7340" s="43"/>
      <c r="Q7340" s="207"/>
      <c r="R7340" s="84"/>
      <c r="S7340" s="31"/>
      <c r="T7340" s="31"/>
      <c r="U7340" s="169"/>
      <c r="V7340" s="150"/>
      <c r="W7340" s="141" t="str" cm="1">
        <f t="array" ref="W7340">IF(SUM(LEN(B7340:V7340))=0,"",IF(OR(OR(ISBLANK(F7340),SUM(LEN(C7340),LEN(D7340))=0),AND(NOT(E7340="Unknown"),ISBLANK(J7340)),AND(NOT(O7340="Unknown"),ISBLANK(R7340))),"Missing Information", INDEX(Table15[Entire Service Line Classification], MATCH(SUMIFS(Table15[Unique ID],Table15[System-Owned Portion],E7340,Table15[If Material Anything Other than "Lead" in Column E,Was Material Ever Previously Lead?],G7340,Table15[Customer-Owned Portion],O7340),Table15[Unique ID],0),0)))</f>
        <v/>
      </c>
      <c r="X7340"/>
    </row>
    <row r="7341" spans="2:24" x14ac:dyDescent="0.35">
      <c r="B7341" s="146"/>
      <c r="C7341" s="31"/>
      <c r="D7341" s="31"/>
      <c r="E7341" s="44"/>
      <c r="F7341" s="43"/>
      <c r="G7341" s="84"/>
      <c r="H7341" s="31"/>
      <c r="I7341" s="207"/>
      <c r="J7341" s="84"/>
      <c r="K7341" s="31"/>
      <c r="L7341" s="31"/>
      <c r="M7341" s="169"/>
      <c r="N7341" s="148"/>
      <c r="O7341" s="106"/>
      <c r="P7341" s="43"/>
      <c r="Q7341" s="207"/>
      <c r="R7341" s="84"/>
      <c r="S7341" s="31"/>
      <c r="T7341" s="31"/>
      <c r="U7341" s="169"/>
      <c r="V7341" s="150"/>
      <c r="W7341" s="141" t="str" cm="1">
        <f t="array" ref="W7341">IF(SUM(LEN(B7341:V7341))=0,"",IF(OR(OR(ISBLANK(F7341),SUM(LEN(C7341),LEN(D7341))=0),AND(NOT(E7341="Unknown"),ISBLANK(J7341)),AND(NOT(O7341="Unknown"),ISBLANK(R7341))),"Missing Information", INDEX(Table15[Entire Service Line Classification], MATCH(SUMIFS(Table15[Unique ID],Table15[System-Owned Portion],E7341,Table15[If Material Anything Other than "Lead" in Column E,Was Material Ever Previously Lead?],G7341,Table15[Customer-Owned Portion],O7341),Table15[Unique ID],0),0)))</f>
        <v/>
      </c>
      <c r="X7341"/>
    </row>
    <row r="7342" spans="2:24" x14ac:dyDescent="0.35">
      <c r="B7342" s="146"/>
      <c r="C7342" s="31"/>
      <c r="D7342" s="31"/>
      <c r="E7342" s="44"/>
      <c r="F7342" s="43"/>
      <c r="G7342" s="84"/>
      <c r="H7342" s="31"/>
      <c r="I7342" s="207"/>
      <c r="J7342" s="84"/>
      <c r="K7342" s="31"/>
      <c r="L7342" s="31"/>
      <c r="M7342" s="169"/>
      <c r="N7342" s="148"/>
      <c r="O7342" s="106"/>
      <c r="P7342" s="43"/>
      <c r="Q7342" s="207"/>
      <c r="R7342" s="84"/>
      <c r="S7342" s="31"/>
      <c r="T7342" s="31"/>
      <c r="U7342" s="169"/>
      <c r="V7342" s="150"/>
      <c r="W7342" s="141" t="str" cm="1">
        <f t="array" ref="W7342">IF(SUM(LEN(B7342:V7342))=0,"",IF(OR(OR(ISBLANK(F7342),SUM(LEN(C7342),LEN(D7342))=0),AND(NOT(E7342="Unknown"),ISBLANK(J7342)),AND(NOT(O7342="Unknown"),ISBLANK(R7342))),"Missing Information", INDEX(Table15[Entire Service Line Classification], MATCH(SUMIFS(Table15[Unique ID],Table15[System-Owned Portion],E7342,Table15[If Material Anything Other than "Lead" in Column E,Was Material Ever Previously Lead?],G7342,Table15[Customer-Owned Portion],O7342),Table15[Unique ID],0),0)))</f>
        <v/>
      </c>
      <c r="X7342"/>
    </row>
    <row r="7343" spans="2:24" x14ac:dyDescent="0.35">
      <c r="B7343" s="146"/>
      <c r="C7343" s="31"/>
      <c r="D7343" s="31"/>
      <c r="E7343" s="44"/>
      <c r="F7343" s="43"/>
      <c r="G7343" s="84"/>
      <c r="H7343" s="31"/>
      <c r="I7343" s="207"/>
      <c r="J7343" s="84"/>
      <c r="K7343" s="31"/>
      <c r="L7343" s="31"/>
      <c r="M7343" s="169"/>
      <c r="N7343" s="148"/>
      <c r="O7343" s="106"/>
      <c r="P7343" s="43"/>
      <c r="Q7343" s="207"/>
      <c r="R7343" s="84"/>
      <c r="S7343" s="31"/>
      <c r="T7343" s="31"/>
      <c r="U7343" s="169"/>
      <c r="V7343" s="150"/>
      <c r="W7343" s="141" t="str" cm="1">
        <f t="array" ref="W7343">IF(SUM(LEN(B7343:V7343))=0,"",IF(OR(OR(ISBLANK(F7343),SUM(LEN(C7343),LEN(D7343))=0),AND(NOT(E7343="Unknown"),ISBLANK(J7343)),AND(NOT(O7343="Unknown"),ISBLANK(R7343))),"Missing Information", INDEX(Table15[Entire Service Line Classification], MATCH(SUMIFS(Table15[Unique ID],Table15[System-Owned Portion],E7343,Table15[If Material Anything Other than "Lead" in Column E,Was Material Ever Previously Lead?],G7343,Table15[Customer-Owned Portion],O7343),Table15[Unique ID],0),0)))</f>
        <v/>
      </c>
      <c r="X7343"/>
    </row>
    <row r="7344" spans="2:24" x14ac:dyDescent="0.35">
      <c r="B7344" s="146"/>
      <c r="C7344" s="31"/>
      <c r="D7344" s="31"/>
      <c r="E7344" s="44"/>
      <c r="F7344" s="43"/>
      <c r="G7344" s="84"/>
      <c r="H7344" s="31"/>
      <c r="I7344" s="207"/>
      <c r="J7344" s="84"/>
      <c r="K7344" s="31"/>
      <c r="L7344" s="31"/>
      <c r="M7344" s="169"/>
      <c r="N7344" s="148"/>
      <c r="O7344" s="106"/>
      <c r="P7344" s="43"/>
      <c r="Q7344" s="207"/>
      <c r="R7344" s="84"/>
      <c r="S7344" s="31"/>
      <c r="T7344" s="31"/>
      <c r="U7344" s="169"/>
      <c r="V7344" s="150"/>
      <c r="W7344" s="141" t="str" cm="1">
        <f t="array" ref="W7344">IF(SUM(LEN(B7344:V7344))=0,"",IF(OR(OR(ISBLANK(F7344),SUM(LEN(C7344),LEN(D7344))=0),AND(NOT(E7344="Unknown"),ISBLANK(J7344)),AND(NOT(O7344="Unknown"),ISBLANK(R7344))),"Missing Information", INDEX(Table15[Entire Service Line Classification], MATCH(SUMIFS(Table15[Unique ID],Table15[System-Owned Portion],E7344,Table15[If Material Anything Other than "Lead" in Column E,Was Material Ever Previously Lead?],G7344,Table15[Customer-Owned Portion],O7344),Table15[Unique ID],0),0)))</f>
        <v/>
      </c>
      <c r="X7344"/>
    </row>
    <row r="7345" spans="2:24" x14ac:dyDescent="0.35">
      <c r="B7345" s="146"/>
      <c r="C7345" s="31"/>
      <c r="D7345" s="31"/>
      <c r="E7345" s="44"/>
      <c r="F7345" s="43"/>
      <c r="G7345" s="84"/>
      <c r="H7345" s="31"/>
      <c r="I7345" s="207"/>
      <c r="J7345" s="84"/>
      <c r="K7345" s="31"/>
      <c r="L7345" s="31"/>
      <c r="M7345" s="169"/>
      <c r="N7345" s="148"/>
      <c r="O7345" s="106"/>
      <c r="P7345" s="43"/>
      <c r="Q7345" s="207"/>
      <c r="R7345" s="84"/>
      <c r="S7345" s="31"/>
      <c r="T7345" s="31"/>
      <c r="U7345" s="169"/>
      <c r="V7345" s="150"/>
      <c r="W7345" s="141" t="str" cm="1">
        <f t="array" ref="W7345">IF(SUM(LEN(B7345:V7345))=0,"",IF(OR(OR(ISBLANK(F7345),SUM(LEN(C7345),LEN(D7345))=0),AND(NOT(E7345="Unknown"),ISBLANK(J7345)),AND(NOT(O7345="Unknown"),ISBLANK(R7345))),"Missing Information", INDEX(Table15[Entire Service Line Classification], MATCH(SUMIFS(Table15[Unique ID],Table15[System-Owned Portion],E7345,Table15[If Material Anything Other than "Lead" in Column E,Was Material Ever Previously Lead?],G7345,Table15[Customer-Owned Portion],O7345),Table15[Unique ID],0),0)))</f>
        <v/>
      </c>
      <c r="X7345"/>
    </row>
    <row r="7346" spans="2:24" x14ac:dyDescent="0.35">
      <c r="B7346" s="146"/>
      <c r="C7346" s="31"/>
      <c r="D7346" s="31"/>
      <c r="E7346" s="44"/>
      <c r="F7346" s="43"/>
      <c r="G7346" s="84"/>
      <c r="H7346" s="31"/>
      <c r="I7346" s="207"/>
      <c r="J7346" s="84"/>
      <c r="K7346" s="31"/>
      <c r="L7346" s="31"/>
      <c r="M7346" s="169"/>
      <c r="N7346" s="148"/>
      <c r="O7346" s="106"/>
      <c r="P7346" s="43"/>
      <c r="Q7346" s="207"/>
      <c r="R7346" s="84"/>
      <c r="S7346" s="31"/>
      <c r="T7346" s="31"/>
      <c r="U7346" s="169"/>
      <c r="V7346" s="150"/>
      <c r="W7346" s="141" t="str" cm="1">
        <f t="array" ref="W7346">IF(SUM(LEN(B7346:V7346))=0,"",IF(OR(OR(ISBLANK(F7346),SUM(LEN(C7346),LEN(D7346))=0),AND(NOT(E7346="Unknown"),ISBLANK(J7346)),AND(NOT(O7346="Unknown"),ISBLANK(R7346))),"Missing Information", INDEX(Table15[Entire Service Line Classification], MATCH(SUMIFS(Table15[Unique ID],Table15[System-Owned Portion],E7346,Table15[If Material Anything Other than "Lead" in Column E,Was Material Ever Previously Lead?],G7346,Table15[Customer-Owned Portion],O7346),Table15[Unique ID],0),0)))</f>
        <v/>
      </c>
      <c r="X7346"/>
    </row>
    <row r="7347" spans="2:24" x14ac:dyDescent="0.35">
      <c r="B7347" s="146"/>
      <c r="C7347" s="31"/>
      <c r="D7347" s="31"/>
      <c r="E7347" s="44"/>
      <c r="F7347" s="43"/>
      <c r="G7347" s="84"/>
      <c r="H7347" s="31"/>
      <c r="I7347" s="207"/>
      <c r="J7347" s="84"/>
      <c r="K7347" s="31"/>
      <c r="L7347" s="31"/>
      <c r="M7347" s="169"/>
      <c r="N7347" s="148"/>
      <c r="O7347" s="106"/>
      <c r="P7347" s="43"/>
      <c r="Q7347" s="207"/>
      <c r="R7347" s="84"/>
      <c r="S7347" s="31"/>
      <c r="T7347" s="31"/>
      <c r="U7347" s="169"/>
      <c r="V7347" s="150"/>
      <c r="W7347" s="141" t="str" cm="1">
        <f t="array" ref="W7347">IF(SUM(LEN(B7347:V7347))=0,"",IF(OR(OR(ISBLANK(F7347),SUM(LEN(C7347),LEN(D7347))=0),AND(NOT(E7347="Unknown"),ISBLANK(J7347)),AND(NOT(O7347="Unknown"),ISBLANK(R7347))),"Missing Information", INDEX(Table15[Entire Service Line Classification], MATCH(SUMIFS(Table15[Unique ID],Table15[System-Owned Portion],E7347,Table15[If Material Anything Other than "Lead" in Column E,Was Material Ever Previously Lead?],G7347,Table15[Customer-Owned Portion],O7347),Table15[Unique ID],0),0)))</f>
        <v/>
      </c>
      <c r="X7347"/>
    </row>
    <row r="7348" spans="2:24" x14ac:dyDescent="0.35">
      <c r="B7348" s="146"/>
      <c r="C7348" s="31"/>
      <c r="D7348" s="31"/>
      <c r="E7348" s="44"/>
      <c r="F7348" s="43"/>
      <c r="G7348" s="84"/>
      <c r="H7348" s="31"/>
      <c r="I7348" s="207"/>
      <c r="J7348" s="84"/>
      <c r="K7348" s="31"/>
      <c r="L7348" s="31"/>
      <c r="M7348" s="169"/>
      <c r="N7348" s="148"/>
      <c r="O7348" s="106"/>
      <c r="P7348" s="43"/>
      <c r="Q7348" s="207"/>
      <c r="R7348" s="84"/>
      <c r="S7348" s="31"/>
      <c r="T7348" s="31"/>
      <c r="U7348" s="169"/>
      <c r="V7348" s="150"/>
      <c r="W7348" s="141" t="str" cm="1">
        <f t="array" ref="W7348">IF(SUM(LEN(B7348:V7348))=0,"",IF(OR(OR(ISBLANK(F7348),SUM(LEN(C7348),LEN(D7348))=0),AND(NOT(E7348="Unknown"),ISBLANK(J7348)),AND(NOT(O7348="Unknown"),ISBLANK(R7348))),"Missing Information", INDEX(Table15[Entire Service Line Classification], MATCH(SUMIFS(Table15[Unique ID],Table15[System-Owned Portion],E7348,Table15[If Material Anything Other than "Lead" in Column E,Was Material Ever Previously Lead?],G7348,Table15[Customer-Owned Portion],O7348),Table15[Unique ID],0),0)))</f>
        <v/>
      </c>
      <c r="X7348"/>
    </row>
    <row r="7349" spans="2:24" x14ac:dyDescent="0.35">
      <c r="B7349" s="146"/>
      <c r="C7349" s="31"/>
      <c r="D7349" s="31"/>
      <c r="E7349" s="44"/>
      <c r="F7349" s="43"/>
      <c r="G7349" s="84"/>
      <c r="H7349" s="31"/>
      <c r="I7349" s="207"/>
      <c r="J7349" s="84"/>
      <c r="K7349" s="31"/>
      <c r="L7349" s="31"/>
      <c r="M7349" s="169"/>
      <c r="N7349" s="148"/>
      <c r="O7349" s="106"/>
      <c r="P7349" s="43"/>
      <c r="Q7349" s="207"/>
      <c r="R7349" s="84"/>
      <c r="S7349" s="31"/>
      <c r="T7349" s="31"/>
      <c r="U7349" s="169"/>
      <c r="V7349" s="150"/>
      <c r="W7349" s="141" t="str" cm="1">
        <f t="array" ref="W7349">IF(SUM(LEN(B7349:V7349))=0,"",IF(OR(OR(ISBLANK(F7349),SUM(LEN(C7349),LEN(D7349))=0),AND(NOT(E7349="Unknown"),ISBLANK(J7349)),AND(NOT(O7349="Unknown"),ISBLANK(R7349))),"Missing Information", INDEX(Table15[Entire Service Line Classification], MATCH(SUMIFS(Table15[Unique ID],Table15[System-Owned Portion],E7349,Table15[If Material Anything Other than "Lead" in Column E,Was Material Ever Previously Lead?],G7349,Table15[Customer-Owned Portion],O7349),Table15[Unique ID],0),0)))</f>
        <v/>
      </c>
      <c r="X7349"/>
    </row>
    <row r="7350" spans="2:24" x14ac:dyDescent="0.35">
      <c r="B7350" s="146"/>
      <c r="C7350" s="31"/>
      <c r="D7350" s="31"/>
      <c r="E7350" s="44"/>
      <c r="F7350" s="43"/>
      <c r="G7350" s="84"/>
      <c r="H7350" s="31"/>
      <c r="I7350" s="207"/>
      <c r="J7350" s="84"/>
      <c r="K7350" s="31"/>
      <c r="L7350" s="31"/>
      <c r="M7350" s="169"/>
      <c r="N7350" s="148"/>
      <c r="O7350" s="106"/>
      <c r="P7350" s="43"/>
      <c r="Q7350" s="207"/>
      <c r="R7350" s="84"/>
      <c r="S7350" s="31"/>
      <c r="T7350" s="31"/>
      <c r="U7350" s="169"/>
      <c r="V7350" s="150"/>
      <c r="W7350" s="141" t="str" cm="1">
        <f t="array" ref="W7350">IF(SUM(LEN(B7350:V7350))=0,"",IF(OR(OR(ISBLANK(F7350),SUM(LEN(C7350),LEN(D7350))=0),AND(NOT(E7350="Unknown"),ISBLANK(J7350)),AND(NOT(O7350="Unknown"),ISBLANK(R7350))),"Missing Information", INDEX(Table15[Entire Service Line Classification], MATCH(SUMIFS(Table15[Unique ID],Table15[System-Owned Portion],E7350,Table15[If Material Anything Other than "Lead" in Column E,Was Material Ever Previously Lead?],G7350,Table15[Customer-Owned Portion],O7350),Table15[Unique ID],0),0)))</f>
        <v/>
      </c>
      <c r="X7350"/>
    </row>
    <row r="7351" spans="2:24" x14ac:dyDescent="0.35">
      <c r="B7351" s="146"/>
      <c r="C7351" s="31"/>
      <c r="D7351" s="31"/>
      <c r="E7351" s="44"/>
      <c r="F7351" s="43"/>
      <c r="G7351" s="84"/>
      <c r="H7351" s="31"/>
      <c r="I7351" s="207"/>
      <c r="J7351" s="84"/>
      <c r="K7351" s="31"/>
      <c r="L7351" s="31"/>
      <c r="M7351" s="169"/>
      <c r="N7351" s="148"/>
      <c r="O7351" s="106"/>
      <c r="P7351" s="43"/>
      <c r="Q7351" s="207"/>
      <c r="R7351" s="84"/>
      <c r="S7351" s="31"/>
      <c r="T7351" s="31"/>
      <c r="U7351" s="169"/>
      <c r="V7351" s="150"/>
      <c r="W7351" s="141" t="str" cm="1">
        <f t="array" ref="W7351">IF(SUM(LEN(B7351:V7351))=0,"",IF(OR(OR(ISBLANK(F7351),SUM(LEN(C7351),LEN(D7351))=0),AND(NOT(E7351="Unknown"),ISBLANK(J7351)),AND(NOT(O7351="Unknown"),ISBLANK(R7351))),"Missing Information", INDEX(Table15[Entire Service Line Classification], MATCH(SUMIFS(Table15[Unique ID],Table15[System-Owned Portion],E7351,Table15[If Material Anything Other than "Lead" in Column E,Was Material Ever Previously Lead?],G7351,Table15[Customer-Owned Portion],O7351),Table15[Unique ID],0),0)))</f>
        <v/>
      </c>
      <c r="X7351"/>
    </row>
    <row r="7352" spans="2:24" x14ac:dyDescent="0.35">
      <c r="B7352" s="146"/>
      <c r="C7352" s="31"/>
      <c r="D7352" s="31"/>
      <c r="E7352" s="44"/>
      <c r="F7352" s="43"/>
      <c r="G7352" s="84"/>
      <c r="H7352" s="31"/>
      <c r="I7352" s="207"/>
      <c r="J7352" s="84"/>
      <c r="K7352" s="31"/>
      <c r="L7352" s="31"/>
      <c r="M7352" s="169"/>
      <c r="N7352" s="148"/>
      <c r="O7352" s="106"/>
      <c r="P7352" s="43"/>
      <c r="Q7352" s="207"/>
      <c r="R7352" s="84"/>
      <c r="S7352" s="31"/>
      <c r="T7352" s="31"/>
      <c r="U7352" s="169"/>
      <c r="V7352" s="150"/>
      <c r="W7352" s="141" t="str" cm="1">
        <f t="array" ref="W7352">IF(SUM(LEN(B7352:V7352))=0,"",IF(OR(OR(ISBLANK(F7352),SUM(LEN(C7352),LEN(D7352))=0),AND(NOT(E7352="Unknown"),ISBLANK(J7352)),AND(NOT(O7352="Unknown"),ISBLANK(R7352))),"Missing Information", INDEX(Table15[Entire Service Line Classification], MATCH(SUMIFS(Table15[Unique ID],Table15[System-Owned Portion],E7352,Table15[If Material Anything Other than "Lead" in Column E,Was Material Ever Previously Lead?],G7352,Table15[Customer-Owned Portion],O7352),Table15[Unique ID],0),0)))</f>
        <v/>
      </c>
      <c r="X7352"/>
    </row>
    <row r="7353" spans="2:24" x14ac:dyDescent="0.35">
      <c r="B7353" s="146"/>
      <c r="C7353" s="31"/>
      <c r="D7353" s="31"/>
      <c r="E7353" s="44"/>
      <c r="F7353" s="43"/>
      <c r="G7353" s="84"/>
      <c r="H7353" s="31"/>
      <c r="I7353" s="207"/>
      <c r="J7353" s="84"/>
      <c r="K7353" s="31"/>
      <c r="L7353" s="31"/>
      <c r="M7353" s="169"/>
      <c r="N7353" s="148"/>
      <c r="O7353" s="106"/>
      <c r="P7353" s="43"/>
      <c r="Q7353" s="207"/>
      <c r="R7353" s="84"/>
      <c r="S7353" s="31"/>
      <c r="T7353" s="31"/>
      <c r="U7353" s="169"/>
      <c r="V7353" s="150"/>
      <c r="W7353" s="141" t="str" cm="1">
        <f t="array" ref="W7353">IF(SUM(LEN(B7353:V7353))=0,"",IF(OR(OR(ISBLANK(F7353),SUM(LEN(C7353),LEN(D7353))=0),AND(NOT(E7353="Unknown"),ISBLANK(J7353)),AND(NOT(O7353="Unknown"),ISBLANK(R7353))),"Missing Information", INDEX(Table15[Entire Service Line Classification], MATCH(SUMIFS(Table15[Unique ID],Table15[System-Owned Portion],E7353,Table15[If Material Anything Other than "Lead" in Column E,Was Material Ever Previously Lead?],G7353,Table15[Customer-Owned Portion],O7353),Table15[Unique ID],0),0)))</f>
        <v/>
      </c>
      <c r="X7353"/>
    </row>
    <row r="7354" spans="2:24" x14ac:dyDescent="0.35">
      <c r="B7354" s="146"/>
      <c r="C7354" s="31"/>
      <c r="D7354" s="31"/>
      <c r="E7354" s="44"/>
      <c r="F7354" s="43"/>
      <c r="G7354" s="84"/>
      <c r="H7354" s="31"/>
      <c r="I7354" s="207"/>
      <c r="J7354" s="84"/>
      <c r="K7354" s="31"/>
      <c r="L7354" s="31"/>
      <c r="M7354" s="169"/>
      <c r="N7354" s="148"/>
      <c r="O7354" s="106"/>
      <c r="P7354" s="43"/>
      <c r="Q7354" s="207"/>
      <c r="R7354" s="84"/>
      <c r="S7354" s="31"/>
      <c r="T7354" s="31"/>
      <c r="U7354" s="169"/>
      <c r="V7354" s="150"/>
      <c r="W7354" s="141" t="str" cm="1">
        <f t="array" ref="W7354">IF(SUM(LEN(B7354:V7354))=0,"",IF(OR(OR(ISBLANK(F7354),SUM(LEN(C7354),LEN(D7354))=0),AND(NOT(E7354="Unknown"),ISBLANK(J7354)),AND(NOT(O7354="Unknown"),ISBLANK(R7354))),"Missing Information", INDEX(Table15[Entire Service Line Classification], MATCH(SUMIFS(Table15[Unique ID],Table15[System-Owned Portion],E7354,Table15[If Material Anything Other than "Lead" in Column E,Was Material Ever Previously Lead?],G7354,Table15[Customer-Owned Portion],O7354),Table15[Unique ID],0),0)))</f>
        <v/>
      </c>
      <c r="X7354"/>
    </row>
    <row r="7355" spans="2:24" x14ac:dyDescent="0.35">
      <c r="B7355" s="146"/>
      <c r="C7355" s="31"/>
      <c r="D7355" s="31"/>
      <c r="E7355" s="44"/>
      <c r="F7355" s="43"/>
      <c r="G7355" s="84"/>
      <c r="H7355" s="31"/>
      <c r="I7355" s="207"/>
      <c r="J7355" s="84"/>
      <c r="K7355" s="31"/>
      <c r="L7355" s="31"/>
      <c r="M7355" s="169"/>
      <c r="N7355" s="148"/>
      <c r="O7355" s="106"/>
      <c r="P7355" s="43"/>
      <c r="Q7355" s="207"/>
      <c r="R7355" s="84"/>
      <c r="S7355" s="31"/>
      <c r="T7355" s="31"/>
      <c r="U7355" s="169"/>
      <c r="V7355" s="150"/>
      <c r="W7355" s="141" t="str" cm="1">
        <f t="array" ref="W7355">IF(SUM(LEN(B7355:V7355))=0,"",IF(OR(OR(ISBLANK(F7355),SUM(LEN(C7355),LEN(D7355))=0),AND(NOT(E7355="Unknown"),ISBLANK(J7355)),AND(NOT(O7355="Unknown"),ISBLANK(R7355))),"Missing Information", INDEX(Table15[Entire Service Line Classification], MATCH(SUMIFS(Table15[Unique ID],Table15[System-Owned Portion],E7355,Table15[If Material Anything Other than "Lead" in Column E,Was Material Ever Previously Lead?],G7355,Table15[Customer-Owned Portion],O7355),Table15[Unique ID],0),0)))</f>
        <v/>
      </c>
      <c r="X7355"/>
    </row>
    <row r="7356" spans="2:24" x14ac:dyDescent="0.35">
      <c r="B7356" s="146"/>
      <c r="C7356" s="31"/>
      <c r="D7356" s="31"/>
      <c r="E7356" s="44"/>
      <c r="F7356" s="43"/>
      <c r="G7356" s="84"/>
      <c r="H7356" s="31"/>
      <c r="I7356" s="207"/>
      <c r="J7356" s="84"/>
      <c r="K7356" s="31"/>
      <c r="L7356" s="31"/>
      <c r="M7356" s="169"/>
      <c r="N7356" s="148"/>
      <c r="O7356" s="106"/>
      <c r="P7356" s="43"/>
      <c r="Q7356" s="207"/>
      <c r="R7356" s="84"/>
      <c r="S7356" s="31"/>
      <c r="T7356" s="31"/>
      <c r="U7356" s="169"/>
      <c r="V7356" s="150"/>
      <c r="W7356" s="141" t="str" cm="1">
        <f t="array" ref="W7356">IF(SUM(LEN(B7356:V7356))=0,"",IF(OR(OR(ISBLANK(F7356),SUM(LEN(C7356),LEN(D7356))=0),AND(NOT(E7356="Unknown"),ISBLANK(J7356)),AND(NOT(O7356="Unknown"),ISBLANK(R7356))),"Missing Information", INDEX(Table15[Entire Service Line Classification], MATCH(SUMIFS(Table15[Unique ID],Table15[System-Owned Portion],E7356,Table15[If Material Anything Other than "Lead" in Column E,Was Material Ever Previously Lead?],G7356,Table15[Customer-Owned Portion],O7356),Table15[Unique ID],0),0)))</f>
        <v/>
      </c>
      <c r="X7356"/>
    </row>
    <row r="7357" spans="2:24" x14ac:dyDescent="0.35">
      <c r="B7357" s="146"/>
      <c r="C7357" s="31"/>
      <c r="D7357" s="31"/>
      <c r="E7357" s="44"/>
      <c r="F7357" s="43"/>
      <c r="G7357" s="84"/>
      <c r="H7357" s="31"/>
      <c r="I7357" s="207"/>
      <c r="J7357" s="84"/>
      <c r="K7357" s="31"/>
      <c r="L7357" s="31"/>
      <c r="M7357" s="169"/>
      <c r="N7357" s="148"/>
      <c r="O7357" s="106"/>
      <c r="P7357" s="43"/>
      <c r="Q7357" s="207"/>
      <c r="R7357" s="84"/>
      <c r="S7357" s="31"/>
      <c r="T7357" s="31"/>
      <c r="U7357" s="169"/>
      <c r="V7357" s="150"/>
      <c r="W7357" s="141" t="str" cm="1">
        <f t="array" ref="W7357">IF(SUM(LEN(B7357:V7357))=0,"",IF(OR(OR(ISBLANK(F7357),SUM(LEN(C7357),LEN(D7357))=0),AND(NOT(E7357="Unknown"),ISBLANK(J7357)),AND(NOT(O7357="Unknown"),ISBLANK(R7357))),"Missing Information", INDEX(Table15[Entire Service Line Classification], MATCH(SUMIFS(Table15[Unique ID],Table15[System-Owned Portion],E7357,Table15[If Material Anything Other than "Lead" in Column E,Was Material Ever Previously Lead?],G7357,Table15[Customer-Owned Portion],O7357),Table15[Unique ID],0),0)))</f>
        <v/>
      </c>
      <c r="X7357"/>
    </row>
    <row r="7358" spans="2:24" x14ac:dyDescent="0.35">
      <c r="B7358" s="146"/>
      <c r="C7358" s="31"/>
      <c r="D7358" s="31"/>
      <c r="E7358" s="44"/>
      <c r="F7358" s="43"/>
      <c r="G7358" s="84"/>
      <c r="H7358" s="31"/>
      <c r="I7358" s="207"/>
      <c r="J7358" s="84"/>
      <c r="K7358" s="31"/>
      <c r="L7358" s="31"/>
      <c r="M7358" s="169"/>
      <c r="N7358" s="148"/>
      <c r="O7358" s="106"/>
      <c r="P7358" s="43"/>
      <c r="Q7358" s="207"/>
      <c r="R7358" s="84"/>
      <c r="S7358" s="31"/>
      <c r="T7358" s="31"/>
      <c r="U7358" s="169"/>
      <c r="V7358" s="150"/>
      <c r="W7358" s="141" t="str" cm="1">
        <f t="array" ref="W7358">IF(SUM(LEN(B7358:V7358))=0,"",IF(OR(OR(ISBLANK(F7358),SUM(LEN(C7358),LEN(D7358))=0),AND(NOT(E7358="Unknown"),ISBLANK(J7358)),AND(NOT(O7358="Unknown"),ISBLANK(R7358))),"Missing Information", INDEX(Table15[Entire Service Line Classification], MATCH(SUMIFS(Table15[Unique ID],Table15[System-Owned Portion],E7358,Table15[If Material Anything Other than "Lead" in Column E,Was Material Ever Previously Lead?],G7358,Table15[Customer-Owned Portion],O7358),Table15[Unique ID],0),0)))</f>
        <v/>
      </c>
      <c r="X7358"/>
    </row>
    <row r="7359" spans="2:24" x14ac:dyDescent="0.35">
      <c r="B7359" s="146"/>
      <c r="C7359" s="31"/>
      <c r="D7359" s="31"/>
      <c r="E7359" s="44"/>
      <c r="F7359" s="43"/>
      <c r="G7359" s="84"/>
      <c r="H7359" s="31"/>
      <c r="I7359" s="207"/>
      <c r="J7359" s="84"/>
      <c r="K7359" s="31"/>
      <c r="L7359" s="31"/>
      <c r="M7359" s="169"/>
      <c r="N7359" s="148"/>
      <c r="O7359" s="106"/>
      <c r="P7359" s="43"/>
      <c r="Q7359" s="207"/>
      <c r="R7359" s="84"/>
      <c r="S7359" s="31"/>
      <c r="T7359" s="31"/>
      <c r="U7359" s="169"/>
      <c r="V7359" s="150"/>
      <c r="W7359" s="141" t="str" cm="1">
        <f t="array" ref="W7359">IF(SUM(LEN(B7359:V7359))=0,"",IF(OR(OR(ISBLANK(F7359),SUM(LEN(C7359),LEN(D7359))=0),AND(NOT(E7359="Unknown"),ISBLANK(J7359)),AND(NOT(O7359="Unknown"),ISBLANK(R7359))),"Missing Information", INDEX(Table15[Entire Service Line Classification], MATCH(SUMIFS(Table15[Unique ID],Table15[System-Owned Portion],E7359,Table15[If Material Anything Other than "Lead" in Column E,Was Material Ever Previously Lead?],G7359,Table15[Customer-Owned Portion],O7359),Table15[Unique ID],0),0)))</f>
        <v/>
      </c>
      <c r="X7359"/>
    </row>
    <row r="7360" spans="2:24" x14ac:dyDescent="0.35">
      <c r="B7360" s="146"/>
      <c r="C7360" s="31"/>
      <c r="D7360" s="31"/>
      <c r="E7360" s="44"/>
      <c r="F7360" s="43"/>
      <c r="G7360" s="84"/>
      <c r="H7360" s="31"/>
      <c r="I7360" s="207"/>
      <c r="J7360" s="84"/>
      <c r="K7360" s="31"/>
      <c r="L7360" s="31"/>
      <c r="M7360" s="169"/>
      <c r="N7360" s="148"/>
      <c r="O7360" s="106"/>
      <c r="P7360" s="43"/>
      <c r="Q7360" s="207"/>
      <c r="R7360" s="84"/>
      <c r="S7360" s="31"/>
      <c r="T7360" s="31"/>
      <c r="U7360" s="169"/>
      <c r="V7360" s="150"/>
      <c r="W7360" s="141" t="str" cm="1">
        <f t="array" ref="W7360">IF(SUM(LEN(B7360:V7360))=0,"",IF(OR(OR(ISBLANK(F7360),SUM(LEN(C7360),LEN(D7360))=0),AND(NOT(E7360="Unknown"),ISBLANK(J7360)),AND(NOT(O7360="Unknown"),ISBLANK(R7360))),"Missing Information", INDEX(Table15[Entire Service Line Classification], MATCH(SUMIFS(Table15[Unique ID],Table15[System-Owned Portion],E7360,Table15[If Material Anything Other than "Lead" in Column E,Was Material Ever Previously Lead?],G7360,Table15[Customer-Owned Portion],O7360),Table15[Unique ID],0),0)))</f>
        <v/>
      </c>
      <c r="X7360"/>
    </row>
    <row r="7361" spans="2:24" x14ac:dyDescent="0.35">
      <c r="B7361" s="146"/>
      <c r="C7361" s="31"/>
      <c r="D7361" s="31"/>
      <c r="E7361" s="44"/>
      <c r="F7361" s="43"/>
      <c r="G7361" s="84"/>
      <c r="H7361" s="31"/>
      <c r="I7361" s="207"/>
      <c r="J7361" s="84"/>
      <c r="K7361" s="31"/>
      <c r="L7361" s="31"/>
      <c r="M7361" s="169"/>
      <c r="N7361" s="148"/>
      <c r="O7361" s="106"/>
      <c r="P7361" s="43"/>
      <c r="Q7361" s="207"/>
      <c r="R7361" s="84"/>
      <c r="S7361" s="31"/>
      <c r="T7361" s="31"/>
      <c r="U7361" s="169"/>
      <c r="V7361" s="150"/>
      <c r="W7361" s="141" t="str" cm="1">
        <f t="array" ref="W7361">IF(SUM(LEN(B7361:V7361))=0,"",IF(OR(OR(ISBLANK(F7361),SUM(LEN(C7361),LEN(D7361))=0),AND(NOT(E7361="Unknown"),ISBLANK(J7361)),AND(NOT(O7361="Unknown"),ISBLANK(R7361))),"Missing Information", INDEX(Table15[Entire Service Line Classification], MATCH(SUMIFS(Table15[Unique ID],Table15[System-Owned Portion],E7361,Table15[If Material Anything Other than "Lead" in Column E,Was Material Ever Previously Lead?],G7361,Table15[Customer-Owned Portion],O7361),Table15[Unique ID],0),0)))</f>
        <v/>
      </c>
      <c r="X7361"/>
    </row>
    <row r="7362" spans="2:24" x14ac:dyDescent="0.35">
      <c r="B7362" s="146"/>
      <c r="C7362" s="31"/>
      <c r="D7362" s="31"/>
      <c r="E7362" s="44"/>
      <c r="F7362" s="43"/>
      <c r="G7362" s="84"/>
      <c r="H7362" s="31"/>
      <c r="I7362" s="207"/>
      <c r="J7362" s="84"/>
      <c r="K7362" s="31"/>
      <c r="L7362" s="31"/>
      <c r="M7362" s="169"/>
      <c r="N7362" s="148"/>
      <c r="O7362" s="106"/>
      <c r="P7362" s="43"/>
      <c r="Q7362" s="207"/>
      <c r="R7362" s="84"/>
      <c r="S7362" s="31"/>
      <c r="T7362" s="31"/>
      <c r="U7362" s="169"/>
      <c r="V7362" s="150"/>
      <c r="W7362" s="141" t="str" cm="1">
        <f t="array" ref="W7362">IF(SUM(LEN(B7362:V7362))=0,"",IF(OR(OR(ISBLANK(F7362),SUM(LEN(C7362),LEN(D7362))=0),AND(NOT(E7362="Unknown"),ISBLANK(J7362)),AND(NOT(O7362="Unknown"),ISBLANK(R7362))),"Missing Information", INDEX(Table15[Entire Service Line Classification], MATCH(SUMIFS(Table15[Unique ID],Table15[System-Owned Portion],E7362,Table15[If Material Anything Other than "Lead" in Column E,Was Material Ever Previously Lead?],G7362,Table15[Customer-Owned Portion],O7362),Table15[Unique ID],0),0)))</f>
        <v/>
      </c>
      <c r="X7362"/>
    </row>
    <row r="7363" spans="2:24" x14ac:dyDescent="0.35">
      <c r="B7363" s="146"/>
      <c r="C7363" s="31"/>
      <c r="D7363" s="31"/>
      <c r="E7363" s="44"/>
      <c r="F7363" s="43"/>
      <c r="G7363" s="84"/>
      <c r="H7363" s="31"/>
      <c r="I7363" s="207"/>
      <c r="J7363" s="84"/>
      <c r="K7363" s="31"/>
      <c r="L7363" s="31"/>
      <c r="M7363" s="169"/>
      <c r="N7363" s="148"/>
      <c r="O7363" s="106"/>
      <c r="P7363" s="43"/>
      <c r="Q7363" s="207"/>
      <c r="R7363" s="84"/>
      <c r="S7363" s="31"/>
      <c r="T7363" s="31"/>
      <c r="U7363" s="169"/>
      <c r="V7363" s="150"/>
      <c r="W7363" s="141" t="str" cm="1">
        <f t="array" ref="W7363">IF(SUM(LEN(B7363:V7363))=0,"",IF(OR(OR(ISBLANK(F7363),SUM(LEN(C7363),LEN(D7363))=0),AND(NOT(E7363="Unknown"),ISBLANK(J7363)),AND(NOT(O7363="Unknown"),ISBLANK(R7363))),"Missing Information", INDEX(Table15[Entire Service Line Classification], MATCH(SUMIFS(Table15[Unique ID],Table15[System-Owned Portion],E7363,Table15[If Material Anything Other than "Lead" in Column E,Was Material Ever Previously Lead?],G7363,Table15[Customer-Owned Portion],O7363),Table15[Unique ID],0),0)))</f>
        <v/>
      </c>
      <c r="X7363"/>
    </row>
    <row r="7364" spans="2:24" x14ac:dyDescent="0.35">
      <c r="B7364" s="146"/>
      <c r="C7364" s="31"/>
      <c r="D7364" s="31"/>
      <c r="E7364" s="44"/>
      <c r="F7364" s="43"/>
      <c r="G7364" s="84"/>
      <c r="H7364" s="31"/>
      <c r="I7364" s="207"/>
      <c r="J7364" s="84"/>
      <c r="K7364" s="31"/>
      <c r="L7364" s="31"/>
      <c r="M7364" s="169"/>
      <c r="N7364" s="148"/>
      <c r="O7364" s="106"/>
      <c r="P7364" s="43"/>
      <c r="Q7364" s="207"/>
      <c r="R7364" s="84"/>
      <c r="S7364" s="31"/>
      <c r="T7364" s="31"/>
      <c r="U7364" s="169"/>
      <c r="V7364" s="150"/>
      <c r="W7364" s="141" t="str" cm="1">
        <f t="array" ref="W7364">IF(SUM(LEN(B7364:V7364))=0,"",IF(OR(OR(ISBLANK(F7364),SUM(LEN(C7364),LEN(D7364))=0),AND(NOT(E7364="Unknown"),ISBLANK(J7364)),AND(NOT(O7364="Unknown"),ISBLANK(R7364))),"Missing Information", INDEX(Table15[Entire Service Line Classification], MATCH(SUMIFS(Table15[Unique ID],Table15[System-Owned Portion],E7364,Table15[If Material Anything Other than "Lead" in Column E,Was Material Ever Previously Lead?],G7364,Table15[Customer-Owned Portion],O7364),Table15[Unique ID],0),0)))</f>
        <v/>
      </c>
      <c r="X7364"/>
    </row>
    <row r="7365" spans="2:24" x14ac:dyDescent="0.35">
      <c r="B7365" s="146"/>
      <c r="C7365" s="31"/>
      <c r="D7365" s="31"/>
      <c r="E7365" s="44"/>
      <c r="F7365" s="43"/>
      <c r="G7365" s="84"/>
      <c r="H7365" s="31"/>
      <c r="I7365" s="207"/>
      <c r="J7365" s="84"/>
      <c r="K7365" s="31"/>
      <c r="L7365" s="31"/>
      <c r="M7365" s="169"/>
      <c r="N7365" s="148"/>
      <c r="O7365" s="106"/>
      <c r="P7365" s="43"/>
      <c r="Q7365" s="207"/>
      <c r="R7365" s="84"/>
      <c r="S7365" s="31"/>
      <c r="T7365" s="31"/>
      <c r="U7365" s="169"/>
      <c r="V7365" s="150"/>
      <c r="W7365" s="141" t="str" cm="1">
        <f t="array" ref="W7365">IF(SUM(LEN(B7365:V7365))=0,"",IF(OR(OR(ISBLANK(F7365),SUM(LEN(C7365),LEN(D7365))=0),AND(NOT(E7365="Unknown"),ISBLANK(J7365)),AND(NOT(O7365="Unknown"),ISBLANK(R7365))),"Missing Information", INDEX(Table15[Entire Service Line Classification], MATCH(SUMIFS(Table15[Unique ID],Table15[System-Owned Portion],E7365,Table15[If Material Anything Other than "Lead" in Column E,Was Material Ever Previously Lead?],G7365,Table15[Customer-Owned Portion],O7365),Table15[Unique ID],0),0)))</f>
        <v/>
      </c>
      <c r="X7365"/>
    </row>
    <row r="7366" spans="2:24" x14ac:dyDescent="0.35">
      <c r="B7366" s="146"/>
      <c r="C7366" s="31"/>
      <c r="D7366" s="31"/>
      <c r="E7366" s="44"/>
      <c r="F7366" s="43"/>
      <c r="G7366" s="84"/>
      <c r="H7366" s="31"/>
      <c r="I7366" s="207"/>
      <c r="J7366" s="84"/>
      <c r="K7366" s="31"/>
      <c r="L7366" s="31"/>
      <c r="M7366" s="169"/>
      <c r="N7366" s="148"/>
      <c r="O7366" s="106"/>
      <c r="P7366" s="43"/>
      <c r="Q7366" s="207"/>
      <c r="R7366" s="84"/>
      <c r="S7366" s="31"/>
      <c r="T7366" s="31"/>
      <c r="U7366" s="169"/>
      <c r="V7366" s="150"/>
      <c r="W7366" s="141" t="str" cm="1">
        <f t="array" ref="W7366">IF(SUM(LEN(B7366:V7366))=0,"",IF(OR(OR(ISBLANK(F7366),SUM(LEN(C7366),LEN(D7366))=0),AND(NOT(E7366="Unknown"),ISBLANK(J7366)),AND(NOT(O7366="Unknown"),ISBLANK(R7366))),"Missing Information", INDEX(Table15[Entire Service Line Classification], MATCH(SUMIFS(Table15[Unique ID],Table15[System-Owned Portion],E7366,Table15[If Material Anything Other than "Lead" in Column E,Was Material Ever Previously Lead?],G7366,Table15[Customer-Owned Portion],O7366),Table15[Unique ID],0),0)))</f>
        <v/>
      </c>
      <c r="X7366"/>
    </row>
    <row r="7367" spans="2:24" x14ac:dyDescent="0.35">
      <c r="B7367" s="146"/>
      <c r="C7367" s="31"/>
      <c r="D7367" s="31"/>
      <c r="E7367" s="44"/>
      <c r="F7367" s="43"/>
      <c r="G7367" s="84"/>
      <c r="H7367" s="31"/>
      <c r="I7367" s="207"/>
      <c r="J7367" s="84"/>
      <c r="K7367" s="31"/>
      <c r="L7367" s="31"/>
      <c r="M7367" s="169"/>
      <c r="N7367" s="148"/>
      <c r="O7367" s="106"/>
      <c r="P7367" s="43"/>
      <c r="Q7367" s="207"/>
      <c r="R7367" s="84"/>
      <c r="S7367" s="31"/>
      <c r="T7367" s="31"/>
      <c r="U7367" s="169"/>
      <c r="V7367" s="150"/>
      <c r="W7367" s="141" t="str" cm="1">
        <f t="array" ref="W7367">IF(SUM(LEN(B7367:V7367))=0,"",IF(OR(OR(ISBLANK(F7367),SUM(LEN(C7367),LEN(D7367))=0),AND(NOT(E7367="Unknown"),ISBLANK(J7367)),AND(NOT(O7367="Unknown"),ISBLANK(R7367))),"Missing Information", INDEX(Table15[Entire Service Line Classification], MATCH(SUMIFS(Table15[Unique ID],Table15[System-Owned Portion],E7367,Table15[If Material Anything Other than "Lead" in Column E,Was Material Ever Previously Lead?],G7367,Table15[Customer-Owned Portion],O7367),Table15[Unique ID],0),0)))</f>
        <v/>
      </c>
      <c r="X7367"/>
    </row>
    <row r="7368" spans="2:24" x14ac:dyDescent="0.35">
      <c r="B7368" s="146"/>
      <c r="C7368" s="31"/>
      <c r="D7368" s="31"/>
      <c r="E7368" s="44"/>
      <c r="F7368" s="43"/>
      <c r="G7368" s="84"/>
      <c r="H7368" s="31"/>
      <c r="I7368" s="207"/>
      <c r="J7368" s="84"/>
      <c r="K7368" s="31"/>
      <c r="L7368" s="31"/>
      <c r="M7368" s="169"/>
      <c r="N7368" s="148"/>
      <c r="O7368" s="106"/>
      <c r="P7368" s="43"/>
      <c r="Q7368" s="207"/>
      <c r="R7368" s="84"/>
      <c r="S7368" s="31"/>
      <c r="T7368" s="31"/>
      <c r="U7368" s="169"/>
      <c r="V7368" s="150"/>
      <c r="W7368" s="141" t="str" cm="1">
        <f t="array" ref="W7368">IF(SUM(LEN(B7368:V7368))=0,"",IF(OR(OR(ISBLANK(F7368),SUM(LEN(C7368),LEN(D7368))=0),AND(NOT(E7368="Unknown"),ISBLANK(J7368)),AND(NOT(O7368="Unknown"),ISBLANK(R7368))),"Missing Information", INDEX(Table15[Entire Service Line Classification], MATCH(SUMIFS(Table15[Unique ID],Table15[System-Owned Portion],E7368,Table15[If Material Anything Other than "Lead" in Column E,Was Material Ever Previously Lead?],G7368,Table15[Customer-Owned Portion],O7368),Table15[Unique ID],0),0)))</f>
        <v/>
      </c>
      <c r="X7368"/>
    </row>
    <row r="7369" spans="2:24" x14ac:dyDescent="0.35">
      <c r="B7369" s="146"/>
      <c r="C7369" s="31"/>
      <c r="D7369" s="31"/>
      <c r="E7369" s="44"/>
      <c r="F7369" s="43"/>
      <c r="G7369" s="84"/>
      <c r="H7369" s="31"/>
      <c r="I7369" s="207"/>
      <c r="J7369" s="84"/>
      <c r="K7369" s="31"/>
      <c r="L7369" s="31"/>
      <c r="M7369" s="169"/>
      <c r="N7369" s="148"/>
      <c r="O7369" s="106"/>
      <c r="P7369" s="43"/>
      <c r="Q7369" s="207"/>
      <c r="R7369" s="84"/>
      <c r="S7369" s="31"/>
      <c r="T7369" s="31"/>
      <c r="U7369" s="169"/>
      <c r="V7369" s="150"/>
      <c r="W7369" s="141" t="str" cm="1">
        <f t="array" ref="W7369">IF(SUM(LEN(B7369:V7369))=0,"",IF(OR(OR(ISBLANK(F7369),SUM(LEN(C7369),LEN(D7369))=0),AND(NOT(E7369="Unknown"),ISBLANK(J7369)),AND(NOT(O7369="Unknown"),ISBLANK(R7369))),"Missing Information", INDEX(Table15[Entire Service Line Classification], MATCH(SUMIFS(Table15[Unique ID],Table15[System-Owned Portion],E7369,Table15[If Material Anything Other than "Lead" in Column E,Was Material Ever Previously Lead?],G7369,Table15[Customer-Owned Portion],O7369),Table15[Unique ID],0),0)))</f>
        <v/>
      </c>
      <c r="X7369"/>
    </row>
    <row r="7370" spans="2:24" x14ac:dyDescent="0.35">
      <c r="B7370" s="146"/>
      <c r="C7370" s="31"/>
      <c r="D7370" s="31"/>
      <c r="E7370" s="44"/>
      <c r="F7370" s="43"/>
      <c r="G7370" s="84"/>
      <c r="H7370" s="31"/>
      <c r="I7370" s="207"/>
      <c r="J7370" s="84"/>
      <c r="K7370" s="31"/>
      <c r="L7370" s="31"/>
      <c r="M7370" s="169"/>
      <c r="N7370" s="148"/>
      <c r="O7370" s="106"/>
      <c r="P7370" s="43"/>
      <c r="Q7370" s="207"/>
      <c r="R7370" s="84"/>
      <c r="S7370" s="31"/>
      <c r="T7370" s="31"/>
      <c r="U7370" s="169"/>
      <c r="V7370" s="150"/>
      <c r="W7370" s="141" t="str" cm="1">
        <f t="array" ref="W7370">IF(SUM(LEN(B7370:V7370))=0,"",IF(OR(OR(ISBLANK(F7370),SUM(LEN(C7370),LEN(D7370))=0),AND(NOT(E7370="Unknown"),ISBLANK(J7370)),AND(NOT(O7370="Unknown"),ISBLANK(R7370))),"Missing Information", INDEX(Table15[Entire Service Line Classification], MATCH(SUMIFS(Table15[Unique ID],Table15[System-Owned Portion],E7370,Table15[If Material Anything Other than "Lead" in Column E,Was Material Ever Previously Lead?],G7370,Table15[Customer-Owned Portion],O7370),Table15[Unique ID],0),0)))</f>
        <v/>
      </c>
      <c r="X7370"/>
    </row>
    <row r="7371" spans="2:24" x14ac:dyDescent="0.35">
      <c r="B7371" s="146"/>
      <c r="C7371" s="31"/>
      <c r="D7371" s="31"/>
      <c r="E7371" s="44"/>
      <c r="F7371" s="43"/>
      <c r="G7371" s="84"/>
      <c r="H7371" s="31"/>
      <c r="I7371" s="207"/>
      <c r="J7371" s="84"/>
      <c r="K7371" s="31"/>
      <c r="L7371" s="31"/>
      <c r="M7371" s="169"/>
      <c r="N7371" s="148"/>
      <c r="O7371" s="106"/>
      <c r="P7371" s="43"/>
      <c r="Q7371" s="207"/>
      <c r="R7371" s="84"/>
      <c r="S7371" s="31"/>
      <c r="T7371" s="31"/>
      <c r="U7371" s="169"/>
      <c r="V7371" s="150"/>
      <c r="W7371" s="141" t="str" cm="1">
        <f t="array" ref="W7371">IF(SUM(LEN(B7371:V7371))=0,"",IF(OR(OR(ISBLANK(F7371),SUM(LEN(C7371),LEN(D7371))=0),AND(NOT(E7371="Unknown"),ISBLANK(J7371)),AND(NOT(O7371="Unknown"),ISBLANK(R7371))),"Missing Information", INDEX(Table15[Entire Service Line Classification], MATCH(SUMIFS(Table15[Unique ID],Table15[System-Owned Portion],E7371,Table15[If Material Anything Other than "Lead" in Column E,Was Material Ever Previously Lead?],G7371,Table15[Customer-Owned Portion],O7371),Table15[Unique ID],0),0)))</f>
        <v/>
      </c>
      <c r="X7371"/>
    </row>
    <row r="7372" spans="2:24" x14ac:dyDescent="0.35">
      <c r="B7372" s="146"/>
      <c r="C7372" s="31"/>
      <c r="D7372" s="31"/>
      <c r="E7372" s="44"/>
      <c r="F7372" s="43"/>
      <c r="G7372" s="84"/>
      <c r="H7372" s="31"/>
      <c r="I7372" s="207"/>
      <c r="J7372" s="84"/>
      <c r="K7372" s="31"/>
      <c r="L7372" s="31"/>
      <c r="M7372" s="169"/>
      <c r="N7372" s="148"/>
      <c r="O7372" s="106"/>
      <c r="P7372" s="43"/>
      <c r="Q7372" s="207"/>
      <c r="R7372" s="84"/>
      <c r="S7372" s="31"/>
      <c r="T7372" s="31"/>
      <c r="U7372" s="169"/>
      <c r="V7372" s="150"/>
      <c r="W7372" s="141" t="str" cm="1">
        <f t="array" ref="W7372">IF(SUM(LEN(B7372:V7372))=0,"",IF(OR(OR(ISBLANK(F7372),SUM(LEN(C7372),LEN(D7372))=0),AND(NOT(E7372="Unknown"),ISBLANK(J7372)),AND(NOT(O7372="Unknown"),ISBLANK(R7372))),"Missing Information", INDEX(Table15[Entire Service Line Classification], MATCH(SUMIFS(Table15[Unique ID],Table15[System-Owned Portion],E7372,Table15[If Material Anything Other than "Lead" in Column E,Was Material Ever Previously Lead?],G7372,Table15[Customer-Owned Portion],O7372),Table15[Unique ID],0),0)))</f>
        <v/>
      </c>
      <c r="X7372"/>
    </row>
    <row r="7373" spans="2:24" x14ac:dyDescent="0.35">
      <c r="B7373" s="146"/>
      <c r="C7373" s="31"/>
      <c r="D7373" s="31"/>
      <c r="E7373" s="44"/>
      <c r="F7373" s="43"/>
      <c r="G7373" s="84"/>
      <c r="H7373" s="31"/>
      <c r="I7373" s="207"/>
      <c r="J7373" s="84"/>
      <c r="K7373" s="31"/>
      <c r="L7373" s="31"/>
      <c r="M7373" s="169"/>
      <c r="N7373" s="148"/>
      <c r="O7373" s="106"/>
      <c r="P7373" s="43"/>
      <c r="Q7373" s="207"/>
      <c r="R7373" s="84"/>
      <c r="S7373" s="31"/>
      <c r="T7373" s="31"/>
      <c r="U7373" s="169"/>
      <c r="V7373" s="150"/>
      <c r="W7373" s="141" t="str" cm="1">
        <f t="array" ref="W7373">IF(SUM(LEN(B7373:V7373))=0,"",IF(OR(OR(ISBLANK(F7373),SUM(LEN(C7373),LEN(D7373))=0),AND(NOT(E7373="Unknown"),ISBLANK(J7373)),AND(NOT(O7373="Unknown"),ISBLANK(R7373))),"Missing Information", INDEX(Table15[Entire Service Line Classification], MATCH(SUMIFS(Table15[Unique ID],Table15[System-Owned Portion],E7373,Table15[If Material Anything Other than "Lead" in Column E,Was Material Ever Previously Lead?],G7373,Table15[Customer-Owned Portion],O7373),Table15[Unique ID],0),0)))</f>
        <v/>
      </c>
      <c r="X7373"/>
    </row>
    <row r="7374" spans="2:24" x14ac:dyDescent="0.35">
      <c r="B7374" s="146"/>
      <c r="C7374" s="31"/>
      <c r="D7374" s="31"/>
      <c r="E7374" s="44"/>
      <c r="F7374" s="43"/>
      <c r="G7374" s="84"/>
      <c r="H7374" s="31"/>
      <c r="I7374" s="207"/>
      <c r="J7374" s="84"/>
      <c r="K7374" s="31"/>
      <c r="L7374" s="31"/>
      <c r="M7374" s="169"/>
      <c r="N7374" s="148"/>
      <c r="O7374" s="106"/>
      <c r="P7374" s="43"/>
      <c r="Q7374" s="207"/>
      <c r="R7374" s="84"/>
      <c r="S7374" s="31"/>
      <c r="T7374" s="31"/>
      <c r="U7374" s="169"/>
      <c r="V7374" s="150"/>
      <c r="W7374" s="141" t="str" cm="1">
        <f t="array" ref="W7374">IF(SUM(LEN(B7374:V7374))=0,"",IF(OR(OR(ISBLANK(F7374),SUM(LEN(C7374),LEN(D7374))=0),AND(NOT(E7374="Unknown"),ISBLANK(J7374)),AND(NOT(O7374="Unknown"),ISBLANK(R7374))),"Missing Information", INDEX(Table15[Entire Service Line Classification], MATCH(SUMIFS(Table15[Unique ID],Table15[System-Owned Portion],E7374,Table15[If Material Anything Other than "Lead" in Column E,Was Material Ever Previously Lead?],G7374,Table15[Customer-Owned Portion],O7374),Table15[Unique ID],0),0)))</f>
        <v/>
      </c>
      <c r="X7374"/>
    </row>
    <row r="7375" spans="2:24" x14ac:dyDescent="0.35">
      <c r="B7375" s="146"/>
      <c r="C7375" s="31"/>
      <c r="D7375" s="31"/>
      <c r="E7375" s="44"/>
      <c r="F7375" s="43"/>
      <c r="G7375" s="84"/>
      <c r="H7375" s="31"/>
      <c r="I7375" s="207"/>
      <c r="J7375" s="84"/>
      <c r="K7375" s="31"/>
      <c r="L7375" s="31"/>
      <c r="M7375" s="169"/>
      <c r="N7375" s="148"/>
      <c r="O7375" s="106"/>
      <c r="P7375" s="43"/>
      <c r="Q7375" s="207"/>
      <c r="R7375" s="84"/>
      <c r="S7375" s="31"/>
      <c r="T7375" s="31"/>
      <c r="U7375" s="169"/>
      <c r="V7375" s="150"/>
      <c r="W7375" s="141" t="str" cm="1">
        <f t="array" ref="W7375">IF(SUM(LEN(B7375:V7375))=0,"",IF(OR(OR(ISBLANK(F7375),SUM(LEN(C7375),LEN(D7375))=0),AND(NOT(E7375="Unknown"),ISBLANK(J7375)),AND(NOT(O7375="Unknown"),ISBLANK(R7375))),"Missing Information", INDEX(Table15[Entire Service Line Classification], MATCH(SUMIFS(Table15[Unique ID],Table15[System-Owned Portion],E7375,Table15[If Material Anything Other than "Lead" in Column E,Was Material Ever Previously Lead?],G7375,Table15[Customer-Owned Portion],O7375),Table15[Unique ID],0),0)))</f>
        <v/>
      </c>
      <c r="X7375"/>
    </row>
    <row r="7376" spans="2:24" x14ac:dyDescent="0.35">
      <c r="B7376" s="146"/>
      <c r="C7376" s="31"/>
      <c r="D7376" s="31"/>
      <c r="E7376" s="44"/>
      <c r="F7376" s="43"/>
      <c r="G7376" s="84"/>
      <c r="H7376" s="31"/>
      <c r="I7376" s="207"/>
      <c r="J7376" s="84"/>
      <c r="K7376" s="31"/>
      <c r="L7376" s="31"/>
      <c r="M7376" s="169"/>
      <c r="N7376" s="148"/>
      <c r="O7376" s="106"/>
      <c r="P7376" s="43"/>
      <c r="Q7376" s="207"/>
      <c r="R7376" s="84"/>
      <c r="S7376" s="31"/>
      <c r="T7376" s="31"/>
      <c r="U7376" s="169"/>
      <c r="V7376" s="150"/>
      <c r="W7376" s="141" t="str" cm="1">
        <f t="array" ref="W7376">IF(SUM(LEN(B7376:V7376))=0,"",IF(OR(OR(ISBLANK(F7376),SUM(LEN(C7376),LEN(D7376))=0),AND(NOT(E7376="Unknown"),ISBLANK(J7376)),AND(NOT(O7376="Unknown"),ISBLANK(R7376))),"Missing Information", INDEX(Table15[Entire Service Line Classification], MATCH(SUMIFS(Table15[Unique ID],Table15[System-Owned Portion],E7376,Table15[If Material Anything Other than "Lead" in Column E,Was Material Ever Previously Lead?],G7376,Table15[Customer-Owned Portion],O7376),Table15[Unique ID],0),0)))</f>
        <v/>
      </c>
      <c r="X7376"/>
    </row>
    <row r="7377" spans="2:24" x14ac:dyDescent="0.35">
      <c r="B7377" s="146"/>
      <c r="C7377" s="31"/>
      <c r="D7377" s="31"/>
      <c r="E7377" s="44"/>
      <c r="F7377" s="43"/>
      <c r="G7377" s="84"/>
      <c r="H7377" s="31"/>
      <c r="I7377" s="207"/>
      <c r="J7377" s="84"/>
      <c r="K7377" s="31"/>
      <c r="L7377" s="31"/>
      <c r="M7377" s="169"/>
      <c r="N7377" s="148"/>
      <c r="O7377" s="106"/>
      <c r="P7377" s="43"/>
      <c r="Q7377" s="207"/>
      <c r="R7377" s="84"/>
      <c r="S7377" s="31"/>
      <c r="T7377" s="31"/>
      <c r="U7377" s="169"/>
      <c r="V7377" s="150"/>
      <c r="W7377" s="141" t="str" cm="1">
        <f t="array" ref="W7377">IF(SUM(LEN(B7377:V7377))=0,"",IF(OR(OR(ISBLANK(F7377),SUM(LEN(C7377),LEN(D7377))=0),AND(NOT(E7377="Unknown"),ISBLANK(J7377)),AND(NOT(O7377="Unknown"),ISBLANK(R7377))),"Missing Information", INDEX(Table15[Entire Service Line Classification], MATCH(SUMIFS(Table15[Unique ID],Table15[System-Owned Portion],E7377,Table15[If Material Anything Other than "Lead" in Column E,Was Material Ever Previously Lead?],G7377,Table15[Customer-Owned Portion],O7377),Table15[Unique ID],0),0)))</f>
        <v/>
      </c>
      <c r="X7377"/>
    </row>
    <row r="7378" spans="2:24" x14ac:dyDescent="0.35">
      <c r="B7378" s="146"/>
      <c r="C7378" s="31"/>
      <c r="D7378" s="31"/>
      <c r="E7378" s="44"/>
      <c r="F7378" s="43"/>
      <c r="G7378" s="84"/>
      <c r="H7378" s="31"/>
      <c r="I7378" s="207"/>
      <c r="J7378" s="84"/>
      <c r="K7378" s="31"/>
      <c r="L7378" s="31"/>
      <c r="M7378" s="169"/>
      <c r="N7378" s="148"/>
      <c r="O7378" s="106"/>
      <c r="P7378" s="43"/>
      <c r="Q7378" s="207"/>
      <c r="R7378" s="84"/>
      <c r="S7378" s="31"/>
      <c r="T7378" s="31"/>
      <c r="U7378" s="169"/>
      <c r="V7378" s="150"/>
      <c r="W7378" s="141" t="str" cm="1">
        <f t="array" ref="W7378">IF(SUM(LEN(B7378:V7378))=0,"",IF(OR(OR(ISBLANK(F7378),SUM(LEN(C7378),LEN(D7378))=0),AND(NOT(E7378="Unknown"),ISBLANK(J7378)),AND(NOT(O7378="Unknown"),ISBLANK(R7378))),"Missing Information", INDEX(Table15[Entire Service Line Classification], MATCH(SUMIFS(Table15[Unique ID],Table15[System-Owned Portion],E7378,Table15[If Material Anything Other than "Lead" in Column E,Was Material Ever Previously Lead?],G7378,Table15[Customer-Owned Portion],O7378),Table15[Unique ID],0),0)))</f>
        <v/>
      </c>
      <c r="X7378"/>
    </row>
    <row r="7379" spans="2:24" x14ac:dyDescent="0.35">
      <c r="B7379" s="146"/>
      <c r="C7379" s="31"/>
      <c r="D7379" s="31"/>
      <c r="E7379" s="44"/>
      <c r="F7379" s="43"/>
      <c r="G7379" s="84"/>
      <c r="H7379" s="31"/>
      <c r="I7379" s="207"/>
      <c r="J7379" s="84"/>
      <c r="K7379" s="31"/>
      <c r="L7379" s="31"/>
      <c r="M7379" s="169"/>
      <c r="N7379" s="148"/>
      <c r="O7379" s="106"/>
      <c r="P7379" s="43"/>
      <c r="Q7379" s="207"/>
      <c r="R7379" s="84"/>
      <c r="S7379" s="31"/>
      <c r="T7379" s="31"/>
      <c r="U7379" s="169"/>
      <c r="V7379" s="150"/>
      <c r="W7379" s="141" t="str" cm="1">
        <f t="array" ref="W7379">IF(SUM(LEN(B7379:V7379))=0,"",IF(OR(OR(ISBLANK(F7379),SUM(LEN(C7379),LEN(D7379))=0),AND(NOT(E7379="Unknown"),ISBLANK(J7379)),AND(NOT(O7379="Unknown"),ISBLANK(R7379))),"Missing Information", INDEX(Table15[Entire Service Line Classification], MATCH(SUMIFS(Table15[Unique ID],Table15[System-Owned Portion],E7379,Table15[If Material Anything Other than "Lead" in Column E,Was Material Ever Previously Lead?],G7379,Table15[Customer-Owned Portion],O7379),Table15[Unique ID],0),0)))</f>
        <v/>
      </c>
      <c r="X7379"/>
    </row>
    <row r="7380" spans="2:24" x14ac:dyDescent="0.35">
      <c r="B7380" s="146"/>
      <c r="C7380" s="31"/>
      <c r="D7380" s="31"/>
      <c r="E7380" s="44"/>
      <c r="F7380" s="43"/>
      <c r="G7380" s="84"/>
      <c r="H7380" s="31"/>
      <c r="I7380" s="207"/>
      <c r="J7380" s="84"/>
      <c r="K7380" s="31"/>
      <c r="L7380" s="31"/>
      <c r="M7380" s="169"/>
      <c r="N7380" s="148"/>
      <c r="O7380" s="106"/>
      <c r="P7380" s="43"/>
      <c r="Q7380" s="207"/>
      <c r="R7380" s="84"/>
      <c r="S7380" s="31"/>
      <c r="T7380" s="31"/>
      <c r="U7380" s="169"/>
      <c r="V7380" s="150"/>
      <c r="W7380" s="141" t="str" cm="1">
        <f t="array" ref="W7380">IF(SUM(LEN(B7380:V7380))=0,"",IF(OR(OR(ISBLANK(F7380),SUM(LEN(C7380),LEN(D7380))=0),AND(NOT(E7380="Unknown"),ISBLANK(J7380)),AND(NOT(O7380="Unknown"),ISBLANK(R7380))),"Missing Information", INDEX(Table15[Entire Service Line Classification], MATCH(SUMIFS(Table15[Unique ID],Table15[System-Owned Portion],E7380,Table15[If Material Anything Other than "Lead" in Column E,Was Material Ever Previously Lead?],G7380,Table15[Customer-Owned Portion],O7380),Table15[Unique ID],0),0)))</f>
        <v/>
      </c>
      <c r="X7380"/>
    </row>
    <row r="7381" spans="2:24" x14ac:dyDescent="0.35">
      <c r="B7381" s="146"/>
      <c r="C7381" s="31"/>
      <c r="D7381" s="31"/>
      <c r="E7381" s="44"/>
      <c r="F7381" s="43"/>
      <c r="G7381" s="84"/>
      <c r="H7381" s="31"/>
      <c r="I7381" s="207"/>
      <c r="J7381" s="84"/>
      <c r="K7381" s="31"/>
      <c r="L7381" s="31"/>
      <c r="M7381" s="169"/>
      <c r="N7381" s="148"/>
      <c r="O7381" s="106"/>
      <c r="P7381" s="43"/>
      <c r="Q7381" s="207"/>
      <c r="R7381" s="84"/>
      <c r="S7381" s="31"/>
      <c r="T7381" s="31"/>
      <c r="U7381" s="169"/>
      <c r="V7381" s="150"/>
      <c r="W7381" s="141" t="str" cm="1">
        <f t="array" ref="W7381">IF(SUM(LEN(B7381:V7381))=0,"",IF(OR(OR(ISBLANK(F7381),SUM(LEN(C7381),LEN(D7381))=0),AND(NOT(E7381="Unknown"),ISBLANK(J7381)),AND(NOT(O7381="Unknown"),ISBLANK(R7381))),"Missing Information", INDEX(Table15[Entire Service Line Classification], MATCH(SUMIFS(Table15[Unique ID],Table15[System-Owned Portion],E7381,Table15[If Material Anything Other than "Lead" in Column E,Was Material Ever Previously Lead?],G7381,Table15[Customer-Owned Portion],O7381),Table15[Unique ID],0),0)))</f>
        <v/>
      </c>
      <c r="X7381"/>
    </row>
    <row r="7382" spans="2:24" x14ac:dyDescent="0.35">
      <c r="B7382" s="146"/>
      <c r="C7382" s="31"/>
      <c r="D7382" s="31"/>
      <c r="E7382" s="44"/>
      <c r="F7382" s="43"/>
      <c r="G7382" s="84"/>
      <c r="H7382" s="31"/>
      <c r="I7382" s="207"/>
      <c r="J7382" s="84"/>
      <c r="K7382" s="31"/>
      <c r="L7382" s="31"/>
      <c r="M7382" s="169"/>
      <c r="N7382" s="148"/>
      <c r="O7382" s="106"/>
      <c r="P7382" s="43"/>
      <c r="Q7382" s="207"/>
      <c r="R7382" s="84"/>
      <c r="S7382" s="31"/>
      <c r="T7382" s="31"/>
      <c r="U7382" s="169"/>
      <c r="V7382" s="150"/>
      <c r="W7382" s="141" t="str" cm="1">
        <f t="array" ref="W7382">IF(SUM(LEN(B7382:V7382))=0,"",IF(OR(OR(ISBLANK(F7382),SUM(LEN(C7382),LEN(D7382))=0),AND(NOT(E7382="Unknown"),ISBLANK(J7382)),AND(NOT(O7382="Unknown"),ISBLANK(R7382))),"Missing Information", INDEX(Table15[Entire Service Line Classification], MATCH(SUMIFS(Table15[Unique ID],Table15[System-Owned Portion],E7382,Table15[If Material Anything Other than "Lead" in Column E,Was Material Ever Previously Lead?],G7382,Table15[Customer-Owned Portion],O7382),Table15[Unique ID],0),0)))</f>
        <v/>
      </c>
      <c r="X7382"/>
    </row>
    <row r="7383" spans="2:24" x14ac:dyDescent="0.35">
      <c r="B7383" s="146"/>
      <c r="C7383" s="31"/>
      <c r="D7383" s="31"/>
      <c r="E7383" s="44"/>
      <c r="F7383" s="43"/>
      <c r="G7383" s="84"/>
      <c r="H7383" s="31"/>
      <c r="I7383" s="207"/>
      <c r="J7383" s="84"/>
      <c r="K7383" s="31"/>
      <c r="L7383" s="31"/>
      <c r="M7383" s="169"/>
      <c r="N7383" s="148"/>
      <c r="O7383" s="106"/>
      <c r="P7383" s="43"/>
      <c r="Q7383" s="207"/>
      <c r="R7383" s="84"/>
      <c r="S7383" s="31"/>
      <c r="T7383" s="31"/>
      <c r="U7383" s="169"/>
      <c r="V7383" s="150"/>
      <c r="W7383" s="141" t="str" cm="1">
        <f t="array" ref="W7383">IF(SUM(LEN(B7383:V7383))=0,"",IF(OR(OR(ISBLANK(F7383),SUM(LEN(C7383),LEN(D7383))=0),AND(NOT(E7383="Unknown"),ISBLANK(J7383)),AND(NOT(O7383="Unknown"),ISBLANK(R7383))),"Missing Information", INDEX(Table15[Entire Service Line Classification], MATCH(SUMIFS(Table15[Unique ID],Table15[System-Owned Portion],E7383,Table15[If Material Anything Other than "Lead" in Column E,Was Material Ever Previously Lead?],G7383,Table15[Customer-Owned Portion],O7383),Table15[Unique ID],0),0)))</f>
        <v/>
      </c>
      <c r="X7383"/>
    </row>
    <row r="7384" spans="2:24" x14ac:dyDescent="0.35">
      <c r="B7384" s="146"/>
      <c r="C7384" s="31"/>
      <c r="D7384" s="31"/>
      <c r="E7384" s="44"/>
      <c r="F7384" s="43"/>
      <c r="G7384" s="84"/>
      <c r="H7384" s="31"/>
      <c r="I7384" s="207"/>
      <c r="J7384" s="84"/>
      <c r="K7384" s="31"/>
      <c r="L7384" s="31"/>
      <c r="M7384" s="169"/>
      <c r="N7384" s="148"/>
      <c r="O7384" s="106"/>
      <c r="P7384" s="43"/>
      <c r="Q7384" s="207"/>
      <c r="R7384" s="84"/>
      <c r="S7384" s="31"/>
      <c r="T7384" s="31"/>
      <c r="U7384" s="169"/>
      <c r="V7384" s="150"/>
      <c r="W7384" s="141" t="str" cm="1">
        <f t="array" ref="W7384">IF(SUM(LEN(B7384:V7384))=0,"",IF(OR(OR(ISBLANK(F7384),SUM(LEN(C7384),LEN(D7384))=0),AND(NOT(E7384="Unknown"),ISBLANK(J7384)),AND(NOT(O7384="Unknown"),ISBLANK(R7384))),"Missing Information", INDEX(Table15[Entire Service Line Classification], MATCH(SUMIFS(Table15[Unique ID],Table15[System-Owned Portion],E7384,Table15[If Material Anything Other than "Lead" in Column E,Was Material Ever Previously Lead?],G7384,Table15[Customer-Owned Portion],O7384),Table15[Unique ID],0),0)))</f>
        <v/>
      </c>
      <c r="X7384"/>
    </row>
    <row r="7385" spans="2:24" x14ac:dyDescent="0.35">
      <c r="B7385" s="146"/>
      <c r="C7385" s="31"/>
      <c r="D7385" s="31"/>
      <c r="E7385" s="44"/>
      <c r="F7385" s="43"/>
      <c r="G7385" s="84"/>
      <c r="H7385" s="31"/>
      <c r="I7385" s="207"/>
      <c r="J7385" s="84"/>
      <c r="K7385" s="31"/>
      <c r="L7385" s="31"/>
      <c r="M7385" s="169"/>
      <c r="N7385" s="148"/>
      <c r="O7385" s="106"/>
      <c r="P7385" s="43"/>
      <c r="Q7385" s="207"/>
      <c r="R7385" s="84"/>
      <c r="S7385" s="31"/>
      <c r="T7385" s="31"/>
      <c r="U7385" s="169"/>
      <c r="V7385" s="150"/>
      <c r="W7385" s="141" t="str" cm="1">
        <f t="array" ref="W7385">IF(SUM(LEN(B7385:V7385))=0,"",IF(OR(OR(ISBLANK(F7385),SUM(LEN(C7385),LEN(D7385))=0),AND(NOT(E7385="Unknown"),ISBLANK(J7385)),AND(NOT(O7385="Unknown"),ISBLANK(R7385))),"Missing Information", INDEX(Table15[Entire Service Line Classification], MATCH(SUMIFS(Table15[Unique ID],Table15[System-Owned Portion],E7385,Table15[If Material Anything Other than "Lead" in Column E,Was Material Ever Previously Lead?],G7385,Table15[Customer-Owned Portion],O7385),Table15[Unique ID],0),0)))</f>
        <v/>
      </c>
      <c r="X7385"/>
    </row>
    <row r="7386" spans="2:24" x14ac:dyDescent="0.35">
      <c r="B7386" s="146"/>
      <c r="C7386" s="31"/>
      <c r="D7386" s="31"/>
      <c r="E7386" s="44"/>
      <c r="F7386" s="43"/>
      <c r="G7386" s="84"/>
      <c r="H7386" s="31"/>
      <c r="I7386" s="207"/>
      <c r="J7386" s="84"/>
      <c r="K7386" s="31"/>
      <c r="L7386" s="31"/>
      <c r="M7386" s="169"/>
      <c r="N7386" s="148"/>
      <c r="O7386" s="106"/>
      <c r="P7386" s="43"/>
      <c r="Q7386" s="207"/>
      <c r="R7386" s="84"/>
      <c r="S7386" s="31"/>
      <c r="T7386" s="31"/>
      <c r="U7386" s="169"/>
      <c r="V7386" s="150"/>
      <c r="W7386" s="141" t="str" cm="1">
        <f t="array" ref="W7386">IF(SUM(LEN(B7386:V7386))=0,"",IF(OR(OR(ISBLANK(F7386),SUM(LEN(C7386),LEN(D7386))=0),AND(NOT(E7386="Unknown"),ISBLANK(J7386)),AND(NOT(O7386="Unknown"),ISBLANK(R7386))),"Missing Information", INDEX(Table15[Entire Service Line Classification], MATCH(SUMIFS(Table15[Unique ID],Table15[System-Owned Portion],E7386,Table15[If Material Anything Other than "Lead" in Column E,Was Material Ever Previously Lead?],G7386,Table15[Customer-Owned Portion],O7386),Table15[Unique ID],0),0)))</f>
        <v/>
      </c>
      <c r="X7386"/>
    </row>
    <row r="7387" spans="2:24" x14ac:dyDescent="0.35">
      <c r="B7387" s="146"/>
      <c r="C7387" s="31"/>
      <c r="D7387" s="31"/>
      <c r="E7387" s="44"/>
      <c r="F7387" s="43"/>
      <c r="G7387" s="84"/>
      <c r="H7387" s="31"/>
      <c r="I7387" s="207"/>
      <c r="J7387" s="84"/>
      <c r="K7387" s="31"/>
      <c r="L7387" s="31"/>
      <c r="M7387" s="169"/>
      <c r="N7387" s="148"/>
      <c r="O7387" s="106"/>
      <c r="P7387" s="43"/>
      <c r="Q7387" s="207"/>
      <c r="R7387" s="84"/>
      <c r="S7387" s="31"/>
      <c r="T7387" s="31"/>
      <c r="U7387" s="169"/>
      <c r="V7387" s="150"/>
      <c r="W7387" s="141" t="str" cm="1">
        <f t="array" ref="W7387">IF(SUM(LEN(B7387:V7387))=0,"",IF(OR(OR(ISBLANK(F7387),SUM(LEN(C7387),LEN(D7387))=0),AND(NOT(E7387="Unknown"),ISBLANK(J7387)),AND(NOT(O7387="Unknown"),ISBLANK(R7387))),"Missing Information", INDEX(Table15[Entire Service Line Classification], MATCH(SUMIFS(Table15[Unique ID],Table15[System-Owned Portion],E7387,Table15[If Material Anything Other than "Lead" in Column E,Was Material Ever Previously Lead?],G7387,Table15[Customer-Owned Portion],O7387),Table15[Unique ID],0),0)))</f>
        <v/>
      </c>
      <c r="X7387"/>
    </row>
    <row r="7388" spans="2:24" x14ac:dyDescent="0.35">
      <c r="B7388" s="146"/>
      <c r="C7388" s="31"/>
      <c r="D7388" s="31"/>
      <c r="E7388" s="44"/>
      <c r="F7388" s="43"/>
      <c r="G7388" s="84"/>
      <c r="H7388" s="31"/>
      <c r="I7388" s="207"/>
      <c r="J7388" s="84"/>
      <c r="K7388" s="31"/>
      <c r="L7388" s="31"/>
      <c r="M7388" s="169"/>
      <c r="N7388" s="148"/>
      <c r="O7388" s="106"/>
      <c r="P7388" s="43"/>
      <c r="Q7388" s="207"/>
      <c r="R7388" s="84"/>
      <c r="S7388" s="31"/>
      <c r="T7388" s="31"/>
      <c r="U7388" s="169"/>
      <c r="V7388" s="150"/>
      <c r="W7388" s="141" t="str" cm="1">
        <f t="array" ref="W7388">IF(SUM(LEN(B7388:V7388))=0,"",IF(OR(OR(ISBLANK(F7388),SUM(LEN(C7388),LEN(D7388))=0),AND(NOT(E7388="Unknown"),ISBLANK(J7388)),AND(NOT(O7388="Unknown"),ISBLANK(R7388))),"Missing Information", INDEX(Table15[Entire Service Line Classification], MATCH(SUMIFS(Table15[Unique ID],Table15[System-Owned Portion],E7388,Table15[If Material Anything Other than "Lead" in Column E,Was Material Ever Previously Lead?],G7388,Table15[Customer-Owned Portion],O7388),Table15[Unique ID],0),0)))</f>
        <v/>
      </c>
      <c r="X7388"/>
    </row>
    <row r="7389" spans="2:24" x14ac:dyDescent="0.35">
      <c r="B7389" s="146"/>
      <c r="C7389" s="31"/>
      <c r="D7389" s="31"/>
      <c r="E7389" s="44"/>
      <c r="F7389" s="43"/>
      <c r="G7389" s="84"/>
      <c r="H7389" s="31"/>
      <c r="I7389" s="207"/>
      <c r="J7389" s="84"/>
      <c r="K7389" s="31"/>
      <c r="L7389" s="31"/>
      <c r="M7389" s="169"/>
      <c r="N7389" s="148"/>
      <c r="O7389" s="106"/>
      <c r="P7389" s="43"/>
      <c r="Q7389" s="207"/>
      <c r="R7389" s="84"/>
      <c r="S7389" s="31"/>
      <c r="T7389" s="31"/>
      <c r="U7389" s="169"/>
      <c r="V7389" s="150"/>
      <c r="W7389" s="141" t="str" cm="1">
        <f t="array" ref="W7389">IF(SUM(LEN(B7389:V7389))=0,"",IF(OR(OR(ISBLANK(F7389),SUM(LEN(C7389),LEN(D7389))=0),AND(NOT(E7389="Unknown"),ISBLANK(J7389)),AND(NOT(O7389="Unknown"),ISBLANK(R7389))),"Missing Information", INDEX(Table15[Entire Service Line Classification], MATCH(SUMIFS(Table15[Unique ID],Table15[System-Owned Portion],E7389,Table15[If Material Anything Other than "Lead" in Column E,Was Material Ever Previously Lead?],G7389,Table15[Customer-Owned Portion],O7389),Table15[Unique ID],0),0)))</f>
        <v/>
      </c>
      <c r="X7389"/>
    </row>
    <row r="7390" spans="2:24" x14ac:dyDescent="0.35">
      <c r="B7390" s="146"/>
      <c r="C7390" s="31"/>
      <c r="D7390" s="31"/>
      <c r="E7390" s="44"/>
      <c r="F7390" s="43"/>
      <c r="G7390" s="84"/>
      <c r="H7390" s="31"/>
      <c r="I7390" s="207"/>
      <c r="J7390" s="84"/>
      <c r="K7390" s="31"/>
      <c r="L7390" s="31"/>
      <c r="M7390" s="169"/>
      <c r="N7390" s="148"/>
      <c r="O7390" s="106"/>
      <c r="P7390" s="43"/>
      <c r="Q7390" s="207"/>
      <c r="R7390" s="84"/>
      <c r="S7390" s="31"/>
      <c r="T7390" s="31"/>
      <c r="U7390" s="169"/>
      <c r="V7390" s="150"/>
      <c r="W7390" s="141" t="str" cm="1">
        <f t="array" ref="W7390">IF(SUM(LEN(B7390:V7390))=0,"",IF(OR(OR(ISBLANK(F7390),SUM(LEN(C7390),LEN(D7390))=0),AND(NOT(E7390="Unknown"),ISBLANK(J7390)),AND(NOT(O7390="Unknown"),ISBLANK(R7390))),"Missing Information", INDEX(Table15[Entire Service Line Classification], MATCH(SUMIFS(Table15[Unique ID],Table15[System-Owned Portion],E7390,Table15[If Material Anything Other than "Lead" in Column E,Was Material Ever Previously Lead?],G7390,Table15[Customer-Owned Portion],O7390),Table15[Unique ID],0),0)))</f>
        <v/>
      </c>
      <c r="X7390"/>
    </row>
    <row r="7391" spans="2:24" x14ac:dyDescent="0.35">
      <c r="B7391" s="146"/>
      <c r="C7391" s="31"/>
      <c r="D7391" s="31"/>
      <c r="E7391" s="44"/>
      <c r="F7391" s="43"/>
      <c r="G7391" s="84"/>
      <c r="H7391" s="31"/>
      <c r="I7391" s="207"/>
      <c r="J7391" s="84"/>
      <c r="K7391" s="31"/>
      <c r="L7391" s="31"/>
      <c r="M7391" s="169"/>
      <c r="N7391" s="148"/>
      <c r="O7391" s="106"/>
      <c r="P7391" s="43"/>
      <c r="Q7391" s="207"/>
      <c r="R7391" s="84"/>
      <c r="S7391" s="31"/>
      <c r="T7391" s="31"/>
      <c r="U7391" s="169"/>
      <c r="V7391" s="150"/>
      <c r="W7391" s="141" t="str" cm="1">
        <f t="array" ref="W7391">IF(SUM(LEN(B7391:V7391))=0,"",IF(OR(OR(ISBLANK(F7391),SUM(LEN(C7391),LEN(D7391))=0),AND(NOT(E7391="Unknown"),ISBLANK(J7391)),AND(NOT(O7391="Unknown"),ISBLANK(R7391))),"Missing Information", INDEX(Table15[Entire Service Line Classification], MATCH(SUMIFS(Table15[Unique ID],Table15[System-Owned Portion],E7391,Table15[If Material Anything Other than "Lead" in Column E,Was Material Ever Previously Lead?],G7391,Table15[Customer-Owned Portion],O7391),Table15[Unique ID],0),0)))</f>
        <v/>
      </c>
      <c r="X7391"/>
    </row>
    <row r="7392" spans="2:24" x14ac:dyDescent="0.35">
      <c r="B7392" s="146"/>
      <c r="C7392" s="31"/>
      <c r="D7392" s="31"/>
      <c r="E7392" s="44"/>
      <c r="F7392" s="43"/>
      <c r="G7392" s="84"/>
      <c r="H7392" s="31"/>
      <c r="I7392" s="207"/>
      <c r="J7392" s="84"/>
      <c r="K7392" s="31"/>
      <c r="L7392" s="31"/>
      <c r="M7392" s="169"/>
      <c r="N7392" s="148"/>
      <c r="O7392" s="106"/>
      <c r="P7392" s="43"/>
      <c r="Q7392" s="207"/>
      <c r="R7392" s="84"/>
      <c r="S7392" s="31"/>
      <c r="T7392" s="31"/>
      <c r="U7392" s="169"/>
      <c r="V7392" s="150"/>
      <c r="W7392" s="141" t="str" cm="1">
        <f t="array" ref="W7392">IF(SUM(LEN(B7392:V7392))=0,"",IF(OR(OR(ISBLANK(F7392),SUM(LEN(C7392),LEN(D7392))=0),AND(NOT(E7392="Unknown"),ISBLANK(J7392)),AND(NOT(O7392="Unknown"),ISBLANK(R7392))),"Missing Information", INDEX(Table15[Entire Service Line Classification], MATCH(SUMIFS(Table15[Unique ID],Table15[System-Owned Portion],E7392,Table15[If Material Anything Other than "Lead" in Column E,Was Material Ever Previously Lead?],G7392,Table15[Customer-Owned Portion],O7392),Table15[Unique ID],0),0)))</f>
        <v/>
      </c>
      <c r="X7392"/>
    </row>
    <row r="7393" spans="2:24" x14ac:dyDescent="0.35">
      <c r="B7393" s="146"/>
      <c r="C7393" s="31"/>
      <c r="D7393" s="31"/>
      <c r="E7393" s="44"/>
      <c r="F7393" s="43"/>
      <c r="G7393" s="84"/>
      <c r="H7393" s="31"/>
      <c r="I7393" s="207"/>
      <c r="J7393" s="84"/>
      <c r="K7393" s="31"/>
      <c r="L7393" s="31"/>
      <c r="M7393" s="169"/>
      <c r="N7393" s="148"/>
      <c r="O7393" s="106"/>
      <c r="P7393" s="43"/>
      <c r="Q7393" s="207"/>
      <c r="R7393" s="84"/>
      <c r="S7393" s="31"/>
      <c r="T7393" s="31"/>
      <c r="U7393" s="169"/>
      <c r="V7393" s="150"/>
      <c r="W7393" s="141" t="str" cm="1">
        <f t="array" ref="W7393">IF(SUM(LEN(B7393:V7393))=0,"",IF(OR(OR(ISBLANK(F7393),SUM(LEN(C7393),LEN(D7393))=0),AND(NOT(E7393="Unknown"),ISBLANK(J7393)),AND(NOT(O7393="Unknown"),ISBLANK(R7393))),"Missing Information", INDEX(Table15[Entire Service Line Classification], MATCH(SUMIFS(Table15[Unique ID],Table15[System-Owned Portion],E7393,Table15[If Material Anything Other than "Lead" in Column E,Was Material Ever Previously Lead?],G7393,Table15[Customer-Owned Portion],O7393),Table15[Unique ID],0),0)))</f>
        <v/>
      </c>
      <c r="X7393"/>
    </row>
    <row r="7394" spans="2:24" x14ac:dyDescent="0.35">
      <c r="B7394" s="146"/>
      <c r="C7394" s="31"/>
      <c r="D7394" s="31"/>
      <c r="E7394" s="44"/>
      <c r="F7394" s="43"/>
      <c r="G7394" s="84"/>
      <c r="H7394" s="31"/>
      <c r="I7394" s="207"/>
      <c r="J7394" s="84"/>
      <c r="K7394" s="31"/>
      <c r="L7394" s="31"/>
      <c r="M7394" s="169"/>
      <c r="N7394" s="148"/>
      <c r="O7394" s="106"/>
      <c r="P7394" s="43"/>
      <c r="Q7394" s="207"/>
      <c r="R7394" s="84"/>
      <c r="S7394" s="31"/>
      <c r="T7394" s="31"/>
      <c r="U7394" s="169"/>
      <c r="V7394" s="150"/>
      <c r="W7394" s="141" t="str" cm="1">
        <f t="array" ref="W7394">IF(SUM(LEN(B7394:V7394))=0,"",IF(OR(OR(ISBLANK(F7394),SUM(LEN(C7394),LEN(D7394))=0),AND(NOT(E7394="Unknown"),ISBLANK(J7394)),AND(NOT(O7394="Unknown"),ISBLANK(R7394))),"Missing Information", INDEX(Table15[Entire Service Line Classification], MATCH(SUMIFS(Table15[Unique ID],Table15[System-Owned Portion],E7394,Table15[If Material Anything Other than "Lead" in Column E,Was Material Ever Previously Lead?],G7394,Table15[Customer-Owned Portion],O7394),Table15[Unique ID],0),0)))</f>
        <v/>
      </c>
      <c r="X7394"/>
    </row>
    <row r="7395" spans="2:24" x14ac:dyDescent="0.35">
      <c r="B7395" s="146"/>
      <c r="C7395" s="31"/>
      <c r="D7395" s="31"/>
      <c r="E7395" s="44"/>
      <c r="F7395" s="43"/>
      <c r="G7395" s="84"/>
      <c r="H7395" s="31"/>
      <c r="I7395" s="207"/>
      <c r="J7395" s="84"/>
      <c r="K7395" s="31"/>
      <c r="L7395" s="31"/>
      <c r="M7395" s="169"/>
      <c r="N7395" s="148"/>
      <c r="O7395" s="106"/>
      <c r="P7395" s="43"/>
      <c r="Q7395" s="207"/>
      <c r="R7395" s="84"/>
      <c r="S7395" s="31"/>
      <c r="T7395" s="31"/>
      <c r="U7395" s="169"/>
      <c r="V7395" s="150"/>
      <c r="W7395" s="141" t="str" cm="1">
        <f t="array" ref="W7395">IF(SUM(LEN(B7395:V7395))=0,"",IF(OR(OR(ISBLANK(F7395),SUM(LEN(C7395),LEN(D7395))=0),AND(NOT(E7395="Unknown"),ISBLANK(J7395)),AND(NOT(O7395="Unknown"),ISBLANK(R7395))),"Missing Information", INDEX(Table15[Entire Service Line Classification], MATCH(SUMIFS(Table15[Unique ID],Table15[System-Owned Portion],E7395,Table15[If Material Anything Other than "Lead" in Column E,Was Material Ever Previously Lead?],G7395,Table15[Customer-Owned Portion],O7395),Table15[Unique ID],0),0)))</f>
        <v/>
      </c>
      <c r="X7395"/>
    </row>
    <row r="7396" spans="2:24" x14ac:dyDescent="0.35">
      <c r="B7396" s="146"/>
      <c r="C7396" s="31"/>
      <c r="D7396" s="31"/>
      <c r="E7396" s="44"/>
      <c r="F7396" s="43"/>
      <c r="G7396" s="84"/>
      <c r="H7396" s="31"/>
      <c r="I7396" s="207"/>
      <c r="J7396" s="84"/>
      <c r="K7396" s="31"/>
      <c r="L7396" s="31"/>
      <c r="M7396" s="169"/>
      <c r="N7396" s="148"/>
      <c r="O7396" s="106"/>
      <c r="P7396" s="43"/>
      <c r="Q7396" s="207"/>
      <c r="R7396" s="84"/>
      <c r="S7396" s="31"/>
      <c r="T7396" s="31"/>
      <c r="U7396" s="169"/>
      <c r="V7396" s="150"/>
      <c r="W7396" s="141" t="str" cm="1">
        <f t="array" ref="W7396">IF(SUM(LEN(B7396:V7396))=0,"",IF(OR(OR(ISBLANK(F7396),SUM(LEN(C7396),LEN(D7396))=0),AND(NOT(E7396="Unknown"),ISBLANK(J7396)),AND(NOT(O7396="Unknown"),ISBLANK(R7396))),"Missing Information", INDEX(Table15[Entire Service Line Classification], MATCH(SUMIFS(Table15[Unique ID],Table15[System-Owned Portion],E7396,Table15[If Material Anything Other than "Lead" in Column E,Was Material Ever Previously Lead?],G7396,Table15[Customer-Owned Portion],O7396),Table15[Unique ID],0),0)))</f>
        <v/>
      </c>
      <c r="X7396"/>
    </row>
    <row r="7397" spans="2:24" x14ac:dyDescent="0.35">
      <c r="B7397" s="146"/>
      <c r="C7397" s="31"/>
      <c r="D7397" s="31"/>
      <c r="E7397" s="44"/>
      <c r="F7397" s="43"/>
      <c r="G7397" s="84"/>
      <c r="H7397" s="31"/>
      <c r="I7397" s="207"/>
      <c r="J7397" s="84"/>
      <c r="K7397" s="31"/>
      <c r="L7397" s="31"/>
      <c r="M7397" s="169"/>
      <c r="N7397" s="148"/>
      <c r="O7397" s="106"/>
      <c r="P7397" s="43"/>
      <c r="Q7397" s="207"/>
      <c r="R7397" s="84"/>
      <c r="S7397" s="31"/>
      <c r="T7397" s="31"/>
      <c r="U7397" s="169"/>
      <c r="V7397" s="150"/>
      <c r="W7397" s="141" t="str" cm="1">
        <f t="array" ref="W7397">IF(SUM(LEN(B7397:V7397))=0,"",IF(OR(OR(ISBLANK(F7397),SUM(LEN(C7397),LEN(D7397))=0),AND(NOT(E7397="Unknown"),ISBLANK(J7397)),AND(NOT(O7397="Unknown"),ISBLANK(R7397))),"Missing Information", INDEX(Table15[Entire Service Line Classification], MATCH(SUMIFS(Table15[Unique ID],Table15[System-Owned Portion],E7397,Table15[If Material Anything Other than "Lead" in Column E,Was Material Ever Previously Lead?],G7397,Table15[Customer-Owned Portion],O7397),Table15[Unique ID],0),0)))</f>
        <v/>
      </c>
      <c r="X7397"/>
    </row>
    <row r="7398" spans="2:24" x14ac:dyDescent="0.35">
      <c r="B7398" s="146"/>
      <c r="C7398" s="31"/>
      <c r="D7398" s="31"/>
      <c r="E7398" s="44"/>
      <c r="F7398" s="43"/>
      <c r="G7398" s="84"/>
      <c r="H7398" s="31"/>
      <c r="I7398" s="207"/>
      <c r="J7398" s="84"/>
      <c r="K7398" s="31"/>
      <c r="L7398" s="31"/>
      <c r="M7398" s="169"/>
      <c r="N7398" s="148"/>
      <c r="O7398" s="106"/>
      <c r="P7398" s="43"/>
      <c r="Q7398" s="207"/>
      <c r="R7398" s="84"/>
      <c r="S7398" s="31"/>
      <c r="T7398" s="31"/>
      <c r="U7398" s="169"/>
      <c r="V7398" s="150"/>
      <c r="W7398" s="141" t="str" cm="1">
        <f t="array" ref="W7398">IF(SUM(LEN(B7398:V7398))=0,"",IF(OR(OR(ISBLANK(F7398),SUM(LEN(C7398),LEN(D7398))=0),AND(NOT(E7398="Unknown"),ISBLANK(J7398)),AND(NOT(O7398="Unknown"),ISBLANK(R7398))),"Missing Information", INDEX(Table15[Entire Service Line Classification], MATCH(SUMIFS(Table15[Unique ID],Table15[System-Owned Portion],E7398,Table15[If Material Anything Other than "Lead" in Column E,Was Material Ever Previously Lead?],G7398,Table15[Customer-Owned Portion],O7398),Table15[Unique ID],0),0)))</f>
        <v/>
      </c>
      <c r="X7398"/>
    </row>
    <row r="7399" spans="2:24" x14ac:dyDescent="0.35">
      <c r="B7399" s="146"/>
      <c r="C7399" s="31"/>
      <c r="D7399" s="31"/>
      <c r="E7399" s="44"/>
      <c r="F7399" s="43"/>
      <c r="G7399" s="84"/>
      <c r="H7399" s="31"/>
      <c r="I7399" s="207"/>
      <c r="J7399" s="84"/>
      <c r="K7399" s="31"/>
      <c r="L7399" s="31"/>
      <c r="M7399" s="169"/>
      <c r="N7399" s="148"/>
      <c r="O7399" s="106"/>
      <c r="P7399" s="43"/>
      <c r="Q7399" s="207"/>
      <c r="R7399" s="84"/>
      <c r="S7399" s="31"/>
      <c r="T7399" s="31"/>
      <c r="U7399" s="169"/>
      <c r="V7399" s="150"/>
      <c r="W7399" s="141" t="str" cm="1">
        <f t="array" ref="W7399">IF(SUM(LEN(B7399:V7399))=0,"",IF(OR(OR(ISBLANK(F7399),SUM(LEN(C7399),LEN(D7399))=0),AND(NOT(E7399="Unknown"),ISBLANK(J7399)),AND(NOT(O7399="Unknown"),ISBLANK(R7399))),"Missing Information", INDEX(Table15[Entire Service Line Classification], MATCH(SUMIFS(Table15[Unique ID],Table15[System-Owned Portion],E7399,Table15[If Material Anything Other than "Lead" in Column E,Was Material Ever Previously Lead?],G7399,Table15[Customer-Owned Portion],O7399),Table15[Unique ID],0),0)))</f>
        <v/>
      </c>
      <c r="X7399"/>
    </row>
    <row r="7400" spans="2:24" x14ac:dyDescent="0.35">
      <c r="B7400" s="146"/>
      <c r="C7400" s="31"/>
      <c r="D7400" s="31"/>
      <c r="E7400" s="44"/>
      <c r="F7400" s="43"/>
      <c r="G7400" s="84"/>
      <c r="H7400" s="31"/>
      <c r="I7400" s="207"/>
      <c r="J7400" s="84"/>
      <c r="K7400" s="31"/>
      <c r="L7400" s="31"/>
      <c r="M7400" s="169"/>
      <c r="N7400" s="148"/>
      <c r="O7400" s="106"/>
      <c r="P7400" s="43"/>
      <c r="Q7400" s="207"/>
      <c r="R7400" s="84"/>
      <c r="S7400" s="31"/>
      <c r="T7400" s="31"/>
      <c r="U7400" s="169"/>
      <c r="V7400" s="150"/>
      <c r="W7400" s="141" t="str" cm="1">
        <f t="array" ref="W7400">IF(SUM(LEN(B7400:V7400))=0,"",IF(OR(OR(ISBLANK(F7400),SUM(LEN(C7400),LEN(D7400))=0),AND(NOT(E7400="Unknown"),ISBLANK(J7400)),AND(NOT(O7400="Unknown"),ISBLANK(R7400))),"Missing Information", INDEX(Table15[Entire Service Line Classification], MATCH(SUMIFS(Table15[Unique ID],Table15[System-Owned Portion],E7400,Table15[If Material Anything Other than "Lead" in Column E,Was Material Ever Previously Lead?],G7400,Table15[Customer-Owned Portion],O7400),Table15[Unique ID],0),0)))</f>
        <v/>
      </c>
      <c r="X7400"/>
    </row>
    <row r="7401" spans="2:24" x14ac:dyDescent="0.35">
      <c r="B7401" s="146"/>
      <c r="C7401" s="31"/>
      <c r="D7401" s="31"/>
      <c r="E7401" s="44"/>
      <c r="F7401" s="43"/>
      <c r="G7401" s="84"/>
      <c r="H7401" s="31"/>
      <c r="I7401" s="207"/>
      <c r="J7401" s="84"/>
      <c r="K7401" s="31"/>
      <c r="L7401" s="31"/>
      <c r="M7401" s="169"/>
      <c r="N7401" s="148"/>
      <c r="O7401" s="106"/>
      <c r="P7401" s="43"/>
      <c r="Q7401" s="207"/>
      <c r="R7401" s="84"/>
      <c r="S7401" s="31"/>
      <c r="T7401" s="31"/>
      <c r="U7401" s="169"/>
      <c r="V7401" s="150"/>
      <c r="W7401" s="141" t="str" cm="1">
        <f t="array" ref="W7401">IF(SUM(LEN(B7401:V7401))=0,"",IF(OR(OR(ISBLANK(F7401),SUM(LEN(C7401),LEN(D7401))=0),AND(NOT(E7401="Unknown"),ISBLANK(J7401)),AND(NOT(O7401="Unknown"),ISBLANK(R7401))),"Missing Information", INDEX(Table15[Entire Service Line Classification], MATCH(SUMIFS(Table15[Unique ID],Table15[System-Owned Portion],E7401,Table15[If Material Anything Other than "Lead" in Column E,Was Material Ever Previously Lead?],G7401,Table15[Customer-Owned Portion],O7401),Table15[Unique ID],0),0)))</f>
        <v/>
      </c>
      <c r="X7401"/>
    </row>
    <row r="7402" spans="2:24" x14ac:dyDescent="0.35">
      <c r="B7402" s="146"/>
      <c r="C7402" s="31"/>
      <c r="D7402" s="31"/>
      <c r="E7402" s="44"/>
      <c r="F7402" s="43"/>
      <c r="G7402" s="84"/>
      <c r="H7402" s="31"/>
      <c r="I7402" s="207"/>
      <c r="J7402" s="84"/>
      <c r="K7402" s="31"/>
      <c r="L7402" s="31"/>
      <c r="M7402" s="169"/>
      <c r="N7402" s="148"/>
      <c r="O7402" s="106"/>
      <c r="P7402" s="43"/>
      <c r="Q7402" s="207"/>
      <c r="R7402" s="84"/>
      <c r="S7402" s="31"/>
      <c r="T7402" s="31"/>
      <c r="U7402" s="169"/>
      <c r="V7402" s="150"/>
      <c r="W7402" s="141" t="str" cm="1">
        <f t="array" ref="W7402">IF(SUM(LEN(B7402:V7402))=0,"",IF(OR(OR(ISBLANK(F7402),SUM(LEN(C7402),LEN(D7402))=0),AND(NOT(E7402="Unknown"),ISBLANK(J7402)),AND(NOT(O7402="Unknown"),ISBLANK(R7402))),"Missing Information", INDEX(Table15[Entire Service Line Classification], MATCH(SUMIFS(Table15[Unique ID],Table15[System-Owned Portion],E7402,Table15[If Material Anything Other than "Lead" in Column E,Was Material Ever Previously Lead?],G7402,Table15[Customer-Owned Portion],O7402),Table15[Unique ID],0),0)))</f>
        <v/>
      </c>
      <c r="X7402"/>
    </row>
    <row r="7403" spans="2:24" x14ac:dyDescent="0.35">
      <c r="B7403" s="146"/>
      <c r="C7403" s="31"/>
      <c r="D7403" s="31"/>
      <c r="E7403" s="44"/>
      <c r="F7403" s="43"/>
      <c r="G7403" s="84"/>
      <c r="H7403" s="31"/>
      <c r="I7403" s="207"/>
      <c r="J7403" s="84"/>
      <c r="K7403" s="31"/>
      <c r="L7403" s="31"/>
      <c r="M7403" s="169"/>
      <c r="N7403" s="148"/>
      <c r="O7403" s="106"/>
      <c r="P7403" s="43"/>
      <c r="Q7403" s="207"/>
      <c r="R7403" s="84"/>
      <c r="S7403" s="31"/>
      <c r="T7403" s="31"/>
      <c r="U7403" s="169"/>
      <c r="V7403" s="150"/>
      <c r="W7403" s="141" t="str" cm="1">
        <f t="array" ref="W7403">IF(SUM(LEN(B7403:V7403))=0,"",IF(OR(OR(ISBLANK(F7403),SUM(LEN(C7403),LEN(D7403))=0),AND(NOT(E7403="Unknown"),ISBLANK(J7403)),AND(NOT(O7403="Unknown"),ISBLANK(R7403))),"Missing Information", INDEX(Table15[Entire Service Line Classification], MATCH(SUMIFS(Table15[Unique ID],Table15[System-Owned Portion],E7403,Table15[If Material Anything Other than "Lead" in Column E,Was Material Ever Previously Lead?],G7403,Table15[Customer-Owned Portion],O7403),Table15[Unique ID],0),0)))</f>
        <v/>
      </c>
      <c r="X7403"/>
    </row>
    <row r="7404" spans="2:24" x14ac:dyDescent="0.35">
      <c r="B7404" s="146"/>
      <c r="C7404" s="31"/>
      <c r="D7404" s="31"/>
      <c r="E7404" s="44"/>
      <c r="F7404" s="43"/>
      <c r="G7404" s="84"/>
      <c r="H7404" s="31"/>
      <c r="I7404" s="207"/>
      <c r="J7404" s="84"/>
      <c r="K7404" s="31"/>
      <c r="L7404" s="31"/>
      <c r="M7404" s="169"/>
      <c r="N7404" s="148"/>
      <c r="O7404" s="106"/>
      <c r="P7404" s="43"/>
      <c r="Q7404" s="207"/>
      <c r="R7404" s="84"/>
      <c r="S7404" s="31"/>
      <c r="T7404" s="31"/>
      <c r="U7404" s="169"/>
      <c r="V7404" s="150"/>
      <c r="W7404" s="141" t="str" cm="1">
        <f t="array" ref="W7404">IF(SUM(LEN(B7404:V7404))=0,"",IF(OR(OR(ISBLANK(F7404),SUM(LEN(C7404),LEN(D7404))=0),AND(NOT(E7404="Unknown"),ISBLANK(J7404)),AND(NOT(O7404="Unknown"),ISBLANK(R7404))),"Missing Information", INDEX(Table15[Entire Service Line Classification], MATCH(SUMIFS(Table15[Unique ID],Table15[System-Owned Portion],E7404,Table15[If Material Anything Other than "Lead" in Column E,Was Material Ever Previously Lead?],G7404,Table15[Customer-Owned Portion],O7404),Table15[Unique ID],0),0)))</f>
        <v/>
      </c>
      <c r="X7404"/>
    </row>
    <row r="7405" spans="2:24" x14ac:dyDescent="0.35">
      <c r="B7405" s="146"/>
      <c r="C7405" s="31"/>
      <c r="D7405" s="31"/>
      <c r="E7405" s="44"/>
      <c r="F7405" s="43"/>
      <c r="G7405" s="84"/>
      <c r="H7405" s="31"/>
      <c r="I7405" s="207"/>
      <c r="J7405" s="84"/>
      <c r="K7405" s="31"/>
      <c r="L7405" s="31"/>
      <c r="M7405" s="169"/>
      <c r="N7405" s="148"/>
      <c r="O7405" s="106"/>
      <c r="P7405" s="43"/>
      <c r="Q7405" s="207"/>
      <c r="R7405" s="84"/>
      <c r="S7405" s="31"/>
      <c r="T7405" s="31"/>
      <c r="U7405" s="169"/>
      <c r="V7405" s="150"/>
      <c r="W7405" s="141" t="str" cm="1">
        <f t="array" ref="W7405">IF(SUM(LEN(B7405:V7405))=0,"",IF(OR(OR(ISBLANK(F7405),SUM(LEN(C7405),LEN(D7405))=0),AND(NOT(E7405="Unknown"),ISBLANK(J7405)),AND(NOT(O7405="Unknown"),ISBLANK(R7405))),"Missing Information", INDEX(Table15[Entire Service Line Classification], MATCH(SUMIFS(Table15[Unique ID],Table15[System-Owned Portion],E7405,Table15[If Material Anything Other than "Lead" in Column E,Was Material Ever Previously Lead?],G7405,Table15[Customer-Owned Portion],O7405),Table15[Unique ID],0),0)))</f>
        <v/>
      </c>
      <c r="X7405"/>
    </row>
    <row r="7406" spans="2:24" x14ac:dyDescent="0.35">
      <c r="B7406" s="146"/>
      <c r="C7406" s="31"/>
      <c r="D7406" s="31"/>
      <c r="E7406" s="44"/>
      <c r="F7406" s="43"/>
      <c r="G7406" s="84"/>
      <c r="H7406" s="31"/>
      <c r="I7406" s="207"/>
      <c r="J7406" s="84"/>
      <c r="K7406" s="31"/>
      <c r="L7406" s="31"/>
      <c r="M7406" s="169"/>
      <c r="N7406" s="148"/>
      <c r="O7406" s="106"/>
      <c r="P7406" s="43"/>
      <c r="Q7406" s="207"/>
      <c r="R7406" s="84"/>
      <c r="S7406" s="31"/>
      <c r="T7406" s="31"/>
      <c r="U7406" s="169"/>
      <c r="V7406" s="150"/>
      <c r="W7406" s="141" t="str" cm="1">
        <f t="array" ref="W7406">IF(SUM(LEN(B7406:V7406))=0,"",IF(OR(OR(ISBLANK(F7406),SUM(LEN(C7406),LEN(D7406))=0),AND(NOT(E7406="Unknown"),ISBLANK(J7406)),AND(NOT(O7406="Unknown"),ISBLANK(R7406))),"Missing Information", INDEX(Table15[Entire Service Line Classification], MATCH(SUMIFS(Table15[Unique ID],Table15[System-Owned Portion],E7406,Table15[If Material Anything Other than "Lead" in Column E,Was Material Ever Previously Lead?],G7406,Table15[Customer-Owned Portion],O7406),Table15[Unique ID],0),0)))</f>
        <v/>
      </c>
      <c r="X7406"/>
    </row>
    <row r="7407" spans="2:24" x14ac:dyDescent="0.35">
      <c r="B7407" s="146"/>
      <c r="C7407" s="31"/>
      <c r="D7407" s="31"/>
      <c r="E7407" s="44"/>
      <c r="F7407" s="43"/>
      <c r="G7407" s="84"/>
      <c r="H7407" s="31"/>
      <c r="I7407" s="207"/>
      <c r="J7407" s="84"/>
      <c r="K7407" s="31"/>
      <c r="L7407" s="31"/>
      <c r="M7407" s="169"/>
      <c r="N7407" s="148"/>
      <c r="O7407" s="106"/>
      <c r="P7407" s="43"/>
      <c r="Q7407" s="207"/>
      <c r="R7407" s="84"/>
      <c r="S7407" s="31"/>
      <c r="T7407" s="31"/>
      <c r="U7407" s="169"/>
      <c r="V7407" s="150"/>
      <c r="W7407" s="141" t="str" cm="1">
        <f t="array" ref="W7407">IF(SUM(LEN(B7407:V7407))=0,"",IF(OR(OR(ISBLANK(F7407),SUM(LEN(C7407),LEN(D7407))=0),AND(NOT(E7407="Unknown"),ISBLANK(J7407)),AND(NOT(O7407="Unknown"),ISBLANK(R7407))),"Missing Information", INDEX(Table15[Entire Service Line Classification], MATCH(SUMIFS(Table15[Unique ID],Table15[System-Owned Portion],E7407,Table15[If Material Anything Other than "Lead" in Column E,Was Material Ever Previously Lead?],G7407,Table15[Customer-Owned Portion],O7407),Table15[Unique ID],0),0)))</f>
        <v/>
      </c>
      <c r="X7407"/>
    </row>
    <row r="7408" spans="2:24" x14ac:dyDescent="0.35">
      <c r="B7408" s="146"/>
      <c r="C7408" s="31"/>
      <c r="D7408" s="31"/>
      <c r="E7408" s="44"/>
      <c r="F7408" s="43"/>
      <c r="G7408" s="84"/>
      <c r="H7408" s="31"/>
      <c r="I7408" s="207"/>
      <c r="J7408" s="84"/>
      <c r="K7408" s="31"/>
      <c r="L7408" s="31"/>
      <c r="M7408" s="169"/>
      <c r="N7408" s="148"/>
      <c r="O7408" s="106"/>
      <c r="P7408" s="43"/>
      <c r="Q7408" s="207"/>
      <c r="R7408" s="84"/>
      <c r="S7408" s="31"/>
      <c r="T7408" s="31"/>
      <c r="U7408" s="169"/>
      <c r="V7408" s="150"/>
      <c r="W7408" s="141" t="str" cm="1">
        <f t="array" ref="W7408">IF(SUM(LEN(B7408:V7408))=0,"",IF(OR(OR(ISBLANK(F7408),SUM(LEN(C7408),LEN(D7408))=0),AND(NOT(E7408="Unknown"),ISBLANK(J7408)),AND(NOT(O7408="Unknown"),ISBLANK(R7408))),"Missing Information", INDEX(Table15[Entire Service Line Classification], MATCH(SUMIFS(Table15[Unique ID],Table15[System-Owned Portion],E7408,Table15[If Material Anything Other than "Lead" in Column E,Was Material Ever Previously Lead?],G7408,Table15[Customer-Owned Portion],O7408),Table15[Unique ID],0),0)))</f>
        <v/>
      </c>
      <c r="X7408"/>
    </row>
    <row r="7409" spans="2:24" x14ac:dyDescent="0.35">
      <c r="B7409" s="146"/>
      <c r="C7409" s="31"/>
      <c r="D7409" s="31"/>
      <c r="E7409" s="44"/>
      <c r="F7409" s="43"/>
      <c r="G7409" s="84"/>
      <c r="H7409" s="31"/>
      <c r="I7409" s="207"/>
      <c r="J7409" s="84"/>
      <c r="K7409" s="31"/>
      <c r="L7409" s="31"/>
      <c r="M7409" s="169"/>
      <c r="N7409" s="148"/>
      <c r="O7409" s="106"/>
      <c r="P7409" s="43"/>
      <c r="Q7409" s="207"/>
      <c r="R7409" s="84"/>
      <c r="S7409" s="31"/>
      <c r="T7409" s="31"/>
      <c r="U7409" s="169"/>
      <c r="V7409" s="150"/>
      <c r="W7409" s="141" t="str" cm="1">
        <f t="array" ref="W7409">IF(SUM(LEN(B7409:V7409))=0,"",IF(OR(OR(ISBLANK(F7409),SUM(LEN(C7409),LEN(D7409))=0),AND(NOT(E7409="Unknown"),ISBLANK(J7409)),AND(NOT(O7409="Unknown"),ISBLANK(R7409))),"Missing Information", INDEX(Table15[Entire Service Line Classification], MATCH(SUMIFS(Table15[Unique ID],Table15[System-Owned Portion],E7409,Table15[If Material Anything Other than "Lead" in Column E,Was Material Ever Previously Lead?],G7409,Table15[Customer-Owned Portion],O7409),Table15[Unique ID],0),0)))</f>
        <v/>
      </c>
      <c r="X7409"/>
    </row>
    <row r="7410" spans="2:24" x14ac:dyDescent="0.35">
      <c r="B7410" s="146"/>
      <c r="C7410" s="31"/>
      <c r="D7410" s="31"/>
      <c r="E7410" s="44"/>
      <c r="F7410" s="43"/>
      <c r="G7410" s="84"/>
      <c r="H7410" s="31"/>
      <c r="I7410" s="207"/>
      <c r="J7410" s="84"/>
      <c r="K7410" s="31"/>
      <c r="L7410" s="31"/>
      <c r="M7410" s="169"/>
      <c r="N7410" s="148"/>
      <c r="O7410" s="106"/>
      <c r="P7410" s="43"/>
      <c r="Q7410" s="207"/>
      <c r="R7410" s="84"/>
      <c r="S7410" s="31"/>
      <c r="T7410" s="31"/>
      <c r="U7410" s="169"/>
      <c r="V7410" s="150"/>
      <c r="W7410" s="141" t="str" cm="1">
        <f t="array" ref="W7410">IF(SUM(LEN(B7410:V7410))=0,"",IF(OR(OR(ISBLANK(F7410),SUM(LEN(C7410),LEN(D7410))=0),AND(NOT(E7410="Unknown"),ISBLANK(J7410)),AND(NOT(O7410="Unknown"),ISBLANK(R7410))),"Missing Information", INDEX(Table15[Entire Service Line Classification], MATCH(SUMIFS(Table15[Unique ID],Table15[System-Owned Portion],E7410,Table15[If Material Anything Other than "Lead" in Column E,Was Material Ever Previously Lead?],G7410,Table15[Customer-Owned Portion],O7410),Table15[Unique ID],0),0)))</f>
        <v/>
      </c>
      <c r="X7410"/>
    </row>
    <row r="7411" spans="2:24" x14ac:dyDescent="0.35">
      <c r="B7411" s="146"/>
      <c r="C7411" s="31"/>
      <c r="D7411" s="31"/>
      <c r="E7411" s="44"/>
      <c r="F7411" s="43"/>
      <c r="G7411" s="84"/>
      <c r="H7411" s="31"/>
      <c r="I7411" s="207"/>
      <c r="J7411" s="84"/>
      <c r="K7411" s="31"/>
      <c r="L7411" s="31"/>
      <c r="M7411" s="169"/>
      <c r="N7411" s="148"/>
      <c r="O7411" s="106"/>
      <c r="P7411" s="43"/>
      <c r="Q7411" s="207"/>
      <c r="R7411" s="84"/>
      <c r="S7411" s="31"/>
      <c r="T7411" s="31"/>
      <c r="U7411" s="169"/>
      <c r="V7411" s="150"/>
      <c r="W7411" s="141" t="str" cm="1">
        <f t="array" ref="W7411">IF(SUM(LEN(B7411:V7411))=0,"",IF(OR(OR(ISBLANK(F7411),SUM(LEN(C7411),LEN(D7411))=0),AND(NOT(E7411="Unknown"),ISBLANK(J7411)),AND(NOT(O7411="Unknown"),ISBLANK(R7411))),"Missing Information", INDEX(Table15[Entire Service Line Classification], MATCH(SUMIFS(Table15[Unique ID],Table15[System-Owned Portion],E7411,Table15[If Material Anything Other than "Lead" in Column E,Was Material Ever Previously Lead?],G7411,Table15[Customer-Owned Portion],O7411),Table15[Unique ID],0),0)))</f>
        <v/>
      </c>
      <c r="X7411"/>
    </row>
    <row r="7412" spans="2:24" x14ac:dyDescent="0.35">
      <c r="B7412" s="146"/>
      <c r="C7412" s="31"/>
      <c r="D7412" s="31"/>
      <c r="E7412" s="44"/>
      <c r="F7412" s="43"/>
      <c r="G7412" s="84"/>
      <c r="H7412" s="31"/>
      <c r="I7412" s="207"/>
      <c r="J7412" s="84"/>
      <c r="K7412" s="31"/>
      <c r="L7412" s="31"/>
      <c r="M7412" s="169"/>
      <c r="N7412" s="148"/>
      <c r="O7412" s="106"/>
      <c r="P7412" s="43"/>
      <c r="Q7412" s="207"/>
      <c r="R7412" s="84"/>
      <c r="S7412" s="31"/>
      <c r="T7412" s="31"/>
      <c r="U7412" s="169"/>
      <c r="V7412" s="150"/>
      <c r="W7412" s="141" t="str" cm="1">
        <f t="array" ref="W7412">IF(SUM(LEN(B7412:V7412))=0,"",IF(OR(OR(ISBLANK(F7412),SUM(LEN(C7412),LEN(D7412))=0),AND(NOT(E7412="Unknown"),ISBLANK(J7412)),AND(NOT(O7412="Unknown"),ISBLANK(R7412))),"Missing Information", INDEX(Table15[Entire Service Line Classification], MATCH(SUMIFS(Table15[Unique ID],Table15[System-Owned Portion],E7412,Table15[If Material Anything Other than "Lead" in Column E,Was Material Ever Previously Lead?],G7412,Table15[Customer-Owned Portion],O7412),Table15[Unique ID],0),0)))</f>
        <v/>
      </c>
      <c r="X7412"/>
    </row>
    <row r="7413" spans="2:24" x14ac:dyDescent="0.35">
      <c r="B7413" s="146"/>
      <c r="C7413" s="31"/>
      <c r="D7413" s="31"/>
      <c r="E7413" s="44"/>
      <c r="F7413" s="43"/>
      <c r="G7413" s="84"/>
      <c r="H7413" s="31"/>
      <c r="I7413" s="207"/>
      <c r="J7413" s="84"/>
      <c r="K7413" s="31"/>
      <c r="L7413" s="31"/>
      <c r="M7413" s="169"/>
      <c r="N7413" s="148"/>
      <c r="O7413" s="106"/>
      <c r="P7413" s="43"/>
      <c r="Q7413" s="207"/>
      <c r="R7413" s="84"/>
      <c r="S7413" s="31"/>
      <c r="T7413" s="31"/>
      <c r="U7413" s="169"/>
      <c r="V7413" s="150"/>
      <c r="W7413" s="141" t="str" cm="1">
        <f t="array" ref="W7413">IF(SUM(LEN(B7413:V7413))=0,"",IF(OR(OR(ISBLANK(F7413),SUM(LEN(C7413),LEN(D7413))=0),AND(NOT(E7413="Unknown"),ISBLANK(J7413)),AND(NOT(O7413="Unknown"),ISBLANK(R7413))),"Missing Information", INDEX(Table15[Entire Service Line Classification], MATCH(SUMIFS(Table15[Unique ID],Table15[System-Owned Portion],E7413,Table15[If Material Anything Other than "Lead" in Column E,Was Material Ever Previously Lead?],G7413,Table15[Customer-Owned Portion],O7413),Table15[Unique ID],0),0)))</f>
        <v/>
      </c>
      <c r="X7413"/>
    </row>
    <row r="7414" spans="2:24" x14ac:dyDescent="0.35">
      <c r="B7414" s="146"/>
      <c r="C7414" s="31"/>
      <c r="D7414" s="31"/>
      <c r="E7414" s="44"/>
      <c r="F7414" s="43"/>
      <c r="G7414" s="84"/>
      <c r="H7414" s="31"/>
      <c r="I7414" s="207"/>
      <c r="J7414" s="84"/>
      <c r="K7414" s="31"/>
      <c r="L7414" s="31"/>
      <c r="M7414" s="169"/>
      <c r="N7414" s="148"/>
      <c r="O7414" s="106"/>
      <c r="P7414" s="43"/>
      <c r="Q7414" s="207"/>
      <c r="R7414" s="84"/>
      <c r="S7414" s="31"/>
      <c r="T7414" s="31"/>
      <c r="U7414" s="169"/>
      <c r="V7414" s="150"/>
      <c r="W7414" s="141" t="str" cm="1">
        <f t="array" ref="W7414">IF(SUM(LEN(B7414:V7414))=0,"",IF(OR(OR(ISBLANK(F7414),SUM(LEN(C7414),LEN(D7414))=0),AND(NOT(E7414="Unknown"),ISBLANK(J7414)),AND(NOT(O7414="Unknown"),ISBLANK(R7414))),"Missing Information", INDEX(Table15[Entire Service Line Classification], MATCH(SUMIFS(Table15[Unique ID],Table15[System-Owned Portion],E7414,Table15[If Material Anything Other than "Lead" in Column E,Was Material Ever Previously Lead?],G7414,Table15[Customer-Owned Portion],O7414),Table15[Unique ID],0),0)))</f>
        <v/>
      </c>
      <c r="X7414"/>
    </row>
    <row r="7415" spans="2:24" x14ac:dyDescent="0.35">
      <c r="B7415" s="146"/>
      <c r="C7415" s="31"/>
      <c r="D7415" s="31"/>
      <c r="E7415" s="44"/>
      <c r="F7415" s="43"/>
      <c r="G7415" s="84"/>
      <c r="H7415" s="31"/>
      <c r="I7415" s="207"/>
      <c r="J7415" s="84"/>
      <c r="K7415" s="31"/>
      <c r="L7415" s="31"/>
      <c r="M7415" s="169"/>
      <c r="N7415" s="148"/>
      <c r="O7415" s="106"/>
      <c r="P7415" s="43"/>
      <c r="Q7415" s="207"/>
      <c r="R7415" s="84"/>
      <c r="S7415" s="31"/>
      <c r="T7415" s="31"/>
      <c r="U7415" s="169"/>
      <c r="V7415" s="150"/>
      <c r="W7415" s="141" t="str" cm="1">
        <f t="array" ref="W7415">IF(SUM(LEN(B7415:V7415))=0,"",IF(OR(OR(ISBLANK(F7415),SUM(LEN(C7415),LEN(D7415))=0),AND(NOT(E7415="Unknown"),ISBLANK(J7415)),AND(NOT(O7415="Unknown"),ISBLANK(R7415))),"Missing Information", INDEX(Table15[Entire Service Line Classification], MATCH(SUMIFS(Table15[Unique ID],Table15[System-Owned Portion],E7415,Table15[If Material Anything Other than "Lead" in Column E,Was Material Ever Previously Lead?],G7415,Table15[Customer-Owned Portion],O7415),Table15[Unique ID],0),0)))</f>
        <v/>
      </c>
      <c r="X7415"/>
    </row>
    <row r="7416" spans="2:24" x14ac:dyDescent="0.35">
      <c r="B7416" s="146"/>
      <c r="C7416" s="31"/>
      <c r="D7416" s="31"/>
      <c r="E7416" s="44"/>
      <c r="F7416" s="43"/>
      <c r="G7416" s="84"/>
      <c r="H7416" s="31"/>
      <c r="I7416" s="207"/>
      <c r="J7416" s="84"/>
      <c r="K7416" s="31"/>
      <c r="L7416" s="31"/>
      <c r="M7416" s="169"/>
      <c r="N7416" s="148"/>
      <c r="O7416" s="106"/>
      <c r="P7416" s="43"/>
      <c r="Q7416" s="207"/>
      <c r="R7416" s="84"/>
      <c r="S7416" s="31"/>
      <c r="T7416" s="31"/>
      <c r="U7416" s="169"/>
      <c r="V7416" s="150"/>
      <c r="W7416" s="141" t="str" cm="1">
        <f t="array" ref="W7416">IF(SUM(LEN(B7416:V7416))=0,"",IF(OR(OR(ISBLANK(F7416),SUM(LEN(C7416),LEN(D7416))=0),AND(NOT(E7416="Unknown"),ISBLANK(J7416)),AND(NOT(O7416="Unknown"),ISBLANK(R7416))),"Missing Information", INDEX(Table15[Entire Service Line Classification], MATCH(SUMIFS(Table15[Unique ID],Table15[System-Owned Portion],E7416,Table15[If Material Anything Other than "Lead" in Column E,Was Material Ever Previously Lead?],G7416,Table15[Customer-Owned Portion],O7416),Table15[Unique ID],0),0)))</f>
        <v/>
      </c>
      <c r="X7416"/>
    </row>
    <row r="7417" spans="2:24" x14ac:dyDescent="0.35">
      <c r="B7417" s="146"/>
      <c r="C7417" s="31"/>
      <c r="D7417" s="31"/>
      <c r="E7417" s="44"/>
      <c r="F7417" s="43"/>
      <c r="G7417" s="84"/>
      <c r="H7417" s="31"/>
      <c r="I7417" s="207"/>
      <c r="J7417" s="84"/>
      <c r="K7417" s="31"/>
      <c r="L7417" s="31"/>
      <c r="M7417" s="169"/>
      <c r="N7417" s="148"/>
      <c r="O7417" s="106"/>
      <c r="P7417" s="43"/>
      <c r="Q7417" s="207"/>
      <c r="R7417" s="84"/>
      <c r="S7417" s="31"/>
      <c r="T7417" s="31"/>
      <c r="U7417" s="169"/>
      <c r="V7417" s="150"/>
      <c r="W7417" s="141" t="str" cm="1">
        <f t="array" ref="W7417">IF(SUM(LEN(B7417:V7417))=0,"",IF(OR(OR(ISBLANK(F7417),SUM(LEN(C7417),LEN(D7417))=0),AND(NOT(E7417="Unknown"),ISBLANK(J7417)),AND(NOT(O7417="Unknown"),ISBLANK(R7417))),"Missing Information", INDEX(Table15[Entire Service Line Classification], MATCH(SUMIFS(Table15[Unique ID],Table15[System-Owned Portion],E7417,Table15[If Material Anything Other than "Lead" in Column E,Was Material Ever Previously Lead?],G7417,Table15[Customer-Owned Portion],O7417),Table15[Unique ID],0),0)))</f>
        <v/>
      </c>
      <c r="X7417"/>
    </row>
    <row r="7418" spans="2:24" x14ac:dyDescent="0.35">
      <c r="B7418" s="146"/>
      <c r="C7418" s="31"/>
      <c r="D7418" s="31"/>
      <c r="E7418" s="44"/>
      <c r="F7418" s="43"/>
      <c r="G7418" s="84"/>
      <c r="H7418" s="31"/>
      <c r="I7418" s="207"/>
      <c r="J7418" s="84"/>
      <c r="K7418" s="31"/>
      <c r="L7418" s="31"/>
      <c r="M7418" s="169"/>
      <c r="N7418" s="148"/>
      <c r="O7418" s="106"/>
      <c r="P7418" s="43"/>
      <c r="Q7418" s="207"/>
      <c r="R7418" s="84"/>
      <c r="S7418" s="31"/>
      <c r="T7418" s="31"/>
      <c r="U7418" s="169"/>
      <c r="V7418" s="150"/>
      <c r="W7418" s="141" t="str" cm="1">
        <f t="array" ref="W7418">IF(SUM(LEN(B7418:V7418))=0,"",IF(OR(OR(ISBLANK(F7418),SUM(LEN(C7418),LEN(D7418))=0),AND(NOT(E7418="Unknown"),ISBLANK(J7418)),AND(NOT(O7418="Unknown"),ISBLANK(R7418))),"Missing Information", INDEX(Table15[Entire Service Line Classification], MATCH(SUMIFS(Table15[Unique ID],Table15[System-Owned Portion],E7418,Table15[If Material Anything Other than "Lead" in Column E,Was Material Ever Previously Lead?],G7418,Table15[Customer-Owned Portion],O7418),Table15[Unique ID],0),0)))</f>
        <v/>
      </c>
      <c r="X7418"/>
    </row>
    <row r="7419" spans="2:24" x14ac:dyDescent="0.35">
      <c r="B7419" s="146"/>
      <c r="C7419" s="31"/>
      <c r="D7419" s="31"/>
      <c r="E7419" s="44"/>
      <c r="F7419" s="43"/>
      <c r="G7419" s="84"/>
      <c r="H7419" s="31"/>
      <c r="I7419" s="207"/>
      <c r="J7419" s="84"/>
      <c r="K7419" s="31"/>
      <c r="L7419" s="31"/>
      <c r="M7419" s="169"/>
      <c r="N7419" s="148"/>
      <c r="O7419" s="106"/>
      <c r="P7419" s="43"/>
      <c r="Q7419" s="207"/>
      <c r="R7419" s="84"/>
      <c r="S7419" s="31"/>
      <c r="T7419" s="31"/>
      <c r="U7419" s="169"/>
      <c r="V7419" s="150"/>
      <c r="W7419" s="141" t="str" cm="1">
        <f t="array" ref="W7419">IF(SUM(LEN(B7419:V7419))=0,"",IF(OR(OR(ISBLANK(F7419),SUM(LEN(C7419),LEN(D7419))=0),AND(NOT(E7419="Unknown"),ISBLANK(J7419)),AND(NOT(O7419="Unknown"),ISBLANK(R7419))),"Missing Information", INDEX(Table15[Entire Service Line Classification], MATCH(SUMIFS(Table15[Unique ID],Table15[System-Owned Portion],E7419,Table15[If Material Anything Other than "Lead" in Column E,Was Material Ever Previously Lead?],G7419,Table15[Customer-Owned Portion],O7419),Table15[Unique ID],0),0)))</f>
        <v/>
      </c>
      <c r="X7419"/>
    </row>
    <row r="7420" spans="2:24" x14ac:dyDescent="0.35">
      <c r="B7420" s="146"/>
      <c r="C7420" s="31"/>
      <c r="D7420" s="31"/>
      <c r="E7420" s="44"/>
      <c r="F7420" s="43"/>
      <c r="G7420" s="84"/>
      <c r="H7420" s="31"/>
      <c r="I7420" s="207"/>
      <c r="J7420" s="84"/>
      <c r="K7420" s="31"/>
      <c r="L7420" s="31"/>
      <c r="M7420" s="169"/>
      <c r="N7420" s="148"/>
      <c r="O7420" s="106"/>
      <c r="P7420" s="43"/>
      <c r="Q7420" s="207"/>
      <c r="R7420" s="84"/>
      <c r="S7420" s="31"/>
      <c r="T7420" s="31"/>
      <c r="U7420" s="169"/>
      <c r="V7420" s="150"/>
      <c r="W7420" s="141" t="str" cm="1">
        <f t="array" ref="W7420">IF(SUM(LEN(B7420:V7420))=0,"",IF(OR(OR(ISBLANK(F7420),SUM(LEN(C7420),LEN(D7420))=0),AND(NOT(E7420="Unknown"),ISBLANK(J7420)),AND(NOT(O7420="Unknown"),ISBLANK(R7420))),"Missing Information", INDEX(Table15[Entire Service Line Classification], MATCH(SUMIFS(Table15[Unique ID],Table15[System-Owned Portion],E7420,Table15[If Material Anything Other than "Lead" in Column E,Was Material Ever Previously Lead?],G7420,Table15[Customer-Owned Portion],O7420),Table15[Unique ID],0),0)))</f>
        <v/>
      </c>
      <c r="X7420"/>
    </row>
    <row r="7421" spans="2:24" x14ac:dyDescent="0.35">
      <c r="B7421" s="146"/>
      <c r="C7421" s="31"/>
      <c r="D7421" s="31"/>
      <c r="E7421" s="44"/>
      <c r="F7421" s="43"/>
      <c r="G7421" s="84"/>
      <c r="H7421" s="31"/>
      <c r="I7421" s="207"/>
      <c r="J7421" s="84"/>
      <c r="K7421" s="31"/>
      <c r="L7421" s="31"/>
      <c r="M7421" s="169"/>
      <c r="N7421" s="148"/>
      <c r="O7421" s="106"/>
      <c r="P7421" s="43"/>
      <c r="Q7421" s="207"/>
      <c r="R7421" s="84"/>
      <c r="S7421" s="31"/>
      <c r="T7421" s="31"/>
      <c r="U7421" s="169"/>
      <c r="V7421" s="150"/>
      <c r="W7421" s="141" t="str" cm="1">
        <f t="array" ref="W7421">IF(SUM(LEN(B7421:V7421))=0,"",IF(OR(OR(ISBLANK(F7421),SUM(LEN(C7421),LEN(D7421))=0),AND(NOT(E7421="Unknown"),ISBLANK(J7421)),AND(NOT(O7421="Unknown"),ISBLANK(R7421))),"Missing Information", INDEX(Table15[Entire Service Line Classification], MATCH(SUMIFS(Table15[Unique ID],Table15[System-Owned Portion],E7421,Table15[If Material Anything Other than "Lead" in Column E,Was Material Ever Previously Lead?],G7421,Table15[Customer-Owned Portion],O7421),Table15[Unique ID],0),0)))</f>
        <v/>
      </c>
      <c r="X7421"/>
    </row>
    <row r="7422" spans="2:24" x14ac:dyDescent="0.35">
      <c r="B7422" s="146"/>
      <c r="C7422" s="31"/>
      <c r="D7422" s="31"/>
      <c r="E7422" s="44"/>
      <c r="F7422" s="43"/>
      <c r="G7422" s="84"/>
      <c r="H7422" s="31"/>
      <c r="I7422" s="207"/>
      <c r="J7422" s="84"/>
      <c r="K7422" s="31"/>
      <c r="L7422" s="31"/>
      <c r="M7422" s="169"/>
      <c r="N7422" s="148"/>
      <c r="O7422" s="106"/>
      <c r="P7422" s="43"/>
      <c r="Q7422" s="207"/>
      <c r="R7422" s="84"/>
      <c r="S7422" s="31"/>
      <c r="T7422" s="31"/>
      <c r="U7422" s="169"/>
      <c r="V7422" s="150"/>
      <c r="W7422" s="141" t="str" cm="1">
        <f t="array" ref="W7422">IF(SUM(LEN(B7422:V7422))=0,"",IF(OR(OR(ISBLANK(F7422),SUM(LEN(C7422),LEN(D7422))=0),AND(NOT(E7422="Unknown"),ISBLANK(J7422)),AND(NOT(O7422="Unknown"),ISBLANK(R7422))),"Missing Information", INDEX(Table15[Entire Service Line Classification], MATCH(SUMIFS(Table15[Unique ID],Table15[System-Owned Portion],E7422,Table15[If Material Anything Other than "Lead" in Column E,Was Material Ever Previously Lead?],G7422,Table15[Customer-Owned Portion],O7422),Table15[Unique ID],0),0)))</f>
        <v/>
      </c>
      <c r="X7422"/>
    </row>
    <row r="7423" spans="2:24" x14ac:dyDescent="0.35">
      <c r="B7423" s="146"/>
      <c r="C7423" s="31"/>
      <c r="D7423" s="31"/>
      <c r="E7423" s="44"/>
      <c r="F7423" s="43"/>
      <c r="G7423" s="84"/>
      <c r="H7423" s="31"/>
      <c r="I7423" s="207"/>
      <c r="J7423" s="84"/>
      <c r="K7423" s="31"/>
      <c r="L7423" s="31"/>
      <c r="M7423" s="169"/>
      <c r="N7423" s="148"/>
      <c r="O7423" s="106"/>
      <c r="P7423" s="43"/>
      <c r="Q7423" s="207"/>
      <c r="R7423" s="84"/>
      <c r="S7423" s="31"/>
      <c r="T7423" s="31"/>
      <c r="U7423" s="169"/>
      <c r="V7423" s="150"/>
      <c r="W7423" s="141" t="str" cm="1">
        <f t="array" ref="W7423">IF(SUM(LEN(B7423:V7423))=0,"",IF(OR(OR(ISBLANK(F7423),SUM(LEN(C7423),LEN(D7423))=0),AND(NOT(E7423="Unknown"),ISBLANK(J7423)),AND(NOT(O7423="Unknown"),ISBLANK(R7423))),"Missing Information", INDEX(Table15[Entire Service Line Classification], MATCH(SUMIFS(Table15[Unique ID],Table15[System-Owned Portion],E7423,Table15[If Material Anything Other than "Lead" in Column E,Was Material Ever Previously Lead?],G7423,Table15[Customer-Owned Portion],O7423),Table15[Unique ID],0),0)))</f>
        <v/>
      </c>
      <c r="X7423"/>
    </row>
    <row r="7424" spans="2:24" x14ac:dyDescent="0.35">
      <c r="B7424" s="146"/>
      <c r="C7424" s="31"/>
      <c r="D7424" s="31"/>
      <c r="E7424" s="44"/>
      <c r="F7424" s="43"/>
      <c r="G7424" s="84"/>
      <c r="H7424" s="31"/>
      <c r="I7424" s="207"/>
      <c r="J7424" s="84"/>
      <c r="K7424" s="31"/>
      <c r="L7424" s="31"/>
      <c r="M7424" s="169"/>
      <c r="N7424" s="148"/>
      <c r="O7424" s="106"/>
      <c r="P7424" s="43"/>
      <c r="Q7424" s="207"/>
      <c r="R7424" s="84"/>
      <c r="S7424" s="31"/>
      <c r="T7424" s="31"/>
      <c r="U7424" s="169"/>
      <c r="V7424" s="150"/>
      <c r="W7424" s="141" t="str" cm="1">
        <f t="array" ref="W7424">IF(SUM(LEN(B7424:V7424))=0,"",IF(OR(OR(ISBLANK(F7424),SUM(LEN(C7424),LEN(D7424))=0),AND(NOT(E7424="Unknown"),ISBLANK(J7424)),AND(NOT(O7424="Unknown"),ISBLANK(R7424))),"Missing Information", INDEX(Table15[Entire Service Line Classification], MATCH(SUMIFS(Table15[Unique ID],Table15[System-Owned Portion],E7424,Table15[If Material Anything Other than "Lead" in Column E,Was Material Ever Previously Lead?],G7424,Table15[Customer-Owned Portion],O7424),Table15[Unique ID],0),0)))</f>
        <v/>
      </c>
      <c r="X7424"/>
    </row>
    <row r="7425" spans="2:24" x14ac:dyDescent="0.35">
      <c r="B7425" s="146"/>
      <c r="C7425" s="31"/>
      <c r="D7425" s="31"/>
      <c r="E7425" s="44"/>
      <c r="F7425" s="43"/>
      <c r="G7425" s="84"/>
      <c r="H7425" s="31"/>
      <c r="I7425" s="207"/>
      <c r="J7425" s="84"/>
      <c r="K7425" s="31"/>
      <c r="L7425" s="31"/>
      <c r="M7425" s="169"/>
      <c r="N7425" s="148"/>
      <c r="O7425" s="106"/>
      <c r="P7425" s="43"/>
      <c r="Q7425" s="207"/>
      <c r="R7425" s="84"/>
      <c r="S7425" s="31"/>
      <c r="T7425" s="31"/>
      <c r="U7425" s="169"/>
      <c r="V7425" s="150"/>
      <c r="W7425" s="141" t="str" cm="1">
        <f t="array" ref="W7425">IF(SUM(LEN(B7425:V7425))=0,"",IF(OR(OR(ISBLANK(F7425),SUM(LEN(C7425),LEN(D7425))=0),AND(NOT(E7425="Unknown"),ISBLANK(J7425)),AND(NOT(O7425="Unknown"),ISBLANK(R7425))),"Missing Information", INDEX(Table15[Entire Service Line Classification], MATCH(SUMIFS(Table15[Unique ID],Table15[System-Owned Portion],E7425,Table15[If Material Anything Other than "Lead" in Column E,Was Material Ever Previously Lead?],G7425,Table15[Customer-Owned Portion],O7425),Table15[Unique ID],0),0)))</f>
        <v/>
      </c>
      <c r="X7425"/>
    </row>
    <row r="7426" spans="2:24" x14ac:dyDescent="0.35">
      <c r="B7426" s="146"/>
      <c r="C7426" s="31"/>
      <c r="D7426" s="31"/>
      <c r="E7426" s="44"/>
      <c r="F7426" s="43"/>
      <c r="G7426" s="84"/>
      <c r="H7426" s="31"/>
      <c r="I7426" s="207"/>
      <c r="J7426" s="84"/>
      <c r="K7426" s="31"/>
      <c r="L7426" s="31"/>
      <c r="M7426" s="169"/>
      <c r="N7426" s="148"/>
      <c r="O7426" s="106"/>
      <c r="P7426" s="43"/>
      <c r="Q7426" s="207"/>
      <c r="R7426" s="84"/>
      <c r="S7426" s="31"/>
      <c r="T7426" s="31"/>
      <c r="U7426" s="169"/>
      <c r="V7426" s="150"/>
      <c r="W7426" s="141" t="str" cm="1">
        <f t="array" ref="W7426">IF(SUM(LEN(B7426:V7426))=0,"",IF(OR(OR(ISBLANK(F7426),SUM(LEN(C7426),LEN(D7426))=0),AND(NOT(E7426="Unknown"),ISBLANK(J7426)),AND(NOT(O7426="Unknown"),ISBLANK(R7426))),"Missing Information", INDEX(Table15[Entire Service Line Classification], MATCH(SUMIFS(Table15[Unique ID],Table15[System-Owned Portion],E7426,Table15[If Material Anything Other than "Lead" in Column E,Was Material Ever Previously Lead?],G7426,Table15[Customer-Owned Portion],O7426),Table15[Unique ID],0),0)))</f>
        <v/>
      </c>
      <c r="X7426"/>
    </row>
    <row r="7427" spans="2:24" x14ac:dyDescent="0.35">
      <c r="B7427" s="146"/>
      <c r="C7427" s="31"/>
      <c r="D7427" s="31"/>
      <c r="E7427" s="44"/>
      <c r="F7427" s="43"/>
      <c r="G7427" s="84"/>
      <c r="H7427" s="31"/>
      <c r="I7427" s="207"/>
      <c r="J7427" s="84"/>
      <c r="K7427" s="31"/>
      <c r="L7427" s="31"/>
      <c r="M7427" s="169"/>
      <c r="N7427" s="148"/>
      <c r="O7427" s="106"/>
      <c r="P7427" s="43"/>
      <c r="Q7427" s="207"/>
      <c r="R7427" s="84"/>
      <c r="S7427" s="31"/>
      <c r="T7427" s="31"/>
      <c r="U7427" s="169"/>
      <c r="V7427" s="150"/>
      <c r="W7427" s="141" t="str" cm="1">
        <f t="array" ref="W7427">IF(SUM(LEN(B7427:V7427))=0,"",IF(OR(OR(ISBLANK(F7427),SUM(LEN(C7427),LEN(D7427))=0),AND(NOT(E7427="Unknown"),ISBLANK(J7427)),AND(NOT(O7427="Unknown"),ISBLANK(R7427))),"Missing Information", INDEX(Table15[Entire Service Line Classification], MATCH(SUMIFS(Table15[Unique ID],Table15[System-Owned Portion],E7427,Table15[If Material Anything Other than "Lead" in Column E,Was Material Ever Previously Lead?],G7427,Table15[Customer-Owned Portion],O7427),Table15[Unique ID],0),0)))</f>
        <v/>
      </c>
      <c r="X7427"/>
    </row>
    <row r="7428" spans="2:24" x14ac:dyDescent="0.35">
      <c r="B7428" s="146"/>
      <c r="C7428" s="31"/>
      <c r="D7428" s="31"/>
      <c r="E7428" s="44"/>
      <c r="F7428" s="43"/>
      <c r="G7428" s="84"/>
      <c r="H7428" s="31"/>
      <c r="I7428" s="207"/>
      <c r="J7428" s="84"/>
      <c r="K7428" s="31"/>
      <c r="L7428" s="31"/>
      <c r="M7428" s="169"/>
      <c r="N7428" s="148"/>
      <c r="O7428" s="106"/>
      <c r="P7428" s="43"/>
      <c r="Q7428" s="207"/>
      <c r="R7428" s="84"/>
      <c r="S7428" s="31"/>
      <c r="T7428" s="31"/>
      <c r="U7428" s="169"/>
      <c r="V7428" s="150"/>
      <c r="W7428" s="141" t="str" cm="1">
        <f t="array" ref="W7428">IF(SUM(LEN(B7428:V7428))=0,"",IF(OR(OR(ISBLANK(F7428),SUM(LEN(C7428),LEN(D7428))=0),AND(NOT(E7428="Unknown"),ISBLANK(J7428)),AND(NOT(O7428="Unknown"),ISBLANK(R7428))),"Missing Information", INDEX(Table15[Entire Service Line Classification], MATCH(SUMIFS(Table15[Unique ID],Table15[System-Owned Portion],E7428,Table15[If Material Anything Other than "Lead" in Column E,Was Material Ever Previously Lead?],G7428,Table15[Customer-Owned Portion],O7428),Table15[Unique ID],0),0)))</f>
        <v/>
      </c>
      <c r="X7428"/>
    </row>
    <row r="7429" spans="2:24" x14ac:dyDescent="0.35">
      <c r="B7429" s="146"/>
      <c r="C7429" s="31"/>
      <c r="D7429" s="31"/>
      <c r="E7429" s="44"/>
      <c r="F7429" s="43"/>
      <c r="G7429" s="84"/>
      <c r="H7429" s="31"/>
      <c r="I7429" s="207"/>
      <c r="J7429" s="84"/>
      <c r="K7429" s="31"/>
      <c r="L7429" s="31"/>
      <c r="M7429" s="169"/>
      <c r="N7429" s="148"/>
      <c r="O7429" s="106"/>
      <c r="P7429" s="43"/>
      <c r="Q7429" s="207"/>
      <c r="R7429" s="84"/>
      <c r="S7429" s="31"/>
      <c r="T7429" s="31"/>
      <c r="U7429" s="169"/>
      <c r="V7429" s="150"/>
      <c r="W7429" s="141" t="str" cm="1">
        <f t="array" ref="W7429">IF(SUM(LEN(B7429:V7429))=0,"",IF(OR(OR(ISBLANK(F7429),SUM(LEN(C7429),LEN(D7429))=0),AND(NOT(E7429="Unknown"),ISBLANK(J7429)),AND(NOT(O7429="Unknown"),ISBLANK(R7429))),"Missing Information", INDEX(Table15[Entire Service Line Classification], MATCH(SUMIFS(Table15[Unique ID],Table15[System-Owned Portion],E7429,Table15[If Material Anything Other than "Lead" in Column E,Was Material Ever Previously Lead?],G7429,Table15[Customer-Owned Portion],O7429),Table15[Unique ID],0),0)))</f>
        <v/>
      </c>
      <c r="X7429"/>
    </row>
    <row r="7430" spans="2:24" x14ac:dyDescent="0.35">
      <c r="B7430" s="146"/>
      <c r="C7430" s="31"/>
      <c r="D7430" s="31"/>
      <c r="E7430" s="44"/>
      <c r="F7430" s="43"/>
      <c r="G7430" s="84"/>
      <c r="H7430" s="31"/>
      <c r="I7430" s="207"/>
      <c r="J7430" s="84"/>
      <c r="K7430" s="31"/>
      <c r="L7430" s="31"/>
      <c r="M7430" s="169"/>
      <c r="N7430" s="148"/>
      <c r="O7430" s="106"/>
      <c r="P7430" s="43"/>
      <c r="Q7430" s="207"/>
      <c r="R7430" s="84"/>
      <c r="S7430" s="31"/>
      <c r="T7430" s="31"/>
      <c r="U7430" s="169"/>
      <c r="V7430" s="150"/>
      <c r="W7430" s="141" t="str" cm="1">
        <f t="array" ref="W7430">IF(SUM(LEN(B7430:V7430))=0,"",IF(OR(OR(ISBLANK(F7430),SUM(LEN(C7430),LEN(D7430))=0),AND(NOT(E7430="Unknown"),ISBLANK(J7430)),AND(NOT(O7430="Unknown"),ISBLANK(R7430))),"Missing Information", INDEX(Table15[Entire Service Line Classification], MATCH(SUMIFS(Table15[Unique ID],Table15[System-Owned Portion],E7430,Table15[If Material Anything Other than "Lead" in Column E,Was Material Ever Previously Lead?],G7430,Table15[Customer-Owned Portion],O7430),Table15[Unique ID],0),0)))</f>
        <v/>
      </c>
      <c r="X7430"/>
    </row>
    <row r="7431" spans="2:24" x14ac:dyDescent="0.35">
      <c r="B7431" s="146"/>
      <c r="C7431" s="31"/>
      <c r="D7431" s="31"/>
      <c r="E7431" s="44"/>
      <c r="F7431" s="43"/>
      <c r="G7431" s="84"/>
      <c r="H7431" s="31"/>
      <c r="I7431" s="207"/>
      <c r="J7431" s="84"/>
      <c r="K7431" s="31"/>
      <c r="L7431" s="31"/>
      <c r="M7431" s="169"/>
      <c r="N7431" s="148"/>
      <c r="O7431" s="106"/>
      <c r="P7431" s="43"/>
      <c r="Q7431" s="207"/>
      <c r="R7431" s="84"/>
      <c r="S7431" s="31"/>
      <c r="T7431" s="31"/>
      <c r="U7431" s="169"/>
      <c r="V7431" s="150"/>
      <c r="W7431" s="141" t="str" cm="1">
        <f t="array" ref="W7431">IF(SUM(LEN(B7431:V7431))=0,"",IF(OR(OR(ISBLANK(F7431),SUM(LEN(C7431),LEN(D7431))=0),AND(NOT(E7431="Unknown"),ISBLANK(J7431)),AND(NOT(O7431="Unknown"),ISBLANK(R7431))),"Missing Information", INDEX(Table15[Entire Service Line Classification], MATCH(SUMIFS(Table15[Unique ID],Table15[System-Owned Portion],E7431,Table15[If Material Anything Other than "Lead" in Column E,Was Material Ever Previously Lead?],G7431,Table15[Customer-Owned Portion],O7431),Table15[Unique ID],0),0)))</f>
        <v/>
      </c>
      <c r="X7431"/>
    </row>
    <row r="7432" spans="2:24" x14ac:dyDescent="0.35">
      <c r="B7432" s="146"/>
      <c r="C7432" s="31"/>
      <c r="D7432" s="31"/>
      <c r="E7432" s="44"/>
      <c r="F7432" s="43"/>
      <c r="G7432" s="84"/>
      <c r="H7432" s="31"/>
      <c r="I7432" s="207"/>
      <c r="J7432" s="84"/>
      <c r="K7432" s="31"/>
      <c r="L7432" s="31"/>
      <c r="M7432" s="169"/>
      <c r="N7432" s="148"/>
      <c r="O7432" s="106"/>
      <c r="P7432" s="43"/>
      <c r="Q7432" s="207"/>
      <c r="R7432" s="84"/>
      <c r="S7432" s="31"/>
      <c r="T7432" s="31"/>
      <c r="U7432" s="169"/>
      <c r="V7432" s="150"/>
      <c r="W7432" s="141" t="str" cm="1">
        <f t="array" ref="W7432">IF(SUM(LEN(B7432:V7432))=0,"",IF(OR(OR(ISBLANK(F7432),SUM(LEN(C7432),LEN(D7432))=0),AND(NOT(E7432="Unknown"),ISBLANK(J7432)),AND(NOT(O7432="Unknown"),ISBLANK(R7432))),"Missing Information", INDEX(Table15[Entire Service Line Classification], MATCH(SUMIFS(Table15[Unique ID],Table15[System-Owned Portion],E7432,Table15[If Material Anything Other than "Lead" in Column E,Was Material Ever Previously Lead?],G7432,Table15[Customer-Owned Portion],O7432),Table15[Unique ID],0),0)))</f>
        <v/>
      </c>
      <c r="X7432"/>
    </row>
    <row r="7433" spans="2:24" x14ac:dyDescent="0.35">
      <c r="B7433" s="146"/>
      <c r="C7433" s="31"/>
      <c r="D7433" s="31"/>
      <c r="E7433" s="44"/>
      <c r="F7433" s="43"/>
      <c r="G7433" s="84"/>
      <c r="H7433" s="31"/>
      <c r="I7433" s="207"/>
      <c r="J7433" s="84"/>
      <c r="K7433" s="31"/>
      <c r="L7433" s="31"/>
      <c r="M7433" s="169"/>
      <c r="N7433" s="148"/>
      <c r="O7433" s="106"/>
      <c r="P7433" s="43"/>
      <c r="Q7433" s="207"/>
      <c r="R7433" s="84"/>
      <c r="S7433" s="31"/>
      <c r="T7433" s="31"/>
      <c r="U7433" s="169"/>
      <c r="V7433" s="150"/>
      <c r="W7433" s="141" t="str" cm="1">
        <f t="array" ref="W7433">IF(SUM(LEN(B7433:V7433))=0,"",IF(OR(OR(ISBLANK(F7433),SUM(LEN(C7433),LEN(D7433))=0),AND(NOT(E7433="Unknown"),ISBLANK(J7433)),AND(NOT(O7433="Unknown"),ISBLANK(R7433))),"Missing Information", INDEX(Table15[Entire Service Line Classification], MATCH(SUMIFS(Table15[Unique ID],Table15[System-Owned Portion],E7433,Table15[If Material Anything Other than "Lead" in Column E,Was Material Ever Previously Lead?],G7433,Table15[Customer-Owned Portion],O7433),Table15[Unique ID],0),0)))</f>
        <v/>
      </c>
      <c r="X7433"/>
    </row>
    <row r="7434" spans="2:24" x14ac:dyDescent="0.35">
      <c r="B7434" s="146"/>
      <c r="C7434" s="31"/>
      <c r="D7434" s="31"/>
      <c r="E7434" s="44"/>
      <c r="F7434" s="43"/>
      <c r="G7434" s="84"/>
      <c r="H7434" s="31"/>
      <c r="I7434" s="207"/>
      <c r="J7434" s="84"/>
      <c r="K7434" s="31"/>
      <c r="L7434" s="31"/>
      <c r="M7434" s="169"/>
      <c r="N7434" s="148"/>
      <c r="O7434" s="106"/>
      <c r="P7434" s="43"/>
      <c r="Q7434" s="207"/>
      <c r="R7434" s="84"/>
      <c r="S7434" s="31"/>
      <c r="T7434" s="31"/>
      <c r="U7434" s="169"/>
      <c r="V7434" s="150"/>
      <c r="W7434" s="141" t="str" cm="1">
        <f t="array" ref="W7434">IF(SUM(LEN(B7434:V7434))=0,"",IF(OR(OR(ISBLANK(F7434),SUM(LEN(C7434),LEN(D7434))=0),AND(NOT(E7434="Unknown"),ISBLANK(J7434)),AND(NOT(O7434="Unknown"),ISBLANK(R7434))),"Missing Information", INDEX(Table15[Entire Service Line Classification], MATCH(SUMIFS(Table15[Unique ID],Table15[System-Owned Portion],E7434,Table15[If Material Anything Other than "Lead" in Column E,Was Material Ever Previously Lead?],G7434,Table15[Customer-Owned Portion],O7434),Table15[Unique ID],0),0)))</f>
        <v/>
      </c>
      <c r="X7434"/>
    </row>
    <row r="7435" spans="2:24" x14ac:dyDescent="0.35">
      <c r="B7435" s="146"/>
      <c r="C7435" s="31"/>
      <c r="D7435" s="31"/>
      <c r="E7435" s="44"/>
      <c r="F7435" s="43"/>
      <c r="G7435" s="84"/>
      <c r="H7435" s="31"/>
      <c r="I7435" s="207"/>
      <c r="J7435" s="84"/>
      <c r="K7435" s="31"/>
      <c r="L7435" s="31"/>
      <c r="M7435" s="169"/>
      <c r="N7435" s="148"/>
      <c r="O7435" s="106"/>
      <c r="P7435" s="43"/>
      <c r="Q7435" s="207"/>
      <c r="R7435" s="84"/>
      <c r="S7435" s="31"/>
      <c r="T7435" s="31"/>
      <c r="U7435" s="169"/>
      <c r="V7435" s="150"/>
      <c r="W7435" s="141" t="str" cm="1">
        <f t="array" ref="W7435">IF(SUM(LEN(B7435:V7435))=0,"",IF(OR(OR(ISBLANK(F7435),SUM(LEN(C7435),LEN(D7435))=0),AND(NOT(E7435="Unknown"),ISBLANK(J7435)),AND(NOT(O7435="Unknown"),ISBLANK(R7435))),"Missing Information", INDEX(Table15[Entire Service Line Classification], MATCH(SUMIFS(Table15[Unique ID],Table15[System-Owned Portion],E7435,Table15[If Material Anything Other than "Lead" in Column E,Was Material Ever Previously Lead?],G7435,Table15[Customer-Owned Portion],O7435),Table15[Unique ID],0),0)))</f>
        <v/>
      </c>
      <c r="X7435"/>
    </row>
    <row r="7436" spans="2:24" x14ac:dyDescent="0.35">
      <c r="B7436" s="146"/>
      <c r="C7436" s="31"/>
      <c r="D7436" s="31"/>
      <c r="E7436" s="44"/>
      <c r="F7436" s="43"/>
      <c r="G7436" s="84"/>
      <c r="H7436" s="31"/>
      <c r="I7436" s="207"/>
      <c r="J7436" s="84"/>
      <c r="K7436" s="31"/>
      <c r="L7436" s="31"/>
      <c r="M7436" s="169"/>
      <c r="N7436" s="148"/>
      <c r="O7436" s="106"/>
      <c r="P7436" s="43"/>
      <c r="Q7436" s="207"/>
      <c r="R7436" s="84"/>
      <c r="S7436" s="31"/>
      <c r="T7436" s="31"/>
      <c r="U7436" s="169"/>
      <c r="V7436" s="150"/>
      <c r="W7436" s="141" t="str" cm="1">
        <f t="array" ref="W7436">IF(SUM(LEN(B7436:V7436))=0,"",IF(OR(OR(ISBLANK(F7436),SUM(LEN(C7436),LEN(D7436))=0),AND(NOT(E7436="Unknown"),ISBLANK(J7436)),AND(NOT(O7436="Unknown"),ISBLANK(R7436))),"Missing Information", INDEX(Table15[Entire Service Line Classification], MATCH(SUMIFS(Table15[Unique ID],Table15[System-Owned Portion],E7436,Table15[If Material Anything Other than "Lead" in Column E,Was Material Ever Previously Lead?],G7436,Table15[Customer-Owned Portion],O7436),Table15[Unique ID],0),0)))</f>
        <v/>
      </c>
      <c r="X7436"/>
    </row>
    <row r="7437" spans="2:24" x14ac:dyDescent="0.35">
      <c r="B7437" s="146"/>
      <c r="C7437" s="31"/>
      <c r="D7437" s="31"/>
      <c r="E7437" s="44"/>
      <c r="F7437" s="43"/>
      <c r="G7437" s="84"/>
      <c r="H7437" s="31"/>
      <c r="I7437" s="207"/>
      <c r="J7437" s="84"/>
      <c r="K7437" s="31"/>
      <c r="L7437" s="31"/>
      <c r="M7437" s="169"/>
      <c r="N7437" s="148"/>
      <c r="O7437" s="106"/>
      <c r="P7437" s="43"/>
      <c r="Q7437" s="207"/>
      <c r="R7437" s="84"/>
      <c r="S7437" s="31"/>
      <c r="T7437" s="31"/>
      <c r="U7437" s="169"/>
      <c r="V7437" s="150"/>
      <c r="W7437" s="141" t="str" cm="1">
        <f t="array" ref="W7437">IF(SUM(LEN(B7437:V7437))=0,"",IF(OR(OR(ISBLANK(F7437),SUM(LEN(C7437),LEN(D7437))=0),AND(NOT(E7437="Unknown"),ISBLANK(J7437)),AND(NOT(O7437="Unknown"),ISBLANK(R7437))),"Missing Information", INDEX(Table15[Entire Service Line Classification], MATCH(SUMIFS(Table15[Unique ID],Table15[System-Owned Portion],E7437,Table15[If Material Anything Other than "Lead" in Column E,Was Material Ever Previously Lead?],G7437,Table15[Customer-Owned Portion],O7437),Table15[Unique ID],0),0)))</f>
        <v/>
      </c>
      <c r="X7437"/>
    </row>
    <row r="7438" spans="2:24" x14ac:dyDescent="0.35">
      <c r="B7438" s="146"/>
      <c r="C7438" s="31"/>
      <c r="D7438" s="31"/>
      <c r="E7438" s="44"/>
      <c r="F7438" s="43"/>
      <c r="G7438" s="84"/>
      <c r="H7438" s="31"/>
      <c r="I7438" s="207"/>
      <c r="J7438" s="84"/>
      <c r="K7438" s="31"/>
      <c r="L7438" s="31"/>
      <c r="M7438" s="169"/>
      <c r="N7438" s="148"/>
      <c r="O7438" s="106"/>
      <c r="P7438" s="43"/>
      <c r="Q7438" s="207"/>
      <c r="R7438" s="84"/>
      <c r="S7438" s="31"/>
      <c r="T7438" s="31"/>
      <c r="U7438" s="169"/>
      <c r="V7438" s="150"/>
      <c r="W7438" s="141" t="str" cm="1">
        <f t="array" ref="W7438">IF(SUM(LEN(B7438:V7438))=0,"",IF(OR(OR(ISBLANK(F7438),SUM(LEN(C7438),LEN(D7438))=0),AND(NOT(E7438="Unknown"),ISBLANK(J7438)),AND(NOT(O7438="Unknown"),ISBLANK(R7438))),"Missing Information", INDEX(Table15[Entire Service Line Classification], MATCH(SUMIFS(Table15[Unique ID],Table15[System-Owned Portion],E7438,Table15[If Material Anything Other than "Lead" in Column E,Was Material Ever Previously Lead?],G7438,Table15[Customer-Owned Portion],O7438),Table15[Unique ID],0),0)))</f>
        <v/>
      </c>
      <c r="X7438"/>
    </row>
    <row r="7439" spans="2:24" x14ac:dyDescent="0.35">
      <c r="B7439" s="146"/>
      <c r="C7439" s="31"/>
      <c r="D7439" s="31"/>
      <c r="E7439" s="44"/>
      <c r="F7439" s="43"/>
      <c r="G7439" s="84"/>
      <c r="H7439" s="31"/>
      <c r="I7439" s="207"/>
      <c r="J7439" s="84"/>
      <c r="K7439" s="31"/>
      <c r="L7439" s="31"/>
      <c r="M7439" s="169"/>
      <c r="N7439" s="148"/>
      <c r="O7439" s="106"/>
      <c r="P7439" s="43"/>
      <c r="Q7439" s="207"/>
      <c r="R7439" s="84"/>
      <c r="S7439" s="31"/>
      <c r="T7439" s="31"/>
      <c r="U7439" s="169"/>
      <c r="V7439" s="150"/>
      <c r="W7439" s="141" t="str" cm="1">
        <f t="array" ref="W7439">IF(SUM(LEN(B7439:V7439))=0,"",IF(OR(OR(ISBLANK(F7439),SUM(LEN(C7439),LEN(D7439))=0),AND(NOT(E7439="Unknown"),ISBLANK(J7439)),AND(NOT(O7439="Unknown"),ISBLANK(R7439))),"Missing Information", INDEX(Table15[Entire Service Line Classification], MATCH(SUMIFS(Table15[Unique ID],Table15[System-Owned Portion],E7439,Table15[If Material Anything Other than "Lead" in Column E,Was Material Ever Previously Lead?],G7439,Table15[Customer-Owned Portion],O7439),Table15[Unique ID],0),0)))</f>
        <v/>
      </c>
      <c r="X7439"/>
    </row>
    <row r="7440" spans="2:24" x14ac:dyDescent="0.35">
      <c r="B7440" s="146"/>
      <c r="C7440" s="31"/>
      <c r="D7440" s="31"/>
      <c r="E7440" s="44"/>
      <c r="F7440" s="43"/>
      <c r="G7440" s="84"/>
      <c r="H7440" s="31"/>
      <c r="I7440" s="207"/>
      <c r="J7440" s="84"/>
      <c r="K7440" s="31"/>
      <c r="L7440" s="31"/>
      <c r="M7440" s="169"/>
      <c r="N7440" s="148"/>
      <c r="O7440" s="106"/>
      <c r="P7440" s="43"/>
      <c r="Q7440" s="207"/>
      <c r="R7440" s="84"/>
      <c r="S7440" s="31"/>
      <c r="T7440" s="31"/>
      <c r="U7440" s="169"/>
      <c r="V7440" s="150"/>
      <c r="W7440" s="141" t="str" cm="1">
        <f t="array" ref="W7440">IF(SUM(LEN(B7440:V7440))=0,"",IF(OR(OR(ISBLANK(F7440),SUM(LEN(C7440),LEN(D7440))=0),AND(NOT(E7440="Unknown"),ISBLANK(J7440)),AND(NOT(O7440="Unknown"),ISBLANK(R7440))),"Missing Information", INDEX(Table15[Entire Service Line Classification], MATCH(SUMIFS(Table15[Unique ID],Table15[System-Owned Portion],E7440,Table15[If Material Anything Other than "Lead" in Column E,Was Material Ever Previously Lead?],G7440,Table15[Customer-Owned Portion],O7440),Table15[Unique ID],0),0)))</f>
        <v/>
      </c>
      <c r="X7440"/>
    </row>
    <row r="7441" spans="2:24" x14ac:dyDescent="0.35">
      <c r="B7441" s="146"/>
      <c r="C7441" s="31"/>
      <c r="D7441" s="31"/>
      <c r="E7441" s="44"/>
      <c r="F7441" s="43"/>
      <c r="G7441" s="84"/>
      <c r="H7441" s="31"/>
      <c r="I7441" s="207"/>
      <c r="J7441" s="84"/>
      <c r="K7441" s="31"/>
      <c r="L7441" s="31"/>
      <c r="M7441" s="169"/>
      <c r="N7441" s="148"/>
      <c r="O7441" s="106"/>
      <c r="P7441" s="43"/>
      <c r="Q7441" s="207"/>
      <c r="R7441" s="84"/>
      <c r="S7441" s="31"/>
      <c r="T7441" s="31"/>
      <c r="U7441" s="169"/>
      <c r="V7441" s="150"/>
      <c r="W7441" s="141" t="str" cm="1">
        <f t="array" ref="W7441">IF(SUM(LEN(B7441:V7441))=0,"",IF(OR(OR(ISBLANK(F7441),SUM(LEN(C7441),LEN(D7441))=0),AND(NOT(E7441="Unknown"),ISBLANK(J7441)),AND(NOT(O7441="Unknown"),ISBLANK(R7441))),"Missing Information", INDEX(Table15[Entire Service Line Classification], MATCH(SUMIFS(Table15[Unique ID],Table15[System-Owned Portion],E7441,Table15[If Material Anything Other than "Lead" in Column E,Was Material Ever Previously Lead?],G7441,Table15[Customer-Owned Portion],O7441),Table15[Unique ID],0),0)))</f>
        <v/>
      </c>
      <c r="X7441"/>
    </row>
    <row r="7442" spans="2:24" x14ac:dyDescent="0.35">
      <c r="B7442" s="146"/>
      <c r="C7442" s="31"/>
      <c r="D7442" s="31"/>
      <c r="E7442" s="44"/>
      <c r="F7442" s="43"/>
      <c r="G7442" s="84"/>
      <c r="H7442" s="31"/>
      <c r="I7442" s="207"/>
      <c r="J7442" s="84"/>
      <c r="K7442" s="31"/>
      <c r="L7442" s="31"/>
      <c r="M7442" s="169"/>
      <c r="N7442" s="148"/>
      <c r="O7442" s="106"/>
      <c r="P7442" s="43"/>
      <c r="Q7442" s="207"/>
      <c r="R7442" s="84"/>
      <c r="S7442" s="31"/>
      <c r="T7442" s="31"/>
      <c r="U7442" s="169"/>
      <c r="V7442" s="150"/>
      <c r="W7442" s="141" t="str" cm="1">
        <f t="array" ref="W7442">IF(SUM(LEN(B7442:V7442))=0,"",IF(OR(OR(ISBLANK(F7442),SUM(LEN(C7442),LEN(D7442))=0),AND(NOT(E7442="Unknown"),ISBLANK(J7442)),AND(NOT(O7442="Unknown"),ISBLANK(R7442))),"Missing Information", INDEX(Table15[Entire Service Line Classification], MATCH(SUMIFS(Table15[Unique ID],Table15[System-Owned Portion],E7442,Table15[If Material Anything Other than "Lead" in Column E,Was Material Ever Previously Lead?],G7442,Table15[Customer-Owned Portion],O7442),Table15[Unique ID],0),0)))</f>
        <v/>
      </c>
      <c r="X7442"/>
    </row>
    <row r="7443" spans="2:24" x14ac:dyDescent="0.35">
      <c r="B7443" s="146"/>
      <c r="C7443" s="31"/>
      <c r="D7443" s="31"/>
      <c r="E7443" s="44"/>
      <c r="F7443" s="43"/>
      <c r="G7443" s="84"/>
      <c r="H7443" s="31"/>
      <c r="I7443" s="207"/>
      <c r="J7443" s="84"/>
      <c r="K7443" s="31"/>
      <c r="L7443" s="31"/>
      <c r="M7443" s="169"/>
      <c r="N7443" s="148"/>
      <c r="O7443" s="106"/>
      <c r="P7443" s="43"/>
      <c r="Q7443" s="207"/>
      <c r="R7443" s="84"/>
      <c r="S7443" s="31"/>
      <c r="T7443" s="31"/>
      <c r="U7443" s="169"/>
      <c r="V7443" s="150"/>
      <c r="W7443" s="141" t="str" cm="1">
        <f t="array" ref="W7443">IF(SUM(LEN(B7443:V7443))=0,"",IF(OR(OR(ISBLANK(F7443),SUM(LEN(C7443),LEN(D7443))=0),AND(NOT(E7443="Unknown"),ISBLANK(J7443)),AND(NOT(O7443="Unknown"),ISBLANK(R7443))),"Missing Information", INDEX(Table15[Entire Service Line Classification], MATCH(SUMIFS(Table15[Unique ID],Table15[System-Owned Portion],E7443,Table15[If Material Anything Other than "Lead" in Column E,Was Material Ever Previously Lead?],G7443,Table15[Customer-Owned Portion],O7443),Table15[Unique ID],0),0)))</f>
        <v/>
      </c>
      <c r="X7443"/>
    </row>
    <row r="7444" spans="2:24" x14ac:dyDescent="0.35">
      <c r="B7444" s="146"/>
      <c r="C7444" s="31"/>
      <c r="D7444" s="31"/>
      <c r="E7444" s="44"/>
      <c r="F7444" s="43"/>
      <c r="G7444" s="84"/>
      <c r="H7444" s="31"/>
      <c r="I7444" s="207"/>
      <c r="J7444" s="84"/>
      <c r="K7444" s="31"/>
      <c r="L7444" s="31"/>
      <c r="M7444" s="169"/>
      <c r="N7444" s="148"/>
      <c r="O7444" s="106"/>
      <c r="P7444" s="43"/>
      <c r="Q7444" s="207"/>
      <c r="R7444" s="84"/>
      <c r="S7444" s="31"/>
      <c r="T7444" s="31"/>
      <c r="U7444" s="169"/>
      <c r="V7444" s="150"/>
      <c r="W7444" s="141" t="str" cm="1">
        <f t="array" ref="W7444">IF(SUM(LEN(B7444:V7444))=0,"",IF(OR(OR(ISBLANK(F7444),SUM(LEN(C7444),LEN(D7444))=0),AND(NOT(E7444="Unknown"),ISBLANK(J7444)),AND(NOT(O7444="Unknown"),ISBLANK(R7444))),"Missing Information", INDEX(Table15[Entire Service Line Classification], MATCH(SUMIFS(Table15[Unique ID],Table15[System-Owned Portion],E7444,Table15[If Material Anything Other than "Lead" in Column E,Was Material Ever Previously Lead?],G7444,Table15[Customer-Owned Portion],O7444),Table15[Unique ID],0),0)))</f>
        <v/>
      </c>
      <c r="X7444"/>
    </row>
    <row r="7445" spans="2:24" x14ac:dyDescent="0.35">
      <c r="B7445" s="146"/>
      <c r="C7445" s="31"/>
      <c r="D7445" s="31"/>
      <c r="E7445" s="44"/>
      <c r="F7445" s="43"/>
      <c r="G7445" s="84"/>
      <c r="H7445" s="31"/>
      <c r="I7445" s="207"/>
      <c r="J7445" s="84"/>
      <c r="K7445" s="31"/>
      <c r="L7445" s="31"/>
      <c r="M7445" s="169"/>
      <c r="N7445" s="148"/>
      <c r="O7445" s="106"/>
      <c r="P7445" s="43"/>
      <c r="Q7445" s="207"/>
      <c r="R7445" s="84"/>
      <c r="S7445" s="31"/>
      <c r="T7445" s="31"/>
      <c r="U7445" s="169"/>
      <c r="V7445" s="150"/>
      <c r="W7445" s="141" t="str" cm="1">
        <f t="array" ref="W7445">IF(SUM(LEN(B7445:V7445))=0,"",IF(OR(OR(ISBLANK(F7445),SUM(LEN(C7445),LEN(D7445))=0),AND(NOT(E7445="Unknown"),ISBLANK(J7445)),AND(NOT(O7445="Unknown"),ISBLANK(R7445))),"Missing Information", INDEX(Table15[Entire Service Line Classification], MATCH(SUMIFS(Table15[Unique ID],Table15[System-Owned Portion],E7445,Table15[If Material Anything Other than "Lead" in Column E,Was Material Ever Previously Lead?],G7445,Table15[Customer-Owned Portion],O7445),Table15[Unique ID],0),0)))</f>
        <v/>
      </c>
      <c r="X7445"/>
    </row>
    <row r="7446" spans="2:24" x14ac:dyDescent="0.35">
      <c r="B7446" s="146"/>
      <c r="C7446" s="31"/>
      <c r="D7446" s="31"/>
      <c r="E7446" s="44"/>
      <c r="F7446" s="43"/>
      <c r="G7446" s="84"/>
      <c r="H7446" s="31"/>
      <c r="I7446" s="207"/>
      <c r="J7446" s="84"/>
      <c r="K7446" s="31"/>
      <c r="L7446" s="31"/>
      <c r="M7446" s="169"/>
      <c r="N7446" s="148"/>
      <c r="O7446" s="106"/>
      <c r="P7446" s="43"/>
      <c r="Q7446" s="207"/>
      <c r="R7446" s="84"/>
      <c r="S7446" s="31"/>
      <c r="T7446" s="31"/>
      <c r="U7446" s="169"/>
      <c r="V7446" s="150"/>
      <c r="W7446" s="141" t="str" cm="1">
        <f t="array" ref="W7446">IF(SUM(LEN(B7446:V7446))=0,"",IF(OR(OR(ISBLANK(F7446),SUM(LEN(C7446),LEN(D7446))=0),AND(NOT(E7446="Unknown"),ISBLANK(J7446)),AND(NOT(O7446="Unknown"),ISBLANK(R7446))),"Missing Information", INDEX(Table15[Entire Service Line Classification], MATCH(SUMIFS(Table15[Unique ID],Table15[System-Owned Portion],E7446,Table15[If Material Anything Other than "Lead" in Column E,Was Material Ever Previously Lead?],G7446,Table15[Customer-Owned Portion],O7446),Table15[Unique ID],0),0)))</f>
        <v/>
      </c>
      <c r="X7446"/>
    </row>
    <row r="7447" spans="2:24" x14ac:dyDescent="0.35">
      <c r="B7447" s="146"/>
      <c r="C7447" s="31"/>
      <c r="D7447" s="31"/>
      <c r="E7447" s="44"/>
      <c r="F7447" s="43"/>
      <c r="G7447" s="84"/>
      <c r="H7447" s="31"/>
      <c r="I7447" s="207"/>
      <c r="J7447" s="84"/>
      <c r="K7447" s="31"/>
      <c r="L7447" s="31"/>
      <c r="M7447" s="169"/>
      <c r="N7447" s="148"/>
      <c r="O7447" s="106"/>
      <c r="P7447" s="43"/>
      <c r="Q7447" s="207"/>
      <c r="R7447" s="84"/>
      <c r="S7447" s="31"/>
      <c r="T7447" s="31"/>
      <c r="U7447" s="169"/>
      <c r="V7447" s="150"/>
      <c r="W7447" s="141" t="str" cm="1">
        <f t="array" ref="W7447">IF(SUM(LEN(B7447:V7447))=0,"",IF(OR(OR(ISBLANK(F7447),SUM(LEN(C7447),LEN(D7447))=0),AND(NOT(E7447="Unknown"),ISBLANK(J7447)),AND(NOT(O7447="Unknown"),ISBLANK(R7447))),"Missing Information", INDEX(Table15[Entire Service Line Classification], MATCH(SUMIFS(Table15[Unique ID],Table15[System-Owned Portion],E7447,Table15[If Material Anything Other than "Lead" in Column E,Was Material Ever Previously Lead?],G7447,Table15[Customer-Owned Portion],O7447),Table15[Unique ID],0),0)))</f>
        <v/>
      </c>
      <c r="X7447"/>
    </row>
    <row r="7448" spans="2:24" x14ac:dyDescent="0.35">
      <c r="B7448" s="146"/>
      <c r="C7448" s="31"/>
      <c r="D7448" s="31"/>
      <c r="E7448" s="44"/>
      <c r="F7448" s="43"/>
      <c r="G7448" s="84"/>
      <c r="H7448" s="31"/>
      <c r="I7448" s="207"/>
      <c r="J7448" s="84"/>
      <c r="K7448" s="31"/>
      <c r="L7448" s="31"/>
      <c r="M7448" s="169"/>
      <c r="N7448" s="148"/>
      <c r="O7448" s="106"/>
      <c r="P7448" s="43"/>
      <c r="Q7448" s="207"/>
      <c r="R7448" s="84"/>
      <c r="S7448" s="31"/>
      <c r="T7448" s="31"/>
      <c r="U7448" s="169"/>
      <c r="V7448" s="150"/>
      <c r="W7448" s="141" t="str" cm="1">
        <f t="array" ref="W7448">IF(SUM(LEN(B7448:V7448))=0,"",IF(OR(OR(ISBLANK(F7448),SUM(LEN(C7448),LEN(D7448))=0),AND(NOT(E7448="Unknown"),ISBLANK(J7448)),AND(NOT(O7448="Unknown"),ISBLANK(R7448))),"Missing Information", INDEX(Table15[Entire Service Line Classification], MATCH(SUMIFS(Table15[Unique ID],Table15[System-Owned Portion],E7448,Table15[If Material Anything Other than "Lead" in Column E,Was Material Ever Previously Lead?],G7448,Table15[Customer-Owned Portion],O7448),Table15[Unique ID],0),0)))</f>
        <v/>
      </c>
      <c r="X7448"/>
    </row>
    <row r="7449" spans="2:24" x14ac:dyDescent="0.35">
      <c r="B7449" s="146"/>
      <c r="C7449" s="31"/>
      <c r="D7449" s="31"/>
      <c r="E7449" s="44"/>
      <c r="F7449" s="43"/>
      <c r="G7449" s="84"/>
      <c r="H7449" s="31"/>
      <c r="I7449" s="207"/>
      <c r="J7449" s="84"/>
      <c r="K7449" s="31"/>
      <c r="L7449" s="31"/>
      <c r="M7449" s="169"/>
      <c r="N7449" s="148"/>
      <c r="O7449" s="106"/>
      <c r="P7449" s="43"/>
      <c r="Q7449" s="207"/>
      <c r="R7449" s="84"/>
      <c r="S7449" s="31"/>
      <c r="T7449" s="31"/>
      <c r="U7449" s="169"/>
      <c r="V7449" s="150"/>
      <c r="W7449" s="141" t="str" cm="1">
        <f t="array" ref="W7449">IF(SUM(LEN(B7449:V7449))=0,"",IF(OR(OR(ISBLANK(F7449),SUM(LEN(C7449),LEN(D7449))=0),AND(NOT(E7449="Unknown"),ISBLANK(J7449)),AND(NOT(O7449="Unknown"),ISBLANK(R7449))),"Missing Information", INDEX(Table15[Entire Service Line Classification], MATCH(SUMIFS(Table15[Unique ID],Table15[System-Owned Portion],E7449,Table15[If Material Anything Other than "Lead" in Column E,Was Material Ever Previously Lead?],G7449,Table15[Customer-Owned Portion],O7449),Table15[Unique ID],0),0)))</f>
        <v/>
      </c>
      <c r="X7449"/>
    </row>
    <row r="7450" spans="2:24" x14ac:dyDescent="0.35">
      <c r="B7450" s="146"/>
      <c r="C7450" s="31"/>
      <c r="D7450" s="31"/>
      <c r="E7450" s="44"/>
      <c r="F7450" s="43"/>
      <c r="G7450" s="84"/>
      <c r="H7450" s="31"/>
      <c r="I7450" s="207"/>
      <c r="J7450" s="84"/>
      <c r="K7450" s="31"/>
      <c r="L7450" s="31"/>
      <c r="M7450" s="169"/>
      <c r="N7450" s="148"/>
      <c r="O7450" s="106"/>
      <c r="P7450" s="43"/>
      <c r="Q7450" s="207"/>
      <c r="R7450" s="84"/>
      <c r="S7450" s="31"/>
      <c r="T7450" s="31"/>
      <c r="U7450" s="169"/>
      <c r="V7450" s="150"/>
      <c r="W7450" s="141" t="str" cm="1">
        <f t="array" ref="W7450">IF(SUM(LEN(B7450:V7450))=0,"",IF(OR(OR(ISBLANK(F7450),SUM(LEN(C7450),LEN(D7450))=0),AND(NOT(E7450="Unknown"),ISBLANK(J7450)),AND(NOT(O7450="Unknown"),ISBLANK(R7450))),"Missing Information", INDEX(Table15[Entire Service Line Classification], MATCH(SUMIFS(Table15[Unique ID],Table15[System-Owned Portion],E7450,Table15[If Material Anything Other than "Lead" in Column E,Was Material Ever Previously Lead?],G7450,Table15[Customer-Owned Portion],O7450),Table15[Unique ID],0),0)))</f>
        <v/>
      </c>
      <c r="X7450"/>
    </row>
    <row r="7451" spans="2:24" x14ac:dyDescent="0.35">
      <c r="B7451" s="146"/>
      <c r="C7451" s="31"/>
      <c r="D7451" s="31"/>
      <c r="E7451" s="44"/>
      <c r="F7451" s="43"/>
      <c r="G7451" s="84"/>
      <c r="H7451" s="31"/>
      <c r="I7451" s="207"/>
      <c r="J7451" s="84"/>
      <c r="K7451" s="31"/>
      <c r="L7451" s="31"/>
      <c r="M7451" s="169"/>
      <c r="N7451" s="148"/>
      <c r="O7451" s="106"/>
      <c r="P7451" s="43"/>
      <c r="Q7451" s="207"/>
      <c r="R7451" s="84"/>
      <c r="S7451" s="31"/>
      <c r="T7451" s="31"/>
      <c r="U7451" s="169"/>
      <c r="V7451" s="150"/>
      <c r="W7451" s="141" t="str" cm="1">
        <f t="array" ref="W7451">IF(SUM(LEN(B7451:V7451))=0,"",IF(OR(OR(ISBLANK(F7451),SUM(LEN(C7451),LEN(D7451))=0),AND(NOT(E7451="Unknown"),ISBLANK(J7451)),AND(NOT(O7451="Unknown"),ISBLANK(R7451))),"Missing Information", INDEX(Table15[Entire Service Line Classification], MATCH(SUMIFS(Table15[Unique ID],Table15[System-Owned Portion],E7451,Table15[If Material Anything Other than "Lead" in Column E,Was Material Ever Previously Lead?],G7451,Table15[Customer-Owned Portion],O7451),Table15[Unique ID],0),0)))</f>
        <v/>
      </c>
      <c r="X7451"/>
    </row>
    <row r="7452" spans="2:24" x14ac:dyDescent="0.35">
      <c r="B7452" s="146"/>
      <c r="C7452" s="31"/>
      <c r="D7452" s="31"/>
      <c r="E7452" s="44"/>
      <c r="F7452" s="43"/>
      <c r="G7452" s="84"/>
      <c r="H7452" s="31"/>
      <c r="I7452" s="207"/>
      <c r="J7452" s="84"/>
      <c r="K7452" s="31"/>
      <c r="L7452" s="31"/>
      <c r="M7452" s="169"/>
      <c r="N7452" s="148"/>
      <c r="O7452" s="106"/>
      <c r="P7452" s="43"/>
      <c r="Q7452" s="207"/>
      <c r="R7452" s="84"/>
      <c r="S7452" s="31"/>
      <c r="T7452" s="31"/>
      <c r="U7452" s="169"/>
      <c r="V7452" s="150"/>
      <c r="W7452" s="141" t="str" cm="1">
        <f t="array" ref="W7452">IF(SUM(LEN(B7452:V7452))=0,"",IF(OR(OR(ISBLANK(F7452),SUM(LEN(C7452),LEN(D7452))=0),AND(NOT(E7452="Unknown"),ISBLANK(J7452)),AND(NOT(O7452="Unknown"),ISBLANK(R7452))),"Missing Information", INDEX(Table15[Entire Service Line Classification], MATCH(SUMIFS(Table15[Unique ID],Table15[System-Owned Portion],E7452,Table15[If Material Anything Other than "Lead" in Column E,Was Material Ever Previously Lead?],G7452,Table15[Customer-Owned Portion],O7452),Table15[Unique ID],0),0)))</f>
        <v/>
      </c>
      <c r="X7452"/>
    </row>
    <row r="7453" spans="2:24" x14ac:dyDescent="0.35">
      <c r="B7453" s="146"/>
      <c r="C7453" s="31"/>
      <c r="D7453" s="31"/>
      <c r="E7453" s="44"/>
      <c r="F7453" s="43"/>
      <c r="G7453" s="84"/>
      <c r="H7453" s="31"/>
      <c r="I7453" s="207"/>
      <c r="J7453" s="84"/>
      <c r="K7453" s="31"/>
      <c r="L7453" s="31"/>
      <c r="M7453" s="169"/>
      <c r="N7453" s="148"/>
      <c r="O7453" s="106"/>
      <c r="P7453" s="43"/>
      <c r="Q7453" s="207"/>
      <c r="R7453" s="84"/>
      <c r="S7453" s="31"/>
      <c r="T7453" s="31"/>
      <c r="U7453" s="169"/>
      <c r="V7453" s="150"/>
      <c r="W7453" s="141" t="str" cm="1">
        <f t="array" ref="W7453">IF(SUM(LEN(B7453:V7453))=0,"",IF(OR(OR(ISBLANK(F7453),SUM(LEN(C7453),LEN(D7453))=0),AND(NOT(E7453="Unknown"),ISBLANK(J7453)),AND(NOT(O7453="Unknown"),ISBLANK(R7453))),"Missing Information", INDEX(Table15[Entire Service Line Classification], MATCH(SUMIFS(Table15[Unique ID],Table15[System-Owned Portion],E7453,Table15[If Material Anything Other than "Lead" in Column E,Was Material Ever Previously Lead?],G7453,Table15[Customer-Owned Portion],O7453),Table15[Unique ID],0),0)))</f>
        <v/>
      </c>
      <c r="X7453"/>
    </row>
    <row r="7454" spans="2:24" x14ac:dyDescent="0.35">
      <c r="B7454" s="146"/>
      <c r="C7454" s="31"/>
      <c r="D7454" s="31"/>
      <c r="E7454" s="44"/>
      <c r="F7454" s="43"/>
      <c r="G7454" s="84"/>
      <c r="H7454" s="31"/>
      <c r="I7454" s="207"/>
      <c r="J7454" s="84"/>
      <c r="K7454" s="31"/>
      <c r="L7454" s="31"/>
      <c r="M7454" s="169"/>
      <c r="N7454" s="148"/>
      <c r="O7454" s="106"/>
      <c r="P7454" s="43"/>
      <c r="Q7454" s="207"/>
      <c r="R7454" s="84"/>
      <c r="S7454" s="31"/>
      <c r="T7454" s="31"/>
      <c r="U7454" s="169"/>
      <c r="V7454" s="150"/>
      <c r="W7454" s="141" t="str" cm="1">
        <f t="array" ref="W7454">IF(SUM(LEN(B7454:V7454))=0,"",IF(OR(OR(ISBLANK(F7454),SUM(LEN(C7454),LEN(D7454))=0),AND(NOT(E7454="Unknown"),ISBLANK(J7454)),AND(NOT(O7454="Unknown"),ISBLANK(R7454))),"Missing Information", INDEX(Table15[Entire Service Line Classification], MATCH(SUMIFS(Table15[Unique ID],Table15[System-Owned Portion],E7454,Table15[If Material Anything Other than "Lead" in Column E,Was Material Ever Previously Lead?],G7454,Table15[Customer-Owned Portion],O7454),Table15[Unique ID],0),0)))</f>
        <v/>
      </c>
      <c r="X7454"/>
    </row>
    <row r="7455" spans="2:24" x14ac:dyDescent="0.35">
      <c r="B7455" s="146"/>
      <c r="C7455" s="31"/>
      <c r="D7455" s="31"/>
      <c r="E7455" s="44"/>
      <c r="F7455" s="43"/>
      <c r="G7455" s="84"/>
      <c r="H7455" s="31"/>
      <c r="I7455" s="207"/>
      <c r="J7455" s="84"/>
      <c r="K7455" s="31"/>
      <c r="L7455" s="31"/>
      <c r="M7455" s="169"/>
      <c r="N7455" s="148"/>
      <c r="O7455" s="106"/>
      <c r="P7455" s="43"/>
      <c r="Q7455" s="207"/>
      <c r="R7455" s="84"/>
      <c r="S7455" s="31"/>
      <c r="T7455" s="31"/>
      <c r="U7455" s="169"/>
      <c r="V7455" s="150"/>
      <c r="W7455" s="141" t="str" cm="1">
        <f t="array" ref="W7455">IF(SUM(LEN(B7455:V7455))=0,"",IF(OR(OR(ISBLANK(F7455),SUM(LEN(C7455),LEN(D7455))=0),AND(NOT(E7455="Unknown"),ISBLANK(J7455)),AND(NOT(O7455="Unknown"),ISBLANK(R7455))),"Missing Information", INDEX(Table15[Entire Service Line Classification], MATCH(SUMIFS(Table15[Unique ID],Table15[System-Owned Portion],E7455,Table15[If Material Anything Other than "Lead" in Column E,Was Material Ever Previously Lead?],G7455,Table15[Customer-Owned Portion],O7455),Table15[Unique ID],0),0)))</f>
        <v/>
      </c>
      <c r="X7455"/>
    </row>
    <row r="7456" spans="2:24" x14ac:dyDescent="0.35">
      <c r="B7456" s="146"/>
      <c r="C7456" s="31"/>
      <c r="D7456" s="31"/>
      <c r="E7456" s="44"/>
      <c r="F7456" s="43"/>
      <c r="G7456" s="84"/>
      <c r="H7456" s="31"/>
      <c r="I7456" s="207"/>
      <c r="J7456" s="84"/>
      <c r="K7456" s="31"/>
      <c r="L7456" s="31"/>
      <c r="M7456" s="169"/>
      <c r="N7456" s="148"/>
      <c r="O7456" s="106"/>
      <c r="P7456" s="43"/>
      <c r="Q7456" s="207"/>
      <c r="R7456" s="84"/>
      <c r="S7456" s="31"/>
      <c r="T7456" s="31"/>
      <c r="U7456" s="169"/>
      <c r="V7456" s="150"/>
      <c r="W7456" s="141" t="str" cm="1">
        <f t="array" ref="W7456">IF(SUM(LEN(B7456:V7456))=0,"",IF(OR(OR(ISBLANK(F7456),SUM(LEN(C7456),LEN(D7456))=0),AND(NOT(E7456="Unknown"),ISBLANK(J7456)),AND(NOT(O7456="Unknown"),ISBLANK(R7456))),"Missing Information", INDEX(Table15[Entire Service Line Classification], MATCH(SUMIFS(Table15[Unique ID],Table15[System-Owned Portion],E7456,Table15[If Material Anything Other than "Lead" in Column E,Was Material Ever Previously Lead?],G7456,Table15[Customer-Owned Portion],O7456),Table15[Unique ID],0),0)))</f>
        <v/>
      </c>
      <c r="X7456"/>
    </row>
    <row r="7457" spans="2:24" x14ac:dyDescent="0.35">
      <c r="B7457" s="146"/>
      <c r="C7457" s="31"/>
      <c r="D7457" s="31"/>
      <c r="E7457" s="44"/>
      <c r="F7457" s="43"/>
      <c r="G7457" s="84"/>
      <c r="H7457" s="31"/>
      <c r="I7457" s="207"/>
      <c r="J7457" s="84"/>
      <c r="K7457" s="31"/>
      <c r="L7457" s="31"/>
      <c r="M7457" s="169"/>
      <c r="N7457" s="148"/>
      <c r="O7457" s="106"/>
      <c r="P7457" s="43"/>
      <c r="Q7457" s="207"/>
      <c r="R7457" s="84"/>
      <c r="S7457" s="31"/>
      <c r="T7457" s="31"/>
      <c r="U7457" s="169"/>
      <c r="V7457" s="150"/>
      <c r="W7457" s="141" t="str" cm="1">
        <f t="array" ref="W7457">IF(SUM(LEN(B7457:V7457))=0,"",IF(OR(OR(ISBLANK(F7457),SUM(LEN(C7457),LEN(D7457))=0),AND(NOT(E7457="Unknown"),ISBLANK(J7457)),AND(NOT(O7457="Unknown"),ISBLANK(R7457))),"Missing Information", INDEX(Table15[Entire Service Line Classification], MATCH(SUMIFS(Table15[Unique ID],Table15[System-Owned Portion],E7457,Table15[If Material Anything Other than "Lead" in Column E,Was Material Ever Previously Lead?],G7457,Table15[Customer-Owned Portion],O7457),Table15[Unique ID],0),0)))</f>
        <v/>
      </c>
      <c r="X7457"/>
    </row>
    <row r="7458" spans="2:24" x14ac:dyDescent="0.35">
      <c r="B7458" s="146"/>
      <c r="C7458" s="31"/>
      <c r="D7458" s="31"/>
      <c r="E7458" s="44"/>
      <c r="F7458" s="43"/>
      <c r="G7458" s="84"/>
      <c r="H7458" s="31"/>
      <c r="I7458" s="207"/>
      <c r="J7458" s="84"/>
      <c r="K7458" s="31"/>
      <c r="L7458" s="31"/>
      <c r="M7458" s="169"/>
      <c r="N7458" s="148"/>
      <c r="O7458" s="106"/>
      <c r="P7458" s="43"/>
      <c r="Q7458" s="207"/>
      <c r="R7458" s="84"/>
      <c r="S7458" s="31"/>
      <c r="T7458" s="31"/>
      <c r="U7458" s="169"/>
      <c r="V7458" s="150"/>
      <c r="W7458" s="141" t="str" cm="1">
        <f t="array" ref="W7458">IF(SUM(LEN(B7458:V7458))=0,"",IF(OR(OR(ISBLANK(F7458),SUM(LEN(C7458),LEN(D7458))=0),AND(NOT(E7458="Unknown"),ISBLANK(J7458)),AND(NOT(O7458="Unknown"),ISBLANK(R7458))),"Missing Information", INDEX(Table15[Entire Service Line Classification], MATCH(SUMIFS(Table15[Unique ID],Table15[System-Owned Portion],E7458,Table15[If Material Anything Other than "Lead" in Column E,Was Material Ever Previously Lead?],G7458,Table15[Customer-Owned Portion],O7458),Table15[Unique ID],0),0)))</f>
        <v/>
      </c>
      <c r="X7458"/>
    </row>
    <row r="7459" spans="2:24" x14ac:dyDescent="0.35">
      <c r="B7459" s="146"/>
      <c r="C7459" s="31"/>
      <c r="D7459" s="31"/>
      <c r="E7459" s="44"/>
      <c r="F7459" s="43"/>
      <c r="G7459" s="84"/>
      <c r="H7459" s="31"/>
      <c r="I7459" s="207"/>
      <c r="J7459" s="84"/>
      <c r="K7459" s="31"/>
      <c r="L7459" s="31"/>
      <c r="M7459" s="169"/>
      <c r="N7459" s="148"/>
      <c r="O7459" s="106"/>
      <c r="P7459" s="43"/>
      <c r="Q7459" s="207"/>
      <c r="R7459" s="84"/>
      <c r="S7459" s="31"/>
      <c r="T7459" s="31"/>
      <c r="U7459" s="169"/>
      <c r="V7459" s="150"/>
      <c r="W7459" s="141" t="str" cm="1">
        <f t="array" ref="W7459">IF(SUM(LEN(B7459:V7459))=0,"",IF(OR(OR(ISBLANK(F7459),SUM(LEN(C7459),LEN(D7459))=0),AND(NOT(E7459="Unknown"),ISBLANK(J7459)),AND(NOT(O7459="Unknown"),ISBLANK(R7459))),"Missing Information", INDEX(Table15[Entire Service Line Classification], MATCH(SUMIFS(Table15[Unique ID],Table15[System-Owned Portion],E7459,Table15[If Material Anything Other than "Lead" in Column E,Was Material Ever Previously Lead?],G7459,Table15[Customer-Owned Portion],O7459),Table15[Unique ID],0),0)))</f>
        <v/>
      </c>
      <c r="X7459"/>
    </row>
    <row r="7460" spans="2:24" x14ac:dyDescent="0.35">
      <c r="B7460" s="146"/>
      <c r="C7460" s="31"/>
      <c r="D7460" s="31"/>
      <c r="E7460" s="44"/>
      <c r="F7460" s="43"/>
      <c r="G7460" s="84"/>
      <c r="H7460" s="31"/>
      <c r="I7460" s="207"/>
      <c r="J7460" s="84"/>
      <c r="K7460" s="31"/>
      <c r="L7460" s="31"/>
      <c r="M7460" s="169"/>
      <c r="N7460" s="148"/>
      <c r="O7460" s="106"/>
      <c r="P7460" s="43"/>
      <c r="Q7460" s="207"/>
      <c r="R7460" s="84"/>
      <c r="S7460" s="31"/>
      <c r="T7460" s="31"/>
      <c r="U7460" s="169"/>
      <c r="V7460" s="150"/>
      <c r="W7460" s="141" t="str" cm="1">
        <f t="array" ref="W7460">IF(SUM(LEN(B7460:V7460))=0,"",IF(OR(OR(ISBLANK(F7460),SUM(LEN(C7460),LEN(D7460))=0),AND(NOT(E7460="Unknown"),ISBLANK(J7460)),AND(NOT(O7460="Unknown"),ISBLANK(R7460))),"Missing Information", INDEX(Table15[Entire Service Line Classification], MATCH(SUMIFS(Table15[Unique ID],Table15[System-Owned Portion],E7460,Table15[If Material Anything Other than "Lead" in Column E,Was Material Ever Previously Lead?],G7460,Table15[Customer-Owned Portion],O7460),Table15[Unique ID],0),0)))</f>
        <v/>
      </c>
      <c r="X7460"/>
    </row>
    <row r="7461" spans="2:24" x14ac:dyDescent="0.35">
      <c r="B7461" s="146"/>
      <c r="C7461" s="31"/>
      <c r="D7461" s="31"/>
      <c r="E7461" s="44"/>
      <c r="F7461" s="43"/>
      <c r="G7461" s="84"/>
      <c r="H7461" s="31"/>
      <c r="I7461" s="207"/>
      <c r="J7461" s="84"/>
      <c r="K7461" s="31"/>
      <c r="L7461" s="31"/>
      <c r="M7461" s="169"/>
      <c r="N7461" s="148"/>
      <c r="O7461" s="106"/>
      <c r="P7461" s="43"/>
      <c r="Q7461" s="207"/>
      <c r="R7461" s="84"/>
      <c r="S7461" s="31"/>
      <c r="T7461" s="31"/>
      <c r="U7461" s="169"/>
      <c r="V7461" s="150"/>
      <c r="W7461" s="141" t="str" cm="1">
        <f t="array" ref="W7461">IF(SUM(LEN(B7461:V7461))=0,"",IF(OR(OR(ISBLANK(F7461),SUM(LEN(C7461),LEN(D7461))=0),AND(NOT(E7461="Unknown"),ISBLANK(J7461)),AND(NOT(O7461="Unknown"),ISBLANK(R7461))),"Missing Information", INDEX(Table15[Entire Service Line Classification], MATCH(SUMIFS(Table15[Unique ID],Table15[System-Owned Portion],E7461,Table15[If Material Anything Other than "Lead" in Column E,Was Material Ever Previously Lead?],G7461,Table15[Customer-Owned Portion],O7461),Table15[Unique ID],0),0)))</f>
        <v/>
      </c>
      <c r="X7461"/>
    </row>
    <row r="7462" spans="2:24" x14ac:dyDescent="0.35">
      <c r="B7462" s="146"/>
      <c r="C7462" s="31"/>
      <c r="D7462" s="31"/>
      <c r="E7462" s="44"/>
      <c r="F7462" s="43"/>
      <c r="G7462" s="84"/>
      <c r="H7462" s="31"/>
      <c r="I7462" s="207"/>
      <c r="J7462" s="84"/>
      <c r="K7462" s="31"/>
      <c r="L7462" s="31"/>
      <c r="M7462" s="169"/>
      <c r="N7462" s="148"/>
      <c r="O7462" s="106"/>
      <c r="P7462" s="43"/>
      <c r="Q7462" s="207"/>
      <c r="R7462" s="84"/>
      <c r="S7462" s="31"/>
      <c r="T7462" s="31"/>
      <c r="U7462" s="169"/>
      <c r="V7462" s="150"/>
      <c r="W7462" s="141" t="str" cm="1">
        <f t="array" ref="W7462">IF(SUM(LEN(B7462:V7462))=0,"",IF(OR(OR(ISBLANK(F7462),SUM(LEN(C7462),LEN(D7462))=0),AND(NOT(E7462="Unknown"),ISBLANK(J7462)),AND(NOT(O7462="Unknown"),ISBLANK(R7462))),"Missing Information", INDEX(Table15[Entire Service Line Classification], MATCH(SUMIFS(Table15[Unique ID],Table15[System-Owned Portion],E7462,Table15[If Material Anything Other than "Lead" in Column E,Was Material Ever Previously Lead?],G7462,Table15[Customer-Owned Portion],O7462),Table15[Unique ID],0),0)))</f>
        <v/>
      </c>
      <c r="X7462"/>
    </row>
    <row r="7463" spans="2:24" x14ac:dyDescent="0.35">
      <c r="B7463" s="146"/>
      <c r="C7463" s="31"/>
      <c r="D7463" s="31"/>
      <c r="E7463" s="44"/>
      <c r="F7463" s="43"/>
      <c r="G7463" s="84"/>
      <c r="H7463" s="31"/>
      <c r="I7463" s="207"/>
      <c r="J7463" s="84"/>
      <c r="K7463" s="31"/>
      <c r="L7463" s="31"/>
      <c r="M7463" s="169"/>
      <c r="N7463" s="148"/>
      <c r="O7463" s="106"/>
      <c r="P7463" s="43"/>
      <c r="Q7463" s="207"/>
      <c r="R7463" s="84"/>
      <c r="S7463" s="31"/>
      <c r="T7463" s="31"/>
      <c r="U7463" s="169"/>
      <c r="V7463" s="150"/>
      <c r="W7463" s="141" t="str" cm="1">
        <f t="array" ref="W7463">IF(SUM(LEN(B7463:V7463))=0,"",IF(OR(OR(ISBLANK(F7463),SUM(LEN(C7463),LEN(D7463))=0),AND(NOT(E7463="Unknown"),ISBLANK(J7463)),AND(NOT(O7463="Unknown"),ISBLANK(R7463))),"Missing Information", INDEX(Table15[Entire Service Line Classification], MATCH(SUMIFS(Table15[Unique ID],Table15[System-Owned Portion],E7463,Table15[If Material Anything Other than "Lead" in Column E,Was Material Ever Previously Lead?],G7463,Table15[Customer-Owned Portion],O7463),Table15[Unique ID],0),0)))</f>
        <v/>
      </c>
      <c r="X7463"/>
    </row>
    <row r="7464" spans="2:24" x14ac:dyDescent="0.35">
      <c r="B7464" s="146"/>
      <c r="C7464" s="31"/>
      <c r="D7464" s="31"/>
      <c r="E7464" s="44"/>
      <c r="F7464" s="43"/>
      <c r="G7464" s="84"/>
      <c r="H7464" s="31"/>
      <c r="I7464" s="207"/>
      <c r="J7464" s="84"/>
      <c r="K7464" s="31"/>
      <c r="L7464" s="31"/>
      <c r="M7464" s="169"/>
      <c r="N7464" s="148"/>
      <c r="O7464" s="106"/>
      <c r="P7464" s="43"/>
      <c r="Q7464" s="207"/>
      <c r="R7464" s="84"/>
      <c r="S7464" s="31"/>
      <c r="T7464" s="31"/>
      <c r="U7464" s="169"/>
      <c r="V7464" s="150"/>
      <c r="W7464" s="141" t="str" cm="1">
        <f t="array" ref="W7464">IF(SUM(LEN(B7464:V7464))=0,"",IF(OR(OR(ISBLANK(F7464),SUM(LEN(C7464),LEN(D7464))=0),AND(NOT(E7464="Unknown"),ISBLANK(J7464)),AND(NOT(O7464="Unknown"),ISBLANK(R7464))),"Missing Information", INDEX(Table15[Entire Service Line Classification], MATCH(SUMIFS(Table15[Unique ID],Table15[System-Owned Portion],E7464,Table15[If Material Anything Other than "Lead" in Column E,Was Material Ever Previously Lead?],G7464,Table15[Customer-Owned Portion],O7464),Table15[Unique ID],0),0)))</f>
        <v/>
      </c>
      <c r="X7464"/>
    </row>
    <row r="7465" spans="2:24" x14ac:dyDescent="0.35">
      <c r="B7465" s="146"/>
      <c r="C7465" s="31"/>
      <c r="D7465" s="31"/>
      <c r="E7465" s="44"/>
      <c r="F7465" s="43"/>
      <c r="G7465" s="84"/>
      <c r="H7465" s="31"/>
      <c r="I7465" s="207"/>
      <c r="J7465" s="84"/>
      <c r="K7465" s="31"/>
      <c r="L7465" s="31"/>
      <c r="M7465" s="169"/>
      <c r="N7465" s="148"/>
      <c r="O7465" s="106"/>
      <c r="P7465" s="43"/>
      <c r="Q7465" s="207"/>
      <c r="R7465" s="84"/>
      <c r="S7465" s="31"/>
      <c r="T7465" s="31"/>
      <c r="U7465" s="169"/>
      <c r="V7465" s="150"/>
      <c r="W7465" s="141" t="str" cm="1">
        <f t="array" ref="W7465">IF(SUM(LEN(B7465:V7465))=0,"",IF(OR(OR(ISBLANK(F7465),SUM(LEN(C7465),LEN(D7465))=0),AND(NOT(E7465="Unknown"),ISBLANK(J7465)),AND(NOT(O7465="Unknown"),ISBLANK(R7465))),"Missing Information", INDEX(Table15[Entire Service Line Classification], MATCH(SUMIFS(Table15[Unique ID],Table15[System-Owned Portion],E7465,Table15[If Material Anything Other than "Lead" in Column E,Was Material Ever Previously Lead?],G7465,Table15[Customer-Owned Portion],O7465),Table15[Unique ID],0),0)))</f>
        <v/>
      </c>
      <c r="X7465"/>
    </row>
    <row r="7466" spans="2:24" x14ac:dyDescent="0.35">
      <c r="B7466" s="146"/>
      <c r="C7466" s="31"/>
      <c r="D7466" s="31"/>
      <c r="E7466" s="44"/>
      <c r="F7466" s="43"/>
      <c r="G7466" s="84"/>
      <c r="H7466" s="31"/>
      <c r="I7466" s="207"/>
      <c r="J7466" s="84"/>
      <c r="K7466" s="31"/>
      <c r="L7466" s="31"/>
      <c r="M7466" s="169"/>
      <c r="N7466" s="148"/>
      <c r="O7466" s="106"/>
      <c r="P7466" s="43"/>
      <c r="Q7466" s="207"/>
      <c r="R7466" s="84"/>
      <c r="S7466" s="31"/>
      <c r="T7466" s="31"/>
      <c r="U7466" s="169"/>
      <c r="V7466" s="150"/>
      <c r="W7466" s="141" t="str" cm="1">
        <f t="array" ref="W7466">IF(SUM(LEN(B7466:V7466))=0,"",IF(OR(OR(ISBLANK(F7466),SUM(LEN(C7466),LEN(D7466))=0),AND(NOT(E7466="Unknown"),ISBLANK(J7466)),AND(NOT(O7466="Unknown"),ISBLANK(R7466))),"Missing Information", INDEX(Table15[Entire Service Line Classification], MATCH(SUMIFS(Table15[Unique ID],Table15[System-Owned Portion],E7466,Table15[If Material Anything Other than "Lead" in Column E,Was Material Ever Previously Lead?],G7466,Table15[Customer-Owned Portion],O7466),Table15[Unique ID],0),0)))</f>
        <v/>
      </c>
      <c r="X7466"/>
    </row>
    <row r="7467" spans="2:24" x14ac:dyDescent="0.35">
      <c r="B7467" s="146"/>
      <c r="C7467" s="31"/>
      <c r="D7467" s="31"/>
      <c r="E7467" s="44"/>
      <c r="F7467" s="43"/>
      <c r="G7467" s="84"/>
      <c r="H7467" s="31"/>
      <c r="I7467" s="207"/>
      <c r="J7467" s="84"/>
      <c r="K7467" s="31"/>
      <c r="L7467" s="31"/>
      <c r="M7467" s="169"/>
      <c r="N7467" s="148"/>
      <c r="O7467" s="106"/>
      <c r="P7467" s="43"/>
      <c r="Q7467" s="207"/>
      <c r="R7467" s="84"/>
      <c r="S7467" s="31"/>
      <c r="T7467" s="31"/>
      <c r="U7467" s="169"/>
      <c r="V7467" s="150"/>
      <c r="W7467" s="141" t="str" cm="1">
        <f t="array" ref="W7467">IF(SUM(LEN(B7467:V7467))=0,"",IF(OR(OR(ISBLANK(F7467),SUM(LEN(C7467),LEN(D7467))=0),AND(NOT(E7467="Unknown"),ISBLANK(J7467)),AND(NOT(O7467="Unknown"),ISBLANK(R7467))),"Missing Information", INDEX(Table15[Entire Service Line Classification], MATCH(SUMIFS(Table15[Unique ID],Table15[System-Owned Portion],E7467,Table15[If Material Anything Other than "Lead" in Column E,Was Material Ever Previously Lead?],G7467,Table15[Customer-Owned Portion],O7467),Table15[Unique ID],0),0)))</f>
        <v/>
      </c>
      <c r="X7467"/>
    </row>
    <row r="7468" spans="2:24" x14ac:dyDescent="0.35">
      <c r="B7468" s="146"/>
      <c r="C7468" s="31"/>
      <c r="D7468" s="31"/>
      <c r="E7468" s="44"/>
      <c r="F7468" s="43"/>
      <c r="G7468" s="84"/>
      <c r="H7468" s="31"/>
      <c r="I7468" s="207"/>
      <c r="J7468" s="84"/>
      <c r="K7468" s="31"/>
      <c r="L7468" s="31"/>
      <c r="M7468" s="169"/>
      <c r="N7468" s="148"/>
      <c r="O7468" s="106"/>
      <c r="P7468" s="43"/>
      <c r="Q7468" s="207"/>
      <c r="R7468" s="84"/>
      <c r="S7468" s="31"/>
      <c r="T7468" s="31"/>
      <c r="U7468" s="169"/>
      <c r="V7468" s="150"/>
      <c r="W7468" s="141" t="str" cm="1">
        <f t="array" ref="W7468">IF(SUM(LEN(B7468:V7468))=0,"",IF(OR(OR(ISBLANK(F7468),SUM(LEN(C7468),LEN(D7468))=0),AND(NOT(E7468="Unknown"),ISBLANK(J7468)),AND(NOT(O7468="Unknown"),ISBLANK(R7468))),"Missing Information", INDEX(Table15[Entire Service Line Classification], MATCH(SUMIFS(Table15[Unique ID],Table15[System-Owned Portion],E7468,Table15[If Material Anything Other than "Lead" in Column E,Was Material Ever Previously Lead?],G7468,Table15[Customer-Owned Portion],O7468),Table15[Unique ID],0),0)))</f>
        <v/>
      </c>
      <c r="X7468"/>
    </row>
    <row r="7469" spans="2:24" x14ac:dyDescent="0.35">
      <c r="B7469" s="146"/>
      <c r="C7469" s="31"/>
      <c r="D7469" s="31"/>
      <c r="E7469" s="44"/>
      <c r="F7469" s="43"/>
      <c r="G7469" s="84"/>
      <c r="H7469" s="31"/>
      <c r="I7469" s="207"/>
      <c r="J7469" s="84"/>
      <c r="K7469" s="31"/>
      <c r="L7469" s="31"/>
      <c r="M7469" s="169"/>
      <c r="N7469" s="148"/>
      <c r="O7469" s="106"/>
      <c r="P7469" s="43"/>
      <c r="Q7469" s="207"/>
      <c r="R7469" s="84"/>
      <c r="S7469" s="31"/>
      <c r="T7469" s="31"/>
      <c r="U7469" s="169"/>
      <c r="V7469" s="150"/>
      <c r="W7469" s="141" t="str" cm="1">
        <f t="array" ref="W7469">IF(SUM(LEN(B7469:V7469))=0,"",IF(OR(OR(ISBLANK(F7469),SUM(LEN(C7469),LEN(D7469))=0),AND(NOT(E7469="Unknown"),ISBLANK(J7469)),AND(NOT(O7469="Unknown"),ISBLANK(R7469))),"Missing Information", INDEX(Table15[Entire Service Line Classification], MATCH(SUMIFS(Table15[Unique ID],Table15[System-Owned Portion],E7469,Table15[If Material Anything Other than "Lead" in Column E,Was Material Ever Previously Lead?],G7469,Table15[Customer-Owned Portion],O7469),Table15[Unique ID],0),0)))</f>
        <v/>
      </c>
      <c r="X7469"/>
    </row>
    <row r="7470" spans="2:24" x14ac:dyDescent="0.35">
      <c r="B7470" s="146"/>
      <c r="C7470" s="31"/>
      <c r="D7470" s="31"/>
      <c r="E7470" s="44"/>
      <c r="F7470" s="43"/>
      <c r="G7470" s="84"/>
      <c r="H7470" s="31"/>
      <c r="I7470" s="207"/>
      <c r="J7470" s="84"/>
      <c r="K7470" s="31"/>
      <c r="L7470" s="31"/>
      <c r="M7470" s="169"/>
      <c r="N7470" s="148"/>
      <c r="O7470" s="106"/>
      <c r="P7470" s="43"/>
      <c r="Q7470" s="207"/>
      <c r="R7470" s="84"/>
      <c r="S7470" s="31"/>
      <c r="T7470" s="31"/>
      <c r="U7470" s="169"/>
      <c r="V7470" s="150"/>
      <c r="W7470" s="141" t="str" cm="1">
        <f t="array" ref="W7470">IF(SUM(LEN(B7470:V7470))=0,"",IF(OR(OR(ISBLANK(F7470),SUM(LEN(C7470),LEN(D7470))=0),AND(NOT(E7470="Unknown"),ISBLANK(J7470)),AND(NOT(O7470="Unknown"),ISBLANK(R7470))),"Missing Information", INDEX(Table15[Entire Service Line Classification], MATCH(SUMIFS(Table15[Unique ID],Table15[System-Owned Portion],E7470,Table15[If Material Anything Other than "Lead" in Column E,Was Material Ever Previously Lead?],G7470,Table15[Customer-Owned Portion],O7470),Table15[Unique ID],0),0)))</f>
        <v/>
      </c>
      <c r="X7470"/>
    </row>
    <row r="7471" spans="2:24" x14ac:dyDescent="0.35">
      <c r="B7471" s="146"/>
      <c r="C7471" s="31"/>
      <c r="D7471" s="31"/>
      <c r="E7471" s="44"/>
      <c r="F7471" s="43"/>
      <c r="G7471" s="84"/>
      <c r="H7471" s="31"/>
      <c r="I7471" s="207"/>
      <c r="J7471" s="84"/>
      <c r="K7471" s="31"/>
      <c r="L7471" s="31"/>
      <c r="M7471" s="169"/>
      <c r="N7471" s="148"/>
      <c r="O7471" s="106"/>
      <c r="P7471" s="43"/>
      <c r="Q7471" s="207"/>
      <c r="R7471" s="84"/>
      <c r="S7471" s="31"/>
      <c r="T7471" s="31"/>
      <c r="U7471" s="169"/>
      <c r="V7471" s="150"/>
      <c r="W7471" s="141" t="str" cm="1">
        <f t="array" ref="W7471">IF(SUM(LEN(B7471:V7471))=0,"",IF(OR(OR(ISBLANK(F7471),SUM(LEN(C7471),LEN(D7471))=0),AND(NOT(E7471="Unknown"),ISBLANK(J7471)),AND(NOT(O7471="Unknown"),ISBLANK(R7471))),"Missing Information", INDEX(Table15[Entire Service Line Classification], MATCH(SUMIFS(Table15[Unique ID],Table15[System-Owned Portion],E7471,Table15[If Material Anything Other than "Lead" in Column E,Was Material Ever Previously Lead?],G7471,Table15[Customer-Owned Portion],O7471),Table15[Unique ID],0),0)))</f>
        <v/>
      </c>
      <c r="X7471"/>
    </row>
    <row r="7472" spans="2:24" x14ac:dyDescent="0.35">
      <c r="B7472" s="146"/>
      <c r="C7472" s="31"/>
      <c r="D7472" s="31"/>
      <c r="E7472" s="44"/>
      <c r="F7472" s="43"/>
      <c r="G7472" s="84"/>
      <c r="H7472" s="31"/>
      <c r="I7472" s="207"/>
      <c r="J7472" s="84"/>
      <c r="K7472" s="31"/>
      <c r="L7472" s="31"/>
      <c r="M7472" s="169"/>
      <c r="N7472" s="148"/>
      <c r="O7472" s="106"/>
      <c r="P7472" s="43"/>
      <c r="Q7472" s="207"/>
      <c r="R7472" s="84"/>
      <c r="S7472" s="31"/>
      <c r="T7472" s="31"/>
      <c r="U7472" s="169"/>
      <c r="V7472" s="150"/>
      <c r="W7472" s="141" t="str" cm="1">
        <f t="array" ref="W7472">IF(SUM(LEN(B7472:V7472))=0,"",IF(OR(OR(ISBLANK(F7472),SUM(LEN(C7472),LEN(D7472))=0),AND(NOT(E7472="Unknown"),ISBLANK(J7472)),AND(NOT(O7472="Unknown"),ISBLANK(R7472))),"Missing Information", INDEX(Table15[Entire Service Line Classification], MATCH(SUMIFS(Table15[Unique ID],Table15[System-Owned Portion],E7472,Table15[If Material Anything Other than "Lead" in Column E,Was Material Ever Previously Lead?],G7472,Table15[Customer-Owned Portion],O7472),Table15[Unique ID],0),0)))</f>
        <v/>
      </c>
      <c r="X7472"/>
    </row>
    <row r="7473" spans="2:24" x14ac:dyDescent="0.35">
      <c r="B7473" s="146"/>
      <c r="C7473" s="31"/>
      <c r="D7473" s="31"/>
      <c r="E7473" s="44"/>
      <c r="F7473" s="43"/>
      <c r="G7473" s="84"/>
      <c r="H7473" s="31"/>
      <c r="I7473" s="207"/>
      <c r="J7473" s="84"/>
      <c r="K7473" s="31"/>
      <c r="L7473" s="31"/>
      <c r="M7473" s="169"/>
      <c r="N7473" s="148"/>
      <c r="O7473" s="106"/>
      <c r="P7473" s="43"/>
      <c r="Q7473" s="207"/>
      <c r="R7473" s="84"/>
      <c r="S7473" s="31"/>
      <c r="T7473" s="31"/>
      <c r="U7473" s="169"/>
      <c r="V7473" s="150"/>
      <c r="W7473" s="141" t="str" cm="1">
        <f t="array" ref="W7473">IF(SUM(LEN(B7473:V7473))=0,"",IF(OR(OR(ISBLANK(F7473),SUM(LEN(C7473),LEN(D7473))=0),AND(NOT(E7473="Unknown"),ISBLANK(J7473)),AND(NOT(O7473="Unknown"),ISBLANK(R7473))),"Missing Information", INDEX(Table15[Entire Service Line Classification], MATCH(SUMIFS(Table15[Unique ID],Table15[System-Owned Portion],E7473,Table15[If Material Anything Other than "Lead" in Column E,Was Material Ever Previously Lead?],G7473,Table15[Customer-Owned Portion],O7473),Table15[Unique ID],0),0)))</f>
        <v/>
      </c>
      <c r="X7473"/>
    </row>
    <row r="7474" spans="2:24" x14ac:dyDescent="0.35">
      <c r="B7474" s="146"/>
      <c r="C7474" s="31"/>
      <c r="D7474" s="31"/>
      <c r="E7474" s="44"/>
      <c r="F7474" s="43"/>
      <c r="G7474" s="84"/>
      <c r="H7474" s="31"/>
      <c r="I7474" s="207"/>
      <c r="J7474" s="84"/>
      <c r="K7474" s="31"/>
      <c r="L7474" s="31"/>
      <c r="M7474" s="169"/>
      <c r="N7474" s="148"/>
      <c r="O7474" s="106"/>
      <c r="P7474" s="43"/>
      <c r="Q7474" s="207"/>
      <c r="R7474" s="84"/>
      <c r="S7474" s="31"/>
      <c r="T7474" s="31"/>
      <c r="U7474" s="169"/>
      <c r="V7474" s="150"/>
      <c r="W7474" s="141" t="str" cm="1">
        <f t="array" ref="W7474">IF(SUM(LEN(B7474:V7474))=0,"",IF(OR(OR(ISBLANK(F7474),SUM(LEN(C7474),LEN(D7474))=0),AND(NOT(E7474="Unknown"),ISBLANK(J7474)),AND(NOT(O7474="Unknown"),ISBLANK(R7474))),"Missing Information", INDEX(Table15[Entire Service Line Classification], MATCH(SUMIFS(Table15[Unique ID],Table15[System-Owned Portion],E7474,Table15[If Material Anything Other than "Lead" in Column E,Was Material Ever Previously Lead?],G7474,Table15[Customer-Owned Portion],O7474),Table15[Unique ID],0),0)))</f>
        <v/>
      </c>
      <c r="X7474"/>
    </row>
    <row r="7475" spans="2:24" x14ac:dyDescent="0.35">
      <c r="B7475" s="146"/>
      <c r="C7475" s="31"/>
      <c r="D7475" s="31"/>
      <c r="E7475" s="44"/>
      <c r="F7475" s="43"/>
      <c r="G7475" s="84"/>
      <c r="H7475" s="31"/>
      <c r="I7475" s="207"/>
      <c r="J7475" s="84"/>
      <c r="K7475" s="31"/>
      <c r="L7475" s="31"/>
      <c r="M7475" s="169"/>
      <c r="N7475" s="148"/>
      <c r="O7475" s="106"/>
      <c r="P7475" s="43"/>
      <c r="Q7475" s="207"/>
      <c r="R7475" s="84"/>
      <c r="S7475" s="31"/>
      <c r="T7475" s="31"/>
      <c r="U7475" s="169"/>
      <c r="V7475" s="150"/>
      <c r="W7475" s="141" t="str" cm="1">
        <f t="array" ref="W7475">IF(SUM(LEN(B7475:V7475))=0,"",IF(OR(OR(ISBLANK(F7475),SUM(LEN(C7475),LEN(D7475))=0),AND(NOT(E7475="Unknown"),ISBLANK(J7475)),AND(NOT(O7475="Unknown"),ISBLANK(R7475))),"Missing Information", INDEX(Table15[Entire Service Line Classification], MATCH(SUMIFS(Table15[Unique ID],Table15[System-Owned Portion],E7475,Table15[If Material Anything Other than "Lead" in Column E,Was Material Ever Previously Lead?],G7475,Table15[Customer-Owned Portion],O7475),Table15[Unique ID],0),0)))</f>
        <v/>
      </c>
      <c r="X7475"/>
    </row>
    <row r="7476" spans="2:24" x14ac:dyDescent="0.35">
      <c r="B7476" s="146"/>
      <c r="C7476" s="31"/>
      <c r="D7476" s="31"/>
      <c r="E7476" s="44"/>
      <c r="F7476" s="43"/>
      <c r="G7476" s="84"/>
      <c r="H7476" s="31"/>
      <c r="I7476" s="207"/>
      <c r="J7476" s="84"/>
      <c r="K7476" s="31"/>
      <c r="L7476" s="31"/>
      <c r="M7476" s="169"/>
      <c r="N7476" s="148"/>
      <c r="O7476" s="106"/>
      <c r="P7476" s="43"/>
      <c r="Q7476" s="207"/>
      <c r="R7476" s="84"/>
      <c r="S7476" s="31"/>
      <c r="T7476" s="31"/>
      <c r="U7476" s="169"/>
      <c r="V7476" s="150"/>
      <c r="W7476" s="141" t="str" cm="1">
        <f t="array" ref="W7476">IF(SUM(LEN(B7476:V7476))=0,"",IF(OR(OR(ISBLANK(F7476),SUM(LEN(C7476),LEN(D7476))=0),AND(NOT(E7476="Unknown"),ISBLANK(J7476)),AND(NOT(O7476="Unknown"),ISBLANK(R7476))),"Missing Information", INDEX(Table15[Entire Service Line Classification], MATCH(SUMIFS(Table15[Unique ID],Table15[System-Owned Portion],E7476,Table15[If Material Anything Other than "Lead" in Column E,Was Material Ever Previously Lead?],G7476,Table15[Customer-Owned Portion],O7476),Table15[Unique ID],0),0)))</f>
        <v/>
      </c>
      <c r="X7476"/>
    </row>
    <row r="7477" spans="2:24" x14ac:dyDescent="0.35">
      <c r="B7477" s="146"/>
      <c r="C7477" s="31"/>
      <c r="D7477" s="31"/>
      <c r="E7477" s="44"/>
      <c r="F7477" s="43"/>
      <c r="G7477" s="84"/>
      <c r="H7477" s="31"/>
      <c r="I7477" s="207"/>
      <c r="J7477" s="84"/>
      <c r="K7477" s="31"/>
      <c r="L7477" s="31"/>
      <c r="M7477" s="169"/>
      <c r="N7477" s="148"/>
      <c r="O7477" s="106"/>
      <c r="P7477" s="43"/>
      <c r="Q7477" s="207"/>
      <c r="R7477" s="84"/>
      <c r="S7477" s="31"/>
      <c r="T7477" s="31"/>
      <c r="U7477" s="169"/>
      <c r="V7477" s="150"/>
      <c r="W7477" s="141" t="str" cm="1">
        <f t="array" ref="W7477">IF(SUM(LEN(B7477:V7477))=0,"",IF(OR(OR(ISBLANK(F7477),SUM(LEN(C7477),LEN(D7477))=0),AND(NOT(E7477="Unknown"),ISBLANK(J7477)),AND(NOT(O7477="Unknown"),ISBLANK(R7477))),"Missing Information", INDEX(Table15[Entire Service Line Classification], MATCH(SUMIFS(Table15[Unique ID],Table15[System-Owned Portion],E7477,Table15[If Material Anything Other than "Lead" in Column E,Was Material Ever Previously Lead?],G7477,Table15[Customer-Owned Portion],O7477),Table15[Unique ID],0),0)))</f>
        <v/>
      </c>
      <c r="X7477"/>
    </row>
    <row r="7478" spans="2:24" x14ac:dyDescent="0.35">
      <c r="B7478" s="146"/>
      <c r="C7478" s="31"/>
      <c r="D7478" s="31"/>
      <c r="E7478" s="44"/>
      <c r="F7478" s="43"/>
      <c r="G7478" s="84"/>
      <c r="H7478" s="31"/>
      <c r="I7478" s="207"/>
      <c r="J7478" s="84"/>
      <c r="K7478" s="31"/>
      <c r="L7478" s="31"/>
      <c r="M7478" s="169"/>
      <c r="N7478" s="148"/>
      <c r="O7478" s="106"/>
      <c r="P7478" s="43"/>
      <c r="Q7478" s="207"/>
      <c r="R7478" s="84"/>
      <c r="S7478" s="31"/>
      <c r="T7478" s="31"/>
      <c r="U7478" s="169"/>
      <c r="V7478" s="150"/>
      <c r="W7478" s="141" t="str" cm="1">
        <f t="array" ref="W7478">IF(SUM(LEN(B7478:V7478))=0,"",IF(OR(OR(ISBLANK(F7478),SUM(LEN(C7478),LEN(D7478))=0),AND(NOT(E7478="Unknown"),ISBLANK(J7478)),AND(NOT(O7478="Unknown"),ISBLANK(R7478))),"Missing Information", INDEX(Table15[Entire Service Line Classification], MATCH(SUMIFS(Table15[Unique ID],Table15[System-Owned Portion],E7478,Table15[If Material Anything Other than "Lead" in Column E,Was Material Ever Previously Lead?],G7478,Table15[Customer-Owned Portion],O7478),Table15[Unique ID],0),0)))</f>
        <v/>
      </c>
      <c r="X7478"/>
    </row>
    <row r="7479" spans="2:24" x14ac:dyDescent="0.35">
      <c r="B7479" s="146"/>
      <c r="C7479" s="31"/>
      <c r="D7479" s="31"/>
      <c r="E7479" s="44"/>
      <c r="F7479" s="43"/>
      <c r="G7479" s="84"/>
      <c r="H7479" s="31"/>
      <c r="I7479" s="207"/>
      <c r="J7479" s="84"/>
      <c r="K7479" s="31"/>
      <c r="L7479" s="31"/>
      <c r="M7479" s="169"/>
      <c r="N7479" s="148"/>
      <c r="O7479" s="106"/>
      <c r="P7479" s="43"/>
      <c r="Q7479" s="207"/>
      <c r="R7479" s="84"/>
      <c r="S7479" s="31"/>
      <c r="T7479" s="31"/>
      <c r="U7479" s="169"/>
      <c r="V7479" s="150"/>
      <c r="W7479" s="141" t="str" cm="1">
        <f t="array" ref="W7479">IF(SUM(LEN(B7479:V7479))=0,"",IF(OR(OR(ISBLANK(F7479),SUM(LEN(C7479),LEN(D7479))=0),AND(NOT(E7479="Unknown"),ISBLANK(J7479)),AND(NOT(O7479="Unknown"),ISBLANK(R7479))),"Missing Information", INDEX(Table15[Entire Service Line Classification], MATCH(SUMIFS(Table15[Unique ID],Table15[System-Owned Portion],E7479,Table15[If Material Anything Other than "Lead" in Column E,Was Material Ever Previously Lead?],G7479,Table15[Customer-Owned Portion],O7479),Table15[Unique ID],0),0)))</f>
        <v/>
      </c>
      <c r="X7479"/>
    </row>
    <row r="7480" spans="2:24" x14ac:dyDescent="0.35">
      <c r="B7480" s="146"/>
      <c r="C7480" s="31"/>
      <c r="D7480" s="31"/>
      <c r="E7480" s="44"/>
      <c r="F7480" s="43"/>
      <c r="G7480" s="84"/>
      <c r="H7480" s="31"/>
      <c r="I7480" s="207"/>
      <c r="J7480" s="84"/>
      <c r="K7480" s="31"/>
      <c r="L7480" s="31"/>
      <c r="M7480" s="169"/>
      <c r="N7480" s="148"/>
      <c r="O7480" s="106"/>
      <c r="P7480" s="43"/>
      <c r="Q7480" s="207"/>
      <c r="R7480" s="84"/>
      <c r="S7480" s="31"/>
      <c r="T7480" s="31"/>
      <c r="U7480" s="169"/>
      <c r="V7480" s="150"/>
      <c r="W7480" s="141" t="str" cm="1">
        <f t="array" ref="W7480">IF(SUM(LEN(B7480:V7480))=0,"",IF(OR(OR(ISBLANK(F7480),SUM(LEN(C7480),LEN(D7480))=0),AND(NOT(E7480="Unknown"),ISBLANK(J7480)),AND(NOT(O7480="Unknown"),ISBLANK(R7480))),"Missing Information", INDEX(Table15[Entire Service Line Classification], MATCH(SUMIFS(Table15[Unique ID],Table15[System-Owned Portion],E7480,Table15[If Material Anything Other than "Lead" in Column E,Was Material Ever Previously Lead?],G7480,Table15[Customer-Owned Portion],O7480),Table15[Unique ID],0),0)))</f>
        <v/>
      </c>
      <c r="X7480"/>
    </row>
    <row r="7481" spans="2:24" x14ac:dyDescent="0.35">
      <c r="B7481" s="146"/>
      <c r="C7481" s="31"/>
      <c r="D7481" s="31"/>
      <c r="E7481" s="44"/>
      <c r="F7481" s="43"/>
      <c r="G7481" s="84"/>
      <c r="H7481" s="31"/>
      <c r="I7481" s="207"/>
      <c r="J7481" s="84"/>
      <c r="K7481" s="31"/>
      <c r="L7481" s="31"/>
      <c r="M7481" s="169"/>
      <c r="N7481" s="148"/>
      <c r="O7481" s="106"/>
      <c r="P7481" s="43"/>
      <c r="Q7481" s="207"/>
      <c r="R7481" s="84"/>
      <c r="S7481" s="31"/>
      <c r="T7481" s="31"/>
      <c r="U7481" s="169"/>
      <c r="V7481" s="150"/>
      <c r="W7481" s="141" t="str" cm="1">
        <f t="array" ref="W7481">IF(SUM(LEN(B7481:V7481))=0,"",IF(OR(OR(ISBLANK(F7481),SUM(LEN(C7481),LEN(D7481))=0),AND(NOT(E7481="Unknown"),ISBLANK(J7481)),AND(NOT(O7481="Unknown"),ISBLANK(R7481))),"Missing Information", INDEX(Table15[Entire Service Line Classification], MATCH(SUMIFS(Table15[Unique ID],Table15[System-Owned Portion],E7481,Table15[If Material Anything Other than "Lead" in Column E,Was Material Ever Previously Lead?],G7481,Table15[Customer-Owned Portion],O7481),Table15[Unique ID],0),0)))</f>
        <v/>
      </c>
      <c r="X7481"/>
    </row>
    <row r="7482" spans="2:24" x14ac:dyDescent="0.35">
      <c r="B7482" s="146"/>
      <c r="C7482" s="31"/>
      <c r="D7482" s="31"/>
      <c r="E7482" s="44"/>
      <c r="F7482" s="43"/>
      <c r="G7482" s="84"/>
      <c r="H7482" s="31"/>
      <c r="I7482" s="207"/>
      <c r="J7482" s="84"/>
      <c r="K7482" s="31"/>
      <c r="L7482" s="31"/>
      <c r="M7482" s="169"/>
      <c r="N7482" s="148"/>
      <c r="O7482" s="106"/>
      <c r="P7482" s="43"/>
      <c r="Q7482" s="207"/>
      <c r="R7482" s="84"/>
      <c r="S7482" s="31"/>
      <c r="T7482" s="31"/>
      <c r="U7482" s="169"/>
      <c r="V7482" s="150"/>
      <c r="W7482" s="141" t="str" cm="1">
        <f t="array" ref="W7482">IF(SUM(LEN(B7482:V7482))=0,"",IF(OR(OR(ISBLANK(F7482),SUM(LEN(C7482),LEN(D7482))=0),AND(NOT(E7482="Unknown"),ISBLANK(J7482)),AND(NOT(O7482="Unknown"),ISBLANK(R7482))),"Missing Information", INDEX(Table15[Entire Service Line Classification], MATCH(SUMIFS(Table15[Unique ID],Table15[System-Owned Portion],E7482,Table15[If Material Anything Other than "Lead" in Column E,Was Material Ever Previously Lead?],G7482,Table15[Customer-Owned Portion],O7482),Table15[Unique ID],0),0)))</f>
        <v/>
      </c>
      <c r="X7482"/>
    </row>
    <row r="7483" spans="2:24" x14ac:dyDescent="0.35">
      <c r="B7483" s="146"/>
      <c r="C7483" s="31"/>
      <c r="D7483" s="31"/>
      <c r="E7483" s="44"/>
      <c r="F7483" s="43"/>
      <c r="G7483" s="84"/>
      <c r="H7483" s="31"/>
      <c r="I7483" s="207"/>
      <c r="J7483" s="84"/>
      <c r="K7483" s="31"/>
      <c r="L7483" s="31"/>
      <c r="M7483" s="169"/>
      <c r="N7483" s="148"/>
      <c r="O7483" s="106"/>
      <c r="P7483" s="43"/>
      <c r="Q7483" s="207"/>
      <c r="R7483" s="84"/>
      <c r="S7483" s="31"/>
      <c r="T7483" s="31"/>
      <c r="U7483" s="169"/>
      <c r="V7483" s="150"/>
      <c r="W7483" s="141" t="str" cm="1">
        <f t="array" ref="W7483">IF(SUM(LEN(B7483:V7483))=0,"",IF(OR(OR(ISBLANK(F7483),SUM(LEN(C7483),LEN(D7483))=0),AND(NOT(E7483="Unknown"),ISBLANK(J7483)),AND(NOT(O7483="Unknown"),ISBLANK(R7483))),"Missing Information", INDEX(Table15[Entire Service Line Classification], MATCH(SUMIFS(Table15[Unique ID],Table15[System-Owned Portion],E7483,Table15[If Material Anything Other than "Lead" in Column E,Was Material Ever Previously Lead?],G7483,Table15[Customer-Owned Portion],O7483),Table15[Unique ID],0),0)))</f>
        <v/>
      </c>
      <c r="X7483"/>
    </row>
    <row r="7484" spans="2:24" x14ac:dyDescent="0.35">
      <c r="B7484" s="146"/>
      <c r="C7484" s="31"/>
      <c r="D7484" s="31"/>
      <c r="E7484" s="44"/>
      <c r="F7484" s="43"/>
      <c r="G7484" s="84"/>
      <c r="H7484" s="31"/>
      <c r="I7484" s="207"/>
      <c r="J7484" s="84"/>
      <c r="K7484" s="31"/>
      <c r="L7484" s="31"/>
      <c r="M7484" s="169"/>
      <c r="N7484" s="148"/>
      <c r="O7484" s="106"/>
      <c r="P7484" s="43"/>
      <c r="Q7484" s="207"/>
      <c r="R7484" s="84"/>
      <c r="S7484" s="31"/>
      <c r="T7484" s="31"/>
      <c r="U7484" s="169"/>
      <c r="V7484" s="150"/>
      <c r="W7484" s="141" t="str" cm="1">
        <f t="array" ref="W7484">IF(SUM(LEN(B7484:V7484))=0,"",IF(OR(OR(ISBLANK(F7484),SUM(LEN(C7484),LEN(D7484))=0),AND(NOT(E7484="Unknown"),ISBLANK(J7484)),AND(NOT(O7484="Unknown"),ISBLANK(R7484))),"Missing Information", INDEX(Table15[Entire Service Line Classification], MATCH(SUMIFS(Table15[Unique ID],Table15[System-Owned Portion],E7484,Table15[If Material Anything Other than "Lead" in Column E,Was Material Ever Previously Lead?],G7484,Table15[Customer-Owned Portion],O7484),Table15[Unique ID],0),0)))</f>
        <v/>
      </c>
      <c r="X7484"/>
    </row>
    <row r="7485" spans="2:24" x14ac:dyDescent="0.35">
      <c r="B7485" s="146"/>
      <c r="C7485" s="31"/>
      <c r="D7485" s="31"/>
      <c r="E7485" s="44"/>
      <c r="F7485" s="43"/>
      <c r="G7485" s="84"/>
      <c r="H7485" s="31"/>
      <c r="I7485" s="207"/>
      <c r="J7485" s="84"/>
      <c r="K7485" s="31"/>
      <c r="L7485" s="31"/>
      <c r="M7485" s="169"/>
      <c r="N7485" s="148"/>
      <c r="O7485" s="106"/>
      <c r="P7485" s="43"/>
      <c r="Q7485" s="207"/>
      <c r="R7485" s="84"/>
      <c r="S7485" s="31"/>
      <c r="T7485" s="31"/>
      <c r="U7485" s="169"/>
      <c r="V7485" s="150"/>
      <c r="W7485" s="141" t="str" cm="1">
        <f t="array" ref="W7485">IF(SUM(LEN(B7485:V7485))=0,"",IF(OR(OR(ISBLANK(F7485),SUM(LEN(C7485),LEN(D7485))=0),AND(NOT(E7485="Unknown"),ISBLANK(J7485)),AND(NOT(O7485="Unknown"),ISBLANK(R7485))),"Missing Information", INDEX(Table15[Entire Service Line Classification], MATCH(SUMIFS(Table15[Unique ID],Table15[System-Owned Portion],E7485,Table15[If Material Anything Other than "Lead" in Column E,Was Material Ever Previously Lead?],G7485,Table15[Customer-Owned Portion],O7485),Table15[Unique ID],0),0)))</f>
        <v/>
      </c>
      <c r="X7485"/>
    </row>
    <row r="7486" spans="2:24" x14ac:dyDescent="0.35">
      <c r="B7486" s="146"/>
      <c r="C7486" s="31"/>
      <c r="D7486" s="31"/>
      <c r="E7486" s="44"/>
      <c r="F7486" s="43"/>
      <c r="G7486" s="84"/>
      <c r="H7486" s="31"/>
      <c r="I7486" s="207"/>
      <c r="J7486" s="84"/>
      <c r="K7486" s="31"/>
      <c r="L7486" s="31"/>
      <c r="M7486" s="169"/>
      <c r="N7486" s="148"/>
      <c r="O7486" s="106"/>
      <c r="P7486" s="43"/>
      <c r="Q7486" s="207"/>
      <c r="R7486" s="84"/>
      <c r="S7486" s="31"/>
      <c r="T7486" s="31"/>
      <c r="U7486" s="169"/>
      <c r="V7486" s="150"/>
      <c r="W7486" s="141" t="str" cm="1">
        <f t="array" ref="W7486">IF(SUM(LEN(B7486:V7486))=0,"",IF(OR(OR(ISBLANK(F7486),SUM(LEN(C7486),LEN(D7486))=0),AND(NOT(E7486="Unknown"),ISBLANK(J7486)),AND(NOT(O7486="Unknown"),ISBLANK(R7486))),"Missing Information", INDEX(Table15[Entire Service Line Classification], MATCH(SUMIFS(Table15[Unique ID],Table15[System-Owned Portion],E7486,Table15[If Material Anything Other than "Lead" in Column E,Was Material Ever Previously Lead?],G7486,Table15[Customer-Owned Portion],O7486),Table15[Unique ID],0),0)))</f>
        <v/>
      </c>
      <c r="X7486"/>
    </row>
    <row r="7487" spans="2:24" x14ac:dyDescent="0.35">
      <c r="B7487" s="146"/>
      <c r="C7487" s="31"/>
      <c r="D7487" s="31"/>
      <c r="E7487" s="44"/>
      <c r="F7487" s="43"/>
      <c r="G7487" s="84"/>
      <c r="H7487" s="31"/>
      <c r="I7487" s="207"/>
      <c r="J7487" s="84"/>
      <c r="K7487" s="31"/>
      <c r="L7487" s="31"/>
      <c r="M7487" s="169"/>
      <c r="N7487" s="148"/>
      <c r="O7487" s="106"/>
      <c r="P7487" s="43"/>
      <c r="Q7487" s="207"/>
      <c r="R7487" s="84"/>
      <c r="S7487" s="31"/>
      <c r="T7487" s="31"/>
      <c r="U7487" s="169"/>
      <c r="V7487" s="150"/>
      <c r="W7487" s="141" t="str" cm="1">
        <f t="array" ref="W7487">IF(SUM(LEN(B7487:V7487))=0,"",IF(OR(OR(ISBLANK(F7487),SUM(LEN(C7487),LEN(D7487))=0),AND(NOT(E7487="Unknown"),ISBLANK(J7487)),AND(NOT(O7487="Unknown"),ISBLANK(R7487))),"Missing Information", INDEX(Table15[Entire Service Line Classification], MATCH(SUMIFS(Table15[Unique ID],Table15[System-Owned Portion],E7487,Table15[If Material Anything Other than "Lead" in Column E,Was Material Ever Previously Lead?],G7487,Table15[Customer-Owned Portion],O7487),Table15[Unique ID],0),0)))</f>
        <v/>
      </c>
      <c r="X7487"/>
    </row>
    <row r="7488" spans="2:24" x14ac:dyDescent="0.35">
      <c r="B7488" s="146"/>
      <c r="C7488" s="31"/>
      <c r="D7488" s="31"/>
      <c r="E7488" s="44"/>
      <c r="F7488" s="43"/>
      <c r="G7488" s="84"/>
      <c r="H7488" s="31"/>
      <c r="I7488" s="207"/>
      <c r="J7488" s="84"/>
      <c r="K7488" s="31"/>
      <c r="L7488" s="31"/>
      <c r="M7488" s="169"/>
      <c r="N7488" s="148"/>
      <c r="O7488" s="106"/>
      <c r="P7488" s="43"/>
      <c r="Q7488" s="207"/>
      <c r="R7488" s="84"/>
      <c r="S7488" s="31"/>
      <c r="T7488" s="31"/>
      <c r="U7488" s="169"/>
      <c r="V7488" s="150"/>
      <c r="W7488" s="141" t="str" cm="1">
        <f t="array" ref="W7488">IF(SUM(LEN(B7488:V7488))=0,"",IF(OR(OR(ISBLANK(F7488),SUM(LEN(C7488),LEN(D7488))=0),AND(NOT(E7488="Unknown"),ISBLANK(J7488)),AND(NOT(O7488="Unknown"),ISBLANK(R7488))),"Missing Information", INDEX(Table15[Entire Service Line Classification], MATCH(SUMIFS(Table15[Unique ID],Table15[System-Owned Portion],E7488,Table15[If Material Anything Other than "Lead" in Column E,Was Material Ever Previously Lead?],G7488,Table15[Customer-Owned Portion],O7488),Table15[Unique ID],0),0)))</f>
        <v/>
      </c>
      <c r="X7488"/>
    </row>
    <row r="7489" spans="2:24" x14ac:dyDescent="0.35">
      <c r="B7489" s="146"/>
      <c r="C7489" s="31"/>
      <c r="D7489" s="31"/>
      <c r="E7489" s="44"/>
      <c r="F7489" s="43"/>
      <c r="G7489" s="84"/>
      <c r="H7489" s="31"/>
      <c r="I7489" s="207"/>
      <c r="J7489" s="84"/>
      <c r="K7489" s="31"/>
      <c r="L7489" s="31"/>
      <c r="M7489" s="169"/>
      <c r="N7489" s="148"/>
      <c r="O7489" s="106"/>
      <c r="P7489" s="43"/>
      <c r="Q7489" s="207"/>
      <c r="R7489" s="84"/>
      <c r="S7489" s="31"/>
      <c r="T7489" s="31"/>
      <c r="U7489" s="169"/>
      <c r="V7489" s="150"/>
      <c r="W7489" s="141" t="str" cm="1">
        <f t="array" ref="W7489">IF(SUM(LEN(B7489:V7489))=0,"",IF(OR(OR(ISBLANK(F7489),SUM(LEN(C7489),LEN(D7489))=0),AND(NOT(E7489="Unknown"),ISBLANK(J7489)),AND(NOT(O7489="Unknown"),ISBLANK(R7489))),"Missing Information", INDEX(Table15[Entire Service Line Classification], MATCH(SUMIFS(Table15[Unique ID],Table15[System-Owned Portion],E7489,Table15[If Material Anything Other than "Lead" in Column E,Was Material Ever Previously Lead?],G7489,Table15[Customer-Owned Portion],O7489),Table15[Unique ID],0),0)))</f>
        <v/>
      </c>
      <c r="X7489"/>
    </row>
    <row r="7490" spans="2:24" x14ac:dyDescent="0.35">
      <c r="B7490" s="146"/>
      <c r="C7490" s="31"/>
      <c r="D7490" s="31"/>
      <c r="E7490" s="44"/>
      <c r="F7490" s="43"/>
      <c r="G7490" s="84"/>
      <c r="H7490" s="31"/>
      <c r="I7490" s="207"/>
      <c r="J7490" s="84"/>
      <c r="K7490" s="31"/>
      <c r="L7490" s="31"/>
      <c r="M7490" s="169"/>
      <c r="N7490" s="148"/>
      <c r="O7490" s="106"/>
      <c r="P7490" s="43"/>
      <c r="Q7490" s="207"/>
      <c r="R7490" s="84"/>
      <c r="S7490" s="31"/>
      <c r="T7490" s="31"/>
      <c r="U7490" s="169"/>
      <c r="V7490" s="150"/>
      <c r="W7490" s="141" t="str" cm="1">
        <f t="array" ref="W7490">IF(SUM(LEN(B7490:V7490))=0,"",IF(OR(OR(ISBLANK(F7490),SUM(LEN(C7490),LEN(D7490))=0),AND(NOT(E7490="Unknown"),ISBLANK(J7490)),AND(NOT(O7490="Unknown"),ISBLANK(R7490))),"Missing Information", INDEX(Table15[Entire Service Line Classification], MATCH(SUMIFS(Table15[Unique ID],Table15[System-Owned Portion],E7490,Table15[If Material Anything Other than "Lead" in Column E,Was Material Ever Previously Lead?],G7490,Table15[Customer-Owned Portion],O7490),Table15[Unique ID],0),0)))</f>
        <v/>
      </c>
      <c r="X7490"/>
    </row>
    <row r="7491" spans="2:24" x14ac:dyDescent="0.35">
      <c r="B7491" s="146"/>
      <c r="C7491" s="31"/>
      <c r="D7491" s="31"/>
      <c r="E7491" s="44"/>
      <c r="F7491" s="43"/>
      <c r="G7491" s="84"/>
      <c r="H7491" s="31"/>
      <c r="I7491" s="207"/>
      <c r="J7491" s="84"/>
      <c r="K7491" s="31"/>
      <c r="L7491" s="31"/>
      <c r="M7491" s="169"/>
      <c r="N7491" s="148"/>
      <c r="O7491" s="106"/>
      <c r="P7491" s="43"/>
      <c r="Q7491" s="207"/>
      <c r="R7491" s="84"/>
      <c r="S7491" s="31"/>
      <c r="T7491" s="31"/>
      <c r="U7491" s="169"/>
      <c r="V7491" s="150"/>
      <c r="W7491" s="141" t="str" cm="1">
        <f t="array" ref="W7491">IF(SUM(LEN(B7491:V7491))=0,"",IF(OR(OR(ISBLANK(F7491),SUM(LEN(C7491),LEN(D7491))=0),AND(NOT(E7491="Unknown"),ISBLANK(J7491)),AND(NOT(O7491="Unknown"),ISBLANK(R7491))),"Missing Information", INDEX(Table15[Entire Service Line Classification], MATCH(SUMIFS(Table15[Unique ID],Table15[System-Owned Portion],E7491,Table15[If Material Anything Other than "Lead" in Column E,Was Material Ever Previously Lead?],G7491,Table15[Customer-Owned Portion],O7491),Table15[Unique ID],0),0)))</f>
        <v/>
      </c>
      <c r="X7491"/>
    </row>
    <row r="7492" spans="2:24" x14ac:dyDescent="0.35">
      <c r="B7492" s="146"/>
      <c r="C7492" s="31"/>
      <c r="D7492" s="31"/>
      <c r="E7492" s="44"/>
      <c r="F7492" s="43"/>
      <c r="G7492" s="84"/>
      <c r="H7492" s="31"/>
      <c r="I7492" s="207"/>
      <c r="J7492" s="84"/>
      <c r="K7492" s="31"/>
      <c r="L7492" s="31"/>
      <c r="M7492" s="169"/>
      <c r="N7492" s="148"/>
      <c r="O7492" s="106"/>
      <c r="P7492" s="43"/>
      <c r="Q7492" s="207"/>
      <c r="R7492" s="84"/>
      <c r="S7492" s="31"/>
      <c r="T7492" s="31"/>
      <c r="U7492" s="169"/>
      <c r="V7492" s="150"/>
      <c r="W7492" s="141" t="str" cm="1">
        <f t="array" ref="W7492">IF(SUM(LEN(B7492:V7492))=0,"",IF(OR(OR(ISBLANK(F7492),SUM(LEN(C7492),LEN(D7492))=0),AND(NOT(E7492="Unknown"),ISBLANK(J7492)),AND(NOT(O7492="Unknown"),ISBLANK(R7492))),"Missing Information", INDEX(Table15[Entire Service Line Classification], MATCH(SUMIFS(Table15[Unique ID],Table15[System-Owned Portion],E7492,Table15[If Material Anything Other than "Lead" in Column E,Was Material Ever Previously Lead?],G7492,Table15[Customer-Owned Portion],O7492),Table15[Unique ID],0),0)))</f>
        <v/>
      </c>
      <c r="X7492"/>
    </row>
    <row r="7493" spans="2:24" x14ac:dyDescent="0.35">
      <c r="B7493" s="146"/>
      <c r="C7493" s="31"/>
      <c r="D7493" s="31"/>
      <c r="E7493" s="44"/>
      <c r="F7493" s="43"/>
      <c r="G7493" s="84"/>
      <c r="H7493" s="31"/>
      <c r="I7493" s="207"/>
      <c r="J7493" s="84"/>
      <c r="K7493" s="31"/>
      <c r="L7493" s="31"/>
      <c r="M7493" s="169"/>
      <c r="N7493" s="148"/>
      <c r="O7493" s="106"/>
      <c r="P7493" s="43"/>
      <c r="Q7493" s="207"/>
      <c r="R7493" s="84"/>
      <c r="S7493" s="31"/>
      <c r="T7493" s="31"/>
      <c r="U7493" s="169"/>
      <c r="V7493" s="150"/>
      <c r="W7493" s="141" t="str" cm="1">
        <f t="array" ref="W7493">IF(SUM(LEN(B7493:V7493))=0,"",IF(OR(OR(ISBLANK(F7493),SUM(LEN(C7493),LEN(D7493))=0),AND(NOT(E7493="Unknown"),ISBLANK(J7493)),AND(NOT(O7493="Unknown"),ISBLANK(R7493))),"Missing Information", INDEX(Table15[Entire Service Line Classification], MATCH(SUMIFS(Table15[Unique ID],Table15[System-Owned Portion],E7493,Table15[If Material Anything Other than "Lead" in Column E,Was Material Ever Previously Lead?],G7493,Table15[Customer-Owned Portion],O7493),Table15[Unique ID],0),0)))</f>
        <v/>
      </c>
      <c r="X7493"/>
    </row>
    <row r="7494" spans="2:24" x14ac:dyDescent="0.35">
      <c r="B7494" s="146"/>
      <c r="C7494" s="31"/>
      <c r="D7494" s="31"/>
      <c r="E7494" s="44"/>
      <c r="F7494" s="43"/>
      <c r="G7494" s="84"/>
      <c r="H7494" s="31"/>
      <c r="I7494" s="207"/>
      <c r="J7494" s="84"/>
      <c r="K7494" s="31"/>
      <c r="L7494" s="31"/>
      <c r="M7494" s="169"/>
      <c r="N7494" s="148"/>
      <c r="O7494" s="106"/>
      <c r="P7494" s="43"/>
      <c r="Q7494" s="207"/>
      <c r="R7494" s="84"/>
      <c r="S7494" s="31"/>
      <c r="T7494" s="31"/>
      <c r="U7494" s="169"/>
      <c r="V7494" s="150"/>
      <c r="W7494" s="141" t="str" cm="1">
        <f t="array" ref="W7494">IF(SUM(LEN(B7494:V7494))=0,"",IF(OR(OR(ISBLANK(F7494),SUM(LEN(C7494),LEN(D7494))=0),AND(NOT(E7494="Unknown"),ISBLANK(J7494)),AND(NOT(O7494="Unknown"),ISBLANK(R7494))),"Missing Information", INDEX(Table15[Entire Service Line Classification], MATCH(SUMIFS(Table15[Unique ID],Table15[System-Owned Portion],E7494,Table15[If Material Anything Other than "Lead" in Column E,Was Material Ever Previously Lead?],G7494,Table15[Customer-Owned Portion],O7494),Table15[Unique ID],0),0)))</f>
        <v/>
      </c>
      <c r="X7494"/>
    </row>
    <row r="7495" spans="2:24" x14ac:dyDescent="0.35">
      <c r="B7495" s="146"/>
      <c r="C7495" s="31"/>
      <c r="D7495" s="31"/>
      <c r="E7495" s="44"/>
      <c r="F7495" s="43"/>
      <c r="G7495" s="84"/>
      <c r="H7495" s="31"/>
      <c r="I7495" s="207"/>
      <c r="J7495" s="84"/>
      <c r="K7495" s="31"/>
      <c r="L7495" s="31"/>
      <c r="M7495" s="169"/>
      <c r="N7495" s="148"/>
      <c r="O7495" s="106"/>
      <c r="P7495" s="43"/>
      <c r="Q7495" s="207"/>
      <c r="R7495" s="84"/>
      <c r="S7495" s="31"/>
      <c r="T7495" s="31"/>
      <c r="U7495" s="169"/>
      <c r="V7495" s="150"/>
      <c r="W7495" s="141" t="str" cm="1">
        <f t="array" ref="W7495">IF(SUM(LEN(B7495:V7495))=0,"",IF(OR(OR(ISBLANK(F7495),SUM(LEN(C7495),LEN(D7495))=0),AND(NOT(E7495="Unknown"),ISBLANK(J7495)),AND(NOT(O7495="Unknown"),ISBLANK(R7495))),"Missing Information", INDEX(Table15[Entire Service Line Classification], MATCH(SUMIFS(Table15[Unique ID],Table15[System-Owned Portion],E7495,Table15[If Material Anything Other than "Lead" in Column E,Was Material Ever Previously Lead?],G7495,Table15[Customer-Owned Portion],O7495),Table15[Unique ID],0),0)))</f>
        <v/>
      </c>
      <c r="X7495"/>
    </row>
    <row r="7496" spans="2:24" x14ac:dyDescent="0.35">
      <c r="B7496" s="146"/>
      <c r="C7496" s="31"/>
      <c r="D7496" s="31"/>
      <c r="E7496" s="44"/>
      <c r="F7496" s="43"/>
      <c r="G7496" s="84"/>
      <c r="H7496" s="31"/>
      <c r="I7496" s="207"/>
      <c r="J7496" s="84"/>
      <c r="K7496" s="31"/>
      <c r="L7496" s="31"/>
      <c r="M7496" s="169"/>
      <c r="N7496" s="148"/>
      <c r="O7496" s="106"/>
      <c r="P7496" s="43"/>
      <c r="Q7496" s="207"/>
      <c r="R7496" s="84"/>
      <c r="S7496" s="31"/>
      <c r="T7496" s="31"/>
      <c r="U7496" s="169"/>
      <c r="V7496" s="150"/>
      <c r="W7496" s="141" t="str" cm="1">
        <f t="array" ref="W7496">IF(SUM(LEN(B7496:V7496))=0,"",IF(OR(OR(ISBLANK(F7496),SUM(LEN(C7496),LEN(D7496))=0),AND(NOT(E7496="Unknown"),ISBLANK(J7496)),AND(NOT(O7496="Unknown"),ISBLANK(R7496))),"Missing Information", INDEX(Table15[Entire Service Line Classification], MATCH(SUMIFS(Table15[Unique ID],Table15[System-Owned Portion],E7496,Table15[If Material Anything Other than "Lead" in Column E,Was Material Ever Previously Lead?],G7496,Table15[Customer-Owned Portion],O7496),Table15[Unique ID],0),0)))</f>
        <v/>
      </c>
      <c r="X7496"/>
    </row>
    <row r="7497" spans="2:24" x14ac:dyDescent="0.35">
      <c r="B7497" s="146"/>
      <c r="C7497" s="31"/>
      <c r="D7497" s="31"/>
      <c r="E7497" s="44"/>
      <c r="F7497" s="43"/>
      <c r="G7497" s="84"/>
      <c r="H7497" s="31"/>
      <c r="I7497" s="207"/>
      <c r="J7497" s="84"/>
      <c r="K7497" s="31"/>
      <c r="L7497" s="31"/>
      <c r="M7497" s="169"/>
      <c r="N7497" s="148"/>
      <c r="O7497" s="106"/>
      <c r="P7497" s="43"/>
      <c r="Q7497" s="207"/>
      <c r="R7497" s="84"/>
      <c r="S7497" s="31"/>
      <c r="T7497" s="31"/>
      <c r="U7497" s="169"/>
      <c r="V7497" s="150"/>
      <c r="W7497" s="141" t="str" cm="1">
        <f t="array" ref="W7497">IF(SUM(LEN(B7497:V7497))=0,"",IF(OR(OR(ISBLANK(F7497),SUM(LEN(C7497),LEN(D7497))=0),AND(NOT(E7497="Unknown"),ISBLANK(J7497)),AND(NOT(O7497="Unknown"),ISBLANK(R7497))),"Missing Information", INDEX(Table15[Entire Service Line Classification], MATCH(SUMIFS(Table15[Unique ID],Table15[System-Owned Portion],E7497,Table15[If Material Anything Other than "Lead" in Column E,Was Material Ever Previously Lead?],G7497,Table15[Customer-Owned Portion],O7497),Table15[Unique ID],0),0)))</f>
        <v/>
      </c>
      <c r="X7497"/>
    </row>
    <row r="7498" spans="2:24" x14ac:dyDescent="0.35">
      <c r="B7498" s="146"/>
      <c r="C7498" s="31"/>
      <c r="D7498" s="31"/>
      <c r="E7498" s="44"/>
      <c r="F7498" s="43"/>
      <c r="G7498" s="84"/>
      <c r="H7498" s="31"/>
      <c r="I7498" s="207"/>
      <c r="J7498" s="84"/>
      <c r="K7498" s="31"/>
      <c r="L7498" s="31"/>
      <c r="M7498" s="169"/>
      <c r="N7498" s="148"/>
      <c r="O7498" s="106"/>
      <c r="P7498" s="43"/>
      <c r="Q7498" s="207"/>
      <c r="R7498" s="84"/>
      <c r="S7498" s="31"/>
      <c r="T7498" s="31"/>
      <c r="U7498" s="169"/>
      <c r="V7498" s="150"/>
      <c r="W7498" s="141" t="str" cm="1">
        <f t="array" ref="W7498">IF(SUM(LEN(B7498:V7498))=0,"",IF(OR(OR(ISBLANK(F7498),SUM(LEN(C7498),LEN(D7498))=0),AND(NOT(E7498="Unknown"),ISBLANK(J7498)),AND(NOT(O7498="Unknown"),ISBLANK(R7498))),"Missing Information", INDEX(Table15[Entire Service Line Classification], MATCH(SUMIFS(Table15[Unique ID],Table15[System-Owned Portion],E7498,Table15[If Material Anything Other than "Lead" in Column E,Was Material Ever Previously Lead?],G7498,Table15[Customer-Owned Portion],O7498),Table15[Unique ID],0),0)))</f>
        <v/>
      </c>
      <c r="X7498"/>
    </row>
    <row r="7499" spans="2:24" x14ac:dyDescent="0.35">
      <c r="B7499" s="146"/>
      <c r="C7499" s="31"/>
      <c r="D7499" s="31"/>
      <c r="E7499" s="44"/>
      <c r="F7499" s="43"/>
      <c r="G7499" s="84"/>
      <c r="H7499" s="31"/>
      <c r="I7499" s="207"/>
      <c r="J7499" s="84"/>
      <c r="K7499" s="31"/>
      <c r="L7499" s="31"/>
      <c r="M7499" s="169"/>
      <c r="N7499" s="148"/>
      <c r="O7499" s="106"/>
      <c r="P7499" s="43"/>
      <c r="Q7499" s="207"/>
      <c r="R7499" s="84"/>
      <c r="S7499" s="31"/>
      <c r="T7499" s="31"/>
      <c r="U7499" s="169"/>
      <c r="V7499" s="150"/>
      <c r="W7499" s="141" t="str" cm="1">
        <f t="array" ref="W7499">IF(SUM(LEN(B7499:V7499))=0,"",IF(OR(OR(ISBLANK(F7499),SUM(LEN(C7499),LEN(D7499))=0),AND(NOT(E7499="Unknown"),ISBLANK(J7499)),AND(NOT(O7499="Unknown"),ISBLANK(R7499))),"Missing Information", INDEX(Table15[Entire Service Line Classification], MATCH(SUMIFS(Table15[Unique ID],Table15[System-Owned Portion],E7499,Table15[If Material Anything Other than "Lead" in Column E,Was Material Ever Previously Lead?],G7499,Table15[Customer-Owned Portion],O7499),Table15[Unique ID],0),0)))</f>
        <v/>
      </c>
      <c r="X7499"/>
    </row>
    <row r="7500" spans="2:24" x14ac:dyDescent="0.35">
      <c r="B7500" s="146"/>
      <c r="C7500" s="31"/>
      <c r="D7500" s="31"/>
      <c r="E7500" s="44"/>
      <c r="F7500" s="43"/>
      <c r="G7500" s="84"/>
      <c r="H7500" s="31"/>
      <c r="I7500" s="207"/>
      <c r="J7500" s="84"/>
      <c r="K7500" s="31"/>
      <c r="L7500" s="31"/>
      <c r="M7500" s="169"/>
      <c r="N7500" s="148"/>
      <c r="O7500" s="106"/>
      <c r="P7500" s="43"/>
      <c r="Q7500" s="207"/>
      <c r="R7500" s="84"/>
      <c r="S7500" s="31"/>
      <c r="T7500" s="31"/>
      <c r="U7500" s="169"/>
      <c r="V7500" s="150"/>
      <c r="W7500" s="141" t="str" cm="1">
        <f t="array" ref="W7500">IF(SUM(LEN(B7500:V7500))=0,"",IF(OR(OR(ISBLANK(F7500),SUM(LEN(C7500),LEN(D7500))=0),AND(NOT(E7500="Unknown"),ISBLANK(J7500)),AND(NOT(O7500="Unknown"),ISBLANK(R7500))),"Missing Information", INDEX(Table15[Entire Service Line Classification], MATCH(SUMIFS(Table15[Unique ID],Table15[System-Owned Portion],E7500,Table15[If Material Anything Other than "Lead" in Column E,Was Material Ever Previously Lead?],G7500,Table15[Customer-Owned Portion],O7500),Table15[Unique ID],0),0)))</f>
        <v/>
      </c>
      <c r="X7500"/>
    </row>
    <row r="7501" spans="2:24" x14ac:dyDescent="0.35">
      <c r="B7501" s="146"/>
      <c r="C7501" s="31"/>
      <c r="D7501" s="31"/>
      <c r="E7501" s="44"/>
      <c r="F7501" s="43"/>
      <c r="G7501" s="84"/>
      <c r="H7501" s="31"/>
      <c r="I7501" s="207"/>
      <c r="J7501" s="84"/>
      <c r="K7501" s="31"/>
      <c r="L7501" s="31"/>
      <c r="M7501" s="169"/>
      <c r="N7501" s="148"/>
      <c r="O7501" s="106"/>
      <c r="P7501" s="43"/>
      <c r="Q7501" s="207"/>
      <c r="R7501" s="84"/>
      <c r="S7501" s="31"/>
      <c r="T7501" s="31"/>
      <c r="U7501" s="169"/>
      <c r="V7501" s="150"/>
      <c r="W7501" s="141" t="str" cm="1">
        <f t="array" ref="W7501">IF(SUM(LEN(B7501:V7501))=0,"",IF(OR(OR(ISBLANK(F7501),SUM(LEN(C7501),LEN(D7501))=0),AND(NOT(E7501="Unknown"),ISBLANK(J7501)),AND(NOT(O7501="Unknown"),ISBLANK(R7501))),"Missing Information", INDEX(Table15[Entire Service Line Classification], MATCH(SUMIFS(Table15[Unique ID],Table15[System-Owned Portion],E7501,Table15[If Material Anything Other than "Lead" in Column E,Was Material Ever Previously Lead?],G7501,Table15[Customer-Owned Portion],O7501),Table15[Unique ID],0),0)))</f>
        <v/>
      </c>
      <c r="X7501"/>
    </row>
    <row r="7502" spans="2:24" x14ac:dyDescent="0.35">
      <c r="B7502" s="146"/>
      <c r="C7502" s="31"/>
      <c r="D7502" s="31"/>
      <c r="E7502" s="44"/>
      <c r="F7502" s="43"/>
      <c r="G7502" s="84"/>
      <c r="H7502" s="31"/>
      <c r="I7502" s="207"/>
      <c r="J7502" s="84"/>
      <c r="K7502" s="31"/>
      <c r="L7502" s="31"/>
      <c r="M7502" s="169"/>
      <c r="N7502" s="148"/>
      <c r="O7502" s="106"/>
      <c r="P7502" s="43"/>
      <c r="Q7502" s="207"/>
      <c r="R7502" s="84"/>
      <c r="S7502" s="31"/>
      <c r="T7502" s="31"/>
      <c r="U7502" s="169"/>
      <c r="V7502" s="150"/>
      <c r="W7502" s="141" t="str" cm="1">
        <f t="array" ref="W7502">IF(SUM(LEN(B7502:V7502))=0,"",IF(OR(OR(ISBLANK(F7502),SUM(LEN(C7502),LEN(D7502))=0),AND(NOT(E7502="Unknown"),ISBLANK(J7502)),AND(NOT(O7502="Unknown"),ISBLANK(R7502))),"Missing Information", INDEX(Table15[Entire Service Line Classification], MATCH(SUMIFS(Table15[Unique ID],Table15[System-Owned Portion],E7502,Table15[If Material Anything Other than "Lead" in Column E,Was Material Ever Previously Lead?],G7502,Table15[Customer-Owned Portion],O7502),Table15[Unique ID],0),0)))</f>
        <v/>
      </c>
      <c r="X7502"/>
    </row>
    <row r="7503" spans="2:24" x14ac:dyDescent="0.35">
      <c r="B7503" s="146"/>
      <c r="C7503" s="31"/>
      <c r="D7503" s="31"/>
      <c r="E7503" s="44"/>
      <c r="F7503" s="43"/>
      <c r="G7503" s="84"/>
      <c r="H7503" s="31"/>
      <c r="I7503" s="207"/>
      <c r="J7503" s="84"/>
      <c r="K7503" s="31"/>
      <c r="L7503" s="31"/>
      <c r="M7503" s="169"/>
      <c r="N7503" s="148"/>
      <c r="O7503" s="106"/>
      <c r="P7503" s="43"/>
      <c r="Q7503" s="207"/>
      <c r="R7503" s="84"/>
      <c r="S7503" s="31"/>
      <c r="T7503" s="31"/>
      <c r="U7503" s="169"/>
      <c r="V7503" s="150"/>
      <c r="W7503" s="141" t="str" cm="1">
        <f t="array" ref="W7503">IF(SUM(LEN(B7503:V7503))=0,"",IF(OR(OR(ISBLANK(F7503),SUM(LEN(C7503),LEN(D7503))=0),AND(NOT(E7503="Unknown"),ISBLANK(J7503)),AND(NOT(O7503="Unknown"),ISBLANK(R7503))),"Missing Information", INDEX(Table15[Entire Service Line Classification], MATCH(SUMIFS(Table15[Unique ID],Table15[System-Owned Portion],E7503,Table15[If Material Anything Other than "Lead" in Column E,Was Material Ever Previously Lead?],G7503,Table15[Customer-Owned Portion],O7503),Table15[Unique ID],0),0)))</f>
        <v/>
      </c>
      <c r="X7503"/>
    </row>
    <row r="7504" spans="2:24" x14ac:dyDescent="0.35">
      <c r="B7504" s="146"/>
      <c r="C7504" s="31"/>
      <c r="D7504" s="31"/>
      <c r="E7504" s="44"/>
      <c r="F7504" s="43"/>
      <c r="G7504" s="84"/>
      <c r="H7504" s="31"/>
      <c r="I7504" s="207"/>
      <c r="J7504" s="84"/>
      <c r="K7504" s="31"/>
      <c r="L7504" s="31"/>
      <c r="M7504" s="169"/>
      <c r="N7504" s="148"/>
      <c r="O7504" s="106"/>
      <c r="P7504" s="43"/>
      <c r="Q7504" s="207"/>
      <c r="R7504" s="84"/>
      <c r="S7504" s="31"/>
      <c r="T7504" s="31"/>
      <c r="U7504" s="169"/>
      <c r="V7504" s="150"/>
      <c r="W7504" s="141" t="str" cm="1">
        <f t="array" ref="W7504">IF(SUM(LEN(B7504:V7504))=0,"",IF(OR(OR(ISBLANK(F7504),SUM(LEN(C7504),LEN(D7504))=0),AND(NOT(E7504="Unknown"),ISBLANK(J7504)),AND(NOT(O7504="Unknown"),ISBLANK(R7504))),"Missing Information", INDEX(Table15[Entire Service Line Classification], MATCH(SUMIFS(Table15[Unique ID],Table15[System-Owned Portion],E7504,Table15[If Material Anything Other than "Lead" in Column E,Was Material Ever Previously Lead?],G7504,Table15[Customer-Owned Portion],O7504),Table15[Unique ID],0),0)))</f>
        <v/>
      </c>
      <c r="X7504"/>
    </row>
    <row r="7505" spans="2:24" x14ac:dyDescent="0.35">
      <c r="B7505" s="146"/>
      <c r="C7505" s="31"/>
      <c r="D7505" s="31"/>
      <c r="E7505" s="44"/>
      <c r="F7505" s="43"/>
      <c r="G7505" s="84"/>
      <c r="H7505" s="31"/>
      <c r="I7505" s="207"/>
      <c r="J7505" s="84"/>
      <c r="K7505" s="31"/>
      <c r="L7505" s="31"/>
      <c r="M7505" s="169"/>
      <c r="N7505" s="148"/>
      <c r="O7505" s="106"/>
      <c r="P7505" s="43"/>
      <c r="Q7505" s="207"/>
      <c r="R7505" s="84"/>
      <c r="S7505" s="31"/>
      <c r="T7505" s="31"/>
      <c r="U7505" s="169"/>
      <c r="V7505" s="150"/>
      <c r="W7505" s="141" t="str" cm="1">
        <f t="array" ref="W7505">IF(SUM(LEN(B7505:V7505))=0,"",IF(OR(OR(ISBLANK(F7505),SUM(LEN(C7505),LEN(D7505))=0),AND(NOT(E7505="Unknown"),ISBLANK(J7505)),AND(NOT(O7505="Unknown"),ISBLANK(R7505))),"Missing Information", INDEX(Table15[Entire Service Line Classification], MATCH(SUMIFS(Table15[Unique ID],Table15[System-Owned Portion],E7505,Table15[If Material Anything Other than "Lead" in Column E,Was Material Ever Previously Lead?],G7505,Table15[Customer-Owned Portion],O7505),Table15[Unique ID],0),0)))</f>
        <v/>
      </c>
      <c r="X7505"/>
    </row>
    <row r="7506" spans="2:24" x14ac:dyDescent="0.35">
      <c r="B7506" s="146"/>
      <c r="C7506" s="31"/>
      <c r="D7506" s="31"/>
      <c r="E7506" s="44"/>
      <c r="F7506" s="43"/>
      <c r="G7506" s="84"/>
      <c r="H7506" s="31"/>
      <c r="I7506" s="207"/>
      <c r="J7506" s="84"/>
      <c r="K7506" s="31"/>
      <c r="L7506" s="31"/>
      <c r="M7506" s="169"/>
      <c r="N7506" s="148"/>
      <c r="O7506" s="106"/>
      <c r="P7506" s="43"/>
      <c r="Q7506" s="207"/>
      <c r="R7506" s="84"/>
      <c r="S7506" s="31"/>
      <c r="T7506" s="31"/>
      <c r="U7506" s="169"/>
      <c r="V7506" s="150"/>
      <c r="W7506" s="141" t="str" cm="1">
        <f t="array" ref="W7506">IF(SUM(LEN(B7506:V7506))=0,"",IF(OR(OR(ISBLANK(F7506),SUM(LEN(C7506),LEN(D7506))=0),AND(NOT(E7506="Unknown"),ISBLANK(J7506)),AND(NOT(O7506="Unknown"),ISBLANK(R7506))),"Missing Information", INDEX(Table15[Entire Service Line Classification], MATCH(SUMIFS(Table15[Unique ID],Table15[System-Owned Portion],E7506,Table15[If Material Anything Other than "Lead" in Column E,Was Material Ever Previously Lead?],G7506,Table15[Customer-Owned Portion],O7506),Table15[Unique ID],0),0)))</f>
        <v/>
      </c>
      <c r="X7506"/>
    </row>
    <row r="7507" spans="2:24" x14ac:dyDescent="0.35">
      <c r="B7507" s="146"/>
      <c r="C7507" s="31"/>
      <c r="D7507" s="31"/>
      <c r="E7507" s="44"/>
      <c r="F7507" s="43"/>
      <c r="G7507" s="84"/>
      <c r="H7507" s="31"/>
      <c r="I7507" s="207"/>
      <c r="J7507" s="84"/>
      <c r="K7507" s="31"/>
      <c r="L7507" s="31"/>
      <c r="M7507" s="169"/>
      <c r="N7507" s="148"/>
      <c r="O7507" s="106"/>
      <c r="P7507" s="43"/>
      <c r="Q7507" s="207"/>
      <c r="R7507" s="84"/>
      <c r="S7507" s="31"/>
      <c r="T7507" s="31"/>
      <c r="U7507" s="169"/>
      <c r="V7507" s="150"/>
      <c r="W7507" s="141" t="str" cm="1">
        <f t="array" ref="W7507">IF(SUM(LEN(B7507:V7507))=0,"",IF(OR(OR(ISBLANK(F7507),SUM(LEN(C7507),LEN(D7507))=0),AND(NOT(E7507="Unknown"),ISBLANK(J7507)),AND(NOT(O7507="Unknown"),ISBLANK(R7507))),"Missing Information", INDEX(Table15[Entire Service Line Classification], MATCH(SUMIFS(Table15[Unique ID],Table15[System-Owned Portion],E7507,Table15[If Material Anything Other than "Lead" in Column E,Was Material Ever Previously Lead?],G7507,Table15[Customer-Owned Portion],O7507),Table15[Unique ID],0),0)))</f>
        <v/>
      </c>
      <c r="X7507"/>
    </row>
    <row r="7508" spans="2:24" x14ac:dyDescent="0.35">
      <c r="B7508" s="146"/>
      <c r="C7508" s="31"/>
      <c r="D7508" s="31"/>
      <c r="E7508" s="44"/>
      <c r="F7508" s="43"/>
      <c r="G7508" s="84"/>
      <c r="H7508" s="31"/>
      <c r="I7508" s="207"/>
      <c r="J7508" s="84"/>
      <c r="K7508" s="31"/>
      <c r="L7508" s="31"/>
      <c r="M7508" s="169"/>
      <c r="N7508" s="148"/>
      <c r="O7508" s="106"/>
      <c r="P7508" s="43"/>
      <c r="Q7508" s="207"/>
      <c r="R7508" s="84"/>
      <c r="S7508" s="31"/>
      <c r="T7508" s="31"/>
      <c r="U7508" s="169"/>
      <c r="V7508" s="150"/>
      <c r="W7508" s="141" t="str" cm="1">
        <f t="array" ref="W7508">IF(SUM(LEN(B7508:V7508))=0,"",IF(OR(OR(ISBLANK(F7508),SUM(LEN(C7508),LEN(D7508))=0),AND(NOT(E7508="Unknown"),ISBLANK(J7508)),AND(NOT(O7508="Unknown"),ISBLANK(R7508))),"Missing Information", INDEX(Table15[Entire Service Line Classification], MATCH(SUMIFS(Table15[Unique ID],Table15[System-Owned Portion],E7508,Table15[If Material Anything Other than "Lead" in Column E,Was Material Ever Previously Lead?],G7508,Table15[Customer-Owned Portion],O7508),Table15[Unique ID],0),0)))</f>
        <v/>
      </c>
      <c r="X7508"/>
    </row>
    <row r="7509" spans="2:24" x14ac:dyDescent="0.35">
      <c r="B7509" s="146"/>
      <c r="C7509" s="31"/>
      <c r="D7509" s="31"/>
      <c r="E7509" s="44"/>
      <c r="F7509" s="43"/>
      <c r="G7509" s="84"/>
      <c r="H7509" s="31"/>
      <c r="I7509" s="207"/>
      <c r="J7509" s="84"/>
      <c r="K7509" s="31"/>
      <c r="L7509" s="31"/>
      <c r="M7509" s="169"/>
      <c r="N7509" s="148"/>
      <c r="O7509" s="106"/>
      <c r="P7509" s="43"/>
      <c r="Q7509" s="207"/>
      <c r="R7509" s="84"/>
      <c r="S7509" s="31"/>
      <c r="T7509" s="31"/>
      <c r="U7509" s="169"/>
      <c r="V7509" s="150"/>
      <c r="W7509" s="141" t="str" cm="1">
        <f t="array" ref="W7509">IF(SUM(LEN(B7509:V7509))=0,"",IF(OR(OR(ISBLANK(F7509),SUM(LEN(C7509),LEN(D7509))=0),AND(NOT(E7509="Unknown"),ISBLANK(J7509)),AND(NOT(O7509="Unknown"),ISBLANK(R7509))),"Missing Information", INDEX(Table15[Entire Service Line Classification], MATCH(SUMIFS(Table15[Unique ID],Table15[System-Owned Portion],E7509,Table15[If Material Anything Other than "Lead" in Column E,Was Material Ever Previously Lead?],G7509,Table15[Customer-Owned Portion],O7509),Table15[Unique ID],0),0)))</f>
        <v/>
      </c>
      <c r="X7509"/>
    </row>
    <row r="7510" spans="2:24" x14ac:dyDescent="0.35">
      <c r="B7510" s="146"/>
      <c r="C7510" s="31"/>
      <c r="D7510" s="31"/>
      <c r="E7510" s="44"/>
      <c r="F7510" s="43"/>
      <c r="G7510" s="84"/>
      <c r="H7510" s="31"/>
      <c r="I7510" s="207"/>
      <c r="J7510" s="84"/>
      <c r="K7510" s="31"/>
      <c r="L7510" s="31"/>
      <c r="M7510" s="169"/>
      <c r="N7510" s="148"/>
      <c r="O7510" s="106"/>
      <c r="P7510" s="43"/>
      <c r="Q7510" s="207"/>
      <c r="R7510" s="84"/>
      <c r="S7510" s="31"/>
      <c r="T7510" s="31"/>
      <c r="U7510" s="169"/>
      <c r="V7510" s="150"/>
      <c r="W7510" s="141" t="str" cm="1">
        <f t="array" ref="W7510">IF(SUM(LEN(B7510:V7510))=0,"",IF(OR(OR(ISBLANK(F7510),SUM(LEN(C7510),LEN(D7510))=0),AND(NOT(E7510="Unknown"),ISBLANK(J7510)),AND(NOT(O7510="Unknown"),ISBLANK(R7510))),"Missing Information", INDEX(Table15[Entire Service Line Classification], MATCH(SUMIFS(Table15[Unique ID],Table15[System-Owned Portion],E7510,Table15[If Material Anything Other than "Lead" in Column E,Was Material Ever Previously Lead?],G7510,Table15[Customer-Owned Portion],O7510),Table15[Unique ID],0),0)))</f>
        <v/>
      </c>
      <c r="X7510"/>
    </row>
    <row r="7511" spans="2:24" x14ac:dyDescent="0.35">
      <c r="B7511" s="146"/>
      <c r="C7511" s="31"/>
      <c r="D7511" s="31"/>
      <c r="E7511" s="44"/>
      <c r="F7511" s="43"/>
      <c r="G7511" s="84"/>
      <c r="H7511" s="31"/>
      <c r="I7511" s="207"/>
      <c r="J7511" s="84"/>
      <c r="K7511" s="31"/>
      <c r="L7511" s="31"/>
      <c r="M7511" s="169"/>
      <c r="N7511" s="148"/>
      <c r="O7511" s="106"/>
      <c r="P7511" s="43"/>
      <c r="Q7511" s="207"/>
      <c r="R7511" s="84"/>
      <c r="S7511" s="31"/>
      <c r="T7511" s="31"/>
      <c r="U7511" s="169"/>
      <c r="V7511" s="150"/>
      <c r="W7511" s="141" t="str" cm="1">
        <f t="array" ref="W7511">IF(SUM(LEN(B7511:V7511))=0,"",IF(OR(OR(ISBLANK(F7511),SUM(LEN(C7511),LEN(D7511))=0),AND(NOT(E7511="Unknown"),ISBLANK(J7511)),AND(NOT(O7511="Unknown"),ISBLANK(R7511))),"Missing Information", INDEX(Table15[Entire Service Line Classification], MATCH(SUMIFS(Table15[Unique ID],Table15[System-Owned Portion],E7511,Table15[If Material Anything Other than "Lead" in Column E,Was Material Ever Previously Lead?],G7511,Table15[Customer-Owned Portion],O7511),Table15[Unique ID],0),0)))</f>
        <v/>
      </c>
      <c r="X7511"/>
    </row>
    <row r="7512" spans="2:24" x14ac:dyDescent="0.35">
      <c r="B7512" s="146"/>
      <c r="C7512" s="31"/>
      <c r="D7512" s="31"/>
      <c r="E7512" s="44"/>
      <c r="F7512" s="43"/>
      <c r="G7512" s="84"/>
      <c r="H7512" s="31"/>
      <c r="I7512" s="207"/>
      <c r="J7512" s="84"/>
      <c r="K7512" s="31"/>
      <c r="L7512" s="31"/>
      <c r="M7512" s="169"/>
      <c r="N7512" s="148"/>
      <c r="O7512" s="106"/>
      <c r="P7512" s="43"/>
      <c r="Q7512" s="207"/>
      <c r="R7512" s="84"/>
      <c r="S7512" s="31"/>
      <c r="T7512" s="31"/>
      <c r="U7512" s="169"/>
      <c r="V7512" s="150"/>
      <c r="W7512" s="141" t="str" cm="1">
        <f t="array" ref="W7512">IF(SUM(LEN(B7512:V7512))=0,"",IF(OR(OR(ISBLANK(F7512),SUM(LEN(C7512),LEN(D7512))=0),AND(NOT(E7512="Unknown"),ISBLANK(J7512)),AND(NOT(O7512="Unknown"),ISBLANK(R7512))),"Missing Information", INDEX(Table15[Entire Service Line Classification], MATCH(SUMIFS(Table15[Unique ID],Table15[System-Owned Portion],E7512,Table15[If Material Anything Other than "Lead" in Column E,Was Material Ever Previously Lead?],G7512,Table15[Customer-Owned Portion],O7512),Table15[Unique ID],0),0)))</f>
        <v/>
      </c>
      <c r="X7512"/>
    </row>
    <row r="7513" spans="2:24" x14ac:dyDescent="0.35">
      <c r="B7513" s="146"/>
      <c r="C7513" s="31"/>
      <c r="D7513" s="31"/>
      <c r="E7513" s="44"/>
      <c r="F7513" s="43"/>
      <c r="G7513" s="84"/>
      <c r="H7513" s="31"/>
      <c r="I7513" s="207"/>
      <c r="J7513" s="84"/>
      <c r="K7513" s="31"/>
      <c r="L7513" s="31"/>
      <c r="M7513" s="169"/>
      <c r="N7513" s="148"/>
      <c r="O7513" s="106"/>
      <c r="P7513" s="43"/>
      <c r="Q7513" s="207"/>
      <c r="R7513" s="84"/>
      <c r="S7513" s="31"/>
      <c r="T7513" s="31"/>
      <c r="U7513" s="169"/>
      <c r="V7513" s="150"/>
      <c r="W7513" s="141" t="str" cm="1">
        <f t="array" ref="W7513">IF(SUM(LEN(B7513:V7513))=0,"",IF(OR(OR(ISBLANK(F7513),SUM(LEN(C7513),LEN(D7513))=0),AND(NOT(E7513="Unknown"),ISBLANK(J7513)),AND(NOT(O7513="Unknown"),ISBLANK(R7513))),"Missing Information", INDEX(Table15[Entire Service Line Classification], MATCH(SUMIFS(Table15[Unique ID],Table15[System-Owned Portion],E7513,Table15[If Material Anything Other than "Lead" in Column E,Was Material Ever Previously Lead?],G7513,Table15[Customer-Owned Portion],O7513),Table15[Unique ID],0),0)))</f>
        <v/>
      </c>
      <c r="X7513"/>
    </row>
    <row r="7514" spans="2:24" x14ac:dyDescent="0.35">
      <c r="B7514" s="146"/>
      <c r="C7514" s="31"/>
      <c r="D7514" s="31"/>
      <c r="E7514" s="44"/>
      <c r="F7514" s="43"/>
      <c r="G7514" s="84"/>
      <c r="H7514" s="31"/>
      <c r="I7514" s="207"/>
      <c r="J7514" s="84"/>
      <c r="K7514" s="31"/>
      <c r="L7514" s="31"/>
      <c r="M7514" s="169"/>
      <c r="N7514" s="148"/>
      <c r="O7514" s="106"/>
      <c r="P7514" s="43"/>
      <c r="Q7514" s="207"/>
      <c r="R7514" s="84"/>
      <c r="S7514" s="31"/>
      <c r="T7514" s="31"/>
      <c r="U7514" s="169"/>
      <c r="V7514" s="150"/>
      <c r="W7514" s="141" t="str" cm="1">
        <f t="array" ref="W7514">IF(SUM(LEN(B7514:V7514))=0,"",IF(OR(OR(ISBLANK(F7514),SUM(LEN(C7514),LEN(D7514))=0),AND(NOT(E7514="Unknown"),ISBLANK(J7514)),AND(NOT(O7514="Unknown"),ISBLANK(R7514))),"Missing Information", INDEX(Table15[Entire Service Line Classification], MATCH(SUMIFS(Table15[Unique ID],Table15[System-Owned Portion],E7514,Table15[If Material Anything Other than "Lead" in Column E,Was Material Ever Previously Lead?],G7514,Table15[Customer-Owned Portion],O7514),Table15[Unique ID],0),0)))</f>
        <v/>
      </c>
      <c r="X7514"/>
    </row>
    <row r="7515" spans="2:24" x14ac:dyDescent="0.35">
      <c r="B7515" s="146"/>
      <c r="C7515" s="31"/>
      <c r="D7515" s="31"/>
      <c r="E7515" s="44"/>
      <c r="F7515" s="43"/>
      <c r="G7515" s="84"/>
      <c r="H7515" s="31"/>
      <c r="I7515" s="207"/>
      <c r="J7515" s="84"/>
      <c r="K7515" s="31"/>
      <c r="L7515" s="31"/>
      <c r="M7515" s="169"/>
      <c r="N7515" s="148"/>
      <c r="O7515" s="106"/>
      <c r="P7515" s="43"/>
      <c r="Q7515" s="207"/>
      <c r="R7515" s="84"/>
      <c r="S7515" s="31"/>
      <c r="T7515" s="31"/>
      <c r="U7515" s="169"/>
      <c r="V7515" s="150"/>
      <c r="W7515" s="141" t="str" cm="1">
        <f t="array" ref="W7515">IF(SUM(LEN(B7515:V7515))=0,"",IF(OR(OR(ISBLANK(F7515),SUM(LEN(C7515),LEN(D7515))=0),AND(NOT(E7515="Unknown"),ISBLANK(J7515)),AND(NOT(O7515="Unknown"),ISBLANK(R7515))),"Missing Information", INDEX(Table15[Entire Service Line Classification], MATCH(SUMIFS(Table15[Unique ID],Table15[System-Owned Portion],E7515,Table15[If Material Anything Other than "Lead" in Column E,Was Material Ever Previously Lead?],G7515,Table15[Customer-Owned Portion],O7515),Table15[Unique ID],0),0)))</f>
        <v/>
      </c>
      <c r="X7515"/>
    </row>
    <row r="7516" spans="2:24" x14ac:dyDescent="0.35">
      <c r="B7516" s="146"/>
      <c r="C7516" s="31"/>
      <c r="D7516" s="31"/>
      <c r="E7516" s="44"/>
      <c r="F7516" s="43"/>
      <c r="G7516" s="84"/>
      <c r="H7516" s="31"/>
      <c r="I7516" s="207"/>
      <c r="J7516" s="84"/>
      <c r="K7516" s="31"/>
      <c r="L7516" s="31"/>
      <c r="M7516" s="169"/>
      <c r="N7516" s="148"/>
      <c r="O7516" s="106"/>
      <c r="P7516" s="43"/>
      <c r="Q7516" s="207"/>
      <c r="R7516" s="84"/>
      <c r="S7516" s="31"/>
      <c r="T7516" s="31"/>
      <c r="U7516" s="169"/>
      <c r="V7516" s="150"/>
      <c r="W7516" s="141" t="str" cm="1">
        <f t="array" ref="W7516">IF(SUM(LEN(B7516:V7516))=0,"",IF(OR(OR(ISBLANK(F7516),SUM(LEN(C7516),LEN(D7516))=0),AND(NOT(E7516="Unknown"),ISBLANK(J7516)),AND(NOT(O7516="Unknown"),ISBLANK(R7516))),"Missing Information", INDEX(Table15[Entire Service Line Classification], MATCH(SUMIFS(Table15[Unique ID],Table15[System-Owned Portion],E7516,Table15[If Material Anything Other than "Lead" in Column E,Was Material Ever Previously Lead?],G7516,Table15[Customer-Owned Portion],O7516),Table15[Unique ID],0),0)))</f>
        <v/>
      </c>
      <c r="X7516"/>
    </row>
    <row r="7517" spans="2:24" x14ac:dyDescent="0.35">
      <c r="B7517" s="146"/>
      <c r="C7517" s="31"/>
      <c r="D7517" s="31"/>
      <c r="E7517" s="44"/>
      <c r="F7517" s="43"/>
      <c r="G7517" s="84"/>
      <c r="H7517" s="31"/>
      <c r="I7517" s="207"/>
      <c r="J7517" s="84"/>
      <c r="K7517" s="31"/>
      <c r="L7517" s="31"/>
      <c r="M7517" s="169"/>
      <c r="N7517" s="148"/>
      <c r="O7517" s="106"/>
      <c r="P7517" s="43"/>
      <c r="Q7517" s="207"/>
      <c r="R7517" s="84"/>
      <c r="S7517" s="31"/>
      <c r="T7517" s="31"/>
      <c r="U7517" s="169"/>
      <c r="V7517" s="150"/>
      <c r="W7517" s="141" t="str" cm="1">
        <f t="array" ref="W7517">IF(SUM(LEN(B7517:V7517))=0,"",IF(OR(OR(ISBLANK(F7517),SUM(LEN(C7517),LEN(D7517))=0),AND(NOT(E7517="Unknown"),ISBLANK(J7517)),AND(NOT(O7517="Unknown"),ISBLANK(R7517))),"Missing Information", INDEX(Table15[Entire Service Line Classification], MATCH(SUMIFS(Table15[Unique ID],Table15[System-Owned Portion],E7517,Table15[If Material Anything Other than "Lead" in Column E,Was Material Ever Previously Lead?],G7517,Table15[Customer-Owned Portion],O7517),Table15[Unique ID],0),0)))</f>
        <v/>
      </c>
      <c r="X7517"/>
    </row>
    <row r="7518" spans="2:24" x14ac:dyDescent="0.35">
      <c r="B7518" s="146"/>
      <c r="C7518" s="31"/>
      <c r="D7518" s="31"/>
      <c r="E7518" s="44"/>
      <c r="F7518" s="43"/>
      <c r="G7518" s="84"/>
      <c r="H7518" s="31"/>
      <c r="I7518" s="207"/>
      <c r="J7518" s="84"/>
      <c r="K7518" s="31"/>
      <c r="L7518" s="31"/>
      <c r="M7518" s="169"/>
      <c r="N7518" s="148"/>
      <c r="O7518" s="106"/>
      <c r="P7518" s="43"/>
      <c r="Q7518" s="207"/>
      <c r="R7518" s="84"/>
      <c r="S7518" s="31"/>
      <c r="T7518" s="31"/>
      <c r="U7518" s="169"/>
      <c r="V7518" s="150"/>
      <c r="W7518" s="141" t="str" cm="1">
        <f t="array" ref="W7518">IF(SUM(LEN(B7518:V7518))=0,"",IF(OR(OR(ISBLANK(F7518),SUM(LEN(C7518),LEN(D7518))=0),AND(NOT(E7518="Unknown"),ISBLANK(J7518)),AND(NOT(O7518="Unknown"),ISBLANK(R7518))),"Missing Information", INDEX(Table15[Entire Service Line Classification], MATCH(SUMIFS(Table15[Unique ID],Table15[System-Owned Portion],E7518,Table15[If Material Anything Other than "Lead" in Column E,Was Material Ever Previously Lead?],G7518,Table15[Customer-Owned Portion],O7518),Table15[Unique ID],0),0)))</f>
        <v/>
      </c>
      <c r="X7518"/>
    </row>
    <row r="7519" spans="2:24" x14ac:dyDescent="0.35">
      <c r="B7519" s="146"/>
      <c r="C7519" s="31"/>
      <c r="D7519" s="31"/>
      <c r="E7519" s="44"/>
      <c r="F7519" s="43"/>
      <c r="G7519" s="84"/>
      <c r="H7519" s="31"/>
      <c r="I7519" s="207"/>
      <c r="J7519" s="84"/>
      <c r="K7519" s="31"/>
      <c r="L7519" s="31"/>
      <c r="M7519" s="169"/>
      <c r="N7519" s="148"/>
      <c r="O7519" s="106"/>
      <c r="P7519" s="43"/>
      <c r="Q7519" s="207"/>
      <c r="R7519" s="84"/>
      <c r="S7519" s="31"/>
      <c r="T7519" s="31"/>
      <c r="U7519" s="169"/>
      <c r="V7519" s="150"/>
      <c r="W7519" s="141" t="str" cm="1">
        <f t="array" ref="W7519">IF(SUM(LEN(B7519:V7519))=0,"",IF(OR(OR(ISBLANK(F7519),SUM(LEN(C7519),LEN(D7519))=0),AND(NOT(E7519="Unknown"),ISBLANK(J7519)),AND(NOT(O7519="Unknown"),ISBLANK(R7519))),"Missing Information", INDEX(Table15[Entire Service Line Classification], MATCH(SUMIFS(Table15[Unique ID],Table15[System-Owned Portion],E7519,Table15[If Material Anything Other than "Lead" in Column E,Was Material Ever Previously Lead?],G7519,Table15[Customer-Owned Portion],O7519),Table15[Unique ID],0),0)))</f>
        <v/>
      </c>
      <c r="X7519"/>
    </row>
    <row r="7520" spans="2:24" x14ac:dyDescent="0.35">
      <c r="B7520" s="146"/>
      <c r="C7520" s="31"/>
      <c r="D7520" s="31"/>
      <c r="E7520" s="44"/>
      <c r="F7520" s="43"/>
      <c r="G7520" s="84"/>
      <c r="H7520" s="31"/>
      <c r="I7520" s="207"/>
      <c r="J7520" s="84"/>
      <c r="K7520" s="31"/>
      <c r="L7520" s="31"/>
      <c r="M7520" s="169"/>
      <c r="N7520" s="148"/>
      <c r="O7520" s="106"/>
      <c r="P7520" s="43"/>
      <c r="Q7520" s="207"/>
      <c r="R7520" s="84"/>
      <c r="S7520" s="31"/>
      <c r="T7520" s="31"/>
      <c r="U7520" s="169"/>
      <c r="V7520" s="150"/>
      <c r="W7520" s="141" t="str" cm="1">
        <f t="array" ref="W7520">IF(SUM(LEN(B7520:V7520))=0,"",IF(OR(OR(ISBLANK(F7520),SUM(LEN(C7520),LEN(D7520))=0),AND(NOT(E7520="Unknown"),ISBLANK(J7520)),AND(NOT(O7520="Unknown"),ISBLANK(R7520))),"Missing Information", INDEX(Table15[Entire Service Line Classification], MATCH(SUMIFS(Table15[Unique ID],Table15[System-Owned Portion],E7520,Table15[If Material Anything Other than "Lead" in Column E,Was Material Ever Previously Lead?],G7520,Table15[Customer-Owned Portion],O7520),Table15[Unique ID],0),0)))</f>
        <v/>
      </c>
      <c r="X7520"/>
    </row>
    <row r="7521" spans="2:24" x14ac:dyDescent="0.35">
      <c r="B7521" s="146"/>
      <c r="C7521" s="31"/>
      <c r="D7521" s="31"/>
      <c r="E7521" s="44"/>
      <c r="F7521" s="43"/>
      <c r="G7521" s="84"/>
      <c r="H7521" s="31"/>
      <c r="I7521" s="207"/>
      <c r="J7521" s="84"/>
      <c r="K7521" s="31"/>
      <c r="L7521" s="31"/>
      <c r="M7521" s="169"/>
      <c r="N7521" s="148"/>
      <c r="O7521" s="106"/>
      <c r="P7521" s="43"/>
      <c r="Q7521" s="207"/>
      <c r="R7521" s="84"/>
      <c r="S7521" s="31"/>
      <c r="T7521" s="31"/>
      <c r="U7521" s="169"/>
      <c r="V7521" s="150"/>
      <c r="W7521" s="141" t="str" cm="1">
        <f t="array" ref="W7521">IF(SUM(LEN(B7521:V7521))=0,"",IF(OR(OR(ISBLANK(F7521),SUM(LEN(C7521),LEN(D7521))=0),AND(NOT(E7521="Unknown"),ISBLANK(J7521)),AND(NOT(O7521="Unknown"),ISBLANK(R7521))),"Missing Information", INDEX(Table15[Entire Service Line Classification], MATCH(SUMIFS(Table15[Unique ID],Table15[System-Owned Portion],E7521,Table15[If Material Anything Other than "Lead" in Column E,Was Material Ever Previously Lead?],G7521,Table15[Customer-Owned Portion],O7521),Table15[Unique ID],0),0)))</f>
        <v/>
      </c>
      <c r="X7521"/>
    </row>
    <row r="7522" spans="2:24" x14ac:dyDescent="0.35">
      <c r="B7522" s="146"/>
      <c r="C7522" s="31"/>
      <c r="D7522" s="31"/>
      <c r="E7522" s="44"/>
      <c r="F7522" s="43"/>
      <c r="G7522" s="84"/>
      <c r="H7522" s="31"/>
      <c r="I7522" s="207"/>
      <c r="J7522" s="84"/>
      <c r="K7522" s="31"/>
      <c r="L7522" s="31"/>
      <c r="M7522" s="169"/>
      <c r="N7522" s="148"/>
      <c r="O7522" s="106"/>
      <c r="P7522" s="43"/>
      <c r="Q7522" s="207"/>
      <c r="R7522" s="84"/>
      <c r="S7522" s="31"/>
      <c r="T7522" s="31"/>
      <c r="U7522" s="169"/>
      <c r="V7522" s="150"/>
      <c r="W7522" s="141" t="str" cm="1">
        <f t="array" ref="W7522">IF(SUM(LEN(B7522:V7522))=0,"",IF(OR(OR(ISBLANK(F7522),SUM(LEN(C7522),LEN(D7522))=0),AND(NOT(E7522="Unknown"),ISBLANK(J7522)),AND(NOT(O7522="Unknown"),ISBLANK(R7522))),"Missing Information", INDEX(Table15[Entire Service Line Classification], MATCH(SUMIFS(Table15[Unique ID],Table15[System-Owned Portion],E7522,Table15[If Material Anything Other than "Lead" in Column E,Was Material Ever Previously Lead?],G7522,Table15[Customer-Owned Portion],O7522),Table15[Unique ID],0),0)))</f>
        <v/>
      </c>
      <c r="X7522"/>
    </row>
    <row r="7523" spans="2:24" x14ac:dyDescent="0.35">
      <c r="B7523" s="146"/>
      <c r="C7523" s="31"/>
      <c r="D7523" s="31"/>
      <c r="E7523" s="44"/>
      <c r="F7523" s="43"/>
      <c r="G7523" s="84"/>
      <c r="H7523" s="31"/>
      <c r="I7523" s="207"/>
      <c r="J7523" s="84"/>
      <c r="K7523" s="31"/>
      <c r="L7523" s="31"/>
      <c r="M7523" s="169"/>
      <c r="N7523" s="148"/>
      <c r="O7523" s="106"/>
      <c r="P7523" s="43"/>
      <c r="Q7523" s="207"/>
      <c r="R7523" s="84"/>
      <c r="S7523" s="31"/>
      <c r="T7523" s="31"/>
      <c r="U7523" s="169"/>
      <c r="V7523" s="150"/>
      <c r="W7523" s="141" t="str" cm="1">
        <f t="array" ref="W7523">IF(SUM(LEN(B7523:V7523))=0,"",IF(OR(OR(ISBLANK(F7523),SUM(LEN(C7523),LEN(D7523))=0),AND(NOT(E7523="Unknown"),ISBLANK(J7523)),AND(NOT(O7523="Unknown"),ISBLANK(R7523))),"Missing Information", INDEX(Table15[Entire Service Line Classification], MATCH(SUMIFS(Table15[Unique ID],Table15[System-Owned Portion],E7523,Table15[If Material Anything Other than "Lead" in Column E,Was Material Ever Previously Lead?],G7523,Table15[Customer-Owned Portion],O7523),Table15[Unique ID],0),0)))</f>
        <v/>
      </c>
      <c r="X7523"/>
    </row>
    <row r="7524" spans="2:24" x14ac:dyDescent="0.35">
      <c r="B7524" s="146"/>
      <c r="C7524" s="31"/>
      <c r="D7524" s="31"/>
      <c r="E7524" s="44"/>
      <c r="F7524" s="43"/>
      <c r="G7524" s="84"/>
      <c r="H7524" s="31"/>
      <c r="I7524" s="207"/>
      <c r="J7524" s="84"/>
      <c r="K7524" s="31"/>
      <c r="L7524" s="31"/>
      <c r="M7524" s="169"/>
      <c r="N7524" s="148"/>
      <c r="O7524" s="106"/>
      <c r="P7524" s="43"/>
      <c r="Q7524" s="207"/>
      <c r="R7524" s="84"/>
      <c r="S7524" s="31"/>
      <c r="T7524" s="31"/>
      <c r="U7524" s="169"/>
      <c r="V7524" s="150"/>
      <c r="W7524" s="141" t="str" cm="1">
        <f t="array" ref="W7524">IF(SUM(LEN(B7524:V7524))=0,"",IF(OR(OR(ISBLANK(F7524),SUM(LEN(C7524),LEN(D7524))=0),AND(NOT(E7524="Unknown"),ISBLANK(J7524)),AND(NOT(O7524="Unknown"),ISBLANK(R7524))),"Missing Information", INDEX(Table15[Entire Service Line Classification], MATCH(SUMIFS(Table15[Unique ID],Table15[System-Owned Portion],E7524,Table15[If Material Anything Other than "Lead" in Column E,Was Material Ever Previously Lead?],G7524,Table15[Customer-Owned Portion],O7524),Table15[Unique ID],0),0)))</f>
        <v/>
      </c>
      <c r="X7524"/>
    </row>
    <row r="7525" spans="2:24" x14ac:dyDescent="0.35">
      <c r="B7525" s="146"/>
      <c r="C7525" s="31"/>
      <c r="D7525" s="31"/>
      <c r="E7525" s="44"/>
      <c r="F7525" s="43"/>
      <c r="G7525" s="84"/>
      <c r="H7525" s="31"/>
      <c r="I7525" s="207"/>
      <c r="J7525" s="84"/>
      <c r="K7525" s="31"/>
      <c r="L7525" s="31"/>
      <c r="M7525" s="169"/>
      <c r="N7525" s="148"/>
      <c r="O7525" s="106"/>
      <c r="P7525" s="43"/>
      <c r="Q7525" s="207"/>
      <c r="R7525" s="84"/>
      <c r="S7525" s="31"/>
      <c r="T7525" s="31"/>
      <c r="U7525" s="169"/>
      <c r="V7525" s="150"/>
      <c r="W7525" s="141" t="str" cm="1">
        <f t="array" ref="W7525">IF(SUM(LEN(B7525:V7525))=0,"",IF(OR(OR(ISBLANK(F7525),SUM(LEN(C7525),LEN(D7525))=0),AND(NOT(E7525="Unknown"),ISBLANK(J7525)),AND(NOT(O7525="Unknown"),ISBLANK(R7525))),"Missing Information", INDEX(Table15[Entire Service Line Classification], MATCH(SUMIFS(Table15[Unique ID],Table15[System-Owned Portion],E7525,Table15[If Material Anything Other than "Lead" in Column E,Was Material Ever Previously Lead?],G7525,Table15[Customer-Owned Portion],O7525),Table15[Unique ID],0),0)))</f>
        <v/>
      </c>
      <c r="X7525"/>
    </row>
    <row r="7526" spans="2:24" x14ac:dyDescent="0.35">
      <c r="B7526" s="146"/>
      <c r="C7526" s="31"/>
      <c r="D7526" s="31"/>
      <c r="E7526" s="44"/>
      <c r="F7526" s="43"/>
      <c r="G7526" s="84"/>
      <c r="H7526" s="31"/>
      <c r="I7526" s="207"/>
      <c r="J7526" s="84"/>
      <c r="K7526" s="31"/>
      <c r="L7526" s="31"/>
      <c r="M7526" s="169"/>
      <c r="N7526" s="148"/>
      <c r="O7526" s="106"/>
      <c r="P7526" s="43"/>
      <c r="Q7526" s="207"/>
      <c r="R7526" s="84"/>
      <c r="S7526" s="31"/>
      <c r="T7526" s="31"/>
      <c r="U7526" s="169"/>
      <c r="V7526" s="150"/>
      <c r="W7526" s="141" t="str" cm="1">
        <f t="array" ref="W7526">IF(SUM(LEN(B7526:V7526))=0,"",IF(OR(OR(ISBLANK(F7526),SUM(LEN(C7526),LEN(D7526))=0),AND(NOT(E7526="Unknown"),ISBLANK(J7526)),AND(NOT(O7526="Unknown"),ISBLANK(R7526))),"Missing Information", INDEX(Table15[Entire Service Line Classification], MATCH(SUMIFS(Table15[Unique ID],Table15[System-Owned Portion],E7526,Table15[If Material Anything Other than "Lead" in Column E,Was Material Ever Previously Lead?],G7526,Table15[Customer-Owned Portion],O7526),Table15[Unique ID],0),0)))</f>
        <v/>
      </c>
      <c r="X7526"/>
    </row>
    <row r="7527" spans="2:24" x14ac:dyDescent="0.35">
      <c r="B7527" s="146"/>
      <c r="C7527" s="31"/>
      <c r="D7527" s="31"/>
      <c r="E7527" s="44"/>
      <c r="F7527" s="43"/>
      <c r="G7527" s="84"/>
      <c r="H7527" s="31"/>
      <c r="I7527" s="207"/>
      <c r="J7527" s="84"/>
      <c r="K7527" s="31"/>
      <c r="L7527" s="31"/>
      <c r="M7527" s="169"/>
      <c r="N7527" s="148"/>
      <c r="O7527" s="106"/>
      <c r="P7527" s="43"/>
      <c r="Q7527" s="207"/>
      <c r="R7527" s="84"/>
      <c r="S7527" s="31"/>
      <c r="T7527" s="31"/>
      <c r="U7527" s="169"/>
      <c r="V7527" s="150"/>
      <c r="W7527" s="141" t="str" cm="1">
        <f t="array" ref="W7527">IF(SUM(LEN(B7527:V7527))=0,"",IF(OR(OR(ISBLANK(F7527),SUM(LEN(C7527),LEN(D7527))=0),AND(NOT(E7527="Unknown"),ISBLANK(J7527)),AND(NOT(O7527="Unknown"),ISBLANK(R7527))),"Missing Information", INDEX(Table15[Entire Service Line Classification], MATCH(SUMIFS(Table15[Unique ID],Table15[System-Owned Portion],E7527,Table15[If Material Anything Other than "Lead" in Column E,Was Material Ever Previously Lead?],G7527,Table15[Customer-Owned Portion],O7527),Table15[Unique ID],0),0)))</f>
        <v/>
      </c>
      <c r="X7527"/>
    </row>
    <row r="7528" spans="2:24" x14ac:dyDescent="0.35">
      <c r="B7528" s="146"/>
      <c r="C7528" s="31"/>
      <c r="D7528" s="31"/>
      <c r="E7528" s="44"/>
      <c r="F7528" s="43"/>
      <c r="G7528" s="84"/>
      <c r="H7528" s="31"/>
      <c r="I7528" s="207"/>
      <c r="J7528" s="84"/>
      <c r="K7528" s="31"/>
      <c r="L7528" s="31"/>
      <c r="M7528" s="169"/>
      <c r="N7528" s="148"/>
      <c r="O7528" s="106"/>
      <c r="P7528" s="43"/>
      <c r="Q7528" s="207"/>
      <c r="R7528" s="84"/>
      <c r="S7528" s="31"/>
      <c r="T7528" s="31"/>
      <c r="U7528" s="169"/>
      <c r="V7528" s="150"/>
      <c r="W7528" s="141" t="str" cm="1">
        <f t="array" ref="W7528">IF(SUM(LEN(B7528:V7528))=0,"",IF(OR(OR(ISBLANK(F7528),SUM(LEN(C7528),LEN(D7528))=0),AND(NOT(E7528="Unknown"),ISBLANK(J7528)),AND(NOT(O7528="Unknown"),ISBLANK(R7528))),"Missing Information", INDEX(Table15[Entire Service Line Classification], MATCH(SUMIFS(Table15[Unique ID],Table15[System-Owned Portion],E7528,Table15[If Material Anything Other than "Lead" in Column E,Was Material Ever Previously Lead?],G7528,Table15[Customer-Owned Portion],O7528),Table15[Unique ID],0),0)))</f>
        <v/>
      </c>
      <c r="X7528"/>
    </row>
    <row r="7529" spans="2:24" x14ac:dyDescent="0.35">
      <c r="B7529" s="146"/>
      <c r="C7529" s="31"/>
      <c r="D7529" s="31"/>
      <c r="E7529" s="44"/>
      <c r="F7529" s="43"/>
      <c r="G7529" s="84"/>
      <c r="H7529" s="31"/>
      <c r="I7529" s="207"/>
      <c r="J7529" s="84"/>
      <c r="K7529" s="31"/>
      <c r="L7529" s="31"/>
      <c r="M7529" s="169"/>
      <c r="N7529" s="148"/>
      <c r="O7529" s="106"/>
      <c r="P7529" s="43"/>
      <c r="Q7529" s="207"/>
      <c r="R7529" s="84"/>
      <c r="S7529" s="31"/>
      <c r="T7529" s="31"/>
      <c r="U7529" s="169"/>
      <c r="V7529" s="150"/>
      <c r="W7529" s="141" t="str" cm="1">
        <f t="array" ref="W7529">IF(SUM(LEN(B7529:V7529))=0,"",IF(OR(OR(ISBLANK(F7529),SUM(LEN(C7529),LEN(D7529))=0),AND(NOT(E7529="Unknown"),ISBLANK(J7529)),AND(NOT(O7529="Unknown"),ISBLANK(R7529))),"Missing Information", INDEX(Table15[Entire Service Line Classification], MATCH(SUMIFS(Table15[Unique ID],Table15[System-Owned Portion],E7529,Table15[If Material Anything Other than "Lead" in Column E,Was Material Ever Previously Lead?],G7529,Table15[Customer-Owned Portion],O7529),Table15[Unique ID],0),0)))</f>
        <v/>
      </c>
      <c r="X7529"/>
    </row>
    <row r="7530" spans="2:24" x14ac:dyDescent="0.35">
      <c r="B7530" s="146"/>
      <c r="C7530" s="31"/>
      <c r="D7530" s="31"/>
      <c r="E7530" s="44"/>
      <c r="F7530" s="43"/>
      <c r="G7530" s="84"/>
      <c r="H7530" s="31"/>
      <c r="I7530" s="207"/>
      <c r="J7530" s="84"/>
      <c r="K7530" s="31"/>
      <c r="L7530" s="31"/>
      <c r="M7530" s="169"/>
      <c r="N7530" s="148"/>
      <c r="O7530" s="106"/>
      <c r="P7530" s="43"/>
      <c r="Q7530" s="207"/>
      <c r="R7530" s="84"/>
      <c r="S7530" s="31"/>
      <c r="T7530" s="31"/>
      <c r="U7530" s="169"/>
      <c r="V7530" s="150"/>
      <c r="W7530" s="141" t="str" cm="1">
        <f t="array" ref="W7530">IF(SUM(LEN(B7530:V7530))=0,"",IF(OR(OR(ISBLANK(F7530),SUM(LEN(C7530),LEN(D7530))=0),AND(NOT(E7530="Unknown"),ISBLANK(J7530)),AND(NOT(O7530="Unknown"),ISBLANK(R7530))),"Missing Information", INDEX(Table15[Entire Service Line Classification], MATCH(SUMIFS(Table15[Unique ID],Table15[System-Owned Portion],E7530,Table15[If Material Anything Other than "Lead" in Column E,Was Material Ever Previously Lead?],G7530,Table15[Customer-Owned Portion],O7530),Table15[Unique ID],0),0)))</f>
        <v/>
      </c>
      <c r="X7530"/>
    </row>
    <row r="7531" spans="2:24" x14ac:dyDescent="0.35">
      <c r="B7531" s="146"/>
      <c r="C7531" s="31"/>
      <c r="D7531" s="31"/>
      <c r="E7531" s="44"/>
      <c r="F7531" s="43"/>
      <c r="G7531" s="84"/>
      <c r="H7531" s="31"/>
      <c r="I7531" s="207"/>
      <c r="J7531" s="84"/>
      <c r="K7531" s="31"/>
      <c r="L7531" s="31"/>
      <c r="M7531" s="169"/>
      <c r="N7531" s="148"/>
      <c r="O7531" s="106"/>
      <c r="P7531" s="43"/>
      <c r="Q7531" s="207"/>
      <c r="R7531" s="84"/>
      <c r="S7531" s="31"/>
      <c r="T7531" s="31"/>
      <c r="U7531" s="169"/>
      <c r="V7531" s="150"/>
      <c r="W7531" s="141" t="str" cm="1">
        <f t="array" ref="W7531">IF(SUM(LEN(B7531:V7531))=0,"",IF(OR(OR(ISBLANK(F7531),SUM(LEN(C7531),LEN(D7531))=0),AND(NOT(E7531="Unknown"),ISBLANK(J7531)),AND(NOT(O7531="Unknown"),ISBLANK(R7531))),"Missing Information", INDEX(Table15[Entire Service Line Classification], MATCH(SUMIFS(Table15[Unique ID],Table15[System-Owned Portion],E7531,Table15[If Material Anything Other than "Lead" in Column E,Was Material Ever Previously Lead?],G7531,Table15[Customer-Owned Portion],O7531),Table15[Unique ID],0),0)))</f>
        <v/>
      </c>
      <c r="X7531"/>
    </row>
    <row r="7532" spans="2:24" x14ac:dyDescent="0.35">
      <c r="B7532" s="146"/>
      <c r="C7532" s="31"/>
      <c r="D7532" s="31"/>
      <c r="E7532" s="44"/>
      <c r="F7532" s="43"/>
      <c r="G7532" s="84"/>
      <c r="H7532" s="31"/>
      <c r="I7532" s="207"/>
      <c r="J7532" s="84"/>
      <c r="K7532" s="31"/>
      <c r="L7532" s="31"/>
      <c r="M7532" s="169"/>
      <c r="N7532" s="148"/>
      <c r="O7532" s="106"/>
      <c r="P7532" s="43"/>
      <c r="Q7532" s="207"/>
      <c r="R7532" s="84"/>
      <c r="S7532" s="31"/>
      <c r="T7532" s="31"/>
      <c r="U7532" s="169"/>
      <c r="V7532" s="150"/>
      <c r="W7532" s="141" t="str" cm="1">
        <f t="array" ref="W7532">IF(SUM(LEN(B7532:V7532))=0,"",IF(OR(OR(ISBLANK(F7532),SUM(LEN(C7532),LEN(D7532))=0),AND(NOT(E7532="Unknown"),ISBLANK(J7532)),AND(NOT(O7532="Unknown"),ISBLANK(R7532))),"Missing Information", INDEX(Table15[Entire Service Line Classification], MATCH(SUMIFS(Table15[Unique ID],Table15[System-Owned Portion],E7532,Table15[If Material Anything Other than "Lead" in Column E,Was Material Ever Previously Lead?],G7532,Table15[Customer-Owned Portion],O7532),Table15[Unique ID],0),0)))</f>
        <v/>
      </c>
      <c r="X7532"/>
    </row>
    <row r="7533" spans="2:24" x14ac:dyDescent="0.35">
      <c r="B7533" s="146"/>
      <c r="C7533" s="31"/>
      <c r="D7533" s="31"/>
      <c r="E7533" s="44"/>
      <c r="F7533" s="43"/>
      <c r="G7533" s="84"/>
      <c r="H7533" s="31"/>
      <c r="I7533" s="207"/>
      <c r="J7533" s="84"/>
      <c r="K7533" s="31"/>
      <c r="L7533" s="31"/>
      <c r="M7533" s="169"/>
      <c r="N7533" s="148"/>
      <c r="O7533" s="106"/>
      <c r="P7533" s="43"/>
      <c r="Q7533" s="207"/>
      <c r="R7533" s="84"/>
      <c r="S7533" s="31"/>
      <c r="T7533" s="31"/>
      <c r="U7533" s="169"/>
      <c r="V7533" s="150"/>
      <c r="W7533" s="141" t="str" cm="1">
        <f t="array" ref="W7533">IF(SUM(LEN(B7533:V7533))=0,"",IF(OR(OR(ISBLANK(F7533),SUM(LEN(C7533),LEN(D7533))=0),AND(NOT(E7533="Unknown"),ISBLANK(J7533)),AND(NOT(O7533="Unknown"),ISBLANK(R7533))),"Missing Information", INDEX(Table15[Entire Service Line Classification], MATCH(SUMIFS(Table15[Unique ID],Table15[System-Owned Portion],E7533,Table15[If Material Anything Other than "Lead" in Column E,Was Material Ever Previously Lead?],G7533,Table15[Customer-Owned Portion],O7533),Table15[Unique ID],0),0)))</f>
        <v/>
      </c>
      <c r="X7533"/>
    </row>
    <row r="7534" spans="2:24" x14ac:dyDescent="0.35">
      <c r="B7534" s="146"/>
      <c r="C7534" s="31"/>
      <c r="D7534" s="31"/>
      <c r="E7534" s="44"/>
      <c r="F7534" s="43"/>
      <c r="G7534" s="84"/>
      <c r="H7534" s="31"/>
      <c r="I7534" s="207"/>
      <c r="J7534" s="84"/>
      <c r="K7534" s="31"/>
      <c r="L7534" s="31"/>
      <c r="M7534" s="169"/>
      <c r="N7534" s="148"/>
      <c r="O7534" s="106"/>
      <c r="P7534" s="43"/>
      <c r="Q7534" s="207"/>
      <c r="R7534" s="84"/>
      <c r="S7534" s="31"/>
      <c r="T7534" s="31"/>
      <c r="U7534" s="169"/>
      <c r="V7534" s="150"/>
      <c r="W7534" s="141" t="str" cm="1">
        <f t="array" ref="W7534">IF(SUM(LEN(B7534:V7534))=0,"",IF(OR(OR(ISBLANK(F7534),SUM(LEN(C7534),LEN(D7534))=0),AND(NOT(E7534="Unknown"),ISBLANK(J7534)),AND(NOT(O7534="Unknown"),ISBLANK(R7534))),"Missing Information", INDEX(Table15[Entire Service Line Classification], MATCH(SUMIFS(Table15[Unique ID],Table15[System-Owned Portion],E7534,Table15[If Material Anything Other than "Lead" in Column E,Was Material Ever Previously Lead?],G7534,Table15[Customer-Owned Portion],O7534),Table15[Unique ID],0),0)))</f>
        <v/>
      </c>
      <c r="X7534"/>
    </row>
    <row r="7535" spans="2:24" x14ac:dyDescent="0.35">
      <c r="B7535" s="146"/>
      <c r="C7535" s="31"/>
      <c r="D7535" s="31"/>
      <c r="E7535" s="44"/>
      <c r="F7535" s="43"/>
      <c r="G7535" s="84"/>
      <c r="H7535" s="31"/>
      <c r="I7535" s="207"/>
      <c r="J7535" s="84"/>
      <c r="K7535" s="31"/>
      <c r="L7535" s="31"/>
      <c r="M7535" s="169"/>
      <c r="N7535" s="148"/>
      <c r="O7535" s="106"/>
      <c r="P7535" s="43"/>
      <c r="Q7535" s="207"/>
      <c r="R7535" s="84"/>
      <c r="S7535" s="31"/>
      <c r="T7535" s="31"/>
      <c r="U7535" s="169"/>
      <c r="V7535" s="150"/>
      <c r="W7535" s="141" t="str" cm="1">
        <f t="array" ref="W7535">IF(SUM(LEN(B7535:V7535))=0,"",IF(OR(OR(ISBLANK(F7535),SUM(LEN(C7535),LEN(D7535))=0),AND(NOT(E7535="Unknown"),ISBLANK(J7535)),AND(NOT(O7535="Unknown"),ISBLANK(R7535))),"Missing Information", INDEX(Table15[Entire Service Line Classification], MATCH(SUMIFS(Table15[Unique ID],Table15[System-Owned Portion],E7535,Table15[If Material Anything Other than "Lead" in Column E,Was Material Ever Previously Lead?],G7535,Table15[Customer-Owned Portion],O7535),Table15[Unique ID],0),0)))</f>
        <v/>
      </c>
      <c r="X7535"/>
    </row>
    <row r="7536" spans="2:24" x14ac:dyDescent="0.35">
      <c r="B7536" s="146"/>
      <c r="C7536" s="31"/>
      <c r="D7536" s="31"/>
      <c r="E7536" s="44"/>
      <c r="F7536" s="43"/>
      <c r="G7536" s="84"/>
      <c r="H7536" s="31"/>
      <c r="I7536" s="207"/>
      <c r="J7536" s="84"/>
      <c r="K7536" s="31"/>
      <c r="L7536" s="31"/>
      <c r="M7536" s="169"/>
      <c r="N7536" s="148"/>
      <c r="O7536" s="106"/>
      <c r="P7536" s="43"/>
      <c r="Q7536" s="207"/>
      <c r="R7536" s="84"/>
      <c r="S7536" s="31"/>
      <c r="T7536" s="31"/>
      <c r="U7536" s="169"/>
      <c r="V7536" s="150"/>
      <c r="W7536" s="141" t="str" cm="1">
        <f t="array" ref="W7536">IF(SUM(LEN(B7536:V7536))=0,"",IF(OR(OR(ISBLANK(F7536),SUM(LEN(C7536),LEN(D7536))=0),AND(NOT(E7536="Unknown"),ISBLANK(J7536)),AND(NOT(O7536="Unknown"),ISBLANK(R7536))),"Missing Information", INDEX(Table15[Entire Service Line Classification], MATCH(SUMIFS(Table15[Unique ID],Table15[System-Owned Portion],E7536,Table15[If Material Anything Other than "Lead" in Column E,Was Material Ever Previously Lead?],G7536,Table15[Customer-Owned Portion],O7536),Table15[Unique ID],0),0)))</f>
        <v/>
      </c>
      <c r="X7536"/>
    </row>
    <row r="7537" spans="2:24" x14ac:dyDescent="0.35">
      <c r="B7537" s="146"/>
      <c r="C7537" s="31"/>
      <c r="D7537" s="31"/>
      <c r="E7537" s="44"/>
      <c r="F7537" s="43"/>
      <c r="G7537" s="84"/>
      <c r="H7537" s="31"/>
      <c r="I7537" s="207"/>
      <c r="J7537" s="84"/>
      <c r="K7537" s="31"/>
      <c r="L7537" s="31"/>
      <c r="M7537" s="169"/>
      <c r="N7537" s="148"/>
      <c r="O7537" s="106"/>
      <c r="P7537" s="43"/>
      <c r="Q7537" s="207"/>
      <c r="R7537" s="84"/>
      <c r="S7537" s="31"/>
      <c r="T7537" s="31"/>
      <c r="U7537" s="169"/>
      <c r="V7537" s="150"/>
      <c r="W7537" s="141" t="str" cm="1">
        <f t="array" ref="W7537">IF(SUM(LEN(B7537:V7537))=0,"",IF(OR(OR(ISBLANK(F7537),SUM(LEN(C7537),LEN(D7537))=0),AND(NOT(E7537="Unknown"),ISBLANK(J7537)),AND(NOT(O7537="Unknown"),ISBLANK(R7537))),"Missing Information", INDEX(Table15[Entire Service Line Classification], MATCH(SUMIFS(Table15[Unique ID],Table15[System-Owned Portion],E7537,Table15[If Material Anything Other than "Lead" in Column E,Was Material Ever Previously Lead?],G7537,Table15[Customer-Owned Portion],O7537),Table15[Unique ID],0),0)))</f>
        <v/>
      </c>
      <c r="X7537"/>
    </row>
    <row r="7538" spans="2:24" x14ac:dyDescent="0.35">
      <c r="B7538" s="146"/>
      <c r="C7538" s="31"/>
      <c r="D7538" s="31"/>
      <c r="E7538" s="44"/>
      <c r="F7538" s="43"/>
      <c r="G7538" s="84"/>
      <c r="H7538" s="31"/>
      <c r="I7538" s="207"/>
      <c r="J7538" s="84"/>
      <c r="K7538" s="31"/>
      <c r="L7538" s="31"/>
      <c r="M7538" s="169"/>
      <c r="N7538" s="148"/>
      <c r="O7538" s="106"/>
      <c r="P7538" s="43"/>
      <c r="Q7538" s="207"/>
      <c r="R7538" s="84"/>
      <c r="S7538" s="31"/>
      <c r="T7538" s="31"/>
      <c r="U7538" s="169"/>
      <c r="V7538" s="150"/>
      <c r="W7538" s="141" t="str" cm="1">
        <f t="array" ref="W7538">IF(SUM(LEN(B7538:V7538))=0,"",IF(OR(OR(ISBLANK(F7538),SUM(LEN(C7538),LEN(D7538))=0),AND(NOT(E7538="Unknown"),ISBLANK(J7538)),AND(NOT(O7538="Unknown"),ISBLANK(R7538))),"Missing Information", INDEX(Table15[Entire Service Line Classification], MATCH(SUMIFS(Table15[Unique ID],Table15[System-Owned Portion],E7538,Table15[If Material Anything Other than "Lead" in Column E,Was Material Ever Previously Lead?],G7538,Table15[Customer-Owned Portion],O7538),Table15[Unique ID],0),0)))</f>
        <v/>
      </c>
      <c r="X7538"/>
    </row>
    <row r="7539" spans="2:24" x14ac:dyDescent="0.35">
      <c r="B7539" s="146"/>
      <c r="C7539" s="31"/>
      <c r="D7539" s="31"/>
      <c r="E7539" s="44"/>
      <c r="F7539" s="43"/>
      <c r="G7539" s="84"/>
      <c r="H7539" s="31"/>
      <c r="I7539" s="207"/>
      <c r="J7539" s="84"/>
      <c r="K7539" s="31"/>
      <c r="L7539" s="31"/>
      <c r="M7539" s="169"/>
      <c r="N7539" s="148"/>
      <c r="O7539" s="106"/>
      <c r="P7539" s="43"/>
      <c r="Q7539" s="207"/>
      <c r="R7539" s="84"/>
      <c r="S7539" s="31"/>
      <c r="T7539" s="31"/>
      <c r="U7539" s="169"/>
      <c r="V7539" s="150"/>
      <c r="W7539" s="141" t="str" cm="1">
        <f t="array" ref="W7539">IF(SUM(LEN(B7539:V7539))=0,"",IF(OR(OR(ISBLANK(F7539),SUM(LEN(C7539),LEN(D7539))=0),AND(NOT(E7539="Unknown"),ISBLANK(J7539)),AND(NOT(O7539="Unknown"),ISBLANK(R7539))),"Missing Information", INDEX(Table15[Entire Service Line Classification], MATCH(SUMIFS(Table15[Unique ID],Table15[System-Owned Portion],E7539,Table15[If Material Anything Other than "Lead" in Column E,Was Material Ever Previously Lead?],G7539,Table15[Customer-Owned Portion],O7539),Table15[Unique ID],0),0)))</f>
        <v/>
      </c>
      <c r="X7539"/>
    </row>
    <row r="7540" spans="2:24" x14ac:dyDescent="0.35">
      <c r="B7540" s="146"/>
      <c r="C7540" s="31"/>
      <c r="D7540" s="31"/>
      <c r="E7540" s="44"/>
      <c r="F7540" s="43"/>
      <c r="G7540" s="84"/>
      <c r="H7540" s="31"/>
      <c r="I7540" s="207"/>
      <c r="J7540" s="84"/>
      <c r="K7540" s="31"/>
      <c r="L7540" s="31"/>
      <c r="M7540" s="169"/>
      <c r="N7540" s="148"/>
      <c r="O7540" s="106"/>
      <c r="P7540" s="43"/>
      <c r="Q7540" s="207"/>
      <c r="R7540" s="84"/>
      <c r="S7540" s="31"/>
      <c r="T7540" s="31"/>
      <c r="U7540" s="169"/>
      <c r="V7540" s="150"/>
      <c r="W7540" s="141" t="str" cm="1">
        <f t="array" ref="W7540">IF(SUM(LEN(B7540:V7540))=0,"",IF(OR(OR(ISBLANK(F7540),SUM(LEN(C7540),LEN(D7540))=0),AND(NOT(E7540="Unknown"),ISBLANK(J7540)),AND(NOT(O7540="Unknown"),ISBLANK(R7540))),"Missing Information", INDEX(Table15[Entire Service Line Classification], MATCH(SUMIFS(Table15[Unique ID],Table15[System-Owned Portion],E7540,Table15[If Material Anything Other than "Lead" in Column E,Was Material Ever Previously Lead?],G7540,Table15[Customer-Owned Portion],O7540),Table15[Unique ID],0),0)))</f>
        <v/>
      </c>
      <c r="X7540"/>
    </row>
    <row r="7541" spans="2:24" x14ac:dyDescent="0.35">
      <c r="B7541" s="146"/>
      <c r="C7541" s="31"/>
      <c r="D7541" s="31"/>
      <c r="E7541" s="44"/>
      <c r="F7541" s="43"/>
      <c r="G7541" s="84"/>
      <c r="H7541" s="31"/>
      <c r="I7541" s="207"/>
      <c r="J7541" s="84"/>
      <c r="K7541" s="31"/>
      <c r="L7541" s="31"/>
      <c r="M7541" s="169"/>
      <c r="N7541" s="148"/>
      <c r="O7541" s="106"/>
      <c r="P7541" s="43"/>
      <c r="Q7541" s="207"/>
      <c r="R7541" s="84"/>
      <c r="S7541" s="31"/>
      <c r="T7541" s="31"/>
      <c r="U7541" s="169"/>
      <c r="V7541" s="150"/>
      <c r="W7541" s="141" t="str" cm="1">
        <f t="array" ref="W7541">IF(SUM(LEN(B7541:V7541))=0,"",IF(OR(OR(ISBLANK(F7541),SUM(LEN(C7541),LEN(D7541))=0),AND(NOT(E7541="Unknown"),ISBLANK(J7541)),AND(NOT(O7541="Unknown"),ISBLANK(R7541))),"Missing Information", INDEX(Table15[Entire Service Line Classification], MATCH(SUMIFS(Table15[Unique ID],Table15[System-Owned Portion],E7541,Table15[If Material Anything Other than "Lead" in Column E,Was Material Ever Previously Lead?],G7541,Table15[Customer-Owned Portion],O7541),Table15[Unique ID],0),0)))</f>
        <v/>
      </c>
      <c r="X7541"/>
    </row>
    <row r="7542" spans="2:24" x14ac:dyDescent="0.35">
      <c r="B7542" s="146"/>
      <c r="C7542" s="31"/>
      <c r="D7542" s="31"/>
      <c r="E7542" s="44"/>
      <c r="F7542" s="43"/>
      <c r="G7542" s="84"/>
      <c r="H7542" s="31"/>
      <c r="I7542" s="207"/>
      <c r="J7542" s="84"/>
      <c r="K7542" s="31"/>
      <c r="L7542" s="31"/>
      <c r="M7542" s="169"/>
      <c r="N7542" s="148"/>
      <c r="O7542" s="106"/>
      <c r="P7542" s="43"/>
      <c r="Q7542" s="207"/>
      <c r="R7542" s="84"/>
      <c r="S7542" s="31"/>
      <c r="T7542" s="31"/>
      <c r="U7542" s="169"/>
      <c r="V7542" s="150"/>
      <c r="W7542" s="141" t="str" cm="1">
        <f t="array" ref="W7542">IF(SUM(LEN(B7542:V7542))=0,"",IF(OR(OR(ISBLANK(F7542),SUM(LEN(C7542),LEN(D7542))=0),AND(NOT(E7542="Unknown"),ISBLANK(J7542)),AND(NOT(O7542="Unknown"),ISBLANK(R7542))),"Missing Information", INDEX(Table15[Entire Service Line Classification], MATCH(SUMIFS(Table15[Unique ID],Table15[System-Owned Portion],E7542,Table15[If Material Anything Other than "Lead" in Column E,Was Material Ever Previously Lead?],G7542,Table15[Customer-Owned Portion],O7542),Table15[Unique ID],0),0)))</f>
        <v/>
      </c>
      <c r="X7542"/>
    </row>
    <row r="7543" spans="2:24" x14ac:dyDescent="0.35">
      <c r="B7543" s="146"/>
      <c r="C7543" s="31"/>
      <c r="D7543" s="31"/>
      <c r="E7543" s="44"/>
      <c r="F7543" s="43"/>
      <c r="G7543" s="84"/>
      <c r="H7543" s="31"/>
      <c r="I7543" s="207"/>
      <c r="J7543" s="84"/>
      <c r="K7543" s="31"/>
      <c r="L7543" s="31"/>
      <c r="M7543" s="169"/>
      <c r="N7543" s="148"/>
      <c r="O7543" s="106"/>
      <c r="P7543" s="43"/>
      <c r="Q7543" s="207"/>
      <c r="R7543" s="84"/>
      <c r="S7543" s="31"/>
      <c r="T7543" s="31"/>
      <c r="U7543" s="169"/>
      <c r="V7543" s="150"/>
      <c r="W7543" s="141" t="str" cm="1">
        <f t="array" ref="W7543">IF(SUM(LEN(B7543:V7543))=0,"",IF(OR(OR(ISBLANK(F7543),SUM(LEN(C7543),LEN(D7543))=0),AND(NOT(E7543="Unknown"),ISBLANK(J7543)),AND(NOT(O7543="Unknown"),ISBLANK(R7543))),"Missing Information", INDEX(Table15[Entire Service Line Classification], MATCH(SUMIFS(Table15[Unique ID],Table15[System-Owned Portion],E7543,Table15[If Material Anything Other than "Lead" in Column E,Was Material Ever Previously Lead?],G7543,Table15[Customer-Owned Portion],O7543),Table15[Unique ID],0),0)))</f>
        <v/>
      </c>
      <c r="X7543"/>
    </row>
    <row r="7544" spans="2:24" x14ac:dyDescent="0.35">
      <c r="B7544" s="146"/>
      <c r="C7544" s="31"/>
      <c r="D7544" s="31"/>
      <c r="E7544" s="44"/>
      <c r="F7544" s="43"/>
      <c r="G7544" s="84"/>
      <c r="H7544" s="31"/>
      <c r="I7544" s="207"/>
      <c r="J7544" s="84"/>
      <c r="K7544" s="31"/>
      <c r="L7544" s="31"/>
      <c r="M7544" s="169"/>
      <c r="N7544" s="148"/>
      <c r="O7544" s="106"/>
      <c r="P7544" s="43"/>
      <c r="Q7544" s="207"/>
      <c r="R7544" s="84"/>
      <c r="S7544" s="31"/>
      <c r="T7544" s="31"/>
      <c r="U7544" s="169"/>
      <c r="V7544" s="150"/>
      <c r="W7544" s="141" t="str" cm="1">
        <f t="array" ref="W7544">IF(SUM(LEN(B7544:V7544))=0,"",IF(OR(OR(ISBLANK(F7544),SUM(LEN(C7544),LEN(D7544))=0),AND(NOT(E7544="Unknown"),ISBLANK(J7544)),AND(NOT(O7544="Unknown"),ISBLANK(R7544))),"Missing Information", INDEX(Table15[Entire Service Line Classification], MATCH(SUMIFS(Table15[Unique ID],Table15[System-Owned Portion],E7544,Table15[If Material Anything Other than "Lead" in Column E,Was Material Ever Previously Lead?],G7544,Table15[Customer-Owned Portion],O7544),Table15[Unique ID],0),0)))</f>
        <v/>
      </c>
      <c r="X7544"/>
    </row>
    <row r="7545" spans="2:24" x14ac:dyDescent="0.35">
      <c r="B7545" s="146"/>
      <c r="C7545" s="31"/>
      <c r="D7545" s="31"/>
      <c r="E7545" s="44"/>
      <c r="F7545" s="43"/>
      <c r="G7545" s="84"/>
      <c r="H7545" s="31"/>
      <c r="I7545" s="207"/>
      <c r="J7545" s="84"/>
      <c r="K7545" s="31"/>
      <c r="L7545" s="31"/>
      <c r="M7545" s="169"/>
      <c r="N7545" s="148"/>
      <c r="O7545" s="106"/>
      <c r="P7545" s="43"/>
      <c r="Q7545" s="207"/>
      <c r="R7545" s="84"/>
      <c r="S7545" s="31"/>
      <c r="T7545" s="31"/>
      <c r="U7545" s="169"/>
      <c r="V7545" s="150"/>
      <c r="W7545" s="141" t="str" cm="1">
        <f t="array" ref="W7545">IF(SUM(LEN(B7545:V7545))=0,"",IF(OR(OR(ISBLANK(F7545),SUM(LEN(C7545),LEN(D7545))=0),AND(NOT(E7545="Unknown"),ISBLANK(J7545)),AND(NOT(O7545="Unknown"),ISBLANK(R7545))),"Missing Information", INDEX(Table15[Entire Service Line Classification], MATCH(SUMIFS(Table15[Unique ID],Table15[System-Owned Portion],E7545,Table15[If Material Anything Other than "Lead" in Column E,Was Material Ever Previously Lead?],G7545,Table15[Customer-Owned Portion],O7545),Table15[Unique ID],0),0)))</f>
        <v/>
      </c>
      <c r="X7545"/>
    </row>
    <row r="7546" spans="2:24" x14ac:dyDescent="0.35">
      <c r="B7546" s="146"/>
      <c r="C7546" s="31"/>
      <c r="D7546" s="31"/>
      <c r="E7546" s="44"/>
      <c r="F7546" s="43"/>
      <c r="G7546" s="84"/>
      <c r="H7546" s="31"/>
      <c r="I7546" s="207"/>
      <c r="J7546" s="84"/>
      <c r="K7546" s="31"/>
      <c r="L7546" s="31"/>
      <c r="M7546" s="169"/>
      <c r="N7546" s="148"/>
      <c r="O7546" s="106"/>
      <c r="P7546" s="43"/>
      <c r="Q7546" s="207"/>
      <c r="R7546" s="84"/>
      <c r="S7546" s="31"/>
      <c r="T7546" s="31"/>
      <c r="U7546" s="169"/>
      <c r="V7546" s="150"/>
      <c r="W7546" s="141" t="str" cm="1">
        <f t="array" ref="W7546">IF(SUM(LEN(B7546:V7546))=0,"",IF(OR(OR(ISBLANK(F7546),SUM(LEN(C7546),LEN(D7546))=0),AND(NOT(E7546="Unknown"),ISBLANK(J7546)),AND(NOT(O7546="Unknown"),ISBLANK(R7546))),"Missing Information", INDEX(Table15[Entire Service Line Classification], MATCH(SUMIFS(Table15[Unique ID],Table15[System-Owned Portion],E7546,Table15[If Material Anything Other than "Lead" in Column E,Was Material Ever Previously Lead?],G7546,Table15[Customer-Owned Portion],O7546),Table15[Unique ID],0),0)))</f>
        <v/>
      </c>
      <c r="X7546"/>
    </row>
    <row r="7547" spans="2:24" x14ac:dyDescent="0.35">
      <c r="B7547" s="146"/>
      <c r="C7547" s="31"/>
      <c r="D7547" s="31"/>
      <c r="E7547" s="44"/>
      <c r="F7547" s="43"/>
      <c r="G7547" s="84"/>
      <c r="H7547" s="31"/>
      <c r="I7547" s="207"/>
      <c r="J7547" s="84"/>
      <c r="K7547" s="31"/>
      <c r="L7547" s="31"/>
      <c r="M7547" s="169"/>
      <c r="N7547" s="148"/>
      <c r="O7547" s="106"/>
      <c r="P7547" s="43"/>
      <c r="Q7547" s="207"/>
      <c r="R7547" s="84"/>
      <c r="S7547" s="31"/>
      <c r="T7547" s="31"/>
      <c r="U7547" s="169"/>
      <c r="V7547" s="150"/>
      <c r="W7547" s="141" t="str" cm="1">
        <f t="array" ref="W7547">IF(SUM(LEN(B7547:V7547))=0,"",IF(OR(OR(ISBLANK(F7547),SUM(LEN(C7547),LEN(D7547))=0),AND(NOT(E7547="Unknown"),ISBLANK(J7547)),AND(NOT(O7547="Unknown"),ISBLANK(R7547))),"Missing Information", INDEX(Table15[Entire Service Line Classification], MATCH(SUMIFS(Table15[Unique ID],Table15[System-Owned Portion],E7547,Table15[If Material Anything Other than "Lead" in Column E,Was Material Ever Previously Lead?],G7547,Table15[Customer-Owned Portion],O7547),Table15[Unique ID],0),0)))</f>
        <v/>
      </c>
      <c r="X7547"/>
    </row>
    <row r="7548" spans="2:24" x14ac:dyDescent="0.35">
      <c r="B7548" s="146"/>
      <c r="C7548" s="31"/>
      <c r="D7548" s="31"/>
      <c r="E7548" s="44"/>
      <c r="F7548" s="43"/>
      <c r="G7548" s="84"/>
      <c r="H7548" s="31"/>
      <c r="I7548" s="207"/>
      <c r="J7548" s="84"/>
      <c r="K7548" s="31"/>
      <c r="L7548" s="31"/>
      <c r="M7548" s="169"/>
      <c r="N7548" s="148"/>
      <c r="O7548" s="106"/>
      <c r="P7548" s="43"/>
      <c r="Q7548" s="207"/>
      <c r="R7548" s="84"/>
      <c r="S7548" s="31"/>
      <c r="T7548" s="31"/>
      <c r="U7548" s="169"/>
      <c r="V7548" s="150"/>
      <c r="W7548" s="141" t="str" cm="1">
        <f t="array" ref="W7548">IF(SUM(LEN(B7548:V7548))=0,"",IF(OR(OR(ISBLANK(F7548),SUM(LEN(C7548),LEN(D7548))=0),AND(NOT(E7548="Unknown"),ISBLANK(J7548)),AND(NOT(O7548="Unknown"),ISBLANK(R7548))),"Missing Information", INDEX(Table15[Entire Service Line Classification], MATCH(SUMIFS(Table15[Unique ID],Table15[System-Owned Portion],E7548,Table15[If Material Anything Other than "Lead" in Column E,Was Material Ever Previously Lead?],G7548,Table15[Customer-Owned Portion],O7548),Table15[Unique ID],0),0)))</f>
        <v/>
      </c>
      <c r="X7548"/>
    </row>
    <row r="7549" spans="2:24" x14ac:dyDescent="0.35">
      <c r="B7549" s="146"/>
      <c r="C7549" s="31"/>
      <c r="D7549" s="31"/>
      <c r="E7549" s="44"/>
      <c r="F7549" s="43"/>
      <c r="G7549" s="84"/>
      <c r="H7549" s="31"/>
      <c r="I7549" s="207"/>
      <c r="J7549" s="84"/>
      <c r="K7549" s="31"/>
      <c r="L7549" s="31"/>
      <c r="M7549" s="169"/>
      <c r="N7549" s="148"/>
      <c r="O7549" s="106"/>
      <c r="P7549" s="43"/>
      <c r="Q7549" s="207"/>
      <c r="R7549" s="84"/>
      <c r="S7549" s="31"/>
      <c r="T7549" s="31"/>
      <c r="U7549" s="169"/>
      <c r="V7549" s="150"/>
      <c r="W7549" s="141" t="str" cm="1">
        <f t="array" ref="W7549">IF(SUM(LEN(B7549:V7549))=0,"",IF(OR(OR(ISBLANK(F7549),SUM(LEN(C7549),LEN(D7549))=0),AND(NOT(E7549="Unknown"),ISBLANK(J7549)),AND(NOT(O7549="Unknown"),ISBLANK(R7549))),"Missing Information", INDEX(Table15[Entire Service Line Classification], MATCH(SUMIFS(Table15[Unique ID],Table15[System-Owned Portion],E7549,Table15[If Material Anything Other than "Lead" in Column E,Was Material Ever Previously Lead?],G7549,Table15[Customer-Owned Portion],O7549),Table15[Unique ID],0),0)))</f>
        <v/>
      </c>
      <c r="X7549"/>
    </row>
    <row r="7550" spans="2:24" x14ac:dyDescent="0.35">
      <c r="B7550" s="146"/>
      <c r="C7550" s="31"/>
      <c r="D7550" s="31"/>
      <c r="E7550" s="44"/>
      <c r="F7550" s="43"/>
      <c r="G7550" s="84"/>
      <c r="H7550" s="31"/>
      <c r="I7550" s="207"/>
      <c r="J7550" s="84"/>
      <c r="K7550" s="31"/>
      <c r="L7550" s="31"/>
      <c r="M7550" s="169"/>
      <c r="N7550" s="148"/>
      <c r="O7550" s="106"/>
      <c r="P7550" s="43"/>
      <c r="Q7550" s="207"/>
      <c r="R7550" s="84"/>
      <c r="S7550" s="31"/>
      <c r="T7550" s="31"/>
      <c r="U7550" s="169"/>
      <c r="V7550" s="150"/>
      <c r="W7550" s="141" t="str" cm="1">
        <f t="array" ref="W7550">IF(SUM(LEN(B7550:V7550))=0,"",IF(OR(OR(ISBLANK(F7550),SUM(LEN(C7550),LEN(D7550))=0),AND(NOT(E7550="Unknown"),ISBLANK(J7550)),AND(NOT(O7550="Unknown"),ISBLANK(R7550))),"Missing Information", INDEX(Table15[Entire Service Line Classification], MATCH(SUMIFS(Table15[Unique ID],Table15[System-Owned Portion],E7550,Table15[If Material Anything Other than "Lead" in Column E,Was Material Ever Previously Lead?],G7550,Table15[Customer-Owned Portion],O7550),Table15[Unique ID],0),0)))</f>
        <v/>
      </c>
      <c r="X7550"/>
    </row>
    <row r="7551" spans="2:24" x14ac:dyDescent="0.35">
      <c r="B7551" s="146"/>
      <c r="C7551" s="31"/>
      <c r="D7551" s="31"/>
      <c r="E7551" s="44"/>
      <c r="F7551" s="43"/>
      <c r="G7551" s="84"/>
      <c r="H7551" s="31"/>
      <c r="I7551" s="207"/>
      <c r="J7551" s="84"/>
      <c r="K7551" s="31"/>
      <c r="L7551" s="31"/>
      <c r="M7551" s="169"/>
      <c r="N7551" s="148"/>
      <c r="O7551" s="106"/>
      <c r="P7551" s="43"/>
      <c r="Q7551" s="207"/>
      <c r="R7551" s="84"/>
      <c r="S7551" s="31"/>
      <c r="T7551" s="31"/>
      <c r="U7551" s="169"/>
      <c r="V7551" s="150"/>
      <c r="W7551" s="141" t="str" cm="1">
        <f t="array" ref="W7551">IF(SUM(LEN(B7551:V7551))=0,"",IF(OR(OR(ISBLANK(F7551),SUM(LEN(C7551),LEN(D7551))=0),AND(NOT(E7551="Unknown"),ISBLANK(J7551)),AND(NOT(O7551="Unknown"),ISBLANK(R7551))),"Missing Information", INDEX(Table15[Entire Service Line Classification], MATCH(SUMIFS(Table15[Unique ID],Table15[System-Owned Portion],E7551,Table15[If Material Anything Other than "Lead" in Column E,Was Material Ever Previously Lead?],G7551,Table15[Customer-Owned Portion],O7551),Table15[Unique ID],0),0)))</f>
        <v/>
      </c>
      <c r="X7551"/>
    </row>
    <row r="7552" spans="2:24" x14ac:dyDescent="0.35">
      <c r="B7552" s="146"/>
      <c r="C7552" s="31"/>
      <c r="D7552" s="31"/>
      <c r="E7552" s="44"/>
      <c r="F7552" s="43"/>
      <c r="G7552" s="84"/>
      <c r="H7552" s="31"/>
      <c r="I7552" s="207"/>
      <c r="J7552" s="84"/>
      <c r="K7552" s="31"/>
      <c r="L7552" s="31"/>
      <c r="M7552" s="169"/>
      <c r="N7552" s="148"/>
      <c r="O7552" s="106"/>
      <c r="P7552" s="43"/>
      <c r="Q7552" s="207"/>
      <c r="R7552" s="84"/>
      <c r="S7552" s="31"/>
      <c r="T7552" s="31"/>
      <c r="U7552" s="169"/>
      <c r="V7552" s="150"/>
      <c r="W7552" s="141" t="str" cm="1">
        <f t="array" ref="W7552">IF(SUM(LEN(B7552:V7552))=0,"",IF(OR(OR(ISBLANK(F7552),SUM(LEN(C7552),LEN(D7552))=0),AND(NOT(E7552="Unknown"),ISBLANK(J7552)),AND(NOT(O7552="Unknown"),ISBLANK(R7552))),"Missing Information", INDEX(Table15[Entire Service Line Classification], MATCH(SUMIFS(Table15[Unique ID],Table15[System-Owned Portion],E7552,Table15[If Material Anything Other than "Lead" in Column E,Was Material Ever Previously Lead?],G7552,Table15[Customer-Owned Portion],O7552),Table15[Unique ID],0),0)))</f>
        <v/>
      </c>
      <c r="X7552"/>
    </row>
    <row r="7553" spans="2:24" x14ac:dyDescent="0.35">
      <c r="B7553" s="146"/>
      <c r="C7553" s="31"/>
      <c r="D7553" s="31"/>
      <c r="E7553" s="44"/>
      <c r="F7553" s="43"/>
      <c r="G7553" s="84"/>
      <c r="H7553" s="31"/>
      <c r="I7553" s="207"/>
      <c r="J7553" s="84"/>
      <c r="K7553" s="31"/>
      <c r="L7553" s="31"/>
      <c r="M7553" s="169"/>
      <c r="N7553" s="148"/>
      <c r="O7553" s="106"/>
      <c r="P7553" s="43"/>
      <c r="Q7553" s="207"/>
      <c r="R7553" s="84"/>
      <c r="S7553" s="31"/>
      <c r="T7553" s="31"/>
      <c r="U7553" s="169"/>
      <c r="V7553" s="150"/>
      <c r="W7553" s="141" t="str" cm="1">
        <f t="array" ref="W7553">IF(SUM(LEN(B7553:V7553))=0,"",IF(OR(OR(ISBLANK(F7553),SUM(LEN(C7553),LEN(D7553))=0),AND(NOT(E7553="Unknown"),ISBLANK(J7553)),AND(NOT(O7553="Unknown"),ISBLANK(R7553))),"Missing Information", INDEX(Table15[Entire Service Line Classification], MATCH(SUMIFS(Table15[Unique ID],Table15[System-Owned Portion],E7553,Table15[If Material Anything Other than "Lead" in Column E,Was Material Ever Previously Lead?],G7553,Table15[Customer-Owned Portion],O7553),Table15[Unique ID],0),0)))</f>
        <v/>
      </c>
      <c r="X7553"/>
    </row>
    <row r="7554" spans="2:24" x14ac:dyDescent="0.35">
      <c r="B7554" s="146"/>
      <c r="C7554" s="31"/>
      <c r="D7554" s="31"/>
      <c r="E7554" s="44"/>
      <c r="F7554" s="43"/>
      <c r="G7554" s="84"/>
      <c r="H7554" s="31"/>
      <c r="I7554" s="207"/>
      <c r="J7554" s="84"/>
      <c r="K7554" s="31"/>
      <c r="L7554" s="31"/>
      <c r="M7554" s="169"/>
      <c r="N7554" s="148"/>
      <c r="O7554" s="106"/>
      <c r="P7554" s="43"/>
      <c r="Q7554" s="207"/>
      <c r="R7554" s="84"/>
      <c r="S7554" s="31"/>
      <c r="T7554" s="31"/>
      <c r="U7554" s="169"/>
      <c r="V7554" s="150"/>
      <c r="W7554" s="141" t="str" cm="1">
        <f t="array" ref="W7554">IF(SUM(LEN(B7554:V7554))=0,"",IF(OR(OR(ISBLANK(F7554),SUM(LEN(C7554),LEN(D7554))=0),AND(NOT(E7554="Unknown"),ISBLANK(J7554)),AND(NOT(O7554="Unknown"),ISBLANK(R7554))),"Missing Information", INDEX(Table15[Entire Service Line Classification], MATCH(SUMIFS(Table15[Unique ID],Table15[System-Owned Portion],E7554,Table15[If Material Anything Other than "Lead" in Column E,Was Material Ever Previously Lead?],G7554,Table15[Customer-Owned Portion],O7554),Table15[Unique ID],0),0)))</f>
        <v/>
      </c>
      <c r="X7554"/>
    </row>
    <row r="7555" spans="2:24" x14ac:dyDescent="0.35">
      <c r="B7555" s="146"/>
      <c r="C7555" s="31"/>
      <c r="D7555" s="31"/>
      <c r="E7555" s="44"/>
      <c r="F7555" s="43"/>
      <c r="G7555" s="84"/>
      <c r="H7555" s="31"/>
      <c r="I7555" s="207"/>
      <c r="J7555" s="84"/>
      <c r="K7555" s="31"/>
      <c r="L7555" s="31"/>
      <c r="M7555" s="169"/>
      <c r="N7555" s="148"/>
      <c r="O7555" s="106"/>
      <c r="P7555" s="43"/>
      <c r="Q7555" s="207"/>
      <c r="R7555" s="84"/>
      <c r="S7555" s="31"/>
      <c r="T7555" s="31"/>
      <c r="U7555" s="169"/>
      <c r="V7555" s="150"/>
      <c r="W7555" s="141" t="str" cm="1">
        <f t="array" ref="W7555">IF(SUM(LEN(B7555:V7555))=0,"",IF(OR(OR(ISBLANK(F7555),SUM(LEN(C7555),LEN(D7555))=0),AND(NOT(E7555="Unknown"),ISBLANK(J7555)),AND(NOT(O7555="Unknown"),ISBLANK(R7555))),"Missing Information", INDEX(Table15[Entire Service Line Classification], MATCH(SUMIFS(Table15[Unique ID],Table15[System-Owned Portion],E7555,Table15[If Material Anything Other than "Lead" in Column E,Was Material Ever Previously Lead?],G7555,Table15[Customer-Owned Portion],O7555),Table15[Unique ID],0),0)))</f>
        <v/>
      </c>
      <c r="X7555"/>
    </row>
    <row r="7556" spans="2:24" x14ac:dyDescent="0.35">
      <c r="B7556" s="146"/>
      <c r="C7556" s="31"/>
      <c r="D7556" s="31"/>
      <c r="E7556" s="44"/>
      <c r="F7556" s="43"/>
      <c r="G7556" s="84"/>
      <c r="H7556" s="31"/>
      <c r="I7556" s="207"/>
      <c r="J7556" s="84"/>
      <c r="K7556" s="31"/>
      <c r="L7556" s="31"/>
      <c r="M7556" s="169"/>
      <c r="N7556" s="148"/>
      <c r="O7556" s="106"/>
      <c r="P7556" s="43"/>
      <c r="Q7556" s="207"/>
      <c r="R7556" s="84"/>
      <c r="S7556" s="31"/>
      <c r="T7556" s="31"/>
      <c r="U7556" s="169"/>
      <c r="V7556" s="150"/>
      <c r="W7556" s="141" t="str" cm="1">
        <f t="array" ref="W7556">IF(SUM(LEN(B7556:V7556))=0,"",IF(OR(OR(ISBLANK(F7556),SUM(LEN(C7556),LEN(D7556))=0),AND(NOT(E7556="Unknown"),ISBLANK(J7556)),AND(NOT(O7556="Unknown"),ISBLANK(R7556))),"Missing Information", INDEX(Table15[Entire Service Line Classification], MATCH(SUMIFS(Table15[Unique ID],Table15[System-Owned Portion],E7556,Table15[If Material Anything Other than "Lead" in Column E,Was Material Ever Previously Lead?],G7556,Table15[Customer-Owned Portion],O7556),Table15[Unique ID],0),0)))</f>
        <v/>
      </c>
      <c r="X7556"/>
    </row>
    <row r="7557" spans="2:24" x14ac:dyDescent="0.35">
      <c r="B7557" s="146"/>
      <c r="C7557" s="31"/>
      <c r="D7557" s="31"/>
      <c r="E7557" s="44"/>
      <c r="F7557" s="43"/>
      <c r="G7557" s="84"/>
      <c r="H7557" s="31"/>
      <c r="I7557" s="207"/>
      <c r="J7557" s="84"/>
      <c r="K7557" s="31"/>
      <c r="L7557" s="31"/>
      <c r="M7557" s="169"/>
      <c r="N7557" s="148"/>
      <c r="O7557" s="106"/>
      <c r="P7557" s="43"/>
      <c r="Q7557" s="207"/>
      <c r="R7557" s="84"/>
      <c r="S7557" s="31"/>
      <c r="T7557" s="31"/>
      <c r="U7557" s="169"/>
      <c r="V7557" s="150"/>
      <c r="W7557" s="141" t="str" cm="1">
        <f t="array" ref="W7557">IF(SUM(LEN(B7557:V7557))=0,"",IF(OR(OR(ISBLANK(F7557),SUM(LEN(C7557),LEN(D7557))=0),AND(NOT(E7557="Unknown"),ISBLANK(J7557)),AND(NOT(O7557="Unknown"),ISBLANK(R7557))),"Missing Information", INDEX(Table15[Entire Service Line Classification], MATCH(SUMIFS(Table15[Unique ID],Table15[System-Owned Portion],E7557,Table15[If Material Anything Other than "Lead" in Column E,Was Material Ever Previously Lead?],G7557,Table15[Customer-Owned Portion],O7557),Table15[Unique ID],0),0)))</f>
        <v/>
      </c>
      <c r="X7557"/>
    </row>
    <row r="7558" spans="2:24" x14ac:dyDescent="0.35">
      <c r="B7558" s="146"/>
      <c r="C7558" s="31"/>
      <c r="D7558" s="31"/>
      <c r="E7558" s="44"/>
      <c r="F7558" s="43"/>
      <c r="G7558" s="84"/>
      <c r="H7558" s="31"/>
      <c r="I7558" s="207"/>
      <c r="J7558" s="84"/>
      <c r="K7558" s="31"/>
      <c r="L7558" s="31"/>
      <c r="M7558" s="169"/>
      <c r="N7558" s="148"/>
      <c r="O7558" s="106"/>
      <c r="P7558" s="43"/>
      <c r="Q7558" s="207"/>
      <c r="R7558" s="84"/>
      <c r="S7558" s="31"/>
      <c r="T7558" s="31"/>
      <c r="U7558" s="169"/>
      <c r="V7558" s="150"/>
      <c r="W7558" s="141" t="str" cm="1">
        <f t="array" ref="W7558">IF(SUM(LEN(B7558:V7558))=0,"",IF(OR(OR(ISBLANK(F7558),SUM(LEN(C7558),LEN(D7558))=0),AND(NOT(E7558="Unknown"),ISBLANK(J7558)),AND(NOT(O7558="Unknown"),ISBLANK(R7558))),"Missing Information", INDEX(Table15[Entire Service Line Classification], MATCH(SUMIFS(Table15[Unique ID],Table15[System-Owned Portion],E7558,Table15[If Material Anything Other than "Lead" in Column E,Was Material Ever Previously Lead?],G7558,Table15[Customer-Owned Portion],O7558),Table15[Unique ID],0),0)))</f>
        <v/>
      </c>
      <c r="X7558"/>
    </row>
    <row r="7559" spans="2:24" x14ac:dyDescent="0.35">
      <c r="B7559" s="146"/>
      <c r="C7559" s="31"/>
      <c r="D7559" s="31"/>
      <c r="E7559" s="44"/>
      <c r="F7559" s="43"/>
      <c r="G7559" s="84"/>
      <c r="H7559" s="31"/>
      <c r="I7559" s="207"/>
      <c r="J7559" s="84"/>
      <c r="K7559" s="31"/>
      <c r="L7559" s="31"/>
      <c r="M7559" s="169"/>
      <c r="N7559" s="148"/>
      <c r="O7559" s="106"/>
      <c r="P7559" s="43"/>
      <c r="Q7559" s="207"/>
      <c r="R7559" s="84"/>
      <c r="S7559" s="31"/>
      <c r="T7559" s="31"/>
      <c r="U7559" s="169"/>
      <c r="V7559" s="150"/>
      <c r="W7559" s="141" t="str" cm="1">
        <f t="array" ref="W7559">IF(SUM(LEN(B7559:V7559))=0,"",IF(OR(OR(ISBLANK(F7559),SUM(LEN(C7559),LEN(D7559))=0),AND(NOT(E7559="Unknown"),ISBLANK(J7559)),AND(NOT(O7559="Unknown"),ISBLANK(R7559))),"Missing Information", INDEX(Table15[Entire Service Line Classification], MATCH(SUMIFS(Table15[Unique ID],Table15[System-Owned Portion],E7559,Table15[If Material Anything Other than "Lead" in Column E,Was Material Ever Previously Lead?],G7559,Table15[Customer-Owned Portion],O7559),Table15[Unique ID],0),0)))</f>
        <v/>
      </c>
      <c r="X7559"/>
    </row>
    <row r="7560" spans="2:24" x14ac:dyDescent="0.35">
      <c r="B7560" s="146"/>
      <c r="C7560" s="31"/>
      <c r="D7560" s="31"/>
      <c r="E7560" s="44"/>
      <c r="F7560" s="43"/>
      <c r="G7560" s="84"/>
      <c r="H7560" s="31"/>
      <c r="I7560" s="207"/>
      <c r="J7560" s="84"/>
      <c r="K7560" s="31"/>
      <c r="L7560" s="31"/>
      <c r="M7560" s="169"/>
      <c r="N7560" s="148"/>
      <c r="O7560" s="106"/>
      <c r="P7560" s="43"/>
      <c r="Q7560" s="207"/>
      <c r="R7560" s="84"/>
      <c r="S7560" s="31"/>
      <c r="T7560" s="31"/>
      <c r="U7560" s="169"/>
      <c r="V7560" s="150"/>
      <c r="W7560" s="141" t="str" cm="1">
        <f t="array" ref="W7560">IF(SUM(LEN(B7560:V7560))=0,"",IF(OR(OR(ISBLANK(F7560),SUM(LEN(C7560),LEN(D7560))=0),AND(NOT(E7560="Unknown"),ISBLANK(J7560)),AND(NOT(O7560="Unknown"),ISBLANK(R7560))),"Missing Information", INDEX(Table15[Entire Service Line Classification], MATCH(SUMIFS(Table15[Unique ID],Table15[System-Owned Portion],E7560,Table15[If Material Anything Other than "Lead" in Column E,Was Material Ever Previously Lead?],G7560,Table15[Customer-Owned Portion],O7560),Table15[Unique ID],0),0)))</f>
        <v/>
      </c>
      <c r="X7560"/>
    </row>
    <row r="7561" spans="2:24" x14ac:dyDescent="0.35">
      <c r="B7561" s="146"/>
      <c r="C7561" s="31"/>
      <c r="D7561" s="31"/>
      <c r="E7561" s="44"/>
      <c r="F7561" s="43"/>
      <c r="G7561" s="84"/>
      <c r="H7561" s="31"/>
      <c r="I7561" s="207"/>
      <c r="J7561" s="84"/>
      <c r="K7561" s="31"/>
      <c r="L7561" s="31"/>
      <c r="M7561" s="169"/>
      <c r="N7561" s="148"/>
      <c r="O7561" s="106"/>
      <c r="P7561" s="43"/>
      <c r="Q7561" s="207"/>
      <c r="R7561" s="84"/>
      <c r="S7561" s="31"/>
      <c r="T7561" s="31"/>
      <c r="U7561" s="169"/>
      <c r="V7561" s="150"/>
      <c r="W7561" s="141" t="str" cm="1">
        <f t="array" ref="W7561">IF(SUM(LEN(B7561:V7561))=0,"",IF(OR(OR(ISBLANK(F7561),SUM(LEN(C7561),LEN(D7561))=0),AND(NOT(E7561="Unknown"),ISBLANK(J7561)),AND(NOT(O7561="Unknown"),ISBLANK(R7561))),"Missing Information", INDEX(Table15[Entire Service Line Classification], MATCH(SUMIFS(Table15[Unique ID],Table15[System-Owned Portion],E7561,Table15[If Material Anything Other than "Lead" in Column E,Was Material Ever Previously Lead?],G7561,Table15[Customer-Owned Portion],O7561),Table15[Unique ID],0),0)))</f>
        <v/>
      </c>
      <c r="X7561"/>
    </row>
    <row r="7562" spans="2:24" x14ac:dyDescent="0.35">
      <c r="B7562" s="146"/>
      <c r="C7562" s="31"/>
      <c r="D7562" s="31"/>
      <c r="E7562" s="44"/>
      <c r="F7562" s="43"/>
      <c r="G7562" s="84"/>
      <c r="H7562" s="31"/>
      <c r="I7562" s="207"/>
      <c r="J7562" s="84"/>
      <c r="K7562" s="31"/>
      <c r="L7562" s="31"/>
      <c r="M7562" s="169"/>
      <c r="N7562" s="148"/>
      <c r="O7562" s="106"/>
      <c r="P7562" s="43"/>
      <c r="Q7562" s="207"/>
      <c r="R7562" s="84"/>
      <c r="S7562" s="31"/>
      <c r="T7562" s="31"/>
      <c r="U7562" s="169"/>
      <c r="V7562" s="150"/>
      <c r="W7562" s="141" t="str" cm="1">
        <f t="array" ref="W7562">IF(SUM(LEN(B7562:V7562))=0,"",IF(OR(OR(ISBLANK(F7562),SUM(LEN(C7562),LEN(D7562))=0),AND(NOT(E7562="Unknown"),ISBLANK(J7562)),AND(NOT(O7562="Unknown"),ISBLANK(R7562))),"Missing Information", INDEX(Table15[Entire Service Line Classification], MATCH(SUMIFS(Table15[Unique ID],Table15[System-Owned Portion],E7562,Table15[If Material Anything Other than "Lead" in Column E,Was Material Ever Previously Lead?],G7562,Table15[Customer-Owned Portion],O7562),Table15[Unique ID],0),0)))</f>
        <v/>
      </c>
      <c r="X7562"/>
    </row>
    <row r="7563" spans="2:24" x14ac:dyDescent="0.35">
      <c r="B7563" s="146"/>
      <c r="C7563" s="31"/>
      <c r="D7563" s="31"/>
      <c r="E7563" s="44"/>
      <c r="F7563" s="43"/>
      <c r="G7563" s="84"/>
      <c r="H7563" s="31"/>
      <c r="I7563" s="207"/>
      <c r="J7563" s="84"/>
      <c r="K7563" s="31"/>
      <c r="L7563" s="31"/>
      <c r="M7563" s="169"/>
      <c r="N7563" s="148"/>
      <c r="O7563" s="106"/>
      <c r="P7563" s="43"/>
      <c r="Q7563" s="207"/>
      <c r="R7563" s="84"/>
      <c r="S7563" s="31"/>
      <c r="T7563" s="31"/>
      <c r="U7563" s="169"/>
      <c r="V7563" s="150"/>
      <c r="W7563" s="141" t="str" cm="1">
        <f t="array" ref="W7563">IF(SUM(LEN(B7563:V7563))=0,"",IF(OR(OR(ISBLANK(F7563),SUM(LEN(C7563),LEN(D7563))=0),AND(NOT(E7563="Unknown"),ISBLANK(J7563)),AND(NOT(O7563="Unknown"),ISBLANK(R7563))),"Missing Information", INDEX(Table15[Entire Service Line Classification], MATCH(SUMIFS(Table15[Unique ID],Table15[System-Owned Portion],E7563,Table15[If Material Anything Other than "Lead" in Column E,Was Material Ever Previously Lead?],G7563,Table15[Customer-Owned Portion],O7563),Table15[Unique ID],0),0)))</f>
        <v/>
      </c>
      <c r="X7563"/>
    </row>
    <row r="7564" spans="2:24" x14ac:dyDescent="0.35">
      <c r="B7564" s="146"/>
      <c r="C7564" s="31"/>
      <c r="D7564" s="31"/>
      <c r="E7564" s="44"/>
      <c r="F7564" s="43"/>
      <c r="G7564" s="84"/>
      <c r="H7564" s="31"/>
      <c r="I7564" s="207"/>
      <c r="J7564" s="84"/>
      <c r="K7564" s="31"/>
      <c r="L7564" s="31"/>
      <c r="M7564" s="169"/>
      <c r="N7564" s="148"/>
      <c r="O7564" s="106"/>
      <c r="P7564" s="43"/>
      <c r="Q7564" s="207"/>
      <c r="R7564" s="84"/>
      <c r="S7564" s="31"/>
      <c r="T7564" s="31"/>
      <c r="U7564" s="169"/>
      <c r="V7564" s="150"/>
      <c r="W7564" s="141" t="str" cm="1">
        <f t="array" ref="W7564">IF(SUM(LEN(B7564:V7564))=0,"",IF(OR(OR(ISBLANK(F7564),SUM(LEN(C7564),LEN(D7564))=0),AND(NOT(E7564="Unknown"),ISBLANK(J7564)),AND(NOT(O7564="Unknown"),ISBLANK(R7564))),"Missing Information", INDEX(Table15[Entire Service Line Classification], MATCH(SUMIFS(Table15[Unique ID],Table15[System-Owned Portion],E7564,Table15[If Material Anything Other than "Lead" in Column E,Was Material Ever Previously Lead?],G7564,Table15[Customer-Owned Portion],O7564),Table15[Unique ID],0),0)))</f>
        <v/>
      </c>
      <c r="X7564"/>
    </row>
    <row r="7565" spans="2:24" x14ac:dyDescent="0.35">
      <c r="B7565" s="146"/>
      <c r="C7565" s="31"/>
      <c r="D7565" s="31"/>
      <c r="E7565" s="44"/>
      <c r="F7565" s="43"/>
      <c r="G7565" s="84"/>
      <c r="H7565" s="31"/>
      <c r="I7565" s="207"/>
      <c r="J7565" s="84"/>
      <c r="K7565" s="31"/>
      <c r="L7565" s="31"/>
      <c r="M7565" s="169"/>
      <c r="N7565" s="148"/>
      <c r="O7565" s="106"/>
      <c r="P7565" s="43"/>
      <c r="Q7565" s="207"/>
      <c r="R7565" s="84"/>
      <c r="S7565" s="31"/>
      <c r="T7565" s="31"/>
      <c r="U7565" s="169"/>
      <c r="V7565" s="150"/>
      <c r="W7565" s="141" t="str" cm="1">
        <f t="array" ref="W7565">IF(SUM(LEN(B7565:V7565))=0,"",IF(OR(OR(ISBLANK(F7565),SUM(LEN(C7565),LEN(D7565))=0),AND(NOT(E7565="Unknown"),ISBLANK(J7565)),AND(NOT(O7565="Unknown"),ISBLANK(R7565))),"Missing Information", INDEX(Table15[Entire Service Line Classification], MATCH(SUMIFS(Table15[Unique ID],Table15[System-Owned Portion],E7565,Table15[If Material Anything Other than "Lead" in Column E,Was Material Ever Previously Lead?],G7565,Table15[Customer-Owned Portion],O7565),Table15[Unique ID],0),0)))</f>
        <v/>
      </c>
      <c r="X7565"/>
    </row>
    <row r="7566" spans="2:24" x14ac:dyDescent="0.35">
      <c r="B7566" s="146"/>
      <c r="C7566" s="31"/>
      <c r="D7566" s="31"/>
      <c r="E7566" s="44"/>
      <c r="F7566" s="43"/>
      <c r="G7566" s="84"/>
      <c r="H7566" s="31"/>
      <c r="I7566" s="207"/>
      <c r="J7566" s="84"/>
      <c r="K7566" s="31"/>
      <c r="L7566" s="31"/>
      <c r="M7566" s="169"/>
      <c r="N7566" s="148"/>
      <c r="O7566" s="106"/>
      <c r="P7566" s="43"/>
      <c r="Q7566" s="207"/>
      <c r="R7566" s="84"/>
      <c r="S7566" s="31"/>
      <c r="T7566" s="31"/>
      <c r="U7566" s="169"/>
      <c r="V7566" s="150"/>
      <c r="W7566" s="141" t="str" cm="1">
        <f t="array" ref="W7566">IF(SUM(LEN(B7566:V7566))=0,"",IF(OR(OR(ISBLANK(F7566),SUM(LEN(C7566),LEN(D7566))=0),AND(NOT(E7566="Unknown"),ISBLANK(J7566)),AND(NOT(O7566="Unknown"),ISBLANK(R7566))),"Missing Information", INDEX(Table15[Entire Service Line Classification], MATCH(SUMIFS(Table15[Unique ID],Table15[System-Owned Portion],E7566,Table15[If Material Anything Other than "Lead" in Column E,Was Material Ever Previously Lead?],G7566,Table15[Customer-Owned Portion],O7566),Table15[Unique ID],0),0)))</f>
        <v/>
      </c>
      <c r="X7566"/>
    </row>
    <row r="7567" spans="2:24" x14ac:dyDescent="0.35">
      <c r="B7567" s="146"/>
      <c r="C7567" s="31"/>
      <c r="D7567" s="31"/>
      <c r="E7567" s="44"/>
      <c r="F7567" s="43"/>
      <c r="G7567" s="84"/>
      <c r="H7567" s="31"/>
      <c r="I7567" s="207"/>
      <c r="J7567" s="84"/>
      <c r="K7567" s="31"/>
      <c r="L7567" s="31"/>
      <c r="M7567" s="169"/>
      <c r="N7567" s="148"/>
      <c r="O7567" s="106"/>
      <c r="P7567" s="43"/>
      <c r="Q7567" s="207"/>
      <c r="R7567" s="84"/>
      <c r="S7567" s="31"/>
      <c r="T7567" s="31"/>
      <c r="U7567" s="169"/>
      <c r="V7567" s="150"/>
      <c r="W7567" s="141" t="str" cm="1">
        <f t="array" ref="W7567">IF(SUM(LEN(B7567:V7567))=0,"",IF(OR(OR(ISBLANK(F7567),SUM(LEN(C7567),LEN(D7567))=0),AND(NOT(E7567="Unknown"),ISBLANK(J7567)),AND(NOT(O7567="Unknown"),ISBLANK(R7567))),"Missing Information", INDEX(Table15[Entire Service Line Classification], MATCH(SUMIFS(Table15[Unique ID],Table15[System-Owned Portion],E7567,Table15[If Material Anything Other than "Lead" in Column E,Was Material Ever Previously Lead?],G7567,Table15[Customer-Owned Portion],O7567),Table15[Unique ID],0),0)))</f>
        <v/>
      </c>
      <c r="X7567"/>
    </row>
    <row r="7568" spans="2:24" x14ac:dyDescent="0.35">
      <c r="B7568" s="146"/>
      <c r="C7568" s="31"/>
      <c r="D7568" s="31"/>
      <c r="E7568" s="44"/>
      <c r="F7568" s="43"/>
      <c r="G7568" s="84"/>
      <c r="H7568" s="31"/>
      <c r="I7568" s="207"/>
      <c r="J7568" s="84"/>
      <c r="K7568" s="31"/>
      <c r="L7568" s="31"/>
      <c r="M7568" s="169"/>
      <c r="N7568" s="148"/>
      <c r="O7568" s="106"/>
      <c r="P7568" s="43"/>
      <c r="Q7568" s="207"/>
      <c r="R7568" s="84"/>
      <c r="S7568" s="31"/>
      <c r="T7568" s="31"/>
      <c r="U7568" s="169"/>
      <c r="V7568" s="150"/>
      <c r="W7568" s="141" t="str" cm="1">
        <f t="array" ref="W7568">IF(SUM(LEN(B7568:V7568))=0,"",IF(OR(OR(ISBLANK(F7568),SUM(LEN(C7568),LEN(D7568))=0),AND(NOT(E7568="Unknown"),ISBLANK(J7568)),AND(NOT(O7568="Unknown"),ISBLANK(R7568))),"Missing Information", INDEX(Table15[Entire Service Line Classification], MATCH(SUMIFS(Table15[Unique ID],Table15[System-Owned Portion],E7568,Table15[If Material Anything Other than "Lead" in Column E,Was Material Ever Previously Lead?],G7568,Table15[Customer-Owned Portion],O7568),Table15[Unique ID],0),0)))</f>
        <v/>
      </c>
      <c r="X7568"/>
    </row>
    <row r="7569" spans="2:24" x14ac:dyDescent="0.35">
      <c r="B7569" s="146"/>
      <c r="C7569" s="31"/>
      <c r="D7569" s="31"/>
      <c r="E7569" s="44"/>
      <c r="F7569" s="43"/>
      <c r="G7569" s="84"/>
      <c r="H7569" s="31"/>
      <c r="I7569" s="207"/>
      <c r="J7569" s="84"/>
      <c r="K7569" s="31"/>
      <c r="L7569" s="31"/>
      <c r="M7569" s="169"/>
      <c r="N7569" s="148"/>
      <c r="O7569" s="106"/>
      <c r="P7569" s="43"/>
      <c r="Q7569" s="207"/>
      <c r="R7569" s="84"/>
      <c r="S7569" s="31"/>
      <c r="T7569" s="31"/>
      <c r="U7569" s="169"/>
      <c r="V7569" s="150"/>
      <c r="W7569" s="141" t="str" cm="1">
        <f t="array" ref="W7569">IF(SUM(LEN(B7569:V7569))=0,"",IF(OR(OR(ISBLANK(F7569),SUM(LEN(C7569),LEN(D7569))=0),AND(NOT(E7569="Unknown"),ISBLANK(J7569)),AND(NOT(O7569="Unknown"),ISBLANK(R7569))),"Missing Information", INDEX(Table15[Entire Service Line Classification], MATCH(SUMIFS(Table15[Unique ID],Table15[System-Owned Portion],E7569,Table15[If Material Anything Other than "Lead" in Column E,Was Material Ever Previously Lead?],G7569,Table15[Customer-Owned Portion],O7569),Table15[Unique ID],0),0)))</f>
        <v/>
      </c>
      <c r="X7569"/>
    </row>
    <row r="7570" spans="2:24" x14ac:dyDescent="0.35">
      <c r="B7570" s="146"/>
      <c r="C7570" s="31"/>
      <c r="D7570" s="31"/>
      <c r="E7570" s="44"/>
      <c r="F7570" s="43"/>
      <c r="G7570" s="84"/>
      <c r="H7570" s="31"/>
      <c r="I7570" s="207"/>
      <c r="J7570" s="84"/>
      <c r="K7570" s="31"/>
      <c r="L7570" s="31"/>
      <c r="M7570" s="169"/>
      <c r="N7570" s="148"/>
      <c r="O7570" s="106"/>
      <c r="P7570" s="43"/>
      <c r="Q7570" s="207"/>
      <c r="R7570" s="84"/>
      <c r="S7570" s="31"/>
      <c r="T7570" s="31"/>
      <c r="U7570" s="169"/>
      <c r="V7570" s="150"/>
      <c r="W7570" s="141" t="str" cm="1">
        <f t="array" ref="W7570">IF(SUM(LEN(B7570:V7570))=0,"",IF(OR(OR(ISBLANK(F7570),SUM(LEN(C7570),LEN(D7570))=0),AND(NOT(E7570="Unknown"),ISBLANK(J7570)),AND(NOT(O7570="Unknown"),ISBLANK(R7570))),"Missing Information", INDEX(Table15[Entire Service Line Classification], MATCH(SUMIFS(Table15[Unique ID],Table15[System-Owned Portion],E7570,Table15[If Material Anything Other than "Lead" in Column E,Was Material Ever Previously Lead?],G7570,Table15[Customer-Owned Portion],O7570),Table15[Unique ID],0),0)))</f>
        <v/>
      </c>
      <c r="X7570"/>
    </row>
    <row r="7571" spans="2:24" x14ac:dyDescent="0.35">
      <c r="B7571" s="146"/>
      <c r="C7571" s="31"/>
      <c r="D7571" s="31"/>
      <c r="E7571" s="44"/>
      <c r="F7571" s="43"/>
      <c r="G7571" s="84"/>
      <c r="H7571" s="31"/>
      <c r="I7571" s="207"/>
      <c r="J7571" s="84"/>
      <c r="K7571" s="31"/>
      <c r="L7571" s="31"/>
      <c r="M7571" s="169"/>
      <c r="N7571" s="148"/>
      <c r="O7571" s="106"/>
      <c r="P7571" s="43"/>
      <c r="Q7571" s="207"/>
      <c r="R7571" s="84"/>
      <c r="S7571" s="31"/>
      <c r="T7571" s="31"/>
      <c r="U7571" s="169"/>
      <c r="V7571" s="150"/>
      <c r="W7571" s="141" t="str" cm="1">
        <f t="array" ref="W7571">IF(SUM(LEN(B7571:V7571))=0,"",IF(OR(OR(ISBLANK(F7571),SUM(LEN(C7571),LEN(D7571))=0),AND(NOT(E7571="Unknown"),ISBLANK(J7571)),AND(NOT(O7571="Unknown"),ISBLANK(R7571))),"Missing Information", INDEX(Table15[Entire Service Line Classification], MATCH(SUMIFS(Table15[Unique ID],Table15[System-Owned Portion],E7571,Table15[If Material Anything Other than "Lead" in Column E,Was Material Ever Previously Lead?],G7571,Table15[Customer-Owned Portion],O7571),Table15[Unique ID],0),0)))</f>
        <v/>
      </c>
      <c r="X7571"/>
    </row>
    <row r="7572" spans="2:24" x14ac:dyDescent="0.35">
      <c r="B7572" s="146"/>
      <c r="C7572" s="31"/>
      <c r="D7572" s="31"/>
      <c r="E7572" s="44"/>
      <c r="F7572" s="43"/>
      <c r="G7572" s="84"/>
      <c r="H7572" s="31"/>
      <c r="I7572" s="207"/>
      <c r="J7572" s="84"/>
      <c r="K7572" s="31"/>
      <c r="L7572" s="31"/>
      <c r="M7572" s="169"/>
      <c r="N7572" s="148"/>
      <c r="O7572" s="106"/>
      <c r="P7572" s="43"/>
      <c r="Q7572" s="207"/>
      <c r="R7572" s="84"/>
      <c r="S7572" s="31"/>
      <c r="T7572" s="31"/>
      <c r="U7572" s="169"/>
      <c r="V7572" s="150"/>
      <c r="W7572" s="141" t="str" cm="1">
        <f t="array" ref="W7572">IF(SUM(LEN(B7572:V7572))=0,"",IF(OR(OR(ISBLANK(F7572),SUM(LEN(C7572),LEN(D7572))=0),AND(NOT(E7572="Unknown"),ISBLANK(J7572)),AND(NOT(O7572="Unknown"),ISBLANK(R7572))),"Missing Information", INDEX(Table15[Entire Service Line Classification], MATCH(SUMIFS(Table15[Unique ID],Table15[System-Owned Portion],E7572,Table15[If Material Anything Other than "Lead" in Column E,Was Material Ever Previously Lead?],G7572,Table15[Customer-Owned Portion],O7572),Table15[Unique ID],0),0)))</f>
        <v/>
      </c>
      <c r="X7572"/>
    </row>
    <row r="7573" spans="2:24" x14ac:dyDescent="0.35">
      <c r="B7573" s="146"/>
      <c r="C7573" s="31"/>
      <c r="D7573" s="31"/>
      <c r="E7573" s="44"/>
      <c r="F7573" s="43"/>
      <c r="G7573" s="84"/>
      <c r="H7573" s="31"/>
      <c r="I7573" s="207"/>
      <c r="J7573" s="84"/>
      <c r="K7573" s="31"/>
      <c r="L7573" s="31"/>
      <c r="M7573" s="169"/>
      <c r="N7573" s="148"/>
      <c r="O7573" s="106"/>
      <c r="P7573" s="43"/>
      <c r="Q7573" s="207"/>
      <c r="R7573" s="84"/>
      <c r="S7573" s="31"/>
      <c r="T7573" s="31"/>
      <c r="U7573" s="169"/>
      <c r="V7573" s="150"/>
      <c r="W7573" s="141" t="str" cm="1">
        <f t="array" ref="W7573">IF(SUM(LEN(B7573:V7573))=0,"",IF(OR(OR(ISBLANK(F7573),SUM(LEN(C7573),LEN(D7573))=0),AND(NOT(E7573="Unknown"),ISBLANK(J7573)),AND(NOT(O7573="Unknown"),ISBLANK(R7573))),"Missing Information", INDEX(Table15[Entire Service Line Classification], MATCH(SUMIFS(Table15[Unique ID],Table15[System-Owned Portion],E7573,Table15[If Material Anything Other than "Lead" in Column E,Was Material Ever Previously Lead?],G7573,Table15[Customer-Owned Portion],O7573),Table15[Unique ID],0),0)))</f>
        <v/>
      </c>
      <c r="X7573"/>
    </row>
    <row r="7574" spans="2:24" x14ac:dyDescent="0.35">
      <c r="B7574" s="146"/>
      <c r="C7574" s="31"/>
      <c r="D7574" s="31"/>
      <c r="E7574" s="44"/>
      <c r="F7574" s="43"/>
      <c r="G7574" s="84"/>
      <c r="H7574" s="31"/>
      <c r="I7574" s="207"/>
      <c r="J7574" s="84"/>
      <c r="K7574" s="31"/>
      <c r="L7574" s="31"/>
      <c r="M7574" s="169"/>
      <c r="N7574" s="148"/>
      <c r="O7574" s="106"/>
      <c r="P7574" s="43"/>
      <c r="Q7574" s="207"/>
      <c r="R7574" s="84"/>
      <c r="S7574" s="31"/>
      <c r="T7574" s="31"/>
      <c r="U7574" s="169"/>
      <c r="V7574" s="150"/>
      <c r="W7574" s="141" t="str" cm="1">
        <f t="array" ref="W7574">IF(SUM(LEN(B7574:V7574))=0,"",IF(OR(OR(ISBLANK(F7574),SUM(LEN(C7574),LEN(D7574))=0),AND(NOT(E7574="Unknown"),ISBLANK(J7574)),AND(NOT(O7574="Unknown"),ISBLANK(R7574))),"Missing Information", INDEX(Table15[Entire Service Line Classification], MATCH(SUMIFS(Table15[Unique ID],Table15[System-Owned Portion],E7574,Table15[If Material Anything Other than "Lead" in Column E,Was Material Ever Previously Lead?],G7574,Table15[Customer-Owned Portion],O7574),Table15[Unique ID],0),0)))</f>
        <v/>
      </c>
      <c r="X7574"/>
    </row>
    <row r="7575" spans="2:24" x14ac:dyDescent="0.35">
      <c r="B7575" s="146"/>
      <c r="C7575" s="31"/>
      <c r="D7575" s="31"/>
      <c r="E7575" s="44"/>
      <c r="F7575" s="43"/>
      <c r="G7575" s="84"/>
      <c r="H7575" s="31"/>
      <c r="I7575" s="207"/>
      <c r="J7575" s="84"/>
      <c r="K7575" s="31"/>
      <c r="L7575" s="31"/>
      <c r="M7575" s="169"/>
      <c r="N7575" s="148"/>
      <c r="O7575" s="106"/>
      <c r="P7575" s="43"/>
      <c r="Q7575" s="207"/>
      <c r="R7575" s="84"/>
      <c r="S7575" s="31"/>
      <c r="T7575" s="31"/>
      <c r="U7575" s="169"/>
      <c r="V7575" s="150"/>
      <c r="W7575" s="141" t="str" cm="1">
        <f t="array" ref="W7575">IF(SUM(LEN(B7575:V7575))=0,"",IF(OR(OR(ISBLANK(F7575),SUM(LEN(C7575),LEN(D7575))=0),AND(NOT(E7575="Unknown"),ISBLANK(J7575)),AND(NOT(O7575="Unknown"),ISBLANK(R7575))),"Missing Information", INDEX(Table15[Entire Service Line Classification], MATCH(SUMIFS(Table15[Unique ID],Table15[System-Owned Portion],E7575,Table15[If Material Anything Other than "Lead" in Column E,Was Material Ever Previously Lead?],G7575,Table15[Customer-Owned Portion],O7575),Table15[Unique ID],0),0)))</f>
        <v/>
      </c>
      <c r="X7575"/>
    </row>
    <row r="7576" spans="2:24" x14ac:dyDescent="0.35">
      <c r="B7576" s="146"/>
      <c r="C7576" s="31"/>
      <c r="D7576" s="31"/>
      <c r="E7576" s="44"/>
      <c r="F7576" s="43"/>
      <c r="G7576" s="84"/>
      <c r="H7576" s="31"/>
      <c r="I7576" s="207"/>
      <c r="J7576" s="84"/>
      <c r="K7576" s="31"/>
      <c r="L7576" s="31"/>
      <c r="M7576" s="169"/>
      <c r="N7576" s="148"/>
      <c r="O7576" s="106"/>
      <c r="P7576" s="43"/>
      <c r="Q7576" s="207"/>
      <c r="R7576" s="84"/>
      <c r="S7576" s="31"/>
      <c r="T7576" s="31"/>
      <c r="U7576" s="169"/>
      <c r="V7576" s="150"/>
      <c r="W7576" s="141" t="str" cm="1">
        <f t="array" ref="W7576">IF(SUM(LEN(B7576:V7576))=0,"",IF(OR(OR(ISBLANK(F7576),SUM(LEN(C7576),LEN(D7576))=0),AND(NOT(E7576="Unknown"),ISBLANK(J7576)),AND(NOT(O7576="Unknown"),ISBLANK(R7576))),"Missing Information", INDEX(Table15[Entire Service Line Classification], MATCH(SUMIFS(Table15[Unique ID],Table15[System-Owned Portion],E7576,Table15[If Material Anything Other than "Lead" in Column E,Was Material Ever Previously Lead?],G7576,Table15[Customer-Owned Portion],O7576),Table15[Unique ID],0),0)))</f>
        <v/>
      </c>
      <c r="X7576"/>
    </row>
    <row r="7577" spans="2:24" x14ac:dyDescent="0.35">
      <c r="B7577" s="146"/>
      <c r="C7577" s="31"/>
      <c r="D7577" s="31"/>
      <c r="E7577" s="44"/>
      <c r="F7577" s="43"/>
      <c r="G7577" s="84"/>
      <c r="H7577" s="31"/>
      <c r="I7577" s="207"/>
      <c r="J7577" s="84"/>
      <c r="K7577" s="31"/>
      <c r="L7577" s="31"/>
      <c r="M7577" s="169"/>
      <c r="N7577" s="148"/>
      <c r="O7577" s="106"/>
      <c r="P7577" s="43"/>
      <c r="Q7577" s="207"/>
      <c r="R7577" s="84"/>
      <c r="S7577" s="31"/>
      <c r="T7577" s="31"/>
      <c r="U7577" s="169"/>
      <c r="V7577" s="150"/>
      <c r="W7577" s="141" t="str" cm="1">
        <f t="array" ref="W7577">IF(SUM(LEN(B7577:V7577))=0,"",IF(OR(OR(ISBLANK(F7577),SUM(LEN(C7577),LEN(D7577))=0),AND(NOT(E7577="Unknown"),ISBLANK(J7577)),AND(NOT(O7577="Unknown"),ISBLANK(R7577))),"Missing Information", INDEX(Table15[Entire Service Line Classification], MATCH(SUMIFS(Table15[Unique ID],Table15[System-Owned Portion],E7577,Table15[If Material Anything Other than "Lead" in Column E,Was Material Ever Previously Lead?],G7577,Table15[Customer-Owned Portion],O7577),Table15[Unique ID],0),0)))</f>
        <v/>
      </c>
      <c r="X7577"/>
    </row>
    <row r="7578" spans="2:24" x14ac:dyDescent="0.35">
      <c r="B7578" s="146"/>
      <c r="C7578" s="31"/>
      <c r="D7578" s="31"/>
      <c r="E7578" s="44"/>
      <c r="F7578" s="43"/>
      <c r="G7578" s="84"/>
      <c r="H7578" s="31"/>
      <c r="I7578" s="207"/>
      <c r="J7578" s="84"/>
      <c r="K7578" s="31"/>
      <c r="L7578" s="31"/>
      <c r="M7578" s="169"/>
      <c r="N7578" s="148"/>
      <c r="O7578" s="106"/>
      <c r="P7578" s="43"/>
      <c r="Q7578" s="207"/>
      <c r="R7578" s="84"/>
      <c r="S7578" s="31"/>
      <c r="T7578" s="31"/>
      <c r="U7578" s="169"/>
      <c r="V7578" s="150"/>
      <c r="W7578" s="141" t="str" cm="1">
        <f t="array" ref="W7578">IF(SUM(LEN(B7578:V7578))=0,"",IF(OR(OR(ISBLANK(F7578),SUM(LEN(C7578),LEN(D7578))=0),AND(NOT(E7578="Unknown"),ISBLANK(J7578)),AND(NOT(O7578="Unknown"),ISBLANK(R7578))),"Missing Information", INDEX(Table15[Entire Service Line Classification], MATCH(SUMIFS(Table15[Unique ID],Table15[System-Owned Portion],E7578,Table15[If Material Anything Other than "Lead" in Column E,Was Material Ever Previously Lead?],G7578,Table15[Customer-Owned Portion],O7578),Table15[Unique ID],0),0)))</f>
        <v/>
      </c>
      <c r="X7578"/>
    </row>
    <row r="7579" spans="2:24" x14ac:dyDescent="0.35">
      <c r="B7579" s="146"/>
      <c r="C7579" s="31"/>
      <c r="D7579" s="31"/>
      <c r="E7579" s="44"/>
      <c r="F7579" s="43"/>
      <c r="G7579" s="84"/>
      <c r="H7579" s="31"/>
      <c r="I7579" s="207"/>
      <c r="J7579" s="84"/>
      <c r="K7579" s="31"/>
      <c r="L7579" s="31"/>
      <c r="M7579" s="169"/>
      <c r="N7579" s="148"/>
      <c r="O7579" s="106"/>
      <c r="P7579" s="43"/>
      <c r="Q7579" s="207"/>
      <c r="R7579" s="84"/>
      <c r="S7579" s="31"/>
      <c r="T7579" s="31"/>
      <c r="U7579" s="169"/>
      <c r="V7579" s="150"/>
      <c r="W7579" s="141" t="str" cm="1">
        <f t="array" ref="W7579">IF(SUM(LEN(B7579:V7579))=0,"",IF(OR(OR(ISBLANK(F7579),SUM(LEN(C7579),LEN(D7579))=0),AND(NOT(E7579="Unknown"),ISBLANK(J7579)),AND(NOT(O7579="Unknown"),ISBLANK(R7579))),"Missing Information", INDEX(Table15[Entire Service Line Classification], MATCH(SUMIFS(Table15[Unique ID],Table15[System-Owned Portion],E7579,Table15[If Material Anything Other than "Lead" in Column E,Was Material Ever Previously Lead?],G7579,Table15[Customer-Owned Portion],O7579),Table15[Unique ID],0),0)))</f>
        <v/>
      </c>
      <c r="X7579"/>
    </row>
    <row r="7580" spans="2:24" x14ac:dyDescent="0.35">
      <c r="B7580" s="146"/>
      <c r="C7580" s="31"/>
      <c r="D7580" s="31"/>
      <c r="E7580" s="44"/>
      <c r="F7580" s="43"/>
      <c r="G7580" s="84"/>
      <c r="H7580" s="31"/>
      <c r="I7580" s="207"/>
      <c r="J7580" s="84"/>
      <c r="K7580" s="31"/>
      <c r="L7580" s="31"/>
      <c r="M7580" s="169"/>
      <c r="N7580" s="148"/>
      <c r="O7580" s="106"/>
      <c r="P7580" s="43"/>
      <c r="Q7580" s="207"/>
      <c r="R7580" s="84"/>
      <c r="S7580" s="31"/>
      <c r="T7580" s="31"/>
      <c r="U7580" s="169"/>
      <c r="V7580" s="150"/>
      <c r="W7580" s="141" t="str" cm="1">
        <f t="array" ref="W7580">IF(SUM(LEN(B7580:V7580))=0,"",IF(OR(OR(ISBLANK(F7580),SUM(LEN(C7580),LEN(D7580))=0),AND(NOT(E7580="Unknown"),ISBLANK(J7580)),AND(NOT(O7580="Unknown"),ISBLANK(R7580))),"Missing Information", INDEX(Table15[Entire Service Line Classification], MATCH(SUMIFS(Table15[Unique ID],Table15[System-Owned Portion],E7580,Table15[If Material Anything Other than "Lead" in Column E,Was Material Ever Previously Lead?],G7580,Table15[Customer-Owned Portion],O7580),Table15[Unique ID],0),0)))</f>
        <v/>
      </c>
      <c r="X7580"/>
    </row>
    <row r="7581" spans="2:24" x14ac:dyDescent="0.35">
      <c r="B7581" s="146"/>
      <c r="C7581" s="31"/>
      <c r="D7581" s="31"/>
      <c r="E7581" s="44"/>
      <c r="F7581" s="43"/>
      <c r="G7581" s="84"/>
      <c r="H7581" s="31"/>
      <c r="I7581" s="207"/>
      <c r="J7581" s="84"/>
      <c r="K7581" s="31"/>
      <c r="L7581" s="31"/>
      <c r="M7581" s="169"/>
      <c r="N7581" s="148"/>
      <c r="O7581" s="106"/>
      <c r="P7581" s="43"/>
      <c r="Q7581" s="207"/>
      <c r="R7581" s="84"/>
      <c r="S7581" s="31"/>
      <c r="T7581" s="31"/>
      <c r="U7581" s="169"/>
      <c r="V7581" s="150"/>
      <c r="W7581" s="141" t="str" cm="1">
        <f t="array" ref="W7581">IF(SUM(LEN(B7581:V7581))=0,"",IF(OR(OR(ISBLANK(F7581),SUM(LEN(C7581),LEN(D7581))=0),AND(NOT(E7581="Unknown"),ISBLANK(J7581)),AND(NOT(O7581="Unknown"),ISBLANK(R7581))),"Missing Information", INDEX(Table15[Entire Service Line Classification], MATCH(SUMIFS(Table15[Unique ID],Table15[System-Owned Portion],E7581,Table15[If Material Anything Other than "Lead" in Column E,Was Material Ever Previously Lead?],G7581,Table15[Customer-Owned Portion],O7581),Table15[Unique ID],0),0)))</f>
        <v/>
      </c>
      <c r="X7581"/>
    </row>
    <row r="7582" spans="2:24" x14ac:dyDescent="0.35">
      <c r="B7582" s="146"/>
      <c r="C7582" s="31"/>
      <c r="D7582" s="31"/>
      <c r="E7582" s="44"/>
      <c r="F7582" s="43"/>
      <c r="G7582" s="84"/>
      <c r="H7582" s="31"/>
      <c r="I7582" s="207"/>
      <c r="J7582" s="84"/>
      <c r="K7582" s="31"/>
      <c r="L7582" s="31"/>
      <c r="M7582" s="169"/>
      <c r="N7582" s="148"/>
      <c r="O7582" s="106"/>
      <c r="P7582" s="43"/>
      <c r="Q7582" s="207"/>
      <c r="R7582" s="84"/>
      <c r="S7582" s="31"/>
      <c r="T7582" s="31"/>
      <c r="U7582" s="169"/>
      <c r="V7582" s="150"/>
      <c r="W7582" s="141" t="str" cm="1">
        <f t="array" ref="W7582">IF(SUM(LEN(B7582:V7582))=0,"",IF(OR(OR(ISBLANK(F7582),SUM(LEN(C7582),LEN(D7582))=0),AND(NOT(E7582="Unknown"),ISBLANK(J7582)),AND(NOT(O7582="Unknown"),ISBLANK(R7582))),"Missing Information", INDEX(Table15[Entire Service Line Classification], MATCH(SUMIFS(Table15[Unique ID],Table15[System-Owned Portion],E7582,Table15[If Material Anything Other than "Lead" in Column E,Was Material Ever Previously Lead?],G7582,Table15[Customer-Owned Portion],O7582),Table15[Unique ID],0),0)))</f>
        <v/>
      </c>
      <c r="X7582"/>
    </row>
    <row r="7583" spans="2:24" x14ac:dyDescent="0.35">
      <c r="B7583" s="146"/>
      <c r="C7583" s="31"/>
      <c r="D7583" s="31"/>
      <c r="E7583" s="44"/>
      <c r="F7583" s="43"/>
      <c r="G7583" s="84"/>
      <c r="H7583" s="31"/>
      <c r="I7583" s="207"/>
      <c r="J7583" s="84"/>
      <c r="K7583" s="31"/>
      <c r="L7583" s="31"/>
      <c r="M7583" s="169"/>
      <c r="N7583" s="148"/>
      <c r="O7583" s="106"/>
      <c r="P7583" s="43"/>
      <c r="Q7583" s="207"/>
      <c r="R7583" s="84"/>
      <c r="S7583" s="31"/>
      <c r="T7583" s="31"/>
      <c r="U7583" s="169"/>
      <c r="V7583" s="150"/>
      <c r="W7583" s="141" t="str" cm="1">
        <f t="array" ref="W7583">IF(SUM(LEN(B7583:V7583))=0,"",IF(OR(OR(ISBLANK(F7583),SUM(LEN(C7583),LEN(D7583))=0),AND(NOT(E7583="Unknown"),ISBLANK(J7583)),AND(NOT(O7583="Unknown"),ISBLANK(R7583))),"Missing Information", INDEX(Table15[Entire Service Line Classification], MATCH(SUMIFS(Table15[Unique ID],Table15[System-Owned Portion],E7583,Table15[If Material Anything Other than "Lead" in Column E,Was Material Ever Previously Lead?],G7583,Table15[Customer-Owned Portion],O7583),Table15[Unique ID],0),0)))</f>
        <v/>
      </c>
      <c r="X7583"/>
    </row>
    <row r="7584" spans="2:24" x14ac:dyDescent="0.35">
      <c r="B7584" s="146"/>
      <c r="C7584" s="31"/>
      <c r="D7584" s="31"/>
      <c r="E7584" s="44"/>
      <c r="F7584" s="43"/>
      <c r="G7584" s="84"/>
      <c r="H7584" s="31"/>
      <c r="I7584" s="207"/>
      <c r="J7584" s="84"/>
      <c r="K7584" s="31"/>
      <c r="L7584" s="31"/>
      <c r="M7584" s="169"/>
      <c r="N7584" s="148"/>
      <c r="O7584" s="106"/>
      <c r="P7584" s="43"/>
      <c r="Q7584" s="207"/>
      <c r="R7584" s="84"/>
      <c r="S7584" s="31"/>
      <c r="T7584" s="31"/>
      <c r="U7584" s="169"/>
      <c r="V7584" s="150"/>
      <c r="W7584" s="141" t="str" cm="1">
        <f t="array" ref="W7584">IF(SUM(LEN(B7584:V7584))=0,"",IF(OR(OR(ISBLANK(F7584),SUM(LEN(C7584),LEN(D7584))=0),AND(NOT(E7584="Unknown"),ISBLANK(J7584)),AND(NOT(O7584="Unknown"),ISBLANK(R7584))),"Missing Information", INDEX(Table15[Entire Service Line Classification], MATCH(SUMIFS(Table15[Unique ID],Table15[System-Owned Portion],E7584,Table15[If Material Anything Other than "Lead" in Column E,Was Material Ever Previously Lead?],G7584,Table15[Customer-Owned Portion],O7584),Table15[Unique ID],0),0)))</f>
        <v/>
      </c>
      <c r="X7584"/>
    </row>
    <row r="7585" spans="2:24" x14ac:dyDescent="0.35">
      <c r="B7585" s="146"/>
      <c r="C7585" s="31"/>
      <c r="D7585" s="31"/>
      <c r="E7585" s="44"/>
      <c r="F7585" s="43"/>
      <c r="G7585" s="84"/>
      <c r="H7585" s="31"/>
      <c r="I7585" s="207"/>
      <c r="J7585" s="84"/>
      <c r="K7585" s="31"/>
      <c r="L7585" s="31"/>
      <c r="M7585" s="169"/>
      <c r="N7585" s="148"/>
      <c r="O7585" s="106"/>
      <c r="P7585" s="43"/>
      <c r="Q7585" s="207"/>
      <c r="R7585" s="84"/>
      <c r="S7585" s="31"/>
      <c r="T7585" s="31"/>
      <c r="U7585" s="169"/>
      <c r="V7585" s="150"/>
      <c r="W7585" s="141" t="str" cm="1">
        <f t="array" ref="W7585">IF(SUM(LEN(B7585:V7585))=0,"",IF(OR(OR(ISBLANK(F7585),SUM(LEN(C7585),LEN(D7585))=0),AND(NOT(E7585="Unknown"),ISBLANK(J7585)),AND(NOT(O7585="Unknown"),ISBLANK(R7585))),"Missing Information", INDEX(Table15[Entire Service Line Classification], MATCH(SUMIFS(Table15[Unique ID],Table15[System-Owned Portion],E7585,Table15[If Material Anything Other than "Lead" in Column E,Was Material Ever Previously Lead?],G7585,Table15[Customer-Owned Portion],O7585),Table15[Unique ID],0),0)))</f>
        <v/>
      </c>
      <c r="X7585"/>
    </row>
    <row r="7586" spans="2:24" x14ac:dyDescent="0.35">
      <c r="B7586" s="146"/>
      <c r="C7586" s="31"/>
      <c r="D7586" s="31"/>
      <c r="E7586" s="44"/>
      <c r="F7586" s="43"/>
      <c r="G7586" s="84"/>
      <c r="H7586" s="31"/>
      <c r="I7586" s="207"/>
      <c r="J7586" s="84"/>
      <c r="K7586" s="31"/>
      <c r="L7586" s="31"/>
      <c r="M7586" s="169"/>
      <c r="N7586" s="148"/>
      <c r="O7586" s="106"/>
      <c r="P7586" s="43"/>
      <c r="Q7586" s="207"/>
      <c r="R7586" s="84"/>
      <c r="S7586" s="31"/>
      <c r="T7586" s="31"/>
      <c r="U7586" s="169"/>
      <c r="V7586" s="150"/>
      <c r="W7586" s="141" t="str" cm="1">
        <f t="array" ref="W7586">IF(SUM(LEN(B7586:V7586))=0,"",IF(OR(OR(ISBLANK(F7586),SUM(LEN(C7586),LEN(D7586))=0),AND(NOT(E7586="Unknown"),ISBLANK(J7586)),AND(NOT(O7586="Unknown"),ISBLANK(R7586))),"Missing Information", INDEX(Table15[Entire Service Line Classification], MATCH(SUMIFS(Table15[Unique ID],Table15[System-Owned Portion],E7586,Table15[If Material Anything Other than "Lead" in Column E,Was Material Ever Previously Lead?],G7586,Table15[Customer-Owned Portion],O7586),Table15[Unique ID],0),0)))</f>
        <v/>
      </c>
      <c r="X7586"/>
    </row>
    <row r="7587" spans="2:24" x14ac:dyDescent="0.35">
      <c r="B7587" s="146"/>
      <c r="C7587" s="31"/>
      <c r="D7587" s="31"/>
      <c r="E7587" s="44"/>
      <c r="F7587" s="43"/>
      <c r="G7587" s="84"/>
      <c r="H7587" s="31"/>
      <c r="I7587" s="207"/>
      <c r="J7587" s="84"/>
      <c r="K7587" s="31"/>
      <c r="L7587" s="31"/>
      <c r="M7587" s="169"/>
      <c r="N7587" s="148"/>
      <c r="O7587" s="106"/>
      <c r="P7587" s="43"/>
      <c r="Q7587" s="207"/>
      <c r="R7587" s="84"/>
      <c r="S7587" s="31"/>
      <c r="T7587" s="31"/>
      <c r="U7587" s="169"/>
      <c r="V7587" s="150"/>
      <c r="W7587" s="141" t="str" cm="1">
        <f t="array" ref="W7587">IF(SUM(LEN(B7587:V7587))=0,"",IF(OR(OR(ISBLANK(F7587),SUM(LEN(C7587),LEN(D7587))=0),AND(NOT(E7587="Unknown"),ISBLANK(J7587)),AND(NOT(O7587="Unknown"),ISBLANK(R7587))),"Missing Information", INDEX(Table15[Entire Service Line Classification], MATCH(SUMIFS(Table15[Unique ID],Table15[System-Owned Portion],E7587,Table15[If Material Anything Other than "Lead" in Column E,Was Material Ever Previously Lead?],G7587,Table15[Customer-Owned Portion],O7587),Table15[Unique ID],0),0)))</f>
        <v/>
      </c>
      <c r="X7587"/>
    </row>
    <row r="7588" spans="2:24" x14ac:dyDescent="0.35">
      <c r="B7588" s="146"/>
      <c r="C7588" s="31"/>
      <c r="D7588" s="31"/>
      <c r="E7588" s="44"/>
      <c r="F7588" s="43"/>
      <c r="G7588" s="84"/>
      <c r="H7588" s="31"/>
      <c r="I7588" s="207"/>
      <c r="J7588" s="84"/>
      <c r="K7588" s="31"/>
      <c r="L7588" s="31"/>
      <c r="M7588" s="169"/>
      <c r="N7588" s="148"/>
      <c r="O7588" s="106"/>
      <c r="P7588" s="43"/>
      <c r="Q7588" s="207"/>
      <c r="R7588" s="84"/>
      <c r="S7588" s="31"/>
      <c r="T7588" s="31"/>
      <c r="U7588" s="169"/>
      <c r="V7588" s="150"/>
      <c r="W7588" s="141" t="str" cm="1">
        <f t="array" ref="W7588">IF(SUM(LEN(B7588:V7588))=0,"",IF(OR(OR(ISBLANK(F7588),SUM(LEN(C7588),LEN(D7588))=0),AND(NOT(E7588="Unknown"),ISBLANK(J7588)),AND(NOT(O7588="Unknown"),ISBLANK(R7588))),"Missing Information", INDEX(Table15[Entire Service Line Classification], MATCH(SUMIFS(Table15[Unique ID],Table15[System-Owned Portion],E7588,Table15[If Material Anything Other than "Lead" in Column E,Was Material Ever Previously Lead?],G7588,Table15[Customer-Owned Portion],O7588),Table15[Unique ID],0),0)))</f>
        <v/>
      </c>
      <c r="X7588"/>
    </row>
    <row r="7589" spans="2:24" x14ac:dyDescent="0.35">
      <c r="B7589" s="146"/>
      <c r="C7589" s="31"/>
      <c r="D7589" s="31"/>
      <c r="E7589" s="44"/>
      <c r="F7589" s="43"/>
      <c r="G7589" s="84"/>
      <c r="H7589" s="31"/>
      <c r="I7589" s="207"/>
      <c r="J7589" s="84"/>
      <c r="K7589" s="31"/>
      <c r="L7589" s="31"/>
      <c r="M7589" s="169"/>
      <c r="N7589" s="148"/>
      <c r="O7589" s="106"/>
      <c r="P7589" s="43"/>
      <c r="Q7589" s="207"/>
      <c r="R7589" s="84"/>
      <c r="S7589" s="31"/>
      <c r="T7589" s="31"/>
      <c r="U7589" s="169"/>
      <c r="V7589" s="150"/>
      <c r="W7589" s="141" t="str" cm="1">
        <f t="array" ref="W7589">IF(SUM(LEN(B7589:V7589))=0,"",IF(OR(OR(ISBLANK(F7589),SUM(LEN(C7589),LEN(D7589))=0),AND(NOT(E7589="Unknown"),ISBLANK(J7589)),AND(NOT(O7589="Unknown"),ISBLANK(R7589))),"Missing Information", INDEX(Table15[Entire Service Line Classification], MATCH(SUMIFS(Table15[Unique ID],Table15[System-Owned Portion],E7589,Table15[If Material Anything Other than "Lead" in Column E,Was Material Ever Previously Lead?],G7589,Table15[Customer-Owned Portion],O7589),Table15[Unique ID],0),0)))</f>
        <v/>
      </c>
      <c r="X7589"/>
    </row>
    <row r="7590" spans="2:24" x14ac:dyDescent="0.35">
      <c r="B7590" s="146"/>
      <c r="C7590" s="31"/>
      <c r="D7590" s="31"/>
      <c r="E7590" s="44"/>
      <c r="F7590" s="43"/>
      <c r="G7590" s="84"/>
      <c r="H7590" s="31"/>
      <c r="I7590" s="207"/>
      <c r="J7590" s="84"/>
      <c r="K7590" s="31"/>
      <c r="L7590" s="31"/>
      <c r="M7590" s="169"/>
      <c r="N7590" s="148"/>
      <c r="O7590" s="106"/>
      <c r="P7590" s="43"/>
      <c r="Q7590" s="207"/>
      <c r="R7590" s="84"/>
      <c r="S7590" s="31"/>
      <c r="T7590" s="31"/>
      <c r="U7590" s="169"/>
      <c r="V7590" s="150"/>
      <c r="W7590" s="141" t="str" cm="1">
        <f t="array" ref="W7590">IF(SUM(LEN(B7590:V7590))=0,"",IF(OR(OR(ISBLANK(F7590),SUM(LEN(C7590),LEN(D7590))=0),AND(NOT(E7590="Unknown"),ISBLANK(J7590)),AND(NOT(O7590="Unknown"),ISBLANK(R7590))),"Missing Information", INDEX(Table15[Entire Service Line Classification], MATCH(SUMIFS(Table15[Unique ID],Table15[System-Owned Portion],E7590,Table15[If Material Anything Other than "Lead" in Column E,Was Material Ever Previously Lead?],G7590,Table15[Customer-Owned Portion],O7590),Table15[Unique ID],0),0)))</f>
        <v/>
      </c>
      <c r="X7590"/>
    </row>
    <row r="7591" spans="2:24" x14ac:dyDescent="0.35">
      <c r="B7591" s="146"/>
      <c r="C7591" s="31"/>
      <c r="D7591" s="31"/>
      <c r="E7591" s="44"/>
      <c r="F7591" s="43"/>
      <c r="G7591" s="84"/>
      <c r="H7591" s="31"/>
      <c r="I7591" s="207"/>
      <c r="J7591" s="84"/>
      <c r="K7591" s="31"/>
      <c r="L7591" s="31"/>
      <c r="M7591" s="169"/>
      <c r="N7591" s="148"/>
      <c r="O7591" s="106"/>
      <c r="P7591" s="43"/>
      <c r="Q7591" s="207"/>
      <c r="R7591" s="84"/>
      <c r="S7591" s="31"/>
      <c r="T7591" s="31"/>
      <c r="U7591" s="169"/>
      <c r="V7591" s="150"/>
      <c r="W7591" s="141" t="str" cm="1">
        <f t="array" ref="W7591">IF(SUM(LEN(B7591:V7591))=0,"",IF(OR(OR(ISBLANK(F7591),SUM(LEN(C7591),LEN(D7591))=0),AND(NOT(E7591="Unknown"),ISBLANK(J7591)),AND(NOT(O7591="Unknown"),ISBLANK(R7591))),"Missing Information", INDEX(Table15[Entire Service Line Classification], MATCH(SUMIFS(Table15[Unique ID],Table15[System-Owned Portion],E7591,Table15[If Material Anything Other than "Lead" in Column E,Was Material Ever Previously Lead?],G7591,Table15[Customer-Owned Portion],O7591),Table15[Unique ID],0),0)))</f>
        <v/>
      </c>
      <c r="X7591"/>
    </row>
    <row r="7592" spans="2:24" x14ac:dyDescent="0.35">
      <c r="B7592" s="146"/>
      <c r="C7592" s="31"/>
      <c r="D7592" s="31"/>
      <c r="E7592" s="44"/>
      <c r="F7592" s="43"/>
      <c r="G7592" s="84"/>
      <c r="H7592" s="31"/>
      <c r="I7592" s="207"/>
      <c r="J7592" s="84"/>
      <c r="K7592" s="31"/>
      <c r="L7592" s="31"/>
      <c r="M7592" s="169"/>
      <c r="N7592" s="148"/>
      <c r="O7592" s="106"/>
      <c r="P7592" s="43"/>
      <c r="Q7592" s="207"/>
      <c r="R7592" s="84"/>
      <c r="S7592" s="31"/>
      <c r="T7592" s="31"/>
      <c r="U7592" s="169"/>
      <c r="V7592" s="150"/>
      <c r="W7592" s="141" t="str" cm="1">
        <f t="array" ref="W7592">IF(SUM(LEN(B7592:V7592))=0,"",IF(OR(OR(ISBLANK(F7592),SUM(LEN(C7592),LEN(D7592))=0),AND(NOT(E7592="Unknown"),ISBLANK(J7592)),AND(NOT(O7592="Unknown"),ISBLANK(R7592))),"Missing Information", INDEX(Table15[Entire Service Line Classification], MATCH(SUMIFS(Table15[Unique ID],Table15[System-Owned Portion],E7592,Table15[If Material Anything Other than "Lead" in Column E,Was Material Ever Previously Lead?],G7592,Table15[Customer-Owned Portion],O7592),Table15[Unique ID],0),0)))</f>
        <v/>
      </c>
      <c r="X7592"/>
    </row>
    <row r="7593" spans="2:24" x14ac:dyDescent="0.35">
      <c r="B7593" s="146"/>
      <c r="C7593" s="31"/>
      <c r="D7593" s="31"/>
      <c r="E7593" s="44"/>
      <c r="F7593" s="43"/>
      <c r="G7593" s="84"/>
      <c r="H7593" s="31"/>
      <c r="I7593" s="207"/>
      <c r="J7593" s="84"/>
      <c r="K7593" s="31"/>
      <c r="L7593" s="31"/>
      <c r="M7593" s="169"/>
      <c r="N7593" s="148"/>
      <c r="O7593" s="106"/>
      <c r="P7593" s="43"/>
      <c r="Q7593" s="207"/>
      <c r="R7593" s="84"/>
      <c r="S7593" s="31"/>
      <c r="T7593" s="31"/>
      <c r="U7593" s="169"/>
      <c r="V7593" s="150"/>
      <c r="W7593" s="141" t="str" cm="1">
        <f t="array" ref="W7593">IF(SUM(LEN(B7593:V7593))=0,"",IF(OR(OR(ISBLANK(F7593),SUM(LEN(C7593),LEN(D7593))=0),AND(NOT(E7593="Unknown"),ISBLANK(J7593)),AND(NOT(O7593="Unknown"),ISBLANK(R7593))),"Missing Information", INDEX(Table15[Entire Service Line Classification], MATCH(SUMIFS(Table15[Unique ID],Table15[System-Owned Portion],E7593,Table15[If Material Anything Other than "Lead" in Column E,Was Material Ever Previously Lead?],G7593,Table15[Customer-Owned Portion],O7593),Table15[Unique ID],0),0)))</f>
        <v/>
      </c>
      <c r="X7593"/>
    </row>
    <row r="7594" spans="2:24" x14ac:dyDescent="0.35">
      <c r="B7594" s="146"/>
      <c r="C7594" s="31"/>
      <c r="D7594" s="31"/>
      <c r="E7594" s="44"/>
      <c r="F7594" s="43"/>
      <c r="G7594" s="84"/>
      <c r="H7594" s="31"/>
      <c r="I7594" s="207"/>
      <c r="J7594" s="84"/>
      <c r="K7594" s="31"/>
      <c r="L7594" s="31"/>
      <c r="M7594" s="169"/>
      <c r="N7594" s="148"/>
      <c r="O7594" s="106"/>
      <c r="P7594" s="43"/>
      <c r="Q7594" s="207"/>
      <c r="R7594" s="84"/>
      <c r="S7594" s="31"/>
      <c r="T7594" s="31"/>
      <c r="U7594" s="169"/>
      <c r="V7594" s="150"/>
      <c r="W7594" s="141" t="str" cm="1">
        <f t="array" ref="W7594">IF(SUM(LEN(B7594:V7594))=0,"",IF(OR(OR(ISBLANK(F7594),SUM(LEN(C7594),LEN(D7594))=0),AND(NOT(E7594="Unknown"),ISBLANK(J7594)),AND(NOT(O7594="Unknown"),ISBLANK(R7594))),"Missing Information", INDEX(Table15[Entire Service Line Classification], MATCH(SUMIFS(Table15[Unique ID],Table15[System-Owned Portion],E7594,Table15[If Material Anything Other than "Lead" in Column E,Was Material Ever Previously Lead?],G7594,Table15[Customer-Owned Portion],O7594),Table15[Unique ID],0),0)))</f>
        <v/>
      </c>
      <c r="X7594"/>
    </row>
    <row r="7595" spans="2:24" x14ac:dyDescent="0.35">
      <c r="B7595" s="146"/>
      <c r="C7595" s="31"/>
      <c r="D7595" s="31"/>
      <c r="E7595" s="44"/>
      <c r="F7595" s="43"/>
      <c r="G7595" s="84"/>
      <c r="H7595" s="31"/>
      <c r="I7595" s="207"/>
      <c r="J7595" s="84"/>
      <c r="K7595" s="31"/>
      <c r="L7595" s="31"/>
      <c r="M7595" s="169"/>
      <c r="N7595" s="148"/>
      <c r="O7595" s="106"/>
      <c r="P7595" s="43"/>
      <c r="Q7595" s="207"/>
      <c r="R7595" s="84"/>
      <c r="S7595" s="31"/>
      <c r="T7595" s="31"/>
      <c r="U7595" s="169"/>
      <c r="V7595" s="150"/>
      <c r="W7595" s="141" t="str" cm="1">
        <f t="array" ref="W7595">IF(SUM(LEN(B7595:V7595))=0,"",IF(OR(OR(ISBLANK(F7595),SUM(LEN(C7595),LEN(D7595))=0),AND(NOT(E7595="Unknown"),ISBLANK(J7595)),AND(NOT(O7595="Unknown"),ISBLANK(R7595))),"Missing Information", INDEX(Table15[Entire Service Line Classification], MATCH(SUMIFS(Table15[Unique ID],Table15[System-Owned Portion],E7595,Table15[If Material Anything Other than "Lead" in Column E,Was Material Ever Previously Lead?],G7595,Table15[Customer-Owned Portion],O7595),Table15[Unique ID],0),0)))</f>
        <v/>
      </c>
      <c r="X7595"/>
    </row>
    <row r="7596" spans="2:24" x14ac:dyDescent="0.35">
      <c r="B7596" s="146"/>
      <c r="C7596" s="31"/>
      <c r="D7596" s="31"/>
      <c r="E7596" s="44"/>
      <c r="F7596" s="43"/>
      <c r="G7596" s="84"/>
      <c r="H7596" s="31"/>
      <c r="I7596" s="207"/>
      <c r="J7596" s="84"/>
      <c r="K7596" s="31"/>
      <c r="L7596" s="31"/>
      <c r="M7596" s="169"/>
      <c r="N7596" s="148"/>
      <c r="O7596" s="106"/>
      <c r="P7596" s="43"/>
      <c r="Q7596" s="207"/>
      <c r="R7596" s="84"/>
      <c r="S7596" s="31"/>
      <c r="T7596" s="31"/>
      <c r="U7596" s="169"/>
      <c r="V7596" s="150"/>
      <c r="W7596" s="141" t="str" cm="1">
        <f t="array" ref="W7596">IF(SUM(LEN(B7596:V7596))=0,"",IF(OR(OR(ISBLANK(F7596),SUM(LEN(C7596),LEN(D7596))=0),AND(NOT(E7596="Unknown"),ISBLANK(J7596)),AND(NOT(O7596="Unknown"),ISBLANK(R7596))),"Missing Information", INDEX(Table15[Entire Service Line Classification], MATCH(SUMIFS(Table15[Unique ID],Table15[System-Owned Portion],E7596,Table15[If Material Anything Other than "Lead" in Column E,Was Material Ever Previously Lead?],G7596,Table15[Customer-Owned Portion],O7596),Table15[Unique ID],0),0)))</f>
        <v/>
      </c>
      <c r="X7596"/>
    </row>
    <row r="7597" spans="2:24" x14ac:dyDescent="0.35">
      <c r="B7597" s="146"/>
      <c r="C7597" s="31"/>
      <c r="D7597" s="31"/>
      <c r="E7597" s="44"/>
      <c r="F7597" s="43"/>
      <c r="G7597" s="84"/>
      <c r="H7597" s="31"/>
      <c r="I7597" s="207"/>
      <c r="J7597" s="84"/>
      <c r="K7597" s="31"/>
      <c r="L7597" s="31"/>
      <c r="M7597" s="169"/>
      <c r="N7597" s="148"/>
      <c r="O7597" s="106"/>
      <c r="P7597" s="43"/>
      <c r="Q7597" s="207"/>
      <c r="R7597" s="84"/>
      <c r="S7597" s="31"/>
      <c r="T7597" s="31"/>
      <c r="U7597" s="169"/>
      <c r="V7597" s="150"/>
      <c r="W7597" s="141" t="str" cm="1">
        <f t="array" ref="W7597">IF(SUM(LEN(B7597:V7597))=0,"",IF(OR(OR(ISBLANK(F7597),SUM(LEN(C7597),LEN(D7597))=0),AND(NOT(E7597="Unknown"),ISBLANK(J7597)),AND(NOT(O7597="Unknown"),ISBLANK(R7597))),"Missing Information", INDEX(Table15[Entire Service Line Classification], MATCH(SUMIFS(Table15[Unique ID],Table15[System-Owned Portion],E7597,Table15[If Material Anything Other than "Lead" in Column E,Was Material Ever Previously Lead?],G7597,Table15[Customer-Owned Portion],O7597),Table15[Unique ID],0),0)))</f>
        <v/>
      </c>
      <c r="X7597"/>
    </row>
    <row r="7598" spans="2:24" x14ac:dyDescent="0.35">
      <c r="B7598" s="146"/>
      <c r="C7598" s="31"/>
      <c r="D7598" s="31"/>
      <c r="E7598" s="44"/>
      <c r="F7598" s="43"/>
      <c r="G7598" s="84"/>
      <c r="H7598" s="31"/>
      <c r="I7598" s="207"/>
      <c r="J7598" s="84"/>
      <c r="K7598" s="31"/>
      <c r="L7598" s="31"/>
      <c r="M7598" s="169"/>
      <c r="N7598" s="148"/>
      <c r="O7598" s="106"/>
      <c r="P7598" s="43"/>
      <c r="Q7598" s="207"/>
      <c r="R7598" s="84"/>
      <c r="S7598" s="31"/>
      <c r="T7598" s="31"/>
      <c r="U7598" s="169"/>
      <c r="V7598" s="150"/>
      <c r="W7598" s="141" t="str" cm="1">
        <f t="array" ref="W7598">IF(SUM(LEN(B7598:V7598))=0,"",IF(OR(OR(ISBLANK(F7598),SUM(LEN(C7598),LEN(D7598))=0),AND(NOT(E7598="Unknown"),ISBLANK(J7598)),AND(NOT(O7598="Unknown"),ISBLANK(R7598))),"Missing Information", INDEX(Table15[Entire Service Line Classification], MATCH(SUMIFS(Table15[Unique ID],Table15[System-Owned Portion],E7598,Table15[If Material Anything Other than "Lead" in Column E,Was Material Ever Previously Lead?],G7598,Table15[Customer-Owned Portion],O7598),Table15[Unique ID],0),0)))</f>
        <v/>
      </c>
      <c r="X7598"/>
    </row>
    <row r="7599" spans="2:24" x14ac:dyDescent="0.35">
      <c r="B7599" s="146"/>
      <c r="C7599" s="31"/>
      <c r="D7599" s="31"/>
      <c r="E7599" s="44"/>
      <c r="F7599" s="43"/>
      <c r="G7599" s="84"/>
      <c r="H7599" s="31"/>
      <c r="I7599" s="207"/>
      <c r="J7599" s="84"/>
      <c r="K7599" s="31"/>
      <c r="L7599" s="31"/>
      <c r="M7599" s="169"/>
      <c r="N7599" s="148"/>
      <c r="O7599" s="106"/>
      <c r="P7599" s="43"/>
      <c r="Q7599" s="207"/>
      <c r="R7599" s="84"/>
      <c r="S7599" s="31"/>
      <c r="T7599" s="31"/>
      <c r="U7599" s="169"/>
      <c r="V7599" s="150"/>
      <c r="W7599" s="141" t="str" cm="1">
        <f t="array" ref="W7599">IF(SUM(LEN(B7599:V7599))=0,"",IF(OR(OR(ISBLANK(F7599),SUM(LEN(C7599),LEN(D7599))=0),AND(NOT(E7599="Unknown"),ISBLANK(J7599)),AND(NOT(O7599="Unknown"),ISBLANK(R7599))),"Missing Information", INDEX(Table15[Entire Service Line Classification], MATCH(SUMIFS(Table15[Unique ID],Table15[System-Owned Portion],E7599,Table15[If Material Anything Other than "Lead" in Column E,Was Material Ever Previously Lead?],G7599,Table15[Customer-Owned Portion],O7599),Table15[Unique ID],0),0)))</f>
        <v/>
      </c>
      <c r="X7599"/>
    </row>
    <row r="7600" spans="2:24" x14ac:dyDescent="0.35">
      <c r="B7600" s="146"/>
      <c r="C7600" s="31"/>
      <c r="D7600" s="31"/>
      <c r="E7600" s="44"/>
      <c r="F7600" s="43"/>
      <c r="G7600" s="84"/>
      <c r="H7600" s="31"/>
      <c r="I7600" s="207"/>
      <c r="J7600" s="84"/>
      <c r="K7600" s="31"/>
      <c r="L7600" s="31"/>
      <c r="M7600" s="169"/>
      <c r="N7600" s="148"/>
      <c r="O7600" s="106"/>
      <c r="P7600" s="43"/>
      <c r="Q7600" s="207"/>
      <c r="R7600" s="84"/>
      <c r="S7600" s="31"/>
      <c r="T7600" s="31"/>
      <c r="U7600" s="169"/>
      <c r="V7600" s="150"/>
      <c r="W7600" s="141" t="str" cm="1">
        <f t="array" ref="W7600">IF(SUM(LEN(B7600:V7600))=0,"",IF(OR(OR(ISBLANK(F7600),SUM(LEN(C7600),LEN(D7600))=0),AND(NOT(E7600="Unknown"),ISBLANK(J7600)),AND(NOT(O7600="Unknown"),ISBLANK(R7600))),"Missing Information", INDEX(Table15[Entire Service Line Classification], MATCH(SUMIFS(Table15[Unique ID],Table15[System-Owned Portion],E7600,Table15[If Material Anything Other than "Lead" in Column E,Was Material Ever Previously Lead?],G7600,Table15[Customer-Owned Portion],O7600),Table15[Unique ID],0),0)))</f>
        <v/>
      </c>
      <c r="X7600"/>
    </row>
    <row r="7601" spans="2:24" x14ac:dyDescent="0.35">
      <c r="B7601" s="146"/>
      <c r="C7601" s="31"/>
      <c r="D7601" s="31"/>
      <c r="E7601" s="44"/>
      <c r="F7601" s="43"/>
      <c r="G7601" s="84"/>
      <c r="H7601" s="31"/>
      <c r="I7601" s="207"/>
      <c r="J7601" s="84"/>
      <c r="K7601" s="31"/>
      <c r="L7601" s="31"/>
      <c r="M7601" s="169"/>
      <c r="N7601" s="148"/>
      <c r="O7601" s="106"/>
      <c r="P7601" s="43"/>
      <c r="Q7601" s="207"/>
      <c r="R7601" s="84"/>
      <c r="S7601" s="31"/>
      <c r="T7601" s="31"/>
      <c r="U7601" s="169"/>
      <c r="V7601" s="150"/>
      <c r="W7601" s="141" t="str" cm="1">
        <f t="array" ref="W7601">IF(SUM(LEN(B7601:V7601))=0,"",IF(OR(OR(ISBLANK(F7601),SUM(LEN(C7601),LEN(D7601))=0),AND(NOT(E7601="Unknown"),ISBLANK(J7601)),AND(NOT(O7601="Unknown"),ISBLANK(R7601))),"Missing Information", INDEX(Table15[Entire Service Line Classification], MATCH(SUMIFS(Table15[Unique ID],Table15[System-Owned Portion],E7601,Table15[If Material Anything Other than "Lead" in Column E,Was Material Ever Previously Lead?],G7601,Table15[Customer-Owned Portion],O7601),Table15[Unique ID],0),0)))</f>
        <v/>
      </c>
      <c r="X7601"/>
    </row>
    <row r="7602" spans="2:24" x14ac:dyDescent="0.35">
      <c r="B7602" s="146"/>
      <c r="C7602" s="31"/>
      <c r="D7602" s="31"/>
      <c r="E7602" s="44"/>
      <c r="F7602" s="43"/>
      <c r="G7602" s="84"/>
      <c r="H7602" s="31"/>
      <c r="I7602" s="207"/>
      <c r="J7602" s="84"/>
      <c r="K7602" s="31"/>
      <c r="L7602" s="31"/>
      <c r="M7602" s="169"/>
      <c r="N7602" s="148"/>
      <c r="O7602" s="106"/>
      <c r="P7602" s="43"/>
      <c r="Q7602" s="207"/>
      <c r="R7602" s="84"/>
      <c r="S7602" s="31"/>
      <c r="T7602" s="31"/>
      <c r="U7602" s="169"/>
      <c r="V7602" s="150"/>
      <c r="W7602" s="141" t="str" cm="1">
        <f t="array" ref="W7602">IF(SUM(LEN(B7602:V7602))=0,"",IF(OR(OR(ISBLANK(F7602),SUM(LEN(C7602),LEN(D7602))=0),AND(NOT(E7602="Unknown"),ISBLANK(J7602)),AND(NOT(O7602="Unknown"),ISBLANK(R7602))),"Missing Information", INDEX(Table15[Entire Service Line Classification], MATCH(SUMIFS(Table15[Unique ID],Table15[System-Owned Portion],E7602,Table15[If Material Anything Other than "Lead" in Column E,Was Material Ever Previously Lead?],G7602,Table15[Customer-Owned Portion],O7602),Table15[Unique ID],0),0)))</f>
        <v/>
      </c>
      <c r="X7602"/>
    </row>
    <row r="7603" spans="2:24" x14ac:dyDescent="0.35">
      <c r="B7603" s="146"/>
      <c r="C7603" s="31"/>
      <c r="D7603" s="31"/>
      <c r="E7603" s="44"/>
      <c r="F7603" s="43"/>
      <c r="G7603" s="84"/>
      <c r="H7603" s="31"/>
      <c r="I7603" s="207"/>
      <c r="J7603" s="84"/>
      <c r="K7603" s="31"/>
      <c r="L7603" s="31"/>
      <c r="M7603" s="169"/>
      <c r="N7603" s="148"/>
      <c r="O7603" s="106"/>
      <c r="P7603" s="43"/>
      <c r="Q7603" s="207"/>
      <c r="R7603" s="84"/>
      <c r="S7603" s="31"/>
      <c r="T7603" s="31"/>
      <c r="U7603" s="169"/>
      <c r="V7603" s="150"/>
      <c r="W7603" s="141" t="str" cm="1">
        <f t="array" ref="W7603">IF(SUM(LEN(B7603:V7603))=0,"",IF(OR(OR(ISBLANK(F7603),SUM(LEN(C7603),LEN(D7603))=0),AND(NOT(E7603="Unknown"),ISBLANK(J7603)),AND(NOT(O7603="Unknown"),ISBLANK(R7603))),"Missing Information", INDEX(Table15[Entire Service Line Classification], MATCH(SUMIFS(Table15[Unique ID],Table15[System-Owned Portion],E7603,Table15[If Material Anything Other than "Lead" in Column E,Was Material Ever Previously Lead?],G7603,Table15[Customer-Owned Portion],O7603),Table15[Unique ID],0),0)))</f>
        <v/>
      </c>
      <c r="X7603"/>
    </row>
    <row r="7604" spans="2:24" x14ac:dyDescent="0.35">
      <c r="B7604" s="146"/>
      <c r="C7604" s="31"/>
      <c r="D7604" s="31"/>
      <c r="E7604" s="44"/>
      <c r="F7604" s="43"/>
      <c r="G7604" s="84"/>
      <c r="H7604" s="31"/>
      <c r="I7604" s="207"/>
      <c r="J7604" s="84"/>
      <c r="K7604" s="31"/>
      <c r="L7604" s="31"/>
      <c r="M7604" s="169"/>
      <c r="N7604" s="148"/>
      <c r="O7604" s="106"/>
      <c r="P7604" s="43"/>
      <c r="Q7604" s="207"/>
      <c r="R7604" s="84"/>
      <c r="S7604" s="31"/>
      <c r="T7604" s="31"/>
      <c r="U7604" s="169"/>
      <c r="V7604" s="150"/>
      <c r="W7604" s="141" t="str" cm="1">
        <f t="array" ref="W7604">IF(SUM(LEN(B7604:V7604))=0,"",IF(OR(OR(ISBLANK(F7604),SUM(LEN(C7604),LEN(D7604))=0),AND(NOT(E7604="Unknown"),ISBLANK(J7604)),AND(NOT(O7604="Unknown"),ISBLANK(R7604))),"Missing Information", INDEX(Table15[Entire Service Line Classification], MATCH(SUMIFS(Table15[Unique ID],Table15[System-Owned Portion],E7604,Table15[If Material Anything Other than "Lead" in Column E,Was Material Ever Previously Lead?],G7604,Table15[Customer-Owned Portion],O7604),Table15[Unique ID],0),0)))</f>
        <v/>
      </c>
      <c r="X7604"/>
    </row>
    <row r="7605" spans="2:24" x14ac:dyDescent="0.35">
      <c r="B7605" s="146"/>
      <c r="C7605" s="31"/>
      <c r="D7605" s="31"/>
      <c r="E7605" s="44"/>
      <c r="F7605" s="43"/>
      <c r="G7605" s="84"/>
      <c r="H7605" s="31"/>
      <c r="I7605" s="207"/>
      <c r="J7605" s="84"/>
      <c r="K7605" s="31"/>
      <c r="L7605" s="31"/>
      <c r="M7605" s="169"/>
      <c r="N7605" s="148"/>
      <c r="O7605" s="106"/>
      <c r="P7605" s="43"/>
      <c r="Q7605" s="207"/>
      <c r="R7605" s="84"/>
      <c r="S7605" s="31"/>
      <c r="T7605" s="31"/>
      <c r="U7605" s="169"/>
      <c r="V7605" s="150"/>
      <c r="W7605" s="141" t="str" cm="1">
        <f t="array" ref="W7605">IF(SUM(LEN(B7605:V7605))=0,"",IF(OR(OR(ISBLANK(F7605),SUM(LEN(C7605),LEN(D7605))=0),AND(NOT(E7605="Unknown"),ISBLANK(J7605)),AND(NOT(O7605="Unknown"),ISBLANK(R7605))),"Missing Information", INDEX(Table15[Entire Service Line Classification], MATCH(SUMIFS(Table15[Unique ID],Table15[System-Owned Portion],E7605,Table15[If Material Anything Other than "Lead" in Column E,Was Material Ever Previously Lead?],G7605,Table15[Customer-Owned Portion],O7605),Table15[Unique ID],0),0)))</f>
        <v/>
      </c>
      <c r="X7605"/>
    </row>
    <row r="7606" spans="2:24" x14ac:dyDescent="0.35">
      <c r="B7606" s="146"/>
      <c r="C7606" s="31"/>
      <c r="D7606" s="31"/>
      <c r="E7606" s="44"/>
      <c r="F7606" s="43"/>
      <c r="G7606" s="84"/>
      <c r="H7606" s="31"/>
      <c r="I7606" s="207"/>
      <c r="J7606" s="84"/>
      <c r="K7606" s="31"/>
      <c r="L7606" s="31"/>
      <c r="M7606" s="169"/>
      <c r="N7606" s="148"/>
      <c r="O7606" s="106"/>
      <c r="P7606" s="43"/>
      <c r="Q7606" s="207"/>
      <c r="R7606" s="84"/>
      <c r="S7606" s="31"/>
      <c r="T7606" s="31"/>
      <c r="U7606" s="169"/>
      <c r="V7606" s="150"/>
      <c r="W7606" s="141" t="str" cm="1">
        <f t="array" ref="W7606">IF(SUM(LEN(B7606:V7606))=0,"",IF(OR(OR(ISBLANK(F7606),SUM(LEN(C7606),LEN(D7606))=0),AND(NOT(E7606="Unknown"),ISBLANK(J7606)),AND(NOT(O7606="Unknown"),ISBLANK(R7606))),"Missing Information", INDEX(Table15[Entire Service Line Classification], MATCH(SUMIFS(Table15[Unique ID],Table15[System-Owned Portion],E7606,Table15[If Material Anything Other than "Lead" in Column E,Was Material Ever Previously Lead?],G7606,Table15[Customer-Owned Portion],O7606),Table15[Unique ID],0),0)))</f>
        <v/>
      </c>
      <c r="X7606"/>
    </row>
    <row r="7607" spans="2:24" x14ac:dyDescent="0.35">
      <c r="B7607" s="146"/>
      <c r="C7607" s="31"/>
      <c r="D7607" s="31"/>
      <c r="E7607" s="44"/>
      <c r="F7607" s="43"/>
      <c r="G7607" s="84"/>
      <c r="H7607" s="31"/>
      <c r="I7607" s="207"/>
      <c r="J7607" s="84"/>
      <c r="K7607" s="31"/>
      <c r="L7607" s="31"/>
      <c r="M7607" s="169"/>
      <c r="N7607" s="148"/>
      <c r="O7607" s="106"/>
      <c r="P7607" s="43"/>
      <c r="Q7607" s="207"/>
      <c r="R7607" s="84"/>
      <c r="S7607" s="31"/>
      <c r="T7607" s="31"/>
      <c r="U7607" s="169"/>
      <c r="V7607" s="150"/>
      <c r="W7607" s="141" t="str" cm="1">
        <f t="array" ref="W7607">IF(SUM(LEN(B7607:V7607))=0,"",IF(OR(OR(ISBLANK(F7607),SUM(LEN(C7607),LEN(D7607))=0),AND(NOT(E7607="Unknown"),ISBLANK(J7607)),AND(NOT(O7607="Unknown"),ISBLANK(R7607))),"Missing Information", INDEX(Table15[Entire Service Line Classification], MATCH(SUMIFS(Table15[Unique ID],Table15[System-Owned Portion],E7607,Table15[If Material Anything Other than "Lead" in Column E,Was Material Ever Previously Lead?],G7607,Table15[Customer-Owned Portion],O7607),Table15[Unique ID],0),0)))</f>
        <v/>
      </c>
      <c r="X7607"/>
    </row>
    <row r="7608" spans="2:24" x14ac:dyDescent="0.35">
      <c r="B7608" s="146"/>
      <c r="C7608" s="31"/>
      <c r="D7608" s="31"/>
      <c r="E7608" s="44"/>
      <c r="F7608" s="43"/>
      <c r="G7608" s="84"/>
      <c r="H7608" s="31"/>
      <c r="I7608" s="207"/>
      <c r="J7608" s="84"/>
      <c r="K7608" s="31"/>
      <c r="L7608" s="31"/>
      <c r="M7608" s="169"/>
      <c r="N7608" s="148"/>
      <c r="O7608" s="106"/>
      <c r="P7608" s="43"/>
      <c r="Q7608" s="207"/>
      <c r="R7608" s="84"/>
      <c r="S7608" s="31"/>
      <c r="T7608" s="31"/>
      <c r="U7608" s="169"/>
      <c r="V7608" s="150"/>
      <c r="W7608" s="141" t="str" cm="1">
        <f t="array" ref="W7608">IF(SUM(LEN(B7608:V7608))=0,"",IF(OR(OR(ISBLANK(F7608),SUM(LEN(C7608),LEN(D7608))=0),AND(NOT(E7608="Unknown"),ISBLANK(J7608)),AND(NOT(O7608="Unknown"),ISBLANK(R7608))),"Missing Information", INDEX(Table15[Entire Service Line Classification], MATCH(SUMIFS(Table15[Unique ID],Table15[System-Owned Portion],E7608,Table15[If Material Anything Other than "Lead" in Column E,Was Material Ever Previously Lead?],G7608,Table15[Customer-Owned Portion],O7608),Table15[Unique ID],0),0)))</f>
        <v/>
      </c>
      <c r="X7608"/>
    </row>
    <row r="7609" spans="2:24" x14ac:dyDescent="0.35">
      <c r="B7609" s="146"/>
      <c r="C7609" s="31"/>
      <c r="D7609" s="31"/>
      <c r="E7609" s="44"/>
      <c r="F7609" s="43"/>
      <c r="G7609" s="84"/>
      <c r="H7609" s="31"/>
      <c r="I7609" s="207"/>
      <c r="J7609" s="84"/>
      <c r="K7609" s="31"/>
      <c r="L7609" s="31"/>
      <c r="M7609" s="169"/>
      <c r="N7609" s="148"/>
      <c r="O7609" s="106"/>
      <c r="P7609" s="43"/>
      <c r="Q7609" s="207"/>
      <c r="R7609" s="84"/>
      <c r="S7609" s="31"/>
      <c r="T7609" s="31"/>
      <c r="U7609" s="169"/>
      <c r="V7609" s="150"/>
      <c r="W7609" s="141" t="str" cm="1">
        <f t="array" ref="W7609">IF(SUM(LEN(B7609:V7609))=0,"",IF(OR(OR(ISBLANK(F7609),SUM(LEN(C7609),LEN(D7609))=0),AND(NOT(E7609="Unknown"),ISBLANK(J7609)),AND(NOT(O7609="Unknown"),ISBLANK(R7609))),"Missing Information", INDEX(Table15[Entire Service Line Classification], MATCH(SUMIFS(Table15[Unique ID],Table15[System-Owned Portion],E7609,Table15[If Material Anything Other than "Lead" in Column E,Was Material Ever Previously Lead?],G7609,Table15[Customer-Owned Portion],O7609),Table15[Unique ID],0),0)))</f>
        <v/>
      </c>
      <c r="X7609"/>
    </row>
    <row r="7610" spans="2:24" x14ac:dyDescent="0.35">
      <c r="B7610" s="146"/>
      <c r="C7610" s="31"/>
      <c r="D7610" s="31"/>
      <c r="E7610" s="44"/>
      <c r="F7610" s="43"/>
      <c r="G7610" s="84"/>
      <c r="H7610" s="31"/>
      <c r="I7610" s="207"/>
      <c r="J7610" s="84"/>
      <c r="K7610" s="31"/>
      <c r="L7610" s="31"/>
      <c r="M7610" s="169"/>
      <c r="N7610" s="148"/>
      <c r="O7610" s="106"/>
      <c r="P7610" s="43"/>
      <c r="Q7610" s="207"/>
      <c r="R7610" s="84"/>
      <c r="S7610" s="31"/>
      <c r="T7610" s="31"/>
      <c r="U7610" s="169"/>
      <c r="V7610" s="150"/>
      <c r="W7610" s="141" t="str" cm="1">
        <f t="array" ref="W7610">IF(SUM(LEN(B7610:V7610))=0,"",IF(OR(OR(ISBLANK(F7610),SUM(LEN(C7610),LEN(D7610))=0),AND(NOT(E7610="Unknown"),ISBLANK(J7610)),AND(NOT(O7610="Unknown"),ISBLANK(R7610))),"Missing Information", INDEX(Table15[Entire Service Line Classification], MATCH(SUMIFS(Table15[Unique ID],Table15[System-Owned Portion],E7610,Table15[If Material Anything Other than "Lead" in Column E,Was Material Ever Previously Lead?],G7610,Table15[Customer-Owned Portion],O7610),Table15[Unique ID],0),0)))</f>
        <v/>
      </c>
      <c r="X7610"/>
    </row>
    <row r="7611" spans="2:24" x14ac:dyDescent="0.35">
      <c r="B7611" s="146"/>
      <c r="C7611" s="31"/>
      <c r="D7611" s="31"/>
      <c r="E7611" s="44"/>
      <c r="F7611" s="43"/>
      <c r="G7611" s="84"/>
      <c r="H7611" s="31"/>
      <c r="I7611" s="207"/>
      <c r="J7611" s="84"/>
      <c r="K7611" s="31"/>
      <c r="L7611" s="31"/>
      <c r="M7611" s="169"/>
      <c r="N7611" s="148"/>
      <c r="O7611" s="106"/>
      <c r="P7611" s="43"/>
      <c r="Q7611" s="207"/>
      <c r="R7611" s="84"/>
      <c r="S7611" s="31"/>
      <c r="T7611" s="31"/>
      <c r="U7611" s="169"/>
      <c r="V7611" s="150"/>
      <c r="W7611" s="141" t="str" cm="1">
        <f t="array" ref="W7611">IF(SUM(LEN(B7611:V7611))=0,"",IF(OR(OR(ISBLANK(F7611),SUM(LEN(C7611),LEN(D7611))=0),AND(NOT(E7611="Unknown"),ISBLANK(J7611)),AND(NOT(O7611="Unknown"),ISBLANK(R7611))),"Missing Information", INDEX(Table15[Entire Service Line Classification], MATCH(SUMIFS(Table15[Unique ID],Table15[System-Owned Portion],E7611,Table15[If Material Anything Other than "Lead" in Column E,Was Material Ever Previously Lead?],G7611,Table15[Customer-Owned Portion],O7611),Table15[Unique ID],0),0)))</f>
        <v/>
      </c>
      <c r="X7611"/>
    </row>
    <row r="7612" spans="2:24" x14ac:dyDescent="0.35">
      <c r="B7612" s="146"/>
      <c r="C7612" s="31"/>
      <c r="D7612" s="31"/>
      <c r="E7612" s="44"/>
      <c r="F7612" s="43"/>
      <c r="G7612" s="84"/>
      <c r="H7612" s="31"/>
      <c r="I7612" s="207"/>
      <c r="J7612" s="84"/>
      <c r="K7612" s="31"/>
      <c r="L7612" s="31"/>
      <c r="M7612" s="169"/>
      <c r="N7612" s="148"/>
      <c r="O7612" s="106"/>
      <c r="P7612" s="43"/>
      <c r="Q7612" s="207"/>
      <c r="R7612" s="84"/>
      <c r="S7612" s="31"/>
      <c r="T7612" s="31"/>
      <c r="U7612" s="169"/>
      <c r="V7612" s="150"/>
      <c r="W7612" s="141" t="str" cm="1">
        <f t="array" ref="W7612">IF(SUM(LEN(B7612:V7612))=0,"",IF(OR(OR(ISBLANK(F7612),SUM(LEN(C7612),LEN(D7612))=0),AND(NOT(E7612="Unknown"),ISBLANK(J7612)),AND(NOT(O7612="Unknown"),ISBLANK(R7612))),"Missing Information", INDEX(Table15[Entire Service Line Classification], MATCH(SUMIFS(Table15[Unique ID],Table15[System-Owned Portion],E7612,Table15[If Material Anything Other than "Lead" in Column E,Was Material Ever Previously Lead?],G7612,Table15[Customer-Owned Portion],O7612),Table15[Unique ID],0),0)))</f>
        <v/>
      </c>
      <c r="X7612"/>
    </row>
    <row r="7613" spans="2:24" x14ac:dyDescent="0.35">
      <c r="B7613" s="146"/>
      <c r="C7613" s="31"/>
      <c r="D7613" s="31"/>
      <c r="E7613" s="44"/>
      <c r="F7613" s="43"/>
      <c r="G7613" s="84"/>
      <c r="H7613" s="31"/>
      <c r="I7613" s="207"/>
      <c r="J7613" s="84"/>
      <c r="K7613" s="31"/>
      <c r="L7613" s="31"/>
      <c r="M7613" s="169"/>
      <c r="N7613" s="148"/>
      <c r="O7613" s="106"/>
      <c r="P7613" s="43"/>
      <c r="Q7613" s="207"/>
      <c r="R7613" s="84"/>
      <c r="S7613" s="31"/>
      <c r="T7613" s="31"/>
      <c r="U7613" s="169"/>
      <c r="V7613" s="150"/>
      <c r="W7613" s="141" t="str" cm="1">
        <f t="array" ref="W7613">IF(SUM(LEN(B7613:V7613))=0,"",IF(OR(OR(ISBLANK(F7613),SUM(LEN(C7613),LEN(D7613))=0),AND(NOT(E7613="Unknown"),ISBLANK(J7613)),AND(NOT(O7613="Unknown"),ISBLANK(R7613))),"Missing Information", INDEX(Table15[Entire Service Line Classification], MATCH(SUMIFS(Table15[Unique ID],Table15[System-Owned Portion],E7613,Table15[If Material Anything Other than "Lead" in Column E,Was Material Ever Previously Lead?],G7613,Table15[Customer-Owned Portion],O7613),Table15[Unique ID],0),0)))</f>
        <v/>
      </c>
      <c r="X7613"/>
    </row>
    <row r="7614" spans="2:24" x14ac:dyDescent="0.35">
      <c r="B7614" s="146"/>
      <c r="C7614" s="31"/>
      <c r="D7614" s="31"/>
      <c r="E7614" s="44"/>
      <c r="F7614" s="43"/>
      <c r="G7614" s="84"/>
      <c r="H7614" s="31"/>
      <c r="I7614" s="207"/>
      <c r="J7614" s="84"/>
      <c r="K7614" s="31"/>
      <c r="L7614" s="31"/>
      <c r="M7614" s="169"/>
      <c r="N7614" s="148"/>
      <c r="O7614" s="106"/>
      <c r="P7614" s="43"/>
      <c r="Q7614" s="207"/>
      <c r="R7614" s="84"/>
      <c r="S7614" s="31"/>
      <c r="T7614" s="31"/>
      <c r="U7614" s="169"/>
      <c r="V7614" s="150"/>
      <c r="W7614" s="141" t="str" cm="1">
        <f t="array" ref="W7614">IF(SUM(LEN(B7614:V7614))=0,"",IF(OR(OR(ISBLANK(F7614),SUM(LEN(C7614),LEN(D7614))=0),AND(NOT(E7614="Unknown"),ISBLANK(J7614)),AND(NOT(O7614="Unknown"),ISBLANK(R7614))),"Missing Information", INDEX(Table15[Entire Service Line Classification], MATCH(SUMIFS(Table15[Unique ID],Table15[System-Owned Portion],E7614,Table15[If Material Anything Other than "Lead" in Column E,Was Material Ever Previously Lead?],G7614,Table15[Customer-Owned Portion],O7614),Table15[Unique ID],0),0)))</f>
        <v/>
      </c>
      <c r="X7614"/>
    </row>
    <row r="7615" spans="2:24" x14ac:dyDescent="0.35">
      <c r="B7615" s="146"/>
      <c r="C7615" s="31"/>
      <c r="D7615" s="31"/>
      <c r="E7615" s="44"/>
      <c r="F7615" s="43"/>
      <c r="G7615" s="84"/>
      <c r="H7615" s="31"/>
      <c r="I7615" s="207"/>
      <c r="J7615" s="84"/>
      <c r="K7615" s="31"/>
      <c r="L7615" s="31"/>
      <c r="M7615" s="169"/>
      <c r="N7615" s="148"/>
      <c r="O7615" s="106"/>
      <c r="P7615" s="43"/>
      <c r="Q7615" s="207"/>
      <c r="R7615" s="84"/>
      <c r="S7615" s="31"/>
      <c r="T7615" s="31"/>
      <c r="U7615" s="169"/>
      <c r="V7615" s="150"/>
      <c r="W7615" s="141" t="str" cm="1">
        <f t="array" ref="W7615">IF(SUM(LEN(B7615:V7615))=0,"",IF(OR(OR(ISBLANK(F7615),SUM(LEN(C7615),LEN(D7615))=0),AND(NOT(E7615="Unknown"),ISBLANK(J7615)),AND(NOT(O7615="Unknown"),ISBLANK(R7615))),"Missing Information", INDEX(Table15[Entire Service Line Classification], MATCH(SUMIFS(Table15[Unique ID],Table15[System-Owned Portion],E7615,Table15[If Material Anything Other than "Lead" in Column E,Was Material Ever Previously Lead?],G7615,Table15[Customer-Owned Portion],O7615),Table15[Unique ID],0),0)))</f>
        <v/>
      </c>
      <c r="X7615"/>
    </row>
    <row r="7616" spans="2:24" x14ac:dyDescent="0.35">
      <c r="B7616" s="146"/>
      <c r="C7616" s="31"/>
      <c r="D7616" s="31"/>
      <c r="E7616" s="44"/>
      <c r="F7616" s="43"/>
      <c r="G7616" s="84"/>
      <c r="H7616" s="31"/>
      <c r="I7616" s="207"/>
      <c r="J7616" s="84"/>
      <c r="K7616" s="31"/>
      <c r="L7616" s="31"/>
      <c r="M7616" s="169"/>
      <c r="N7616" s="148"/>
      <c r="O7616" s="106"/>
      <c r="P7616" s="43"/>
      <c r="Q7616" s="207"/>
      <c r="R7616" s="84"/>
      <c r="S7616" s="31"/>
      <c r="T7616" s="31"/>
      <c r="U7616" s="169"/>
      <c r="V7616" s="150"/>
      <c r="W7616" s="141" t="str" cm="1">
        <f t="array" ref="W7616">IF(SUM(LEN(B7616:V7616))=0,"",IF(OR(OR(ISBLANK(F7616),SUM(LEN(C7616),LEN(D7616))=0),AND(NOT(E7616="Unknown"),ISBLANK(J7616)),AND(NOT(O7616="Unknown"),ISBLANK(R7616))),"Missing Information", INDEX(Table15[Entire Service Line Classification], MATCH(SUMIFS(Table15[Unique ID],Table15[System-Owned Portion],E7616,Table15[If Material Anything Other than "Lead" in Column E,Was Material Ever Previously Lead?],G7616,Table15[Customer-Owned Portion],O7616),Table15[Unique ID],0),0)))</f>
        <v/>
      </c>
      <c r="X7616"/>
    </row>
    <row r="7617" spans="2:24" x14ac:dyDescent="0.35">
      <c r="B7617" s="146"/>
      <c r="C7617" s="31"/>
      <c r="D7617" s="31"/>
      <c r="E7617" s="44"/>
      <c r="F7617" s="43"/>
      <c r="G7617" s="84"/>
      <c r="H7617" s="31"/>
      <c r="I7617" s="207"/>
      <c r="J7617" s="84"/>
      <c r="K7617" s="31"/>
      <c r="L7617" s="31"/>
      <c r="M7617" s="169"/>
      <c r="N7617" s="148"/>
      <c r="O7617" s="106"/>
      <c r="P7617" s="43"/>
      <c r="Q7617" s="207"/>
      <c r="R7617" s="84"/>
      <c r="S7617" s="31"/>
      <c r="T7617" s="31"/>
      <c r="U7617" s="169"/>
      <c r="V7617" s="150"/>
      <c r="W7617" s="141" t="str" cm="1">
        <f t="array" ref="W7617">IF(SUM(LEN(B7617:V7617))=0,"",IF(OR(OR(ISBLANK(F7617),SUM(LEN(C7617),LEN(D7617))=0),AND(NOT(E7617="Unknown"),ISBLANK(J7617)),AND(NOT(O7617="Unknown"),ISBLANK(R7617))),"Missing Information", INDEX(Table15[Entire Service Line Classification], MATCH(SUMIFS(Table15[Unique ID],Table15[System-Owned Portion],E7617,Table15[If Material Anything Other than "Lead" in Column E,Was Material Ever Previously Lead?],G7617,Table15[Customer-Owned Portion],O7617),Table15[Unique ID],0),0)))</f>
        <v/>
      </c>
      <c r="X7617"/>
    </row>
    <row r="7618" spans="2:24" x14ac:dyDescent="0.35">
      <c r="B7618" s="146"/>
      <c r="C7618" s="31"/>
      <c r="D7618" s="31"/>
      <c r="E7618" s="44"/>
      <c r="F7618" s="43"/>
      <c r="G7618" s="84"/>
      <c r="H7618" s="31"/>
      <c r="I7618" s="207"/>
      <c r="J7618" s="84"/>
      <c r="K7618" s="31"/>
      <c r="L7618" s="31"/>
      <c r="M7618" s="169"/>
      <c r="N7618" s="148"/>
      <c r="O7618" s="106"/>
      <c r="P7618" s="43"/>
      <c r="Q7618" s="207"/>
      <c r="R7618" s="84"/>
      <c r="S7618" s="31"/>
      <c r="T7618" s="31"/>
      <c r="U7618" s="169"/>
      <c r="V7618" s="150"/>
      <c r="W7618" s="141" t="str" cm="1">
        <f t="array" ref="W7618">IF(SUM(LEN(B7618:V7618))=0,"",IF(OR(OR(ISBLANK(F7618),SUM(LEN(C7618),LEN(D7618))=0),AND(NOT(E7618="Unknown"),ISBLANK(J7618)),AND(NOT(O7618="Unknown"),ISBLANK(R7618))),"Missing Information", INDEX(Table15[Entire Service Line Classification], MATCH(SUMIFS(Table15[Unique ID],Table15[System-Owned Portion],E7618,Table15[If Material Anything Other than "Lead" in Column E,Was Material Ever Previously Lead?],G7618,Table15[Customer-Owned Portion],O7618),Table15[Unique ID],0),0)))</f>
        <v/>
      </c>
      <c r="X7618"/>
    </row>
    <row r="7619" spans="2:24" x14ac:dyDescent="0.35">
      <c r="B7619" s="146"/>
      <c r="C7619" s="31"/>
      <c r="D7619" s="31"/>
      <c r="E7619" s="44"/>
      <c r="F7619" s="43"/>
      <c r="G7619" s="84"/>
      <c r="H7619" s="31"/>
      <c r="I7619" s="207"/>
      <c r="J7619" s="84"/>
      <c r="K7619" s="31"/>
      <c r="L7619" s="31"/>
      <c r="M7619" s="169"/>
      <c r="N7619" s="148"/>
      <c r="O7619" s="106"/>
      <c r="P7619" s="43"/>
      <c r="Q7619" s="207"/>
      <c r="R7619" s="84"/>
      <c r="S7619" s="31"/>
      <c r="T7619" s="31"/>
      <c r="U7619" s="169"/>
      <c r="V7619" s="150"/>
      <c r="W7619" s="141" t="str" cm="1">
        <f t="array" ref="W7619">IF(SUM(LEN(B7619:V7619))=0,"",IF(OR(OR(ISBLANK(F7619),SUM(LEN(C7619),LEN(D7619))=0),AND(NOT(E7619="Unknown"),ISBLANK(J7619)),AND(NOT(O7619="Unknown"),ISBLANK(R7619))),"Missing Information", INDEX(Table15[Entire Service Line Classification], MATCH(SUMIFS(Table15[Unique ID],Table15[System-Owned Portion],E7619,Table15[If Material Anything Other than "Lead" in Column E,Was Material Ever Previously Lead?],G7619,Table15[Customer-Owned Portion],O7619),Table15[Unique ID],0),0)))</f>
        <v/>
      </c>
      <c r="X7619"/>
    </row>
    <row r="7620" spans="2:24" x14ac:dyDescent="0.35">
      <c r="B7620" s="146"/>
      <c r="C7620" s="31"/>
      <c r="D7620" s="31"/>
      <c r="E7620" s="44"/>
      <c r="F7620" s="43"/>
      <c r="G7620" s="84"/>
      <c r="H7620" s="31"/>
      <c r="I7620" s="207"/>
      <c r="J7620" s="84"/>
      <c r="K7620" s="31"/>
      <c r="L7620" s="31"/>
      <c r="M7620" s="169"/>
      <c r="N7620" s="148"/>
      <c r="O7620" s="106"/>
      <c r="P7620" s="43"/>
      <c r="Q7620" s="207"/>
      <c r="R7620" s="84"/>
      <c r="S7620" s="31"/>
      <c r="T7620" s="31"/>
      <c r="U7620" s="169"/>
      <c r="V7620" s="150"/>
      <c r="W7620" s="141" t="str" cm="1">
        <f t="array" ref="W7620">IF(SUM(LEN(B7620:V7620))=0,"",IF(OR(OR(ISBLANK(F7620),SUM(LEN(C7620),LEN(D7620))=0),AND(NOT(E7620="Unknown"),ISBLANK(J7620)),AND(NOT(O7620="Unknown"),ISBLANK(R7620))),"Missing Information", INDEX(Table15[Entire Service Line Classification], MATCH(SUMIFS(Table15[Unique ID],Table15[System-Owned Portion],E7620,Table15[If Material Anything Other than "Lead" in Column E,Was Material Ever Previously Lead?],G7620,Table15[Customer-Owned Portion],O7620),Table15[Unique ID],0),0)))</f>
        <v/>
      </c>
      <c r="X7620"/>
    </row>
    <row r="7621" spans="2:24" x14ac:dyDescent="0.35">
      <c r="B7621" s="146"/>
      <c r="C7621" s="31"/>
      <c r="D7621" s="31"/>
      <c r="E7621" s="44"/>
      <c r="F7621" s="43"/>
      <c r="G7621" s="84"/>
      <c r="H7621" s="31"/>
      <c r="I7621" s="207"/>
      <c r="J7621" s="84"/>
      <c r="K7621" s="31"/>
      <c r="L7621" s="31"/>
      <c r="M7621" s="169"/>
      <c r="N7621" s="148"/>
      <c r="O7621" s="106"/>
      <c r="P7621" s="43"/>
      <c r="Q7621" s="207"/>
      <c r="R7621" s="84"/>
      <c r="S7621" s="31"/>
      <c r="T7621" s="31"/>
      <c r="U7621" s="169"/>
      <c r="V7621" s="150"/>
      <c r="W7621" s="141" t="str" cm="1">
        <f t="array" ref="W7621">IF(SUM(LEN(B7621:V7621))=0,"",IF(OR(OR(ISBLANK(F7621),SUM(LEN(C7621),LEN(D7621))=0),AND(NOT(E7621="Unknown"),ISBLANK(J7621)),AND(NOT(O7621="Unknown"),ISBLANK(R7621))),"Missing Information", INDEX(Table15[Entire Service Line Classification], MATCH(SUMIFS(Table15[Unique ID],Table15[System-Owned Portion],E7621,Table15[If Material Anything Other than "Lead" in Column E,Was Material Ever Previously Lead?],G7621,Table15[Customer-Owned Portion],O7621),Table15[Unique ID],0),0)))</f>
        <v/>
      </c>
      <c r="X7621"/>
    </row>
    <row r="7622" spans="2:24" x14ac:dyDescent="0.35">
      <c r="B7622" s="146"/>
      <c r="C7622" s="31"/>
      <c r="D7622" s="31"/>
      <c r="E7622" s="44"/>
      <c r="F7622" s="43"/>
      <c r="G7622" s="84"/>
      <c r="H7622" s="31"/>
      <c r="I7622" s="207"/>
      <c r="J7622" s="84"/>
      <c r="K7622" s="31"/>
      <c r="L7622" s="31"/>
      <c r="M7622" s="169"/>
      <c r="N7622" s="148"/>
      <c r="O7622" s="106"/>
      <c r="P7622" s="43"/>
      <c r="Q7622" s="207"/>
      <c r="R7622" s="84"/>
      <c r="S7622" s="31"/>
      <c r="T7622" s="31"/>
      <c r="U7622" s="169"/>
      <c r="V7622" s="150"/>
      <c r="W7622" s="141" t="str" cm="1">
        <f t="array" ref="W7622">IF(SUM(LEN(B7622:V7622))=0,"",IF(OR(OR(ISBLANK(F7622),SUM(LEN(C7622),LEN(D7622))=0),AND(NOT(E7622="Unknown"),ISBLANK(J7622)),AND(NOT(O7622="Unknown"),ISBLANK(R7622))),"Missing Information", INDEX(Table15[Entire Service Line Classification], MATCH(SUMIFS(Table15[Unique ID],Table15[System-Owned Portion],E7622,Table15[If Material Anything Other than "Lead" in Column E,Was Material Ever Previously Lead?],G7622,Table15[Customer-Owned Portion],O7622),Table15[Unique ID],0),0)))</f>
        <v/>
      </c>
      <c r="X7622"/>
    </row>
    <row r="7623" spans="2:24" x14ac:dyDescent="0.35">
      <c r="B7623" s="146"/>
      <c r="C7623" s="31"/>
      <c r="D7623" s="31"/>
      <c r="E7623" s="44"/>
      <c r="F7623" s="43"/>
      <c r="G7623" s="84"/>
      <c r="H7623" s="31"/>
      <c r="I7623" s="207"/>
      <c r="J7623" s="84"/>
      <c r="K7623" s="31"/>
      <c r="L7623" s="31"/>
      <c r="M7623" s="169"/>
      <c r="N7623" s="148"/>
      <c r="O7623" s="106"/>
      <c r="P7623" s="43"/>
      <c r="Q7623" s="207"/>
      <c r="R7623" s="84"/>
      <c r="S7623" s="31"/>
      <c r="T7623" s="31"/>
      <c r="U7623" s="169"/>
      <c r="V7623" s="150"/>
      <c r="W7623" s="141" t="str" cm="1">
        <f t="array" ref="W7623">IF(SUM(LEN(B7623:V7623))=0,"",IF(OR(OR(ISBLANK(F7623),SUM(LEN(C7623),LEN(D7623))=0),AND(NOT(E7623="Unknown"),ISBLANK(J7623)),AND(NOT(O7623="Unknown"),ISBLANK(R7623))),"Missing Information", INDEX(Table15[Entire Service Line Classification], MATCH(SUMIFS(Table15[Unique ID],Table15[System-Owned Portion],E7623,Table15[If Material Anything Other than "Lead" in Column E,Was Material Ever Previously Lead?],G7623,Table15[Customer-Owned Portion],O7623),Table15[Unique ID],0),0)))</f>
        <v/>
      </c>
      <c r="X7623"/>
    </row>
    <row r="7624" spans="2:24" x14ac:dyDescent="0.35">
      <c r="B7624" s="146"/>
      <c r="C7624" s="31"/>
      <c r="D7624" s="31"/>
      <c r="E7624" s="44"/>
      <c r="F7624" s="43"/>
      <c r="G7624" s="84"/>
      <c r="H7624" s="31"/>
      <c r="I7624" s="207"/>
      <c r="J7624" s="84"/>
      <c r="K7624" s="31"/>
      <c r="L7624" s="31"/>
      <c r="M7624" s="169"/>
      <c r="N7624" s="148"/>
      <c r="O7624" s="106"/>
      <c r="P7624" s="43"/>
      <c r="Q7624" s="207"/>
      <c r="R7624" s="84"/>
      <c r="S7624" s="31"/>
      <c r="T7624" s="31"/>
      <c r="U7624" s="169"/>
      <c r="V7624" s="150"/>
      <c r="W7624" s="141" t="str" cm="1">
        <f t="array" ref="W7624">IF(SUM(LEN(B7624:V7624))=0,"",IF(OR(OR(ISBLANK(F7624),SUM(LEN(C7624),LEN(D7624))=0),AND(NOT(E7624="Unknown"),ISBLANK(J7624)),AND(NOT(O7624="Unknown"),ISBLANK(R7624))),"Missing Information", INDEX(Table15[Entire Service Line Classification], MATCH(SUMIFS(Table15[Unique ID],Table15[System-Owned Portion],E7624,Table15[If Material Anything Other than "Lead" in Column E,Was Material Ever Previously Lead?],G7624,Table15[Customer-Owned Portion],O7624),Table15[Unique ID],0),0)))</f>
        <v/>
      </c>
      <c r="X7624"/>
    </row>
    <row r="7625" spans="2:24" x14ac:dyDescent="0.35">
      <c r="B7625" s="146"/>
      <c r="C7625" s="31"/>
      <c r="D7625" s="31"/>
      <c r="E7625" s="44"/>
      <c r="F7625" s="43"/>
      <c r="G7625" s="84"/>
      <c r="H7625" s="31"/>
      <c r="I7625" s="207"/>
      <c r="J7625" s="84"/>
      <c r="K7625" s="31"/>
      <c r="L7625" s="31"/>
      <c r="M7625" s="169"/>
      <c r="N7625" s="148"/>
      <c r="O7625" s="106"/>
      <c r="P7625" s="43"/>
      <c r="Q7625" s="207"/>
      <c r="R7625" s="84"/>
      <c r="S7625" s="31"/>
      <c r="T7625" s="31"/>
      <c r="U7625" s="169"/>
      <c r="V7625" s="150"/>
      <c r="W7625" s="141" t="str" cm="1">
        <f t="array" ref="W7625">IF(SUM(LEN(B7625:V7625))=0,"",IF(OR(OR(ISBLANK(F7625),SUM(LEN(C7625),LEN(D7625))=0),AND(NOT(E7625="Unknown"),ISBLANK(J7625)),AND(NOT(O7625="Unknown"),ISBLANK(R7625))),"Missing Information", INDEX(Table15[Entire Service Line Classification], MATCH(SUMIFS(Table15[Unique ID],Table15[System-Owned Portion],E7625,Table15[If Material Anything Other than "Lead" in Column E,Was Material Ever Previously Lead?],G7625,Table15[Customer-Owned Portion],O7625),Table15[Unique ID],0),0)))</f>
        <v/>
      </c>
      <c r="X7625"/>
    </row>
    <row r="7626" spans="2:24" x14ac:dyDescent="0.35">
      <c r="B7626" s="146"/>
      <c r="C7626" s="31"/>
      <c r="D7626" s="31"/>
      <c r="E7626" s="44"/>
      <c r="F7626" s="43"/>
      <c r="G7626" s="84"/>
      <c r="H7626" s="31"/>
      <c r="I7626" s="207"/>
      <c r="J7626" s="84"/>
      <c r="K7626" s="31"/>
      <c r="L7626" s="31"/>
      <c r="M7626" s="169"/>
      <c r="N7626" s="148"/>
      <c r="O7626" s="106"/>
      <c r="P7626" s="43"/>
      <c r="Q7626" s="207"/>
      <c r="R7626" s="84"/>
      <c r="S7626" s="31"/>
      <c r="T7626" s="31"/>
      <c r="U7626" s="169"/>
      <c r="V7626" s="150"/>
      <c r="W7626" s="141" t="str" cm="1">
        <f t="array" ref="W7626">IF(SUM(LEN(B7626:V7626))=0,"",IF(OR(OR(ISBLANK(F7626),SUM(LEN(C7626),LEN(D7626))=0),AND(NOT(E7626="Unknown"),ISBLANK(J7626)),AND(NOT(O7626="Unknown"),ISBLANK(R7626))),"Missing Information", INDEX(Table15[Entire Service Line Classification], MATCH(SUMIFS(Table15[Unique ID],Table15[System-Owned Portion],E7626,Table15[If Material Anything Other than "Lead" in Column E,Was Material Ever Previously Lead?],G7626,Table15[Customer-Owned Portion],O7626),Table15[Unique ID],0),0)))</f>
        <v/>
      </c>
      <c r="X7626"/>
    </row>
    <row r="7627" spans="2:24" x14ac:dyDescent="0.35">
      <c r="B7627" s="146"/>
      <c r="C7627" s="31"/>
      <c r="D7627" s="31"/>
      <c r="E7627" s="44"/>
      <c r="F7627" s="43"/>
      <c r="G7627" s="84"/>
      <c r="H7627" s="31"/>
      <c r="I7627" s="207"/>
      <c r="J7627" s="84"/>
      <c r="K7627" s="31"/>
      <c r="L7627" s="31"/>
      <c r="M7627" s="169"/>
      <c r="N7627" s="148"/>
      <c r="O7627" s="106"/>
      <c r="P7627" s="43"/>
      <c r="Q7627" s="207"/>
      <c r="R7627" s="84"/>
      <c r="S7627" s="31"/>
      <c r="T7627" s="31"/>
      <c r="U7627" s="169"/>
      <c r="V7627" s="150"/>
      <c r="W7627" s="141" t="str" cm="1">
        <f t="array" ref="W7627">IF(SUM(LEN(B7627:V7627))=0,"",IF(OR(OR(ISBLANK(F7627),SUM(LEN(C7627),LEN(D7627))=0),AND(NOT(E7627="Unknown"),ISBLANK(J7627)),AND(NOT(O7627="Unknown"),ISBLANK(R7627))),"Missing Information", INDEX(Table15[Entire Service Line Classification], MATCH(SUMIFS(Table15[Unique ID],Table15[System-Owned Portion],E7627,Table15[If Material Anything Other than "Lead" in Column E,Was Material Ever Previously Lead?],G7627,Table15[Customer-Owned Portion],O7627),Table15[Unique ID],0),0)))</f>
        <v/>
      </c>
      <c r="X7627"/>
    </row>
    <row r="7628" spans="2:24" x14ac:dyDescent="0.35">
      <c r="B7628" s="146"/>
      <c r="C7628" s="31"/>
      <c r="D7628" s="31"/>
      <c r="E7628" s="44"/>
      <c r="F7628" s="43"/>
      <c r="G7628" s="84"/>
      <c r="H7628" s="31"/>
      <c r="I7628" s="207"/>
      <c r="J7628" s="84"/>
      <c r="K7628" s="31"/>
      <c r="L7628" s="31"/>
      <c r="M7628" s="169"/>
      <c r="N7628" s="148"/>
      <c r="O7628" s="106"/>
      <c r="P7628" s="43"/>
      <c r="Q7628" s="207"/>
      <c r="R7628" s="84"/>
      <c r="S7628" s="31"/>
      <c r="T7628" s="31"/>
      <c r="U7628" s="169"/>
      <c r="V7628" s="150"/>
      <c r="W7628" s="141" t="str" cm="1">
        <f t="array" ref="W7628">IF(SUM(LEN(B7628:V7628))=0,"",IF(OR(OR(ISBLANK(F7628),SUM(LEN(C7628),LEN(D7628))=0),AND(NOT(E7628="Unknown"),ISBLANK(J7628)),AND(NOT(O7628="Unknown"),ISBLANK(R7628))),"Missing Information", INDEX(Table15[Entire Service Line Classification], MATCH(SUMIFS(Table15[Unique ID],Table15[System-Owned Portion],E7628,Table15[If Material Anything Other than "Lead" in Column E,Was Material Ever Previously Lead?],G7628,Table15[Customer-Owned Portion],O7628),Table15[Unique ID],0),0)))</f>
        <v/>
      </c>
      <c r="X7628"/>
    </row>
    <row r="7629" spans="2:24" x14ac:dyDescent="0.35">
      <c r="B7629" s="146"/>
      <c r="C7629" s="31"/>
      <c r="D7629" s="31"/>
      <c r="E7629" s="44"/>
      <c r="F7629" s="43"/>
      <c r="G7629" s="84"/>
      <c r="H7629" s="31"/>
      <c r="I7629" s="207"/>
      <c r="J7629" s="84"/>
      <c r="K7629" s="31"/>
      <c r="L7629" s="31"/>
      <c r="M7629" s="169"/>
      <c r="N7629" s="148"/>
      <c r="O7629" s="106"/>
      <c r="P7629" s="43"/>
      <c r="Q7629" s="207"/>
      <c r="R7629" s="84"/>
      <c r="S7629" s="31"/>
      <c r="T7629" s="31"/>
      <c r="U7629" s="169"/>
      <c r="V7629" s="150"/>
      <c r="W7629" s="141" t="str" cm="1">
        <f t="array" ref="W7629">IF(SUM(LEN(B7629:V7629))=0,"",IF(OR(OR(ISBLANK(F7629),SUM(LEN(C7629),LEN(D7629))=0),AND(NOT(E7629="Unknown"),ISBLANK(J7629)),AND(NOT(O7629="Unknown"),ISBLANK(R7629))),"Missing Information", INDEX(Table15[Entire Service Line Classification], MATCH(SUMIFS(Table15[Unique ID],Table15[System-Owned Portion],E7629,Table15[If Material Anything Other than "Lead" in Column E,Was Material Ever Previously Lead?],G7629,Table15[Customer-Owned Portion],O7629),Table15[Unique ID],0),0)))</f>
        <v/>
      </c>
      <c r="X7629"/>
    </row>
    <row r="7630" spans="2:24" x14ac:dyDescent="0.35">
      <c r="B7630" s="146"/>
      <c r="C7630" s="31"/>
      <c r="D7630" s="31"/>
      <c r="E7630" s="44"/>
      <c r="F7630" s="43"/>
      <c r="G7630" s="84"/>
      <c r="H7630" s="31"/>
      <c r="I7630" s="207"/>
      <c r="J7630" s="84"/>
      <c r="K7630" s="31"/>
      <c r="L7630" s="31"/>
      <c r="M7630" s="169"/>
      <c r="N7630" s="148"/>
      <c r="O7630" s="106"/>
      <c r="P7630" s="43"/>
      <c r="Q7630" s="207"/>
      <c r="R7630" s="84"/>
      <c r="S7630" s="31"/>
      <c r="T7630" s="31"/>
      <c r="U7630" s="169"/>
      <c r="V7630" s="150"/>
      <c r="W7630" s="141" t="str" cm="1">
        <f t="array" ref="W7630">IF(SUM(LEN(B7630:V7630))=0,"",IF(OR(OR(ISBLANK(F7630),SUM(LEN(C7630),LEN(D7630))=0),AND(NOT(E7630="Unknown"),ISBLANK(J7630)),AND(NOT(O7630="Unknown"),ISBLANK(R7630))),"Missing Information", INDEX(Table15[Entire Service Line Classification], MATCH(SUMIFS(Table15[Unique ID],Table15[System-Owned Portion],E7630,Table15[If Material Anything Other than "Lead" in Column E,Was Material Ever Previously Lead?],G7630,Table15[Customer-Owned Portion],O7630),Table15[Unique ID],0),0)))</f>
        <v/>
      </c>
      <c r="X7630"/>
    </row>
    <row r="7631" spans="2:24" x14ac:dyDescent="0.35">
      <c r="B7631" s="146"/>
      <c r="C7631" s="31"/>
      <c r="D7631" s="31"/>
      <c r="E7631" s="44"/>
      <c r="F7631" s="43"/>
      <c r="G7631" s="84"/>
      <c r="H7631" s="31"/>
      <c r="I7631" s="207"/>
      <c r="J7631" s="84"/>
      <c r="K7631" s="31"/>
      <c r="L7631" s="31"/>
      <c r="M7631" s="169"/>
      <c r="N7631" s="148"/>
      <c r="O7631" s="106"/>
      <c r="P7631" s="43"/>
      <c r="Q7631" s="207"/>
      <c r="R7631" s="84"/>
      <c r="S7631" s="31"/>
      <c r="T7631" s="31"/>
      <c r="U7631" s="169"/>
      <c r="V7631" s="150"/>
      <c r="W7631" s="141" t="str" cm="1">
        <f t="array" ref="W7631">IF(SUM(LEN(B7631:V7631))=0,"",IF(OR(OR(ISBLANK(F7631),SUM(LEN(C7631),LEN(D7631))=0),AND(NOT(E7631="Unknown"),ISBLANK(J7631)),AND(NOT(O7631="Unknown"),ISBLANK(R7631))),"Missing Information", INDEX(Table15[Entire Service Line Classification], MATCH(SUMIFS(Table15[Unique ID],Table15[System-Owned Portion],E7631,Table15[If Material Anything Other than "Lead" in Column E,Was Material Ever Previously Lead?],G7631,Table15[Customer-Owned Portion],O7631),Table15[Unique ID],0),0)))</f>
        <v/>
      </c>
      <c r="X7631"/>
    </row>
    <row r="7632" spans="2:24" x14ac:dyDescent="0.35">
      <c r="B7632" s="146"/>
      <c r="C7632" s="31"/>
      <c r="D7632" s="31"/>
      <c r="E7632" s="44"/>
      <c r="F7632" s="43"/>
      <c r="G7632" s="84"/>
      <c r="H7632" s="31"/>
      <c r="I7632" s="207"/>
      <c r="J7632" s="84"/>
      <c r="K7632" s="31"/>
      <c r="L7632" s="31"/>
      <c r="M7632" s="169"/>
      <c r="N7632" s="148"/>
      <c r="O7632" s="106"/>
      <c r="P7632" s="43"/>
      <c r="Q7632" s="207"/>
      <c r="R7632" s="84"/>
      <c r="S7632" s="31"/>
      <c r="T7632" s="31"/>
      <c r="U7632" s="169"/>
      <c r="V7632" s="150"/>
      <c r="W7632" s="141" t="str" cm="1">
        <f t="array" ref="W7632">IF(SUM(LEN(B7632:V7632))=0,"",IF(OR(OR(ISBLANK(F7632),SUM(LEN(C7632),LEN(D7632))=0),AND(NOT(E7632="Unknown"),ISBLANK(J7632)),AND(NOT(O7632="Unknown"),ISBLANK(R7632))),"Missing Information", INDEX(Table15[Entire Service Line Classification], MATCH(SUMIFS(Table15[Unique ID],Table15[System-Owned Portion],E7632,Table15[If Material Anything Other than "Lead" in Column E,Was Material Ever Previously Lead?],G7632,Table15[Customer-Owned Portion],O7632),Table15[Unique ID],0),0)))</f>
        <v/>
      </c>
      <c r="X7632"/>
    </row>
    <row r="7633" spans="2:24" x14ac:dyDescent="0.35">
      <c r="B7633" s="146"/>
      <c r="C7633" s="31"/>
      <c r="D7633" s="31"/>
      <c r="E7633" s="44"/>
      <c r="F7633" s="43"/>
      <c r="G7633" s="84"/>
      <c r="H7633" s="31"/>
      <c r="I7633" s="207"/>
      <c r="J7633" s="84"/>
      <c r="K7633" s="31"/>
      <c r="L7633" s="31"/>
      <c r="M7633" s="169"/>
      <c r="N7633" s="148"/>
      <c r="O7633" s="106"/>
      <c r="P7633" s="43"/>
      <c r="Q7633" s="207"/>
      <c r="R7633" s="84"/>
      <c r="S7633" s="31"/>
      <c r="T7633" s="31"/>
      <c r="U7633" s="169"/>
      <c r="V7633" s="150"/>
      <c r="W7633" s="141" t="str" cm="1">
        <f t="array" ref="W7633">IF(SUM(LEN(B7633:V7633))=0,"",IF(OR(OR(ISBLANK(F7633),SUM(LEN(C7633),LEN(D7633))=0),AND(NOT(E7633="Unknown"),ISBLANK(J7633)),AND(NOT(O7633="Unknown"),ISBLANK(R7633))),"Missing Information", INDEX(Table15[Entire Service Line Classification], MATCH(SUMIFS(Table15[Unique ID],Table15[System-Owned Portion],E7633,Table15[If Material Anything Other than "Lead" in Column E,Was Material Ever Previously Lead?],G7633,Table15[Customer-Owned Portion],O7633),Table15[Unique ID],0),0)))</f>
        <v/>
      </c>
      <c r="X7633"/>
    </row>
    <row r="7634" spans="2:24" x14ac:dyDescent="0.35">
      <c r="B7634" s="146"/>
      <c r="C7634" s="31"/>
      <c r="D7634" s="31"/>
      <c r="E7634" s="44"/>
      <c r="F7634" s="43"/>
      <c r="G7634" s="84"/>
      <c r="H7634" s="31"/>
      <c r="I7634" s="207"/>
      <c r="J7634" s="84"/>
      <c r="K7634" s="31"/>
      <c r="L7634" s="31"/>
      <c r="M7634" s="169"/>
      <c r="N7634" s="148"/>
      <c r="O7634" s="106"/>
      <c r="P7634" s="43"/>
      <c r="Q7634" s="207"/>
      <c r="R7634" s="84"/>
      <c r="S7634" s="31"/>
      <c r="T7634" s="31"/>
      <c r="U7634" s="169"/>
      <c r="V7634" s="150"/>
      <c r="W7634" s="141" t="str" cm="1">
        <f t="array" ref="W7634">IF(SUM(LEN(B7634:V7634))=0,"",IF(OR(OR(ISBLANK(F7634),SUM(LEN(C7634),LEN(D7634))=0),AND(NOT(E7634="Unknown"),ISBLANK(J7634)),AND(NOT(O7634="Unknown"),ISBLANK(R7634))),"Missing Information", INDEX(Table15[Entire Service Line Classification], MATCH(SUMIFS(Table15[Unique ID],Table15[System-Owned Portion],E7634,Table15[If Material Anything Other than "Lead" in Column E,Was Material Ever Previously Lead?],G7634,Table15[Customer-Owned Portion],O7634),Table15[Unique ID],0),0)))</f>
        <v/>
      </c>
      <c r="X7634"/>
    </row>
    <row r="7635" spans="2:24" x14ac:dyDescent="0.35">
      <c r="B7635" s="146"/>
      <c r="C7635" s="31"/>
      <c r="D7635" s="31"/>
      <c r="E7635" s="44"/>
      <c r="F7635" s="43"/>
      <c r="G7635" s="84"/>
      <c r="H7635" s="31"/>
      <c r="I7635" s="207"/>
      <c r="J7635" s="84"/>
      <c r="K7635" s="31"/>
      <c r="L7635" s="31"/>
      <c r="M7635" s="169"/>
      <c r="N7635" s="148"/>
      <c r="O7635" s="106"/>
      <c r="P7635" s="43"/>
      <c r="Q7635" s="207"/>
      <c r="R7635" s="84"/>
      <c r="S7635" s="31"/>
      <c r="T7635" s="31"/>
      <c r="U7635" s="169"/>
      <c r="V7635" s="150"/>
      <c r="W7635" s="141" t="str" cm="1">
        <f t="array" ref="W7635">IF(SUM(LEN(B7635:V7635))=0,"",IF(OR(OR(ISBLANK(F7635),SUM(LEN(C7635),LEN(D7635))=0),AND(NOT(E7635="Unknown"),ISBLANK(J7635)),AND(NOT(O7635="Unknown"),ISBLANK(R7635))),"Missing Information", INDEX(Table15[Entire Service Line Classification], MATCH(SUMIFS(Table15[Unique ID],Table15[System-Owned Portion],E7635,Table15[If Material Anything Other than "Lead" in Column E,Was Material Ever Previously Lead?],G7635,Table15[Customer-Owned Portion],O7635),Table15[Unique ID],0),0)))</f>
        <v/>
      </c>
      <c r="X7635"/>
    </row>
    <row r="7636" spans="2:24" x14ac:dyDescent="0.35">
      <c r="B7636" s="146"/>
      <c r="C7636" s="31"/>
      <c r="D7636" s="31"/>
      <c r="E7636" s="44"/>
      <c r="F7636" s="43"/>
      <c r="G7636" s="84"/>
      <c r="H7636" s="31"/>
      <c r="I7636" s="207"/>
      <c r="J7636" s="84"/>
      <c r="K7636" s="31"/>
      <c r="L7636" s="31"/>
      <c r="M7636" s="169"/>
      <c r="N7636" s="148"/>
      <c r="O7636" s="106"/>
      <c r="P7636" s="43"/>
      <c r="Q7636" s="207"/>
      <c r="R7636" s="84"/>
      <c r="S7636" s="31"/>
      <c r="T7636" s="31"/>
      <c r="U7636" s="169"/>
      <c r="V7636" s="150"/>
      <c r="W7636" s="141" t="str" cm="1">
        <f t="array" ref="W7636">IF(SUM(LEN(B7636:V7636))=0,"",IF(OR(OR(ISBLANK(F7636),SUM(LEN(C7636),LEN(D7636))=0),AND(NOT(E7636="Unknown"),ISBLANK(J7636)),AND(NOT(O7636="Unknown"),ISBLANK(R7636))),"Missing Information", INDEX(Table15[Entire Service Line Classification], MATCH(SUMIFS(Table15[Unique ID],Table15[System-Owned Portion],E7636,Table15[If Material Anything Other than "Lead" in Column E,Was Material Ever Previously Lead?],G7636,Table15[Customer-Owned Portion],O7636),Table15[Unique ID],0),0)))</f>
        <v/>
      </c>
      <c r="X7636"/>
    </row>
    <row r="7637" spans="2:24" x14ac:dyDescent="0.35">
      <c r="B7637" s="146"/>
      <c r="C7637" s="31"/>
      <c r="D7637" s="31"/>
      <c r="E7637" s="44"/>
      <c r="F7637" s="43"/>
      <c r="G7637" s="84"/>
      <c r="H7637" s="31"/>
      <c r="I7637" s="207"/>
      <c r="J7637" s="84"/>
      <c r="K7637" s="31"/>
      <c r="L7637" s="31"/>
      <c r="M7637" s="169"/>
      <c r="N7637" s="148"/>
      <c r="O7637" s="106"/>
      <c r="P7637" s="43"/>
      <c r="Q7637" s="207"/>
      <c r="R7637" s="84"/>
      <c r="S7637" s="31"/>
      <c r="T7637" s="31"/>
      <c r="U7637" s="169"/>
      <c r="V7637" s="150"/>
      <c r="W7637" s="141" t="str" cm="1">
        <f t="array" ref="W7637">IF(SUM(LEN(B7637:V7637))=0,"",IF(OR(OR(ISBLANK(F7637),SUM(LEN(C7637),LEN(D7637))=0),AND(NOT(E7637="Unknown"),ISBLANK(J7637)),AND(NOT(O7637="Unknown"),ISBLANK(R7637))),"Missing Information", INDEX(Table15[Entire Service Line Classification], MATCH(SUMIFS(Table15[Unique ID],Table15[System-Owned Portion],E7637,Table15[If Material Anything Other than "Lead" in Column E,Was Material Ever Previously Lead?],G7637,Table15[Customer-Owned Portion],O7637),Table15[Unique ID],0),0)))</f>
        <v/>
      </c>
      <c r="X7637"/>
    </row>
    <row r="7638" spans="2:24" x14ac:dyDescent="0.35">
      <c r="B7638" s="146"/>
      <c r="C7638" s="31"/>
      <c r="D7638" s="31"/>
      <c r="E7638" s="44"/>
      <c r="F7638" s="43"/>
      <c r="G7638" s="84"/>
      <c r="H7638" s="31"/>
      <c r="I7638" s="207"/>
      <c r="J7638" s="84"/>
      <c r="K7638" s="31"/>
      <c r="L7638" s="31"/>
      <c r="M7638" s="169"/>
      <c r="N7638" s="148"/>
      <c r="O7638" s="106"/>
      <c r="P7638" s="43"/>
      <c r="Q7638" s="207"/>
      <c r="R7638" s="84"/>
      <c r="S7638" s="31"/>
      <c r="T7638" s="31"/>
      <c r="U7638" s="169"/>
      <c r="V7638" s="150"/>
      <c r="W7638" s="141" t="str" cm="1">
        <f t="array" ref="W7638">IF(SUM(LEN(B7638:V7638))=0,"",IF(OR(OR(ISBLANK(F7638),SUM(LEN(C7638),LEN(D7638))=0),AND(NOT(E7638="Unknown"),ISBLANK(J7638)),AND(NOT(O7638="Unknown"),ISBLANK(R7638))),"Missing Information", INDEX(Table15[Entire Service Line Classification], MATCH(SUMIFS(Table15[Unique ID],Table15[System-Owned Portion],E7638,Table15[If Material Anything Other than "Lead" in Column E,Was Material Ever Previously Lead?],G7638,Table15[Customer-Owned Portion],O7638),Table15[Unique ID],0),0)))</f>
        <v/>
      </c>
      <c r="X7638"/>
    </row>
    <row r="7639" spans="2:24" x14ac:dyDescent="0.35">
      <c r="B7639" s="146"/>
      <c r="C7639" s="31"/>
      <c r="D7639" s="31"/>
      <c r="E7639" s="44"/>
      <c r="F7639" s="43"/>
      <c r="G7639" s="84"/>
      <c r="H7639" s="31"/>
      <c r="I7639" s="207"/>
      <c r="J7639" s="84"/>
      <c r="K7639" s="31"/>
      <c r="L7639" s="31"/>
      <c r="M7639" s="169"/>
      <c r="N7639" s="148"/>
      <c r="O7639" s="106"/>
      <c r="P7639" s="43"/>
      <c r="Q7639" s="207"/>
      <c r="R7639" s="84"/>
      <c r="S7639" s="31"/>
      <c r="T7639" s="31"/>
      <c r="U7639" s="169"/>
      <c r="V7639" s="150"/>
      <c r="W7639" s="141" t="str" cm="1">
        <f t="array" ref="W7639">IF(SUM(LEN(B7639:V7639))=0,"",IF(OR(OR(ISBLANK(F7639),SUM(LEN(C7639),LEN(D7639))=0),AND(NOT(E7639="Unknown"),ISBLANK(J7639)),AND(NOT(O7639="Unknown"),ISBLANK(R7639))),"Missing Information", INDEX(Table15[Entire Service Line Classification], MATCH(SUMIFS(Table15[Unique ID],Table15[System-Owned Portion],E7639,Table15[If Material Anything Other than "Lead" in Column E,Was Material Ever Previously Lead?],G7639,Table15[Customer-Owned Portion],O7639),Table15[Unique ID],0),0)))</f>
        <v/>
      </c>
      <c r="X7639"/>
    </row>
    <row r="7640" spans="2:24" x14ac:dyDescent="0.35">
      <c r="B7640" s="146"/>
      <c r="C7640" s="31"/>
      <c r="D7640" s="31"/>
      <c r="E7640" s="44"/>
      <c r="F7640" s="43"/>
      <c r="G7640" s="84"/>
      <c r="H7640" s="31"/>
      <c r="I7640" s="207"/>
      <c r="J7640" s="84"/>
      <c r="K7640" s="31"/>
      <c r="L7640" s="31"/>
      <c r="M7640" s="169"/>
      <c r="N7640" s="148"/>
      <c r="O7640" s="106"/>
      <c r="P7640" s="43"/>
      <c r="Q7640" s="207"/>
      <c r="R7640" s="84"/>
      <c r="S7640" s="31"/>
      <c r="T7640" s="31"/>
      <c r="U7640" s="169"/>
      <c r="V7640" s="150"/>
      <c r="W7640" s="141" t="str" cm="1">
        <f t="array" ref="W7640">IF(SUM(LEN(B7640:V7640))=0,"",IF(OR(OR(ISBLANK(F7640),SUM(LEN(C7640),LEN(D7640))=0),AND(NOT(E7640="Unknown"),ISBLANK(J7640)),AND(NOT(O7640="Unknown"),ISBLANK(R7640))),"Missing Information", INDEX(Table15[Entire Service Line Classification], MATCH(SUMIFS(Table15[Unique ID],Table15[System-Owned Portion],E7640,Table15[If Material Anything Other than "Lead" in Column E,Was Material Ever Previously Lead?],G7640,Table15[Customer-Owned Portion],O7640),Table15[Unique ID],0),0)))</f>
        <v/>
      </c>
      <c r="X7640"/>
    </row>
    <row r="7641" spans="2:24" x14ac:dyDescent="0.35">
      <c r="B7641" s="146"/>
      <c r="C7641" s="31"/>
      <c r="D7641" s="31"/>
      <c r="E7641" s="44"/>
      <c r="F7641" s="43"/>
      <c r="G7641" s="84"/>
      <c r="H7641" s="31"/>
      <c r="I7641" s="207"/>
      <c r="J7641" s="84"/>
      <c r="K7641" s="31"/>
      <c r="L7641" s="31"/>
      <c r="M7641" s="169"/>
      <c r="N7641" s="148"/>
      <c r="O7641" s="106"/>
      <c r="P7641" s="43"/>
      <c r="Q7641" s="207"/>
      <c r="R7641" s="84"/>
      <c r="S7641" s="31"/>
      <c r="T7641" s="31"/>
      <c r="U7641" s="169"/>
      <c r="V7641" s="150"/>
      <c r="W7641" s="141" t="str" cm="1">
        <f t="array" ref="W7641">IF(SUM(LEN(B7641:V7641))=0,"",IF(OR(OR(ISBLANK(F7641),SUM(LEN(C7641),LEN(D7641))=0),AND(NOT(E7641="Unknown"),ISBLANK(J7641)),AND(NOT(O7641="Unknown"),ISBLANK(R7641))),"Missing Information", INDEX(Table15[Entire Service Line Classification], MATCH(SUMIFS(Table15[Unique ID],Table15[System-Owned Portion],E7641,Table15[If Material Anything Other than "Lead" in Column E,Was Material Ever Previously Lead?],G7641,Table15[Customer-Owned Portion],O7641),Table15[Unique ID],0),0)))</f>
        <v/>
      </c>
      <c r="X7641"/>
    </row>
    <row r="7642" spans="2:24" x14ac:dyDescent="0.35">
      <c r="B7642" s="146"/>
      <c r="C7642" s="31"/>
      <c r="D7642" s="31"/>
      <c r="E7642" s="44"/>
      <c r="F7642" s="43"/>
      <c r="G7642" s="84"/>
      <c r="H7642" s="31"/>
      <c r="I7642" s="207"/>
      <c r="J7642" s="84"/>
      <c r="K7642" s="31"/>
      <c r="L7642" s="31"/>
      <c r="M7642" s="169"/>
      <c r="N7642" s="148"/>
      <c r="O7642" s="106"/>
      <c r="P7642" s="43"/>
      <c r="Q7642" s="207"/>
      <c r="R7642" s="84"/>
      <c r="S7642" s="31"/>
      <c r="T7642" s="31"/>
      <c r="U7642" s="169"/>
      <c r="V7642" s="150"/>
      <c r="W7642" s="141" t="str" cm="1">
        <f t="array" ref="W7642">IF(SUM(LEN(B7642:V7642))=0,"",IF(OR(OR(ISBLANK(F7642),SUM(LEN(C7642),LEN(D7642))=0),AND(NOT(E7642="Unknown"),ISBLANK(J7642)),AND(NOT(O7642="Unknown"),ISBLANK(R7642))),"Missing Information", INDEX(Table15[Entire Service Line Classification], MATCH(SUMIFS(Table15[Unique ID],Table15[System-Owned Portion],E7642,Table15[If Material Anything Other than "Lead" in Column E,Was Material Ever Previously Lead?],G7642,Table15[Customer-Owned Portion],O7642),Table15[Unique ID],0),0)))</f>
        <v/>
      </c>
      <c r="X7642"/>
    </row>
    <row r="7643" spans="2:24" x14ac:dyDescent="0.35">
      <c r="B7643" s="146"/>
      <c r="C7643" s="31"/>
      <c r="D7643" s="31"/>
      <c r="E7643" s="44"/>
      <c r="F7643" s="43"/>
      <c r="G7643" s="84"/>
      <c r="H7643" s="31"/>
      <c r="I7643" s="207"/>
      <c r="J7643" s="84"/>
      <c r="K7643" s="31"/>
      <c r="L7643" s="31"/>
      <c r="M7643" s="169"/>
      <c r="N7643" s="148"/>
      <c r="O7643" s="106"/>
      <c r="P7643" s="43"/>
      <c r="Q7643" s="207"/>
      <c r="R7643" s="84"/>
      <c r="S7643" s="31"/>
      <c r="T7643" s="31"/>
      <c r="U7643" s="169"/>
      <c r="V7643" s="150"/>
      <c r="W7643" s="141" t="str" cm="1">
        <f t="array" ref="W7643">IF(SUM(LEN(B7643:V7643))=0,"",IF(OR(OR(ISBLANK(F7643),SUM(LEN(C7643),LEN(D7643))=0),AND(NOT(E7643="Unknown"),ISBLANK(J7643)),AND(NOT(O7643="Unknown"),ISBLANK(R7643))),"Missing Information", INDEX(Table15[Entire Service Line Classification], MATCH(SUMIFS(Table15[Unique ID],Table15[System-Owned Portion],E7643,Table15[If Material Anything Other than "Lead" in Column E,Was Material Ever Previously Lead?],G7643,Table15[Customer-Owned Portion],O7643),Table15[Unique ID],0),0)))</f>
        <v/>
      </c>
      <c r="X7643"/>
    </row>
    <row r="7644" spans="2:24" x14ac:dyDescent="0.35">
      <c r="B7644" s="146"/>
      <c r="C7644" s="31"/>
      <c r="D7644" s="31"/>
      <c r="E7644" s="44"/>
      <c r="F7644" s="43"/>
      <c r="G7644" s="84"/>
      <c r="H7644" s="31"/>
      <c r="I7644" s="207"/>
      <c r="J7644" s="84"/>
      <c r="K7644" s="31"/>
      <c r="L7644" s="31"/>
      <c r="M7644" s="169"/>
      <c r="N7644" s="148"/>
      <c r="O7644" s="106"/>
      <c r="P7644" s="43"/>
      <c r="Q7644" s="207"/>
      <c r="R7644" s="84"/>
      <c r="S7644" s="31"/>
      <c r="T7644" s="31"/>
      <c r="U7644" s="169"/>
      <c r="V7644" s="150"/>
      <c r="W7644" s="141" t="str" cm="1">
        <f t="array" ref="W7644">IF(SUM(LEN(B7644:V7644))=0,"",IF(OR(OR(ISBLANK(F7644),SUM(LEN(C7644),LEN(D7644))=0),AND(NOT(E7644="Unknown"),ISBLANK(J7644)),AND(NOT(O7644="Unknown"),ISBLANK(R7644))),"Missing Information", INDEX(Table15[Entire Service Line Classification], MATCH(SUMIFS(Table15[Unique ID],Table15[System-Owned Portion],E7644,Table15[If Material Anything Other than "Lead" in Column E,Was Material Ever Previously Lead?],G7644,Table15[Customer-Owned Portion],O7644),Table15[Unique ID],0),0)))</f>
        <v/>
      </c>
      <c r="X7644"/>
    </row>
    <row r="7645" spans="2:24" x14ac:dyDescent="0.35">
      <c r="B7645" s="146"/>
      <c r="C7645" s="31"/>
      <c r="D7645" s="31"/>
      <c r="E7645" s="44"/>
      <c r="F7645" s="43"/>
      <c r="G7645" s="84"/>
      <c r="H7645" s="31"/>
      <c r="I7645" s="207"/>
      <c r="J7645" s="84"/>
      <c r="K7645" s="31"/>
      <c r="L7645" s="31"/>
      <c r="M7645" s="169"/>
      <c r="N7645" s="148"/>
      <c r="O7645" s="106"/>
      <c r="P7645" s="43"/>
      <c r="Q7645" s="207"/>
      <c r="R7645" s="84"/>
      <c r="S7645" s="31"/>
      <c r="T7645" s="31"/>
      <c r="U7645" s="169"/>
      <c r="V7645" s="150"/>
      <c r="W7645" s="141" t="str" cm="1">
        <f t="array" ref="W7645">IF(SUM(LEN(B7645:V7645))=0,"",IF(OR(OR(ISBLANK(F7645),SUM(LEN(C7645),LEN(D7645))=0),AND(NOT(E7645="Unknown"),ISBLANK(J7645)),AND(NOT(O7645="Unknown"),ISBLANK(R7645))),"Missing Information", INDEX(Table15[Entire Service Line Classification], MATCH(SUMIFS(Table15[Unique ID],Table15[System-Owned Portion],E7645,Table15[If Material Anything Other than "Lead" in Column E,Was Material Ever Previously Lead?],G7645,Table15[Customer-Owned Portion],O7645),Table15[Unique ID],0),0)))</f>
        <v/>
      </c>
      <c r="X7645"/>
    </row>
    <row r="7646" spans="2:24" x14ac:dyDescent="0.35">
      <c r="B7646" s="146"/>
      <c r="C7646" s="31"/>
      <c r="D7646" s="31"/>
      <c r="E7646" s="44"/>
      <c r="F7646" s="43"/>
      <c r="G7646" s="84"/>
      <c r="H7646" s="31"/>
      <c r="I7646" s="207"/>
      <c r="J7646" s="84"/>
      <c r="K7646" s="31"/>
      <c r="L7646" s="31"/>
      <c r="M7646" s="169"/>
      <c r="N7646" s="148"/>
      <c r="O7646" s="106"/>
      <c r="P7646" s="43"/>
      <c r="Q7646" s="207"/>
      <c r="R7646" s="84"/>
      <c r="S7646" s="31"/>
      <c r="T7646" s="31"/>
      <c r="U7646" s="169"/>
      <c r="V7646" s="150"/>
      <c r="W7646" s="141" t="str" cm="1">
        <f t="array" ref="W7646">IF(SUM(LEN(B7646:V7646))=0,"",IF(OR(OR(ISBLANK(F7646),SUM(LEN(C7646),LEN(D7646))=0),AND(NOT(E7646="Unknown"),ISBLANK(J7646)),AND(NOT(O7646="Unknown"),ISBLANK(R7646))),"Missing Information", INDEX(Table15[Entire Service Line Classification], MATCH(SUMIFS(Table15[Unique ID],Table15[System-Owned Portion],E7646,Table15[If Material Anything Other than "Lead" in Column E,Was Material Ever Previously Lead?],G7646,Table15[Customer-Owned Portion],O7646),Table15[Unique ID],0),0)))</f>
        <v/>
      </c>
      <c r="X7646"/>
    </row>
    <row r="7647" spans="2:24" x14ac:dyDescent="0.35">
      <c r="B7647" s="146"/>
      <c r="C7647" s="31"/>
      <c r="D7647" s="31"/>
      <c r="E7647" s="44"/>
      <c r="F7647" s="43"/>
      <c r="G7647" s="84"/>
      <c r="H7647" s="31"/>
      <c r="I7647" s="207"/>
      <c r="J7647" s="84"/>
      <c r="K7647" s="31"/>
      <c r="L7647" s="31"/>
      <c r="M7647" s="169"/>
      <c r="N7647" s="148"/>
      <c r="O7647" s="106"/>
      <c r="P7647" s="43"/>
      <c r="Q7647" s="207"/>
      <c r="R7647" s="84"/>
      <c r="S7647" s="31"/>
      <c r="T7647" s="31"/>
      <c r="U7647" s="169"/>
      <c r="V7647" s="150"/>
      <c r="W7647" s="141" t="str" cm="1">
        <f t="array" ref="W7647">IF(SUM(LEN(B7647:V7647))=0,"",IF(OR(OR(ISBLANK(F7647),SUM(LEN(C7647),LEN(D7647))=0),AND(NOT(E7647="Unknown"),ISBLANK(J7647)),AND(NOT(O7647="Unknown"),ISBLANK(R7647))),"Missing Information", INDEX(Table15[Entire Service Line Classification], MATCH(SUMIFS(Table15[Unique ID],Table15[System-Owned Portion],E7647,Table15[If Material Anything Other than "Lead" in Column E,Was Material Ever Previously Lead?],G7647,Table15[Customer-Owned Portion],O7647),Table15[Unique ID],0),0)))</f>
        <v/>
      </c>
      <c r="X7647"/>
    </row>
    <row r="7648" spans="2:24" x14ac:dyDescent="0.35">
      <c r="B7648" s="146"/>
      <c r="C7648" s="31"/>
      <c r="D7648" s="31"/>
      <c r="E7648" s="44"/>
      <c r="F7648" s="43"/>
      <c r="G7648" s="84"/>
      <c r="H7648" s="31"/>
      <c r="I7648" s="207"/>
      <c r="J7648" s="84"/>
      <c r="K7648" s="31"/>
      <c r="L7648" s="31"/>
      <c r="M7648" s="169"/>
      <c r="N7648" s="148"/>
      <c r="O7648" s="106"/>
      <c r="P7648" s="43"/>
      <c r="Q7648" s="207"/>
      <c r="R7648" s="84"/>
      <c r="S7648" s="31"/>
      <c r="T7648" s="31"/>
      <c r="U7648" s="169"/>
      <c r="V7648" s="150"/>
      <c r="W7648" s="141" t="str" cm="1">
        <f t="array" ref="W7648">IF(SUM(LEN(B7648:V7648))=0,"",IF(OR(OR(ISBLANK(F7648),SUM(LEN(C7648),LEN(D7648))=0),AND(NOT(E7648="Unknown"),ISBLANK(J7648)),AND(NOT(O7648="Unknown"),ISBLANK(R7648))),"Missing Information", INDEX(Table15[Entire Service Line Classification], MATCH(SUMIFS(Table15[Unique ID],Table15[System-Owned Portion],E7648,Table15[If Material Anything Other than "Lead" in Column E,Was Material Ever Previously Lead?],G7648,Table15[Customer-Owned Portion],O7648),Table15[Unique ID],0),0)))</f>
        <v/>
      </c>
      <c r="X7648"/>
    </row>
    <row r="7649" spans="2:24" x14ac:dyDescent="0.35">
      <c r="B7649" s="146"/>
      <c r="C7649" s="31"/>
      <c r="D7649" s="31"/>
      <c r="E7649" s="44"/>
      <c r="F7649" s="43"/>
      <c r="G7649" s="84"/>
      <c r="H7649" s="31"/>
      <c r="I7649" s="207"/>
      <c r="J7649" s="84"/>
      <c r="K7649" s="31"/>
      <c r="L7649" s="31"/>
      <c r="M7649" s="169"/>
      <c r="N7649" s="148"/>
      <c r="O7649" s="106"/>
      <c r="P7649" s="43"/>
      <c r="Q7649" s="207"/>
      <c r="R7649" s="84"/>
      <c r="S7649" s="31"/>
      <c r="T7649" s="31"/>
      <c r="U7649" s="169"/>
      <c r="V7649" s="150"/>
      <c r="W7649" s="141" t="str" cm="1">
        <f t="array" ref="W7649">IF(SUM(LEN(B7649:V7649))=0,"",IF(OR(OR(ISBLANK(F7649),SUM(LEN(C7649),LEN(D7649))=0),AND(NOT(E7649="Unknown"),ISBLANK(J7649)),AND(NOT(O7649="Unknown"),ISBLANK(R7649))),"Missing Information", INDEX(Table15[Entire Service Line Classification], MATCH(SUMIFS(Table15[Unique ID],Table15[System-Owned Portion],E7649,Table15[If Material Anything Other than "Lead" in Column E,Was Material Ever Previously Lead?],G7649,Table15[Customer-Owned Portion],O7649),Table15[Unique ID],0),0)))</f>
        <v/>
      </c>
      <c r="X7649"/>
    </row>
    <row r="7650" spans="2:24" x14ac:dyDescent="0.35">
      <c r="B7650" s="146"/>
      <c r="C7650" s="31"/>
      <c r="D7650" s="31"/>
      <c r="E7650" s="44"/>
      <c r="F7650" s="43"/>
      <c r="G7650" s="84"/>
      <c r="H7650" s="31"/>
      <c r="I7650" s="207"/>
      <c r="J7650" s="84"/>
      <c r="K7650" s="31"/>
      <c r="L7650" s="31"/>
      <c r="M7650" s="169"/>
      <c r="N7650" s="148"/>
      <c r="O7650" s="106"/>
      <c r="P7650" s="43"/>
      <c r="Q7650" s="207"/>
      <c r="R7650" s="84"/>
      <c r="S7650" s="31"/>
      <c r="T7650" s="31"/>
      <c r="U7650" s="169"/>
      <c r="V7650" s="150"/>
      <c r="W7650" s="141" t="str" cm="1">
        <f t="array" ref="W7650">IF(SUM(LEN(B7650:V7650))=0,"",IF(OR(OR(ISBLANK(F7650),SUM(LEN(C7650),LEN(D7650))=0),AND(NOT(E7650="Unknown"),ISBLANK(J7650)),AND(NOT(O7650="Unknown"),ISBLANK(R7650))),"Missing Information", INDEX(Table15[Entire Service Line Classification], MATCH(SUMIFS(Table15[Unique ID],Table15[System-Owned Portion],E7650,Table15[If Material Anything Other than "Lead" in Column E,Was Material Ever Previously Lead?],G7650,Table15[Customer-Owned Portion],O7650),Table15[Unique ID],0),0)))</f>
        <v/>
      </c>
      <c r="X7650"/>
    </row>
    <row r="7651" spans="2:24" x14ac:dyDescent="0.35">
      <c r="B7651" s="146"/>
      <c r="C7651" s="31"/>
      <c r="D7651" s="31"/>
      <c r="E7651" s="44"/>
      <c r="F7651" s="43"/>
      <c r="G7651" s="84"/>
      <c r="H7651" s="31"/>
      <c r="I7651" s="207"/>
      <c r="J7651" s="84"/>
      <c r="K7651" s="31"/>
      <c r="L7651" s="31"/>
      <c r="M7651" s="169"/>
      <c r="N7651" s="148"/>
      <c r="O7651" s="106"/>
      <c r="P7651" s="43"/>
      <c r="Q7651" s="207"/>
      <c r="R7651" s="84"/>
      <c r="S7651" s="31"/>
      <c r="T7651" s="31"/>
      <c r="U7651" s="169"/>
      <c r="V7651" s="150"/>
      <c r="W7651" s="141" t="str" cm="1">
        <f t="array" ref="W7651">IF(SUM(LEN(B7651:V7651))=0,"",IF(OR(OR(ISBLANK(F7651),SUM(LEN(C7651),LEN(D7651))=0),AND(NOT(E7651="Unknown"),ISBLANK(J7651)),AND(NOT(O7651="Unknown"),ISBLANK(R7651))),"Missing Information", INDEX(Table15[Entire Service Line Classification], MATCH(SUMIFS(Table15[Unique ID],Table15[System-Owned Portion],E7651,Table15[If Material Anything Other than "Lead" in Column E,Was Material Ever Previously Lead?],G7651,Table15[Customer-Owned Portion],O7651),Table15[Unique ID],0),0)))</f>
        <v/>
      </c>
      <c r="X7651"/>
    </row>
    <row r="7652" spans="2:24" x14ac:dyDescent="0.35">
      <c r="B7652" s="146"/>
      <c r="C7652" s="31"/>
      <c r="D7652" s="31"/>
      <c r="E7652" s="44"/>
      <c r="F7652" s="43"/>
      <c r="G7652" s="84"/>
      <c r="H7652" s="31"/>
      <c r="I7652" s="207"/>
      <c r="J7652" s="84"/>
      <c r="K7652" s="31"/>
      <c r="L7652" s="31"/>
      <c r="M7652" s="169"/>
      <c r="N7652" s="148"/>
      <c r="O7652" s="106"/>
      <c r="P7652" s="43"/>
      <c r="Q7652" s="207"/>
      <c r="R7652" s="84"/>
      <c r="S7652" s="31"/>
      <c r="T7652" s="31"/>
      <c r="U7652" s="169"/>
      <c r="V7652" s="150"/>
      <c r="W7652" s="141" t="str" cm="1">
        <f t="array" ref="W7652">IF(SUM(LEN(B7652:V7652))=0,"",IF(OR(OR(ISBLANK(F7652),SUM(LEN(C7652),LEN(D7652))=0),AND(NOT(E7652="Unknown"),ISBLANK(J7652)),AND(NOT(O7652="Unknown"),ISBLANK(R7652))),"Missing Information", INDEX(Table15[Entire Service Line Classification], MATCH(SUMIFS(Table15[Unique ID],Table15[System-Owned Portion],E7652,Table15[If Material Anything Other than "Lead" in Column E,Was Material Ever Previously Lead?],G7652,Table15[Customer-Owned Portion],O7652),Table15[Unique ID],0),0)))</f>
        <v/>
      </c>
      <c r="X7652"/>
    </row>
    <row r="7653" spans="2:24" x14ac:dyDescent="0.35">
      <c r="B7653" s="146"/>
      <c r="C7653" s="31"/>
      <c r="D7653" s="31"/>
      <c r="E7653" s="44"/>
      <c r="F7653" s="43"/>
      <c r="G7653" s="84"/>
      <c r="H7653" s="31"/>
      <c r="I7653" s="207"/>
      <c r="J7653" s="84"/>
      <c r="K7653" s="31"/>
      <c r="L7653" s="31"/>
      <c r="M7653" s="169"/>
      <c r="N7653" s="148"/>
      <c r="O7653" s="106"/>
      <c r="P7653" s="43"/>
      <c r="Q7653" s="207"/>
      <c r="R7653" s="84"/>
      <c r="S7653" s="31"/>
      <c r="T7653" s="31"/>
      <c r="U7653" s="169"/>
      <c r="V7653" s="150"/>
      <c r="W7653" s="141" t="str" cm="1">
        <f t="array" ref="W7653">IF(SUM(LEN(B7653:V7653))=0,"",IF(OR(OR(ISBLANK(F7653),SUM(LEN(C7653),LEN(D7653))=0),AND(NOT(E7653="Unknown"),ISBLANK(J7653)),AND(NOT(O7653="Unknown"),ISBLANK(R7653))),"Missing Information", INDEX(Table15[Entire Service Line Classification], MATCH(SUMIFS(Table15[Unique ID],Table15[System-Owned Portion],E7653,Table15[If Material Anything Other than "Lead" in Column E,Was Material Ever Previously Lead?],G7653,Table15[Customer-Owned Portion],O7653),Table15[Unique ID],0),0)))</f>
        <v/>
      </c>
      <c r="X7653"/>
    </row>
    <row r="7654" spans="2:24" x14ac:dyDescent="0.35">
      <c r="B7654" s="146"/>
      <c r="C7654" s="31"/>
      <c r="D7654" s="31"/>
      <c r="E7654" s="44"/>
      <c r="F7654" s="43"/>
      <c r="G7654" s="84"/>
      <c r="H7654" s="31"/>
      <c r="I7654" s="207"/>
      <c r="J7654" s="84"/>
      <c r="K7654" s="31"/>
      <c r="L7654" s="31"/>
      <c r="M7654" s="169"/>
      <c r="N7654" s="148"/>
      <c r="O7654" s="106"/>
      <c r="P7654" s="43"/>
      <c r="Q7654" s="207"/>
      <c r="R7654" s="84"/>
      <c r="S7654" s="31"/>
      <c r="T7654" s="31"/>
      <c r="U7654" s="169"/>
      <c r="V7654" s="150"/>
      <c r="W7654" s="141" t="str" cm="1">
        <f t="array" ref="W7654">IF(SUM(LEN(B7654:V7654))=0,"",IF(OR(OR(ISBLANK(F7654),SUM(LEN(C7654),LEN(D7654))=0),AND(NOT(E7654="Unknown"),ISBLANK(J7654)),AND(NOT(O7654="Unknown"),ISBLANK(R7654))),"Missing Information", INDEX(Table15[Entire Service Line Classification], MATCH(SUMIFS(Table15[Unique ID],Table15[System-Owned Portion],E7654,Table15[If Material Anything Other than "Lead" in Column E,Was Material Ever Previously Lead?],G7654,Table15[Customer-Owned Portion],O7654),Table15[Unique ID],0),0)))</f>
        <v/>
      </c>
      <c r="X7654"/>
    </row>
    <row r="7655" spans="2:24" x14ac:dyDescent="0.35">
      <c r="B7655" s="146"/>
      <c r="C7655" s="31"/>
      <c r="D7655" s="31"/>
      <c r="E7655" s="44"/>
      <c r="F7655" s="43"/>
      <c r="G7655" s="84"/>
      <c r="H7655" s="31"/>
      <c r="I7655" s="207"/>
      <c r="J7655" s="84"/>
      <c r="K7655" s="31"/>
      <c r="L7655" s="31"/>
      <c r="M7655" s="169"/>
      <c r="N7655" s="148"/>
      <c r="O7655" s="106"/>
      <c r="P7655" s="43"/>
      <c r="Q7655" s="207"/>
      <c r="R7655" s="84"/>
      <c r="S7655" s="31"/>
      <c r="T7655" s="31"/>
      <c r="U7655" s="169"/>
      <c r="V7655" s="150"/>
      <c r="W7655" s="141" t="str" cm="1">
        <f t="array" ref="W7655">IF(SUM(LEN(B7655:V7655))=0,"",IF(OR(OR(ISBLANK(F7655),SUM(LEN(C7655),LEN(D7655))=0),AND(NOT(E7655="Unknown"),ISBLANK(J7655)),AND(NOT(O7655="Unknown"),ISBLANK(R7655))),"Missing Information", INDEX(Table15[Entire Service Line Classification], MATCH(SUMIFS(Table15[Unique ID],Table15[System-Owned Portion],E7655,Table15[If Material Anything Other than "Lead" in Column E,Was Material Ever Previously Lead?],G7655,Table15[Customer-Owned Portion],O7655),Table15[Unique ID],0),0)))</f>
        <v/>
      </c>
      <c r="X7655"/>
    </row>
    <row r="7656" spans="2:24" x14ac:dyDescent="0.35">
      <c r="B7656" s="146"/>
      <c r="C7656" s="31"/>
      <c r="D7656" s="31"/>
      <c r="E7656" s="44"/>
      <c r="F7656" s="43"/>
      <c r="G7656" s="84"/>
      <c r="H7656" s="31"/>
      <c r="I7656" s="207"/>
      <c r="J7656" s="84"/>
      <c r="K7656" s="31"/>
      <c r="L7656" s="31"/>
      <c r="M7656" s="169"/>
      <c r="N7656" s="148"/>
      <c r="O7656" s="106"/>
      <c r="P7656" s="43"/>
      <c r="Q7656" s="207"/>
      <c r="R7656" s="84"/>
      <c r="S7656" s="31"/>
      <c r="T7656" s="31"/>
      <c r="U7656" s="169"/>
      <c r="V7656" s="150"/>
      <c r="W7656" s="141" t="str" cm="1">
        <f t="array" ref="W7656">IF(SUM(LEN(B7656:V7656))=0,"",IF(OR(OR(ISBLANK(F7656),SUM(LEN(C7656),LEN(D7656))=0),AND(NOT(E7656="Unknown"),ISBLANK(J7656)),AND(NOT(O7656="Unknown"),ISBLANK(R7656))),"Missing Information", INDEX(Table15[Entire Service Line Classification], MATCH(SUMIFS(Table15[Unique ID],Table15[System-Owned Portion],E7656,Table15[If Material Anything Other than "Lead" in Column E,Was Material Ever Previously Lead?],G7656,Table15[Customer-Owned Portion],O7656),Table15[Unique ID],0),0)))</f>
        <v/>
      </c>
      <c r="X7656"/>
    </row>
    <row r="7657" spans="2:24" x14ac:dyDescent="0.35">
      <c r="B7657" s="146"/>
      <c r="C7657" s="31"/>
      <c r="D7657" s="31"/>
      <c r="E7657" s="44"/>
      <c r="F7657" s="43"/>
      <c r="G7657" s="84"/>
      <c r="H7657" s="31"/>
      <c r="I7657" s="207"/>
      <c r="J7657" s="84"/>
      <c r="K7657" s="31"/>
      <c r="L7657" s="31"/>
      <c r="M7657" s="169"/>
      <c r="N7657" s="148"/>
      <c r="O7657" s="106"/>
      <c r="P7657" s="43"/>
      <c r="Q7657" s="207"/>
      <c r="R7657" s="84"/>
      <c r="S7657" s="31"/>
      <c r="T7657" s="31"/>
      <c r="U7657" s="169"/>
      <c r="V7657" s="150"/>
      <c r="W7657" s="141" t="str" cm="1">
        <f t="array" ref="W7657">IF(SUM(LEN(B7657:V7657))=0,"",IF(OR(OR(ISBLANK(F7657),SUM(LEN(C7657),LEN(D7657))=0),AND(NOT(E7657="Unknown"),ISBLANK(J7657)),AND(NOT(O7657="Unknown"),ISBLANK(R7657))),"Missing Information", INDEX(Table15[Entire Service Line Classification], MATCH(SUMIFS(Table15[Unique ID],Table15[System-Owned Portion],E7657,Table15[If Material Anything Other than "Lead" in Column E,Was Material Ever Previously Lead?],G7657,Table15[Customer-Owned Portion],O7657),Table15[Unique ID],0),0)))</f>
        <v/>
      </c>
      <c r="X7657"/>
    </row>
    <row r="7658" spans="2:24" x14ac:dyDescent="0.35">
      <c r="B7658" s="146"/>
      <c r="C7658" s="31"/>
      <c r="D7658" s="31"/>
      <c r="E7658" s="44"/>
      <c r="F7658" s="43"/>
      <c r="G7658" s="84"/>
      <c r="H7658" s="31"/>
      <c r="I7658" s="207"/>
      <c r="J7658" s="84"/>
      <c r="K7658" s="31"/>
      <c r="L7658" s="31"/>
      <c r="M7658" s="169"/>
      <c r="N7658" s="148"/>
      <c r="O7658" s="106"/>
      <c r="P7658" s="43"/>
      <c r="Q7658" s="207"/>
      <c r="R7658" s="84"/>
      <c r="S7658" s="31"/>
      <c r="T7658" s="31"/>
      <c r="U7658" s="169"/>
      <c r="V7658" s="150"/>
      <c r="W7658" s="141" t="str" cm="1">
        <f t="array" ref="W7658">IF(SUM(LEN(B7658:V7658))=0,"",IF(OR(OR(ISBLANK(F7658),SUM(LEN(C7658),LEN(D7658))=0),AND(NOT(E7658="Unknown"),ISBLANK(J7658)),AND(NOT(O7658="Unknown"),ISBLANK(R7658))),"Missing Information", INDEX(Table15[Entire Service Line Classification], MATCH(SUMIFS(Table15[Unique ID],Table15[System-Owned Portion],E7658,Table15[If Material Anything Other than "Lead" in Column E,Was Material Ever Previously Lead?],G7658,Table15[Customer-Owned Portion],O7658),Table15[Unique ID],0),0)))</f>
        <v/>
      </c>
      <c r="X7658"/>
    </row>
    <row r="7659" spans="2:24" x14ac:dyDescent="0.35">
      <c r="B7659" s="146"/>
      <c r="C7659" s="31"/>
      <c r="D7659" s="31"/>
      <c r="E7659" s="44"/>
      <c r="F7659" s="43"/>
      <c r="G7659" s="84"/>
      <c r="H7659" s="31"/>
      <c r="I7659" s="207"/>
      <c r="J7659" s="84"/>
      <c r="K7659" s="31"/>
      <c r="L7659" s="31"/>
      <c r="M7659" s="169"/>
      <c r="N7659" s="148"/>
      <c r="O7659" s="106"/>
      <c r="P7659" s="43"/>
      <c r="Q7659" s="207"/>
      <c r="R7659" s="84"/>
      <c r="S7659" s="31"/>
      <c r="T7659" s="31"/>
      <c r="U7659" s="169"/>
      <c r="V7659" s="150"/>
      <c r="W7659" s="141" t="str" cm="1">
        <f t="array" ref="W7659">IF(SUM(LEN(B7659:V7659))=0,"",IF(OR(OR(ISBLANK(F7659),SUM(LEN(C7659),LEN(D7659))=0),AND(NOT(E7659="Unknown"),ISBLANK(J7659)),AND(NOT(O7659="Unknown"),ISBLANK(R7659))),"Missing Information", INDEX(Table15[Entire Service Line Classification], MATCH(SUMIFS(Table15[Unique ID],Table15[System-Owned Portion],E7659,Table15[If Material Anything Other than "Lead" in Column E,Was Material Ever Previously Lead?],G7659,Table15[Customer-Owned Portion],O7659),Table15[Unique ID],0),0)))</f>
        <v/>
      </c>
      <c r="X7659"/>
    </row>
    <row r="7660" spans="2:24" x14ac:dyDescent="0.35">
      <c r="B7660" s="146"/>
      <c r="C7660" s="31"/>
      <c r="D7660" s="31"/>
      <c r="E7660" s="44"/>
      <c r="F7660" s="43"/>
      <c r="G7660" s="84"/>
      <c r="H7660" s="31"/>
      <c r="I7660" s="207"/>
      <c r="J7660" s="84"/>
      <c r="K7660" s="31"/>
      <c r="L7660" s="31"/>
      <c r="M7660" s="169"/>
      <c r="N7660" s="148"/>
      <c r="O7660" s="106"/>
      <c r="P7660" s="43"/>
      <c r="Q7660" s="207"/>
      <c r="R7660" s="84"/>
      <c r="S7660" s="31"/>
      <c r="T7660" s="31"/>
      <c r="U7660" s="169"/>
      <c r="V7660" s="150"/>
      <c r="W7660" s="141" t="str" cm="1">
        <f t="array" ref="W7660">IF(SUM(LEN(B7660:V7660))=0,"",IF(OR(OR(ISBLANK(F7660),SUM(LEN(C7660),LEN(D7660))=0),AND(NOT(E7660="Unknown"),ISBLANK(J7660)),AND(NOT(O7660="Unknown"),ISBLANK(R7660))),"Missing Information", INDEX(Table15[Entire Service Line Classification], MATCH(SUMIFS(Table15[Unique ID],Table15[System-Owned Portion],E7660,Table15[If Material Anything Other than "Lead" in Column E,Was Material Ever Previously Lead?],G7660,Table15[Customer-Owned Portion],O7660),Table15[Unique ID],0),0)))</f>
        <v/>
      </c>
      <c r="X7660"/>
    </row>
    <row r="7661" spans="2:24" x14ac:dyDescent="0.35">
      <c r="B7661" s="146"/>
      <c r="C7661" s="31"/>
      <c r="D7661" s="31"/>
      <c r="E7661" s="44"/>
      <c r="F7661" s="43"/>
      <c r="G7661" s="84"/>
      <c r="H7661" s="31"/>
      <c r="I7661" s="207"/>
      <c r="J7661" s="84"/>
      <c r="K7661" s="31"/>
      <c r="L7661" s="31"/>
      <c r="M7661" s="169"/>
      <c r="N7661" s="148"/>
      <c r="O7661" s="106"/>
      <c r="P7661" s="43"/>
      <c r="Q7661" s="207"/>
      <c r="R7661" s="84"/>
      <c r="S7661" s="31"/>
      <c r="T7661" s="31"/>
      <c r="U7661" s="169"/>
      <c r="V7661" s="150"/>
      <c r="W7661" s="141" t="str" cm="1">
        <f t="array" ref="W7661">IF(SUM(LEN(B7661:V7661))=0,"",IF(OR(OR(ISBLANK(F7661),SUM(LEN(C7661),LEN(D7661))=0),AND(NOT(E7661="Unknown"),ISBLANK(J7661)),AND(NOT(O7661="Unknown"),ISBLANK(R7661))),"Missing Information", INDEX(Table15[Entire Service Line Classification], MATCH(SUMIFS(Table15[Unique ID],Table15[System-Owned Portion],E7661,Table15[If Material Anything Other than "Lead" in Column E,Was Material Ever Previously Lead?],G7661,Table15[Customer-Owned Portion],O7661),Table15[Unique ID],0),0)))</f>
        <v/>
      </c>
      <c r="X7661"/>
    </row>
    <row r="7662" spans="2:24" x14ac:dyDescent="0.35">
      <c r="B7662" s="146"/>
      <c r="C7662" s="31"/>
      <c r="D7662" s="31"/>
      <c r="E7662" s="44"/>
      <c r="F7662" s="43"/>
      <c r="G7662" s="84"/>
      <c r="H7662" s="31"/>
      <c r="I7662" s="207"/>
      <c r="J7662" s="84"/>
      <c r="K7662" s="31"/>
      <c r="L7662" s="31"/>
      <c r="M7662" s="169"/>
      <c r="N7662" s="148"/>
      <c r="O7662" s="106"/>
      <c r="P7662" s="43"/>
      <c r="Q7662" s="207"/>
      <c r="R7662" s="84"/>
      <c r="S7662" s="31"/>
      <c r="T7662" s="31"/>
      <c r="U7662" s="169"/>
      <c r="V7662" s="150"/>
      <c r="W7662" s="141" t="str" cm="1">
        <f t="array" ref="W7662">IF(SUM(LEN(B7662:V7662))=0,"",IF(OR(OR(ISBLANK(F7662),SUM(LEN(C7662),LEN(D7662))=0),AND(NOT(E7662="Unknown"),ISBLANK(J7662)),AND(NOT(O7662="Unknown"),ISBLANK(R7662))),"Missing Information", INDEX(Table15[Entire Service Line Classification], MATCH(SUMIFS(Table15[Unique ID],Table15[System-Owned Portion],E7662,Table15[If Material Anything Other than "Lead" in Column E,Was Material Ever Previously Lead?],G7662,Table15[Customer-Owned Portion],O7662),Table15[Unique ID],0),0)))</f>
        <v/>
      </c>
      <c r="X7662"/>
    </row>
    <row r="7663" spans="2:24" x14ac:dyDescent="0.35">
      <c r="B7663" s="146"/>
      <c r="C7663" s="31"/>
      <c r="D7663" s="31"/>
      <c r="E7663" s="44"/>
      <c r="F7663" s="43"/>
      <c r="G7663" s="84"/>
      <c r="H7663" s="31"/>
      <c r="I7663" s="207"/>
      <c r="J7663" s="84"/>
      <c r="K7663" s="31"/>
      <c r="L7663" s="31"/>
      <c r="M7663" s="169"/>
      <c r="N7663" s="148"/>
      <c r="O7663" s="106"/>
      <c r="P7663" s="43"/>
      <c r="Q7663" s="207"/>
      <c r="R7663" s="84"/>
      <c r="S7663" s="31"/>
      <c r="T7663" s="31"/>
      <c r="U7663" s="169"/>
      <c r="V7663" s="150"/>
      <c r="W7663" s="141" t="str" cm="1">
        <f t="array" ref="W7663">IF(SUM(LEN(B7663:V7663))=0,"",IF(OR(OR(ISBLANK(F7663),SUM(LEN(C7663),LEN(D7663))=0),AND(NOT(E7663="Unknown"),ISBLANK(J7663)),AND(NOT(O7663="Unknown"),ISBLANK(R7663))),"Missing Information", INDEX(Table15[Entire Service Line Classification], MATCH(SUMIFS(Table15[Unique ID],Table15[System-Owned Portion],E7663,Table15[If Material Anything Other than "Lead" in Column E,Was Material Ever Previously Lead?],G7663,Table15[Customer-Owned Portion],O7663),Table15[Unique ID],0),0)))</f>
        <v/>
      </c>
      <c r="X7663"/>
    </row>
    <row r="7664" spans="2:24" x14ac:dyDescent="0.35">
      <c r="B7664" s="146"/>
      <c r="C7664" s="31"/>
      <c r="D7664" s="31"/>
      <c r="E7664" s="44"/>
      <c r="F7664" s="43"/>
      <c r="G7664" s="84"/>
      <c r="H7664" s="31"/>
      <c r="I7664" s="207"/>
      <c r="J7664" s="84"/>
      <c r="K7664" s="31"/>
      <c r="L7664" s="31"/>
      <c r="M7664" s="169"/>
      <c r="N7664" s="148"/>
      <c r="O7664" s="106"/>
      <c r="P7664" s="43"/>
      <c r="Q7664" s="207"/>
      <c r="R7664" s="84"/>
      <c r="S7664" s="31"/>
      <c r="T7664" s="31"/>
      <c r="U7664" s="169"/>
      <c r="V7664" s="150"/>
      <c r="W7664" s="141" t="str" cm="1">
        <f t="array" ref="W7664">IF(SUM(LEN(B7664:V7664))=0,"",IF(OR(OR(ISBLANK(F7664),SUM(LEN(C7664),LEN(D7664))=0),AND(NOT(E7664="Unknown"),ISBLANK(J7664)),AND(NOT(O7664="Unknown"),ISBLANK(R7664))),"Missing Information", INDEX(Table15[Entire Service Line Classification], MATCH(SUMIFS(Table15[Unique ID],Table15[System-Owned Portion],E7664,Table15[If Material Anything Other than "Lead" in Column E,Was Material Ever Previously Lead?],G7664,Table15[Customer-Owned Portion],O7664),Table15[Unique ID],0),0)))</f>
        <v/>
      </c>
      <c r="X7664"/>
    </row>
    <row r="7665" spans="2:24" x14ac:dyDescent="0.35">
      <c r="B7665" s="146"/>
      <c r="C7665" s="31"/>
      <c r="D7665" s="31"/>
      <c r="E7665" s="44"/>
      <c r="F7665" s="43"/>
      <c r="G7665" s="84"/>
      <c r="H7665" s="31"/>
      <c r="I7665" s="207"/>
      <c r="J7665" s="84"/>
      <c r="K7665" s="31"/>
      <c r="L7665" s="31"/>
      <c r="M7665" s="169"/>
      <c r="N7665" s="148"/>
      <c r="O7665" s="106"/>
      <c r="P7665" s="43"/>
      <c r="Q7665" s="207"/>
      <c r="R7665" s="84"/>
      <c r="S7665" s="31"/>
      <c r="T7665" s="31"/>
      <c r="U7665" s="169"/>
      <c r="V7665" s="150"/>
      <c r="W7665" s="141" t="str" cm="1">
        <f t="array" ref="W7665">IF(SUM(LEN(B7665:V7665))=0,"",IF(OR(OR(ISBLANK(F7665),SUM(LEN(C7665),LEN(D7665))=0),AND(NOT(E7665="Unknown"),ISBLANK(J7665)),AND(NOT(O7665="Unknown"),ISBLANK(R7665))),"Missing Information", INDEX(Table15[Entire Service Line Classification], MATCH(SUMIFS(Table15[Unique ID],Table15[System-Owned Portion],E7665,Table15[If Material Anything Other than "Lead" in Column E,Was Material Ever Previously Lead?],G7665,Table15[Customer-Owned Portion],O7665),Table15[Unique ID],0),0)))</f>
        <v/>
      </c>
      <c r="X7665"/>
    </row>
    <row r="7666" spans="2:24" x14ac:dyDescent="0.35">
      <c r="B7666" s="146"/>
      <c r="C7666" s="31"/>
      <c r="D7666" s="31"/>
      <c r="E7666" s="44"/>
      <c r="F7666" s="43"/>
      <c r="G7666" s="84"/>
      <c r="H7666" s="31"/>
      <c r="I7666" s="207"/>
      <c r="J7666" s="84"/>
      <c r="K7666" s="31"/>
      <c r="L7666" s="31"/>
      <c r="M7666" s="169"/>
      <c r="N7666" s="148"/>
      <c r="O7666" s="106"/>
      <c r="P7666" s="43"/>
      <c r="Q7666" s="207"/>
      <c r="R7666" s="84"/>
      <c r="S7666" s="31"/>
      <c r="T7666" s="31"/>
      <c r="U7666" s="169"/>
      <c r="V7666" s="150"/>
      <c r="W7666" s="141" t="str" cm="1">
        <f t="array" ref="W7666">IF(SUM(LEN(B7666:V7666))=0,"",IF(OR(OR(ISBLANK(F7666),SUM(LEN(C7666),LEN(D7666))=0),AND(NOT(E7666="Unknown"),ISBLANK(J7666)),AND(NOT(O7666="Unknown"),ISBLANK(R7666))),"Missing Information", INDEX(Table15[Entire Service Line Classification], MATCH(SUMIFS(Table15[Unique ID],Table15[System-Owned Portion],E7666,Table15[If Material Anything Other than "Lead" in Column E,Was Material Ever Previously Lead?],G7666,Table15[Customer-Owned Portion],O7666),Table15[Unique ID],0),0)))</f>
        <v/>
      </c>
      <c r="X7666"/>
    </row>
    <row r="7667" spans="2:24" x14ac:dyDescent="0.35">
      <c r="B7667" s="146"/>
      <c r="C7667" s="31"/>
      <c r="D7667" s="31"/>
      <c r="E7667" s="44"/>
      <c r="F7667" s="43"/>
      <c r="G7667" s="84"/>
      <c r="H7667" s="31"/>
      <c r="I7667" s="207"/>
      <c r="J7667" s="84"/>
      <c r="K7667" s="31"/>
      <c r="L7667" s="31"/>
      <c r="M7667" s="169"/>
      <c r="N7667" s="148"/>
      <c r="O7667" s="106"/>
      <c r="P7667" s="43"/>
      <c r="Q7667" s="207"/>
      <c r="R7667" s="84"/>
      <c r="S7667" s="31"/>
      <c r="T7667" s="31"/>
      <c r="U7667" s="169"/>
      <c r="V7667" s="150"/>
      <c r="W7667" s="141" t="str" cm="1">
        <f t="array" ref="W7667">IF(SUM(LEN(B7667:V7667))=0,"",IF(OR(OR(ISBLANK(F7667),SUM(LEN(C7667),LEN(D7667))=0),AND(NOT(E7667="Unknown"),ISBLANK(J7667)),AND(NOT(O7667="Unknown"),ISBLANK(R7667))),"Missing Information", INDEX(Table15[Entire Service Line Classification], MATCH(SUMIFS(Table15[Unique ID],Table15[System-Owned Portion],E7667,Table15[If Material Anything Other than "Lead" in Column E,Was Material Ever Previously Lead?],G7667,Table15[Customer-Owned Portion],O7667),Table15[Unique ID],0),0)))</f>
        <v/>
      </c>
      <c r="X7667"/>
    </row>
    <row r="7668" spans="2:24" x14ac:dyDescent="0.35">
      <c r="B7668" s="146"/>
      <c r="C7668" s="31"/>
      <c r="D7668" s="31"/>
      <c r="E7668" s="44"/>
      <c r="F7668" s="43"/>
      <c r="G7668" s="84"/>
      <c r="H7668" s="31"/>
      <c r="I7668" s="207"/>
      <c r="J7668" s="84"/>
      <c r="K7668" s="31"/>
      <c r="L7668" s="31"/>
      <c r="M7668" s="169"/>
      <c r="N7668" s="148"/>
      <c r="O7668" s="106"/>
      <c r="P7668" s="43"/>
      <c r="Q7668" s="207"/>
      <c r="R7668" s="84"/>
      <c r="S7668" s="31"/>
      <c r="T7668" s="31"/>
      <c r="U7668" s="169"/>
      <c r="V7668" s="150"/>
      <c r="W7668" s="141" t="str" cm="1">
        <f t="array" ref="W7668">IF(SUM(LEN(B7668:V7668))=0,"",IF(OR(OR(ISBLANK(F7668),SUM(LEN(C7668),LEN(D7668))=0),AND(NOT(E7668="Unknown"),ISBLANK(J7668)),AND(NOT(O7668="Unknown"),ISBLANK(R7668))),"Missing Information", INDEX(Table15[Entire Service Line Classification], MATCH(SUMIFS(Table15[Unique ID],Table15[System-Owned Portion],E7668,Table15[If Material Anything Other than "Lead" in Column E,Was Material Ever Previously Lead?],G7668,Table15[Customer-Owned Portion],O7668),Table15[Unique ID],0),0)))</f>
        <v/>
      </c>
      <c r="X7668"/>
    </row>
    <row r="7669" spans="2:24" x14ac:dyDescent="0.35">
      <c r="B7669" s="146"/>
      <c r="C7669" s="31"/>
      <c r="D7669" s="31"/>
      <c r="E7669" s="44"/>
      <c r="F7669" s="43"/>
      <c r="G7669" s="84"/>
      <c r="H7669" s="31"/>
      <c r="I7669" s="207"/>
      <c r="J7669" s="84"/>
      <c r="K7669" s="31"/>
      <c r="L7669" s="31"/>
      <c r="M7669" s="169"/>
      <c r="N7669" s="148"/>
      <c r="O7669" s="106"/>
      <c r="P7669" s="43"/>
      <c r="Q7669" s="207"/>
      <c r="R7669" s="84"/>
      <c r="S7669" s="31"/>
      <c r="T7669" s="31"/>
      <c r="U7669" s="169"/>
      <c r="V7669" s="150"/>
      <c r="W7669" s="141" t="str" cm="1">
        <f t="array" ref="W7669">IF(SUM(LEN(B7669:V7669))=0,"",IF(OR(OR(ISBLANK(F7669),SUM(LEN(C7669),LEN(D7669))=0),AND(NOT(E7669="Unknown"),ISBLANK(J7669)),AND(NOT(O7669="Unknown"),ISBLANK(R7669))),"Missing Information", INDEX(Table15[Entire Service Line Classification], MATCH(SUMIFS(Table15[Unique ID],Table15[System-Owned Portion],E7669,Table15[If Material Anything Other than "Lead" in Column E,Was Material Ever Previously Lead?],G7669,Table15[Customer-Owned Portion],O7669),Table15[Unique ID],0),0)))</f>
        <v/>
      </c>
      <c r="X7669"/>
    </row>
    <row r="7670" spans="2:24" x14ac:dyDescent="0.35">
      <c r="B7670" s="146"/>
      <c r="C7670" s="31"/>
      <c r="D7670" s="31"/>
      <c r="E7670" s="44"/>
      <c r="F7670" s="43"/>
      <c r="G7670" s="84"/>
      <c r="H7670" s="31"/>
      <c r="I7670" s="207"/>
      <c r="J7670" s="84"/>
      <c r="K7670" s="31"/>
      <c r="L7670" s="31"/>
      <c r="M7670" s="169"/>
      <c r="N7670" s="148"/>
      <c r="O7670" s="106"/>
      <c r="P7670" s="43"/>
      <c r="Q7670" s="207"/>
      <c r="R7670" s="84"/>
      <c r="S7670" s="31"/>
      <c r="T7670" s="31"/>
      <c r="U7670" s="169"/>
      <c r="V7670" s="150"/>
      <c r="W7670" s="141" t="str" cm="1">
        <f t="array" ref="W7670">IF(SUM(LEN(B7670:V7670))=0,"",IF(OR(OR(ISBLANK(F7670),SUM(LEN(C7670),LEN(D7670))=0),AND(NOT(E7670="Unknown"),ISBLANK(J7670)),AND(NOT(O7670="Unknown"),ISBLANK(R7670))),"Missing Information", INDEX(Table15[Entire Service Line Classification], MATCH(SUMIFS(Table15[Unique ID],Table15[System-Owned Portion],E7670,Table15[If Material Anything Other than "Lead" in Column E,Was Material Ever Previously Lead?],G7670,Table15[Customer-Owned Portion],O7670),Table15[Unique ID],0),0)))</f>
        <v/>
      </c>
      <c r="X7670"/>
    </row>
    <row r="7671" spans="2:24" x14ac:dyDescent="0.35">
      <c r="B7671" s="146"/>
      <c r="C7671" s="31"/>
      <c r="D7671" s="31"/>
      <c r="E7671" s="44"/>
      <c r="F7671" s="43"/>
      <c r="G7671" s="84"/>
      <c r="H7671" s="31"/>
      <c r="I7671" s="207"/>
      <c r="J7671" s="84"/>
      <c r="K7671" s="31"/>
      <c r="L7671" s="31"/>
      <c r="M7671" s="169"/>
      <c r="N7671" s="148"/>
      <c r="O7671" s="106"/>
      <c r="P7671" s="43"/>
      <c r="Q7671" s="207"/>
      <c r="R7671" s="84"/>
      <c r="S7671" s="31"/>
      <c r="T7671" s="31"/>
      <c r="U7671" s="169"/>
      <c r="V7671" s="150"/>
      <c r="W7671" s="141" t="str" cm="1">
        <f t="array" ref="W7671">IF(SUM(LEN(B7671:V7671))=0,"",IF(OR(OR(ISBLANK(F7671),SUM(LEN(C7671),LEN(D7671))=0),AND(NOT(E7671="Unknown"),ISBLANK(J7671)),AND(NOT(O7671="Unknown"),ISBLANK(R7671))),"Missing Information", INDEX(Table15[Entire Service Line Classification], MATCH(SUMIFS(Table15[Unique ID],Table15[System-Owned Portion],E7671,Table15[If Material Anything Other than "Lead" in Column E,Was Material Ever Previously Lead?],G7671,Table15[Customer-Owned Portion],O7671),Table15[Unique ID],0),0)))</f>
        <v/>
      </c>
      <c r="X7671"/>
    </row>
    <row r="7672" spans="2:24" x14ac:dyDescent="0.35">
      <c r="B7672" s="146"/>
      <c r="C7672" s="31"/>
      <c r="D7672" s="31"/>
      <c r="E7672" s="44"/>
      <c r="F7672" s="43"/>
      <c r="G7672" s="84"/>
      <c r="H7672" s="31"/>
      <c r="I7672" s="207"/>
      <c r="J7672" s="84"/>
      <c r="K7672" s="31"/>
      <c r="L7672" s="31"/>
      <c r="M7672" s="169"/>
      <c r="N7672" s="148"/>
      <c r="O7672" s="106"/>
      <c r="P7672" s="43"/>
      <c r="Q7672" s="207"/>
      <c r="R7672" s="84"/>
      <c r="S7672" s="31"/>
      <c r="T7672" s="31"/>
      <c r="U7672" s="169"/>
      <c r="V7672" s="150"/>
      <c r="W7672" s="141" t="str" cm="1">
        <f t="array" ref="W7672">IF(SUM(LEN(B7672:V7672))=0,"",IF(OR(OR(ISBLANK(F7672),SUM(LEN(C7672),LEN(D7672))=0),AND(NOT(E7672="Unknown"),ISBLANK(J7672)),AND(NOT(O7672="Unknown"),ISBLANK(R7672))),"Missing Information", INDEX(Table15[Entire Service Line Classification], MATCH(SUMIFS(Table15[Unique ID],Table15[System-Owned Portion],E7672,Table15[If Material Anything Other than "Lead" in Column E,Was Material Ever Previously Lead?],G7672,Table15[Customer-Owned Portion],O7672),Table15[Unique ID],0),0)))</f>
        <v/>
      </c>
      <c r="X7672"/>
    </row>
    <row r="7673" spans="2:24" x14ac:dyDescent="0.35">
      <c r="B7673" s="146"/>
      <c r="C7673" s="31"/>
      <c r="D7673" s="31"/>
      <c r="E7673" s="44"/>
      <c r="F7673" s="43"/>
      <c r="G7673" s="84"/>
      <c r="H7673" s="31"/>
      <c r="I7673" s="207"/>
      <c r="J7673" s="84"/>
      <c r="K7673" s="31"/>
      <c r="L7673" s="31"/>
      <c r="M7673" s="169"/>
      <c r="N7673" s="148"/>
      <c r="O7673" s="106"/>
      <c r="P7673" s="43"/>
      <c r="Q7673" s="207"/>
      <c r="R7673" s="84"/>
      <c r="S7673" s="31"/>
      <c r="T7673" s="31"/>
      <c r="U7673" s="169"/>
      <c r="V7673" s="150"/>
      <c r="W7673" s="141" t="str" cm="1">
        <f t="array" ref="W7673">IF(SUM(LEN(B7673:V7673))=0,"",IF(OR(OR(ISBLANK(F7673),SUM(LEN(C7673),LEN(D7673))=0),AND(NOT(E7673="Unknown"),ISBLANK(J7673)),AND(NOT(O7673="Unknown"),ISBLANK(R7673))),"Missing Information", INDEX(Table15[Entire Service Line Classification], MATCH(SUMIFS(Table15[Unique ID],Table15[System-Owned Portion],E7673,Table15[If Material Anything Other than "Lead" in Column E,Was Material Ever Previously Lead?],G7673,Table15[Customer-Owned Portion],O7673),Table15[Unique ID],0),0)))</f>
        <v/>
      </c>
      <c r="X7673"/>
    </row>
    <row r="7674" spans="2:24" x14ac:dyDescent="0.35">
      <c r="B7674" s="146"/>
      <c r="C7674" s="31"/>
      <c r="D7674" s="31"/>
      <c r="E7674" s="44"/>
      <c r="F7674" s="43"/>
      <c r="G7674" s="84"/>
      <c r="H7674" s="31"/>
      <c r="I7674" s="207"/>
      <c r="J7674" s="84"/>
      <c r="K7674" s="31"/>
      <c r="L7674" s="31"/>
      <c r="M7674" s="169"/>
      <c r="N7674" s="148"/>
      <c r="O7674" s="106"/>
      <c r="P7674" s="43"/>
      <c r="Q7674" s="207"/>
      <c r="R7674" s="84"/>
      <c r="S7674" s="31"/>
      <c r="T7674" s="31"/>
      <c r="U7674" s="169"/>
      <c r="V7674" s="150"/>
      <c r="W7674" s="141" t="str" cm="1">
        <f t="array" ref="W7674">IF(SUM(LEN(B7674:V7674))=0,"",IF(OR(OR(ISBLANK(F7674),SUM(LEN(C7674),LEN(D7674))=0),AND(NOT(E7674="Unknown"),ISBLANK(J7674)),AND(NOT(O7674="Unknown"),ISBLANK(R7674))),"Missing Information", INDEX(Table15[Entire Service Line Classification], MATCH(SUMIFS(Table15[Unique ID],Table15[System-Owned Portion],E7674,Table15[If Material Anything Other than "Lead" in Column E,Was Material Ever Previously Lead?],G7674,Table15[Customer-Owned Portion],O7674),Table15[Unique ID],0),0)))</f>
        <v/>
      </c>
      <c r="X7674"/>
    </row>
    <row r="7675" spans="2:24" x14ac:dyDescent="0.35">
      <c r="B7675" s="146"/>
      <c r="C7675" s="31"/>
      <c r="D7675" s="31"/>
      <c r="E7675" s="44"/>
      <c r="F7675" s="43"/>
      <c r="G7675" s="84"/>
      <c r="H7675" s="31"/>
      <c r="I7675" s="207"/>
      <c r="J7675" s="84"/>
      <c r="K7675" s="31"/>
      <c r="L7675" s="31"/>
      <c r="M7675" s="169"/>
      <c r="N7675" s="148"/>
      <c r="O7675" s="106"/>
      <c r="P7675" s="43"/>
      <c r="Q7675" s="207"/>
      <c r="R7675" s="84"/>
      <c r="S7675" s="31"/>
      <c r="T7675" s="31"/>
      <c r="U7675" s="169"/>
      <c r="V7675" s="150"/>
      <c r="W7675" s="141" t="str" cm="1">
        <f t="array" ref="W7675">IF(SUM(LEN(B7675:V7675))=0,"",IF(OR(OR(ISBLANK(F7675),SUM(LEN(C7675),LEN(D7675))=0),AND(NOT(E7675="Unknown"),ISBLANK(J7675)),AND(NOT(O7675="Unknown"),ISBLANK(R7675))),"Missing Information", INDEX(Table15[Entire Service Line Classification], MATCH(SUMIFS(Table15[Unique ID],Table15[System-Owned Portion],E7675,Table15[If Material Anything Other than "Lead" in Column E,Was Material Ever Previously Lead?],G7675,Table15[Customer-Owned Portion],O7675),Table15[Unique ID],0),0)))</f>
        <v/>
      </c>
      <c r="X7675"/>
    </row>
    <row r="7676" spans="2:24" x14ac:dyDescent="0.35">
      <c r="B7676" s="146"/>
      <c r="C7676" s="31"/>
      <c r="D7676" s="31"/>
      <c r="E7676" s="44"/>
      <c r="F7676" s="43"/>
      <c r="G7676" s="84"/>
      <c r="H7676" s="31"/>
      <c r="I7676" s="207"/>
      <c r="J7676" s="84"/>
      <c r="K7676" s="31"/>
      <c r="L7676" s="31"/>
      <c r="M7676" s="169"/>
      <c r="N7676" s="148"/>
      <c r="O7676" s="106"/>
      <c r="P7676" s="43"/>
      <c r="Q7676" s="207"/>
      <c r="R7676" s="84"/>
      <c r="S7676" s="31"/>
      <c r="T7676" s="31"/>
      <c r="U7676" s="169"/>
      <c r="V7676" s="150"/>
      <c r="W7676" s="141" t="str" cm="1">
        <f t="array" ref="W7676">IF(SUM(LEN(B7676:V7676))=0,"",IF(OR(OR(ISBLANK(F7676),SUM(LEN(C7676),LEN(D7676))=0),AND(NOT(E7676="Unknown"),ISBLANK(J7676)),AND(NOT(O7676="Unknown"),ISBLANK(R7676))),"Missing Information", INDEX(Table15[Entire Service Line Classification], MATCH(SUMIFS(Table15[Unique ID],Table15[System-Owned Portion],E7676,Table15[If Material Anything Other than "Lead" in Column E,Was Material Ever Previously Lead?],G7676,Table15[Customer-Owned Portion],O7676),Table15[Unique ID],0),0)))</f>
        <v/>
      </c>
      <c r="X7676"/>
    </row>
    <row r="7677" spans="2:24" x14ac:dyDescent="0.35">
      <c r="B7677" s="146"/>
      <c r="C7677" s="31"/>
      <c r="D7677" s="31"/>
      <c r="E7677" s="44"/>
      <c r="F7677" s="43"/>
      <c r="G7677" s="84"/>
      <c r="H7677" s="31"/>
      <c r="I7677" s="207"/>
      <c r="J7677" s="84"/>
      <c r="K7677" s="31"/>
      <c r="L7677" s="31"/>
      <c r="M7677" s="169"/>
      <c r="N7677" s="148"/>
      <c r="O7677" s="106"/>
      <c r="P7677" s="43"/>
      <c r="Q7677" s="207"/>
      <c r="R7677" s="84"/>
      <c r="S7677" s="31"/>
      <c r="T7677" s="31"/>
      <c r="U7677" s="169"/>
      <c r="V7677" s="150"/>
      <c r="W7677" s="141" t="str" cm="1">
        <f t="array" ref="W7677">IF(SUM(LEN(B7677:V7677))=0,"",IF(OR(OR(ISBLANK(F7677),SUM(LEN(C7677),LEN(D7677))=0),AND(NOT(E7677="Unknown"),ISBLANK(J7677)),AND(NOT(O7677="Unknown"),ISBLANK(R7677))),"Missing Information", INDEX(Table15[Entire Service Line Classification], MATCH(SUMIFS(Table15[Unique ID],Table15[System-Owned Portion],E7677,Table15[If Material Anything Other than "Lead" in Column E,Was Material Ever Previously Lead?],G7677,Table15[Customer-Owned Portion],O7677),Table15[Unique ID],0),0)))</f>
        <v/>
      </c>
      <c r="X7677"/>
    </row>
    <row r="7678" spans="2:24" x14ac:dyDescent="0.35">
      <c r="B7678" s="146"/>
      <c r="C7678" s="31"/>
      <c r="D7678" s="31"/>
      <c r="E7678" s="44"/>
      <c r="F7678" s="43"/>
      <c r="G7678" s="84"/>
      <c r="H7678" s="31"/>
      <c r="I7678" s="207"/>
      <c r="J7678" s="84"/>
      <c r="K7678" s="31"/>
      <c r="L7678" s="31"/>
      <c r="M7678" s="169"/>
      <c r="N7678" s="148"/>
      <c r="O7678" s="106"/>
      <c r="P7678" s="43"/>
      <c r="Q7678" s="207"/>
      <c r="R7678" s="84"/>
      <c r="S7678" s="31"/>
      <c r="T7678" s="31"/>
      <c r="U7678" s="169"/>
      <c r="V7678" s="150"/>
      <c r="W7678" s="141" t="str" cm="1">
        <f t="array" ref="W7678">IF(SUM(LEN(B7678:V7678))=0,"",IF(OR(OR(ISBLANK(F7678),SUM(LEN(C7678),LEN(D7678))=0),AND(NOT(E7678="Unknown"),ISBLANK(J7678)),AND(NOT(O7678="Unknown"),ISBLANK(R7678))),"Missing Information", INDEX(Table15[Entire Service Line Classification], MATCH(SUMIFS(Table15[Unique ID],Table15[System-Owned Portion],E7678,Table15[If Material Anything Other than "Lead" in Column E,Was Material Ever Previously Lead?],G7678,Table15[Customer-Owned Portion],O7678),Table15[Unique ID],0),0)))</f>
        <v/>
      </c>
      <c r="X7678"/>
    </row>
    <row r="7679" spans="2:24" x14ac:dyDescent="0.35">
      <c r="B7679" s="146"/>
      <c r="C7679" s="31"/>
      <c r="D7679" s="31"/>
      <c r="E7679" s="44"/>
      <c r="F7679" s="43"/>
      <c r="G7679" s="84"/>
      <c r="H7679" s="31"/>
      <c r="I7679" s="207"/>
      <c r="J7679" s="84"/>
      <c r="K7679" s="31"/>
      <c r="L7679" s="31"/>
      <c r="M7679" s="169"/>
      <c r="N7679" s="148"/>
      <c r="O7679" s="106"/>
      <c r="P7679" s="43"/>
      <c r="Q7679" s="207"/>
      <c r="R7679" s="84"/>
      <c r="S7679" s="31"/>
      <c r="T7679" s="31"/>
      <c r="U7679" s="169"/>
      <c r="V7679" s="150"/>
      <c r="W7679" s="141" t="str" cm="1">
        <f t="array" ref="W7679">IF(SUM(LEN(B7679:V7679))=0,"",IF(OR(OR(ISBLANK(F7679),SUM(LEN(C7679),LEN(D7679))=0),AND(NOT(E7679="Unknown"),ISBLANK(J7679)),AND(NOT(O7679="Unknown"),ISBLANK(R7679))),"Missing Information", INDEX(Table15[Entire Service Line Classification], MATCH(SUMIFS(Table15[Unique ID],Table15[System-Owned Portion],E7679,Table15[If Material Anything Other than "Lead" in Column E,Was Material Ever Previously Lead?],G7679,Table15[Customer-Owned Portion],O7679),Table15[Unique ID],0),0)))</f>
        <v/>
      </c>
      <c r="X7679"/>
    </row>
    <row r="7680" spans="2:24" x14ac:dyDescent="0.35">
      <c r="B7680" s="146"/>
      <c r="C7680" s="31"/>
      <c r="D7680" s="31"/>
      <c r="E7680" s="44"/>
      <c r="F7680" s="43"/>
      <c r="G7680" s="84"/>
      <c r="H7680" s="31"/>
      <c r="I7680" s="207"/>
      <c r="J7680" s="84"/>
      <c r="K7680" s="31"/>
      <c r="L7680" s="31"/>
      <c r="M7680" s="169"/>
      <c r="N7680" s="148"/>
      <c r="O7680" s="106"/>
      <c r="P7680" s="43"/>
      <c r="Q7680" s="207"/>
      <c r="R7680" s="84"/>
      <c r="S7680" s="31"/>
      <c r="T7680" s="31"/>
      <c r="U7680" s="169"/>
      <c r="V7680" s="150"/>
      <c r="W7680" s="141" t="str" cm="1">
        <f t="array" ref="W7680">IF(SUM(LEN(B7680:V7680))=0,"",IF(OR(OR(ISBLANK(F7680),SUM(LEN(C7680),LEN(D7680))=0),AND(NOT(E7680="Unknown"),ISBLANK(J7680)),AND(NOT(O7680="Unknown"),ISBLANK(R7680))),"Missing Information", INDEX(Table15[Entire Service Line Classification], MATCH(SUMIFS(Table15[Unique ID],Table15[System-Owned Portion],E7680,Table15[If Material Anything Other than "Lead" in Column E,Was Material Ever Previously Lead?],G7680,Table15[Customer-Owned Portion],O7680),Table15[Unique ID],0),0)))</f>
        <v/>
      </c>
      <c r="X7680"/>
    </row>
    <row r="7681" spans="2:24" x14ac:dyDescent="0.35">
      <c r="B7681" s="146"/>
      <c r="C7681" s="31"/>
      <c r="D7681" s="31"/>
      <c r="E7681" s="44"/>
      <c r="F7681" s="43"/>
      <c r="G7681" s="84"/>
      <c r="H7681" s="31"/>
      <c r="I7681" s="207"/>
      <c r="J7681" s="84"/>
      <c r="K7681" s="31"/>
      <c r="L7681" s="31"/>
      <c r="M7681" s="169"/>
      <c r="N7681" s="148"/>
      <c r="O7681" s="106"/>
      <c r="P7681" s="43"/>
      <c r="Q7681" s="207"/>
      <c r="R7681" s="84"/>
      <c r="S7681" s="31"/>
      <c r="T7681" s="31"/>
      <c r="U7681" s="169"/>
      <c r="V7681" s="150"/>
      <c r="W7681" s="141" t="str" cm="1">
        <f t="array" ref="W7681">IF(SUM(LEN(B7681:V7681))=0,"",IF(OR(OR(ISBLANK(F7681),SUM(LEN(C7681),LEN(D7681))=0),AND(NOT(E7681="Unknown"),ISBLANK(J7681)),AND(NOT(O7681="Unknown"),ISBLANK(R7681))),"Missing Information", INDEX(Table15[Entire Service Line Classification], MATCH(SUMIFS(Table15[Unique ID],Table15[System-Owned Portion],E7681,Table15[If Material Anything Other than "Lead" in Column E,Was Material Ever Previously Lead?],G7681,Table15[Customer-Owned Portion],O7681),Table15[Unique ID],0),0)))</f>
        <v/>
      </c>
      <c r="X7681"/>
    </row>
    <row r="7682" spans="2:24" x14ac:dyDescent="0.35">
      <c r="B7682" s="146"/>
      <c r="C7682" s="31"/>
      <c r="D7682" s="31"/>
      <c r="E7682" s="44"/>
      <c r="F7682" s="43"/>
      <c r="G7682" s="84"/>
      <c r="H7682" s="31"/>
      <c r="I7682" s="207"/>
      <c r="J7682" s="84"/>
      <c r="K7682" s="31"/>
      <c r="L7682" s="31"/>
      <c r="M7682" s="169"/>
      <c r="N7682" s="148"/>
      <c r="O7682" s="106"/>
      <c r="P7682" s="43"/>
      <c r="Q7682" s="207"/>
      <c r="R7682" s="84"/>
      <c r="S7682" s="31"/>
      <c r="T7682" s="31"/>
      <c r="U7682" s="169"/>
      <c r="V7682" s="150"/>
      <c r="W7682" s="141" t="str" cm="1">
        <f t="array" ref="W7682">IF(SUM(LEN(B7682:V7682))=0,"",IF(OR(OR(ISBLANK(F7682),SUM(LEN(C7682),LEN(D7682))=0),AND(NOT(E7682="Unknown"),ISBLANK(J7682)),AND(NOT(O7682="Unknown"),ISBLANK(R7682))),"Missing Information", INDEX(Table15[Entire Service Line Classification], MATCH(SUMIFS(Table15[Unique ID],Table15[System-Owned Portion],E7682,Table15[If Material Anything Other than "Lead" in Column E,Was Material Ever Previously Lead?],G7682,Table15[Customer-Owned Portion],O7682),Table15[Unique ID],0),0)))</f>
        <v/>
      </c>
      <c r="X7682"/>
    </row>
    <row r="7683" spans="2:24" x14ac:dyDescent="0.35">
      <c r="B7683" s="146"/>
      <c r="C7683" s="31"/>
      <c r="D7683" s="31"/>
      <c r="E7683" s="44"/>
      <c r="F7683" s="43"/>
      <c r="G7683" s="84"/>
      <c r="H7683" s="31"/>
      <c r="I7683" s="207"/>
      <c r="J7683" s="84"/>
      <c r="K7683" s="31"/>
      <c r="L7683" s="31"/>
      <c r="M7683" s="169"/>
      <c r="N7683" s="148"/>
      <c r="O7683" s="106"/>
      <c r="P7683" s="43"/>
      <c r="Q7683" s="207"/>
      <c r="R7683" s="84"/>
      <c r="S7683" s="31"/>
      <c r="T7683" s="31"/>
      <c r="U7683" s="169"/>
      <c r="V7683" s="150"/>
      <c r="W7683" s="141" t="str" cm="1">
        <f t="array" ref="W7683">IF(SUM(LEN(B7683:V7683))=0,"",IF(OR(OR(ISBLANK(F7683),SUM(LEN(C7683),LEN(D7683))=0),AND(NOT(E7683="Unknown"),ISBLANK(J7683)),AND(NOT(O7683="Unknown"),ISBLANK(R7683))),"Missing Information", INDEX(Table15[Entire Service Line Classification], MATCH(SUMIFS(Table15[Unique ID],Table15[System-Owned Portion],E7683,Table15[If Material Anything Other than "Lead" in Column E,Was Material Ever Previously Lead?],G7683,Table15[Customer-Owned Portion],O7683),Table15[Unique ID],0),0)))</f>
        <v/>
      </c>
      <c r="X7683"/>
    </row>
    <row r="7684" spans="2:24" x14ac:dyDescent="0.35">
      <c r="B7684" s="146"/>
      <c r="C7684" s="31"/>
      <c r="D7684" s="31"/>
      <c r="E7684" s="44"/>
      <c r="F7684" s="43"/>
      <c r="G7684" s="84"/>
      <c r="H7684" s="31"/>
      <c r="I7684" s="207"/>
      <c r="J7684" s="84"/>
      <c r="K7684" s="31"/>
      <c r="L7684" s="31"/>
      <c r="M7684" s="169"/>
      <c r="N7684" s="148"/>
      <c r="O7684" s="106"/>
      <c r="P7684" s="43"/>
      <c r="Q7684" s="207"/>
      <c r="R7684" s="84"/>
      <c r="S7684" s="31"/>
      <c r="T7684" s="31"/>
      <c r="U7684" s="169"/>
      <c r="V7684" s="150"/>
      <c r="W7684" s="141" t="str" cm="1">
        <f t="array" ref="W7684">IF(SUM(LEN(B7684:V7684))=0,"",IF(OR(OR(ISBLANK(F7684),SUM(LEN(C7684),LEN(D7684))=0),AND(NOT(E7684="Unknown"),ISBLANK(J7684)),AND(NOT(O7684="Unknown"),ISBLANK(R7684))),"Missing Information", INDEX(Table15[Entire Service Line Classification], MATCH(SUMIFS(Table15[Unique ID],Table15[System-Owned Portion],E7684,Table15[If Material Anything Other than "Lead" in Column E,Was Material Ever Previously Lead?],G7684,Table15[Customer-Owned Portion],O7684),Table15[Unique ID],0),0)))</f>
        <v/>
      </c>
      <c r="X7684"/>
    </row>
    <row r="7685" spans="2:24" x14ac:dyDescent="0.35">
      <c r="B7685" s="146"/>
      <c r="C7685" s="31"/>
      <c r="D7685" s="31"/>
      <c r="E7685" s="44"/>
      <c r="F7685" s="43"/>
      <c r="G7685" s="84"/>
      <c r="H7685" s="31"/>
      <c r="I7685" s="207"/>
      <c r="J7685" s="84"/>
      <c r="K7685" s="31"/>
      <c r="L7685" s="31"/>
      <c r="M7685" s="169"/>
      <c r="N7685" s="148"/>
      <c r="O7685" s="106"/>
      <c r="P7685" s="43"/>
      <c r="Q7685" s="207"/>
      <c r="R7685" s="84"/>
      <c r="S7685" s="31"/>
      <c r="T7685" s="31"/>
      <c r="U7685" s="169"/>
      <c r="V7685" s="150"/>
      <c r="W7685" s="141" t="str" cm="1">
        <f t="array" ref="W7685">IF(SUM(LEN(B7685:V7685))=0,"",IF(OR(OR(ISBLANK(F7685),SUM(LEN(C7685),LEN(D7685))=0),AND(NOT(E7685="Unknown"),ISBLANK(J7685)),AND(NOT(O7685="Unknown"),ISBLANK(R7685))),"Missing Information", INDEX(Table15[Entire Service Line Classification], MATCH(SUMIFS(Table15[Unique ID],Table15[System-Owned Portion],E7685,Table15[If Material Anything Other than "Lead" in Column E,Was Material Ever Previously Lead?],G7685,Table15[Customer-Owned Portion],O7685),Table15[Unique ID],0),0)))</f>
        <v/>
      </c>
      <c r="X7685"/>
    </row>
    <row r="7686" spans="2:24" x14ac:dyDescent="0.35">
      <c r="B7686" s="146"/>
      <c r="C7686" s="31"/>
      <c r="D7686" s="31"/>
      <c r="E7686" s="44"/>
      <c r="F7686" s="43"/>
      <c r="G7686" s="84"/>
      <c r="H7686" s="31"/>
      <c r="I7686" s="207"/>
      <c r="J7686" s="84"/>
      <c r="K7686" s="31"/>
      <c r="L7686" s="31"/>
      <c r="M7686" s="169"/>
      <c r="N7686" s="148"/>
      <c r="O7686" s="106"/>
      <c r="P7686" s="43"/>
      <c r="Q7686" s="207"/>
      <c r="R7686" s="84"/>
      <c r="S7686" s="31"/>
      <c r="T7686" s="31"/>
      <c r="U7686" s="169"/>
      <c r="V7686" s="150"/>
      <c r="W7686" s="141" t="str" cm="1">
        <f t="array" ref="W7686">IF(SUM(LEN(B7686:V7686))=0,"",IF(OR(OR(ISBLANK(F7686),SUM(LEN(C7686),LEN(D7686))=0),AND(NOT(E7686="Unknown"),ISBLANK(J7686)),AND(NOT(O7686="Unknown"),ISBLANK(R7686))),"Missing Information", INDEX(Table15[Entire Service Line Classification], MATCH(SUMIFS(Table15[Unique ID],Table15[System-Owned Portion],E7686,Table15[If Material Anything Other than "Lead" in Column E,Was Material Ever Previously Lead?],G7686,Table15[Customer-Owned Portion],O7686),Table15[Unique ID],0),0)))</f>
        <v/>
      </c>
      <c r="X7686"/>
    </row>
    <row r="7687" spans="2:24" x14ac:dyDescent="0.35">
      <c r="B7687" s="146"/>
      <c r="C7687" s="31"/>
      <c r="D7687" s="31"/>
      <c r="E7687" s="44"/>
      <c r="F7687" s="43"/>
      <c r="G7687" s="84"/>
      <c r="H7687" s="31"/>
      <c r="I7687" s="207"/>
      <c r="J7687" s="84"/>
      <c r="K7687" s="31"/>
      <c r="L7687" s="31"/>
      <c r="M7687" s="169"/>
      <c r="N7687" s="148"/>
      <c r="O7687" s="106"/>
      <c r="P7687" s="43"/>
      <c r="Q7687" s="207"/>
      <c r="R7687" s="84"/>
      <c r="S7687" s="31"/>
      <c r="T7687" s="31"/>
      <c r="U7687" s="169"/>
      <c r="V7687" s="150"/>
      <c r="W7687" s="141" t="str" cm="1">
        <f t="array" ref="W7687">IF(SUM(LEN(B7687:V7687))=0,"",IF(OR(OR(ISBLANK(F7687),SUM(LEN(C7687),LEN(D7687))=0),AND(NOT(E7687="Unknown"),ISBLANK(J7687)),AND(NOT(O7687="Unknown"),ISBLANK(R7687))),"Missing Information", INDEX(Table15[Entire Service Line Classification], MATCH(SUMIFS(Table15[Unique ID],Table15[System-Owned Portion],E7687,Table15[If Material Anything Other than "Lead" in Column E,Was Material Ever Previously Lead?],G7687,Table15[Customer-Owned Portion],O7687),Table15[Unique ID],0),0)))</f>
        <v/>
      </c>
      <c r="X7687"/>
    </row>
    <row r="7688" spans="2:24" x14ac:dyDescent="0.35">
      <c r="B7688" s="146"/>
      <c r="C7688" s="31"/>
      <c r="D7688" s="31"/>
      <c r="E7688" s="44"/>
      <c r="F7688" s="43"/>
      <c r="G7688" s="84"/>
      <c r="H7688" s="31"/>
      <c r="I7688" s="207"/>
      <c r="J7688" s="84"/>
      <c r="K7688" s="31"/>
      <c r="L7688" s="31"/>
      <c r="M7688" s="169"/>
      <c r="N7688" s="148"/>
      <c r="O7688" s="106"/>
      <c r="P7688" s="43"/>
      <c r="Q7688" s="207"/>
      <c r="R7688" s="84"/>
      <c r="S7688" s="31"/>
      <c r="T7688" s="31"/>
      <c r="U7688" s="169"/>
      <c r="V7688" s="150"/>
      <c r="W7688" s="141" t="str" cm="1">
        <f t="array" ref="W7688">IF(SUM(LEN(B7688:V7688))=0,"",IF(OR(OR(ISBLANK(F7688),SUM(LEN(C7688),LEN(D7688))=0),AND(NOT(E7688="Unknown"),ISBLANK(J7688)),AND(NOT(O7688="Unknown"),ISBLANK(R7688))),"Missing Information", INDEX(Table15[Entire Service Line Classification], MATCH(SUMIFS(Table15[Unique ID],Table15[System-Owned Portion],E7688,Table15[If Material Anything Other than "Lead" in Column E,Was Material Ever Previously Lead?],G7688,Table15[Customer-Owned Portion],O7688),Table15[Unique ID],0),0)))</f>
        <v/>
      </c>
      <c r="X7688"/>
    </row>
    <row r="7689" spans="2:24" x14ac:dyDescent="0.35">
      <c r="B7689" s="146"/>
      <c r="C7689" s="31"/>
      <c r="D7689" s="31"/>
      <c r="E7689" s="44"/>
      <c r="F7689" s="43"/>
      <c r="G7689" s="84"/>
      <c r="H7689" s="31"/>
      <c r="I7689" s="207"/>
      <c r="J7689" s="84"/>
      <c r="K7689" s="31"/>
      <c r="L7689" s="31"/>
      <c r="M7689" s="169"/>
      <c r="N7689" s="148"/>
      <c r="O7689" s="106"/>
      <c r="P7689" s="43"/>
      <c r="Q7689" s="207"/>
      <c r="R7689" s="84"/>
      <c r="S7689" s="31"/>
      <c r="T7689" s="31"/>
      <c r="U7689" s="169"/>
      <c r="V7689" s="150"/>
      <c r="W7689" s="141" t="str" cm="1">
        <f t="array" ref="W7689">IF(SUM(LEN(B7689:V7689))=0,"",IF(OR(OR(ISBLANK(F7689),SUM(LEN(C7689),LEN(D7689))=0),AND(NOT(E7689="Unknown"),ISBLANK(J7689)),AND(NOT(O7689="Unknown"),ISBLANK(R7689))),"Missing Information", INDEX(Table15[Entire Service Line Classification], MATCH(SUMIFS(Table15[Unique ID],Table15[System-Owned Portion],E7689,Table15[If Material Anything Other than "Lead" in Column E,Was Material Ever Previously Lead?],G7689,Table15[Customer-Owned Portion],O7689),Table15[Unique ID],0),0)))</f>
        <v/>
      </c>
      <c r="X7689"/>
    </row>
    <row r="7690" spans="2:24" x14ac:dyDescent="0.35">
      <c r="B7690" s="146"/>
      <c r="C7690" s="31"/>
      <c r="D7690" s="31"/>
      <c r="E7690" s="44"/>
      <c r="F7690" s="43"/>
      <c r="G7690" s="84"/>
      <c r="H7690" s="31"/>
      <c r="I7690" s="207"/>
      <c r="J7690" s="84"/>
      <c r="K7690" s="31"/>
      <c r="L7690" s="31"/>
      <c r="M7690" s="169"/>
      <c r="N7690" s="148"/>
      <c r="O7690" s="106"/>
      <c r="P7690" s="43"/>
      <c r="Q7690" s="207"/>
      <c r="R7690" s="84"/>
      <c r="S7690" s="31"/>
      <c r="T7690" s="31"/>
      <c r="U7690" s="169"/>
      <c r="V7690" s="150"/>
      <c r="W7690" s="141" t="str" cm="1">
        <f t="array" ref="W7690">IF(SUM(LEN(B7690:V7690))=0,"",IF(OR(OR(ISBLANK(F7690),SUM(LEN(C7690),LEN(D7690))=0),AND(NOT(E7690="Unknown"),ISBLANK(J7690)),AND(NOT(O7690="Unknown"),ISBLANK(R7690))),"Missing Information", INDEX(Table15[Entire Service Line Classification], MATCH(SUMIFS(Table15[Unique ID],Table15[System-Owned Portion],E7690,Table15[If Material Anything Other than "Lead" in Column E,Was Material Ever Previously Lead?],G7690,Table15[Customer-Owned Portion],O7690),Table15[Unique ID],0),0)))</f>
        <v/>
      </c>
      <c r="X7690"/>
    </row>
    <row r="7691" spans="2:24" x14ac:dyDescent="0.35">
      <c r="B7691" s="146"/>
      <c r="C7691" s="31"/>
      <c r="D7691" s="31"/>
      <c r="E7691" s="44"/>
      <c r="F7691" s="43"/>
      <c r="G7691" s="84"/>
      <c r="H7691" s="31"/>
      <c r="I7691" s="207"/>
      <c r="J7691" s="84"/>
      <c r="K7691" s="31"/>
      <c r="L7691" s="31"/>
      <c r="M7691" s="169"/>
      <c r="N7691" s="148"/>
      <c r="O7691" s="106"/>
      <c r="P7691" s="43"/>
      <c r="Q7691" s="207"/>
      <c r="R7691" s="84"/>
      <c r="S7691" s="31"/>
      <c r="T7691" s="31"/>
      <c r="U7691" s="169"/>
      <c r="V7691" s="150"/>
      <c r="W7691" s="141" t="str" cm="1">
        <f t="array" ref="W7691">IF(SUM(LEN(B7691:V7691))=0,"",IF(OR(OR(ISBLANK(F7691),SUM(LEN(C7691),LEN(D7691))=0),AND(NOT(E7691="Unknown"),ISBLANK(J7691)),AND(NOT(O7691="Unknown"),ISBLANK(R7691))),"Missing Information", INDEX(Table15[Entire Service Line Classification], MATCH(SUMIFS(Table15[Unique ID],Table15[System-Owned Portion],E7691,Table15[If Material Anything Other than "Lead" in Column E,Was Material Ever Previously Lead?],G7691,Table15[Customer-Owned Portion],O7691),Table15[Unique ID],0),0)))</f>
        <v/>
      </c>
      <c r="X7691"/>
    </row>
    <row r="7692" spans="2:24" x14ac:dyDescent="0.35">
      <c r="B7692" s="146"/>
      <c r="C7692" s="31"/>
      <c r="D7692" s="31"/>
      <c r="E7692" s="44"/>
      <c r="F7692" s="43"/>
      <c r="G7692" s="84"/>
      <c r="H7692" s="31"/>
      <c r="I7692" s="207"/>
      <c r="J7692" s="84"/>
      <c r="K7692" s="31"/>
      <c r="L7692" s="31"/>
      <c r="M7692" s="169"/>
      <c r="N7692" s="148"/>
      <c r="O7692" s="106"/>
      <c r="P7692" s="43"/>
      <c r="Q7692" s="207"/>
      <c r="R7692" s="84"/>
      <c r="S7692" s="31"/>
      <c r="T7692" s="31"/>
      <c r="U7692" s="169"/>
      <c r="V7692" s="150"/>
      <c r="W7692" s="141" t="str" cm="1">
        <f t="array" ref="W7692">IF(SUM(LEN(B7692:V7692))=0,"",IF(OR(OR(ISBLANK(F7692),SUM(LEN(C7692),LEN(D7692))=0),AND(NOT(E7692="Unknown"),ISBLANK(J7692)),AND(NOT(O7692="Unknown"),ISBLANK(R7692))),"Missing Information", INDEX(Table15[Entire Service Line Classification], MATCH(SUMIFS(Table15[Unique ID],Table15[System-Owned Portion],E7692,Table15[If Material Anything Other than "Lead" in Column E,Was Material Ever Previously Lead?],G7692,Table15[Customer-Owned Portion],O7692),Table15[Unique ID],0),0)))</f>
        <v/>
      </c>
      <c r="X7692"/>
    </row>
    <row r="7693" spans="2:24" x14ac:dyDescent="0.35">
      <c r="B7693" s="146"/>
      <c r="C7693" s="31"/>
      <c r="D7693" s="31"/>
      <c r="E7693" s="44"/>
      <c r="F7693" s="43"/>
      <c r="G7693" s="84"/>
      <c r="H7693" s="31"/>
      <c r="I7693" s="207"/>
      <c r="J7693" s="84"/>
      <c r="K7693" s="31"/>
      <c r="L7693" s="31"/>
      <c r="M7693" s="169"/>
      <c r="N7693" s="148"/>
      <c r="O7693" s="106"/>
      <c r="P7693" s="43"/>
      <c r="Q7693" s="207"/>
      <c r="R7693" s="84"/>
      <c r="S7693" s="31"/>
      <c r="T7693" s="31"/>
      <c r="U7693" s="169"/>
      <c r="V7693" s="150"/>
      <c r="W7693" s="141" t="str" cm="1">
        <f t="array" ref="W7693">IF(SUM(LEN(B7693:V7693))=0,"",IF(OR(OR(ISBLANK(F7693),SUM(LEN(C7693),LEN(D7693))=0),AND(NOT(E7693="Unknown"),ISBLANK(J7693)),AND(NOT(O7693="Unknown"),ISBLANK(R7693))),"Missing Information", INDEX(Table15[Entire Service Line Classification], MATCH(SUMIFS(Table15[Unique ID],Table15[System-Owned Portion],E7693,Table15[If Material Anything Other than "Lead" in Column E,Was Material Ever Previously Lead?],G7693,Table15[Customer-Owned Portion],O7693),Table15[Unique ID],0),0)))</f>
        <v/>
      </c>
      <c r="X7693"/>
    </row>
    <row r="7694" spans="2:24" x14ac:dyDescent="0.35">
      <c r="B7694" s="146"/>
      <c r="C7694" s="31"/>
      <c r="D7694" s="31"/>
      <c r="E7694" s="44"/>
      <c r="F7694" s="43"/>
      <c r="G7694" s="84"/>
      <c r="H7694" s="31"/>
      <c r="I7694" s="207"/>
      <c r="J7694" s="84"/>
      <c r="K7694" s="31"/>
      <c r="L7694" s="31"/>
      <c r="M7694" s="169"/>
      <c r="N7694" s="148"/>
      <c r="O7694" s="106"/>
      <c r="P7694" s="43"/>
      <c r="Q7694" s="207"/>
      <c r="R7694" s="84"/>
      <c r="S7694" s="31"/>
      <c r="T7694" s="31"/>
      <c r="U7694" s="169"/>
      <c r="V7694" s="150"/>
      <c r="W7694" s="141" t="str" cm="1">
        <f t="array" ref="W7694">IF(SUM(LEN(B7694:V7694))=0,"",IF(OR(OR(ISBLANK(F7694),SUM(LEN(C7694),LEN(D7694))=0),AND(NOT(E7694="Unknown"),ISBLANK(J7694)),AND(NOT(O7694="Unknown"),ISBLANK(R7694))),"Missing Information", INDEX(Table15[Entire Service Line Classification], MATCH(SUMIFS(Table15[Unique ID],Table15[System-Owned Portion],E7694,Table15[If Material Anything Other than "Lead" in Column E,Was Material Ever Previously Lead?],G7694,Table15[Customer-Owned Portion],O7694),Table15[Unique ID],0),0)))</f>
        <v/>
      </c>
      <c r="X7694"/>
    </row>
    <row r="7695" spans="2:24" x14ac:dyDescent="0.35">
      <c r="B7695" s="146"/>
      <c r="C7695" s="31"/>
      <c r="D7695" s="31"/>
      <c r="E7695" s="44"/>
      <c r="F7695" s="43"/>
      <c r="G7695" s="84"/>
      <c r="H7695" s="31"/>
      <c r="I7695" s="207"/>
      <c r="J7695" s="84"/>
      <c r="K7695" s="31"/>
      <c r="L7695" s="31"/>
      <c r="M7695" s="169"/>
      <c r="N7695" s="148"/>
      <c r="O7695" s="106"/>
      <c r="P7695" s="43"/>
      <c r="Q7695" s="207"/>
      <c r="R7695" s="84"/>
      <c r="S7695" s="31"/>
      <c r="T7695" s="31"/>
      <c r="U7695" s="169"/>
      <c r="V7695" s="150"/>
      <c r="W7695" s="141" t="str" cm="1">
        <f t="array" ref="W7695">IF(SUM(LEN(B7695:V7695))=0,"",IF(OR(OR(ISBLANK(F7695),SUM(LEN(C7695),LEN(D7695))=0),AND(NOT(E7695="Unknown"),ISBLANK(J7695)),AND(NOT(O7695="Unknown"),ISBLANK(R7695))),"Missing Information", INDEX(Table15[Entire Service Line Classification], MATCH(SUMIFS(Table15[Unique ID],Table15[System-Owned Portion],E7695,Table15[If Material Anything Other than "Lead" in Column E,Was Material Ever Previously Lead?],G7695,Table15[Customer-Owned Portion],O7695),Table15[Unique ID],0),0)))</f>
        <v/>
      </c>
      <c r="X7695"/>
    </row>
    <row r="7696" spans="2:24" x14ac:dyDescent="0.35">
      <c r="B7696" s="146"/>
      <c r="C7696" s="31"/>
      <c r="D7696" s="31"/>
      <c r="E7696" s="44"/>
      <c r="F7696" s="43"/>
      <c r="G7696" s="84"/>
      <c r="H7696" s="31"/>
      <c r="I7696" s="207"/>
      <c r="J7696" s="84"/>
      <c r="K7696" s="31"/>
      <c r="L7696" s="31"/>
      <c r="M7696" s="169"/>
      <c r="N7696" s="148"/>
      <c r="O7696" s="106"/>
      <c r="P7696" s="43"/>
      <c r="Q7696" s="207"/>
      <c r="R7696" s="84"/>
      <c r="S7696" s="31"/>
      <c r="T7696" s="31"/>
      <c r="U7696" s="169"/>
      <c r="V7696" s="150"/>
      <c r="W7696" s="141" t="str" cm="1">
        <f t="array" ref="W7696">IF(SUM(LEN(B7696:V7696))=0,"",IF(OR(OR(ISBLANK(F7696),SUM(LEN(C7696),LEN(D7696))=0),AND(NOT(E7696="Unknown"),ISBLANK(J7696)),AND(NOT(O7696="Unknown"),ISBLANK(R7696))),"Missing Information", INDEX(Table15[Entire Service Line Classification], MATCH(SUMIFS(Table15[Unique ID],Table15[System-Owned Portion],E7696,Table15[If Material Anything Other than "Lead" in Column E,Was Material Ever Previously Lead?],G7696,Table15[Customer-Owned Portion],O7696),Table15[Unique ID],0),0)))</f>
        <v/>
      </c>
      <c r="X7696"/>
    </row>
    <row r="7697" spans="2:24" x14ac:dyDescent="0.35">
      <c r="B7697" s="146"/>
      <c r="C7697" s="31"/>
      <c r="D7697" s="31"/>
      <c r="E7697" s="44"/>
      <c r="F7697" s="43"/>
      <c r="G7697" s="84"/>
      <c r="H7697" s="31"/>
      <c r="I7697" s="207"/>
      <c r="J7697" s="84"/>
      <c r="K7697" s="31"/>
      <c r="L7697" s="31"/>
      <c r="M7697" s="169"/>
      <c r="N7697" s="148"/>
      <c r="O7697" s="106"/>
      <c r="P7697" s="43"/>
      <c r="Q7697" s="207"/>
      <c r="R7697" s="84"/>
      <c r="S7697" s="31"/>
      <c r="T7697" s="31"/>
      <c r="U7697" s="169"/>
      <c r="V7697" s="150"/>
      <c r="W7697" s="141" t="str" cm="1">
        <f t="array" ref="W7697">IF(SUM(LEN(B7697:V7697))=0,"",IF(OR(OR(ISBLANK(F7697),SUM(LEN(C7697),LEN(D7697))=0),AND(NOT(E7697="Unknown"),ISBLANK(J7697)),AND(NOT(O7697="Unknown"),ISBLANK(R7697))),"Missing Information", INDEX(Table15[Entire Service Line Classification], MATCH(SUMIFS(Table15[Unique ID],Table15[System-Owned Portion],E7697,Table15[If Material Anything Other than "Lead" in Column E,Was Material Ever Previously Lead?],G7697,Table15[Customer-Owned Portion],O7697),Table15[Unique ID],0),0)))</f>
        <v/>
      </c>
      <c r="X7697"/>
    </row>
    <row r="7698" spans="2:24" x14ac:dyDescent="0.35">
      <c r="B7698" s="146"/>
      <c r="C7698" s="31"/>
      <c r="D7698" s="31"/>
      <c r="E7698" s="44"/>
      <c r="F7698" s="43"/>
      <c r="G7698" s="84"/>
      <c r="H7698" s="31"/>
      <c r="I7698" s="207"/>
      <c r="J7698" s="84"/>
      <c r="K7698" s="31"/>
      <c r="L7698" s="31"/>
      <c r="M7698" s="169"/>
      <c r="N7698" s="148"/>
      <c r="O7698" s="106"/>
      <c r="P7698" s="43"/>
      <c r="Q7698" s="207"/>
      <c r="R7698" s="84"/>
      <c r="S7698" s="31"/>
      <c r="T7698" s="31"/>
      <c r="U7698" s="169"/>
      <c r="V7698" s="150"/>
      <c r="W7698" s="141" t="str" cm="1">
        <f t="array" ref="W7698">IF(SUM(LEN(B7698:V7698))=0,"",IF(OR(OR(ISBLANK(F7698),SUM(LEN(C7698),LEN(D7698))=0),AND(NOT(E7698="Unknown"),ISBLANK(J7698)),AND(NOT(O7698="Unknown"),ISBLANK(R7698))),"Missing Information", INDEX(Table15[Entire Service Line Classification], MATCH(SUMIFS(Table15[Unique ID],Table15[System-Owned Portion],E7698,Table15[If Material Anything Other than "Lead" in Column E,Was Material Ever Previously Lead?],G7698,Table15[Customer-Owned Portion],O7698),Table15[Unique ID],0),0)))</f>
        <v/>
      </c>
      <c r="X7698"/>
    </row>
    <row r="7699" spans="2:24" x14ac:dyDescent="0.35">
      <c r="B7699" s="146"/>
      <c r="C7699" s="31"/>
      <c r="D7699" s="31"/>
      <c r="E7699" s="44"/>
      <c r="F7699" s="43"/>
      <c r="G7699" s="84"/>
      <c r="H7699" s="31"/>
      <c r="I7699" s="207"/>
      <c r="J7699" s="84"/>
      <c r="K7699" s="31"/>
      <c r="L7699" s="31"/>
      <c r="M7699" s="169"/>
      <c r="N7699" s="148"/>
      <c r="O7699" s="106"/>
      <c r="P7699" s="43"/>
      <c r="Q7699" s="207"/>
      <c r="R7699" s="84"/>
      <c r="S7699" s="31"/>
      <c r="T7699" s="31"/>
      <c r="U7699" s="169"/>
      <c r="V7699" s="150"/>
      <c r="W7699" s="141" t="str" cm="1">
        <f t="array" ref="W7699">IF(SUM(LEN(B7699:V7699))=0,"",IF(OR(OR(ISBLANK(F7699),SUM(LEN(C7699),LEN(D7699))=0),AND(NOT(E7699="Unknown"),ISBLANK(J7699)),AND(NOT(O7699="Unknown"),ISBLANK(R7699))),"Missing Information", INDEX(Table15[Entire Service Line Classification], MATCH(SUMIFS(Table15[Unique ID],Table15[System-Owned Portion],E7699,Table15[If Material Anything Other than "Lead" in Column E,Was Material Ever Previously Lead?],G7699,Table15[Customer-Owned Portion],O7699),Table15[Unique ID],0),0)))</f>
        <v/>
      </c>
      <c r="X7699"/>
    </row>
    <row r="7700" spans="2:24" x14ac:dyDescent="0.35">
      <c r="B7700" s="146"/>
      <c r="C7700" s="31"/>
      <c r="D7700" s="31"/>
      <c r="E7700" s="44"/>
      <c r="F7700" s="43"/>
      <c r="G7700" s="84"/>
      <c r="H7700" s="31"/>
      <c r="I7700" s="207"/>
      <c r="J7700" s="84"/>
      <c r="K7700" s="31"/>
      <c r="L7700" s="31"/>
      <c r="M7700" s="169"/>
      <c r="N7700" s="148"/>
      <c r="O7700" s="106"/>
      <c r="P7700" s="43"/>
      <c r="Q7700" s="207"/>
      <c r="R7700" s="84"/>
      <c r="S7700" s="31"/>
      <c r="T7700" s="31"/>
      <c r="U7700" s="169"/>
      <c r="V7700" s="150"/>
      <c r="W7700" s="141" t="str" cm="1">
        <f t="array" ref="W7700">IF(SUM(LEN(B7700:V7700))=0,"",IF(OR(OR(ISBLANK(F7700),SUM(LEN(C7700),LEN(D7700))=0),AND(NOT(E7700="Unknown"),ISBLANK(J7700)),AND(NOT(O7700="Unknown"),ISBLANK(R7700))),"Missing Information", INDEX(Table15[Entire Service Line Classification], MATCH(SUMIFS(Table15[Unique ID],Table15[System-Owned Portion],E7700,Table15[If Material Anything Other than "Lead" in Column E,Was Material Ever Previously Lead?],G7700,Table15[Customer-Owned Portion],O7700),Table15[Unique ID],0),0)))</f>
        <v/>
      </c>
      <c r="X7700"/>
    </row>
    <row r="7701" spans="2:24" x14ac:dyDescent="0.35">
      <c r="B7701" s="146"/>
      <c r="C7701" s="31"/>
      <c r="D7701" s="31"/>
      <c r="E7701" s="44"/>
      <c r="F7701" s="43"/>
      <c r="G7701" s="84"/>
      <c r="H7701" s="31"/>
      <c r="I7701" s="207"/>
      <c r="J7701" s="84"/>
      <c r="K7701" s="31"/>
      <c r="L7701" s="31"/>
      <c r="M7701" s="169"/>
      <c r="N7701" s="148"/>
      <c r="O7701" s="106"/>
      <c r="P7701" s="43"/>
      <c r="Q7701" s="207"/>
      <c r="R7701" s="84"/>
      <c r="S7701" s="31"/>
      <c r="T7701" s="31"/>
      <c r="U7701" s="169"/>
      <c r="V7701" s="150"/>
      <c r="W7701" s="141" t="str" cm="1">
        <f t="array" ref="W7701">IF(SUM(LEN(B7701:V7701))=0,"",IF(OR(OR(ISBLANK(F7701),SUM(LEN(C7701),LEN(D7701))=0),AND(NOT(E7701="Unknown"),ISBLANK(J7701)),AND(NOT(O7701="Unknown"),ISBLANK(R7701))),"Missing Information", INDEX(Table15[Entire Service Line Classification], MATCH(SUMIFS(Table15[Unique ID],Table15[System-Owned Portion],E7701,Table15[If Material Anything Other than "Lead" in Column E,Was Material Ever Previously Lead?],G7701,Table15[Customer-Owned Portion],O7701),Table15[Unique ID],0),0)))</f>
        <v/>
      </c>
      <c r="X7701"/>
    </row>
    <row r="7702" spans="2:24" x14ac:dyDescent="0.35">
      <c r="B7702" s="146"/>
      <c r="C7702" s="31"/>
      <c r="D7702" s="31"/>
      <c r="E7702" s="44"/>
      <c r="F7702" s="43"/>
      <c r="G7702" s="84"/>
      <c r="H7702" s="31"/>
      <c r="I7702" s="207"/>
      <c r="J7702" s="84"/>
      <c r="K7702" s="31"/>
      <c r="L7702" s="31"/>
      <c r="M7702" s="169"/>
      <c r="N7702" s="148"/>
      <c r="O7702" s="106"/>
      <c r="P7702" s="43"/>
      <c r="Q7702" s="207"/>
      <c r="R7702" s="84"/>
      <c r="S7702" s="31"/>
      <c r="T7702" s="31"/>
      <c r="U7702" s="169"/>
      <c r="V7702" s="150"/>
      <c r="W7702" s="141" t="str" cm="1">
        <f t="array" ref="W7702">IF(SUM(LEN(B7702:V7702))=0,"",IF(OR(OR(ISBLANK(F7702),SUM(LEN(C7702),LEN(D7702))=0),AND(NOT(E7702="Unknown"),ISBLANK(J7702)),AND(NOT(O7702="Unknown"),ISBLANK(R7702))),"Missing Information", INDEX(Table15[Entire Service Line Classification], MATCH(SUMIFS(Table15[Unique ID],Table15[System-Owned Portion],E7702,Table15[If Material Anything Other than "Lead" in Column E,Was Material Ever Previously Lead?],G7702,Table15[Customer-Owned Portion],O7702),Table15[Unique ID],0),0)))</f>
        <v/>
      </c>
      <c r="X7702"/>
    </row>
    <row r="7703" spans="2:24" x14ac:dyDescent="0.35">
      <c r="B7703" s="146"/>
      <c r="C7703" s="31"/>
      <c r="D7703" s="31"/>
      <c r="E7703" s="44"/>
      <c r="F7703" s="43"/>
      <c r="G7703" s="84"/>
      <c r="H7703" s="31"/>
      <c r="I7703" s="207"/>
      <c r="J7703" s="84"/>
      <c r="K7703" s="31"/>
      <c r="L7703" s="31"/>
      <c r="M7703" s="169"/>
      <c r="N7703" s="148"/>
      <c r="O7703" s="106"/>
      <c r="P7703" s="43"/>
      <c r="Q7703" s="207"/>
      <c r="R7703" s="84"/>
      <c r="S7703" s="31"/>
      <c r="T7703" s="31"/>
      <c r="U7703" s="169"/>
      <c r="V7703" s="150"/>
      <c r="W7703" s="141" t="str" cm="1">
        <f t="array" ref="W7703">IF(SUM(LEN(B7703:V7703))=0,"",IF(OR(OR(ISBLANK(F7703),SUM(LEN(C7703),LEN(D7703))=0),AND(NOT(E7703="Unknown"),ISBLANK(J7703)),AND(NOT(O7703="Unknown"),ISBLANK(R7703))),"Missing Information", INDEX(Table15[Entire Service Line Classification], MATCH(SUMIFS(Table15[Unique ID],Table15[System-Owned Portion],E7703,Table15[If Material Anything Other than "Lead" in Column E,Was Material Ever Previously Lead?],G7703,Table15[Customer-Owned Portion],O7703),Table15[Unique ID],0),0)))</f>
        <v/>
      </c>
      <c r="X7703"/>
    </row>
    <row r="7704" spans="2:24" x14ac:dyDescent="0.35">
      <c r="B7704" s="146"/>
      <c r="C7704" s="31"/>
      <c r="D7704" s="31"/>
      <c r="E7704" s="44"/>
      <c r="F7704" s="43"/>
      <c r="G7704" s="84"/>
      <c r="H7704" s="31"/>
      <c r="I7704" s="207"/>
      <c r="J7704" s="84"/>
      <c r="K7704" s="31"/>
      <c r="L7704" s="31"/>
      <c r="M7704" s="169"/>
      <c r="N7704" s="148"/>
      <c r="O7704" s="106"/>
      <c r="P7704" s="43"/>
      <c r="Q7704" s="207"/>
      <c r="R7704" s="84"/>
      <c r="S7704" s="31"/>
      <c r="T7704" s="31"/>
      <c r="U7704" s="169"/>
      <c r="V7704" s="150"/>
      <c r="W7704" s="141" t="str" cm="1">
        <f t="array" ref="W7704">IF(SUM(LEN(B7704:V7704))=0,"",IF(OR(OR(ISBLANK(F7704),SUM(LEN(C7704),LEN(D7704))=0),AND(NOT(E7704="Unknown"),ISBLANK(J7704)),AND(NOT(O7704="Unknown"),ISBLANK(R7704))),"Missing Information", INDEX(Table15[Entire Service Line Classification], MATCH(SUMIFS(Table15[Unique ID],Table15[System-Owned Portion],E7704,Table15[If Material Anything Other than "Lead" in Column E,Was Material Ever Previously Lead?],G7704,Table15[Customer-Owned Portion],O7704),Table15[Unique ID],0),0)))</f>
        <v/>
      </c>
      <c r="X7704"/>
    </row>
    <row r="7705" spans="2:24" x14ac:dyDescent="0.35">
      <c r="B7705" s="146"/>
      <c r="C7705" s="31"/>
      <c r="D7705" s="31"/>
      <c r="E7705" s="44"/>
      <c r="F7705" s="43"/>
      <c r="G7705" s="84"/>
      <c r="H7705" s="31"/>
      <c r="I7705" s="207"/>
      <c r="J7705" s="84"/>
      <c r="K7705" s="31"/>
      <c r="L7705" s="31"/>
      <c r="M7705" s="169"/>
      <c r="N7705" s="148"/>
      <c r="O7705" s="106"/>
      <c r="P7705" s="43"/>
      <c r="Q7705" s="207"/>
      <c r="R7705" s="84"/>
      <c r="S7705" s="31"/>
      <c r="T7705" s="31"/>
      <c r="U7705" s="169"/>
      <c r="V7705" s="150"/>
      <c r="W7705" s="141" t="str" cm="1">
        <f t="array" ref="W7705">IF(SUM(LEN(B7705:V7705))=0,"",IF(OR(OR(ISBLANK(F7705),SUM(LEN(C7705),LEN(D7705))=0),AND(NOT(E7705="Unknown"),ISBLANK(J7705)),AND(NOT(O7705="Unknown"),ISBLANK(R7705))),"Missing Information", INDEX(Table15[Entire Service Line Classification], MATCH(SUMIFS(Table15[Unique ID],Table15[System-Owned Portion],E7705,Table15[If Material Anything Other than "Lead" in Column E,Was Material Ever Previously Lead?],G7705,Table15[Customer-Owned Portion],O7705),Table15[Unique ID],0),0)))</f>
        <v/>
      </c>
      <c r="X7705"/>
    </row>
    <row r="7706" spans="2:24" x14ac:dyDescent="0.35">
      <c r="B7706" s="146"/>
      <c r="C7706" s="31"/>
      <c r="D7706" s="31"/>
      <c r="E7706" s="44"/>
      <c r="F7706" s="43"/>
      <c r="G7706" s="84"/>
      <c r="H7706" s="31"/>
      <c r="I7706" s="207"/>
      <c r="J7706" s="84"/>
      <c r="K7706" s="31"/>
      <c r="L7706" s="31"/>
      <c r="M7706" s="169"/>
      <c r="N7706" s="148"/>
      <c r="O7706" s="106"/>
      <c r="P7706" s="43"/>
      <c r="Q7706" s="207"/>
      <c r="R7706" s="84"/>
      <c r="S7706" s="31"/>
      <c r="T7706" s="31"/>
      <c r="U7706" s="169"/>
      <c r="V7706" s="150"/>
      <c r="W7706" s="141" t="str" cm="1">
        <f t="array" ref="W7706">IF(SUM(LEN(B7706:V7706))=0,"",IF(OR(OR(ISBLANK(F7706),SUM(LEN(C7706),LEN(D7706))=0),AND(NOT(E7706="Unknown"),ISBLANK(J7706)),AND(NOT(O7706="Unknown"),ISBLANK(R7706))),"Missing Information", INDEX(Table15[Entire Service Line Classification], MATCH(SUMIFS(Table15[Unique ID],Table15[System-Owned Portion],E7706,Table15[If Material Anything Other than "Lead" in Column E,Was Material Ever Previously Lead?],G7706,Table15[Customer-Owned Portion],O7706),Table15[Unique ID],0),0)))</f>
        <v/>
      </c>
      <c r="X7706"/>
    </row>
    <row r="7707" spans="2:24" x14ac:dyDescent="0.35">
      <c r="B7707" s="146"/>
      <c r="C7707" s="31"/>
      <c r="D7707" s="31"/>
      <c r="E7707" s="44"/>
      <c r="F7707" s="43"/>
      <c r="G7707" s="84"/>
      <c r="H7707" s="31"/>
      <c r="I7707" s="207"/>
      <c r="J7707" s="84"/>
      <c r="K7707" s="31"/>
      <c r="L7707" s="31"/>
      <c r="M7707" s="169"/>
      <c r="N7707" s="148"/>
      <c r="O7707" s="106"/>
      <c r="P7707" s="43"/>
      <c r="Q7707" s="207"/>
      <c r="R7707" s="84"/>
      <c r="S7707" s="31"/>
      <c r="T7707" s="31"/>
      <c r="U7707" s="169"/>
      <c r="V7707" s="150"/>
      <c r="W7707" s="141" t="str" cm="1">
        <f t="array" ref="W7707">IF(SUM(LEN(B7707:V7707))=0,"",IF(OR(OR(ISBLANK(F7707),SUM(LEN(C7707),LEN(D7707))=0),AND(NOT(E7707="Unknown"),ISBLANK(J7707)),AND(NOT(O7707="Unknown"),ISBLANK(R7707))),"Missing Information", INDEX(Table15[Entire Service Line Classification], MATCH(SUMIFS(Table15[Unique ID],Table15[System-Owned Portion],E7707,Table15[If Material Anything Other than "Lead" in Column E,Was Material Ever Previously Lead?],G7707,Table15[Customer-Owned Portion],O7707),Table15[Unique ID],0),0)))</f>
        <v/>
      </c>
      <c r="X7707"/>
    </row>
    <row r="7708" spans="2:24" x14ac:dyDescent="0.35">
      <c r="B7708" s="146"/>
      <c r="C7708" s="31"/>
      <c r="D7708" s="31"/>
      <c r="E7708" s="44"/>
      <c r="F7708" s="43"/>
      <c r="G7708" s="84"/>
      <c r="H7708" s="31"/>
      <c r="I7708" s="207"/>
      <c r="J7708" s="84"/>
      <c r="K7708" s="31"/>
      <c r="L7708" s="31"/>
      <c r="M7708" s="169"/>
      <c r="N7708" s="148"/>
      <c r="O7708" s="106"/>
      <c r="P7708" s="43"/>
      <c r="Q7708" s="207"/>
      <c r="R7708" s="84"/>
      <c r="S7708" s="31"/>
      <c r="T7708" s="31"/>
      <c r="U7708" s="169"/>
      <c r="V7708" s="150"/>
      <c r="W7708" s="141" t="str" cm="1">
        <f t="array" ref="W7708">IF(SUM(LEN(B7708:V7708))=0,"",IF(OR(OR(ISBLANK(F7708),SUM(LEN(C7708),LEN(D7708))=0),AND(NOT(E7708="Unknown"),ISBLANK(J7708)),AND(NOT(O7708="Unknown"),ISBLANK(R7708))),"Missing Information", INDEX(Table15[Entire Service Line Classification], MATCH(SUMIFS(Table15[Unique ID],Table15[System-Owned Portion],E7708,Table15[If Material Anything Other than "Lead" in Column E,Was Material Ever Previously Lead?],G7708,Table15[Customer-Owned Portion],O7708),Table15[Unique ID],0),0)))</f>
        <v/>
      </c>
      <c r="X7708"/>
    </row>
    <row r="7709" spans="2:24" x14ac:dyDescent="0.35">
      <c r="B7709" s="146"/>
      <c r="C7709" s="31"/>
      <c r="D7709" s="31"/>
      <c r="E7709" s="44"/>
      <c r="F7709" s="43"/>
      <c r="G7709" s="84"/>
      <c r="H7709" s="31"/>
      <c r="I7709" s="207"/>
      <c r="J7709" s="84"/>
      <c r="K7709" s="31"/>
      <c r="L7709" s="31"/>
      <c r="M7709" s="169"/>
      <c r="N7709" s="148"/>
      <c r="O7709" s="106"/>
      <c r="P7709" s="43"/>
      <c r="Q7709" s="207"/>
      <c r="R7709" s="84"/>
      <c r="S7709" s="31"/>
      <c r="T7709" s="31"/>
      <c r="U7709" s="169"/>
      <c r="V7709" s="150"/>
      <c r="W7709" s="141" t="str" cm="1">
        <f t="array" ref="W7709">IF(SUM(LEN(B7709:V7709))=0,"",IF(OR(OR(ISBLANK(F7709),SUM(LEN(C7709),LEN(D7709))=0),AND(NOT(E7709="Unknown"),ISBLANK(J7709)),AND(NOT(O7709="Unknown"),ISBLANK(R7709))),"Missing Information", INDEX(Table15[Entire Service Line Classification], MATCH(SUMIFS(Table15[Unique ID],Table15[System-Owned Portion],E7709,Table15[If Material Anything Other than "Lead" in Column E,Was Material Ever Previously Lead?],G7709,Table15[Customer-Owned Portion],O7709),Table15[Unique ID],0),0)))</f>
        <v/>
      </c>
      <c r="X7709"/>
    </row>
    <row r="7710" spans="2:24" x14ac:dyDescent="0.35">
      <c r="B7710" s="146"/>
      <c r="C7710" s="31"/>
      <c r="D7710" s="31"/>
      <c r="E7710" s="44"/>
      <c r="F7710" s="43"/>
      <c r="G7710" s="84"/>
      <c r="H7710" s="31"/>
      <c r="I7710" s="207"/>
      <c r="J7710" s="84"/>
      <c r="K7710" s="31"/>
      <c r="L7710" s="31"/>
      <c r="M7710" s="169"/>
      <c r="N7710" s="148"/>
      <c r="O7710" s="106"/>
      <c r="P7710" s="43"/>
      <c r="Q7710" s="207"/>
      <c r="R7710" s="84"/>
      <c r="S7710" s="31"/>
      <c r="T7710" s="31"/>
      <c r="U7710" s="169"/>
      <c r="V7710" s="150"/>
      <c r="W7710" s="141" t="str" cm="1">
        <f t="array" ref="W7710">IF(SUM(LEN(B7710:V7710))=0,"",IF(OR(OR(ISBLANK(F7710),SUM(LEN(C7710),LEN(D7710))=0),AND(NOT(E7710="Unknown"),ISBLANK(J7710)),AND(NOT(O7710="Unknown"),ISBLANK(R7710))),"Missing Information", INDEX(Table15[Entire Service Line Classification], MATCH(SUMIFS(Table15[Unique ID],Table15[System-Owned Portion],E7710,Table15[If Material Anything Other than "Lead" in Column E,Was Material Ever Previously Lead?],G7710,Table15[Customer-Owned Portion],O7710),Table15[Unique ID],0),0)))</f>
        <v/>
      </c>
      <c r="X7710"/>
    </row>
    <row r="7711" spans="2:24" x14ac:dyDescent="0.35">
      <c r="B7711" s="146"/>
      <c r="C7711" s="31"/>
      <c r="D7711" s="31"/>
      <c r="E7711" s="44"/>
      <c r="F7711" s="43"/>
      <c r="G7711" s="84"/>
      <c r="H7711" s="31"/>
      <c r="I7711" s="207"/>
      <c r="J7711" s="84"/>
      <c r="K7711" s="31"/>
      <c r="L7711" s="31"/>
      <c r="M7711" s="169"/>
      <c r="N7711" s="148"/>
      <c r="O7711" s="106"/>
      <c r="P7711" s="43"/>
      <c r="Q7711" s="207"/>
      <c r="R7711" s="84"/>
      <c r="S7711" s="31"/>
      <c r="T7711" s="31"/>
      <c r="U7711" s="169"/>
      <c r="V7711" s="150"/>
      <c r="W7711" s="141" t="str" cm="1">
        <f t="array" ref="W7711">IF(SUM(LEN(B7711:V7711))=0,"",IF(OR(OR(ISBLANK(F7711),SUM(LEN(C7711),LEN(D7711))=0),AND(NOT(E7711="Unknown"),ISBLANK(J7711)),AND(NOT(O7711="Unknown"),ISBLANK(R7711))),"Missing Information", INDEX(Table15[Entire Service Line Classification], MATCH(SUMIFS(Table15[Unique ID],Table15[System-Owned Portion],E7711,Table15[If Material Anything Other than "Lead" in Column E,Was Material Ever Previously Lead?],G7711,Table15[Customer-Owned Portion],O7711),Table15[Unique ID],0),0)))</f>
        <v/>
      </c>
      <c r="X7711"/>
    </row>
    <row r="7712" spans="2:24" x14ac:dyDescent="0.35">
      <c r="B7712" s="146"/>
      <c r="C7712" s="31"/>
      <c r="D7712" s="31"/>
      <c r="E7712" s="44"/>
      <c r="F7712" s="43"/>
      <c r="G7712" s="84"/>
      <c r="H7712" s="31"/>
      <c r="I7712" s="207"/>
      <c r="J7712" s="84"/>
      <c r="K7712" s="31"/>
      <c r="L7712" s="31"/>
      <c r="M7712" s="169"/>
      <c r="N7712" s="148"/>
      <c r="O7712" s="106"/>
      <c r="P7712" s="43"/>
      <c r="Q7712" s="207"/>
      <c r="R7712" s="84"/>
      <c r="S7712" s="31"/>
      <c r="T7712" s="31"/>
      <c r="U7712" s="169"/>
      <c r="V7712" s="150"/>
      <c r="W7712" s="141" t="str" cm="1">
        <f t="array" ref="W7712">IF(SUM(LEN(B7712:V7712))=0,"",IF(OR(OR(ISBLANK(F7712),SUM(LEN(C7712),LEN(D7712))=0),AND(NOT(E7712="Unknown"),ISBLANK(J7712)),AND(NOT(O7712="Unknown"),ISBLANK(R7712))),"Missing Information", INDEX(Table15[Entire Service Line Classification], MATCH(SUMIFS(Table15[Unique ID],Table15[System-Owned Portion],E7712,Table15[If Material Anything Other than "Lead" in Column E,Was Material Ever Previously Lead?],G7712,Table15[Customer-Owned Portion],O7712),Table15[Unique ID],0),0)))</f>
        <v/>
      </c>
      <c r="X7712"/>
    </row>
    <row r="7713" spans="2:24" x14ac:dyDescent="0.35">
      <c r="B7713" s="146"/>
      <c r="C7713" s="31"/>
      <c r="D7713" s="31"/>
      <c r="E7713" s="44"/>
      <c r="F7713" s="43"/>
      <c r="G7713" s="84"/>
      <c r="H7713" s="31"/>
      <c r="I7713" s="207"/>
      <c r="J7713" s="84"/>
      <c r="K7713" s="31"/>
      <c r="L7713" s="31"/>
      <c r="M7713" s="169"/>
      <c r="N7713" s="148"/>
      <c r="O7713" s="106"/>
      <c r="P7713" s="43"/>
      <c r="Q7713" s="207"/>
      <c r="R7713" s="84"/>
      <c r="S7713" s="31"/>
      <c r="T7713" s="31"/>
      <c r="U7713" s="169"/>
      <c r="V7713" s="150"/>
      <c r="W7713" s="141" t="str" cm="1">
        <f t="array" ref="W7713">IF(SUM(LEN(B7713:V7713))=0,"",IF(OR(OR(ISBLANK(F7713),SUM(LEN(C7713),LEN(D7713))=0),AND(NOT(E7713="Unknown"),ISBLANK(J7713)),AND(NOT(O7713="Unknown"),ISBLANK(R7713))),"Missing Information", INDEX(Table15[Entire Service Line Classification], MATCH(SUMIFS(Table15[Unique ID],Table15[System-Owned Portion],E7713,Table15[If Material Anything Other than "Lead" in Column E,Was Material Ever Previously Lead?],G7713,Table15[Customer-Owned Portion],O7713),Table15[Unique ID],0),0)))</f>
        <v/>
      </c>
      <c r="X7713"/>
    </row>
    <row r="7714" spans="2:24" x14ac:dyDescent="0.35">
      <c r="B7714" s="146"/>
      <c r="C7714" s="31"/>
      <c r="D7714" s="31"/>
      <c r="E7714" s="44"/>
      <c r="F7714" s="43"/>
      <c r="G7714" s="84"/>
      <c r="H7714" s="31"/>
      <c r="I7714" s="207"/>
      <c r="J7714" s="84"/>
      <c r="K7714" s="31"/>
      <c r="L7714" s="31"/>
      <c r="M7714" s="169"/>
      <c r="N7714" s="148"/>
      <c r="O7714" s="106"/>
      <c r="P7714" s="43"/>
      <c r="Q7714" s="207"/>
      <c r="R7714" s="84"/>
      <c r="S7714" s="31"/>
      <c r="T7714" s="31"/>
      <c r="U7714" s="169"/>
      <c r="V7714" s="150"/>
      <c r="W7714" s="141" t="str" cm="1">
        <f t="array" ref="W7714">IF(SUM(LEN(B7714:V7714))=0,"",IF(OR(OR(ISBLANK(F7714),SUM(LEN(C7714),LEN(D7714))=0),AND(NOT(E7714="Unknown"),ISBLANK(J7714)),AND(NOT(O7714="Unknown"),ISBLANK(R7714))),"Missing Information", INDEX(Table15[Entire Service Line Classification], MATCH(SUMIFS(Table15[Unique ID],Table15[System-Owned Portion],E7714,Table15[If Material Anything Other than "Lead" in Column E,Was Material Ever Previously Lead?],G7714,Table15[Customer-Owned Portion],O7714),Table15[Unique ID],0),0)))</f>
        <v/>
      </c>
      <c r="X7714"/>
    </row>
    <row r="7715" spans="2:24" x14ac:dyDescent="0.35">
      <c r="B7715" s="146"/>
      <c r="C7715" s="31"/>
      <c r="D7715" s="31"/>
      <c r="E7715" s="44"/>
      <c r="F7715" s="43"/>
      <c r="G7715" s="84"/>
      <c r="H7715" s="31"/>
      <c r="I7715" s="207"/>
      <c r="J7715" s="84"/>
      <c r="K7715" s="31"/>
      <c r="L7715" s="31"/>
      <c r="M7715" s="169"/>
      <c r="N7715" s="148"/>
      <c r="O7715" s="106"/>
      <c r="P7715" s="43"/>
      <c r="Q7715" s="207"/>
      <c r="R7715" s="84"/>
      <c r="S7715" s="31"/>
      <c r="T7715" s="31"/>
      <c r="U7715" s="169"/>
      <c r="V7715" s="150"/>
      <c r="W7715" s="141" t="str" cm="1">
        <f t="array" ref="W7715">IF(SUM(LEN(B7715:V7715))=0,"",IF(OR(OR(ISBLANK(F7715),SUM(LEN(C7715),LEN(D7715))=0),AND(NOT(E7715="Unknown"),ISBLANK(J7715)),AND(NOT(O7715="Unknown"),ISBLANK(R7715))),"Missing Information", INDEX(Table15[Entire Service Line Classification], MATCH(SUMIFS(Table15[Unique ID],Table15[System-Owned Portion],E7715,Table15[If Material Anything Other than "Lead" in Column E,Was Material Ever Previously Lead?],G7715,Table15[Customer-Owned Portion],O7715),Table15[Unique ID],0),0)))</f>
        <v/>
      </c>
      <c r="X7715"/>
    </row>
    <row r="7716" spans="2:24" x14ac:dyDescent="0.35">
      <c r="B7716" s="146"/>
      <c r="C7716" s="31"/>
      <c r="D7716" s="31"/>
      <c r="E7716" s="44"/>
      <c r="F7716" s="43"/>
      <c r="G7716" s="84"/>
      <c r="H7716" s="31"/>
      <c r="I7716" s="207"/>
      <c r="J7716" s="84"/>
      <c r="K7716" s="31"/>
      <c r="L7716" s="31"/>
      <c r="M7716" s="169"/>
      <c r="N7716" s="148"/>
      <c r="O7716" s="106"/>
      <c r="P7716" s="43"/>
      <c r="Q7716" s="207"/>
      <c r="R7716" s="84"/>
      <c r="S7716" s="31"/>
      <c r="T7716" s="31"/>
      <c r="U7716" s="169"/>
      <c r="V7716" s="150"/>
      <c r="W7716" s="141" t="str" cm="1">
        <f t="array" ref="W7716">IF(SUM(LEN(B7716:V7716))=0,"",IF(OR(OR(ISBLANK(F7716),SUM(LEN(C7716),LEN(D7716))=0),AND(NOT(E7716="Unknown"),ISBLANK(J7716)),AND(NOT(O7716="Unknown"),ISBLANK(R7716))),"Missing Information", INDEX(Table15[Entire Service Line Classification], MATCH(SUMIFS(Table15[Unique ID],Table15[System-Owned Portion],E7716,Table15[If Material Anything Other than "Lead" in Column E,Was Material Ever Previously Lead?],G7716,Table15[Customer-Owned Portion],O7716),Table15[Unique ID],0),0)))</f>
        <v/>
      </c>
      <c r="X7716"/>
    </row>
    <row r="7717" spans="2:24" x14ac:dyDescent="0.35">
      <c r="B7717" s="146"/>
      <c r="C7717" s="31"/>
      <c r="D7717" s="31"/>
      <c r="E7717" s="44"/>
      <c r="F7717" s="43"/>
      <c r="G7717" s="84"/>
      <c r="H7717" s="31"/>
      <c r="I7717" s="207"/>
      <c r="J7717" s="84"/>
      <c r="K7717" s="31"/>
      <c r="L7717" s="31"/>
      <c r="M7717" s="169"/>
      <c r="N7717" s="148"/>
      <c r="O7717" s="106"/>
      <c r="P7717" s="43"/>
      <c r="Q7717" s="207"/>
      <c r="R7717" s="84"/>
      <c r="S7717" s="31"/>
      <c r="T7717" s="31"/>
      <c r="U7717" s="169"/>
      <c r="V7717" s="150"/>
      <c r="W7717" s="141" t="str" cm="1">
        <f t="array" ref="W7717">IF(SUM(LEN(B7717:V7717))=0,"",IF(OR(OR(ISBLANK(F7717),SUM(LEN(C7717),LEN(D7717))=0),AND(NOT(E7717="Unknown"),ISBLANK(J7717)),AND(NOT(O7717="Unknown"),ISBLANK(R7717))),"Missing Information", INDEX(Table15[Entire Service Line Classification], MATCH(SUMIFS(Table15[Unique ID],Table15[System-Owned Portion],E7717,Table15[If Material Anything Other than "Lead" in Column E,Was Material Ever Previously Lead?],G7717,Table15[Customer-Owned Portion],O7717),Table15[Unique ID],0),0)))</f>
        <v/>
      </c>
      <c r="X7717"/>
    </row>
    <row r="7718" spans="2:24" x14ac:dyDescent="0.35">
      <c r="B7718" s="146"/>
      <c r="C7718" s="31"/>
      <c r="D7718" s="31"/>
      <c r="E7718" s="44"/>
      <c r="F7718" s="43"/>
      <c r="G7718" s="84"/>
      <c r="H7718" s="31"/>
      <c r="I7718" s="207"/>
      <c r="J7718" s="84"/>
      <c r="K7718" s="31"/>
      <c r="L7718" s="31"/>
      <c r="M7718" s="169"/>
      <c r="N7718" s="148"/>
      <c r="O7718" s="106"/>
      <c r="P7718" s="43"/>
      <c r="Q7718" s="207"/>
      <c r="R7718" s="84"/>
      <c r="S7718" s="31"/>
      <c r="T7718" s="31"/>
      <c r="U7718" s="169"/>
      <c r="V7718" s="150"/>
      <c r="W7718" s="141" t="str" cm="1">
        <f t="array" ref="W7718">IF(SUM(LEN(B7718:V7718))=0,"",IF(OR(OR(ISBLANK(F7718),SUM(LEN(C7718),LEN(D7718))=0),AND(NOT(E7718="Unknown"),ISBLANK(J7718)),AND(NOT(O7718="Unknown"),ISBLANK(R7718))),"Missing Information", INDEX(Table15[Entire Service Line Classification], MATCH(SUMIFS(Table15[Unique ID],Table15[System-Owned Portion],E7718,Table15[If Material Anything Other than "Lead" in Column E,Was Material Ever Previously Lead?],G7718,Table15[Customer-Owned Portion],O7718),Table15[Unique ID],0),0)))</f>
        <v/>
      </c>
      <c r="X7718"/>
    </row>
    <row r="7719" spans="2:24" x14ac:dyDescent="0.35">
      <c r="B7719" s="146"/>
      <c r="C7719" s="31"/>
      <c r="D7719" s="31"/>
      <c r="E7719" s="44"/>
      <c r="F7719" s="43"/>
      <c r="G7719" s="84"/>
      <c r="H7719" s="31"/>
      <c r="I7719" s="207"/>
      <c r="J7719" s="84"/>
      <c r="K7719" s="31"/>
      <c r="L7719" s="31"/>
      <c r="M7719" s="169"/>
      <c r="N7719" s="148"/>
      <c r="O7719" s="106"/>
      <c r="P7719" s="43"/>
      <c r="Q7719" s="207"/>
      <c r="R7719" s="84"/>
      <c r="S7719" s="31"/>
      <c r="T7719" s="31"/>
      <c r="U7719" s="169"/>
      <c r="V7719" s="150"/>
      <c r="W7719" s="141" t="str" cm="1">
        <f t="array" ref="W7719">IF(SUM(LEN(B7719:V7719))=0,"",IF(OR(OR(ISBLANK(F7719),SUM(LEN(C7719),LEN(D7719))=0),AND(NOT(E7719="Unknown"),ISBLANK(J7719)),AND(NOT(O7719="Unknown"),ISBLANK(R7719))),"Missing Information", INDEX(Table15[Entire Service Line Classification], MATCH(SUMIFS(Table15[Unique ID],Table15[System-Owned Portion],E7719,Table15[If Material Anything Other than "Lead" in Column E,Was Material Ever Previously Lead?],G7719,Table15[Customer-Owned Portion],O7719),Table15[Unique ID],0),0)))</f>
        <v/>
      </c>
      <c r="X7719"/>
    </row>
    <row r="7720" spans="2:24" x14ac:dyDescent="0.35">
      <c r="B7720" s="146"/>
      <c r="C7720" s="31"/>
      <c r="D7720" s="31"/>
      <c r="E7720" s="44"/>
      <c r="F7720" s="43"/>
      <c r="G7720" s="84"/>
      <c r="H7720" s="31"/>
      <c r="I7720" s="207"/>
      <c r="J7720" s="84"/>
      <c r="K7720" s="31"/>
      <c r="L7720" s="31"/>
      <c r="M7720" s="169"/>
      <c r="N7720" s="148"/>
      <c r="O7720" s="106"/>
      <c r="P7720" s="43"/>
      <c r="Q7720" s="207"/>
      <c r="R7720" s="84"/>
      <c r="S7720" s="31"/>
      <c r="T7720" s="31"/>
      <c r="U7720" s="169"/>
      <c r="V7720" s="150"/>
      <c r="W7720" s="141" t="str" cm="1">
        <f t="array" ref="W7720">IF(SUM(LEN(B7720:V7720))=0,"",IF(OR(OR(ISBLANK(F7720),SUM(LEN(C7720),LEN(D7720))=0),AND(NOT(E7720="Unknown"),ISBLANK(J7720)),AND(NOT(O7720="Unknown"),ISBLANK(R7720))),"Missing Information", INDEX(Table15[Entire Service Line Classification], MATCH(SUMIFS(Table15[Unique ID],Table15[System-Owned Portion],E7720,Table15[If Material Anything Other than "Lead" in Column E,Was Material Ever Previously Lead?],G7720,Table15[Customer-Owned Portion],O7720),Table15[Unique ID],0),0)))</f>
        <v/>
      </c>
      <c r="X7720"/>
    </row>
    <row r="7721" spans="2:24" x14ac:dyDescent="0.35">
      <c r="B7721" s="146"/>
      <c r="C7721" s="31"/>
      <c r="D7721" s="31"/>
      <c r="E7721" s="44"/>
      <c r="F7721" s="43"/>
      <c r="G7721" s="84"/>
      <c r="H7721" s="31"/>
      <c r="I7721" s="207"/>
      <c r="J7721" s="84"/>
      <c r="K7721" s="31"/>
      <c r="L7721" s="31"/>
      <c r="M7721" s="169"/>
      <c r="N7721" s="148"/>
      <c r="O7721" s="106"/>
      <c r="P7721" s="43"/>
      <c r="Q7721" s="207"/>
      <c r="R7721" s="84"/>
      <c r="S7721" s="31"/>
      <c r="T7721" s="31"/>
      <c r="U7721" s="169"/>
      <c r="V7721" s="150"/>
      <c r="W7721" s="141" t="str" cm="1">
        <f t="array" ref="W7721">IF(SUM(LEN(B7721:V7721))=0,"",IF(OR(OR(ISBLANK(F7721),SUM(LEN(C7721),LEN(D7721))=0),AND(NOT(E7721="Unknown"),ISBLANK(J7721)),AND(NOT(O7721="Unknown"),ISBLANK(R7721))),"Missing Information", INDEX(Table15[Entire Service Line Classification], MATCH(SUMIFS(Table15[Unique ID],Table15[System-Owned Portion],E7721,Table15[If Material Anything Other than "Lead" in Column E,Was Material Ever Previously Lead?],G7721,Table15[Customer-Owned Portion],O7721),Table15[Unique ID],0),0)))</f>
        <v/>
      </c>
      <c r="X7721"/>
    </row>
    <row r="7722" spans="2:24" x14ac:dyDescent="0.35">
      <c r="B7722" s="146"/>
      <c r="C7722" s="31"/>
      <c r="D7722" s="31"/>
      <c r="E7722" s="44"/>
      <c r="F7722" s="43"/>
      <c r="G7722" s="84"/>
      <c r="H7722" s="31"/>
      <c r="I7722" s="207"/>
      <c r="J7722" s="84"/>
      <c r="K7722" s="31"/>
      <c r="L7722" s="31"/>
      <c r="M7722" s="169"/>
      <c r="N7722" s="148"/>
      <c r="O7722" s="106"/>
      <c r="P7722" s="43"/>
      <c r="Q7722" s="207"/>
      <c r="R7722" s="84"/>
      <c r="S7722" s="31"/>
      <c r="T7722" s="31"/>
      <c r="U7722" s="169"/>
      <c r="V7722" s="150"/>
      <c r="W7722" s="141" t="str" cm="1">
        <f t="array" ref="W7722">IF(SUM(LEN(B7722:V7722))=0,"",IF(OR(OR(ISBLANK(F7722),SUM(LEN(C7722),LEN(D7722))=0),AND(NOT(E7722="Unknown"),ISBLANK(J7722)),AND(NOT(O7722="Unknown"),ISBLANK(R7722))),"Missing Information", INDEX(Table15[Entire Service Line Classification], MATCH(SUMIFS(Table15[Unique ID],Table15[System-Owned Portion],E7722,Table15[If Material Anything Other than "Lead" in Column E,Was Material Ever Previously Lead?],G7722,Table15[Customer-Owned Portion],O7722),Table15[Unique ID],0),0)))</f>
        <v/>
      </c>
      <c r="X7722"/>
    </row>
    <row r="7723" spans="2:24" x14ac:dyDescent="0.35">
      <c r="B7723" s="146"/>
      <c r="C7723" s="31"/>
      <c r="D7723" s="31"/>
      <c r="E7723" s="44"/>
      <c r="F7723" s="43"/>
      <c r="G7723" s="84"/>
      <c r="H7723" s="31"/>
      <c r="I7723" s="207"/>
      <c r="J7723" s="84"/>
      <c r="K7723" s="31"/>
      <c r="L7723" s="31"/>
      <c r="M7723" s="169"/>
      <c r="N7723" s="148"/>
      <c r="O7723" s="106"/>
      <c r="P7723" s="43"/>
      <c r="Q7723" s="207"/>
      <c r="R7723" s="84"/>
      <c r="S7723" s="31"/>
      <c r="T7723" s="31"/>
      <c r="U7723" s="169"/>
      <c r="V7723" s="150"/>
      <c r="W7723" s="141" t="str" cm="1">
        <f t="array" ref="W7723">IF(SUM(LEN(B7723:V7723))=0,"",IF(OR(OR(ISBLANK(F7723),SUM(LEN(C7723),LEN(D7723))=0),AND(NOT(E7723="Unknown"),ISBLANK(J7723)),AND(NOT(O7723="Unknown"),ISBLANK(R7723))),"Missing Information", INDEX(Table15[Entire Service Line Classification], MATCH(SUMIFS(Table15[Unique ID],Table15[System-Owned Portion],E7723,Table15[If Material Anything Other than "Lead" in Column E,Was Material Ever Previously Lead?],G7723,Table15[Customer-Owned Portion],O7723),Table15[Unique ID],0),0)))</f>
        <v/>
      </c>
      <c r="X7723"/>
    </row>
    <row r="7724" spans="2:24" x14ac:dyDescent="0.35">
      <c r="B7724" s="146"/>
      <c r="C7724" s="31"/>
      <c r="D7724" s="31"/>
      <c r="E7724" s="44"/>
      <c r="F7724" s="43"/>
      <c r="G7724" s="84"/>
      <c r="H7724" s="31"/>
      <c r="I7724" s="207"/>
      <c r="J7724" s="84"/>
      <c r="K7724" s="31"/>
      <c r="L7724" s="31"/>
      <c r="M7724" s="169"/>
      <c r="N7724" s="148"/>
      <c r="O7724" s="106"/>
      <c r="P7724" s="43"/>
      <c r="Q7724" s="207"/>
      <c r="R7724" s="84"/>
      <c r="S7724" s="31"/>
      <c r="T7724" s="31"/>
      <c r="U7724" s="169"/>
      <c r="V7724" s="150"/>
      <c r="W7724" s="141" t="str" cm="1">
        <f t="array" ref="W7724">IF(SUM(LEN(B7724:V7724))=0,"",IF(OR(OR(ISBLANK(F7724),SUM(LEN(C7724),LEN(D7724))=0),AND(NOT(E7724="Unknown"),ISBLANK(J7724)),AND(NOT(O7724="Unknown"),ISBLANK(R7724))),"Missing Information", INDEX(Table15[Entire Service Line Classification], MATCH(SUMIFS(Table15[Unique ID],Table15[System-Owned Portion],E7724,Table15[If Material Anything Other than "Lead" in Column E,Was Material Ever Previously Lead?],G7724,Table15[Customer-Owned Portion],O7724),Table15[Unique ID],0),0)))</f>
        <v/>
      </c>
      <c r="X7724"/>
    </row>
    <row r="7725" spans="2:24" x14ac:dyDescent="0.35">
      <c r="B7725" s="146"/>
      <c r="C7725" s="31"/>
      <c r="D7725" s="31"/>
      <c r="E7725" s="44"/>
      <c r="F7725" s="43"/>
      <c r="G7725" s="84"/>
      <c r="H7725" s="31"/>
      <c r="I7725" s="207"/>
      <c r="J7725" s="84"/>
      <c r="K7725" s="31"/>
      <c r="L7725" s="31"/>
      <c r="M7725" s="169"/>
      <c r="N7725" s="148"/>
      <c r="O7725" s="106"/>
      <c r="P7725" s="43"/>
      <c r="Q7725" s="207"/>
      <c r="R7725" s="84"/>
      <c r="S7725" s="31"/>
      <c r="T7725" s="31"/>
      <c r="U7725" s="169"/>
      <c r="V7725" s="150"/>
      <c r="W7725" s="141" t="str" cm="1">
        <f t="array" ref="W7725">IF(SUM(LEN(B7725:V7725))=0,"",IF(OR(OR(ISBLANK(F7725),SUM(LEN(C7725),LEN(D7725))=0),AND(NOT(E7725="Unknown"),ISBLANK(J7725)),AND(NOT(O7725="Unknown"),ISBLANK(R7725))),"Missing Information", INDEX(Table15[Entire Service Line Classification], MATCH(SUMIFS(Table15[Unique ID],Table15[System-Owned Portion],E7725,Table15[If Material Anything Other than "Lead" in Column E,Was Material Ever Previously Lead?],G7725,Table15[Customer-Owned Portion],O7725),Table15[Unique ID],0),0)))</f>
        <v/>
      </c>
      <c r="X7725"/>
    </row>
    <row r="7726" spans="2:24" x14ac:dyDescent="0.35">
      <c r="B7726" s="146"/>
      <c r="C7726" s="31"/>
      <c r="D7726" s="31"/>
      <c r="E7726" s="44"/>
      <c r="F7726" s="43"/>
      <c r="G7726" s="84"/>
      <c r="H7726" s="31"/>
      <c r="I7726" s="207"/>
      <c r="J7726" s="84"/>
      <c r="K7726" s="31"/>
      <c r="L7726" s="31"/>
      <c r="M7726" s="169"/>
      <c r="N7726" s="148"/>
      <c r="O7726" s="106"/>
      <c r="P7726" s="43"/>
      <c r="Q7726" s="207"/>
      <c r="R7726" s="84"/>
      <c r="S7726" s="31"/>
      <c r="T7726" s="31"/>
      <c r="U7726" s="169"/>
      <c r="V7726" s="150"/>
      <c r="W7726" s="141" t="str" cm="1">
        <f t="array" ref="W7726">IF(SUM(LEN(B7726:V7726))=0,"",IF(OR(OR(ISBLANK(F7726),SUM(LEN(C7726),LEN(D7726))=0),AND(NOT(E7726="Unknown"),ISBLANK(J7726)),AND(NOT(O7726="Unknown"),ISBLANK(R7726))),"Missing Information", INDEX(Table15[Entire Service Line Classification], MATCH(SUMIFS(Table15[Unique ID],Table15[System-Owned Portion],E7726,Table15[If Material Anything Other than "Lead" in Column E,Was Material Ever Previously Lead?],G7726,Table15[Customer-Owned Portion],O7726),Table15[Unique ID],0),0)))</f>
        <v/>
      </c>
      <c r="X7726"/>
    </row>
    <row r="7727" spans="2:24" x14ac:dyDescent="0.35">
      <c r="B7727" s="146"/>
      <c r="C7727" s="31"/>
      <c r="D7727" s="31"/>
      <c r="E7727" s="44"/>
      <c r="F7727" s="43"/>
      <c r="G7727" s="84"/>
      <c r="H7727" s="31"/>
      <c r="I7727" s="207"/>
      <c r="J7727" s="84"/>
      <c r="K7727" s="31"/>
      <c r="L7727" s="31"/>
      <c r="M7727" s="169"/>
      <c r="N7727" s="148"/>
      <c r="O7727" s="106"/>
      <c r="P7727" s="43"/>
      <c r="Q7727" s="207"/>
      <c r="R7727" s="84"/>
      <c r="S7727" s="31"/>
      <c r="T7727" s="31"/>
      <c r="U7727" s="169"/>
      <c r="V7727" s="150"/>
      <c r="W7727" s="141" t="str" cm="1">
        <f t="array" ref="W7727">IF(SUM(LEN(B7727:V7727))=0,"",IF(OR(OR(ISBLANK(F7727),SUM(LEN(C7727),LEN(D7727))=0),AND(NOT(E7727="Unknown"),ISBLANK(J7727)),AND(NOT(O7727="Unknown"),ISBLANK(R7727))),"Missing Information", INDEX(Table15[Entire Service Line Classification], MATCH(SUMIFS(Table15[Unique ID],Table15[System-Owned Portion],E7727,Table15[If Material Anything Other than "Lead" in Column E,Was Material Ever Previously Lead?],G7727,Table15[Customer-Owned Portion],O7727),Table15[Unique ID],0),0)))</f>
        <v/>
      </c>
      <c r="X7727"/>
    </row>
    <row r="7728" spans="2:24" x14ac:dyDescent="0.35">
      <c r="B7728" s="146"/>
      <c r="C7728" s="31"/>
      <c r="D7728" s="31"/>
      <c r="E7728" s="44"/>
      <c r="F7728" s="43"/>
      <c r="G7728" s="84"/>
      <c r="H7728" s="31"/>
      <c r="I7728" s="207"/>
      <c r="J7728" s="84"/>
      <c r="K7728" s="31"/>
      <c r="L7728" s="31"/>
      <c r="M7728" s="169"/>
      <c r="N7728" s="148"/>
      <c r="O7728" s="106"/>
      <c r="P7728" s="43"/>
      <c r="Q7728" s="207"/>
      <c r="R7728" s="84"/>
      <c r="S7728" s="31"/>
      <c r="T7728" s="31"/>
      <c r="U7728" s="169"/>
      <c r="V7728" s="150"/>
      <c r="W7728" s="141" t="str" cm="1">
        <f t="array" ref="W7728">IF(SUM(LEN(B7728:V7728))=0,"",IF(OR(OR(ISBLANK(F7728),SUM(LEN(C7728),LEN(D7728))=0),AND(NOT(E7728="Unknown"),ISBLANK(J7728)),AND(NOT(O7728="Unknown"),ISBLANK(R7728))),"Missing Information", INDEX(Table15[Entire Service Line Classification], MATCH(SUMIFS(Table15[Unique ID],Table15[System-Owned Portion],E7728,Table15[If Material Anything Other than "Lead" in Column E,Was Material Ever Previously Lead?],G7728,Table15[Customer-Owned Portion],O7728),Table15[Unique ID],0),0)))</f>
        <v/>
      </c>
      <c r="X7728"/>
    </row>
    <row r="7729" spans="2:24" x14ac:dyDescent="0.35">
      <c r="B7729" s="146"/>
      <c r="C7729" s="31"/>
      <c r="D7729" s="31"/>
      <c r="E7729" s="44"/>
      <c r="F7729" s="43"/>
      <c r="G7729" s="84"/>
      <c r="H7729" s="31"/>
      <c r="I7729" s="207"/>
      <c r="J7729" s="84"/>
      <c r="K7729" s="31"/>
      <c r="L7729" s="31"/>
      <c r="M7729" s="169"/>
      <c r="N7729" s="148"/>
      <c r="O7729" s="106"/>
      <c r="P7729" s="43"/>
      <c r="Q7729" s="207"/>
      <c r="R7729" s="84"/>
      <c r="S7729" s="31"/>
      <c r="T7729" s="31"/>
      <c r="U7729" s="169"/>
      <c r="V7729" s="150"/>
      <c r="W7729" s="141" t="str" cm="1">
        <f t="array" ref="W7729">IF(SUM(LEN(B7729:V7729))=0,"",IF(OR(OR(ISBLANK(F7729),SUM(LEN(C7729),LEN(D7729))=0),AND(NOT(E7729="Unknown"),ISBLANK(J7729)),AND(NOT(O7729="Unknown"),ISBLANK(R7729))),"Missing Information", INDEX(Table15[Entire Service Line Classification], MATCH(SUMIFS(Table15[Unique ID],Table15[System-Owned Portion],E7729,Table15[If Material Anything Other than "Lead" in Column E,Was Material Ever Previously Lead?],G7729,Table15[Customer-Owned Portion],O7729),Table15[Unique ID],0),0)))</f>
        <v/>
      </c>
      <c r="X7729"/>
    </row>
    <row r="7730" spans="2:24" x14ac:dyDescent="0.35">
      <c r="B7730" s="146"/>
      <c r="C7730" s="31"/>
      <c r="D7730" s="31"/>
      <c r="E7730" s="44"/>
      <c r="F7730" s="43"/>
      <c r="G7730" s="84"/>
      <c r="H7730" s="31"/>
      <c r="I7730" s="207"/>
      <c r="J7730" s="84"/>
      <c r="K7730" s="31"/>
      <c r="L7730" s="31"/>
      <c r="M7730" s="169"/>
      <c r="N7730" s="148"/>
      <c r="O7730" s="106"/>
      <c r="P7730" s="43"/>
      <c r="Q7730" s="207"/>
      <c r="R7730" s="84"/>
      <c r="S7730" s="31"/>
      <c r="T7730" s="31"/>
      <c r="U7730" s="169"/>
      <c r="V7730" s="150"/>
      <c r="W7730" s="141" t="str" cm="1">
        <f t="array" ref="W7730">IF(SUM(LEN(B7730:V7730))=0,"",IF(OR(OR(ISBLANK(F7730),SUM(LEN(C7730),LEN(D7730))=0),AND(NOT(E7730="Unknown"),ISBLANK(J7730)),AND(NOT(O7730="Unknown"),ISBLANK(R7730))),"Missing Information", INDEX(Table15[Entire Service Line Classification], MATCH(SUMIFS(Table15[Unique ID],Table15[System-Owned Portion],E7730,Table15[If Material Anything Other than "Lead" in Column E,Was Material Ever Previously Lead?],G7730,Table15[Customer-Owned Portion],O7730),Table15[Unique ID],0),0)))</f>
        <v/>
      </c>
      <c r="X7730"/>
    </row>
    <row r="7731" spans="2:24" x14ac:dyDescent="0.35">
      <c r="B7731" s="146"/>
      <c r="C7731" s="31"/>
      <c r="D7731" s="31"/>
      <c r="E7731" s="44"/>
      <c r="F7731" s="43"/>
      <c r="G7731" s="84"/>
      <c r="H7731" s="31"/>
      <c r="I7731" s="207"/>
      <c r="J7731" s="84"/>
      <c r="K7731" s="31"/>
      <c r="L7731" s="31"/>
      <c r="M7731" s="169"/>
      <c r="N7731" s="148"/>
      <c r="O7731" s="106"/>
      <c r="P7731" s="43"/>
      <c r="Q7731" s="207"/>
      <c r="R7731" s="84"/>
      <c r="S7731" s="31"/>
      <c r="T7731" s="31"/>
      <c r="U7731" s="169"/>
      <c r="V7731" s="150"/>
      <c r="W7731" s="141" t="str" cm="1">
        <f t="array" ref="W7731">IF(SUM(LEN(B7731:V7731))=0,"",IF(OR(OR(ISBLANK(F7731),SUM(LEN(C7731),LEN(D7731))=0),AND(NOT(E7731="Unknown"),ISBLANK(J7731)),AND(NOT(O7731="Unknown"),ISBLANK(R7731))),"Missing Information", INDEX(Table15[Entire Service Line Classification], MATCH(SUMIFS(Table15[Unique ID],Table15[System-Owned Portion],E7731,Table15[If Material Anything Other than "Lead" in Column E,Was Material Ever Previously Lead?],G7731,Table15[Customer-Owned Portion],O7731),Table15[Unique ID],0),0)))</f>
        <v/>
      </c>
      <c r="X7731"/>
    </row>
    <row r="7732" spans="2:24" x14ac:dyDescent="0.35">
      <c r="B7732" s="146"/>
      <c r="C7732" s="31"/>
      <c r="D7732" s="31"/>
      <c r="E7732" s="44"/>
      <c r="F7732" s="43"/>
      <c r="G7732" s="84"/>
      <c r="H7732" s="31"/>
      <c r="I7732" s="207"/>
      <c r="J7732" s="84"/>
      <c r="K7732" s="31"/>
      <c r="L7732" s="31"/>
      <c r="M7732" s="169"/>
      <c r="N7732" s="148"/>
      <c r="O7732" s="106"/>
      <c r="P7732" s="43"/>
      <c r="Q7732" s="207"/>
      <c r="R7732" s="84"/>
      <c r="S7732" s="31"/>
      <c r="T7732" s="31"/>
      <c r="U7732" s="169"/>
      <c r="V7732" s="150"/>
      <c r="W7732" s="141" t="str" cm="1">
        <f t="array" ref="W7732">IF(SUM(LEN(B7732:V7732))=0,"",IF(OR(OR(ISBLANK(F7732),SUM(LEN(C7732),LEN(D7732))=0),AND(NOT(E7732="Unknown"),ISBLANK(J7732)),AND(NOT(O7732="Unknown"),ISBLANK(R7732))),"Missing Information", INDEX(Table15[Entire Service Line Classification], MATCH(SUMIFS(Table15[Unique ID],Table15[System-Owned Portion],E7732,Table15[If Material Anything Other than "Lead" in Column E,Was Material Ever Previously Lead?],G7732,Table15[Customer-Owned Portion],O7732),Table15[Unique ID],0),0)))</f>
        <v/>
      </c>
      <c r="X7732"/>
    </row>
    <row r="7733" spans="2:24" x14ac:dyDescent="0.35">
      <c r="B7733" s="146"/>
      <c r="C7733" s="31"/>
      <c r="D7733" s="31"/>
      <c r="E7733" s="44"/>
      <c r="F7733" s="43"/>
      <c r="G7733" s="84"/>
      <c r="H7733" s="31"/>
      <c r="I7733" s="207"/>
      <c r="J7733" s="84"/>
      <c r="K7733" s="31"/>
      <c r="L7733" s="31"/>
      <c r="M7733" s="169"/>
      <c r="N7733" s="148"/>
      <c r="O7733" s="106"/>
      <c r="P7733" s="43"/>
      <c r="Q7733" s="207"/>
      <c r="R7733" s="84"/>
      <c r="S7733" s="31"/>
      <c r="T7733" s="31"/>
      <c r="U7733" s="169"/>
      <c r="V7733" s="150"/>
      <c r="W7733" s="141" t="str" cm="1">
        <f t="array" ref="W7733">IF(SUM(LEN(B7733:V7733))=0,"",IF(OR(OR(ISBLANK(F7733),SUM(LEN(C7733),LEN(D7733))=0),AND(NOT(E7733="Unknown"),ISBLANK(J7733)),AND(NOT(O7733="Unknown"),ISBLANK(R7733))),"Missing Information", INDEX(Table15[Entire Service Line Classification], MATCH(SUMIFS(Table15[Unique ID],Table15[System-Owned Portion],E7733,Table15[If Material Anything Other than "Lead" in Column E,Was Material Ever Previously Lead?],G7733,Table15[Customer-Owned Portion],O7733),Table15[Unique ID],0),0)))</f>
        <v/>
      </c>
      <c r="X7733"/>
    </row>
    <row r="7734" spans="2:24" x14ac:dyDescent="0.35">
      <c r="B7734" s="146"/>
      <c r="C7734" s="31"/>
      <c r="D7734" s="31"/>
      <c r="E7734" s="44"/>
      <c r="F7734" s="43"/>
      <c r="G7734" s="84"/>
      <c r="H7734" s="31"/>
      <c r="I7734" s="207"/>
      <c r="J7734" s="84"/>
      <c r="K7734" s="31"/>
      <c r="L7734" s="31"/>
      <c r="M7734" s="169"/>
      <c r="N7734" s="148"/>
      <c r="O7734" s="106"/>
      <c r="P7734" s="43"/>
      <c r="Q7734" s="207"/>
      <c r="R7734" s="84"/>
      <c r="S7734" s="31"/>
      <c r="T7734" s="31"/>
      <c r="U7734" s="169"/>
      <c r="V7734" s="150"/>
      <c r="W7734" s="141" t="str" cm="1">
        <f t="array" ref="W7734">IF(SUM(LEN(B7734:V7734))=0,"",IF(OR(OR(ISBLANK(F7734),SUM(LEN(C7734),LEN(D7734))=0),AND(NOT(E7734="Unknown"),ISBLANK(J7734)),AND(NOT(O7734="Unknown"),ISBLANK(R7734))),"Missing Information", INDEX(Table15[Entire Service Line Classification], MATCH(SUMIFS(Table15[Unique ID],Table15[System-Owned Portion],E7734,Table15[If Material Anything Other than "Lead" in Column E,Was Material Ever Previously Lead?],G7734,Table15[Customer-Owned Portion],O7734),Table15[Unique ID],0),0)))</f>
        <v/>
      </c>
      <c r="X7734"/>
    </row>
    <row r="7735" spans="2:24" x14ac:dyDescent="0.35">
      <c r="B7735" s="146"/>
      <c r="C7735" s="31"/>
      <c r="D7735" s="31"/>
      <c r="E7735" s="44"/>
      <c r="F7735" s="43"/>
      <c r="G7735" s="84"/>
      <c r="H7735" s="31"/>
      <c r="I7735" s="207"/>
      <c r="J7735" s="84"/>
      <c r="K7735" s="31"/>
      <c r="L7735" s="31"/>
      <c r="M7735" s="169"/>
      <c r="N7735" s="148"/>
      <c r="O7735" s="106"/>
      <c r="P7735" s="43"/>
      <c r="Q7735" s="207"/>
      <c r="R7735" s="84"/>
      <c r="S7735" s="31"/>
      <c r="T7735" s="31"/>
      <c r="U7735" s="169"/>
      <c r="V7735" s="150"/>
      <c r="W7735" s="141" t="str" cm="1">
        <f t="array" ref="W7735">IF(SUM(LEN(B7735:V7735))=0,"",IF(OR(OR(ISBLANK(F7735),SUM(LEN(C7735),LEN(D7735))=0),AND(NOT(E7735="Unknown"),ISBLANK(J7735)),AND(NOT(O7735="Unknown"),ISBLANK(R7735))),"Missing Information", INDEX(Table15[Entire Service Line Classification], MATCH(SUMIFS(Table15[Unique ID],Table15[System-Owned Portion],E7735,Table15[If Material Anything Other than "Lead" in Column E,Was Material Ever Previously Lead?],G7735,Table15[Customer-Owned Portion],O7735),Table15[Unique ID],0),0)))</f>
        <v/>
      </c>
      <c r="X7735"/>
    </row>
    <row r="7736" spans="2:24" x14ac:dyDescent="0.35">
      <c r="B7736" s="146"/>
      <c r="C7736" s="31"/>
      <c r="D7736" s="31"/>
      <c r="E7736" s="44"/>
      <c r="F7736" s="43"/>
      <c r="G7736" s="84"/>
      <c r="H7736" s="31"/>
      <c r="I7736" s="207"/>
      <c r="J7736" s="84"/>
      <c r="K7736" s="31"/>
      <c r="L7736" s="31"/>
      <c r="M7736" s="169"/>
      <c r="N7736" s="148"/>
      <c r="O7736" s="106"/>
      <c r="P7736" s="43"/>
      <c r="Q7736" s="207"/>
      <c r="R7736" s="84"/>
      <c r="S7736" s="31"/>
      <c r="T7736" s="31"/>
      <c r="U7736" s="169"/>
      <c r="V7736" s="150"/>
      <c r="W7736" s="141" t="str" cm="1">
        <f t="array" ref="W7736">IF(SUM(LEN(B7736:V7736))=0,"",IF(OR(OR(ISBLANK(F7736),SUM(LEN(C7736),LEN(D7736))=0),AND(NOT(E7736="Unknown"),ISBLANK(J7736)),AND(NOT(O7736="Unknown"),ISBLANK(R7736))),"Missing Information", INDEX(Table15[Entire Service Line Classification], MATCH(SUMIFS(Table15[Unique ID],Table15[System-Owned Portion],E7736,Table15[If Material Anything Other than "Lead" in Column E,Was Material Ever Previously Lead?],G7736,Table15[Customer-Owned Portion],O7736),Table15[Unique ID],0),0)))</f>
        <v/>
      </c>
      <c r="X7736"/>
    </row>
    <row r="7737" spans="2:24" x14ac:dyDescent="0.35">
      <c r="B7737" s="146"/>
      <c r="C7737" s="31"/>
      <c r="D7737" s="31"/>
      <c r="E7737" s="44"/>
      <c r="F7737" s="43"/>
      <c r="G7737" s="84"/>
      <c r="H7737" s="31"/>
      <c r="I7737" s="207"/>
      <c r="J7737" s="84"/>
      <c r="K7737" s="31"/>
      <c r="L7737" s="31"/>
      <c r="M7737" s="169"/>
      <c r="N7737" s="148"/>
      <c r="O7737" s="106"/>
      <c r="P7737" s="43"/>
      <c r="Q7737" s="207"/>
      <c r="R7737" s="84"/>
      <c r="S7737" s="31"/>
      <c r="T7737" s="31"/>
      <c r="U7737" s="169"/>
      <c r="V7737" s="150"/>
      <c r="W7737" s="141" t="str" cm="1">
        <f t="array" ref="W7737">IF(SUM(LEN(B7737:V7737))=0,"",IF(OR(OR(ISBLANK(F7737),SUM(LEN(C7737),LEN(D7737))=0),AND(NOT(E7737="Unknown"),ISBLANK(J7737)),AND(NOT(O7737="Unknown"),ISBLANK(R7737))),"Missing Information", INDEX(Table15[Entire Service Line Classification], MATCH(SUMIFS(Table15[Unique ID],Table15[System-Owned Portion],E7737,Table15[If Material Anything Other than "Lead" in Column E,Was Material Ever Previously Lead?],G7737,Table15[Customer-Owned Portion],O7737),Table15[Unique ID],0),0)))</f>
        <v/>
      </c>
      <c r="X7737"/>
    </row>
    <row r="7738" spans="2:24" x14ac:dyDescent="0.35">
      <c r="B7738" s="146"/>
      <c r="C7738" s="31"/>
      <c r="D7738" s="31"/>
      <c r="E7738" s="44"/>
      <c r="F7738" s="43"/>
      <c r="G7738" s="84"/>
      <c r="H7738" s="31"/>
      <c r="I7738" s="207"/>
      <c r="J7738" s="84"/>
      <c r="K7738" s="31"/>
      <c r="L7738" s="31"/>
      <c r="M7738" s="169"/>
      <c r="N7738" s="148"/>
      <c r="O7738" s="106"/>
      <c r="P7738" s="43"/>
      <c r="Q7738" s="207"/>
      <c r="R7738" s="84"/>
      <c r="S7738" s="31"/>
      <c r="T7738" s="31"/>
      <c r="U7738" s="169"/>
      <c r="V7738" s="150"/>
      <c r="W7738" s="141" t="str" cm="1">
        <f t="array" ref="W7738">IF(SUM(LEN(B7738:V7738))=0,"",IF(OR(OR(ISBLANK(F7738),SUM(LEN(C7738),LEN(D7738))=0),AND(NOT(E7738="Unknown"),ISBLANK(J7738)),AND(NOT(O7738="Unknown"),ISBLANK(R7738))),"Missing Information", INDEX(Table15[Entire Service Line Classification], MATCH(SUMIFS(Table15[Unique ID],Table15[System-Owned Portion],E7738,Table15[If Material Anything Other than "Lead" in Column E,Was Material Ever Previously Lead?],G7738,Table15[Customer-Owned Portion],O7738),Table15[Unique ID],0),0)))</f>
        <v/>
      </c>
      <c r="X7738"/>
    </row>
    <row r="7739" spans="2:24" x14ac:dyDescent="0.35">
      <c r="B7739" s="146"/>
      <c r="C7739" s="31"/>
      <c r="D7739" s="31"/>
      <c r="E7739" s="44"/>
      <c r="F7739" s="43"/>
      <c r="G7739" s="84"/>
      <c r="H7739" s="31"/>
      <c r="I7739" s="207"/>
      <c r="J7739" s="84"/>
      <c r="K7739" s="31"/>
      <c r="L7739" s="31"/>
      <c r="M7739" s="169"/>
      <c r="N7739" s="148"/>
      <c r="O7739" s="106"/>
      <c r="P7739" s="43"/>
      <c r="Q7739" s="207"/>
      <c r="R7739" s="84"/>
      <c r="S7739" s="31"/>
      <c r="T7739" s="31"/>
      <c r="U7739" s="169"/>
      <c r="V7739" s="150"/>
      <c r="W7739" s="141" t="str" cm="1">
        <f t="array" ref="W7739">IF(SUM(LEN(B7739:V7739))=0,"",IF(OR(OR(ISBLANK(F7739),SUM(LEN(C7739),LEN(D7739))=0),AND(NOT(E7739="Unknown"),ISBLANK(J7739)),AND(NOT(O7739="Unknown"),ISBLANK(R7739))),"Missing Information", INDEX(Table15[Entire Service Line Classification], MATCH(SUMIFS(Table15[Unique ID],Table15[System-Owned Portion],E7739,Table15[If Material Anything Other than "Lead" in Column E,Was Material Ever Previously Lead?],G7739,Table15[Customer-Owned Portion],O7739),Table15[Unique ID],0),0)))</f>
        <v/>
      </c>
      <c r="X7739"/>
    </row>
    <row r="7740" spans="2:24" x14ac:dyDescent="0.35">
      <c r="B7740" s="146"/>
      <c r="C7740" s="31"/>
      <c r="D7740" s="31"/>
      <c r="E7740" s="44"/>
      <c r="F7740" s="43"/>
      <c r="G7740" s="84"/>
      <c r="H7740" s="31"/>
      <c r="I7740" s="207"/>
      <c r="J7740" s="84"/>
      <c r="K7740" s="31"/>
      <c r="L7740" s="31"/>
      <c r="M7740" s="169"/>
      <c r="N7740" s="148"/>
      <c r="O7740" s="106"/>
      <c r="P7740" s="43"/>
      <c r="Q7740" s="207"/>
      <c r="R7740" s="84"/>
      <c r="S7740" s="31"/>
      <c r="T7740" s="31"/>
      <c r="U7740" s="169"/>
      <c r="V7740" s="150"/>
      <c r="W7740" s="141" t="str" cm="1">
        <f t="array" ref="W7740">IF(SUM(LEN(B7740:V7740))=0,"",IF(OR(OR(ISBLANK(F7740),SUM(LEN(C7740),LEN(D7740))=0),AND(NOT(E7740="Unknown"),ISBLANK(J7740)),AND(NOT(O7740="Unknown"),ISBLANK(R7740))),"Missing Information", INDEX(Table15[Entire Service Line Classification], MATCH(SUMIFS(Table15[Unique ID],Table15[System-Owned Portion],E7740,Table15[If Material Anything Other than "Lead" in Column E,Was Material Ever Previously Lead?],G7740,Table15[Customer-Owned Portion],O7740),Table15[Unique ID],0),0)))</f>
        <v/>
      </c>
      <c r="X7740"/>
    </row>
    <row r="7741" spans="2:24" x14ac:dyDescent="0.35">
      <c r="B7741" s="146"/>
      <c r="C7741" s="31"/>
      <c r="D7741" s="31"/>
      <c r="E7741" s="44"/>
      <c r="F7741" s="43"/>
      <c r="G7741" s="84"/>
      <c r="H7741" s="31"/>
      <c r="I7741" s="207"/>
      <c r="J7741" s="84"/>
      <c r="K7741" s="31"/>
      <c r="L7741" s="31"/>
      <c r="M7741" s="169"/>
      <c r="N7741" s="148"/>
      <c r="O7741" s="106"/>
      <c r="P7741" s="43"/>
      <c r="Q7741" s="207"/>
      <c r="R7741" s="84"/>
      <c r="S7741" s="31"/>
      <c r="T7741" s="31"/>
      <c r="U7741" s="169"/>
      <c r="V7741" s="150"/>
      <c r="W7741" s="141" t="str" cm="1">
        <f t="array" ref="W7741">IF(SUM(LEN(B7741:V7741))=0,"",IF(OR(OR(ISBLANK(F7741),SUM(LEN(C7741),LEN(D7741))=0),AND(NOT(E7741="Unknown"),ISBLANK(J7741)),AND(NOT(O7741="Unknown"),ISBLANK(R7741))),"Missing Information", INDEX(Table15[Entire Service Line Classification], MATCH(SUMIFS(Table15[Unique ID],Table15[System-Owned Portion],E7741,Table15[If Material Anything Other than "Lead" in Column E,Was Material Ever Previously Lead?],G7741,Table15[Customer-Owned Portion],O7741),Table15[Unique ID],0),0)))</f>
        <v/>
      </c>
      <c r="X7741"/>
    </row>
    <row r="7742" spans="2:24" x14ac:dyDescent="0.35">
      <c r="B7742" s="146"/>
      <c r="C7742" s="31"/>
      <c r="D7742" s="31"/>
      <c r="E7742" s="44"/>
      <c r="F7742" s="43"/>
      <c r="G7742" s="84"/>
      <c r="H7742" s="31"/>
      <c r="I7742" s="207"/>
      <c r="J7742" s="84"/>
      <c r="K7742" s="31"/>
      <c r="L7742" s="31"/>
      <c r="M7742" s="169"/>
      <c r="N7742" s="148"/>
      <c r="O7742" s="106"/>
      <c r="P7742" s="43"/>
      <c r="Q7742" s="207"/>
      <c r="R7742" s="84"/>
      <c r="S7742" s="31"/>
      <c r="T7742" s="31"/>
      <c r="U7742" s="169"/>
      <c r="V7742" s="150"/>
      <c r="W7742" s="141" t="str" cm="1">
        <f t="array" ref="W7742">IF(SUM(LEN(B7742:V7742))=0,"",IF(OR(OR(ISBLANK(F7742),SUM(LEN(C7742),LEN(D7742))=0),AND(NOT(E7742="Unknown"),ISBLANK(J7742)),AND(NOT(O7742="Unknown"),ISBLANK(R7742))),"Missing Information", INDEX(Table15[Entire Service Line Classification], MATCH(SUMIFS(Table15[Unique ID],Table15[System-Owned Portion],E7742,Table15[If Material Anything Other than "Lead" in Column E,Was Material Ever Previously Lead?],G7742,Table15[Customer-Owned Portion],O7742),Table15[Unique ID],0),0)))</f>
        <v/>
      </c>
      <c r="X7742"/>
    </row>
    <row r="7743" spans="2:24" x14ac:dyDescent="0.35">
      <c r="B7743" s="146"/>
      <c r="C7743" s="31"/>
      <c r="D7743" s="31"/>
      <c r="E7743" s="44"/>
      <c r="F7743" s="43"/>
      <c r="G7743" s="84"/>
      <c r="H7743" s="31"/>
      <c r="I7743" s="207"/>
      <c r="J7743" s="84"/>
      <c r="K7743" s="31"/>
      <c r="L7743" s="31"/>
      <c r="M7743" s="169"/>
      <c r="N7743" s="148"/>
      <c r="O7743" s="106"/>
      <c r="P7743" s="43"/>
      <c r="Q7743" s="207"/>
      <c r="R7743" s="84"/>
      <c r="S7743" s="31"/>
      <c r="T7743" s="31"/>
      <c r="U7743" s="169"/>
      <c r="V7743" s="150"/>
      <c r="W7743" s="141" t="str" cm="1">
        <f t="array" ref="W7743">IF(SUM(LEN(B7743:V7743))=0,"",IF(OR(OR(ISBLANK(F7743),SUM(LEN(C7743),LEN(D7743))=0),AND(NOT(E7743="Unknown"),ISBLANK(J7743)),AND(NOT(O7743="Unknown"),ISBLANK(R7743))),"Missing Information", INDEX(Table15[Entire Service Line Classification], MATCH(SUMIFS(Table15[Unique ID],Table15[System-Owned Portion],E7743,Table15[If Material Anything Other than "Lead" in Column E,Was Material Ever Previously Lead?],G7743,Table15[Customer-Owned Portion],O7743),Table15[Unique ID],0),0)))</f>
        <v/>
      </c>
      <c r="X7743"/>
    </row>
    <row r="7744" spans="2:24" x14ac:dyDescent="0.35">
      <c r="B7744" s="146"/>
      <c r="C7744" s="31"/>
      <c r="D7744" s="31"/>
      <c r="E7744" s="44"/>
      <c r="F7744" s="43"/>
      <c r="G7744" s="84"/>
      <c r="H7744" s="31"/>
      <c r="I7744" s="207"/>
      <c r="J7744" s="84"/>
      <c r="K7744" s="31"/>
      <c r="L7744" s="31"/>
      <c r="M7744" s="169"/>
      <c r="N7744" s="148"/>
      <c r="O7744" s="106"/>
      <c r="P7744" s="43"/>
      <c r="Q7744" s="207"/>
      <c r="R7744" s="84"/>
      <c r="S7744" s="31"/>
      <c r="T7744" s="31"/>
      <c r="U7744" s="169"/>
      <c r="V7744" s="150"/>
      <c r="W7744" s="141" t="str" cm="1">
        <f t="array" ref="W7744">IF(SUM(LEN(B7744:V7744))=0,"",IF(OR(OR(ISBLANK(F7744),SUM(LEN(C7744),LEN(D7744))=0),AND(NOT(E7744="Unknown"),ISBLANK(J7744)),AND(NOT(O7744="Unknown"),ISBLANK(R7744))),"Missing Information", INDEX(Table15[Entire Service Line Classification], MATCH(SUMIFS(Table15[Unique ID],Table15[System-Owned Portion],E7744,Table15[If Material Anything Other than "Lead" in Column E,Was Material Ever Previously Lead?],G7744,Table15[Customer-Owned Portion],O7744),Table15[Unique ID],0),0)))</f>
        <v/>
      </c>
      <c r="X7744"/>
    </row>
    <row r="7745" spans="2:24" x14ac:dyDescent="0.35">
      <c r="B7745" s="146"/>
      <c r="C7745" s="31"/>
      <c r="D7745" s="31"/>
      <c r="E7745" s="44"/>
      <c r="F7745" s="43"/>
      <c r="G7745" s="84"/>
      <c r="H7745" s="31"/>
      <c r="I7745" s="207"/>
      <c r="J7745" s="84"/>
      <c r="K7745" s="31"/>
      <c r="L7745" s="31"/>
      <c r="M7745" s="169"/>
      <c r="N7745" s="148"/>
      <c r="O7745" s="106"/>
      <c r="P7745" s="43"/>
      <c r="Q7745" s="207"/>
      <c r="R7745" s="84"/>
      <c r="S7745" s="31"/>
      <c r="T7745" s="31"/>
      <c r="U7745" s="169"/>
      <c r="V7745" s="150"/>
      <c r="W7745" s="141" t="str" cm="1">
        <f t="array" ref="W7745">IF(SUM(LEN(B7745:V7745))=0,"",IF(OR(OR(ISBLANK(F7745),SUM(LEN(C7745),LEN(D7745))=0),AND(NOT(E7745="Unknown"),ISBLANK(J7745)),AND(NOT(O7745="Unknown"),ISBLANK(R7745))),"Missing Information", INDEX(Table15[Entire Service Line Classification], MATCH(SUMIFS(Table15[Unique ID],Table15[System-Owned Portion],E7745,Table15[If Material Anything Other than "Lead" in Column E,Was Material Ever Previously Lead?],G7745,Table15[Customer-Owned Portion],O7745),Table15[Unique ID],0),0)))</f>
        <v/>
      </c>
      <c r="X7745"/>
    </row>
    <row r="7746" spans="2:24" x14ac:dyDescent="0.35">
      <c r="B7746" s="146"/>
      <c r="C7746" s="31"/>
      <c r="D7746" s="31"/>
      <c r="E7746" s="44"/>
      <c r="F7746" s="43"/>
      <c r="G7746" s="84"/>
      <c r="H7746" s="31"/>
      <c r="I7746" s="207"/>
      <c r="J7746" s="84"/>
      <c r="K7746" s="31"/>
      <c r="L7746" s="31"/>
      <c r="M7746" s="169"/>
      <c r="N7746" s="148"/>
      <c r="O7746" s="106"/>
      <c r="P7746" s="43"/>
      <c r="Q7746" s="207"/>
      <c r="R7746" s="84"/>
      <c r="S7746" s="31"/>
      <c r="T7746" s="31"/>
      <c r="U7746" s="169"/>
      <c r="V7746" s="150"/>
      <c r="W7746" s="141" t="str" cm="1">
        <f t="array" ref="W7746">IF(SUM(LEN(B7746:V7746))=0,"",IF(OR(OR(ISBLANK(F7746),SUM(LEN(C7746),LEN(D7746))=0),AND(NOT(E7746="Unknown"),ISBLANK(J7746)),AND(NOT(O7746="Unknown"),ISBLANK(R7746))),"Missing Information", INDEX(Table15[Entire Service Line Classification], MATCH(SUMIFS(Table15[Unique ID],Table15[System-Owned Portion],E7746,Table15[If Material Anything Other than "Lead" in Column E,Was Material Ever Previously Lead?],G7746,Table15[Customer-Owned Portion],O7746),Table15[Unique ID],0),0)))</f>
        <v/>
      </c>
      <c r="X7746"/>
    </row>
    <row r="7747" spans="2:24" x14ac:dyDescent="0.35">
      <c r="B7747" s="146"/>
      <c r="C7747" s="31"/>
      <c r="D7747" s="31"/>
      <c r="E7747" s="44"/>
      <c r="F7747" s="43"/>
      <c r="G7747" s="84"/>
      <c r="H7747" s="31"/>
      <c r="I7747" s="207"/>
      <c r="J7747" s="84"/>
      <c r="K7747" s="31"/>
      <c r="L7747" s="31"/>
      <c r="M7747" s="169"/>
      <c r="N7747" s="148"/>
      <c r="O7747" s="106"/>
      <c r="P7747" s="43"/>
      <c r="Q7747" s="207"/>
      <c r="R7747" s="84"/>
      <c r="S7747" s="31"/>
      <c r="T7747" s="31"/>
      <c r="U7747" s="169"/>
      <c r="V7747" s="150"/>
      <c r="W7747" s="141" t="str" cm="1">
        <f t="array" ref="W7747">IF(SUM(LEN(B7747:V7747))=0,"",IF(OR(OR(ISBLANK(F7747),SUM(LEN(C7747),LEN(D7747))=0),AND(NOT(E7747="Unknown"),ISBLANK(J7747)),AND(NOT(O7747="Unknown"),ISBLANK(R7747))),"Missing Information", INDEX(Table15[Entire Service Line Classification], MATCH(SUMIFS(Table15[Unique ID],Table15[System-Owned Portion],E7747,Table15[If Material Anything Other than "Lead" in Column E,Was Material Ever Previously Lead?],G7747,Table15[Customer-Owned Portion],O7747),Table15[Unique ID],0),0)))</f>
        <v/>
      </c>
      <c r="X7747"/>
    </row>
    <row r="7748" spans="2:24" x14ac:dyDescent="0.35">
      <c r="B7748" s="146"/>
      <c r="C7748" s="31"/>
      <c r="D7748" s="31"/>
      <c r="E7748" s="44"/>
      <c r="F7748" s="43"/>
      <c r="G7748" s="84"/>
      <c r="H7748" s="31"/>
      <c r="I7748" s="207"/>
      <c r="J7748" s="84"/>
      <c r="K7748" s="31"/>
      <c r="L7748" s="31"/>
      <c r="M7748" s="169"/>
      <c r="N7748" s="148"/>
      <c r="O7748" s="106"/>
      <c r="P7748" s="43"/>
      <c r="Q7748" s="207"/>
      <c r="R7748" s="84"/>
      <c r="S7748" s="31"/>
      <c r="T7748" s="31"/>
      <c r="U7748" s="169"/>
      <c r="V7748" s="150"/>
      <c r="W7748" s="141" t="str" cm="1">
        <f t="array" ref="W7748">IF(SUM(LEN(B7748:V7748))=0,"",IF(OR(OR(ISBLANK(F7748),SUM(LEN(C7748),LEN(D7748))=0),AND(NOT(E7748="Unknown"),ISBLANK(J7748)),AND(NOT(O7748="Unknown"),ISBLANK(R7748))),"Missing Information", INDEX(Table15[Entire Service Line Classification], MATCH(SUMIFS(Table15[Unique ID],Table15[System-Owned Portion],E7748,Table15[If Material Anything Other than "Lead" in Column E,Was Material Ever Previously Lead?],G7748,Table15[Customer-Owned Portion],O7748),Table15[Unique ID],0),0)))</f>
        <v/>
      </c>
      <c r="X7748"/>
    </row>
    <row r="7749" spans="2:24" x14ac:dyDescent="0.35">
      <c r="B7749" s="146"/>
      <c r="C7749" s="31"/>
      <c r="D7749" s="31"/>
      <c r="E7749" s="44"/>
      <c r="F7749" s="43"/>
      <c r="G7749" s="84"/>
      <c r="H7749" s="31"/>
      <c r="I7749" s="207"/>
      <c r="J7749" s="84"/>
      <c r="K7749" s="31"/>
      <c r="L7749" s="31"/>
      <c r="M7749" s="169"/>
      <c r="N7749" s="148"/>
      <c r="O7749" s="106"/>
      <c r="P7749" s="43"/>
      <c r="Q7749" s="207"/>
      <c r="R7749" s="84"/>
      <c r="S7749" s="31"/>
      <c r="T7749" s="31"/>
      <c r="U7749" s="169"/>
      <c r="V7749" s="150"/>
      <c r="W7749" s="141" t="str" cm="1">
        <f t="array" ref="W7749">IF(SUM(LEN(B7749:V7749))=0,"",IF(OR(OR(ISBLANK(F7749),SUM(LEN(C7749),LEN(D7749))=0),AND(NOT(E7749="Unknown"),ISBLANK(J7749)),AND(NOT(O7749="Unknown"),ISBLANK(R7749))),"Missing Information", INDEX(Table15[Entire Service Line Classification], MATCH(SUMIFS(Table15[Unique ID],Table15[System-Owned Portion],E7749,Table15[If Material Anything Other than "Lead" in Column E,Was Material Ever Previously Lead?],G7749,Table15[Customer-Owned Portion],O7749),Table15[Unique ID],0),0)))</f>
        <v/>
      </c>
      <c r="X7749"/>
    </row>
    <row r="7750" spans="2:24" x14ac:dyDescent="0.35">
      <c r="B7750" s="146"/>
      <c r="C7750" s="31"/>
      <c r="D7750" s="31"/>
      <c r="E7750" s="44"/>
      <c r="F7750" s="43"/>
      <c r="G7750" s="84"/>
      <c r="H7750" s="31"/>
      <c r="I7750" s="207"/>
      <c r="J7750" s="84"/>
      <c r="K7750" s="31"/>
      <c r="L7750" s="31"/>
      <c r="M7750" s="169"/>
      <c r="N7750" s="148"/>
      <c r="O7750" s="106"/>
      <c r="P7750" s="43"/>
      <c r="Q7750" s="207"/>
      <c r="R7750" s="84"/>
      <c r="S7750" s="31"/>
      <c r="T7750" s="31"/>
      <c r="U7750" s="169"/>
      <c r="V7750" s="150"/>
      <c r="W7750" s="141" t="str" cm="1">
        <f t="array" ref="W7750">IF(SUM(LEN(B7750:V7750))=0,"",IF(OR(OR(ISBLANK(F7750),SUM(LEN(C7750),LEN(D7750))=0),AND(NOT(E7750="Unknown"),ISBLANK(J7750)),AND(NOT(O7750="Unknown"),ISBLANK(R7750))),"Missing Information", INDEX(Table15[Entire Service Line Classification], MATCH(SUMIFS(Table15[Unique ID],Table15[System-Owned Portion],E7750,Table15[If Material Anything Other than "Lead" in Column E,Was Material Ever Previously Lead?],G7750,Table15[Customer-Owned Portion],O7750),Table15[Unique ID],0),0)))</f>
        <v/>
      </c>
      <c r="X7750"/>
    </row>
    <row r="7751" spans="2:24" x14ac:dyDescent="0.35">
      <c r="B7751" s="146"/>
      <c r="C7751" s="31"/>
      <c r="D7751" s="31"/>
      <c r="E7751" s="44"/>
      <c r="F7751" s="43"/>
      <c r="G7751" s="84"/>
      <c r="H7751" s="31"/>
      <c r="I7751" s="207"/>
      <c r="J7751" s="84"/>
      <c r="K7751" s="31"/>
      <c r="L7751" s="31"/>
      <c r="M7751" s="169"/>
      <c r="N7751" s="148"/>
      <c r="O7751" s="106"/>
      <c r="P7751" s="43"/>
      <c r="Q7751" s="207"/>
      <c r="R7751" s="84"/>
      <c r="S7751" s="31"/>
      <c r="T7751" s="31"/>
      <c r="U7751" s="169"/>
      <c r="V7751" s="150"/>
      <c r="W7751" s="141" t="str" cm="1">
        <f t="array" ref="W7751">IF(SUM(LEN(B7751:V7751))=0,"",IF(OR(OR(ISBLANK(F7751),SUM(LEN(C7751),LEN(D7751))=0),AND(NOT(E7751="Unknown"),ISBLANK(J7751)),AND(NOT(O7751="Unknown"),ISBLANK(R7751))),"Missing Information", INDEX(Table15[Entire Service Line Classification], MATCH(SUMIFS(Table15[Unique ID],Table15[System-Owned Portion],E7751,Table15[If Material Anything Other than "Lead" in Column E,Was Material Ever Previously Lead?],G7751,Table15[Customer-Owned Portion],O7751),Table15[Unique ID],0),0)))</f>
        <v/>
      </c>
      <c r="X7751"/>
    </row>
    <row r="7752" spans="2:24" x14ac:dyDescent="0.35">
      <c r="B7752" s="146"/>
      <c r="C7752" s="31"/>
      <c r="D7752" s="31"/>
      <c r="E7752" s="44"/>
      <c r="F7752" s="43"/>
      <c r="G7752" s="84"/>
      <c r="H7752" s="31"/>
      <c r="I7752" s="207"/>
      <c r="J7752" s="84"/>
      <c r="K7752" s="31"/>
      <c r="L7752" s="31"/>
      <c r="M7752" s="169"/>
      <c r="N7752" s="148"/>
      <c r="O7752" s="106"/>
      <c r="P7752" s="43"/>
      <c r="Q7752" s="207"/>
      <c r="R7752" s="84"/>
      <c r="S7752" s="31"/>
      <c r="T7752" s="31"/>
      <c r="U7752" s="169"/>
      <c r="V7752" s="150"/>
      <c r="W7752" s="141" t="str" cm="1">
        <f t="array" ref="W7752">IF(SUM(LEN(B7752:V7752))=0,"",IF(OR(OR(ISBLANK(F7752),SUM(LEN(C7752),LEN(D7752))=0),AND(NOT(E7752="Unknown"),ISBLANK(J7752)),AND(NOT(O7752="Unknown"),ISBLANK(R7752))),"Missing Information", INDEX(Table15[Entire Service Line Classification], MATCH(SUMIFS(Table15[Unique ID],Table15[System-Owned Portion],E7752,Table15[If Material Anything Other than "Lead" in Column E,Was Material Ever Previously Lead?],G7752,Table15[Customer-Owned Portion],O7752),Table15[Unique ID],0),0)))</f>
        <v/>
      </c>
      <c r="X7752"/>
    </row>
    <row r="7753" spans="2:24" x14ac:dyDescent="0.35">
      <c r="B7753" s="146"/>
      <c r="C7753" s="31"/>
      <c r="D7753" s="31"/>
      <c r="E7753" s="44"/>
      <c r="F7753" s="43"/>
      <c r="G7753" s="84"/>
      <c r="H7753" s="31"/>
      <c r="I7753" s="207"/>
      <c r="J7753" s="84"/>
      <c r="K7753" s="31"/>
      <c r="L7753" s="31"/>
      <c r="M7753" s="169"/>
      <c r="N7753" s="148"/>
      <c r="O7753" s="106"/>
      <c r="P7753" s="43"/>
      <c r="Q7753" s="207"/>
      <c r="R7753" s="84"/>
      <c r="S7753" s="31"/>
      <c r="T7753" s="31"/>
      <c r="U7753" s="169"/>
      <c r="V7753" s="150"/>
      <c r="W7753" s="141" t="str" cm="1">
        <f t="array" ref="W7753">IF(SUM(LEN(B7753:V7753))=0,"",IF(OR(OR(ISBLANK(F7753),SUM(LEN(C7753),LEN(D7753))=0),AND(NOT(E7753="Unknown"),ISBLANK(J7753)),AND(NOT(O7753="Unknown"),ISBLANK(R7753))),"Missing Information", INDEX(Table15[Entire Service Line Classification], MATCH(SUMIFS(Table15[Unique ID],Table15[System-Owned Portion],E7753,Table15[If Material Anything Other than "Lead" in Column E,Was Material Ever Previously Lead?],G7753,Table15[Customer-Owned Portion],O7753),Table15[Unique ID],0),0)))</f>
        <v/>
      </c>
      <c r="X7753"/>
    </row>
    <row r="7754" spans="2:24" x14ac:dyDescent="0.35">
      <c r="B7754" s="146"/>
      <c r="C7754" s="31"/>
      <c r="D7754" s="31"/>
      <c r="E7754" s="44"/>
      <c r="F7754" s="43"/>
      <c r="G7754" s="84"/>
      <c r="H7754" s="31"/>
      <c r="I7754" s="207"/>
      <c r="J7754" s="84"/>
      <c r="K7754" s="31"/>
      <c r="L7754" s="31"/>
      <c r="M7754" s="169"/>
      <c r="N7754" s="148"/>
      <c r="O7754" s="106"/>
      <c r="P7754" s="43"/>
      <c r="Q7754" s="207"/>
      <c r="R7754" s="84"/>
      <c r="S7754" s="31"/>
      <c r="T7754" s="31"/>
      <c r="U7754" s="169"/>
      <c r="V7754" s="150"/>
      <c r="W7754" s="141" t="str" cm="1">
        <f t="array" ref="W7754">IF(SUM(LEN(B7754:V7754))=0,"",IF(OR(OR(ISBLANK(F7754),SUM(LEN(C7754),LEN(D7754))=0),AND(NOT(E7754="Unknown"),ISBLANK(J7754)),AND(NOT(O7754="Unknown"),ISBLANK(R7754))),"Missing Information", INDEX(Table15[Entire Service Line Classification], MATCH(SUMIFS(Table15[Unique ID],Table15[System-Owned Portion],E7754,Table15[If Material Anything Other than "Lead" in Column E,Was Material Ever Previously Lead?],G7754,Table15[Customer-Owned Portion],O7754),Table15[Unique ID],0),0)))</f>
        <v/>
      </c>
      <c r="X7754"/>
    </row>
    <row r="7755" spans="2:24" x14ac:dyDescent="0.35">
      <c r="B7755" s="146"/>
      <c r="C7755" s="31"/>
      <c r="D7755" s="31"/>
      <c r="E7755" s="44"/>
      <c r="F7755" s="43"/>
      <c r="G7755" s="84"/>
      <c r="H7755" s="31"/>
      <c r="I7755" s="207"/>
      <c r="J7755" s="84"/>
      <c r="K7755" s="31"/>
      <c r="L7755" s="31"/>
      <c r="M7755" s="169"/>
      <c r="N7755" s="148"/>
      <c r="O7755" s="106"/>
      <c r="P7755" s="43"/>
      <c r="Q7755" s="207"/>
      <c r="R7755" s="84"/>
      <c r="S7755" s="31"/>
      <c r="T7755" s="31"/>
      <c r="U7755" s="169"/>
      <c r="V7755" s="150"/>
      <c r="W7755" s="141" t="str" cm="1">
        <f t="array" ref="W7755">IF(SUM(LEN(B7755:V7755))=0,"",IF(OR(OR(ISBLANK(F7755),SUM(LEN(C7755),LEN(D7755))=0),AND(NOT(E7755="Unknown"),ISBLANK(J7755)),AND(NOT(O7755="Unknown"),ISBLANK(R7755))),"Missing Information", INDEX(Table15[Entire Service Line Classification], MATCH(SUMIFS(Table15[Unique ID],Table15[System-Owned Portion],E7755,Table15[If Material Anything Other than "Lead" in Column E,Was Material Ever Previously Lead?],G7755,Table15[Customer-Owned Portion],O7755),Table15[Unique ID],0),0)))</f>
        <v/>
      </c>
      <c r="X7755"/>
    </row>
    <row r="7756" spans="2:24" x14ac:dyDescent="0.35">
      <c r="B7756" s="146"/>
      <c r="C7756" s="31"/>
      <c r="D7756" s="31"/>
      <c r="E7756" s="44"/>
      <c r="F7756" s="43"/>
      <c r="G7756" s="84"/>
      <c r="H7756" s="31"/>
      <c r="I7756" s="207"/>
      <c r="J7756" s="84"/>
      <c r="K7756" s="31"/>
      <c r="L7756" s="31"/>
      <c r="M7756" s="169"/>
      <c r="N7756" s="148"/>
      <c r="O7756" s="106"/>
      <c r="P7756" s="43"/>
      <c r="Q7756" s="207"/>
      <c r="R7756" s="84"/>
      <c r="S7756" s="31"/>
      <c r="T7756" s="31"/>
      <c r="U7756" s="169"/>
      <c r="V7756" s="150"/>
      <c r="W7756" s="141" t="str" cm="1">
        <f t="array" ref="W7756">IF(SUM(LEN(B7756:V7756))=0,"",IF(OR(OR(ISBLANK(F7756),SUM(LEN(C7756),LEN(D7756))=0),AND(NOT(E7756="Unknown"),ISBLANK(J7756)),AND(NOT(O7756="Unknown"),ISBLANK(R7756))),"Missing Information", INDEX(Table15[Entire Service Line Classification], MATCH(SUMIFS(Table15[Unique ID],Table15[System-Owned Portion],E7756,Table15[If Material Anything Other than "Lead" in Column E,Was Material Ever Previously Lead?],G7756,Table15[Customer-Owned Portion],O7756),Table15[Unique ID],0),0)))</f>
        <v/>
      </c>
      <c r="X7756"/>
    </row>
    <row r="7757" spans="2:24" x14ac:dyDescent="0.35">
      <c r="B7757" s="146"/>
      <c r="C7757" s="31"/>
      <c r="D7757" s="31"/>
      <c r="E7757" s="44"/>
      <c r="F7757" s="43"/>
      <c r="G7757" s="84"/>
      <c r="H7757" s="31"/>
      <c r="I7757" s="207"/>
      <c r="J7757" s="84"/>
      <c r="K7757" s="31"/>
      <c r="L7757" s="31"/>
      <c r="M7757" s="169"/>
      <c r="N7757" s="148"/>
      <c r="O7757" s="106"/>
      <c r="P7757" s="43"/>
      <c r="Q7757" s="207"/>
      <c r="R7757" s="84"/>
      <c r="S7757" s="31"/>
      <c r="T7757" s="31"/>
      <c r="U7757" s="169"/>
      <c r="V7757" s="150"/>
      <c r="W7757" s="141" t="str" cm="1">
        <f t="array" ref="W7757">IF(SUM(LEN(B7757:V7757))=0,"",IF(OR(OR(ISBLANK(F7757),SUM(LEN(C7757),LEN(D7757))=0),AND(NOT(E7757="Unknown"),ISBLANK(J7757)),AND(NOT(O7757="Unknown"),ISBLANK(R7757))),"Missing Information", INDEX(Table15[Entire Service Line Classification], MATCH(SUMIFS(Table15[Unique ID],Table15[System-Owned Portion],E7757,Table15[If Material Anything Other than "Lead" in Column E,Was Material Ever Previously Lead?],G7757,Table15[Customer-Owned Portion],O7757),Table15[Unique ID],0),0)))</f>
        <v/>
      </c>
      <c r="X7757"/>
    </row>
    <row r="7758" spans="2:24" x14ac:dyDescent="0.35">
      <c r="B7758" s="146"/>
      <c r="C7758" s="31"/>
      <c r="D7758" s="31"/>
      <c r="E7758" s="44"/>
      <c r="F7758" s="43"/>
      <c r="G7758" s="84"/>
      <c r="H7758" s="31"/>
      <c r="I7758" s="207"/>
      <c r="J7758" s="84"/>
      <c r="K7758" s="31"/>
      <c r="L7758" s="31"/>
      <c r="M7758" s="169"/>
      <c r="N7758" s="148"/>
      <c r="O7758" s="106"/>
      <c r="P7758" s="43"/>
      <c r="Q7758" s="207"/>
      <c r="R7758" s="84"/>
      <c r="S7758" s="31"/>
      <c r="T7758" s="31"/>
      <c r="U7758" s="169"/>
      <c r="V7758" s="150"/>
      <c r="W7758" s="141" t="str" cm="1">
        <f t="array" ref="W7758">IF(SUM(LEN(B7758:V7758))=0,"",IF(OR(OR(ISBLANK(F7758),SUM(LEN(C7758),LEN(D7758))=0),AND(NOT(E7758="Unknown"),ISBLANK(J7758)),AND(NOT(O7758="Unknown"),ISBLANK(R7758))),"Missing Information", INDEX(Table15[Entire Service Line Classification], MATCH(SUMIFS(Table15[Unique ID],Table15[System-Owned Portion],E7758,Table15[If Material Anything Other than "Lead" in Column E,Was Material Ever Previously Lead?],G7758,Table15[Customer-Owned Portion],O7758),Table15[Unique ID],0),0)))</f>
        <v/>
      </c>
      <c r="X7758"/>
    </row>
    <row r="7759" spans="2:24" x14ac:dyDescent="0.35">
      <c r="B7759" s="146"/>
      <c r="C7759" s="31"/>
      <c r="D7759" s="31"/>
      <c r="E7759" s="44"/>
      <c r="F7759" s="43"/>
      <c r="G7759" s="84"/>
      <c r="H7759" s="31"/>
      <c r="I7759" s="207"/>
      <c r="J7759" s="84"/>
      <c r="K7759" s="31"/>
      <c r="L7759" s="31"/>
      <c r="M7759" s="169"/>
      <c r="N7759" s="148"/>
      <c r="O7759" s="106"/>
      <c r="P7759" s="43"/>
      <c r="Q7759" s="207"/>
      <c r="R7759" s="84"/>
      <c r="S7759" s="31"/>
      <c r="T7759" s="31"/>
      <c r="U7759" s="169"/>
      <c r="V7759" s="150"/>
      <c r="W7759" s="141" t="str" cm="1">
        <f t="array" ref="W7759">IF(SUM(LEN(B7759:V7759))=0,"",IF(OR(OR(ISBLANK(F7759),SUM(LEN(C7759),LEN(D7759))=0),AND(NOT(E7759="Unknown"),ISBLANK(J7759)),AND(NOT(O7759="Unknown"),ISBLANK(R7759))),"Missing Information", INDEX(Table15[Entire Service Line Classification], MATCH(SUMIFS(Table15[Unique ID],Table15[System-Owned Portion],E7759,Table15[If Material Anything Other than "Lead" in Column E,Was Material Ever Previously Lead?],G7759,Table15[Customer-Owned Portion],O7759),Table15[Unique ID],0),0)))</f>
        <v/>
      </c>
      <c r="X7759"/>
    </row>
    <row r="7760" spans="2:24" x14ac:dyDescent="0.35">
      <c r="B7760" s="146"/>
      <c r="C7760" s="31"/>
      <c r="D7760" s="31"/>
      <c r="E7760" s="44"/>
      <c r="F7760" s="43"/>
      <c r="G7760" s="84"/>
      <c r="H7760" s="31"/>
      <c r="I7760" s="207"/>
      <c r="J7760" s="84"/>
      <c r="K7760" s="31"/>
      <c r="L7760" s="31"/>
      <c r="M7760" s="169"/>
      <c r="N7760" s="148"/>
      <c r="O7760" s="106"/>
      <c r="P7760" s="43"/>
      <c r="Q7760" s="207"/>
      <c r="R7760" s="84"/>
      <c r="S7760" s="31"/>
      <c r="T7760" s="31"/>
      <c r="U7760" s="169"/>
      <c r="V7760" s="150"/>
      <c r="W7760" s="141" t="str" cm="1">
        <f t="array" ref="W7760">IF(SUM(LEN(B7760:V7760))=0,"",IF(OR(OR(ISBLANK(F7760),SUM(LEN(C7760),LEN(D7760))=0),AND(NOT(E7760="Unknown"),ISBLANK(J7760)),AND(NOT(O7760="Unknown"),ISBLANK(R7760))),"Missing Information", INDEX(Table15[Entire Service Line Classification], MATCH(SUMIFS(Table15[Unique ID],Table15[System-Owned Portion],E7760,Table15[If Material Anything Other than "Lead" in Column E,Was Material Ever Previously Lead?],G7760,Table15[Customer-Owned Portion],O7760),Table15[Unique ID],0),0)))</f>
        <v/>
      </c>
      <c r="X7760"/>
    </row>
    <row r="7761" spans="2:24" x14ac:dyDescent="0.35">
      <c r="B7761" s="146"/>
      <c r="C7761" s="31"/>
      <c r="D7761" s="31"/>
      <c r="E7761" s="44"/>
      <c r="F7761" s="43"/>
      <c r="G7761" s="84"/>
      <c r="H7761" s="31"/>
      <c r="I7761" s="207"/>
      <c r="J7761" s="84"/>
      <c r="K7761" s="31"/>
      <c r="L7761" s="31"/>
      <c r="M7761" s="169"/>
      <c r="N7761" s="148"/>
      <c r="O7761" s="106"/>
      <c r="P7761" s="43"/>
      <c r="Q7761" s="207"/>
      <c r="R7761" s="84"/>
      <c r="S7761" s="31"/>
      <c r="T7761" s="31"/>
      <c r="U7761" s="169"/>
      <c r="V7761" s="150"/>
      <c r="W7761" s="141" t="str" cm="1">
        <f t="array" ref="W7761">IF(SUM(LEN(B7761:V7761))=0,"",IF(OR(OR(ISBLANK(F7761),SUM(LEN(C7761),LEN(D7761))=0),AND(NOT(E7761="Unknown"),ISBLANK(J7761)),AND(NOT(O7761="Unknown"),ISBLANK(R7761))),"Missing Information", INDEX(Table15[Entire Service Line Classification], MATCH(SUMIFS(Table15[Unique ID],Table15[System-Owned Portion],E7761,Table15[If Material Anything Other than "Lead" in Column E,Was Material Ever Previously Lead?],G7761,Table15[Customer-Owned Portion],O7761),Table15[Unique ID],0),0)))</f>
        <v/>
      </c>
      <c r="X7761"/>
    </row>
    <row r="7762" spans="2:24" x14ac:dyDescent="0.35">
      <c r="B7762" s="146"/>
      <c r="C7762" s="31"/>
      <c r="D7762" s="31"/>
      <c r="E7762" s="44"/>
      <c r="F7762" s="43"/>
      <c r="G7762" s="84"/>
      <c r="H7762" s="31"/>
      <c r="I7762" s="207"/>
      <c r="J7762" s="84"/>
      <c r="K7762" s="31"/>
      <c r="L7762" s="31"/>
      <c r="M7762" s="169"/>
      <c r="N7762" s="148"/>
      <c r="O7762" s="106"/>
      <c r="P7762" s="43"/>
      <c r="Q7762" s="207"/>
      <c r="R7762" s="84"/>
      <c r="S7762" s="31"/>
      <c r="T7762" s="31"/>
      <c r="U7762" s="169"/>
      <c r="V7762" s="150"/>
      <c r="W7762" s="141" t="str" cm="1">
        <f t="array" ref="W7762">IF(SUM(LEN(B7762:V7762))=0,"",IF(OR(OR(ISBLANK(F7762),SUM(LEN(C7762),LEN(D7762))=0),AND(NOT(E7762="Unknown"),ISBLANK(J7762)),AND(NOT(O7762="Unknown"),ISBLANK(R7762))),"Missing Information", INDEX(Table15[Entire Service Line Classification], MATCH(SUMIFS(Table15[Unique ID],Table15[System-Owned Portion],E7762,Table15[If Material Anything Other than "Lead" in Column E,Was Material Ever Previously Lead?],G7762,Table15[Customer-Owned Portion],O7762),Table15[Unique ID],0),0)))</f>
        <v/>
      </c>
      <c r="X7762"/>
    </row>
    <row r="7763" spans="2:24" x14ac:dyDescent="0.35">
      <c r="B7763" s="146"/>
      <c r="C7763" s="31"/>
      <c r="D7763" s="31"/>
      <c r="E7763" s="44"/>
      <c r="F7763" s="43"/>
      <c r="G7763" s="84"/>
      <c r="H7763" s="31"/>
      <c r="I7763" s="207"/>
      <c r="J7763" s="84"/>
      <c r="K7763" s="31"/>
      <c r="L7763" s="31"/>
      <c r="M7763" s="169"/>
      <c r="N7763" s="148"/>
      <c r="O7763" s="106"/>
      <c r="P7763" s="43"/>
      <c r="Q7763" s="207"/>
      <c r="R7763" s="84"/>
      <c r="S7763" s="31"/>
      <c r="T7763" s="31"/>
      <c r="U7763" s="169"/>
      <c r="V7763" s="150"/>
      <c r="W7763" s="141" t="str" cm="1">
        <f t="array" ref="W7763">IF(SUM(LEN(B7763:V7763))=0,"",IF(OR(OR(ISBLANK(F7763),SUM(LEN(C7763),LEN(D7763))=0),AND(NOT(E7763="Unknown"),ISBLANK(J7763)),AND(NOT(O7763="Unknown"),ISBLANK(R7763))),"Missing Information", INDEX(Table15[Entire Service Line Classification], MATCH(SUMIFS(Table15[Unique ID],Table15[System-Owned Portion],E7763,Table15[If Material Anything Other than "Lead" in Column E,Was Material Ever Previously Lead?],G7763,Table15[Customer-Owned Portion],O7763),Table15[Unique ID],0),0)))</f>
        <v/>
      </c>
      <c r="X7763"/>
    </row>
    <row r="7764" spans="2:24" x14ac:dyDescent="0.35">
      <c r="B7764" s="146"/>
      <c r="C7764" s="31"/>
      <c r="D7764" s="31"/>
      <c r="E7764" s="44"/>
      <c r="F7764" s="43"/>
      <c r="G7764" s="84"/>
      <c r="H7764" s="31"/>
      <c r="I7764" s="207"/>
      <c r="J7764" s="84"/>
      <c r="K7764" s="31"/>
      <c r="L7764" s="31"/>
      <c r="M7764" s="169"/>
      <c r="N7764" s="148"/>
      <c r="O7764" s="106"/>
      <c r="P7764" s="43"/>
      <c r="Q7764" s="207"/>
      <c r="R7764" s="84"/>
      <c r="S7764" s="31"/>
      <c r="T7764" s="31"/>
      <c r="U7764" s="169"/>
      <c r="V7764" s="150"/>
      <c r="W7764" s="141" t="str" cm="1">
        <f t="array" ref="W7764">IF(SUM(LEN(B7764:V7764))=0,"",IF(OR(OR(ISBLANK(F7764),SUM(LEN(C7764),LEN(D7764))=0),AND(NOT(E7764="Unknown"),ISBLANK(J7764)),AND(NOT(O7764="Unknown"),ISBLANK(R7764))),"Missing Information", INDEX(Table15[Entire Service Line Classification], MATCH(SUMIFS(Table15[Unique ID],Table15[System-Owned Portion],E7764,Table15[If Material Anything Other than "Lead" in Column E,Was Material Ever Previously Lead?],G7764,Table15[Customer-Owned Portion],O7764),Table15[Unique ID],0),0)))</f>
        <v/>
      </c>
      <c r="X7764"/>
    </row>
    <row r="7765" spans="2:24" x14ac:dyDescent="0.35">
      <c r="B7765" s="146"/>
      <c r="C7765" s="31"/>
      <c r="D7765" s="31"/>
      <c r="E7765" s="44"/>
      <c r="F7765" s="43"/>
      <c r="G7765" s="84"/>
      <c r="H7765" s="31"/>
      <c r="I7765" s="207"/>
      <c r="J7765" s="84"/>
      <c r="K7765" s="31"/>
      <c r="L7765" s="31"/>
      <c r="M7765" s="169"/>
      <c r="N7765" s="148"/>
      <c r="O7765" s="106"/>
      <c r="P7765" s="43"/>
      <c r="Q7765" s="207"/>
      <c r="R7765" s="84"/>
      <c r="S7765" s="31"/>
      <c r="T7765" s="31"/>
      <c r="U7765" s="169"/>
      <c r="V7765" s="150"/>
      <c r="W7765" s="141" t="str" cm="1">
        <f t="array" ref="W7765">IF(SUM(LEN(B7765:V7765))=0,"",IF(OR(OR(ISBLANK(F7765),SUM(LEN(C7765),LEN(D7765))=0),AND(NOT(E7765="Unknown"),ISBLANK(J7765)),AND(NOT(O7765="Unknown"),ISBLANK(R7765))),"Missing Information", INDEX(Table15[Entire Service Line Classification], MATCH(SUMIFS(Table15[Unique ID],Table15[System-Owned Portion],E7765,Table15[If Material Anything Other than "Lead" in Column E,Was Material Ever Previously Lead?],G7765,Table15[Customer-Owned Portion],O7765),Table15[Unique ID],0),0)))</f>
        <v/>
      </c>
      <c r="X7765"/>
    </row>
    <row r="7766" spans="2:24" x14ac:dyDescent="0.35">
      <c r="B7766" s="146"/>
      <c r="C7766" s="31"/>
      <c r="D7766" s="31"/>
      <c r="E7766" s="44"/>
      <c r="F7766" s="43"/>
      <c r="G7766" s="84"/>
      <c r="H7766" s="31"/>
      <c r="I7766" s="207"/>
      <c r="J7766" s="84"/>
      <c r="K7766" s="31"/>
      <c r="L7766" s="31"/>
      <c r="M7766" s="169"/>
      <c r="N7766" s="148"/>
      <c r="O7766" s="106"/>
      <c r="P7766" s="43"/>
      <c r="Q7766" s="207"/>
      <c r="R7766" s="84"/>
      <c r="S7766" s="31"/>
      <c r="T7766" s="31"/>
      <c r="U7766" s="169"/>
      <c r="V7766" s="150"/>
      <c r="W7766" s="141" t="str" cm="1">
        <f t="array" ref="W7766">IF(SUM(LEN(B7766:V7766))=0,"",IF(OR(OR(ISBLANK(F7766),SUM(LEN(C7766),LEN(D7766))=0),AND(NOT(E7766="Unknown"),ISBLANK(J7766)),AND(NOT(O7766="Unknown"),ISBLANK(R7766))),"Missing Information", INDEX(Table15[Entire Service Line Classification], MATCH(SUMIFS(Table15[Unique ID],Table15[System-Owned Portion],E7766,Table15[If Material Anything Other than "Lead" in Column E,Was Material Ever Previously Lead?],G7766,Table15[Customer-Owned Portion],O7766),Table15[Unique ID],0),0)))</f>
        <v/>
      </c>
      <c r="X7766"/>
    </row>
    <row r="7767" spans="2:24" x14ac:dyDescent="0.35">
      <c r="B7767" s="146"/>
      <c r="C7767" s="31"/>
      <c r="D7767" s="31"/>
      <c r="E7767" s="44"/>
      <c r="F7767" s="43"/>
      <c r="G7767" s="84"/>
      <c r="H7767" s="31"/>
      <c r="I7767" s="207"/>
      <c r="J7767" s="84"/>
      <c r="K7767" s="31"/>
      <c r="L7767" s="31"/>
      <c r="M7767" s="169"/>
      <c r="N7767" s="148"/>
      <c r="O7767" s="106"/>
      <c r="P7767" s="43"/>
      <c r="Q7767" s="207"/>
      <c r="R7767" s="84"/>
      <c r="S7767" s="31"/>
      <c r="T7767" s="31"/>
      <c r="U7767" s="169"/>
      <c r="V7767" s="150"/>
      <c r="W7767" s="141" t="str" cm="1">
        <f t="array" ref="W7767">IF(SUM(LEN(B7767:V7767))=0,"",IF(OR(OR(ISBLANK(F7767),SUM(LEN(C7767),LEN(D7767))=0),AND(NOT(E7767="Unknown"),ISBLANK(J7767)),AND(NOT(O7767="Unknown"),ISBLANK(R7767))),"Missing Information", INDEX(Table15[Entire Service Line Classification], MATCH(SUMIFS(Table15[Unique ID],Table15[System-Owned Portion],E7767,Table15[If Material Anything Other than "Lead" in Column E,Was Material Ever Previously Lead?],G7767,Table15[Customer-Owned Portion],O7767),Table15[Unique ID],0),0)))</f>
        <v/>
      </c>
      <c r="X7767"/>
    </row>
    <row r="7768" spans="2:24" x14ac:dyDescent="0.35">
      <c r="B7768" s="146"/>
      <c r="C7768" s="31"/>
      <c r="D7768" s="31"/>
      <c r="E7768" s="44"/>
      <c r="F7768" s="43"/>
      <c r="G7768" s="84"/>
      <c r="H7768" s="31"/>
      <c r="I7768" s="207"/>
      <c r="J7768" s="84"/>
      <c r="K7768" s="31"/>
      <c r="L7768" s="31"/>
      <c r="M7768" s="169"/>
      <c r="N7768" s="148"/>
      <c r="O7768" s="106"/>
      <c r="P7768" s="43"/>
      <c r="Q7768" s="207"/>
      <c r="R7768" s="84"/>
      <c r="S7768" s="31"/>
      <c r="T7768" s="31"/>
      <c r="U7768" s="169"/>
      <c r="V7768" s="150"/>
      <c r="W7768" s="141" t="str" cm="1">
        <f t="array" ref="W7768">IF(SUM(LEN(B7768:V7768))=0,"",IF(OR(OR(ISBLANK(F7768),SUM(LEN(C7768),LEN(D7768))=0),AND(NOT(E7768="Unknown"),ISBLANK(J7768)),AND(NOT(O7768="Unknown"),ISBLANK(R7768))),"Missing Information", INDEX(Table15[Entire Service Line Classification], MATCH(SUMIFS(Table15[Unique ID],Table15[System-Owned Portion],E7768,Table15[If Material Anything Other than "Lead" in Column E,Was Material Ever Previously Lead?],G7768,Table15[Customer-Owned Portion],O7768),Table15[Unique ID],0),0)))</f>
        <v/>
      </c>
      <c r="X7768"/>
    </row>
    <row r="7769" spans="2:24" x14ac:dyDescent="0.35">
      <c r="B7769" s="146"/>
      <c r="C7769" s="31"/>
      <c r="D7769" s="31"/>
      <c r="E7769" s="44"/>
      <c r="F7769" s="43"/>
      <c r="G7769" s="84"/>
      <c r="H7769" s="31"/>
      <c r="I7769" s="207"/>
      <c r="J7769" s="84"/>
      <c r="K7769" s="31"/>
      <c r="L7769" s="31"/>
      <c r="M7769" s="169"/>
      <c r="N7769" s="148"/>
      <c r="O7769" s="106"/>
      <c r="P7769" s="43"/>
      <c r="Q7769" s="207"/>
      <c r="R7769" s="84"/>
      <c r="S7769" s="31"/>
      <c r="T7769" s="31"/>
      <c r="U7769" s="169"/>
      <c r="V7769" s="150"/>
      <c r="W7769" s="141" t="str" cm="1">
        <f t="array" ref="W7769">IF(SUM(LEN(B7769:V7769))=0,"",IF(OR(OR(ISBLANK(F7769),SUM(LEN(C7769),LEN(D7769))=0),AND(NOT(E7769="Unknown"),ISBLANK(J7769)),AND(NOT(O7769="Unknown"),ISBLANK(R7769))),"Missing Information", INDEX(Table15[Entire Service Line Classification], MATCH(SUMIFS(Table15[Unique ID],Table15[System-Owned Portion],E7769,Table15[If Material Anything Other than "Lead" in Column E,Was Material Ever Previously Lead?],G7769,Table15[Customer-Owned Portion],O7769),Table15[Unique ID],0),0)))</f>
        <v/>
      </c>
      <c r="X7769"/>
    </row>
    <row r="7770" spans="2:24" x14ac:dyDescent="0.35">
      <c r="B7770" s="146"/>
      <c r="C7770" s="31"/>
      <c r="D7770" s="31"/>
      <c r="E7770" s="44"/>
      <c r="F7770" s="43"/>
      <c r="G7770" s="84"/>
      <c r="H7770" s="31"/>
      <c r="I7770" s="207"/>
      <c r="J7770" s="84"/>
      <c r="K7770" s="31"/>
      <c r="L7770" s="31"/>
      <c r="M7770" s="169"/>
      <c r="N7770" s="148"/>
      <c r="O7770" s="106"/>
      <c r="P7770" s="43"/>
      <c r="Q7770" s="207"/>
      <c r="R7770" s="84"/>
      <c r="S7770" s="31"/>
      <c r="T7770" s="31"/>
      <c r="U7770" s="169"/>
      <c r="V7770" s="150"/>
      <c r="W7770" s="141" t="str" cm="1">
        <f t="array" ref="W7770">IF(SUM(LEN(B7770:V7770))=0,"",IF(OR(OR(ISBLANK(F7770),SUM(LEN(C7770),LEN(D7770))=0),AND(NOT(E7770="Unknown"),ISBLANK(J7770)),AND(NOT(O7770="Unknown"),ISBLANK(R7770))),"Missing Information", INDEX(Table15[Entire Service Line Classification], MATCH(SUMIFS(Table15[Unique ID],Table15[System-Owned Portion],E7770,Table15[If Material Anything Other than "Lead" in Column E,Was Material Ever Previously Lead?],G7770,Table15[Customer-Owned Portion],O7770),Table15[Unique ID],0),0)))</f>
        <v/>
      </c>
      <c r="X7770"/>
    </row>
    <row r="7771" spans="2:24" x14ac:dyDescent="0.35">
      <c r="B7771" s="146"/>
      <c r="C7771" s="31"/>
      <c r="D7771" s="31"/>
      <c r="E7771" s="44"/>
      <c r="F7771" s="43"/>
      <c r="G7771" s="84"/>
      <c r="H7771" s="31"/>
      <c r="I7771" s="207"/>
      <c r="J7771" s="84"/>
      <c r="K7771" s="31"/>
      <c r="L7771" s="31"/>
      <c r="M7771" s="169"/>
      <c r="N7771" s="148"/>
      <c r="O7771" s="106"/>
      <c r="P7771" s="43"/>
      <c r="Q7771" s="207"/>
      <c r="R7771" s="84"/>
      <c r="S7771" s="31"/>
      <c r="T7771" s="31"/>
      <c r="U7771" s="169"/>
      <c r="V7771" s="150"/>
      <c r="W7771" s="141" t="str" cm="1">
        <f t="array" ref="W7771">IF(SUM(LEN(B7771:V7771))=0,"",IF(OR(OR(ISBLANK(F7771),SUM(LEN(C7771),LEN(D7771))=0),AND(NOT(E7771="Unknown"),ISBLANK(J7771)),AND(NOT(O7771="Unknown"),ISBLANK(R7771))),"Missing Information", INDEX(Table15[Entire Service Line Classification], MATCH(SUMIFS(Table15[Unique ID],Table15[System-Owned Portion],E7771,Table15[If Material Anything Other than "Lead" in Column E,Was Material Ever Previously Lead?],G7771,Table15[Customer-Owned Portion],O7771),Table15[Unique ID],0),0)))</f>
        <v/>
      </c>
      <c r="X7771"/>
    </row>
    <row r="7772" spans="2:24" x14ac:dyDescent="0.35">
      <c r="B7772" s="146"/>
      <c r="C7772" s="31"/>
      <c r="D7772" s="31"/>
      <c r="E7772" s="44"/>
      <c r="F7772" s="43"/>
      <c r="G7772" s="84"/>
      <c r="H7772" s="31"/>
      <c r="I7772" s="207"/>
      <c r="J7772" s="84"/>
      <c r="K7772" s="31"/>
      <c r="L7772" s="31"/>
      <c r="M7772" s="169"/>
      <c r="N7772" s="148"/>
      <c r="O7772" s="106"/>
      <c r="P7772" s="43"/>
      <c r="Q7772" s="207"/>
      <c r="R7772" s="84"/>
      <c r="S7772" s="31"/>
      <c r="T7772" s="31"/>
      <c r="U7772" s="169"/>
      <c r="V7772" s="150"/>
      <c r="W7772" s="141" t="str" cm="1">
        <f t="array" ref="W7772">IF(SUM(LEN(B7772:V7772))=0,"",IF(OR(OR(ISBLANK(F7772),SUM(LEN(C7772),LEN(D7772))=0),AND(NOT(E7772="Unknown"),ISBLANK(J7772)),AND(NOT(O7772="Unknown"),ISBLANK(R7772))),"Missing Information", INDEX(Table15[Entire Service Line Classification], MATCH(SUMIFS(Table15[Unique ID],Table15[System-Owned Portion],E7772,Table15[If Material Anything Other than "Lead" in Column E,Was Material Ever Previously Lead?],G7772,Table15[Customer-Owned Portion],O7772),Table15[Unique ID],0),0)))</f>
        <v/>
      </c>
      <c r="X7772"/>
    </row>
    <row r="7773" spans="2:24" x14ac:dyDescent="0.35">
      <c r="B7773" s="146"/>
      <c r="C7773" s="31"/>
      <c r="D7773" s="31"/>
      <c r="E7773" s="44"/>
      <c r="F7773" s="43"/>
      <c r="G7773" s="84"/>
      <c r="H7773" s="31"/>
      <c r="I7773" s="207"/>
      <c r="J7773" s="84"/>
      <c r="K7773" s="31"/>
      <c r="L7773" s="31"/>
      <c r="M7773" s="169"/>
      <c r="N7773" s="148"/>
      <c r="O7773" s="106"/>
      <c r="P7773" s="43"/>
      <c r="Q7773" s="207"/>
      <c r="R7773" s="84"/>
      <c r="S7773" s="31"/>
      <c r="T7773" s="31"/>
      <c r="U7773" s="169"/>
      <c r="V7773" s="150"/>
      <c r="W7773" s="141" t="str" cm="1">
        <f t="array" ref="W7773">IF(SUM(LEN(B7773:V7773))=0,"",IF(OR(OR(ISBLANK(F7773),SUM(LEN(C7773),LEN(D7773))=0),AND(NOT(E7773="Unknown"),ISBLANK(J7773)),AND(NOT(O7773="Unknown"),ISBLANK(R7773))),"Missing Information", INDEX(Table15[Entire Service Line Classification], MATCH(SUMIFS(Table15[Unique ID],Table15[System-Owned Portion],E7773,Table15[If Material Anything Other than "Lead" in Column E,Was Material Ever Previously Lead?],G7773,Table15[Customer-Owned Portion],O7773),Table15[Unique ID],0),0)))</f>
        <v/>
      </c>
      <c r="X7773"/>
    </row>
    <row r="7774" spans="2:24" x14ac:dyDescent="0.35">
      <c r="B7774" s="146"/>
      <c r="C7774" s="31"/>
      <c r="D7774" s="31"/>
      <c r="E7774" s="44"/>
      <c r="F7774" s="43"/>
      <c r="G7774" s="84"/>
      <c r="H7774" s="31"/>
      <c r="I7774" s="207"/>
      <c r="J7774" s="84"/>
      <c r="K7774" s="31"/>
      <c r="L7774" s="31"/>
      <c r="M7774" s="169"/>
      <c r="N7774" s="148"/>
      <c r="O7774" s="106"/>
      <c r="P7774" s="43"/>
      <c r="Q7774" s="207"/>
      <c r="R7774" s="84"/>
      <c r="S7774" s="31"/>
      <c r="T7774" s="31"/>
      <c r="U7774" s="169"/>
      <c r="V7774" s="150"/>
      <c r="W7774" s="141" t="str" cm="1">
        <f t="array" ref="W7774">IF(SUM(LEN(B7774:V7774))=0,"",IF(OR(OR(ISBLANK(F7774),SUM(LEN(C7774),LEN(D7774))=0),AND(NOT(E7774="Unknown"),ISBLANK(J7774)),AND(NOT(O7774="Unknown"),ISBLANK(R7774))),"Missing Information", INDEX(Table15[Entire Service Line Classification], MATCH(SUMIFS(Table15[Unique ID],Table15[System-Owned Portion],E7774,Table15[If Material Anything Other than "Lead" in Column E,Was Material Ever Previously Lead?],G7774,Table15[Customer-Owned Portion],O7774),Table15[Unique ID],0),0)))</f>
        <v/>
      </c>
      <c r="X7774"/>
    </row>
    <row r="7775" spans="2:24" x14ac:dyDescent="0.35">
      <c r="B7775" s="146"/>
      <c r="C7775" s="31"/>
      <c r="D7775" s="31"/>
      <c r="E7775" s="44"/>
      <c r="F7775" s="43"/>
      <c r="G7775" s="84"/>
      <c r="H7775" s="31"/>
      <c r="I7775" s="207"/>
      <c r="J7775" s="84"/>
      <c r="K7775" s="31"/>
      <c r="L7775" s="31"/>
      <c r="M7775" s="169"/>
      <c r="N7775" s="148"/>
      <c r="O7775" s="106"/>
      <c r="P7775" s="43"/>
      <c r="Q7775" s="207"/>
      <c r="R7775" s="84"/>
      <c r="S7775" s="31"/>
      <c r="T7775" s="31"/>
      <c r="U7775" s="169"/>
      <c r="V7775" s="150"/>
      <c r="W7775" s="141" t="str" cm="1">
        <f t="array" ref="W7775">IF(SUM(LEN(B7775:V7775))=0,"",IF(OR(OR(ISBLANK(F7775),SUM(LEN(C7775),LEN(D7775))=0),AND(NOT(E7775="Unknown"),ISBLANK(J7775)),AND(NOT(O7775="Unknown"),ISBLANK(R7775))),"Missing Information", INDEX(Table15[Entire Service Line Classification], MATCH(SUMIFS(Table15[Unique ID],Table15[System-Owned Portion],E7775,Table15[If Material Anything Other than "Lead" in Column E,Was Material Ever Previously Lead?],G7775,Table15[Customer-Owned Portion],O7775),Table15[Unique ID],0),0)))</f>
        <v/>
      </c>
      <c r="X7775"/>
    </row>
    <row r="7776" spans="2:24" x14ac:dyDescent="0.35">
      <c r="B7776" s="146"/>
      <c r="C7776" s="31"/>
      <c r="D7776" s="31"/>
      <c r="E7776" s="44"/>
      <c r="F7776" s="43"/>
      <c r="G7776" s="84"/>
      <c r="H7776" s="31"/>
      <c r="I7776" s="207"/>
      <c r="J7776" s="84"/>
      <c r="K7776" s="31"/>
      <c r="L7776" s="31"/>
      <c r="M7776" s="169"/>
      <c r="N7776" s="148"/>
      <c r="O7776" s="106"/>
      <c r="P7776" s="43"/>
      <c r="Q7776" s="207"/>
      <c r="R7776" s="84"/>
      <c r="S7776" s="31"/>
      <c r="T7776" s="31"/>
      <c r="U7776" s="169"/>
      <c r="V7776" s="150"/>
      <c r="W7776" s="141" t="str" cm="1">
        <f t="array" ref="W7776">IF(SUM(LEN(B7776:V7776))=0,"",IF(OR(OR(ISBLANK(F7776),SUM(LEN(C7776),LEN(D7776))=0),AND(NOT(E7776="Unknown"),ISBLANK(J7776)),AND(NOT(O7776="Unknown"),ISBLANK(R7776))),"Missing Information", INDEX(Table15[Entire Service Line Classification], MATCH(SUMIFS(Table15[Unique ID],Table15[System-Owned Portion],E7776,Table15[If Material Anything Other than "Lead" in Column E,Was Material Ever Previously Lead?],G7776,Table15[Customer-Owned Portion],O7776),Table15[Unique ID],0),0)))</f>
        <v/>
      </c>
      <c r="X7776"/>
    </row>
    <row r="7777" spans="2:24" x14ac:dyDescent="0.35">
      <c r="B7777" s="146"/>
      <c r="C7777" s="31"/>
      <c r="D7777" s="31"/>
      <c r="E7777" s="44"/>
      <c r="F7777" s="43"/>
      <c r="G7777" s="84"/>
      <c r="H7777" s="31"/>
      <c r="I7777" s="207"/>
      <c r="J7777" s="84"/>
      <c r="K7777" s="31"/>
      <c r="L7777" s="31"/>
      <c r="M7777" s="169"/>
      <c r="N7777" s="148"/>
      <c r="O7777" s="106"/>
      <c r="P7777" s="43"/>
      <c r="Q7777" s="207"/>
      <c r="R7777" s="84"/>
      <c r="S7777" s="31"/>
      <c r="T7777" s="31"/>
      <c r="U7777" s="169"/>
      <c r="V7777" s="150"/>
      <c r="W7777" s="141" t="str" cm="1">
        <f t="array" ref="W7777">IF(SUM(LEN(B7777:V7777))=0,"",IF(OR(OR(ISBLANK(F7777),SUM(LEN(C7777),LEN(D7777))=0),AND(NOT(E7777="Unknown"),ISBLANK(J7777)),AND(NOT(O7777="Unknown"),ISBLANK(R7777))),"Missing Information", INDEX(Table15[Entire Service Line Classification], MATCH(SUMIFS(Table15[Unique ID],Table15[System-Owned Portion],E7777,Table15[If Material Anything Other than "Lead" in Column E,Was Material Ever Previously Lead?],G7777,Table15[Customer-Owned Portion],O7777),Table15[Unique ID],0),0)))</f>
        <v/>
      </c>
      <c r="X7777"/>
    </row>
    <row r="7778" spans="2:24" x14ac:dyDescent="0.35">
      <c r="B7778" s="146"/>
      <c r="C7778" s="31"/>
      <c r="D7778" s="31"/>
      <c r="E7778" s="44"/>
      <c r="F7778" s="43"/>
      <c r="G7778" s="84"/>
      <c r="H7778" s="31"/>
      <c r="I7778" s="207"/>
      <c r="J7778" s="84"/>
      <c r="K7778" s="31"/>
      <c r="L7778" s="31"/>
      <c r="M7778" s="169"/>
      <c r="N7778" s="148"/>
      <c r="O7778" s="106"/>
      <c r="P7778" s="43"/>
      <c r="Q7778" s="207"/>
      <c r="R7778" s="84"/>
      <c r="S7778" s="31"/>
      <c r="T7778" s="31"/>
      <c r="U7778" s="169"/>
      <c r="V7778" s="150"/>
      <c r="W7778" s="141" t="str" cm="1">
        <f t="array" ref="W7778">IF(SUM(LEN(B7778:V7778))=0,"",IF(OR(OR(ISBLANK(F7778),SUM(LEN(C7778),LEN(D7778))=0),AND(NOT(E7778="Unknown"),ISBLANK(J7778)),AND(NOT(O7778="Unknown"),ISBLANK(R7778))),"Missing Information", INDEX(Table15[Entire Service Line Classification], MATCH(SUMIFS(Table15[Unique ID],Table15[System-Owned Portion],E7778,Table15[If Material Anything Other than "Lead" in Column E,Was Material Ever Previously Lead?],G7778,Table15[Customer-Owned Portion],O7778),Table15[Unique ID],0),0)))</f>
        <v/>
      </c>
      <c r="X7778"/>
    </row>
    <row r="7779" spans="2:24" x14ac:dyDescent="0.35">
      <c r="B7779" s="146"/>
      <c r="C7779" s="31"/>
      <c r="D7779" s="31"/>
      <c r="E7779" s="44"/>
      <c r="F7779" s="43"/>
      <c r="G7779" s="84"/>
      <c r="H7779" s="31"/>
      <c r="I7779" s="207"/>
      <c r="J7779" s="84"/>
      <c r="K7779" s="31"/>
      <c r="L7779" s="31"/>
      <c r="M7779" s="169"/>
      <c r="N7779" s="148"/>
      <c r="O7779" s="106"/>
      <c r="P7779" s="43"/>
      <c r="Q7779" s="207"/>
      <c r="R7779" s="84"/>
      <c r="S7779" s="31"/>
      <c r="T7779" s="31"/>
      <c r="U7779" s="169"/>
      <c r="V7779" s="150"/>
      <c r="W7779" s="141" t="str" cm="1">
        <f t="array" ref="W7779">IF(SUM(LEN(B7779:V7779))=0,"",IF(OR(OR(ISBLANK(F7779),SUM(LEN(C7779),LEN(D7779))=0),AND(NOT(E7779="Unknown"),ISBLANK(J7779)),AND(NOT(O7779="Unknown"),ISBLANK(R7779))),"Missing Information", INDEX(Table15[Entire Service Line Classification], MATCH(SUMIFS(Table15[Unique ID],Table15[System-Owned Portion],E7779,Table15[If Material Anything Other than "Lead" in Column E,Was Material Ever Previously Lead?],G7779,Table15[Customer-Owned Portion],O7779),Table15[Unique ID],0),0)))</f>
        <v/>
      </c>
      <c r="X7779"/>
    </row>
    <row r="7780" spans="2:24" x14ac:dyDescent="0.35">
      <c r="B7780" s="146"/>
      <c r="C7780" s="31"/>
      <c r="D7780" s="31"/>
      <c r="E7780" s="44"/>
      <c r="F7780" s="43"/>
      <c r="G7780" s="84"/>
      <c r="H7780" s="31"/>
      <c r="I7780" s="207"/>
      <c r="J7780" s="84"/>
      <c r="K7780" s="31"/>
      <c r="L7780" s="31"/>
      <c r="M7780" s="169"/>
      <c r="N7780" s="148"/>
      <c r="O7780" s="106"/>
      <c r="P7780" s="43"/>
      <c r="Q7780" s="207"/>
      <c r="R7780" s="84"/>
      <c r="S7780" s="31"/>
      <c r="T7780" s="31"/>
      <c r="U7780" s="169"/>
      <c r="V7780" s="150"/>
      <c r="W7780" s="141" t="str" cm="1">
        <f t="array" ref="W7780">IF(SUM(LEN(B7780:V7780))=0,"",IF(OR(OR(ISBLANK(F7780),SUM(LEN(C7780),LEN(D7780))=0),AND(NOT(E7780="Unknown"),ISBLANK(J7780)),AND(NOT(O7780="Unknown"),ISBLANK(R7780))),"Missing Information", INDEX(Table15[Entire Service Line Classification], MATCH(SUMIFS(Table15[Unique ID],Table15[System-Owned Portion],E7780,Table15[If Material Anything Other than "Lead" in Column E,Was Material Ever Previously Lead?],G7780,Table15[Customer-Owned Portion],O7780),Table15[Unique ID],0),0)))</f>
        <v/>
      </c>
      <c r="X7780"/>
    </row>
    <row r="7781" spans="2:24" x14ac:dyDescent="0.35">
      <c r="B7781" s="146"/>
      <c r="C7781" s="31"/>
      <c r="D7781" s="31"/>
      <c r="E7781" s="44"/>
      <c r="F7781" s="43"/>
      <c r="G7781" s="84"/>
      <c r="H7781" s="31"/>
      <c r="I7781" s="207"/>
      <c r="J7781" s="84"/>
      <c r="K7781" s="31"/>
      <c r="L7781" s="31"/>
      <c r="M7781" s="169"/>
      <c r="N7781" s="148"/>
      <c r="O7781" s="106"/>
      <c r="P7781" s="43"/>
      <c r="Q7781" s="207"/>
      <c r="R7781" s="84"/>
      <c r="S7781" s="31"/>
      <c r="T7781" s="31"/>
      <c r="U7781" s="169"/>
      <c r="V7781" s="150"/>
      <c r="W7781" s="141" t="str" cm="1">
        <f t="array" ref="W7781">IF(SUM(LEN(B7781:V7781))=0,"",IF(OR(OR(ISBLANK(F7781),SUM(LEN(C7781),LEN(D7781))=0),AND(NOT(E7781="Unknown"),ISBLANK(J7781)),AND(NOT(O7781="Unknown"),ISBLANK(R7781))),"Missing Information", INDEX(Table15[Entire Service Line Classification], MATCH(SUMIFS(Table15[Unique ID],Table15[System-Owned Portion],E7781,Table15[If Material Anything Other than "Lead" in Column E,Was Material Ever Previously Lead?],G7781,Table15[Customer-Owned Portion],O7781),Table15[Unique ID],0),0)))</f>
        <v/>
      </c>
      <c r="X7781"/>
    </row>
    <row r="7782" spans="2:24" x14ac:dyDescent="0.35">
      <c r="B7782" s="146"/>
      <c r="C7782" s="31"/>
      <c r="D7782" s="31"/>
      <c r="E7782" s="44"/>
      <c r="F7782" s="43"/>
      <c r="G7782" s="84"/>
      <c r="H7782" s="31"/>
      <c r="I7782" s="207"/>
      <c r="J7782" s="84"/>
      <c r="K7782" s="31"/>
      <c r="L7782" s="31"/>
      <c r="M7782" s="169"/>
      <c r="N7782" s="148"/>
      <c r="O7782" s="106"/>
      <c r="P7782" s="43"/>
      <c r="Q7782" s="207"/>
      <c r="R7782" s="84"/>
      <c r="S7782" s="31"/>
      <c r="T7782" s="31"/>
      <c r="U7782" s="169"/>
      <c r="V7782" s="150"/>
      <c r="W7782" s="141" t="str" cm="1">
        <f t="array" ref="W7782">IF(SUM(LEN(B7782:V7782))=0,"",IF(OR(OR(ISBLANK(F7782),SUM(LEN(C7782),LEN(D7782))=0),AND(NOT(E7782="Unknown"),ISBLANK(J7782)),AND(NOT(O7782="Unknown"),ISBLANK(R7782))),"Missing Information", INDEX(Table15[Entire Service Line Classification], MATCH(SUMIFS(Table15[Unique ID],Table15[System-Owned Portion],E7782,Table15[If Material Anything Other than "Lead" in Column E,Was Material Ever Previously Lead?],G7782,Table15[Customer-Owned Portion],O7782),Table15[Unique ID],0),0)))</f>
        <v/>
      </c>
      <c r="X7782"/>
    </row>
    <row r="7783" spans="2:24" x14ac:dyDescent="0.35">
      <c r="B7783" s="146"/>
      <c r="C7783" s="31"/>
      <c r="D7783" s="31"/>
      <c r="E7783" s="44"/>
      <c r="F7783" s="43"/>
      <c r="G7783" s="84"/>
      <c r="H7783" s="31"/>
      <c r="I7783" s="207"/>
      <c r="J7783" s="84"/>
      <c r="K7783" s="31"/>
      <c r="L7783" s="31"/>
      <c r="M7783" s="169"/>
      <c r="N7783" s="148"/>
      <c r="O7783" s="106"/>
      <c r="P7783" s="43"/>
      <c r="Q7783" s="207"/>
      <c r="R7783" s="84"/>
      <c r="S7783" s="31"/>
      <c r="T7783" s="31"/>
      <c r="U7783" s="169"/>
      <c r="V7783" s="150"/>
      <c r="W7783" s="141" t="str" cm="1">
        <f t="array" ref="W7783">IF(SUM(LEN(B7783:V7783))=0,"",IF(OR(OR(ISBLANK(F7783),SUM(LEN(C7783),LEN(D7783))=0),AND(NOT(E7783="Unknown"),ISBLANK(J7783)),AND(NOT(O7783="Unknown"),ISBLANK(R7783))),"Missing Information", INDEX(Table15[Entire Service Line Classification], MATCH(SUMIFS(Table15[Unique ID],Table15[System-Owned Portion],E7783,Table15[If Material Anything Other than "Lead" in Column E,Was Material Ever Previously Lead?],G7783,Table15[Customer-Owned Portion],O7783),Table15[Unique ID],0),0)))</f>
        <v/>
      </c>
      <c r="X7783"/>
    </row>
    <row r="7784" spans="2:24" x14ac:dyDescent="0.35">
      <c r="B7784" s="146"/>
      <c r="C7784" s="31"/>
      <c r="D7784" s="31"/>
      <c r="E7784" s="44"/>
      <c r="F7784" s="43"/>
      <c r="G7784" s="84"/>
      <c r="H7784" s="31"/>
      <c r="I7784" s="207"/>
      <c r="J7784" s="84"/>
      <c r="K7784" s="31"/>
      <c r="L7784" s="31"/>
      <c r="M7784" s="169"/>
      <c r="N7784" s="148"/>
      <c r="O7784" s="106"/>
      <c r="P7784" s="43"/>
      <c r="Q7784" s="207"/>
      <c r="R7784" s="84"/>
      <c r="S7784" s="31"/>
      <c r="T7784" s="31"/>
      <c r="U7784" s="169"/>
      <c r="V7784" s="150"/>
      <c r="W7784" s="141" t="str" cm="1">
        <f t="array" ref="W7784">IF(SUM(LEN(B7784:V7784))=0,"",IF(OR(OR(ISBLANK(F7784),SUM(LEN(C7784),LEN(D7784))=0),AND(NOT(E7784="Unknown"),ISBLANK(J7784)),AND(NOT(O7784="Unknown"),ISBLANK(R7784))),"Missing Information", INDEX(Table15[Entire Service Line Classification], MATCH(SUMIFS(Table15[Unique ID],Table15[System-Owned Portion],E7784,Table15[If Material Anything Other than "Lead" in Column E,Was Material Ever Previously Lead?],G7784,Table15[Customer-Owned Portion],O7784),Table15[Unique ID],0),0)))</f>
        <v/>
      </c>
      <c r="X7784"/>
    </row>
    <row r="7785" spans="2:24" x14ac:dyDescent="0.35">
      <c r="B7785" s="146"/>
      <c r="C7785" s="31"/>
      <c r="D7785" s="31"/>
      <c r="E7785" s="44"/>
      <c r="F7785" s="43"/>
      <c r="G7785" s="84"/>
      <c r="H7785" s="31"/>
      <c r="I7785" s="207"/>
      <c r="J7785" s="84"/>
      <c r="K7785" s="31"/>
      <c r="L7785" s="31"/>
      <c r="M7785" s="169"/>
      <c r="N7785" s="148"/>
      <c r="O7785" s="106"/>
      <c r="P7785" s="43"/>
      <c r="Q7785" s="207"/>
      <c r="R7785" s="84"/>
      <c r="S7785" s="31"/>
      <c r="T7785" s="31"/>
      <c r="U7785" s="169"/>
      <c r="V7785" s="150"/>
      <c r="W7785" s="141" t="str" cm="1">
        <f t="array" ref="W7785">IF(SUM(LEN(B7785:V7785))=0,"",IF(OR(OR(ISBLANK(F7785),SUM(LEN(C7785),LEN(D7785))=0),AND(NOT(E7785="Unknown"),ISBLANK(J7785)),AND(NOT(O7785="Unknown"),ISBLANK(R7785))),"Missing Information", INDEX(Table15[Entire Service Line Classification], MATCH(SUMIFS(Table15[Unique ID],Table15[System-Owned Portion],E7785,Table15[If Material Anything Other than "Lead" in Column E,Was Material Ever Previously Lead?],G7785,Table15[Customer-Owned Portion],O7785),Table15[Unique ID],0),0)))</f>
        <v/>
      </c>
      <c r="X7785"/>
    </row>
    <row r="7786" spans="2:24" x14ac:dyDescent="0.35">
      <c r="B7786" s="146"/>
      <c r="C7786" s="31"/>
      <c r="D7786" s="31"/>
      <c r="E7786" s="44"/>
      <c r="F7786" s="43"/>
      <c r="G7786" s="84"/>
      <c r="H7786" s="31"/>
      <c r="I7786" s="207"/>
      <c r="J7786" s="84"/>
      <c r="K7786" s="31"/>
      <c r="L7786" s="31"/>
      <c r="M7786" s="169"/>
      <c r="N7786" s="148"/>
      <c r="O7786" s="106"/>
      <c r="P7786" s="43"/>
      <c r="Q7786" s="207"/>
      <c r="R7786" s="84"/>
      <c r="S7786" s="31"/>
      <c r="T7786" s="31"/>
      <c r="U7786" s="169"/>
      <c r="V7786" s="150"/>
      <c r="W7786" s="141" t="str" cm="1">
        <f t="array" ref="W7786">IF(SUM(LEN(B7786:V7786))=0,"",IF(OR(OR(ISBLANK(F7786),SUM(LEN(C7786),LEN(D7786))=0),AND(NOT(E7786="Unknown"),ISBLANK(J7786)),AND(NOT(O7786="Unknown"),ISBLANK(R7786))),"Missing Information", INDEX(Table15[Entire Service Line Classification], MATCH(SUMIFS(Table15[Unique ID],Table15[System-Owned Portion],E7786,Table15[If Material Anything Other than "Lead" in Column E,Was Material Ever Previously Lead?],G7786,Table15[Customer-Owned Portion],O7786),Table15[Unique ID],0),0)))</f>
        <v/>
      </c>
      <c r="X7786"/>
    </row>
    <row r="7787" spans="2:24" x14ac:dyDescent="0.35">
      <c r="B7787" s="146"/>
      <c r="C7787" s="31"/>
      <c r="D7787" s="31"/>
      <c r="E7787" s="44"/>
      <c r="F7787" s="43"/>
      <c r="G7787" s="84"/>
      <c r="H7787" s="31"/>
      <c r="I7787" s="207"/>
      <c r="J7787" s="84"/>
      <c r="K7787" s="31"/>
      <c r="L7787" s="31"/>
      <c r="M7787" s="169"/>
      <c r="N7787" s="148"/>
      <c r="O7787" s="106"/>
      <c r="P7787" s="43"/>
      <c r="Q7787" s="207"/>
      <c r="R7787" s="84"/>
      <c r="S7787" s="31"/>
      <c r="T7787" s="31"/>
      <c r="U7787" s="169"/>
      <c r="V7787" s="150"/>
      <c r="W7787" s="141" t="str" cm="1">
        <f t="array" ref="W7787">IF(SUM(LEN(B7787:V7787))=0,"",IF(OR(OR(ISBLANK(F7787),SUM(LEN(C7787),LEN(D7787))=0),AND(NOT(E7787="Unknown"),ISBLANK(J7787)),AND(NOT(O7787="Unknown"),ISBLANK(R7787))),"Missing Information", INDEX(Table15[Entire Service Line Classification], MATCH(SUMIFS(Table15[Unique ID],Table15[System-Owned Portion],E7787,Table15[If Material Anything Other than "Lead" in Column E,Was Material Ever Previously Lead?],G7787,Table15[Customer-Owned Portion],O7787),Table15[Unique ID],0),0)))</f>
        <v/>
      </c>
      <c r="X7787"/>
    </row>
    <row r="7788" spans="2:24" x14ac:dyDescent="0.35">
      <c r="B7788" s="146"/>
      <c r="C7788" s="31"/>
      <c r="D7788" s="31"/>
      <c r="E7788" s="44"/>
      <c r="F7788" s="43"/>
      <c r="G7788" s="84"/>
      <c r="H7788" s="31"/>
      <c r="I7788" s="207"/>
      <c r="J7788" s="84"/>
      <c r="K7788" s="31"/>
      <c r="L7788" s="31"/>
      <c r="M7788" s="169"/>
      <c r="N7788" s="148"/>
      <c r="O7788" s="106"/>
      <c r="P7788" s="43"/>
      <c r="Q7788" s="207"/>
      <c r="R7788" s="84"/>
      <c r="S7788" s="31"/>
      <c r="T7788" s="31"/>
      <c r="U7788" s="169"/>
      <c r="V7788" s="150"/>
      <c r="W7788" s="141" t="str" cm="1">
        <f t="array" ref="W7788">IF(SUM(LEN(B7788:V7788))=0,"",IF(OR(OR(ISBLANK(F7788),SUM(LEN(C7788),LEN(D7788))=0),AND(NOT(E7788="Unknown"),ISBLANK(J7788)),AND(NOT(O7788="Unknown"),ISBLANK(R7788))),"Missing Information", INDEX(Table15[Entire Service Line Classification], MATCH(SUMIFS(Table15[Unique ID],Table15[System-Owned Portion],E7788,Table15[If Material Anything Other than "Lead" in Column E,Was Material Ever Previously Lead?],G7788,Table15[Customer-Owned Portion],O7788),Table15[Unique ID],0),0)))</f>
        <v/>
      </c>
      <c r="X7788"/>
    </row>
    <row r="7789" spans="2:24" x14ac:dyDescent="0.35">
      <c r="B7789" s="146"/>
      <c r="C7789" s="31"/>
      <c r="D7789" s="31"/>
      <c r="E7789" s="44"/>
      <c r="F7789" s="43"/>
      <c r="G7789" s="84"/>
      <c r="H7789" s="31"/>
      <c r="I7789" s="207"/>
      <c r="J7789" s="84"/>
      <c r="K7789" s="31"/>
      <c r="L7789" s="31"/>
      <c r="M7789" s="169"/>
      <c r="N7789" s="148"/>
      <c r="O7789" s="106"/>
      <c r="P7789" s="43"/>
      <c r="Q7789" s="207"/>
      <c r="R7789" s="84"/>
      <c r="S7789" s="31"/>
      <c r="T7789" s="31"/>
      <c r="U7789" s="169"/>
      <c r="V7789" s="150"/>
      <c r="W7789" s="141" t="str" cm="1">
        <f t="array" ref="W7789">IF(SUM(LEN(B7789:V7789))=0,"",IF(OR(OR(ISBLANK(F7789),SUM(LEN(C7789),LEN(D7789))=0),AND(NOT(E7789="Unknown"),ISBLANK(J7789)),AND(NOT(O7789="Unknown"),ISBLANK(R7789))),"Missing Information", INDEX(Table15[Entire Service Line Classification], MATCH(SUMIFS(Table15[Unique ID],Table15[System-Owned Portion],E7789,Table15[If Material Anything Other than "Lead" in Column E,Was Material Ever Previously Lead?],G7789,Table15[Customer-Owned Portion],O7789),Table15[Unique ID],0),0)))</f>
        <v/>
      </c>
      <c r="X7789"/>
    </row>
    <row r="7790" spans="2:24" x14ac:dyDescent="0.35">
      <c r="B7790" s="146"/>
      <c r="C7790" s="31"/>
      <c r="D7790" s="31"/>
      <c r="E7790" s="44"/>
      <c r="F7790" s="43"/>
      <c r="G7790" s="84"/>
      <c r="H7790" s="31"/>
      <c r="I7790" s="207"/>
      <c r="J7790" s="84"/>
      <c r="K7790" s="31"/>
      <c r="L7790" s="31"/>
      <c r="M7790" s="169"/>
      <c r="N7790" s="148"/>
      <c r="O7790" s="106"/>
      <c r="P7790" s="43"/>
      <c r="Q7790" s="207"/>
      <c r="R7790" s="84"/>
      <c r="S7790" s="31"/>
      <c r="T7790" s="31"/>
      <c r="U7790" s="169"/>
      <c r="V7790" s="150"/>
      <c r="W7790" s="141" t="str" cm="1">
        <f t="array" ref="W7790">IF(SUM(LEN(B7790:V7790))=0,"",IF(OR(OR(ISBLANK(F7790),SUM(LEN(C7790),LEN(D7790))=0),AND(NOT(E7790="Unknown"),ISBLANK(J7790)),AND(NOT(O7790="Unknown"),ISBLANK(R7790))),"Missing Information", INDEX(Table15[Entire Service Line Classification], MATCH(SUMIFS(Table15[Unique ID],Table15[System-Owned Portion],E7790,Table15[If Material Anything Other than "Lead" in Column E,Was Material Ever Previously Lead?],G7790,Table15[Customer-Owned Portion],O7790),Table15[Unique ID],0),0)))</f>
        <v/>
      </c>
      <c r="X7790"/>
    </row>
    <row r="7791" spans="2:24" x14ac:dyDescent="0.35">
      <c r="B7791" s="146"/>
      <c r="C7791" s="31"/>
      <c r="D7791" s="31"/>
      <c r="E7791" s="44"/>
      <c r="F7791" s="43"/>
      <c r="G7791" s="84"/>
      <c r="H7791" s="31"/>
      <c r="I7791" s="207"/>
      <c r="J7791" s="84"/>
      <c r="K7791" s="31"/>
      <c r="L7791" s="31"/>
      <c r="M7791" s="169"/>
      <c r="N7791" s="148"/>
      <c r="O7791" s="106"/>
      <c r="P7791" s="43"/>
      <c r="Q7791" s="207"/>
      <c r="R7791" s="84"/>
      <c r="S7791" s="31"/>
      <c r="T7791" s="31"/>
      <c r="U7791" s="169"/>
      <c r="V7791" s="150"/>
      <c r="W7791" s="141" t="str" cm="1">
        <f t="array" ref="W7791">IF(SUM(LEN(B7791:V7791))=0,"",IF(OR(OR(ISBLANK(F7791),SUM(LEN(C7791),LEN(D7791))=0),AND(NOT(E7791="Unknown"),ISBLANK(J7791)),AND(NOT(O7791="Unknown"),ISBLANK(R7791))),"Missing Information", INDEX(Table15[Entire Service Line Classification], MATCH(SUMIFS(Table15[Unique ID],Table15[System-Owned Portion],E7791,Table15[If Material Anything Other than "Lead" in Column E,Was Material Ever Previously Lead?],G7791,Table15[Customer-Owned Portion],O7791),Table15[Unique ID],0),0)))</f>
        <v/>
      </c>
      <c r="X7791"/>
    </row>
    <row r="7792" spans="2:24" x14ac:dyDescent="0.35">
      <c r="B7792" s="146"/>
      <c r="C7792" s="31"/>
      <c r="D7792" s="31"/>
      <c r="E7792" s="44"/>
      <c r="F7792" s="43"/>
      <c r="G7792" s="84"/>
      <c r="H7792" s="31"/>
      <c r="I7792" s="207"/>
      <c r="J7792" s="84"/>
      <c r="K7792" s="31"/>
      <c r="L7792" s="31"/>
      <c r="M7792" s="169"/>
      <c r="N7792" s="148"/>
      <c r="O7792" s="106"/>
      <c r="P7792" s="43"/>
      <c r="Q7792" s="207"/>
      <c r="R7792" s="84"/>
      <c r="S7792" s="31"/>
      <c r="T7792" s="31"/>
      <c r="U7792" s="169"/>
      <c r="V7792" s="150"/>
      <c r="W7792" s="141" t="str" cm="1">
        <f t="array" ref="W7792">IF(SUM(LEN(B7792:V7792))=0,"",IF(OR(OR(ISBLANK(F7792),SUM(LEN(C7792),LEN(D7792))=0),AND(NOT(E7792="Unknown"),ISBLANK(J7792)),AND(NOT(O7792="Unknown"),ISBLANK(R7792))),"Missing Information", INDEX(Table15[Entire Service Line Classification], MATCH(SUMIFS(Table15[Unique ID],Table15[System-Owned Portion],E7792,Table15[If Material Anything Other than "Lead" in Column E,Was Material Ever Previously Lead?],G7792,Table15[Customer-Owned Portion],O7792),Table15[Unique ID],0),0)))</f>
        <v/>
      </c>
      <c r="X7792"/>
    </row>
    <row r="7793" spans="2:24" x14ac:dyDescent="0.35">
      <c r="B7793" s="146"/>
      <c r="C7793" s="31"/>
      <c r="D7793" s="31"/>
      <c r="E7793" s="44"/>
      <c r="F7793" s="43"/>
      <c r="G7793" s="84"/>
      <c r="H7793" s="31"/>
      <c r="I7793" s="207"/>
      <c r="J7793" s="84"/>
      <c r="K7793" s="31"/>
      <c r="L7793" s="31"/>
      <c r="M7793" s="169"/>
      <c r="N7793" s="148"/>
      <c r="O7793" s="106"/>
      <c r="P7793" s="43"/>
      <c r="Q7793" s="207"/>
      <c r="R7793" s="84"/>
      <c r="S7793" s="31"/>
      <c r="T7793" s="31"/>
      <c r="U7793" s="169"/>
      <c r="V7793" s="150"/>
      <c r="W7793" s="141" t="str" cm="1">
        <f t="array" ref="W7793">IF(SUM(LEN(B7793:V7793))=0,"",IF(OR(OR(ISBLANK(F7793),SUM(LEN(C7793),LEN(D7793))=0),AND(NOT(E7793="Unknown"),ISBLANK(J7793)),AND(NOT(O7793="Unknown"),ISBLANK(R7793))),"Missing Information", INDEX(Table15[Entire Service Line Classification], MATCH(SUMIFS(Table15[Unique ID],Table15[System-Owned Portion],E7793,Table15[If Material Anything Other than "Lead" in Column E,Was Material Ever Previously Lead?],G7793,Table15[Customer-Owned Portion],O7793),Table15[Unique ID],0),0)))</f>
        <v/>
      </c>
      <c r="X7793"/>
    </row>
    <row r="7794" spans="2:24" x14ac:dyDescent="0.35">
      <c r="B7794" s="146"/>
      <c r="C7794" s="31"/>
      <c r="D7794" s="31"/>
      <c r="E7794" s="44"/>
      <c r="F7794" s="43"/>
      <c r="G7794" s="84"/>
      <c r="H7794" s="31"/>
      <c r="I7794" s="207"/>
      <c r="J7794" s="84"/>
      <c r="K7794" s="31"/>
      <c r="L7794" s="31"/>
      <c r="M7794" s="169"/>
      <c r="N7794" s="148"/>
      <c r="O7794" s="106"/>
      <c r="P7794" s="43"/>
      <c r="Q7794" s="207"/>
      <c r="R7794" s="84"/>
      <c r="S7794" s="31"/>
      <c r="T7794" s="31"/>
      <c r="U7794" s="169"/>
      <c r="V7794" s="150"/>
      <c r="W7794" s="141" t="str" cm="1">
        <f t="array" ref="W7794">IF(SUM(LEN(B7794:V7794))=0,"",IF(OR(OR(ISBLANK(F7794),SUM(LEN(C7794),LEN(D7794))=0),AND(NOT(E7794="Unknown"),ISBLANK(J7794)),AND(NOT(O7794="Unknown"),ISBLANK(R7794))),"Missing Information", INDEX(Table15[Entire Service Line Classification], MATCH(SUMIFS(Table15[Unique ID],Table15[System-Owned Portion],E7794,Table15[If Material Anything Other than "Lead" in Column E,Was Material Ever Previously Lead?],G7794,Table15[Customer-Owned Portion],O7794),Table15[Unique ID],0),0)))</f>
        <v/>
      </c>
      <c r="X7794"/>
    </row>
    <row r="7795" spans="2:24" x14ac:dyDescent="0.35">
      <c r="B7795" s="146"/>
      <c r="C7795" s="31"/>
      <c r="D7795" s="31"/>
      <c r="E7795" s="44"/>
      <c r="F7795" s="43"/>
      <c r="G7795" s="84"/>
      <c r="H7795" s="31"/>
      <c r="I7795" s="207"/>
      <c r="J7795" s="84"/>
      <c r="K7795" s="31"/>
      <c r="L7795" s="31"/>
      <c r="M7795" s="169"/>
      <c r="N7795" s="148"/>
      <c r="O7795" s="106"/>
      <c r="P7795" s="43"/>
      <c r="Q7795" s="207"/>
      <c r="R7795" s="84"/>
      <c r="S7795" s="31"/>
      <c r="T7795" s="31"/>
      <c r="U7795" s="169"/>
      <c r="V7795" s="150"/>
      <c r="W7795" s="141" t="str" cm="1">
        <f t="array" ref="W7795">IF(SUM(LEN(B7795:V7795))=0,"",IF(OR(OR(ISBLANK(F7795),SUM(LEN(C7795),LEN(D7795))=0),AND(NOT(E7795="Unknown"),ISBLANK(J7795)),AND(NOT(O7795="Unknown"),ISBLANK(R7795))),"Missing Information", INDEX(Table15[Entire Service Line Classification], MATCH(SUMIFS(Table15[Unique ID],Table15[System-Owned Portion],E7795,Table15[If Material Anything Other than "Lead" in Column E,Was Material Ever Previously Lead?],G7795,Table15[Customer-Owned Portion],O7795),Table15[Unique ID],0),0)))</f>
        <v/>
      </c>
      <c r="X7795"/>
    </row>
    <row r="7796" spans="2:24" x14ac:dyDescent="0.35">
      <c r="B7796" s="146"/>
      <c r="C7796" s="31"/>
      <c r="D7796" s="31"/>
      <c r="E7796" s="44"/>
      <c r="F7796" s="43"/>
      <c r="G7796" s="84"/>
      <c r="H7796" s="31"/>
      <c r="I7796" s="207"/>
      <c r="J7796" s="84"/>
      <c r="K7796" s="31"/>
      <c r="L7796" s="31"/>
      <c r="M7796" s="169"/>
      <c r="N7796" s="148"/>
      <c r="O7796" s="106"/>
      <c r="P7796" s="43"/>
      <c r="Q7796" s="207"/>
      <c r="R7796" s="84"/>
      <c r="S7796" s="31"/>
      <c r="T7796" s="31"/>
      <c r="U7796" s="169"/>
      <c r="V7796" s="150"/>
      <c r="W7796" s="141" t="str" cm="1">
        <f t="array" ref="W7796">IF(SUM(LEN(B7796:V7796))=0,"",IF(OR(OR(ISBLANK(F7796),SUM(LEN(C7796),LEN(D7796))=0),AND(NOT(E7796="Unknown"),ISBLANK(J7796)),AND(NOT(O7796="Unknown"),ISBLANK(R7796))),"Missing Information", INDEX(Table15[Entire Service Line Classification], MATCH(SUMIFS(Table15[Unique ID],Table15[System-Owned Portion],E7796,Table15[If Material Anything Other than "Lead" in Column E,Was Material Ever Previously Lead?],G7796,Table15[Customer-Owned Portion],O7796),Table15[Unique ID],0),0)))</f>
        <v/>
      </c>
      <c r="X7796"/>
    </row>
    <row r="7797" spans="2:24" x14ac:dyDescent="0.35">
      <c r="B7797" s="146"/>
      <c r="C7797" s="31"/>
      <c r="D7797" s="31"/>
      <c r="E7797" s="44"/>
      <c r="F7797" s="43"/>
      <c r="G7797" s="84"/>
      <c r="H7797" s="31"/>
      <c r="I7797" s="207"/>
      <c r="J7797" s="84"/>
      <c r="K7797" s="31"/>
      <c r="L7797" s="31"/>
      <c r="M7797" s="169"/>
      <c r="N7797" s="148"/>
      <c r="O7797" s="106"/>
      <c r="P7797" s="43"/>
      <c r="Q7797" s="207"/>
      <c r="R7797" s="84"/>
      <c r="S7797" s="31"/>
      <c r="T7797" s="31"/>
      <c r="U7797" s="169"/>
      <c r="V7797" s="150"/>
      <c r="W7797" s="141" t="str" cm="1">
        <f t="array" ref="W7797">IF(SUM(LEN(B7797:V7797))=0,"",IF(OR(OR(ISBLANK(F7797),SUM(LEN(C7797),LEN(D7797))=0),AND(NOT(E7797="Unknown"),ISBLANK(J7797)),AND(NOT(O7797="Unknown"),ISBLANK(R7797))),"Missing Information", INDEX(Table15[Entire Service Line Classification], MATCH(SUMIFS(Table15[Unique ID],Table15[System-Owned Portion],E7797,Table15[If Material Anything Other than "Lead" in Column E,Was Material Ever Previously Lead?],G7797,Table15[Customer-Owned Portion],O7797),Table15[Unique ID],0),0)))</f>
        <v/>
      </c>
      <c r="X7797"/>
    </row>
    <row r="7798" spans="2:24" x14ac:dyDescent="0.35">
      <c r="B7798" s="146"/>
      <c r="C7798" s="31"/>
      <c r="D7798" s="31"/>
      <c r="E7798" s="44"/>
      <c r="F7798" s="43"/>
      <c r="G7798" s="84"/>
      <c r="H7798" s="31"/>
      <c r="I7798" s="207"/>
      <c r="J7798" s="84"/>
      <c r="K7798" s="31"/>
      <c r="L7798" s="31"/>
      <c r="M7798" s="169"/>
      <c r="N7798" s="148"/>
      <c r="O7798" s="106"/>
      <c r="P7798" s="43"/>
      <c r="Q7798" s="207"/>
      <c r="R7798" s="84"/>
      <c r="S7798" s="31"/>
      <c r="T7798" s="31"/>
      <c r="U7798" s="169"/>
      <c r="V7798" s="150"/>
      <c r="W7798" s="141" t="str" cm="1">
        <f t="array" ref="W7798">IF(SUM(LEN(B7798:V7798))=0,"",IF(OR(OR(ISBLANK(F7798),SUM(LEN(C7798),LEN(D7798))=0),AND(NOT(E7798="Unknown"),ISBLANK(J7798)),AND(NOT(O7798="Unknown"),ISBLANK(R7798))),"Missing Information", INDEX(Table15[Entire Service Line Classification], MATCH(SUMIFS(Table15[Unique ID],Table15[System-Owned Portion],E7798,Table15[If Material Anything Other than "Lead" in Column E,Was Material Ever Previously Lead?],G7798,Table15[Customer-Owned Portion],O7798),Table15[Unique ID],0),0)))</f>
        <v/>
      </c>
      <c r="X7798"/>
    </row>
    <row r="7799" spans="2:24" x14ac:dyDescent="0.35">
      <c r="B7799" s="146"/>
      <c r="C7799" s="31"/>
      <c r="D7799" s="31"/>
      <c r="E7799" s="44"/>
      <c r="F7799" s="43"/>
      <c r="G7799" s="84"/>
      <c r="H7799" s="31"/>
      <c r="I7799" s="207"/>
      <c r="J7799" s="84"/>
      <c r="K7799" s="31"/>
      <c r="L7799" s="31"/>
      <c r="M7799" s="169"/>
      <c r="N7799" s="148"/>
      <c r="O7799" s="106"/>
      <c r="P7799" s="43"/>
      <c r="Q7799" s="207"/>
      <c r="R7799" s="84"/>
      <c r="S7799" s="31"/>
      <c r="T7799" s="31"/>
      <c r="U7799" s="169"/>
      <c r="V7799" s="150"/>
      <c r="W7799" s="141" t="str" cm="1">
        <f t="array" ref="W7799">IF(SUM(LEN(B7799:V7799))=0,"",IF(OR(OR(ISBLANK(F7799),SUM(LEN(C7799),LEN(D7799))=0),AND(NOT(E7799="Unknown"),ISBLANK(J7799)),AND(NOT(O7799="Unknown"),ISBLANK(R7799))),"Missing Information", INDEX(Table15[Entire Service Line Classification], MATCH(SUMIFS(Table15[Unique ID],Table15[System-Owned Portion],E7799,Table15[If Material Anything Other than "Lead" in Column E,Was Material Ever Previously Lead?],G7799,Table15[Customer-Owned Portion],O7799),Table15[Unique ID],0),0)))</f>
        <v/>
      </c>
      <c r="X7799"/>
    </row>
    <row r="7800" spans="2:24" x14ac:dyDescent="0.35">
      <c r="B7800" s="146"/>
      <c r="C7800" s="31"/>
      <c r="D7800" s="31"/>
      <c r="E7800" s="44"/>
      <c r="F7800" s="43"/>
      <c r="G7800" s="84"/>
      <c r="H7800" s="31"/>
      <c r="I7800" s="207"/>
      <c r="J7800" s="84"/>
      <c r="K7800" s="31"/>
      <c r="L7800" s="31"/>
      <c r="M7800" s="169"/>
      <c r="N7800" s="148"/>
      <c r="O7800" s="106"/>
      <c r="P7800" s="43"/>
      <c r="Q7800" s="207"/>
      <c r="R7800" s="84"/>
      <c r="S7800" s="31"/>
      <c r="T7800" s="31"/>
      <c r="U7800" s="169"/>
      <c r="V7800" s="150"/>
      <c r="W7800" s="141" t="str" cm="1">
        <f t="array" ref="W7800">IF(SUM(LEN(B7800:V7800))=0,"",IF(OR(OR(ISBLANK(F7800),SUM(LEN(C7800),LEN(D7800))=0),AND(NOT(E7800="Unknown"),ISBLANK(J7800)),AND(NOT(O7800="Unknown"),ISBLANK(R7800))),"Missing Information", INDEX(Table15[Entire Service Line Classification], MATCH(SUMIFS(Table15[Unique ID],Table15[System-Owned Portion],E7800,Table15[If Material Anything Other than "Lead" in Column E,Was Material Ever Previously Lead?],G7800,Table15[Customer-Owned Portion],O7800),Table15[Unique ID],0),0)))</f>
        <v/>
      </c>
      <c r="X7800"/>
    </row>
    <row r="7801" spans="2:24" x14ac:dyDescent="0.35">
      <c r="B7801" s="146"/>
      <c r="C7801" s="31"/>
      <c r="D7801" s="31"/>
      <c r="E7801" s="44"/>
      <c r="F7801" s="43"/>
      <c r="G7801" s="84"/>
      <c r="H7801" s="31"/>
      <c r="I7801" s="207"/>
      <c r="J7801" s="84"/>
      <c r="K7801" s="31"/>
      <c r="L7801" s="31"/>
      <c r="M7801" s="169"/>
      <c r="N7801" s="148"/>
      <c r="O7801" s="106"/>
      <c r="P7801" s="43"/>
      <c r="Q7801" s="207"/>
      <c r="R7801" s="84"/>
      <c r="S7801" s="31"/>
      <c r="T7801" s="31"/>
      <c r="U7801" s="169"/>
      <c r="V7801" s="150"/>
      <c r="W7801" s="141" t="str" cm="1">
        <f t="array" ref="W7801">IF(SUM(LEN(B7801:V7801))=0,"",IF(OR(OR(ISBLANK(F7801),SUM(LEN(C7801),LEN(D7801))=0),AND(NOT(E7801="Unknown"),ISBLANK(J7801)),AND(NOT(O7801="Unknown"),ISBLANK(R7801))),"Missing Information", INDEX(Table15[Entire Service Line Classification], MATCH(SUMIFS(Table15[Unique ID],Table15[System-Owned Portion],E7801,Table15[If Material Anything Other than "Lead" in Column E,Was Material Ever Previously Lead?],G7801,Table15[Customer-Owned Portion],O7801),Table15[Unique ID],0),0)))</f>
        <v/>
      </c>
      <c r="X7801"/>
    </row>
    <row r="7802" spans="2:24" x14ac:dyDescent="0.35">
      <c r="B7802" s="146"/>
      <c r="C7802" s="31"/>
      <c r="D7802" s="31"/>
      <c r="E7802" s="44"/>
      <c r="F7802" s="43"/>
      <c r="G7802" s="84"/>
      <c r="H7802" s="31"/>
      <c r="I7802" s="207"/>
      <c r="J7802" s="84"/>
      <c r="K7802" s="31"/>
      <c r="L7802" s="31"/>
      <c r="M7802" s="169"/>
      <c r="N7802" s="148"/>
      <c r="O7802" s="106"/>
      <c r="P7802" s="43"/>
      <c r="Q7802" s="207"/>
      <c r="R7802" s="84"/>
      <c r="S7802" s="31"/>
      <c r="T7802" s="31"/>
      <c r="U7802" s="169"/>
      <c r="V7802" s="150"/>
      <c r="W7802" s="141" t="str" cm="1">
        <f t="array" ref="W7802">IF(SUM(LEN(B7802:V7802))=0,"",IF(OR(OR(ISBLANK(F7802),SUM(LEN(C7802),LEN(D7802))=0),AND(NOT(E7802="Unknown"),ISBLANK(J7802)),AND(NOT(O7802="Unknown"),ISBLANK(R7802))),"Missing Information", INDEX(Table15[Entire Service Line Classification], MATCH(SUMIFS(Table15[Unique ID],Table15[System-Owned Portion],E7802,Table15[If Material Anything Other than "Lead" in Column E,Was Material Ever Previously Lead?],G7802,Table15[Customer-Owned Portion],O7802),Table15[Unique ID],0),0)))</f>
        <v/>
      </c>
      <c r="X7802"/>
    </row>
    <row r="7803" spans="2:24" x14ac:dyDescent="0.35">
      <c r="B7803" s="146"/>
      <c r="C7803" s="31"/>
      <c r="D7803" s="31"/>
      <c r="E7803" s="44"/>
      <c r="F7803" s="43"/>
      <c r="G7803" s="84"/>
      <c r="H7803" s="31"/>
      <c r="I7803" s="207"/>
      <c r="J7803" s="84"/>
      <c r="K7803" s="31"/>
      <c r="L7803" s="31"/>
      <c r="M7803" s="169"/>
      <c r="N7803" s="148"/>
      <c r="O7803" s="106"/>
      <c r="P7803" s="43"/>
      <c r="Q7803" s="207"/>
      <c r="R7803" s="84"/>
      <c r="S7803" s="31"/>
      <c r="T7803" s="31"/>
      <c r="U7803" s="169"/>
      <c r="V7803" s="150"/>
      <c r="W7803" s="141" t="str" cm="1">
        <f t="array" ref="W7803">IF(SUM(LEN(B7803:V7803))=0,"",IF(OR(OR(ISBLANK(F7803),SUM(LEN(C7803),LEN(D7803))=0),AND(NOT(E7803="Unknown"),ISBLANK(J7803)),AND(NOT(O7803="Unknown"),ISBLANK(R7803))),"Missing Information", INDEX(Table15[Entire Service Line Classification], MATCH(SUMIFS(Table15[Unique ID],Table15[System-Owned Portion],E7803,Table15[If Material Anything Other than "Lead" in Column E,Was Material Ever Previously Lead?],G7803,Table15[Customer-Owned Portion],O7803),Table15[Unique ID],0),0)))</f>
        <v/>
      </c>
      <c r="X7803"/>
    </row>
    <row r="7804" spans="2:24" x14ac:dyDescent="0.35">
      <c r="B7804" s="146"/>
      <c r="C7804" s="31"/>
      <c r="D7804" s="31"/>
      <c r="E7804" s="44"/>
      <c r="F7804" s="43"/>
      <c r="G7804" s="84"/>
      <c r="H7804" s="31"/>
      <c r="I7804" s="207"/>
      <c r="J7804" s="84"/>
      <c r="K7804" s="31"/>
      <c r="L7804" s="31"/>
      <c r="M7804" s="169"/>
      <c r="N7804" s="148"/>
      <c r="O7804" s="106"/>
      <c r="P7804" s="43"/>
      <c r="Q7804" s="207"/>
      <c r="R7804" s="84"/>
      <c r="S7804" s="31"/>
      <c r="T7804" s="31"/>
      <c r="U7804" s="169"/>
      <c r="V7804" s="150"/>
      <c r="W7804" s="141" t="str" cm="1">
        <f t="array" ref="W7804">IF(SUM(LEN(B7804:V7804))=0,"",IF(OR(OR(ISBLANK(F7804),SUM(LEN(C7804),LEN(D7804))=0),AND(NOT(E7804="Unknown"),ISBLANK(J7804)),AND(NOT(O7804="Unknown"),ISBLANK(R7804))),"Missing Information", INDEX(Table15[Entire Service Line Classification], MATCH(SUMIFS(Table15[Unique ID],Table15[System-Owned Portion],E7804,Table15[If Material Anything Other than "Lead" in Column E,Was Material Ever Previously Lead?],G7804,Table15[Customer-Owned Portion],O7804),Table15[Unique ID],0),0)))</f>
        <v/>
      </c>
      <c r="X7804"/>
    </row>
    <row r="7805" spans="2:24" x14ac:dyDescent="0.35">
      <c r="B7805" s="146"/>
      <c r="C7805" s="31"/>
      <c r="D7805" s="31"/>
      <c r="E7805" s="44"/>
      <c r="F7805" s="43"/>
      <c r="G7805" s="84"/>
      <c r="H7805" s="31"/>
      <c r="I7805" s="207"/>
      <c r="J7805" s="84"/>
      <c r="K7805" s="31"/>
      <c r="L7805" s="31"/>
      <c r="M7805" s="169"/>
      <c r="N7805" s="148"/>
      <c r="O7805" s="106"/>
      <c r="P7805" s="43"/>
      <c r="Q7805" s="207"/>
      <c r="R7805" s="84"/>
      <c r="S7805" s="31"/>
      <c r="T7805" s="31"/>
      <c r="U7805" s="169"/>
      <c r="V7805" s="150"/>
      <c r="W7805" s="141" t="str" cm="1">
        <f t="array" ref="W7805">IF(SUM(LEN(B7805:V7805))=0,"",IF(OR(OR(ISBLANK(F7805),SUM(LEN(C7805),LEN(D7805))=0),AND(NOT(E7805="Unknown"),ISBLANK(J7805)),AND(NOT(O7805="Unknown"),ISBLANK(R7805))),"Missing Information", INDEX(Table15[Entire Service Line Classification], MATCH(SUMIFS(Table15[Unique ID],Table15[System-Owned Portion],E7805,Table15[If Material Anything Other than "Lead" in Column E,Was Material Ever Previously Lead?],G7805,Table15[Customer-Owned Portion],O7805),Table15[Unique ID],0),0)))</f>
        <v/>
      </c>
      <c r="X7805"/>
    </row>
    <row r="7806" spans="2:24" x14ac:dyDescent="0.35">
      <c r="B7806" s="146"/>
      <c r="C7806" s="31"/>
      <c r="D7806" s="31"/>
      <c r="E7806" s="44"/>
      <c r="F7806" s="43"/>
      <c r="G7806" s="84"/>
      <c r="H7806" s="31"/>
      <c r="I7806" s="207"/>
      <c r="J7806" s="84"/>
      <c r="K7806" s="31"/>
      <c r="L7806" s="31"/>
      <c r="M7806" s="169"/>
      <c r="N7806" s="148"/>
      <c r="O7806" s="106"/>
      <c r="P7806" s="43"/>
      <c r="Q7806" s="207"/>
      <c r="R7806" s="84"/>
      <c r="S7806" s="31"/>
      <c r="T7806" s="31"/>
      <c r="U7806" s="169"/>
      <c r="V7806" s="150"/>
      <c r="W7806" s="141" t="str" cm="1">
        <f t="array" ref="W7806">IF(SUM(LEN(B7806:V7806))=0,"",IF(OR(OR(ISBLANK(F7806),SUM(LEN(C7806),LEN(D7806))=0),AND(NOT(E7806="Unknown"),ISBLANK(J7806)),AND(NOT(O7806="Unknown"),ISBLANK(R7806))),"Missing Information", INDEX(Table15[Entire Service Line Classification], MATCH(SUMIFS(Table15[Unique ID],Table15[System-Owned Portion],E7806,Table15[If Material Anything Other than "Lead" in Column E,Was Material Ever Previously Lead?],G7806,Table15[Customer-Owned Portion],O7806),Table15[Unique ID],0),0)))</f>
        <v/>
      </c>
      <c r="X7806"/>
    </row>
    <row r="7807" spans="2:24" x14ac:dyDescent="0.35">
      <c r="B7807" s="146"/>
      <c r="C7807" s="31"/>
      <c r="D7807" s="31"/>
      <c r="E7807" s="44"/>
      <c r="F7807" s="43"/>
      <c r="G7807" s="84"/>
      <c r="H7807" s="31"/>
      <c r="I7807" s="207"/>
      <c r="J7807" s="84"/>
      <c r="K7807" s="31"/>
      <c r="L7807" s="31"/>
      <c r="M7807" s="169"/>
      <c r="N7807" s="148"/>
      <c r="O7807" s="106"/>
      <c r="P7807" s="43"/>
      <c r="Q7807" s="207"/>
      <c r="R7807" s="84"/>
      <c r="S7807" s="31"/>
      <c r="T7807" s="31"/>
      <c r="U7807" s="169"/>
      <c r="V7807" s="150"/>
      <c r="W7807" s="141" t="str" cm="1">
        <f t="array" ref="W7807">IF(SUM(LEN(B7807:V7807))=0,"",IF(OR(OR(ISBLANK(F7807),SUM(LEN(C7807),LEN(D7807))=0),AND(NOT(E7807="Unknown"),ISBLANK(J7807)),AND(NOT(O7807="Unknown"),ISBLANK(R7807))),"Missing Information", INDEX(Table15[Entire Service Line Classification], MATCH(SUMIFS(Table15[Unique ID],Table15[System-Owned Portion],E7807,Table15[If Material Anything Other than "Lead" in Column E,Was Material Ever Previously Lead?],G7807,Table15[Customer-Owned Portion],O7807),Table15[Unique ID],0),0)))</f>
        <v/>
      </c>
      <c r="X7807"/>
    </row>
    <row r="7808" spans="2:24" x14ac:dyDescent="0.35">
      <c r="B7808" s="146"/>
      <c r="C7808" s="31"/>
      <c r="D7808" s="31"/>
      <c r="E7808" s="44"/>
      <c r="F7808" s="43"/>
      <c r="G7808" s="84"/>
      <c r="H7808" s="31"/>
      <c r="I7808" s="207"/>
      <c r="J7808" s="84"/>
      <c r="K7808" s="31"/>
      <c r="L7808" s="31"/>
      <c r="M7808" s="169"/>
      <c r="N7808" s="148"/>
      <c r="O7808" s="106"/>
      <c r="P7808" s="43"/>
      <c r="Q7808" s="207"/>
      <c r="R7808" s="84"/>
      <c r="S7808" s="31"/>
      <c r="T7808" s="31"/>
      <c r="U7808" s="169"/>
      <c r="V7808" s="150"/>
      <c r="W7808" s="141" t="str" cm="1">
        <f t="array" ref="W7808">IF(SUM(LEN(B7808:V7808))=0,"",IF(OR(OR(ISBLANK(F7808),SUM(LEN(C7808),LEN(D7808))=0),AND(NOT(E7808="Unknown"),ISBLANK(J7808)),AND(NOT(O7808="Unknown"),ISBLANK(R7808))),"Missing Information", INDEX(Table15[Entire Service Line Classification], MATCH(SUMIFS(Table15[Unique ID],Table15[System-Owned Portion],E7808,Table15[If Material Anything Other than "Lead" in Column E,Was Material Ever Previously Lead?],G7808,Table15[Customer-Owned Portion],O7808),Table15[Unique ID],0),0)))</f>
        <v/>
      </c>
      <c r="X7808"/>
    </row>
    <row r="7809" spans="2:24" x14ac:dyDescent="0.35">
      <c r="B7809" s="146"/>
      <c r="C7809" s="31"/>
      <c r="D7809" s="31"/>
      <c r="E7809" s="44"/>
      <c r="F7809" s="43"/>
      <c r="G7809" s="84"/>
      <c r="H7809" s="31"/>
      <c r="I7809" s="207"/>
      <c r="J7809" s="84"/>
      <c r="K7809" s="31"/>
      <c r="L7809" s="31"/>
      <c r="M7809" s="169"/>
      <c r="N7809" s="148"/>
      <c r="O7809" s="106"/>
      <c r="P7809" s="43"/>
      <c r="Q7809" s="207"/>
      <c r="R7809" s="84"/>
      <c r="S7809" s="31"/>
      <c r="T7809" s="31"/>
      <c r="U7809" s="169"/>
      <c r="V7809" s="150"/>
      <c r="W7809" s="141" t="str" cm="1">
        <f t="array" ref="W7809">IF(SUM(LEN(B7809:V7809))=0,"",IF(OR(OR(ISBLANK(F7809),SUM(LEN(C7809),LEN(D7809))=0),AND(NOT(E7809="Unknown"),ISBLANK(J7809)),AND(NOT(O7809="Unknown"),ISBLANK(R7809))),"Missing Information", INDEX(Table15[Entire Service Line Classification], MATCH(SUMIFS(Table15[Unique ID],Table15[System-Owned Portion],E7809,Table15[If Material Anything Other than "Lead" in Column E,Was Material Ever Previously Lead?],G7809,Table15[Customer-Owned Portion],O7809),Table15[Unique ID],0),0)))</f>
        <v/>
      </c>
      <c r="X7809"/>
    </row>
    <row r="7810" spans="2:24" x14ac:dyDescent="0.35">
      <c r="B7810" s="146"/>
      <c r="C7810" s="31"/>
      <c r="D7810" s="31"/>
      <c r="E7810" s="44"/>
      <c r="F7810" s="43"/>
      <c r="G7810" s="84"/>
      <c r="H7810" s="31"/>
      <c r="I7810" s="207"/>
      <c r="J7810" s="84"/>
      <c r="K7810" s="31"/>
      <c r="L7810" s="31"/>
      <c r="M7810" s="169"/>
      <c r="N7810" s="148"/>
      <c r="O7810" s="106"/>
      <c r="P7810" s="43"/>
      <c r="Q7810" s="207"/>
      <c r="R7810" s="84"/>
      <c r="S7810" s="31"/>
      <c r="T7810" s="31"/>
      <c r="U7810" s="169"/>
      <c r="V7810" s="150"/>
      <c r="W7810" s="141" t="str" cm="1">
        <f t="array" ref="W7810">IF(SUM(LEN(B7810:V7810))=0,"",IF(OR(OR(ISBLANK(F7810),SUM(LEN(C7810),LEN(D7810))=0),AND(NOT(E7810="Unknown"),ISBLANK(J7810)),AND(NOT(O7810="Unknown"),ISBLANK(R7810))),"Missing Information", INDEX(Table15[Entire Service Line Classification], MATCH(SUMIFS(Table15[Unique ID],Table15[System-Owned Portion],E7810,Table15[If Material Anything Other than "Lead" in Column E,Was Material Ever Previously Lead?],G7810,Table15[Customer-Owned Portion],O7810),Table15[Unique ID],0),0)))</f>
        <v/>
      </c>
      <c r="X7810"/>
    </row>
    <row r="7811" spans="2:24" x14ac:dyDescent="0.35">
      <c r="B7811" s="146"/>
      <c r="C7811" s="31"/>
      <c r="D7811" s="31"/>
      <c r="E7811" s="44"/>
      <c r="F7811" s="43"/>
      <c r="G7811" s="84"/>
      <c r="H7811" s="31"/>
      <c r="I7811" s="207"/>
      <c r="J7811" s="84"/>
      <c r="K7811" s="31"/>
      <c r="L7811" s="31"/>
      <c r="M7811" s="169"/>
      <c r="N7811" s="148"/>
      <c r="O7811" s="106"/>
      <c r="P7811" s="43"/>
      <c r="Q7811" s="207"/>
      <c r="R7811" s="84"/>
      <c r="S7811" s="31"/>
      <c r="T7811" s="31"/>
      <c r="U7811" s="169"/>
      <c r="V7811" s="150"/>
      <c r="W7811" s="141" t="str" cm="1">
        <f t="array" ref="W7811">IF(SUM(LEN(B7811:V7811))=0,"",IF(OR(OR(ISBLANK(F7811),SUM(LEN(C7811),LEN(D7811))=0),AND(NOT(E7811="Unknown"),ISBLANK(J7811)),AND(NOT(O7811="Unknown"),ISBLANK(R7811))),"Missing Information", INDEX(Table15[Entire Service Line Classification], MATCH(SUMIFS(Table15[Unique ID],Table15[System-Owned Portion],E7811,Table15[If Material Anything Other than "Lead" in Column E,Was Material Ever Previously Lead?],G7811,Table15[Customer-Owned Portion],O7811),Table15[Unique ID],0),0)))</f>
        <v/>
      </c>
      <c r="X7811"/>
    </row>
    <row r="7812" spans="2:24" x14ac:dyDescent="0.35">
      <c r="B7812" s="146"/>
      <c r="C7812" s="31"/>
      <c r="D7812" s="31"/>
      <c r="E7812" s="44"/>
      <c r="F7812" s="43"/>
      <c r="G7812" s="84"/>
      <c r="H7812" s="31"/>
      <c r="I7812" s="207"/>
      <c r="J7812" s="84"/>
      <c r="K7812" s="31"/>
      <c r="L7812" s="31"/>
      <c r="M7812" s="169"/>
      <c r="N7812" s="148"/>
      <c r="O7812" s="106"/>
      <c r="P7812" s="43"/>
      <c r="Q7812" s="207"/>
      <c r="R7812" s="84"/>
      <c r="S7812" s="31"/>
      <c r="T7812" s="31"/>
      <c r="U7812" s="169"/>
      <c r="V7812" s="150"/>
      <c r="W7812" s="141" t="str" cm="1">
        <f t="array" ref="W7812">IF(SUM(LEN(B7812:V7812))=0,"",IF(OR(OR(ISBLANK(F7812),SUM(LEN(C7812),LEN(D7812))=0),AND(NOT(E7812="Unknown"),ISBLANK(J7812)),AND(NOT(O7812="Unknown"),ISBLANK(R7812))),"Missing Information", INDEX(Table15[Entire Service Line Classification], MATCH(SUMIFS(Table15[Unique ID],Table15[System-Owned Portion],E7812,Table15[If Material Anything Other than "Lead" in Column E,Was Material Ever Previously Lead?],G7812,Table15[Customer-Owned Portion],O7812),Table15[Unique ID],0),0)))</f>
        <v/>
      </c>
      <c r="X7812"/>
    </row>
    <row r="7813" spans="2:24" x14ac:dyDescent="0.35">
      <c r="B7813" s="146"/>
      <c r="C7813" s="31"/>
      <c r="D7813" s="31"/>
      <c r="E7813" s="44"/>
      <c r="F7813" s="43"/>
      <c r="G7813" s="84"/>
      <c r="H7813" s="31"/>
      <c r="I7813" s="207"/>
      <c r="J7813" s="84"/>
      <c r="K7813" s="31"/>
      <c r="L7813" s="31"/>
      <c r="M7813" s="169"/>
      <c r="N7813" s="148"/>
      <c r="O7813" s="106"/>
      <c r="P7813" s="43"/>
      <c r="Q7813" s="207"/>
      <c r="R7813" s="84"/>
      <c r="S7813" s="31"/>
      <c r="T7813" s="31"/>
      <c r="U7813" s="169"/>
      <c r="V7813" s="150"/>
      <c r="W7813" s="141" t="str" cm="1">
        <f t="array" ref="W7813">IF(SUM(LEN(B7813:V7813))=0,"",IF(OR(OR(ISBLANK(F7813),SUM(LEN(C7813),LEN(D7813))=0),AND(NOT(E7813="Unknown"),ISBLANK(J7813)),AND(NOT(O7813="Unknown"),ISBLANK(R7813))),"Missing Information", INDEX(Table15[Entire Service Line Classification], MATCH(SUMIFS(Table15[Unique ID],Table15[System-Owned Portion],E7813,Table15[If Material Anything Other than "Lead" in Column E,Was Material Ever Previously Lead?],G7813,Table15[Customer-Owned Portion],O7813),Table15[Unique ID],0),0)))</f>
        <v/>
      </c>
      <c r="X7813"/>
    </row>
    <row r="7814" spans="2:24" x14ac:dyDescent="0.35">
      <c r="B7814" s="146"/>
      <c r="C7814" s="31"/>
      <c r="D7814" s="31"/>
      <c r="E7814" s="44"/>
      <c r="F7814" s="43"/>
      <c r="G7814" s="84"/>
      <c r="H7814" s="31"/>
      <c r="I7814" s="207"/>
      <c r="J7814" s="84"/>
      <c r="K7814" s="31"/>
      <c r="L7814" s="31"/>
      <c r="M7814" s="169"/>
      <c r="N7814" s="148"/>
      <c r="O7814" s="106"/>
      <c r="P7814" s="43"/>
      <c r="Q7814" s="207"/>
      <c r="R7814" s="84"/>
      <c r="S7814" s="31"/>
      <c r="T7814" s="31"/>
      <c r="U7814" s="169"/>
      <c r="V7814" s="150"/>
      <c r="W7814" s="141" t="str" cm="1">
        <f t="array" ref="W7814">IF(SUM(LEN(B7814:V7814))=0,"",IF(OR(OR(ISBLANK(F7814),SUM(LEN(C7814),LEN(D7814))=0),AND(NOT(E7814="Unknown"),ISBLANK(J7814)),AND(NOT(O7814="Unknown"),ISBLANK(R7814))),"Missing Information", INDEX(Table15[Entire Service Line Classification], MATCH(SUMIFS(Table15[Unique ID],Table15[System-Owned Portion],E7814,Table15[If Material Anything Other than "Lead" in Column E,Was Material Ever Previously Lead?],G7814,Table15[Customer-Owned Portion],O7814),Table15[Unique ID],0),0)))</f>
        <v/>
      </c>
      <c r="X7814"/>
    </row>
    <row r="7815" spans="2:24" x14ac:dyDescent="0.35">
      <c r="B7815" s="146"/>
      <c r="C7815" s="31"/>
      <c r="D7815" s="31"/>
      <c r="E7815" s="44"/>
      <c r="F7815" s="43"/>
      <c r="G7815" s="84"/>
      <c r="H7815" s="31"/>
      <c r="I7815" s="207"/>
      <c r="J7815" s="84"/>
      <c r="K7815" s="31"/>
      <c r="L7815" s="31"/>
      <c r="M7815" s="169"/>
      <c r="N7815" s="148"/>
      <c r="O7815" s="106"/>
      <c r="P7815" s="43"/>
      <c r="Q7815" s="207"/>
      <c r="R7815" s="84"/>
      <c r="S7815" s="31"/>
      <c r="T7815" s="31"/>
      <c r="U7815" s="169"/>
      <c r="V7815" s="150"/>
      <c r="W7815" s="141" t="str" cm="1">
        <f t="array" ref="W7815">IF(SUM(LEN(B7815:V7815))=0,"",IF(OR(OR(ISBLANK(F7815),SUM(LEN(C7815),LEN(D7815))=0),AND(NOT(E7815="Unknown"),ISBLANK(J7815)),AND(NOT(O7815="Unknown"),ISBLANK(R7815))),"Missing Information", INDEX(Table15[Entire Service Line Classification], MATCH(SUMIFS(Table15[Unique ID],Table15[System-Owned Portion],E7815,Table15[If Material Anything Other than "Lead" in Column E,Was Material Ever Previously Lead?],G7815,Table15[Customer-Owned Portion],O7815),Table15[Unique ID],0),0)))</f>
        <v/>
      </c>
      <c r="X7815"/>
    </row>
    <row r="7816" spans="2:24" x14ac:dyDescent="0.35">
      <c r="B7816" s="146"/>
      <c r="C7816" s="31"/>
      <c r="D7816" s="31"/>
      <c r="E7816" s="44"/>
      <c r="F7816" s="43"/>
      <c r="G7816" s="84"/>
      <c r="H7816" s="31"/>
      <c r="I7816" s="207"/>
      <c r="J7816" s="84"/>
      <c r="K7816" s="31"/>
      <c r="L7816" s="31"/>
      <c r="M7816" s="169"/>
      <c r="N7816" s="148"/>
      <c r="O7816" s="106"/>
      <c r="P7816" s="43"/>
      <c r="Q7816" s="207"/>
      <c r="R7816" s="84"/>
      <c r="S7816" s="31"/>
      <c r="T7816" s="31"/>
      <c r="U7816" s="169"/>
      <c r="V7816" s="150"/>
      <c r="W7816" s="141" t="str" cm="1">
        <f t="array" ref="W7816">IF(SUM(LEN(B7816:V7816))=0,"",IF(OR(OR(ISBLANK(F7816),SUM(LEN(C7816),LEN(D7816))=0),AND(NOT(E7816="Unknown"),ISBLANK(J7816)),AND(NOT(O7816="Unknown"),ISBLANK(R7816))),"Missing Information", INDEX(Table15[Entire Service Line Classification], MATCH(SUMIFS(Table15[Unique ID],Table15[System-Owned Portion],E7816,Table15[If Material Anything Other than "Lead" in Column E,Was Material Ever Previously Lead?],G7816,Table15[Customer-Owned Portion],O7816),Table15[Unique ID],0),0)))</f>
        <v/>
      </c>
      <c r="X7816"/>
    </row>
    <row r="7817" spans="2:24" x14ac:dyDescent="0.35">
      <c r="B7817" s="146"/>
      <c r="C7817" s="31"/>
      <c r="D7817" s="31"/>
      <c r="E7817" s="44"/>
      <c r="F7817" s="43"/>
      <c r="G7817" s="84"/>
      <c r="H7817" s="31"/>
      <c r="I7817" s="207"/>
      <c r="J7817" s="84"/>
      <c r="K7817" s="31"/>
      <c r="L7817" s="31"/>
      <c r="M7817" s="169"/>
      <c r="N7817" s="148"/>
      <c r="O7817" s="106"/>
      <c r="P7817" s="43"/>
      <c r="Q7817" s="207"/>
      <c r="R7817" s="84"/>
      <c r="S7817" s="31"/>
      <c r="T7817" s="31"/>
      <c r="U7817" s="169"/>
      <c r="V7817" s="150"/>
      <c r="W7817" s="141" t="str" cm="1">
        <f t="array" ref="W7817">IF(SUM(LEN(B7817:V7817))=0,"",IF(OR(OR(ISBLANK(F7817),SUM(LEN(C7817),LEN(D7817))=0),AND(NOT(E7817="Unknown"),ISBLANK(J7817)),AND(NOT(O7817="Unknown"),ISBLANK(R7817))),"Missing Information", INDEX(Table15[Entire Service Line Classification], MATCH(SUMIFS(Table15[Unique ID],Table15[System-Owned Portion],E7817,Table15[If Material Anything Other than "Lead" in Column E,Was Material Ever Previously Lead?],G7817,Table15[Customer-Owned Portion],O7817),Table15[Unique ID],0),0)))</f>
        <v/>
      </c>
      <c r="X7817"/>
    </row>
    <row r="7818" spans="2:24" x14ac:dyDescent="0.35">
      <c r="B7818" s="146"/>
      <c r="C7818" s="31"/>
      <c r="D7818" s="31"/>
      <c r="E7818" s="44"/>
      <c r="F7818" s="43"/>
      <c r="G7818" s="84"/>
      <c r="H7818" s="31"/>
      <c r="I7818" s="207"/>
      <c r="J7818" s="84"/>
      <c r="K7818" s="31"/>
      <c r="L7818" s="31"/>
      <c r="M7818" s="169"/>
      <c r="N7818" s="148"/>
      <c r="O7818" s="106"/>
      <c r="P7818" s="43"/>
      <c r="Q7818" s="207"/>
      <c r="R7818" s="84"/>
      <c r="S7818" s="31"/>
      <c r="T7818" s="31"/>
      <c r="U7818" s="169"/>
      <c r="V7818" s="150"/>
      <c r="W7818" s="141" t="str" cm="1">
        <f t="array" ref="W7818">IF(SUM(LEN(B7818:V7818))=0,"",IF(OR(OR(ISBLANK(F7818),SUM(LEN(C7818),LEN(D7818))=0),AND(NOT(E7818="Unknown"),ISBLANK(J7818)),AND(NOT(O7818="Unknown"),ISBLANK(R7818))),"Missing Information", INDEX(Table15[Entire Service Line Classification], MATCH(SUMIFS(Table15[Unique ID],Table15[System-Owned Portion],E7818,Table15[If Material Anything Other than "Lead" in Column E,Was Material Ever Previously Lead?],G7818,Table15[Customer-Owned Portion],O7818),Table15[Unique ID],0),0)))</f>
        <v/>
      </c>
      <c r="X7818"/>
    </row>
    <row r="7819" spans="2:24" x14ac:dyDescent="0.35">
      <c r="B7819" s="146"/>
      <c r="C7819" s="31"/>
      <c r="D7819" s="31"/>
      <c r="E7819" s="44"/>
      <c r="F7819" s="43"/>
      <c r="G7819" s="84"/>
      <c r="H7819" s="31"/>
      <c r="I7819" s="207"/>
      <c r="J7819" s="84"/>
      <c r="K7819" s="31"/>
      <c r="L7819" s="31"/>
      <c r="M7819" s="169"/>
      <c r="N7819" s="148"/>
      <c r="O7819" s="106"/>
      <c r="P7819" s="43"/>
      <c r="Q7819" s="207"/>
      <c r="R7819" s="84"/>
      <c r="S7819" s="31"/>
      <c r="T7819" s="31"/>
      <c r="U7819" s="169"/>
      <c r="V7819" s="150"/>
      <c r="W7819" s="141" t="str" cm="1">
        <f t="array" ref="W7819">IF(SUM(LEN(B7819:V7819))=0,"",IF(OR(OR(ISBLANK(F7819),SUM(LEN(C7819),LEN(D7819))=0),AND(NOT(E7819="Unknown"),ISBLANK(J7819)),AND(NOT(O7819="Unknown"),ISBLANK(R7819))),"Missing Information", INDEX(Table15[Entire Service Line Classification], MATCH(SUMIFS(Table15[Unique ID],Table15[System-Owned Portion],E7819,Table15[If Material Anything Other than "Lead" in Column E,Was Material Ever Previously Lead?],G7819,Table15[Customer-Owned Portion],O7819),Table15[Unique ID],0),0)))</f>
        <v/>
      </c>
      <c r="X7819"/>
    </row>
    <row r="7820" spans="2:24" x14ac:dyDescent="0.35">
      <c r="B7820" s="146"/>
      <c r="C7820" s="31"/>
      <c r="D7820" s="31"/>
      <c r="E7820" s="44"/>
      <c r="F7820" s="43"/>
      <c r="G7820" s="84"/>
      <c r="H7820" s="31"/>
      <c r="I7820" s="207"/>
      <c r="J7820" s="84"/>
      <c r="K7820" s="31"/>
      <c r="L7820" s="31"/>
      <c r="M7820" s="169"/>
      <c r="N7820" s="148"/>
      <c r="O7820" s="106"/>
      <c r="P7820" s="43"/>
      <c r="Q7820" s="207"/>
      <c r="R7820" s="84"/>
      <c r="S7820" s="31"/>
      <c r="T7820" s="31"/>
      <c r="U7820" s="169"/>
      <c r="V7820" s="150"/>
      <c r="W7820" s="141" t="str" cm="1">
        <f t="array" ref="W7820">IF(SUM(LEN(B7820:V7820))=0,"",IF(OR(OR(ISBLANK(F7820),SUM(LEN(C7820),LEN(D7820))=0),AND(NOT(E7820="Unknown"),ISBLANK(J7820)),AND(NOT(O7820="Unknown"),ISBLANK(R7820))),"Missing Information", INDEX(Table15[Entire Service Line Classification], MATCH(SUMIFS(Table15[Unique ID],Table15[System-Owned Portion],E7820,Table15[If Material Anything Other than "Lead" in Column E,Was Material Ever Previously Lead?],G7820,Table15[Customer-Owned Portion],O7820),Table15[Unique ID],0),0)))</f>
        <v/>
      </c>
      <c r="X7820"/>
    </row>
    <row r="7821" spans="2:24" x14ac:dyDescent="0.35">
      <c r="B7821" s="146"/>
      <c r="C7821" s="31"/>
      <c r="D7821" s="31"/>
      <c r="E7821" s="44"/>
      <c r="F7821" s="43"/>
      <c r="G7821" s="84"/>
      <c r="H7821" s="31"/>
      <c r="I7821" s="207"/>
      <c r="J7821" s="84"/>
      <c r="K7821" s="31"/>
      <c r="L7821" s="31"/>
      <c r="M7821" s="169"/>
      <c r="N7821" s="148"/>
      <c r="O7821" s="106"/>
      <c r="P7821" s="43"/>
      <c r="Q7821" s="207"/>
      <c r="R7821" s="84"/>
      <c r="S7821" s="31"/>
      <c r="T7821" s="31"/>
      <c r="U7821" s="169"/>
      <c r="V7821" s="150"/>
      <c r="W7821" s="141" t="str" cm="1">
        <f t="array" ref="W7821">IF(SUM(LEN(B7821:V7821))=0,"",IF(OR(OR(ISBLANK(F7821),SUM(LEN(C7821),LEN(D7821))=0),AND(NOT(E7821="Unknown"),ISBLANK(J7821)),AND(NOT(O7821="Unknown"),ISBLANK(R7821))),"Missing Information", INDEX(Table15[Entire Service Line Classification], MATCH(SUMIFS(Table15[Unique ID],Table15[System-Owned Portion],E7821,Table15[If Material Anything Other than "Lead" in Column E,Was Material Ever Previously Lead?],G7821,Table15[Customer-Owned Portion],O7821),Table15[Unique ID],0),0)))</f>
        <v/>
      </c>
      <c r="X7821"/>
    </row>
    <row r="7822" spans="2:24" x14ac:dyDescent="0.35">
      <c r="B7822" s="146"/>
      <c r="C7822" s="31"/>
      <c r="D7822" s="31"/>
      <c r="E7822" s="44"/>
      <c r="F7822" s="43"/>
      <c r="G7822" s="84"/>
      <c r="H7822" s="31"/>
      <c r="I7822" s="207"/>
      <c r="J7822" s="84"/>
      <c r="K7822" s="31"/>
      <c r="L7822" s="31"/>
      <c r="M7822" s="169"/>
      <c r="N7822" s="148"/>
      <c r="O7822" s="106"/>
      <c r="P7822" s="43"/>
      <c r="Q7822" s="207"/>
      <c r="R7822" s="84"/>
      <c r="S7822" s="31"/>
      <c r="T7822" s="31"/>
      <c r="U7822" s="169"/>
      <c r="V7822" s="150"/>
      <c r="W7822" s="141" t="str" cm="1">
        <f t="array" ref="W7822">IF(SUM(LEN(B7822:V7822))=0,"",IF(OR(OR(ISBLANK(F7822),SUM(LEN(C7822),LEN(D7822))=0),AND(NOT(E7822="Unknown"),ISBLANK(J7822)),AND(NOT(O7822="Unknown"),ISBLANK(R7822))),"Missing Information", INDEX(Table15[Entire Service Line Classification], MATCH(SUMIFS(Table15[Unique ID],Table15[System-Owned Portion],E7822,Table15[If Material Anything Other than "Lead" in Column E,Was Material Ever Previously Lead?],G7822,Table15[Customer-Owned Portion],O7822),Table15[Unique ID],0),0)))</f>
        <v/>
      </c>
      <c r="X7822"/>
    </row>
    <row r="7823" spans="2:24" x14ac:dyDescent="0.35">
      <c r="B7823" s="146"/>
      <c r="C7823" s="31"/>
      <c r="D7823" s="31"/>
      <c r="E7823" s="44"/>
      <c r="F7823" s="43"/>
      <c r="G7823" s="84"/>
      <c r="H7823" s="31"/>
      <c r="I7823" s="207"/>
      <c r="J7823" s="84"/>
      <c r="K7823" s="31"/>
      <c r="L7823" s="31"/>
      <c r="M7823" s="169"/>
      <c r="N7823" s="148"/>
      <c r="O7823" s="106"/>
      <c r="P7823" s="43"/>
      <c r="Q7823" s="207"/>
      <c r="R7823" s="84"/>
      <c r="S7823" s="31"/>
      <c r="T7823" s="31"/>
      <c r="U7823" s="169"/>
      <c r="V7823" s="150"/>
      <c r="W7823" s="141" t="str" cm="1">
        <f t="array" ref="W7823">IF(SUM(LEN(B7823:V7823))=0,"",IF(OR(OR(ISBLANK(F7823),SUM(LEN(C7823),LEN(D7823))=0),AND(NOT(E7823="Unknown"),ISBLANK(J7823)),AND(NOT(O7823="Unknown"),ISBLANK(R7823))),"Missing Information", INDEX(Table15[Entire Service Line Classification], MATCH(SUMIFS(Table15[Unique ID],Table15[System-Owned Portion],E7823,Table15[If Material Anything Other than "Lead" in Column E,Was Material Ever Previously Lead?],G7823,Table15[Customer-Owned Portion],O7823),Table15[Unique ID],0),0)))</f>
        <v/>
      </c>
      <c r="X7823"/>
    </row>
    <row r="7824" spans="2:24" x14ac:dyDescent="0.35">
      <c r="B7824" s="146"/>
      <c r="C7824" s="31"/>
      <c r="D7824" s="31"/>
      <c r="E7824" s="44"/>
      <c r="F7824" s="43"/>
      <c r="G7824" s="84"/>
      <c r="H7824" s="31"/>
      <c r="I7824" s="207"/>
      <c r="J7824" s="84"/>
      <c r="K7824" s="31"/>
      <c r="L7824" s="31"/>
      <c r="M7824" s="169"/>
      <c r="N7824" s="148"/>
      <c r="O7824" s="106"/>
      <c r="P7824" s="43"/>
      <c r="Q7824" s="207"/>
      <c r="R7824" s="84"/>
      <c r="S7824" s="31"/>
      <c r="T7824" s="31"/>
      <c r="U7824" s="169"/>
      <c r="V7824" s="150"/>
      <c r="W7824" s="141" t="str" cm="1">
        <f t="array" ref="W7824">IF(SUM(LEN(B7824:V7824))=0,"",IF(OR(OR(ISBLANK(F7824),SUM(LEN(C7824),LEN(D7824))=0),AND(NOT(E7824="Unknown"),ISBLANK(J7824)),AND(NOT(O7824="Unknown"),ISBLANK(R7824))),"Missing Information", INDEX(Table15[Entire Service Line Classification], MATCH(SUMIFS(Table15[Unique ID],Table15[System-Owned Portion],E7824,Table15[If Material Anything Other than "Lead" in Column E,Was Material Ever Previously Lead?],G7824,Table15[Customer-Owned Portion],O7824),Table15[Unique ID],0),0)))</f>
        <v/>
      </c>
      <c r="X7824"/>
    </row>
    <row r="7825" spans="2:24" x14ac:dyDescent="0.35">
      <c r="B7825" s="146"/>
      <c r="C7825" s="31"/>
      <c r="D7825" s="31"/>
      <c r="E7825" s="44"/>
      <c r="F7825" s="43"/>
      <c r="G7825" s="84"/>
      <c r="H7825" s="31"/>
      <c r="I7825" s="207"/>
      <c r="J7825" s="84"/>
      <c r="K7825" s="31"/>
      <c r="L7825" s="31"/>
      <c r="M7825" s="169"/>
      <c r="N7825" s="148"/>
      <c r="O7825" s="106"/>
      <c r="P7825" s="43"/>
      <c r="Q7825" s="207"/>
      <c r="R7825" s="84"/>
      <c r="S7825" s="31"/>
      <c r="T7825" s="31"/>
      <c r="U7825" s="169"/>
      <c r="V7825" s="150"/>
      <c r="W7825" s="141" t="str" cm="1">
        <f t="array" ref="W7825">IF(SUM(LEN(B7825:V7825))=0,"",IF(OR(OR(ISBLANK(F7825),SUM(LEN(C7825),LEN(D7825))=0),AND(NOT(E7825="Unknown"),ISBLANK(J7825)),AND(NOT(O7825="Unknown"),ISBLANK(R7825))),"Missing Information", INDEX(Table15[Entire Service Line Classification], MATCH(SUMIFS(Table15[Unique ID],Table15[System-Owned Portion],E7825,Table15[If Material Anything Other than "Lead" in Column E,Was Material Ever Previously Lead?],G7825,Table15[Customer-Owned Portion],O7825),Table15[Unique ID],0),0)))</f>
        <v/>
      </c>
      <c r="X7825"/>
    </row>
    <row r="7826" spans="2:24" x14ac:dyDescent="0.35">
      <c r="B7826" s="146"/>
      <c r="C7826" s="31"/>
      <c r="D7826" s="31"/>
      <c r="E7826" s="44"/>
      <c r="F7826" s="43"/>
      <c r="G7826" s="84"/>
      <c r="H7826" s="31"/>
      <c r="I7826" s="207"/>
      <c r="J7826" s="84"/>
      <c r="K7826" s="31"/>
      <c r="L7826" s="31"/>
      <c r="M7826" s="169"/>
      <c r="N7826" s="148"/>
      <c r="O7826" s="106"/>
      <c r="P7826" s="43"/>
      <c r="Q7826" s="207"/>
      <c r="R7826" s="84"/>
      <c r="S7826" s="31"/>
      <c r="T7826" s="31"/>
      <c r="U7826" s="169"/>
      <c r="V7826" s="150"/>
      <c r="W7826" s="141" t="str" cm="1">
        <f t="array" ref="W7826">IF(SUM(LEN(B7826:V7826))=0,"",IF(OR(OR(ISBLANK(F7826),SUM(LEN(C7826),LEN(D7826))=0),AND(NOT(E7826="Unknown"),ISBLANK(J7826)),AND(NOT(O7826="Unknown"),ISBLANK(R7826))),"Missing Information", INDEX(Table15[Entire Service Line Classification], MATCH(SUMIFS(Table15[Unique ID],Table15[System-Owned Portion],E7826,Table15[If Material Anything Other than "Lead" in Column E,Was Material Ever Previously Lead?],G7826,Table15[Customer-Owned Portion],O7826),Table15[Unique ID],0),0)))</f>
        <v/>
      </c>
      <c r="X7826"/>
    </row>
    <row r="7827" spans="2:24" x14ac:dyDescent="0.35">
      <c r="B7827" s="146"/>
      <c r="C7827" s="31"/>
      <c r="D7827" s="31"/>
      <c r="E7827" s="44"/>
      <c r="F7827" s="43"/>
      <c r="G7827" s="84"/>
      <c r="H7827" s="31"/>
      <c r="I7827" s="207"/>
      <c r="J7827" s="84"/>
      <c r="K7827" s="31"/>
      <c r="L7827" s="31"/>
      <c r="M7827" s="169"/>
      <c r="N7827" s="148"/>
      <c r="O7827" s="106"/>
      <c r="P7827" s="43"/>
      <c r="Q7827" s="207"/>
      <c r="R7827" s="84"/>
      <c r="S7827" s="31"/>
      <c r="T7827" s="31"/>
      <c r="U7827" s="169"/>
      <c r="V7827" s="150"/>
      <c r="W7827" s="141" t="str" cm="1">
        <f t="array" ref="W7827">IF(SUM(LEN(B7827:V7827))=0,"",IF(OR(OR(ISBLANK(F7827),SUM(LEN(C7827),LEN(D7827))=0),AND(NOT(E7827="Unknown"),ISBLANK(J7827)),AND(NOT(O7827="Unknown"),ISBLANK(R7827))),"Missing Information", INDEX(Table15[Entire Service Line Classification], MATCH(SUMIFS(Table15[Unique ID],Table15[System-Owned Portion],E7827,Table15[If Material Anything Other than "Lead" in Column E,Was Material Ever Previously Lead?],G7827,Table15[Customer-Owned Portion],O7827),Table15[Unique ID],0),0)))</f>
        <v/>
      </c>
      <c r="X7827"/>
    </row>
    <row r="7828" spans="2:24" x14ac:dyDescent="0.35">
      <c r="B7828" s="146"/>
      <c r="C7828" s="31"/>
      <c r="D7828" s="31"/>
      <c r="E7828" s="44"/>
      <c r="F7828" s="43"/>
      <c r="G7828" s="84"/>
      <c r="H7828" s="31"/>
      <c r="I7828" s="207"/>
      <c r="J7828" s="84"/>
      <c r="K7828" s="31"/>
      <c r="L7828" s="31"/>
      <c r="M7828" s="169"/>
      <c r="N7828" s="148"/>
      <c r="O7828" s="106"/>
      <c r="P7828" s="43"/>
      <c r="Q7828" s="207"/>
      <c r="R7828" s="84"/>
      <c r="S7828" s="31"/>
      <c r="T7828" s="31"/>
      <c r="U7828" s="169"/>
      <c r="V7828" s="150"/>
      <c r="W7828" s="141" t="str" cm="1">
        <f t="array" ref="W7828">IF(SUM(LEN(B7828:V7828))=0,"",IF(OR(OR(ISBLANK(F7828),SUM(LEN(C7828),LEN(D7828))=0),AND(NOT(E7828="Unknown"),ISBLANK(J7828)),AND(NOT(O7828="Unknown"),ISBLANK(R7828))),"Missing Information", INDEX(Table15[Entire Service Line Classification], MATCH(SUMIFS(Table15[Unique ID],Table15[System-Owned Portion],E7828,Table15[If Material Anything Other than "Lead" in Column E,Was Material Ever Previously Lead?],G7828,Table15[Customer-Owned Portion],O7828),Table15[Unique ID],0),0)))</f>
        <v/>
      </c>
      <c r="X7828"/>
    </row>
    <row r="7829" spans="2:24" x14ac:dyDescent="0.35">
      <c r="B7829" s="146"/>
      <c r="C7829" s="31"/>
      <c r="D7829" s="31"/>
      <c r="E7829" s="44"/>
      <c r="F7829" s="43"/>
      <c r="G7829" s="84"/>
      <c r="H7829" s="31"/>
      <c r="I7829" s="207"/>
      <c r="J7829" s="84"/>
      <c r="K7829" s="31"/>
      <c r="L7829" s="31"/>
      <c r="M7829" s="169"/>
      <c r="N7829" s="148"/>
      <c r="O7829" s="106"/>
      <c r="P7829" s="43"/>
      <c r="Q7829" s="207"/>
      <c r="R7829" s="84"/>
      <c r="S7829" s="31"/>
      <c r="T7829" s="31"/>
      <c r="U7829" s="169"/>
      <c r="V7829" s="150"/>
      <c r="W7829" s="141" t="str" cm="1">
        <f t="array" ref="W7829">IF(SUM(LEN(B7829:V7829))=0,"",IF(OR(OR(ISBLANK(F7829),SUM(LEN(C7829),LEN(D7829))=0),AND(NOT(E7829="Unknown"),ISBLANK(J7829)),AND(NOT(O7829="Unknown"),ISBLANK(R7829))),"Missing Information", INDEX(Table15[Entire Service Line Classification], MATCH(SUMIFS(Table15[Unique ID],Table15[System-Owned Portion],E7829,Table15[If Material Anything Other than "Lead" in Column E,Was Material Ever Previously Lead?],G7829,Table15[Customer-Owned Portion],O7829),Table15[Unique ID],0),0)))</f>
        <v/>
      </c>
      <c r="X7829"/>
    </row>
    <row r="7830" spans="2:24" x14ac:dyDescent="0.35">
      <c r="B7830" s="146"/>
      <c r="C7830" s="31"/>
      <c r="D7830" s="31"/>
      <c r="E7830" s="44"/>
      <c r="F7830" s="43"/>
      <c r="G7830" s="84"/>
      <c r="H7830" s="31"/>
      <c r="I7830" s="207"/>
      <c r="J7830" s="84"/>
      <c r="K7830" s="31"/>
      <c r="L7830" s="31"/>
      <c r="M7830" s="169"/>
      <c r="N7830" s="148"/>
      <c r="O7830" s="106"/>
      <c r="P7830" s="43"/>
      <c r="Q7830" s="207"/>
      <c r="R7830" s="84"/>
      <c r="S7830" s="31"/>
      <c r="T7830" s="31"/>
      <c r="U7830" s="169"/>
      <c r="V7830" s="150"/>
      <c r="W7830" s="141" t="str" cm="1">
        <f t="array" ref="W7830">IF(SUM(LEN(B7830:V7830))=0,"",IF(OR(OR(ISBLANK(F7830),SUM(LEN(C7830),LEN(D7830))=0),AND(NOT(E7830="Unknown"),ISBLANK(J7830)),AND(NOT(O7830="Unknown"),ISBLANK(R7830))),"Missing Information", INDEX(Table15[Entire Service Line Classification], MATCH(SUMIFS(Table15[Unique ID],Table15[System-Owned Portion],E7830,Table15[If Material Anything Other than "Lead" in Column E,Was Material Ever Previously Lead?],G7830,Table15[Customer-Owned Portion],O7830),Table15[Unique ID],0),0)))</f>
        <v/>
      </c>
      <c r="X7830"/>
    </row>
    <row r="7831" spans="2:24" x14ac:dyDescent="0.35">
      <c r="B7831" s="146"/>
      <c r="C7831" s="31"/>
      <c r="D7831" s="31"/>
      <c r="E7831" s="44"/>
      <c r="F7831" s="43"/>
      <c r="G7831" s="84"/>
      <c r="H7831" s="31"/>
      <c r="I7831" s="207"/>
      <c r="J7831" s="84"/>
      <c r="K7831" s="31"/>
      <c r="L7831" s="31"/>
      <c r="M7831" s="169"/>
      <c r="N7831" s="148"/>
      <c r="O7831" s="106"/>
      <c r="P7831" s="43"/>
      <c r="Q7831" s="207"/>
      <c r="R7831" s="84"/>
      <c r="S7831" s="31"/>
      <c r="T7831" s="31"/>
      <c r="U7831" s="169"/>
      <c r="V7831" s="150"/>
      <c r="W7831" s="141" t="str" cm="1">
        <f t="array" ref="W7831">IF(SUM(LEN(B7831:V7831))=0,"",IF(OR(OR(ISBLANK(F7831),SUM(LEN(C7831),LEN(D7831))=0),AND(NOT(E7831="Unknown"),ISBLANK(J7831)),AND(NOT(O7831="Unknown"),ISBLANK(R7831))),"Missing Information", INDEX(Table15[Entire Service Line Classification], MATCH(SUMIFS(Table15[Unique ID],Table15[System-Owned Portion],E7831,Table15[If Material Anything Other than "Lead" in Column E,Was Material Ever Previously Lead?],G7831,Table15[Customer-Owned Portion],O7831),Table15[Unique ID],0),0)))</f>
        <v/>
      </c>
      <c r="X7831"/>
    </row>
    <row r="7832" spans="2:24" x14ac:dyDescent="0.35">
      <c r="B7832" s="146"/>
      <c r="C7832" s="31"/>
      <c r="D7832" s="31"/>
      <c r="E7832" s="44"/>
      <c r="F7832" s="43"/>
      <c r="G7832" s="84"/>
      <c r="H7832" s="31"/>
      <c r="I7832" s="207"/>
      <c r="J7832" s="84"/>
      <c r="K7832" s="31"/>
      <c r="L7832" s="31"/>
      <c r="M7832" s="169"/>
      <c r="N7832" s="148"/>
      <c r="O7832" s="106"/>
      <c r="P7832" s="43"/>
      <c r="Q7832" s="207"/>
      <c r="R7832" s="84"/>
      <c r="S7832" s="31"/>
      <c r="T7832" s="31"/>
      <c r="U7832" s="169"/>
      <c r="V7832" s="150"/>
      <c r="W7832" s="141" t="str" cm="1">
        <f t="array" ref="W7832">IF(SUM(LEN(B7832:V7832))=0,"",IF(OR(OR(ISBLANK(F7832),SUM(LEN(C7832),LEN(D7832))=0),AND(NOT(E7832="Unknown"),ISBLANK(J7832)),AND(NOT(O7832="Unknown"),ISBLANK(R7832))),"Missing Information", INDEX(Table15[Entire Service Line Classification], MATCH(SUMIFS(Table15[Unique ID],Table15[System-Owned Portion],E7832,Table15[If Material Anything Other than "Lead" in Column E,Was Material Ever Previously Lead?],G7832,Table15[Customer-Owned Portion],O7832),Table15[Unique ID],0),0)))</f>
        <v/>
      </c>
      <c r="X7832"/>
    </row>
    <row r="7833" spans="2:24" x14ac:dyDescent="0.35">
      <c r="B7833" s="146"/>
      <c r="C7833" s="31"/>
      <c r="D7833" s="31"/>
      <c r="E7833" s="44"/>
      <c r="F7833" s="43"/>
      <c r="G7833" s="84"/>
      <c r="H7833" s="31"/>
      <c r="I7833" s="207"/>
      <c r="J7833" s="84"/>
      <c r="K7833" s="31"/>
      <c r="L7833" s="31"/>
      <c r="M7833" s="169"/>
      <c r="N7833" s="148"/>
      <c r="O7833" s="106"/>
      <c r="P7833" s="43"/>
      <c r="Q7833" s="207"/>
      <c r="R7833" s="84"/>
      <c r="S7833" s="31"/>
      <c r="T7833" s="31"/>
      <c r="U7833" s="169"/>
      <c r="V7833" s="150"/>
      <c r="W7833" s="141" t="str" cm="1">
        <f t="array" ref="W7833">IF(SUM(LEN(B7833:V7833))=0,"",IF(OR(OR(ISBLANK(F7833),SUM(LEN(C7833),LEN(D7833))=0),AND(NOT(E7833="Unknown"),ISBLANK(J7833)),AND(NOT(O7833="Unknown"),ISBLANK(R7833))),"Missing Information", INDEX(Table15[Entire Service Line Classification], MATCH(SUMIFS(Table15[Unique ID],Table15[System-Owned Portion],E7833,Table15[If Material Anything Other than "Lead" in Column E,Was Material Ever Previously Lead?],G7833,Table15[Customer-Owned Portion],O7833),Table15[Unique ID],0),0)))</f>
        <v/>
      </c>
      <c r="X7833"/>
    </row>
    <row r="7834" spans="2:24" x14ac:dyDescent="0.35">
      <c r="B7834" s="146"/>
      <c r="C7834" s="31"/>
      <c r="D7834" s="31"/>
      <c r="E7834" s="44"/>
      <c r="F7834" s="43"/>
      <c r="G7834" s="84"/>
      <c r="H7834" s="31"/>
      <c r="I7834" s="207"/>
      <c r="J7834" s="84"/>
      <c r="K7834" s="31"/>
      <c r="L7834" s="31"/>
      <c r="M7834" s="169"/>
      <c r="N7834" s="148"/>
      <c r="O7834" s="106"/>
      <c r="P7834" s="43"/>
      <c r="Q7834" s="207"/>
      <c r="R7834" s="84"/>
      <c r="S7834" s="31"/>
      <c r="T7834" s="31"/>
      <c r="U7834" s="169"/>
      <c r="V7834" s="150"/>
      <c r="W7834" s="141" t="str" cm="1">
        <f t="array" ref="W7834">IF(SUM(LEN(B7834:V7834))=0,"",IF(OR(OR(ISBLANK(F7834),SUM(LEN(C7834),LEN(D7834))=0),AND(NOT(E7834="Unknown"),ISBLANK(J7834)),AND(NOT(O7834="Unknown"),ISBLANK(R7834))),"Missing Information", INDEX(Table15[Entire Service Line Classification], MATCH(SUMIFS(Table15[Unique ID],Table15[System-Owned Portion],E7834,Table15[If Material Anything Other than "Lead" in Column E,Was Material Ever Previously Lead?],G7834,Table15[Customer-Owned Portion],O7834),Table15[Unique ID],0),0)))</f>
        <v/>
      </c>
      <c r="X7834"/>
    </row>
    <row r="7835" spans="2:24" x14ac:dyDescent="0.35">
      <c r="B7835" s="146"/>
      <c r="C7835" s="31"/>
      <c r="D7835" s="31"/>
      <c r="E7835" s="44"/>
      <c r="F7835" s="43"/>
      <c r="G7835" s="84"/>
      <c r="H7835" s="31"/>
      <c r="I7835" s="207"/>
      <c r="J7835" s="84"/>
      <c r="K7835" s="31"/>
      <c r="L7835" s="31"/>
      <c r="M7835" s="169"/>
      <c r="N7835" s="148"/>
      <c r="O7835" s="106"/>
      <c r="P7835" s="43"/>
      <c r="Q7835" s="207"/>
      <c r="R7835" s="84"/>
      <c r="S7835" s="31"/>
      <c r="T7835" s="31"/>
      <c r="U7835" s="169"/>
      <c r="V7835" s="150"/>
      <c r="W7835" s="141" t="str" cm="1">
        <f t="array" ref="W7835">IF(SUM(LEN(B7835:V7835))=0,"",IF(OR(OR(ISBLANK(F7835),SUM(LEN(C7835),LEN(D7835))=0),AND(NOT(E7835="Unknown"),ISBLANK(J7835)),AND(NOT(O7835="Unknown"),ISBLANK(R7835))),"Missing Information", INDEX(Table15[Entire Service Line Classification], MATCH(SUMIFS(Table15[Unique ID],Table15[System-Owned Portion],E7835,Table15[If Material Anything Other than "Lead" in Column E,Was Material Ever Previously Lead?],G7835,Table15[Customer-Owned Portion],O7835),Table15[Unique ID],0),0)))</f>
        <v/>
      </c>
      <c r="X7835"/>
    </row>
    <row r="7836" spans="2:24" x14ac:dyDescent="0.35">
      <c r="B7836" s="146"/>
      <c r="C7836" s="31"/>
      <c r="D7836" s="31"/>
      <c r="E7836" s="44"/>
      <c r="F7836" s="43"/>
      <c r="G7836" s="84"/>
      <c r="H7836" s="31"/>
      <c r="I7836" s="207"/>
      <c r="J7836" s="84"/>
      <c r="K7836" s="31"/>
      <c r="L7836" s="31"/>
      <c r="M7836" s="169"/>
      <c r="N7836" s="148"/>
      <c r="O7836" s="106"/>
      <c r="P7836" s="43"/>
      <c r="Q7836" s="207"/>
      <c r="R7836" s="84"/>
      <c r="S7836" s="31"/>
      <c r="T7836" s="31"/>
      <c r="U7836" s="169"/>
      <c r="V7836" s="150"/>
      <c r="W7836" s="141" t="str" cm="1">
        <f t="array" ref="W7836">IF(SUM(LEN(B7836:V7836))=0,"",IF(OR(OR(ISBLANK(F7836),SUM(LEN(C7836),LEN(D7836))=0),AND(NOT(E7836="Unknown"),ISBLANK(J7836)),AND(NOT(O7836="Unknown"),ISBLANK(R7836))),"Missing Information", INDEX(Table15[Entire Service Line Classification], MATCH(SUMIFS(Table15[Unique ID],Table15[System-Owned Portion],E7836,Table15[If Material Anything Other than "Lead" in Column E,Was Material Ever Previously Lead?],G7836,Table15[Customer-Owned Portion],O7836),Table15[Unique ID],0),0)))</f>
        <v/>
      </c>
      <c r="X7836"/>
    </row>
    <row r="7837" spans="2:24" x14ac:dyDescent="0.35">
      <c r="B7837" s="146"/>
      <c r="C7837" s="31"/>
      <c r="D7837" s="31"/>
      <c r="E7837" s="44"/>
      <c r="F7837" s="43"/>
      <c r="G7837" s="84"/>
      <c r="H7837" s="31"/>
      <c r="I7837" s="207"/>
      <c r="J7837" s="84"/>
      <c r="K7837" s="31"/>
      <c r="L7837" s="31"/>
      <c r="M7837" s="169"/>
      <c r="N7837" s="148"/>
      <c r="O7837" s="106"/>
      <c r="P7837" s="43"/>
      <c r="Q7837" s="207"/>
      <c r="R7837" s="84"/>
      <c r="S7837" s="31"/>
      <c r="T7837" s="31"/>
      <c r="U7837" s="169"/>
      <c r="V7837" s="150"/>
      <c r="W7837" s="141" t="str" cm="1">
        <f t="array" ref="W7837">IF(SUM(LEN(B7837:V7837))=0,"",IF(OR(OR(ISBLANK(F7837),SUM(LEN(C7837),LEN(D7837))=0),AND(NOT(E7837="Unknown"),ISBLANK(J7837)),AND(NOT(O7837="Unknown"),ISBLANK(R7837))),"Missing Information", INDEX(Table15[Entire Service Line Classification], MATCH(SUMIFS(Table15[Unique ID],Table15[System-Owned Portion],E7837,Table15[If Material Anything Other than "Lead" in Column E,Was Material Ever Previously Lead?],G7837,Table15[Customer-Owned Portion],O7837),Table15[Unique ID],0),0)))</f>
        <v/>
      </c>
      <c r="X7837"/>
    </row>
    <row r="7838" spans="2:24" x14ac:dyDescent="0.35">
      <c r="B7838" s="146"/>
      <c r="C7838" s="31"/>
      <c r="D7838" s="31"/>
      <c r="E7838" s="44"/>
      <c r="F7838" s="43"/>
      <c r="G7838" s="84"/>
      <c r="H7838" s="31"/>
      <c r="I7838" s="207"/>
      <c r="J7838" s="84"/>
      <c r="K7838" s="31"/>
      <c r="L7838" s="31"/>
      <c r="M7838" s="169"/>
      <c r="N7838" s="148"/>
      <c r="O7838" s="106"/>
      <c r="P7838" s="43"/>
      <c r="Q7838" s="207"/>
      <c r="R7838" s="84"/>
      <c r="S7838" s="31"/>
      <c r="T7838" s="31"/>
      <c r="U7838" s="169"/>
      <c r="V7838" s="150"/>
      <c r="W7838" s="141" t="str" cm="1">
        <f t="array" ref="W7838">IF(SUM(LEN(B7838:V7838))=0,"",IF(OR(OR(ISBLANK(F7838),SUM(LEN(C7838),LEN(D7838))=0),AND(NOT(E7838="Unknown"),ISBLANK(J7838)),AND(NOT(O7838="Unknown"),ISBLANK(R7838))),"Missing Information", INDEX(Table15[Entire Service Line Classification], MATCH(SUMIFS(Table15[Unique ID],Table15[System-Owned Portion],E7838,Table15[If Material Anything Other than "Lead" in Column E,Was Material Ever Previously Lead?],G7838,Table15[Customer-Owned Portion],O7838),Table15[Unique ID],0),0)))</f>
        <v/>
      </c>
      <c r="X7838"/>
    </row>
    <row r="7839" spans="2:24" x14ac:dyDescent="0.35">
      <c r="B7839" s="146"/>
      <c r="C7839" s="31"/>
      <c r="D7839" s="31"/>
      <c r="E7839" s="44"/>
      <c r="F7839" s="43"/>
      <c r="G7839" s="84"/>
      <c r="H7839" s="31"/>
      <c r="I7839" s="207"/>
      <c r="J7839" s="84"/>
      <c r="K7839" s="31"/>
      <c r="L7839" s="31"/>
      <c r="M7839" s="169"/>
      <c r="N7839" s="148"/>
      <c r="O7839" s="106"/>
      <c r="P7839" s="43"/>
      <c r="Q7839" s="207"/>
      <c r="R7839" s="84"/>
      <c r="S7839" s="31"/>
      <c r="T7839" s="31"/>
      <c r="U7839" s="169"/>
      <c r="V7839" s="150"/>
      <c r="W7839" s="141" t="str" cm="1">
        <f t="array" ref="W7839">IF(SUM(LEN(B7839:V7839))=0,"",IF(OR(OR(ISBLANK(F7839),SUM(LEN(C7839),LEN(D7839))=0),AND(NOT(E7839="Unknown"),ISBLANK(J7839)),AND(NOT(O7839="Unknown"),ISBLANK(R7839))),"Missing Information", INDEX(Table15[Entire Service Line Classification], MATCH(SUMIFS(Table15[Unique ID],Table15[System-Owned Portion],E7839,Table15[If Material Anything Other than "Lead" in Column E,Was Material Ever Previously Lead?],G7839,Table15[Customer-Owned Portion],O7839),Table15[Unique ID],0),0)))</f>
        <v/>
      </c>
      <c r="X7839"/>
    </row>
    <row r="7840" spans="2:24" x14ac:dyDescent="0.35">
      <c r="B7840" s="146"/>
      <c r="C7840" s="31"/>
      <c r="D7840" s="31"/>
      <c r="E7840" s="44"/>
      <c r="F7840" s="43"/>
      <c r="G7840" s="84"/>
      <c r="H7840" s="31"/>
      <c r="I7840" s="207"/>
      <c r="J7840" s="84"/>
      <c r="K7840" s="31"/>
      <c r="L7840" s="31"/>
      <c r="M7840" s="169"/>
      <c r="N7840" s="148"/>
      <c r="O7840" s="106"/>
      <c r="P7840" s="43"/>
      <c r="Q7840" s="207"/>
      <c r="R7840" s="84"/>
      <c r="S7840" s="31"/>
      <c r="T7840" s="31"/>
      <c r="U7840" s="169"/>
      <c r="V7840" s="150"/>
      <c r="W7840" s="141" t="str" cm="1">
        <f t="array" ref="W7840">IF(SUM(LEN(B7840:V7840))=0,"",IF(OR(OR(ISBLANK(F7840),SUM(LEN(C7840),LEN(D7840))=0),AND(NOT(E7840="Unknown"),ISBLANK(J7840)),AND(NOT(O7840="Unknown"),ISBLANK(R7840))),"Missing Information", INDEX(Table15[Entire Service Line Classification], MATCH(SUMIFS(Table15[Unique ID],Table15[System-Owned Portion],E7840,Table15[If Material Anything Other than "Lead" in Column E,Was Material Ever Previously Lead?],G7840,Table15[Customer-Owned Portion],O7840),Table15[Unique ID],0),0)))</f>
        <v/>
      </c>
      <c r="X7840"/>
    </row>
    <row r="7841" spans="2:24" x14ac:dyDescent="0.35">
      <c r="B7841" s="146"/>
      <c r="C7841" s="31"/>
      <c r="D7841" s="31"/>
      <c r="E7841" s="44"/>
      <c r="F7841" s="43"/>
      <c r="G7841" s="84"/>
      <c r="H7841" s="31"/>
      <c r="I7841" s="207"/>
      <c r="J7841" s="84"/>
      <c r="K7841" s="31"/>
      <c r="L7841" s="31"/>
      <c r="M7841" s="169"/>
      <c r="N7841" s="148"/>
      <c r="O7841" s="106"/>
      <c r="P7841" s="43"/>
      <c r="Q7841" s="207"/>
      <c r="R7841" s="84"/>
      <c r="S7841" s="31"/>
      <c r="T7841" s="31"/>
      <c r="U7841" s="169"/>
      <c r="V7841" s="150"/>
      <c r="W7841" s="141" t="str" cm="1">
        <f t="array" ref="W7841">IF(SUM(LEN(B7841:V7841))=0,"",IF(OR(OR(ISBLANK(F7841),SUM(LEN(C7841),LEN(D7841))=0),AND(NOT(E7841="Unknown"),ISBLANK(J7841)),AND(NOT(O7841="Unknown"),ISBLANK(R7841))),"Missing Information", INDEX(Table15[Entire Service Line Classification], MATCH(SUMIFS(Table15[Unique ID],Table15[System-Owned Portion],E7841,Table15[If Material Anything Other than "Lead" in Column E,Was Material Ever Previously Lead?],G7841,Table15[Customer-Owned Portion],O7841),Table15[Unique ID],0),0)))</f>
        <v/>
      </c>
      <c r="X7841"/>
    </row>
    <row r="7842" spans="2:24" x14ac:dyDescent="0.35">
      <c r="B7842" s="146"/>
      <c r="C7842" s="31"/>
      <c r="D7842" s="31"/>
      <c r="E7842" s="44"/>
      <c r="F7842" s="43"/>
      <c r="G7842" s="84"/>
      <c r="H7842" s="31"/>
      <c r="I7842" s="207"/>
      <c r="J7842" s="84"/>
      <c r="K7842" s="31"/>
      <c r="L7842" s="31"/>
      <c r="M7842" s="169"/>
      <c r="N7842" s="148"/>
      <c r="O7842" s="106"/>
      <c r="P7842" s="43"/>
      <c r="Q7842" s="207"/>
      <c r="R7842" s="84"/>
      <c r="S7842" s="31"/>
      <c r="T7842" s="31"/>
      <c r="U7842" s="169"/>
      <c r="V7842" s="150"/>
      <c r="W7842" s="141" t="str" cm="1">
        <f t="array" ref="W7842">IF(SUM(LEN(B7842:V7842))=0,"",IF(OR(OR(ISBLANK(F7842),SUM(LEN(C7842),LEN(D7842))=0),AND(NOT(E7842="Unknown"),ISBLANK(J7842)),AND(NOT(O7842="Unknown"),ISBLANK(R7842))),"Missing Information", INDEX(Table15[Entire Service Line Classification], MATCH(SUMIFS(Table15[Unique ID],Table15[System-Owned Portion],E7842,Table15[If Material Anything Other than "Lead" in Column E,Was Material Ever Previously Lead?],G7842,Table15[Customer-Owned Portion],O7842),Table15[Unique ID],0),0)))</f>
        <v/>
      </c>
      <c r="X7842"/>
    </row>
    <row r="7843" spans="2:24" x14ac:dyDescent="0.35">
      <c r="B7843" s="146"/>
      <c r="C7843" s="31"/>
      <c r="D7843" s="31"/>
      <c r="E7843" s="44"/>
      <c r="F7843" s="43"/>
      <c r="G7843" s="84"/>
      <c r="H7843" s="31"/>
      <c r="I7843" s="207"/>
      <c r="J7843" s="84"/>
      <c r="K7843" s="31"/>
      <c r="L7843" s="31"/>
      <c r="M7843" s="169"/>
      <c r="N7843" s="148"/>
      <c r="O7843" s="106"/>
      <c r="P7843" s="43"/>
      <c r="Q7843" s="207"/>
      <c r="R7843" s="84"/>
      <c r="S7843" s="31"/>
      <c r="T7843" s="31"/>
      <c r="U7843" s="169"/>
      <c r="V7843" s="150"/>
      <c r="W7843" s="141" t="str" cm="1">
        <f t="array" ref="W7843">IF(SUM(LEN(B7843:V7843))=0,"",IF(OR(OR(ISBLANK(F7843),SUM(LEN(C7843),LEN(D7843))=0),AND(NOT(E7843="Unknown"),ISBLANK(J7843)),AND(NOT(O7843="Unknown"),ISBLANK(R7843))),"Missing Information", INDEX(Table15[Entire Service Line Classification], MATCH(SUMIFS(Table15[Unique ID],Table15[System-Owned Portion],E7843,Table15[If Material Anything Other than "Lead" in Column E,Was Material Ever Previously Lead?],G7843,Table15[Customer-Owned Portion],O7843),Table15[Unique ID],0),0)))</f>
        <v/>
      </c>
      <c r="X7843"/>
    </row>
    <row r="7844" spans="2:24" x14ac:dyDescent="0.35">
      <c r="B7844" s="146"/>
      <c r="C7844" s="31"/>
      <c r="D7844" s="31"/>
      <c r="E7844" s="44"/>
      <c r="F7844" s="43"/>
      <c r="G7844" s="84"/>
      <c r="H7844" s="31"/>
      <c r="I7844" s="207"/>
      <c r="J7844" s="84"/>
      <c r="K7844" s="31"/>
      <c r="L7844" s="31"/>
      <c r="M7844" s="169"/>
      <c r="N7844" s="148"/>
      <c r="O7844" s="106"/>
      <c r="P7844" s="43"/>
      <c r="Q7844" s="207"/>
      <c r="R7844" s="84"/>
      <c r="S7844" s="31"/>
      <c r="T7844" s="31"/>
      <c r="U7844" s="169"/>
      <c r="V7844" s="150"/>
      <c r="W7844" s="141" t="str" cm="1">
        <f t="array" ref="W7844">IF(SUM(LEN(B7844:V7844))=0,"",IF(OR(OR(ISBLANK(F7844),SUM(LEN(C7844),LEN(D7844))=0),AND(NOT(E7844="Unknown"),ISBLANK(J7844)),AND(NOT(O7844="Unknown"),ISBLANK(R7844))),"Missing Information", INDEX(Table15[Entire Service Line Classification], MATCH(SUMIFS(Table15[Unique ID],Table15[System-Owned Portion],E7844,Table15[If Material Anything Other than "Lead" in Column E,Was Material Ever Previously Lead?],G7844,Table15[Customer-Owned Portion],O7844),Table15[Unique ID],0),0)))</f>
        <v/>
      </c>
      <c r="X7844"/>
    </row>
    <row r="7845" spans="2:24" x14ac:dyDescent="0.35">
      <c r="B7845" s="146"/>
      <c r="C7845" s="31"/>
      <c r="D7845" s="31"/>
      <c r="E7845" s="44"/>
      <c r="F7845" s="43"/>
      <c r="G7845" s="84"/>
      <c r="H7845" s="31"/>
      <c r="I7845" s="207"/>
      <c r="J7845" s="84"/>
      <c r="K7845" s="31"/>
      <c r="L7845" s="31"/>
      <c r="M7845" s="169"/>
      <c r="N7845" s="148"/>
      <c r="O7845" s="106"/>
      <c r="P7845" s="43"/>
      <c r="Q7845" s="207"/>
      <c r="R7845" s="84"/>
      <c r="S7845" s="31"/>
      <c r="T7845" s="31"/>
      <c r="U7845" s="169"/>
      <c r="V7845" s="150"/>
      <c r="W7845" s="141" t="str" cm="1">
        <f t="array" ref="W7845">IF(SUM(LEN(B7845:V7845))=0,"",IF(OR(OR(ISBLANK(F7845),SUM(LEN(C7845),LEN(D7845))=0),AND(NOT(E7845="Unknown"),ISBLANK(J7845)),AND(NOT(O7845="Unknown"),ISBLANK(R7845))),"Missing Information", INDEX(Table15[Entire Service Line Classification], MATCH(SUMIFS(Table15[Unique ID],Table15[System-Owned Portion],E7845,Table15[If Material Anything Other than "Lead" in Column E,Was Material Ever Previously Lead?],G7845,Table15[Customer-Owned Portion],O7845),Table15[Unique ID],0),0)))</f>
        <v/>
      </c>
      <c r="X7845"/>
    </row>
    <row r="7846" spans="2:24" x14ac:dyDescent="0.35">
      <c r="B7846" s="146"/>
      <c r="C7846" s="31"/>
      <c r="D7846" s="31"/>
      <c r="E7846" s="44"/>
      <c r="F7846" s="43"/>
      <c r="G7846" s="84"/>
      <c r="H7846" s="31"/>
      <c r="I7846" s="207"/>
      <c r="J7846" s="84"/>
      <c r="K7846" s="31"/>
      <c r="L7846" s="31"/>
      <c r="M7846" s="169"/>
      <c r="N7846" s="148"/>
      <c r="O7846" s="106"/>
      <c r="P7846" s="43"/>
      <c r="Q7846" s="207"/>
      <c r="R7846" s="84"/>
      <c r="S7846" s="31"/>
      <c r="T7846" s="31"/>
      <c r="U7846" s="169"/>
      <c r="V7846" s="150"/>
      <c r="W7846" s="141" t="str" cm="1">
        <f t="array" ref="W7846">IF(SUM(LEN(B7846:V7846))=0,"",IF(OR(OR(ISBLANK(F7846),SUM(LEN(C7846),LEN(D7846))=0),AND(NOT(E7846="Unknown"),ISBLANK(J7846)),AND(NOT(O7846="Unknown"),ISBLANK(R7846))),"Missing Information", INDEX(Table15[Entire Service Line Classification], MATCH(SUMIFS(Table15[Unique ID],Table15[System-Owned Portion],E7846,Table15[If Material Anything Other than "Lead" in Column E,Was Material Ever Previously Lead?],G7846,Table15[Customer-Owned Portion],O7846),Table15[Unique ID],0),0)))</f>
        <v/>
      </c>
      <c r="X7846"/>
    </row>
    <row r="7847" spans="2:24" x14ac:dyDescent="0.35">
      <c r="B7847" s="146"/>
      <c r="C7847" s="31"/>
      <c r="D7847" s="31"/>
      <c r="E7847" s="44"/>
      <c r="F7847" s="43"/>
      <c r="G7847" s="84"/>
      <c r="H7847" s="31"/>
      <c r="I7847" s="207"/>
      <c r="J7847" s="84"/>
      <c r="K7847" s="31"/>
      <c r="L7847" s="31"/>
      <c r="M7847" s="169"/>
      <c r="N7847" s="148"/>
      <c r="O7847" s="106"/>
      <c r="P7847" s="43"/>
      <c r="Q7847" s="207"/>
      <c r="R7847" s="84"/>
      <c r="S7847" s="31"/>
      <c r="T7847" s="31"/>
      <c r="U7847" s="169"/>
      <c r="V7847" s="150"/>
      <c r="W7847" s="141" t="str" cm="1">
        <f t="array" ref="W7847">IF(SUM(LEN(B7847:V7847))=0,"",IF(OR(OR(ISBLANK(F7847),SUM(LEN(C7847),LEN(D7847))=0),AND(NOT(E7847="Unknown"),ISBLANK(J7847)),AND(NOT(O7847="Unknown"),ISBLANK(R7847))),"Missing Information", INDEX(Table15[Entire Service Line Classification], MATCH(SUMIFS(Table15[Unique ID],Table15[System-Owned Portion],E7847,Table15[If Material Anything Other than "Lead" in Column E,Was Material Ever Previously Lead?],G7847,Table15[Customer-Owned Portion],O7847),Table15[Unique ID],0),0)))</f>
        <v/>
      </c>
      <c r="X7847"/>
    </row>
    <row r="7848" spans="2:24" x14ac:dyDescent="0.35">
      <c r="B7848" s="146"/>
      <c r="C7848" s="31"/>
      <c r="D7848" s="31"/>
      <c r="E7848" s="44"/>
      <c r="F7848" s="43"/>
      <c r="G7848" s="84"/>
      <c r="H7848" s="31"/>
      <c r="I7848" s="207"/>
      <c r="J7848" s="84"/>
      <c r="K7848" s="31"/>
      <c r="L7848" s="31"/>
      <c r="M7848" s="169"/>
      <c r="N7848" s="148"/>
      <c r="O7848" s="106"/>
      <c r="P7848" s="43"/>
      <c r="Q7848" s="207"/>
      <c r="R7848" s="84"/>
      <c r="S7848" s="31"/>
      <c r="T7848" s="31"/>
      <c r="U7848" s="169"/>
      <c r="V7848" s="150"/>
      <c r="W7848" s="141" t="str" cm="1">
        <f t="array" ref="W7848">IF(SUM(LEN(B7848:V7848))=0,"",IF(OR(OR(ISBLANK(F7848),SUM(LEN(C7848),LEN(D7848))=0),AND(NOT(E7848="Unknown"),ISBLANK(J7848)),AND(NOT(O7848="Unknown"),ISBLANK(R7848))),"Missing Information", INDEX(Table15[Entire Service Line Classification], MATCH(SUMIFS(Table15[Unique ID],Table15[System-Owned Portion],E7848,Table15[If Material Anything Other than "Lead" in Column E,Was Material Ever Previously Lead?],G7848,Table15[Customer-Owned Portion],O7848),Table15[Unique ID],0),0)))</f>
        <v/>
      </c>
      <c r="X7848"/>
    </row>
    <row r="7849" spans="2:24" x14ac:dyDescent="0.35">
      <c r="B7849" s="146"/>
      <c r="C7849" s="31"/>
      <c r="D7849" s="31"/>
      <c r="E7849" s="44"/>
      <c r="F7849" s="43"/>
      <c r="G7849" s="84"/>
      <c r="H7849" s="31"/>
      <c r="I7849" s="207"/>
      <c r="J7849" s="84"/>
      <c r="K7849" s="31"/>
      <c r="L7849" s="31"/>
      <c r="M7849" s="169"/>
      <c r="N7849" s="148"/>
      <c r="O7849" s="106"/>
      <c r="P7849" s="43"/>
      <c r="Q7849" s="207"/>
      <c r="R7849" s="84"/>
      <c r="S7849" s="31"/>
      <c r="T7849" s="31"/>
      <c r="U7849" s="169"/>
      <c r="V7849" s="150"/>
      <c r="W7849" s="141" t="str" cm="1">
        <f t="array" ref="W7849">IF(SUM(LEN(B7849:V7849))=0,"",IF(OR(OR(ISBLANK(F7849),SUM(LEN(C7849),LEN(D7849))=0),AND(NOT(E7849="Unknown"),ISBLANK(J7849)),AND(NOT(O7849="Unknown"),ISBLANK(R7849))),"Missing Information", INDEX(Table15[Entire Service Line Classification], MATCH(SUMIFS(Table15[Unique ID],Table15[System-Owned Portion],E7849,Table15[If Material Anything Other than "Lead" in Column E,Was Material Ever Previously Lead?],G7849,Table15[Customer-Owned Portion],O7849),Table15[Unique ID],0),0)))</f>
        <v/>
      </c>
      <c r="X7849"/>
    </row>
    <row r="7850" spans="2:24" x14ac:dyDescent="0.35">
      <c r="B7850" s="146"/>
      <c r="C7850" s="31"/>
      <c r="D7850" s="31"/>
      <c r="E7850" s="44"/>
      <c r="F7850" s="43"/>
      <c r="G7850" s="84"/>
      <c r="H7850" s="31"/>
      <c r="I7850" s="207"/>
      <c r="J7850" s="84"/>
      <c r="K7850" s="31"/>
      <c r="L7850" s="31"/>
      <c r="M7850" s="169"/>
      <c r="N7850" s="148"/>
      <c r="O7850" s="106"/>
      <c r="P7850" s="43"/>
      <c r="Q7850" s="207"/>
      <c r="R7850" s="84"/>
      <c r="S7850" s="31"/>
      <c r="T7850" s="31"/>
      <c r="U7850" s="169"/>
      <c r="V7850" s="150"/>
      <c r="W7850" s="141" t="str" cm="1">
        <f t="array" ref="W7850">IF(SUM(LEN(B7850:V7850))=0,"",IF(OR(OR(ISBLANK(F7850),SUM(LEN(C7850),LEN(D7850))=0),AND(NOT(E7850="Unknown"),ISBLANK(J7850)),AND(NOT(O7850="Unknown"),ISBLANK(R7850))),"Missing Information", INDEX(Table15[Entire Service Line Classification], MATCH(SUMIFS(Table15[Unique ID],Table15[System-Owned Portion],E7850,Table15[If Material Anything Other than "Lead" in Column E,Was Material Ever Previously Lead?],G7850,Table15[Customer-Owned Portion],O7850),Table15[Unique ID],0),0)))</f>
        <v/>
      </c>
      <c r="X7850"/>
    </row>
    <row r="7851" spans="2:24" x14ac:dyDescent="0.35">
      <c r="B7851" s="146"/>
      <c r="C7851" s="31"/>
      <c r="D7851" s="31"/>
      <c r="E7851" s="44"/>
      <c r="F7851" s="43"/>
      <c r="G7851" s="84"/>
      <c r="H7851" s="31"/>
      <c r="I7851" s="207"/>
      <c r="J7851" s="84"/>
      <c r="K7851" s="31"/>
      <c r="L7851" s="31"/>
      <c r="M7851" s="169"/>
      <c r="N7851" s="148"/>
      <c r="O7851" s="106"/>
      <c r="P7851" s="43"/>
      <c r="Q7851" s="207"/>
      <c r="R7851" s="84"/>
      <c r="S7851" s="31"/>
      <c r="T7851" s="31"/>
      <c r="U7851" s="169"/>
      <c r="V7851" s="150"/>
      <c r="W7851" s="141" t="str" cm="1">
        <f t="array" ref="W7851">IF(SUM(LEN(B7851:V7851))=0,"",IF(OR(OR(ISBLANK(F7851),SUM(LEN(C7851),LEN(D7851))=0),AND(NOT(E7851="Unknown"),ISBLANK(J7851)),AND(NOT(O7851="Unknown"),ISBLANK(R7851))),"Missing Information", INDEX(Table15[Entire Service Line Classification], MATCH(SUMIFS(Table15[Unique ID],Table15[System-Owned Portion],E7851,Table15[If Material Anything Other than "Lead" in Column E,Was Material Ever Previously Lead?],G7851,Table15[Customer-Owned Portion],O7851),Table15[Unique ID],0),0)))</f>
        <v/>
      </c>
      <c r="X7851"/>
    </row>
    <row r="7852" spans="2:24" x14ac:dyDescent="0.35">
      <c r="B7852" s="146"/>
      <c r="C7852" s="31"/>
      <c r="D7852" s="31"/>
      <c r="E7852" s="44"/>
      <c r="F7852" s="43"/>
      <c r="G7852" s="84"/>
      <c r="H7852" s="31"/>
      <c r="I7852" s="207"/>
      <c r="J7852" s="84"/>
      <c r="K7852" s="31"/>
      <c r="L7852" s="31"/>
      <c r="M7852" s="169"/>
      <c r="N7852" s="148"/>
      <c r="O7852" s="106"/>
      <c r="P7852" s="43"/>
      <c r="Q7852" s="207"/>
      <c r="R7852" s="84"/>
      <c r="S7852" s="31"/>
      <c r="T7852" s="31"/>
      <c r="U7852" s="169"/>
      <c r="V7852" s="150"/>
      <c r="W7852" s="141" t="str" cm="1">
        <f t="array" ref="W7852">IF(SUM(LEN(B7852:V7852))=0,"",IF(OR(OR(ISBLANK(F7852),SUM(LEN(C7852),LEN(D7852))=0),AND(NOT(E7852="Unknown"),ISBLANK(J7852)),AND(NOT(O7852="Unknown"),ISBLANK(R7852))),"Missing Information", INDEX(Table15[Entire Service Line Classification], MATCH(SUMIFS(Table15[Unique ID],Table15[System-Owned Portion],E7852,Table15[If Material Anything Other than "Lead" in Column E,Was Material Ever Previously Lead?],G7852,Table15[Customer-Owned Portion],O7852),Table15[Unique ID],0),0)))</f>
        <v/>
      </c>
      <c r="X7852"/>
    </row>
    <row r="7853" spans="2:24" x14ac:dyDescent="0.35">
      <c r="B7853" s="146"/>
      <c r="C7853" s="31"/>
      <c r="D7853" s="31"/>
      <c r="E7853" s="44"/>
      <c r="F7853" s="43"/>
      <c r="G7853" s="84"/>
      <c r="H7853" s="31"/>
      <c r="I7853" s="207"/>
      <c r="J7853" s="84"/>
      <c r="K7853" s="31"/>
      <c r="L7853" s="31"/>
      <c r="M7853" s="169"/>
      <c r="N7853" s="148"/>
      <c r="O7853" s="106"/>
      <c r="P7853" s="43"/>
      <c r="Q7853" s="207"/>
      <c r="R7853" s="84"/>
      <c r="S7853" s="31"/>
      <c r="T7853" s="31"/>
      <c r="U7853" s="169"/>
      <c r="V7853" s="150"/>
      <c r="W7853" s="141" t="str" cm="1">
        <f t="array" ref="W7853">IF(SUM(LEN(B7853:V7853))=0,"",IF(OR(OR(ISBLANK(F7853),SUM(LEN(C7853),LEN(D7853))=0),AND(NOT(E7853="Unknown"),ISBLANK(J7853)),AND(NOT(O7853="Unknown"),ISBLANK(R7853))),"Missing Information", INDEX(Table15[Entire Service Line Classification], MATCH(SUMIFS(Table15[Unique ID],Table15[System-Owned Portion],E7853,Table15[If Material Anything Other than "Lead" in Column E,Was Material Ever Previously Lead?],G7853,Table15[Customer-Owned Portion],O7853),Table15[Unique ID],0),0)))</f>
        <v/>
      </c>
      <c r="X7853"/>
    </row>
    <row r="7854" spans="2:24" x14ac:dyDescent="0.35">
      <c r="B7854" s="146"/>
      <c r="C7854" s="31"/>
      <c r="D7854" s="31"/>
      <c r="E7854" s="44"/>
      <c r="F7854" s="43"/>
      <c r="G7854" s="84"/>
      <c r="H7854" s="31"/>
      <c r="I7854" s="207"/>
      <c r="J7854" s="84"/>
      <c r="K7854" s="31"/>
      <c r="L7854" s="31"/>
      <c r="M7854" s="169"/>
      <c r="N7854" s="148"/>
      <c r="O7854" s="106"/>
      <c r="P7854" s="43"/>
      <c r="Q7854" s="207"/>
      <c r="R7854" s="84"/>
      <c r="S7854" s="31"/>
      <c r="T7854" s="31"/>
      <c r="U7854" s="169"/>
      <c r="V7854" s="150"/>
      <c r="W7854" s="141" t="str" cm="1">
        <f t="array" ref="W7854">IF(SUM(LEN(B7854:V7854))=0,"",IF(OR(OR(ISBLANK(F7854),SUM(LEN(C7854),LEN(D7854))=0),AND(NOT(E7854="Unknown"),ISBLANK(J7854)),AND(NOT(O7854="Unknown"),ISBLANK(R7854))),"Missing Information", INDEX(Table15[Entire Service Line Classification], MATCH(SUMIFS(Table15[Unique ID],Table15[System-Owned Portion],E7854,Table15[If Material Anything Other than "Lead" in Column E,Was Material Ever Previously Lead?],G7854,Table15[Customer-Owned Portion],O7854),Table15[Unique ID],0),0)))</f>
        <v/>
      </c>
      <c r="X7854"/>
    </row>
    <row r="7855" spans="2:24" x14ac:dyDescent="0.35">
      <c r="B7855" s="146"/>
      <c r="C7855" s="31"/>
      <c r="D7855" s="31"/>
      <c r="E7855" s="44"/>
      <c r="F7855" s="43"/>
      <c r="G7855" s="84"/>
      <c r="H7855" s="31"/>
      <c r="I7855" s="207"/>
      <c r="J7855" s="84"/>
      <c r="K7855" s="31"/>
      <c r="L7855" s="31"/>
      <c r="M7855" s="169"/>
      <c r="N7855" s="148"/>
      <c r="O7855" s="106"/>
      <c r="P7855" s="43"/>
      <c r="Q7855" s="207"/>
      <c r="R7855" s="84"/>
      <c r="S7855" s="31"/>
      <c r="T7855" s="31"/>
      <c r="U7855" s="169"/>
      <c r="V7855" s="150"/>
      <c r="W7855" s="141" t="str" cm="1">
        <f t="array" ref="W7855">IF(SUM(LEN(B7855:V7855))=0,"",IF(OR(OR(ISBLANK(F7855),SUM(LEN(C7855),LEN(D7855))=0),AND(NOT(E7855="Unknown"),ISBLANK(J7855)),AND(NOT(O7855="Unknown"),ISBLANK(R7855))),"Missing Information", INDEX(Table15[Entire Service Line Classification], MATCH(SUMIFS(Table15[Unique ID],Table15[System-Owned Portion],E7855,Table15[If Material Anything Other than "Lead" in Column E,Was Material Ever Previously Lead?],G7855,Table15[Customer-Owned Portion],O7855),Table15[Unique ID],0),0)))</f>
        <v/>
      </c>
      <c r="X7855"/>
    </row>
    <row r="7856" spans="2:24" x14ac:dyDescent="0.35">
      <c r="B7856" s="146"/>
      <c r="C7856" s="31"/>
      <c r="D7856" s="31"/>
      <c r="E7856" s="44"/>
      <c r="F7856" s="43"/>
      <c r="G7856" s="84"/>
      <c r="H7856" s="31"/>
      <c r="I7856" s="207"/>
      <c r="J7856" s="84"/>
      <c r="K7856" s="31"/>
      <c r="L7856" s="31"/>
      <c r="M7856" s="169"/>
      <c r="N7856" s="148"/>
      <c r="O7856" s="106"/>
      <c r="P7856" s="43"/>
      <c r="Q7856" s="207"/>
      <c r="R7856" s="84"/>
      <c r="S7856" s="31"/>
      <c r="T7856" s="31"/>
      <c r="U7856" s="169"/>
      <c r="V7856" s="150"/>
      <c r="W7856" s="141" t="str" cm="1">
        <f t="array" ref="W7856">IF(SUM(LEN(B7856:V7856))=0,"",IF(OR(OR(ISBLANK(F7856),SUM(LEN(C7856),LEN(D7856))=0),AND(NOT(E7856="Unknown"),ISBLANK(J7856)),AND(NOT(O7856="Unknown"),ISBLANK(R7856))),"Missing Information", INDEX(Table15[Entire Service Line Classification], MATCH(SUMIFS(Table15[Unique ID],Table15[System-Owned Portion],E7856,Table15[If Material Anything Other than "Lead" in Column E,Was Material Ever Previously Lead?],G7856,Table15[Customer-Owned Portion],O7856),Table15[Unique ID],0),0)))</f>
        <v/>
      </c>
      <c r="X7856"/>
    </row>
    <row r="7857" spans="2:24" x14ac:dyDescent="0.35">
      <c r="B7857" s="146"/>
      <c r="C7857" s="31"/>
      <c r="D7857" s="31"/>
      <c r="E7857" s="44"/>
      <c r="F7857" s="43"/>
      <c r="G7857" s="84"/>
      <c r="H7857" s="31"/>
      <c r="I7857" s="207"/>
      <c r="J7857" s="84"/>
      <c r="K7857" s="31"/>
      <c r="L7857" s="31"/>
      <c r="M7857" s="169"/>
      <c r="N7857" s="148"/>
      <c r="O7857" s="106"/>
      <c r="P7857" s="43"/>
      <c r="Q7857" s="207"/>
      <c r="R7857" s="84"/>
      <c r="S7857" s="31"/>
      <c r="T7857" s="31"/>
      <c r="U7857" s="169"/>
      <c r="V7857" s="150"/>
      <c r="W7857" s="141" t="str" cm="1">
        <f t="array" ref="W7857">IF(SUM(LEN(B7857:V7857))=0,"",IF(OR(OR(ISBLANK(F7857),SUM(LEN(C7857),LEN(D7857))=0),AND(NOT(E7857="Unknown"),ISBLANK(J7857)),AND(NOT(O7857="Unknown"),ISBLANK(R7857))),"Missing Information", INDEX(Table15[Entire Service Line Classification], MATCH(SUMIFS(Table15[Unique ID],Table15[System-Owned Portion],E7857,Table15[If Material Anything Other than "Lead" in Column E,Was Material Ever Previously Lead?],G7857,Table15[Customer-Owned Portion],O7857),Table15[Unique ID],0),0)))</f>
        <v/>
      </c>
      <c r="X7857"/>
    </row>
    <row r="7858" spans="2:24" x14ac:dyDescent="0.35">
      <c r="B7858" s="146"/>
      <c r="C7858" s="31"/>
      <c r="D7858" s="31"/>
      <c r="E7858" s="44"/>
      <c r="F7858" s="43"/>
      <c r="G7858" s="84"/>
      <c r="H7858" s="31"/>
      <c r="I7858" s="207"/>
      <c r="J7858" s="84"/>
      <c r="K7858" s="31"/>
      <c r="L7858" s="31"/>
      <c r="M7858" s="169"/>
      <c r="N7858" s="148"/>
      <c r="O7858" s="106"/>
      <c r="P7858" s="43"/>
      <c r="Q7858" s="207"/>
      <c r="R7858" s="84"/>
      <c r="S7858" s="31"/>
      <c r="T7858" s="31"/>
      <c r="U7858" s="169"/>
      <c r="V7858" s="150"/>
      <c r="W7858" s="141" t="str" cm="1">
        <f t="array" ref="W7858">IF(SUM(LEN(B7858:V7858))=0,"",IF(OR(OR(ISBLANK(F7858),SUM(LEN(C7858),LEN(D7858))=0),AND(NOT(E7858="Unknown"),ISBLANK(J7858)),AND(NOT(O7858="Unknown"),ISBLANK(R7858))),"Missing Information", INDEX(Table15[Entire Service Line Classification], MATCH(SUMIFS(Table15[Unique ID],Table15[System-Owned Portion],E7858,Table15[If Material Anything Other than "Lead" in Column E,Was Material Ever Previously Lead?],G7858,Table15[Customer-Owned Portion],O7858),Table15[Unique ID],0),0)))</f>
        <v/>
      </c>
      <c r="X7858"/>
    </row>
    <row r="7859" spans="2:24" x14ac:dyDescent="0.35">
      <c r="B7859" s="146"/>
      <c r="C7859" s="31"/>
      <c r="D7859" s="31"/>
      <c r="E7859" s="44"/>
      <c r="F7859" s="43"/>
      <c r="G7859" s="84"/>
      <c r="H7859" s="31"/>
      <c r="I7859" s="207"/>
      <c r="J7859" s="84"/>
      <c r="K7859" s="31"/>
      <c r="L7859" s="31"/>
      <c r="M7859" s="169"/>
      <c r="N7859" s="148"/>
      <c r="O7859" s="106"/>
      <c r="P7859" s="43"/>
      <c r="Q7859" s="207"/>
      <c r="R7859" s="84"/>
      <c r="S7859" s="31"/>
      <c r="T7859" s="31"/>
      <c r="U7859" s="169"/>
      <c r="V7859" s="150"/>
      <c r="W7859" s="141" t="str" cm="1">
        <f t="array" ref="W7859">IF(SUM(LEN(B7859:V7859))=0,"",IF(OR(OR(ISBLANK(F7859),SUM(LEN(C7859),LEN(D7859))=0),AND(NOT(E7859="Unknown"),ISBLANK(J7859)),AND(NOT(O7859="Unknown"),ISBLANK(R7859))),"Missing Information", INDEX(Table15[Entire Service Line Classification], MATCH(SUMIFS(Table15[Unique ID],Table15[System-Owned Portion],E7859,Table15[If Material Anything Other than "Lead" in Column E,Was Material Ever Previously Lead?],G7859,Table15[Customer-Owned Portion],O7859),Table15[Unique ID],0),0)))</f>
        <v/>
      </c>
      <c r="X7859"/>
    </row>
    <row r="7860" spans="2:24" x14ac:dyDescent="0.35">
      <c r="B7860" s="146"/>
      <c r="C7860" s="31"/>
      <c r="D7860" s="31"/>
      <c r="E7860" s="44"/>
      <c r="F7860" s="43"/>
      <c r="G7860" s="84"/>
      <c r="H7860" s="31"/>
      <c r="I7860" s="207"/>
      <c r="J7860" s="84"/>
      <c r="K7860" s="31"/>
      <c r="L7860" s="31"/>
      <c r="M7860" s="169"/>
      <c r="N7860" s="148"/>
      <c r="O7860" s="106"/>
      <c r="P7860" s="43"/>
      <c r="Q7860" s="207"/>
      <c r="R7860" s="84"/>
      <c r="S7860" s="31"/>
      <c r="T7860" s="31"/>
      <c r="U7860" s="169"/>
      <c r="V7860" s="150"/>
      <c r="W7860" s="141" t="str" cm="1">
        <f t="array" ref="W7860">IF(SUM(LEN(B7860:V7860))=0,"",IF(OR(OR(ISBLANK(F7860),SUM(LEN(C7860),LEN(D7860))=0),AND(NOT(E7860="Unknown"),ISBLANK(J7860)),AND(NOT(O7860="Unknown"),ISBLANK(R7860))),"Missing Information", INDEX(Table15[Entire Service Line Classification], MATCH(SUMIFS(Table15[Unique ID],Table15[System-Owned Portion],E7860,Table15[If Material Anything Other than "Lead" in Column E,Was Material Ever Previously Lead?],G7860,Table15[Customer-Owned Portion],O7860),Table15[Unique ID],0),0)))</f>
        <v/>
      </c>
      <c r="X7860"/>
    </row>
    <row r="7861" spans="2:24" x14ac:dyDescent="0.35">
      <c r="B7861" s="146"/>
      <c r="C7861" s="31"/>
      <c r="D7861" s="31"/>
      <c r="E7861" s="44"/>
      <c r="F7861" s="43"/>
      <c r="G7861" s="84"/>
      <c r="H7861" s="31"/>
      <c r="I7861" s="207"/>
      <c r="J7861" s="84"/>
      <c r="K7861" s="31"/>
      <c r="L7861" s="31"/>
      <c r="M7861" s="169"/>
      <c r="N7861" s="148"/>
      <c r="O7861" s="106"/>
      <c r="P7861" s="43"/>
      <c r="Q7861" s="207"/>
      <c r="R7861" s="84"/>
      <c r="S7861" s="31"/>
      <c r="T7861" s="31"/>
      <c r="U7861" s="169"/>
      <c r="V7861" s="150"/>
      <c r="W7861" s="141" t="str" cm="1">
        <f t="array" ref="W7861">IF(SUM(LEN(B7861:V7861))=0,"",IF(OR(OR(ISBLANK(F7861),SUM(LEN(C7861),LEN(D7861))=0),AND(NOT(E7861="Unknown"),ISBLANK(J7861)),AND(NOT(O7861="Unknown"),ISBLANK(R7861))),"Missing Information", INDEX(Table15[Entire Service Line Classification], MATCH(SUMIFS(Table15[Unique ID],Table15[System-Owned Portion],E7861,Table15[If Material Anything Other than "Lead" in Column E,Was Material Ever Previously Lead?],G7861,Table15[Customer-Owned Portion],O7861),Table15[Unique ID],0),0)))</f>
        <v/>
      </c>
      <c r="X7861"/>
    </row>
    <row r="7862" spans="2:24" x14ac:dyDescent="0.35">
      <c r="B7862" s="146"/>
      <c r="C7862" s="31"/>
      <c r="D7862" s="31"/>
      <c r="E7862" s="44"/>
      <c r="F7862" s="43"/>
      <c r="G7862" s="84"/>
      <c r="H7862" s="31"/>
      <c r="I7862" s="207"/>
      <c r="J7862" s="84"/>
      <c r="K7862" s="31"/>
      <c r="L7862" s="31"/>
      <c r="M7862" s="169"/>
      <c r="N7862" s="148"/>
      <c r="O7862" s="106"/>
      <c r="P7862" s="43"/>
      <c r="Q7862" s="207"/>
      <c r="R7862" s="84"/>
      <c r="S7862" s="31"/>
      <c r="T7862" s="31"/>
      <c r="U7862" s="169"/>
      <c r="V7862" s="150"/>
      <c r="W7862" s="141" t="str" cm="1">
        <f t="array" ref="W7862">IF(SUM(LEN(B7862:V7862))=0,"",IF(OR(OR(ISBLANK(F7862),SUM(LEN(C7862),LEN(D7862))=0),AND(NOT(E7862="Unknown"),ISBLANK(J7862)),AND(NOT(O7862="Unknown"),ISBLANK(R7862))),"Missing Information", INDEX(Table15[Entire Service Line Classification], MATCH(SUMIFS(Table15[Unique ID],Table15[System-Owned Portion],E7862,Table15[If Material Anything Other than "Lead" in Column E,Was Material Ever Previously Lead?],G7862,Table15[Customer-Owned Portion],O7862),Table15[Unique ID],0),0)))</f>
        <v/>
      </c>
      <c r="X7862"/>
    </row>
    <row r="7863" spans="2:24" x14ac:dyDescent="0.35">
      <c r="B7863" s="146"/>
      <c r="C7863" s="31"/>
      <c r="D7863" s="31"/>
      <c r="E7863" s="44"/>
      <c r="F7863" s="43"/>
      <c r="G7863" s="84"/>
      <c r="H7863" s="31"/>
      <c r="I7863" s="207"/>
      <c r="J7863" s="84"/>
      <c r="K7863" s="31"/>
      <c r="L7863" s="31"/>
      <c r="M7863" s="169"/>
      <c r="N7863" s="148"/>
      <c r="O7863" s="106"/>
      <c r="P7863" s="43"/>
      <c r="Q7863" s="207"/>
      <c r="R7863" s="84"/>
      <c r="S7863" s="31"/>
      <c r="T7863" s="31"/>
      <c r="U7863" s="169"/>
      <c r="V7863" s="150"/>
      <c r="W7863" s="141" t="str" cm="1">
        <f t="array" ref="W7863">IF(SUM(LEN(B7863:V7863))=0,"",IF(OR(OR(ISBLANK(F7863),SUM(LEN(C7863),LEN(D7863))=0),AND(NOT(E7863="Unknown"),ISBLANK(J7863)),AND(NOT(O7863="Unknown"),ISBLANK(R7863))),"Missing Information", INDEX(Table15[Entire Service Line Classification], MATCH(SUMIFS(Table15[Unique ID],Table15[System-Owned Portion],E7863,Table15[If Material Anything Other than "Lead" in Column E,Was Material Ever Previously Lead?],G7863,Table15[Customer-Owned Portion],O7863),Table15[Unique ID],0),0)))</f>
        <v/>
      </c>
      <c r="X7863"/>
    </row>
    <row r="7864" spans="2:24" x14ac:dyDescent="0.35">
      <c r="B7864" s="146"/>
      <c r="C7864" s="31"/>
      <c r="D7864" s="31"/>
      <c r="E7864" s="44"/>
      <c r="F7864" s="43"/>
      <c r="G7864" s="84"/>
      <c r="H7864" s="31"/>
      <c r="I7864" s="207"/>
      <c r="J7864" s="84"/>
      <c r="K7864" s="31"/>
      <c r="L7864" s="31"/>
      <c r="M7864" s="169"/>
      <c r="N7864" s="148"/>
      <c r="O7864" s="106"/>
      <c r="P7864" s="43"/>
      <c r="Q7864" s="207"/>
      <c r="R7864" s="84"/>
      <c r="S7864" s="31"/>
      <c r="T7864" s="31"/>
      <c r="U7864" s="169"/>
      <c r="V7864" s="150"/>
      <c r="W7864" s="141" t="str" cm="1">
        <f t="array" ref="W7864">IF(SUM(LEN(B7864:V7864))=0,"",IF(OR(OR(ISBLANK(F7864),SUM(LEN(C7864),LEN(D7864))=0),AND(NOT(E7864="Unknown"),ISBLANK(J7864)),AND(NOT(O7864="Unknown"),ISBLANK(R7864))),"Missing Information", INDEX(Table15[Entire Service Line Classification], MATCH(SUMIFS(Table15[Unique ID],Table15[System-Owned Portion],E7864,Table15[If Material Anything Other than "Lead" in Column E,Was Material Ever Previously Lead?],G7864,Table15[Customer-Owned Portion],O7864),Table15[Unique ID],0),0)))</f>
        <v/>
      </c>
      <c r="X7864"/>
    </row>
    <row r="7865" spans="2:24" x14ac:dyDescent="0.35">
      <c r="B7865" s="146"/>
      <c r="C7865" s="31"/>
      <c r="D7865" s="31"/>
      <c r="E7865" s="44"/>
      <c r="F7865" s="43"/>
      <c r="G7865" s="84"/>
      <c r="H7865" s="31"/>
      <c r="I7865" s="207"/>
      <c r="J7865" s="84"/>
      <c r="K7865" s="31"/>
      <c r="L7865" s="31"/>
      <c r="M7865" s="169"/>
      <c r="N7865" s="148"/>
      <c r="O7865" s="106"/>
      <c r="P7865" s="43"/>
      <c r="Q7865" s="207"/>
      <c r="R7865" s="84"/>
      <c r="S7865" s="31"/>
      <c r="T7865" s="31"/>
      <c r="U7865" s="169"/>
      <c r="V7865" s="150"/>
      <c r="W7865" s="141" t="str" cm="1">
        <f t="array" ref="W7865">IF(SUM(LEN(B7865:V7865))=0,"",IF(OR(OR(ISBLANK(F7865),SUM(LEN(C7865),LEN(D7865))=0),AND(NOT(E7865="Unknown"),ISBLANK(J7865)),AND(NOT(O7865="Unknown"),ISBLANK(R7865))),"Missing Information", INDEX(Table15[Entire Service Line Classification], MATCH(SUMIFS(Table15[Unique ID],Table15[System-Owned Portion],E7865,Table15[If Material Anything Other than "Lead" in Column E,Was Material Ever Previously Lead?],G7865,Table15[Customer-Owned Portion],O7865),Table15[Unique ID],0),0)))</f>
        <v/>
      </c>
      <c r="X7865"/>
    </row>
    <row r="7866" spans="2:24" x14ac:dyDescent="0.35">
      <c r="B7866" s="146"/>
      <c r="C7866" s="31"/>
      <c r="D7866" s="31"/>
      <c r="E7866" s="44"/>
      <c r="F7866" s="43"/>
      <c r="G7866" s="84"/>
      <c r="H7866" s="31"/>
      <c r="I7866" s="207"/>
      <c r="J7866" s="84"/>
      <c r="K7866" s="31"/>
      <c r="L7866" s="31"/>
      <c r="M7866" s="169"/>
      <c r="N7866" s="148"/>
      <c r="O7866" s="106"/>
      <c r="P7866" s="43"/>
      <c r="Q7866" s="207"/>
      <c r="R7866" s="84"/>
      <c r="S7866" s="31"/>
      <c r="T7866" s="31"/>
      <c r="U7866" s="169"/>
      <c r="V7866" s="150"/>
      <c r="W7866" s="141" t="str" cm="1">
        <f t="array" ref="W7866">IF(SUM(LEN(B7866:V7866))=0,"",IF(OR(OR(ISBLANK(F7866),SUM(LEN(C7866),LEN(D7866))=0),AND(NOT(E7866="Unknown"),ISBLANK(J7866)),AND(NOT(O7866="Unknown"),ISBLANK(R7866))),"Missing Information", INDEX(Table15[Entire Service Line Classification], MATCH(SUMIFS(Table15[Unique ID],Table15[System-Owned Portion],E7866,Table15[If Material Anything Other than "Lead" in Column E,Was Material Ever Previously Lead?],G7866,Table15[Customer-Owned Portion],O7866),Table15[Unique ID],0),0)))</f>
        <v/>
      </c>
      <c r="X7866"/>
    </row>
    <row r="7867" spans="2:24" x14ac:dyDescent="0.35">
      <c r="B7867" s="146"/>
      <c r="C7867" s="31"/>
      <c r="D7867" s="31"/>
      <c r="E7867" s="44"/>
      <c r="F7867" s="43"/>
      <c r="G7867" s="84"/>
      <c r="H7867" s="31"/>
      <c r="I7867" s="207"/>
      <c r="J7867" s="84"/>
      <c r="K7867" s="31"/>
      <c r="L7867" s="31"/>
      <c r="M7867" s="169"/>
      <c r="N7867" s="148"/>
      <c r="O7867" s="106"/>
      <c r="P7867" s="43"/>
      <c r="Q7867" s="207"/>
      <c r="R7867" s="84"/>
      <c r="S7867" s="31"/>
      <c r="T7867" s="31"/>
      <c r="U7867" s="169"/>
      <c r="V7867" s="150"/>
      <c r="W7867" s="141" t="str" cm="1">
        <f t="array" ref="W7867">IF(SUM(LEN(B7867:V7867))=0,"",IF(OR(OR(ISBLANK(F7867),SUM(LEN(C7867),LEN(D7867))=0),AND(NOT(E7867="Unknown"),ISBLANK(J7867)),AND(NOT(O7867="Unknown"),ISBLANK(R7867))),"Missing Information", INDEX(Table15[Entire Service Line Classification], MATCH(SUMIFS(Table15[Unique ID],Table15[System-Owned Portion],E7867,Table15[If Material Anything Other than "Lead" in Column E,Was Material Ever Previously Lead?],G7867,Table15[Customer-Owned Portion],O7867),Table15[Unique ID],0),0)))</f>
        <v/>
      </c>
      <c r="X7867"/>
    </row>
    <row r="7868" spans="2:24" x14ac:dyDescent="0.35">
      <c r="B7868" s="146"/>
      <c r="C7868" s="31"/>
      <c r="D7868" s="31"/>
      <c r="E7868" s="44"/>
      <c r="F7868" s="43"/>
      <c r="G7868" s="84"/>
      <c r="H7868" s="31"/>
      <c r="I7868" s="207"/>
      <c r="J7868" s="84"/>
      <c r="K7868" s="31"/>
      <c r="L7868" s="31"/>
      <c r="M7868" s="169"/>
      <c r="N7868" s="148"/>
      <c r="O7868" s="106"/>
      <c r="P7868" s="43"/>
      <c r="Q7868" s="207"/>
      <c r="R7868" s="84"/>
      <c r="S7868" s="31"/>
      <c r="T7868" s="31"/>
      <c r="U7868" s="169"/>
      <c r="V7868" s="150"/>
      <c r="W7868" s="141" t="str" cm="1">
        <f t="array" ref="W7868">IF(SUM(LEN(B7868:V7868))=0,"",IF(OR(OR(ISBLANK(F7868),SUM(LEN(C7868),LEN(D7868))=0),AND(NOT(E7868="Unknown"),ISBLANK(J7868)),AND(NOT(O7868="Unknown"),ISBLANK(R7868))),"Missing Information", INDEX(Table15[Entire Service Line Classification], MATCH(SUMIFS(Table15[Unique ID],Table15[System-Owned Portion],E7868,Table15[If Material Anything Other than "Lead" in Column E,Was Material Ever Previously Lead?],G7868,Table15[Customer-Owned Portion],O7868),Table15[Unique ID],0),0)))</f>
        <v/>
      </c>
      <c r="X7868"/>
    </row>
    <row r="7869" spans="2:24" x14ac:dyDescent="0.35">
      <c r="B7869" s="146"/>
      <c r="C7869" s="31"/>
      <c r="D7869" s="31"/>
      <c r="E7869" s="44"/>
      <c r="F7869" s="43"/>
      <c r="G7869" s="84"/>
      <c r="H7869" s="31"/>
      <c r="I7869" s="207"/>
      <c r="J7869" s="84"/>
      <c r="K7869" s="31"/>
      <c r="L7869" s="31"/>
      <c r="M7869" s="169"/>
      <c r="N7869" s="148"/>
      <c r="O7869" s="106"/>
      <c r="P7869" s="43"/>
      <c r="Q7869" s="207"/>
      <c r="R7869" s="84"/>
      <c r="S7869" s="31"/>
      <c r="T7869" s="31"/>
      <c r="U7869" s="169"/>
      <c r="V7869" s="150"/>
      <c r="W7869" s="141" t="str" cm="1">
        <f t="array" ref="W7869">IF(SUM(LEN(B7869:V7869))=0,"",IF(OR(OR(ISBLANK(F7869),SUM(LEN(C7869),LEN(D7869))=0),AND(NOT(E7869="Unknown"),ISBLANK(J7869)),AND(NOT(O7869="Unknown"),ISBLANK(R7869))),"Missing Information", INDEX(Table15[Entire Service Line Classification], MATCH(SUMIFS(Table15[Unique ID],Table15[System-Owned Portion],E7869,Table15[If Material Anything Other than "Lead" in Column E,Was Material Ever Previously Lead?],G7869,Table15[Customer-Owned Portion],O7869),Table15[Unique ID],0),0)))</f>
        <v/>
      </c>
      <c r="X7869"/>
    </row>
    <row r="7870" spans="2:24" x14ac:dyDescent="0.35">
      <c r="B7870" s="146"/>
      <c r="C7870" s="31"/>
      <c r="D7870" s="31"/>
      <c r="E7870" s="44"/>
      <c r="F7870" s="43"/>
      <c r="G7870" s="84"/>
      <c r="H7870" s="31"/>
      <c r="I7870" s="207"/>
      <c r="J7870" s="84"/>
      <c r="K7870" s="31"/>
      <c r="L7870" s="31"/>
      <c r="M7870" s="169"/>
      <c r="N7870" s="148"/>
      <c r="O7870" s="106"/>
      <c r="P7870" s="43"/>
      <c r="Q7870" s="207"/>
      <c r="R7870" s="84"/>
      <c r="S7870" s="31"/>
      <c r="T7870" s="31"/>
      <c r="U7870" s="169"/>
      <c r="V7870" s="150"/>
      <c r="W7870" s="141" t="str" cm="1">
        <f t="array" ref="W7870">IF(SUM(LEN(B7870:V7870))=0,"",IF(OR(OR(ISBLANK(F7870),SUM(LEN(C7870),LEN(D7870))=0),AND(NOT(E7870="Unknown"),ISBLANK(J7870)),AND(NOT(O7870="Unknown"),ISBLANK(R7870))),"Missing Information", INDEX(Table15[Entire Service Line Classification], MATCH(SUMIFS(Table15[Unique ID],Table15[System-Owned Portion],E7870,Table15[If Material Anything Other than "Lead" in Column E,Was Material Ever Previously Lead?],G7870,Table15[Customer-Owned Portion],O7870),Table15[Unique ID],0),0)))</f>
        <v/>
      </c>
      <c r="X7870"/>
    </row>
    <row r="7871" spans="2:24" x14ac:dyDescent="0.35">
      <c r="B7871" s="146"/>
      <c r="C7871" s="31"/>
      <c r="D7871" s="31"/>
      <c r="E7871" s="44"/>
      <c r="F7871" s="43"/>
      <c r="G7871" s="84"/>
      <c r="H7871" s="31"/>
      <c r="I7871" s="207"/>
      <c r="J7871" s="84"/>
      <c r="K7871" s="31"/>
      <c r="L7871" s="31"/>
      <c r="M7871" s="169"/>
      <c r="N7871" s="148"/>
      <c r="O7871" s="106"/>
      <c r="P7871" s="43"/>
      <c r="Q7871" s="207"/>
      <c r="R7871" s="84"/>
      <c r="S7871" s="31"/>
      <c r="T7871" s="31"/>
      <c r="U7871" s="169"/>
      <c r="V7871" s="150"/>
      <c r="W7871" s="141" t="str" cm="1">
        <f t="array" ref="W7871">IF(SUM(LEN(B7871:V7871))=0,"",IF(OR(OR(ISBLANK(F7871),SUM(LEN(C7871),LEN(D7871))=0),AND(NOT(E7871="Unknown"),ISBLANK(J7871)),AND(NOT(O7871="Unknown"),ISBLANK(R7871))),"Missing Information", INDEX(Table15[Entire Service Line Classification], MATCH(SUMIFS(Table15[Unique ID],Table15[System-Owned Portion],E7871,Table15[If Material Anything Other than "Lead" in Column E,Was Material Ever Previously Lead?],G7871,Table15[Customer-Owned Portion],O7871),Table15[Unique ID],0),0)))</f>
        <v/>
      </c>
      <c r="X7871"/>
    </row>
    <row r="7872" spans="2:24" x14ac:dyDescent="0.35">
      <c r="B7872" s="146"/>
      <c r="C7872" s="31"/>
      <c r="D7872" s="31"/>
      <c r="E7872" s="44"/>
      <c r="F7872" s="43"/>
      <c r="G7872" s="84"/>
      <c r="H7872" s="31"/>
      <c r="I7872" s="207"/>
      <c r="J7872" s="84"/>
      <c r="K7872" s="31"/>
      <c r="L7872" s="31"/>
      <c r="M7872" s="169"/>
      <c r="N7872" s="148"/>
      <c r="O7872" s="106"/>
      <c r="P7872" s="43"/>
      <c r="Q7872" s="207"/>
      <c r="R7872" s="84"/>
      <c r="S7872" s="31"/>
      <c r="T7872" s="31"/>
      <c r="U7872" s="169"/>
      <c r="V7872" s="150"/>
      <c r="W7872" s="141" t="str" cm="1">
        <f t="array" ref="W7872">IF(SUM(LEN(B7872:V7872))=0,"",IF(OR(OR(ISBLANK(F7872),SUM(LEN(C7872),LEN(D7872))=0),AND(NOT(E7872="Unknown"),ISBLANK(J7872)),AND(NOT(O7872="Unknown"),ISBLANK(R7872))),"Missing Information", INDEX(Table15[Entire Service Line Classification], MATCH(SUMIFS(Table15[Unique ID],Table15[System-Owned Portion],E7872,Table15[If Material Anything Other than "Lead" in Column E,Was Material Ever Previously Lead?],G7872,Table15[Customer-Owned Portion],O7872),Table15[Unique ID],0),0)))</f>
        <v/>
      </c>
      <c r="X7872"/>
    </row>
    <row r="7873" spans="2:24" x14ac:dyDescent="0.35">
      <c r="B7873" s="146"/>
      <c r="C7873" s="31"/>
      <c r="D7873" s="31"/>
      <c r="E7873" s="44"/>
      <c r="F7873" s="43"/>
      <c r="G7873" s="84"/>
      <c r="H7873" s="31"/>
      <c r="I7873" s="207"/>
      <c r="J7873" s="84"/>
      <c r="K7873" s="31"/>
      <c r="L7873" s="31"/>
      <c r="M7873" s="169"/>
      <c r="N7873" s="148"/>
      <c r="O7873" s="106"/>
      <c r="P7873" s="43"/>
      <c r="Q7873" s="207"/>
      <c r="R7873" s="84"/>
      <c r="S7873" s="31"/>
      <c r="T7873" s="31"/>
      <c r="U7873" s="169"/>
      <c r="V7873" s="150"/>
      <c r="W7873" s="141" t="str" cm="1">
        <f t="array" ref="W7873">IF(SUM(LEN(B7873:V7873))=0,"",IF(OR(OR(ISBLANK(F7873),SUM(LEN(C7873),LEN(D7873))=0),AND(NOT(E7873="Unknown"),ISBLANK(J7873)),AND(NOT(O7873="Unknown"),ISBLANK(R7873))),"Missing Information", INDEX(Table15[Entire Service Line Classification], MATCH(SUMIFS(Table15[Unique ID],Table15[System-Owned Portion],E7873,Table15[If Material Anything Other than "Lead" in Column E,Was Material Ever Previously Lead?],G7873,Table15[Customer-Owned Portion],O7873),Table15[Unique ID],0),0)))</f>
        <v/>
      </c>
      <c r="X7873"/>
    </row>
    <row r="7874" spans="2:24" x14ac:dyDescent="0.35">
      <c r="B7874" s="146"/>
      <c r="C7874" s="31"/>
      <c r="D7874" s="31"/>
      <c r="E7874" s="44"/>
      <c r="F7874" s="43"/>
      <c r="G7874" s="84"/>
      <c r="H7874" s="31"/>
      <c r="I7874" s="207"/>
      <c r="J7874" s="84"/>
      <c r="K7874" s="31"/>
      <c r="L7874" s="31"/>
      <c r="M7874" s="169"/>
      <c r="N7874" s="148"/>
      <c r="O7874" s="106"/>
      <c r="P7874" s="43"/>
      <c r="Q7874" s="207"/>
      <c r="R7874" s="84"/>
      <c r="S7874" s="31"/>
      <c r="T7874" s="31"/>
      <c r="U7874" s="169"/>
      <c r="V7874" s="150"/>
      <c r="W7874" s="141" t="str" cm="1">
        <f t="array" ref="W7874">IF(SUM(LEN(B7874:V7874))=0,"",IF(OR(OR(ISBLANK(F7874),SUM(LEN(C7874),LEN(D7874))=0),AND(NOT(E7874="Unknown"),ISBLANK(J7874)),AND(NOT(O7874="Unknown"),ISBLANK(R7874))),"Missing Information", INDEX(Table15[Entire Service Line Classification], MATCH(SUMIFS(Table15[Unique ID],Table15[System-Owned Portion],E7874,Table15[If Material Anything Other than "Lead" in Column E,Was Material Ever Previously Lead?],G7874,Table15[Customer-Owned Portion],O7874),Table15[Unique ID],0),0)))</f>
        <v/>
      </c>
      <c r="X7874"/>
    </row>
    <row r="7875" spans="2:24" x14ac:dyDescent="0.35">
      <c r="B7875" s="146"/>
      <c r="C7875" s="31"/>
      <c r="D7875" s="31"/>
      <c r="E7875" s="44"/>
      <c r="F7875" s="43"/>
      <c r="G7875" s="84"/>
      <c r="H7875" s="31"/>
      <c r="I7875" s="207"/>
      <c r="J7875" s="84"/>
      <c r="K7875" s="31"/>
      <c r="L7875" s="31"/>
      <c r="M7875" s="169"/>
      <c r="N7875" s="148"/>
      <c r="O7875" s="106"/>
      <c r="P7875" s="43"/>
      <c r="Q7875" s="207"/>
      <c r="R7875" s="84"/>
      <c r="S7875" s="31"/>
      <c r="T7875" s="31"/>
      <c r="U7875" s="169"/>
      <c r="V7875" s="150"/>
      <c r="W7875" s="141" t="str" cm="1">
        <f t="array" ref="W7875">IF(SUM(LEN(B7875:V7875))=0,"",IF(OR(OR(ISBLANK(F7875),SUM(LEN(C7875),LEN(D7875))=0),AND(NOT(E7875="Unknown"),ISBLANK(J7875)),AND(NOT(O7875="Unknown"),ISBLANK(R7875))),"Missing Information", INDEX(Table15[Entire Service Line Classification], MATCH(SUMIFS(Table15[Unique ID],Table15[System-Owned Portion],E7875,Table15[If Material Anything Other than "Lead" in Column E,Was Material Ever Previously Lead?],G7875,Table15[Customer-Owned Portion],O7875),Table15[Unique ID],0),0)))</f>
        <v/>
      </c>
      <c r="X7875"/>
    </row>
    <row r="7876" spans="2:24" x14ac:dyDescent="0.35">
      <c r="B7876" s="146"/>
      <c r="C7876" s="31"/>
      <c r="D7876" s="31"/>
      <c r="E7876" s="44"/>
      <c r="F7876" s="43"/>
      <c r="G7876" s="84"/>
      <c r="H7876" s="31"/>
      <c r="I7876" s="207"/>
      <c r="J7876" s="84"/>
      <c r="K7876" s="31"/>
      <c r="L7876" s="31"/>
      <c r="M7876" s="169"/>
      <c r="N7876" s="148"/>
      <c r="O7876" s="106"/>
      <c r="P7876" s="43"/>
      <c r="Q7876" s="207"/>
      <c r="R7876" s="84"/>
      <c r="S7876" s="31"/>
      <c r="T7876" s="31"/>
      <c r="U7876" s="169"/>
      <c r="V7876" s="150"/>
      <c r="W7876" s="141" t="str" cm="1">
        <f t="array" ref="W7876">IF(SUM(LEN(B7876:V7876))=0,"",IF(OR(OR(ISBLANK(F7876),SUM(LEN(C7876),LEN(D7876))=0),AND(NOT(E7876="Unknown"),ISBLANK(J7876)),AND(NOT(O7876="Unknown"),ISBLANK(R7876))),"Missing Information", INDEX(Table15[Entire Service Line Classification], MATCH(SUMIFS(Table15[Unique ID],Table15[System-Owned Portion],E7876,Table15[If Material Anything Other than "Lead" in Column E,Was Material Ever Previously Lead?],G7876,Table15[Customer-Owned Portion],O7876),Table15[Unique ID],0),0)))</f>
        <v/>
      </c>
      <c r="X7876"/>
    </row>
    <row r="7877" spans="2:24" x14ac:dyDescent="0.35">
      <c r="B7877" s="146"/>
      <c r="C7877" s="31"/>
      <c r="D7877" s="31"/>
      <c r="E7877" s="44"/>
      <c r="F7877" s="43"/>
      <c r="G7877" s="84"/>
      <c r="H7877" s="31"/>
      <c r="I7877" s="207"/>
      <c r="J7877" s="84"/>
      <c r="K7877" s="31"/>
      <c r="L7877" s="31"/>
      <c r="M7877" s="169"/>
      <c r="N7877" s="148"/>
      <c r="O7877" s="106"/>
      <c r="P7877" s="43"/>
      <c r="Q7877" s="207"/>
      <c r="R7877" s="84"/>
      <c r="S7877" s="31"/>
      <c r="T7877" s="31"/>
      <c r="U7877" s="169"/>
      <c r="V7877" s="150"/>
      <c r="W7877" s="141" t="str" cm="1">
        <f t="array" ref="W7877">IF(SUM(LEN(B7877:V7877))=0,"",IF(OR(OR(ISBLANK(F7877),SUM(LEN(C7877),LEN(D7877))=0),AND(NOT(E7877="Unknown"),ISBLANK(J7877)),AND(NOT(O7877="Unknown"),ISBLANK(R7877))),"Missing Information", INDEX(Table15[Entire Service Line Classification], MATCH(SUMIFS(Table15[Unique ID],Table15[System-Owned Portion],E7877,Table15[If Material Anything Other than "Lead" in Column E,Was Material Ever Previously Lead?],G7877,Table15[Customer-Owned Portion],O7877),Table15[Unique ID],0),0)))</f>
        <v/>
      </c>
      <c r="X7877"/>
    </row>
    <row r="7878" spans="2:24" x14ac:dyDescent="0.35">
      <c r="B7878" s="146"/>
      <c r="C7878" s="31"/>
      <c r="D7878" s="31"/>
      <c r="E7878" s="44"/>
      <c r="F7878" s="43"/>
      <c r="G7878" s="84"/>
      <c r="H7878" s="31"/>
      <c r="I7878" s="207"/>
      <c r="J7878" s="84"/>
      <c r="K7878" s="31"/>
      <c r="L7878" s="31"/>
      <c r="M7878" s="169"/>
      <c r="N7878" s="148"/>
      <c r="O7878" s="106"/>
      <c r="P7878" s="43"/>
      <c r="Q7878" s="207"/>
      <c r="R7878" s="84"/>
      <c r="S7878" s="31"/>
      <c r="T7878" s="31"/>
      <c r="U7878" s="169"/>
      <c r="V7878" s="150"/>
      <c r="W7878" s="141" t="str" cm="1">
        <f t="array" ref="W7878">IF(SUM(LEN(B7878:V7878))=0,"",IF(OR(OR(ISBLANK(F7878),SUM(LEN(C7878),LEN(D7878))=0),AND(NOT(E7878="Unknown"),ISBLANK(J7878)),AND(NOT(O7878="Unknown"),ISBLANK(R7878))),"Missing Information", INDEX(Table15[Entire Service Line Classification], MATCH(SUMIFS(Table15[Unique ID],Table15[System-Owned Portion],E7878,Table15[If Material Anything Other than "Lead" in Column E,Was Material Ever Previously Lead?],G7878,Table15[Customer-Owned Portion],O7878),Table15[Unique ID],0),0)))</f>
        <v/>
      </c>
      <c r="X7878"/>
    </row>
    <row r="7879" spans="2:24" x14ac:dyDescent="0.35">
      <c r="B7879" s="146"/>
      <c r="C7879" s="31"/>
      <c r="D7879" s="31"/>
      <c r="E7879" s="44"/>
      <c r="F7879" s="43"/>
      <c r="G7879" s="84"/>
      <c r="H7879" s="31"/>
      <c r="I7879" s="207"/>
      <c r="J7879" s="84"/>
      <c r="K7879" s="31"/>
      <c r="L7879" s="31"/>
      <c r="M7879" s="169"/>
      <c r="N7879" s="148"/>
      <c r="O7879" s="106"/>
      <c r="P7879" s="43"/>
      <c r="Q7879" s="207"/>
      <c r="R7879" s="84"/>
      <c r="S7879" s="31"/>
      <c r="T7879" s="31"/>
      <c r="U7879" s="169"/>
      <c r="V7879" s="150"/>
      <c r="W7879" s="141" t="str" cm="1">
        <f t="array" ref="W7879">IF(SUM(LEN(B7879:V7879))=0,"",IF(OR(OR(ISBLANK(F7879),SUM(LEN(C7879),LEN(D7879))=0),AND(NOT(E7879="Unknown"),ISBLANK(J7879)),AND(NOT(O7879="Unknown"),ISBLANK(R7879))),"Missing Information", INDEX(Table15[Entire Service Line Classification], MATCH(SUMIFS(Table15[Unique ID],Table15[System-Owned Portion],E7879,Table15[If Material Anything Other than "Lead" in Column E,Was Material Ever Previously Lead?],G7879,Table15[Customer-Owned Portion],O7879),Table15[Unique ID],0),0)))</f>
        <v/>
      </c>
      <c r="X7879"/>
    </row>
    <row r="7880" spans="2:24" x14ac:dyDescent="0.35">
      <c r="B7880" s="146"/>
      <c r="C7880" s="31"/>
      <c r="D7880" s="31"/>
      <c r="E7880" s="44"/>
      <c r="F7880" s="43"/>
      <c r="G7880" s="84"/>
      <c r="H7880" s="31"/>
      <c r="I7880" s="207"/>
      <c r="J7880" s="84"/>
      <c r="K7880" s="31"/>
      <c r="L7880" s="31"/>
      <c r="M7880" s="169"/>
      <c r="N7880" s="148"/>
      <c r="O7880" s="106"/>
      <c r="P7880" s="43"/>
      <c r="Q7880" s="207"/>
      <c r="R7880" s="84"/>
      <c r="S7880" s="31"/>
      <c r="T7880" s="31"/>
      <c r="U7880" s="169"/>
      <c r="V7880" s="150"/>
      <c r="W7880" s="141" t="str" cm="1">
        <f t="array" ref="W7880">IF(SUM(LEN(B7880:V7880))=0,"",IF(OR(OR(ISBLANK(F7880),SUM(LEN(C7880),LEN(D7880))=0),AND(NOT(E7880="Unknown"),ISBLANK(J7880)),AND(NOT(O7880="Unknown"),ISBLANK(R7880))),"Missing Information", INDEX(Table15[Entire Service Line Classification], MATCH(SUMIFS(Table15[Unique ID],Table15[System-Owned Portion],E7880,Table15[If Material Anything Other than "Lead" in Column E,Was Material Ever Previously Lead?],G7880,Table15[Customer-Owned Portion],O7880),Table15[Unique ID],0),0)))</f>
        <v/>
      </c>
      <c r="X7880"/>
    </row>
    <row r="7881" spans="2:24" x14ac:dyDescent="0.35">
      <c r="B7881" s="146"/>
      <c r="C7881" s="31"/>
      <c r="D7881" s="31"/>
      <c r="E7881" s="44"/>
      <c r="F7881" s="43"/>
      <c r="G7881" s="84"/>
      <c r="H7881" s="31"/>
      <c r="I7881" s="207"/>
      <c r="J7881" s="84"/>
      <c r="K7881" s="31"/>
      <c r="L7881" s="31"/>
      <c r="M7881" s="169"/>
      <c r="N7881" s="148"/>
      <c r="O7881" s="106"/>
      <c r="P7881" s="43"/>
      <c r="Q7881" s="207"/>
      <c r="R7881" s="84"/>
      <c r="S7881" s="31"/>
      <c r="T7881" s="31"/>
      <c r="U7881" s="169"/>
      <c r="V7881" s="150"/>
      <c r="W7881" s="141" t="str" cm="1">
        <f t="array" ref="W7881">IF(SUM(LEN(B7881:V7881))=0,"",IF(OR(OR(ISBLANK(F7881),SUM(LEN(C7881),LEN(D7881))=0),AND(NOT(E7881="Unknown"),ISBLANK(J7881)),AND(NOT(O7881="Unknown"),ISBLANK(R7881))),"Missing Information", INDEX(Table15[Entire Service Line Classification], MATCH(SUMIFS(Table15[Unique ID],Table15[System-Owned Portion],E7881,Table15[If Material Anything Other than "Lead" in Column E,Was Material Ever Previously Lead?],G7881,Table15[Customer-Owned Portion],O7881),Table15[Unique ID],0),0)))</f>
        <v/>
      </c>
      <c r="X7881"/>
    </row>
    <row r="7882" spans="2:24" x14ac:dyDescent="0.35">
      <c r="B7882" s="146"/>
      <c r="C7882" s="31"/>
      <c r="D7882" s="31"/>
      <c r="E7882" s="44"/>
      <c r="F7882" s="43"/>
      <c r="G7882" s="84"/>
      <c r="H7882" s="31"/>
      <c r="I7882" s="207"/>
      <c r="J7882" s="84"/>
      <c r="K7882" s="31"/>
      <c r="L7882" s="31"/>
      <c r="M7882" s="169"/>
      <c r="N7882" s="148"/>
      <c r="O7882" s="106"/>
      <c r="P7882" s="43"/>
      <c r="Q7882" s="207"/>
      <c r="R7882" s="84"/>
      <c r="S7882" s="31"/>
      <c r="T7882" s="31"/>
      <c r="U7882" s="169"/>
      <c r="V7882" s="150"/>
      <c r="W7882" s="141" t="str" cm="1">
        <f t="array" ref="W7882">IF(SUM(LEN(B7882:V7882))=0,"",IF(OR(OR(ISBLANK(F7882),SUM(LEN(C7882),LEN(D7882))=0),AND(NOT(E7882="Unknown"),ISBLANK(J7882)),AND(NOT(O7882="Unknown"),ISBLANK(R7882))),"Missing Information", INDEX(Table15[Entire Service Line Classification], MATCH(SUMIFS(Table15[Unique ID],Table15[System-Owned Portion],E7882,Table15[If Material Anything Other than "Lead" in Column E,Was Material Ever Previously Lead?],G7882,Table15[Customer-Owned Portion],O7882),Table15[Unique ID],0),0)))</f>
        <v/>
      </c>
      <c r="X7882"/>
    </row>
    <row r="7883" spans="2:24" x14ac:dyDescent="0.35">
      <c r="B7883" s="146"/>
      <c r="C7883" s="31"/>
      <c r="D7883" s="31"/>
      <c r="E7883" s="44"/>
      <c r="F7883" s="43"/>
      <c r="G7883" s="84"/>
      <c r="H7883" s="31"/>
      <c r="I7883" s="207"/>
      <c r="J7883" s="84"/>
      <c r="K7883" s="31"/>
      <c r="L7883" s="31"/>
      <c r="M7883" s="169"/>
      <c r="N7883" s="148"/>
      <c r="O7883" s="106"/>
      <c r="P7883" s="43"/>
      <c r="Q7883" s="207"/>
      <c r="R7883" s="84"/>
      <c r="S7883" s="31"/>
      <c r="T7883" s="31"/>
      <c r="U7883" s="169"/>
      <c r="V7883" s="150"/>
      <c r="W7883" s="141" t="str" cm="1">
        <f t="array" ref="W7883">IF(SUM(LEN(B7883:V7883))=0,"",IF(OR(OR(ISBLANK(F7883),SUM(LEN(C7883),LEN(D7883))=0),AND(NOT(E7883="Unknown"),ISBLANK(J7883)),AND(NOT(O7883="Unknown"),ISBLANK(R7883))),"Missing Information", INDEX(Table15[Entire Service Line Classification], MATCH(SUMIFS(Table15[Unique ID],Table15[System-Owned Portion],E7883,Table15[If Material Anything Other than "Lead" in Column E,Was Material Ever Previously Lead?],G7883,Table15[Customer-Owned Portion],O7883),Table15[Unique ID],0),0)))</f>
        <v/>
      </c>
      <c r="X7883"/>
    </row>
    <row r="7884" spans="2:24" x14ac:dyDescent="0.35">
      <c r="B7884" s="146"/>
      <c r="C7884" s="31"/>
      <c r="D7884" s="31"/>
      <c r="E7884" s="44"/>
      <c r="F7884" s="43"/>
      <c r="G7884" s="84"/>
      <c r="H7884" s="31"/>
      <c r="I7884" s="207"/>
      <c r="J7884" s="84"/>
      <c r="K7884" s="31"/>
      <c r="L7884" s="31"/>
      <c r="M7884" s="169"/>
      <c r="N7884" s="148"/>
      <c r="O7884" s="106"/>
      <c r="P7884" s="43"/>
      <c r="Q7884" s="207"/>
      <c r="R7884" s="84"/>
      <c r="S7884" s="31"/>
      <c r="T7884" s="31"/>
      <c r="U7884" s="169"/>
      <c r="V7884" s="150"/>
      <c r="W7884" s="141" t="str" cm="1">
        <f t="array" ref="W7884">IF(SUM(LEN(B7884:V7884))=0,"",IF(OR(OR(ISBLANK(F7884),SUM(LEN(C7884),LEN(D7884))=0),AND(NOT(E7884="Unknown"),ISBLANK(J7884)),AND(NOT(O7884="Unknown"),ISBLANK(R7884))),"Missing Information", INDEX(Table15[Entire Service Line Classification], MATCH(SUMIFS(Table15[Unique ID],Table15[System-Owned Portion],E7884,Table15[If Material Anything Other than "Lead" in Column E,Was Material Ever Previously Lead?],G7884,Table15[Customer-Owned Portion],O7884),Table15[Unique ID],0),0)))</f>
        <v/>
      </c>
      <c r="X7884"/>
    </row>
    <row r="7885" spans="2:24" x14ac:dyDescent="0.35">
      <c r="B7885" s="146"/>
      <c r="C7885" s="31"/>
      <c r="D7885" s="31"/>
      <c r="E7885" s="44"/>
      <c r="F7885" s="43"/>
      <c r="G7885" s="84"/>
      <c r="H7885" s="31"/>
      <c r="I7885" s="207"/>
      <c r="J7885" s="84"/>
      <c r="K7885" s="31"/>
      <c r="L7885" s="31"/>
      <c r="M7885" s="169"/>
      <c r="N7885" s="148"/>
      <c r="O7885" s="106"/>
      <c r="P7885" s="43"/>
      <c r="Q7885" s="207"/>
      <c r="R7885" s="84"/>
      <c r="S7885" s="31"/>
      <c r="T7885" s="31"/>
      <c r="U7885" s="169"/>
      <c r="V7885" s="150"/>
      <c r="W7885" s="141" t="str" cm="1">
        <f t="array" ref="W7885">IF(SUM(LEN(B7885:V7885))=0,"",IF(OR(OR(ISBLANK(F7885),SUM(LEN(C7885),LEN(D7885))=0),AND(NOT(E7885="Unknown"),ISBLANK(J7885)),AND(NOT(O7885="Unknown"),ISBLANK(R7885))),"Missing Information", INDEX(Table15[Entire Service Line Classification], MATCH(SUMIFS(Table15[Unique ID],Table15[System-Owned Portion],E7885,Table15[If Material Anything Other than "Lead" in Column E,Was Material Ever Previously Lead?],G7885,Table15[Customer-Owned Portion],O7885),Table15[Unique ID],0),0)))</f>
        <v/>
      </c>
      <c r="X7885"/>
    </row>
    <row r="7886" spans="2:24" x14ac:dyDescent="0.35">
      <c r="B7886" s="146"/>
      <c r="C7886" s="31"/>
      <c r="D7886" s="31"/>
      <c r="E7886" s="44"/>
      <c r="F7886" s="43"/>
      <c r="G7886" s="84"/>
      <c r="H7886" s="31"/>
      <c r="I7886" s="207"/>
      <c r="J7886" s="84"/>
      <c r="K7886" s="31"/>
      <c r="L7886" s="31"/>
      <c r="M7886" s="169"/>
      <c r="N7886" s="148"/>
      <c r="O7886" s="106"/>
      <c r="P7886" s="43"/>
      <c r="Q7886" s="207"/>
      <c r="R7886" s="84"/>
      <c r="S7886" s="31"/>
      <c r="T7886" s="31"/>
      <c r="U7886" s="169"/>
      <c r="V7886" s="150"/>
      <c r="W7886" s="141" t="str" cm="1">
        <f t="array" ref="W7886">IF(SUM(LEN(B7886:V7886))=0,"",IF(OR(OR(ISBLANK(F7886),SUM(LEN(C7886),LEN(D7886))=0),AND(NOT(E7886="Unknown"),ISBLANK(J7886)),AND(NOT(O7886="Unknown"),ISBLANK(R7886))),"Missing Information", INDEX(Table15[Entire Service Line Classification], MATCH(SUMIFS(Table15[Unique ID],Table15[System-Owned Portion],E7886,Table15[If Material Anything Other than "Lead" in Column E,Was Material Ever Previously Lead?],G7886,Table15[Customer-Owned Portion],O7886),Table15[Unique ID],0),0)))</f>
        <v/>
      </c>
      <c r="X7886"/>
    </row>
    <row r="7887" spans="2:24" x14ac:dyDescent="0.35">
      <c r="B7887" s="146"/>
      <c r="C7887" s="31"/>
      <c r="D7887" s="31"/>
      <c r="E7887" s="44"/>
      <c r="F7887" s="43"/>
      <c r="G7887" s="84"/>
      <c r="H7887" s="31"/>
      <c r="I7887" s="207"/>
      <c r="J7887" s="84"/>
      <c r="K7887" s="31"/>
      <c r="L7887" s="31"/>
      <c r="M7887" s="169"/>
      <c r="N7887" s="148"/>
      <c r="O7887" s="106"/>
      <c r="P7887" s="43"/>
      <c r="Q7887" s="207"/>
      <c r="R7887" s="84"/>
      <c r="S7887" s="31"/>
      <c r="T7887" s="31"/>
      <c r="U7887" s="169"/>
      <c r="V7887" s="150"/>
      <c r="W7887" s="141" t="str" cm="1">
        <f t="array" ref="W7887">IF(SUM(LEN(B7887:V7887))=0,"",IF(OR(OR(ISBLANK(F7887),SUM(LEN(C7887),LEN(D7887))=0),AND(NOT(E7887="Unknown"),ISBLANK(J7887)),AND(NOT(O7887="Unknown"),ISBLANK(R7887))),"Missing Information", INDEX(Table15[Entire Service Line Classification], MATCH(SUMIFS(Table15[Unique ID],Table15[System-Owned Portion],E7887,Table15[If Material Anything Other than "Lead" in Column E,Was Material Ever Previously Lead?],G7887,Table15[Customer-Owned Portion],O7887),Table15[Unique ID],0),0)))</f>
        <v/>
      </c>
      <c r="X7887"/>
    </row>
    <row r="7888" spans="2:24" x14ac:dyDescent="0.35">
      <c r="B7888" s="146"/>
      <c r="C7888" s="31"/>
      <c r="D7888" s="31"/>
      <c r="E7888" s="44"/>
      <c r="F7888" s="43"/>
      <c r="G7888" s="84"/>
      <c r="H7888" s="31"/>
      <c r="I7888" s="207"/>
      <c r="J7888" s="84"/>
      <c r="K7888" s="31"/>
      <c r="L7888" s="31"/>
      <c r="M7888" s="169"/>
      <c r="N7888" s="148"/>
      <c r="O7888" s="106"/>
      <c r="P7888" s="43"/>
      <c r="Q7888" s="207"/>
      <c r="R7888" s="84"/>
      <c r="S7888" s="31"/>
      <c r="T7888" s="31"/>
      <c r="U7888" s="169"/>
      <c r="V7888" s="150"/>
      <c r="W7888" s="141" t="str" cm="1">
        <f t="array" ref="W7888">IF(SUM(LEN(B7888:V7888))=0,"",IF(OR(OR(ISBLANK(F7888),SUM(LEN(C7888),LEN(D7888))=0),AND(NOT(E7888="Unknown"),ISBLANK(J7888)),AND(NOT(O7888="Unknown"),ISBLANK(R7888))),"Missing Information", INDEX(Table15[Entire Service Line Classification], MATCH(SUMIFS(Table15[Unique ID],Table15[System-Owned Portion],E7888,Table15[If Material Anything Other than "Lead" in Column E,Was Material Ever Previously Lead?],G7888,Table15[Customer-Owned Portion],O7888),Table15[Unique ID],0),0)))</f>
        <v/>
      </c>
      <c r="X7888"/>
    </row>
    <row r="7889" spans="2:24" x14ac:dyDescent="0.35">
      <c r="B7889" s="146"/>
      <c r="C7889" s="31"/>
      <c r="D7889" s="31"/>
      <c r="E7889" s="44"/>
      <c r="F7889" s="43"/>
      <c r="G7889" s="84"/>
      <c r="H7889" s="31"/>
      <c r="I7889" s="207"/>
      <c r="J7889" s="84"/>
      <c r="K7889" s="31"/>
      <c r="L7889" s="31"/>
      <c r="M7889" s="169"/>
      <c r="N7889" s="148"/>
      <c r="O7889" s="106"/>
      <c r="P7889" s="43"/>
      <c r="Q7889" s="207"/>
      <c r="R7889" s="84"/>
      <c r="S7889" s="31"/>
      <c r="T7889" s="31"/>
      <c r="U7889" s="169"/>
      <c r="V7889" s="150"/>
      <c r="W7889" s="141" t="str" cm="1">
        <f t="array" ref="W7889">IF(SUM(LEN(B7889:V7889))=0,"",IF(OR(OR(ISBLANK(F7889),SUM(LEN(C7889),LEN(D7889))=0),AND(NOT(E7889="Unknown"),ISBLANK(J7889)),AND(NOT(O7889="Unknown"),ISBLANK(R7889))),"Missing Information", INDEX(Table15[Entire Service Line Classification], MATCH(SUMIFS(Table15[Unique ID],Table15[System-Owned Portion],E7889,Table15[If Material Anything Other than "Lead" in Column E,Was Material Ever Previously Lead?],G7889,Table15[Customer-Owned Portion],O7889),Table15[Unique ID],0),0)))</f>
        <v/>
      </c>
      <c r="X7889"/>
    </row>
    <row r="7890" spans="2:24" x14ac:dyDescent="0.35">
      <c r="B7890" s="146"/>
      <c r="C7890" s="31"/>
      <c r="D7890" s="31"/>
      <c r="E7890" s="44"/>
      <c r="F7890" s="43"/>
      <c r="G7890" s="84"/>
      <c r="H7890" s="31"/>
      <c r="I7890" s="207"/>
      <c r="J7890" s="84"/>
      <c r="K7890" s="31"/>
      <c r="L7890" s="31"/>
      <c r="M7890" s="169"/>
      <c r="N7890" s="148"/>
      <c r="O7890" s="106"/>
      <c r="P7890" s="43"/>
      <c r="Q7890" s="207"/>
      <c r="R7890" s="84"/>
      <c r="S7890" s="31"/>
      <c r="T7890" s="31"/>
      <c r="U7890" s="169"/>
      <c r="V7890" s="150"/>
      <c r="W7890" s="141" t="str" cm="1">
        <f t="array" ref="W7890">IF(SUM(LEN(B7890:V7890))=0,"",IF(OR(OR(ISBLANK(F7890),SUM(LEN(C7890),LEN(D7890))=0),AND(NOT(E7890="Unknown"),ISBLANK(J7890)),AND(NOT(O7890="Unknown"),ISBLANK(R7890))),"Missing Information", INDEX(Table15[Entire Service Line Classification], MATCH(SUMIFS(Table15[Unique ID],Table15[System-Owned Portion],E7890,Table15[If Material Anything Other than "Lead" in Column E,Was Material Ever Previously Lead?],G7890,Table15[Customer-Owned Portion],O7890),Table15[Unique ID],0),0)))</f>
        <v/>
      </c>
      <c r="X7890"/>
    </row>
    <row r="7891" spans="2:24" x14ac:dyDescent="0.35">
      <c r="B7891" s="146"/>
      <c r="C7891" s="31"/>
      <c r="D7891" s="31"/>
      <c r="E7891" s="44"/>
      <c r="F7891" s="43"/>
      <c r="G7891" s="84"/>
      <c r="H7891" s="31"/>
      <c r="I7891" s="207"/>
      <c r="J7891" s="84"/>
      <c r="K7891" s="31"/>
      <c r="L7891" s="31"/>
      <c r="M7891" s="169"/>
      <c r="N7891" s="148"/>
      <c r="O7891" s="106"/>
      <c r="P7891" s="43"/>
      <c r="Q7891" s="207"/>
      <c r="R7891" s="84"/>
      <c r="S7891" s="31"/>
      <c r="T7891" s="31"/>
      <c r="U7891" s="169"/>
      <c r="V7891" s="150"/>
      <c r="W7891" s="141" t="str" cm="1">
        <f t="array" ref="W7891">IF(SUM(LEN(B7891:V7891))=0,"",IF(OR(OR(ISBLANK(F7891),SUM(LEN(C7891),LEN(D7891))=0),AND(NOT(E7891="Unknown"),ISBLANK(J7891)),AND(NOT(O7891="Unknown"),ISBLANK(R7891))),"Missing Information", INDEX(Table15[Entire Service Line Classification], MATCH(SUMIFS(Table15[Unique ID],Table15[System-Owned Portion],E7891,Table15[If Material Anything Other than "Lead" in Column E,Was Material Ever Previously Lead?],G7891,Table15[Customer-Owned Portion],O7891),Table15[Unique ID],0),0)))</f>
        <v/>
      </c>
      <c r="X7891"/>
    </row>
    <row r="7892" spans="2:24" x14ac:dyDescent="0.35">
      <c r="B7892" s="146"/>
      <c r="C7892" s="31"/>
      <c r="D7892" s="31"/>
      <c r="E7892" s="44"/>
      <c r="F7892" s="43"/>
      <c r="G7892" s="84"/>
      <c r="H7892" s="31"/>
      <c r="I7892" s="207"/>
      <c r="J7892" s="84"/>
      <c r="K7892" s="31"/>
      <c r="L7892" s="31"/>
      <c r="M7892" s="169"/>
      <c r="N7892" s="148"/>
      <c r="O7892" s="106"/>
      <c r="P7892" s="43"/>
      <c r="Q7892" s="207"/>
      <c r="R7892" s="84"/>
      <c r="S7892" s="31"/>
      <c r="T7892" s="31"/>
      <c r="U7892" s="169"/>
      <c r="V7892" s="150"/>
      <c r="W7892" s="141" t="str" cm="1">
        <f t="array" ref="W7892">IF(SUM(LEN(B7892:V7892))=0,"",IF(OR(OR(ISBLANK(F7892),SUM(LEN(C7892),LEN(D7892))=0),AND(NOT(E7892="Unknown"),ISBLANK(J7892)),AND(NOT(O7892="Unknown"),ISBLANK(R7892))),"Missing Information", INDEX(Table15[Entire Service Line Classification], MATCH(SUMIFS(Table15[Unique ID],Table15[System-Owned Portion],E7892,Table15[If Material Anything Other than "Lead" in Column E,Was Material Ever Previously Lead?],G7892,Table15[Customer-Owned Portion],O7892),Table15[Unique ID],0),0)))</f>
        <v/>
      </c>
      <c r="X7892"/>
    </row>
    <row r="7893" spans="2:24" x14ac:dyDescent="0.35">
      <c r="B7893" s="146"/>
      <c r="C7893" s="31"/>
      <c r="D7893" s="31"/>
      <c r="E7893" s="44"/>
      <c r="F7893" s="43"/>
      <c r="G7893" s="84"/>
      <c r="H7893" s="31"/>
      <c r="I7893" s="207"/>
      <c r="J7893" s="84"/>
      <c r="K7893" s="31"/>
      <c r="L7893" s="31"/>
      <c r="M7893" s="169"/>
      <c r="N7893" s="148"/>
      <c r="O7893" s="106"/>
      <c r="P7893" s="43"/>
      <c r="Q7893" s="207"/>
      <c r="R7893" s="84"/>
      <c r="S7893" s="31"/>
      <c r="T7893" s="31"/>
      <c r="U7893" s="169"/>
      <c r="V7893" s="150"/>
      <c r="W7893" s="141" t="str" cm="1">
        <f t="array" ref="W7893">IF(SUM(LEN(B7893:V7893))=0,"",IF(OR(OR(ISBLANK(F7893),SUM(LEN(C7893),LEN(D7893))=0),AND(NOT(E7893="Unknown"),ISBLANK(J7893)),AND(NOT(O7893="Unknown"),ISBLANK(R7893))),"Missing Information", INDEX(Table15[Entire Service Line Classification], MATCH(SUMIFS(Table15[Unique ID],Table15[System-Owned Portion],E7893,Table15[If Material Anything Other than "Lead" in Column E,Was Material Ever Previously Lead?],G7893,Table15[Customer-Owned Portion],O7893),Table15[Unique ID],0),0)))</f>
        <v/>
      </c>
      <c r="X7893"/>
    </row>
    <row r="7894" spans="2:24" x14ac:dyDescent="0.35">
      <c r="B7894" s="146"/>
      <c r="C7894" s="31"/>
      <c r="D7894" s="31"/>
      <c r="E7894" s="44"/>
      <c r="F7894" s="43"/>
      <c r="G7894" s="84"/>
      <c r="H7894" s="31"/>
      <c r="I7894" s="207"/>
      <c r="J7894" s="84"/>
      <c r="K7894" s="31"/>
      <c r="L7894" s="31"/>
      <c r="M7894" s="169"/>
      <c r="N7894" s="148"/>
      <c r="O7894" s="106"/>
      <c r="P7894" s="43"/>
      <c r="Q7894" s="207"/>
      <c r="R7894" s="84"/>
      <c r="S7894" s="31"/>
      <c r="T7894" s="31"/>
      <c r="U7894" s="169"/>
      <c r="V7894" s="150"/>
      <c r="W7894" s="141" t="str" cm="1">
        <f t="array" ref="W7894">IF(SUM(LEN(B7894:V7894))=0,"",IF(OR(OR(ISBLANK(F7894),SUM(LEN(C7894),LEN(D7894))=0),AND(NOT(E7894="Unknown"),ISBLANK(J7894)),AND(NOT(O7894="Unknown"),ISBLANK(R7894))),"Missing Information", INDEX(Table15[Entire Service Line Classification], MATCH(SUMIFS(Table15[Unique ID],Table15[System-Owned Portion],E7894,Table15[If Material Anything Other than "Lead" in Column E,Was Material Ever Previously Lead?],G7894,Table15[Customer-Owned Portion],O7894),Table15[Unique ID],0),0)))</f>
        <v/>
      </c>
      <c r="X7894"/>
    </row>
    <row r="7895" spans="2:24" x14ac:dyDescent="0.35">
      <c r="B7895" s="146"/>
      <c r="C7895" s="31"/>
      <c r="D7895" s="31"/>
      <c r="E7895" s="44"/>
      <c r="F7895" s="43"/>
      <c r="G7895" s="84"/>
      <c r="H7895" s="31"/>
      <c r="I7895" s="207"/>
      <c r="J7895" s="84"/>
      <c r="K7895" s="31"/>
      <c r="L7895" s="31"/>
      <c r="M7895" s="169"/>
      <c r="N7895" s="148"/>
      <c r="O7895" s="106"/>
      <c r="P7895" s="43"/>
      <c r="Q7895" s="207"/>
      <c r="R7895" s="84"/>
      <c r="S7895" s="31"/>
      <c r="T7895" s="31"/>
      <c r="U7895" s="169"/>
      <c r="V7895" s="150"/>
      <c r="W7895" s="141" t="str" cm="1">
        <f t="array" ref="W7895">IF(SUM(LEN(B7895:V7895))=0,"",IF(OR(OR(ISBLANK(F7895),SUM(LEN(C7895),LEN(D7895))=0),AND(NOT(E7895="Unknown"),ISBLANK(J7895)),AND(NOT(O7895="Unknown"),ISBLANK(R7895))),"Missing Information", INDEX(Table15[Entire Service Line Classification], MATCH(SUMIFS(Table15[Unique ID],Table15[System-Owned Portion],E7895,Table15[If Material Anything Other than "Lead" in Column E,Was Material Ever Previously Lead?],G7895,Table15[Customer-Owned Portion],O7895),Table15[Unique ID],0),0)))</f>
        <v/>
      </c>
      <c r="X7895"/>
    </row>
    <row r="7896" spans="2:24" x14ac:dyDescent="0.35">
      <c r="B7896" s="146"/>
      <c r="C7896" s="31"/>
      <c r="D7896" s="31"/>
      <c r="E7896" s="44"/>
      <c r="F7896" s="43"/>
      <c r="G7896" s="84"/>
      <c r="H7896" s="31"/>
      <c r="I7896" s="207"/>
      <c r="J7896" s="84"/>
      <c r="K7896" s="31"/>
      <c r="L7896" s="31"/>
      <c r="M7896" s="169"/>
      <c r="N7896" s="148"/>
      <c r="O7896" s="106"/>
      <c r="P7896" s="43"/>
      <c r="Q7896" s="207"/>
      <c r="R7896" s="84"/>
      <c r="S7896" s="31"/>
      <c r="T7896" s="31"/>
      <c r="U7896" s="169"/>
      <c r="V7896" s="150"/>
      <c r="W7896" s="141" t="str" cm="1">
        <f t="array" ref="W7896">IF(SUM(LEN(B7896:V7896))=0,"",IF(OR(OR(ISBLANK(F7896),SUM(LEN(C7896),LEN(D7896))=0),AND(NOT(E7896="Unknown"),ISBLANK(J7896)),AND(NOT(O7896="Unknown"),ISBLANK(R7896))),"Missing Information", INDEX(Table15[Entire Service Line Classification], MATCH(SUMIFS(Table15[Unique ID],Table15[System-Owned Portion],E7896,Table15[If Material Anything Other than "Lead" in Column E,Was Material Ever Previously Lead?],G7896,Table15[Customer-Owned Portion],O7896),Table15[Unique ID],0),0)))</f>
        <v/>
      </c>
      <c r="X7896"/>
    </row>
    <row r="7897" spans="2:24" x14ac:dyDescent="0.35">
      <c r="B7897" s="146"/>
      <c r="C7897" s="31"/>
      <c r="D7897" s="31"/>
      <c r="E7897" s="44"/>
      <c r="F7897" s="43"/>
      <c r="G7897" s="84"/>
      <c r="H7897" s="31"/>
      <c r="I7897" s="207"/>
      <c r="J7897" s="84"/>
      <c r="K7897" s="31"/>
      <c r="L7897" s="31"/>
      <c r="M7897" s="169"/>
      <c r="N7897" s="148"/>
      <c r="O7897" s="106"/>
      <c r="P7897" s="43"/>
      <c r="Q7897" s="207"/>
      <c r="R7897" s="84"/>
      <c r="S7897" s="31"/>
      <c r="T7897" s="31"/>
      <c r="U7897" s="169"/>
      <c r="V7897" s="150"/>
      <c r="W7897" s="141" t="str" cm="1">
        <f t="array" ref="W7897">IF(SUM(LEN(B7897:V7897))=0,"",IF(OR(OR(ISBLANK(F7897),SUM(LEN(C7897),LEN(D7897))=0),AND(NOT(E7897="Unknown"),ISBLANK(J7897)),AND(NOT(O7897="Unknown"),ISBLANK(R7897))),"Missing Information", INDEX(Table15[Entire Service Line Classification], MATCH(SUMIFS(Table15[Unique ID],Table15[System-Owned Portion],E7897,Table15[If Material Anything Other than "Lead" in Column E,Was Material Ever Previously Lead?],G7897,Table15[Customer-Owned Portion],O7897),Table15[Unique ID],0),0)))</f>
        <v/>
      </c>
      <c r="X7897"/>
    </row>
    <row r="7898" spans="2:24" x14ac:dyDescent="0.35">
      <c r="B7898" s="146"/>
      <c r="C7898" s="31"/>
      <c r="D7898" s="31"/>
      <c r="E7898" s="44"/>
      <c r="F7898" s="43"/>
      <c r="G7898" s="84"/>
      <c r="H7898" s="31"/>
      <c r="I7898" s="207"/>
      <c r="J7898" s="84"/>
      <c r="K7898" s="31"/>
      <c r="L7898" s="31"/>
      <c r="M7898" s="169"/>
      <c r="N7898" s="148"/>
      <c r="O7898" s="106"/>
      <c r="P7898" s="43"/>
      <c r="Q7898" s="207"/>
      <c r="R7898" s="84"/>
      <c r="S7898" s="31"/>
      <c r="T7898" s="31"/>
      <c r="U7898" s="169"/>
      <c r="V7898" s="150"/>
      <c r="W7898" s="141" t="str" cm="1">
        <f t="array" ref="W7898">IF(SUM(LEN(B7898:V7898))=0,"",IF(OR(OR(ISBLANK(F7898),SUM(LEN(C7898),LEN(D7898))=0),AND(NOT(E7898="Unknown"),ISBLANK(J7898)),AND(NOT(O7898="Unknown"),ISBLANK(R7898))),"Missing Information", INDEX(Table15[Entire Service Line Classification], MATCH(SUMIFS(Table15[Unique ID],Table15[System-Owned Portion],E7898,Table15[If Material Anything Other than "Lead" in Column E,Was Material Ever Previously Lead?],G7898,Table15[Customer-Owned Portion],O7898),Table15[Unique ID],0),0)))</f>
        <v/>
      </c>
      <c r="X7898"/>
    </row>
    <row r="7899" spans="2:24" x14ac:dyDescent="0.35">
      <c r="B7899" s="146"/>
      <c r="C7899" s="31"/>
      <c r="D7899" s="31"/>
      <c r="E7899" s="44"/>
      <c r="F7899" s="43"/>
      <c r="G7899" s="84"/>
      <c r="H7899" s="31"/>
      <c r="I7899" s="207"/>
      <c r="J7899" s="84"/>
      <c r="K7899" s="31"/>
      <c r="L7899" s="31"/>
      <c r="M7899" s="169"/>
      <c r="N7899" s="148"/>
      <c r="O7899" s="106"/>
      <c r="P7899" s="43"/>
      <c r="Q7899" s="207"/>
      <c r="R7899" s="84"/>
      <c r="S7899" s="31"/>
      <c r="T7899" s="31"/>
      <c r="U7899" s="169"/>
      <c r="V7899" s="150"/>
      <c r="W7899" s="141" t="str" cm="1">
        <f t="array" ref="W7899">IF(SUM(LEN(B7899:V7899))=0,"",IF(OR(OR(ISBLANK(F7899),SUM(LEN(C7899),LEN(D7899))=0),AND(NOT(E7899="Unknown"),ISBLANK(J7899)),AND(NOT(O7899="Unknown"),ISBLANK(R7899))),"Missing Information", INDEX(Table15[Entire Service Line Classification], MATCH(SUMIFS(Table15[Unique ID],Table15[System-Owned Portion],E7899,Table15[If Material Anything Other than "Lead" in Column E,Was Material Ever Previously Lead?],G7899,Table15[Customer-Owned Portion],O7899),Table15[Unique ID],0),0)))</f>
        <v/>
      </c>
      <c r="X7899"/>
    </row>
    <row r="7900" spans="2:24" x14ac:dyDescent="0.35">
      <c r="B7900" s="146"/>
      <c r="C7900" s="31"/>
      <c r="D7900" s="31"/>
      <c r="E7900" s="44"/>
      <c r="F7900" s="43"/>
      <c r="G7900" s="84"/>
      <c r="H7900" s="31"/>
      <c r="I7900" s="207"/>
      <c r="J7900" s="84"/>
      <c r="K7900" s="31"/>
      <c r="L7900" s="31"/>
      <c r="M7900" s="169"/>
      <c r="N7900" s="148"/>
      <c r="O7900" s="106"/>
      <c r="P7900" s="43"/>
      <c r="Q7900" s="207"/>
      <c r="R7900" s="84"/>
      <c r="S7900" s="31"/>
      <c r="T7900" s="31"/>
      <c r="U7900" s="169"/>
      <c r="V7900" s="150"/>
      <c r="W7900" s="141" t="str" cm="1">
        <f t="array" ref="W7900">IF(SUM(LEN(B7900:V7900))=0,"",IF(OR(OR(ISBLANK(F7900),SUM(LEN(C7900),LEN(D7900))=0),AND(NOT(E7900="Unknown"),ISBLANK(J7900)),AND(NOT(O7900="Unknown"),ISBLANK(R7900))),"Missing Information", INDEX(Table15[Entire Service Line Classification], MATCH(SUMIFS(Table15[Unique ID],Table15[System-Owned Portion],E7900,Table15[If Material Anything Other than "Lead" in Column E,Was Material Ever Previously Lead?],G7900,Table15[Customer-Owned Portion],O7900),Table15[Unique ID],0),0)))</f>
        <v/>
      </c>
      <c r="X7900"/>
    </row>
    <row r="7901" spans="2:24" x14ac:dyDescent="0.35">
      <c r="B7901" s="146"/>
      <c r="C7901" s="31"/>
      <c r="D7901" s="31"/>
      <c r="E7901" s="44"/>
      <c r="F7901" s="43"/>
      <c r="G7901" s="84"/>
      <c r="H7901" s="31"/>
      <c r="I7901" s="207"/>
      <c r="J7901" s="84"/>
      <c r="K7901" s="31"/>
      <c r="L7901" s="31"/>
      <c r="M7901" s="169"/>
      <c r="N7901" s="148"/>
      <c r="O7901" s="106"/>
      <c r="P7901" s="43"/>
      <c r="Q7901" s="207"/>
      <c r="R7901" s="84"/>
      <c r="S7901" s="31"/>
      <c r="T7901" s="31"/>
      <c r="U7901" s="169"/>
      <c r="V7901" s="150"/>
      <c r="W7901" s="141" t="str" cm="1">
        <f t="array" ref="W7901">IF(SUM(LEN(B7901:V7901))=0,"",IF(OR(OR(ISBLANK(F7901),SUM(LEN(C7901),LEN(D7901))=0),AND(NOT(E7901="Unknown"),ISBLANK(J7901)),AND(NOT(O7901="Unknown"),ISBLANK(R7901))),"Missing Information", INDEX(Table15[Entire Service Line Classification], MATCH(SUMIFS(Table15[Unique ID],Table15[System-Owned Portion],E7901,Table15[If Material Anything Other than "Lead" in Column E,Was Material Ever Previously Lead?],G7901,Table15[Customer-Owned Portion],O7901),Table15[Unique ID],0),0)))</f>
        <v/>
      </c>
      <c r="X7901"/>
    </row>
    <row r="7902" spans="2:24" x14ac:dyDescent="0.35">
      <c r="B7902" s="146"/>
      <c r="C7902" s="31"/>
      <c r="D7902" s="31"/>
      <c r="E7902" s="44"/>
      <c r="F7902" s="43"/>
      <c r="G7902" s="84"/>
      <c r="H7902" s="31"/>
      <c r="I7902" s="207"/>
      <c r="J7902" s="84"/>
      <c r="K7902" s="31"/>
      <c r="L7902" s="31"/>
      <c r="M7902" s="169"/>
      <c r="N7902" s="148"/>
      <c r="O7902" s="106"/>
      <c r="P7902" s="43"/>
      <c r="Q7902" s="207"/>
      <c r="R7902" s="84"/>
      <c r="S7902" s="31"/>
      <c r="T7902" s="31"/>
      <c r="U7902" s="169"/>
      <c r="V7902" s="150"/>
      <c r="W7902" s="141" t="str" cm="1">
        <f t="array" ref="W7902">IF(SUM(LEN(B7902:V7902))=0,"",IF(OR(OR(ISBLANK(F7902),SUM(LEN(C7902),LEN(D7902))=0),AND(NOT(E7902="Unknown"),ISBLANK(J7902)),AND(NOT(O7902="Unknown"),ISBLANK(R7902))),"Missing Information", INDEX(Table15[Entire Service Line Classification], MATCH(SUMIFS(Table15[Unique ID],Table15[System-Owned Portion],E7902,Table15[If Material Anything Other than "Lead" in Column E,Was Material Ever Previously Lead?],G7902,Table15[Customer-Owned Portion],O7902),Table15[Unique ID],0),0)))</f>
        <v/>
      </c>
      <c r="X7902"/>
    </row>
    <row r="7903" spans="2:24" x14ac:dyDescent="0.35">
      <c r="B7903" s="146"/>
      <c r="C7903" s="31"/>
      <c r="D7903" s="31"/>
      <c r="E7903" s="44"/>
      <c r="F7903" s="43"/>
      <c r="G7903" s="84"/>
      <c r="H7903" s="31"/>
      <c r="I7903" s="207"/>
      <c r="J7903" s="84"/>
      <c r="K7903" s="31"/>
      <c r="L7903" s="31"/>
      <c r="M7903" s="169"/>
      <c r="N7903" s="148"/>
      <c r="O7903" s="106"/>
      <c r="P7903" s="43"/>
      <c r="Q7903" s="207"/>
      <c r="R7903" s="84"/>
      <c r="S7903" s="31"/>
      <c r="T7903" s="31"/>
      <c r="U7903" s="169"/>
      <c r="V7903" s="150"/>
      <c r="W7903" s="141" t="str" cm="1">
        <f t="array" ref="W7903">IF(SUM(LEN(B7903:V7903))=0,"",IF(OR(OR(ISBLANK(F7903),SUM(LEN(C7903),LEN(D7903))=0),AND(NOT(E7903="Unknown"),ISBLANK(J7903)),AND(NOT(O7903="Unknown"),ISBLANK(R7903))),"Missing Information", INDEX(Table15[Entire Service Line Classification], MATCH(SUMIFS(Table15[Unique ID],Table15[System-Owned Portion],E7903,Table15[If Material Anything Other than "Lead" in Column E,Was Material Ever Previously Lead?],G7903,Table15[Customer-Owned Portion],O7903),Table15[Unique ID],0),0)))</f>
        <v/>
      </c>
      <c r="X7903"/>
    </row>
    <row r="7904" spans="2:24" x14ac:dyDescent="0.35">
      <c r="B7904" s="146"/>
      <c r="C7904" s="31"/>
      <c r="D7904" s="31"/>
      <c r="E7904" s="44"/>
      <c r="F7904" s="43"/>
      <c r="G7904" s="84"/>
      <c r="H7904" s="31"/>
      <c r="I7904" s="207"/>
      <c r="J7904" s="84"/>
      <c r="K7904" s="31"/>
      <c r="L7904" s="31"/>
      <c r="M7904" s="169"/>
      <c r="N7904" s="148"/>
      <c r="O7904" s="106"/>
      <c r="P7904" s="43"/>
      <c r="Q7904" s="207"/>
      <c r="R7904" s="84"/>
      <c r="S7904" s="31"/>
      <c r="T7904" s="31"/>
      <c r="U7904" s="169"/>
      <c r="V7904" s="150"/>
      <c r="W7904" s="141" t="str" cm="1">
        <f t="array" ref="W7904">IF(SUM(LEN(B7904:V7904))=0,"",IF(OR(OR(ISBLANK(F7904),SUM(LEN(C7904),LEN(D7904))=0),AND(NOT(E7904="Unknown"),ISBLANK(J7904)),AND(NOT(O7904="Unknown"),ISBLANK(R7904))),"Missing Information", INDEX(Table15[Entire Service Line Classification], MATCH(SUMIFS(Table15[Unique ID],Table15[System-Owned Portion],E7904,Table15[If Material Anything Other than "Lead" in Column E,Was Material Ever Previously Lead?],G7904,Table15[Customer-Owned Portion],O7904),Table15[Unique ID],0),0)))</f>
        <v/>
      </c>
      <c r="X7904"/>
    </row>
    <row r="7905" spans="2:24" x14ac:dyDescent="0.35">
      <c r="B7905" s="146"/>
      <c r="C7905" s="31"/>
      <c r="D7905" s="31"/>
      <c r="E7905" s="44"/>
      <c r="F7905" s="43"/>
      <c r="G7905" s="84"/>
      <c r="H7905" s="31"/>
      <c r="I7905" s="207"/>
      <c r="J7905" s="84"/>
      <c r="K7905" s="31"/>
      <c r="L7905" s="31"/>
      <c r="M7905" s="169"/>
      <c r="N7905" s="148"/>
      <c r="O7905" s="106"/>
      <c r="P7905" s="43"/>
      <c r="Q7905" s="207"/>
      <c r="R7905" s="84"/>
      <c r="S7905" s="31"/>
      <c r="T7905" s="31"/>
      <c r="U7905" s="169"/>
      <c r="V7905" s="150"/>
      <c r="W7905" s="141" t="str" cm="1">
        <f t="array" ref="W7905">IF(SUM(LEN(B7905:V7905))=0,"",IF(OR(OR(ISBLANK(F7905),SUM(LEN(C7905),LEN(D7905))=0),AND(NOT(E7905="Unknown"),ISBLANK(J7905)),AND(NOT(O7905="Unknown"),ISBLANK(R7905))),"Missing Information", INDEX(Table15[Entire Service Line Classification], MATCH(SUMIFS(Table15[Unique ID],Table15[System-Owned Portion],E7905,Table15[If Material Anything Other than "Lead" in Column E,Was Material Ever Previously Lead?],G7905,Table15[Customer-Owned Portion],O7905),Table15[Unique ID],0),0)))</f>
        <v/>
      </c>
      <c r="X7905"/>
    </row>
    <row r="7906" spans="2:24" x14ac:dyDescent="0.35">
      <c r="B7906" s="146"/>
      <c r="C7906" s="31"/>
      <c r="D7906" s="31"/>
      <c r="E7906" s="44"/>
      <c r="F7906" s="43"/>
      <c r="G7906" s="84"/>
      <c r="H7906" s="31"/>
      <c r="I7906" s="207"/>
      <c r="J7906" s="84"/>
      <c r="K7906" s="31"/>
      <c r="L7906" s="31"/>
      <c r="M7906" s="169"/>
      <c r="N7906" s="148"/>
      <c r="O7906" s="106"/>
      <c r="P7906" s="43"/>
      <c r="Q7906" s="207"/>
      <c r="R7906" s="84"/>
      <c r="S7906" s="31"/>
      <c r="T7906" s="31"/>
      <c r="U7906" s="169"/>
      <c r="V7906" s="150"/>
      <c r="W7906" s="141" t="str" cm="1">
        <f t="array" ref="W7906">IF(SUM(LEN(B7906:V7906))=0,"",IF(OR(OR(ISBLANK(F7906),SUM(LEN(C7906),LEN(D7906))=0),AND(NOT(E7906="Unknown"),ISBLANK(J7906)),AND(NOT(O7906="Unknown"),ISBLANK(R7906))),"Missing Information", INDEX(Table15[Entire Service Line Classification], MATCH(SUMIFS(Table15[Unique ID],Table15[System-Owned Portion],E7906,Table15[If Material Anything Other than "Lead" in Column E,Was Material Ever Previously Lead?],G7906,Table15[Customer-Owned Portion],O7906),Table15[Unique ID],0),0)))</f>
        <v/>
      </c>
      <c r="X7906"/>
    </row>
    <row r="7907" spans="2:24" x14ac:dyDescent="0.35">
      <c r="B7907" s="146"/>
      <c r="C7907" s="31"/>
      <c r="D7907" s="31"/>
      <c r="E7907" s="44"/>
      <c r="F7907" s="43"/>
      <c r="G7907" s="84"/>
      <c r="H7907" s="31"/>
      <c r="I7907" s="207"/>
      <c r="J7907" s="84"/>
      <c r="K7907" s="31"/>
      <c r="L7907" s="31"/>
      <c r="M7907" s="169"/>
      <c r="N7907" s="148"/>
      <c r="O7907" s="106"/>
      <c r="P7907" s="43"/>
      <c r="Q7907" s="207"/>
      <c r="R7907" s="84"/>
      <c r="S7907" s="31"/>
      <c r="T7907" s="31"/>
      <c r="U7907" s="169"/>
      <c r="V7907" s="150"/>
      <c r="W7907" s="141" t="str" cm="1">
        <f t="array" ref="W7907">IF(SUM(LEN(B7907:V7907))=0,"",IF(OR(OR(ISBLANK(F7907),SUM(LEN(C7907),LEN(D7907))=0),AND(NOT(E7907="Unknown"),ISBLANK(J7907)),AND(NOT(O7907="Unknown"),ISBLANK(R7907))),"Missing Information", INDEX(Table15[Entire Service Line Classification], MATCH(SUMIFS(Table15[Unique ID],Table15[System-Owned Portion],E7907,Table15[If Material Anything Other than "Lead" in Column E,Was Material Ever Previously Lead?],G7907,Table15[Customer-Owned Portion],O7907),Table15[Unique ID],0),0)))</f>
        <v/>
      </c>
      <c r="X7907"/>
    </row>
    <row r="7908" spans="2:24" x14ac:dyDescent="0.35">
      <c r="B7908" s="146"/>
      <c r="C7908" s="31"/>
      <c r="D7908" s="31"/>
      <c r="E7908" s="44"/>
      <c r="F7908" s="43"/>
      <c r="G7908" s="84"/>
      <c r="H7908" s="31"/>
      <c r="I7908" s="207"/>
      <c r="J7908" s="84"/>
      <c r="K7908" s="31"/>
      <c r="L7908" s="31"/>
      <c r="M7908" s="169"/>
      <c r="N7908" s="148"/>
      <c r="O7908" s="106"/>
      <c r="P7908" s="43"/>
      <c r="Q7908" s="207"/>
      <c r="R7908" s="84"/>
      <c r="S7908" s="31"/>
      <c r="T7908" s="31"/>
      <c r="U7908" s="169"/>
      <c r="V7908" s="150"/>
      <c r="W7908" s="141" t="str" cm="1">
        <f t="array" ref="W7908">IF(SUM(LEN(B7908:V7908))=0,"",IF(OR(OR(ISBLANK(F7908),SUM(LEN(C7908),LEN(D7908))=0),AND(NOT(E7908="Unknown"),ISBLANK(J7908)),AND(NOT(O7908="Unknown"),ISBLANK(R7908))),"Missing Information", INDEX(Table15[Entire Service Line Classification], MATCH(SUMIFS(Table15[Unique ID],Table15[System-Owned Portion],E7908,Table15[If Material Anything Other than "Lead" in Column E,Was Material Ever Previously Lead?],G7908,Table15[Customer-Owned Portion],O7908),Table15[Unique ID],0),0)))</f>
        <v/>
      </c>
      <c r="X7908"/>
    </row>
    <row r="7909" spans="2:24" x14ac:dyDescent="0.35">
      <c r="B7909" s="146"/>
      <c r="C7909" s="31"/>
      <c r="D7909" s="31"/>
      <c r="E7909" s="44"/>
      <c r="F7909" s="43"/>
      <c r="G7909" s="84"/>
      <c r="H7909" s="31"/>
      <c r="I7909" s="207"/>
      <c r="J7909" s="84"/>
      <c r="K7909" s="31"/>
      <c r="L7909" s="31"/>
      <c r="M7909" s="169"/>
      <c r="N7909" s="148"/>
      <c r="O7909" s="106"/>
      <c r="P7909" s="43"/>
      <c r="Q7909" s="207"/>
      <c r="R7909" s="84"/>
      <c r="S7909" s="31"/>
      <c r="T7909" s="31"/>
      <c r="U7909" s="169"/>
      <c r="V7909" s="150"/>
      <c r="W7909" s="141" t="str" cm="1">
        <f t="array" ref="W7909">IF(SUM(LEN(B7909:V7909))=0,"",IF(OR(OR(ISBLANK(F7909),SUM(LEN(C7909),LEN(D7909))=0),AND(NOT(E7909="Unknown"),ISBLANK(J7909)),AND(NOT(O7909="Unknown"),ISBLANK(R7909))),"Missing Information", INDEX(Table15[Entire Service Line Classification], MATCH(SUMIFS(Table15[Unique ID],Table15[System-Owned Portion],E7909,Table15[If Material Anything Other than "Lead" in Column E,Was Material Ever Previously Lead?],G7909,Table15[Customer-Owned Portion],O7909),Table15[Unique ID],0),0)))</f>
        <v/>
      </c>
      <c r="X7909"/>
    </row>
    <row r="7910" spans="2:24" x14ac:dyDescent="0.35">
      <c r="B7910" s="146"/>
      <c r="C7910" s="31"/>
      <c r="D7910" s="31"/>
      <c r="E7910" s="44"/>
      <c r="F7910" s="43"/>
      <c r="G7910" s="84"/>
      <c r="H7910" s="31"/>
      <c r="I7910" s="207"/>
      <c r="J7910" s="84"/>
      <c r="K7910" s="31"/>
      <c r="L7910" s="31"/>
      <c r="M7910" s="169"/>
      <c r="N7910" s="148"/>
      <c r="O7910" s="106"/>
      <c r="P7910" s="43"/>
      <c r="Q7910" s="207"/>
      <c r="R7910" s="84"/>
      <c r="S7910" s="31"/>
      <c r="T7910" s="31"/>
      <c r="U7910" s="169"/>
      <c r="V7910" s="150"/>
      <c r="W7910" s="141" t="str" cm="1">
        <f t="array" ref="W7910">IF(SUM(LEN(B7910:V7910))=0,"",IF(OR(OR(ISBLANK(F7910),SUM(LEN(C7910),LEN(D7910))=0),AND(NOT(E7910="Unknown"),ISBLANK(J7910)),AND(NOT(O7910="Unknown"),ISBLANK(R7910))),"Missing Information", INDEX(Table15[Entire Service Line Classification], MATCH(SUMIFS(Table15[Unique ID],Table15[System-Owned Portion],E7910,Table15[If Material Anything Other than "Lead" in Column E,Was Material Ever Previously Lead?],G7910,Table15[Customer-Owned Portion],O7910),Table15[Unique ID],0),0)))</f>
        <v/>
      </c>
      <c r="X7910"/>
    </row>
    <row r="7911" spans="2:24" x14ac:dyDescent="0.35">
      <c r="B7911" s="146"/>
      <c r="C7911" s="31"/>
      <c r="D7911" s="31"/>
      <c r="E7911" s="44"/>
      <c r="F7911" s="43"/>
      <c r="G7911" s="84"/>
      <c r="H7911" s="31"/>
      <c r="I7911" s="207"/>
      <c r="J7911" s="84"/>
      <c r="K7911" s="31"/>
      <c r="L7911" s="31"/>
      <c r="M7911" s="169"/>
      <c r="N7911" s="148"/>
      <c r="O7911" s="106"/>
      <c r="P7911" s="43"/>
      <c r="Q7911" s="207"/>
      <c r="R7911" s="84"/>
      <c r="S7911" s="31"/>
      <c r="T7911" s="31"/>
      <c r="U7911" s="169"/>
      <c r="V7911" s="150"/>
      <c r="W7911" s="141" t="str" cm="1">
        <f t="array" ref="W7911">IF(SUM(LEN(B7911:V7911))=0,"",IF(OR(OR(ISBLANK(F7911),SUM(LEN(C7911),LEN(D7911))=0),AND(NOT(E7911="Unknown"),ISBLANK(J7911)),AND(NOT(O7911="Unknown"),ISBLANK(R7911))),"Missing Information", INDEX(Table15[Entire Service Line Classification], MATCH(SUMIFS(Table15[Unique ID],Table15[System-Owned Portion],E7911,Table15[If Material Anything Other than "Lead" in Column E,Was Material Ever Previously Lead?],G7911,Table15[Customer-Owned Portion],O7911),Table15[Unique ID],0),0)))</f>
        <v/>
      </c>
      <c r="X7911"/>
    </row>
    <row r="7912" spans="2:24" x14ac:dyDescent="0.35">
      <c r="B7912" s="146"/>
      <c r="C7912" s="31"/>
      <c r="D7912" s="31"/>
      <c r="E7912" s="44"/>
      <c r="F7912" s="43"/>
      <c r="G7912" s="84"/>
      <c r="H7912" s="31"/>
      <c r="I7912" s="207"/>
      <c r="J7912" s="84"/>
      <c r="K7912" s="31"/>
      <c r="L7912" s="31"/>
      <c r="M7912" s="169"/>
      <c r="N7912" s="148"/>
      <c r="O7912" s="106"/>
      <c r="P7912" s="43"/>
      <c r="Q7912" s="207"/>
      <c r="R7912" s="84"/>
      <c r="S7912" s="31"/>
      <c r="T7912" s="31"/>
      <c r="U7912" s="169"/>
      <c r="V7912" s="150"/>
      <c r="W7912" s="141" t="str" cm="1">
        <f t="array" ref="W7912">IF(SUM(LEN(B7912:V7912))=0,"",IF(OR(OR(ISBLANK(F7912),SUM(LEN(C7912),LEN(D7912))=0),AND(NOT(E7912="Unknown"),ISBLANK(J7912)),AND(NOT(O7912="Unknown"),ISBLANK(R7912))),"Missing Information", INDEX(Table15[Entire Service Line Classification], MATCH(SUMIFS(Table15[Unique ID],Table15[System-Owned Portion],E7912,Table15[If Material Anything Other than "Lead" in Column E,Was Material Ever Previously Lead?],G7912,Table15[Customer-Owned Portion],O7912),Table15[Unique ID],0),0)))</f>
        <v/>
      </c>
      <c r="X7912"/>
    </row>
    <row r="7913" spans="2:24" x14ac:dyDescent="0.35">
      <c r="B7913" s="146"/>
      <c r="C7913" s="31"/>
      <c r="D7913" s="31"/>
      <c r="E7913" s="44"/>
      <c r="F7913" s="43"/>
      <c r="G7913" s="84"/>
      <c r="H7913" s="31"/>
      <c r="I7913" s="207"/>
      <c r="J7913" s="84"/>
      <c r="K7913" s="31"/>
      <c r="L7913" s="31"/>
      <c r="M7913" s="169"/>
      <c r="N7913" s="148"/>
      <c r="O7913" s="106"/>
      <c r="P7913" s="43"/>
      <c r="Q7913" s="207"/>
      <c r="R7913" s="84"/>
      <c r="S7913" s="31"/>
      <c r="T7913" s="31"/>
      <c r="U7913" s="169"/>
      <c r="V7913" s="150"/>
      <c r="W7913" s="141" t="str" cm="1">
        <f t="array" ref="W7913">IF(SUM(LEN(B7913:V7913))=0,"",IF(OR(OR(ISBLANK(F7913),SUM(LEN(C7913),LEN(D7913))=0),AND(NOT(E7913="Unknown"),ISBLANK(J7913)),AND(NOT(O7913="Unknown"),ISBLANK(R7913))),"Missing Information", INDEX(Table15[Entire Service Line Classification], MATCH(SUMIFS(Table15[Unique ID],Table15[System-Owned Portion],E7913,Table15[If Material Anything Other than "Lead" in Column E,Was Material Ever Previously Lead?],G7913,Table15[Customer-Owned Portion],O7913),Table15[Unique ID],0),0)))</f>
        <v/>
      </c>
      <c r="X7913"/>
    </row>
    <row r="7914" spans="2:24" x14ac:dyDescent="0.35">
      <c r="B7914" s="146"/>
      <c r="C7914" s="31"/>
      <c r="D7914" s="31"/>
      <c r="E7914" s="44"/>
      <c r="F7914" s="43"/>
      <c r="G7914" s="84"/>
      <c r="H7914" s="31"/>
      <c r="I7914" s="207"/>
      <c r="J7914" s="84"/>
      <c r="K7914" s="31"/>
      <c r="L7914" s="31"/>
      <c r="M7914" s="169"/>
      <c r="N7914" s="148"/>
      <c r="O7914" s="106"/>
      <c r="P7914" s="43"/>
      <c r="Q7914" s="207"/>
      <c r="R7914" s="84"/>
      <c r="S7914" s="31"/>
      <c r="T7914" s="31"/>
      <c r="U7914" s="169"/>
      <c r="V7914" s="150"/>
      <c r="W7914" s="141" t="str" cm="1">
        <f t="array" ref="W7914">IF(SUM(LEN(B7914:V7914))=0,"",IF(OR(OR(ISBLANK(F7914),SUM(LEN(C7914),LEN(D7914))=0),AND(NOT(E7914="Unknown"),ISBLANK(J7914)),AND(NOT(O7914="Unknown"),ISBLANK(R7914))),"Missing Information", INDEX(Table15[Entire Service Line Classification], MATCH(SUMIFS(Table15[Unique ID],Table15[System-Owned Portion],E7914,Table15[If Material Anything Other than "Lead" in Column E,Was Material Ever Previously Lead?],G7914,Table15[Customer-Owned Portion],O7914),Table15[Unique ID],0),0)))</f>
        <v/>
      </c>
      <c r="X7914"/>
    </row>
    <row r="7915" spans="2:24" x14ac:dyDescent="0.35">
      <c r="B7915" s="146"/>
      <c r="C7915" s="31"/>
      <c r="D7915" s="31"/>
      <c r="E7915" s="44"/>
      <c r="F7915" s="43"/>
      <c r="G7915" s="84"/>
      <c r="H7915" s="31"/>
      <c r="I7915" s="207"/>
      <c r="J7915" s="84"/>
      <c r="K7915" s="31"/>
      <c r="L7915" s="31"/>
      <c r="M7915" s="169"/>
      <c r="N7915" s="148"/>
      <c r="O7915" s="106"/>
      <c r="P7915" s="43"/>
      <c r="Q7915" s="207"/>
      <c r="R7915" s="84"/>
      <c r="S7915" s="31"/>
      <c r="T7915" s="31"/>
      <c r="U7915" s="169"/>
      <c r="V7915" s="150"/>
      <c r="W7915" s="141" t="str" cm="1">
        <f t="array" ref="W7915">IF(SUM(LEN(B7915:V7915))=0,"",IF(OR(OR(ISBLANK(F7915),SUM(LEN(C7915),LEN(D7915))=0),AND(NOT(E7915="Unknown"),ISBLANK(J7915)),AND(NOT(O7915="Unknown"),ISBLANK(R7915))),"Missing Information", INDEX(Table15[Entire Service Line Classification], MATCH(SUMIFS(Table15[Unique ID],Table15[System-Owned Portion],E7915,Table15[If Material Anything Other than "Lead" in Column E,Was Material Ever Previously Lead?],G7915,Table15[Customer-Owned Portion],O7915),Table15[Unique ID],0),0)))</f>
        <v/>
      </c>
      <c r="X7915"/>
    </row>
    <row r="7916" spans="2:24" x14ac:dyDescent="0.35">
      <c r="B7916" s="146"/>
      <c r="C7916" s="31"/>
      <c r="D7916" s="31"/>
      <c r="E7916" s="44"/>
      <c r="F7916" s="43"/>
      <c r="G7916" s="84"/>
      <c r="H7916" s="31"/>
      <c r="I7916" s="207"/>
      <c r="J7916" s="84"/>
      <c r="K7916" s="31"/>
      <c r="L7916" s="31"/>
      <c r="M7916" s="169"/>
      <c r="N7916" s="148"/>
      <c r="O7916" s="106"/>
      <c r="P7916" s="43"/>
      <c r="Q7916" s="207"/>
      <c r="R7916" s="84"/>
      <c r="S7916" s="31"/>
      <c r="T7916" s="31"/>
      <c r="U7916" s="169"/>
      <c r="V7916" s="150"/>
      <c r="W7916" s="141" t="str" cm="1">
        <f t="array" ref="W7916">IF(SUM(LEN(B7916:V7916))=0,"",IF(OR(OR(ISBLANK(F7916),SUM(LEN(C7916),LEN(D7916))=0),AND(NOT(E7916="Unknown"),ISBLANK(J7916)),AND(NOT(O7916="Unknown"),ISBLANK(R7916))),"Missing Information", INDEX(Table15[Entire Service Line Classification], MATCH(SUMIFS(Table15[Unique ID],Table15[System-Owned Portion],E7916,Table15[If Material Anything Other than "Lead" in Column E,Was Material Ever Previously Lead?],G7916,Table15[Customer-Owned Portion],O7916),Table15[Unique ID],0),0)))</f>
        <v/>
      </c>
      <c r="X7916"/>
    </row>
    <row r="7917" spans="2:24" x14ac:dyDescent="0.35">
      <c r="B7917" s="146"/>
      <c r="C7917" s="31"/>
      <c r="D7917" s="31"/>
      <c r="E7917" s="44"/>
      <c r="F7917" s="43"/>
      <c r="G7917" s="84"/>
      <c r="H7917" s="31"/>
      <c r="I7917" s="207"/>
      <c r="J7917" s="84"/>
      <c r="K7917" s="31"/>
      <c r="L7917" s="31"/>
      <c r="M7917" s="169"/>
      <c r="N7917" s="148"/>
      <c r="O7917" s="106"/>
      <c r="P7917" s="43"/>
      <c r="Q7917" s="207"/>
      <c r="R7917" s="84"/>
      <c r="S7917" s="31"/>
      <c r="T7917" s="31"/>
      <c r="U7917" s="169"/>
      <c r="V7917" s="150"/>
      <c r="W7917" s="141" t="str" cm="1">
        <f t="array" ref="W7917">IF(SUM(LEN(B7917:V7917))=0,"",IF(OR(OR(ISBLANK(F7917),SUM(LEN(C7917),LEN(D7917))=0),AND(NOT(E7917="Unknown"),ISBLANK(J7917)),AND(NOT(O7917="Unknown"),ISBLANK(R7917))),"Missing Information", INDEX(Table15[Entire Service Line Classification], MATCH(SUMIFS(Table15[Unique ID],Table15[System-Owned Portion],E7917,Table15[If Material Anything Other than "Lead" in Column E,Was Material Ever Previously Lead?],G7917,Table15[Customer-Owned Portion],O7917),Table15[Unique ID],0),0)))</f>
        <v/>
      </c>
      <c r="X7917"/>
    </row>
    <row r="7918" spans="2:24" x14ac:dyDescent="0.35">
      <c r="B7918" s="146"/>
      <c r="C7918" s="31"/>
      <c r="D7918" s="31"/>
      <c r="E7918" s="44"/>
      <c r="F7918" s="43"/>
      <c r="G7918" s="84"/>
      <c r="H7918" s="31"/>
      <c r="I7918" s="207"/>
      <c r="J7918" s="84"/>
      <c r="K7918" s="31"/>
      <c r="L7918" s="31"/>
      <c r="M7918" s="169"/>
      <c r="N7918" s="148"/>
      <c r="O7918" s="106"/>
      <c r="P7918" s="43"/>
      <c r="Q7918" s="207"/>
      <c r="R7918" s="84"/>
      <c r="S7918" s="31"/>
      <c r="T7918" s="31"/>
      <c r="U7918" s="169"/>
      <c r="V7918" s="150"/>
      <c r="W7918" s="141" t="str" cm="1">
        <f t="array" ref="W7918">IF(SUM(LEN(B7918:V7918))=0,"",IF(OR(OR(ISBLANK(F7918),SUM(LEN(C7918),LEN(D7918))=0),AND(NOT(E7918="Unknown"),ISBLANK(J7918)),AND(NOT(O7918="Unknown"),ISBLANK(R7918))),"Missing Information", INDEX(Table15[Entire Service Line Classification], MATCH(SUMIFS(Table15[Unique ID],Table15[System-Owned Portion],E7918,Table15[If Material Anything Other than "Lead" in Column E,Was Material Ever Previously Lead?],G7918,Table15[Customer-Owned Portion],O7918),Table15[Unique ID],0),0)))</f>
        <v/>
      </c>
      <c r="X7918"/>
    </row>
    <row r="7919" spans="2:24" x14ac:dyDescent="0.35">
      <c r="B7919" s="146"/>
      <c r="C7919" s="31"/>
      <c r="D7919" s="31"/>
      <c r="E7919" s="44"/>
      <c r="F7919" s="43"/>
      <c r="G7919" s="84"/>
      <c r="H7919" s="31"/>
      <c r="I7919" s="207"/>
      <c r="J7919" s="84"/>
      <c r="K7919" s="31"/>
      <c r="L7919" s="31"/>
      <c r="M7919" s="169"/>
      <c r="N7919" s="148"/>
      <c r="O7919" s="106"/>
      <c r="P7919" s="43"/>
      <c r="Q7919" s="207"/>
      <c r="R7919" s="84"/>
      <c r="S7919" s="31"/>
      <c r="T7919" s="31"/>
      <c r="U7919" s="169"/>
      <c r="V7919" s="150"/>
      <c r="W7919" s="141" t="str" cm="1">
        <f t="array" ref="W7919">IF(SUM(LEN(B7919:V7919))=0,"",IF(OR(OR(ISBLANK(F7919),SUM(LEN(C7919),LEN(D7919))=0),AND(NOT(E7919="Unknown"),ISBLANK(J7919)),AND(NOT(O7919="Unknown"),ISBLANK(R7919))),"Missing Information", INDEX(Table15[Entire Service Line Classification], MATCH(SUMIFS(Table15[Unique ID],Table15[System-Owned Portion],E7919,Table15[If Material Anything Other than "Lead" in Column E,Was Material Ever Previously Lead?],G7919,Table15[Customer-Owned Portion],O7919),Table15[Unique ID],0),0)))</f>
        <v/>
      </c>
      <c r="X7919"/>
    </row>
    <row r="7920" spans="2:24" x14ac:dyDescent="0.35">
      <c r="B7920" s="146"/>
      <c r="C7920" s="31"/>
      <c r="D7920" s="31"/>
      <c r="E7920" s="44"/>
      <c r="F7920" s="43"/>
      <c r="G7920" s="84"/>
      <c r="H7920" s="31"/>
      <c r="I7920" s="207"/>
      <c r="J7920" s="84"/>
      <c r="K7920" s="31"/>
      <c r="L7920" s="31"/>
      <c r="M7920" s="169"/>
      <c r="N7920" s="148"/>
      <c r="O7920" s="106"/>
      <c r="P7920" s="43"/>
      <c r="Q7920" s="207"/>
      <c r="R7920" s="84"/>
      <c r="S7920" s="31"/>
      <c r="T7920" s="31"/>
      <c r="U7920" s="169"/>
      <c r="V7920" s="150"/>
      <c r="W7920" s="141" t="str" cm="1">
        <f t="array" ref="W7920">IF(SUM(LEN(B7920:V7920))=0,"",IF(OR(OR(ISBLANK(F7920),SUM(LEN(C7920),LEN(D7920))=0),AND(NOT(E7920="Unknown"),ISBLANK(J7920)),AND(NOT(O7920="Unknown"),ISBLANK(R7920))),"Missing Information", INDEX(Table15[Entire Service Line Classification], MATCH(SUMIFS(Table15[Unique ID],Table15[System-Owned Portion],E7920,Table15[If Material Anything Other than "Lead" in Column E,Was Material Ever Previously Lead?],G7920,Table15[Customer-Owned Portion],O7920),Table15[Unique ID],0),0)))</f>
        <v/>
      </c>
      <c r="X7920"/>
    </row>
    <row r="7921" spans="2:24" x14ac:dyDescent="0.35">
      <c r="B7921" s="146"/>
      <c r="C7921" s="31"/>
      <c r="D7921" s="31"/>
      <c r="E7921" s="44"/>
      <c r="F7921" s="43"/>
      <c r="G7921" s="84"/>
      <c r="H7921" s="31"/>
      <c r="I7921" s="207"/>
      <c r="J7921" s="84"/>
      <c r="K7921" s="31"/>
      <c r="L7921" s="31"/>
      <c r="M7921" s="169"/>
      <c r="N7921" s="148"/>
      <c r="O7921" s="106"/>
      <c r="P7921" s="43"/>
      <c r="Q7921" s="207"/>
      <c r="R7921" s="84"/>
      <c r="S7921" s="31"/>
      <c r="T7921" s="31"/>
      <c r="U7921" s="169"/>
      <c r="V7921" s="150"/>
      <c r="W7921" s="141" t="str" cm="1">
        <f t="array" ref="W7921">IF(SUM(LEN(B7921:V7921))=0,"",IF(OR(OR(ISBLANK(F7921),SUM(LEN(C7921),LEN(D7921))=0),AND(NOT(E7921="Unknown"),ISBLANK(J7921)),AND(NOT(O7921="Unknown"),ISBLANK(R7921))),"Missing Information", INDEX(Table15[Entire Service Line Classification], MATCH(SUMIFS(Table15[Unique ID],Table15[System-Owned Portion],E7921,Table15[If Material Anything Other than "Lead" in Column E,Was Material Ever Previously Lead?],G7921,Table15[Customer-Owned Portion],O7921),Table15[Unique ID],0),0)))</f>
        <v/>
      </c>
      <c r="X7921"/>
    </row>
    <row r="7922" spans="2:24" x14ac:dyDescent="0.35">
      <c r="B7922" s="146"/>
      <c r="C7922" s="31"/>
      <c r="D7922" s="31"/>
      <c r="E7922" s="44"/>
      <c r="F7922" s="43"/>
      <c r="G7922" s="84"/>
      <c r="H7922" s="31"/>
      <c r="I7922" s="207"/>
      <c r="J7922" s="84"/>
      <c r="K7922" s="31"/>
      <c r="L7922" s="31"/>
      <c r="M7922" s="169"/>
      <c r="N7922" s="148"/>
      <c r="O7922" s="106"/>
      <c r="P7922" s="43"/>
      <c r="Q7922" s="207"/>
      <c r="R7922" s="84"/>
      <c r="S7922" s="31"/>
      <c r="T7922" s="31"/>
      <c r="U7922" s="169"/>
      <c r="V7922" s="150"/>
      <c r="W7922" s="141" t="str" cm="1">
        <f t="array" ref="W7922">IF(SUM(LEN(B7922:V7922))=0,"",IF(OR(OR(ISBLANK(F7922),SUM(LEN(C7922),LEN(D7922))=0),AND(NOT(E7922="Unknown"),ISBLANK(J7922)),AND(NOT(O7922="Unknown"),ISBLANK(R7922))),"Missing Information", INDEX(Table15[Entire Service Line Classification], MATCH(SUMIFS(Table15[Unique ID],Table15[System-Owned Portion],E7922,Table15[If Material Anything Other than "Lead" in Column E,Was Material Ever Previously Lead?],G7922,Table15[Customer-Owned Portion],O7922),Table15[Unique ID],0),0)))</f>
        <v/>
      </c>
      <c r="X7922"/>
    </row>
    <row r="7923" spans="2:24" x14ac:dyDescent="0.35">
      <c r="B7923" s="146"/>
      <c r="C7923" s="31"/>
      <c r="D7923" s="31"/>
      <c r="E7923" s="44"/>
      <c r="F7923" s="43"/>
      <c r="G7923" s="84"/>
      <c r="H7923" s="31"/>
      <c r="I7923" s="207"/>
      <c r="J7923" s="84"/>
      <c r="K7923" s="31"/>
      <c r="L7923" s="31"/>
      <c r="M7923" s="169"/>
      <c r="N7923" s="148"/>
      <c r="O7923" s="106"/>
      <c r="P7923" s="43"/>
      <c r="Q7923" s="207"/>
      <c r="R7923" s="84"/>
      <c r="S7923" s="31"/>
      <c r="T7923" s="31"/>
      <c r="U7923" s="169"/>
      <c r="V7923" s="150"/>
      <c r="W7923" s="141" t="str" cm="1">
        <f t="array" ref="W7923">IF(SUM(LEN(B7923:V7923))=0,"",IF(OR(OR(ISBLANK(F7923),SUM(LEN(C7923),LEN(D7923))=0),AND(NOT(E7923="Unknown"),ISBLANK(J7923)),AND(NOT(O7923="Unknown"),ISBLANK(R7923))),"Missing Information", INDEX(Table15[Entire Service Line Classification], MATCH(SUMIFS(Table15[Unique ID],Table15[System-Owned Portion],E7923,Table15[If Material Anything Other than "Lead" in Column E,Was Material Ever Previously Lead?],G7923,Table15[Customer-Owned Portion],O7923),Table15[Unique ID],0),0)))</f>
        <v/>
      </c>
      <c r="X7923"/>
    </row>
    <row r="7924" spans="2:24" x14ac:dyDescent="0.35">
      <c r="B7924" s="146"/>
      <c r="C7924" s="31"/>
      <c r="D7924" s="31"/>
      <c r="E7924" s="44"/>
      <c r="F7924" s="43"/>
      <c r="G7924" s="84"/>
      <c r="H7924" s="31"/>
      <c r="I7924" s="207"/>
      <c r="J7924" s="84"/>
      <c r="K7924" s="31"/>
      <c r="L7924" s="31"/>
      <c r="M7924" s="169"/>
      <c r="N7924" s="148"/>
      <c r="O7924" s="106"/>
      <c r="P7924" s="43"/>
      <c r="Q7924" s="207"/>
      <c r="R7924" s="84"/>
      <c r="S7924" s="31"/>
      <c r="T7924" s="31"/>
      <c r="U7924" s="169"/>
      <c r="V7924" s="150"/>
      <c r="W7924" s="141" t="str" cm="1">
        <f t="array" ref="W7924">IF(SUM(LEN(B7924:V7924))=0,"",IF(OR(OR(ISBLANK(F7924),SUM(LEN(C7924),LEN(D7924))=0),AND(NOT(E7924="Unknown"),ISBLANK(J7924)),AND(NOT(O7924="Unknown"),ISBLANK(R7924))),"Missing Information", INDEX(Table15[Entire Service Line Classification], MATCH(SUMIFS(Table15[Unique ID],Table15[System-Owned Portion],E7924,Table15[If Material Anything Other than "Lead" in Column E,Was Material Ever Previously Lead?],G7924,Table15[Customer-Owned Portion],O7924),Table15[Unique ID],0),0)))</f>
        <v/>
      </c>
      <c r="X7924"/>
    </row>
    <row r="7925" spans="2:24" x14ac:dyDescent="0.35">
      <c r="B7925" s="146"/>
      <c r="C7925" s="31"/>
      <c r="D7925" s="31"/>
      <c r="E7925" s="44"/>
      <c r="F7925" s="43"/>
      <c r="G7925" s="84"/>
      <c r="H7925" s="31"/>
      <c r="I7925" s="207"/>
      <c r="J7925" s="84"/>
      <c r="K7925" s="31"/>
      <c r="L7925" s="31"/>
      <c r="M7925" s="169"/>
      <c r="N7925" s="148"/>
      <c r="O7925" s="106"/>
      <c r="P7925" s="43"/>
      <c r="Q7925" s="207"/>
      <c r="R7925" s="84"/>
      <c r="S7925" s="31"/>
      <c r="T7925" s="31"/>
      <c r="U7925" s="169"/>
      <c r="V7925" s="150"/>
      <c r="W7925" s="141" t="str" cm="1">
        <f t="array" ref="W7925">IF(SUM(LEN(B7925:V7925))=0,"",IF(OR(OR(ISBLANK(F7925),SUM(LEN(C7925),LEN(D7925))=0),AND(NOT(E7925="Unknown"),ISBLANK(J7925)),AND(NOT(O7925="Unknown"),ISBLANK(R7925))),"Missing Information", INDEX(Table15[Entire Service Line Classification], MATCH(SUMIFS(Table15[Unique ID],Table15[System-Owned Portion],E7925,Table15[If Material Anything Other than "Lead" in Column E,Was Material Ever Previously Lead?],G7925,Table15[Customer-Owned Portion],O7925),Table15[Unique ID],0),0)))</f>
        <v/>
      </c>
      <c r="X7925"/>
    </row>
    <row r="7926" spans="2:24" x14ac:dyDescent="0.35">
      <c r="B7926" s="146"/>
      <c r="C7926" s="31"/>
      <c r="D7926" s="31"/>
      <c r="E7926" s="44"/>
      <c r="F7926" s="43"/>
      <c r="G7926" s="84"/>
      <c r="H7926" s="31"/>
      <c r="I7926" s="207"/>
      <c r="J7926" s="84"/>
      <c r="K7926" s="31"/>
      <c r="L7926" s="31"/>
      <c r="M7926" s="169"/>
      <c r="N7926" s="148"/>
      <c r="O7926" s="106"/>
      <c r="P7926" s="43"/>
      <c r="Q7926" s="207"/>
      <c r="R7926" s="84"/>
      <c r="S7926" s="31"/>
      <c r="T7926" s="31"/>
      <c r="U7926" s="169"/>
      <c r="V7926" s="150"/>
      <c r="W7926" s="141" t="str" cm="1">
        <f t="array" ref="W7926">IF(SUM(LEN(B7926:V7926))=0,"",IF(OR(OR(ISBLANK(F7926),SUM(LEN(C7926),LEN(D7926))=0),AND(NOT(E7926="Unknown"),ISBLANK(J7926)),AND(NOT(O7926="Unknown"),ISBLANK(R7926))),"Missing Information", INDEX(Table15[Entire Service Line Classification], MATCH(SUMIFS(Table15[Unique ID],Table15[System-Owned Portion],E7926,Table15[If Material Anything Other than "Lead" in Column E,Was Material Ever Previously Lead?],G7926,Table15[Customer-Owned Portion],O7926),Table15[Unique ID],0),0)))</f>
        <v/>
      </c>
      <c r="X7926"/>
    </row>
    <row r="7927" spans="2:24" x14ac:dyDescent="0.35">
      <c r="B7927" s="146"/>
      <c r="C7927" s="31"/>
      <c r="D7927" s="31"/>
      <c r="E7927" s="44"/>
      <c r="F7927" s="43"/>
      <c r="G7927" s="84"/>
      <c r="H7927" s="31"/>
      <c r="I7927" s="207"/>
      <c r="J7927" s="84"/>
      <c r="K7927" s="31"/>
      <c r="L7927" s="31"/>
      <c r="M7927" s="169"/>
      <c r="N7927" s="148"/>
      <c r="O7927" s="106"/>
      <c r="P7927" s="43"/>
      <c r="Q7927" s="207"/>
      <c r="R7927" s="84"/>
      <c r="S7927" s="31"/>
      <c r="T7927" s="31"/>
      <c r="U7927" s="169"/>
      <c r="V7927" s="150"/>
      <c r="W7927" s="141" t="str" cm="1">
        <f t="array" ref="W7927">IF(SUM(LEN(B7927:V7927))=0,"",IF(OR(OR(ISBLANK(F7927),SUM(LEN(C7927),LEN(D7927))=0),AND(NOT(E7927="Unknown"),ISBLANK(J7927)),AND(NOT(O7927="Unknown"),ISBLANK(R7927))),"Missing Information", INDEX(Table15[Entire Service Line Classification], MATCH(SUMIFS(Table15[Unique ID],Table15[System-Owned Portion],E7927,Table15[If Material Anything Other than "Lead" in Column E,Was Material Ever Previously Lead?],G7927,Table15[Customer-Owned Portion],O7927),Table15[Unique ID],0),0)))</f>
        <v/>
      </c>
      <c r="X7927"/>
    </row>
    <row r="7928" spans="2:24" x14ac:dyDescent="0.35">
      <c r="B7928" s="146"/>
      <c r="C7928" s="31"/>
      <c r="D7928" s="31"/>
      <c r="E7928" s="44"/>
      <c r="F7928" s="43"/>
      <c r="G7928" s="84"/>
      <c r="H7928" s="31"/>
      <c r="I7928" s="207"/>
      <c r="J7928" s="84"/>
      <c r="K7928" s="31"/>
      <c r="L7928" s="31"/>
      <c r="M7928" s="169"/>
      <c r="N7928" s="148"/>
      <c r="O7928" s="106"/>
      <c r="P7928" s="43"/>
      <c r="Q7928" s="207"/>
      <c r="R7928" s="84"/>
      <c r="S7928" s="31"/>
      <c r="T7928" s="31"/>
      <c r="U7928" s="169"/>
      <c r="V7928" s="150"/>
      <c r="W7928" s="141" t="str" cm="1">
        <f t="array" ref="W7928">IF(SUM(LEN(B7928:V7928))=0,"",IF(OR(OR(ISBLANK(F7928),SUM(LEN(C7928),LEN(D7928))=0),AND(NOT(E7928="Unknown"),ISBLANK(J7928)),AND(NOT(O7928="Unknown"),ISBLANK(R7928))),"Missing Information", INDEX(Table15[Entire Service Line Classification], MATCH(SUMIFS(Table15[Unique ID],Table15[System-Owned Portion],E7928,Table15[If Material Anything Other than "Lead" in Column E,Was Material Ever Previously Lead?],G7928,Table15[Customer-Owned Portion],O7928),Table15[Unique ID],0),0)))</f>
        <v/>
      </c>
      <c r="X7928"/>
    </row>
    <row r="7929" spans="2:24" x14ac:dyDescent="0.35">
      <c r="B7929" s="146"/>
      <c r="C7929" s="31"/>
      <c r="D7929" s="31"/>
      <c r="E7929" s="44"/>
      <c r="F7929" s="43"/>
      <c r="G7929" s="84"/>
      <c r="H7929" s="31"/>
      <c r="I7929" s="207"/>
      <c r="J7929" s="84"/>
      <c r="K7929" s="31"/>
      <c r="L7929" s="31"/>
      <c r="M7929" s="169"/>
      <c r="N7929" s="148"/>
      <c r="O7929" s="106"/>
      <c r="P7929" s="43"/>
      <c r="Q7929" s="207"/>
      <c r="R7929" s="84"/>
      <c r="S7929" s="31"/>
      <c r="T7929" s="31"/>
      <c r="U7929" s="169"/>
      <c r="V7929" s="150"/>
      <c r="W7929" s="141" t="str" cm="1">
        <f t="array" ref="W7929">IF(SUM(LEN(B7929:V7929))=0,"",IF(OR(OR(ISBLANK(F7929),SUM(LEN(C7929),LEN(D7929))=0),AND(NOT(E7929="Unknown"),ISBLANK(J7929)),AND(NOT(O7929="Unknown"),ISBLANK(R7929))),"Missing Information", INDEX(Table15[Entire Service Line Classification], MATCH(SUMIFS(Table15[Unique ID],Table15[System-Owned Portion],E7929,Table15[If Material Anything Other than "Lead" in Column E,Was Material Ever Previously Lead?],G7929,Table15[Customer-Owned Portion],O7929),Table15[Unique ID],0),0)))</f>
        <v/>
      </c>
      <c r="X7929"/>
    </row>
    <row r="7930" spans="2:24" x14ac:dyDescent="0.35">
      <c r="B7930" s="146"/>
      <c r="C7930" s="31"/>
      <c r="D7930" s="31"/>
      <c r="E7930" s="44"/>
      <c r="F7930" s="43"/>
      <c r="G7930" s="84"/>
      <c r="H7930" s="31"/>
      <c r="I7930" s="207"/>
      <c r="J7930" s="84"/>
      <c r="K7930" s="31"/>
      <c r="L7930" s="31"/>
      <c r="M7930" s="169"/>
      <c r="N7930" s="148"/>
      <c r="O7930" s="106"/>
      <c r="P7930" s="43"/>
      <c r="Q7930" s="207"/>
      <c r="R7930" s="84"/>
      <c r="S7930" s="31"/>
      <c r="T7930" s="31"/>
      <c r="U7930" s="169"/>
      <c r="V7930" s="150"/>
      <c r="W7930" s="141" t="str" cm="1">
        <f t="array" ref="W7930">IF(SUM(LEN(B7930:V7930))=0,"",IF(OR(OR(ISBLANK(F7930),SUM(LEN(C7930),LEN(D7930))=0),AND(NOT(E7930="Unknown"),ISBLANK(J7930)),AND(NOT(O7930="Unknown"),ISBLANK(R7930))),"Missing Information", INDEX(Table15[Entire Service Line Classification], MATCH(SUMIFS(Table15[Unique ID],Table15[System-Owned Portion],E7930,Table15[If Material Anything Other than "Lead" in Column E,Was Material Ever Previously Lead?],G7930,Table15[Customer-Owned Portion],O7930),Table15[Unique ID],0),0)))</f>
        <v/>
      </c>
      <c r="X7930"/>
    </row>
    <row r="7931" spans="2:24" x14ac:dyDescent="0.35">
      <c r="B7931" s="146"/>
      <c r="C7931" s="31"/>
      <c r="D7931" s="31"/>
      <c r="E7931" s="44"/>
      <c r="F7931" s="43"/>
      <c r="G7931" s="84"/>
      <c r="H7931" s="31"/>
      <c r="I7931" s="207"/>
      <c r="J7931" s="84"/>
      <c r="K7931" s="31"/>
      <c r="L7931" s="31"/>
      <c r="M7931" s="169"/>
      <c r="N7931" s="148"/>
      <c r="O7931" s="106"/>
      <c r="P7931" s="43"/>
      <c r="Q7931" s="207"/>
      <c r="R7931" s="84"/>
      <c r="S7931" s="31"/>
      <c r="T7931" s="31"/>
      <c r="U7931" s="169"/>
      <c r="V7931" s="150"/>
      <c r="W7931" s="141" t="str" cm="1">
        <f t="array" ref="W7931">IF(SUM(LEN(B7931:V7931))=0,"",IF(OR(OR(ISBLANK(F7931),SUM(LEN(C7931),LEN(D7931))=0),AND(NOT(E7931="Unknown"),ISBLANK(J7931)),AND(NOT(O7931="Unknown"),ISBLANK(R7931))),"Missing Information", INDEX(Table15[Entire Service Line Classification], MATCH(SUMIFS(Table15[Unique ID],Table15[System-Owned Portion],E7931,Table15[If Material Anything Other than "Lead" in Column E,Was Material Ever Previously Lead?],G7931,Table15[Customer-Owned Portion],O7931),Table15[Unique ID],0),0)))</f>
        <v/>
      </c>
      <c r="X7931"/>
    </row>
    <row r="7932" spans="2:24" x14ac:dyDescent="0.35">
      <c r="B7932" s="146"/>
      <c r="C7932" s="31"/>
      <c r="D7932" s="31"/>
      <c r="E7932" s="44"/>
      <c r="F7932" s="43"/>
      <c r="G7932" s="84"/>
      <c r="H7932" s="31"/>
      <c r="I7932" s="207"/>
      <c r="J7932" s="84"/>
      <c r="K7932" s="31"/>
      <c r="L7932" s="31"/>
      <c r="M7932" s="169"/>
      <c r="N7932" s="148"/>
      <c r="O7932" s="106"/>
      <c r="P7932" s="43"/>
      <c r="Q7932" s="207"/>
      <c r="R7932" s="84"/>
      <c r="S7932" s="31"/>
      <c r="T7932" s="31"/>
      <c r="U7932" s="169"/>
      <c r="V7932" s="150"/>
      <c r="W7932" s="141" t="str" cm="1">
        <f t="array" ref="W7932">IF(SUM(LEN(B7932:V7932))=0,"",IF(OR(OR(ISBLANK(F7932),SUM(LEN(C7932),LEN(D7932))=0),AND(NOT(E7932="Unknown"),ISBLANK(J7932)),AND(NOT(O7932="Unknown"),ISBLANK(R7932))),"Missing Information", INDEX(Table15[Entire Service Line Classification], MATCH(SUMIFS(Table15[Unique ID],Table15[System-Owned Portion],E7932,Table15[If Material Anything Other than "Lead" in Column E,Was Material Ever Previously Lead?],G7932,Table15[Customer-Owned Portion],O7932),Table15[Unique ID],0),0)))</f>
        <v/>
      </c>
      <c r="X7932"/>
    </row>
    <row r="7933" spans="2:24" x14ac:dyDescent="0.35">
      <c r="B7933" s="146"/>
      <c r="C7933" s="31"/>
      <c r="D7933" s="31"/>
      <c r="E7933" s="44"/>
      <c r="F7933" s="43"/>
      <c r="G7933" s="84"/>
      <c r="H7933" s="31"/>
      <c r="I7933" s="207"/>
      <c r="J7933" s="84"/>
      <c r="K7933" s="31"/>
      <c r="L7933" s="31"/>
      <c r="M7933" s="169"/>
      <c r="N7933" s="148"/>
      <c r="O7933" s="106"/>
      <c r="P7933" s="43"/>
      <c r="Q7933" s="207"/>
      <c r="R7933" s="84"/>
      <c r="S7933" s="31"/>
      <c r="T7933" s="31"/>
      <c r="U7933" s="169"/>
      <c r="V7933" s="150"/>
      <c r="W7933" s="141" t="str" cm="1">
        <f t="array" ref="W7933">IF(SUM(LEN(B7933:V7933))=0,"",IF(OR(OR(ISBLANK(F7933),SUM(LEN(C7933),LEN(D7933))=0),AND(NOT(E7933="Unknown"),ISBLANK(J7933)),AND(NOT(O7933="Unknown"),ISBLANK(R7933))),"Missing Information", INDEX(Table15[Entire Service Line Classification], MATCH(SUMIFS(Table15[Unique ID],Table15[System-Owned Portion],E7933,Table15[If Material Anything Other than "Lead" in Column E,Was Material Ever Previously Lead?],G7933,Table15[Customer-Owned Portion],O7933),Table15[Unique ID],0),0)))</f>
        <v/>
      </c>
      <c r="X7933"/>
    </row>
    <row r="7934" spans="2:24" x14ac:dyDescent="0.35">
      <c r="B7934" s="146"/>
      <c r="C7934" s="31"/>
      <c r="D7934" s="31"/>
      <c r="E7934" s="44"/>
      <c r="F7934" s="43"/>
      <c r="G7934" s="84"/>
      <c r="H7934" s="31"/>
      <c r="I7934" s="207"/>
      <c r="J7934" s="84"/>
      <c r="K7934" s="31"/>
      <c r="L7934" s="31"/>
      <c r="M7934" s="169"/>
      <c r="N7934" s="148"/>
      <c r="O7934" s="106"/>
      <c r="P7934" s="43"/>
      <c r="Q7934" s="207"/>
      <c r="R7934" s="84"/>
      <c r="S7934" s="31"/>
      <c r="T7934" s="31"/>
      <c r="U7934" s="169"/>
      <c r="V7934" s="150"/>
      <c r="W7934" s="141" t="str" cm="1">
        <f t="array" ref="W7934">IF(SUM(LEN(B7934:V7934))=0,"",IF(OR(OR(ISBLANK(F7934),SUM(LEN(C7934),LEN(D7934))=0),AND(NOT(E7934="Unknown"),ISBLANK(J7934)),AND(NOT(O7934="Unknown"),ISBLANK(R7934))),"Missing Information", INDEX(Table15[Entire Service Line Classification], MATCH(SUMIFS(Table15[Unique ID],Table15[System-Owned Portion],E7934,Table15[If Material Anything Other than "Lead" in Column E,Was Material Ever Previously Lead?],G7934,Table15[Customer-Owned Portion],O7934),Table15[Unique ID],0),0)))</f>
        <v/>
      </c>
      <c r="X7934"/>
    </row>
    <row r="7935" spans="2:24" x14ac:dyDescent="0.35">
      <c r="B7935" s="146"/>
      <c r="C7935" s="31"/>
      <c r="D7935" s="31"/>
      <c r="E7935" s="44"/>
      <c r="F7935" s="43"/>
      <c r="G7935" s="84"/>
      <c r="H7935" s="31"/>
      <c r="I7935" s="207"/>
      <c r="J7935" s="84"/>
      <c r="K7935" s="31"/>
      <c r="L7935" s="31"/>
      <c r="M7935" s="169"/>
      <c r="N7935" s="148"/>
      <c r="O7935" s="106"/>
      <c r="P7935" s="43"/>
      <c r="Q7935" s="207"/>
      <c r="R7935" s="84"/>
      <c r="S7935" s="31"/>
      <c r="T7935" s="31"/>
      <c r="U7935" s="169"/>
      <c r="V7935" s="150"/>
      <c r="W7935" s="141" t="str" cm="1">
        <f t="array" ref="W7935">IF(SUM(LEN(B7935:V7935))=0,"",IF(OR(OR(ISBLANK(F7935),SUM(LEN(C7935),LEN(D7935))=0),AND(NOT(E7935="Unknown"),ISBLANK(J7935)),AND(NOT(O7935="Unknown"),ISBLANK(R7935))),"Missing Information", INDEX(Table15[Entire Service Line Classification], MATCH(SUMIFS(Table15[Unique ID],Table15[System-Owned Portion],E7935,Table15[If Material Anything Other than "Lead" in Column E,Was Material Ever Previously Lead?],G7935,Table15[Customer-Owned Portion],O7935),Table15[Unique ID],0),0)))</f>
        <v/>
      </c>
      <c r="X7935"/>
    </row>
    <row r="7936" spans="2:24" x14ac:dyDescent="0.35">
      <c r="B7936" s="146"/>
      <c r="C7936" s="31"/>
      <c r="D7936" s="31"/>
      <c r="E7936" s="44"/>
      <c r="F7936" s="43"/>
      <c r="G7936" s="84"/>
      <c r="H7936" s="31"/>
      <c r="I7936" s="207"/>
      <c r="J7936" s="84"/>
      <c r="K7936" s="31"/>
      <c r="L7936" s="31"/>
      <c r="M7936" s="169"/>
      <c r="N7936" s="148"/>
      <c r="O7936" s="106"/>
      <c r="P7936" s="43"/>
      <c r="Q7936" s="207"/>
      <c r="R7936" s="84"/>
      <c r="S7936" s="31"/>
      <c r="T7936" s="31"/>
      <c r="U7936" s="169"/>
      <c r="V7936" s="150"/>
      <c r="W7936" s="141" t="str" cm="1">
        <f t="array" ref="W7936">IF(SUM(LEN(B7936:V7936))=0,"",IF(OR(OR(ISBLANK(F7936),SUM(LEN(C7936),LEN(D7936))=0),AND(NOT(E7936="Unknown"),ISBLANK(J7936)),AND(NOT(O7936="Unknown"),ISBLANK(R7936))),"Missing Information", INDEX(Table15[Entire Service Line Classification], MATCH(SUMIFS(Table15[Unique ID],Table15[System-Owned Portion],E7936,Table15[If Material Anything Other than "Lead" in Column E,Was Material Ever Previously Lead?],G7936,Table15[Customer-Owned Portion],O7936),Table15[Unique ID],0),0)))</f>
        <v/>
      </c>
      <c r="X7936"/>
    </row>
    <row r="7937" spans="2:24" x14ac:dyDescent="0.35">
      <c r="B7937" s="146"/>
      <c r="C7937" s="31"/>
      <c r="D7937" s="31"/>
      <c r="E7937" s="44"/>
      <c r="F7937" s="43"/>
      <c r="G7937" s="84"/>
      <c r="H7937" s="31"/>
      <c r="I7937" s="207"/>
      <c r="J7937" s="84"/>
      <c r="K7937" s="31"/>
      <c r="L7937" s="31"/>
      <c r="M7937" s="169"/>
      <c r="N7937" s="148"/>
      <c r="O7937" s="106"/>
      <c r="P7937" s="43"/>
      <c r="Q7937" s="207"/>
      <c r="R7937" s="84"/>
      <c r="S7937" s="31"/>
      <c r="T7937" s="31"/>
      <c r="U7937" s="169"/>
      <c r="V7937" s="150"/>
      <c r="W7937" s="141" t="str" cm="1">
        <f t="array" ref="W7937">IF(SUM(LEN(B7937:V7937))=0,"",IF(OR(OR(ISBLANK(F7937),SUM(LEN(C7937),LEN(D7937))=0),AND(NOT(E7937="Unknown"),ISBLANK(J7937)),AND(NOT(O7937="Unknown"),ISBLANK(R7937))),"Missing Information", INDEX(Table15[Entire Service Line Classification], MATCH(SUMIFS(Table15[Unique ID],Table15[System-Owned Portion],E7937,Table15[If Material Anything Other than "Lead" in Column E,Was Material Ever Previously Lead?],G7937,Table15[Customer-Owned Portion],O7937),Table15[Unique ID],0),0)))</f>
        <v/>
      </c>
      <c r="X7937"/>
    </row>
    <row r="7938" spans="2:24" x14ac:dyDescent="0.35">
      <c r="B7938" s="146"/>
      <c r="C7938" s="31"/>
      <c r="D7938" s="31"/>
      <c r="E7938" s="44"/>
      <c r="F7938" s="43"/>
      <c r="G7938" s="84"/>
      <c r="H7938" s="31"/>
      <c r="I7938" s="207"/>
      <c r="J7938" s="84"/>
      <c r="K7938" s="31"/>
      <c r="L7938" s="31"/>
      <c r="M7938" s="169"/>
      <c r="N7938" s="148"/>
      <c r="O7938" s="106"/>
      <c r="P7938" s="43"/>
      <c r="Q7938" s="207"/>
      <c r="R7938" s="84"/>
      <c r="S7938" s="31"/>
      <c r="T7938" s="31"/>
      <c r="U7938" s="169"/>
      <c r="V7938" s="150"/>
      <c r="W7938" s="141" t="str" cm="1">
        <f t="array" ref="W7938">IF(SUM(LEN(B7938:V7938))=0,"",IF(OR(OR(ISBLANK(F7938),SUM(LEN(C7938),LEN(D7938))=0),AND(NOT(E7938="Unknown"),ISBLANK(J7938)),AND(NOT(O7938="Unknown"),ISBLANK(R7938))),"Missing Information", INDEX(Table15[Entire Service Line Classification], MATCH(SUMIFS(Table15[Unique ID],Table15[System-Owned Portion],E7938,Table15[If Material Anything Other than "Lead" in Column E,Was Material Ever Previously Lead?],G7938,Table15[Customer-Owned Portion],O7938),Table15[Unique ID],0),0)))</f>
        <v/>
      </c>
      <c r="X7938"/>
    </row>
    <row r="7939" spans="2:24" x14ac:dyDescent="0.35">
      <c r="B7939" s="146"/>
      <c r="C7939" s="31"/>
      <c r="D7939" s="31"/>
      <c r="E7939" s="44"/>
      <c r="F7939" s="43"/>
      <c r="G7939" s="84"/>
      <c r="H7939" s="31"/>
      <c r="I7939" s="207"/>
      <c r="J7939" s="84"/>
      <c r="K7939" s="31"/>
      <c r="L7939" s="31"/>
      <c r="M7939" s="169"/>
      <c r="N7939" s="148"/>
      <c r="O7939" s="106"/>
      <c r="P7939" s="43"/>
      <c r="Q7939" s="207"/>
      <c r="R7939" s="84"/>
      <c r="S7939" s="31"/>
      <c r="T7939" s="31"/>
      <c r="U7939" s="169"/>
      <c r="V7939" s="150"/>
      <c r="W7939" s="141" t="str" cm="1">
        <f t="array" ref="W7939">IF(SUM(LEN(B7939:V7939))=0,"",IF(OR(OR(ISBLANK(F7939),SUM(LEN(C7939),LEN(D7939))=0),AND(NOT(E7939="Unknown"),ISBLANK(J7939)),AND(NOT(O7939="Unknown"),ISBLANK(R7939))),"Missing Information", INDEX(Table15[Entire Service Line Classification], MATCH(SUMIFS(Table15[Unique ID],Table15[System-Owned Portion],E7939,Table15[If Material Anything Other than "Lead" in Column E,Was Material Ever Previously Lead?],G7939,Table15[Customer-Owned Portion],O7939),Table15[Unique ID],0),0)))</f>
        <v/>
      </c>
      <c r="X7939"/>
    </row>
    <row r="7940" spans="2:24" x14ac:dyDescent="0.35">
      <c r="B7940" s="146"/>
      <c r="C7940" s="31"/>
      <c r="D7940" s="31"/>
      <c r="E7940" s="44"/>
      <c r="F7940" s="43"/>
      <c r="G7940" s="84"/>
      <c r="H7940" s="31"/>
      <c r="I7940" s="207"/>
      <c r="J7940" s="84"/>
      <c r="K7940" s="31"/>
      <c r="L7940" s="31"/>
      <c r="M7940" s="169"/>
      <c r="N7940" s="148"/>
      <c r="O7940" s="106"/>
      <c r="P7940" s="43"/>
      <c r="Q7940" s="207"/>
      <c r="R7940" s="84"/>
      <c r="S7940" s="31"/>
      <c r="T7940" s="31"/>
      <c r="U7940" s="169"/>
      <c r="V7940" s="150"/>
      <c r="W7940" s="141" t="str" cm="1">
        <f t="array" ref="W7940">IF(SUM(LEN(B7940:V7940))=0,"",IF(OR(OR(ISBLANK(F7940),SUM(LEN(C7940),LEN(D7940))=0),AND(NOT(E7940="Unknown"),ISBLANK(J7940)),AND(NOT(O7940="Unknown"),ISBLANK(R7940))),"Missing Information", INDEX(Table15[Entire Service Line Classification], MATCH(SUMIFS(Table15[Unique ID],Table15[System-Owned Portion],E7940,Table15[If Material Anything Other than "Lead" in Column E,Was Material Ever Previously Lead?],G7940,Table15[Customer-Owned Portion],O7940),Table15[Unique ID],0),0)))</f>
        <v/>
      </c>
      <c r="X7940"/>
    </row>
    <row r="7941" spans="2:24" x14ac:dyDescent="0.35">
      <c r="B7941" s="146"/>
      <c r="C7941" s="31"/>
      <c r="D7941" s="31"/>
      <c r="E7941" s="44"/>
      <c r="F7941" s="43"/>
      <c r="G7941" s="84"/>
      <c r="H7941" s="31"/>
      <c r="I7941" s="207"/>
      <c r="J7941" s="84"/>
      <c r="K7941" s="31"/>
      <c r="L7941" s="31"/>
      <c r="M7941" s="169"/>
      <c r="N7941" s="148"/>
      <c r="O7941" s="106"/>
      <c r="P7941" s="43"/>
      <c r="Q7941" s="207"/>
      <c r="R7941" s="84"/>
      <c r="S7941" s="31"/>
      <c r="T7941" s="31"/>
      <c r="U7941" s="169"/>
      <c r="V7941" s="150"/>
      <c r="W7941" s="141" t="str" cm="1">
        <f t="array" ref="W7941">IF(SUM(LEN(B7941:V7941))=0,"",IF(OR(OR(ISBLANK(F7941),SUM(LEN(C7941),LEN(D7941))=0),AND(NOT(E7941="Unknown"),ISBLANK(J7941)),AND(NOT(O7941="Unknown"),ISBLANK(R7941))),"Missing Information", INDEX(Table15[Entire Service Line Classification], MATCH(SUMIFS(Table15[Unique ID],Table15[System-Owned Portion],E7941,Table15[If Material Anything Other than "Lead" in Column E,Was Material Ever Previously Lead?],G7941,Table15[Customer-Owned Portion],O7941),Table15[Unique ID],0),0)))</f>
        <v/>
      </c>
      <c r="X7941"/>
    </row>
    <row r="7942" spans="2:24" x14ac:dyDescent="0.35">
      <c r="B7942" s="146"/>
      <c r="C7942" s="31"/>
      <c r="D7942" s="31"/>
      <c r="E7942" s="44"/>
      <c r="F7942" s="43"/>
      <c r="G7942" s="84"/>
      <c r="H7942" s="31"/>
      <c r="I7942" s="207"/>
      <c r="J7942" s="84"/>
      <c r="K7942" s="31"/>
      <c r="L7942" s="31"/>
      <c r="M7942" s="169"/>
      <c r="N7942" s="148"/>
      <c r="O7942" s="106"/>
      <c r="P7942" s="43"/>
      <c r="Q7942" s="207"/>
      <c r="R7942" s="84"/>
      <c r="S7942" s="31"/>
      <c r="T7942" s="31"/>
      <c r="U7942" s="169"/>
      <c r="V7942" s="150"/>
      <c r="W7942" s="141" t="str" cm="1">
        <f t="array" ref="W7942">IF(SUM(LEN(B7942:V7942))=0,"",IF(OR(OR(ISBLANK(F7942),SUM(LEN(C7942),LEN(D7942))=0),AND(NOT(E7942="Unknown"),ISBLANK(J7942)),AND(NOT(O7942="Unknown"),ISBLANK(R7942))),"Missing Information", INDEX(Table15[Entire Service Line Classification], MATCH(SUMIFS(Table15[Unique ID],Table15[System-Owned Portion],E7942,Table15[If Material Anything Other than "Lead" in Column E,Was Material Ever Previously Lead?],G7942,Table15[Customer-Owned Portion],O7942),Table15[Unique ID],0),0)))</f>
        <v/>
      </c>
      <c r="X7942"/>
    </row>
    <row r="7943" spans="2:24" x14ac:dyDescent="0.35">
      <c r="B7943" s="146"/>
      <c r="C7943" s="31"/>
      <c r="D7943" s="31"/>
      <c r="E7943" s="44"/>
      <c r="F7943" s="43"/>
      <c r="G7943" s="84"/>
      <c r="H7943" s="31"/>
      <c r="I7943" s="207"/>
      <c r="J7943" s="84"/>
      <c r="K7943" s="31"/>
      <c r="L7943" s="31"/>
      <c r="M7943" s="169"/>
      <c r="N7943" s="148"/>
      <c r="O7943" s="106"/>
      <c r="P7943" s="43"/>
      <c r="Q7943" s="207"/>
      <c r="R7943" s="84"/>
      <c r="S7943" s="31"/>
      <c r="T7943" s="31"/>
      <c r="U7943" s="169"/>
      <c r="V7943" s="150"/>
      <c r="W7943" s="141" t="str" cm="1">
        <f t="array" ref="W7943">IF(SUM(LEN(B7943:V7943))=0,"",IF(OR(OR(ISBLANK(F7943),SUM(LEN(C7943),LEN(D7943))=0),AND(NOT(E7943="Unknown"),ISBLANK(J7943)),AND(NOT(O7943="Unknown"),ISBLANK(R7943))),"Missing Information", INDEX(Table15[Entire Service Line Classification], MATCH(SUMIFS(Table15[Unique ID],Table15[System-Owned Portion],E7943,Table15[If Material Anything Other than "Lead" in Column E,Was Material Ever Previously Lead?],G7943,Table15[Customer-Owned Portion],O7943),Table15[Unique ID],0),0)))</f>
        <v/>
      </c>
      <c r="X7943"/>
    </row>
    <row r="7944" spans="2:24" x14ac:dyDescent="0.35">
      <c r="B7944" s="146"/>
      <c r="C7944" s="31"/>
      <c r="D7944" s="31"/>
      <c r="E7944" s="44"/>
      <c r="F7944" s="43"/>
      <c r="G7944" s="84"/>
      <c r="H7944" s="31"/>
      <c r="I7944" s="207"/>
      <c r="J7944" s="84"/>
      <c r="K7944" s="31"/>
      <c r="L7944" s="31"/>
      <c r="M7944" s="169"/>
      <c r="N7944" s="148"/>
      <c r="O7944" s="106"/>
      <c r="P7944" s="43"/>
      <c r="Q7944" s="207"/>
      <c r="R7944" s="84"/>
      <c r="S7944" s="31"/>
      <c r="T7944" s="31"/>
      <c r="U7944" s="169"/>
      <c r="V7944" s="150"/>
      <c r="W7944" s="141" t="str" cm="1">
        <f t="array" ref="W7944">IF(SUM(LEN(B7944:V7944))=0,"",IF(OR(OR(ISBLANK(F7944),SUM(LEN(C7944),LEN(D7944))=0),AND(NOT(E7944="Unknown"),ISBLANK(J7944)),AND(NOT(O7944="Unknown"),ISBLANK(R7944))),"Missing Information", INDEX(Table15[Entire Service Line Classification], MATCH(SUMIFS(Table15[Unique ID],Table15[System-Owned Portion],E7944,Table15[If Material Anything Other than "Lead" in Column E,Was Material Ever Previously Lead?],G7944,Table15[Customer-Owned Portion],O7944),Table15[Unique ID],0),0)))</f>
        <v/>
      </c>
      <c r="X7944"/>
    </row>
    <row r="7945" spans="2:24" x14ac:dyDescent="0.35">
      <c r="B7945" s="146"/>
      <c r="C7945" s="31"/>
      <c r="D7945" s="31"/>
      <c r="E7945" s="44"/>
      <c r="F7945" s="43"/>
      <c r="G7945" s="84"/>
      <c r="H7945" s="31"/>
      <c r="I7945" s="207"/>
      <c r="J7945" s="84"/>
      <c r="K7945" s="31"/>
      <c r="L7945" s="31"/>
      <c r="M7945" s="169"/>
      <c r="N7945" s="148"/>
      <c r="O7945" s="106"/>
      <c r="P7945" s="43"/>
      <c r="Q7945" s="207"/>
      <c r="R7945" s="84"/>
      <c r="S7945" s="31"/>
      <c r="T7945" s="31"/>
      <c r="U7945" s="169"/>
      <c r="V7945" s="150"/>
      <c r="W7945" s="141" t="str" cm="1">
        <f t="array" ref="W7945">IF(SUM(LEN(B7945:V7945))=0,"",IF(OR(OR(ISBLANK(F7945),SUM(LEN(C7945),LEN(D7945))=0),AND(NOT(E7945="Unknown"),ISBLANK(J7945)),AND(NOT(O7945="Unknown"),ISBLANK(R7945))),"Missing Information", INDEX(Table15[Entire Service Line Classification], MATCH(SUMIFS(Table15[Unique ID],Table15[System-Owned Portion],E7945,Table15[If Material Anything Other than "Lead" in Column E,Was Material Ever Previously Lead?],G7945,Table15[Customer-Owned Portion],O7945),Table15[Unique ID],0),0)))</f>
        <v/>
      </c>
      <c r="X7945"/>
    </row>
    <row r="7946" spans="2:24" x14ac:dyDescent="0.35">
      <c r="B7946" s="146"/>
      <c r="C7946" s="31"/>
      <c r="D7946" s="31"/>
      <c r="E7946" s="44"/>
      <c r="F7946" s="43"/>
      <c r="G7946" s="84"/>
      <c r="H7946" s="31"/>
      <c r="I7946" s="207"/>
      <c r="J7946" s="84"/>
      <c r="K7946" s="31"/>
      <c r="L7946" s="31"/>
      <c r="M7946" s="169"/>
      <c r="N7946" s="148"/>
      <c r="O7946" s="106"/>
      <c r="P7946" s="43"/>
      <c r="Q7946" s="207"/>
      <c r="R7946" s="84"/>
      <c r="S7946" s="31"/>
      <c r="T7946" s="31"/>
      <c r="U7946" s="169"/>
      <c r="V7946" s="150"/>
      <c r="W7946" s="141" t="str" cm="1">
        <f t="array" ref="W7946">IF(SUM(LEN(B7946:V7946))=0,"",IF(OR(OR(ISBLANK(F7946),SUM(LEN(C7946),LEN(D7946))=0),AND(NOT(E7946="Unknown"),ISBLANK(J7946)),AND(NOT(O7946="Unknown"),ISBLANK(R7946))),"Missing Information", INDEX(Table15[Entire Service Line Classification], MATCH(SUMIFS(Table15[Unique ID],Table15[System-Owned Portion],E7946,Table15[If Material Anything Other than "Lead" in Column E,Was Material Ever Previously Lead?],G7946,Table15[Customer-Owned Portion],O7946),Table15[Unique ID],0),0)))</f>
        <v/>
      </c>
      <c r="X7946"/>
    </row>
    <row r="7947" spans="2:24" x14ac:dyDescent="0.35">
      <c r="B7947" s="146"/>
      <c r="C7947" s="31"/>
      <c r="D7947" s="31"/>
      <c r="E7947" s="44"/>
      <c r="F7947" s="43"/>
      <c r="G7947" s="84"/>
      <c r="H7947" s="31"/>
      <c r="I7947" s="207"/>
      <c r="J7947" s="84"/>
      <c r="K7947" s="31"/>
      <c r="L7947" s="31"/>
      <c r="M7947" s="169"/>
      <c r="N7947" s="148"/>
      <c r="O7947" s="106"/>
      <c r="P7947" s="43"/>
      <c r="Q7947" s="207"/>
      <c r="R7947" s="84"/>
      <c r="S7947" s="31"/>
      <c r="T7947" s="31"/>
      <c r="U7947" s="169"/>
      <c r="V7947" s="150"/>
      <c r="W7947" s="141" t="str" cm="1">
        <f t="array" ref="W7947">IF(SUM(LEN(B7947:V7947))=0,"",IF(OR(OR(ISBLANK(F7947),SUM(LEN(C7947),LEN(D7947))=0),AND(NOT(E7947="Unknown"),ISBLANK(J7947)),AND(NOT(O7947="Unknown"),ISBLANK(R7947))),"Missing Information", INDEX(Table15[Entire Service Line Classification], MATCH(SUMIFS(Table15[Unique ID],Table15[System-Owned Portion],E7947,Table15[If Material Anything Other than "Lead" in Column E,Was Material Ever Previously Lead?],G7947,Table15[Customer-Owned Portion],O7947),Table15[Unique ID],0),0)))</f>
        <v/>
      </c>
      <c r="X7947"/>
    </row>
    <row r="7948" spans="2:24" x14ac:dyDescent="0.35">
      <c r="B7948" s="146"/>
      <c r="C7948" s="31"/>
      <c r="D7948" s="31"/>
      <c r="E7948" s="44"/>
      <c r="F7948" s="43"/>
      <c r="G7948" s="84"/>
      <c r="H7948" s="31"/>
      <c r="I7948" s="207"/>
      <c r="J7948" s="84"/>
      <c r="K7948" s="31"/>
      <c r="L7948" s="31"/>
      <c r="M7948" s="169"/>
      <c r="N7948" s="148"/>
      <c r="O7948" s="106"/>
      <c r="P7948" s="43"/>
      <c r="Q7948" s="207"/>
      <c r="R7948" s="84"/>
      <c r="S7948" s="31"/>
      <c r="T7948" s="31"/>
      <c r="U7948" s="169"/>
      <c r="V7948" s="150"/>
      <c r="W7948" s="141" t="str" cm="1">
        <f t="array" ref="W7948">IF(SUM(LEN(B7948:V7948))=0,"",IF(OR(OR(ISBLANK(F7948),SUM(LEN(C7948),LEN(D7948))=0),AND(NOT(E7948="Unknown"),ISBLANK(J7948)),AND(NOT(O7948="Unknown"),ISBLANK(R7948))),"Missing Information", INDEX(Table15[Entire Service Line Classification], MATCH(SUMIFS(Table15[Unique ID],Table15[System-Owned Portion],E7948,Table15[If Material Anything Other than "Lead" in Column E,Was Material Ever Previously Lead?],G7948,Table15[Customer-Owned Portion],O7948),Table15[Unique ID],0),0)))</f>
        <v/>
      </c>
      <c r="X7948"/>
    </row>
    <row r="7949" spans="2:24" x14ac:dyDescent="0.35">
      <c r="B7949" s="146"/>
      <c r="C7949" s="31"/>
      <c r="D7949" s="31"/>
      <c r="E7949" s="44"/>
      <c r="F7949" s="43"/>
      <c r="G7949" s="84"/>
      <c r="H7949" s="31"/>
      <c r="I7949" s="207"/>
      <c r="J7949" s="84"/>
      <c r="K7949" s="31"/>
      <c r="L7949" s="31"/>
      <c r="M7949" s="169"/>
      <c r="N7949" s="148"/>
      <c r="O7949" s="106"/>
      <c r="P7949" s="43"/>
      <c r="Q7949" s="207"/>
      <c r="R7949" s="84"/>
      <c r="S7949" s="31"/>
      <c r="T7949" s="31"/>
      <c r="U7949" s="169"/>
      <c r="V7949" s="150"/>
      <c r="W7949" s="141" t="str" cm="1">
        <f t="array" ref="W7949">IF(SUM(LEN(B7949:V7949))=0,"",IF(OR(OR(ISBLANK(F7949),SUM(LEN(C7949),LEN(D7949))=0),AND(NOT(E7949="Unknown"),ISBLANK(J7949)),AND(NOT(O7949="Unknown"),ISBLANK(R7949))),"Missing Information", INDEX(Table15[Entire Service Line Classification], MATCH(SUMIFS(Table15[Unique ID],Table15[System-Owned Portion],E7949,Table15[If Material Anything Other than "Lead" in Column E,Was Material Ever Previously Lead?],G7949,Table15[Customer-Owned Portion],O7949),Table15[Unique ID],0),0)))</f>
        <v/>
      </c>
      <c r="X7949"/>
    </row>
    <row r="7950" spans="2:24" x14ac:dyDescent="0.35">
      <c r="B7950" s="146"/>
      <c r="C7950" s="31"/>
      <c r="D7950" s="31"/>
      <c r="E7950" s="44"/>
      <c r="F7950" s="43"/>
      <c r="G7950" s="84"/>
      <c r="H7950" s="31"/>
      <c r="I7950" s="207"/>
      <c r="J7950" s="84"/>
      <c r="K7950" s="31"/>
      <c r="L7950" s="31"/>
      <c r="M7950" s="169"/>
      <c r="N7950" s="148"/>
      <c r="O7950" s="106"/>
      <c r="P7950" s="43"/>
      <c r="Q7950" s="207"/>
      <c r="R7950" s="84"/>
      <c r="S7950" s="31"/>
      <c r="T7950" s="31"/>
      <c r="U7950" s="169"/>
      <c r="V7950" s="150"/>
      <c r="W7950" s="141" t="str" cm="1">
        <f t="array" ref="W7950">IF(SUM(LEN(B7950:V7950))=0,"",IF(OR(OR(ISBLANK(F7950),SUM(LEN(C7950),LEN(D7950))=0),AND(NOT(E7950="Unknown"),ISBLANK(J7950)),AND(NOT(O7950="Unknown"),ISBLANK(R7950))),"Missing Information", INDEX(Table15[Entire Service Line Classification], MATCH(SUMIFS(Table15[Unique ID],Table15[System-Owned Portion],E7950,Table15[If Material Anything Other than "Lead" in Column E,Was Material Ever Previously Lead?],G7950,Table15[Customer-Owned Portion],O7950),Table15[Unique ID],0),0)))</f>
        <v/>
      </c>
      <c r="X7950"/>
    </row>
    <row r="7951" spans="2:24" x14ac:dyDescent="0.35">
      <c r="B7951" s="146"/>
      <c r="C7951" s="31"/>
      <c r="D7951" s="31"/>
      <c r="E7951" s="44"/>
      <c r="F7951" s="43"/>
      <c r="G7951" s="84"/>
      <c r="H7951" s="31"/>
      <c r="I7951" s="207"/>
      <c r="J7951" s="84"/>
      <c r="K7951" s="31"/>
      <c r="L7951" s="31"/>
      <c r="M7951" s="169"/>
      <c r="N7951" s="148"/>
      <c r="O7951" s="106"/>
      <c r="P7951" s="43"/>
      <c r="Q7951" s="207"/>
      <c r="R7951" s="84"/>
      <c r="S7951" s="31"/>
      <c r="T7951" s="31"/>
      <c r="U7951" s="169"/>
      <c r="V7951" s="150"/>
      <c r="W7951" s="141" t="str" cm="1">
        <f t="array" ref="W7951">IF(SUM(LEN(B7951:V7951))=0,"",IF(OR(OR(ISBLANK(F7951),SUM(LEN(C7951),LEN(D7951))=0),AND(NOT(E7951="Unknown"),ISBLANK(J7951)),AND(NOT(O7951="Unknown"),ISBLANK(R7951))),"Missing Information", INDEX(Table15[Entire Service Line Classification], MATCH(SUMIFS(Table15[Unique ID],Table15[System-Owned Portion],E7951,Table15[If Material Anything Other than "Lead" in Column E,Was Material Ever Previously Lead?],G7951,Table15[Customer-Owned Portion],O7951),Table15[Unique ID],0),0)))</f>
        <v/>
      </c>
      <c r="X7951"/>
    </row>
    <row r="7952" spans="2:24" x14ac:dyDescent="0.35">
      <c r="B7952" s="146"/>
      <c r="C7952" s="31"/>
      <c r="D7952" s="31"/>
      <c r="E7952" s="44"/>
      <c r="F7952" s="43"/>
      <c r="G7952" s="84"/>
      <c r="H7952" s="31"/>
      <c r="I7952" s="207"/>
      <c r="J7952" s="84"/>
      <c r="K7952" s="31"/>
      <c r="L7952" s="31"/>
      <c r="M7952" s="169"/>
      <c r="N7952" s="148"/>
      <c r="O7952" s="106"/>
      <c r="P7952" s="43"/>
      <c r="Q7952" s="207"/>
      <c r="R7952" s="84"/>
      <c r="S7952" s="31"/>
      <c r="T7952" s="31"/>
      <c r="U7952" s="169"/>
      <c r="V7952" s="150"/>
      <c r="W7952" s="141" t="str" cm="1">
        <f t="array" ref="W7952">IF(SUM(LEN(B7952:V7952))=0,"",IF(OR(OR(ISBLANK(F7952),SUM(LEN(C7952),LEN(D7952))=0),AND(NOT(E7952="Unknown"),ISBLANK(J7952)),AND(NOT(O7952="Unknown"),ISBLANK(R7952))),"Missing Information", INDEX(Table15[Entire Service Line Classification], MATCH(SUMIFS(Table15[Unique ID],Table15[System-Owned Portion],E7952,Table15[If Material Anything Other than "Lead" in Column E,Was Material Ever Previously Lead?],G7952,Table15[Customer-Owned Portion],O7952),Table15[Unique ID],0),0)))</f>
        <v/>
      </c>
      <c r="X7952"/>
    </row>
    <row r="7953" spans="2:24" x14ac:dyDescent="0.35">
      <c r="B7953" s="146"/>
      <c r="C7953" s="31"/>
      <c r="D7953" s="31"/>
      <c r="E7953" s="44"/>
      <c r="F7953" s="43"/>
      <c r="G7953" s="84"/>
      <c r="H7953" s="31"/>
      <c r="I7953" s="207"/>
      <c r="J7953" s="84"/>
      <c r="K7953" s="31"/>
      <c r="L7953" s="31"/>
      <c r="M7953" s="169"/>
      <c r="N7953" s="148"/>
      <c r="O7953" s="106"/>
      <c r="P7953" s="43"/>
      <c r="Q7953" s="207"/>
      <c r="R7953" s="84"/>
      <c r="S7953" s="31"/>
      <c r="T7953" s="31"/>
      <c r="U7953" s="169"/>
      <c r="V7953" s="150"/>
      <c r="W7953" s="141" t="str" cm="1">
        <f t="array" ref="W7953">IF(SUM(LEN(B7953:V7953))=0,"",IF(OR(OR(ISBLANK(F7953),SUM(LEN(C7953),LEN(D7953))=0),AND(NOT(E7953="Unknown"),ISBLANK(J7953)),AND(NOT(O7953="Unknown"),ISBLANK(R7953))),"Missing Information", INDEX(Table15[Entire Service Line Classification], MATCH(SUMIFS(Table15[Unique ID],Table15[System-Owned Portion],E7953,Table15[If Material Anything Other than "Lead" in Column E,Was Material Ever Previously Lead?],G7953,Table15[Customer-Owned Portion],O7953),Table15[Unique ID],0),0)))</f>
        <v/>
      </c>
      <c r="X7953"/>
    </row>
    <row r="7954" spans="2:24" x14ac:dyDescent="0.35">
      <c r="B7954" s="146"/>
      <c r="C7954" s="31"/>
      <c r="D7954" s="31"/>
      <c r="E7954" s="44"/>
      <c r="F7954" s="43"/>
      <c r="G7954" s="84"/>
      <c r="H7954" s="31"/>
      <c r="I7954" s="207"/>
      <c r="J7954" s="84"/>
      <c r="K7954" s="31"/>
      <c r="L7954" s="31"/>
      <c r="M7954" s="169"/>
      <c r="N7954" s="148"/>
      <c r="O7954" s="106"/>
      <c r="P7954" s="43"/>
      <c r="Q7954" s="207"/>
      <c r="R7954" s="84"/>
      <c r="S7954" s="31"/>
      <c r="T7954" s="31"/>
      <c r="U7954" s="169"/>
      <c r="V7954" s="150"/>
      <c r="W7954" s="141" t="str" cm="1">
        <f t="array" ref="W7954">IF(SUM(LEN(B7954:V7954))=0,"",IF(OR(OR(ISBLANK(F7954),SUM(LEN(C7954),LEN(D7954))=0),AND(NOT(E7954="Unknown"),ISBLANK(J7954)),AND(NOT(O7954="Unknown"),ISBLANK(R7954))),"Missing Information", INDEX(Table15[Entire Service Line Classification], MATCH(SUMIFS(Table15[Unique ID],Table15[System-Owned Portion],E7954,Table15[If Material Anything Other than "Lead" in Column E,Was Material Ever Previously Lead?],G7954,Table15[Customer-Owned Portion],O7954),Table15[Unique ID],0),0)))</f>
        <v/>
      </c>
      <c r="X7954"/>
    </row>
    <row r="7955" spans="2:24" x14ac:dyDescent="0.35">
      <c r="B7955" s="146"/>
      <c r="C7955" s="31"/>
      <c r="D7955" s="31"/>
      <c r="E7955" s="44"/>
      <c r="F7955" s="43"/>
      <c r="G7955" s="84"/>
      <c r="H7955" s="31"/>
      <c r="I7955" s="207"/>
      <c r="J7955" s="84"/>
      <c r="K7955" s="31"/>
      <c r="L7955" s="31"/>
      <c r="M7955" s="169"/>
      <c r="N7955" s="148"/>
      <c r="O7955" s="106"/>
      <c r="P7955" s="43"/>
      <c r="Q7955" s="207"/>
      <c r="R7955" s="84"/>
      <c r="S7955" s="31"/>
      <c r="T7955" s="31"/>
      <c r="U7955" s="169"/>
      <c r="V7955" s="150"/>
      <c r="W7955" s="141" t="str" cm="1">
        <f t="array" ref="W7955">IF(SUM(LEN(B7955:V7955))=0,"",IF(OR(OR(ISBLANK(F7955),SUM(LEN(C7955),LEN(D7955))=0),AND(NOT(E7955="Unknown"),ISBLANK(J7955)),AND(NOT(O7955="Unknown"),ISBLANK(R7955))),"Missing Information", INDEX(Table15[Entire Service Line Classification], MATCH(SUMIFS(Table15[Unique ID],Table15[System-Owned Portion],E7955,Table15[If Material Anything Other than "Lead" in Column E,Was Material Ever Previously Lead?],G7955,Table15[Customer-Owned Portion],O7955),Table15[Unique ID],0),0)))</f>
        <v/>
      </c>
      <c r="X7955"/>
    </row>
    <row r="7956" spans="2:24" x14ac:dyDescent="0.35">
      <c r="B7956" s="146"/>
      <c r="C7956" s="31"/>
      <c r="D7956" s="31"/>
      <c r="E7956" s="44"/>
      <c r="F7956" s="43"/>
      <c r="G7956" s="84"/>
      <c r="H7956" s="31"/>
      <c r="I7956" s="207"/>
      <c r="J7956" s="84"/>
      <c r="K7956" s="31"/>
      <c r="L7956" s="31"/>
      <c r="M7956" s="169"/>
      <c r="N7956" s="148"/>
      <c r="O7956" s="106"/>
      <c r="P7956" s="43"/>
      <c r="Q7956" s="207"/>
      <c r="R7956" s="84"/>
      <c r="S7956" s="31"/>
      <c r="T7956" s="31"/>
      <c r="U7956" s="169"/>
      <c r="V7956" s="150"/>
      <c r="W7956" s="141" t="str" cm="1">
        <f t="array" ref="W7956">IF(SUM(LEN(B7956:V7956))=0,"",IF(OR(OR(ISBLANK(F7956),SUM(LEN(C7956),LEN(D7956))=0),AND(NOT(E7956="Unknown"),ISBLANK(J7956)),AND(NOT(O7956="Unknown"),ISBLANK(R7956))),"Missing Information", INDEX(Table15[Entire Service Line Classification], MATCH(SUMIFS(Table15[Unique ID],Table15[System-Owned Portion],E7956,Table15[If Material Anything Other than "Lead" in Column E,Was Material Ever Previously Lead?],G7956,Table15[Customer-Owned Portion],O7956),Table15[Unique ID],0),0)))</f>
        <v/>
      </c>
      <c r="X7956"/>
    </row>
    <row r="7957" spans="2:24" x14ac:dyDescent="0.35">
      <c r="B7957" s="146"/>
      <c r="C7957" s="31"/>
      <c r="D7957" s="31"/>
      <c r="E7957" s="44"/>
      <c r="F7957" s="43"/>
      <c r="G7957" s="84"/>
      <c r="H7957" s="31"/>
      <c r="I7957" s="207"/>
      <c r="J7957" s="84"/>
      <c r="K7957" s="31"/>
      <c r="L7957" s="31"/>
      <c r="M7957" s="169"/>
      <c r="N7957" s="148"/>
      <c r="O7957" s="106"/>
      <c r="P7957" s="43"/>
      <c r="Q7957" s="207"/>
      <c r="R7957" s="84"/>
      <c r="S7957" s="31"/>
      <c r="T7957" s="31"/>
      <c r="U7957" s="169"/>
      <c r="V7957" s="150"/>
      <c r="W7957" s="141" t="str" cm="1">
        <f t="array" ref="W7957">IF(SUM(LEN(B7957:V7957))=0,"",IF(OR(OR(ISBLANK(F7957),SUM(LEN(C7957),LEN(D7957))=0),AND(NOT(E7957="Unknown"),ISBLANK(J7957)),AND(NOT(O7957="Unknown"),ISBLANK(R7957))),"Missing Information", INDEX(Table15[Entire Service Line Classification], MATCH(SUMIFS(Table15[Unique ID],Table15[System-Owned Portion],E7957,Table15[If Material Anything Other than "Lead" in Column E,Was Material Ever Previously Lead?],G7957,Table15[Customer-Owned Portion],O7957),Table15[Unique ID],0),0)))</f>
        <v/>
      </c>
      <c r="X7957"/>
    </row>
    <row r="7958" spans="2:24" x14ac:dyDescent="0.35">
      <c r="B7958" s="146"/>
      <c r="C7958" s="31"/>
      <c r="D7958" s="31"/>
      <c r="E7958" s="44"/>
      <c r="F7958" s="43"/>
      <c r="G7958" s="84"/>
      <c r="H7958" s="31"/>
      <c r="I7958" s="207"/>
      <c r="J7958" s="84"/>
      <c r="K7958" s="31"/>
      <c r="L7958" s="31"/>
      <c r="M7958" s="169"/>
      <c r="N7958" s="148"/>
      <c r="O7958" s="106"/>
      <c r="P7958" s="43"/>
      <c r="Q7958" s="207"/>
      <c r="R7958" s="84"/>
      <c r="S7958" s="31"/>
      <c r="T7958" s="31"/>
      <c r="U7958" s="169"/>
      <c r="V7958" s="150"/>
      <c r="W7958" s="141" t="str" cm="1">
        <f t="array" ref="W7958">IF(SUM(LEN(B7958:V7958))=0,"",IF(OR(OR(ISBLANK(F7958),SUM(LEN(C7958),LEN(D7958))=0),AND(NOT(E7958="Unknown"),ISBLANK(J7958)),AND(NOT(O7958="Unknown"),ISBLANK(R7958))),"Missing Information", INDEX(Table15[Entire Service Line Classification], MATCH(SUMIFS(Table15[Unique ID],Table15[System-Owned Portion],E7958,Table15[If Material Anything Other than "Lead" in Column E,Was Material Ever Previously Lead?],G7958,Table15[Customer-Owned Portion],O7958),Table15[Unique ID],0),0)))</f>
        <v/>
      </c>
      <c r="X7958"/>
    </row>
    <row r="7959" spans="2:24" x14ac:dyDescent="0.35">
      <c r="B7959" s="146"/>
      <c r="C7959" s="31"/>
      <c r="D7959" s="31"/>
      <c r="E7959" s="44"/>
      <c r="F7959" s="43"/>
      <c r="G7959" s="84"/>
      <c r="H7959" s="31"/>
      <c r="I7959" s="207"/>
      <c r="J7959" s="84"/>
      <c r="K7959" s="31"/>
      <c r="L7959" s="31"/>
      <c r="M7959" s="169"/>
      <c r="N7959" s="148"/>
      <c r="O7959" s="106"/>
      <c r="P7959" s="43"/>
      <c r="Q7959" s="207"/>
      <c r="R7959" s="84"/>
      <c r="S7959" s="31"/>
      <c r="T7959" s="31"/>
      <c r="U7959" s="169"/>
      <c r="V7959" s="150"/>
      <c r="W7959" s="141" t="str" cm="1">
        <f t="array" ref="W7959">IF(SUM(LEN(B7959:V7959))=0,"",IF(OR(OR(ISBLANK(F7959),SUM(LEN(C7959),LEN(D7959))=0),AND(NOT(E7959="Unknown"),ISBLANK(J7959)),AND(NOT(O7959="Unknown"),ISBLANK(R7959))),"Missing Information", INDEX(Table15[Entire Service Line Classification], MATCH(SUMIFS(Table15[Unique ID],Table15[System-Owned Portion],E7959,Table15[If Material Anything Other than "Lead" in Column E,Was Material Ever Previously Lead?],G7959,Table15[Customer-Owned Portion],O7959),Table15[Unique ID],0),0)))</f>
        <v/>
      </c>
      <c r="X7959"/>
    </row>
    <row r="7960" spans="2:24" x14ac:dyDescent="0.35">
      <c r="B7960" s="146"/>
      <c r="C7960" s="31"/>
      <c r="D7960" s="31"/>
      <c r="E7960" s="44"/>
      <c r="F7960" s="43"/>
      <c r="G7960" s="84"/>
      <c r="H7960" s="31"/>
      <c r="I7960" s="207"/>
      <c r="J7960" s="84"/>
      <c r="K7960" s="31"/>
      <c r="L7960" s="31"/>
      <c r="M7960" s="169"/>
      <c r="N7960" s="148"/>
      <c r="O7960" s="106"/>
      <c r="P7960" s="43"/>
      <c r="Q7960" s="207"/>
      <c r="R7960" s="84"/>
      <c r="S7960" s="31"/>
      <c r="T7960" s="31"/>
      <c r="U7960" s="169"/>
      <c r="V7960" s="150"/>
      <c r="W7960" s="141" t="str" cm="1">
        <f t="array" ref="W7960">IF(SUM(LEN(B7960:V7960))=0,"",IF(OR(OR(ISBLANK(F7960),SUM(LEN(C7960),LEN(D7960))=0),AND(NOT(E7960="Unknown"),ISBLANK(J7960)),AND(NOT(O7960="Unknown"),ISBLANK(R7960))),"Missing Information", INDEX(Table15[Entire Service Line Classification], MATCH(SUMIFS(Table15[Unique ID],Table15[System-Owned Portion],E7960,Table15[If Material Anything Other than "Lead" in Column E,Was Material Ever Previously Lead?],G7960,Table15[Customer-Owned Portion],O7960),Table15[Unique ID],0),0)))</f>
        <v/>
      </c>
      <c r="X7960"/>
    </row>
    <row r="7961" spans="2:24" x14ac:dyDescent="0.35">
      <c r="B7961" s="146"/>
      <c r="C7961" s="31"/>
      <c r="D7961" s="31"/>
      <c r="E7961" s="44"/>
      <c r="F7961" s="43"/>
      <c r="G7961" s="84"/>
      <c r="H7961" s="31"/>
      <c r="I7961" s="207"/>
      <c r="J7961" s="84"/>
      <c r="K7961" s="31"/>
      <c r="L7961" s="31"/>
      <c r="M7961" s="169"/>
      <c r="N7961" s="148"/>
      <c r="O7961" s="106"/>
      <c r="P7961" s="43"/>
      <c r="Q7961" s="207"/>
      <c r="R7961" s="84"/>
      <c r="S7961" s="31"/>
      <c r="T7961" s="31"/>
      <c r="U7961" s="169"/>
      <c r="V7961" s="150"/>
      <c r="W7961" s="141" t="str" cm="1">
        <f t="array" ref="W7961">IF(SUM(LEN(B7961:V7961))=0,"",IF(OR(OR(ISBLANK(F7961),SUM(LEN(C7961),LEN(D7961))=0),AND(NOT(E7961="Unknown"),ISBLANK(J7961)),AND(NOT(O7961="Unknown"),ISBLANK(R7961))),"Missing Information", INDEX(Table15[Entire Service Line Classification], MATCH(SUMIFS(Table15[Unique ID],Table15[System-Owned Portion],E7961,Table15[If Material Anything Other than "Lead" in Column E,Was Material Ever Previously Lead?],G7961,Table15[Customer-Owned Portion],O7961),Table15[Unique ID],0),0)))</f>
        <v/>
      </c>
      <c r="X7961"/>
    </row>
    <row r="7962" spans="2:24" x14ac:dyDescent="0.35">
      <c r="B7962" s="146"/>
      <c r="C7962" s="31"/>
      <c r="D7962" s="31"/>
      <c r="E7962" s="44"/>
      <c r="F7962" s="43"/>
      <c r="G7962" s="84"/>
      <c r="H7962" s="31"/>
      <c r="I7962" s="207"/>
      <c r="J7962" s="84"/>
      <c r="K7962" s="31"/>
      <c r="L7962" s="31"/>
      <c r="M7962" s="169"/>
      <c r="N7962" s="148"/>
      <c r="O7962" s="106"/>
      <c r="P7962" s="43"/>
      <c r="Q7962" s="207"/>
      <c r="R7962" s="84"/>
      <c r="S7962" s="31"/>
      <c r="T7962" s="31"/>
      <c r="U7962" s="169"/>
      <c r="V7962" s="150"/>
      <c r="W7962" s="141" t="str" cm="1">
        <f t="array" ref="W7962">IF(SUM(LEN(B7962:V7962))=0,"",IF(OR(OR(ISBLANK(F7962),SUM(LEN(C7962),LEN(D7962))=0),AND(NOT(E7962="Unknown"),ISBLANK(J7962)),AND(NOT(O7962="Unknown"),ISBLANK(R7962))),"Missing Information", INDEX(Table15[Entire Service Line Classification], MATCH(SUMIFS(Table15[Unique ID],Table15[System-Owned Portion],E7962,Table15[If Material Anything Other than "Lead" in Column E,Was Material Ever Previously Lead?],G7962,Table15[Customer-Owned Portion],O7962),Table15[Unique ID],0),0)))</f>
        <v/>
      </c>
      <c r="X7962"/>
    </row>
    <row r="7963" spans="2:24" x14ac:dyDescent="0.35">
      <c r="B7963" s="146"/>
      <c r="C7963" s="31"/>
      <c r="D7963" s="31"/>
      <c r="E7963" s="44"/>
      <c r="F7963" s="43"/>
      <c r="G7963" s="84"/>
      <c r="H7963" s="31"/>
      <c r="I7963" s="207"/>
      <c r="J7963" s="84"/>
      <c r="K7963" s="31"/>
      <c r="L7963" s="31"/>
      <c r="M7963" s="169"/>
      <c r="N7963" s="148"/>
      <c r="O7963" s="106"/>
      <c r="P7963" s="43"/>
      <c r="Q7963" s="207"/>
      <c r="R7963" s="84"/>
      <c r="S7963" s="31"/>
      <c r="T7963" s="31"/>
      <c r="U7963" s="169"/>
      <c r="V7963" s="150"/>
      <c r="W7963" s="141" t="str" cm="1">
        <f t="array" ref="W7963">IF(SUM(LEN(B7963:V7963))=0,"",IF(OR(OR(ISBLANK(F7963),SUM(LEN(C7963),LEN(D7963))=0),AND(NOT(E7963="Unknown"),ISBLANK(J7963)),AND(NOT(O7963="Unknown"),ISBLANK(R7963))),"Missing Information", INDEX(Table15[Entire Service Line Classification], MATCH(SUMIFS(Table15[Unique ID],Table15[System-Owned Portion],E7963,Table15[If Material Anything Other than "Lead" in Column E,Was Material Ever Previously Lead?],G7963,Table15[Customer-Owned Portion],O7963),Table15[Unique ID],0),0)))</f>
        <v/>
      </c>
      <c r="X7963"/>
    </row>
    <row r="7964" spans="2:24" x14ac:dyDescent="0.35">
      <c r="B7964" s="146"/>
      <c r="C7964" s="31"/>
      <c r="D7964" s="31"/>
      <c r="E7964" s="44"/>
      <c r="F7964" s="43"/>
      <c r="G7964" s="84"/>
      <c r="H7964" s="31"/>
      <c r="I7964" s="207"/>
      <c r="J7964" s="84"/>
      <c r="K7964" s="31"/>
      <c r="L7964" s="31"/>
      <c r="M7964" s="169"/>
      <c r="N7964" s="148"/>
      <c r="O7964" s="106"/>
      <c r="P7964" s="43"/>
      <c r="Q7964" s="207"/>
      <c r="R7964" s="84"/>
      <c r="S7964" s="31"/>
      <c r="T7964" s="31"/>
      <c r="U7964" s="169"/>
      <c r="V7964" s="150"/>
      <c r="W7964" s="141" t="str" cm="1">
        <f t="array" ref="W7964">IF(SUM(LEN(B7964:V7964))=0,"",IF(OR(OR(ISBLANK(F7964),SUM(LEN(C7964),LEN(D7964))=0),AND(NOT(E7964="Unknown"),ISBLANK(J7964)),AND(NOT(O7964="Unknown"),ISBLANK(R7964))),"Missing Information", INDEX(Table15[Entire Service Line Classification], MATCH(SUMIFS(Table15[Unique ID],Table15[System-Owned Portion],E7964,Table15[If Material Anything Other than "Lead" in Column E,Was Material Ever Previously Lead?],G7964,Table15[Customer-Owned Portion],O7964),Table15[Unique ID],0),0)))</f>
        <v/>
      </c>
      <c r="X7964"/>
    </row>
    <row r="7965" spans="2:24" x14ac:dyDescent="0.35">
      <c r="B7965" s="146"/>
      <c r="C7965" s="31"/>
      <c r="D7965" s="31"/>
      <c r="E7965" s="44"/>
      <c r="F7965" s="43"/>
      <c r="G7965" s="84"/>
      <c r="H7965" s="31"/>
      <c r="I7965" s="207"/>
      <c r="J7965" s="84"/>
      <c r="K7965" s="31"/>
      <c r="L7965" s="31"/>
      <c r="M7965" s="169"/>
      <c r="N7965" s="148"/>
      <c r="O7965" s="106"/>
      <c r="P7965" s="43"/>
      <c r="Q7965" s="207"/>
      <c r="R7965" s="84"/>
      <c r="S7965" s="31"/>
      <c r="T7965" s="31"/>
      <c r="U7965" s="169"/>
      <c r="V7965" s="150"/>
      <c r="W7965" s="141" t="str" cm="1">
        <f t="array" ref="W7965">IF(SUM(LEN(B7965:V7965))=0,"",IF(OR(OR(ISBLANK(F7965),SUM(LEN(C7965),LEN(D7965))=0),AND(NOT(E7965="Unknown"),ISBLANK(J7965)),AND(NOT(O7965="Unknown"),ISBLANK(R7965))),"Missing Information", INDEX(Table15[Entire Service Line Classification], MATCH(SUMIFS(Table15[Unique ID],Table15[System-Owned Portion],E7965,Table15[If Material Anything Other than "Lead" in Column E,Was Material Ever Previously Lead?],G7965,Table15[Customer-Owned Portion],O7965),Table15[Unique ID],0),0)))</f>
        <v/>
      </c>
      <c r="X7965"/>
    </row>
    <row r="7966" spans="2:24" x14ac:dyDescent="0.35">
      <c r="B7966" s="146"/>
      <c r="C7966" s="31"/>
      <c r="D7966" s="31"/>
      <c r="E7966" s="44"/>
      <c r="F7966" s="43"/>
      <c r="G7966" s="84"/>
      <c r="H7966" s="31"/>
      <c r="I7966" s="207"/>
      <c r="J7966" s="84"/>
      <c r="K7966" s="31"/>
      <c r="L7966" s="31"/>
      <c r="M7966" s="169"/>
      <c r="N7966" s="148"/>
      <c r="O7966" s="106"/>
      <c r="P7966" s="43"/>
      <c r="Q7966" s="207"/>
      <c r="R7966" s="84"/>
      <c r="S7966" s="31"/>
      <c r="T7966" s="31"/>
      <c r="U7966" s="169"/>
      <c r="V7966" s="150"/>
      <c r="W7966" s="141" t="str" cm="1">
        <f t="array" ref="W7966">IF(SUM(LEN(B7966:V7966))=0,"",IF(OR(OR(ISBLANK(F7966),SUM(LEN(C7966),LEN(D7966))=0),AND(NOT(E7966="Unknown"),ISBLANK(J7966)),AND(NOT(O7966="Unknown"),ISBLANK(R7966))),"Missing Information", INDEX(Table15[Entire Service Line Classification], MATCH(SUMIFS(Table15[Unique ID],Table15[System-Owned Portion],E7966,Table15[If Material Anything Other than "Lead" in Column E,Was Material Ever Previously Lead?],G7966,Table15[Customer-Owned Portion],O7966),Table15[Unique ID],0),0)))</f>
        <v/>
      </c>
      <c r="X7966"/>
    </row>
    <row r="7967" spans="2:24" x14ac:dyDescent="0.35">
      <c r="B7967" s="146"/>
      <c r="C7967" s="31"/>
      <c r="D7967" s="31"/>
      <c r="E7967" s="44"/>
      <c r="F7967" s="43"/>
      <c r="G7967" s="84"/>
      <c r="H7967" s="31"/>
      <c r="I7967" s="207"/>
      <c r="J7967" s="84"/>
      <c r="K7967" s="31"/>
      <c r="L7967" s="31"/>
      <c r="M7967" s="169"/>
      <c r="N7967" s="148"/>
      <c r="O7967" s="106"/>
      <c r="P7967" s="43"/>
      <c r="Q7967" s="207"/>
      <c r="R7967" s="84"/>
      <c r="S7967" s="31"/>
      <c r="T7967" s="31"/>
      <c r="U7967" s="169"/>
      <c r="V7967" s="150"/>
      <c r="W7967" s="141" t="str" cm="1">
        <f t="array" ref="W7967">IF(SUM(LEN(B7967:V7967))=0,"",IF(OR(OR(ISBLANK(F7967),SUM(LEN(C7967),LEN(D7967))=0),AND(NOT(E7967="Unknown"),ISBLANK(J7967)),AND(NOT(O7967="Unknown"),ISBLANK(R7967))),"Missing Information", INDEX(Table15[Entire Service Line Classification], MATCH(SUMIFS(Table15[Unique ID],Table15[System-Owned Portion],E7967,Table15[If Material Anything Other than "Lead" in Column E,Was Material Ever Previously Lead?],G7967,Table15[Customer-Owned Portion],O7967),Table15[Unique ID],0),0)))</f>
        <v/>
      </c>
      <c r="X7967"/>
    </row>
    <row r="7968" spans="2:24" x14ac:dyDescent="0.35">
      <c r="B7968" s="146"/>
      <c r="C7968" s="31"/>
      <c r="D7968" s="31"/>
      <c r="E7968" s="44"/>
      <c r="F7968" s="43"/>
      <c r="G7968" s="84"/>
      <c r="H7968" s="31"/>
      <c r="I7968" s="207"/>
      <c r="J7968" s="84"/>
      <c r="K7968" s="31"/>
      <c r="L7968" s="31"/>
      <c r="M7968" s="169"/>
      <c r="N7968" s="148"/>
      <c r="O7968" s="106"/>
      <c r="P7968" s="43"/>
      <c r="Q7968" s="207"/>
      <c r="R7968" s="84"/>
      <c r="S7968" s="31"/>
      <c r="T7968" s="31"/>
      <c r="U7968" s="169"/>
      <c r="V7968" s="150"/>
      <c r="W7968" s="141" t="str" cm="1">
        <f t="array" ref="W7968">IF(SUM(LEN(B7968:V7968))=0,"",IF(OR(OR(ISBLANK(F7968),SUM(LEN(C7968),LEN(D7968))=0),AND(NOT(E7968="Unknown"),ISBLANK(J7968)),AND(NOT(O7968="Unknown"),ISBLANK(R7968))),"Missing Information", INDEX(Table15[Entire Service Line Classification], MATCH(SUMIFS(Table15[Unique ID],Table15[System-Owned Portion],E7968,Table15[If Material Anything Other than "Lead" in Column E,Was Material Ever Previously Lead?],G7968,Table15[Customer-Owned Portion],O7968),Table15[Unique ID],0),0)))</f>
        <v/>
      </c>
      <c r="X7968"/>
    </row>
    <row r="7969" spans="2:24" x14ac:dyDescent="0.35">
      <c r="B7969" s="146"/>
      <c r="C7969" s="31"/>
      <c r="D7969" s="31"/>
      <c r="E7969" s="44"/>
      <c r="F7969" s="43"/>
      <c r="G7969" s="84"/>
      <c r="H7969" s="31"/>
      <c r="I7969" s="207"/>
      <c r="J7969" s="84"/>
      <c r="K7969" s="31"/>
      <c r="L7969" s="31"/>
      <c r="M7969" s="169"/>
      <c r="N7969" s="148"/>
      <c r="O7969" s="106"/>
      <c r="P7969" s="43"/>
      <c r="Q7969" s="207"/>
      <c r="R7969" s="84"/>
      <c r="S7969" s="31"/>
      <c r="T7969" s="31"/>
      <c r="U7969" s="169"/>
      <c r="V7969" s="150"/>
      <c r="W7969" s="141" t="str" cm="1">
        <f t="array" ref="W7969">IF(SUM(LEN(B7969:V7969))=0,"",IF(OR(OR(ISBLANK(F7969),SUM(LEN(C7969),LEN(D7969))=0),AND(NOT(E7969="Unknown"),ISBLANK(J7969)),AND(NOT(O7969="Unknown"),ISBLANK(R7969))),"Missing Information", INDEX(Table15[Entire Service Line Classification], MATCH(SUMIFS(Table15[Unique ID],Table15[System-Owned Portion],E7969,Table15[If Material Anything Other than "Lead" in Column E,Was Material Ever Previously Lead?],G7969,Table15[Customer-Owned Portion],O7969),Table15[Unique ID],0),0)))</f>
        <v/>
      </c>
      <c r="X7969"/>
    </row>
    <row r="7970" spans="2:24" x14ac:dyDescent="0.35">
      <c r="B7970" s="146"/>
      <c r="C7970" s="31"/>
      <c r="D7970" s="31"/>
      <c r="E7970" s="44"/>
      <c r="F7970" s="43"/>
      <c r="G7970" s="84"/>
      <c r="H7970" s="31"/>
      <c r="I7970" s="207"/>
      <c r="J7970" s="84"/>
      <c r="K7970" s="31"/>
      <c r="L7970" s="31"/>
      <c r="M7970" s="169"/>
      <c r="N7970" s="148"/>
      <c r="O7970" s="106"/>
      <c r="P7970" s="43"/>
      <c r="Q7970" s="207"/>
      <c r="R7970" s="84"/>
      <c r="S7970" s="31"/>
      <c r="T7970" s="31"/>
      <c r="U7970" s="169"/>
      <c r="V7970" s="150"/>
      <c r="W7970" s="141" t="str" cm="1">
        <f t="array" ref="W7970">IF(SUM(LEN(B7970:V7970))=0,"",IF(OR(OR(ISBLANK(F7970),SUM(LEN(C7970),LEN(D7970))=0),AND(NOT(E7970="Unknown"),ISBLANK(J7970)),AND(NOT(O7970="Unknown"),ISBLANK(R7970))),"Missing Information", INDEX(Table15[Entire Service Line Classification], MATCH(SUMIFS(Table15[Unique ID],Table15[System-Owned Portion],E7970,Table15[If Material Anything Other than "Lead" in Column E,Was Material Ever Previously Lead?],G7970,Table15[Customer-Owned Portion],O7970),Table15[Unique ID],0),0)))</f>
        <v/>
      </c>
      <c r="X7970"/>
    </row>
    <row r="7971" spans="2:24" x14ac:dyDescent="0.35">
      <c r="B7971" s="146"/>
      <c r="C7971" s="31"/>
      <c r="D7971" s="31"/>
      <c r="E7971" s="44"/>
      <c r="F7971" s="43"/>
      <c r="G7971" s="84"/>
      <c r="H7971" s="31"/>
      <c r="I7971" s="207"/>
      <c r="J7971" s="84"/>
      <c r="K7971" s="31"/>
      <c r="L7971" s="31"/>
      <c r="M7971" s="169"/>
      <c r="N7971" s="148"/>
      <c r="O7971" s="106"/>
      <c r="P7971" s="43"/>
      <c r="Q7971" s="207"/>
      <c r="R7971" s="84"/>
      <c r="S7971" s="31"/>
      <c r="T7971" s="31"/>
      <c r="U7971" s="169"/>
      <c r="V7971" s="150"/>
      <c r="W7971" s="141" t="str" cm="1">
        <f t="array" ref="W7971">IF(SUM(LEN(B7971:V7971))=0,"",IF(OR(OR(ISBLANK(F7971),SUM(LEN(C7971),LEN(D7971))=0),AND(NOT(E7971="Unknown"),ISBLANK(J7971)),AND(NOT(O7971="Unknown"),ISBLANK(R7971))),"Missing Information", INDEX(Table15[Entire Service Line Classification], MATCH(SUMIFS(Table15[Unique ID],Table15[System-Owned Portion],E7971,Table15[If Material Anything Other than "Lead" in Column E,Was Material Ever Previously Lead?],G7971,Table15[Customer-Owned Portion],O7971),Table15[Unique ID],0),0)))</f>
        <v/>
      </c>
      <c r="X7971"/>
    </row>
    <row r="7972" spans="2:24" x14ac:dyDescent="0.35">
      <c r="B7972" s="146"/>
      <c r="C7972" s="31"/>
      <c r="D7972" s="31"/>
      <c r="E7972" s="44"/>
      <c r="F7972" s="43"/>
      <c r="G7972" s="84"/>
      <c r="H7972" s="31"/>
      <c r="I7972" s="207"/>
      <c r="J7972" s="84"/>
      <c r="K7972" s="31"/>
      <c r="L7972" s="31"/>
      <c r="M7972" s="169"/>
      <c r="N7972" s="148"/>
      <c r="O7972" s="106"/>
      <c r="P7972" s="43"/>
      <c r="Q7972" s="207"/>
      <c r="R7972" s="84"/>
      <c r="S7972" s="31"/>
      <c r="T7972" s="31"/>
      <c r="U7972" s="169"/>
      <c r="V7972" s="150"/>
      <c r="W7972" s="141" t="str" cm="1">
        <f t="array" ref="W7972">IF(SUM(LEN(B7972:V7972))=0,"",IF(OR(OR(ISBLANK(F7972),SUM(LEN(C7972),LEN(D7972))=0),AND(NOT(E7972="Unknown"),ISBLANK(J7972)),AND(NOT(O7972="Unknown"),ISBLANK(R7972))),"Missing Information", INDEX(Table15[Entire Service Line Classification], MATCH(SUMIFS(Table15[Unique ID],Table15[System-Owned Portion],E7972,Table15[If Material Anything Other than "Lead" in Column E,Was Material Ever Previously Lead?],G7972,Table15[Customer-Owned Portion],O7972),Table15[Unique ID],0),0)))</f>
        <v/>
      </c>
      <c r="X7972"/>
    </row>
    <row r="7973" spans="2:24" x14ac:dyDescent="0.35">
      <c r="B7973" s="146"/>
      <c r="C7973" s="31"/>
      <c r="D7973" s="31"/>
      <c r="E7973" s="44"/>
      <c r="F7973" s="43"/>
      <c r="G7973" s="84"/>
      <c r="H7973" s="31"/>
      <c r="I7973" s="207"/>
      <c r="J7973" s="84"/>
      <c r="K7973" s="31"/>
      <c r="L7973" s="31"/>
      <c r="M7973" s="169"/>
      <c r="N7973" s="148"/>
      <c r="O7973" s="106"/>
      <c r="P7973" s="43"/>
      <c r="Q7973" s="207"/>
      <c r="R7973" s="84"/>
      <c r="S7973" s="31"/>
      <c r="T7973" s="31"/>
      <c r="U7973" s="169"/>
      <c r="V7973" s="150"/>
      <c r="W7973" s="141" t="str" cm="1">
        <f t="array" ref="W7973">IF(SUM(LEN(B7973:V7973))=0,"",IF(OR(OR(ISBLANK(F7973),SUM(LEN(C7973),LEN(D7973))=0),AND(NOT(E7973="Unknown"),ISBLANK(J7973)),AND(NOT(O7973="Unknown"),ISBLANK(R7973))),"Missing Information", INDEX(Table15[Entire Service Line Classification], MATCH(SUMIFS(Table15[Unique ID],Table15[System-Owned Portion],E7973,Table15[If Material Anything Other than "Lead" in Column E,Was Material Ever Previously Lead?],G7973,Table15[Customer-Owned Portion],O7973),Table15[Unique ID],0),0)))</f>
        <v/>
      </c>
      <c r="X7973"/>
    </row>
    <row r="7974" spans="2:24" x14ac:dyDescent="0.35">
      <c r="B7974" s="146"/>
      <c r="C7974" s="31"/>
      <c r="D7974" s="31"/>
      <c r="E7974" s="44"/>
      <c r="F7974" s="43"/>
      <c r="G7974" s="84"/>
      <c r="H7974" s="31"/>
      <c r="I7974" s="207"/>
      <c r="J7974" s="84"/>
      <c r="K7974" s="31"/>
      <c r="L7974" s="31"/>
      <c r="M7974" s="169"/>
      <c r="N7974" s="148"/>
      <c r="O7974" s="106"/>
      <c r="P7974" s="43"/>
      <c r="Q7974" s="207"/>
      <c r="R7974" s="84"/>
      <c r="S7974" s="31"/>
      <c r="T7974" s="31"/>
      <c r="U7974" s="169"/>
      <c r="V7974" s="150"/>
      <c r="W7974" s="141" t="str" cm="1">
        <f t="array" ref="W7974">IF(SUM(LEN(B7974:V7974))=0,"",IF(OR(OR(ISBLANK(F7974),SUM(LEN(C7974),LEN(D7974))=0),AND(NOT(E7974="Unknown"),ISBLANK(J7974)),AND(NOT(O7974="Unknown"),ISBLANK(R7974))),"Missing Information", INDEX(Table15[Entire Service Line Classification], MATCH(SUMIFS(Table15[Unique ID],Table15[System-Owned Portion],E7974,Table15[If Material Anything Other than "Lead" in Column E,Was Material Ever Previously Lead?],G7974,Table15[Customer-Owned Portion],O7974),Table15[Unique ID],0),0)))</f>
        <v/>
      </c>
      <c r="X7974"/>
    </row>
    <row r="7975" spans="2:24" x14ac:dyDescent="0.35">
      <c r="B7975" s="146"/>
      <c r="C7975" s="31"/>
      <c r="D7975" s="31"/>
      <c r="E7975" s="44"/>
      <c r="F7975" s="43"/>
      <c r="G7975" s="84"/>
      <c r="H7975" s="31"/>
      <c r="I7975" s="207"/>
      <c r="J7975" s="84"/>
      <c r="K7975" s="31"/>
      <c r="L7975" s="31"/>
      <c r="M7975" s="169"/>
      <c r="N7975" s="148"/>
      <c r="O7975" s="106"/>
      <c r="P7975" s="43"/>
      <c r="Q7975" s="207"/>
      <c r="R7975" s="84"/>
      <c r="S7975" s="31"/>
      <c r="T7975" s="31"/>
      <c r="U7975" s="169"/>
      <c r="V7975" s="150"/>
      <c r="W7975" s="141" t="str" cm="1">
        <f t="array" ref="W7975">IF(SUM(LEN(B7975:V7975))=0,"",IF(OR(OR(ISBLANK(F7975),SUM(LEN(C7975),LEN(D7975))=0),AND(NOT(E7975="Unknown"),ISBLANK(J7975)),AND(NOT(O7975="Unknown"),ISBLANK(R7975))),"Missing Information", INDEX(Table15[Entire Service Line Classification], MATCH(SUMIFS(Table15[Unique ID],Table15[System-Owned Portion],E7975,Table15[If Material Anything Other than "Lead" in Column E,Was Material Ever Previously Lead?],G7975,Table15[Customer-Owned Portion],O7975),Table15[Unique ID],0),0)))</f>
        <v/>
      </c>
      <c r="X7975"/>
    </row>
    <row r="7976" spans="2:24" x14ac:dyDescent="0.35">
      <c r="B7976" s="146"/>
      <c r="C7976" s="31"/>
      <c r="D7976" s="31"/>
      <c r="E7976" s="44"/>
      <c r="F7976" s="43"/>
      <c r="G7976" s="84"/>
      <c r="H7976" s="31"/>
      <c r="I7976" s="207"/>
      <c r="J7976" s="84"/>
      <c r="K7976" s="31"/>
      <c r="L7976" s="31"/>
      <c r="M7976" s="169"/>
      <c r="N7976" s="148"/>
      <c r="O7976" s="106"/>
      <c r="P7976" s="43"/>
      <c r="Q7976" s="207"/>
      <c r="R7976" s="84"/>
      <c r="S7976" s="31"/>
      <c r="T7976" s="31"/>
      <c r="U7976" s="169"/>
      <c r="V7976" s="150"/>
      <c r="W7976" s="141" t="str" cm="1">
        <f t="array" ref="W7976">IF(SUM(LEN(B7976:V7976))=0,"",IF(OR(OR(ISBLANK(F7976),SUM(LEN(C7976),LEN(D7976))=0),AND(NOT(E7976="Unknown"),ISBLANK(J7976)),AND(NOT(O7976="Unknown"),ISBLANK(R7976))),"Missing Information", INDEX(Table15[Entire Service Line Classification], MATCH(SUMIFS(Table15[Unique ID],Table15[System-Owned Portion],E7976,Table15[If Material Anything Other than "Lead" in Column E,Was Material Ever Previously Lead?],G7976,Table15[Customer-Owned Portion],O7976),Table15[Unique ID],0),0)))</f>
        <v/>
      </c>
      <c r="X7976"/>
    </row>
    <row r="7977" spans="2:24" x14ac:dyDescent="0.35">
      <c r="B7977" s="146"/>
      <c r="C7977" s="31"/>
      <c r="D7977" s="31"/>
      <c r="E7977" s="44"/>
      <c r="F7977" s="43"/>
      <c r="G7977" s="84"/>
      <c r="H7977" s="31"/>
      <c r="I7977" s="207"/>
      <c r="J7977" s="84"/>
      <c r="K7977" s="31"/>
      <c r="L7977" s="31"/>
      <c r="M7977" s="169"/>
      <c r="N7977" s="148"/>
      <c r="O7977" s="106"/>
      <c r="P7977" s="43"/>
      <c r="Q7977" s="207"/>
      <c r="R7977" s="84"/>
      <c r="S7977" s="31"/>
      <c r="T7977" s="31"/>
      <c r="U7977" s="169"/>
      <c r="V7977" s="150"/>
      <c r="W7977" s="141" t="str" cm="1">
        <f t="array" ref="W7977">IF(SUM(LEN(B7977:V7977))=0,"",IF(OR(OR(ISBLANK(F7977),SUM(LEN(C7977),LEN(D7977))=0),AND(NOT(E7977="Unknown"),ISBLANK(J7977)),AND(NOT(O7977="Unknown"),ISBLANK(R7977))),"Missing Information", INDEX(Table15[Entire Service Line Classification], MATCH(SUMIFS(Table15[Unique ID],Table15[System-Owned Portion],E7977,Table15[If Material Anything Other than "Lead" in Column E,Was Material Ever Previously Lead?],G7977,Table15[Customer-Owned Portion],O7977),Table15[Unique ID],0),0)))</f>
        <v/>
      </c>
      <c r="X7977"/>
    </row>
    <row r="7978" spans="2:24" x14ac:dyDescent="0.35">
      <c r="B7978" s="146"/>
      <c r="C7978" s="31"/>
      <c r="D7978" s="31"/>
      <c r="E7978" s="44"/>
      <c r="F7978" s="43"/>
      <c r="G7978" s="84"/>
      <c r="H7978" s="31"/>
      <c r="I7978" s="207"/>
      <c r="J7978" s="84"/>
      <c r="K7978" s="31"/>
      <c r="L7978" s="31"/>
      <c r="M7978" s="169"/>
      <c r="N7978" s="148"/>
      <c r="O7978" s="106"/>
      <c r="P7978" s="43"/>
      <c r="Q7978" s="207"/>
      <c r="R7978" s="84"/>
      <c r="S7978" s="31"/>
      <c r="T7978" s="31"/>
      <c r="U7978" s="169"/>
      <c r="V7978" s="150"/>
      <c r="W7978" s="141" t="str" cm="1">
        <f t="array" ref="W7978">IF(SUM(LEN(B7978:V7978))=0,"",IF(OR(OR(ISBLANK(F7978),SUM(LEN(C7978),LEN(D7978))=0),AND(NOT(E7978="Unknown"),ISBLANK(J7978)),AND(NOT(O7978="Unknown"),ISBLANK(R7978))),"Missing Information", INDEX(Table15[Entire Service Line Classification], MATCH(SUMIFS(Table15[Unique ID],Table15[System-Owned Portion],E7978,Table15[If Material Anything Other than "Lead" in Column E,Was Material Ever Previously Lead?],G7978,Table15[Customer-Owned Portion],O7978),Table15[Unique ID],0),0)))</f>
        <v/>
      </c>
      <c r="X7978"/>
    </row>
    <row r="7979" spans="2:24" x14ac:dyDescent="0.35">
      <c r="B7979" s="146"/>
      <c r="C7979" s="31"/>
      <c r="D7979" s="31"/>
      <c r="E7979" s="44"/>
      <c r="F7979" s="43"/>
      <c r="G7979" s="84"/>
      <c r="H7979" s="31"/>
      <c r="I7979" s="207"/>
      <c r="J7979" s="84"/>
      <c r="K7979" s="31"/>
      <c r="L7979" s="31"/>
      <c r="M7979" s="169"/>
      <c r="N7979" s="148"/>
      <c r="O7979" s="106"/>
      <c r="P7979" s="43"/>
      <c r="Q7979" s="207"/>
      <c r="R7979" s="84"/>
      <c r="S7979" s="31"/>
      <c r="T7979" s="31"/>
      <c r="U7979" s="169"/>
      <c r="V7979" s="150"/>
      <c r="W7979" s="141" t="str" cm="1">
        <f t="array" ref="W7979">IF(SUM(LEN(B7979:V7979))=0,"",IF(OR(OR(ISBLANK(F7979),SUM(LEN(C7979),LEN(D7979))=0),AND(NOT(E7979="Unknown"),ISBLANK(J7979)),AND(NOT(O7979="Unknown"),ISBLANK(R7979))),"Missing Information", INDEX(Table15[Entire Service Line Classification], MATCH(SUMIFS(Table15[Unique ID],Table15[System-Owned Portion],E7979,Table15[If Material Anything Other than "Lead" in Column E,Was Material Ever Previously Lead?],G7979,Table15[Customer-Owned Portion],O7979),Table15[Unique ID],0),0)))</f>
        <v/>
      </c>
      <c r="X7979"/>
    </row>
    <row r="7980" spans="2:24" x14ac:dyDescent="0.35">
      <c r="B7980" s="146"/>
      <c r="C7980" s="31"/>
      <c r="D7980" s="31"/>
      <c r="E7980" s="44"/>
      <c r="F7980" s="43"/>
      <c r="G7980" s="84"/>
      <c r="H7980" s="31"/>
      <c r="I7980" s="207"/>
      <c r="J7980" s="84"/>
      <c r="K7980" s="31"/>
      <c r="L7980" s="31"/>
      <c r="M7980" s="169"/>
      <c r="N7980" s="148"/>
      <c r="O7980" s="106"/>
      <c r="P7980" s="43"/>
      <c r="Q7980" s="207"/>
      <c r="R7980" s="84"/>
      <c r="S7980" s="31"/>
      <c r="T7980" s="31"/>
      <c r="U7980" s="169"/>
      <c r="V7980" s="150"/>
      <c r="W7980" s="141" t="str" cm="1">
        <f t="array" ref="W7980">IF(SUM(LEN(B7980:V7980))=0,"",IF(OR(OR(ISBLANK(F7980),SUM(LEN(C7980),LEN(D7980))=0),AND(NOT(E7980="Unknown"),ISBLANK(J7980)),AND(NOT(O7980="Unknown"),ISBLANK(R7980))),"Missing Information", INDEX(Table15[Entire Service Line Classification], MATCH(SUMIFS(Table15[Unique ID],Table15[System-Owned Portion],E7980,Table15[If Material Anything Other than "Lead" in Column E,Was Material Ever Previously Lead?],G7980,Table15[Customer-Owned Portion],O7980),Table15[Unique ID],0),0)))</f>
        <v/>
      </c>
      <c r="X7980"/>
    </row>
    <row r="7981" spans="2:24" x14ac:dyDescent="0.35">
      <c r="B7981" s="146"/>
      <c r="C7981" s="31"/>
      <c r="D7981" s="31"/>
      <c r="E7981" s="44"/>
      <c r="F7981" s="43"/>
      <c r="G7981" s="84"/>
      <c r="H7981" s="31"/>
      <c r="I7981" s="207"/>
      <c r="J7981" s="84"/>
      <c r="K7981" s="31"/>
      <c r="L7981" s="31"/>
      <c r="M7981" s="169"/>
      <c r="N7981" s="148"/>
      <c r="O7981" s="106"/>
      <c r="P7981" s="43"/>
      <c r="Q7981" s="207"/>
      <c r="R7981" s="84"/>
      <c r="S7981" s="31"/>
      <c r="T7981" s="31"/>
      <c r="U7981" s="169"/>
      <c r="V7981" s="150"/>
      <c r="W7981" s="141" t="str" cm="1">
        <f t="array" ref="W7981">IF(SUM(LEN(B7981:V7981))=0,"",IF(OR(OR(ISBLANK(F7981),SUM(LEN(C7981),LEN(D7981))=0),AND(NOT(E7981="Unknown"),ISBLANK(J7981)),AND(NOT(O7981="Unknown"),ISBLANK(R7981))),"Missing Information", INDEX(Table15[Entire Service Line Classification], MATCH(SUMIFS(Table15[Unique ID],Table15[System-Owned Portion],E7981,Table15[If Material Anything Other than "Lead" in Column E,Was Material Ever Previously Lead?],G7981,Table15[Customer-Owned Portion],O7981),Table15[Unique ID],0),0)))</f>
        <v/>
      </c>
      <c r="X7981"/>
    </row>
    <row r="7982" spans="2:24" x14ac:dyDescent="0.35">
      <c r="B7982" s="146"/>
      <c r="C7982" s="31"/>
      <c r="D7982" s="31"/>
      <c r="E7982" s="44"/>
      <c r="F7982" s="43"/>
      <c r="G7982" s="84"/>
      <c r="H7982" s="31"/>
      <c r="I7982" s="207"/>
      <c r="J7982" s="84"/>
      <c r="K7982" s="31"/>
      <c r="L7982" s="31"/>
      <c r="M7982" s="169"/>
      <c r="N7982" s="148"/>
      <c r="O7982" s="106"/>
      <c r="P7982" s="43"/>
      <c r="Q7982" s="207"/>
      <c r="R7982" s="84"/>
      <c r="S7982" s="31"/>
      <c r="T7982" s="31"/>
      <c r="U7982" s="169"/>
      <c r="V7982" s="150"/>
      <c r="W7982" s="141" t="str" cm="1">
        <f t="array" ref="W7982">IF(SUM(LEN(B7982:V7982))=0,"",IF(OR(OR(ISBLANK(F7982),SUM(LEN(C7982),LEN(D7982))=0),AND(NOT(E7982="Unknown"),ISBLANK(J7982)),AND(NOT(O7982="Unknown"),ISBLANK(R7982))),"Missing Information", INDEX(Table15[Entire Service Line Classification], MATCH(SUMIFS(Table15[Unique ID],Table15[System-Owned Portion],E7982,Table15[If Material Anything Other than "Lead" in Column E,Was Material Ever Previously Lead?],G7982,Table15[Customer-Owned Portion],O7982),Table15[Unique ID],0),0)))</f>
        <v/>
      </c>
      <c r="X7982"/>
    </row>
    <row r="7983" spans="2:24" x14ac:dyDescent="0.35">
      <c r="B7983" s="146"/>
      <c r="C7983" s="31"/>
      <c r="D7983" s="31"/>
      <c r="E7983" s="44"/>
      <c r="F7983" s="43"/>
      <c r="G7983" s="84"/>
      <c r="H7983" s="31"/>
      <c r="I7983" s="207"/>
      <c r="J7983" s="84"/>
      <c r="K7983" s="31"/>
      <c r="L7983" s="31"/>
      <c r="M7983" s="169"/>
      <c r="N7983" s="148"/>
      <c r="O7983" s="106"/>
      <c r="P7983" s="43"/>
      <c r="Q7983" s="207"/>
      <c r="R7983" s="84"/>
      <c r="S7983" s="31"/>
      <c r="T7983" s="31"/>
      <c r="U7983" s="169"/>
      <c r="V7983" s="150"/>
      <c r="W7983" s="141" t="str" cm="1">
        <f t="array" ref="W7983">IF(SUM(LEN(B7983:V7983))=0,"",IF(OR(OR(ISBLANK(F7983),SUM(LEN(C7983),LEN(D7983))=0),AND(NOT(E7983="Unknown"),ISBLANK(J7983)),AND(NOT(O7983="Unknown"),ISBLANK(R7983))),"Missing Information", INDEX(Table15[Entire Service Line Classification], MATCH(SUMIFS(Table15[Unique ID],Table15[System-Owned Portion],E7983,Table15[If Material Anything Other than "Lead" in Column E,Was Material Ever Previously Lead?],G7983,Table15[Customer-Owned Portion],O7983),Table15[Unique ID],0),0)))</f>
        <v/>
      </c>
      <c r="X7983"/>
    </row>
    <row r="7984" spans="2:24" x14ac:dyDescent="0.35">
      <c r="B7984" s="146"/>
      <c r="C7984" s="31"/>
      <c r="D7984" s="31"/>
      <c r="E7984" s="44"/>
      <c r="F7984" s="43"/>
      <c r="G7984" s="84"/>
      <c r="H7984" s="31"/>
      <c r="I7984" s="207"/>
      <c r="J7984" s="84"/>
      <c r="K7984" s="31"/>
      <c r="L7984" s="31"/>
      <c r="M7984" s="169"/>
      <c r="N7984" s="148"/>
      <c r="O7984" s="106"/>
      <c r="P7984" s="43"/>
      <c r="Q7984" s="207"/>
      <c r="R7984" s="84"/>
      <c r="S7984" s="31"/>
      <c r="T7984" s="31"/>
      <c r="U7984" s="169"/>
      <c r="V7984" s="150"/>
      <c r="W7984" s="141" t="str" cm="1">
        <f t="array" ref="W7984">IF(SUM(LEN(B7984:V7984))=0,"",IF(OR(OR(ISBLANK(F7984),SUM(LEN(C7984),LEN(D7984))=0),AND(NOT(E7984="Unknown"),ISBLANK(J7984)),AND(NOT(O7984="Unknown"),ISBLANK(R7984))),"Missing Information", INDEX(Table15[Entire Service Line Classification], MATCH(SUMIFS(Table15[Unique ID],Table15[System-Owned Portion],E7984,Table15[If Material Anything Other than "Lead" in Column E,Was Material Ever Previously Lead?],G7984,Table15[Customer-Owned Portion],O7984),Table15[Unique ID],0),0)))</f>
        <v/>
      </c>
      <c r="X7984"/>
    </row>
    <row r="7985" spans="2:24" x14ac:dyDescent="0.35">
      <c r="B7985" s="146"/>
      <c r="C7985" s="31"/>
      <c r="D7985" s="31"/>
      <c r="E7985" s="44"/>
      <c r="F7985" s="43"/>
      <c r="G7985" s="84"/>
      <c r="H7985" s="31"/>
      <c r="I7985" s="207"/>
      <c r="J7985" s="84"/>
      <c r="K7985" s="31"/>
      <c r="L7985" s="31"/>
      <c r="M7985" s="169"/>
      <c r="N7985" s="148"/>
      <c r="O7985" s="106"/>
      <c r="P7985" s="43"/>
      <c r="Q7985" s="207"/>
      <c r="R7985" s="84"/>
      <c r="S7985" s="31"/>
      <c r="T7985" s="31"/>
      <c r="U7985" s="169"/>
      <c r="V7985" s="150"/>
      <c r="W7985" s="141" t="str" cm="1">
        <f t="array" ref="W7985">IF(SUM(LEN(B7985:V7985))=0,"",IF(OR(OR(ISBLANK(F7985),SUM(LEN(C7985),LEN(D7985))=0),AND(NOT(E7985="Unknown"),ISBLANK(J7985)),AND(NOT(O7985="Unknown"),ISBLANK(R7985))),"Missing Information", INDEX(Table15[Entire Service Line Classification], MATCH(SUMIFS(Table15[Unique ID],Table15[System-Owned Portion],E7985,Table15[If Material Anything Other than "Lead" in Column E,Was Material Ever Previously Lead?],G7985,Table15[Customer-Owned Portion],O7985),Table15[Unique ID],0),0)))</f>
        <v/>
      </c>
      <c r="X7985"/>
    </row>
    <row r="7986" spans="2:24" x14ac:dyDescent="0.35">
      <c r="B7986" s="146"/>
      <c r="C7986" s="31"/>
      <c r="D7986" s="31"/>
      <c r="E7986" s="44"/>
      <c r="F7986" s="43"/>
      <c r="G7986" s="84"/>
      <c r="H7986" s="31"/>
      <c r="I7986" s="207"/>
      <c r="J7986" s="84"/>
      <c r="K7986" s="31"/>
      <c r="L7986" s="31"/>
      <c r="M7986" s="169"/>
      <c r="N7986" s="148"/>
      <c r="O7986" s="106"/>
      <c r="P7986" s="43"/>
      <c r="Q7986" s="207"/>
      <c r="R7986" s="84"/>
      <c r="S7986" s="31"/>
      <c r="T7986" s="31"/>
      <c r="U7986" s="169"/>
      <c r="V7986" s="150"/>
      <c r="W7986" s="141" t="str" cm="1">
        <f t="array" ref="W7986">IF(SUM(LEN(B7986:V7986))=0,"",IF(OR(OR(ISBLANK(F7986),SUM(LEN(C7986),LEN(D7986))=0),AND(NOT(E7986="Unknown"),ISBLANK(J7986)),AND(NOT(O7986="Unknown"),ISBLANK(R7986))),"Missing Information", INDEX(Table15[Entire Service Line Classification], MATCH(SUMIFS(Table15[Unique ID],Table15[System-Owned Portion],E7986,Table15[If Material Anything Other than "Lead" in Column E,Was Material Ever Previously Lead?],G7986,Table15[Customer-Owned Portion],O7986),Table15[Unique ID],0),0)))</f>
        <v/>
      </c>
      <c r="X7986"/>
    </row>
    <row r="7987" spans="2:24" x14ac:dyDescent="0.35">
      <c r="B7987" s="146"/>
      <c r="C7987" s="31"/>
      <c r="D7987" s="31"/>
      <c r="E7987" s="44"/>
      <c r="F7987" s="43"/>
      <c r="G7987" s="84"/>
      <c r="H7987" s="31"/>
      <c r="I7987" s="207"/>
      <c r="J7987" s="84"/>
      <c r="K7987" s="31"/>
      <c r="L7987" s="31"/>
      <c r="M7987" s="169"/>
      <c r="N7987" s="148"/>
      <c r="O7987" s="106"/>
      <c r="P7987" s="43"/>
      <c r="Q7987" s="207"/>
      <c r="R7987" s="84"/>
      <c r="S7987" s="31"/>
      <c r="T7987" s="31"/>
      <c r="U7987" s="169"/>
      <c r="V7987" s="150"/>
      <c r="W7987" s="141" t="str" cm="1">
        <f t="array" ref="W7987">IF(SUM(LEN(B7987:V7987))=0,"",IF(OR(OR(ISBLANK(F7987),SUM(LEN(C7987),LEN(D7987))=0),AND(NOT(E7987="Unknown"),ISBLANK(J7987)),AND(NOT(O7987="Unknown"),ISBLANK(R7987))),"Missing Information", INDEX(Table15[Entire Service Line Classification], MATCH(SUMIFS(Table15[Unique ID],Table15[System-Owned Portion],E7987,Table15[If Material Anything Other than "Lead" in Column E,Was Material Ever Previously Lead?],G7987,Table15[Customer-Owned Portion],O7987),Table15[Unique ID],0),0)))</f>
        <v/>
      </c>
      <c r="X7987"/>
    </row>
    <row r="7988" spans="2:24" x14ac:dyDescent="0.35">
      <c r="B7988" s="146"/>
      <c r="C7988" s="31"/>
      <c r="D7988" s="31"/>
      <c r="E7988" s="44"/>
      <c r="F7988" s="43"/>
      <c r="G7988" s="84"/>
      <c r="H7988" s="31"/>
      <c r="I7988" s="207"/>
      <c r="J7988" s="84"/>
      <c r="K7988" s="31"/>
      <c r="L7988" s="31"/>
      <c r="M7988" s="169"/>
      <c r="N7988" s="148"/>
      <c r="O7988" s="106"/>
      <c r="P7988" s="43"/>
      <c r="Q7988" s="207"/>
      <c r="R7988" s="84"/>
      <c r="S7988" s="31"/>
      <c r="T7988" s="31"/>
      <c r="U7988" s="169"/>
      <c r="V7988" s="150"/>
      <c r="W7988" s="141" t="str" cm="1">
        <f t="array" ref="W7988">IF(SUM(LEN(B7988:V7988))=0,"",IF(OR(OR(ISBLANK(F7988),SUM(LEN(C7988),LEN(D7988))=0),AND(NOT(E7988="Unknown"),ISBLANK(J7988)),AND(NOT(O7988="Unknown"),ISBLANK(R7988))),"Missing Information", INDEX(Table15[Entire Service Line Classification], MATCH(SUMIFS(Table15[Unique ID],Table15[System-Owned Portion],E7988,Table15[If Material Anything Other than "Lead" in Column E,Was Material Ever Previously Lead?],G7988,Table15[Customer-Owned Portion],O7988),Table15[Unique ID],0),0)))</f>
        <v/>
      </c>
      <c r="X7988"/>
    </row>
    <row r="7989" spans="2:24" x14ac:dyDescent="0.35">
      <c r="B7989" s="146"/>
      <c r="C7989" s="31"/>
      <c r="D7989" s="31"/>
      <c r="E7989" s="44"/>
      <c r="F7989" s="43"/>
      <c r="G7989" s="84"/>
      <c r="H7989" s="31"/>
      <c r="I7989" s="207"/>
      <c r="J7989" s="84"/>
      <c r="K7989" s="31"/>
      <c r="L7989" s="31"/>
      <c r="M7989" s="169"/>
      <c r="N7989" s="148"/>
      <c r="O7989" s="106"/>
      <c r="P7989" s="43"/>
      <c r="Q7989" s="207"/>
      <c r="R7989" s="84"/>
      <c r="S7989" s="31"/>
      <c r="T7989" s="31"/>
      <c r="U7989" s="169"/>
      <c r="V7989" s="150"/>
      <c r="W7989" s="141" t="str" cm="1">
        <f t="array" ref="W7989">IF(SUM(LEN(B7989:V7989))=0,"",IF(OR(OR(ISBLANK(F7989),SUM(LEN(C7989),LEN(D7989))=0),AND(NOT(E7989="Unknown"),ISBLANK(J7989)),AND(NOT(O7989="Unknown"),ISBLANK(R7989))),"Missing Information", INDEX(Table15[Entire Service Line Classification], MATCH(SUMIFS(Table15[Unique ID],Table15[System-Owned Portion],E7989,Table15[If Material Anything Other than "Lead" in Column E,Was Material Ever Previously Lead?],G7989,Table15[Customer-Owned Portion],O7989),Table15[Unique ID],0),0)))</f>
        <v/>
      </c>
      <c r="X7989"/>
    </row>
    <row r="7990" spans="2:24" x14ac:dyDescent="0.35">
      <c r="B7990" s="146"/>
      <c r="C7990" s="31"/>
      <c r="D7990" s="31"/>
      <c r="E7990" s="44"/>
      <c r="F7990" s="43"/>
      <c r="G7990" s="84"/>
      <c r="H7990" s="31"/>
      <c r="I7990" s="207"/>
      <c r="J7990" s="84"/>
      <c r="K7990" s="31"/>
      <c r="L7990" s="31"/>
      <c r="M7990" s="169"/>
      <c r="N7990" s="148"/>
      <c r="O7990" s="106"/>
      <c r="P7990" s="43"/>
      <c r="Q7990" s="207"/>
      <c r="R7990" s="84"/>
      <c r="S7990" s="31"/>
      <c r="T7990" s="31"/>
      <c r="U7990" s="169"/>
      <c r="V7990" s="150"/>
      <c r="W7990" s="141" t="str" cm="1">
        <f t="array" ref="W7990">IF(SUM(LEN(B7990:V7990))=0,"",IF(OR(OR(ISBLANK(F7990),SUM(LEN(C7990),LEN(D7990))=0),AND(NOT(E7990="Unknown"),ISBLANK(J7990)),AND(NOT(O7990="Unknown"),ISBLANK(R7990))),"Missing Information", INDEX(Table15[Entire Service Line Classification], MATCH(SUMIFS(Table15[Unique ID],Table15[System-Owned Portion],E7990,Table15[If Material Anything Other than "Lead" in Column E,Was Material Ever Previously Lead?],G7990,Table15[Customer-Owned Portion],O7990),Table15[Unique ID],0),0)))</f>
        <v/>
      </c>
      <c r="X7990"/>
    </row>
    <row r="7991" spans="2:24" x14ac:dyDescent="0.35">
      <c r="B7991" s="146"/>
      <c r="C7991" s="31"/>
      <c r="D7991" s="31"/>
      <c r="E7991" s="44"/>
      <c r="F7991" s="43"/>
      <c r="G7991" s="84"/>
      <c r="H7991" s="31"/>
      <c r="I7991" s="207"/>
      <c r="J7991" s="84"/>
      <c r="K7991" s="31"/>
      <c r="L7991" s="31"/>
      <c r="M7991" s="169"/>
      <c r="N7991" s="148"/>
      <c r="O7991" s="106"/>
      <c r="P7991" s="43"/>
      <c r="Q7991" s="207"/>
      <c r="R7991" s="84"/>
      <c r="S7991" s="31"/>
      <c r="T7991" s="31"/>
      <c r="U7991" s="169"/>
      <c r="V7991" s="150"/>
      <c r="W7991" s="141" t="str" cm="1">
        <f t="array" ref="W7991">IF(SUM(LEN(B7991:V7991))=0,"",IF(OR(OR(ISBLANK(F7991),SUM(LEN(C7991),LEN(D7991))=0),AND(NOT(E7991="Unknown"),ISBLANK(J7991)),AND(NOT(O7991="Unknown"),ISBLANK(R7991))),"Missing Information", INDEX(Table15[Entire Service Line Classification], MATCH(SUMIFS(Table15[Unique ID],Table15[System-Owned Portion],E7991,Table15[If Material Anything Other than "Lead" in Column E,Was Material Ever Previously Lead?],G7991,Table15[Customer-Owned Portion],O7991),Table15[Unique ID],0),0)))</f>
        <v/>
      </c>
      <c r="X7991"/>
    </row>
    <row r="7992" spans="2:24" x14ac:dyDescent="0.35">
      <c r="B7992" s="146"/>
      <c r="C7992" s="31"/>
      <c r="D7992" s="31"/>
      <c r="E7992" s="44"/>
      <c r="F7992" s="43"/>
      <c r="G7992" s="84"/>
      <c r="H7992" s="31"/>
      <c r="I7992" s="207"/>
      <c r="J7992" s="84"/>
      <c r="K7992" s="31"/>
      <c r="L7992" s="31"/>
      <c r="M7992" s="169"/>
      <c r="N7992" s="148"/>
      <c r="O7992" s="106"/>
      <c r="P7992" s="43"/>
      <c r="Q7992" s="207"/>
      <c r="R7992" s="84"/>
      <c r="S7992" s="31"/>
      <c r="T7992" s="31"/>
      <c r="U7992" s="169"/>
      <c r="V7992" s="150"/>
      <c r="W7992" s="141" t="str" cm="1">
        <f t="array" ref="W7992">IF(SUM(LEN(B7992:V7992))=0,"",IF(OR(OR(ISBLANK(F7992),SUM(LEN(C7992),LEN(D7992))=0),AND(NOT(E7992="Unknown"),ISBLANK(J7992)),AND(NOT(O7992="Unknown"),ISBLANK(R7992))),"Missing Information", INDEX(Table15[Entire Service Line Classification], MATCH(SUMIFS(Table15[Unique ID],Table15[System-Owned Portion],E7992,Table15[If Material Anything Other than "Lead" in Column E,Was Material Ever Previously Lead?],G7992,Table15[Customer-Owned Portion],O7992),Table15[Unique ID],0),0)))</f>
        <v/>
      </c>
      <c r="X7992"/>
    </row>
    <row r="7993" spans="2:24" x14ac:dyDescent="0.35">
      <c r="B7993" s="146"/>
      <c r="C7993" s="31"/>
      <c r="D7993" s="31"/>
      <c r="E7993" s="44"/>
      <c r="F7993" s="43"/>
      <c r="G7993" s="84"/>
      <c r="H7993" s="31"/>
      <c r="I7993" s="207"/>
      <c r="J7993" s="84"/>
      <c r="K7993" s="31"/>
      <c r="L7993" s="31"/>
      <c r="M7993" s="169"/>
      <c r="N7993" s="148"/>
      <c r="O7993" s="106"/>
      <c r="P7993" s="43"/>
      <c r="Q7993" s="207"/>
      <c r="R7993" s="84"/>
      <c r="S7993" s="31"/>
      <c r="T7993" s="31"/>
      <c r="U7993" s="169"/>
      <c r="V7993" s="150"/>
      <c r="W7993" s="141" t="str" cm="1">
        <f t="array" ref="W7993">IF(SUM(LEN(B7993:V7993))=0,"",IF(OR(OR(ISBLANK(F7993),SUM(LEN(C7993),LEN(D7993))=0),AND(NOT(E7993="Unknown"),ISBLANK(J7993)),AND(NOT(O7993="Unknown"),ISBLANK(R7993))),"Missing Information", INDEX(Table15[Entire Service Line Classification], MATCH(SUMIFS(Table15[Unique ID],Table15[System-Owned Portion],E7993,Table15[If Material Anything Other than "Lead" in Column E,Was Material Ever Previously Lead?],G7993,Table15[Customer-Owned Portion],O7993),Table15[Unique ID],0),0)))</f>
        <v/>
      </c>
      <c r="X7993"/>
    </row>
    <row r="7994" spans="2:24" x14ac:dyDescent="0.35">
      <c r="B7994" s="146"/>
      <c r="C7994" s="31"/>
      <c r="D7994" s="31"/>
      <c r="E7994" s="44"/>
      <c r="F7994" s="43"/>
      <c r="G7994" s="84"/>
      <c r="H7994" s="31"/>
      <c r="I7994" s="207"/>
      <c r="J7994" s="84"/>
      <c r="K7994" s="31"/>
      <c r="L7994" s="31"/>
      <c r="M7994" s="169"/>
      <c r="N7994" s="148"/>
      <c r="O7994" s="106"/>
      <c r="P7994" s="43"/>
      <c r="Q7994" s="207"/>
      <c r="R7994" s="84"/>
      <c r="S7994" s="31"/>
      <c r="T7994" s="31"/>
      <c r="U7994" s="169"/>
      <c r="V7994" s="150"/>
      <c r="W7994" s="141" t="str" cm="1">
        <f t="array" ref="W7994">IF(SUM(LEN(B7994:V7994))=0,"",IF(OR(OR(ISBLANK(F7994),SUM(LEN(C7994),LEN(D7994))=0),AND(NOT(E7994="Unknown"),ISBLANK(J7994)),AND(NOT(O7994="Unknown"),ISBLANK(R7994))),"Missing Information", INDEX(Table15[Entire Service Line Classification], MATCH(SUMIFS(Table15[Unique ID],Table15[System-Owned Portion],E7994,Table15[If Material Anything Other than "Lead" in Column E,Was Material Ever Previously Lead?],G7994,Table15[Customer-Owned Portion],O7994),Table15[Unique ID],0),0)))</f>
        <v/>
      </c>
      <c r="X7994"/>
    </row>
    <row r="7995" spans="2:24" x14ac:dyDescent="0.35">
      <c r="B7995" s="146"/>
      <c r="C7995" s="31"/>
      <c r="D7995" s="31"/>
      <c r="E7995" s="44"/>
      <c r="F7995" s="43"/>
      <c r="G7995" s="84"/>
      <c r="H7995" s="31"/>
      <c r="I7995" s="207"/>
      <c r="J7995" s="84"/>
      <c r="K7995" s="31"/>
      <c r="L7995" s="31"/>
      <c r="M7995" s="169"/>
      <c r="N7995" s="148"/>
      <c r="O7995" s="106"/>
      <c r="P7995" s="43"/>
      <c r="Q7995" s="207"/>
      <c r="R7995" s="84"/>
      <c r="S7995" s="31"/>
      <c r="T7995" s="31"/>
      <c r="U7995" s="169"/>
      <c r="V7995" s="150"/>
      <c r="W7995" s="141" t="str" cm="1">
        <f t="array" ref="W7995">IF(SUM(LEN(B7995:V7995))=0,"",IF(OR(OR(ISBLANK(F7995),SUM(LEN(C7995),LEN(D7995))=0),AND(NOT(E7995="Unknown"),ISBLANK(J7995)),AND(NOT(O7995="Unknown"),ISBLANK(R7995))),"Missing Information", INDEX(Table15[Entire Service Line Classification], MATCH(SUMIFS(Table15[Unique ID],Table15[System-Owned Portion],E7995,Table15[If Material Anything Other than "Lead" in Column E,Was Material Ever Previously Lead?],G7995,Table15[Customer-Owned Portion],O7995),Table15[Unique ID],0),0)))</f>
        <v/>
      </c>
      <c r="X7995"/>
    </row>
    <row r="7996" spans="2:24" x14ac:dyDescent="0.35">
      <c r="B7996" s="146"/>
      <c r="C7996" s="31"/>
      <c r="D7996" s="31"/>
      <c r="E7996" s="44"/>
      <c r="F7996" s="43"/>
      <c r="G7996" s="84"/>
      <c r="H7996" s="31"/>
      <c r="I7996" s="207"/>
      <c r="J7996" s="84"/>
      <c r="K7996" s="31"/>
      <c r="L7996" s="31"/>
      <c r="M7996" s="169"/>
      <c r="N7996" s="148"/>
      <c r="O7996" s="106"/>
      <c r="P7996" s="43"/>
      <c r="Q7996" s="207"/>
      <c r="R7996" s="84"/>
      <c r="S7996" s="31"/>
      <c r="T7996" s="31"/>
      <c r="U7996" s="169"/>
      <c r="V7996" s="150"/>
      <c r="W7996" s="141" t="str" cm="1">
        <f t="array" ref="W7996">IF(SUM(LEN(B7996:V7996))=0,"",IF(OR(OR(ISBLANK(F7996),SUM(LEN(C7996),LEN(D7996))=0),AND(NOT(E7996="Unknown"),ISBLANK(J7996)),AND(NOT(O7996="Unknown"),ISBLANK(R7996))),"Missing Information", INDEX(Table15[Entire Service Line Classification], MATCH(SUMIFS(Table15[Unique ID],Table15[System-Owned Portion],E7996,Table15[If Material Anything Other than "Lead" in Column E,Was Material Ever Previously Lead?],G7996,Table15[Customer-Owned Portion],O7996),Table15[Unique ID],0),0)))</f>
        <v/>
      </c>
      <c r="X7996"/>
    </row>
    <row r="7997" spans="2:24" x14ac:dyDescent="0.35">
      <c r="B7997" s="146"/>
      <c r="C7997" s="31"/>
      <c r="D7997" s="31"/>
      <c r="E7997" s="44"/>
      <c r="F7997" s="43"/>
      <c r="G7997" s="84"/>
      <c r="H7997" s="31"/>
      <c r="I7997" s="207"/>
      <c r="J7997" s="84"/>
      <c r="K7997" s="31"/>
      <c r="L7997" s="31"/>
      <c r="M7997" s="169"/>
      <c r="N7997" s="148"/>
      <c r="O7997" s="106"/>
      <c r="P7997" s="43"/>
      <c r="Q7997" s="207"/>
      <c r="R7997" s="84"/>
      <c r="S7997" s="31"/>
      <c r="T7997" s="31"/>
      <c r="U7997" s="169"/>
      <c r="V7997" s="150"/>
      <c r="W7997" s="141" t="str" cm="1">
        <f t="array" ref="W7997">IF(SUM(LEN(B7997:V7997))=0,"",IF(OR(OR(ISBLANK(F7997),SUM(LEN(C7997),LEN(D7997))=0),AND(NOT(E7997="Unknown"),ISBLANK(J7997)),AND(NOT(O7997="Unknown"),ISBLANK(R7997))),"Missing Information", INDEX(Table15[Entire Service Line Classification], MATCH(SUMIFS(Table15[Unique ID],Table15[System-Owned Portion],E7997,Table15[If Material Anything Other than "Lead" in Column E,Was Material Ever Previously Lead?],G7997,Table15[Customer-Owned Portion],O7997),Table15[Unique ID],0),0)))</f>
        <v/>
      </c>
      <c r="X7997"/>
    </row>
    <row r="7998" spans="2:24" x14ac:dyDescent="0.35">
      <c r="B7998" s="146"/>
      <c r="C7998" s="31"/>
      <c r="D7998" s="31"/>
      <c r="E7998" s="44"/>
      <c r="F7998" s="43"/>
      <c r="G7998" s="84"/>
      <c r="H7998" s="31"/>
      <c r="I7998" s="207"/>
      <c r="J7998" s="84"/>
      <c r="K7998" s="31"/>
      <c r="L7998" s="31"/>
      <c r="M7998" s="169"/>
      <c r="N7998" s="148"/>
      <c r="O7998" s="106"/>
      <c r="P7998" s="43"/>
      <c r="Q7998" s="207"/>
      <c r="R7998" s="84"/>
      <c r="S7998" s="31"/>
      <c r="T7998" s="31"/>
      <c r="U7998" s="169"/>
      <c r="V7998" s="150"/>
      <c r="W7998" s="141" t="str" cm="1">
        <f t="array" ref="W7998">IF(SUM(LEN(B7998:V7998))=0,"",IF(OR(OR(ISBLANK(F7998),SUM(LEN(C7998),LEN(D7998))=0),AND(NOT(E7998="Unknown"),ISBLANK(J7998)),AND(NOT(O7998="Unknown"),ISBLANK(R7998))),"Missing Information", INDEX(Table15[Entire Service Line Classification], MATCH(SUMIFS(Table15[Unique ID],Table15[System-Owned Portion],E7998,Table15[If Material Anything Other than "Lead" in Column E,Was Material Ever Previously Lead?],G7998,Table15[Customer-Owned Portion],O7998),Table15[Unique ID],0),0)))</f>
        <v/>
      </c>
      <c r="X7998"/>
    </row>
    <row r="7999" spans="2:24" x14ac:dyDescent="0.35">
      <c r="B7999" s="146"/>
      <c r="C7999" s="31"/>
      <c r="D7999" s="31"/>
      <c r="E7999" s="44"/>
      <c r="F7999" s="43"/>
      <c r="G7999" s="84"/>
      <c r="H7999" s="31"/>
      <c r="I7999" s="207"/>
      <c r="J7999" s="84"/>
      <c r="K7999" s="31"/>
      <c r="L7999" s="31"/>
      <c r="M7999" s="169"/>
      <c r="N7999" s="148"/>
      <c r="O7999" s="106"/>
      <c r="P7999" s="43"/>
      <c r="Q7999" s="207"/>
      <c r="R7999" s="84"/>
      <c r="S7999" s="31"/>
      <c r="T7999" s="31"/>
      <c r="U7999" s="169"/>
      <c r="V7999" s="150"/>
      <c r="W7999" s="141" t="str" cm="1">
        <f t="array" ref="W7999">IF(SUM(LEN(B7999:V7999))=0,"",IF(OR(OR(ISBLANK(F7999),SUM(LEN(C7999),LEN(D7999))=0),AND(NOT(E7999="Unknown"),ISBLANK(J7999)),AND(NOT(O7999="Unknown"),ISBLANK(R7999))),"Missing Information", INDEX(Table15[Entire Service Line Classification], MATCH(SUMIFS(Table15[Unique ID],Table15[System-Owned Portion],E7999,Table15[If Material Anything Other than "Lead" in Column E,Was Material Ever Previously Lead?],G7999,Table15[Customer-Owned Portion],O7999),Table15[Unique ID],0),0)))</f>
        <v/>
      </c>
      <c r="X7999"/>
    </row>
    <row r="8000" spans="2:24" x14ac:dyDescent="0.35">
      <c r="B8000" s="146"/>
      <c r="C8000" s="31"/>
      <c r="D8000" s="31"/>
      <c r="E8000" s="44"/>
      <c r="F8000" s="43"/>
      <c r="G8000" s="84"/>
      <c r="H8000" s="31"/>
      <c r="I8000" s="207"/>
      <c r="J8000" s="84"/>
      <c r="K8000" s="31"/>
      <c r="L8000" s="31"/>
      <c r="M8000" s="169"/>
      <c r="N8000" s="148"/>
      <c r="O8000" s="106"/>
      <c r="P8000" s="43"/>
      <c r="Q8000" s="207"/>
      <c r="R8000" s="84"/>
      <c r="S8000" s="31"/>
      <c r="T8000" s="31"/>
      <c r="U8000" s="169"/>
      <c r="V8000" s="150"/>
      <c r="W8000" s="141" t="str" cm="1">
        <f t="array" ref="W8000">IF(SUM(LEN(B8000:V8000))=0,"",IF(OR(OR(ISBLANK(F8000),SUM(LEN(C8000),LEN(D8000))=0),AND(NOT(E8000="Unknown"),ISBLANK(J8000)),AND(NOT(O8000="Unknown"),ISBLANK(R8000))),"Missing Information", INDEX(Table15[Entire Service Line Classification], MATCH(SUMIFS(Table15[Unique ID],Table15[System-Owned Portion],E8000,Table15[If Material Anything Other than "Lead" in Column E,Was Material Ever Previously Lead?],G8000,Table15[Customer-Owned Portion],O8000),Table15[Unique ID],0),0)))</f>
        <v/>
      </c>
      <c r="X8000"/>
    </row>
    <row r="8001" spans="2:24" x14ac:dyDescent="0.35">
      <c r="B8001" s="146"/>
      <c r="C8001" s="31"/>
      <c r="D8001" s="31"/>
      <c r="E8001" s="44"/>
      <c r="F8001" s="43"/>
      <c r="G8001" s="84"/>
      <c r="H8001" s="31"/>
      <c r="I8001" s="207"/>
      <c r="J8001" s="84"/>
      <c r="K8001" s="31"/>
      <c r="L8001" s="31"/>
      <c r="M8001" s="169"/>
      <c r="N8001" s="148"/>
      <c r="O8001" s="106"/>
      <c r="P8001" s="43"/>
      <c r="Q8001" s="207"/>
      <c r="R8001" s="84"/>
      <c r="S8001" s="31"/>
      <c r="T8001" s="31"/>
      <c r="U8001" s="169"/>
      <c r="V8001" s="150"/>
      <c r="W8001" s="141" t="str" cm="1">
        <f t="array" ref="W8001">IF(SUM(LEN(B8001:V8001))=0,"",IF(OR(OR(ISBLANK(F8001),SUM(LEN(C8001),LEN(D8001))=0),AND(NOT(E8001="Unknown"),ISBLANK(J8001)),AND(NOT(O8001="Unknown"),ISBLANK(R8001))),"Missing Information", INDEX(Table15[Entire Service Line Classification], MATCH(SUMIFS(Table15[Unique ID],Table15[System-Owned Portion],E8001,Table15[If Material Anything Other than "Lead" in Column E,Was Material Ever Previously Lead?],G8001,Table15[Customer-Owned Portion],O8001),Table15[Unique ID],0),0)))</f>
        <v/>
      </c>
      <c r="X8001"/>
    </row>
    <row r="8002" spans="2:24" x14ac:dyDescent="0.35">
      <c r="B8002" s="146"/>
      <c r="C8002" s="31"/>
      <c r="D8002" s="31"/>
      <c r="E8002" s="44"/>
      <c r="F8002" s="43"/>
      <c r="G8002" s="84"/>
      <c r="H8002" s="31"/>
      <c r="I8002" s="207"/>
      <c r="J8002" s="84"/>
      <c r="K8002" s="31"/>
      <c r="L8002" s="31"/>
      <c r="M8002" s="169"/>
      <c r="N8002" s="148"/>
      <c r="O8002" s="106"/>
      <c r="P8002" s="43"/>
      <c r="Q8002" s="207"/>
      <c r="R8002" s="84"/>
      <c r="S8002" s="31"/>
      <c r="T8002" s="31"/>
      <c r="U8002" s="169"/>
      <c r="V8002" s="150"/>
      <c r="W8002" s="141" t="str" cm="1">
        <f t="array" ref="W8002">IF(SUM(LEN(B8002:V8002))=0,"",IF(OR(OR(ISBLANK(F8002),SUM(LEN(C8002),LEN(D8002))=0),AND(NOT(E8002="Unknown"),ISBLANK(J8002)),AND(NOT(O8002="Unknown"),ISBLANK(R8002))),"Missing Information", INDEX(Table15[Entire Service Line Classification], MATCH(SUMIFS(Table15[Unique ID],Table15[System-Owned Portion],E8002,Table15[If Material Anything Other than "Lead" in Column E,Was Material Ever Previously Lead?],G8002,Table15[Customer-Owned Portion],O8002),Table15[Unique ID],0),0)))</f>
        <v/>
      </c>
      <c r="X8002"/>
    </row>
    <row r="8003" spans="2:24" x14ac:dyDescent="0.35">
      <c r="B8003" s="146"/>
      <c r="C8003" s="31"/>
      <c r="D8003" s="31"/>
      <c r="E8003" s="44"/>
      <c r="F8003" s="43"/>
      <c r="G8003" s="84"/>
      <c r="H8003" s="31"/>
      <c r="I8003" s="207"/>
      <c r="J8003" s="84"/>
      <c r="K8003" s="31"/>
      <c r="L8003" s="31"/>
      <c r="M8003" s="169"/>
      <c r="N8003" s="148"/>
      <c r="O8003" s="106"/>
      <c r="P8003" s="43"/>
      <c r="Q8003" s="207"/>
      <c r="R8003" s="84"/>
      <c r="S8003" s="31"/>
      <c r="T8003" s="31"/>
      <c r="U8003" s="169"/>
      <c r="V8003" s="150"/>
      <c r="W8003" s="141" t="str" cm="1">
        <f t="array" ref="W8003">IF(SUM(LEN(B8003:V8003))=0,"",IF(OR(OR(ISBLANK(F8003),SUM(LEN(C8003),LEN(D8003))=0),AND(NOT(E8003="Unknown"),ISBLANK(J8003)),AND(NOT(O8003="Unknown"),ISBLANK(R8003))),"Missing Information", INDEX(Table15[Entire Service Line Classification], MATCH(SUMIFS(Table15[Unique ID],Table15[System-Owned Portion],E8003,Table15[If Material Anything Other than "Lead" in Column E,Was Material Ever Previously Lead?],G8003,Table15[Customer-Owned Portion],O8003),Table15[Unique ID],0),0)))</f>
        <v/>
      </c>
      <c r="X8003"/>
    </row>
    <row r="8004" spans="2:24" x14ac:dyDescent="0.35">
      <c r="B8004" s="146"/>
      <c r="C8004" s="31"/>
      <c r="D8004" s="31"/>
      <c r="E8004" s="44"/>
      <c r="F8004" s="43"/>
      <c r="G8004" s="84"/>
      <c r="H8004" s="31"/>
      <c r="I8004" s="207"/>
      <c r="J8004" s="84"/>
      <c r="K8004" s="31"/>
      <c r="L8004" s="31"/>
      <c r="M8004" s="169"/>
      <c r="N8004" s="148"/>
      <c r="O8004" s="106"/>
      <c r="P8004" s="43"/>
      <c r="Q8004" s="207"/>
      <c r="R8004" s="84"/>
      <c r="S8004" s="31"/>
      <c r="T8004" s="31"/>
      <c r="U8004" s="169"/>
      <c r="V8004" s="150"/>
      <c r="W8004" s="141" t="str" cm="1">
        <f t="array" ref="W8004">IF(SUM(LEN(B8004:V8004))=0,"",IF(OR(OR(ISBLANK(F8004),SUM(LEN(C8004),LEN(D8004))=0),AND(NOT(E8004="Unknown"),ISBLANK(J8004)),AND(NOT(O8004="Unknown"),ISBLANK(R8004))),"Missing Information", INDEX(Table15[Entire Service Line Classification], MATCH(SUMIFS(Table15[Unique ID],Table15[System-Owned Portion],E8004,Table15[If Material Anything Other than "Lead" in Column E,Was Material Ever Previously Lead?],G8004,Table15[Customer-Owned Portion],O8004),Table15[Unique ID],0),0)))</f>
        <v/>
      </c>
      <c r="X8004"/>
    </row>
    <row r="8005" spans="2:24" x14ac:dyDescent="0.35">
      <c r="B8005" s="146"/>
      <c r="C8005" s="31"/>
      <c r="D8005" s="31"/>
      <c r="E8005" s="44"/>
      <c r="F8005" s="43"/>
      <c r="G8005" s="84"/>
      <c r="H8005" s="31"/>
      <c r="I8005" s="207"/>
      <c r="J8005" s="84"/>
      <c r="K8005" s="31"/>
      <c r="L8005" s="31"/>
      <c r="M8005" s="169"/>
      <c r="N8005" s="148"/>
      <c r="O8005" s="106"/>
      <c r="P8005" s="43"/>
      <c r="Q8005" s="207"/>
      <c r="R8005" s="84"/>
      <c r="S8005" s="31"/>
      <c r="T8005" s="31"/>
      <c r="U8005" s="169"/>
      <c r="V8005" s="150"/>
      <c r="W8005" s="141" t="str" cm="1">
        <f t="array" ref="W8005">IF(SUM(LEN(B8005:V8005))=0,"",IF(OR(OR(ISBLANK(F8005),SUM(LEN(C8005),LEN(D8005))=0),AND(NOT(E8005="Unknown"),ISBLANK(J8005)),AND(NOT(O8005="Unknown"),ISBLANK(R8005))),"Missing Information", INDEX(Table15[Entire Service Line Classification], MATCH(SUMIFS(Table15[Unique ID],Table15[System-Owned Portion],E8005,Table15[If Material Anything Other than "Lead" in Column E,Was Material Ever Previously Lead?],G8005,Table15[Customer-Owned Portion],O8005),Table15[Unique ID],0),0)))</f>
        <v/>
      </c>
      <c r="X8005"/>
    </row>
    <row r="8006" spans="2:24" x14ac:dyDescent="0.35">
      <c r="B8006" s="146"/>
      <c r="C8006" s="31"/>
      <c r="D8006" s="31"/>
      <c r="E8006" s="44"/>
      <c r="F8006" s="43"/>
      <c r="G8006" s="84"/>
      <c r="H8006" s="31"/>
      <c r="I8006" s="207"/>
      <c r="J8006" s="84"/>
      <c r="K8006" s="31"/>
      <c r="L8006" s="31"/>
      <c r="M8006" s="169"/>
      <c r="N8006" s="148"/>
      <c r="O8006" s="106"/>
      <c r="P8006" s="43"/>
      <c r="Q8006" s="207"/>
      <c r="R8006" s="84"/>
      <c r="S8006" s="31"/>
      <c r="T8006" s="31"/>
      <c r="U8006" s="169"/>
      <c r="V8006" s="150"/>
      <c r="W8006" s="141" t="str" cm="1">
        <f t="array" ref="W8006">IF(SUM(LEN(B8006:V8006))=0,"",IF(OR(OR(ISBLANK(F8006),SUM(LEN(C8006),LEN(D8006))=0),AND(NOT(E8006="Unknown"),ISBLANK(J8006)),AND(NOT(O8006="Unknown"),ISBLANK(R8006))),"Missing Information", INDEX(Table15[Entire Service Line Classification], MATCH(SUMIFS(Table15[Unique ID],Table15[System-Owned Portion],E8006,Table15[If Material Anything Other than "Lead" in Column E,Was Material Ever Previously Lead?],G8006,Table15[Customer-Owned Portion],O8006),Table15[Unique ID],0),0)))</f>
        <v/>
      </c>
      <c r="X8006"/>
    </row>
    <row r="8007" spans="2:24" x14ac:dyDescent="0.35">
      <c r="B8007" s="146"/>
      <c r="C8007" s="31"/>
      <c r="D8007" s="31"/>
      <c r="E8007" s="44"/>
      <c r="F8007" s="43"/>
      <c r="G8007" s="84"/>
      <c r="H8007" s="31"/>
      <c r="I8007" s="207"/>
      <c r="J8007" s="84"/>
      <c r="K8007" s="31"/>
      <c r="L8007" s="31"/>
      <c r="M8007" s="169"/>
      <c r="N8007" s="148"/>
      <c r="O8007" s="106"/>
      <c r="P8007" s="43"/>
      <c r="Q8007" s="207"/>
      <c r="R8007" s="84"/>
      <c r="S8007" s="31"/>
      <c r="T8007" s="31"/>
      <c r="U8007" s="169"/>
      <c r="V8007" s="150"/>
      <c r="W8007" s="141" t="str" cm="1">
        <f t="array" ref="W8007">IF(SUM(LEN(B8007:V8007))=0,"",IF(OR(OR(ISBLANK(F8007),SUM(LEN(C8007),LEN(D8007))=0),AND(NOT(E8007="Unknown"),ISBLANK(J8007)),AND(NOT(O8007="Unknown"),ISBLANK(R8007))),"Missing Information", INDEX(Table15[Entire Service Line Classification], MATCH(SUMIFS(Table15[Unique ID],Table15[System-Owned Portion],E8007,Table15[If Material Anything Other than "Lead" in Column E,Was Material Ever Previously Lead?],G8007,Table15[Customer-Owned Portion],O8007),Table15[Unique ID],0),0)))</f>
        <v/>
      </c>
      <c r="X8007"/>
    </row>
    <row r="8008" spans="2:24" x14ac:dyDescent="0.35">
      <c r="B8008" s="146"/>
      <c r="C8008" s="31"/>
      <c r="D8008" s="31"/>
      <c r="E8008" s="44"/>
      <c r="F8008" s="43"/>
      <c r="G8008" s="84"/>
      <c r="H8008" s="31"/>
      <c r="I8008" s="207"/>
      <c r="J8008" s="84"/>
      <c r="K8008" s="31"/>
      <c r="L8008" s="31"/>
      <c r="M8008" s="169"/>
      <c r="N8008" s="148"/>
      <c r="O8008" s="106"/>
      <c r="P8008" s="43"/>
      <c r="Q8008" s="207"/>
      <c r="R8008" s="84"/>
      <c r="S8008" s="31"/>
      <c r="T8008" s="31"/>
      <c r="U8008" s="169"/>
      <c r="V8008" s="150"/>
      <c r="W8008" s="141" t="str" cm="1">
        <f t="array" ref="W8008">IF(SUM(LEN(B8008:V8008))=0,"",IF(OR(OR(ISBLANK(F8008),SUM(LEN(C8008),LEN(D8008))=0),AND(NOT(E8008="Unknown"),ISBLANK(J8008)),AND(NOT(O8008="Unknown"),ISBLANK(R8008))),"Missing Information", INDEX(Table15[Entire Service Line Classification], MATCH(SUMIFS(Table15[Unique ID],Table15[System-Owned Portion],E8008,Table15[If Material Anything Other than "Lead" in Column E,Was Material Ever Previously Lead?],G8008,Table15[Customer-Owned Portion],O8008),Table15[Unique ID],0),0)))</f>
        <v/>
      </c>
      <c r="X8008"/>
    </row>
    <row r="8009" spans="2:24" x14ac:dyDescent="0.35">
      <c r="B8009" s="146"/>
      <c r="C8009" s="31"/>
      <c r="D8009" s="31"/>
      <c r="E8009" s="44"/>
      <c r="F8009" s="43"/>
      <c r="G8009" s="84"/>
      <c r="H8009" s="31"/>
      <c r="I8009" s="207"/>
      <c r="J8009" s="84"/>
      <c r="K8009" s="31"/>
      <c r="L8009" s="31"/>
      <c r="M8009" s="169"/>
      <c r="N8009" s="148"/>
      <c r="O8009" s="106"/>
      <c r="P8009" s="43"/>
      <c r="Q8009" s="207"/>
      <c r="R8009" s="84"/>
      <c r="S8009" s="31"/>
      <c r="T8009" s="31"/>
      <c r="U8009" s="169"/>
      <c r="V8009" s="150"/>
      <c r="W8009" s="141" t="str" cm="1">
        <f t="array" ref="W8009">IF(SUM(LEN(B8009:V8009))=0,"",IF(OR(OR(ISBLANK(F8009),SUM(LEN(C8009),LEN(D8009))=0),AND(NOT(E8009="Unknown"),ISBLANK(J8009)),AND(NOT(O8009="Unknown"),ISBLANK(R8009))),"Missing Information", INDEX(Table15[Entire Service Line Classification], MATCH(SUMIFS(Table15[Unique ID],Table15[System-Owned Portion],E8009,Table15[If Material Anything Other than "Lead" in Column E,Was Material Ever Previously Lead?],G8009,Table15[Customer-Owned Portion],O8009),Table15[Unique ID],0),0)))</f>
        <v/>
      </c>
      <c r="X8009"/>
    </row>
    <row r="8010" spans="2:24" x14ac:dyDescent="0.35">
      <c r="B8010" s="146"/>
      <c r="C8010" s="31"/>
      <c r="D8010" s="31"/>
      <c r="E8010" s="44"/>
      <c r="F8010" s="43"/>
      <c r="G8010" s="84"/>
      <c r="H8010" s="31"/>
      <c r="I8010" s="207"/>
      <c r="J8010" s="84"/>
      <c r="K8010" s="31"/>
      <c r="L8010" s="31"/>
      <c r="M8010" s="169"/>
      <c r="N8010" s="148"/>
      <c r="O8010" s="106"/>
      <c r="P8010" s="43"/>
      <c r="Q8010" s="207"/>
      <c r="R8010" s="84"/>
      <c r="S8010" s="31"/>
      <c r="T8010" s="31"/>
      <c r="U8010" s="169"/>
      <c r="V8010" s="150"/>
      <c r="W8010" s="141" t="str" cm="1">
        <f t="array" ref="W8010">IF(SUM(LEN(B8010:V8010))=0,"",IF(OR(OR(ISBLANK(F8010),SUM(LEN(C8010),LEN(D8010))=0),AND(NOT(E8010="Unknown"),ISBLANK(J8010)),AND(NOT(O8010="Unknown"),ISBLANK(R8010))),"Missing Information", INDEX(Table15[Entire Service Line Classification], MATCH(SUMIFS(Table15[Unique ID],Table15[System-Owned Portion],E8010,Table15[If Material Anything Other than "Lead" in Column E,Was Material Ever Previously Lead?],G8010,Table15[Customer-Owned Portion],O8010),Table15[Unique ID],0),0)))</f>
        <v/>
      </c>
      <c r="X8010"/>
    </row>
    <row r="8011" spans="2:24" x14ac:dyDescent="0.35">
      <c r="B8011" s="146"/>
      <c r="C8011" s="31"/>
      <c r="D8011" s="31"/>
      <c r="E8011" s="44"/>
      <c r="F8011" s="43"/>
      <c r="G8011" s="84"/>
      <c r="H8011" s="31"/>
      <c r="I8011" s="207"/>
      <c r="J8011" s="84"/>
      <c r="K8011" s="31"/>
      <c r="L8011" s="31"/>
      <c r="M8011" s="169"/>
      <c r="N8011" s="148"/>
      <c r="O8011" s="106"/>
      <c r="P8011" s="43"/>
      <c r="Q8011" s="207"/>
      <c r="R8011" s="84"/>
      <c r="S8011" s="31"/>
      <c r="T8011" s="31"/>
      <c r="U8011" s="169"/>
      <c r="V8011" s="150"/>
      <c r="W8011" s="141" t="str" cm="1">
        <f t="array" ref="W8011">IF(SUM(LEN(B8011:V8011))=0,"",IF(OR(OR(ISBLANK(F8011),SUM(LEN(C8011),LEN(D8011))=0),AND(NOT(E8011="Unknown"),ISBLANK(J8011)),AND(NOT(O8011="Unknown"),ISBLANK(R8011))),"Missing Information", INDEX(Table15[Entire Service Line Classification], MATCH(SUMIFS(Table15[Unique ID],Table15[System-Owned Portion],E8011,Table15[If Material Anything Other than "Lead" in Column E,Was Material Ever Previously Lead?],G8011,Table15[Customer-Owned Portion],O8011),Table15[Unique ID],0),0)))</f>
        <v/>
      </c>
      <c r="X8011"/>
    </row>
    <row r="8012" spans="2:24" x14ac:dyDescent="0.35">
      <c r="B8012" s="146"/>
      <c r="C8012" s="31"/>
      <c r="D8012" s="31"/>
      <c r="E8012" s="44"/>
      <c r="F8012" s="43"/>
      <c r="G8012" s="84"/>
      <c r="H8012" s="31"/>
      <c r="I8012" s="207"/>
      <c r="J8012" s="84"/>
      <c r="K8012" s="31"/>
      <c r="L8012" s="31"/>
      <c r="M8012" s="169"/>
      <c r="N8012" s="148"/>
      <c r="O8012" s="106"/>
      <c r="P8012" s="43"/>
      <c r="Q8012" s="207"/>
      <c r="R8012" s="84"/>
      <c r="S8012" s="31"/>
      <c r="T8012" s="31"/>
      <c r="U8012" s="169"/>
      <c r="V8012" s="150"/>
      <c r="W8012" s="141" t="str" cm="1">
        <f t="array" ref="W8012">IF(SUM(LEN(B8012:V8012))=0,"",IF(OR(OR(ISBLANK(F8012),SUM(LEN(C8012),LEN(D8012))=0),AND(NOT(E8012="Unknown"),ISBLANK(J8012)),AND(NOT(O8012="Unknown"),ISBLANK(R8012))),"Missing Information", INDEX(Table15[Entire Service Line Classification], MATCH(SUMIFS(Table15[Unique ID],Table15[System-Owned Portion],E8012,Table15[If Material Anything Other than "Lead" in Column E,Was Material Ever Previously Lead?],G8012,Table15[Customer-Owned Portion],O8012),Table15[Unique ID],0),0)))</f>
        <v/>
      </c>
      <c r="X8012"/>
    </row>
    <row r="8013" spans="2:24" x14ac:dyDescent="0.35">
      <c r="B8013" s="146"/>
      <c r="C8013" s="31"/>
      <c r="D8013" s="31"/>
      <c r="E8013" s="44"/>
      <c r="F8013" s="43"/>
      <c r="G8013" s="84"/>
      <c r="H8013" s="31"/>
      <c r="I8013" s="207"/>
      <c r="J8013" s="84"/>
      <c r="K8013" s="31"/>
      <c r="L8013" s="31"/>
      <c r="M8013" s="169"/>
      <c r="N8013" s="148"/>
      <c r="O8013" s="106"/>
      <c r="P8013" s="43"/>
      <c r="Q8013" s="207"/>
      <c r="R8013" s="84"/>
      <c r="S8013" s="31"/>
      <c r="T8013" s="31"/>
      <c r="U8013" s="169"/>
      <c r="V8013" s="150"/>
      <c r="W8013" s="141" t="str" cm="1">
        <f t="array" ref="W8013">IF(SUM(LEN(B8013:V8013))=0,"",IF(OR(OR(ISBLANK(F8013),SUM(LEN(C8013),LEN(D8013))=0),AND(NOT(E8013="Unknown"),ISBLANK(J8013)),AND(NOT(O8013="Unknown"),ISBLANK(R8013))),"Missing Information", INDEX(Table15[Entire Service Line Classification], MATCH(SUMIFS(Table15[Unique ID],Table15[System-Owned Portion],E8013,Table15[If Material Anything Other than "Lead" in Column E,Was Material Ever Previously Lead?],G8013,Table15[Customer-Owned Portion],O8013),Table15[Unique ID],0),0)))</f>
        <v/>
      </c>
      <c r="X8013"/>
    </row>
    <row r="8014" spans="2:24" x14ac:dyDescent="0.35">
      <c r="B8014" s="146"/>
      <c r="C8014" s="31"/>
      <c r="D8014" s="31"/>
      <c r="E8014" s="44"/>
      <c r="F8014" s="43"/>
      <c r="G8014" s="84"/>
      <c r="H8014" s="31"/>
      <c r="I8014" s="207"/>
      <c r="J8014" s="84"/>
      <c r="K8014" s="31"/>
      <c r="L8014" s="31"/>
      <c r="M8014" s="169"/>
      <c r="N8014" s="148"/>
      <c r="O8014" s="106"/>
      <c r="P8014" s="43"/>
      <c r="Q8014" s="207"/>
      <c r="R8014" s="84"/>
      <c r="S8014" s="31"/>
      <c r="T8014" s="31"/>
      <c r="U8014" s="169"/>
      <c r="V8014" s="150"/>
      <c r="W8014" s="141" t="str" cm="1">
        <f t="array" ref="W8014">IF(SUM(LEN(B8014:V8014))=0,"",IF(OR(OR(ISBLANK(F8014),SUM(LEN(C8014),LEN(D8014))=0),AND(NOT(E8014="Unknown"),ISBLANK(J8014)),AND(NOT(O8014="Unknown"),ISBLANK(R8014))),"Missing Information", INDEX(Table15[Entire Service Line Classification], MATCH(SUMIFS(Table15[Unique ID],Table15[System-Owned Portion],E8014,Table15[If Material Anything Other than "Lead" in Column E,Was Material Ever Previously Lead?],G8014,Table15[Customer-Owned Portion],O8014),Table15[Unique ID],0),0)))</f>
        <v/>
      </c>
      <c r="X8014"/>
    </row>
    <row r="8015" spans="2:24" x14ac:dyDescent="0.35">
      <c r="B8015" s="146"/>
      <c r="C8015" s="31"/>
      <c r="D8015" s="31"/>
      <c r="E8015" s="44"/>
      <c r="F8015" s="43"/>
      <c r="G8015" s="84"/>
      <c r="H8015" s="31"/>
      <c r="I8015" s="207"/>
      <c r="J8015" s="84"/>
      <c r="K8015" s="31"/>
      <c r="L8015" s="31"/>
      <c r="M8015" s="169"/>
      <c r="N8015" s="148"/>
      <c r="O8015" s="106"/>
      <c r="P8015" s="43"/>
      <c r="Q8015" s="207"/>
      <c r="R8015" s="84"/>
      <c r="S8015" s="31"/>
      <c r="T8015" s="31"/>
      <c r="U8015" s="169"/>
      <c r="V8015" s="150"/>
      <c r="W8015" s="141" t="str" cm="1">
        <f t="array" ref="W8015">IF(SUM(LEN(B8015:V8015))=0,"",IF(OR(OR(ISBLANK(F8015),SUM(LEN(C8015),LEN(D8015))=0),AND(NOT(E8015="Unknown"),ISBLANK(J8015)),AND(NOT(O8015="Unknown"),ISBLANK(R8015))),"Missing Information", INDEX(Table15[Entire Service Line Classification], MATCH(SUMIFS(Table15[Unique ID],Table15[System-Owned Portion],E8015,Table15[If Material Anything Other than "Lead" in Column E,Was Material Ever Previously Lead?],G8015,Table15[Customer-Owned Portion],O8015),Table15[Unique ID],0),0)))</f>
        <v/>
      </c>
      <c r="X8015"/>
    </row>
    <row r="8016" spans="2:24" x14ac:dyDescent="0.35">
      <c r="B8016" s="146"/>
      <c r="C8016" s="31"/>
      <c r="D8016" s="31"/>
      <c r="E8016" s="44"/>
      <c r="F8016" s="43"/>
      <c r="G8016" s="84"/>
      <c r="H8016" s="31"/>
      <c r="I8016" s="207"/>
      <c r="J8016" s="84"/>
      <c r="K8016" s="31"/>
      <c r="L8016" s="31"/>
      <c r="M8016" s="169"/>
      <c r="N8016" s="148"/>
      <c r="O8016" s="106"/>
      <c r="P8016" s="43"/>
      <c r="Q8016" s="207"/>
      <c r="R8016" s="84"/>
      <c r="S8016" s="31"/>
      <c r="T8016" s="31"/>
      <c r="U8016" s="169"/>
      <c r="V8016" s="150"/>
      <c r="W8016" s="141" t="str" cm="1">
        <f t="array" ref="W8016">IF(SUM(LEN(B8016:V8016))=0,"",IF(OR(OR(ISBLANK(F8016),SUM(LEN(C8016),LEN(D8016))=0),AND(NOT(E8016="Unknown"),ISBLANK(J8016)),AND(NOT(O8016="Unknown"),ISBLANK(R8016))),"Missing Information", INDEX(Table15[Entire Service Line Classification], MATCH(SUMIFS(Table15[Unique ID],Table15[System-Owned Portion],E8016,Table15[If Material Anything Other than "Lead" in Column E,Was Material Ever Previously Lead?],G8016,Table15[Customer-Owned Portion],O8016),Table15[Unique ID],0),0)))</f>
        <v/>
      </c>
      <c r="X8016"/>
    </row>
    <row r="8017" spans="2:24" x14ac:dyDescent="0.35">
      <c r="B8017" s="146"/>
      <c r="C8017" s="31"/>
      <c r="D8017" s="31"/>
      <c r="E8017" s="44"/>
      <c r="F8017" s="43"/>
      <c r="G8017" s="84"/>
      <c r="H8017" s="31"/>
      <c r="I8017" s="207"/>
      <c r="J8017" s="84"/>
      <c r="K8017" s="31"/>
      <c r="L8017" s="31"/>
      <c r="M8017" s="169"/>
      <c r="N8017" s="148"/>
      <c r="O8017" s="106"/>
      <c r="P8017" s="43"/>
      <c r="Q8017" s="207"/>
      <c r="R8017" s="84"/>
      <c r="S8017" s="31"/>
      <c r="T8017" s="31"/>
      <c r="U8017" s="169"/>
      <c r="V8017" s="150"/>
      <c r="W8017" s="141" t="str" cm="1">
        <f t="array" ref="W8017">IF(SUM(LEN(B8017:V8017))=0,"",IF(OR(OR(ISBLANK(F8017),SUM(LEN(C8017),LEN(D8017))=0),AND(NOT(E8017="Unknown"),ISBLANK(J8017)),AND(NOT(O8017="Unknown"),ISBLANK(R8017))),"Missing Information", INDEX(Table15[Entire Service Line Classification], MATCH(SUMIFS(Table15[Unique ID],Table15[System-Owned Portion],E8017,Table15[If Material Anything Other than "Lead" in Column E,Was Material Ever Previously Lead?],G8017,Table15[Customer-Owned Portion],O8017),Table15[Unique ID],0),0)))</f>
        <v/>
      </c>
      <c r="X8017"/>
    </row>
    <row r="8018" spans="2:24" x14ac:dyDescent="0.35">
      <c r="B8018" s="146"/>
      <c r="C8018" s="31"/>
      <c r="D8018" s="31"/>
      <c r="E8018" s="44"/>
      <c r="F8018" s="43"/>
      <c r="G8018" s="84"/>
      <c r="H8018" s="31"/>
      <c r="I8018" s="207"/>
      <c r="J8018" s="84"/>
      <c r="K8018" s="31"/>
      <c r="L8018" s="31"/>
      <c r="M8018" s="169"/>
      <c r="N8018" s="148"/>
      <c r="O8018" s="106"/>
      <c r="P8018" s="43"/>
      <c r="Q8018" s="207"/>
      <c r="R8018" s="84"/>
      <c r="S8018" s="31"/>
      <c r="T8018" s="31"/>
      <c r="U8018" s="169"/>
      <c r="V8018" s="150"/>
      <c r="W8018" s="141" t="str" cm="1">
        <f t="array" ref="W8018">IF(SUM(LEN(B8018:V8018))=0,"",IF(OR(OR(ISBLANK(F8018),SUM(LEN(C8018),LEN(D8018))=0),AND(NOT(E8018="Unknown"),ISBLANK(J8018)),AND(NOT(O8018="Unknown"),ISBLANK(R8018))),"Missing Information", INDEX(Table15[Entire Service Line Classification], MATCH(SUMIFS(Table15[Unique ID],Table15[System-Owned Portion],E8018,Table15[If Material Anything Other than "Lead" in Column E,Was Material Ever Previously Lead?],G8018,Table15[Customer-Owned Portion],O8018),Table15[Unique ID],0),0)))</f>
        <v/>
      </c>
      <c r="X8018"/>
    </row>
    <row r="8019" spans="2:24" x14ac:dyDescent="0.35">
      <c r="B8019" s="146"/>
      <c r="C8019" s="31"/>
      <c r="D8019" s="31"/>
      <c r="E8019" s="44"/>
      <c r="F8019" s="43"/>
      <c r="G8019" s="84"/>
      <c r="H8019" s="31"/>
      <c r="I8019" s="207"/>
      <c r="J8019" s="84"/>
      <c r="K8019" s="31"/>
      <c r="L8019" s="31"/>
      <c r="M8019" s="169"/>
      <c r="N8019" s="148"/>
      <c r="O8019" s="106"/>
      <c r="P8019" s="43"/>
      <c r="Q8019" s="207"/>
      <c r="R8019" s="84"/>
      <c r="S8019" s="31"/>
      <c r="T8019" s="31"/>
      <c r="U8019" s="169"/>
      <c r="V8019" s="150"/>
      <c r="W8019" s="141" t="str" cm="1">
        <f t="array" ref="W8019">IF(SUM(LEN(B8019:V8019))=0,"",IF(OR(OR(ISBLANK(F8019),SUM(LEN(C8019),LEN(D8019))=0),AND(NOT(E8019="Unknown"),ISBLANK(J8019)),AND(NOT(O8019="Unknown"),ISBLANK(R8019))),"Missing Information", INDEX(Table15[Entire Service Line Classification], MATCH(SUMIFS(Table15[Unique ID],Table15[System-Owned Portion],E8019,Table15[If Material Anything Other than "Lead" in Column E,Was Material Ever Previously Lead?],G8019,Table15[Customer-Owned Portion],O8019),Table15[Unique ID],0),0)))</f>
        <v/>
      </c>
      <c r="X8019"/>
    </row>
    <row r="8020" spans="2:24" x14ac:dyDescent="0.35">
      <c r="B8020" s="146"/>
      <c r="C8020" s="31"/>
      <c r="D8020" s="31"/>
      <c r="E8020" s="44"/>
      <c r="F8020" s="43"/>
      <c r="G8020" s="84"/>
      <c r="H8020" s="31"/>
      <c r="I8020" s="207"/>
      <c r="J8020" s="84"/>
      <c r="K8020" s="31"/>
      <c r="L8020" s="31"/>
      <c r="M8020" s="169"/>
      <c r="N8020" s="148"/>
      <c r="O8020" s="106"/>
      <c r="P8020" s="43"/>
      <c r="Q8020" s="207"/>
      <c r="R8020" s="84"/>
      <c r="S8020" s="31"/>
      <c r="T8020" s="31"/>
      <c r="U8020" s="169"/>
      <c r="V8020" s="150"/>
      <c r="W8020" s="141" t="str" cm="1">
        <f t="array" ref="W8020">IF(SUM(LEN(B8020:V8020))=0,"",IF(OR(OR(ISBLANK(F8020),SUM(LEN(C8020),LEN(D8020))=0),AND(NOT(E8020="Unknown"),ISBLANK(J8020)),AND(NOT(O8020="Unknown"),ISBLANK(R8020))),"Missing Information", INDEX(Table15[Entire Service Line Classification], MATCH(SUMIFS(Table15[Unique ID],Table15[System-Owned Portion],E8020,Table15[If Material Anything Other than "Lead" in Column E,Was Material Ever Previously Lead?],G8020,Table15[Customer-Owned Portion],O8020),Table15[Unique ID],0),0)))</f>
        <v/>
      </c>
      <c r="X8020"/>
    </row>
    <row r="8021" spans="2:24" x14ac:dyDescent="0.35">
      <c r="B8021" s="146"/>
      <c r="C8021" s="31"/>
      <c r="D8021" s="31"/>
      <c r="E8021" s="44"/>
      <c r="F8021" s="43"/>
      <c r="G8021" s="84"/>
      <c r="H8021" s="31"/>
      <c r="I8021" s="207"/>
      <c r="J8021" s="84"/>
      <c r="K8021" s="31"/>
      <c r="L8021" s="31"/>
      <c r="M8021" s="169"/>
      <c r="N8021" s="148"/>
      <c r="O8021" s="106"/>
      <c r="P8021" s="43"/>
      <c r="Q8021" s="207"/>
      <c r="R8021" s="84"/>
      <c r="S8021" s="31"/>
      <c r="T8021" s="31"/>
      <c r="U8021" s="169"/>
      <c r="V8021" s="150"/>
      <c r="W8021" s="141" t="str" cm="1">
        <f t="array" ref="W8021">IF(SUM(LEN(B8021:V8021))=0,"",IF(OR(OR(ISBLANK(F8021),SUM(LEN(C8021),LEN(D8021))=0),AND(NOT(E8021="Unknown"),ISBLANK(J8021)),AND(NOT(O8021="Unknown"),ISBLANK(R8021))),"Missing Information", INDEX(Table15[Entire Service Line Classification], MATCH(SUMIFS(Table15[Unique ID],Table15[System-Owned Portion],E8021,Table15[If Material Anything Other than "Lead" in Column E,Was Material Ever Previously Lead?],G8021,Table15[Customer-Owned Portion],O8021),Table15[Unique ID],0),0)))</f>
        <v/>
      </c>
      <c r="X8021"/>
    </row>
    <row r="8022" spans="2:24" x14ac:dyDescent="0.35">
      <c r="B8022" s="146"/>
      <c r="C8022" s="31"/>
      <c r="D8022" s="31"/>
      <c r="E8022" s="44"/>
      <c r="F8022" s="43"/>
      <c r="G8022" s="84"/>
      <c r="H8022" s="31"/>
      <c r="I8022" s="207"/>
      <c r="J8022" s="84"/>
      <c r="K8022" s="31"/>
      <c r="L8022" s="31"/>
      <c r="M8022" s="169"/>
      <c r="N8022" s="148"/>
      <c r="O8022" s="106"/>
      <c r="P8022" s="43"/>
      <c r="Q8022" s="207"/>
      <c r="R8022" s="84"/>
      <c r="S8022" s="31"/>
      <c r="T8022" s="31"/>
      <c r="U8022" s="169"/>
      <c r="V8022" s="150"/>
      <c r="W8022" s="141" t="str" cm="1">
        <f t="array" ref="W8022">IF(SUM(LEN(B8022:V8022))=0,"",IF(OR(OR(ISBLANK(F8022),SUM(LEN(C8022),LEN(D8022))=0),AND(NOT(E8022="Unknown"),ISBLANK(J8022)),AND(NOT(O8022="Unknown"),ISBLANK(R8022))),"Missing Information", INDEX(Table15[Entire Service Line Classification], MATCH(SUMIFS(Table15[Unique ID],Table15[System-Owned Portion],E8022,Table15[If Material Anything Other than "Lead" in Column E,Was Material Ever Previously Lead?],G8022,Table15[Customer-Owned Portion],O8022),Table15[Unique ID],0),0)))</f>
        <v/>
      </c>
      <c r="X8022"/>
    </row>
    <row r="8023" spans="2:24" x14ac:dyDescent="0.35">
      <c r="B8023" s="146"/>
      <c r="C8023" s="31"/>
      <c r="D8023" s="31"/>
      <c r="E8023" s="44"/>
      <c r="F8023" s="43"/>
      <c r="G8023" s="84"/>
      <c r="H8023" s="31"/>
      <c r="I8023" s="207"/>
      <c r="J8023" s="84"/>
      <c r="K8023" s="31"/>
      <c r="L8023" s="31"/>
      <c r="M8023" s="169"/>
      <c r="N8023" s="148"/>
      <c r="O8023" s="106"/>
      <c r="P8023" s="43"/>
      <c r="Q8023" s="207"/>
      <c r="R8023" s="84"/>
      <c r="S8023" s="31"/>
      <c r="T8023" s="31"/>
      <c r="U8023" s="169"/>
      <c r="V8023" s="150"/>
      <c r="W8023" s="141" t="str" cm="1">
        <f t="array" ref="W8023">IF(SUM(LEN(B8023:V8023))=0,"",IF(OR(OR(ISBLANK(F8023),SUM(LEN(C8023),LEN(D8023))=0),AND(NOT(E8023="Unknown"),ISBLANK(J8023)),AND(NOT(O8023="Unknown"),ISBLANK(R8023))),"Missing Information", INDEX(Table15[Entire Service Line Classification], MATCH(SUMIFS(Table15[Unique ID],Table15[System-Owned Portion],E8023,Table15[If Material Anything Other than "Lead" in Column E,Was Material Ever Previously Lead?],G8023,Table15[Customer-Owned Portion],O8023),Table15[Unique ID],0),0)))</f>
        <v/>
      </c>
      <c r="X8023"/>
    </row>
    <row r="8024" spans="2:24" x14ac:dyDescent="0.35">
      <c r="B8024" s="146"/>
      <c r="C8024" s="31"/>
      <c r="D8024" s="31"/>
      <c r="E8024" s="44"/>
      <c r="F8024" s="43"/>
      <c r="G8024" s="84"/>
      <c r="H8024" s="31"/>
      <c r="I8024" s="207"/>
      <c r="J8024" s="84"/>
      <c r="K8024" s="31"/>
      <c r="L8024" s="31"/>
      <c r="M8024" s="169"/>
      <c r="N8024" s="148"/>
      <c r="O8024" s="106"/>
      <c r="P8024" s="43"/>
      <c r="Q8024" s="207"/>
      <c r="R8024" s="84"/>
      <c r="S8024" s="31"/>
      <c r="T8024" s="31"/>
      <c r="U8024" s="169"/>
      <c r="V8024" s="150"/>
      <c r="W8024" s="141" t="str" cm="1">
        <f t="array" ref="W8024">IF(SUM(LEN(B8024:V8024))=0,"",IF(OR(OR(ISBLANK(F8024),SUM(LEN(C8024),LEN(D8024))=0),AND(NOT(E8024="Unknown"),ISBLANK(J8024)),AND(NOT(O8024="Unknown"),ISBLANK(R8024))),"Missing Information", INDEX(Table15[Entire Service Line Classification], MATCH(SUMIFS(Table15[Unique ID],Table15[System-Owned Portion],E8024,Table15[If Material Anything Other than "Lead" in Column E,Was Material Ever Previously Lead?],G8024,Table15[Customer-Owned Portion],O8024),Table15[Unique ID],0),0)))</f>
        <v/>
      </c>
      <c r="X8024"/>
    </row>
    <row r="8025" spans="2:24" x14ac:dyDescent="0.35">
      <c r="B8025" s="146"/>
      <c r="C8025" s="31"/>
      <c r="D8025" s="31"/>
      <c r="E8025" s="44"/>
      <c r="F8025" s="43"/>
      <c r="G8025" s="84"/>
      <c r="H8025" s="31"/>
      <c r="I8025" s="207"/>
      <c r="J8025" s="84"/>
      <c r="K8025" s="31"/>
      <c r="L8025" s="31"/>
      <c r="M8025" s="169"/>
      <c r="N8025" s="148"/>
      <c r="O8025" s="106"/>
      <c r="P8025" s="43"/>
      <c r="Q8025" s="207"/>
      <c r="R8025" s="84"/>
      <c r="S8025" s="31"/>
      <c r="T8025" s="31"/>
      <c r="U8025" s="169"/>
      <c r="V8025" s="150"/>
      <c r="W8025" s="141" t="str" cm="1">
        <f t="array" ref="W8025">IF(SUM(LEN(B8025:V8025))=0,"",IF(OR(OR(ISBLANK(F8025),SUM(LEN(C8025),LEN(D8025))=0),AND(NOT(E8025="Unknown"),ISBLANK(J8025)),AND(NOT(O8025="Unknown"),ISBLANK(R8025))),"Missing Information", INDEX(Table15[Entire Service Line Classification], MATCH(SUMIFS(Table15[Unique ID],Table15[System-Owned Portion],E8025,Table15[If Material Anything Other than "Lead" in Column E,Was Material Ever Previously Lead?],G8025,Table15[Customer-Owned Portion],O8025),Table15[Unique ID],0),0)))</f>
        <v/>
      </c>
      <c r="X8025"/>
    </row>
    <row r="8026" spans="2:24" x14ac:dyDescent="0.35">
      <c r="B8026" s="146"/>
      <c r="C8026" s="31"/>
      <c r="D8026" s="31"/>
      <c r="E8026" s="44"/>
      <c r="F8026" s="43"/>
      <c r="G8026" s="84"/>
      <c r="H8026" s="31"/>
      <c r="I8026" s="207"/>
      <c r="J8026" s="84"/>
      <c r="K8026" s="31"/>
      <c r="L8026" s="31"/>
      <c r="M8026" s="169"/>
      <c r="N8026" s="148"/>
      <c r="O8026" s="106"/>
      <c r="P8026" s="43"/>
      <c r="Q8026" s="207"/>
      <c r="R8026" s="84"/>
      <c r="S8026" s="31"/>
      <c r="T8026" s="31"/>
      <c r="U8026" s="169"/>
      <c r="V8026" s="150"/>
      <c r="W8026" s="141" t="str" cm="1">
        <f t="array" ref="W8026">IF(SUM(LEN(B8026:V8026))=0,"",IF(OR(OR(ISBLANK(F8026),SUM(LEN(C8026),LEN(D8026))=0),AND(NOT(E8026="Unknown"),ISBLANK(J8026)),AND(NOT(O8026="Unknown"),ISBLANK(R8026))),"Missing Information", INDEX(Table15[Entire Service Line Classification], MATCH(SUMIFS(Table15[Unique ID],Table15[System-Owned Portion],E8026,Table15[If Material Anything Other than "Lead" in Column E,Was Material Ever Previously Lead?],G8026,Table15[Customer-Owned Portion],O8026),Table15[Unique ID],0),0)))</f>
        <v/>
      </c>
      <c r="X8026"/>
    </row>
    <row r="8027" spans="2:24" x14ac:dyDescent="0.35">
      <c r="B8027" s="146"/>
      <c r="C8027" s="31"/>
      <c r="D8027" s="31"/>
      <c r="E8027" s="44"/>
      <c r="F8027" s="43"/>
      <c r="G8027" s="84"/>
      <c r="H8027" s="31"/>
      <c r="I8027" s="207"/>
      <c r="J8027" s="84"/>
      <c r="K8027" s="31"/>
      <c r="L8027" s="31"/>
      <c r="M8027" s="169"/>
      <c r="N8027" s="148"/>
      <c r="O8027" s="106"/>
      <c r="P8027" s="43"/>
      <c r="Q8027" s="207"/>
      <c r="R8027" s="84"/>
      <c r="S8027" s="31"/>
      <c r="T8027" s="31"/>
      <c r="U8027" s="169"/>
      <c r="V8027" s="150"/>
      <c r="W8027" s="141" t="str" cm="1">
        <f t="array" ref="W8027">IF(SUM(LEN(B8027:V8027))=0,"",IF(OR(OR(ISBLANK(F8027),SUM(LEN(C8027),LEN(D8027))=0),AND(NOT(E8027="Unknown"),ISBLANK(J8027)),AND(NOT(O8027="Unknown"),ISBLANK(R8027))),"Missing Information", INDEX(Table15[Entire Service Line Classification], MATCH(SUMIFS(Table15[Unique ID],Table15[System-Owned Portion],E8027,Table15[If Material Anything Other than "Lead" in Column E,Was Material Ever Previously Lead?],G8027,Table15[Customer-Owned Portion],O8027),Table15[Unique ID],0),0)))</f>
        <v/>
      </c>
      <c r="X8027"/>
    </row>
    <row r="8028" spans="2:24" x14ac:dyDescent="0.35">
      <c r="B8028" s="146"/>
      <c r="C8028" s="31"/>
      <c r="D8028" s="31"/>
      <c r="E8028" s="44"/>
      <c r="F8028" s="43"/>
      <c r="G8028" s="84"/>
      <c r="H8028" s="31"/>
      <c r="I8028" s="207"/>
      <c r="J8028" s="84"/>
      <c r="K8028" s="31"/>
      <c r="L8028" s="31"/>
      <c r="M8028" s="169"/>
      <c r="N8028" s="148"/>
      <c r="O8028" s="106"/>
      <c r="P8028" s="43"/>
      <c r="Q8028" s="207"/>
      <c r="R8028" s="84"/>
      <c r="S8028" s="31"/>
      <c r="T8028" s="31"/>
      <c r="U8028" s="169"/>
      <c r="V8028" s="150"/>
      <c r="W8028" s="141" t="str" cm="1">
        <f t="array" ref="W8028">IF(SUM(LEN(B8028:V8028))=0,"",IF(OR(OR(ISBLANK(F8028),SUM(LEN(C8028),LEN(D8028))=0),AND(NOT(E8028="Unknown"),ISBLANK(J8028)),AND(NOT(O8028="Unknown"),ISBLANK(R8028))),"Missing Information", INDEX(Table15[Entire Service Line Classification], MATCH(SUMIFS(Table15[Unique ID],Table15[System-Owned Portion],E8028,Table15[If Material Anything Other than "Lead" in Column E,Was Material Ever Previously Lead?],G8028,Table15[Customer-Owned Portion],O8028),Table15[Unique ID],0),0)))</f>
        <v/>
      </c>
      <c r="X8028"/>
    </row>
    <row r="8029" spans="2:24" x14ac:dyDescent="0.35">
      <c r="B8029" s="146"/>
      <c r="C8029" s="31"/>
      <c r="D8029" s="31"/>
      <c r="E8029" s="44"/>
      <c r="F8029" s="43"/>
      <c r="G8029" s="84"/>
      <c r="H8029" s="31"/>
      <c r="I8029" s="207"/>
      <c r="J8029" s="84"/>
      <c r="K8029" s="31"/>
      <c r="L8029" s="31"/>
      <c r="M8029" s="169"/>
      <c r="N8029" s="148"/>
      <c r="O8029" s="106"/>
      <c r="P8029" s="43"/>
      <c r="Q8029" s="207"/>
      <c r="R8029" s="84"/>
      <c r="S8029" s="31"/>
      <c r="T8029" s="31"/>
      <c r="U8029" s="169"/>
      <c r="V8029" s="150"/>
      <c r="W8029" s="141" t="str" cm="1">
        <f t="array" ref="W8029">IF(SUM(LEN(B8029:V8029))=0,"",IF(OR(OR(ISBLANK(F8029),SUM(LEN(C8029),LEN(D8029))=0),AND(NOT(E8029="Unknown"),ISBLANK(J8029)),AND(NOT(O8029="Unknown"),ISBLANK(R8029))),"Missing Information", INDEX(Table15[Entire Service Line Classification], MATCH(SUMIFS(Table15[Unique ID],Table15[System-Owned Portion],E8029,Table15[If Material Anything Other than "Lead" in Column E,Was Material Ever Previously Lead?],G8029,Table15[Customer-Owned Portion],O8029),Table15[Unique ID],0),0)))</f>
        <v/>
      </c>
      <c r="X8029"/>
    </row>
    <row r="8030" spans="2:24" x14ac:dyDescent="0.35">
      <c r="B8030" s="146"/>
      <c r="C8030" s="31"/>
      <c r="D8030" s="31"/>
      <c r="E8030" s="44"/>
      <c r="F8030" s="43"/>
      <c r="G8030" s="84"/>
      <c r="H8030" s="31"/>
      <c r="I8030" s="207"/>
      <c r="J8030" s="84"/>
      <c r="K8030" s="31"/>
      <c r="L8030" s="31"/>
      <c r="M8030" s="169"/>
      <c r="N8030" s="148"/>
      <c r="O8030" s="106"/>
      <c r="P8030" s="43"/>
      <c r="Q8030" s="207"/>
      <c r="R8030" s="84"/>
      <c r="S8030" s="31"/>
      <c r="T8030" s="31"/>
      <c r="U8030" s="169"/>
      <c r="V8030" s="150"/>
      <c r="W8030" s="141" t="str" cm="1">
        <f t="array" ref="W8030">IF(SUM(LEN(B8030:V8030))=0,"",IF(OR(OR(ISBLANK(F8030),SUM(LEN(C8030),LEN(D8030))=0),AND(NOT(E8030="Unknown"),ISBLANK(J8030)),AND(NOT(O8030="Unknown"),ISBLANK(R8030))),"Missing Information", INDEX(Table15[Entire Service Line Classification], MATCH(SUMIFS(Table15[Unique ID],Table15[System-Owned Portion],E8030,Table15[If Material Anything Other than "Lead" in Column E,Was Material Ever Previously Lead?],G8030,Table15[Customer-Owned Portion],O8030),Table15[Unique ID],0),0)))</f>
        <v/>
      </c>
      <c r="X8030"/>
    </row>
    <row r="8031" spans="2:24" x14ac:dyDescent="0.35">
      <c r="B8031" s="146"/>
      <c r="C8031" s="31"/>
      <c r="D8031" s="31"/>
      <c r="E8031" s="44"/>
      <c r="F8031" s="43"/>
      <c r="G8031" s="84"/>
      <c r="H8031" s="31"/>
      <c r="I8031" s="207"/>
      <c r="J8031" s="84"/>
      <c r="K8031" s="31"/>
      <c r="L8031" s="31"/>
      <c r="M8031" s="169"/>
      <c r="N8031" s="148"/>
      <c r="O8031" s="106"/>
      <c r="P8031" s="43"/>
      <c r="Q8031" s="207"/>
      <c r="R8031" s="84"/>
      <c r="S8031" s="31"/>
      <c r="T8031" s="31"/>
      <c r="U8031" s="169"/>
      <c r="V8031" s="150"/>
      <c r="W8031" s="141" t="str" cm="1">
        <f t="array" ref="W8031">IF(SUM(LEN(B8031:V8031))=0,"",IF(OR(OR(ISBLANK(F8031),SUM(LEN(C8031),LEN(D8031))=0),AND(NOT(E8031="Unknown"),ISBLANK(J8031)),AND(NOT(O8031="Unknown"),ISBLANK(R8031))),"Missing Information", INDEX(Table15[Entire Service Line Classification], MATCH(SUMIFS(Table15[Unique ID],Table15[System-Owned Portion],E8031,Table15[If Material Anything Other than "Lead" in Column E,Was Material Ever Previously Lead?],G8031,Table15[Customer-Owned Portion],O8031),Table15[Unique ID],0),0)))</f>
        <v/>
      </c>
      <c r="X8031"/>
    </row>
    <row r="8032" spans="2:24" x14ac:dyDescent="0.35">
      <c r="B8032" s="146"/>
      <c r="C8032" s="31"/>
      <c r="D8032" s="31"/>
      <c r="E8032" s="44"/>
      <c r="F8032" s="43"/>
      <c r="G8032" s="84"/>
      <c r="H8032" s="31"/>
      <c r="I8032" s="207"/>
      <c r="J8032" s="84"/>
      <c r="K8032" s="31"/>
      <c r="L8032" s="31"/>
      <c r="M8032" s="169"/>
      <c r="N8032" s="148"/>
      <c r="O8032" s="106"/>
      <c r="P8032" s="43"/>
      <c r="Q8032" s="207"/>
      <c r="R8032" s="84"/>
      <c r="S8032" s="31"/>
      <c r="T8032" s="31"/>
      <c r="U8032" s="169"/>
      <c r="V8032" s="150"/>
      <c r="W8032" s="141" t="str" cm="1">
        <f t="array" ref="W8032">IF(SUM(LEN(B8032:V8032))=0,"",IF(OR(OR(ISBLANK(F8032),SUM(LEN(C8032),LEN(D8032))=0),AND(NOT(E8032="Unknown"),ISBLANK(J8032)),AND(NOT(O8032="Unknown"),ISBLANK(R8032))),"Missing Information", INDEX(Table15[Entire Service Line Classification], MATCH(SUMIFS(Table15[Unique ID],Table15[System-Owned Portion],E8032,Table15[If Material Anything Other than "Lead" in Column E,Was Material Ever Previously Lead?],G8032,Table15[Customer-Owned Portion],O8032),Table15[Unique ID],0),0)))</f>
        <v/>
      </c>
      <c r="X8032"/>
    </row>
    <row r="8033" spans="2:24" x14ac:dyDescent="0.35">
      <c r="B8033" s="146"/>
      <c r="C8033" s="31"/>
      <c r="D8033" s="31"/>
      <c r="E8033" s="44"/>
      <c r="F8033" s="43"/>
      <c r="G8033" s="84"/>
      <c r="H8033" s="31"/>
      <c r="I8033" s="207"/>
      <c r="J8033" s="84"/>
      <c r="K8033" s="31"/>
      <c r="L8033" s="31"/>
      <c r="M8033" s="169"/>
      <c r="N8033" s="148"/>
      <c r="O8033" s="106"/>
      <c r="P8033" s="43"/>
      <c r="Q8033" s="207"/>
      <c r="R8033" s="84"/>
      <c r="S8033" s="31"/>
      <c r="T8033" s="31"/>
      <c r="U8033" s="169"/>
      <c r="V8033" s="150"/>
      <c r="W8033" s="141" t="str" cm="1">
        <f t="array" ref="W8033">IF(SUM(LEN(B8033:V8033))=0,"",IF(OR(OR(ISBLANK(F8033),SUM(LEN(C8033),LEN(D8033))=0),AND(NOT(E8033="Unknown"),ISBLANK(J8033)),AND(NOT(O8033="Unknown"),ISBLANK(R8033))),"Missing Information", INDEX(Table15[Entire Service Line Classification], MATCH(SUMIFS(Table15[Unique ID],Table15[System-Owned Portion],E8033,Table15[If Material Anything Other than "Lead" in Column E,Was Material Ever Previously Lead?],G8033,Table15[Customer-Owned Portion],O8033),Table15[Unique ID],0),0)))</f>
        <v/>
      </c>
      <c r="X8033"/>
    </row>
    <row r="8034" spans="2:24" x14ac:dyDescent="0.35">
      <c r="B8034" s="146"/>
      <c r="C8034" s="31"/>
      <c r="D8034" s="31"/>
      <c r="E8034" s="44"/>
      <c r="F8034" s="43"/>
      <c r="G8034" s="84"/>
      <c r="H8034" s="31"/>
      <c r="I8034" s="207"/>
      <c r="J8034" s="84"/>
      <c r="K8034" s="31"/>
      <c r="L8034" s="31"/>
      <c r="M8034" s="169"/>
      <c r="N8034" s="148"/>
      <c r="O8034" s="106"/>
      <c r="P8034" s="43"/>
      <c r="Q8034" s="207"/>
      <c r="R8034" s="84"/>
      <c r="S8034" s="31"/>
      <c r="T8034" s="31"/>
      <c r="U8034" s="169"/>
      <c r="V8034" s="150"/>
      <c r="W8034" s="141" t="str" cm="1">
        <f t="array" ref="W8034">IF(SUM(LEN(B8034:V8034))=0,"",IF(OR(OR(ISBLANK(F8034),SUM(LEN(C8034),LEN(D8034))=0),AND(NOT(E8034="Unknown"),ISBLANK(J8034)),AND(NOT(O8034="Unknown"),ISBLANK(R8034))),"Missing Information", INDEX(Table15[Entire Service Line Classification], MATCH(SUMIFS(Table15[Unique ID],Table15[System-Owned Portion],E8034,Table15[If Material Anything Other than "Lead" in Column E,Was Material Ever Previously Lead?],G8034,Table15[Customer-Owned Portion],O8034),Table15[Unique ID],0),0)))</f>
        <v/>
      </c>
      <c r="X8034"/>
    </row>
    <row r="8035" spans="2:24" x14ac:dyDescent="0.35">
      <c r="B8035" s="146"/>
      <c r="C8035" s="31"/>
      <c r="D8035" s="31"/>
      <c r="E8035" s="44"/>
      <c r="F8035" s="43"/>
      <c r="G8035" s="84"/>
      <c r="H8035" s="31"/>
      <c r="I8035" s="207"/>
      <c r="J8035" s="84"/>
      <c r="K8035" s="31"/>
      <c r="L8035" s="31"/>
      <c r="M8035" s="169"/>
      <c r="N8035" s="148"/>
      <c r="O8035" s="106"/>
      <c r="P8035" s="43"/>
      <c r="Q8035" s="207"/>
      <c r="R8035" s="84"/>
      <c r="S8035" s="31"/>
      <c r="T8035" s="31"/>
      <c r="U8035" s="169"/>
      <c r="V8035" s="150"/>
      <c r="W8035" s="141" t="str" cm="1">
        <f t="array" ref="W8035">IF(SUM(LEN(B8035:V8035))=0,"",IF(OR(OR(ISBLANK(F8035),SUM(LEN(C8035),LEN(D8035))=0),AND(NOT(E8035="Unknown"),ISBLANK(J8035)),AND(NOT(O8035="Unknown"),ISBLANK(R8035))),"Missing Information", INDEX(Table15[Entire Service Line Classification], MATCH(SUMIFS(Table15[Unique ID],Table15[System-Owned Portion],E8035,Table15[If Material Anything Other than "Lead" in Column E,Was Material Ever Previously Lead?],G8035,Table15[Customer-Owned Portion],O8035),Table15[Unique ID],0),0)))</f>
        <v/>
      </c>
      <c r="X8035"/>
    </row>
    <row r="8036" spans="2:24" x14ac:dyDescent="0.35">
      <c r="B8036" s="146"/>
      <c r="C8036" s="31"/>
      <c r="D8036" s="31"/>
      <c r="E8036" s="44"/>
      <c r="F8036" s="43"/>
      <c r="G8036" s="84"/>
      <c r="H8036" s="31"/>
      <c r="I8036" s="207"/>
      <c r="J8036" s="84"/>
      <c r="K8036" s="31"/>
      <c r="L8036" s="31"/>
      <c r="M8036" s="169"/>
      <c r="N8036" s="148"/>
      <c r="O8036" s="106"/>
      <c r="P8036" s="43"/>
      <c r="Q8036" s="207"/>
      <c r="R8036" s="84"/>
      <c r="S8036" s="31"/>
      <c r="T8036" s="31"/>
      <c r="U8036" s="169"/>
      <c r="V8036" s="150"/>
      <c r="W8036" s="141" t="str" cm="1">
        <f t="array" ref="W8036">IF(SUM(LEN(B8036:V8036))=0,"",IF(OR(OR(ISBLANK(F8036),SUM(LEN(C8036),LEN(D8036))=0),AND(NOT(E8036="Unknown"),ISBLANK(J8036)),AND(NOT(O8036="Unknown"),ISBLANK(R8036))),"Missing Information", INDEX(Table15[Entire Service Line Classification], MATCH(SUMIFS(Table15[Unique ID],Table15[System-Owned Portion],E8036,Table15[If Material Anything Other than "Lead" in Column E,Was Material Ever Previously Lead?],G8036,Table15[Customer-Owned Portion],O8036),Table15[Unique ID],0),0)))</f>
        <v/>
      </c>
      <c r="X8036"/>
    </row>
    <row r="8037" spans="2:24" x14ac:dyDescent="0.35">
      <c r="B8037" s="146"/>
      <c r="C8037" s="31"/>
      <c r="D8037" s="31"/>
      <c r="E8037" s="44"/>
      <c r="F8037" s="43"/>
      <c r="G8037" s="84"/>
      <c r="H8037" s="31"/>
      <c r="I8037" s="207"/>
      <c r="J8037" s="84"/>
      <c r="K8037" s="31"/>
      <c r="L8037" s="31"/>
      <c r="M8037" s="169"/>
      <c r="N8037" s="148"/>
      <c r="O8037" s="106"/>
      <c r="P8037" s="43"/>
      <c r="Q8037" s="207"/>
      <c r="R8037" s="84"/>
      <c r="S8037" s="31"/>
      <c r="T8037" s="31"/>
      <c r="U8037" s="169"/>
      <c r="V8037" s="150"/>
      <c r="W8037" s="141" t="str" cm="1">
        <f t="array" ref="W8037">IF(SUM(LEN(B8037:V8037))=0,"",IF(OR(OR(ISBLANK(F8037),SUM(LEN(C8037),LEN(D8037))=0),AND(NOT(E8037="Unknown"),ISBLANK(J8037)),AND(NOT(O8037="Unknown"),ISBLANK(R8037))),"Missing Information", INDEX(Table15[Entire Service Line Classification], MATCH(SUMIFS(Table15[Unique ID],Table15[System-Owned Portion],E8037,Table15[If Material Anything Other than "Lead" in Column E,Was Material Ever Previously Lead?],G8037,Table15[Customer-Owned Portion],O8037),Table15[Unique ID],0),0)))</f>
        <v/>
      </c>
      <c r="X8037"/>
    </row>
    <row r="8038" spans="2:24" x14ac:dyDescent="0.35">
      <c r="B8038" s="146"/>
      <c r="C8038" s="31"/>
      <c r="D8038" s="31"/>
      <c r="E8038" s="44"/>
      <c r="F8038" s="43"/>
      <c r="G8038" s="84"/>
      <c r="H8038" s="31"/>
      <c r="I8038" s="207"/>
      <c r="J8038" s="84"/>
      <c r="K8038" s="31"/>
      <c r="L8038" s="31"/>
      <c r="M8038" s="169"/>
      <c r="N8038" s="148"/>
      <c r="O8038" s="106"/>
      <c r="P8038" s="43"/>
      <c r="Q8038" s="207"/>
      <c r="R8038" s="84"/>
      <c r="S8038" s="31"/>
      <c r="T8038" s="31"/>
      <c r="U8038" s="169"/>
      <c r="V8038" s="150"/>
      <c r="W8038" s="141" t="str" cm="1">
        <f t="array" ref="W8038">IF(SUM(LEN(B8038:V8038))=0,"",IF(OR(OR(ISBLANK(F8038),SUM(LEN(C8038),LEN(D8038))=0),AND(NOT(E8038="Unknown"),ISBLANK(J8038)),AND(NOT(O8038="Unknown"),ISBLANK(R8038))),"Missing Information", INDEX(Table15[Entire Service Line Classification], MATCH(SUMIFS(Table15[Unique ID],Table15[System-Owned Portion],E8038,Table15[If Material Anything Other than "Lead" in Column E,Was Material Ever Previously Lead?],G8038,Table15[Customer-Owned Portion],O8038),Table15[Unique ID],0),0)))</f>
        <v/>
      </c>
      <c r="X8038"/>
    </row>
    <row r="8039" spans="2:24" x14ac:dyDescent="0.35">
      <c r="B8039" s="146"/>
      <c r="C8039" s="31"/>
      <c r="D8039" s="31"/>
      <c r="E8039" s="44"/>
      <c r="F8039" s="43"/>
      <c r="G8039" s="84"/>
      <c r="H8039" s="31"/>
      <c r="I8039" s="207"/>
      <c r="J8039" s="84"/>
      <c r="K8039" s="31"/>
      <c r="L8039" s="31"/>
      <c r="M8039" s="169"/>
      <c r="N8039" s="148"/>
      <c r="O8039" s="106"/>
      <c r="P8039" s="43"/>
      <c r="Q8039" s="207"/>
      <c r="R8039" s="84"/>
      <c r="S8039" s="31"/>
      <c r="T8039" s="31"/>
      <c r="U8039" s="169"/>
      <c r="V8039" s="150"/>
      <c r="W8039" s="141" t="str" cm="1">
        <f t="array" ref="W8039">IF(SUM(LEN(B8039:V8039))=0,"",IF(OR(OR(ISBLANK(F8039),SUM(LEN(C8039),LEN(D8039))=0),AND(NOT(E8039="Unknown"),ISBLANK(J8039)),AND(NOT(O8039="Unknown"),ISBLANK(R8039))),"Missing Information", INDEX(Table15[Entire Service Line Classification], MATCH(SUMIFS(Table15[Unique ID],Table15[System-Owned Portion],E8039,Table15[If Material Anything Other than "Lead" in Column E,Was Material Ever Previously Lead?],G8039,Table15[Customer-Owned Portion],O8039),Table15[Unique ID],0),0)))</f>
        <v/>
      </c>
      <c r="X8039"/>
    </row>
    <row r="8040" spans="2:24" x14ac:dyDescent="0.35">
      <c r="B8040" s="146"/>
      <c r="C8040" s="31"/>
      <c r="D8040" s="31"/>
      <c r="E8040" s="44"/>
      <c r="F8040" s="43"/>
      <c r="G8040" s="84"/>
      <c r="H8040" s="31"/>
      <c r="I8040" s="207"/>
      <c r="J8040" s="84"/>
      <c r="K8040" s="31"/>
      <c r="L8040" s="31"/>
      <c r="M8040" s="169"/>
      <c r="N8040" s="148"/>
      <c r="O8040" s="106"/>
      <c r="P8040" s="43"/>
      <c r="Q8040" s="207"/>
      <c r="R8040" s="84"/>
      <c r="S8040" s="31"/>
      <c r="T8040" s="31"/>
      <c r="U8040" s="169"/>
      <c r="V8040" s="150"/>
      <c r="W8040" s="141" t="str" cm="1">
        <f t="array" ref="W8040">IF(SUM(LEN(B8040:V8040))=0,"",IF(OR(OR(ISBLANK(F8040),SUM(LEN(C8040),LEN(D8040))=0),AND(NOT(E8040="Unknown"),ISBLANK(J8040)),AND(NOT(O8040="Unknown"),ISBLANK(R8040))),"Missing Information", INDEX(Table15[Entire Service Line Classification], MATCH(SUMIFS(Table15[Unique ID],Table15[System-Owned Portion],E8040,Table15[If Material Anything Other than "Lead" in Column E,Was Material Ever Previously Lead?],G8040,Table15[Customer-Owned Portion],O8040),Table15[Unique ID],0),0)))</f>
        <v/>
      </c>
      <c r="X8040"/>
    </row>
    <row r="8041" spans="2:24" x14ac:dyDescent="0.35">
      <c r="B8041" s="146"/>
      <c r="C8041" s="31"/>
      <c r="D8041" s="31"/>
      <c r="E8041" s="44"/>
      <c r="F8041" s="43"/>
      <c r="G8041" s="84"/>
      <c r="H8041" s="31"/>
      <c r="I8041" s="207"/>
      <c r="J8041" s="84"/>
      <c r="K8041" s="31"/>
      <c r="L8041" s="31"/>
      <c r="M8041" s="169"/>
      <c r="N8041" s="148"/>
      <c r="O8041" s="106"/>
      <c r="P8041" s="43"/>
      <c r="Q8041" s="207"/>
      <c r="R8041" s="84"/>
      <c r="S8041" s="31"/>
      <c r="T8041" s="31"/>
      <c r="U8041" s="169"/>
      <c r="V8041" s="150"/>
      <c r="W8041" s="141" t="str" cm="1">
        <f t="array" ref="W8041">IF(SUM(LEN(B8041:V8041))=0,"",IF(OR(OR(ISBLANK(F8041),SUM(LEN(C8041),LEN(D8041))=0),AND(NOT(E8041="Unknown"),ISBLANK(J8041)),AND(NOT(O8041="Unknown"),ISBLANK(R8041))),"Missing Information", INDEX(Table15[Entire Service Line Classification], MATCH(SUMIFS(Table15[Unique ID],Table15[System-Owned Portion],E8041,Table15[If Material Anything Other than "Lead" in Column E,Was Material Ever Previously Lead?],G8041,Table15[Customer-Owned Portion],O8041),Table15[Unique ID],0),0)))</f>
        <v/>
      </c>
      <c r="X8041"/>
    </row>
    <row r="8042" spans="2:24" x14ac:dyDescent="0.35">
      <c r="B8042" s="146"/>
      <c r="C8042" s="31"/>
      <c r="D8042" s="31"/>
      <c r="E8042" s="44"/>
      <c r="F8042" s="43"/>
      <c r="G8042" s="84"/>
      <c r="H8042" s="31"/>
      <c r="I8042" s="207"/>
      <c r="J8042" s="84"/>
      <c r="K8042" s="31"/>
      <c r="L8042" s="31"/>
      <c r="M8042" s="169"/>
      <c r="N8042" s="148"/>
      <c r="O8042" s="106"/>
      <c r="P8042" s="43"/>
      <c r="Q8042" s="207"/>
      <c r="R8042" s="84"/>
      <c r="S8042" s="31"/>
      <c r="T8042" s="31"/>
      <c r="U8042" s="169"/>
      <c r="V8042" s="150"/>
      <c r="W8042" s="141" t="str" cm="1">
        <f t="array" ref="W8042">IF(SUM(LEN(B8042:V8042))=0,"",IF(OR(OR(ISBLANK(F8042),SUM(LEN(C8042),LEN(D8042))=0),AND(NOT(E8042="Unknown"),ISBLANK(J8042)),AND(NOT(O8042="Unknown"),ISBLANK(R8042))),"Missing Information", INDEX(Table15[Entire Service Line Classification], MATCH(SUMIFS(Table15[Unique ID],Table15[System-Owned Portion],E8042,Table15[If Material Anything Other than "Lead" in Column E,Was Material Ever Previously Lead?],G8042,Table15[Customer-Owned Portion],O8042),Table15[Unique ID],0),0)))</f>
        <v/>
      </c>
      <c r="X8042"/>
    </row>
    <row r="8043" spans="2:24" x14ac:dyDescent="0.35">
      <c r="B8043" s="146"/>
      <c r="C8043" s="31"/>
      <c r="D8043" s="31"/>
      <c r="E8043" s="44"/>
      <c r="F8043" s="43"/>
      <c r="G8043" s="84"/>
      <c r="H8043" s="31"/>
      <c r="I8043" s="207"/>
      <c r="J8043" s="84"/>
      <c r="K8043" s="31"/>
      <c r="L8043" s="31"/>
      <c r="M8043" s="169"/>
      <c r="N8043" s="148"/>
      <c r="O8043" s="106"/>
      <c r="P8043" s="43"/>
      <c r="Q8043" s="207"/>
      <c r="R8043" s="84"/>
      <c r="S8043" s="31"/>
      <c r="T8043" s="31"/>
      <c r="U8043" s="169"/>
      <c r="V8043" s="150"/>
      <c r="W8043" s="141" t="str" cm="1">
        <f t="array" ref="W8043">IF(SUM(LEN(B8043:V8043))=0,"",IF(OR(OR(ISBLANK(F8043),SUM(LEN(C8043),LEN(D8043))=0),AND(NOT(E8043="Unknown"),ISBLANK(J8043)),AND(NOT(O8043="Unknown"),ISBLANK(R8043))),"Missing Information", INDEX(Table15[Entire Service Line Classification], MATCH(SUMIFS(Table15[Unique ID],Table15[System-Owned Portion],E8043,Table15[If Material Anything Other than "Lead" in Column E,Was Material Ever Previously Lead?],G8043,Table15[Customer-Owned Portion],O8043),Table15[Unique ID],0),0)))</f>
        <v/>
      </c>
      <c r="X8043"/>
    </row>
    <row r="8044" spans="2:24" x14ac:dyDescent="0.35">
      <c r="B8044" s="146"/>
      <c r="C8044" s="31"/>
      <c r="D8044" s="31"/>
      <c r="E8044" s="44"/>
      <c r="F8044" s="43"/>
      <c r="G8044" s="84"/>
      <c r="H8044" s="31"/>
      <c r="I8044" s="207"/>
      <c r="J8044" s="84"/>
      <c r="K8044" s="31"/>
      <c r="L8044" s="31"/>
      <c r="M8044" s="169"/>
      <c r="N8044" s="148"/>
      <c r="O8044" s="106"/>
      <c r="P8044" s="43"/>
      <c r="Q8044" s="207"/>
      <c r="R8044" s="84"/>
      <c r="S8044" s="31"/>
      <c r="T8044" s="31"/>
      <c r="U8044" s="169"/>
      <c r="V8044" s="150"/>
      <c r="W8044" s="141" t="str" cm="1">
        <f t="array" ref="W8044">IF(SUM(LEN(B8044:V8044))=0,"",IF(OR(OR(ISBLANK(F8044),SUM(LEN(C8044),LEN(D8044))=0),AND(NOT(E8044="Unknown"),ISBLANK(J8044)),AND(NOT(O8044="Unknown"),ISBLANK(R8044))),"Missing Information", INDEX(Table15[Entire Service Line Classification], MATCH(SUMIFS(Table15[Unique ID],Table15[System-Owned Portion],E8044,Table15[If Material Anything Other than "Lead" in Column E,Was Material Ever Previously Lead?],G8044,Table15[Customer-Owned Portion],O8044),Table15[Unique ID],0),0)))</f>
        <v/>
      </c>
      <c r="X8044"/>
    </row>
    <row r="8045" spans="2:24" x14ac:dyDescent="0.35">
      <c r="B8045" s="146"/>
      <c r="C8045" s="31"/>
      <c r="D8045" s="31"/>
      <c r="E8045" s="44"/>
      <c r="F8045" s="43"/>
      <c r="G8045" s="84"/>
      <c r="H8045" s="31"/>
      <c r="I8045" s="207"/>
      <c r="J8045" s="84"/>
      <c r="K8045" s="31"/>
      <c r="L8045" s="31"/>
      <c r="M8045" s="169"/>
      <c r="N8045" s="148"/>
      <c r="O8045" s="106"/>
      <c r="P8045" s="43"/>
      <c r="Q8045" s="207"/>
      <c r="R8045" s="84"/>
      <c r="S8045" s="31"/>
      <c r="T8045" s="31"/>
      <c r="U8045" s="169"/>
      <c r="V8045" s="150"/>
      <c r="W8045" s="141" t="str" cm="1">
        <f t="array" ref="W8045">IF(SUM(LEN(B8045:V8045))=0,"",IF(OR(OR(ISBLANK(F8045),SUM(LEN(C8045),LEN(D8045))=0),AND(NOT(E8045="Unknown"),ISBLANK(J8045)),AND(NOT(O8045="Unknown"),ISBLANK(R8045))),"Missing Information", INDEX(Table15[Entire Service Line Classification], MATCH(SUMIFS(Table15[Unique ID],Table15[System-Owned Portion],E8045,Table15[If Material Anything Other than "Lead" in Column E,Was Material Ever Previously Lead?],G8045,Table15[Customer-Owned Portion],O8045),Table15[Unique ID],0),0)))</f>
        <v/>
      </c>
      <c r="X8045"/>
    </row>
    <row r="8046" spans="2:24" x14ac:dyDescent="0.35">
      <c r="B8046" s="146"/>
      <c r="C8046" s="31"/>
      <c r="D8046" s="31"/>
      <c r="E8046" s="44"/>
      <c r="F8046" s="43"/>
      <c r="G8046" s="84"/>
      <c r="H8046" s="31"/>
      <c r="I8046" s="207"/>
      <c r="J8046" s="84"/>
      <c r="K8046" s="31"/>
      <c r="L8046" s="31"/>
      <c r="M8046" s="169"/>
      <c r="N8046" s="148"/>
      <c r="O8046" s="106"/>
      <c r="P8046" s="43"/>
      <c r="Q8046" s="207"/>
      <c r="R8046" s="84"/>
      <c r="S8046" s="31"/>
      <c r="T8046" s="31"/>
      <c r="U8046" s="169"/>
      <c r="V8046" s="150"/>
      <c r="W8046" s="141" t="str" cm="1">
        <f t="array" ref="W8046">IF(SUM(LEN(B8046:V8046))=0,"",IF(OR(OR(ISBLANK(F8046),SUM(LEN(C8046),LEN(D8046))=0),AND(NOT(E8046="Unknown"),ISBLANK(J8046)),AND(NOT(O8046="Unknown"),ISBLANK(R8046))),"Missing Information", INDEX(Table15[Entire Service Line Classification], MATCH(SUMIFS(Table15[Unique ID],Table15[System-Owned Portion],E8046,Table15[If Material Anything Other than "Lead" in Column E,Was Material Ever Previously Lead?],G8046,Table15[Customer-Owned Portion],O8046),Table15[Unique ID],0),0)))</f>
        <v/>
      </c>
      <c r="X8046"/>
    </row>
    <row r="8047" spans="2:24" x14ac:dyDescent="0.35">
      <c r="B8047" s="146"/>
      <c r="C8047" s="31"/>
      <c r="D8047" s="31"/>
      <c r="E8047" s="44"/>
      <c r="F8047" s="43"/>
      <c r="G8047" s="84"/>
      <c r="H8047" s="31"/>
      <c r="I8047" s="207"/>
      <c r="J8047" s="84"/>
      <c r="K8047" s="31"/>
      <c r="L8047" s="31"/>
      <c r="M8047" s="169"/>
      <c r="N8047" s="148"/>
      <c r="O8047" s="106"/>
      <c r="P8047" s="43"/>
      <c r="Q8047" s="207"/>
      <c r="R8047" s="84"/>
      <c r="S8047" s="31"/>
      <c r="T8047" s="31"/>
      <c r="U8047" s="169"/>
      <c r="V8047" s="150"/>
      <c r="W8047" s="141" t="str" cm="1">
        <f t="array" ref="W8047">IF(SUM(LEN(B8047:V8047))=0,"",IF(OR(OR(ISBLANK(F8047),SUM(LEN(C8047),LEN(D8047))=0),AND(NOT(E8047="Unknown"),ISBLANK(J8047)),AND(NOT(O8047="Unknown"),ISBLANK(R8047))),"Missing Information", INDEX(Table15[Entire Service Line Classification], MATCH(SUMIFS(Table15[Unique ID],Table15[System-Owned Portion],E8047,Table15[If Material Anything Other than "Lead" in Column E,Was Material Ever Previously Lead?],G8047,Table15[Customer-Owned Portion],O8047),Table15[Unique ID],0),0)))</f>
        <v/>
      </c>
      <c r="X8047"/>
    </row>
    <row r="8048" spans="2:24" x14ac:dyDescent="0.35">
      <c r="B8048" s="146"/>
      <c r="C8048" s="31"/>
      <c r="D8048" s="31"/>
      <c r="E8048" s="44"/>
      <c r="F8048" s="43"/>
      <c r="G8048" s="84"/>
      <c r="H8048" s="31"/>
      <c r="I8048" s="207"/>
      <c r="J8048" s="84"/>
      <c r="K8048" s="31"/>
      <c r="L8048" s="31"/>
      <c r="M8048" s="169"/>
      <c r="N8048" s="148"/>
      <c r="O8048" s="106"/>
      <c r="P8048" s="43"/>
      <c r="Q8048" s="207"/>
      <c r="R8048" s="84"/>
      <c r="S8048" s="31"/>
      <c r="T8048" s="31"/>
      <c r="U8048" s="169"/>
      <c r="V8048" s="150"/>
      <c r="W8048" s="141" t="str" cm="1">
        <f t="array" ref="W8048">IF(SUM(LEN(B8048:V8048))=0,"",IF(OR(OR(ISBLANK(F8048),SUM(LEN(C8048),LEN(D8048))=0),AND(NOT(E8048="Unknown"),ISBLANK(J8048)),AND(NOT(O8048="Unknown"),ISBLANK(R8048))),"Missing Information", INDEX(Table15[Entire Service Line Classification], MATCH(SUMIFS(Table15[Unique ID],Table15[System-Owned Portion],E8048,Table15[If Material Anything Other than "Lead" in Column E,Was Material Ever Previously Lead?],G8048,Table15[Customer-Owned Portion],O8048),Table15[Unique ID],0),0)))</f>
        <v/>
      </c>
      <c r="X8048"/>
    </row>
    <row r="8049" spans="2:24" x14ac:dyDescent="0.35">
      <c r="B8049" s="146"/>
      <c r="C8049" s="31"/>
      <c r="D8049" s="31"/>
      <c r="E8049" s="44"/>
      <c r="F8049" s="43"/>
      <c r="G8049" s="84"/>
      <c r="H8049" s="31"/>
      <c r="I8049" s="207"/>
      <c r="J8049" s="84"/>
      <c r="K8049" s="31"/>
      <c r="L8049" s="31"/>
      <c r="M8049" s="169"/>
      <c r="N8049" s="148"/>
      <c r="O8049" s="106"/>
      <c r="P8049" s="43"/>
      <c r="Q8049" s="207"/>
      <c r="R8049" s="84"/>
      <c r="S8049" s="31"/>
      <c r="T8049" s="31"/>
      <c r="U8049" s="169"/>
      <c r="V8049" s="150"/>
      <c r="W8049" s="141" t="str" cm="1">
        <f t="array" ref="W8049">IF(SUM(LEN(B8049:V8049))=0,"",IF(OR(OR(ISBLANK(F8049),SUM(LEN(C8049),LEN(D8049))=0),AND(NOT(E8049="Unknown"),ISBLANK(J8049)),AND(NOT(O8049="Unknown"),ISBLANK(R8049))),"Missing Information", INDEX(Table15[Entire Service Line Classification], MATCH(SUMIFS(Table15[Unique ID],Table15[System-Owned Portion],E8049,Table15[If Material Anything Other than "Lead" in Column E,Was Material Ever Previously Lead?],G8049,Table15[Customer-Owned Portion],O8049),Table15[Unique ID],0),0)))</f>
        <v/>
      </c>
      <c r="X8049"/>
    </row>
    <row r="8050" spans="2:24" x14ac:dyDescent="0.35">
      <c r="B8050" s="146"/>
      <c r="C8050" s="31"/>
      <c r="D8050" s="31"/>
      <c r="E8050" s="44"/>
      <c r="F8050" s="43"/>
      <c r="G8050" s="84"/>
      <c r="H8050" s="31"/>
      <c r="I8050" s="207"/>
      <c r="J8050" s="84"/>
      <c r="K8050" s="31"/>
      <c r="L8050" s="31"/>
      <c r="M8050" s="169"/>
      <c r="N8050" s="148"/>
      <c r="O8050" s="106"/>
      <c r="P8050" s="43"/>
      <c r="Q8050" s="207"/>
      <c r="R8050" s="84"/>
      <c r="S8050" s="31"/>
      <c r="T8050" s="31"/>
      <c r="U8050" s="169"/>
      <c r="V8050" s="150"/>
      <c r="W8050" s="141" t="str" cm="1">
        <f t="array" ref="W8050">IF(SUM(LEN(B8050:V8050))=0,"",IF(OR(OR(ISBLANK(F8050),SUM(LEN(C8050),LEN(D8050))=0),AND(NOT(E8050="Unknown"),ISBLANK(J8050)),AND(NOT(O8050="Unknown"),ISBLANK(R8050))),"Missing Information", INDEX(Table15[Entire Service Line Classification], MATCH(SUMIFS(Table15[Unique ID],Table15[System-Owned Portion],E8050,Table15[If Material Anything Other than "Lead" in Column E,Was Material Ever Previously Lead?],G8050,Table15[Customer-Owned Portion],O8050),Table15[Unique ID],0),0)))</f>
        <v/>
      </c>
      <c r="X8050"/>
    </row>
    <row r="8051" spans="2:24" x14ac:dyDescent="0.35">
      <c r="B8051" s="146"/>
      <c r="C8051" s="31"/>
      <c r="D8051" s="31"/>
      <c r="E8051" s="44"/>
      <c r="F8051" s="43"/>
      <c r="G8051" s="84"/>
      <c r="H8051" s="31"/>
      <c r="I8051" s="207"/>
      <c r="J8051" s="84"/>
      <c r="K8051" s="31"/>
      <c r="L8051" s="31"/>
      <c r="M8051" s="169"/>
      <c r="N8051" s="148"/>
      <c r="O8051" s="106"/>
      <c r="P8051" s="43"/>
      <c r="Q8051" s="207"/>
      <c r="R8051" s="84"/>
      <c r="S8051" s="31"/>
      <c r="T8051" s="31"/>
      <c r="U8051" s="169"/>
      <c r="V8051" s="150"/>
      <c r="W8051" s="141" t="str" cm="1">
        <f t="array" ref="W8051">IF(SUM(LEN(B8051:V8051))=0,"",IF(OR(OR(ISBLANK(F8051),SUM(LEN(C8051),LEN(D8051))=0),AND(NOT(E8051="Unknown"),ISBLANK(J8051)),AND(NOT(O8051="Unknown"),ISBLANK(R8051))),"Missing Information", INDEX(Table15[Entire Service Line Classification], MATCH(SUMIFS(Table15[Unique ID],Table15[System-Owned Portion],E8051,Table15[If Material Anything Other than "Lead" in Column E,Was Material Ever Previously Lead?],G8051,Table15[Customer-Owned Portion],O8051),Table15[Unique ID],0),0)))</f>
        <v/>
      </c>
      <c r="X8051"/>
    </row>
    <row r="8052" spans="2:24" x14ac:dyDescent="0.35">
      <c r="B8052" s="146"/>
      <c r="C8052" s="31"/>
      <c r="D8052" s="31"/>
      <c r="E8052" s="44"/>
      <c r="F8052" s="43"/>
      <c r="G8052" s="84"/>
      <c r="H8052" s="31"/>
      <c r="I8052" s="207"/>
      <c r="J8052" s="84"/>
      <c r="K8052" s="31"/>
      <c r="L8052" s="31"/>
      <c r="M8052" s="169"/>
      <c r="N8052" s="148"/>
      <c r="O8052" s="106"/>
      <c r="P8052" s="43"/>
      <c r="Q8052" s="207"/>
      <c r="R8052" s="84"/>
      <c r="S8052" s="31"/>
      <c r="T8052" s="31"/>
      <c r="U8052" s="169"/>
      <c r="V8052" s="150"/>
      <c r="W8052" s="141" t="str" cm="1">
        <f t="array" ref="W8052">IF(SUM(LEN(B8052:V8052))=0,"",IF(OR(OR(ISBLANK(F8052),SUM(LEN(C8052),LEN(D8052))=0),AND(NOT(E8052="Unknown"),ISBLANK(J8052)),AND(NOT(O8052="Unknown"),ISBLANK(R8052))),"Missing Information", INDEX(Table15[Entire Service Line Classification], MATCH(SUMIFS(Table15[Unique ID],Table15[System-Owned Portion],E8052,Table15[If Material Anything Other than "Lead" in Column E,Was Material Ever Previously Lead?],G8052,Table15[Customer-Owned Portion],O8052),Table15[Unique ID],0),0)))</f>
        <v/>
      </c>
      <c r="X8052"/>
    </row>
    <row r="8053" spans="2:24" x14ac:dyDescent="0.35">
      <c r="B8053" s="146"/>
      <c r="C8053" s="31"/>
      <c r="D8053" s="31"/>
      <c r="E8053" s="44"/>
      <c r="F8053" s="43"/>
      <c r="G8053" s="84"/>
      <c r="H8053" s="31"/>
      <c r="I8053" s="207"/>
      <c r="J8053" s="84"/>
      <c r="K8053" s="31"/>
      <c r="L8053" s="31"/>
      <c r="M8053" s="169"/>
      <c r="N8053" s="148"/>
      <c r="O8053" s="106"/>
      <c r="P8053" s="43"/>
      <c r="Q8053" s="207"/>
      <c r="R8053" s="84"/>
      <c r="S8053" s="31"/>
      <c r="T8053" s="31"/>
      <c r="U8053" s="169"/>
      <c r="V8053" s="150"/>
      <c r="W8053" s="141" t="str" cm="1">
        <f t="array" ref="W8053">IF(SUM(LEN(B8053:V8053))=0,"",IF(OR(OR(ISBLANK(F8053),SUM(LEN(C8053),LEN(D8053))=0),AND(NOT(E8053="Unknown"),ISBLANK(J8053)),AND(NOT(O8053="Unknown"),ISBLANK(R8053))),"Missing Information", INDEX(Table15[Entire Service Line Classification], MATCH(SUMIFS(Table15[Unique ID],Table15[System-Owned Portion],E8053,Table15[If Material Anything Other than "Lead" in Column E,Was Material Ever Previously Lead?],G8053,Table15[Customer-Owned Portion],O8053),Table15[Unique ID],0),0)))</f>
        <v/>
      </c>
      <c r="X8053"/>
    </row>
    <row r="8054" spans="2:24" x14ac:dyDescent="0.35">
      <c r="B8054" s="146"/>
      <c r="C8054" s="31"/>
      <c r="D8054" s="31"/>
      <c r="E8054" s="44"/>
      <c r="F8054" s="43"/>
      <c r="G8054" s="84"/>
      <c r="H8054" s="31"/>
      <c r="I8054" s="207"/>
      <c r="J8054" s="84"/>
      <c r="K8054" s="31"/>
      <c r="L8054" s="31"/>
      <c r="M8054" s="169"/>
      <c r="N8054" s="148"/>
      <c r="O8054" s="106"/>
      <c r="P8054" s="43"/>
      <c r="Q8054" s="207"/>
      <c r="R8054" s="84"/>
      <c r="S8054" s="31"/>
      <c r="T8054" s="31"/>
      <c r="U8054" s="169"/>
      <c r="V8054" s="150"/>
      <c r="W8054" s="141" t="str" cm="1">
        <f t="array" ref="W8054">IF(SUM(LEN(B8054:V8054))=0,"",IF(OR(OR(ISBLANK(F8054),SUM(LEN(C8054),LEN(D8054))=0),AND(NOT(E8054="Unknown"),ISBLANK(J8054)),AND(NOT(O8054="Unknown"),ISBLANK(R8054))),"Missing Information", INDEX(Table15[Entire Service Line Classification], MATCH(SUMIFS(Table15[Unique ID],Table15[System-Owned Portion],E8054,Table15[If Material Anything Other than "Lead" in Column E,Was Material Ever Previously Lead?],G8054,Table15[Customer-Owned Portion],O8054),Table15[Unique ID],0),0)))</f>
        <v/>
      </c>
      <c r="X8054"/>
    </row>
    <row r="8055" spans="2:24" x14ac:dyDescent="0.35">
      <c r="B8055" s="146"/>
      <c r="C8055" s="31"/>
      <c r="D8055" s="31"/>
      <c r="E8055" s="44"/>
      <c r="F8055" s="43"/>
      <c r="G8055" s="84"/>
      <c r="H8055" s="31"/>
      <c r="I8055" s="207"/>
      <c r="J8055" s="84"/>
      <c r="K8055" s="31"/>
      <c r="L8055" s="31"/>
      <c r="M8055" s="169"/>
      <c r="N8055" s="148"/>
      <c r="O8055" s="106"/>
      <c r="P8055" s="43"/>
      <c r="Q8055" s="207"/>
      <c r="R8055" s="84"/>
      <c r="S8055" s="31"/>
      <c r="T8055" s="31"/>
      <c r="U8055" s="169"/>
      <c r="V8055" s="150"/>
      <c r="W8055" s="141" t="str" cm="1">
        <f t="array" ref="W8055">IF(SUM(LEN(B8055:V8055))=0,"",IF(OR(OR(ISBLANK(F8055),SUM(LEN(C8055),LEN(D8055))=0),AND(NOT(E8055="Unknown"),ISBLANK(J8055)),AND(NOT(O8055="Unknown"),ISBLANK(R8055))),"Missing Information", INDEX(Table15[Entire Service Line Classification], MATCH(SUMIFS(Table15[Unique ID],Table15[System-Owned Portion],E8055,Table15[If Material Anything Other than "Lead" in Column E,Was Material Ever Previously Lead?],G8055,Table15[Customer-Owned Portion],O8055),Table15[Unique ID],0),0)))</f>
        <v/>
      </c>
      <c r="X8055"/>
    </row>
    <row r="8056" spans="2:24" x14ac:dyDescent="0.35">
      <c r="B8056" s="146"/>
      <c r="C8056" s="31"/>
      <c r="D8056" s="31"/>
      <c r="E8056" s="44"/>
      <c r="F8056" s="43"/>
      <c r="G8056" s="84"/>
      <c r="H8056" s="31"/>
      <c r="I8056" s="207"/>
      <c r="J8056" s="84"/>
      <c r="K8056" s="31"/>
      <c r="L8056" s="31"/>
      <c r="M8056" s="169"/>
      <c r="N8056" s="148"/>
      <c r="O8056" s="106"/>
      <c r="P8056" s="43"/>
      <c r="Q8056" s="207"/>
      <c r="R8056" s="84"/>
      <c r="S8056" s="31"/>
      <c r="T8056" s="31"/>
      <c r="U8056" s="169"/>
      <c r="V8056" s="150"/>
      <c r="W8056" s="141" t="str" cm="1">
        <f t="array" ref="W8056">IF(SUM(LEN(B8056:V8056))=0,"",IF(OR(OR(ISBLANK(F8056),SUM(LEN(C8056),LEN(D8056))=0),AND(NOT(E8056="Unknown"),ISBLANK(J8056)),AND(NOT(O8056="Unknown"),ISBLANK(R8056))),"Missing Information", INDEX(Table15[Entire Service Line Classification], MATCH(SUMIFS(Table15[Unique ID],Table15[System-Owned Portion],E8056,Table15[If Material Anything Other than "Lead" in Column E,Was Material Ever Previously Lead?],G8056,Table15[Customer-Owned Portion],O8056),Table15[Unique ID],0),0)))</f>
        <v/>
      </c>
      <c r="X8056"/>
    </row>
    <row r="8057" spans="2:24" x14ac:dyDescent="0.35">
      <c r="B8057" s="146"/>
      <c r="C8057" s="31"/>
      <c r="D8057" s="31"/>
      <c r="E8057" s="44"/>
      <c r="F8057" s="43"/>
      <c r="G8057" s="84"/>
      <c r="H8057" s="31"/>
      <c r="I8057" s="207"/>
      <c r="J8057" s="84"/>
      <c r="K8057" s="31"/>
      <c r="L8057" s="31"/>
      <c r="M8057" s="169"/>
      <c r="N8057" s="148"/>
      <c r="O8057" s="106"/>
      <c r="P8057" s="43"/>
      <c r="Q8057" s="207"/>
      <c r="R8057" s="84"/>
      <c r="S8057" s="31"/>
      <c r="T8057" s="31"/>
      <c r="U8057" s="169"/>
      <c r="V8057" s="150"/>
      <c r="W8057" s="141" t="str" cm="1">
        <f t="array" ref="W8057">IF(SUM(LEN(B8057:V8057))=0,"",IF(OR(OR(ISBLANK(F8057),SUM(LEN(C8057),LEN(D8057))=0),AND(NOT(E8057="Unknown"),ISBLANK(J8057)),AND(NOT(O8057="Unknown"),ISBLANK(R8057))),"Missing Information", INDEX(Table15[Entire Service Line Classification], MATCH(SUMIFS(Table15[Unique ID],Table15[System-Owned Portion],E8057,Table15[If Material Anything Other than "Lead" in Column E,Was Material Ever Previously Lead?],G8057,Table15[Customer-Owned Portion],O8057),Table15[Unique ID],0),0)))</f>
        <v/>
      </c>
      <c r="X8057"/>
    </row>
    <row r="8058" spans="2:24" x14ac:dyDescent="0.35">
      <c r="B8058" s="146"/>
      <c r="C8058" s="31"/>
      <c r="D8058" s="31"/>
      <c r="E8058" s="44"/>
      <c r="F8058" s="43"/>
      <c r="G8058" s="84"/>
      <c r="H8058" s="31"/>
      <c r="I8058" s="207"/>
      <c r="J8058" s="84"/>
      <c r="K8058" s="31"/>
      <c r="L8058" s="31"/>
      <c r="M8058" s="169"/>
      <c r="N8058" s="148"/>
      <c r="O8058" s="106"/>
      <c r="P8058" s="43"/>
      <c r="Q8058" s="207"/>
      <c r="R8058" s="84"/>
      <c r="S8058" s="31"/>
      <c r="T8058" s="31"/>
      <c r="U8058" s="169"/>
      <c r="V8058" s="150"/>
      <c r="W8058" s="141" t="str" cm="1">
        <f t="array" ref="W8058">IF(SUM(LEN(B8058:V8058))=0,"",IF(OR(OR(ISBLANK(F8058),SUM(LEN(C8058),LEN(D8058))=0),AND(NOT(E8058="Unknown"),ISBLANK(J8058)),AND(NOT(O8058="Unknown"),ISBLANK(R8058))),"Missing Information", INDEX(Table15[Entire Service Line Classification], MATCH(SUMIFS(Table15[Unique ID],Table15[System-Owned Portion],E8058,Table15[If Material Anything Other than "Lead" in Column E,Was Material Ever Previously Lead?],G8058,Table15[Customer-Owned Portion],O8058),Table15[Unique ID],0),0)))</f>
        <v/>
      </c>
      <c r="X8058"/>
    </row>
    <row r="8059" spans="2:24" x14ac:dyDescent="0.35">
      <c r="B8059" s="146"/>
      <c r="C8059" s="31"/>
      <c r="D8059" s="31"/>
      <c r="E8059" s="44"/>
      <c r="F8059" s="43"/>
      <c r="G8059" s="84"/>
      <c r="H8059" s="31"/>
      <c r="I8059" s="207"/>
      <c r="J8059" s="84"/>
      <c r="K8059" s="31"/>
      <c r="L8059" s="31"/>
      <c r="M8059" s="169"/>
      <c r="N8059" s="148"/>
      <c r="O8059" s="106"/>
      <c r="P8059" s="43"/>
      <c r="Q8059" s="207"/>
      <c r="R8059" s="84"/>
      <c r="S8059" s="31"/>
      <c r="T8059" s="31"/>
      <c r="U8059" s="169"/>
      <c r="V8059" s="150"/>
      <c r="W8059" s="141" t="str" cm="1">
        <f t="array" ref="W8059">IF(SUM(LEN(B8059:V8059))=0,"",IF(OR(OR(ISBLANK(F8059),SUM(LEN(C8059),LEN(D8059))=0),AND(NOT(E8059="Unknown"),ISBLANK(J8059)),AND(NOT(O8059="Unknown"),ISBLANK(R8059))),"Missing Information", INDEX(Table15[Entire Service Line Classification], MATCH(SUMIFS(Table15[Unique ID],Table15[System-Owned Portion],E8059,Table15[If Material Anything Other than "Lead" in Column E,Was Material Ever Previously Lead?],G8059,Table15[Customer-Owned Portion],O8059),Table15[Unique ID],0),0)))</f>
        <v/>
      </c>
      <c r="X8059"/>
    </row>
    <row r="8060" spans="2:24" x14ac:dyDescent="0.35">
      <c r="B8060" s="146"/>
      <c r="C8060" s="31"/>
      <c r="D8060" s="31"/>
      <c r="E8060" s="44"/>
      <c r="F8060" s="43"/>
      <c r="G8060" s="84"/>
      <c r="H8060" s="31"/>
      <c r="I8060" s="207"/>
      <c r="J8060" s="84"/>
      <c r="K8060" s="31"/>
      <c r="L8060" s="31"/>
      <c r="M8060" s="169"/>
      <c r="N8060" s="148"/>
      <c r="O8060" s="106"/>
      <c r="P8060" s="43"/>
      <c r="Q8060" s="207"/>
      <c r="R8060" s="84"/>
      <c r="S8060" s="31"/>
      <c r="T8060" s="31"/>
      <c r="U8060" s="169"/>
      <c r="V8060" s="150"/>
      <c r="W8060" s="141" t="str" cm="1">
        <f t="array" ref="W8060">IF(SUM(LEN(B8060:V8060))=0,"",IF(OR(OR(ISBLANK(F8060),SUM(LEN(C8060),LEN(D8060))=0),AND(NOT(E8060="Unknown"),ISBLANK(J8060)),AND(NOT(O8060="Unknown"),ISBLANK(R8060))),"Missing Information", INDEX(Table15[Entire Service Line Classification], MATCH(SUMIFS(Table15[Unique ID],Table15[System-Owned Portion],E8060,Table15[If Material Anything Other than "Lead" in Column E,Was Material Ever Previously Lead?],G8060,Table15[Customer-Owned Portion],O8060),Table15[Unique ID],0),0)))</f>
        <v/>
      </c>
      <c r="X8060"/>
    </row>
    <row r="8061" spans="2:24" x14ac:dyDescent="0.35">
      <c r="B8061" s="146"/>
      <c r="C8061" s="31"/>
      <c r="D8061" s="31"/>
      <c r="E8061" s="44"/>
      <c r="F8061" s="43"/>
      <c r="G8061" s="84"/>
      <c r="H8061" s="31"/>
      <c r="I8061" s="207"/>
      <c r="J8061" s="84"/>
      <c r="K8061" s="31"/>
      <c r="L8061" s="31"/>
      <c r="M8061" s="169"/>
      <c r="N8061" s="148"/>
      <c r="O8061" s="106"/>
      <c r="P8061" s="43"/>
      <c r="Q8061" s="207"/>
      <c r="R8061" s="84"/>
      <c r="S8061" s="31"/>
      <c r="T8061" s="31"/>
      <c r="U8061" s="169"/>
      <c r="V8061" s="150"/>
      <c r="W8061" s="141" t="str" cm="1">
        <f t="array" ref="W8061">IF(SUM(LEN(B8061:V8061))=0,"",IF(OR(OR(ISBLANK(F8061),SUM(LEN(C8061),LEN(D8061))=0),AND(NOT(E8061="Unknown"),ISBLANK(J8061)),AND(NOT(O8061="Unknown"),ISBLANK(R8061))),"Missing Information", INDEX(Table15[Entire Service Line Classification], MATCH(SUMIFS(Table15[Unique ID],Table15[System-Owned Portion],E8061,Table15[If Material Anything Other than "Lead" in Column E,Was Material Ever Previously Lead?],G8061,Table15[Customer-Owned Portion],O8061),Table15[Unique ID],0),0)))</f>
        <v/>
      </c>
      <c r="X8061"/>
    </row>
    <row r="8062" spans="2:24" x14ac:dyDescent="0.35">
      <c r="B8062" s="146"/>
      <c r="C8062" s="31"/>
      <c r="D8062" s="31"/>
      <c r="E8062" s="44"/>
      <c r="F8062" s="43"/>
      <c r="G8062" s="84"/>
      <c r="H8062" s="31"/>
      <c r="I8062" s="207"/>
      <c r="J8062" s="84"/>
      <c r="K8062" s="31"/>
      <c r="L8062" s="31"/>
      <c r="M8062" s="169"/>
      <c r="N8062" s="148"/>
      <c r="O8062" s="106"/>
      <c r="P8062" s="43"/>
      <c r="Q8062" s="207"/>
      <c r="R8062" s="84"/>
      <c r="S8062" s="31"/>
      <c r="T8062" s="31"/>
      <c r="U8062" s="169"/>
      <c r="V8062" s="150"/>
      <c r="W8062" s="141" t="str" cm="1">
        <f t="array" ref="W8062">IF(SUM(LEN(B8062:V8062))=0,"",IF(OR(OR(ISBLANK(F8062),SUM(LEN(C8062),LEN(D8062))=0),AND(NOT(E8062="Unknown"),ISBLANK(J8062)),AND(NOT(O8062="Unknown"),ISBLANK(R8062))),"Missing Information", INDEX(Table15[Entire Service Line Classification], MATCH(SUMIFS(Table15[Unique ID],Table15[System-Owned Portion],E8062,Table15[If Material Anything Other than "Lead" in Column E,Was Material Ever Previously Lead?],G8062,Table15[Customer-Owned Portion],O8062),Table15[Unique ID],0),0)))</f>
        <v/>
      </c>
      <c r="X8062"/>
    </row>
    <row r="8063" spans="2:24" x14ac:dyDescent="0.35">
      <c r="B8063" s="146"/>
      <c r="C8063" s="31"/>
      <c r="D8063" s="31"/>
      <c r="E8063" s="44"/>
      <c r="F8063" s="43"/>
      <c r="G8063" s="84"/>
      <c r="H8063" s="31"/>
      <c r="I8063" s="207"/>
      <c r="J8063" s="84"/>
      <c r="K8063" s="31"/>
      <c r="L8063" s="31"/>
      <c r="M8063" s="169"/>
      <c r="N8063" s="148"/>
      <c r="O8063" s="106"/>
      <c r="P8063" s="43"/>
      <c r="Q8063" s="207"/>
      <c r="R8063" s="84"/>
      <c r="S8063" s="31"/>
      <c r="T8063" s="31"/>
      <c r="U8063" s="169"/>
      <c r="V8063" s="150"/>
      <c r="W8063" s="141" t="str" cm="1">
        <f t="array" ref="W8063">IF(SUM(LEN(B8063:V8063))=0,"",IF(OR(OR(ISBLANK(F8063),SUM(LEN(C8063),LEN(D8063))=0),AND(NOT(E8063="Unknown"),ISBLANK(J8063)),AND(NOT(O8063="Unknown"),ISBLANK(R8063))),"Missing Information", INDEX(Table15[Entire Service Line Classification], MATCH(SUMIFS(Table15[Unique ID],Table15[System-Owned Portion],E8063,Table15[If Material Anything Other than "Lead" in Column E,Was Material Ever Previously Lead?],G8063,Table15[Customer-Owned Portion],O8063),Table15[Unique ID],0),0)))</f>
        <v/>
      </c>
      <c r="X8063"/>
    </row>
    <row r="8064" spans="2:24" x14ac:dyDescent="0.35">
      <c r="B8064" s="146"/>
      <c r="C8064" s="31"/>
      <c r="D8064" s="31"/>
      <c r="E8064" s="44"/>
      <c r="F8064" s="43"/>
      <c r="G8064" s="84"/>
      <c r="H8064" s="31"/>
      <c r="I8064" s="207"/>
      <c r="J8064" s="84"/>
      <c r="K8064" s="31"/>
      <c r="L8064" s="31"/>
      <c r="M8064" s="169"/>
      <c r="N8064" s="148"/>
      <c r="O8064" s="106"/>
      <c r="P8064" s="43"/>
      <c r="Q8064" s="207"/>
      <c r="R8064" s="84"/>
      <c r="S8064" s="31"/>
      <c r="T8064" s="31"/>
      <c r="U8064" s="169"/>
      <c r="V8064" s="150"/>
      <c r="W8064" s="141" t="str" cm="1">
        <f t="array" ref="W8064">IF(SUM(LEN(B8064:V8064))=0,"",IF(OR(OR(ISBLANK(F8064),SUM(LEN(C8064),LEN(D8064))=0),AND(NOT(E8064="Unknown"),ISBLANK(J8064)),AND(NOT(O8064="Unknown"),ISBLANK(R8064))),"Missing Information", INDEX(Table15[Entire Service Line Classification], MATCH(SUMIFS(Table15[Unique ID],Table15[System-Owned Portion],E8064,Table15[If Material Anything Other than "Lead" in Column E,Was Material Ever Previously Lead?],G8064,Table15[Customer-Owned Portion],O8064),Table15[Unique ID],0),0)))</f>
        <v/>
      </c>
      <c r="X8064"/>
    </row>
    <row r="8065" spans="2:24" x14ac:dyDescent="0.35">
      <c r="B8065" s="146"/>
      <c r="C8065" s="31"/>
      <c r="D8065" s="31"/>
      <c r="E8065" s="44"/>
      <c r="F8065" s="43"/>
      <c r="G8065" s="84"/>
      <c r="H8065" s="31"/>
      <c r="I8065" s="207"/>
      <c r="J8065" s="84"/>
      <c r="K8065" s="31"/>
      <c r="L8065" s="31"/>
      <c r="M8065" s="169"/>
      <c r="N8065" s="148"/>
      <c r="O8065" s="106"/>
      <c r="P8065" s="43"/>
      <c r="Q8065" s="207"/>
      <c r="R8065" s="84"/>
      <c r="S8065" s="31"/>
      <c r="T8065" s="31"/>
      <c r="U8065" s="169"/>
      <c r="V8065" s="150"/>
      <c r="W8065" s="141" t="str" cm="1">
        <f t="array" ref="W8065">IF(SUM(LEN(B8065:V8065))=0,"",IF(OR(OR(ISBLANK(F8065),SUM(LEN(C8065),LEN(D8065))=0),AND(NOT(E8065="Unknown"),ISBLANK(J8065)),AND(NOT(O8065="Unknown"),ISBLANK(R8065))),"Missing Information", INDEX(Table15[Entire Service Line Classification], MATCH(SUMIFS(Table15[Unique ID],Table15[System-Owned Portion],E8065,Table15[If Material Anything Other than "Lead" in Column E,Was Material Ever Previously Lead?],G8065,Table15[Customer-Owned Portion],O8065),Table15[Unique ID],0),0)))</f>
        <v/>
      </c>
      <c r="X8065"/>
    </row>
    <row r="8066" spans="2:24" x14ac:dyDescent="0.35">
      <c r="B8066" s="146"/>
      <c r="C8066" s="31"/>
      <c r="D8066" s="31"/>
      <c r="E8066" s="44"/>
      <c r="F8066" s="43"/>
      <c r="G8066" s="84"/>
      <c r="H8066" s="31"/>
      <c r="I8066" s="207"/>
      <c r="J8066" s="84"/>
      <c r="K8066" s="31"/>
      <c r="L8066" s="31"/>
      <c r="M8066" s="169"/>
      <c r="N8066" s="148"/>
      <c r="O8066" s="106"/>
      <c r="P8066" s="43"/>
      <c r="Q8066" s="207"/>
      <c r="R8066" s="84"/>
      <c r="S8066" s="31"/>
      <c r="T8066" s="31"/>
      <c r="U8066" s="169"/>
      <c r="V8066" s="150"/>
      <c r="W8066" s="141" t="str" cm="1">
        <f t="array" ref="W8066">IF(SUM(LEN(B8066:V8066))=0,"",IF(OR(OR(ISBLANK(F8066),SUM(LEN(C8066),LEN(D8066))=0),AND(NOT(E8066="Unknown"),ISBLANK(J8066)),AND(NOT(O8066="Unknown"),ISBLANK(R8066))),"Missing Information", INDEX(Table15[Entire Service Line Classification], MATCH(SUMIFS(Table15[Unique ID],Table15[System-Owned Portion],E8066,Table15[If Material Anything Other than "Lead" in Column E,Was Material Ever Previously Lead?],G8066,Table15[Customer-Owned Portion],O8066),Table15[Unique ID],0),0)))</f>
        <v/>
      </c>
      <c r="X8066"/>
    </row>
    <row r="8067" spans="2:24" x14ac:dyDescent="0.35">
      <c r="B8067" s="146"/>
      <c r="C8067" s="31"/>
      <c r="D8067" s="31"/>
      <c r="E8067" s="44"/>
      <c r="F8067" s="43"/>
      <c r="G8067" s="84"/>
      <c r="H8067" s="31"/>
      <c r="I8067" s="207"/>
      <c r="J8067" s="84"/>
      <c r="K8067" s="31"/>
      <c r="L8067" s="31"/>
      <c r="M8067" s="169"/>
      <c r="N8067" s="148"/>
      <c r="O8067" s="106"/>
      <c r="P8067" s="43"/>
      <c r="Q8067" s="207"/>
      <c r="R8067" s="84"/>
      <c r="S8067" s="31"/>
      <c r="T8067" s="31"/>
      <c r="U8067" s="169"/>
      <c r="V8067" s="150"/>
      <c r="W8067" s="141" t="str" cm="1">
        <f t="array" ref="W8067">IF(SUM(LEN(B8067:V8067))=0,"",IF(OR(OR(ISBLANK(F8067),SUM(LEN(C8067),LEN(D8067))=0),AND(NOT(E8067="Unknown"),ISBLANK(J8067)),AND(NOT(O8067="Unknown"),ISBLANK(R8067))),"Missing Information", INDEX(Table15[Entire Service Line Classification], MATCH(SUMIFS(Table15[Unique ID],Table15[System-Owned Portion],E8067,Table15[If Material Anything Other than "Lead" in Column E,Was Material Ever Previously Lead?],G8067,Table15[Customer-Owned Portion],O8067),Table15[Unique ID],0),0)))</f>
        <v/>
      </c>
      <c r="X8067"/>
    </row>
    <row r="8068" spans="2:24" x14ac:dyDescent="0.35">
      <c r="B8068" s="146"/>
      <c r="C8068" s="31"/>
      <c r="D8068" s="31"/>
      <c r="E8068" s="44"/>
      <c r="F8068" s="43"/>
      <c r="G8068" s="84"/>
      <c r="H8068" s="31"/>
      <c r="I8068" s="207"/>
      <c r="J8068" s="84"/>
      <c r="K8068" s="31"/>
      <c r="L8068" s="31"/>
      <c r="M8068" s="169"/>
      <c r="N8068" s="148"/>
      <c r="O8068" s="106"/>
      <c r="P8068" s="43"/>
      <c r="Q8068" s="207"/>
      <c r="R8068" s="84"/>
      <c r="S8068" s="31"/>
      <c r="T8068" s="31"/>
      <c r="U8068" s="169"/>
      <c r="V8068" s="150"/>
      <c r="W8068" s="141" t="str" cm="1">
        <f t="array" ref="W8068">IF(SUM(LEN(B8068:V8068))=0,"",IF(OR(OR(ISBLANK(F8068),SUM(LEN(C8068),LEN(D8068))=0),AND(NOT(E8068="Unknown"),ISBLANK(J8068)),AND(NOT(O8068="Unknown"),ISBLANK(R8068))),"Missing Information", INDEX(Table15[Entire Service Line Classification], MATCH(SUMIFS(Table15[Unique ID],Table15[System-Owned Portion],E8068,Table15[If Material Anything Other than "Lead" in Column E,Was Material Ever Previously Lead?],G8068,Table15[Customer-Owned Portion],O8068),Table15[Unique ID],0),0)))</f>
        <v/>
      </c>
      <c r="X8068"/>
    </row>
    <row r="8069" spans="2:24" x14ac:dyDescent="0.35">
      <c r="B8069" s="146"/>
      <c r="C8069" s="31"/>
      <c r="D8069" s="31"/>
      <c r="E8069" s="44"/>
      <c r="F8069" s="43"/>
      <c r="G8069" s="84"/>
      <c r="H8069" s="31"/>
      <c r="I8069" s="207"/>
      <c r="J8069" s="84"/>
      <c r="K8069" s="31"/>
      <c r="L8069" s="31"/>
      <c r="M8069" s="169"/>
      <c r="N8069" s="148"/>
      <c r="O8069" s="106"/>
      <c r="P8069" s="43"/>
      <c r="Q8069" s="207"/>
      <c r="R8069" s="84"/>
      <c r="S8069" s="31"/>
      <c r="T8069" s="31"/>
      <c r="U8069" s="169"/>
      <c r="V8069" s="150"/>
      <c r="W8069" s="141" t="str" cm="1">
        <f t="array" ref="W8069">IF(SUM(LEN(B8069:V8069))=0,"",IF(OR(OR(ISBLANK(F8069),SUM(LEN(C8069),LEN(D8069))=0),AND(NOT(E8069="Unknown"),ISBLANK(J8069)),AND(NOT(O8069="Unknown"),ISBLANK(R8069))),"Missing Information", INDEX(Table15[Entire Service Line Classification], MATCH(SUMIFS(Table15[Unique ID],Table15[System-Owned Portion],E8069,Table15[If Material Anything Other than "Lead" in Column E,Was Material Ever Previously Lead?],G8069,Table15[Customer-Owned Portion],O8069),Table15[Unique ID],0),0)))</f>
        <v/>
      </c>
      <c r="X8069"/>
    </row>
    <row r="8070" spans="2:24" x14ac:dyDescent="0.35">
      <c r="B8070" s="146"/>
      <c r="C8070" s="31"/>
      <c r="D8070" s="31"/>
      <c r="E8070" s="44"/>
      <c r="F8070" s="43"/>
      <c r="G8070" s="84"/>
      <c r="H8070" s="31"/>
      <c r="I8070" s="207"/>
      <c r="J8070" s="84"/>
      <c r="K8070" s="31"/>
      <c r="L8070" s="31"/>
      <c r="M8070" s="169"/>
      <c r="N8070" s="148"/>
      <c r="O8070" s="106"/>
      <c r="P8070" s="43"/>
      <c r="Q8070" s="207"/>
      <c r="R8070" s="84"/>
      <c r="S8070" s="31"/>
      <c r="T8070" s="31"/>
      <c r="U8070" s="169"/>
      <c r="V8070" s="150"/>
      <c r="W8070" s="141" t="str" cm="1">
        <f t="array" ref="W8070">IF(SUM(LEN(B8070:V8070))=0,"",IF(OR(OR(ISBLANK(F8070),SUM(LEN(C8070),LEN(D8070))=0),AND(NOT(E8070="Unknown"),ISBLANK(J8070)),AND(NOT(O8070="Unknown"),ISBLANK(R8070))),"Missing Information", INDEX(Table15[Entire Service Line Classification], MATCH(SUMIFS(Table15[Unique ID],Table15[System-Owned Portion],E8070,Table15[If Material Anything Other than "Lead" in Column E,Was Material Ever Previously Lead?],G8070,Table15[Customer-Owned Portion],O8070),Table15[Unique ID],0),0)))</f>
        <v/>
      </c>
      <c r="X8070"/>
    </row>
    <row r="8071" spans="2:24" x14ac:dyDescent="0.35">
      <c r="B8071" s="146"/>
      <c r="C8071" s="31"/>
      <c r="D8071" s="31"/>
      <c r="E8071" s="44"/>
      <c r="F8071" s="43"/>
      <c r="G8071" s="84"/>
      <c r="H8071" s="31"/>
      <c r="I8071" s="207"/>
      <c r="J8071" s="84"/>
      <c r="K8071" s="31"/>
      <c r="L8071" s="31"/>
      <c r="M8071" s="169"/>
      <c r="N8071" s="148"/>
      <c r="O8071" s="106"/>
      <c r="P8071" s="43"/>
      <c r="Q8071" s="207"/>
      <c r="R8071" s="84"/>
      <c r="S8071" s="31"/>
      <c r="T8071" s="31"/>
      <c r="U8071" s="169"/>
      <c r="V8071" s="150"/>
      <c r="W8071" s="141" t="str" cm="1">
        <f t="array" ref="W8071">IF(SUM(LEN(B8071:V8071))=0,"",IF(OR(OR(ISBLANK(F8071),SUM(LEN(C8071),LEN(D8071))=0),AND(NOT(E8071="Unknown"),ISBLANK(J8071)),AND(NOT(O8071="Unknown"),ISBLANK(R8071))),"Missing Information", INDEX(Table15[Entire Service Line Classification], MATCH(SUMIFS(Table15[Unique ID],Table15[System-Owned Portion],E8071,Table15[If Material Anything Other than "Lead" in Column E,Was Material Ever Previously Lead?],G8071,Table15[Customer-Owned Portion],O8071),Table15[Unique ID],0),0)))</f>
        <v/>
      </c>
      <c r="X8071"/>
    </row>
    <row r="8072" spans="2:24" x14ac:dyDescent="0.35">
      <c r="B8072" s="146"/>
      <c r="C8072" s="31"/>
      <c r="D8072" s="31"/>
      <c r="E8072" s="44"/>
      <c r="F8072" s="43"/>
      <c r="G8072" s="84"/>
      <c r="H8072" s="31"/>
      <c r="I8072" s="207"/>
      <c r="J8072" s="84"/>
      <c r="K8072" s="31"/>
      <c r="L8072" s="31"/>
      <c r="M8072" s="169"/>
      <c r="N8072" s="148"/>
      <c r="O8072" s="106"/>
      <c r="P8072" s="43"/>
      <c r="Q8072" s="207"/>
      <c r="R8072" s="84"/>
      <c r="S8072" s="31"/>
      <c r="T8072" s="31"/>
      <c r="U8072" s="169"/>
      <c r="V8072" s="150"/>
      <c r="W8072" s="141" t="str" cm="1">
        <f t="array" ref="W8072">IF(SUM(LEN(B8072:V8072))=0,"",IF(OR(OR(ISBLANK(F8072),SUM(LEN(C8072),LEN(D8072))=0),AND(NOT(E8072="Unknown"),ISBLANK(J8072)),AND(NOT(O8072="Unknown"),ISBLANK(R8072))),"Missing Information", INDEX(Table15[Entire Service Line Classification], MATCH(SUMIFS(Table15[Unique ID],Table15[System-Owned Portion],E8072,Table15[If Material Anything Other than "Lead" in Column E,Was Material Ever Previously Lead?],G8072,Table15[Customer-Owned Portion],O8072),Table15[Unique ID],0),0)))</f>
        <v/>
      </c>
      <c r="X8072"/>
    </row>
    <row r="8073" spans="2:24" x14ac:dyDescent="0.35">
      <c r="B8073" s="146"/>
      <c r="C8073" s="31"/>
      <c r="D8073" s="31"/>
      <c r="E8073" s="44"/>
      <c r="F8073" s="43"/>
      <c r="G8073" s="84"/>
      <c r="H8073" s="31"/>
      <c r="I8073" s="207"/>
      <c r="J8073" s="84"/>
      <c r="K8073" s="31"/>
      <c r="L8073" s="31"/>
      <c r="M8073" s="169"/>
      <c r="N8073" s="148"/>
      <c r="O8073" s="106"/>
      <c r="P8073" s="43"/>
      <c r="Q8073" s="207"/>
      <c r="R8073" s="84"/>
      <c r="S8073" s="31"/>
      <c r="T8073" s="31"/>
      <c r="U8073" s="169"/>
      <c r="V8073" s="150"/>
      <c r="W8073" s="141" t="str" cm="1">
        <f t="array" ref="W8073">IF(SUM(LEN(B8073:V8073))=0,"",IF(OR(OR(ISBLANK(F8073),SUM(LEN(C8073),LEN(D8073))=0),AND(NOT(E8073="Unknown"),ISBLANK(J8073)),AND(NOT(O8073="Unknown"),ISBLANK(R8073))),"Missing Information", INDEX(Table15[Entire Service Line Classification], MATCH(SUMIFS(Table15[Unique ID],Table15[System-Owned Portion],E8073,Table15[If Material Anything Other than "Lead" in Column E,Was Material Ever Previously Lead?],G8073,Table15[Customer-Owned Portion],O8073),Table15[Unique ID],0),0)))</f>
        <v/>
      </c>
      <c r="X8073"/>
    </row>
    <row r="8074" spans="2:24" x14ac:dyDescent="0.35">
      <c r="B8074" s="146"/>
      <c r="C8074" s="31"/>
      <c r="D8074" s="31"/>
      <c r="E8074" s="44"/>
      <c r="F8074" s="43"/>
      <c r="G8074" s="84"/>
      <c r="H8074" s="31"/>
      <c r="I8074" s="207"/>
      <c r="J8074" s="84"/>
      <c r="K8074" s="31"/>
      <c r="L8074" s="31"/>
      <c r="M8074" s="169"/>
      <c r="N8074" s="148"/>
      <c r="O8074" s="106"/>
      <c r="P8074" s="43"/>
      <c r="Q8074" s="207"/>
      <c r="R8074" s="84"/>
      <c r="S8074" s="31"/>
      <c r="T8074" s="31"/>
      <c r="U8074" s="169"/>
      <c r="V8074" s="150"/>
      <c r="W8074" s="141" t="str" cm="1">
        <f t="array" ref="W8074">IF(SUM(LEN(B8074:V8074))=0,"",IF(OR(OR(ISBLANK(F8074),SUM(LEN(C8074),LEN(D8074))=0),AND(NOT(E8074="Unknown"),ISBLANK(J8074)),AND(NOT(O8074="Unknown"),ISBLANK(R8074))),"Missing Information", INDEX(Table15[Entire Service Line Classification], MATCH(SUMIFS(Table15[Unique ID],Table15[System-Owned Portion],E8074,Table15[If Material Anything Other than "Lead" in Column E,Was Material Ever Previously Lead?],G8074,Table15[Customer-Owned Portion],O8074),Table15[Unique ID],0),0)))</f>
        <v/>
      </c>
      <c r="X8074"/>
    </row>
    <row r="8075" spans="2:24" x14ac:dyDescent="0.35">
      <c r="B8075" s="146"/>
      <c r="C8075" s="31"/>
      <c r="D8075" s="31"/>
      <c r="E8075" s="44"/>
      <c r="F8075" s="43"/>
      <c r="G8075" s="84"/>
      <c r="H8075" s="31"/>
      <c r="I8075" s="207"/>
      <c r="J8075" s="84"/>
      <c r="K8075" s="31"/>
      <c r="L8075" s="31"/>
      <c r="M8075" s="169"/>
      <c r="N8075" s="148"/>
      <c r="O8075" s="106"/>
      <c r="P8075" s="43"/>
      <c r="Q8075" s="207"/>
      <c r="R8075" s="84"/>
      <c r="S8075" s="31"/>
      <c r="T8075" s="31"/>
      <c r="U8075" s="169"/>
      <c r="V8075" s="150"/>
      <c r="W8075" s="141" t="str" cm="1">
        <f t="array" ref="W8075">IF(SUM(LEN(B8075:V8075))=0,"",IF(OR(OR(ISBLANK(F8075),SUM(LEN(C8075),LEN(D8075))=0),AND(NOT(E8075="Unknown"),ISBLANK(J8075)),AND(NOT(O8075="Unknown"),ISBLANK(R8075))),"Missing Information", INDEX(Table15[Entire Service Line Classification], MATCH(SUMIFS(Table15[Unique ID],Table15[System-Owned Portion],E8075,Table15[If Material Anything Other than "Lead" in Column E,Was Material Ever Previously Lead?],G8075,Table15[Customer-Owned Portion],O8075),Table15[Unique ID],0),0)))</f>
        <v/>
      </c>
      <c r="X8075"/>
    </row>
    <row r="8076" spans="2:24" x14ac:dyDescent="0.35">
      <c r="B8076" s="146"/>
      <c r="C8076" s="31"/>
      <c r="D8076" s="31"/>
      <c r="E8076" s="44"/>
      <c r="F8076" s="43"/>
      <c r="G8076" s="84"/>
      <c r="H8076" s="31"/>
      <c r="I8076" s="207"/>
      <c r="J8076" s="84"/>
      <c r="K8076" s="31"/>
      <c r="L8076" s="31"/>
      <c r="M8076" s="169"/>
      <c r="N8076" s="148"/>
      <c r="O8076" s="106"/>
      <c r="P8076" s="43"/>
      <c r="Q8076" s="207"/>
      <c r="R8076" s="84"/>
      <c r="S8076" s="31"/>
      <c r="T8076" s="31"/>
      <c r="U8076" s="169"/>
      <c r="V8076" s="150"/>
      <c r="W8076" s="141" t="str" cm="1">
        <f t="array" ref="W8076">IF(SUM(LEN(B8076:V8076))=0,"",IF(OR(OR(ISBLANK(F8076),SUM(LEN(C8076),LEN(D8076))=0),AND(NOT(E8076="Unknown"),ISBLANK(J8076)),AND(NOT(O8076="Unknown"),ISBLANK(R8076))),"Missing Information", INDEX(Table15[Entire Service Line Classification], MATCH(SUMIFS(Table15[Unique ID],Table15[System-Owned Portion],E8076,Table15[If Material Anything Other than "Lead" in Column E,Was Material Ever Previously Lead?],G8076,Table15[Customer-Owned Portion],O8076),Table15[Unique ID],0),0)))</f>
        <v/>
      </c>
      <c r="X8076"/>
    </row>
    <row r="8077" spans="2:24" x14ac:dyDescent="0.35">
      <c r="B8077" s="146"/>
      <c r="C8077" s="31"/>
      <c r="D8077" s="31"/>
      <c r="E8077" s="44"/>
      <c r="F8077" s="43"/>
      <c r="G8077" s="84"/>
      <c r="H8077" s="31"/>
      <c r="I8077" s="207"/>
      <c r="J8077" s="84"/>
      <c r="K8077" s="31"/>
      <c r="L8077" s="31"/>
      <c r="M8077" s="169"/>
      <c r="N8077" s="148"/>
      <c r="O8077" s="106"/>
      <c r="P8077" s="43"/>
      <c r="Q8077" s="207"/>
      <c r="R8077" s="84"/>
      <c r="S8077" s="31"/>
      <c r="T8077" s="31"/>
      <c r="U8077" s="169"/>
      <c r="V8077" s="150"/>
      <c r="W8077" s="141" t="str" cm="1">
        <f t="array" ref="W8077">IF(SUM(LEN(B8077:V8077))=0,"",IF(OR(OR(ISBLANK(F8077),SUM(LEN(C8077),LEN(D8077))=0),AND(NOT(E8077="Unknown"),ISBLANK(J8077)),AND(NOT(O8077="Unknown"),ISBLANK(R8077))),"Missing Information", INDEX(Table15[Entire Service Line Classification], MATCH(SUMIFS(Table15[Unique ID],Table15[System-Owned Portion],E8077,Table15[If Material Anything Other than "Lead" in Column E,Was Material Ever Previously Lead?],G8077,Table15[Customer-Owned Portion],O8077),Table15[Unique ID],0),0)))</f>
        <v/>
      </c>
      <c r="X8077"/>
    </row>
    <row r="8078" spans="2:24" x14ac:dyDescent="0.35">
      <c r="B8078" s="146"/>
      <c r="C8078" s="31"/>
      <c r="D8078" s="31"/>
      <c r="E8078" s="44"/>
      <c r="F8078" s="43"/>
      <c r="G8078" s="84"/>
      <c r="H8078" s="31"/>
      <c r="I8078" s="207"/>
      <c r="J8078" s="84"/>
      <c r="K8078" s="31"/>
      <c r="L8078" s="31"/>
      <c r="M8078" s="169"/>
      <c r="N8078" s="148"/>
      <c r="O8078" s="106"/>
      <c r="P8078" s="43"/>
      <c r="Q8078" s="207"/>
      <c r="R8078" s="84"/>
      <c r="S8078" s="31"/>
      <c r="T8078" s="31"/>
      <c r="U8078" s="169"/>
      <c r="V8078" s="150"/>
      <c r="W8078" s="141" t="str" cm="1">
        <f t="array" ref="W8078">IF(SUM(LEN(B8078:V8078))=0,"",IF(OR(OR(ISBLANK(F8078),SUM(LEN(C8078),LEN(D8078))=0),AND(NOT(E8078="Unknown"),ISBLANK(J8078)),AND(NOT(O8078="Unknown"),ISBLANK(R8078))),"Missing Information", INDEX(Table15[Entire Service Line Classification], MATCH(SUMIFS(Table15[Unique ID],Table15[System-Owned Portion],E8078,Table15[If Material Anything Other than "Lead" in Column E,Was Material Ever Previously Lead?],G8078,Table15[Customer-Owned Portion],O8078),Table15[Unique ID],0),0)))</f>
        <v/>
      </c>
      <c r="X8078"/>
    </row>
    <row r="8079" spans="2:24" x14ac:dyDescent="0.35">
      <c r="B8079" s="146"/>
      <c r="C8079" s="31"/>
      <c r="D8079" s="31"/>
      <c r="E8079" s="44"/>
      <c r="F8079" s="43"/>
      <c r="G8079" s="84"/>
      <c r="H8079" s="31"/>
      <c r="I8079" s="207"/>
      <c r="J8079" s="84"/>
      <c r="K8079" s="31"/>
      <c r="L8079" s="31"/>
      <c r="M8079" s="169"/>
      <c r="N8079" s="148"/>
      <c r="O8079" s="106"/>
      <c r="P8079" s="43"/>
      <c r="Q8079" s="207"/>
      <c r="R8079" s="84"/>
      <c r="S8079" s="31"/>
      <c r="T8079" s="31"/>
      <c r="U8079" s="169"/>
      <c r="V8079" s="150"/>
      <c r="W8079" s="141" t="str" cm="1">
        <f t="array" ref="W8079">IF(SUM(LEN(B8079:V8079))=0,"",IF(OR(OR(ISBLANK(F8079),SUM(LEN(C8079),LEN(D8079))=0),AND(NOT(E8079="Unknown"),ISBLANK(J8079)),AND(NOT(O8079="Unknown"),ISBLANK(R8079))),"Missing Information", INDEX(Table15[Entire Service Line Classification], MATCH(SUMIFS(Table15[Unique ID],Table15[System-Owned Portion],E8079,Table15[If Material Anything Other than "Lead" in Column E,Was Material Ever Previously Lead?],G8079,Table15[Customer-Owned Portion],O8079),Table15[Unique ID],0),0)))</f>
        <v/>
      </c>
      <c r="X8079"/>
    </row>
    <row r="8080" spans="2:24" x14ac:dyDescent="0.35">
      <c r="B8080" s="146"/>
      <c r="C8080" s="31"/>
      <c r="D8080" s="31"/>
      <c r="E8080" s="44"/>
      <c r="F8080" s="43"/>
      <c r="G8080" s="84"/>
      <c r="H8080" s="31"/>
      <c r="I8080" s="207"/>
      <c r="J8080" s="84"/>
      <c r="K8080" s="31"/>
      <c r="L8080" s="31"/>
      <c r="M8080" s="169"/>
      <c r="N8080" s="148"/>
      <c r="O8080" s="106"/>
      <c r="P8080" s="43"/>
      <c r="Q8080" s="207"/>
      <c r="R8080" s="84"/>
      <c r="S8080" s="31"/>
      <c r="T8080" s="31"/>
      <c r="U8080" s="169"/>
      <c r="V8080" s="150"/>
      <c r="W8080" s="141" t="str" cm="1">
        <f t="array" ref="W8080">IF(SUM(LEN(B8080:V8080))=0,"",IF(OR(OR(ISBLANK(F8080),SUM(LEN(C8080),LEN(D8080))=0),AND(NOT(E8080="Unknown"),ISBLANK(J8080)),AND(NOT(O8080="Unknown"),ISBLANK(R8080))),"Missing Information", INDEX(Table15[Entire Service Line Classification], MATCH(SUMIFS(Table15[Unique ID],Table15[System-Owned Portion],E8080,Table15[If Material Anything Other than "Lead" in Column E,Was Material Ever Previously Lead?],G8080,Table15[Customer-Owned Portion],O8080),Table15[Unique ID],0),0)))</f>
        <v/>
      </c>
      <c r="X8080"/>
    </row>
    <row r="8081" spans="2:24" x14ac:dyDescent="0.35">
      <c r="B8081" s="146"/>
      <c r="C8081" s="31"/>
      <c r="D8081" s="31"/>
      <c r="E8081" s="44"/>
      <c r="F8081" s="43"/>
      <c r="G8081" s="84"/>
      <c r="H8081" s="31"/>
      <c r="I8081" s="207"/>
      <c r="J8081" s="84"/>
      <c r="K8081" s="31"/>
      <c r="L8081" s="31"/>
      <c r="M8081" s="169"/>
      <c r="N8081" s="148"/>
      <c r="O8081" s="106"/>
      <c r="P8081" s="43"/>
      <c r="Q8081" s="207"/>
      <c r="R8081" s="84"/>
      <c r="S8081" s="31"/>
      <c r="T8081" s="31"/>
      <c r="U8081" s="169"/>
      <c r="V8081" s="150"/>
      <c r="W8081" s="141" t="str" cm="1">
        <f t="array" ref="W8081">IF(SUM(LEN(B8081:V8081))=0,"",IF(OR(OR(ISBLANK(F8081),SUM(LEN(C8081),LEN(D8081))=0),AND(NOT(E8081="Unknown"),ISBLANK(J8081)),AND(NOT(O8081="Unknown"),ISBLANK(R8081))),"Missing Information", INDEX(Table15[Entire Service Line Classification], MATCH(SUMIFS(Table15[Unique ID],Table15[System-Owned Portion],E8081,Table15[If Material Anything Other than "Lead" in Column E,Was Material Ever Previously Lead?],G8081,Table15[Customer-Owned Portion],O8081),Table15[Unique ID],0),0)))</f>
        <v/>
      </c>
      <c r="X8081"/>
    </row>
    <row r="8082" spans="2:24" x14ac:dyDescent="0.35">
      <c r="B8082" s="146"/>
      <c r="C8082" s="31"/>
      <c r="D8082" s="31"/>
      <c r="E8082" s="44"/>
      <c r="F8082" s="43"/>
      <c r="G8082" s="84"/>
      <c r="H8082" s="31"/>
      <c r="I8082" s="207"/>
      <c r="J8082" s="84"/>
      <c r="K8082" s="31"/>
      <c r="L8082" s="31"/>
      <c r="M8082" s="169"/>
      <c r="N8082" s="148"/>
      <c r="O8082" s="106"/>
      <c r="P8082" s="43"/>
      <c r="Q8082" s="207"/>
      <c r="R8082" s="84"/>
      <c r="S8082" s="31"/>
      <c r="T8082" s="31"/>
      <c r="U8082" s="169"/>
      <c r="V8082" s="150"/>
      <c r="W8082" s="141" t="str" cm="1">
        <f t="array" ref="W8082">IF(SUM(LEN(B8082:V8082))=0,"",IF(OR(OR(ISBLANK(F8082),SUM(LEN(C8082),LEN(D8082))=0),AND(NOT(E8082="Unknown"),ISBLANK(J8082)),AND(NOT(O8082="Unknown"),ISBLANK(R8082))),"Missing Information", INDEX(Table15[Entire Service Line Classification], MATCH(SUMIFS(Table15[Unique ID],Table15[System-Owned Portion],E8082,Table15[If Material Anything Other than "Lead" in Column E,Was Material Ever Previously Lead?],G8082,Table15[Customer-Owned Portion],O8082),Table15[Unique ID],0),0)))</f>
        <v/>
      </c>
      <c r="X8082"/>
    </row>
    <row r="8083" spans="2:24" x14ac:dyDescent="0.35">
      <c r="B8083" s="146"/>
      <c r="C8083" s="31"/>
      <c r="D8083" s="31"/>
      <c r="E8083" s="44"/>
      <c r="F8083" s="43"/>
      <c r="G8083" s="84"/>
      <c r="H8083" s="31"/>
      <c r="I8083" s="207"/>
      <c r="J8083" s="84"/>
      <c r="K8083" s="31"/>
      <c r="L8083" s="31"/>
      <c r="M8083" s="169"/>
      <c r="N8083" s="148"/>
      <c r="O8083" s="106"/>
      <c r="P8083" s="43"/>
      <c r="Q8083" s="207"/>
      <c r="R8083" s="84"/>
      <c r="S8083" s="31"/>
      <c r="T8083" s="31"/>
      <c r="U8083" s="169"/>
      <c r="V8083" s="150"/>
      <c r="W8083" s="141" t="str" cm="1">
        <f t="array" ref="W8083">IF(SUM(LEN(B8083:V8083))=0,"",IF(OR(OR(ISBLANK(F8083),SUM(LEN(C8083),LEN(D8083))=0),AND(NOT(E8083="Unknown"),ISBLANK(J8083)),AND(NOT(O8083="Unknown"),ISBLANK(R8083))),"Missing Information", INDEX(Table15[Entire Service Line Classification], MATCH(SUMIFS(Table15[Unique ID],Table15[System-Owned Portion],E8083,Table15[If Material Anything Other than "Lead" in Column E,Was Material Ever Previously Lead?],G8083,Table15[Customer-Owned Portion],O8083),Table15[Unique ID],0),0)))</f>
        <v/>
      </c>
      <c r="X8083"/>
    </row>
    <row r="8084" spans="2:24" x14ac:dyDescent="0.35">
      <c r="B8084" s="146"/>
      <c r="C8084" s="31"/>
      <c r="D8084" s="31"/>
      <c r="E8084" s="44"/>
      <c r="F8084" s="43"/>
      <c r="G8084" s="84"/>
      <c r="H8084" s="31"/>
      <c r="I8084" s="207"/>
      <c r="J8084" s="84"/>
      <c r="K8084" s="31"/>
      <c r="L8084" s="31"/>
      <c r="M8084" s="169"/>
      <c r="N8084" s="148"/>
      <c r="O8084" s="106"/>
      <c r="P8084" s="43"/>
      <c r="Q8084" s="207"/>
      <c r="R8084" s="84"/>
      <c r="S8084" s="31"/>
      <c r="T8084" s="31"/>
      <c r="U8084" s="169"/>
      <c r="V8084" s="150"/>
      <c r="W8084" s="141" t="str" cm="1">
        <f t="array" ref="W8084">IF(SUM(LEN(B8084:V8084))=0,"",IF(OR(OR(ISBLANK(F8084),SUM(LEN(C8084),LEN(D8084))=0),AND(NOT(E8084="Unknown"),ISBLANK(J8084)),AND(NOT(O8084="Unknown"),ISBLANK(R8084))),"Missing Information", INDEX(Table15[Entire Service Line Classification], MATCH(SUMIFS(Table15[Unique ID],Table15[System-Owned Portion],E8084,Table15[If Material Anything Other than "Lead" in Column E,Was Material Ever Previously Lead?],G8084,Table15[Customer-Owned Portion],O8084),Table15[Unique ID],0),0)))</f>
        <v/>
      </c>
      <c r="X8084"/>
    </row>
    <row r="8085" spans="2:24" x14ac:dyDescent="0.35">
      <c r="B8085" s="146"/>
      <c r="C8085" s="31"/>
      <c r="D8085" s="31"/>
      <c r="E8085" s="44"/>
      <c r="F8085" s="43"/>
      <c r="G8085" s="84"/>
      <c r="H8085" s="31"/>
      <c r="I8085" s="207"/>
      <c r="J8085" s="84"/>
      <c r="K8085" s="31"/>
      <c r="L8085" s="31"/>
      <c r="M8085" s="169"/>
      <c r="N8085" s="148"/>
      <c r="O8085" s="106"/>
      <c r="P8085" s="43"/>
      <c r="Q8085" s="207"/>
      <c r="R8085" s="84"/>
      <c r="S8085" s="31"/>
      <c r="T8085" s="31"/>
      <c r="U8085" s="169"/>
      <c r="V8085" s="150"/>
      <c r="W8085" s="141" t="str" cm="1">
        <f t="array" ref="W8085">IF(SUM(LEN(B8085:V8085))=0,"",IF(OR(OR(ISBLANK(F8085),SUM(LEN(C8085),LEN(D8085))=0),AND(NOT(E8085="Unknown"),ISBLANK(J8085)),AND(NOT(O8085="Unknown"),ISBLANK(R8085))),"Missing Information", INDEX(Table15[Entire Service Line Classification], MATCH(SUMIFS(Table15[Unique ID],Table15[System-Owned Portion],E8085,Table15[If Material Anything Other than "Lead" in Column E,Was Material Ever Previously Lead?],G8085,Table15[Customer-Owned Portion],O8085),Table15[Unique ID],0),0)))</f>
        <v/>
      </c>
      <c r="X8085"/>
    </row>
    <row r="8086" spans="2:24" x14ac:dyDescent="0.35">
      <c r="B8086" s="146"/>
      <c r="C8086" s="31"/>
      <c r="D8086" s="31"/>
      <c r="E8086" s="44"/>
      <c r="F8086" s="43"/>
      <c r="G8086" s="84"/>
      <c r="H8086" s="31"/>
      <c r="I8086" s="207"/>
      <c r="J8086" s="84"/>
      <c r="K8086" s="31"/>
      <c r="L8086" s="31"/>
      <c r="M8086" s="169"/>
      <c r="N8086" s="148"/>
      <c r="O8086" s="106"/>
      <c r="P8086" s="43"/>
      <c r="Q8086" s="207"/>
      <c r="R8086" s="84"/>
      <c r="S8086" s="31"/>
      <c r="T8086" s="31"/>
      <c r="U8086" s="169"/>
      <c r="V8086" s="150"/>
      <c r="W8086" s="141" t="str" cm="1">
        <f t="array" ref="W8086">IF(SUM(LEN(B8086:V8086))=0,"",IF(OR(OR(ISBLANK(F8086),SUM(LEN(C8086),LEN(D8086))=0),AND(NOT(E8086="Unknown"),ISBLANK(J8086)),AND(NOT(O8086="Unknown"),ISBLANK(R8086))),"Missing Information", INDEX(Table15[Entire Service Line Classification], MATCH(SUMIFS(Table15[Unique ID],Table15[System-Owned Portion],E8086,Table15[If Material Anything Other than "Lead" in Column E,Was Material Ever Previously Lead?],G8086,Table15[Customer-Owned Portion],O8086),Table15[Unique ID],0),0)))</f>
        <v/>
      </c>
      <c r="X8086"/>
    </row>
    <row r="8087" spans="2:24" x14ac:dyDescent="0.35">
      <c r="B8087" s="146"/>
      <c r="C8087" s="31"/>
      <c r="D8087" s="31"/>
      <c r="E8087" s="44"/>
      <c r="F8087" s="43"/>
      <c r="G8087" s="84"/>
      <c r="H8087" s="31"/>
      <c r="I8087" s="207"/>
      <c r="J8087" s="84"/>
      <c r="K8087" s="31"/>
      <c r="L8087" s="31"/>
      <c r="M8087" s="169"/>
      <c r="N8087" s="148"/>
      <c r="O8087" s="106"/>
      <c r="P8087" s="43"/>
      <c r="Q8087" s="207"/>
      <c r="R8087" s="84"/>
      <c r="S8087" s="31"/>
      <c r="T8087" s="31"/>
      <c r="U8087" s="169"/>
      <c r="V8087" s="150"/>
      <c r="W8087" s="141" t="str" cm="1">
        <f t="array" ref="W8087">IF(SUM(LEN(B8087:V8087))=0,"",IF(OR(OR(ISBLANK(F8087),SUM(LEN(C8087),LEN(D8087))=0),AND(NOT(E8087="Unknown"),ISBLANK(J8087)),AND(NOT(O8087="Unknown"),ISBLANK(R8087))),"Missing Information", INDEX(Table15[Entire Service Line Classification], MATCH(SUMIFS(Table15[Unique ID],Table15[System-Owned Portion],E8087,Table15[If Material Anything Other than "Lead" in Column E,Was Material Ever Previously Lead?],G8087,Table15[Customer-Owned Portion],O8087),Table15[Unique ID],0),0)))</f>
        <v/>
      </c>
      <c r="X8087"/>
    </row>
    <row r="8088" spans="2:24" x14ac:dyDescent="0.35">
      <c r="B8088" s="146"/>
      <c r="C8088" s="31"/>
      <c r="D8088" s="31"/>
      <c r="E8088" s="44"/>
      <c r="F8088" s="43"/>
      <c r="G8088" s="84"/>
      <c r="H8088" s="31"/>
      <c r="I8088" s="207"/>
      <c r="J8088" s="84"/>
      <c r="K8088" s="31"/>
      <c r="L8088" s="31"/>
      <c r="M8088" s="169"/>
      <c r="N8088" s="148"/>
      <c r="O8088" s="106"/>
      <c r="P8088" s="43"/>
      <c r="Q8088" s="207"/>
      <c r="R8088" s="84"/>
      <c r="S8088" s="31"/>
      <c r="T8088" s="31"/>
      <c r="U8088" s="169"/>
      <c r="V8088" s="150"/>
      <c r="W8088" s="141" t="str" cm="1">
        <f t="array" ref="W8088">IF(SUM(LEN(B8088:V8088))=0,"",IF(OR(OR(ISBLANK(F8088),SUM(LEN(C8088),LEN(D8088))=0),AND(NOT(E8088="Unknown"),ISBLANK(J8088)),AND(NOT(O8088="Unknown"),ISBLANK(R8088))),"Missing Information", INDEX(Table15[Entire Service Line Classification], MATCH(SUMIFS(Table15[Unique ID],Table15[System-Owned Portion],E8088,Table15[If Material Anything Other than "Lead" in Column E,Was Material Ever Previously Lead?],G8088,Table15[Customer-Owned Portion],O8088),Table15[Unique ID],0),0)))</f>
        <v/>
      </c>
      <c r="X8088"/>
    </row>
    <row r="8089" spans="2:24" x14ac:dyDescent="0.35">
      <c r="B8089" s="146"/>
      <c r="C8089" s="31"/>
      <c r="D8089" s="31"/>
      <c r="E8089" s="44"/>
      <c r="F8089" s="43"/>
      <c r="G8089" s="84"/>
      <c r="H8089" s="31"/>
      <c r="I8089" s="207"/>
      <c r="J8089" s="84"/>
      <c r="K8089" s="31"/>
      <c r="L8089" s="31"/>
      <c r="M8089" s="169"/>
      <c r="N8089" s="148"/>
      <c r="O8089" s="106"/>
      <c r="P8089" s="43"/>
      <c r="Q8089" s="207"/>
      <c r="R8089" s="84"/>
      <c r="S8089" s="31"/>
      <c r="T8089" s="31"/>
      <c r="U8089" s="169"/>
      <c r="V8089" s="150"/>
      <c r="W8089" s="141" t="str" cm="1">
        <f t="array" ref="W8089">IF(SUM(LEN(B8089:V8089))=0,"",IF(OR(OR(ISBLANK(F8089),SUM(LEN(C8089),LEN(D8089))=0),AND(NOT(E8089="Unknown"),ISBLANK(J8089)),AND(NOT(O8089="Unknown"),ISBLANK(R8089))),"Missing Information", INDEX(Table15[Entire Service Line Classification], MATCH(SUMIFS(Table15[Unique ID],Table15[System-Owned Portion],E8089,Table15[If Material Anything Other than "Lead" in Column E,Was Material Ever Previously Lead?],G8089,Table15[Customer-Owned Portion],O8089),Table15[Unique ID],0),0)))</f>
        <v/>
      </c>
      <c r="X8089"/>
    </row>
    <row r="8090" spans="2:24" x14ac:dyDescent="0.35">
      <c r="B8090" s="146"/>
      <c r="C8090" s="31"/>
      <c r="D8090" s="31"/>
      <c r="E8090" s="44"/>
      <c r="F8090" s="43"/>
      <c r="G8090" s="84"/>
      <c r="H8090" s="31"/>
      <c r="I8090" s="207"/>
      <c r="J8090" s="84"/>
      <c r="K8090" s="31"/>
      <c r="L8090" s="31"/>
      <c r="M8090" s="169"/>
      <c r="N8090" s="148"/>
      <c r="O8090" s="106"/>
      <c r="P8090" s="43"/>
      <c r="Q8090" s="207"/>
      <c r="R8090" s="84"/>
      <c r="S8090" s="31"/>
      <c r="T8090" s="31"/>
      <c r="U8090" s="169"/>
      <c r="V8090" s="150"/>
      <c r="W8090" s="141" t="str" cm="1">
        <f t="array" ref="W8090">IF(SUM(LEN(B8090:V8090))=0,"",IF(OR(OR(ISBLANK(F8090),SUM(LEN(C8090),LEN(D8090))=0),AND(NOT(E8090="Unknown"),ISBLANK(J8090)),AND(NOT(O8090="Unknown"),ISBLANK(R8090))),"Missing Information", INDEX(Table15[Entire Service Line Classification], MATCH(SUMIFS(Table15[Unique ID],Table15[System-Owned Portion],E8090,Table15[If Material Anything Other than "Lead" in Column E,Was Material Ever Previously Lead?],G8090,Table15[Customer-Owned Portion],O8090),Table15[Unique ID],0),0)))</f>
        <v/>
      </c>
      <c r="X8090"/>
    </row>
    <row r="8091" spans="2:24" x14ac:dyDescent="0.35">
      <c r="B8091" s="146"/>
      <c r="C8091" s="31"/>
      <c r="D8091" s="31"/>
      <c r="E8091" s="44"/>
      <c r="F8091" s="43"/>
      <c r="G8091" s="84"/>
      <c r="H8091" s="31"/>
      <c r="I8091" s="207"/>
      <c r="J8091" s="84"/>
      <c r="K8091" s="31"/>
      <c r="L8091" s="31"/>
      <c r="M8091" s="169"/>
      <c r="N8091" s="148"/>
      <c r="O8091" s="106"/>
      <c r="P8091" s="43"/>
      <c r="Q8091" s="207"/>
      <c r="R8091" s="84"/>
      <c r="S8091" s="31"/>
      <c r="T8091" s="31"/>
      <c r="U8091" s="169"/>
      <c r="V8091" s="150"/>
      <c r="W8091" s="141" t="str" cm="1">
        <f t="array" ref="W8091">IF(SUM(LEN(B8091:V8091))=0,"",IF(OR(OR(ISBLANK(F8091),SUM(LEN(C8091),LEN(D8091))=0),AND(NOT(E8091="Unknown"),ISBLANK(J8091)),AND(NOT(O8091="Unknown"),ISBLANK(R8091))),"Missing Information", INDEX(Table15[Entire Service Line Classification], MATCH(SUMIFS(Table15[Unique ID],Table15[System-Owned Portion],E8091,Table15[If Material Anything Other than "Lead" in Column E,Was Material Ever Previously Lead?],G8091,Table15[Customer-Owned Portion],O8091),Table15[Unique ID],0),0)))</f>
        <v/>
      </c>
      <c r="X8091"/>
    </row>
    <row r="8092" spans="2:24" x14ac:dyDescent="0.35">
      <c r="B8092" s="146"/>
      <c r="C8092" s="31"/>
      <c r="D8092" s="31"/>
      <c r="E8092" s="44"/>
      <c r="F8092" s="43"/>
      <c r="G8092" s="84"/>
      <c r="H8092" s="31"/>
      <c r="I8092" s="207"/>
      <c r="J8092" s="84"/>
      <c r="K8092" s="31"/>
      <c r="L8092" s="31"/>
      <c r="M8092" s="169"/>
      <c r="N8092" s="148"/>
      <c r="O8092" s="106"/>
      <c r="P8092" s="43"/>
      <c r="Q8092" s="207"/>
      <c r="R8092" s="84"/>
      <c r="S8092" s="31"/>
      <c r="T8092" s="31"/>
      <c r="U8092" s="169"/>
      <c r="V8092" s="150"/>
      <c r="W8092" s="141" t="str" cm="1">
        <f t="array" ref="W8092">IF(SUM(LEN(B8092:V8092))=0,"",IF(OR(OR(ISBLANK(F8092),SUM(LEN(C8092),LEN(D8092))=0),AND(NOT(E8092="Unknown"),ISBLANK(J8092)),AND(NOT(O8092="Unknown"),ISBLANK(R8092))),"Missing Information", INDEX(Table15[Entire Service Line Classification], MATCH(SUMIFS(Table15[Unique ID],Table15[System-Owned Portion],E8092,Table15[If Material Anything Other than "Lead" in Column E,Was Material Ever Previously Lead?],G8092,Table15[Customer-Owned Portion],O8092),Table15[Unique ID],0),0)))</f>
        <v/>
      </c>
      <c r="X8092"/>
    </row>
    <row r="8093" spans="2:24" x14ac:dyDescent="0.35">
      <c r="B8093" s="146"/>
      <c r="C8093" s="31"/>
      <c r="D8093" s="31"/>
      <c r="E8093" s="44"/>
      <c r="F8093" s="43"/>
      <c r="G8093" s="84"/>
      <c r="H8093" s="31"/>
      <c r="I8093" s="207"/>
      <c r="J8093" s="84"/>
      <c r="K8093" s="31"/>
      <c r="L8093" s="31"/>
      <c r="M8093" s="169"/>
      <c r="N8093" s="148"/>
      <c r="O8093" s="106"/>
      <c r="P8093" s="43"/>
      <c r="Q8093" s="207"/>
      <c r="R8093" s="84"/>
      <c r="S8093" s="31"/>
      <c r="T8093" s="31"/>
      <c r="U8093" s="169"/>
      <c r="V8093" s="150"/>
      <c r="W8093" s="141" t="str" cm="1">
        <f t="array" ref="W8093">IF(SUM(LEN(B8093:V8093))=0,"",IF(OR(OR(ISBLANK(F8093),SUM(LEN(C8093),LEN(D8093))=0),AND(NOT(E8093="Unknown"),ISBLANK(J8093)),AND(NOT(O8093="Unknown"),ISBLANK(R8093))),"Missing Information", INDEX(Table15[Entire Service Line Classification], MATCH(SUMIFS(Table15[Unique ID],Table15[System-Owned Portion],E8093,Table15[If Material Anything Other than "Lead" in Column E,Was Material Ever Previously Lead?],G8093,Table15[Customer-Owned Portion],O8093),Table15[Unique ID],0),0)))</f>
        <v/>
      </c>
      <c r="X8093"/>
    </row>
    <row r="8094" spans="2:24" x14ac:dyDescent="0.35">
      <c r="B8094" s="146"/>
      <c r="C8094" s="31"/>
      <c r="D8094" s="31"/>
      <c r="E8094" s="44"/>
      <c r="F8094" s="43"/>
      <c r="G8094" s="84"/>
      <c r="H8094" s="31"/>
      <c r="I8094" s="207"/>
      <c r="J8094" s="84"/>
      <c r="K8094" s="31"/>
      <c r="L8094" s="31"/>
      <c r="M8094" s="169"/>
      <c r="N8094" s="148"/>
      <c r="O8094" s="106"/>
      <c r="P8094" s="43"/>
      <c r="Q8094" s="207"/>
      <c r="R8094" s="84"/>
      <c r="S8094" s="31"/>
      <c r="T8094" s="31"/>
      <c r="U8094" s="169"/>
      <c r="V8094" s="150"/>
      <c r="W8094" s="141" t="str" cm="1">
        <f t="array" ref="W8094">IF(SUM(LEN(B8094:V8094))=0,"",IF(OR(OR(ISBLANK(F8094),SUM(LEN(C8094),LEN(D8094))=0),AND(NOT(E8094="Unknown"),ISBLANK(J8094)),AND(NOT(O8094="Unknown"),ISBLANK(R8094))),"Missing Information", INDEX(Table15[Entire Service Line Classification], MATCH(SUMIFS(Table15[Unique ID],Table15[System-Owned Portion],E8094,Table15[If Material Anything Other than "Lead" in Column E,Was Material Ever Previously Lead?],G8094,Table15[Customer-Owned Portion],O8094),Table15[Unique ID],0),0)))</f>
        <v/>
      </c>
      <c r="X8094"/>
    </row>
    <row r="8095" spans="2:24" x14ac:dyDescent="0.35">
      <c r="B8095" s="146"/>
      <c r="C8095" s="31"/>
      <c r="D8095" s="31"/>
      <c r="E8095" s="44"/>
      <c r="F8095" s="43"/>
      <c r="G8095" s="84"/>
      <c r="H8095" s="31"/>
      <c r="I8095" s="207"/>
      <c r="J8095" s="84"/>
      <c r="K8095" s="31"/>
      <c r="L8095" s="31"/>
      <c r="M8095" s="169"/>
      <c r="N8095" s="148"/>
      <c r="O8095" s="106"/>
      <c r="P8095" s="43"/>
      <c r="Q8095" s="207"/>
      <c r="R8095" s="84"/>
      <c r="S8095" s="31"/>
      <c r="T8095" s="31"/>
      <c r="U8095" s="169"/>
      <c r="V8095" s="150"/>
      <c r="W8095" s="141" t="str" cm="1">
        <f t="array" ref="W8095">IF(SUM(LEN(B8095:V8095))=0,"",IF(OR(OR(ISBLANK(F8095),SUM(LEN(C8095),LEN(D8095))=0),AND(NOT(E8095="Unknown"),ISBLANK(J8095)),AND(NOT(O8095="Unknown"),ISBLANK(R8095))),"Missing Information", INDEX(Table15[Entire Service Line Classification], MATCH(SUMIFS(Table15[Unique ID],Table15[System-Owned Portion],E8095,Table15[If Material Anything Other than "Lead" in Column E,Was Material Ever Previously Lead?],G8095,Table15[Customer-Owned Portion],O8095),Table15[Unique ID],0),0)))</f>
        <v/>
      </c>
      <c r="X8095"/>
    </row>
    <row r="8096" spans="2:24" x14ac:dyDescent="0.35">
      <c r="B8096" s="146"/>
      <c r="C8096" s="31"/>
      <c r="D8096" s="31"/>
      <c r="E8096" s="44"/>
      <c r="F8096" s="43"/>
      <c r="G8096" s="84"/>
      <c r="H8096" s="31"/>
      <c r="I8096" s="207"/>
      <c r="J8096" s="84"/>
      <c r="K8096" s="31"/>
      <c r="L8096" s="31"/>
      <c r="M8096" s="169"/>
      <c r="N8096" s="148"/>
      <c r="O8096" s="106"/>
      <c r="P8096" s="43"/>
      <c r="Q8096" s="207"/>
      <c r="R8096" s="84"/>
      <c r="S8096" s="31"/>
      <c r="T8096" s="31"/>
      <c r="U8096" s="169"/>
      <c r="V8096" s="150"/>
      <c r="W8096" s="141" t="str" cm="1">
        <f t="array" ref="W8096">IF(SUM(LEN(B8096:V8096))=0,"",IF(OR(OR(ISBLANK(F8096),SUM(LEN(C8096),LEN(D8096))=0),AND(NOT(E8096="Unknown"),ISBLANK(J8096)),AND(NOT(O8096="Unknown"),ISBLANK(R8096))),"Missing Information", INDEX(Table15[Entire Service Line Classification], MATCH(SUMIFS(Table15[Unique ID],Table15[System-Owned Portion],E8096,Table15[If Material Anything Other than "Lead" in Column E,Was Material Ever Previously Lead?],G8096,Table15[Customer-Owned Portion],O8096),Table15[Unique ID],0),0)))</f>
        <v/>
      </c>
      <c r="X8096"/>
    </row>
    <row r="8097" spans="2:24" x14ac:dyDescent="0.35">
      <c r="B8097" s="146"/>
      <c r="C8097" s="31"/>
      <c r="D8097" s="31"/>
      <c r="E8097" s="44"/>
      <c r="F8097" s="43"/>
      <c r="G8097" s="84"/>
      <c r="H8097" s="31"/>
      <c r="I8097" s="207"/>
      <c r="J8097" s="84"/>
      <c r="K8097" s="31"/>
      <c r="L8097" s="31"/>
      <c r="M8097" s="169"/>
      <c r="N8097" s="148"/>
      <c r="O8097" s="106"/>
      <c r="P8097" s="43"/>
      <c r="Q8097" s="207"/>
      <c r="R8097" s="84"/>
      <c r="S8097" s="31"/>
      <c r="T8097" s="31"/>
      <c r="U8097" s="169"/>
      <c r="V8097" s="150"/>
      <c r="W8097" s="141" t="str" cm="1">
        <f t="array" ref="W8097">IF(SUM(LEN(B8097:V8097))=0,"",IF(OR(OR(ISBLANK(F8097),SUM(LEN(C8097),LEN(D8097))=0),AND(NOT(E8097="Unknown"),ISBLANK(J8097)),AND(NOT(O8097="Unknown"),ISBLANK(R8097))),"Missing Information", INDEX(Table15[Entire Service Line Classification], MATCH(SUMIFS(Table15[Unique ID],Table15[System-Owned Portion],E8097,Table15[If Material Anything Other than "Lead" in Column E,Was Material Ever Previously Lead?],G8097,Table15[Customer-Owned Portion],O8097),Table15[Unique ID],0),0)))</f>
        <v/>
      </c>
      <c r="X8097"/>
    </row>
    <row r="8098" spans="2:24" x14ac:dyDescent="0.35">
      <c r="B8098" s="146"/>
      <c r="C8098" s="31"/>
      <c r="D8098" s="31"/>
      <c r="E8098" s="44"/>
      <c r="F8098" s="43"/>
      <c r="G8098" s="84"/>
      <c r="H8098" s="31"/>
      <c r="I8098" s="207"/>
      <c r="J8098" s="84"/>
      <c r="K8098" s="31"/>
      <c r="L8098" s="31"/>
      <c r="M8098" s="169"/>
      <c r="N8098" s="148"/>
      <c r="O8098" s="106"/>
      <c r="P8098" s="43"/>
      <c r="Q8098" s="207"/>
      <c r="R8098" s="84"/>
      <c r="S8098" s="31"/>
      <c r="T8098" s="31"/>
      <c r="U8098" s="169"/>
      <c r="V8098" s="150"/>
      <c r="W8098" s="141" t="str" cm="1">
        <f t="array" ref="W8098">IF(SUM(LEN(B8098:V8098))=0,"",IF(OR(OR(ISBLANK(F8098),SUM(LEN(C8098),LEN(D8098))=0),AND(NOT(E8098="Unknown"),ISBLANK(J8098)),AND(NOT(O8098="Unknown"),ISBLANK(R8098))),"Missing Information", INDEX(Table15[Entire Service Line Classification], MATCH(SUMIFS(Table15[Unique ID],Table15[System-Owned Portion],E8098,Table15[If Material Anything Other than "Lead" in Column E,Was Material Ever Previously Lead?],G8098,Table15[Customer-Owned Portion],O8098),Table15[Unique ID],0),0)))</f>
        <v/>
      </c>
      <c r="X8098"/>
    </row>
    <row r="8099" spans="2:24" x14ac:dyDescent="0.35">
      <c r="B8099" s="146"/>
      <c r="C8099" s="31"/>
      <c r="D8099" s="31"/>
      <c r="E8099" s="44"/>
      <c r="F8099" s="43"/>
      <c r="G8099" s="84"/>
      <c r="H8099" s="31"/>
      <c r="I8099" s="207"/>
      <c r="J8099" s="84"/>
      <c r="K8099" s="31"/>
      <c r="L8099" s="31"/>
      <c r="M8099" s="169"/>
      <c r="N8099" s="148"/>
      <c r="O8099" s="106"/>
      <c r="P8099" s="43"/>
      <c r="Q8099" s="207"/>
      <c r="R8099" s="84"/>
      <c r="S8099" s="31"/>
      <c r="T8099" s="31"/>
      <c r="U8099" s="169"/>
      <c r="V8099" s="150"/>
      <c r="W8099" s="141" t="str" cm="1">
        <f t="array" ref="W8099">IF(SUM(LEN(B8099:V8099))=0,"",IF(OR(OR(ISBLANK(F8099),SUM(LEN(C8099),LEN(D8099))=0),AND(NOT(E8099="Unknown"),ISBLANK(J8099)),AND(NOT(O8099="Unknown"),ISBLANK(R8099))),"Missing Information", INDEX(Table15[Entire Service Line Classification], MATCH(SUMIFS(Table15[Unique ID],Table15[System-Owned Portion],E8099,Table15[If Material Anything Other than "Lead" in Column E,Was Material Ever Previously Lead?],G8099,Table15[Customer-Owned Portion],O8099),Table15[Unique ID],0),0)))</f>
        <v/>
      </c>
      <c r="X8099"/>
    </row>
    <row r="8100" spans="2:24" x14ac:dyDescent="0.35">
      <c r="B8100" s="146"/>
      <c r="C8100" s="31"/>
      <c r="D8100" s="31"/>
      <c r="E8100" s="44"/>
      <c r="F8100" s="43"/>
      <c r="G8100" s="84"/>
      <c r="H8100" s="31"/>
      <c r="I8100" s="207"/>
      <c r="J8100" s="84"/>
      <c r="K8100" s="31"/>
      <c r="L8100" s="31"/>
      <c r="M8100" s="169"/>
      <c r="N8100" s="148"/>
      <c r="O8100" s="106"/>
      <c r="P8100" s="43"/>
      <c r="Q8100" s="207"/>
      <c r="R8100" s="84"/>
      <c r="S8100" s="31"/>
      <c r="T8100" s="31"/>
      <c r="U8100" s="169"/>
      <c r="V8100" s="150"/>
      <c r="W8100" s="141" t="str" cm="1">
        <f t="array" ref="W8100">IF(SUM(LEN(B8100:V8100))=0,"",IF(OR(OR(ISBLANK(F8100),SUM(LEN(C8100),LEN(D8100))=0),AND(NOT(E8100="Unknown"),ISBLANK(J8100)),AND(NOT(O8100="Unknown"),ISBLANK(R8100))),"Missing Information", INDEX(Table15[Entire Service Line Classification], MATCH(SUMIFS(Table15[Unique ID],Table15[System-Owned Portion],E8100,Table15[If Material Anything Other than "Lead" in Column E,Was Material Ever Previously Lead?],G8100,Table15[Customer-Owned Portion],O8100),Table15[Unique ID],0),0)))</f>
        <v/>
      </c>
      <c r="X8100"/>
    </row>
    <row r="8101" spans="2:24" x14ac:dyDescent="0.35">
      <c r="B8101" s="146"/>
      <c r="C8101" s="31"/>
      <c r="D8101" s="31"/>
      <c r="E8101" s="44"/>
      <c r="F8101" s="43"/>
      <c r="G8101" s="84"/>
      <c r="H8101" s="31"/>
      <c r="I8101" s="207"/>
      <c r="J8101" s="84"/>
      <c r="K8101" s="31"/>
      <c r="L8101" s="31"/>
      <c r="M8101" s="169"/>
      <c r="N8101" s="148"/>
      <c r="O8101" s="106"/>
      <c r="P8101" s="43"/>
      <c r="Q8101" s="207"/>
      <c r="R8101" s="84"/>
      <c r="S8101" s="31"/>
      <c r="T8101" s="31"/>
      <c r="U8101" s="169"/>
      <c r="V8101" s="150"/>
      <c r="W8101" s="141" t="str" cm="1">
        <f t="array" ref="W8101">IF(SUM(LEN(B8101:V8101))=0,"",IF(OR(OR(ISBLANK(F8101),SUM(LEN(C8101),LEN(D8101))=0),AND(NOT(E8101="Unknown"),ISBLANK(J8101)),AND(NOT(O8101="Unknown"),ISBLANK(R8101))),"Missing Information", INDEX(Table15[Entire Service Line Classification], MATCH(SUMIFS(Table15[Unique ID],Table15[System-Owned Portion],E8101,Table15[If Material Anything Other than "Lead" in Column E,Was Material Ever Previously Lead?],G8101,Table15[Customer-Owned Portion],O8101),Table15[Unique ID],0),0)))</f>
        <v/>
      </c>
      <c r="X8101"/>
    </row>
    <row r="8102" spans="2:24" x14ac:dyDescent="0.35">
      <c r="B8102" s="146"/>
      <c r="C8102" s="31"/>
      <c r="D8102" s="31"/>
      <c r="E8102" s="44"/>
      <c r="F8102" s="43"/>
      <c r="G8102" s="84"/>
      <c r="H8102" s="31"/>
      <c r="I8102" s="207"/>
      <c r="J8102" s="84"/>
      <c r="K8102" s="31"/>
      <c r="L8102" s="31"/>
      <c r="M8102" s="169"/>
      <c r="N8102" s="148"/>
      <c r="O8102" s="106"/>
      <c r="P8102" s="43"/>
      <c r="Q8102" s="207"/>
      <c r="R8102" s="84"/>
      <c r="S8102" s="31"/>
      <c r="T8102" s="31"/>
      <c r="U8102" s="169"/>
      <c r="V8102" s="150"/>
      <c r="W8102" s="141" t="str" cm="1">
        <f t="array" ref="W8102">IF(SUM(LEN(B8102:V8102))=0,"",IF(OR(OR(ISBLANK(F8102),SUM(LEN(C8102),LEN(D8102))=0),AND(NOT(E8102="Unknown"),ISBLANK(J8102)),AND(NOT(O8102="Unknown"),ISBLANK(R8102))),"Missing Information", INDEX(Table15[Entire Service Line Classification], MATCH(SUMIFS(Table15[Unique ID],Table15[System-Owned Portion],E8102,Table15[If Material Anything Other than "Lead" in Column E,Was Material Ever Previously Lead?],G8102,Table15[Customer-Owned Portion],O8102),Table15[Unique ID],0),0)))</f>
        <v/>
      </c>
      <c r="X8102"/>
    </row>
    <row r="8103" spans="2:24" x14ac:dyDescent="0.35">
      <c r="B8103" s="146"/>
      <c r="C8103" s="31"/>
      <c r="D8103" s="31"/>
      <c r="E8103" s="44"/>
      <c r="F8103" s="43"/>
      <c r="G8103" s="84"/>
      <c r="H8103" s="31"/>
      <c r="I8103" s="207"/>
      <c r="J8103" s="84"/>
      <c r="K8103" s="31"/>
      <c r="L8103" s="31"/>
      <c r="M8103" s="169"/>
      <c r="N8103" s="148"/>
      <c r="O8103" s="106"/>
      <c r="P8103" s="43"/>
      <c r="Q8103" s="207"/>
      <c r="R8103" s="84"/>
      <c r="S8103" s="31"/>
      <c r="T8103" s="31"/>
      <c r="U8103" s="169"/>
      <c r="V8103" s="150"/>
      <c r="W8103" s="141" t="str" cm="1">
        <f t="array" ref="W8103">IF(SUM(LEN(B8103:V8103))=0,"",IF(OR(OR(ISBLANK(F8103),SUM(LEN(C8103),LEN(D8103))=0),AND(NOT(E8103="Unknown"),ISBLANK(J8103)),AND(NOT(O8103="Unknown"),ISBLANK(R8103))),"Missing Information", INDEX(Table15[Entire Service Line Classification], MATCH(SUMIFS(Table15[Unique ID],Table15[System-Owned Portion],E8103,Table15[If Material Anything Other than "Lead" in Column E,Was Material Ever Previously Lead?],G8103,Table15[Customer-Owned Portion],O8103),Table15[Unique ID],0),0)))</f>
        <v/>
      </c>
      <c r="X8103"/>
    </row>
    <row r="8104" spans="2:24" x14ac:dyDescent="0.35">
      <c r="B8104" s="146"/>
      <c r="C8104" s="31"/>
      <c r="D8104" s="31"/>
      <c r="E8104" s="44"/>
      <c r="F8104" s="43"/>
      <c r="G8104" s="84"/>
      <c r="H8104" s="31"/>
      <c r="I8104" s="207"/>
      <c r="J8104" s="84"/>
      <c r="K8104" s="31"/>
      <c r="L8104" s="31"/>
      <c r="M8104" s="169"/>
      <c r="N8104" s="148"/>
      <c r="O8104" s="106"/>
      <c r="P8104" s="43"/>
      <c r="Q8104" s="207"/>
      <c r="R8104" s="84"/>
      <c r="S8104" s="31"/>
      <c r="T8104" s="31"/>
      <c r="U8104" s="169"/>
      <c r="V8104" s="150"/>
      <c r="W8104" s="141" t="str" cm="1">
        <f t="array" ref="W8104">IF(SUM(LEN(B8104:V8104))=0,"",IF(OR(OR(ISBLANK(F8104),SUM(LEN(C8104),LEN(D8104))=0),AND(NOT(E8104="Unknown"),ISBLANK(J8104)),AND(NOT(O8104="Unknown"),ISBLANK(R8104))),"Missing Information", INDEX(Table15[Entire Service Line Classification], MATCH(SUMIFS(Table15[Unique ID],Table15[System-Owned Portion],E8104,Table15[If Material Anything Other than "Lead" in Column E,Was Material Ever Previously Lead?],G8104,Table15[Customer-Owned Portion],O8104),Table15[Unique ID],0),0)))</f>
        <v/>
      </c>
      <c r="X8104"/>
    </row>
    <row r="8105" spans="2:24" x14ac:dyDescent="0.35">
      <c r="B8105" s="146"/>
      <c r="C8105" s="31"/>
      <c r="D8105" s="31"/>
      <c r="E8105" s="44"/>
      <c r="F8105" s="43"/>
      <c r="G8105" s="84"/>
      <c r="H8105" s="31"/>
      <c r="I8105" s="207"/>
      <c r="J8105" s="84"/>
      <c r="K8105" s="31"/>
      <c r="L8105" s="31"/>
      <c r="M8105" s="169"/>
      <c r="N8105" s="148"/>
      <c r="O8105" s="106"/>
      <c r="P8105" s="43"/>
      <c r="Q8105" s="207"/>
      <c r="R8105" s="84"/>
      <c r="S8105" s="31"/>
      <c r="T8105" s="31"/>
      <c r="U8105" s="169"/>
      <c r="V8105" s="150"/>
      <c r="W8105" s="141" t="str" cm="1">
        <f t="array" ref="W8105">IF(SUM(LEN(B8105:V8105))=0,"",IF(OR(OR(ISBLANK(F8105),SUM(LEN(C8105),LEN(D8105))=0),AND(NOT(E8105="Unknown"),ISBLANK(J8105)),AND(NOT(O8105="Unknown"),ISBLANK(R8105))),"Missing Information", INDEX(Table15[Entire Service Line Classification], MATCH(SUMIFS(Table15[Unique ID],Table15[System-Owned Portion],E8105,Table15[If Material Anything Other than "Lead" in Column E,Was Material Ever Previously Lead?],G8105,Table15[Customer-Owned Portion],O8105),Table15[Unique ID],0),0)))</f>
        <v/>
      </c>
      <c r="X8105"/>
    </row>
    <row r="8106" spans="2:24" x14ac:dyDescent="0.35">
      <c r="B8106" s="146"/>
      <c r="C8106" s="31"/>
      <c r="D8106" s="31"/>
      <c r="E8106" s="44"/>
      <c r="F8106" s="43"/>
      <c r="G8106" s="84"/>
      <c r="H8106" s="31"/>
      <c r="I8106" s="207"/>
      <c r="J8106" s="84"/>
      <c r="K8106" s="31"/>
      <c r="L8106" s="31"/>
      <c r="M8106" s="169"/>
      <c r="N8106" s="148"/>
      <c r="O8106" s="106"/>
      <c r="P8106" s="43"/>
      <c r="Q8106" s="207"/>
      <c r="R8106" s="84"/>
      <c r="S8106" s="31"/>
      <c r="T8106" s="31"/>
      <c r="U8106" s="169"/>
      <c r="V8106" s="150"/>
      <c r="W8106" s="141" t="str" cm="1">
        <f t="array" ref="W8106">IF(SUM(LEN(B8106:V8106))=0,"",IF(OR(OR(ISBLANK(F8106),SUM(LEN(C8106),LEN(D8106))=0),AND(NOT(E8106="Unknown"),ISBLANK(J8106)),AND(NOT(O8106="Unknown"),ISBLANK(R8106))),"Missing Information", INDEX(Table15[Entire Service Line Classification], MATCH(SUMIFS(Table15[Unique ID],Table15[System-Owned Portion],E8106,Table15[If Material Anything Other than "Lead" in Column E,Was Material Ever Previously Lead?],G8106,Table15[Customer-Owned Portion],O8106),Table15[Unique ID],0),0)))</f>
        <v/>
      </c>
      <c r="X8106"/>
    </row>
    <row r="8107" spans="2:24" x14ac:dyDescent="0.35">
      <c r="B8107" s="146"/>
      <c r="C8107" s="31"/>
      <c r="D8107" s="31"/>
      <c r="E8107" s="44"/>
      <c r="F8107" s="43"/>
      <c r="G8107" s="84"/>
      <c r="H8107" s="31"/>
      <c r="I8107" s="207"/>
      <c r="J8107" s="84"/>
      <c r="K8107" s="31"/>
      <c r="L8107" s="31"/>
      <c r="M8107" s="169"/>
      <c r="N8107" s="148"/>
      <c r="O8107" s="106"/>
      <c r="P8107" s="43"/>
      <c r="Q8107" s="207"/>
      <c r="R8107" s="84"/>
      <c r="S8107" s="31"/>
      <c r="T8107" s="31"/>
      <c r="U8107" s="169"/>
      <c r="V8107" s="150"/>
      <c r="W8107" s="141" t="str" cm="1">
        <f t="array" ref="W8107">IF(SUM(LEN(B8107:V8107))=0,"",IF(OR(OR(ISBLANK(F8107),SUM(LEN(C8107),LEN(D8107))=0),AND(NOT(E8107="Unknown"),ISBLANK(J8107)),AND(NOT(O8107="Unknown"),ISBLANK(R8107))),"Missing Information", INDEX(Table15[Entire Service Line Classification], MATCH(SUMIFS(Table15[Unique ID],Table15[System-Owned Portion],E8107,Table15[If Material Anything Other than "Lead" in Column E,Was Material Ever Previously Lead?],G8107,Table15[Customer-Owned Portion],O8107),Table15[Unique ID],0),0)))</f>
        <v/>
      </c>
      <c r="X8107"/>
    </row>
    <row r="8108" spans="2:24" x14ac:dyDescent="0.35">
      <c r="B8108" s="146"/>
      <c r="C8108" s="31"/>
      <c r="D8108" s="31"/>
      <c r="E8108" s="44"/>
      <c r="F8108" s="43"/>
      <c r="G8108" s="84"/>
      <c r="H8108" s="31"/>
      <c r="I8108" s="207"/>
      <c r="J8108" s="84"/>
      <c r="K8108" s="31"/>
      <c r="L8108" s="31"/>
      <c r="M8108" s="169"/>
      <c r="N8108" s="148"/>
      <c r="O8108" s="106"/>
      <c r="P8108" s="43"/>
      <c r="Q8108" s="207"/>
      <c r="R8108" s="84"/>
      <c r="S8108" s="31"/>
      <c r="T8108" s="31"/>
      <c r="U8108" s="169"/>
      <c r="V8108" s="150"/>
      <c r="W8108" s="141" t="str" cm="1">
        <f t="array" ref="W8108">IF(SUM(LEN(B8108:V8108))=0,"",IF(OR(OR(ISBLANK(F8108),SUM(LEN(C8108),LEN(D8108))=0),AND(NOT(E8108="Unknown"),ISBLANK(J8108)),AND(NOT(O8108="Unknown"),ISBLANK(R8108))),"Missing Information", INDEX(Table15[Entire Service Line Classification], MATCH(SUMIFS(Table15[Unique ID],Table15[System-Owned Portion],E8108,Table15[If Material Anything Other than "Lead" in Column E,Was Material Ever Previously Lead?],G8108,Table15[Customer-Owned Portion],O8108),Table15[Unique ID],0),0)))</f>
        <v/>
      </c>
      <c r="X8108"/>
    </row>
    <row r="8109" spans="2:24" x14ac:dyDescent="0.35">
      <c r="B8109" s="146"/>
      <c r="C8109" s="31"/>
      <c r="D8109" s="31"/>
      <c r="E8109" s="44"/>
      <c r="F8109" s="43"/>
      <c r="G8109" s="84"/>
      <c r="H8109" s="31"/>
      <c r="I8109" s="207"/>
      <c r="J8109" s="84"/>
      <c r="K8109" s="31"/>
      <c r="L8109" s="31"/>
      <c r="M8109" s="169"/>
      <c r="N8109" s="148"/>
      <c r="O8109" s="106"/>
      <c r="P8109" s="43"/>
      <c r="Q8109" s="207"/>
      <c r="R8109" s="84"/>
      <c r="S8109" s="31"/>
      <c r="T8109" s="31"/>
      <c r="U8109" s="169"/>
      <c r="V8109" s="150"/>
      <c r="W8109" s="141" t="str" cm="1">
        <f t="array" ref="W8109">IF(SUM(LEN(B8109:V8109))=0,"",IF(OR(OR(ISBLANK(F8109),SUM(LEN(C8109),LEN(D8109))=0),AND(NOT(E8109="Unknown"),ISBLANK(J8109)),AND(NOT(O8109="Unknown"),ISBLANK(R8109))),"Missing Information", INDEX(Table15[Entire Service Line Classification], MATCH(SUMIFS(Table15[Unique ID],Table15[System-Owned Portion],E8109,Table15[If Material Anything Other than "Lead" in Column E,Was Material Ever Previously Lead?],G8109,Table15[Customer-Owned Portion],O8109),Table15[Unique ID],0),0)))</f>
        <v/>
      </c>
      <c r="X8109"/>
    </row>
    <row r="8110" spans="2:24" x14ac:dyDescent="0.35">
      <c r="B8110" s="146"/>
      <c r="C8110" s="31"/>
      <c r="D8110" s="31"/>
      <c r="E8110" s="44"/>
      <c r="F8110" s="43"/>
      <c r="G8110" s="84"/>
      <c r="H8110" s="31"/>
      <c r="I8110" s="207"/>
      <c r="J8110" s="84"/>
      <c r="K8110" s="31"/>
      <c r="L8110" s="31"/>
      <c r="M8110" s="169"/>
      <c r="N8110" s="148"/>
      <c r="O8110" s="106"/>
      <c r="P8110" s="43"/>
      <c r="Q8110" s="207"/>
      <c r="R8110" s="84"/>
      <c r="S8110" s="31"/>
      <c r="T8110" s="31"/>
      <c r="U8110" s="169"/>
      <c r="V8110" s="150"/>
      <c r="W8110" s="141" t="str" cm="1">
        <f t="array" ref="W8110">IF(SUM(LEN(B8110:V8110))=0,"",IF(OR(OR(ISBLANK(F8110),SUM(LEN(C8110),LEN(D8110))=0),AND(NOT(E8110="Unknown"),ISBLANK(J8110)),AND(NOT(O8110="Unknown"),ISBLANK(R8110))),"Missing Information", INDEX(Table15[Entire Service Line Classification], MATCH(SUMIFS(Table15[Unique ID],Table15[System-Owned Portion],E8110,Table15[If Material Anything Other than "Lead" in Column E,Was Material Ever Previously Lead?],G8110,Table15[Customer-Owned Portion],O8110),Table15[Unique ID],0),0)))</f>
        <v/>
      </c>
      <c r="X8110"/>
    </row>
    <row r="8111" spans="2:24" x14ac:dyDescent="0.35">
      <c r="B8111" s="146"/>
      <c r="C8111" s="31"/>
      <c r="D8111" s="31"/>
      <c r="E8111" s="44"/>
      <c r="F8111" s="43"/>
      <c r="G8111" s="84"/>
      <c r="H8111" s="31"/>
      <c r="I8111" s="207"/>
      <c r="J8111" s="84"/>
      <c r="K8111" s="31"/>
      <c r="L8111" s="31"/>
      <c r="M8111" s="169"/>
      <c r="N8111" s="148"/>
      <c r="O8111" s="106"/>
      <c r="P8111" s="43"/>
      <c r="Q8111" s="207"/>
      <c r="R8111" s="84"/>
      <c r="S8111" s="31"/>
      <c r="T8111" s="31"/>
      <c r="U8111" s="169"/>
      <c r="V8111" s="150"/>
      <c r="W8111" s="141" t="str" cm="1">
        <f t="array" ref="W8111">IF(SUM(LEN(B8111:V8111))=0,"",IF(OR(OR(ISBLANK(F8111),SUM(LEN(C8111),LEN(D8111))=0),AND(NOT(E8111="Unknown"),ISBLANK(J8111)),AND(NOT(O8111="Unknown"),ISBLANK(R8111))),"Missing Information", INDEX(Table15[Entire Service Line Classification], MATCH(SUMIFS(Table15[Unique ID],Table15[System-Owned Portion],E8111,Table15[If Material Anything Other than "Lead" in Column E,Was Material Ever Previously Lead?],G8111,Table15[Customer-Owned Portion],O8111),Table15[Unique ID],0),0)))</f>
        <v/>
      </c>
      <c r="X8111"/>
    </row>
    <row r="8112" spans="2:24" x14ac:dyDescent="0.35">
      <c r="B8112" s="146"/>
      <c r="C8112" s="31"/>
      <c r="D8112" s="31"/>
      <c r="E8112" s="44"/>
      <c r="F8112" s="43"/>
      <c r="G8112" s="84"/>
      <c r="H8112" s="31"/>
      <c r="I8112" s="207"/>
      <c r="J8112" s="84"/>
      <c r="K8112" s="31"/>
      <c r="L8112" s="31"/>
      <c r="M8112" s="169"/>
      <c r="N8112" s="148"/>
      <c r="O8112" s="106"/>
      <c r="P8112" s="43"/>
      <c r="Q8112" s="207"/>
      <c r="R8112" s="84"/>
      <c r="S8112" s="31"/>
      <c r="T8112" s="31"/>
      <c r="U8112" s="169"/>
      <c r="V8112" s="150"/>
      <c r="W8112" s="141" t="str" cm="1">
        <f t="array" ref="W8112">IF(SUM(LEN(B8112:V8112))=0,"",IF(OR(OR(ISBLANK(F8112),SUM(LEN(C8112),LEN(D8112))=0),AND(NOT(E8112="Unknown"),ISBLANK(J8112)),AND(NOT(O8112="Unknown"),ISBLANK(R8112))),"Missing Information", INDEX(Table15[Entire Service Line Classification], MATCH(SUMIFS(Table15[Unique ID],Table15[System-Owned Portion],E8112,Table15[If Material Anything Other than "Lead" in Column E,Was Material Ever Previously Lead?],G8112,Table15[Customer-Owned Portion],O8112),Table15[Unique ID],0),0)))</f>
        <v/>
      </c>
      <c r="X8112"/>
    </row>
    <row r="8113" spans="2:24" x14ac:dyDescent="0.35">
      <c r="B8113" s="146"/>
      <c r="C8113" s="31"/>
      <c r="D8113" s="31"/>
      <c r="E8113" s="44"/>
      <c r="F8113" s="43"/>
      <c r="G8113" s="84"/>
      <c r="H8113" s="31"/>
      <c r="I8113" s="207"/>
      <c r="J8113" s="84"/>
      <c r="K8113" s="31"/>
      <c r="L8113" s="31"/>
      <c r="M8113" s="169"/>
      <c r="N8113" s="148"/>
      <c r="O8113" s="106"/>
      <c r="P8113" s="43"/>
      <c r="Q8113" s="207"/>
      <c r="R8113" s="84"/>
      <c r="S8113" s="31"/>
      <c r="T8113" s="31"/>
      <c r="U8113" s="169"/>
      <c r="V8113" s="150"/>
      <c r="W8113" s="141" t="str" cm="1">
        <f t="array" ref="W8113">IF(SUM(LEN(B8113:V8113))=0,"",IF(OR(OR(ISBLANK(F8113),SUM(LEN(C8113),LEN(D8113))=0),AND(NOT(E8113="Unknown"),ISBLANK(J8113)),AND(NOT(O8113="Unknown"),ISBLANK(R8113))),"Missing Information", INDEX(Table15[Entire Service Line Classification], MATCH(SUMIFS(Table15[Unique ID],Table15[System-Owned Portion],E8113,Table15[If Material Anything Other than "Lead" in Column E,Was Material Ever Previously Lead?],G8113,Table15[Customer-Owned Portion],O8113),Table15[Unique ID],0),0)))</f>
        <v/>
      </c>
      <c r="X8113"/>
    </row>
    <row r="8114" spans="2:24" x14ac:dyDescent="0.35">
      <c r="B8114" s="146"/>
      <c r="C8114" s="31"/>
      <c r="D8114" s="31"/>
      <c r="E8114" s="44"/>
      <c r="F8114" s="43"/>
      <c r="G8114" s="84"/>
      <c r="H8114" s="31"/>
      <c r="I8114" s="207"/>
      <c r="J8114" s="84"/>
      <c r="K8114" s="31"/>
      <c r="L8114" s="31"/>
      <c r="M8114" s="169"/>
      <c r="N8114" s="148"/>
      <c r="O8114" s="106"/>
      <c r="P8114" s="43"/>
      <c r="Q8114" s="207"/>
      <c r="R8114" s="84"/>
      <c r="S8114" s="31"/>
      <c r="T8114" s="31"/>
      <c r="U8114" s="169"/>
      <c r="V8114" s="150"/>
      <c r="W8114" s="141" t="str" cm="1">
        <f t="array" ref="W8114">IF(SUM(LEN(B8114:V8114))=0,"",IF(OR(OR(ISBLANK(F8114),SUM(LEN(C8114),LEN(D8114))=0),AND(NOT(E8114="Unknown"),ISBLANK(J8114)),AND(NOT(O8114="Unknown"),ISBLANK(R8114))),"Missing Information", INDEX(Table15[Entire Service Line Classification], MATCH(SUMIFS(Table15[Unique ID],Table15[System-Owned Portion],E8114,Table15[If Material Anything Other than "Lead" in Column E,Was Material Ever Previously Lead?],G8114,Table15[Customer-Owned Portion],O8114),Table15[Unique ID],0),0)))</f>
        <v/>
      </c>
      <c r="X8114"/>
    </row>
    <row r="8115" spans="2:24" x14ac:dyDescent="0.35">
      <c r="B8115" s="146"/>
      <c r="C8115" s="31"/>
      <c r="D8115" s="31"/>
      <c r="E8115" s="44"/>
      <c r="F8115" s="43"/>
      <c r="G8115" s="84"/>
      <c r="H8115" s="31"/>
      <c r="I8115" s="207"/>
      <c r="J8115" s="84"/>
      <c r="K8115" s="31"/>
      <c r="L8115" s="31"/>
      <c r="M8115" s="169"/>
      <c r="N8115" s="148"/>
      <c r="O8115" s="106"/>
      <c r="P8115" s="43"/>
      <c r="Q8115" s="207"/>
      <c r="R8115" s="84"/>
      <c r="S8115" s="31"/>
      <c r="T8115" s="31"/>
      <c r="U8115" s="169"/>
      <c r="V8115" s="150"/>
      <c r="W8115" s="141" t="str" cm="1">
        <f t="array" ref="W8115">IF(SUM(LEN(B8115:V8115))=0,"",IF(OR(OR(ISBLANK(F8115),SUM(LEN(C8115),LEN(D8115))=0),AND(NOT(E8115="Unknown"),ISBLANK(J8115)),AND(NOT(O8115="Unknown"),ISBLANK(R8115))),"Missing Information", INDEX(Table15[Entire Service Line Classification], MATCH(SUMIFS(Table15[Unique ID],Table15[System-Owned Portion],E8115,Table15[If Material Anything Other than "Lead" in Column E,Was Material Ever Previously Lead?],G8115,Table15[Customer-Owned Portion],O8115),Table15[Unique ID],0),0)))</f>
        <v/>
      </c>
      <c r="X8115"/>
    </row>
    <row r="8116" spans="2:24" x14ac:dyDescent="0.35">
      <c r="B8116" s="146"/>
      <c r="C8116" s="31"/>
      <c r="D8116" s="31"/>
      <c r="E8116" s="44"/>
      <c r="F8116" s="43"/>
      <c r="G8116" s="84"/>
      <c r="H8116" s="31"/>
      <c r="I8116" s="207"/>
      <c r="J8116" s="84"/>
      <c r="K8116" s="31"/>
      <c r="L8116" s="31"/>
      <c r="M8116" s="169"/>
      <c r="N8116" s="148"/>
      <c r="O8116" s="106"/>
      <c r="P8116" s="43"/>
      <c r="Q8116" s="207"/>
      <c r="R8116" s="84"/>
      <c r="S8116" s="31"/>
      <c r="T8116" s="31"/>
      <c r="U8116" s="169"/>
      <c r="V8116" s="150"/>
      <c r="W8116" s="141" t="str" cm="1">
        <f t="array" ref="W8116">IF(SUM(LEN(B8116:V8116))=0,"",IF(OR(OR(ISBLANK(F8116),SUM(LEN(C8116),LEN(D8116))=0),AND(NOT(E8116="Unknown"),ISBLANK(J8116)),AND(NOT(O8116="Unknown"),ISBLANK(R8116))),"Missing Information", INDEX(Table15[Entire Service Line Classification], MATCH(SUMIFS(Table15[Unique ID],Table15[System-Owned Portion],E8116,Table15[If Material Anything Other than "Lead" in Column E,Was Material Ever Previously Lead?],G8116,Table15[Customer-Owned Portion],O8116),Table15[Unique ID],0),0)))</f>
        <v/>
      </c>
      <c r="X8116"/>
    </row>
    <row r="8117" spans="2:24" x14ac:dyDescent="0.35">
      <c r="B8117" s="146"/>
      <c r="C8117" s="31"/>
      <c r="D8117" s="31"/>
      <c r="E8117" s="44"/>
      <c r="F8117" s="43"/>
      <c r="G8117" s="84"/>
      <c r="H8117" s="31"/>
      <c r="I8117" s="207"/>
      <c r="J8117" s="84"/>
      <c r="K8117" s="31"/>
      <c r="L8117" s="31"/>
      <c r="M8117" s="169"/>
      <c r="N8117" s="148"/>
      <c r="O8117" s="106"/>
      <c r="P8117" s="43"/>
      <c r="Q8117" s="207"/>
      <c r="R8117" s="84"/>
      <c r="S8117" s="31"/>
      <c r="T8117" s="31"/>
      <c r="U8117" s="169"/>
      <c r="V8117" s="150"/>
      <c r="W8117" s="141" t="str" cm="1">
        <f t="array" ref="W8117">IF(SUM(LEN(B8117:V8117))=0,"",IF(OR(OR(ISBLANK(F8117),SUM(LEN(C8117),LEN(D8117))=0),AND(NOT(E8117="Unknown"),ISBLANK(J8117)),AND(NOT(O8117="Unknown"),ISBLANK(R8117))),"Missing Information", INDEX(Table15[Entire Service Line Classification], MATCH(SUMIFS(Table15[Unique ID],Table15[System-Owned Portion],E8117,Table15[If Material Anything Other than "Lead" in Column E,Was Material Ever Previously Lead?],G8117,Table15[Customer-Owned Portion],O8117),Table15[Unique ID],0),0)))</f>
        <v/>
      </c>
      <c r="X8117"/>
    </row>
    <row r="8118" spans="2:24" x14ac:dyDescent="0.35">
      <c r="B8118" s="146"/>
      <c r="C8118" s="31"/>
      <c r="D8118" s="31"/>
      <c r="E8118" s="44"/>
      <c r="F8118" s="43"/>
      <c r="G8118" s="84"/>
      <c r="H8118" s="31"/>
      <c r="I8118" s="207"/>
      <c r="J8118" s="84"/>
      <c r="K8118" s="31"/>
      <c r="L8118" s="31"/>
      <c r="M8118" s="169"/>
      <c r="N8118" s="148"/>
      <c r="O8118" s="106"/>
      <c r="P8118" s="43"/>
      <c r="Q8118" s="207"/>
      <c r="R8118" s="84"/>
      <c r="S8118" s="31"/>
      <c r="T8118" s="31"/>
      <c r="U8118" s="169"/>
      <c r="V8118" s="150"/>
      <c r="W8118" s="141" t="str" cm="1">
        <f t="array" ref="W8118">IF(SUM(LEN(B8118:V8118))=0,"",IF(OR(OR(ISBLANK(F8118),SUM(LEN(C8118),LEN(D8118))=0),AND(NOT(E8118="Unknown"),ISBLANK(J8118)),AND(NOT(O8118="Unknown"),ISBLANK(R8118))),"Missing Information", INDEX(Table15[Entire Service Line Classification], MATCH(SUMIFS(Table15[Unique ID],Table15[System-Owned Portion],E8118,Table15[If Material Anything Other than "Lead" in Column E,Was Material Ever Previously Lead?],G8118,Table15[Customer-Owned Portion],O8118),Table15[Unique ID],0),0)))</f>
        <v/>
      </c>
      <c r="X8118"/>
    </row>
    <row r="8119" spans="2:24" x14ac:dyDescent="0.35">
      <c r="B8119" s="146"/>
      <c r="C8119" s="31"/>
      <c r="D8119" s="31"/>
      <c r="E8119" s="44"/>
      <c r="F8119" s="43"/>
      <c r="G8119" s="84"/>
      <c r="H8119" s="31"/>
      <c r="I8119" s="207"/>
      <c r="J8119" s="84"/>
      <c r="K8119" s="31"/>
      <c r="L8119" s="31"/>
      <c r="M8119" s="169"/>
      <c r="N8119" s="148"/>
      <c r="O8119" s="106"/>
      <c r="P8119" s="43"/>
      <c r="Q8119" s="207"/>
      <c r="R8119" s="84"/>
      <c r="S8119" s="31"/>
      <c r="T8119" s="31"/>
      <c r="U8119" s="169"/>
      <c r="V8119" s="150"/>
      <c r="W8119" s="141" t="str" cm="1">
        <f t="array" ref="W8119">IF(SUM(LEN(B8119:V8119))=0,"",IF(OR(OR(ISBLANK(F8119),SUM(LEN(C8119),LEN(D8119))=0),AND(NOT(E8119="Unknown"),ISBLANK(J8119)),AND(NOT(O8119="Unknown"),ISBLANK(R8119))),"Missing Information", INDEX(Table15[Entire Service Line Classification], MATCH(SUMIFS(Table15[Unique ID],Table15[System-Owned Portion],E8119,Table15[If Material Anything Other than "Lead" in Column E,Was Material Ever Previously Lead?],G8119,Table15[Customer-Owned Portion],O8119),Table15[Unique ID],0),0)))</f>
        <v/>
      </c>
      <c r="X8119"/>
    </row>
    <row r="8120" spans="2:24" x14ac:dyDescent="0.35">
      <c r="B8120" s="146"/>
      <c r="C8120" s="31"/>
      <c r="D8120" s="31"/>
      <c r="E8120" s="44"/>
      <c r="F8120" s="43"/>
      <c r="G8120" s="84"/>
      <c r="H8120" s="31"/>
      <c r="I8120" s="207"/>
      <c r="J8120" s="84"/>
      <c r="K8120" s="31"/>
      <c r="L8120" s="31"/>
      <c r="M8120" s="169"/>
      <c r="N8120" s="148"/>
      <c r="O8120" s="106"/>
      <c r="P8120" s="43"/>
      <c r="Q8120" s="207"/>
      <c r="R8120" s="84"/>
      <c r="S8120" s="31"/>
      <c r="T8120" s="31"/>
      <c r="U8120" s="169"/>
      <c r="V8120" s="150"/>
      <c r="W8120" s="141" t="str" cm="1">
        <f t="array" ref="W8120">IF(SUM(LEN(B8120:V8120))=0,"",IF(OR(OR(ISBLANK(F8120),SUM(LEN(C8120),LEN(D8120))=0),AND(NOT(E8120="Unknown"),ISBLANK(J8120)),AND(NOT(O8120="Unknown"),ISBLANK(R8120))),"Missing Information", INDEX(Table15[Entire Service Line Classification], MATCH(SUMIFS(Table15[Unique ID],Table15[System-Owned Portion],E8120,Table15[If Material Anything Other than "Lead" in Column E,Was Material Ever Previously Lead?],G8120,Table15[Customer-Owned Portion],O8120),Table15[Unique ID],0),0)))</f>
        <v/>
      </c>
      <c r="X8120"/>
    </row>
    <row r="8121" spans="2:24" x14ac:dyDescent="0.35">
      <c r="B8121" s="146"/>
      <c r="C8121" s="31"/>
      <c r="D8121" s="31"/>
      <c r="E8121" s="44"/>
      <c r="F8121" s="43"/>
      <c r="G8121" s="84"/>
      <c r="H8121" s="31"/>
      <c r="I8121" s="207"/>
      <c r="J8121" s="84"/>
      <c r="K8121" s="31"/>
      <c r="L8121" s="31"/>
      <c r="M8121" s="169"/>
      <c r="N8121" s="148"/>
      <c r="O8121" s="106"/>
      <c r="P8121" s="43"/>
      <c r="Q8121" s="207"/>
      <c r="R8121" s="84"/>
      <c r="S8121" s="31"/>
      <c r="T8121" s="31"/>
      <c r="U8121" s="169"/>
      <c r="V8121" s="150"/>
      <c r="W8121" s="141" t="str" cm="1">
        <f t="array" ref="W8121">IF(SUM(LEN(B8121:V8121))=0,"",IF(OR(OR(ISBLANK(F8121),SUM(LEN(C8121),LEN(D8121))=0),AND(NOT(E8121="Unknown"),ISBLANK(J8121)),AND(NOT(O8121="Unknown"),ISBLANK(R8121))),"Missing Information", INDEX(Table15[Entire Service Line Classification], MATCH(SUMIFS(Table15[Unique ID],Table15[System-Owned Portion],E8121,Table15[If Material Anything Other than "Lead" in Column E,Was Material Ever Previously Lead?],G8121,Table15[Customer-Owned Portion],O8121),Table15[Unique ID],0),0)))</f>
        <v/>
      </c>
      <c r="X8121"/>
    </row>
    <row r="8122" spans="2:24" x14ac:dyDescent="0.35">
      <c r="B8122" s="146"/>
      <c r="C8122" s="31"/>
      <c r="D8122" s="31"/>
      <c r="E8122" s="44"/>
      <c r="F8122" s="43"/>
      <c r="G8122" s="84"/>
      <c r="H8122" s="31"/>
      <c r="I8122" s="207"/>
      <c r="J8122" s="84"/>
      <c r="K8122" s="31"/>
      <c r="L8122" s="31"/>
      <c r="M8122" s="169"/>
      <c r="N8122" s="148"/>
      <c r="O8122" s="106"/>
      <c r="P8122" s="43"/>
      <c r="Q8122" s="207"/>
      <c r="R8122" s="84"/>
      <c r="S8122" s="31"/>
      <c r="T8122" s="31"/>
      <c r="U8122" s="169"/>
      <c r="V8122" s="150"/>
      <c r="W8122" s="141" t="str" cm="1">
        <f t="array" ref="W8122">IF(SUM(LEN(B8122:V8122))=0,"",IF(OR(OR(ISBLANK(F8122),SUM(LEN(C8122),LEN(D8122))=0),AND(NOT(E8122="Unknown"),ISBLANK(J8122)),AND(NOT(O8122="Unknown"),ISBLANK(R8122))),"Missing Information", INDEX(Table15[Entire Service Line Classification], MATCH(SUMIFS(Table15[Unique ID],Table15[System-Owned Portion],E8122,Table15[If Material Anything Other than "Lead" in Column E,Was Material Ever Previously Lead?],G8122,Table15[Customer-Owned Portion],O8122),Table15[Unique ID],0),0)))</f>
        <v/>
      </c>
      <c r="X8122"/>
    </row>
    <row r="8123" spans="2:24" x14ac:dyDescent="0.35">
      <c r="B8123" s="146"/>
      <c r="C8123" s="31"/>
      <c r="D8123" s="31"/>
      <c r="E8123" s="44"/>
      <c r="F8123" s="43"/>
      <c r="G8123" s="84"/>
      <c r="H8123" s="31"/>
      <c r="I8123" s="207"/>
      <c r="J8123" s="84"/>
      <c r="K8123" s="31"/>
      <c r="L8123" s="31"/>
      <c r="M8123" s="169"/>
      <c r="N8123" s="148"/>
      <c r="O8123" s="106"/>
      <c r="P8123" s="43"/>
      <c r="Q8123" s="207"/>
      <c r="R8123" s="84"/>
      <c r="S8123" s="31"/>
      <c r="T8123" s="31"/>
      <c r="U8123" s="169"/>
      <c r="V8123" s="150"/>
      <c r="W8123" s="141" t="str" cm="1">
        <f t="array" ref="W8123">IF(SUM(LEN(B8123:V8123))=0,"",IF(OR(OR(ISBLANK(F8123),SUM(LEN(C8123),LEN(D8123))=0),AND(NOT(E8123="Unknown"),ISBLANK(J8123)),AND(NOT(O8123="Unknown"),ISBLANK(R8123))),"Missing Information", INDEX(Table15[Entire Service Line Classification], MATCH(SUMIFS(Table15[Unique ID],Table15[System-Owned Portion],E8123,Table15[If Material Anything Other than "Lead" in Column E,Was Material Ever Previously Lead?],G8123,Table15[Customer-Owned Portion],O8123),Table15[Unique ID],0),0)))</f>
        <v/>
      </c>
      <c r="X8123"/>
    </row>
    <row r="8124" spans="2:24" x14ac:dyDescent="0.35">
      <c r="B8124" s="146"/>
      <c r="C8124" s="31"/>
      <c r="D8124" s="31"/>
      <c r="E8124" s="44"/>
      <c r="F8124" s="43"/>
      <c r="G8124" s="84"/>
      <c r="H8124" s="31"/>
      <c r="I8124" s="207"/>
      <c r="J8124" s="84"/>
      <c r="K8124" s="31"/>
      <c r="L8124" s="31"/>
      <c r="M8124" s="169"/>
      <c r="N8124" s="148"/>
      <c r="O8124" s="106"/>
      <c r="P8124" s="43"/>
      <c r="Q8124" s="207"/>
      <c r="R8124" s="84"/>
      <c r="S8124" s="31"/>
      <c r="T8124" s="31"/>
      <c r="U8124" s="169"/>
      <c r="V8124" s="150"/>
      <c r="W8124" s="141" t="str" cm="1">
        <f t="array" ref="W8124">IF(SUM(LEN(B8124:V8124))=0,"",IF(OR(OR(ISBLANK(F8124),SUM(LEN(C8124),LEN(D8124))=0),AND(NOT(E8124="Unknown"),ISBLANK(J8124)),AND(NOT(O8124="Unknown"),ISBLANK(R8124))),"Missing Information", INDEX(Table15[Entire Service Line Classification], MATCH(SUMIFS(Table15[Unique ID],Table15[System-Owned Portion],E8124,Table15[If Material Anything Other than "Lead" in Column E,Was Material Ever Previously Lead?],G8124,Table15[Customer-Owned Portion],O8124),Table15[Unique ID],0),0)))</f>
        <v/>
      </c>
      <c r="X8124"/>
    </row>
    <row r="8125" spans="2:24" x14ac:dyDescent="0.35">
      <c r="B8125" s="146"/>
      <c r="C8125" s="31"/>
      <c r="D8125" s="31"/>
      <c r="E8125" s="44"/>
      <c r="F8125" s="43"/>
      <c r="G8125" s="84"/>
      <c r="H8125" s="31"/>
      <c r="I8125" s="207"/>
      <c r="J8125" s="84"/>
      <c r="K8125" s="31"/>
      <c r="L8125" s="31"/>
      <c r="M8125" s="169"/>
      <c r="N8125" s="148"/>
      <c r="O8125" s="106"/>
      <c r="P8125" s="43"/>
      <c r="Q8125" s="207"/>
      <c r="R8125" s="84"/>
      <c r="S8125" s="31"/>
      <c r="T8125" s="31"/>
      <c r="U8125" s="169"/>
      <c r="V8125" s="150"/>
      <c r="W8125" s="141" t="str" cm="1">
        <f t="array" ref="W8125">IF(SUM(LEN(B8125:V8125))=0,"",IF(OR(OR(ISBLANK(F8125),SUM(LEN(C8125),LEN(D8125))=0),AND(NOT(E8125="Unknown"),ISBLANK(J8125)),AND(NOT(O8125="Unknown"),ISBLANK(R8125))),"Missing Information", INDEX(Table15[Entire Service Line Classification], MATCH(SUMIFS(Table15[Unique ID],Table15[System-Owned Portion],E8125,Table15[If Material Anything Other than "Lead" in Column E,Was Material Ever Previously Lead?],G8125,Table15[Customer-Owned Portion],O8125),Table15[Unique ID],0),0)))</f>
        <v/>
      </c>
      <c r="X8125"/>
    </row>
    <row r="8126" spans="2:24" x14ac:dyDescent="0.35">
      <c r="B8126" s="146"/>
      <c r="C8126" s="31"/>
      <c r="D8126" s="31"/>
      <c r="E8126" s="44"/>
      <c r="F8126" s="43"/>
      <c r="G8126" s="84"/>
      <c r="H8126" s="31"/>
      <c r="I8126" s="207"/>
      <c r="J8126" s="84"/>
      <c r="K8126" s="31"/>
      <c r="L8126" s="31"/>
      <c r="M8126" s="169"/>
      <c r="N8126" s="148"/>
      <c r="O8126" s="106"/>
      <c r="P8126" s="43"/>
      <c r="Q8126" s="207"/>
      <c r="R8126" s="84"/>
      <c r="S8126" s="31"/>
      <c r="T8126" s="31"/>
      <c r="U8126" s="169"/>
      <c r="V8126" s="150"/>
      <c r="W8126" s="141" t="str" cm="1">
        <f t="array" ref="W8126">IF(SUM(LEN(B8126:V8126))=0,"",IF(OR(OR(ISBLANK(F8126),SUM(LEN(C8126),LEN(D8126))=0),AND(NOT(E8126="Unknown"),ISBLANK(J8126)),AND(NOT(O8126="Unknown"),ISBLANK(R8126))),"Missing Information", INDEX(Table15[Entire Service Line Classification], MATCH(SUMIFS(Table15[Unique ID],Table15[System-Owned Portion],E8126,Table15[If Material Anything Other than "Lead" in Column E,Was Material Ever Previously Lead?],G8126,Table15[Customer-Owned Portion],O8126),Table15[Unique ID],0),0)))</f>
        <v/>
      </c>
      <c r="X8126"/>
    </row>
    <row r="8127" spans="2:24" x14ac:dyDescent="0.35">
      <c r="B8127" s="146"/>
      <c r="C8127" s="31"/>
      <c r="D8127" s="31"/>
      <c r="E8127" s="44"/>
      <c r="F8127" s="43"/>
      <c r="G8127" s="84"/>
      <c r="H8127" s="31"/>
      <c r="I8127" s="207"/>
      <c r="J8127" s="84"/>
      <c r="K8127" s="31"/>
      <c r="L8127" s="31"/>
      <c r="M8127" s="169"/>
      <c r="N8127" s="148"/>
      <c r="O8127" s="106"/>
      <c r="P8127" s="43"/>
      <c r="Q8127" s="207"/>
      <c r="R8127" s="84"/>
      <c r="S8127" s="31"/>
      <c r="T8127" s="31"/>
      <c r="U8127" s="169"/>
      <c r="V8127" s="150"/>
      <c r="W8127" s="141" t="str" cm="1">
        <f t="array" ref="W8127">IF(SUM(LEN(B8127:V8127))=0,"",IF(OR(OR(ISBLANK(F8127),SUM(LEN(C8127),LEN(D8127))=0),AND(NOT(E8127="Unknown"),ISBLANK(J8127)),AND(NOT(O8127="Unknown"),ISBLANK(R8127))),"Missing Information", INDEX(Table15[Entire Service Line Classification], MATCH(SUMIFS(Table15[Unique ID],Table15[System-Owned Portion],E8127,Table15[If Material Anything Other than "Lead" in Column E,Was Material Ever Previously Lead?],G8127,Table15[Customer-Owned Portion],O8127),Table15[Unique ID],0),0)))</f>
        <v/>
      </c>
      <c r="X8127"/>
    </row>
    <row r="8128" spans="2:24" x14ac:dyDescent="0.35">
      <c r="B8128" s="146"/>
      <c r="C8128" s="31"/>
      <c r="D8128" s="31"/>
      <c r="E8128" s="44"/>
      <c r="F8128" s="43"/>
      <c r="G8128" s="84"/>
      <c r="H8128" s="31"/>
      <c r="I8128" s="207"/>
      <c r="J8128" s="84"/>
      <c r="K8128" s="31"/>
      <c r="L8128" s="31"/>
      <c r="M8128" s="169"/>
      <c r="N8128" s="148"/>
      <c r="O8128" s="106"/>
      <c r="P8128" s="43"/>
      <c r="Q8128" s="207"/>
      <c r="R8128" s="84"/>
      <c r="S8128" s="31"/>
      <c r="T8128" s="31"/>
      <c r="U8128" s="169"/>
      <c r="V8128" s="150"/>
      <c r="W8128" s="141" t="str" cm="1">
        <f t="array" ref="W8128">IF(SUM(LEN(B8128:V8128))=0,"",IF(OR(OR(ISBLANK(F8128),SUM(LEN(C8128),LEN(D8128))=0),AND(NOT(E8128="Unknown"),ISBLANK(J8128)),AND(NOT(O8128="Unknown"),ISBLANK(R8128))),"Missing Information", INDEX(Table15[Entire Service Line Classification], MATCH(SUMIFS(Table15[Unique ID],Table15[System-Owned Portion],E8128,Table15[If Material Anything Other than "Lead" in Column E,Was Material Ever Previously Lead?],G8128,Table15[Customer-Owned Portion],O8128),Table15[Unique ID],0),0)))</f>
        <v/>
      </c>
      <c r="X8128"/>
    </row>
    <row r="8129" spans="2:24" x14ac:dyDescent="0.35">
      <c r="B8129" s="146"/>
      <c r="C8129" s="31"/>
      <c r="D8129" s="31"/>
      <c r="E8129" s="44"/>
      <c r="F8129" s="43"/>
      <c r="G8129" s="84"/>
      <c r="H8129" s="31"/>
      <c r="I8129" s="207"/>
      <c r="J8129" s="84"/>
      <c r="K8129" s="31"/>
      <c r="L8129" s="31"/>
      <c r="M8129" s="169"/>
      <c r="N8129" s="148"/>
      <c r="O8129" s="106"/>
      <c r="P8129" s="43"/>
      <c r="Q8129" s="207"/>
      <c r="R8129" s="84"/>
      <c r="S8129" s="31"/>
      <c r="T8129" s="31"/>
      <c r="U8129" s="169"/>
      <c r="V8129" s="150"/>
      <c r="W8129" s="141" t="str" cm="1">
        <f t="array" ref="W8129">IF(SUM(LEN(B8129:V8129))=0,"",IF(OR(OR(ISBLANK(F8129),SUM(LEN(C8129),LEN(D8129))=0),AND(NOT(E8129="Unknown"),ISBLANK(J8129)),AND(NOT(O8129="Unknown"),ISBLANK(R8129))),"Missing Information", INDEX(Table15[Entire Service Line Classification], MATCH(SUMIFS(Table15[Unique ID],Table15[System-Owned Portion],E8129,Table15[If Material Anything Other than "Lead" in Column E,Was Material Ever Previously Lead?],G8129,Table15[Customer-Owned Portion],O8129),Table15[Unique ID],0),0)))</f>
        <v/>
      </c>
      <c r="X8129"/>
    </row>
    <row r="8130" spans="2:24" x14ac:dyDescent="0.35">
      <c r="B8130" s="146"/>
      <c r="C8130" s="31"/>
      <c r="D8130" s="31"/>
      <c r="E8130" s="44"/>
      <c r="F8130" s="43"/>
      <c r="G8130" s="84"/>
      <c r="H8130" s="31"/>
      <c r="I8130" s="207"/>
      <c r="J8130" s="84"/>
      <c r="K8130" s="31"/>
      <c r="L8130" s="31"/>
      <c r="M8130" s="169"/>
      <c r="N8130" s="148"/>
      <c r="O8130" s="106"/>
      <c r="P8130" s="43"/>
      <c r="Q8130" s="207"/>
      <c r="R8130" s="84"/>
      <c r="S8130" s="31"/>
      <c r="T8130" s="31"/>
      <c r="U8130" s="169"/>
      <c r="V8130" s="150"/>
      <c r="W8130" s="141" t="str" cm="1">
        <f t="array" ref="W8130">IF(SUM(LEN(B8130:V8130))=0,"",IF(OR(OR(ISBLANK(F8130),SUM(LEN(C8130),LEN(D8130))=0),AND(NOT(E8130="Unknown"),ISBLANK(J8130)),AND(NOT(O8130="Unknown"),ISBLANK(R8130))),"Missing Information", INDEX(Table15[Entire Service Line Classification], MATCH(SUMIFS(Table15[Unique ID],Table15[System-Owned Portion],E8130,Table15[If Material Anything Other than "Lead" in Column E,Was Material Ever Previously Lead?],G8130,Table15[Customer-Owned Portion],O8130),Table15[Unique ID],0),0)))</f>
        <v/>
      </c>
      <c r="X8130"/>
    </row>
    <row r="8131" spans="2:24" x14ac:dyDescent="0.35">
      <c r="B8131" s="146"/>
      <c r="C8131" s="31"/>
      <c r="D8131" s="31"/>
      <c r="E8131" s="44"/>
      <c r="F8131" s="43"/>
      <c r="G8131" s="84"/>
      <c r="H8131" s="31"/>
      <c r="I8131" s="207"/>
      <c r="J8131" s="84"/>
      <c r="K8131" s="31"/>
      <c r="L8131" s="31"/>
      <c r="M8131" s="169"/>
      <c r="N8131" s="148"/>
      <c r="O8131" s="106"/>
      <c r="P8131" s="43"/>
      <c r="Q8131" s="207"/>
      <c r="R8131" s="84"/>
      <c r="S8131" s="31"/>
      <c r="T8131" s="31"/>
      <c r="U8131" s="169"/>
      <c r="V8131" s="150"/>
      <c r="W8131" s="141" t="str" cm="1">
        <f t="array" ref="W8131">IF(SUM(LEN(B8131:V8131))=0,"",IF(OR(OR(ISBLANK(F8131),SUM(LEN(C8131),LEN(D8131))=0),AND(NOT(E8131="Unknown"),ISBLANK(J8131)),AND(NOT(O8131="Unknown"),ISBLANK(R8131))),"Missing Information", INDEX(Table15[Entire Service Line Classification], MATCH(SUMIFS(Table15[Unique ID],Table15[System-Owned Portion],E8131,Table15[If Material Anything Other than "Lead" in Column E,Was Material Ever Previously Lead?],G8131,Table15[Customer-Owned Portion],O8131),Table15[Unique ID],0),0)))</f>
        <v/>
      </c>
      <c r="X8131"/>
    </row>
    <row r="8132" spans="2:24" x14ac:dyDescent="0.35">
      <c r="B8132" s="146"/>
      <c r="C8132" s="31"/>
      <c r="D8132" s="31"/>
      <c r="E8132" s="44"/>
      <c r="F8132" s="43"/>
      <c r="G8132" s="84"/>
      <c r="H8132" s="31"/>
      <c r="I8132" s="207"/>
      <c r="J8132" s="84"/>
      <c r="K8132" s="31"/>
      <c r="L8132" s="31"/>
      <c r="M8132" s="169"/>
      <c r="N8132" s="148"/>
      <c r="O8132" s="106"/>
      <c r="P8132" s="43"/>
      <c r="Q8132" s="207"/>
      <c r="R8132" s="84"/>
      <c r="S8132" s="31"/>
      <c r="T8132" s="31"/>
      <c r="U8132" s="169"/>
      <c r="V8132" s="150"/>
      <c r="W8132" s="141" t="str" cm="1">
        <f t="array" ref="W8132">IF(SUM(LEN(B8132:V8132))=0,"",IF(OR(OR(ISBLANK(F8132),SUM(LEN(C8132),LEN(D8132))=0),AND(NOT(E8132="Unknown"),ISBLANK(J8132)),AND(NOT(O8132="Unknown"),ISBLANK(R8132))),"Missing Information", INDEX(Table15[Entire Service Line Classification], MATCH(SUMIFS(Table15[Unique ID],Table15[System-Owned Portion],E8132,Table15[If Material Anything Other than "Lead" in Column E,Was Material Ever Previously Lead?],G8132,Table15[Customer-Owned Portion],O8132),Table15[Unique ID],0),0)))</f>
        <v/>
      </c>
      <c r="X8132"/>
    </row>
    <row r="8133" spans="2:24" x14ac:dyDescent="0.35">
      <c r="B8133" s="146"/>
      <c r="C8133" s="31"/>
      <c r="D8133" s="31"/>
      <c r="E8133" s="44"/>
      <c r="F8133" s="43"/>
      <c r="G8133" s="84"/>
      <c r="H8133" s="31"/>
      <c r="I8133" s="207"/>
      <c r="J8133" s="84"/>
      <c r="K8133" s="31"/>
      <c r="L8133" s="31"/>
      <c r="M8133" s="169"/>
      <c r="N8133" s="148"/>
      <c r="O8133" s="106"/>
      <c r="P8133" s="43"/>
      <c r="Q8133" s="207"/>
      <c r="R8133" s="84"/>
      <c r="S8133" s="31"/>
      <c r="T8133" s="31"/>
      <c r="U8133" s="169"/>
      <c r="V8133" s="150"/>
      <c r="W8133" s="141" t="str" cm="1">
        <f t="array" ref="W8133">IF(SUM(LEN(B8133:V8133))=0,"",IF(OR(OR(ISBLANK(F8133),SUM(LEN(C8133),LEN(D8133))=0),AND(NOT(E8133="Unknown"),ISBLANK(J8133)),AND(NOT(O8133="Unknown"),ISBLANK(R8133))),"Missing Information", INDEX(Table15[Entire Service Line Classification], MATCH(SUMIFS(Table15[Unique ID],Table15[System-Owned Portion],E8133,Table15[If Material Anything Other than "Lead" in Column E,Was Material Ever Previously Lead?],G8133,Table15[Customer-Owned Portion],O8133),Table15[Unique ID],0),0)))</f>
        <v/>
      </c>
      <c r="X8133"/>
    </row>
    <row r="8134" spans="2:24" x14ac:dyDescent="0.35">
      <c r="B8134" s="146"/>
      <c r="C8134" s="31"/>
      <c r="D8134" s="31"/>
      <c r="E8134" s="44"/>
      <c r="F8134" s="43"/>
      <c r="G8134" s="84"/>
      <c r="H8134" s="31"/>
      <c r="I8134" s="207"/>
      <c r="J8134" s="84"/>
      <c r="K8134" s="31"/>
      <c r="L8134" s="31"/>
      <c r="M8134" s="169"/>
      <c r="N8134" s="148"/>
      <c r="O8134" s="106"/>
      <c r="P8134" s="43"/>
      <c r="Q8134" s="207"/>
      <c r="R8134" s="84"/>
      <c r="S8134" s="31"/>
      <c r="T8134" s="31"/>
      <c r="U8134" s="169"/>
      <c r="V8134" s="150"/>
      <c r="W8134" s="141" t="str" cm="1">
        <f t="array" ref="W8134">IF(SUM(LEN(B8134:V8134))=0,"",IF(OR(OR(ISBLANK(F8134),SUM(LEN(C8134),LEN(D8134))=0),AND(NOT(E8134="Unknown"),ISBLANK(J8134)),AND(NOT(O8134="Unknown"),ISBLANK(R8134))),"Missing Information", INDEX(Table15[Entire Service Line Classification], MATCH(SUMIFS(Table15[Unique ID],Table15[System-Owned Portion],E8134,Table15[If Material Anything Other than "Lead" in Column E,Was Material Ever Previously Lead?],G8134,Table15[Customer-Owned Portion],O8134),Table15[Unique ID],0),0)))</f>
        <v/>
      </c>
      <c r="X8134"/>
    </row>
    <row r="8135" spans="2:24" x14ac:dyDescent="0.35">
      <c r="B8135" s="146"/>
      <c r="C8135" s="31"/>
      <c r="D8135" s="31"/>
      <c r="E8135" s="44"/>
      <c r="F8135" s="43"/>
      <c r="G8135" s="84"/>
      <c r="H8135" s="31"/>
      <c r="I8135" s="207"/>
      <c r="J8135" s="84"/>
      <c r="K8135" s="31"/>
      <c r="L8135" s="31"/>
      <c r="M8135" s="169"/>
      <c r="N8135" s="148"/>
      <c r="O8135" s="106"/>
      <c r="P8135" s="43"/>
      <c r="Q8135" s="207"/>
      <c r="R8135" s="84"/>
      <c r="S8135" s="31"/>
      <c r="T8135" s="31"/>
      <c r="U8135" s="169"/>
      <c r="V8135" s="150"/>
      <c r="W8135" s="141" t="str" cm="1">
        <f t="array" ref="W8135">IF(SUM(LEN(B8135:V8135))=0,"",IF(OR(OR(ISBLANK(F8135),SUM(LEN(C8135),LEN(D8135))=0),AND(NOT(E8135="Unknown"),ISBLANK(J8135)),AND(NOT(O8135="Unknown"),ISBLANK(R8135))),"Missing Information", INDEX(Table15[Entire Service Line Classification], MATCH(SUMIFS(Table15[Unique ID],Table15[System-Owned Portion],E8135,Table15[If Material Anything Other than "Lead" in Column E,Was Material Ever Previously Lead?],G8135,Table15[Customer-Owned Portion],O8135),Table15[Unique ID],0),0)))</f>
        <v/>
      </c>
      <c r="X8135"/>
    </row>
    <row r="8136" spans="2:24" x14ac:dyDescent="0.35">
      <c r="B8136" s="146"/>
      <c r="C8136" s="31"/>
      <c r="D8136" s="31"/>
      <c r="E8136" s="44"/>
      <c r="F8136" s="43"/>
      <c r="G8136" s="84"/>
      <c r="H8136" s="31"/>
      <c r="I8136" s="207"/>
      <c r="J8136" s="84"/>
      <c r="K8136" s="31"/>
      <c r="L8136" s="31"/>
      <c r="M8136" s="169"/>
      <c r="N8136" s="148"/>
      <c r="O8136" s="106"/>
      <c r="P8136" s="43"/>
      <c r="Q8136" s="207"/>
      <c r="R8136" s="84"/>
      <c r="S8136" s="31"/>
      <c r="T8136" s="31"/>
      <c r="U8136" s="169"/>
      <c r="V8136" s="150"/>
      <c r="W8136" s="141" t="str" cm="1">
        <f t="array" ref="W8136">IF(SUM(LEN(B8136:V8136))=0,"",IF(OR(OR(ISBLANK(F8136),SUM(LEN(C8136),LEN(D8136))=0),AND(NOT(E8136="Unknown"),ISBLANK(J8136)),AND(NOT(O8136="Unknown"),ISBLANK(R8136))),"Missing Information", INDEX(Table15[Entire Service Line Classification], MATCH(SUMIFS(Table15[Unique ID],Table15[System-Owned Portion],E8136,Table15[If Material Anything Other than "Lead" in Column E,Was Material Ever Previously Lead?],G8136,Table15[Customer-Owned Portion],O8136),Table15[Unique ID],0),0)))</f>
        <v/>
      </c>
      <c r="X8136"/>
    </row>
    <row r="8137" spans="2:24" x14ac:dyDescent="0.35">
      <c r="B8137" s="146"/>
      <c r="C8137" s="31"/>
      <c r="D8137" s="31"/>
      <c r="E8137" s="44"/>
      <c r="F8137" s="43"/>
      <c r="G8137" s="84"/>
      <c r="H8137" s="31"/>
      <c r="I8137" s="207"/>
      <c r="J8137" s="84"/>
      <c r="K8137" s="31"/>
      <c r="L8137" s="31"/>
      <c r="M8137" s="169"/>
      <c r="N8137" s="148"/>
      <c r="O8137" s="106"/>
      <c r="P8137" s="43"/>
      <c r="Q8137" s="207"/>
      <c r="R8137" s="84"/>
      <c r="S8137" s="31"/>
      <c r="T8137" s="31"/>
      <c r="U8137" s="169"/>
      <c r="V8137" s="150"/>
      <c r="W8137" s="141" t="str" cm="1">
        <f t="array" ref="W8137">IF(SUM(LEN(B8137:V8137))=0,"",IF(OR(OR(ISBLANK(F8137),SUM(LEN(C8137),LEN(D8137))=0),AND(NOT(E8137="Unknown"),ISBLANK(J8137)),AND(NOT(O8137="Unknown"),ISBLANK(R8137))),"Missing Information", INDEX(Table15[Entire Service Line Classification], MATCH(SUMIFS(Table15[Unique ID],Table15[System-Owned Portion],E8137,Table15[If Material Anything Other than "Lead" in Column E,Was Material Ever Previously Lead?],G8137,Table15[Customer-Owned Portion],O8137),Table15[Unique ID],0),0)))</f>
        <v/>
      </c>
      <c r="X8137"/>
    </row>
    <row r="8138" spans="2:24" x14ac:dyDescent="0.35">
      <c r="B8138" s="146"/>
      <c r="C8138" s="31"/>
      <c r="D8138" s="31"/>
      <c r="E8138" s="44"/>
      <c r="F8138" s="43"/>
      <c r="G8138" s="84"/>
      <c r="H8138" s="31"/>
      <c r="I8138" s="207"/>
      <c r="J8138" s="84"/>
      <c r="K8138" s="31"/>
      <c r="L8138" s="31"/>
      <c r="M8138" s="169"/>
      <c r="N8138" s="148"/>
      <c r="O8138" s="106"/>
      <c r="P8138" s="43"/>
      <c r="Q8138" s="207"/>
      <c r="R8138" s="84"/>
      <c r="S8138" s="31"/>
      <c r="T8138" s="31"/>
      <c r="U8138" s="169"/>
      <c r="V8138" s="150"/>
      <c r="W8138" s="141" t="str" cm="1">
        <f t="array" ref="W8138">IF(SUM(LEN(B8138:V8138))=0,"",IF(OR(OR(ISBLANK(F8138),SUM(LEN(C8138),LEN(D8138))=0),AND(NOT(E8138="Unknown"),ISBLANK(J8138)),AND(NOT(O8138="Unknown"),ISBLANK(R8138))),"Missing Information", INDEX(Table15[Entire Service Line Classification], MATCH(SUMIFS(Table15[Unique ID],Table15[System-Owned Portion],E8138,Table15[If Material Anything Other than "Lead" in Column E,Was Material Ever Previously Lead?],G8138,Table15[Customer-Owned Portion],O8138),Table15[Unique ID],0),0)))</f>
        <v/>
      </c>
      <c r="X8138"/>
    </row>
    <row r="8139" spans="2:24" x14ac:dyDescent="0.35">
      <c r="B8139" s="146"/>
      <c r="C8139" s="31"/>
      <c r="D8139" s="31"/>
      <c r="E8139" s="44"/>
      <c r="F8139" s="43"/>
      <c r="G8139" s="84"/>
      <c r="H8139" s="31"/>
      <c r="I8139" s="207"/>
      <c r="J8139" s="84"/>
      <c r="K8139" s="31"/>
      <c r="L8139" s="31"/>
      <c r="M8139" s="169"/>
      <c r="N8139" s="148"/>
      <c r="O8139" s="106"/>
      <c r="P8139" s="43"/>
      <c r="Q8139" s="207"/>
      <c r="R8139" s="84"/>
      <c r="S8139" s="31"/>
      <c r="T8139" s="31"/>
      <c r="U8139" s="169"/>
      <c r="V8139" s="150"/>
      <c r="W8139" s="141" t="str" cm="1">
        <f t="array" ref="W8139">IF(SUM(LEN(B8139:V8139))=0,"",IF(OR(OR(ISBLANK(F8139),SUM(LEN(C8139),LEN(D8139))=0),AND(NOT(E8139="Unknown"),ISBLANK(J8139)),AND(NOT(O8139="Unknown"),ISBLANK(R8139))),"Missing Information", INDEX(Table15[Entire Service Line Classification], MATCH(SUMIFS(Table15[Unique ID],Table15[System-Owned Portion],E8139,Table15[If Material Anything Other than "Lead" in Column E,Was Material Ever Previously Lead?],G8139,Table15[Customer-Owned Portion],O8139),Table15[Unique ID],0),0)))</f>
        <v/>
      </c>
      <c r="X8139"/>
    </row>
    <row r="8140" spans="2:24" x14ac:dyDescent="0.35">
      <c r="B8140" s="146"/>
      <c r="C8140" s="31"/>
      <c r="D8140" s="31"/>
      <c r="E8140" s="44"/>
      <c r="F8140" s="43"/>
      <c r="G8140" s="84"/>
      <c r="H8140" s="31"/>
      <c r="I8140" s="207"/>
      <c r="J8140" s="84"/>
      <c r="K8140" s="31"/>
      <c r="L8140" s="31"/>
      <c r="M8140" s="169"/>
      <c r="N8140" s="148"/>
      <c r="O8140" s="106"/>
      <c r="P8140" s="43"/>
      <c r="Q8140" s="207"/>
      <c r="R8140" s="84"/>
      <c r="S8140" s="31"/>
      <c r="T8140" s="31"/>
      <c r="U8140" s="169"/>
      <c r="V8140" s="150"/>
      <c r="W8140" s="141" t="str" cm="1">
        <f t="array" ref="W8140">IF(SUM(LEN(B8140:V8140))=0,"",IF(OR(OR(ISBLANK(F8140),SUM(LEN(C8140),LEN(D8140))=0),AND(NOT(E8140="Unknown"),ISBLANK(J8140)),AND(NOT(O8140="Unknown"),ISBLANK(R8140))),"Missing Information", INDEX(Table15[Entire Service Line Classification], MATCH(SUMIFS(Table15[Unique ID],Table15[System-Owned Portion],E8140,Table15[If Material Anything Other than "Lead" in Column E,Was Material Ever Previously Lead?],G8140,Table15[Customer-Owned Portion],O8140),Table15[Unique ID],0),0)))</f>
        <v/>
      </c>
      <c r="X8140"/>
    </row>
    <row r="8141" spans="2:24" x14ac:dyDescent="0.35">
      <c r="B8141" s="146"/>
      <c r="C8141" s="31"/>
      <c r="D8141" s="31"/>
      <c r="E8141" s="44"/>
      <c r="F8141" s="43"/>
      <c r="G8141" s="84"/>
      <c r="H8141" s="31"/>
      <c r="I8141" s="207"/>
      <c r="J8141" s="84"/>
      <c r="K8141" s="31"/>
      <c r="L8141" s="31"/>
      <c r="M8141" s="169"/>
      <c r="N8141" s="148"/>
      <c r="O8141" s="106"/>
      <c r="P8141" s="43"/>
      <c r="Q8141" s="207"/>
      <c r="R8141" s="84"/>
      <c r="S8141" s="31"/>
      <c r="T8141" s="31"/>
      <c r="U8141" s="169"/>
      <c r="V8141" s="150"/>
      <c r="W8141" s="141" t="str" cm="1">
        <f t="array" ref="W8141">IF(SUM(LEN(B8141:V8141))=0,"",IF(OR(OR(ISBLANK(F8141),SUM(LEN(C8141),LEN(D8141))=0),AND(NOT(E8141="Unknown"),ISBLANK(J8141)),AND(NOT(O8141="Unknown"),ISBLANK(R8141))),"Missing Information", INDEX(Table15[Entire Service Line Classification], MATCH(SUMIFS(Table15[Unique ID],Table15[System-Owned Portion],E8141,Table15[If Material Anything Other than "Lead" in Column E,Was Material Ever Previously Lead?],G8141,Table15[Customer-Owned Portion],O8141),Table15[Unique ID],0),0)))</f>
        <v/>
      </c>
      <c r="X8141"/>
    </row>
    <row r="8142" spans="2:24" x14ac:dyDescent="0.35">
      <c r="B8142" s="146"/>
      <c r="C8142" s="31"/>
      <c r="D8142" s="31"/>
      <c r="E8142" s="44"/>
      <c r="F8142" s="43"/>
      <c r="G8142" s="84"/>
      <c r="H8142" s="31"/>
      <c r="I8142" s="207"/>
      <c r="J8142" s="84"/>
      <c r="K8142" s="31"/>
      <c r="L8142" s="31"/>
      <c r="M8142" s="169"/>
      <c r="N8142" s="148"/>
      <c r="O8142" s="106"/>
      <c r="P8142" s="43"/>
      <c r="Q8142" s="207"/>
      <c r="R8142" s="84"/>
      <c r="S8142" s="31"/>
      <c r="T8142" s="31"/>
      <c r="U8142" s="169"/>
      <c r="V8142" s="150"/>
      <c r="W8142" s="141" t="str" cm="1">
        <f t="array" ref="W8142">IF(SUM(LEN(B8142:V8142))=0,"",IF(OR(OR(ISBLANK(F8142),SUM(LEN(C8142),LEN(D8142))=0),AND(NOT(E8142="Unknown"),ISBLANK(J8142)),AND(NOT(O8142="Unknown"),ISBLANK(R8142))),"Missing Information", INDEX(Table15[Entire Service Line Classification], MATCH(SUMIFS(Table15[Unique ID],Table15[System-Owned Portion],E8142,Table15[If Material Anything Other than "Lead" in Column E,Was Material Ever Previously Lead?],G8142,Table15[Customer-Owned Portion],O8142),Table15[Unique ID],0),0)))</f>
        <v/>
      </c>
      <c r="X8142"/>
    </row>
    <row r="8143" spans="2:24" x14ac:dyDescent="0.35">
      <c r="B8143" s="146"/>
      <c r="C8143" s="31"/>
      <c r="D8143" s="31"/>
      <c r="E8143" s="44"/>
      <c r="F8143" s="43"/>
      <c r="G8143" s="84"/>
      <c r="H8143" s="31"/>
      <c r="I8143" s="207"/>
      <c r="J8143" s="84"/>
      <c r="K8143" s="31"/>
      <c r="L8143" s="31"/>
      <c r="M8143" s="169"/>
      <c r="N8143" s="148"/>
      <c r="O8143" s="106"/>
      <c r="P8143" s="43"/>
      <c r="Q8143" s="207"/>
      <c r="R8143" s="84"/>
      <c r="S8143" s="31"/>
      <c r="T8143" s="31"/>
      <c r="U8143" s="169"/>
      <c r="V8143" s="150"/>
      <c r="W8143" s="141" t="str" cm="1">
        <f t="array" ref="W8143">IF(SUM(LEN(B8143:V8143))=0,"",IF(OR(OR(ISBLANK(F8143),SUM(LEN(C8143),LEN(D8143))=0),AND(NOT(E8143="Unknown"),ISBLANK(J8143)),AND(NOT(O8143="Unknown"),ISBLANK(R8143))),"Missing Information", INDEX(Table15[Entire Service Line Classification], MATCH(SUMIFS(Table15[Unique ID],Table15[System-Owned Portion],E8143,Table15[If Material Anything Other than "Lead" in Column E,Was Material Ever Previously Lead?],G8143,Table15[Customer-Owned Portion],O8143),Table15[Unique ID],0),0)))</f>
        <v/>
      </c>
      <c r="X8143"/>
    </row>
    <row r="8144" spans="2:24" x14ac:dyDescent="0.35">
      <c r="B8144" s="146"/>
      <c r="C8144" s="31"/>
      <c r="D8144" s="31"/>
      <c r="E8144" s="44"/>
      <c r="F8144" s="43"/>
      <c r="G8144" s="84"/>
      <c r="H8144" s="31"/>
      <c r="I8144" s="207"/>
      <c r="J8144" s="84"/>
      <c r="K8144" s="31"/>
      <c r="L8144" s="31"/>
      <c r="M8144" s="169"/>
      <c r="N8144" s="148"/>
      <c r="O8144" s="106"/>
      <c r="P8144" s="43"/>
      <c r="Q8144" s="207"/>
      <c r="R8144" s="84"/>
      <c r="S8144" s="31"/>
      <c r="T8144" s="31"/>
      <c r="U8144" s="169"/>
      <c r="V8144" s="150"/>
      <c r="W8144" s="141" t="str" cm="1">
        <f t="array" ref="W8144">IF(SUM(LEN(B8144:V8144))=0,"",IF(OR(OR(ISBLANK(F8144),SUM(LEN(C8144),LEN(D8144))=0),AND(NOT(E8144="Unknown"),ISBLANK(J8144)),AND(NOT(O8144="Unknown"),ISBLANK(R8144))),"Missing Information", INDEX(Table15[Entire Service Line Classification], MATCH(SUMIFS(Table15[Unique ID],Table15[System-Owned Portion],E8144,Table15[If Material Anything Other than "Lead" in Column E,Was Material Ever Previously Lead?],G8144,Table15[Customer-Owned Portion],O8144),Table15[Unique ID],0),0)))</f>
        <v/>
      </c>
      <c r="X8144"/>
    </row>
    <row r="8145" spans="2:24" x14ac:dyDescent="0.35">
      <c r="B8145" s="146"/>
      <c r="C8145" s="31"/>
      <c r="D8145" s="31"/>
      <c r="E8145" s="44"/>
      <c r="F8145" s="43"/>
      <c r="G8145" s="84"/>
      <c r="H8145" s="31"/>
      <c r="I8145" s="207"/>
      <c r="J8145" s="84"/>
      <c r="K8145" s="31"/>
      <c r="L8145" s="31"/>
      <c r="M8145" s="169"/>
      <c r="N8145" s="148"/>
      <c r="O8145" s="106"/>
      <c r="P8145" s="43"/>
      <c r="Q8145" s="207"/>
      <c r="R8145" s="84"/>
      <c r="S8145" s="31"/>
      <c r="T8145" s="31"/>
      <c r="U8145" s="169"/>
      <c r="V8145" s="150"/>
      <c r="W8145" s="141" t="str" cm="1">
        <f t="array" ref="W8145">IF(SUM(LEN(B8145:V8145))=0,"",IF(OR(OR(ISBLANK(F8145),SUM(LEN(C8145),LEN(D8145))=0),AND(NOT(E8145="Unknown"),ISBLANK(J8145)),AND(NOT(O8145="Unknown"),ISBLANK(R8145))),"Missing Information", INDEX(Table15[Entire Service Line Classification], MATCH(SUMIFS(Table15[Unique ID],Table15[System-Owned Portion],E8145,Table15[If Material Anything Other than "Lead" in Column E,Was Material Ever Previously Lead?],G8145,Table15[Customer-Owned Portion],O8145),Table15[Unique ID],0),0)))</f>
        <v/>
      </c>
      <c r="X8145"/>
    </row>
    <row r="8146" spans="2:24" x14ac:dyDescent="0.35">
      <c r="B8146" s="146"/>
      <c r="C8146" s="31"/>
      <c r="D8146" s="31"/>
      <c r="E8146" s="44"/>
      <c r="F8146" s="43"/>
      <c r="G8146" s="84"/>
      <c r="H8146" s="31"/>
      <c r="I8146" s="207"/>
      <c r="J8146" s="84"/>
      <c r="K8146" s="31"/>
      <c r="L8146" s="31"/>
      <c r="M8146" s="169"/>
      <c r="N8146" s="148"/>
      <c r="O8146" s="106"/>
      <c r="P8146" s="43"/>
      <c r="Q8146" s="207"/>
      <c r="R8146" s="84"/>
      <c r="S8146" s="31"/>
      <c r="T8146" s="31"/>
      <c r="U8146" s="169"/>
      <c r="V8146" s="150"/>
      <c r="W8146" s="141" t="str" cm="1">
        <f t="array" ref="W8146">IF(SUM(LEN(B8146:V8146))=0,"",IF(OR(OR(ISBLANK(F8146),SUM(LEN(C8146),LEN(D8146))=0),AND(NOT(E8146="Unknown"),ISBLANK(J8146)),AND(NOT(O8146="Unknown"),ISBLANK(R8146))),"Missing Information", INDEX(Table15[Entire Service Line Classification], MATCH(SUMIFS(Table15[Unique ID],Table15[System-Owned Portion],E8146,Table15[If Material Anything Other than "Lead" in Column E,Was Material Ever Previously Lead?],G8146,Table15[Customer-Owned Portion],O8146),Table15[Unique ID],0),0)))</f>
        <v/>
      </c>
      <c r="X8146"/>
    </row>
    <row r="8147" spans="2:24" x14ac:dyDescent="0.35">
      <c r="B8147" s="146"/>
      <c r="C8147" s="31"/>
      <c r="D8147" s="31"/>
      <c r="E8147" s="44"/>
      <c r="F8147" s="43"/>
      <c r="G8147" s="84"/>
      <c r="H8147" s="31"/>
      <c r="I8147" s="207"/>
      <c r="J8147" s="84"/>
      <c r="K8147" s="31"/>
      <c r="L8147" s="31"/>
      <c r="M8147" s="169"/>
      <c r="N8147" s="148"/>
      <c r="O8147" s="106"/>
      <c r="P8147" s="43"/>
      <c r="Q8147" s="207"/>
      <c r="R8147" s="84"/>
      <c r="S8147" s="31"/>
      <c r="T8147" s="31"/>
      <c r="U8147" s="169"/>
      <c r="V8147" s="150"/>
      <c r="W8147" s="141" t="str" cm="1">
        <f t="array" ref="W8147">IF(SUM(LEN(B8147:V8147))=0,"",IF(OR(OR(ISBLANK(F8147),SUM(LEN(C8147),LEN(D8147))=0),AND(NOT(E8147="Unknown"),ISBLANK(J8147)),AND(NOT(O8147="Unknown"),ISBLANK(R8147))),"Missing Information", INDEX(Table15[Entire Service Line Classification], MATCH(SUMIFS(Table15[Unique ID],Table15[System-Owned Portion],E8147,Table15[If Material Anything Other than "Lead" in Column E,Was Material Ever Previously Lead?],G8147,Table15[Customer-Owned Portion],O8147),Table15[Unique ID],0),0)))</f>
        <v/>
      </c>
      <c r="X8147"/>
    </row>
    <row r="8148" spans="2:24" x14ac:dyDescent="0.35">
      <c r="B8148" s="146"/>
      <c r="C8148" s="31"/>
      <c r="D8148" s="31"/>
      <c r="E8148" s="44"/>
      <c r="F8148" s="43"/>
      <c r="G8148" s="84"/>
      <c r="H8148" s="31"/>
      <c r="I8148" s="207"/>
      <c r="J8148" s="84"/>
      <c r="K8148" s="31"/>
      <c r="L8148" s="31"/>
      <c r="M8148" s="169"/>
      <c r="N8148" s="148"/>
      <c r="O8148" s="106"/>
      <c r="P8148" s="43"/>
      <c r="Q8148" s="207"/>
      <c r="R8148" s="84"/>
      <c r="S8148" s="31"/>
      <c r="T8148" s="31"/>
      <c r="U8148" s="169"/>
      <c r="V8148" s="150"/>
      <c r="W8148" s="141" t="str" cm="1">
        <f t="array" ref="W8148">IF(SUM(LEN(B8148:V8148))=0,"",IF(OR(OR(ISBLANK(F8148),SUM(LEN(C8148),LEN(D8148))=0),AND(NOT(E8148="Unknown"),ISBLANK(J8148)),AND(NOT(O8148="Unknown"),ISBLANK(R8148))),"Missing Information", INDEX(Table15[Entire Service Line Classification], MATCH(SUMIFS(Table15[Unique ID],Table15[System-Owned Portion],E8148,Table15[If Material Anything Other than "Lead" in Column E,Was Material Ever Previously Lead?],G8148,Table15[Customer-Owned Portion],O8148),Table15[Unique ID],0),0)))</f>
        <v/>
      </c>
      <c r="X8148"/>
    </row>
    <row r="8149" spans="2:24" x14ac:dyDescent="0.35">
      <c r="B8149" s="146"/>
      <c r="C8149" s="31"/>
      <c r="D8149" s="31"/>
      <c r="E8149" s="44"/>
      <c r="F8149" s="43"/>
      <c r="G8149" s="84"/>
      <c r="H8149" s="31"/>
      <c r="I8149" s="207"/>
      <c r="J8149" s="84"/>
      <c r="K8149" s="31"/>
      <c r="L8149" s="31"/>
      <c r="M8149" s="169"/>
      <c r="N8149" s="148"/>
      <c r="O8149" s="106"/>
      <c r="P8149" s="43"/>
      <c r="Q8149" s="207"/>
      <c r="R8149" s="84"/>
      <c r="S8149" s="31"/>
      <c r="T8149" s="31"/>
      <c r="U8149" s="169"/>
      <c r="V8149" s="150"/>
      <c r="W8149" s="141" t="str" cm="1">
        <f t="array" ref="W8149">IF(SUM(LEN(B8149:V8149))=0,"",IF(OR(OR(ISBLANK(F8149),SUM(LEN(C8149),LEN(D8149))=0),AND(NOT(E8149="Unknown"),ISBLANK(J8149)),AND(NOT(O8149="Unknown"),ISBLANK(R8149))),"Missing Information", INDEX(Table15[Entire Service Line Classification], MATCH(SUMIFS(Table15[Unique ID],Table15[System-Owned Portion],E8149,Table15[If Material Anything Other than "Lead" in Column E,Was Material Ever Previously Lead?],G8149,Table15[Customer-Owned Portion],O8149),Table15[Unique ID],0),0)))</f>
        <v/>
      </c>
      <c r="X8149"/>
    </row>
    <row r="8150" spans="2:24" x14ac:dyDescent="0.35">
      <c r="B8150" s="146"/>
      <c r="C8150" s="31"/>
      <c r="D8150" s="31"/>
      <c r="E8150" s="44"/>
      <c r="F8150" s="43"/>
      <c r="G8150" s="84"/>
      <c r="H8150" s="31"/>
      <c r="I8150" s="207"/>
      <c r="J8150" s="84"/>
      <c r="K8150" s="31"/>
      <c r="L8150" s="31"/>
      <c r="M8150" s="169"/>
      <c r="N8150" s="148"/>
      <c r="O8150" s="106"/>
      <c r="P8150" s="43"/>
      <c r="Q8150" s="207"/>
      <c r="R8150" s="84"/>
      <c r="S8150" s="31"/>
      <c r="T8150" s="31"/>
      <c r="U8150" s="169"/>
      <c r="V8150" s="150"/>
      <c r="W8150" s="141" t="str" cm="1">
        <f t="array" ref="W8150">IF(SUM(LEN(B8150:V8150))=0,"",IF(OR(OR(ISBLANK(F8150),SUM(LEN(C8150),LEN(D8150))=0),AND(NOT(E8150="Unknown"),ISBLANK(J8150)),AND(NOT(O8150="Unknown"),ISBLANK(R8150))),"Missing Information", INDEX(Table15[Entire Service Line Classification], MATCH(SUMIFS(Table15[Unique ID],Table15[System-Owned Portion],E8150,Table15[If Material Anything Other than "Lead" in Column E,Was Material Ever Previously Lead?],G8150,Table15[Customer-Owned Portion],O8150),Table15[Unique ID],0),0)))</f>
        <v/>
      </c>
      <c r="X8150"/>
    </row>
    <row r="8151" spans="2:24" x14ac:dyDescent="0.35">
      <c r="B8151" s="146"/>
      <c r="C8151" s="31"/>
      <c r="D8151" s="31"/>
      <c r="E8151" s="44"/>
      <c r="F8151" s="43"/>
      <c r="G8151" s="84"/>
      <c r="H8151" s="31"/>
      <c r="I8151" s="207"/>
      <c r="J8151" s="84"/>
      <c r="K8151" s="31"/>
      <c r="L8151" s="31"/>
      <c r="M8151" s="169"/>
      <c r="N8151" s="148"/>
      <c r="O8151" s="106"/>
      <c r="P8151" s="43"/>
      <c r="Q8151" s="207"/>
      <c r="R8151" s="84"/>
      <c r="S8151" s="31"/>
      <c r="T8151" s="31"/>
      <c r="U8151" s="169"/>
      <c r="V8151" s="150"/>
      <c r="W8151" s="141" t="str" cm="1">
        <f t="array" ref="W8151">IF(SUM(LEN(B8151:V8151))=0,"",IF(OR(OR(ISBLANK(F8151),SUM(LEN(C8151),LEN(D8151))=0),AND(NOT(E8151="Unknown"),ISBLANK(J8151)),AND(NOT(O8151="Unknown"),ISBLANK(R8151))),"Missing Information", INDEX(Table15[Entire Service Line Classification], MATCH(SUMIFS(Table15[Unique ID],Table15[System-Owned Portion],E8151,Table15[If Material Anything Other than "Lead" in Column E,Was Material Ever Previously Lead?],G8151,Table15[Customer-Owned Portion],O8151),Table15[Unique ID],0),0)))</f>
        <v/>
      </c>
      <c r="X8151"/>
    </row>
    <row r="8152" spans="2:24" x14ac:dyDescent="0.35">
      <c r="B8152" s="146"/>
      <c r="C8152" s="31"/>
      <c r="D8152" s="31"/>
      <c r="E8152" s="44"/>
      <c r="F8152" s="43"/>
      <c r="G8152" s="84"/>
      <c r="H8152" s="31"/>
      <c r="I8152" s="207"/>
      <c r="J8152" s="84"/>
      <c r="K8152" s="31"/>
      <c r="L8152" s="31"/>
      <c r="M8152" s="169"/>
      <c r="N8152" s="148"/>
      <c r="O8152" s="106"/>
      <c r="P8152" s="43"/>
      <c r="Q8152" s="207"/>
      <c r="R8152" s="84"/>
      <c r="S8152" s="31"/>
      <c r="T8152" s="31"/>
      <c r="U8152" s="169"/>
      <c r="V8152" s="150"/>
      <c r="W8152" s="141" t="str" cm="1">
        <f t="array" ref="W8152">IF(SUM(LEN(B8152:V8152))=0,"",IF(OR(OR(ISBLANK(F8152),SUM(LEN(C8152),LEN(D8152))=0),AND(NOT(E8152="Unknown"),ISBLANK(J8152)),AND(NOT(O8152="Unknown"),ISBLANK(R8152))),"Missing Information", INDEX(Table15[Entire Service Line Classification], MATCH(SUMIFS(Table15[Unique ID],Table15[System-Owned Portion],E8152,Table15[If Material Anything Other than "Lead" in Column E,Was Material Ever Previously Lead?],G8152,Table15[Customer-Owned Portion],O8152),Table15[Unique ID],0),0)))</f>
        <v/>
      </c>
      <c r="X8152"/>
    </row>
    <row r="8153" spans="2:24" x14ac:dyDescent="0.35">
      <c r="B8153" s="146"/>
      <c r="C8153" s="31"/>
      <c r="D8153" s="31"/>
      <c r="E8153" s="44"/>
      <c r="F8153" s="43"/>
      <c r="G8153" s="84"/>
      <c r="H8153" s="31"/>
      <c r="I8153" s="207"/>
      <c r="J8153" s="84"/>
      <c r="K8153" s="31"/>
      <c r="L8153" s="31"/>
      <c r="M8153" s="169"/>
      <c r="N8153" s="148"/>
      <c r="O8153" s="106"/>
      <c r="P8153" s="43"/>
      <c r="Q8153" s="207"/>
      <c r="R8153" s="84"/>
      <c r="S8153" s="31"/>
      <c r="T8153" s="31"/>
      <c r="U8153" s="169"/>
      <c r="V8153" s="150"/>
      <c r="W8153" s="141" t="str" cm="1">
        <f t="array" ref="W8153">IF(SUM(LEN(B8153:V8153))=0,"",IF(OR(OR(ISBLANK(F8153),SUM(LEN(C8153),LEN(D8153))=0),AND(NOT(E8153="Unknown"),ISBLANK(J8153)),AND(NOT(O8153="Unknown"),ISBLANK(R8153))),"Missing Information", INDEX(Table15[Entire Service Line Classification], MATCH(SUMIFS(Table15[Unique ID],Table15[System-Owned Portion],E8153,Table15[If Material Anything Other than "Lead" in Column E,Was Material Ever Previously Lead?],G8153,Table15[Customer-Owned Portion],O8153),Table15[Unique ID],0),0)))</f>
        <v/>
      </c>
      <c r="X8153"/>
    </row>
    <row r="8154" spans="2:24" x14ac:dyDescent="0.35">
      <c r="B8154" s="146"/>
      <c r="C8154" s="31"/>
      <c r="D8154" s="31"/>
      <c r="E8154" s="44"/>
      <c r="F8154" s="43"/>
      <c r="G8154" s="84"/>
      <c r="H8154" s="31"/>
      <c r="I8154" s="207"/>
      <c r="J8154" s="84"/>
      <c r="K8154" s="31"/>
      <c r="L8154" s="31"/>
      <c r="M8154" s="169"/>
      <c r="N8154" s="148"/>
      <c r="O8154" s="106"/>
      <c r="P8154" s="43"/>
      <c r="Q8154" s="207"/>
      <c r="R8154" s="84"/>
      <c r="S8154" s="31"/>
      <c r="T8154" s="31"/>
      <c r="U8154" s="169"/>
      <c r="V8154" s="150"/>
      <c r="W8154" s="141" t="str" cm="1">
        <f t="array" ref="W8154">IF(SUM(LEN(B8154:V8154))=0,"",IF(OR(OR(ISBLANK(F8154),SUM(LEN(C8154),LEN(D8154))=0),AND(NOT(E8154="Unknown"),ISBLANK(J8154)),AND(NOT(O8154="Unknown"),ISBLANK(R8154))),"Missing Information", INDEX(Table15[Entire Service Line Classification], MATCH(SUMIFS(Table15[Unique ID],Table15[System-Owned Portion],E8154,Table15[If Material Anything Other than "Lead" in Column E,Was Material Ever Previously Lead?],G8154,Table15[Customer-Owned Portion],O8154),Table15[Unique ID],0),0)))</f>
        <v/>
      </c>
      <c r="X8154"/>
    </row>
    <row r="8155" spans="2:24" x14ac:dyDescent="0.35">
      <c r="B8155" s="146"/>
      <c r="C8155" s="31"/>
      <c r="D8155" s="31"/>
      <c r="E8155" s="44"/>
      <c r="F8155" s="43"/>
      <c r="G8155" s="84"/>
      <c r="H8155" s="31"/>
      <c r="I8155" s="207"/>
      <c r="J8155" s="84"/>
      <c r="K8155" s="31"/>
      <c r="L8155" s="31"/>
      <c r="M8155" s="169"/>
      <c r="N8155" s="148"/>
      <c r="O8155" s="106"/>
      <c r="P8155" s="43"/>
      <c r="Q8155" s="207"/>
      <c r="R8155" s="84"/>
      <c r="S8155" s="31"/>
      <c r="T8155" s="31"/>
      <c r="U8155" s="169"/>
      <c r="V8155" s="150"/>
      <c r="W8155" s="141" t="str" cm="1">
        <f t="array" ref="W8155">IF(SUM(LEN(B8155:V8155))=0,"",IF(OR(OR(ISBLANK(F8155),SUM(LEN(C8155),LEN(D8155))=0),AND(NOT(E8155="Unknown"),ISBLANK(J8155)),AND(NOT(O8155="Unknown"),ISBLANK(R8155))),"Missing Information", INDEX(Table15[Entire Service Line Classification], MATCH(SUMIFS(Table15[Unique ID],Table15[System-Owned Portion],E8155,Table15[If Material Anything Other than "Lead" in Column E,Was Material Ever Previously Lead?],G8155,Table15[Customer-Owned Portion],O8155),Table15[Unique ID],0),0)))</f>
        <v/>
      </c>
      <c r="X8155"/>
    </row>
    <row r="8156" spans="2:24" x14ac:dyDescent="0.35">
      <c r="B8156" s="146"/>
      <c r="C8156" s="31"/>
      <c r="D8156" s="31"/>
      <c r="E8156" s="44"/>
      <c r="F8156" s="43"/>
      <c r="G8156" s="84"/>
      <c r="H8156" s="31"/>
      <c r="I8156" s="207"/>
      <c r="J8156" s="84"/>
      <c r="K8156" s="31"/>
      <c r="L8156" s="31"/>
      <c r="M8156" s="169"/>
      <c r="N8156" s="148"/>
      <c r="O8156" s="106"/>
      <c r="P8156" s="43"/>
      <c r="Q8156" s="207"/>
      <c r="R8156" s="84"/>
      <c r="S8156" s="31"/>
      <c r="T8156" s="31"/>
      <c r="U8156" s="169"/>
      <c r="V8156" s="150"/>
      <c r="W8156" s="141" t="str" cm="1">
        <f t="array" ref="W8156">IF(SUM(LEN(B8156:V8156))=0,"",IF(OR(OR(ISBLANK(F8156),SUM(LEN(C8156),LEN(D8156))=0),AND(NOT(E8156="Unknown"),ISBLANK(J8156)),AND(NOT(O8156="Unknown"),ISBLANK(R8156))),"Missing Information", INDEX(Table15[Entire Service Line Classification], MATCH(SUMIFS(Table15[Unique ID],Table15[System-Owned Portion],E8156,Table15[If Material Anything Other than "Lead" in Column E,Was Material Ever Previously Lead?],G8156,Table15[Customer-Owned Portion],O8156),Table15[Unique ID],0),0)))</f>
        <v/>
      </c>
      <c r="X8156"/>
    </row>
    <row r="8157" spans="2:24" x14ac:dyDescent="0.35">
      <c r="B8157" s="146"/>
      <c r="C8157" s="31"/>
      <c r="D8157" s="31"/>
      <c r="E8157" s="44"/>
      <c r="F8157" s="43"/>
      <c r="G8157" s="84"/>
      <c r="H8157" s="31"/>
      <c r="I8157" s="207"/>
      <c r="J8157" s="84"/>
      <c r="K8157" s="31"/>
      <c r="L8157" s="31"/>
      <c r="M8157" s="169"/>
      <c r="N8157" s="148"/>
      <c r="O8157" s="106"/>
      <c r="P8157" s="43"/>
      <c r="Q8157" s="207"/>
      <c r="R8157" s="84"/>
      <c r="S8157" s="31"/>
      <c r="T8157" s="31"/>
      <c r="U8157" s="169"/>
      <c r="V8157" s="150"/>
      <c r="W8157" s="141" t="str" cm="1">
        <f t="array" ref="W8157">IF(SUM(LEN(B8157:V8157))=0,"",IF(OR(OR(ISBLANK(F8157),SUM(LEN(C8157),LEN(D8157))=0),AND(NOT(E8157="Unknown"),ISBLANK(J8157)),AND(NOT(O8157="Unknown"),ISBLANK(R8157))),"Missing Information", INDEX(Table15[Entire Service Line Classification], MATCH(SUMIFS(Table15[Unique ID],Table15[System-Owned Portion],E8157,Table15[If Material Anything Other than "Lead" in Column E,Was Material Ever Previously Lead?],G8157,Table15[Customer-Owned Portion],O8157),Table15[Unique ID],0),0)))</f>
        <v/>
      </c>
      <c r="X8157"/>
    </row>
    <row r="8158" spans="2:24" x14ac:dyDescent="0.35">
      <c r="B8158" s="146"/>
      <c r="C8158" s="31"/>
      <c r="D8158" s="31"/>
      <c r="E8158" s="44"/>
      <c r="F8158" s="43"/>
      <c r="G8158" s="84"/>
      <c r="H8158" s="31"/>
      <c r="I8158" s="207"/>
      <c r="J8158" s="84"/>
      <c r="K8158" s="31"/>
      <c r="L8158" s="31"/>
      <c r="M8158" s="169"/>
      <c r="N8158" s="148"/>
      <c r="O8158" s="106"/>
      <c r="P8158" s="43"/>
      <c r="Q8158" s="207"/>
      <c r="R8158" s="84"/>
      <c r="S8158" s="31"/>
      <c r="T8158" s="31"/>
      <c r="U8158" s="169"/>
      <c r="V8158" s="150"/>
      <c r="W8158" s="141" t="str" cm="1">
        <f t="array" ref="W8158">IF(SUM(LEN(B8158:V8158))=0,"",IF(OR(OR(ISBLANK(F8158),SUM(LEN(C8158),LEN(D8158))=0),AND(NOT(E8158="Unknown"),ISBLANK(J8158)),AND(NOT(O8158="Unknown"),ISBLANK(R8158))),"Missing Information", INDEX(Table15[Entire Service Line Classification], MATCH(SUMIFS(Table15[Unique ID],Table15[System-Owned Portion],E8158,Table15[If Material Anything Other than "Lead" in Column E,Was Material Ever Previously Lead?],G8158,Table15[Customer-Owned Portion],O8158),Table15[Unique ID],0),0)))</f>
        <v/>
      </c>
      <c r="X8158"/>
    </row>
    <row r="8159" spans="2:24" x14ac:dyDescent="0.35">
      <c r="B8159" s="146"/>
      <c r="C8159" s="31"/>
      <c r="D8159" s="31"/>
      <c r="E8159" s="44"/>
      <c r="F8159" s="43"/>
      <c r="G8159" s="84"/>
      <c r="H8159" s="31"/>
      <c r="I8159" s="207"/>
      <c r="J8159" s="84"/>
      <c r="K8159" s="31"/>
      <c r="L8159" s="31"/>
      <c r="M8159" s="169"/>
      <c r="N8159" s="148"/>
      <c r="O8159" s="106"/>
      <c r="P8159" s="43"/>
      <c r="Q8159" s="207"/>
      <c r="R8159" s="84"/>
      <c r="S8159" s="31"/>
      <c r="T8159" s="31"/>
      <c r="U8159" s="169"/>
      <c r="V8159" s="150"/>
      <c r="W8159" s="141" t="str" cm="1">
        <f t="array" ref="W8159">IF(SUM(LEN(B8159:V8159))=0,"",IF(OR(OR(ISBLANK(F8159),SUM(LEN(C8159),LEN(D8159))=0),AND(NOT(E8159="Unknown"),ISBLANK(J8159)),AND(NOT(O8159="Unknown"),ISBLANK(R8159))),"Missing Information", INDEX(Table15[Entire Service Line Classification], MATCH(SUMIFS(Table15[Unique ID],Table15[System-Owned Portion],E8159,Table15[If Material Anything Other than "Lead" in Column E,Was Material Ever Previously Lead?],G8159,Table15[Customer-Owned Portion],O8159),Table15[Unique ID],0),0)))</f>
        <v/>
      </c>
      <c r="X8159"/>
    </row>
    <row r="8160" spans="2:24" x14ac:dyDescent="0.35">
      <c r="B8160" s="146"/>
      <c r="C8160" s="31"/>
      <c r="D8160" s="31"/>
      <c r="E8160" s="44"/>
      <c r="F8160" s="43"/>
      <c r="G8160" s="84"/>
      <c r="H8160" s="31"/>
      <c r="I8160" s="207"/>
      <c r="J8160" s="84"/>
      <c r="K8160" s="31"/>
      <c r="L8160" s="31"/>
      <c r="M8160" s="169"/>
      <c r="N8160" s="148"/>
      <c r="O8160" s="106"/>
      <c r="P8160" s="43"/>
      <c r="Q8160" s="207"/>
      <c r="R8160" s="84"/>
      <c r="S8160" s="31"/>
      <c r="T8160" s="31"/>
      <c r="U8160" s="169"/>
      <c r="V8160" s="150"/>
      <c r="W8160" s="141" t="str" cm="1">
        <f t="array" ref="W8160">IF(SUM(LEN(B8160:V8160))=0,"",IF(OR(OR(ISBLANK(F8160),SUM(LEN(C8160),LEN(D8160))=0),AND(NOT(E8160="Unknown"),ISBLANK(J8160)),AND(NOT(O8160="Unknown"),ISBLANK(R8160))),"Missing Information", INDEX(Table15[Entire Service Line Classification], MATCH(SUMIFS(Table15[Unique ID],Table15[System-Owned Portion],E8160,Table15[If Material Anything Other than "Lead" in Column E,Was Material Ever Previously Lead?],G8160,Table15[Customer-Owned Portion],O8160),Table15[Unique ID],0),0)))</f>
        <v/>
      </c>
      <c r="X8160"/>
    </row>
    <row r="8161" spans="2:24" x14ac:dyDescent="0.35">
      <c r="B8161" s="146"/>
      <c r="C8161" s="31"/>
      <c r="D8161" s="31"/>
      <c r="E8161" s="44"/>
      <c r="F8161" s="43"/>
      <c r="G8161" s="84"/>
      <c r="H8161" s="31"/>
      <c r="I8161" s="207"/>
      <c r="J8161" s="84"/>
      <c r="K8161" s="31"/>
      <c r="L8161" s="31"/>
      <c r="M8161" s="169"/>
      <c r="N8161" s="148"/>
      <c r="O8161" s="106"/>
      <c r="P8161" s="43"/>
      <c r="Q8161" s="207"/>
      <c r="R8161" s="84"/>
      <c r="S8161" s="31"/>
      <c r="T8161" s="31"/>
      <c r="U8161" s="169"/>
      <c r="V8161" s="150"/>
      <c r="W8161" s="141" t="str" cm="1">
        <f t="array" ref="W8161">IF(SUM(LEN(B8161:V8161))=0,"",IF(OR(OR(ISBLANK(F8161),SUM(LEN(C8161),LEN(D8161))=0),AND(NOT(E8161="Unknown"),ISBLANK(J8161)),AND(NOT(O8161="Unknown"),ISBLANK(R8161))),"Missing Information", INDEX(Table15[Entire Service Line Classification], MATCH(SUMIFS(Table15[Unique ID],Table15[System-Owned Portion],E8161,Table15[If Material Anything Other than "Lead" in Column E,Was Material Ever Previously Lead?],G8161,Table15[Customer-Owned Portion],O8161),Table15[Unique ID],0),0)))</f>
        <v/>
      </c>
      <c r="X8161"/>
    </row>
    <row r="8162" spans="2:24" x14ac:dyDescent="0.35">
      <c r="B8162" s="146"/>
      <c r="C8162" s="31"/>
      <c r="D8162" s="31"/>
      <c r="E8162" s="44"/>
      <c r="F8162" s="43"/>
      <c r="G8162" s="84"/>
      <c r="H8162" s="31"/>
      <c r="I8162" s="207"/>
      <c r="J8162" s="84"/>
      <c r="K8162" s="31"/>
      <c r="L8162" s="31"/>
      <c r="M8162" s="169"/>
      <c r="N8162" s="148"/>
      <c r="O8162" s="106"/>
      <c r="P8162" s="43"/>
      <c r="Q8162" s="207"/>
      <c r="R8162" s="84"/>
      <c r="S8162" s="31"/>
      <c r="T8162" s="31"/>
      <c r="U8162" s="169"/>
      <c r="V8162" s="150"/>
      <c r="W8162" s="141" t="str" cm="1">
        <f t="array" ref="W8162">IF(SUM(LEN(B8162:V8162))=0,"",IF(OR(OR(ISBLANK(F8162),SUM(LEN(C8162),LEN(D8162))=0),AND(NOT(E8162="Unknown"),ISBLANK(J8162)),AND(NOT(O8162="Unknown"),ISBLANK(R8162))),"Missing Information", INDEX(Table15[Entire Service Line Classification], MATCH(SUMIFS(Table15[Unique ID],Table15[System-Owned Portion],E8162,Table15[If Material Anything Other than "Lead" in Column E,Was Material Ever Previously Lead?],G8162,Table15[Customer-Owned Portion],O8162),Table15[Unique ID],0),0)))</f>
        <v/>
      </c>
      <c r="X8162"/>
    </row>
    <row r="8163" spans="2:24" x14ac:dyDescent="0.35">
      <c r="B8163" s="146"/>
      <c r="C8163" s="31"/>
      <c r="D8163" s="31"/>
      <c r="E8163" s="44"/>
      <c r="F8163" s="43"/>
      <c r="G8163" s="84"/>
      <c r="H8163" s="31"/>
      <c r="I8163" s="207"/>
      <c r="J8163" s="84"/>
      <c r="K8163" s="31"/>
      <c r="L8163" s="31"/>
      <c r="M8163" s="169"/>
      <c r="N8163" s="148"/>
      <c r="O8163" s="106"/>
      <c r="P8163" s="43"/>
      <c r="Q8163" s="207"/>
      <c r="R8163" s="84"/>
      <c r="S8163" s="31"/>
      <c r="T8163" s="31"/>
      <c r="U8163" s="169"/>
      <c r="V8163" s="150"/>
      <c r="W8163" s="141" t="str" cm="1">
        <f t="array" ref="W8163">IF(SUM(LEN(B8163:V8163))=0,"",IF(OR(OR(ISBLANK(F8163),SUM(LEN(C8163),LEN(D8163))=0),AND(NOT(E8163="Unknown"),ISBLANK(J8163)),AND(NOT(O8163="Unknown"),ISBLANK(R8163))),"Missing Information", INDEX(Table15[Entire Service Line Classification], MATCH(SUMIFS(Table15[Unique ID],Table15[System-Owned Portion],E8163,Table15[If Material Anything Other than "Lead" in Column E,Was Material Ever Previously Lead?],G8163,Table15[Customer-Owned Portion],O8163),Table15[Unique ID],0),0)))</f>
        <v/>
      </c>
      <c r="X8163"/>
    </row>
    <row r="8164" spans="2:24" x14ac:dyDescent="0.35">
      <c r="B8164" s="146"/>
      <c r="C8164" s="31"/>
      <c r="D8164" s="31"/>
      <c r="E8164" s="44"/>
      <c r="F8164" s="43"/>
      <c r="G8164" s="84"/>
      <c r="H8164" s="31"/>
      <c r="I8164" s="207"/>
      <c r="J8164" s="84"/>
      <c r="K8164" s="31"/>
      <c r="L8164" s="31"/>
      <c r="M8164" s="169"/>
      <c r="N8164" s="148"/>
      <c r="O8164" s="106"/>
      <c r="P8164" s="43"/>
      <c r="Q8164" s="207"/>
      <c r="R8164" s="84"/>
      <c r="S8164" s="31"/>
      <c r="T8164" s="31"/>
      <c r="U8164" s="169"/>
      <c r="V8164" s="150"/>
      <c r="W8164" s="141" t="str" cm="1">
        <f t="array" ref="W8164">IF(SUM(LEN(B8164:V8164))=0,"",IF(OR(OR(ISBLANK(F8164),SUM(LEN(C8164),LEN(D8164))=0),AND(NOT(E8164="Unknown"),ISBLANK(J8164)),AND(NOT(O8164="Unknown"),ISBLANK(R8164))),"Missing Information", INDEX(Table15[Entire Service Line Classification], MATCH(SUMIFS(Table15[Unique ID],Table15[System-Owned Portion],E8164,Table15[If Material Anything Other than "Lead" in Column E,Was Material Ever Previously Lead?],G8164,Table15[Customer-Owned Portion],O8164),Table15[Unique ID],0),0)))</f>
        <v/>
      </c>
      <c r="X8164"/>
    </row>
    <row r="8165" spans="2:24" x14ac:dyDescent="0.35">
      <c r="B8165" s="146"/>
      <c r="C8165" s="31"/>
      <c r="D8165" s="31"/>
      <c r="E8165" s="44"/>
      <c r="F8165" s="43"/>
      <c r="G8165" s="84"/>
      <c r="H8165" s="31"/>
      <c r="I8165" s="207"/>
      <c r="J8165" s="84"/>
      <c r="K8165" s="31"/>
      <c r="L8165" s="31"/>
      <c r="M8165" s="169"/>
      <c r="N8165" s="148"/>
      <c r="O8165" s="106"/>
      <c r="P8165" s="43"/>
      <c r="Q8165" s="207"/>
      <c r="R8165" s="84"/>
      <c r="S8165" s="31"/>
      <c r="T8165" s="31"/>
      <c r="U8165" s="169"/>
      <c r="V8165" s="150"/>
      <c r="W8165" s="141" t="str" cm="1">
        <f t="array" ref="W8165">IF(SUM(LEN(B8165:V8165))=0,"",IF(OR(OR(ISBLANK(F8165),SUM(LEN(C8165),LEN(D8165))=0),AND(NOT(E8165="Unknown"),ISBLANK(J8165)),AND(NOT(O8165="Unknown"),ISBLANK(R8165))),"Missing Information", INDEX(Table15[Entire Service Line Classification], MATCH(SUMIFS(Table15[Unique ID],Table15[System-Owned Portion],E8165,Table15[If Material Anything Other than "Lead" in Column E,Was Material Ever Previously Lead?],G8165,Table15[Customer-Owned Portion],O8165),Table15[Unique ID],0),0)))</f>
        <v/>
      </c>
      <c r="X8165"/>
    </row>
    <row r="8166" spans="2:24" x14ac:dyDescent="0.35">
      <c r="B8166" s="146"/>
      <c r="C8166" s="31"/>
      <c r="D8166" s="31"/>
      <c r="E8166" s="44"/>
      <c r="F8166" s="43"/>
      <c r="G8166" s="84"/>
      <c r="H8166" s="31"/>
      <c r="I8166" s="207"/>
      <c r="J8166" s="84"/>
      <c r="K8166" s="31"/>
      <c r="L8166" s="31"/>
      <c r="M8166" s="169"/>
      <c r="N8166" s="148"/>
      <c r="O8166" s="106"/>
      <c r="P8166" s="43"/>
      <c r="Q8166" s="207"/>
      <c r="R8166" s="84"/>
      <c r="S8166" s="31"/>
      <c r="T8166" s="31"/>
      <c r="U8166" s="169"/>
      <c r="V8166" s="150"/>
      <c r="W8166" s="141" t="str" cm="1">
        <f t="array" ref="W8166">IF(SUM(LEN(B8166:V8166))=0,"",IF(OR(OR(ISBLANK(F8166),SUM(LEN(C8166),LEN(D8166))=0),AND(NOT(E8166="Unknown"),ISBLANK(J8166)),AND(NOT(O8166="Unknown"),ISBLANK(R8166))),"Missing Information", INDEX(Table15[Entire Service Line Classification], MATCH(SUMIFS(Table15[Unique ID],Table15[System-Owned Portion],E8166,Table15[If Material Anything Other than "Lead" in Column E,Was Material Ever Previously Lead?],G8166,Table15[Customer-Owned Portion],O8166),Table15[Unique ID],0),0)))</f>
        <v/>
      </c>
      <c r="X8166"/>
    </row>
    <row r="8167" spans="2:24" x14ac:dyDescent="0.35">
      <c r="B8167" s="146"/>
      <c r="C8167" s="31"/>
      <c r="D8167" s="31"/>
      <c r="E8167" s="44"/>
      <c r="F8167" s="43"/>
      <c r="G8167" s="84"/>
      <c r="H8167" s="31"/>
      <c r="I8167" s="207"/>
      <c r="J8167" s="84"/>
      <c r="K8167" s="31"/>
      <c r="L8167" s="31"/>
      <c r="M8167" s="169"/>
      <c r="N8167" s="148"/>
      <c r="O8167" s="106"/>
      <c r="P8167" s="43"/>
      <c r="Q8167" s="207"/>
      <c r="R8167" s="84"/>
      <c r="S8167" s="31"/>
      <c r="T8167" s="31"/>
      <c r="U8167" s="169"/>
      <c r="V8167" s="150"/>
      <c r="W8167" s="141" t="str" cm="1">
        <f t="array" ref="W8167">IF(SUM(LEN(B8167:V8167))=0,"",IF(OR(OR(ISBLANK(F8167),SUM(LEN(C8167),LEN(D8167))=0),AND(NOT(E8167="Unknown"),ISBLANK(J8167)),AND(NOT(O8167="Unknown"),ISBLANK(R8167))),"Missing Information", INDEX(Table15[Entire Service Line Classification], MATCH(SUMIFS(Table15[Unique ID],Table15[System-Owned Portion],E8167,Table15[If Material Anything Other than "Lead" in Column E,Was Material Ever Previously Lead?],G8167,Table15[Customer-Owned Portion],O8167),Table15[Unique ID],0),0)))</f>
        <v/>
      </c>
      <c r="X8167"/>
    </row>
    <row r="8168" spans="2:24" x14ac:dyDescent="0.35">
      <c r="B8168" s="146"/>
      <c r="C8168" s="31"/>
      <c r="D8168" s="31"/>
      <c r="E8168" s="44"/>
      <c r="F8168" s="43"/>
      <c r="G8168" s="84"/>
      <c r="H8168" s="31"/>
      <c r="I8168" s="207"/>
      <c r="J8168" s="84"/>
      <c r="K8168" s="31"/>
      <c r="L8168" s="31"/>
      <c r="M8168" s="169"/>
      <c r="N8168" s="148"/>
      <c r="O8168" s="106"/>
      <c r="P8168" s="43"/>
      <c r="Q8168" s="207"/>
      <c r="R8168" s="84"/>
      <c r="S8168" s="31"/>
      <c r="T8168" s="31"/>
      <c r="U8168" s="169"/>
      <c r="V8168" s="150"/>
      <c r="W8168" s="141" t="str" cm="1">
        <f t="array" ref="W8168">IF(SUM(LEN(B8168:V8168))=0,"",IF(OR(OR(ISBLANK(F8168),SUM(LEN(C8168),LEN(D8168))=0),AND(NOT(E8168="Unknown"),ISBLANK(J8168)),AND(NOT(O8168="Unknown"),ISBLANK(R8168))),"Missing Information", INDEX(Table15[Entire Service Line Classification], MATCH(SUMIFS(Table15[Unique ID],Table15[System-Owned Portion],E8168,Table15[If Material Anything Other than "Lead" in Column E,Was Material Ever Previously Lead?],G8168,Table15[Customer-Owned Portion],O8168),Table15[Unique ID],0),0)))</f>
        <v/>
      </c>
      <c r="X8168"/>
    </row>
    <row r="8169" spans="2:24" x14ac:dyDescent="0.35">
      <c r="B8169" s="146"/>
      <c r="C8169" s="31"/>
      <c r="D8169" s="31"/>
      <c r="E8169" s="44"/>
      <c r="F8169" s="43"/>
      <c r="G8169" s="84"/>
      <c r="H8169" s="31"/>
      <c r="I8169" s="207"/>
      <c r="J8169" s="84"/>
      <c r="K8169" s="31"/>
      <c r="L8169" s="31"/>
      <c r="M8169" s="169"/>
      <c r="N8169" s="148"/>
      <c r="O8169" s="106"/>
      <c r="P8169" s="43"/>
      <c r="Q8169" s="207"/>
      <c r="R8169" s="84"/>
      <c r="S8169" s="31"/>
      <c r="T8169" s="31"/>
      <c r="U8169" s="169"/>
      <c r="V8169" s="150"/>
      <c r="W8169" s="141" t="str" cm="1">
        <f t="array" ref="W8169">IF(SUM(LEN(B8169:V8169))=0,"",IF(OR(OR(ISBLANK(F8169),SUM(LEN(C8169),LEN(D8169))=0),AND(NOT(E8169="Unknown"),ISBLANK(J8169)),AND(NOT(O8169="Unknown"),ISBLANK(R8169))),"Missing Information", INDEX(Table15[Entire Service Line Classification], MATCH(SUMIFS(Table15[Unique ID],Table15[System-Owned Portion],E8169,Table15[If Material Anything Other than "Lead" in Column E,Was Material Ever Previously Lead?],G8169,Table15[Customer-Owned Portion],O8169),Table15[Unique ID],0),0)))</f>
        <v/>
      </c>
      <c r="X8169"/>
    </row>
    <row r="8170" spans="2:24" x14ac:dyDescent="0.35">
      <c r="B8170" s="146"/>
      <c r="C8170" s="31"/>
      <c r="D8170" s="31"/>
      <c r="E8170" s="44"/>
      <c r="F8170" s="43"/>
      <c r="G8170" s="84"/>
      <c r="H8170" s="31"/>
      <c r="I8170" s="207"/>
      <c r="J8170" s="84"/>
      <c r="K8170" s="31"/>
      <c r="L8170" s="31"/>
      <c r="M8170" s="169"/>
      <c r="N8170" s="148"/>
      <c r="O8170" s="106"/>
      <c r="P8170" s="43"/>
      <c r="Q8170" s="207"/>
      <c r="R8170" s="84"/>
      <c r="S8170" s="31"/>
      <c r="T8170" s="31"/>
      <c r="U8170" s="169"/>
      <c r="V8170" s="150"/>
      <c r="W8170" s="141" t="str" cm="1">
        <f t="array" ref="W8170">IF(SUM(LEN(B8170:V8170))=0,"",IF(OR(OR(ISBLANK(F8170),SUM(LEN(C8170),LEN(D8170))=0),AND(NOT(E8170="Unknown"),ISBLANK(J8170)),AND(NOT(O8170="Unknown"),ISBLANK(R8170))),"Missing Information", INDEX(Table15[Entire Service Line Classification], MATCH(SUMIFS(Table15[Unique ID],Table15[System-Owned Portion],E8170,Table15[If Material Anything Other than "Lead" in Column E,Was Material Ever Previously Lead?],G8170,Table15[Customer-Owned Portion],O8170),Table15[Unique ID],0),0)))</f>
        <v/>
      </c>
      <c r="X8170"/>
    </row>
    <row r="8171" spans="2:24" x14ac:dyDescent="0.35">
      <c r="B8171" s="146"/>
      <c r="C8171" s="31"/>
      <c r="D8171" s="31"/>
      <c r="E8171" s="44"/>
      <c r="F8171" s="43"/>
      <c r="G8171" s="84"/>
      <c r="H8171" s="31"/>
      <c r="I8171" s="207"/>
      <c r="J8171" s="84"/>
      <c r="K8171" s="31"/>
      <c r="L8171" s="31"/>
      <c r="M8171" s="169"/>
      <c r="N8171" s="148"/>
      <c r="O8171" s="106"/>
      <c r="P8171" s="43"/>
      <c r="Q8171" s="207"/>
      <c r="R8171" s="84"/>
      <c r="S8171" s="31"/>
      <c r="T8171" s="31"/>
      <c r="U8171" s="169"/>
      <c r="V8171" s="150"/>
      <c r="W8171" s="141" t="str" cm="1">
        <f t="array" ref="W8171">IF(SUM(LEN(B8171:V8171))=0,"",IF(OR(OR(ISBLANK(F8171),SUM(LEN(C8171),LEN(D8171))=0),AND(NOT(E8171="Unknown"),ISBLANK(J8171)),AND(NOT(O8171="Unknown"),ISBLANK(R8171))),"Missing Information", INDEX(Table15[Entire Service Line Classification], MATCH(SUMIFS(Table15[Unique ID],Table15[System-Owned Portion],E8171,Table15[If Material Anything Other than "Lead" in Column E,Was Material Ever Previously Lead?],G8171,Table15[Customer-Owned Portion],O8171),Table15[Unique ID],0),0)))</f>
        <v/>
      </c>
      <c r="X8171"/>
    </row>
    <row r="8172" spans="2:24" x14ac:dyDescent="0.35">
      <c r="B8172" s="146"/>
      <c r="C8172" s="31"/>
      <c r="D8172" s="31"/>
      <c r="E8172" s="44"/>
      <c r="F8172" s="43"/>
      <c r="G8172" s="84"/>
      <c r="H8172" s="31"/>
      <c r="I8172" s="207"/>
      <c r="J8172" s="84"/>
      <c r="K8172" s="31"/>
      <c r="L8172" s="31"/>
      <c r="M8172" s="169"/>
      <c r="N8172" s="148"/>
      <c r="O8172" s="106"/>
      <c r="P8172" s="43"/>
      <c r="Q8172" s="207"/>
      <c r="R8172" s="84"/>
      <c r="S8172" s="31"/>
      <c r="T8172" s="31"/>
      <c r="U8172" s="169"/>
      <c r="V8172" s="150"/>
      <c r="W8172" s="141" t="str" cm="1">
        <f t="array" ref="W8172">IF(SUM(LEN(B8172:V8172))=0,"",IF(OR(OR(ISBLANK(F8172),SUM(LEN(C8172),LEN(D8172))=0),AND(NOT(E8172="Unknown"),ISBLANK(J8172)),AND(NOT(O8172="Unknown"),ISBLANK(R8172))),"Missing Information", INDEX(Table15[Entire Service Line Classification], MATCH(SUMIFS(Table15[Unique ID],Table15[System-Owned Portion],E8172,Table15[If Material Anything Other than "Lead" in Column E,Was Material Ever Previously Lead?],G8172,Table15[Customer-Owned Portion],O8172),Table15[Unique ID],0),0)))</f>
        <v/>
      </c>
      <c r="X8172"/>
    </row>
    <row r="8173" spans="2:24" x14ac:dyDescent="0.35">
      <c r="B8173" s="146"/>
      <c r="C8173" s="31"/>
      <c r="D8173" s="31"/>
      <c r="E8173" s="44"/>
      <c r="F8173" s="43"/>
      <c r="G8173" s="84"/>
      <c r="H8173" s="31"/>
      <c r="I8173" s="207"/>
      <c r="J8173" s="84"/>
      <c r="K8173" s="31"/>
      <c r="L8173" s="31"/>
      <c r="M8173" s="169"/>
      <c r="N8173" s="148"/>
      <c r="O8173" s="106"/>
      <c r="P8173" s="43"/>
      <c r="Q8173" s="207"/>
      <c r="R8173" s="84"/>
      <c r="S8173" s="31"/>
      <c r="T8173" s="31"/>
      <c r="U8173" s="169"/>
      <c r="V8173" s="150"/>
      <c r="W8173" s="141" t="str" cm="1">
        <f t="array" ref="W8173">IF(SUM(LEN(B8173:V8173))=0,"",IF(OR(OR(ISBLANK(F8173),SUM(LEN(C8173),LEN(D8173))=0),AND(NOT(E8173="Unknown"),ISBLANK(J8173)),AND(NOT(O8173="Unknown"),ISBLANK(R8173))),"Missing Information", INDEX(Table15[Entire Service Line Classification], MATCH(SUMIFS(Table15[Unique ID],Table15[System-Owned Portion],E8173,Table15[If Material Anything Other than "Lead" in Column E,Was Material Ever Previously Lead?],G8173,Table15[Customer-Owned Portion],O8173),Table15[Unique ID],0),0)))</f>
        <v/>
      </c>
      <c r="X8173"/>
    </row>
    <row r="8174" spans="2:24" x14ac:dyDescent="0.35">
      <c r="B8174" s="146"/>
      <c r="C8174" s="31"/>
      <c r="D8174" s="31"/>
      <c r="E8174" s="44"/>
      <c r="F8174" s="43"/>
      <c r="G8174" s="84"/>
      <c r="H8174" s="31"/>
      <c r="I8174" s="207"/>
      <c r="J8174" s="84"/>
      <c r="K8174" s="31"/>
      <c r="L8174" s="31"/>
      <c r="M8174" s="169"/>
      <c r="N8174" s="148"/>
      <c r="O8174" s="106"/>
      <c r="P8174" s="43"/>
      <c r="Q8174" s="207"/>
      <c r="R8174" s="84"/>
      <c r="S8174" s="31"/>
      <c r="T8174" s="31"/>
      <c r="U8174" s="169"/>
      <c r="V8174" s="150"/>
      <c r="W8174" s="141" t="str" cm="1">
        <f t="array" ref="W8174">IF(SUM(LEN(B8174:V8174))=0,"",IF(OR(OR(ISBLANK(F8174),SUM(LEN(C8174),LEN(D8174))=0),AND(NOT(E8174="Unknown"),ISBLANK(J8174)),AND(NOT(O8174="Unknown"),ISBLANK(R8174))),"Missing Information", INDEX(Table15[Entire Service Line Classification], MATCH(SUMIFS(Table15[Unique ID],Table15[System-Owned Portion],E8174,Table15[If Material Anything Other than "Lead" in Column E,Was Material Ever Previously Lead?],G8174,Table15[Customer-Owned Portion],O8174),Table15[Unique ID],0),0)))</f>
        <v/>
      </c>
      <c r="X8174"/>
    </row>
    <row r="8175" spans="2:24" x14ac:dyDescent="0.35">
      <c r="B8175" s="146"/>
      <c r="C8175" s="31"/>
      <c r="D8175" s="31"/>
      <c r="E8175" s="44"/>
      <c r="F8175" s="43"/>
      <c r="G8175" s="84"/>
      <c r="H8175" s="31"/>
      <c r="I8175" s="207"/>
      <c r="J8175" s="84"/>
      <c r="K8175" s="31"/>
      <c r="L8175" s="31"/>
      <c r="M8175" s="169"/>
      <c r="N8175" s="148"/>
      <c r="O8175" s="106"/>
      <c r="P8175" s="43"/>
      <c r="Q8175" s="207"/>
      <c r="R8175" s="84"/>
      <c r="S8175" s="31"/>
      <c r="T8175" s="31"/>
      <c r="U8175" s="169"/>
      <c r="V8175" s="150"/>
      <c r="W8175" s="141" t="str" cm="1">
        <f t="array" ref="W8175">IF(SUM(LEN(B8175:V8175))=0,"",IF(OR(OR(ISBLANK(F8175),SUM(LEN(C8175),LEN(D8175))=0),AND(NOT(E8175="Unknown"),ISBLANK(J8175)),AND(NOT(O8175="Unknown"),ISBLANK(R8175))),"Missing Information", INDEX(Table15[Entire Service Line Classification], MATCH(SUMIFS(Table15[Unique ID],Table15[System-Owned Portion],E8175,Table15[If Material Anything Other than "Lead" in Column E,Was Material Ever Previously Lead?],G8175,Table15[Customer-Owned Portion],O8175),Table15[Unique ID],0),0)))</f>
        <v/>
      </c>
      <c r="X8175"/>
    </row>
    <row r="8176" spans="2:24" x14ac:dyDescent="0.35">
      <c r="B8176" s="146"/>
      <c r="C8176" s="31"/>
      <c r="D8176" s="31"/>
      <c r="E8176" s="44"/>
      <c r="F8176" s="43"/>
      <c r="G8176" s="84"/>
      <c r="H8176" s="31"/>
      <c r="I8176" s="207"/>
      <c r="J8176" s="84"/>
      <c r="K8176" s="31"/>
      <c r="L8176" s="31"/>
      <c r="M8176" s="169"/>
      <c r="N8176" s="148"/>
      <c r="O8176" s="106"/>
      <c r="P8176" s="43"/>
      <c r="Q8176" s="207"/>
      <c r="R8176" s="84"/>
      <c r="S8176" s="31"/>
      <c r="T8176" s="31"/>
      <c r="U8176" s="169"/>
      <c r="V8176" s="150"/>
      <c r="W8176" s="141" t="str" cm="1">
        <f t="array" ref="W8176">IF(SUM(LEN(B8176:V8176))=0,"",IF(OR(OR(ISBLANK(F8176),SUM(LEN(C8176),LEN(D8176))=0),AND(NOT(E8176="Unknown"),ISBLANK(J8176)),AND(NOT(O8176="Unknown"),ISBLANK(R8176))),"Missing Information", INDEX(Table15[Entire Service Line Classification], MATCH(SUMIFS(Table15[Unique ID],Table15[System-Owned Portion],E8176,Table15[If Material Anything Other than "Lead" in Column E,Was Material Ever Previously Lead?],G8176,Table15[Customer-Owned Portion],O8176),Table15[Unique ID],0),0)))</f>
        <v/>
      </c>
      <c r="X8176"/>
    </row>
    <row r="8177" spans="2:24" x14ac:dyDescent="0.35">
      <c r="B8177" s="146"/>
      <c r="C8177" s="31"/>
      <c r="D8177" s="31"/>
      <c r="E8177" s="44"/>
      <c r="F8177" s="43"/>
      <c r="G8177" s="84"/>
      <c r="H8177" s="31"/>
      <c r="I8177" s="207"/>
      <c r="J8177" s="84"/>
      <c r="K8177" s="31"/>
      <c r="L8177" s="31"/>
      <c r="M8177" s="169"/>
      <c r="N8177" s="148"/>
      <c r="O8177" s="106"/>
      <c r="P8177" s="43"/>
      <c r="Q8177" s="207"/>
      <c r="R8177" s="84"/>
      <c r="S8177" s="31"/>
      <c r="T8177" s="31"/>
      <c r="U8177" s="169"/>
      <c r="V8177" s="150"/>
      <c r="W8177" s="141" t="str" cm="1">
        <f t="array" ref="W8177">IF(SUM(LEN(B8177:V8177))=0,"",IF(OR(OR(ISBLANK(F8177),SUM(LEN(C8177),LEN(D8177))=0),AND(NOT(E8177="Unknown"),ISBLANK(J8177)),AND(NOT(O8177="Unknown"),ISBLANK(R8177))),"Missing Information", INDEX(Table15[Entire Service Line Classification], MATCH(SUMIFS(Table15[Unique ID],Table15[System-Owned Portion],E8177,Table15[If Material Anything Other than "Lead" in Column E,Was Material Ever Previously Lead?],G8177,Table15[Customer-Owned Portion],O8177),Table15[Unique ID],0),0)))</f>
        <v/>
      </c>
      <c r="X8177"/>
    </row>
    <row r="8178" spans="2:24" x14ac:dyDescent="0.35">
      <c r="B8178" s="146"/>
      <c r="C8178" s="31"/>
      <c r="D8178" s="31"/>
      <c r="E8178" s="44"/>
      <c r="F8178" s="43"/>
      <c r="G8178" s="84"/>
      <c r="H8178" s="31"/>
      <c r="I8178" s="207"/>
      <c r="J8178" s="84"/>
      <c r="K8178" s="31"/>
      <c r="L8178" s="31"/>
      <c r="M8178" s="169"/>
      <c r="N8178" s="148"/>
      <c r="O8178" s="106"/>
      <c r="P8178" s="43"/>
      <c r="Q8178" s="207"/>
      <c r="R8178" s="84"/>
      <c r="S8178" s="31"/>
      <c r="T8178" s="31"/>
      <c r="U8178" s="169"/>
      <c r="V8178" s="150"/>
      <c r="W8178" s="141" t="str" cm="1">
        <f t="array" ref="W8178">IF(SUM(LEN(B8178:V8178))=0,"",IF(OR(OR(ISBLANK(F8178),SUM(LEN(C8178),LEN(D8178))=0),AND(NOT(E8178="Unknown"),ISBLANK(J8178)),AND(NOT(O8178="Unknown"),ISBLANK(R8178))),"Missing Information", INDEX(Table15[Entire Service Line Classification], MATCH(SUMIFS(Table15[Unique ID],Table15[System-Owned Portion],E8178,Table15[If Material Anything Other than "Lead" in Column E,Was Material Ever Previously Lead?],G8178,Table15[Customer-Owned Portion],O8178),Table15[Unique ID],0),0)))</f>
        <v/>
      </c>
      <c r="X8178"/>
    </row>
    <row r="8179" spans="2:24" x14ac:dyDescent="0.35">
      <c r="B8179" s="146"/>
      <c r="C8179" s="31"/>
      <c r="D8179" s="31"/>
      <c r="E8179" s="44"/>
      <c r="F8179" s="43"/>
      <c r="G8179" s="84"/>
      <c r="H8179" s="31"/>
      <c r="I8179" s="207"/>
      <c r="J8179" s="84"/>
      <c r="K8179" s="31"/>
      <c r="L8179" s="31"/>
      <c r="M8179" s="169"/>
      <c r="N8179" s="148"/>
      <c r="O8179" s="106"/>
      <c r="P8179" s="43"/>
      <c r="Q8179" s="207"/>
      <c r="R8179" s="84"/>
      <c r="S8179" s="31"/>
      <c r="T8179" s="31"/>
      <c r="U8179" s="169"/>
      <c r="V8179" s="150"/>
      <c r="W8179" s="141" t="str" cm="1">
        <f t="array" ref="W8179">IF(SUM(LEN(B8179:V8179))=0,"",IF(OR(OR(ISBLANK(F8179),SUM(LEN(C8179),LEN(D8179))=0),AND(NOT(E8179="Unknown"),ISBLANK(J8179)),AND(NOT(O8179="Unknown"),ISBLANK(R8179))),"Missing Information", INDEX(Table15[Entire Service Line Classification], MATCH(SUMIFS(Table15[Unique ID],Table15[System-Owned Portion],E8179,Table15[If Material Anything Other than "Lead" in Column E,Was Material Ever Previously Lead?],G8179,Table15[Customer-Owned Portion],O8179),Table15[Unique ID],0),0)))</f>
        <v/>
      </c>
      <c r="X8179"/>
    </row>
    <row r="8180" spans="2:24" x14ac:dyDescent="0.35">
      <c r="B8180" s="146"/>
      <c r="C8180" s="31"/>
      <c r="D8180" s="31"/>
      <c r="E8180" s="44"/>
      <c r="F8180" s="43"/>
      <c r="G8180" s="84"/>
      <c r="H8180" s="31"/>
      <c r="I8180" s="207"/>
      <c r="J8180" s="84"/>
      <c r="K8180" s="31"/>
      <c r="L8180" s="31"/>
      <c r="M8180" s="169"/>
      <c r="N8180" s="148"/>
      <c r="O8180" s="106"/>
      <c r="P8180" s="43"/>
      <c r="Q8180" s="207"/>
      <c r="R8180" s="84"/>
      <c r="S8180" s="31"/>
      <c r="T8180" s="31"/>
      <c r="U8180" s="169"/>
      <c r="V8180" s="150"/>
      <c r="W8180" s="141" t="str" cm="1">
        <f t="array" ref="W8180">IF(SUM(LEN(B8180:V8180))=0,"",IF(OR(OR(ISBLANK(F8180),SUM(LEN(C8180),LEN(D8180))=0),AND(NOT(E8180="Unknown"),ISBLANK(J8180)),AND(NOT(O8180="Unknown"),ISBLANK(R8180))),"Missing Information", INDEX(Table15[Entire Service Line Classification], MATCH(SUMIFS(Table15[Unique ID],Table15[System-Owned Portion],E8180,Table15[If Material Anything Other than "Lead" in Column E,Was Material Ever Previously Lead?],G8180,Table15[Customer-Owned Portion],O8180),Table15[Unique ID],0),0)))</f>
        <v/>
      </c>
      <c r="X8180"/>
    </row>
    <row r="8181" spans="2:24" x14ac:dyDescent="0.35">
      <c r="B8181" s="146"/>
      <c r="C8181" s="31"/>
      <c r="D8181" s="31"/>
      <c r="E8181" s="44"/>
      <c r="F8181" s="43"/>
      <c r="G8181" s="84"/>
      <c r="H8181" s="31"/>
      <c r="I8181" s="207"/>
      <c r="J8181" s="84"/>
      <c r="K8181" s="31"/>
      <c r="L8181" s="31"/>
      <c r="M8181" s="169"/>
      <c r="N8181" s="148"/>
      <c r="O8181" s="106"/>
      <c r="P8181" s="43"/>
      <c r="Q8181" s="207"/>
      <c r="R8181" s="84"/>
      <c r="S8181" s="31"/>
      <c r="T8181" s="31"/>
      <c r="U8181" s="169"/>
      <c r="V8181" s="150"/>
      <c r="W8181" s="141" t="str" cm="1">
        <f t="array" ref="W8181">IF(SUM(LEN(B8181:V8181))=0,"",IF(OR(OR(ISBLANK(F8181),SUM(LEN(C8181),LEN(D8181))=0),AND(NOT(E8181="Unknown"),ISBLANK(J8181)),AND(NOT(O8181="Unknown"),ISBLANK(R8181))),"Missing Information", INDEX(Table15[Entire Service Line Classification], MATCH(SUMIFS(Table15[Unique ID],Table15[System-Owned Portion],E8181,Table15[If Material Anything Other than "Lead" in Column E,Was Material Ever Previously Lead?],G8181,Table15[Customer-Owned Portion],O8181),Table15[Unique ID],0),0)))</f>
        <v/>
      </c>
      <c r="X8181"/>
    </row>
    <row r="8182" spans="2:24" x14ac:dyDescent="0.35">
      <c r="B8182" s="146"/>
      <c r="C8182" s="31"/>
      <c r="D8182" s="31"/>
      <c r="E8182" s="44"/>
      <c r="F8182" s="43"/>
      <c r="G8182" s="84"/>
      <c r="H8182" s="31"/>
      <c r="I8182" s="207"/>
      <c r="J8182" s="84"/>
      <c r="K8182" s="31"/>
      <c r="L8182" s="31"/>
      <c r="M8182" s="169"/>
      <c r="N8182" s="148"/>
      <c r="O8182" s="106"/>
      <c r="P8182" s="43"/>
      <c r="Q8182" s="207"/>
      <c r="R8182" s="84"/>
      <c r="S8182" s="31"/>
      <c r="T8182" s="31"/>
      <c r="U8182" s="169"/>
      <c r="V8182" s="150"/>
      <c r="W8182" s="141" t="str" cm="1">
        <f t="array" ref="W8182">IF(SUM(LEN(B8182:V8182))=0,"",IF(OR(OR(ISBLANK(F8182),SUM(LEN(C8182),LEN(D8182))=0),AND(NOT(E8182="Unknown"),ISBLANK(J8182)),AND(NOT(O8182="Unknown"),ISBLANK(R8182))),"Missing Information", INDEX(Table15[Entire Service Line Classification], MATCH(SUMIFS(Table15[Unique ID],Table15[System-Owned Portion],E8182,Table15[If Material Anything Other than "Lead" in Column E,Was Material Ever Previously Lead?],G8182,Table15[Customer-Owned Portion],O8182),Table15[Unique ID],0),0)))</f>
        <v/>
      </c>
      <c r="X8182"/>
    </row>
    <row r="8183" spans="2:24" x14ac:dyDescent="0.35">
      <c r="B8183" s="146"/>
      <c r="C8183" s="31"/>
      <c r="D8183" s="31"/>
      <c r="E8183" s="44"/>
      <c r="F8183" s="43"/>
      <c r="G8183" s="84"/>
      <c r="H8183" s="31"/>
      <c r="I8183" s="207"/>
      <c r="J8183" s="84"/>
      <c r="K8183" s="31"/>
      <c r="L8183" s="31"/>
      <c r="M8183" s="169"/>
      <c r="N8183" s="148"/>
      <c r="O8183" s="106"/>
      <c r="P8183" s="43"/>
      <c r="Q8183" s="207"/>
      <c r="R8183" s="84"/>
      <c r="S8183" s="31"/>
      <c r="T8183" s="31"/>
      <c r="U8183" s="169"/>
      <c r="V8183" s="150"/>
      <c r="W8183" s="141" t="str" cm="1">
        <f t="array" ref="W8183">IF(SUM(LEN(B8183:V8183))=0,"",IF(OR(OR(ISBLANK(F8183),SUM(LEN(C8183),LEN(D8183))=0),AND(NOT(E8183="Unknown"),ISBLANK(J8183)),AND(NOT(O8183="Unknown"),ISBLANK(R8183))),"Missing Information", INDEX(Table15[Entire Service Line Classification], MATCH(SUMIFS(Table15[Unique ID],Table15[System-Owned Portion],E8183,Table15[If Material Anything Other than "Lead" in Column E,Was Material Ever Previously Lead?],G8183,Table15[Customer-Owned Portion],O8183),Table15[Unique ID],0),0)))</f>
        <v/>
      </c>
      <c r="X8183"/>
    </row>
    <row r="8184" spans="2:24" x14ac:dyDescent="0.35">
      <c r="B8184" s="146"/>
      <c r="C8184" s="31"/>
      <c r="D8184" s="31"/>
      <c r="E8184" s="44"/>
      <c r="F8184" s="43"/>
      <c r="G8184" s="84"/>
      <c r="H8184" s="31"/>
      <c r="I8184" s="207"/>
      <c r="J8184" s="84"/>
      <c r="K8184" s="31"/>
      <c r="L8184" s="31"/>
      <c r="M8184" s="169"/>
      <c r="N8184" s="148"/>
      <c r="O8184" s="106"/>
      <c r="P8184" s="43"/>
      <c r="Q8184" s="207"/>
      <c r="R8184" s="84"/>
      <c r="S8184" s="31"/>
      <c r="T8184" s="31"/>
      <c r="U8184" s="169"/>
      <c r="V8184" s="150"/>
      <c r="W8184" s="141" t="str" cm="1">
        <f t="array" ref="W8184">IF(SUM(LEN(B8184:V8184))=0,"",IF(OR(OR(ISBLANK(F8184),SUM(LEN(C8184),LEN(D8184))=0),AND(NOT(E8184="Unknown"),ISBLANK(J8184)),AND(NOT(O8184="Unknown"),ISBLANK(R8184))),"Missing Information", INDEX(Table15[Entire Service Line Classification], MATCH(SUMIFS(Table15[Unique ID],Table15[System-Owned Portion],E8184,Table15[If Material Anything Other than "Lead" in Column E,Was Material Ever Previously Lead?],G8184,Table15[Customer-Owned Portion],O8184),Table15[Unique ID],0),0)))</f>
        <v/>
      </c>
      <c r="X8184"/>
    </row>
    <row r="8185" spans="2:24" x14ac:dyDescent="0.35">
      <c r="B8185" s="146"/>
      <c r="C8185" s="31"/>
      <c r="D8185" s="31"/>
      <c r="E8185" s="44"/>
      <c r="F8185" s="43"/>
      <c r="G8185" s="84"/>
      <c r="H8185" s="31"/>
      <c r="I8185" s="207"/>
      <c r="J8185" s="84"/>
      <c r="K8185" s="31"/>
      <c r="L8185" s="31"/>
      <c r="M8185" s="169"/>
      <c r="N8185" s="148"/>
      <c r="O8185" s="106"/>
      <c r="P8185" s="43"/>
      <c r="Q8185" s="207"/>
      <c r="R8185" s="84"/>
      <c r="S8185" s="31"/>
      <c r="T8185" s="31"/>
      <c r="U8185" s="169"/>
      <c r="V8185" s="150"/>
      <c r="W8185" s="141" t="str" cm="1">
        <f t="array" ref="W8185">IF(SUM(LEN(B8185:V8185))=0,"",IF(OR(OR(ISBLANK(F8185),SUM(LEN(C8185),LEN(D8185))=0),AND(NOT(E8185="Unknown"),ISBLANK(J8185)),AND(NOT(O8185="Unknown"),ISBLANK(R8185))),"Missing Information", INDEX(Table15[Entire Service Line Classification], MATCH(SUMIFS(Table15[Unique ID],Table15[System-Owned Portion],E8185,Table15[If Material Anything Other than "Lead" in Column E,Was Material Ever Previously Lead?],G8185,Table15[Customer-Owned Portion],O8185),Table15[Unique ID],0),0)))</f>
        <v/>
      </c>
      <c r="X8185"/>
    </row>
    <row r="8186" spans="2:24" x14ac:dyDescent="0.35">
      <c r="B8186" s="146"/>
      <c r="C8186" s="31"/>
      <c r="D8186" s="31"/>
      <c r="E8186" s="44"/>
      <c r="F8186" s="43"/>
      <c r="G8186" s="84"/>
      <c r="H8186" s="31"/>
      <c r="I8186" s="207"/>
      <c r="J8186" s="84"/>
      <c r="K8186" s="31"/>
      <c r="L8186" s="31"/>
      <c r="M8186" s="169"/>
      <c r="N8186" s="148"/>
      <c r="O8186" s="106"/>
      <c r="P8186" s="43"/>
      <c r="Q8186" s="207"/>
      <c r="R8186" s="84"/>
      <c r="S8186" s="31"/>
      <c r="T8186" s="31"/>
      <c r="U8186" s="169"/>
      <c r="V8186" s="150"/>
      <c r="W8186" s="141" t="str" cm="1">
        <f t="array" ref="W8186">IF(SUM(LEN(B8186:V8186))=0,"",IF(OR(OR(ISBLANK(F8186),SUM(LEN(C8186),LEN(D8186))=0),AND(NOT(E8186="Unknown"),ISBLANK(J8186)),AND(NOT(O8186="Unknown"),ISBLANK(R8186))),"Missing Information", INDEX(Table15[Entire Service Line Classification], MATCH(SUMIFS(Table15[Unique ID],Table15[System-Owned Portion],E8186,Table15[If Material Anything Other than "Lead" in Column E,Was Material Ever Previously Lead?],G8186,Table15[Customer-Owned Portion],O8186),Table15[Unique ID],0),0)))</f>
        <v/>
      </c>
      <c r="X8186"/>
    </row>
    <row r="8187" spans="2:24" x14ac:dyDescent="0.35">
      <c r="B8187" s="146"/>
      <c r="C8187" s="31"/>
      <c r="D8187" s="31"/>
      <c r="E8187" s="44"/>
      <c r="F8187" s="43"/>
      <c r="G8187" s="84"/>
      <c r="H8187" s="31"/>
      <c r="I8187" s="207"/>
      <c r="J8187" s="84"/>
      <c r="K8187" s="31"/>
      <c r="L8187" s="31"/>
      <c r="M8187" s="169"/>
      <c r="N8187" s="148"/>
      <c r="O8187" s="106"/>
      <c r="P8187" s="43"/>
      <c r="Q8187" s="207"/>
      <c r="R8187" s="84"/>
      <c r="S8187" s="31"/>
      <c r="T8187" s="31"/>
      <c r="U8187" s="169"/>
      <c r="V8187" s="150"/>
      <c r="W8187" s="141" t="str" cm="1">
        <f t="array" ref="W8187">IF(SUM(LEN(B8187:V8187))=0,"",IF(OR(OR(ISBLANK(F8187),SUM(LEN(C8187),LEN(D8187))=0),AND(NOT(E8187="Unknown"),ISBLANK(J8187)),AND(NOT(O8187="Unknown"),ISBLANK(R8187))),"Missing Information", INDEX(Table15[Entire Service Line Classification], MATCH(SUMIFS(Table15[Unique ID],Table15[System-Owned Portion],E8187,Table15[If Material Anything Other than "Lead" in Column E,Was Material Ever Previously Lead?],G8187,Table15[Customer-Owned Portion],O8187),Table15[Unique ID],0),0)))</f>
        <v/>
      </c>
      <c r="X8187"/>
    </row>
    <row r="8188" spans="2:24" x14ac:dyDescent="0.35">
      <c r="B8188" s="146"/>
      <c r="C8188" s="31"/>
      <c r="D8188" s="31"/>
      <c r="E8188" s="44"/>
      <c r="F8188" s="43"/>
      <c r="G8188" s="84"/>
      <c r="H8188" s="31"/>
      <c r="I8188" s="207"/>
      <c r="J8188" s="84"/>
      <c r="K8188" s="31"/>
      <c r="L8188" s="31"/>
      <c r="M8188" s="169"/>
      <c r="N8188" s="148"/>
      <c r="O8188" s="106"/>
      <c r="P8188" s="43"/>
      <c r="Q8188" s="207"/>
      <c r="R8188" s="84"/>
      <c r="S8188" s="31"/>
      <c r="T8188" s="31"/>
      <c r="U8188" s="169"/>
      <c r="V8188" s="150"/>
      <c r="W8188" s="141" t="str" cm="1">
        <f t="array" ref="W8188">IF(SUM(LEN(B8188:V8188))=0,"",IF(OR(OR(ISBLANK(F8188),SUM(LEN(C8188),LEN(D8188))=0),AND(NOT(E8188="Unknown"),ISBLANK(J8188)),AND(NOT(O8188="Unknown"),ISBLANK(R8188))),"Missing Information", INDEX(Table15[Entire Service Line Classification], MATCH(SUMIFS(Table15[Unique ID],Table15[System-Owned Portion],E8188,Table15[If Material Anything Other than "Lead" in Column E,Was Material Ever Previously Lead?],G8188,Table15[Customer-Owned Portion],O8188),Table15[Unique ID],0),0)))</f>
        <v/>
      </c>
      <c r="X8188"/>
    </row>
    <row r="8189" spans="2:24" x14ac:dyDescent="0.35">
      <c r="B8189" s="146"/>
      <c r="C8189" s="31"/>
      <c r="D8189" s="31"/>
      <c r="E8189" s="44"/>
      <c r="F8189" s="43"/>
      <c r="G8189" s="84"/>
      <c r="H8189" s="31"/>
      <c r="I8189" s="207"/>
      <c r="J8189" s="84"/>
      <c r="K8189" s="31"/>
      <c r="L8189" s="31"/>
      <c r="M8189" s="169"/>
      <c r="N8189" s="148"/>
      <c r="O8189" s="106"/>
      <c r="P8189" s="43"/>
      <c r="Q8189" s="207"/>
      <c r="R8189" s="84"/>
      <c r="S8189" s="31"/>
      <c r="T8189" s="31"/>
      <c r="U8189" s="169"/>
      <c r="V8189" s="150"/>
      <c r="W8189" s="141" t="str" cm="1">
        <f t="array" ref="W8189">IF(SUM(LEN(B8189:V8189))=0,"",IF(OR(OR(ISBLANK(F8189),SUM(LEN(C8189),LEN(D8189))=0),AND(NOT(E8189="Unknown"),ISBLANK(J8189)),AND(NOT(O8189="Unknown"),ISBLANK(R8189))),"Missing Information", INDEX(Table15[Entire Service Line Classification], MATCH(SUMIFS(Table15[Unique ID],Table15[System-Owned Portion],E8189,Table15[If Material Anything Other than "Lead" in Column E,Was Material Ever Previously Lead?],G8189,Table15[Customer-Owned Portion],O8189),Table15[Unique ID],0),0)))</f>
        <v/>
      </c>
      <c r="X8189"/>
    </row>
    <row r="8190" spans="2:24" x14ac:dyDescent="0.35">
      <c r="B8190" s="146"/>
      <c r="C8190" s="31"/>
      <c r="D8190" s="31"/>
      <c r="E8190" s="44"/>
      <c r="F8190" s="43"/>
      <c r="G8190" s="84"/>
      <c r="H8190" s="31"/>
      <c r="I8190" s="207"/>
      <c r="J8190" s="84"/>
      <c r="K8190" s="31"/>
      <c r="L8190" s="31"/>
      <c r="M8190" s="169"/>
      <c r="N8190" s="148"/>
      <c r="O8190" s="106"/>
      <c r="P8190" s="43"/>
      <c r="Q8190" s="207"/>
      <c r="R8190" s="84"/>
      <c r="S8190" s="31"/>
      <c r="T8190" s="31"/>
      <c r="U8190" s="169"/>
      <c r="V8190" s="150"/>
      <c r="W8190" s="141" t="str" cm="1">
        <f t="array" ref="W8190">IF(SUM(LEN(B8190:V8190))=0,"",IF(OR(OR(ISBLANK(F8190),SUM(LEN(C8190),LEN(D8190))=0),AND(NOT(E8190="Unknown"),ISBLANK(J8190)),AND(NOT(O8190="Unknown"),ISBLANK(R8190))),"Missing Information", INDEX(Table15[Entire Service Line Classification], MATCH(SUMIFS(Table15[Unique ID],Table15[System-Owned Portion],E8190,Table15[If Material Anything Other than "Lead" in Column E,Was Material Ever Previously Lead?],G8190,Table15[Customer-Owned Portion],O8190),Table15[Unique ID],0),0)))</f>
        <v/>
      </c>
      <c r="X8190"/>
    </row>
    <row r="8191" spans="2:24" x14ac:dyDescent="0.35">
      <c r="B8191" s="146"/>
      <c r="C8191" s="31"/>
      <c r="D8191" s="31"/>
      <c r="E8191" s="44"/>
      <c r="F8191" s="43"/>
      <c r="G8191" s="84"/>
      <c r="H8191" s="31"/>
      <c r="I8191" s="207"/>
      <c r="J8191" s="84"/>
      <c r="K8191" s="31"/>
      <c r="L8191" s="31"/>
      <c r="M8191" s="169"/>
      <c r="N8191" s="148"/>
      <c r="O8191" s="106"/>
      <c r="P8191" s="43"/>
      <c r="Q8191" s="207"/>
      <c r="R8191" s="84"/>
      <c r="S8191" s="31"/>
      <c r="T8191" s="31"/>
      <c r="U8191" s="169"/>
      <c r="V8191" s="150"/>
      <c r="W8191" s="141" t="str" cm="1">
        <f t="array" ref="W8191">IF(SUM(LEN(B8191:V8191))=0,"",IF(OR(OR(ISBLANK(F8191),SUM(LEN(C8191),LEN(D8191))=0),AND(NOT(E8191="Unknown"),ISBLANK(J8191)),AND(NOT(O8191="Unknown"),ISBLANK(R8191))),"Missing Information", INDEX(Table15[Entire Service Line Classification], MATCH(SUMIFS(Table15[Unique ID],Table15[System-Owned Portion],E8191,Table15[If Material Anything Other than "Lead" in Column E,Was Material Ever Previously Lead?],G8191,Table15[Customer-Owned Portion],O8191),Table15[Unique ID],0),0)))</f>
        <v/>
      </c>
      <c r="X8191"/>
    </row>
    <row r="8192" spans="2:24" x14ac:dyDescent="0.35">
      <c r="B8192" s="146"/>
      <c r="C8192" s="31"/>
      <c r="D8192" s="31"/>
      <c r="E8192" s="44"/>
      <c r="F8192" s="43"/>
      <c r="G8192" s="84"/>
      <c r="H8192" s="31"/>
      <c r="I8192" s="207"/>
      <c r="J8192" s="84"/>
      <c r="K8192" s="31"/>
      <c r="L8192" s="31"/>
      <c r="M8192" s="169"/>
      <c r="N8192" s="148"/>
      <c r="O8192" s="106"/>
      <c r="P8192" s="43"/>
      <c r="Q8192" s="207"/>
      <c r="R8192" s="84"/>
      <c r="S8192" s="31"/>
      <c r="T8192" s="31"/>
      <c r="U8192" s="169"/>
      <c r="V8192" s="150"/>
      <c r="W8192" s="141" t="str" cm="1">
        <f t="array" ref="W8192">IF(SUM(LEN(B8192:V8192))=0,"",IF(OR(OR(ISBLANK(F8192),SUM(LEN(C8192),LEN(D8192))=0),AND(NOT(E8192="Unknown"),ISBLANK(J8192)),AND(NOT(O8192="Unknown"),ISBLANK(R8192))),"Missing Information", INDEX(Table15[Entire Service Line Classification], MATCH(SUMIFS(Table15[Unique ID],Table15[System-Owned Portion],E8192,Table15[If Material Anything Other than "Lead" in Column E,Was Material Ever Previously Lead?],G8192,Table15[Customer-Owned Portion],O8192),Table15[Unique ID],0),0)))</f>
        <v/>
      </c>
      <c r="X8192"/>
    </row>
    <row r="8193" spans="2:24" x14ac:dyDescent="0.35">
      <c r="B8193" s="146"/>
      <c r="C8193" s="31"/>
      <c r="D8193" s="31"/>
      <c r="E8193" s="44"/>
      <c r="F8193" s="43"/>
      <c r="G8193" s="84"/>
      <c r="H8193" s="31"/>
      <c r="I8193" s="207"/>
      <c r="J8193" s="84"/>
      <c r="K8193" s="31"/>
      <c r="L8193" s="31"/>
      <c r="M8193" s="169"/>
      <c r="N8193" s="148"/>
      <c r="O8193" s="106"/>
      <c r="P8193" s="43"/>
      <c r="Q8193" s="207"/>
      <c r="R8193" s="84"/>
      <c r="S8193" s="31"/>
      <c r="T8193" s="31"/>
      <c r="U8193" s="169"/>
      <c r="V8193" s="150"/>
      <c r="W8193" s="141" t="str" cm="1">
        <f t="array" ref="W8193">IF(SUM(LEN(B8193:V8193))=0,"",IF(OR(OR(ISBLANK(F8193),SUM(LEN(C8193),LEN(D8193))=0),AND(NOT(E8193="Unknown"),ISBLANK(J8193)),AND(NOT(O8193="Unknown"),ISBLANK(R8193))),"Missing Information", INDEX(Table15[Entire Service Line Classification], MATCH(SUMIFS(Table15[Unique ID],Table15[System-Owned Portion],E8193,Table15[If Material Anything Other than "Lead" in Column E,Was Material Ever Previously Lead?],G8193,Table15[Customer-Owned Portion],O8193),Table15[Unique ID],0),0)))</f>
        <v/>
      </c>
      <c r="X8193"/>
    </row>
    <row r="8194" spans="2:24" x14ac:dyDescent="0.35">
      <c r="B8194" s="146"/>
      <c r="C8194" s="31"/>
      <c r="D8194" s="31"/>
      <c r="E8194" s="44"/>
      <c r="F8194" s="43"/>
      <c r="G8194" s="84"/>
      <c r="H8194" s="31"/>
      <c r="I8194" s="207"/>
      <c r="J8194" s="84"/>
      <c r="K8194" s="31"/>
      <c r="L8194" s="31"/>
      <c r="M8194" s="169"/>
      <c r="N8194" s="148"/>
      <c r="O8194" s="106"/>
      <c r="P8194" s="43"/>
      <c r="Q8194" s="207"/>
      <c r="R8194" s="84"/>
      <c r="S8194" s="31"/>
      <c r="T8194" s="31"/>
      <c r="U8194" s="169"/>
      <c r="V8194" s="150"/>
      <c r="W8194" s="141" t="str" cm="1">
        <f t="array" ref="W8194">IF(SUM(LEN(B8194:V8194))=0,"",IF(OR(OR(ISBLANK(F8194),SUM(LEN(C8194),LEN(D8194))=0),AND(NOT(E8194="Unknown"),ISBLANK(J8194)),AND(NOT(O8194="Unknown"),ISBLANK(R8194))),"Missing Information", INDEX(Table15[Entire Service Line Classification], MATCH(SUMIFS(Table15[Unique ID],Table15[System-Owned Portion],E8194,Table15[If Material Anything Other than "Lead" in Column E,Was Material Ever Previously Lead?],G8194,Table15[Customer-Owned Portion],O8194),Table15[Unique ID],0),0)))</f>
        <v/>
      </c>
      <c r="X8194"/>
    </row>
    <row r="8195" spans="2:24" x14ac:dyDescent="0.35">
      <c r="B8195" s="146"/>
      <c r="C8195" s="31"/>
      <c r="D8195" s="31"/>
      <c r="E8195" s="44"/>
      <c r="F8195" s="43"/>
      <c r="G8195" s="84"/>
      <c r="H8195" s="31"/>
      <c r="I8195" s="207"/>
      <c r="J8195" s="84"/>
      <c r="K8195" s="31"/>
      <c r="L8195" s="31"/>
      <c r="M8195" s="169"/>
      <c r="N8195" s="148"/>
      <c r="O8195" s="106"/>
      <c r="P8195" s="43"/>
      <c r="Q8195" s="207"/>
      <c r="R8195" s="84"/>
      <c r="S8195" s="31"/>
      <c r="T8195" s="31"/>
      <c r="U8195" s="169"/>
      <c r="V8195" s="150"/>
      <c r="W8195" s="141" t="str" cm="1">
        <f t="array" ref="W8195">IF(SUM(LEN(B8195:V8195))=0,"",IF(OR(OR(ISBLANK(F8195),SUM(LEN(C8195),LEN(D8195))=0),AND(NOT(E8195="Unknown"),ISBLANK(J8195)),AND(NOT(O8195="Unknown"),ISBLANK(R8195))),"Missing Information", INDEX(Table15[Entire Service Line Classification], MATCH(SUMIFS(Table15[Unique ID],Table15[System-Owned Portion],E8195,Table15[If Material Anything Other than "Lead" in Column E,Was Material Ever Previously Lead?],G8195,Table15[Customer-Owned Portion],O8195),Table15[Unique ID],0),0)))</f>
        <v/>
      </c>
      <c r="X8195"/>
    </row>
    <row r="8196" spans="2:24" x14ac:dyDescent="0.35">
      <c r="B8196" s="146"/>
      <c r="C8196" s="31"/>
      <c r="D8196" s="31"/>
      <c r="E8196" s="44"/>
      <c r="F8196" s="43"/>
      <c r="G8196" s="84"/>
      <c r="H8196" s="31"/>
      <c r="I8196" s="207"/>
      <c r="J8196" s="84"/>
      <c r="K8196" s="31"/>
      <c r="L8196" s="31"/>
      <c r="M8196" s="169"/>
      <c r="N8196" s="148"/>
      <c r="O8196" s="106"/>
      <c r="P8196" s="43"/>
      <c r="Q8196" s="207"/>
      <c r="R8196" s="84"/>
      <c r="S8196" s="31"/>
      <c r="T8196" s="31"/>
      <c r="U8196" s="169"/>
      <c r="V8196" s="150"/>
      <c r="W8196" s="141" t="str" cm="1">
        <f t="array" ref="W8196">IF(SUM(LEN(B8196:V8196))=0,"",IF(OR(OR(ISBLANK(F8196),SUM(LEN(C8196),LEN(D8196))=0),AND(NOT(E8196="Unknown"),ISBLANK(J8196)),AND(NOT(O8196="Unknown"),ISBLANK(R8196))),"Missing Information", INDEX(Table15[Entire Service Line Classification], MATCH(SUMIFS(Table15[Unique ID],Table15[System-Owned Portion],E8196,Table15[If Material Anything Other than "Lead" in Column E,Was Material Ever Previously Lead?],G8196,Table15[Customer-Owned Portion],O8196),Table15[Unique ID],0),0)))</f>
        <v/>
      </c>
      <c r="X8196"/>
    </row>
    <row r="8197" spans="2:24" x14ac:dyDescent="0.35">
      <c r="B8197" s="146"/>
      <c r="C8197" s="31"/>
      <c r="D8197" s="31"/>
      <c r="E8197" s="44"/>
      <c r="F8197" s="43"/>
      <c r="G8197" s="84"/>
      <c r="H8197" s="31"/>
      <c r="I8197" s="207"/>
      <c r="J8197" s="84"/>
      <c r="K8197" s="31"/>
      <c r="L8197" s="31"/>
      <c r="M8197" s="169"/>
      <c r="N8197" s="148"/>
      <c r="O8197" s="106"/>
      <c r="P8197" s="43"/>
      <c r="Q8197" s="207"/>
      <c r="R8197" s="84"/>
      <c r="S8197" s="31"/>
      <c r="T8197" s="31"/>
      <c r="U8197" s="169"/>
      <c r="V8197" s="150"/>
      <c r="W8197" s="141" t="str" cm="1">
        <f t="array" ref="W8197">IF(SUM(LEN(B8197:V8197))=0,"",IF(OR(OR(ISBLANK(F8197),SUM(LEN(C8197),LEN(D8197))=0),AND(NOT(E8197="Unknown"),ISBLANK(J8197)),AND(NOT(O8197="Unknown"),ISBLANK(R8197))),"Missing Information", INDEX(Table15[Entire Service Line Classification], MATCH(SUMIFS(Table15[Unique ID],Table15[System-Owned Portion],E8197,Table15[If Material Anything Other than "Lead" in Column E,Was Material Ever Previously Lead?],G8197,Table15[Customer-Owned Portion],O8197),Table15[Unique ID],0),0)))</f>
        <v/>
      </c>
      <c r="X8197"/>
    </row>
    <row r="8198" spans="2:24" x14ac:dyDescent="0.35">
      <c r="B8198" s="146"/>
      <c r="C8198" s="31"/>
      <c r="D8198" s="31"/>
      <c r="E8198" s="44"/>
      <c r="F8198" s="43"/>
      <c r="G8198" s="84"/>
      <c r="H8198" s="31"/>
      <c r="I8198" s="207"/>
      <c r="J8198" s="84"/>
      <c r="K8198" s="31"/>
      <c r="L8198" s="31"/>
      <c r="M8198" s="169"/>
      <c r="N8198" s="148"/>
      <c r="O8198" s="106"/>
      <c r="P8198" s="43"/>
      <c r="Q8198" s="207"/>
      <c r="R8198" s="84"/>
      <c r="S8198" s="31"/>
      <c r="T8198" s="31"/>
      <c r="U8198" s="169"/>
      <c r="V8198" s="150"/>
      <c r="W8198" s="141" t="str" cm="1">
        <f t="array" ref="W8198">IF(SUM(LEN(B8198:V8198))=0,"",IF(OR(OR(ISBLANK(F8198),SUM(LEN(C8198),LEN(D8198))=0),AND(NOT(E8198="Unknown"),ISBLANK(J8198)),AND(NOT(O8198="Unknown"),ISBLANK(R8198))),"Missing Information", INDEX(Table15[Entire Service Line Classification], MATCH(SUMIFS(Table15[Unique ID],Table15[System-Owned Portion],E8198,Table15[If Material Anything Other than "Lead" in Column E,Was Material Ever Previously Lead?],G8198,Table15[Customer-Owned Portion],O8198),Table15[Unique ID],0),0)))</f>
        <v/>
      </c>
      <c r="X8198"/>
    </row>
    <row r="8199" spans="2:24" x14ac:dyDescent="0.35">
      <c r="B8199" s="146"/>
      <c r="C8199" s="31"/>
      <c r="D8199" s="31"/>
      <c r="E8199" s="44"/>
      <c r="F8199" s="43"/>
      <c r="G8199" s="84"/>
      <c r="H8199" s="31"/>
      <c r="I8199" s="207"/>
      <c r="J8199" s="84"/>
      <c r="K8199" s="31"/>
      <c r="L8199" s="31"/>
      <c r="M8199" s="169"/>
      <c r="N8199" s="148"/>
      <c r="O8199" s="106"/>
      <c r="P8199" s="43"/>
      <c r="Q8199" s="207"/>
      <c r="R8199" s="84"/>
      <c r="S8199" s="31"/>
      <c r="T8199" s="31"/>
      <c r="U8199" s="169"/>
      <c r="V8199" s="150"/>
      <c r="W8199" s="141" t="str" cm="1">
        <f t="array" ref="W8199">IF(SUM(LEN(B8199:V8199))=0,"",IF(OR(OR(ISBLANK(F8199),SUM(LEN(C8199),LEN(D8199))=0),AND(NOT(E8199="Unknown"),ISBLANK(J8199)),AND(NOT(O8199="Unknown"),ISBLANK(R8199))),"Missing Information", INDEX(Table15[Entire Service Line Classification], MATCH(SUMIFS(Table15[Unique ID],Table15[System-Owned Portion],E8199,Table15[If Material Anything Other than "Lead" in Column E,Was Material Ever Previously Lead?],G8199,Table15[Customer-Owned Portion],O8199),Table15[Unique ID],0),0)))</f>
        <v/>
      </c>
      <c r="X8199"/>
    </row>
    <row r="8200" spans="2:24" x14ac:dyDescent="0.35">
      <c r="B8200" s="146"/>
      <c r="C8200" s="31"/>
      <c r="D8200" s="31"/>
      <c r="E8200" s="44"/>
      <c r="F8200" s="43"/>
      <c r="G8200" s="84"/>
      <c r="H8200" s="31"/>
      <c r="I8200" s="207"/>
      <c r="J8200" s="84"/>
      <c r="K8200" s="31"/>
      <c r="L8200" s="31"/>
      <c r="M8200" s="169"/>
      <c r="N8200" s="148"/>
      <c r="O8200" s="106"/>
      <c r="P8200" s="43"/>
      <c r="Q8200" s="207"/>
      <c r="R8200" s="84"/>
      <c r="S8200" s="31"/>
      <c r="T8200" s="31"/>
      <c r="U8200" s="169"/>
      <c r="V8200" s="150"/>
      <c r="W8200" s="141" t="str" cm="1">
        <f t="array" ref="W8200">IF(SUM(LEN(B8200:V8200))=0,"",IF(OR(OR(ISBLANK(F8200),SUM(LEN(C8200),LEN(D8200))=0),AND(NOT(E8200="Unknown"),ISBLANK(J8200)),AND(NOT(O8200="Unknown"),ISBLANK(R8200))),"Missing Information", INDEX(Table15[Entire Service Line Classification], MATCH(SUMIFS(Table15[Unique ID],Table15[System-Owned Portion],E8200,Table15[If Material Anything Other than "Lead" in Column E,Was Material Ever Previously Lead?],G8200,Table15[Customer-Owned Portion],O8200),Table15[Unique ID],0),0)))</f>
        <v/>
      </c>
      <c r="X8200"/>
    </row>
    <row r="8201" spans="2:24" x14ac:dyDescent="0.35">
      <c r="B8201" s="146"/>
      <c r="C8201" s="31"/>
      <c r="D8201" s="31"/>
      <c r="E8201" s="44"/>
      <c r="F8201" s="43"/>
      <c r="G8201" s="84"/>
      <c r="H8201" s="31"/>
      <c r="I8201" s="207"/>
      <c r="J8201" s="84"/>
      <c r="K8201" s="31"/>
      <c r="L8201" s="31"/>
      <c r="M8201" s="169"/>
      <c r="N8201" s="148"/>
      <c r="O8201" s="106"/>
      <c r="P8201" s="43"/>
      <c r="Q8201" s="207"/>
      <c r="R8201" s="84"/>
      <c r="S8201" s="31"/>
      <c r="T8201" s="31"/>
      <c r="U8201" s="169"/>
      <c r="V8201" s="150"/>
      <c r="W8201" s="141" t="str" cm="1">
        <f t="array" ref="W8201">IF(SUM(LEN(B8201:V8201))=0,"",IF(OR(OR(ISBLANK(F8201),SUM(LEN(C8201),LEN(D8201))=0),AND(NOT(E8201="Unknown"),ISBLANK(J8201)),AND(NOT(O8201="Unknown"),ISBLANK(R8201))),"Missing Information", INDEX(Table15[Entire Service Line Classification], MATCH(SUMIFS(Table15[Unique ID],Table15[System-Owned Portion],E8201,Table15[If Material Anything Other than "Lead" in Column E,Was Material Ever Previously Lead?],G8201,Table15[Customer-Owned Portion],O8201),Table15[Unique ID],0),0)))</f>
        <v/>
      </c>
      <c r="X8201"/>
    </row>
    <row r="8202" spans="2:24" x14ac:dyDescent="0.35">
      <c r="B8202" s="146"/>
      <c r="C8202" s="31"/>
      <c r="D8202" s="31"/>
      <c r="E8202" s="44"/>
      <c r="F8202" s="43"/>
      <c r="G8202" s="84"/>
      <c r="H8202" s="31"/>
      <c r="I8202" s="207"/>
      <c r="J8202" s="84"/>
      <c r="K8202" s="31"/>
      <c r="L8202" s="31"/>
      <c r="M8202" s="169"/>
      <c r="N8202" s="148"/>
      <c r="O8202" s="106"/>
      <c r="P8202" s="43"/>
      <c r="Q8202" s="207"/>
      <c r="R8202" s="84"/>
      <c r="S8202" s="31"/>
      <c r="T8202" s="31"/>
      <c r="U8202" s="169"/>
      <c r="V8202" s="150"/>
      <c r="W8202" s="141" t="str" cm="1">
        <f t="array" ref="W8202">IF(SUM(LEN(B8202:V8202))=0,"",IF(OR(OR(ISBLANK(F8202),SUM(LEN(C8202),LEN(D8202))=0),AND(NOT(E8202="Unknown"),ISBLANK(J8202)),AND(NOT(O8202="Unknown"),ISBLANK(R8202))),"Missing Information", INDEX(Table15[Entire Service Line Classification], MATCH(SUMIFS(Table15[Unique ID],Table15[System-Owned Portion],E8202,Table15[If Material Anything Other than "Lead" in Column E,Was Material Ever Previously Lead?],G8202,Table15[Customer-Owned Portion],O8202),Table15[Unique ID],0),0)))</f>
        <v/>
      </c>
      <c r="X8202"/>
    </row>
    <row r="8203" spans="2:24" x14ac:dyDescent="0.35">
      <c r="B8203" s="146"/>
      <c r="C8203" s="31"/>
      <c r="D8203" s="31"/>
      <c r="E8203" s="44"/>
      <c r="F8203" s="43"/>
      <c r="G8203" s="84"/>
      <c r="H8203" s="31"/>
      <c r="I8203" s="207"/>
      <c r="J8203" s="84"/>
      <c r="K8203" s="31"/>
      <c r="L8203" s="31"/>
      <c r="M8203" s="169"/>
      <c r="N8203" s="148"/>
      <c r="O8203" s="106"/>
      <c r="P8203" s="43"/>
      <c r="Q8203" s="207"/>
      <c r="R8203" s="84"/>
      <c r="S8203" s="31"/>
      <c r="T8203" s="31"/>
      <c r="U8203" s="169"/>
      <c r="V8203" s="150"/>
      <c r="W8203" s="141" t="str" cm="1">
        <f t="array" ref="W8203">IF(SUM(LEN(B8203:V8203))=0,"",IF(OR(OR(ISBLANK(F8203),SUM(LEN(C8203),LEN(D8203))=0),AND(NOT(E8203="Unknown"),ISBLANK(J8203)),AND(NOT(O8203="Unknown"),ISBLANK(R8203))),"Missing Information", INDEX(Table15[Entire Service Line Classification], MATCH(SUMIFS(Table15[Unique ID],Table15[System-Owned Portion],E8203,Table15[If Material Anything Other than "Lead" in Column E,Was Material Ever Previously Lead?],G8203,Table15[Customer-Owned Portion],O8203),Table15[Unique ID],0),0)))</f>
        <v/>
      </c>
      <c r="X8203"/>
    </row>
    <row r="8204" spans="2:24" x14ac:dyDescent="0.35">
      <c r="B8204" s="146"/>
      <c r="C8204" s="31"/>
      <c r="D8204" s="31"/>
      <c r="E8204" s="44"/>
      <c r="F8204" s="43"/>
      <c r="G8204" s="84"/>
      <c r="H8204" s="31"/>
      <c r="I8204" s="207"/>
      <c r="J8204" s="84"/>
      <c r="K8204" s="31"/>
      <c r="L8204" s="31"/>
      <c r="M8204" s="169"/>
      <c r="N8204" s="148"/>
      <c r="O8204" s="106"/>
      <c r="P8204" s="43"/>
      <c r="Q8204" s="207"/>
      <c r="R8204" s="84"/>
      <c r="S8204" s="31"/>
      <c r="T8204" s="31"/>
      <c r="U8204" s="169"/>
      <c r="V8204" s="150"/>
      <c r="W8204" s="141" t="str" cm="1">
        <f t="array" ref="W8204">IF(SUM(LEN(B8204:V8204))=0,"",IF(OR(OR(ISBLANK(F8204),SUM(LEN(C8204),LEN(D8204))=0),AND(NOT(E8204="Unknown"),ISBLANK(J8204)),AND(NOT(O8204="Unknown"),ISBLANK(R8204))),"Missing Information", INDEX(Table15[Entire Service Line Classification], MATCH(SUMIFS(Table15[Unique ID],Table15[System-Owned Portion],E8204,Table15[If Material Anything Other than "Lead" in Column E,Was Material Ever Previously Lead?],G8204,Table15[Customer-Owned Portion],O8204),Table15[Unique ID],0),0)))</f>
        <v/>
      </c>
      <c r="X8204"/>
    </row>
    <row r="8205" spans="2:24" x14ac:dyDescent="0.35">
      <c r="B8205" s="146"/>
      <c r="C8205" s="31"/>
      <c r="D8205" s="31"/>
      <c r="E8205" s="44"/>
      <c r="F8205" s="43"/>
      <c r="G8205" s="84"/>
      <c r="H8205" s="31"/>
      <c r="I8205" s="207"/>
      <c r="J8205" s="84"/>
      <c r="K8205" s="31"/>
      <c r="L8205" s="31"/>
      <c r="M8205" s="169"/>
      <c r="N8205" s="148"/>
      <c r="O8205" s="106"/>
      <c r="P8205" s="43"/>
      <c r="Q8205" s="207"/>
      <c r="R8205" s="84"/>
      <c r="S8205" s="31"/>
      <c r="T8205" s="31"/>
      <c r="U8205" s="169"/>
      <c r="V8205" s="150"/>
      <c r="W8205" s="141" t="str" cm="1">
        <f t="array" ref="W8205">IF(SUM(LEN(B8205:V8205))=0,"",IF(OR(OR(ISBLANK(F8205),SUM(LEN(C8205),LEN(D8205))=0),AND(NOT(E8205="Unknown"),ISBLANK(J8205)),AND(NOT(O8205="Unknown"),ISBLANK(R8205))),"Missing Information", INDEX(Table15[Entire Service Line Classification], MATCH(SUMIFS(Table15[Unique ID],Table15[System-Owned Portion],E8205,Table15[If Material Anything Other than "Lead" in Column E,Was Material Ever Previously Lead?],G8205,Table15[Customer-Owned Portion],O8205),Table15[Unique ID],0),0)))</f>
        <v/>
      </c>
      <c r="X8205"/>
    </row>
    <row r="8206" spans="2:24" x14ac:dyDescent="0.35">
      <c r="B8206" s="146"/>
      <c r="C8206" s="31"/>
      <c r="D8206" s="31"/>
      <c r="E8206" s="44"/>
      <c r="F8206" s="43"/>
      <c r="G8206" s="84"/>
      <c r="H8206" s="31"/>
      <c r="I8206" s="207"/>
      <c r="J8206" s="84"/>
      <c r="K8206" s="31"/>
      <c r="L8206" s="31"/>
      <c r="M8206" s="169"/>
      <c r="N8206" s="148"/>
      <c r="O8206" s="106"/>
      <c r="P8206" s="43"/>
      <c r="Q8206" s="207"/>
      <c r="R8206" s="84"/>
      <c r="S8206" s="31"/>
      <c r="T8206" s="31"/>
      <c r="U8206" s="169"/>
      <c r="V8206" s="150"/>
      <c r="W8206" s="141" t="str" cm="1">
        <f t="array" ref="W8206">IF(SUM(LEN(B8206:V8206))=0,"",IF(OR(OR(ISBLANK(F8206),SUM(LEN(C8206),LEN(D8206))=0),AND(NOT(E8206="Unknown"),ISBLANK(J8206)),AND(NOT(O8206="Unknown"),ISBLANK(R8206))),"Missing Information", INDEX(Table15[Entire Service Line Classification], MATCH(SUMIFS(Table15[Unique ID],Table15[System-Owned Portion],E8206,Table15[If Material Anything Other than "Lead" in Column E,Was Material Ever Previously Lead?],G8206,Table15[Customer-Owned Portion],O8206),Table15[Unique ID],0),0)))</f>
        <v/>
      </c>
      <c r="X8206"/>
    </row>
    <row r="8207" spans="2:24" x14ac:dyDescent="0.35">
      <c r="B8207" s="146"/>
      <c r="C8207" s="31"/>
      <c r="D8207" s="31"/>
      <c r="E8207" s="44"/>
      <c r="F8207" s="43"/>
      <c r="G8207" s="84"/>
      <c r="H8207" s="31"/>
      <c r="I8207" s="207"/>
      <c r="J8207" s="84"/>
      <c r="K8207" s="31"/>
      <c r="L8207" s="31"/>
      <c r="M8207" s="169"/>
      <c r="N8207" s="148"/>
      <c r="O8207" s="106"/>
      <c r="P8207" s="43"/>
      <c r="Q8207" s="207"/>
      <c r="R8207" s="84"/>
      <c r="S8207" s="31"/>
      <c r="T8207" s="31"/>
      <c r="U8207" s="169"/>
      <c r="V8207" s="150"/>
      <c r="W8207" s="141" t="str" cm="1">
        <f t="array" ref="W8207">IF(SUM(LEN(B8207:V8207))=0,"",IF(OR(OR(ISBLANK(F8207),SUM(LEN(C8207),LEN(D8207))=0),AND(NOT(E8207="Unknown"),ISBLANK(J8207)),AND(NOT(O8207="Unknown"),ISBLANK(R8207))),"Missing Information", INDEX(Table15[Entire Service Line Classification], MATCH(SUMIFS(Table15[Unique ID],Table15[System-Owned Portion],E8207,Table15[If Material Anything Other than "Lead" in Column E,Was Material Ever Previously Lead?],G8207,Table15[Customer-Owned Portion],O8207),Table15[Unique ID],0),0)))</f>
        <v/>
      </c>
      <c r="X8207"/>
    </row>
    <row r="8208" spans="2:24" x14ac:dyDescent="0.35">
      <c r="B8208" s="146"/>
      <c r="C8208" s="31"/>
      <c r="D8208" s="31"/>
      <c r="E8208" s="44"/>
      <c r="F8208" s="43"/>
      <c r="G8208" s="84"/>
      <c r="H8208" s="31"/>
      <c r="I8208" s="207"/>
      <c r="J8208" s="84"/>
      <c r="K8208" s="31"/>
      <c r="L8208" s="31"/>
      <c r="M8208" s="169"/>
      <c r="N8208" s="148"/>
      <c r="O8208" s="106"/>
      <c r="P8208" s="43"/>
      <c r="Q8208" s="207"/>
      <c r="R8208" s="84"/>
      <c r="S8208" s="31"/>
      <c r="T8208" s="31"/>
      <c r="U8208" s="169"/>
      <c r="V8208" s="150"/>
      <c r="W8208" s="141" t="str" cm="1">
        <f t="array" ref="W8208">IF(SUM(LEN(B8208:V8208))=0,"",IF(OR(OR(ISBLANK(F8208),SUM(LEN(C8208),LEN(D8208))=0),AND(NOT(E8208="Unknown"),ISBLANK(J8208)),AND(NOT(O8208="Unknown"),ISBLANK(R8208))),"Missing Information", INDEX(Table15[Entire Service Line Classification], MATCH(SUMIFS(Table15[Unique ID],Table15[System-Owned Portion],E8208,Table15[If Material Anything Other than "Lead" in Column E,Was Material Ever Previously Lead?],G8208,Table15[Customer-Owned Portion],O8208),Table15[Unique ID],0),0)))</f>
        <v/>
      </c>
      <c r="X8208"/>
    </row>
    <row r="8209" spans="2:24" x14ac:dyDescent="0.35">
      <c r="B8209" s="146"/>
      <c r="C8209" s="31"/>
      <c r="D8209" s="31"/>
      <c r="E8209" s="44"/>
      <c r="F8209" s="43"/>
      <c r="G8209" s="84"/>
      <c r="H8209" s="31"/>
      <c r="I8209" s="207"/>
      <c r="J8209" s="84"/>
      <c r="K8209" s="31"/>
      <c r="L8209" s="31"/>
      <c r="M8209" s="169"/>
      <c r="N8209" s="148"/>
      <c r="O8209" s="106"/>
      <c r="P8209" s="43"/>
      <c r="Q8209" s="207"/>
      <c r="R8209" s="84"/>
      <c r="S8209" s="31"/>
      <c r="T8209" s="31"/>
      <c r="U8209" s="169"/>
      <c r="V8209" s="150"/>
      <c r="W8209" s="141" t="str" cm="1">
        <f t="array" ref="W8209">IF(SUM(LEN(B8209:V8209))=0,"",IF(OR(OR(ISBLANK(F8209),SUM(LEN(C8209),LEN(D8209))=0),AND(NOT(E8209="Unknown"),ISBLANK(J8209)),AND(NOT(O8209="Unknown"),ISBLANK(R8209))),"Missing Information", INDEX(Table15[Entire Service Line Classification], MATCH(SUMIFS(Table15[Unique ID],Table15[System-Owned Portion],E8209,Table15[If Material Anything Other than "Lead" in Column E,Was Material Ever Previously Lead?],G8209,Table15[Customer-Owned Portion],O8209),Table15[Unique ID],0),0)))</f>
        <v/>
      </c>
      <c r="X8209"/>
    </row>
    <row r="8210" spans="2:24" x14ac:dyDescent="0.35">
      <c r="B8210" s="146"/>
      <c r="C8210" s="31"/>
      <c r="D8210" s="31"/>
      <c r="E8210" s="44"/>
      <c r="F8210" s="43"/>
      <c r="G8210" s="84"/>
      <c r="H8210" s="31"/>
      <c r="I8210" s="207"/>
      <c r="J8210" s="84"/>
      <c r="K8210" s="31"/>
      <c r="L8210" s="31"/>
      <c r="M8210" s="169"/>
      <c r="N8210" s="148"/>
      <c r="O8210" s="106"/>
      <c r="P8210" s="43"/>
      <c r="Q8210" s="207"/>
      <c r="R8210" s="84"/>
      <c r="S8210" s="31"/>
      <c r="T8210" s="31"/>
      <c r="U8210" s="169"/>
      <c r="V8210" s="150"/>
      <c r="W8210" s="141" t="str" cm="1">
        <f t="array" ref="W8210">IF(SUM(LEN(B8210:V8210))=0,"",IF(OR(OR(ISBLANK(F8210),SUM(LEN(C8210),LEN(D8210))=0),AND(NOT(E8210="Unknown"),ISBLANK(J8210)),AND(NOT(O8210="Unknown"),ISBLANK(R8210))),"Missing Information", INDEX(Table15[Entire Service Line Classification], MATCH(SUMIFS(Table15[Unique ID],Table15[System-Owned Portion],E8210,Table15[If Material Anything Other than "Lead" in Column E,Was Material Ever Previously Lead?],G8210,Table15[Customer-Owned Portion],O8210),Table15[Unique ID],0),0)))</f>
        <v/>
      </c>
      <c r="X8210"/>
    </row>
    <row r="8211" spans="2:24" x14ac:dyDescent="0.35">
      <c r="B8211" s="146"/>
      <c r="C8211" s="31"/>
      <c r="D8211" s="31"/>
      <c r="E8211" s="44"/>
      <c r="F8211" s="43"/>
      <c r="G8211" s="84"/>
      <c r="H8211" s="31"/>
      <c r="I8211" s="207"/>
      <c r="J8211" s="84"/>
      <c r="K8211" s="31"/>
      <c r="L8211" s="31"/>
      <c r="M8211" s="169"/>
      <c r="N8211" s="148"/>
      <c r="O8211" s="106"/>
      <c r="P8211" s="43"/>
      <c r="Q8211" s="207"/>
      <c r="R8211" s="84"/>
      <c r="S8211" s="31"/>
      <c r="T8211" s="31"/>
      <c r="U8211" s="169"/>
      <c r="V8211" s="150"/>
      <c r="W8211" s="141" t="str" cm="1">
        <f t="array" ref="W8211">IF(SUM(LEN(B8211:V8211))=0,"",IF(OR(OR(ISBLANK(F8211),SUM(LEN(C8211),LEN(D8211))=0),AND(NOT(E8211="Unknown"),ISBLANK(J8211)),AND(NOT(O8211="Unknown"),ISBLANK(R8211))),"Missing Information", INDEX(Table15[Entire Service Line Classification], MATCH(SUMIFS(Table15[Unique ID],Table15[System-Owned Portion],E8211,Table15[If Material Anything Other than "Lead" in Column E,Was Material Ever Previously Lead?],G8211,Table15[Customer-Owned Portion],O8211),Table15[Unique ID],0),0)))</f>
        <v/>
      </c>
      <c r="X8211"/>
    </row>
    <row r="8212" spans="2:24" x14ac:dyDescent="0.35">
      <c r="B8212" s="146"/>
      <c r="C8212" s="31"/>
      <c r="D8212" s="31"/>
      <c r="E8212" s="44"/>
      <c r="F8212" s="43"/>
      <c r="G8212" s="84"/>
      <c r="H8212" s="31"/>
      <c r="I8212" s="207"/>
      <c r="J8212" s="84"/>
      <c r="K8212" s="31"/>
      <c r="L8212" s="31"/>
      <c r="M8212" s="169"/>
      <c r="N8212" s="148"/>
      <c r="O8212" s="106"/>
      <c r="P8212" s="43"/>
      <c r="Q8212" s="207"/>
      <c r="R8212" s="84"/>
      <c r="S8212" s="31"/>
      <c r="T8212" s="31"/>
      <c r="U8212" s="169"/>
      <c r="V8212" s="150"/>
      <c r="W8212" s="141" t="str" cm="1">
        <f t="array" ref="W8212">IF(SUM(LEN(B8212:V8212))=0,"",IF(OR(OR(ISBLANK(F8212),SUM(LEN(C8212),LEN(D8212))=0),AND(NOT(E8212="Unknown"),ISBLANK(J8212)),AND(NOT(O8212="Unknown"),ISBLANK(R8212))),"Missing Information", INDEX(Table15[Entire Service Line Classification], MATCH(SUMIFS(Table15[Unique ID],Table15[System-Owned Portion],E8212,Table15[If Material Anything Other than "Lead" in Column E,Was Material Ever Previously Lead?],G8212,Table15[Customer-Owned Portion],O8212),Table15[Unique ID],0),0)))</f>
        <v/>
      </c>
      <c r="X8212"/>
    </row>
    <row r="8213" spans="2:24" x14ac:dyDescent="0.35">
      <c r="B8213" s="146"/>
      <c r="C8213" s="31"/>
      <c r="D8213" s="31"/>
      <c r="E8213" s="44"/>
      <c r="F8213" s="43"/>
      <c r="G8213" s="84"/>
      <c r="H8213" s="31"/>
      <c r="I8213" s="207"/>
      <c r="J8213" s="84"/>
      <c r="K8213" s="31"/>
      <c r="L8213" s="31"/>
      <c r="M8213" s="169"/>
      <c r="N8213" s="148"/>
      <c r="O8213" s="106"/>
      <c r="P8213" s="43"/>
      <c r="Q8213" s="207"/>
      <c r="R8213" s="84"/>
      <c r="S8213" s="31"/>
      <c r="T8213" s="31"/>
      <c r="U8213" s="169"/>
      <c r="V8213" s="150"/>
      <c r="W8213" s="141" t="str" cm="1">
        <f t="array" ref="W8213">IF(SUM(LEN(B8213:V8213))=0,"",IF(OR(OR(ISBLANK(F8213),SUM(LEN(C8213),LEN(D8213))=0),AND(NOT(E8213="Unknown"),ISBLANK(J8213)),AND(NOT(O8213="Unknown"),ISBLANK(R8213))),"Missing Information", INDEX(Table15[Entire Service Line Classification], MATCH(SUMIFS(Table15[Unique ID],Table15[System-Owned Portion],E8213,Table15[If Material Anything Other than "Lead" in Column E,Was Material Ever Previously Lead?],G8213,Table15[Customer-Owned Portion],O8213),Table15[Unique ID],0),0)))</f>
        <v/>
      </c>
      <c r="X8213"/>
    </row>
    <row r="8214" spans="2:24" x14ac:dyDescent="0.35">
      <c r="B8214" s="146"/>
      <c r="C8214" s="31"/>
      <c r="D8214" s="31"/>
      <c r="E8214" s="44"/>
      <c r="F8214" s="43"/>
      <c r="G8214" s="84"/>
      <c r="H8214" s="31"/>
      <c r="I8214" s="207"/>
      <c r="J8214" s="84"/>
      <c r="K8214" s="31"/>
      <c r="L8214" s="31"/>
      <c r="M8214" s="169"/>
      <c r="N8214" s="148"/>
      <c r="O8214" s="106"/>
      <c r="P8214" s="43"/>
      <c r="Q8214" s="207"/>
      <c r="R8214" s="84"/>
      <c r="S8214" s="31"/>
      <c r="T8214" s="31"/>
      <c r="U8214" s="169"/>
      <c r="V8214" s="150"/>
      <c r="W8214" s="141" t="str" cm="1">
        <f t="array" ref="W8214">IF(SUM(LEN(B8214:V8214))=0,"",IF(OR(OR(ISBLANK(F8214),SUM(LEN(C8214),LEN(D8214))=0),AND(NOT(E8214="Unknown"),ISBLANK(J8214)),AND(NOT(O8214="Unknown"),ISBLANK(R8214))),"Missing Information", INDEX(Table15[Entire Service Line Classification], MATCH(SUMIFS(Table15[Unique ID],Table15[System-Owned Portion],E8214,Table15[If Material Anything Other than "Lead" in Column E,Was Material Ever Previously Lead?],G8214,Table15[Customer-Owned Portion],O8214),Table15[Unique ID],0),0)))</f>
        <v/>
      </c>
      <c r="X8214"/>
    </row>
    <row r="8215" spans="2:24" x14ac:dyDescent="0.35">
      <c r="B8215" s="146"/>
      <c r="C8215" s="31"/>
      <c r="D8215" s="31"/>
      <c r="E8215" s="44"/>
      <c r="F8215" s="43"/>
      <c r="G8215" s="84"/>
      <c r="H8215" s="31"/>
      <c r="I8215" s="207"/>
      <c r="J8215" s="84"/>
      <c r="K8215" s="31"/>
      <c r="L8215" s="31"/>
      <c r="M8215" s="169"/>
      <c r="N8215" s="148"/>
      <c r="O8215" s="106"/>
      <c r="P8215" s="43"/>
      <c r="Q8215" s="207"/>
      <c r="R8215" s="84"/>
      <c r="S8215" s="31"/>
      <c r="T8215" s="31"/>
      <c r="U8215" s="169"/>
      <c r="V8215" s="150"/>
      <c r="W8215" s="141" t="str" cm="1">
        <f t="array" ref="W8215">IF(SUM(LEN(B8215:V8215))=0,"",IF(OR(OR(ISBLANK(F8215),SUM(LEN(C8215),LEN(D8215))=0),AND(NOT(E8215="Unknown"),ISBLANK(J8215)),AND(NOT(O8215="Unknown"),ISBLANK(R8215))),"Missing Information", INDEX(Table15[Entire Service Line Classification], MATCH(SUMIFS(Table15[Unique ID],Table15[System-Owned Portion],E8215,Table15[If Material Anything Other than "Lead" in Column E,Was Material Ever Previously Lead?],G8215,Table15[Customer-Owned Portion],O8215),Table15[Unique ID],0),0)))</f>
        <v/>
      </c>
      <c r="X8215"/>
    </row>
    <row r="8216" spans="2:24" x14ac:dyDescent="0.35">
      <c r="B8216" s="146"/>
      <c r="C8216" s="31"/>
      <c r="D8216" s="31"/>
      <c r="E8216" s="44"/>
      <c r="F8216" s="43"/>
      <c r="G8216" s="84"/>
      <c r="H8216" s="31"/>
      <c r="I8216" s="207"/>
      <c r="J8216" s="84"/>
      <c r="K8216" s="31"/>
      <c r="L8216" s="31"/>
      <c r="M8216" s="169"/>
      <c r="N8216" s="148"/>
      <c r="O8216" s="106"/>
      <c r="P8216" s="43"/>
      <c r="Q8216" s="207"/>
      <c r="R8216" s="84"/>
      <c r="S8216" s="31"/>
      <c r="T8216" s="31"/>
      <c r="U8216" s="169"/>
      <c r="V8216" s="150"/>
      <c r="W8216" s="141" t="str" cm="1">
        <f t="array" ref="W8216">IF(SUM(LEN(B8216:V8216))=0,"",IF(OR(OR(ISBLANK(F8216),SUM(LEN(C8216),LEN(D8216))=0),AND(NOT(E8216="Unknown"),ISBLANK(J8216)),AND(NOT(O8216="Unknown"),ISBLANK(R8216))),"Missing Information", INDEX(Table15[Entire Service Line Classification], MATCH(SUMIFS(Table15[Unique ID],Table15[System-Owned Portion],E8216,Table15[If Material Anything Other than "Lead" in Column E,Was Material Ever Previously Lead?],G8216,Table15[Customer-Owned Portion],O8216),Table15[Unique ID],0),0)))</f>
        <v/>
      </c>
      <c r="X8216"/>
    </row>
    <row r="8217" spans="2:24" x14ac:dyDescent="0.35">
      <c r="B8217" s="146"/>
      <c r="C8217" s="31"/>
      <c r="D8217" s="31"/>
      <c r="E8217" s="44"/>
      <c r="F8217" s="43"/>
      <c r="G8217" s="84"/>
      <c r="H8217" s="31"/>
      <c r="I8217" s="207"/>
      <c r="J8217" s="84"/>
      <c r="K8217" s="31"/>
      <c r="L8217" s="31"/>
      <c r="M8217" s="169"/>
      <c r="N8217" s="148"/>
      <c r="O8217" s="106"/>
      <c r="P8217" s="43"/>
      <c r="Q8217" s="207"/>
      <c r="R8217" s="84"/>
      <c r="S8217" s="31"/>
      <c r="T8217" s="31"/>
      <c r="U8217" s="169"/>
      <c r="V8217" s="150"/>
      <c r="W8217" s="141" t="str" cm="1">
        <f t="array" ref="W8217">IF(SUM(LEN(B8217:V8217))=0,"",IF(OR(OR(ISBLANK(F8217),SUM(LEN(C8217),LEN(D8217))=0),AND(NOT(E8217="Unknown"),ISBLANK(J8217)),AND(NOT(O8217="Unknown"),ISBLANK(R8217))),"Missing Information", INDEX(Table15[Entire Service Line Classification], MATCH(SUMIFS(Table15[Unique ID],Table15[System-Owned Portion],E8217,Table15[If Material Anything Other than "Lead" in Column E,Was Material Ever Previously Lead?],G8217,Table15[Customer-Owned Portion],O8217),Table15[Unique ID],0),0)))</f>
        <v/>
      </c>
      <c r="X8217"/>
    </row>
    <row r="8218" spans="2:24" x14ac:dyDescent="0.35">
      <c r="B8218" s="146"/>
      <c r="C8218" s="31"/>
      <c r="D8218" s="31"/>
      <c r="E8218" s="44"/>
      <c r="F8218" s="43"/>
      <c r="G8218" s="84"/>
      <c r="H8218" s="31"/>
      <c r="I8218" s="207"/>
      <c r="J8218" s="84"/>
      <c r="K8218" s="31"/>
      <c r="L8218" s="31"/>
      <c r="M8218" s="169"/>
      <c r="N8218" s="148"/>
      <c r="O8218" s="106"/>
      <c r="P8218" s="43"/>
      <c r="Q8218" s="207"/>
      <c r="R8218" s="84"/>
      <c r="S8218" s="31"/>
      <c r="T8218" s="31"/>
      <c r="U8218" s="169"/>
      <c r="V8218" s="150"/>
      <c r="W8218" s="141" t="str" cm="1">
        <f t="array" ref="W8218">IF(SUM(LEN(B8218:V8218))=0,"",IF(OR(OR(ISBLANK(F8218),SUM(LEN(C8218),LEN(D8218))=0),AND(NOT(E8218="Unknown"),ISBLANK(J8218)),AND(NOT(O8218="Unknown"),ISBLANK(R8218))),"Missing Information", INDEX(Table15[Entire Service Line Classification], MATCH(SUMIFS(Table15[Unique ID],Table15[System-Owned Portion],E8218,Table15[If Material Anything Other than "Lead" in Column E,Was Material Ever Previously Lead?],G8218,Table15[Customer-Owned Portion],O8218),Table15[Unique ID],0),0)))</f>
        <v/>
      </c>
      <c r="X8218"/>
    </row>
    <row r="8219" spans="2:24" x14ac:dyDescent="0.35">
      <c r="B8219" s="146"/>
      <c r="C8219" s="31"/>
      <c r="D8219" s="31"/>
      <c r="E8219" s="44"/>
      <c r="F8219" s="43"/>
      <c r="G8219" s="84"/>
      <c r="H8219" s="31"/>
      <c r="I8219" s="207"/>
      <c r="J8219" s="84"/>
      <c r="K8219" s="31"/>
      <c r="L8219" s="31"/>
      <c r="M8219" s="169"/>
      <c r="N8219" s="148"/>
      <c r="O8219" s="106"/>
      <c r="P8219" s="43"/>
      <c r="Q8219" s="207"/>
      <c r="R8219" s="84"/>
      <c r="S8219" s="31"/>
      <c r="T8219" s="31"/>
      <c r="U8219" s="169"/>
      <c r="V8219" s="150"/>
      <c r="W8219" s="141" t="str" cm="1">
        <f t="array" ref="W8219">IF(SUM(LEN(B8219:V8219))=0,"",IF(OR(OR(ISBLANK(F8219),SUM(LEN(C8219),LEN(D8219))=0),AND(NOT(E8219="Unknown"),ISBLANK(J8219)),AND(NOT(O8219="Unknown"),ISBLANK(R8219))),"Missing Information", INDEX(Table15[Entire Service Line Classification], MATCH(SUMIFS(Table15[Unique ID],Table15[System-Owned Portion],E8219,Table15[If Material Anything Other than "Lead" in Column E,Was Material Ever Previously Lead?],G8219,Table15[Customer-Owned Portion],O8219),Table15[Unique ID],0),0)))</f>
        <v/>
      </c>
      <c r="X8219"/>
    </row>
    <row r="8220" spans="2:24" x14ac:dyDescent="0.35">
      <c r="B8220" s="146"/>
      <c r="C8220" s="31"/>
      <c r="D8220" s="31"/>
      <c r="E8220" s="44"/>
      <c r="F8220" s="43"/>
      <c r="G8220" s="84"/>
      <c r="H8220" s="31"/>
      <c r="I8220" s="207"/>
      <c r="J8220" s="84"/>
      <c r="K8220" s="31"/>
      <c r="L8220" s="31"/>
      <c r="M8220" s="169"/>
      <c r="N8220" s="148"/>
      <c r="O8220" s="106"/>
      <c r="P8220" s="43"/>
      <c r="Q8220" s="207"/>
      <c r="R8220" s="84"/>
      <c r="S8220" s="31"/>
      <c r="T8220" s="31"/>
      <c r="U8220" s="169"/>
      <c r="V8220" s="150"/>
      <c r="W8220" s="141" t="str" cm="1">
        <f t="array" ref="W8220">IF(SUM(LEN(B8220:V8220))=0,"",IF(OR(OR(ISBLANK(F8220),SUM(LEN(C8220),LEN(D8220))=0),AND(NOT(E8220="Unknown"),ISBLANK(J8220)),AND(NOT(O8220="Unknown"),ISBLANK(R8220))),"Missing Information", INDEX(Table15[Entire Service Line Classification], MATCH(SUMIFS(Table15[Unique ID],Table15[System-Owned Portion],E8220,Table15[If Material Anything Other than "Lead" in Column E,Was Material Ever Previously Lead?],G8220,Table15[Customer-Owned Portion],O8220),Table15[Unique ID],0),0)))</f>
        <v/>
      </c>
      <c r="X8220"/>
    </row>
    <row r="8221" spans="2:24" x14ac:dyDescent="0.35">
      <c r="B8221" s="146"/>
      <c r="C8221" s="31"/>
      <c r="D8221" s="31"/>
      <c r="E8221" s="44"/>
      <c r="F8221" s="43"/>
      <c r="G8221" s="84"/>
      <c r="H8221" s="31"/>
      <c r="I8221" s="207"/>
      <c r="J8221" s="84"/>
      <c r="K8221" s="31"/>
      <c r="L8221" s="31"/>
      <c r="M8221" s="169"/>
      <c r="N8221" s="148"/>
      <c r="O8221" s="106"/>
      <c r="P8221" s="43"/>
      <c r="Q8221" s="207"/>
      <c r="R8221" s="84"/>
      <c r="S8221" s="31"/>
      <c r="T8221" s="31"/>
      <c r="U8221" s="169"/>
      <c r="V8221" s="150"/>
      <c r="W8221" s="141" t="str" cm="1">
        <f t="array" ref="W8221">IF(SUM(LEN(B8221:V8221))=0,"",IF(OR(OR(ISBLANK(F8221),SUM(LEN(C8221),LEN(D8221))=0),AND(NOT(E8221="Unknown"),ISBLANK(J8221)),AND(NOT(O8221="Unknown"),ISBLANK(R8221))),"Missing Information", INDEX(Table15[Entire Service Line Classification], MATCH(SUMIFS(Table15[Unique ID],Table15[System-Owned Portion],E8221,Table15[If Material Anything Other than "Lead" in Column E,Was Material Ever Previously Lead?],G8221,Table15[Customer-Owned Portion],O8221),Table15[Unique ID],0),0)))</f>
        <v/>
      </c>
      <c r="X8221"/>
    </row>
    <row r="8222" spans="2:24" x14ac:dyDescent="0.35">
      <c r="B8222" s="146"/>
      <c r="C8222" s="31"/>
      <c r="D8222" s="31"/>
      <c r="E8222" s="44"/>
      <c r="F8222" s="43"/>
      <c r="G8222" s="84"/>
      <c r="H8222" s="31"/>
      <c r="I8222" s="207"/>
      <c r="J8222" s="84"/>
      <c r="K8222" s="31"/>
      <c r="L8222" s="31"/>
      <c r="M8222" s="169"/>
      <c r="N8222" s="148"/>
      <c r="O8222" s="106"/>
      <c r="P8222" s="43"/>
      <c r="Q8222" s="207"/>
      <c r="R8222" s="84"/>
      <c r="S8222" s="31"/>
      <c r="T8222" s="31"/>
      <c r="U8222" s="169"/>
      <c r="V8222" s="150"/>
      <c r="W8222" s="141" t="str" cm="1">
        <f t="array" ref="W8222">IF(SUM(LEN(B8222:V8222))=0,"",IF(OR(OR(ISBLANK(F8222),SUM(LEN(C8222),LEN(D8222))=0),AND(NOT(E8222="Unknown"),ISBLANK(J8222)),AND(NOT(O8222="Unknown"),ISBLANK(R8222))),"Missing Information", INDEX(Table15[Entire Service Line Classification], MATCH(SUMIFS(Table15[Unique ID],Table15[System-Owned Portion],E8222,Table15[If Material Anything Other than "Lead" in Column E,Was Material Ever Previously Lead?],G8222,Table15[Customer-Owned Portion],O8222),Table15[Unique ID],0),0)))</f>
        <v/>
      </c>
      <c r="X8222"/>
    </row>
    <row r="8223" spans="2:24" x14ac:dyDescent="0.35">
      <c r="B8223" s="146"/>
      <c r="C8223" s="31"/>
      <c r="D8223" s="31"/>
      <c r="E8223" s="44"/>
      <c r="F8223" s="43"/>
      <c r="G8223" s="84"/>
      <c r="H8223" s="31"/>
      <c r="I8223" s="207"/>
      <c r="J8223" s="84"/>
      <c r="K8223" s="31"/>
      <c r="L8223" s="31"/>
      <c r="M8223" s="169"/>
      <c r="N8223" s="148"/>
      <c r="O8223" s="106"/>
      <c r="P8223" s="43"/>
      <c r="Q8223" s="207"/>
      <c r="R8223" s="84"/>
      <c r="S8223" s="31"/>
      <c r="T8223" s="31"/>
      <c r="U8223" s="169"/>
      <c r="V8223" s="150"/>
      <c r="W8223" s="141" t="str" cm="1">
        <f t="array" ref="W8223">IF(SUM(LEN(B8223:V8223))=0,"",IF(OR(OR(ISBLANK(F8223),SUM(LEN(C8223),LEN(D8223))=0),AND(NOT(E8223="Unknown"),ISBLANK(J8223)),AND(NOT(O8223="Unknown"),ISBLANK(R8223))),"Missing Information", INDEX(Table15[Entire Service Line Classification], MATCH(SUMIFS(Table15[Unique ID],Table15[System-Owned Portion],E8223,Table15[If Material Anything Other than "Lead" in Column E,Was Material Ever Previously Lead?],G8223,Table15[Customer-Owned Portion],O8223),Table15[Unique ID],0),0)))</f>
        <v/>
      </c>
      <c r="X8223"/>
    </row>
    <row r="8224" spans="2:24" x14ac:dyDescent="0.35">
      <c r="B8224" s="146"/>
      <c r="C8224" s="31"/>
      <c r="D8224" s="31"/>
      <c r="E8224" s="44"/>
      <c r="F8224" s="43"/>
      <c r="G8224" s="84"/>
      <c r="H8224" s="31"/>
      <c r="I8224" s="207"/>
      <c r="J8224" s="84"/>
      <c r="K8224" s="31"/>
      <c r="L8224" s="31"/>
      <c r="M8224" s="169"/>
      <c r="N8224" s="148"/>
      <c r="O8224" s="106"/>
      <c r="P8224" s="43"/>
      <c r="Q8224" s="207"/>
      <c r="R8224" s="84"/>
      <c r="S8224" s="31"/>
      <c r="T8224" s="31"/>
      <c r="U8224" s="169"/>
      <c r="V8224" s="150"/>
      <c r="W8224" s="141" t="str" cm="1">
        <f t="array" ref="W8224">IF(SUM(LEN(B8224:V8224))=0,"",IF(OR(OR(ISBLANK(F8224),SUM(LEN(C8224),LEN(D8224))=0),AND(NOT(E8224="Unknown"),ISBLANK(J8224)),AND(NOT(O8224="Unknown"),ISBLANK(R8224))),"Missing Information", INDEX(Table15[Entire Service Line Classification], MATCH(SUMIFS(Table15[Unique ID],Table15[System-Owned Portion],E8224,Table15[If Material Anything Other than "Lead" in Column E,Was Material Ever Previously Lead?],G8224,Table15[Customer-Owned Portion],O8224),Table15[Unique ID],0),0)))</f>
        <v/>
      </c>
      <c r="X8224"/>
    </row>
    <row r="8225" spans="2:24" x14ac:dyDescent="0.35">
      <c r="B8225" s="146"/>
      <c r="C8225" s="31"/>
      <c r="D8225" s="31"/>
      <c r="E8225" s="44"/>
      <c r="F8225" s="43"/>
      <c r="G8225" s="84"/>
      <c r="H8225" s="31"/>
      <c r="I8225" s="207"/>
      <c r="J8225" s="84"/>
      <c r="K8225" s="31"/>
      <c r="L8225" s="31"/>
      <c r="M8225" s="169"/>
      <c r="N8225" s="148"/>
      <c r="O8225" s="106"/>
      <c r="P8225" s="43"/>
      <c r="Q8225" s="207"/>
      <c r="R8225" s="84"/>
      <c r="S8225" s="31"/>
      <c r="T8225" s="31"/>
      <c r="U8225" s="169"/>
      <c r="V8225" s="150"/>
      <c r="W8225" s="141" t="str" cm="1">
        <f t="array" ref="W8225">IF(SUM(LEN(B8225:V8225))=0,"",IF(OR(OR(ISBLANK(F8225),SUM(LEN(C8225),LEN(D8225))=0),AND(NOT(E8225="Unknown"),ISBLANK(J8225)),AND(NOT(O8225="Unknown"),ISBLANK(R8225))),"Missing Information", INDEX(Table15[Entire Service Line Classification], MATCH(SUMIFS(Table15[Unique ID],Table15[System-Owned Portion],E8225,Table15[If Material Anything Other than "Lead" in Column E,Was Material Ever Previously Lead?],G8225,Table15[Customer-Owned Portion],O8225),Table15[Unique ID],0),0)))</f>
        <v/>
      </c>
      <c r="X8225"/>
    </row>
    <row r="8226" spans="2:24" x14ac:dyDescent="0.35">
      <c r="B8226" s="146"/>
      <c r="C8226" s="31"/>
      <c r="D8226" s="31"/>
      <c r="E8226" s="44"/>
      <c r="F8226" s="43"/>
      <c r="G8226" s="84"/>
      <c r="H8226" s="31"/>
      <c r="I8226" s="207"/>
      <c r="J8226" s="84"/>
      <c r="K8226" s="31"/>
      <c r="L8226" s="31"/>
      <c r="M8226" s="169"/>
      <c r="N8226" s="148"/>
      <c r="O8226" s="106"/>
      <c r="P8226" s="43"/>
      <c r="Q8226" s="207"/>
      <c r="R8226" s="84"/>
      <c r="S8226" s="31"/>
      <c r="T8226" s="31"/>
      <c r="U8226" s="169"/>
      <c r="V8226" s="150"/>
      <c r="W8226" s="141" t="str" cm="1">
        <f t="array" ref="W8226">IF(SUM(LEN(B8226:V8226))=0,"",IF(OR(OR(ISBLANK(F8226),SUM(LEN(C8226),LEN(D8226))=0),AND(NOT(E8226="Unknown"),ISBLANK(J8226)),AND(NOT(O8226="Unknown"),ISBLANK(R8226))),"Missing Information", INDEX(Table15[Entire Service Line Classification], MATCH(SUMIFS(Table15[Unique ID],Table15[System-Owned Portion],E8226,Table15[If Material Anything Other than "Lead" in Column E,Was Material Ever Previously Lead?],G8226,Table15[Customer-Owned Portion],O8226),Table15[Unique ID],0),0)))</f>
        <v/>
      </c>
      <c r="X8226"/>
    </row>
    <row r="8227" spans="2:24" x14ac:dyDescent="0.35">
      <c r="B8227" s="146"/>
      <c r="C8227" s="31"/>
      <c r="D8227" s="31"/>
      <c r="E8227" s="44"/>
      <c r="F8227" s="43"/>
      <c r="G8227" s="84"/>
      <c r="H8227" s="31"/>
      <c r="I8227" s="207"/>
      <c r="J8227" s="84"/>
      <c r="K8227" s="31"/>
      <c r="L8227" s="31"/>
      <c r="M8227" s="169"/>
      <c r="N8227" s="148"/>
      <c r="O8227" s="106"/>
      <c r="P8227" s="43"/>
      <c r="Q8227" s="207"/>
      <c r="R8227" s="84"/>
      <c r="S8227" s="31"/>
      <c r="T8227" s="31"/>
      <c r="U8227" s="169"/>
      <c r="V8227" s="150"/>
      <c r="W8227" s="141" t="str" cm="1">
        <f t="array" ref="W8227">IF(SUM(LEN(B8227:V8227))=0,"",IF(OR(OR(ISBLANK(F8227),SUM(LEN(C8227),LEN(D8227))=0),AND(NOT(E8227="Unknown"),ISBLANK(J8227)),AND(NOT(O8227="Unknown"),ISBLANK(R8227))),"Missing Information", INDEX(Table15[Entire Service Line Classification], MATCH(SUMIFS(Table15[Unique ID],Table15[System-Owned Portion],E8227,Table15[If Material Anything Other than "Lead" in Column E,Was Material Ever Previously Lead?],G8227,Table15[Customer-Owned Portion],O8227),Table15[Unique ID],0),0)))</f>
        <v/>
      </c>
      <c r="X8227"/>
    </row>
    <row r="8228" spans="2:24" x14ac:dyDescent="0.35">
      <c r="B8228" s="146"/>
      <c r="C8228" s="31"/>
      <c r="D8228" s="31"/>
      <c r="E8228" s="44"/>
      <c r="F8228" s="43"/>
      <c r="G8228" s="84"/>
      <c r="H8228" s="31"/>
      <c r="I8228" s="207"/>
      <c r="J8228" s="84"/>
      <c r="K8228" s="31"/>
      <c r="L8228" s="31"/>
      <c r="M8228" s="169"/>
      <c r="N8228" s="148"/>
      <c r="O8228" s="106"/>
      <c r="P8228" s="43"/>
      <c r="Q8228" s="207"/>
      <c r="R8228" s="84"/>
      <c r="S8228" s="31"/>
      <c r="T8228" s="31"/>
      <c r="U8228" s="169"/>
      <c r="V8228" s="150"/>
      <c r="W8228" s="141" t="str" cm="1">
        <f t="array" ref="W8228">IF(SUM(LEN(B8228:V8228))=0,"",IF(OR(OR(ISBLANK(F8228),SUM(LEN(C8228),LEN(D8228))=0),AND(NOT(E8228="Unknown"),ISBLANK(J8228)),AND(NOT(O8228="Unknown"),ISBLANK(R8228))),"Missing Information", INDEX(Table15[Entire Service Line Classification], MATCH(SUMIFS(Table15[Unique ID],Table15[System-Owned Portion],E8228,Table15[If Material Anything Other than "Lead" in Column E,Was Material Ever Previously Lead?],G8228,Table15[Customer-Owned Portion],O8228),Table15[Unique ID],0),0)))</f>
        <v/>
      </c>
      <c r="X8228"/>
    </row>
    <row r="8229" spans="2:24" x14ac:dyDescent="0.35">
      <c r="B8229" s="146"/>
      <c r="C8229" s="31"/>
      <c r="D8229" s="31"/>
      <c r="E8229" s="44"/>
      <c r="F8229" s="43"/>
      <c r="G8229" s="84"/>
      <c r="H8229" s="31"/>
      <c r="I8229" s="207"/>
      <c r="J8229" s="84"/>
      <c r="K8229" s="31"/>
      <c r="L8229" s="31"/>
      <c r="M8229" s="169"/>
      <c r="N8229" s="148"/>
      <c r="O8229" s="106"/>
      <c r="P8229" s="43"/>
      <c r="Q8229" s="207"/>
      <c r="R8229" s="84"/>
      <c r="S8229" s="31"/>
      <c r="T8229" s="31"/>
      <c r="U8229" s="169"/>
      <c r="V8229" s="150"/>
      <c r="W8229" s="141" t="str" cm="1">
        <f t="array" ref="W8229">IF(SUM(LEN(B8229:V8229))=0,"",IF(OR(OR(ISBLANK(F8229),SUM(LEN(C8229),LEN(D8229))=0),AND(NOT(E8229="Unknown"),ISBLANK(J8229)),AND(NOT(O8229="Unknown"),ISBLANK(R8229))),"Missing Information", INDEX(Table15[Entire Service Line Classification], MATCH(SUMIFS(Table15[Unique ID],Table15[System-Owned Portion],E8229,Table15[If Material Anything Other than "Lead" in Column E,Was Material Ever Previously Lead?],G8229,Table15[Customer-Owned Portion],O8229),Table15[Unique ID],0),0)))</f>
        <v/>
      </c>
      <c r="X8229"/>
    </row>
    <row r="8230" spans="2:24" x14ac:dyDescent="0.35">
      <c r="B8230" s="146"/>
      <c r="C8230" s="31"/>
      <c r="D8230" s="31"/>
      <c r="E8230" s="44"/>
      <c r="F8230" s="43"/>
      <c r="G8230" s="84"/>
      <c r="H8230" s="31"/>
      <c r="I8230" s="207"/>
      <c r="J8230" s="84"/>
      <c r="K8230" s="31"/>
      <c r="L8230" s="31"/>
      <c r="M8230" s="169"/>
      <c r="N8230" s="148"/>
      <c r="O8230" s="106"/>
      <c r="P8230" s="43"/>
      <c r="Q8230" s="207"/>
      <c r="R8230" s="84"/>
      <c r="S8230" s="31"/>
      <c r="T8230" s="31"/>
      <c r="U8230" s="169"/>
      <c r="V8230" s="150"/>
      <c r="W8230" s="141" t="str" cm="1">
        <f t="array" ref="W8230">IF(SUM(LEN(B8230:V8230))=0,"",IF(OR(OR(ISBLANK(F8230),SUM(LEN(C8230),LEN(D8230))=0),AND(NOT(E8230="Unknown"),ISBLANK(J8230)),AND(NOT(O8230="Unknown"),ISBLANK(R8230))),"Missing Information", INDEX(Table15[Entire Service Line Classification], MATCH(SUMIFS(Table15[Unique ID],Table15[System-Owned Portion],E8230,Table15[If Material Anything Other than "Lead" in Column E,Was Material Ever Previously Lead?],G8230,Table15[Customer-Owned Portion],O8230),Table15[Unique ID],0),0)))</f>
        <v/>
      </c>
      <c r="X8230"/>
    </row>
    <row r="8231" spans="2:24" x14ac:dyDescent="0.35">
      <c r="B8231" s="146"/>
      <c r="C8231" s="31"/>
      <c r="D8231" s="31"/>
      <c r="E8231" s="44"/>
      <c r="F8231" s="43"/>
      <c r="G8231" s="84"/>
      <c r="H8231" s="31"/>
      <c r="I8231" s="207"/>
      <c r="J8231" s="84"/>
      <c r="K8231" s="31"/>
      <c r="L8231" s="31"/>
      <c r="M8231" s="169"/>
      <c r="N8231" s="148"/>
      <c r="O8231" s="106"/>
      <c r="P8231" s="43"/>
      <c r="Q8231" s="207"/>
      <c r="R8231" s="84"/>
      <c r="S8231" s="31"/>
      <c r="T8231" s="31"/>
      <c r="U8231" s="169"/>
      <c r="V8231" s="150"/>
      <c r="W8231" s="141" t="str" cm="1">
        <f t="array" ref="W8231">IF(SUM(LEN(B8231:V8231))=0,"",IF(OR(OR(ISBLANK(F8231),SUM(LEN(C8231),LEN(D8231))=0),AND(NOT(E8231="Unknown"),ISBLANK(J8231)),AND(NOT(O8231="Unknown"),ISBLANK(R8231))),"Missing Information", INDEX(Table15[Entire Service Line Classification], MATCH(SUMIFS(Table15[Unique ID],Table15[System-Owned Portion],E8231,Table15[If Material Anything Other than "Lead" in Column E,Was Material Ever Previously Lead?],G8231,Table15[Customer-Owned Portion],O8231),Table15[Unique ID],0),0)))</f>
        <v/>
      </c>
      <c r="X8231"/>
    </row>
    <row r="8232" spans="2:24" x14ac:dyDescent="0.35">
      <c r="B8232" s="146"/>
      <c r="C8232" s="31"/>
      <c r="D8232" s="31"/>
      <c r="E8232" s="44"/>
      <c r="F8232" s="43"/>
      <c r="G8232" s="84"/>
      <c r="H8232" s="31"/>
      <c r="I8232" s="207"/>
      <c r="J8232" s="84"/>
      <c r="K8232" s="31"/>
      <c r="L8232" s="31"/>
      <c r="M8232" s="169"/>
      <c r="N8232" s="148"/>
      <c r="O8232" s="106"/>
      <c r="P8232" s="43"/>
      <c r="Q8232" s="207"/>
      <c r="R8232" s="84"/>
      <c r="S8232" s="31"/>
      <c r="T8232" s="31"/>
      <c r="U8232" s="169"/>
      <c r="V8232" s="150"/>
      <c r="W8232" s="141" t="str" cm="1">
        <f t="array" ref="W8232">IF(SUM(LEN(B8232:V8232))=0,"",IF(OR(OR(ISBLANK(F8232),SUM(LEN(C8232),LEN(D8232))=0),AND(NOT(E8232="Unknown"),ISBLANK(J8232)),AND(NOT(O8232="Unknown"),ISBLANK(R8232))),"Missing Information", INDEX(Table15[Entire Service Line Classification], MATCH(SUMIFS(Table15[Unique ID],Table15[System-Owned Portion],E8232,Table15[If Material Anything Other than "Lead" in Column E,Was Material Ever Previously Lead?],G8232,Table15[Customer-Owned Portion],O8232),Table15[Unique ID],0),0)))</f>
        <v/>
      </c>
      <c r="X8232"/>
    </row>
    <row r="8233" spans="2:24" x14ac:dyDescent="0.35">
      <c r="B8233" s="146"/>
      <c r="C8233" s="31"/>
      <c r="D8233" s="31"/>
      <c r="E8233" s="44"/>
      <c r="F8233" s="43"/>
      <c r="G8233" s="84"/>
      <c r="H8233" s="31"/>
      <c r="I8233" s="207"/>
      <c r="J8233" s="84"/>
      <c r="K8233" s="31"/>
      <c r="L8233" s="31"/>
      <c r="M8233" s="169"/>
      <c r="N8233" s="148"/>
      <c r="O8233" s="106"/>
      <c r="P8233" s="43"/>
      <c r="Q8233" s="207"/>
      <c r="R8233" s="84"/>
      <c r="S8233" s="31"/>
      <c r="T8233" s="31"/>
      <c r="U8233" s="169"/>
      <c r="V8233" s="150"/>
      <c r="W8233" s="141" t="str" cm="1">
        <f t="array" ref="W8233">IF(SUM(LEN(B8233:V8233))=0,"",IF(OR(OR(ISBLANK(F8233),SUM(LEN(C8233),LEN(D8233))=0),AND(NOT(E8233="Unknown"),ISBLANK(J8233)),AND(NOT(O8233="Unknown"),ISBLANK(R8233))),"Missing Information", INDEX(Table15[Entire Service Line Classification], MATCH(SUMIFS(Table15[Unique ID],Table15[System-Owned Portion],E8233,Table15[If Material Anything Other than "Lead" in Column E,Was Material Ever Previously Lead?],G8233,Table15[Customer-Owned Portion],O8233),Table15[Unique ID],0),0)))</f>
        <v/>
      </c>
      <c r="X8233"/>
    </row>
    <row r="8234" spans="2:24" x14ac:dyDescent="0.35">
      <c r="B8234" s="146"/>
      <c r="C8234" s="31"/>
      <c r="D8234" s="31"/>
      <c r="E8234" s="44"/>
      <c r="F8234" s="43"/>
      <c r="G8234" s="84"/>
      <c r="H8234" s="31"/>
      <c r="I8234" s="207"/>
      <c r="J8234" s="84"/>
      <c r="K8234" s="31"/>
      <c r="L8234" s="31"/>
      <c r="M8234" s="169"/>
      <c r="N8234" s="148"/>
      <c r="O8234" s="106"/>
      <c r="P8234" s="43"/>
      <c r="Q8234" s="207"/>
      <c r="R8234" s="84"/>
      <c r="S8234" s="31"/>
      <c r="T8234" s="31"/>
      <c r="U8234" s="169"/>
      <c r="V8234" s="150"/>
      <c r="W8234" s="141" t="str" cm="1">
        <f t="array" ref="W8234">IF(SUM(LEN(B8234:V8234))=0,"",IF(OR(OR(ISBLANK(F8234),SUM(LEN(C8234),LEN(D8234))=0),AND(NOT(E8234="Unknown"),ISBLANK(J8234)),AND(NOT(O8234="Unknown"),ISBLANK(R8234))),"Missing Information", INDEX(Table15[Entire Service Line Classification], MATCH(SUMIFS(Table15[Unique ID],Table15[System-Owned Portion],E8234,Table15[If Material Anything Other than "Lead" in Column E,Was Material Ever Previously Lead?],G8234,Table15[Customer-Owned Portion],O8234),Table15[Unique ID],0),0)))</f>
        <v/>
      </c>
      <c r="X8234"/>
    </row>
    <row r="8235" spans="2:24" x14ac:dyDescent="0.35">
      <c r="B8235" s="146"/>
      <c r="C8235" s="31"/>
      <c r="D8235" s="31"/>
      <c r="E8235" s="44"/>
      <c r="F8235" s="43"/>
      <c r="G8235" s="84"/>
      <c r="H8235" s="31"/>
      <c r="I8235" s="207"/>
      <c r="J8235" s="84"/>
      <c r="K8235" s="31"/>
      <c r="L8235" s="31"/>
      <c r="M8235" s="169"/>
      <c r="N8235" s="148"/>
      <c r="O8235" s="106"/>
      <c r="P8235" s="43"/>
      <c r="Q8235" s="207"/>
      <c r="R8235" s="84"/>
      <c r="S8235" s="31"/>
      <c r="T8235" s="31"/>
      <c r="U8235" s="169"/>
      <c r="V8235" s="150"/>
      <c r="W8235" s="141" t="str" cm="1">
        <f t="array" ref="W8235">IF(SUM(LEN(B8235:V8235))=0,"",IF(OR(OR(ISBLANK(F8235),SUM(LEN(C8235),LEN(D8235))=0),AND(NOT(E8235="Unknown"),ISBLANK(J8235)),AND(NOT(O8235="Unknown"),ISBLANK(R8235))),"Missing Information", INDEX(Table15[Entire Service Line Classification], MATCH(SUMIFS(Table15[Unique ID],Table15[System-Owned Portion],E8235,Table15[If Material Anything Other than "Lead" in Column E,Was Material Ever Previously Lead?],G8235,Table15[Customer-Owned Portion],O8235),Table15[Unique ID],0),0)))</f>
        <v/>
      </c>
      <c r="X8235"/>
    </row>
    <row r="8236" spans="2:24" x14ac:dyDescent="0.35">
      <c r="B8236" s="146"/>
      <c r="C8236" s="31"/>
      <c r="D8236" s="31"/>
      <c r="E8236" s="44"/>
      <c r="F8236" s="43"/>
      <c r="G8236" s="84"/>
      <c r="H8236" s="31"/>
      <c r="I8236" s="207"/>
      <c r="J8236" s="84"/>
      <c r="K8236" s="31"/>
      <c r="L8236" s="31"/>
      <c r="M8236" s="169"/>
      <c r="N8236" s="148"/>
      <c r="O8236" s="106"/>
      <c r="P8236" s="43"/>
      <c r="Q8236" s="207"/>
      <c r="R8236" s="84"/>
      <c r="S8236" s="31"/>
      <c r="T8236" s="31"/>
      <c r="U8236" s="169"/>
      <c r="V8236" s="150"/>
      <c r="W8236" s="141" t="str" cm="1">
        <f t="array" ref="W8236">IF(SUM(LEN(B8236:V8236))=0,"",IF(OR(OR(ISBLANK(F8236),SUM(LEN(C8236),LEN(D8236))=0),AND(NOT(E8236="Unknown"),ISBLANK(J8236)),AND(NOT(O8236="Unknown"),ISBLANK(R8236))),"Missing Information", INDEX(Table15[Entire Service Line Classification], MATCH(SUMIFS(Table15[Unique ID],Table15[System-Owned Portion],E8236,Table15[If Material Anything Other than "Lead" in Column E,Was Material Ever Previously Lead?],G8236,Table15[Customer-Owned Portion],O8236),Table15[Unique ID],0),0)))</f>
        <v/>
      </c>
      <c r="X8236"/>
    </row>
    <row r="8237" spans="2:24" x14ac:dyDescent="0.35">
      <c r="B8237" s="146"/>
      <c r="C8237" s="31"/>
      <c r="D8237" s="31"/>
      <c r="E8237" s="44"/>
      <c r="F8237" s="43"/>
      <c r="G8237" s="84"/>
      <c r="H8237" s="31"/>
      <c r="I8237" s="207"/>
      <c r="J8237" s="84"/>
      <c r="K8237" s="31"/>
      <c r="L8237" s="31"/>
      <c r="M8237" s="169"/>
      <c r="N8237" s="148"/>
      <c r="O8237" s="106"/>
      <c r="P8237" s="43"/>
      <c r="Q8237" s="207"/>
      <c r="R8237" s="84"/>
      <c r="S8237" s="31"/>
      <c r="T8237" s="31"/>
      <c r="U8237" s="169"/>
      <c r="V8237" s="150"/>
      <c r="W8237" s="141" t="str" cm="1">
        <f t="array" ref="W8237">IF(SUM(LEN(B8237:V8237))=0,"",IF(OR(OR(ISBLANK(F8237),SUM(LEN(C8237),LEN(D8237))=0),AND(NOT(E8237="Unknown"),ISBLANK(J8237)),AND(NOT(O8237="Unknown"),ISBLANK(R8237))),"Missing Information", INDEX(Table15[Entire Service Line Classification], MATCH(SUMIFS(Table15[Unique ID],Table15[System-Owned Portion],E8237,Table15[If Material Anything Other than "Lead" in Column E,Was Material Ever Previously Lead?],G8237,Table15[Customer-Owned Portion],O8237),Table15[Unique ID],0),0)))</f>
        <v/>
      </c>
      <c r="X8237"/>
    </row>
    <row r="8238" spans="2:24" x14ac:dyDescent="0.35">
      <c r="B8238" s="146"/>
      <c r="C8238" s="31"/>
      <c r="D8238" s="31"/>
      <c r="E8238" s="44"/>
      <c r="F8238" s="43"/>
      <c r="G8238" s="84"/>
      <c r="H8238" s="31"/>
      <c r="I8238" s="207"/>
      <c r="J8238" s="84"/>
      <c r="K8238" s="31"/>
      <c r="L8238" s="31"/>
      <c r="M8238" s="169"/>
      <c r="N8238" s="148"/>
      <c r="O8238" s="106"/>
      <c r="P8238" s="43"/>
      <c r="Q8238" s="207"/>
      <c r="R8238" s="84"/>
      <c r="S8238" s="31"/>
      <c r="T8238" s="31"/>
      <c r="U8238" s="169"/>
      <c r="V8238" s="150"/>
      <c r="W8238" s="141" t="str" cm="1">
        <f t="array" ref="W8238">IF(SUM(LEN(B8238:V8238))=0,"",IF(OR(OR(ISBLANK(F8238),SUM(LEN(C8238),LEN(D8238))=0),AND(NOT(E8238="Unknown"),ISBLANK(J8238)),AND(NOT(O8238="Unknown"),ISBLANK(R8238))),"Missing Information", INDEX(Table15[Entire Service Line Classification], MATCH(SUMIFS(Table15[Unique ID],Table15[System-Owned Portion],E8238,Table15[If Material Anything Other than "Lead" in Column E,Was Material Ever Previously Lead?],G8238,Table15[Customer-Owned Portion],O8238),Table15[Unique ID],0),0)))</f>
        <v/>
      </c>
      <c r="X8238"/>
    </row>
    <row r="8239" spans="2:24" x14ac:dyDescent="0.35">
      <c r="B8239" s="146"/>
      <c r="C8239" s="31"/>
      <c r="D8239" s="31"/>
      <c r="E8239" s="44"/>
      <c r="F8239" s="43"/>
      <c r="G8239" s="84"/>
      <c r="H8239" s="31"/>
      <c r="I8239" s="207"/>
      <c r="J8239" s="84"/>
      <c r="K8239" s="31"/>
      <c r="L8239" s="31"/>
      <c r="M8239" s="169"/>
      <c r="N8239" s="148"/>
      <c r="O8239" s="106"/>
      <c r="P8239" s="43"/>
      <c r="Q8239" s="207"/>
      <c r="R8239" s="84"/>
      <c r="S8239" s="31"/>
      <c r="T8239" s="31"/>
      <c r="U8239" s="169"/>
      <c r="V8239" s="150"/>
      <c r="W8239" s="141" t="str" cm="1">
        <f t="array" ref="W8239">IF(SUM(LEN(B8239:V8239))=0,"",IF(OR(OR(ISBLANK(F8239),SUM(LEN(C8239),LEN(D8239))=0),AND(NOT(E8239="Unknown"),ISBLANK(J8239)),AND(NOT(O8239="Unknown"),ISBLANK(R8239))),"Missing Information", INDEX(Table15[Entire Service Line Classification], MATCH(SUMIFS(Table15[Unique ID],Table15[System-Owned Portion],E8239,Table15[If Material Anything Other than "Lead" in Column E,Was Material Ever Previously Lead?],G8239,Table15[Customer-Owned Portion],O8239),Table15[Unique ID],0),0)))</f>
        <v/>
      </c>
      <c r="X8239"/>
    </row>
    <row r="8240" spans="2:24" x14ac:dyDescent="0.35">
      <c r="B8240" s="146"/>
      <c r="C8240" s="31"/>
      <c r="D8240" s="31"/>
      <c r="E8240" s="44"/>
      <c r="F8240" s="43"/>
      <c r="G8240" s="84"/>
      <c r="H8240" s="31"/>
      <c r="I8240" s="207"/>
      <c r="J8240" s="84"/>
      <c r="K8240" s="31"/>
      <c r="L8240" s="31"/>
      <c r="M8240" s="169"/>
      <c r="N8240" s="148"/>
      <c r="O8240" s="106"/>
      <c r="P8240" s="43"/>
      <c r="Q8240" s="207"/>
      <c r="R8240" s="84"/>
      <c r="S8240" s="31"/>
      <c r="T8240" s="31"/>
      <c r="U8240" s="169"/>
      <c r="V8240" s="150"/>
      <c r="W8240" s="141" t="str" cm="1">
        <f t="array" ref="W8240">IF(SUM(LEN(B8240:V8240))=0,"",IF(OR(OR(ISBLANK(F8240),SUM(LEN(C8240),LEN(D8240))=0),AND(NOT(E8240="Unknown"),ISBLANK(J8240)),AND(NOT(O8240="Unknown"),ISBLANK(R8240))),"Missing Information", INDEX(Table15[Entire Service Line Classification], MATCH(SUMIFS(Table15[Unique ID],Table15[System-Owned Portion],E8240,Table15[If Material Anything Other than "Lead" in Column E,Was Material Ever Previously Lead?],G8240,Table15[Customer-Owned Portion],O8240),Table15[Unique ID],0),0)))</f>
        <v/>
      </c>
      <c r="X8240"/>
    </row>
    <row r="8241" spans="2:24" x14ac:dyDescent="0.35">
      <c r="B8241" s="146"/>
      <c r="C8241" s="31"/>
      <c r="D8241" s="31"/>
      <c r="E8241" s="44"/>
      <c r="F8241" s="43"/>
      <c r="G8241" s="84"/>
      <c r="H8241" s="31"/>
      <c r="I8241" s="207"/>
      <c r="J8241" s="84"/>
      <c r="K8241" s="31"/>
      <c r="L8241" s="31"/>
      <c r="M8241" s="169"/>
      <c r="N8241" s="148"/>
      <c r="O8241" s="106"/>
      <c r="P8241" s="43"/>
      <c r="Q8241" s="207"/>
      <c r="R8241" s="84"/>
      <c r="S8241" s="31"/>
      <c r="T8241" s="31"/>
      <c r="U8241" s="169"/>
      <c r="V8241" s="150"/>
      <c r="W8241" s="141" t="str" cm="1">
        <f t="array" ref="W8241">IF(SUM(LEN(B8241:V8241))=0,"",IF(OR(OR(ISBLANK(F8241),SUM(LEN(C8241),LEN(D8241))=0),AND(NOT(E8241="Unknown"),ISBLANK(J8241)),AND(NOT(O8241="Unknown"),ISBLANK(R8241))),"Missing Information", INDEX(Table15[Entire Service Line Classification], MATCH(SUMIFS(Table15[Unique ID],Table15[System-Owned Portion],E8241,Table15[If Material Anything Other than "Lead" in Column E,Was Material Ever Previously Lead?],G8241,Table15[Customer-Owned Portion],O8241),Table15[Unique ID],0),0)))</f>
        <v/>
      </c>
      <c r="X8241"/>
    </row>
    <row r="8242" spans="2:24" x14ac:dyDescent="0.35">
      <c r="B8242" s="146"/>
      <c r="C8242" s="31"/>
      <c r="D8242" s="31"/>
      <c r="E8242" s="44"/>
      <c r="F8242" s="43"/>
      <c r="G8242" s="84"/>
      <c r="H8242" s="31"/>
      <c r="I8242" s="207"/>
      <c r="J8242" s="84"/>
      <c r="K8242" s="31"/>
      <c r="L8242" s="31"/>
      <c r="M8242" s="169"/>
      <c r="N8242" s="148"/>
      <c r="O8242" s="106"/>
      <c r="P8242" s="43"/>
      <c r="Q8242" s="207"/>
      <c r="R8242" s="84"/>
      <c r="S8242" s="31"/>
      <c r="T8242" s="31"/>
      <c r="U8242" s="169"/>
      <c r="V8242" s="150"/>
      <c r="W8242" s="141" t="str" cm="1">
        <f t="array" ref="W8242">IF(SUM(LEN(B8242:V8242))=0,"",IF(OR(OR(ISBLANK(F8242),SUM(LEN(C8242),LEN(D8242))=0),AND(NOT(E8242="Unknown"),ISBLANK(J8242)),AND(NOT(O8242="Unknown"),ISBLANK(R8242))),"Missing Information", INDEX(Table15[Entire Service Line Classification], MATCH(SUMIFS(Table15[Unique ID],Table15[System-Owned Portion],E8242,Table15[If Material Anything Other than "Lead" in Column E,Was Material Ever Previously Lead?],G8242,Table15[Customer-Owned Portion],O8242),Table15[Unique ID],0),0)))</f>
        <v/>
      </c>
      <c r="X8242"/>
    </row>
    <row r="8243" spans="2:24" x14ac:dyDescent="0.35">
      <c r="B8243" s="146"/>
      <c r="C8243" s="31"/>
      <c r="D8243" s="31"/>
      <c r="E8243" s="44"/>
      <c r="F8243" s="43"/>
      <c r="G8243" s="84"/>
      <c r="H8243" s="31"/>
      <c r="I8243" s="207"/>
      <c r="J8243" s="84"/>
      <c r="K8243" s="31"/>
      <c r="L8243" s="31"/>
      <c r="M8243" s="169"/>
      <c r="N8243" s="148"/>
      <c r="O8243" s="106"/>
      <c r="P8243" s="43"/>
      <c r="Q8243" s="207"/>
      <c r="R8243" s="84"/>
      <c r="S8243" s="31"/>
      <c r="T8243" s="31"/>
      <c r="U8243" s="169"/>
      <c r="V8243" s="150"/>
      <c r="W8243" s="141" t="str" cm="1">
        <f t="array" ref="W8243">IF(SUM(LEN(B8243:V8243))=0,"",IF(OR(OR(ISBLANK(F8243),SUM(LEN(C8243),LEN(D8243))=0),AND(NOT(E8243="Unknown"),ISBLANK(J8243)),AND(NOT(O8243="Unknown"),ISBLANK(R8243))),"Missing Information", INDEX(Table15[Entire Service Line Classification], MATCH(SUMIFS(Table15[Unique ID],Table15[System-Owned Portion],E8243,Table15[If Material Anything Other than "Lead" in Column E,Was Material Ever Previously Lead?],G8243,Table15[Customer-Owned Portion],O8243),Table15[Unique ID],0),0)))</f>
        <v/>
      </c>
      <c r="X8243"/>
    </row>
    <row r="8244" spans="2:24" x14ac:dyDescent="0.35">
      <c r="B8244" s="146"/>
      <c r="C8244" s="31"/>
      <c r="D8244" s="31"/>
      <c r="E8244" s="44"/>
      <c r="F8244" s="43"/>
      <c r="G8244" s="84"/>
      <c r="H8244" s="31"/>
      <c r="I8244" s="207"/>
      <c r="J8244" s="84"/>
      <c r="K8244" s="31"/>
      <c r="L8244" s="31"/>
      <c r="M8244" s="169"/>
      <c r="N8244" s="148"/>
      <c r="O8244" s="106"/>
      <c r="P8244" s="43"/>
      <c r="Q8244" s="207"/>
      <c r="R8244" s="84"/>
      <c r="S8244" s="31"/>
      <c r="T8244" s="31"/>
      <c r="U8244" s="169"/>
      <c r="V8244" s="150"/>
      <c r="W8244" s="141" t="str" cm="1">
        <f t="array" ref="W8244">IF(SUM(LEN(B8244:V8244))=0,"",IF(OR(OR(ISBLANK(F8244),SUM(LEN(C8244),LEN(D8244))=0),AND(NOT(E8244="Unknown"),ISBLANK(J8244)),AND(NOT(O8244="Unknown"),ISBLANK(R8244))),"Missing Information", INDEX(Table15[Entire Service Line Classification], MATCH(SUMIFS(Table15[Unique ID],Table15[System-Owned Portion],E8244,Table15[If Material Anything Other than "Lead" in Column E,Was Material Ever Previously Lead?],G8244,Table15[Customer-Owned Portion],O8244),Table15[Unique ID],0),0)))</f>
        <v/>
      </c>
      <c r="X8244"/>
    </row>
    <row r="8245" spans="2:24" x14ac:dyDescent="0.35">
      <c r="B8245" s="146"/>
      <c r="C8245" s="31"/>
      <c r="D8245" s="31"/>
      <c r="E8245" s="44"/>
      <c r="F8245" s="43"/>
      <c r="G8245" s="84"/>
      <c r="H8245" s="31"/>
      <c r="I8245" s="207"/>
      <c r="J8245" s="84"/>
      <c r="K8245" s="31"/>
      <c r="L8245" s="31"/>
      <c r="M8245" s="169"/>
      <c r="N8245" s="148"/>
      <c r="O8245" s="106"/>
      <c r="P8245" s="43"/>
      <c r="Q8245" s="207"/>
      <c r="R8245" s="84"/>
      <c r="S8245" s="31"/>
      <c r="T8245" s="31"/>
      <c r="U8245" s="169"/>
      <c r="V8245" s="150"/>
      <c r="W8245" s="141" t="str" cm="1">
        <f t="array" ref="W8245">IF(SUM(LEN(B8245:V8245))=0,"",IF(OR(OR(ISBLANK(F8245),SUM(LEN(C8245),LEN(D8245))=0),AND(NOT(E8245="Unknown"),ISBLANK(J8245)),AND(NOT(O8245="Unknown"),ISBLANK(R8245))),"Missing Information", INDEX(Table15[Entire Service Line Classification], MATCH(SUMIFS(Table15[Unique ID],Table15[System-Owned Portion],E8245,Table15[If Material Anything Other than "Lead" in Column E,Was Material Ever Previously Lead?],G8245,Table15[Customer-Owned Portion],O8245),Table15[Unique ID],0),0)))</f>
        <v/>
      </c>
      <c r="X8245"/>
    </row>
    <row r="8246" spans="2:24" x14ac:dyDescent="0.35">
      <c r="B8246" s="146"/>
      <c r="C8246" s="31"/>
      <c r="D8246" s="31"/>
      <c r="E8246" s="44"/>
      <c r="F8246" s="43"/>
      <c r="G8246" s="84"/>
      <c r="H8246" s="31"/>
      <c r="I8246" s="207"/>
      <c r="J8246" s="84"/>
      <c r="K8246" s="31"/>
      <c r="L8246" s="31"/>
      <c r="M8246" s="169"/>
      <c r="N8246" s="148"/>
      <c r="O8246" s="106"/>
      <c r="P8246" s="43"/>
      <c r="Q8246" s="207"/>
      <c r="R8246" s="84"/>
      <c r="S8246" s="31"/>
      <c r="T8246" s="31"/>
      <c r="U8246" s="169"/>
      <c r="V8246" s="150"/>
      <c r="W8246" s="141" t="str" cm="1">
        <f t="array" ref="W8246">IF(SUM(LEN(B8246:V8246))=0,"",IF(OR(OR(ISBLANK(F8246),SUM(LEN(C8246),LEN(D8246))=0),AND(NOT(E8246="Unknown"),ISBLANK(J8246)),AND(NOT(O8246="Unknown"),ISBLANK(R8246))),"Missing Information", INDEX(Table15[Entire Service Line Classification], MATCH(SUMIFS(Table15[Unique ID],Table15[System-Owned Portion],E8246,Table15[If Material Anything Other than "Lead" in Column E,Was Material Ever Previously Lead?],G8246,Table15[Customer-Owned Portion],O8246),Table15[Unique ID],0),0)))</f>
        <v/>
      </c>
      <c r="X8246"/>
    </row>
    <row r="8247" spans="2:24" x14ac:dyDescent="0.35">
      <c r="B8247" s="146"/>
      <c r="C8247" s="31"/>
      <c r="D8247" s="31"/>
      <c r="E8247" s="44"/>
      <c r="F8247" s="43"/>
      <c r="G8247" s="84"/>
      <c r="H8247" s="31"/>
      <c r="I8247" s="207"/>
      <c r="J8247" s="84"/>
      <c r="K8247" s="31"/>
      <c r="L8247" s="31"/>
      <c r="M8247" s="169"/>
      <c r="N8247" s="148"/>
      <c r="O8247" s="106"/>
      <c r="P8247" s="43"/>
      <c r="Q8247" s="207"/>
      <c r="R8247" s="84"/>
      <c r="S8247" s="31"/>
      <c r="T8247" s="31"/>
      <c r="U8247" s="169"/>
      <c r="V8247" s="150"/>
      <c r="W8247" s="141" t="str" cm="1">
        <f t="array" ref="W8247">IF(SUM(LEN(B8247:V8247))=0,"",IF(OR(OR(ISBLANK(F8247),SUM(LEN(C8247),LEN(D8247))=0),AND(NOT(E8247="Unknown"),ISBLANK(J8247)),AND(NOT(O8247="Unknown"),ISBLANK(R8247))),"Missing Information", INDEX(Table15[Entire Service Line Classification], MATCH(SUMIFS(Table15[Unique ID],Table15[System-Owned Portion],E8247,Table15[If Material Anything Other than "Lead" in Column E,Was Material Ever Previously Lead?],G8247,Table15[Customer-Owned Portion],O8247),Table15[Unique ID],0),0)))</f>
        <v/>
      </c>
      <c r="X8247"/>
    </row>
    <row r="8248" spans="2:24" x14ac:dyDescent="0.35">
      <c r="B8248" s="146"/>
      <c r="C8248" s="31"/>
      <c r="D8248" s="31"/>
      <c r="E8248" s="44"/>
      <c r="F8248" s="43"/>
      <c r="G8248" s="84"/>
      <c r="H8248" s="31"/>
      <c r="I8248" s="207"/>
      <c r="J8248" s="84"/>
      <c r="K8248" s="31"/>
      <c r="L8248" s="31"/>
      <c r="M8248" s="169"/>
      <c r="N8248" s="148"/>
      <c r="O8248" s="106"/>
      <c r="P8248" s="43"/>
      <c r="Q8248" s="207"/>
      <c r="R8248" s="84"/>
      <c r="S8248" s="31"/>
      <c r="T8248" s="31"/>
      <c r="U8248" s="169"/>
      <c r="V8248" s="150"/>
      <c r="W8248" s="141" t="str" cm="1">
        <f t="array" ref="W8248">IF(SUM(LEN(B8248:V8248))=0,"",IF(OR(OR(ISBLANK(F8248),SUM(LEN(C8248),LEN(D8248))=0),AND(NOT(E8248="Unknown"),ISBLANK(J8248)),AND(NOT(O8248="Unknown"),ISBLANK(R8248))),"Missing Information", INDEX(Table15[Entire Service Line Classification], MATCH(SUMIFS(Table15[Unique ID],Table15[System-Owned Portion],E8248,Table15[If Material Anything Other than "Lead" in Column E,Was Material Ever Previously Lead?],G8248,Table15[Customer-Owned Portion],O8248),Table15[Unique ID],0),0)))</f>
        <v/>
      </c>
      <c r="X8248"/>
    </row>
    <row r="8249" spans="2:24" x14ac:dyDescent="0.35">
      <c r="B8249" s="146"/>
      <c r="C8249" s="31"/>
      <c r="D8249" s="31"/>
      <c r="E8249" s="44"/>
      <c r="F8249" s="43"/>
      <c r="G8249" s="84"/>
      <c r="H8249" s="31"/>
      <c r="I8249" s="207"/>
      <c r="J8249" s="84"/>
      <c r="K8249" s="31"/>
      <c r="L8249" s="31"/>
      <c r="M8249" s="169"/>
      <c r="N8249" s="148"/>
      <c r="O8249" s="106"/>
      <c r="P8249" s="43"/>
      <c r="Q8249" s="207"/>
      <c r="R8249" s="84"/>
      <c r="S8249" s="31"/>
      <c r="T8249" s="31"/>
      <c r="U8249" s="169"/>
      <c r="V8249" s="150"/>
      <c r="W8249" s="141" t="str" cm="1">
        <f t="array" ref="W8249">IF(SUM(LEN(B8249:V8249))=0,"",IF(OR(OR(ISBLANK(F8249),SUM(LEN(C8249),LEN(D8249))=0),AND(NOT(E8249="Unknown"),ISBLANK(J8249)),AND(NOT(O8249="Unknown"),ISBLANK(R8249))),"Missing Information", INDEX(Table15[Entire Service Line Classification], MATCH(SUMIFS(Table15[Unique ID],Table15[System-Owned Portion],E8249,Table15[If Material Anything Other than "Lead" in Column E,Was Material Ever Previously Lead?],G8249,Table15[Customer-Owned Portion],O8249),Table15[Unique ID],0),0)))</f>
        <v/>
      </c>
      <c r="X8249"/>
    </row>
    <row r="8250" spans="2:24" x14ac:dyDescent="0.35">
      <c r="B8250" s="146"/>
      <c r="C8250" s="31"/>
      <c r="D8250" s="31"/>
      <c r="E8250" s="44"/>
      <c r="F8250" s="43"/>
      <c r="G8250" s="84"/>
      <c r="H8250" s="31"/>
      <c r="I8250" s="207"/>
      <c r="J8250" s="84"/>
      <c r="K8250" s="31"/>
      <c r="L8250" s="31"/>
      <c r="M8250" s="169"/>
      <c r="N8250" s="148"/>
      <c r="O8250" s="106"/>
      <c r="P8250" s="43"/>
      <c r="Q8250" s="207"/>
      <c r="R8250" s="84"/>
      <c r="S8250" s="31"/>
      <c r="T8250" s="31"/>
      <c r="U8250" s="169"/>
      <c r="V8250" s="150"/>
      <c r="W8250" s="141" t="str" cm="1">
        <f t="array" ref="W8250">IF(SUM(LEN(B8250:V8250))=0,"",IF(OR(OR(ISBLANK(F8250),SUM(LEN(C8250),LEN(D8250))=0),AND(NOT(E8250="Unknown"),ISBLANK(J8250)),AND(NOT(O8250="Unknown"),ISBLANK(R8250))),"Missing Information", INDEX(Table15[Entire Service Line Classification], MATCH(SUMIFS(Table15[Unique ID],Table15[System-Owned Portion],E8250,Table15[If Material Anything Other than "Lead" in Column E,Was Material Ever Previously Lead?],G8250,Table15[Customer-Owned Portion],O8250),Table15[Unique ID],0),0)))</f>
        <v/>
      </c>
      <c r="X8250"/>
    </row>
    <row r="8251" spans="2:24" x14ac:dyDescent="0.35">
      <c r="B8251" s="146"/>
      <c r="C8251" s="31"/>
      <c r="D8251" s="31"/>
      <c r="E8251" s="44"/>
      <c r="F8251" s="43"/>
      <c r="G8251" s="84"/>
      <c r="H8251" s="31"/>
      <c r="I8251" s="207"/>
      <c r="J8251" s="84"/>
      <c r="K8251" s="31"/>
      <c r="L8251" s="31"/>
      <c r="M8251" s="169"/>
      <c r="N8251" s="148"/>
      <c r="O8251" s="106"/>
      <c r="P8251" s="43"/>
      <c r="Q8251" s="207"/>
      <c r="R8251" s="84"/>
      <c r="S8251" s="31"/>
      <c r="T8251" s="31"/>
      <c r="U8251" s="169"/>
      <c r="V8251" s="150"/>
      <c r="W8251" s="141" t="str" cm="1">
        <f t="array" ref="W8251">IF(SUM(LEN(B8251:V8251))=0,"",IF(OR(OR(ISBLANK(F8251),SUM(LEN(C8251),LEN(D8251))=0),AND(NOT(E8251="Unknown"),ISBLANK(J8251)),AND(NOT(O8251="Unknown"),ISBLANK(R8251))),"Missing Information", INDEX(Table15[Entire Service Line Classification], MATCH(SUMIFS(Table15[Unique ID],Table15[System-Owned Portion],E8251,Table15[If Material Anything Other than "Lead" in Column E,Was Material Ever Previously Lead?],G8251,Table15[Customer-Owned Portion],O8251),Table15[Unique ID],0),0)))</f>
        <v/>
      </c>
      <c r="X8251"/>
    </row>
    <row r="8252" spans="2:24" x14ac:dyDescent="0.35">
      <c r="B8252" s="146"/>
      <c r="C8252" s="31"/>
      <c r="D8252" s="31"/>
      <c r="E8252" s="44"/>
      <c r="F8252" s="43"/>
      <c r="G8252" s="84"/>
      <c r="H8252" s="31"/>
      <c r="I8252" s="207"/>
      <c r="J8252" s="84"/>
      <c r="K8252" s="31"/>
      <c r="L8252" s="31"/>
      <c r="M8252" s="169"/>
      <c r="N8252" s="148"/>
      <c r="O8252" s="106"/>
      <c r="P8252" s="43"/>
      <c r="Q8252" s="207"/>
      <c r="R8252" s="84"/>
      <c r="S8252" s="31"/>
      <c r="T8252" s="31"/>
      <c r="U8252" s="169"/>
      <c r="V8252" s="150"/>
      <c r="W8252" s="141" t="str" cm="1">
        <f t="array" ref="W8252">IF(SUM(LEN(B8252:V8252))=0,"",IF(OR(OR(ISBLANK(F8252),SUM(LEN(C8252),LEN(D8252))=0),AND(NOT(E8252="Unknown"),ISBLANK(J8252)),AND(NOT(O8252="Unknown"),ISBLANK(R8252))),"Missing Information", INDEX(Table15[Entire Service Line Classification], MATCH(SUMIFS(Table15[Unique ID],Table15[System-Owned Portion],E8252,Table15[If Material Anything Other than "Lead" in Column E,Was Material Ever Previously Lead?],G8252,Table15[Customer-Owned Portion],O8252),Table15[Unique ID],0),0)))</f>
        <v/>
      </c>
      <c r="X8252"/>
    </row>
    <row r="8253" spans="2:24" x14ac:dyDescent="0.35">
      <c r="B8253" s="146"/>
      <c r="C8253" s="31"/>
      <c r="D8253" s="31"/>
      <c r="E8253" s="44"/>
      <c r="F8253" s="43"/>
      <c r="G8253" s="84"/>
      <c r="H8253" s="31"/>
      <c r="I8253" s="207"/>
      <c r="J8253" s="84"/>
      <c r="K8253" s="31"/>
      <c r="L8253" s="31"/>
      <c r="M8253" s="169"/>
      <c r="N8253" s="148"/>
      <c r="O8253" s="106"/>
      <c r="P8253" s="43"/>
      <c r="Q8253" s="207"/>
      <c r="R8253" s="84"/>
      <c r="S8253" s="31"/>
      <c r="T8253" s="31"/>
      <c r="U8253" s="169"/>
      <c r="V8253" s="150"/>
      <c r="W8253" s="141" t="str" cm="1">
        <f t="array" ref="W8253">IF(SUM(LEN(B8253:V8253))=0,"",IF(OR(OR(ISBLANK(F8253),SUM(LEN(C8253),LEN(D8253))=0),AND(NOT(E8253="Unknown"),ISBLANK(J8253)),AND(NOT(O8253="Unknown"),ISBLANK(R8253))),"Missing Information", INDEX(Table15[Entire Service Line Classification], MATCH(SUMIFS(Table15[Unique ID],Table15[System-Owned Portion],E8253,Table15[If Material Anything Other than "Lead" in Column E,Was Material Ever Previously Lead?],G8253,Table15[Customer-Owned Portion],O8253),Table15[Unique ID],0),0)))</f>
        <v/>
      </c>
      <c r="X8253"/>
    </row>
    <row r="8254" spans="2:24" x14ac:dyDescent="0.35">
      <c r="B8254" s="146"/>
      <c r="C8254" s="31"/>
      <c r="D8254" s="31"/>
      <c r="E8254" s="44"/>
      <c r="F8254" s="43"/>
      <c r="G8254" s="84"/>
      <c r="H8254" s="31"/>
      <c r="I8254" s="207"/>
      <c r="J8254" s="84"/>
      <c r="K8254" s="31"/>
      <c r="L8254" s="31"/>
      <c r="M8254" s="169"/>
      <c r="N8254" s="148"/>
      <c r="O8254" s="106"/>
      <c r="P8254" s="43"/>
      <c r="Q8254" s="207"/>
      <c r="R8254" s="84"/>
      <c r="S8254" s="31"/>
      <c r="T8254" s="31"/>
      <c r="U8254" s="169"/>
      <c r="V8254" s="150"/>
      <c r="W8254" s="141" t="str" cm="1">
        <f t="array" ref="W8254">IF(SUM(LEN(B8254:V8254))=0,"",IF(OR(OR(ISBLANK(F8254),SUM(LEN(C8254),LEN(D8254))=0),AND(NOT(E8254="Unknown"),ISBLANK(J8254)),AND(NOT(O8254="Unknown"),ISBLANK(R8254))),"Missing Information", INDEX(Table15[Entire Service Line Classification], MATCH(SUMIFS(Table15[Unique ID],Table15[System-Owned Portion],E8254,Table15[If Material Anything Other than "Lead" in Column E,Was Material Ever Previously Lead?],G8254,Table15[Customer-Owned Portion],O8254),Table15[Unique ID],0),0)))</f>
        <v/>
      </c>
      <c r="X8254"/>
    </row>
    <row r="8255" spans="2:24" x14ac:dyDescent="0.35">
      <c r="B8255" s="146"/>
      <c r="C8255" s="31"/>
      <c r="D8255" s="31"/>
      <c r="E8255" s="44"/>
      <c r="F8255" s="43"/>
      <c r="G8255" s="84"/>
      <c r="H8255" s="31"/>
      <c r="I8255" s="207"/>
      <c r="J8255" s="84"/>
      <c r="K8255" s="31"/>
      <c r="L8255" s="31"/>
      <c r="M8255" s="169"/>
      <c r="N8255" s="148"/>
      <c r="O8255" s="106"/>
      <c r="P8255" s="43"/>
      <c r="Q8255" s="207"/>
      <c r="R8255" s="84"/>
      <c r="S8255" s="31"/>
      <c r="T8255" s="31"/>
      <c r="U8255" s="169"/>
      <c r="V8255" s="150"/>
      <c r="W8255" s="141" t="str" cm="1">
        <f t="array" ref="W8255">IF(SUM(LEN(B8255:V8255))=0,"",IF(OR(OR(ISBLANK(F8255),SUM(LEN(C8255),LEN(D8255))=0),AND(NOT(E8255="Unknown"),ISBLANK(J8255)),AND(NOT(O8255="Unknown"),ISBLANK(R8255))),"Missing Information", INDEX(Table15[Entire Service Line Classification], MATCH(SUMIFS(Table15[Unique ID],Table15[System-Owned Portion],E8255,Table15[If Material Anything Other than "Lead" in Column E,Was Material Ever Previously Lead?],G8255,Table15[Customer-Owned Portion],O8255),Table15[Unique ID],0),0)))</f>
        <v/>
      </c>
      <c r="X8255"/>
    </row>
    <row r="8256" spans="2:24" x14ac:dyDescent="0.35">
      <c r="B8256" s="146"/>
      <c r="C8256" s="31"/>
      <c r="D8256" s="31"/>
      <c r="E8256" s="44"/>
      <c r="F8256" s="43"/>
      <c r="G8256" s="84"/>
      <c r="H8256" s="31"/>
      <c r="I8256" s="207"/>
      <c r="J8256" s="84"/>
      <c r="K8256" s="31"/>
      <c r="L8256" s="31"/>
      <c r="M8256" s="169"/>
      <c r="N8256" s="148"/>
      <c r="O8256" s="106"/>
      <c r="P8256" s="43"/>
      <c r="Q8256" s="207"/>
      <c r="R8256" s="84"/>
      <c r="S8256" s="31"/>
      <c r="T8256" s="31"/>
      <c r="U8256" s="169"/>
      <c r="V8256" s="150"/>
      <c r="W8256" s="141" t="str" cm="1">
        <f t="array" ref="W8256">IF(SUM(LEN(B8256:V8256))=0,"",IF(OR(OR(ISBLANK(F8256),SUM(LEN(C8256),LEN(D8256))=0),AND(NOT(E8256="Unknown"),ISBLANK(J8256)),AND(NOT(O8256="Unknown"),ISBLANK(R8256))),"Missing Information", INDEX(Table15[Entire Service Line Classification], MATCH(SUMIFS(Table15[Unique ID],Table15[System-Owned Portion],E8256,Table15[If Material Anything Other than "Lead" in Column E,Was Material Ever Previously Lead?],G8256,Table15[Customer-Owned Portion],O8256),Table15[Unique ID],0),0)))</f>
        <v/>
      </c>
      <c r="X8256"/>
    </row>
    <row r="8257" spans="2:24" x14ac:dyDescent="0.35">
      <c r="B8257" s="146"/>
      <c r="C8257" s="31"/>
      <c r="D8257" s="31"/>
      <c r="E8257" s="44"/>
      <c r="F8257" s="43"/>
      <c r="G8257" s="84"/>
      <c r="H8257" s="31"/>
      <c r="I8257" s="207"/>
      <c r="J8257" s="84"/>
      <c r="K8257" s="31"/>
      <c r="L8257" s="31"/>
      <c r="M8257" s="169"/>
      <c r="N8257" s="148"/>
      <c r="O8257" s="106"/>
      <c r="P8257" s="43"/>
      <c r="Q8257" s="207"/>
      <c r="R8257" s="84"/>
      <c r="S8257" s="31"/>
      <c r="T8257" s="31"/>
      <c r="U8257" s="169"/>
      <c r="V8257" s="150"/>
      <c r="W8257" s="141" t="str" cm="1">
        <f t="array" ref="W8257">IF(SUM(LEN(B8257:V8257))=0,"",IF(OR(OR(ISBLANK(F8257),SUM(LEN(C8257),LEN(D8257))=0),AND(NOT(E8257="Unknown"),ISBLANK(J8257)),AND(NOT(O8257="Unknown"),ISBLANK(R8257))),"Missing Information", INDEX(Table15[Entire Service Line Classification], MATCH(SUMIFS(Table15[Unique ID],Table15[System-Owned Portion],E8257,Table15[If Material Anything Other than "Lead" in Column E,Was Material Ever Previously Lead?],G8257,Table15[Customer-Owned Portion],O8257),Table15[Unique ID],0),0)))</f>
        <v/>
      </c>
      <c r="X8257"/>
    </row>
    <row r="8258" spans="2:24" x14ac:dyDescent="0.35">
      <c r="B8258" s="146"/>
      <c r="C8258" s="31"/>
      <c r="D8258" s="31"/>
      <c r="E8258" s="44"/>
      <c r="F8258" s="43"/>
      <c r="G8258" s="84"/>
      <c r="H8258" s="31"/>
      <c r="I8258" s="207"/>
      <c r="J8258" s="84"/>
      <c r="K8258" s="31"/>
      <c r="L8258" s="31"/>
      <c r="M8258" s="169"/>
      <c r="N8258" s="148"/>
      <c r="O8258" s="106"/>
      <c r="P8258" s="43"/>
      <c r="Q8258" s="207"/>
      <c r="R8258" s="84"/>
      <c r="S8258" s="31"/>
      <c r="T8258" s="31"/>
      <c r="U8258" s="169"/>
      <c r="V8258" s="150"/>
      <c r="W8258" s="141" t="str" cm="1">
        <f t="array" ref="W8258">IF(SUM(LEN(B8258:V8258))=0,"",IF(OR(OR(ISBLANK(F8258),SUM(LEN(C8258),LEN(D8258))=0),AND(NOT(E8258="Unknown"),ISBLANK(J8258)),AND(NOT(O8258="Unknown"),ISBLANK(R8258))),"Missing Information", INDEX(Table15[Entire Service Line Classification], MATCH(SUMIFS(Table15[Unique ID],Table15[System-Owned Portion],E8258,Table15[If Material Anything Other than "Lead" in Column E,Was Material Ever Previously Lead?],G8258,Table15[Customer-Owned Portion],O8258),Table15[Unique ID],0),0)))</f>
        <v/>
      </c>
      <c r="X8258"/>
    </row>
    <row r="8259" spans="2:24" x14ac:dyDescent="0.35">
      <c r="B8259" s="146"/>
      <c r="C8259" s="31"/>
      <c r="D8259" s="31"/>
      <c r="E8259" s="44"/>
      <c r="F8259" s="43"/>
      <c r="G8259" s="84"/>
      <c r="H8259" s="31"/>
      <c r="I8259" s="207"/>
      <c r="J8259" s="84"/>
      <c r="K8259" s="31"/>
      <c r="L8259" s="31"/>
      <c r="M8259" s="169"/>
      <c r="N8259" s="148"/>
      <c r="O8259" s="106"/>
      <c r="P8259" s="43"/>
      <c r="Q8259" s="207"/>
      <c r="R8259" s="84"/>
      <c r="S8259" s="31"/>
      <c r="T8259" s="31"/>
      <c r="U8259" s="169"/>
      <c r="V8259" s="150"/>
      <c r="W8259" s="141" t="str" cm="1">
        <f t="array" ref="W8259">IF(SUM(LEN(B8259:V8259))=0,"",IF(OR(OR(ISBLANK(F8259),SUM(LEN(C8259),LEN(D8259))=0),AND(NOT(E8259="Unknown"),ISBLANK(J8259)),AND(NOT(O8259="Unknown"),ISBLANK(R8259))),"Missing Information", INDEX(Table15[Entire Service Line Classification], MATCH(SUMIFS(Table15[Unique ID],Table15[System-Owned Portion],E8259,Table15[If Material Anything Other than "Lead" in Column E,Was Material Ever Previously Lead?],G8259,Table15[Customer-Owned Portion],O8259),Table15[Unique ID],0),0)))</f>
        <v/>
      </c>
      <c r="X8259"/>
    </row>
    <row r="8260" spans="2:24" x14ac:dyDescent="0.35">
      <c r="B8260" s="146"/>
      <c r="C8260" s="31"/>
      <c r="D8260" s="31"/>
      <c r="E8260" s="44"/>
      <c r="F8260" s="43"/>
      <c r="G8260" s="84"/>
      <c r="H8260" s="31"/>
      <c r="I8260" s="207"/>
      <c r="J8260" s="84"/>
      <c r="K8260" s="31"/>
      <c r="L8260" s="31"/>
      <c r="M8260" s="169"/>
      <c r="N8260" s="148"/>
      <c r="O8260" s="106"/>
      <c r="P8260" s="43"/>
      <c r="Q8260" s="207"/>
      <c r="R8260" s="84"/>
      <c r="S8260" s="31"/>
      <c r="T8260" s="31"/>
      <c r="U8260" s="169"/>
      <c r="V8260" s="150"/>
      <c r="W8260" s="141" t="str" cm="1">
        <f t="array" ref="W8260">IF(SUM(LEN(B8260:V8260))=0,"",IF(OR(OR(ISBLANK(F8260),SUM(LEN(C8260),LEN(D8260))=0),AND(NOT(E8260="Unknown"),ISBLANK(J8260)),AND(NOT(O8260="Unknown"),ISBLANK(R8260))),"Missing Information", INDEX(Table15[Entire Service Line Classification], MATCH(SUMIFS(Table15[Unique ID],Table15[System-Owned Portion],E8260,Table15[If Material Anything Other than "Lead" in Column E,Was Material Ever Previously Lead?],G8260,Table15[Customer-Owned Portion],O8260),Table15[Unique ID],0),0)))</f>
        <v/>
      </c>
      <c r="X8260"/>
    </row>
    <row r="8261" spans="2:24" x14ac:dyDescent="0.35">
      <c r="B8261" s="146"/>
      <c r="C8261" s="31"/>
      <c r="D8261" s="31"/>
      <c r="E8261" s="44"/>
      <c r="F8261" s="43"/>
      <c r="G8261" s="84"/>
      <c r="H8261" s="31"/>
      <c r="I8261" s="207"/>
      <c r="J8261" s="84"/>
      <c r="K8261" s="31"/>
      <c r="L8261" s="31"/>
      <c r="M8261" s="169"/>
      <c r="N8261" s="148"/>
      <c r="O8261" s="106"/>
      <c r="P8261" s="43"/>
      <c r="Q8261" s="207"/>
      <c r="R8261" s="84"/>
      <c r="S8261" s="31"/>
      <c r="T8261" s="31"/>
      <c r="U8261" s="169"/>
      <c r="V8261" s="150"/>
      <c r="W8261" s="141" t="str" cm="1">
        <f t="array" ref="W8261">IF(SUM(LEN(B8261:V8261))=0,"",IF(OR(OR(ISBLANK(F8261),SUM(LEN(C8261),LEN(D8261))=0),AND(NOT(E8261="Unknown"),ISBLANK(J8261)),AND(NOT(O8261="Unknown"),ISBLANK(R8261))),"Missing Information", INDEX(Table15[Entire Service Line Classification], MATCH(SUMIFS(Table15[Unique ID],Table15[System-Owned Portion],E8261,Table15[If Material Anything Other than "Lead" in Column E,Was Material Ever Previously Lead?],G8261,Table15[Customer-Owned Portion],O8261),Table15[Unique ID],0),0)))</f>
        <v/>
      </c>
      <c r="X8261"/>
    </row>
    <row r="8262" spans="2:24" x14ac:dyDescent="0.35">
      <c r="B8262" s="146"/>
      <c r="C8262" s="31"/>
      <c r="D8262" s="31"/>
      <c r="E8262" s="44"/>
      <c r="F8262" s="43"/>
      <c r="G8262" s="84"/>
      <c r="H8262" s="31"/>
      <c r="I8262" s="207"/>
      <c r="J8262" s="84"/>
      <c r="K8262" s="31"/>
      <c r="L8262" s="31"/>
      <c r="M8262" s="169"/>
      <c r="N8262" s="148"/>
      <c r="O8262" s="106"/>
      <c r="P8262" s="43"/>
      <c r="Q8262" s="207"/>
      <c r="R8262" s="84"/>
      <c r="S8262" s="31"/>
      <c r="T8262" s="31"/>
      <c r="U8262" s="169"/>
      <c r="V8262" s="150"/>
      <c r="W8262" s="141" t="str" cm="1">
        <f t="array" ref="W8262">IF(SUM(LEN(B8262:V8262))=0,"",IF(OR(OR(ISBLANK(F8262),SUM(LEN(C8262),LEN(D8262))=0),AND(NOT(E8262="Unknown"),ISBLANK(J8262)),AND(NOT(O8262="Unknown"),ISBLANK(R8262))),"Missing Information", INDEX(Table15[Entire Service Line Classification], MATCH(SUMIFS(Table15[Unique ID],Table15[System-Owned Portion],E8262,Table15[If Material Anything Other than "Lead" in Column E,Was Material Ever Previously Lead?],G8262,Table15[Customer-Owned Portion],O8262),Table15[Unique ID],0),0)))</f>
        <v/>
      </c>
      <c r="X8262"/>
    </row>
    <row r="8263" spans="2:24" x14ac:dyDescent="0.35">
      <c r="B8263" s="146"/>
      <c r="C8263" s="31"/>
      <c r="D8263" s="31"/>
      <c r="E8263" s="44"/>
      <c r="F8263" s="43"/>
      <c r="G8263" s="84"/>
      <c r="H8263" s="31"/>
      <c r="I8263" s="207"/>
      <c r="J8263" s="84"/>
      <c r="K8263" s="31"/>
      <c r="L8263" s="31"/>
      <c r="M8263" s="169"/>
      <c r="N8263" s="148"/>
      <c r="O8263" s="106"/>
      <c r="P8263" s="43"/>
      <c r="Q8263" s="207"/>
      <c r="R8263" s="84"/>
      <c r="S8263" s="31"/>
      <c r="T8263" s="31"/>
      <c r="U8263" s="169"/>
      <c r="V8263" s="150"/>
      <c r="W8263" s="141" t="str" cm="1">
        <f t="array" ref="W8263">IF(SUM(LEN(B8263:V8263))=0,"",IF(OR(OR(ISBLANK(F8263),SUM(LEN(C8263),LEN(D8263))=0),AND(NOT(E8263="Unknown"),ISBLANK(J8263)),AND(NOT(O8263="Unknown"),ISBLANK(R8263))),"Missing Information", INDEX(Table15[Entire Service Line Classification], MATCH(SUMIFS(Table15[Unique ID],Table15[System-Owned Portion],E8263,Table15[If Material Anything Other than "Lead" in Column E,Was Material Ever Previously Lead?],G8263,Table15[Customer-Owned Portion],O8263),Table15[Unique ID],0),0)))</f>
        <v/>
      </c>
      <c r="X8263"/>
    </row>
    <row r="8264" spans="2:24" x14ac:dyDescent="0.35">
      <c r="B8264" s="146"/>
      <c r="C8264" s="31"/>
      <c r="D8264" s="31"/>
      <c r="E8264" s="44"/>
      <c r="F8264" s="43"/>
      <c r="G8264" s="84"/>
      <c r="H8264" s="31"/>
      <c r="I8264" s="207"/>
      <c r="J8264" s="84"/>
      <c r="K8264" s="31"/>
      <c r="L8264" s="31"/>
      <c r="M8264" s="169"/>
      <c r="N8264" s="148"/>
      <c r="O8264" s="106"/>
      <c r="P8264" s="43"/>
      <c r="Q8264" s="207"/>
      <c r="R8264" s="84"/>
      <c r="S8264" s="31"/>
      <c r="T8264" s="31"/>
      <c r="U8264" s="169"/>
      <c r="V8264" s="150"/>
      <c r="W8264" s="141" t="str" cm="1">
        <f t="array" ref="W8264">IF(SUM(LEN(B8264:V8264))=0,"",IF(OR(OR(ISBLANK(F8264),SUM(LEN(C8264),LEN(D8264))=0),AND(NOT(E8264="Unknown"),ISBLANK(J8264)),AND(NOT(O8264="Unknown"),ISBLANK(R8264))),"Missing Information", INDEX(Table15[Entire Service Line Classification], MATCH(SUMIFS(Table15[Unique ID],Table15[System-Owned Portion],E8264,Table15[If Material Anything Other than "Lead" in Column E,Was Material Ever Previously Lead?],G8264,Table15[Customer-Owned Portion],O8264),Table15[Unique ID],0),0)))</f>
        <v/>
      </c>
      <c r="X8264"/>
    </row>
    <row r="8265" spans="2:24" x14ac:dyDescent="0.35">
      <c r="B8265" s="146"/>
      <c r="C8265" s="31"/>
      <c r="D8265" s="31"/>
      <c r="E8265" s="44"/>
      <c r="F8265" s="43"/>
      <c r="G8265" s="84"/>
      <c r="H8265" s="31"/>
      <c r="I8265" s="207"/>
      <c r="J8265" s="84"/>
      <c r="K8265" s="31"/>
      <c r="L8265" s="31"/>
      <c r="M8265" s="169"/>
      <c r="N8265" s="148"/>
      <c r="O8265" s="106"/>
      <c r="P8265" s="43"/>
      <c r="Q8265" s="207"/>
      <c r="R8265" s="84"/>
      <c r="S8265" s="31"/>
      <c r="T8265" s="31"/>
      <c r="U8265" s="169"/>
      <c r="V8265" s="150"/>
      <c r="W8265" s="141" t="str" cm="1">
        <f t="array" ref="W8265">IF(SUM(LEN(B8265:V8265))=0,"",IF(OR(OR(ISBLANK(F8265),SUM(LEN(C8265),LEN(D8265))=0),AND(NOT(E8265="Unknown"),ISBLANK(J8265)),AND(NOT(O8265="Unknown"),ISBLANK(R8265))),"Missing Information", INDEX(Table15[Entire Service Line Classification], MATCH(SUMIFS(Table15[Unique ID],Table15[System-Owned Portion],E8265,Table15[If Material Anything Other than "Lead" in Column E,Was Material Ever Previously Lead?],G8265,Table15[Customer-Owned Portion],O8265),Table15[Unique ID],0),0)))</f>
        <v/>
      </c>
      <c r="X8265"/>
    </row>
    <row r="8266" spans="2:24" x14ac:dyDescent="0.35">
      <c r="B8266" s="146"/>
      <c r="C8266" s="31"/>
      <c r="D8266" s="31"/>
      <c r="E8266" s="44"/>
      <c r="F8266" s="43"/>
      <c r="G8266" s="84"/>
      <c r="H8266" s="31"/>
      <c r="I8266" s="207"/>
      <c r="J8266" s="84"/>
      <c r="K8266" s="31"/>
      <c r="L8266" s="31"/>
      <c r="M8266" s="169"/>
      <c r="N8266" s="148"/>
      <c r="O8266" s="106"/>
      <c r="P8266" s="43"/>
      <c r="Q8266" s="207"/>
      <c r="R8266" s="84"/>
      <c r="S8266" s="31"/>
      <c r="T8266" s="31"/>
      <c r="U8266" s="169"/>
      <c r="V8266" s="150"/>
      <c r="W8266" s="141" t="str" cm="1">
        <f t="array" ref="W8266">IF(SUM(LEN(B8266:V8266))=0,"",IF(OR(OR(ISBLANK(F8266),SUM(LEN(C8266),LEN(D8266))=0),AND(NOT(E8266="Unknown"),ISBLANK(J8266)),AND(NOT(O8266="Unknown"),ISBLANK(R8266))),"Missing Information", INDEX(Table15[Entire Service Line Classification], MATCH(SUMIFS(Table15[Unique ID],Table15[System-Owned Portion],E8266,Table15[If Material Anything Other than "Lead" in Column E,Was Material Ever Previously Lead?],G8266,Table15[Customer-Owned Portion],O8266),Table15[Unique ID],0),0)))</f>
        <v/>
      </c>
      <c r="X8266"/>
    </row>
    <row r="8267" spans="2:24" x14ac:dyDescent="0.35">
      <c r="B8267" s="146"/>
      <c r="C8267" s="31"/>
      <c r="D8267" s="31"/>
      <c r="E8267" s="44"/>
      <c r="F8267" s="43"/>
      <c r="G8267" s="84"/>
      <c r="H8267" s="31"/>
      <c r="I8267" s="207"/>
      <c r="J8267" s="84"/>
      <c r="K8267" s="31"/>
      <c r="L8267" s="31"/>
      <c r="M8267" s="169"/>
      <c r="N8267" s="148"/>
      <c r="O8267" s="106"/>
      <c r="P8267" s="43"/>
      <c r="Q8267" s="207"/>
      <c r="R8267" s="84"/>
      <c r="S8267" s="31"/>
      <c r="T8267" s="31"/>
      <c r="U8267" s="169"/>
      <c r="V8267" s="150"/>
      <c r="W8267" s="141" t="str" cm="1">
        <f t="array" ref="W8267">IF(SUM(LEN(B8267:V8267))=0,"",IF(OR(OR(ISBLANK(F8267),SUM(LEN(C8267),LEN(D8267))=0),AND(NOT(E8267="Unknown"),ISBLANK(J8267)),AND(NOT(O8267="Unknown"),ISBLANK(R8267))),"Missing Information", INDEX(Table15[Entire Service Line Classification], MATCH(SUMIFS(Table15[Unique ID],Table15[System-Owned Portion],E8267,Table15[If Material Anything Other than "Lead" in Column E,Was Material Ever Previously Lead?],G8267,Table15[Customer-Owned Portion],O8267),Table15[Unique ID],0),0)))</f>
        <v/>
      </c>
      <c r="X8267"/>
    </row>
    <row r="8268" spans="2:24" x14ac:dyDescent="0.35">
      <c r="B8268" s="146"/>
      <c r="C8268" s="31"/>
      <c r="D8268" s="31"/>
      <c r="E8268" s="44"/>
      <c r="F8268" s="43"/>
      <c r="G8268" s="84"/>
      <c r="H8268" s="31"/>
      <c r="I8268" s="207"/>
      <c r="J8268" s="84"/>
      <c r="K8268" s="31"/>
      <c r="L8268" s="31"/>
      <c r="M8268" s="169"/>
      <c r="N8268" s="148"/>
      <c r="O8268" s="106"/>
      <c r="P8268" s="43"/>
      <c r="Q8268" s="207"/>
      <c r="R8268" s="84"/>
      <c r="S8268" s="31"/>
      <c r="T8268" s="31"/>
      <c r="U8268" s="169"/>
      <c r="V8268" s="150"/>
      <c r="W8268" s="141" t="str" cm="1">
        <f t="array" ref="W8268">IF(SUM(LEN(B8268:V8268))=0,"",IF(OR(OR(ISBLANK(F8268),SUM(LEN(C8268),LEN(D8268))=0),AND(NOT(E8268="Unknown"),ISBLANK(J8268)),AND(NOT(O8268="Unknown"),ISBLANK(R8268))),"Missing Information", INDEX(Table15[Entire Service Line Classification], MATCH(SUMIFS(Table15[Unique ID],Table15[System-Owned Portion],E8268,Table15[If Material Anything Other than "Lead" in Column E,Was Material Ever Previously Lead?],G8268,Table15[Customer-Owned Portion],O8268),Table15[Unique ID],0),0)))</f>
        <v/>
      </c>
      <c r="X8268"/>
    </row>
    <row r="8269" spans="2:24" x14ac:dyDescent="0.35">
      <c r="B8269" s="146"/>
      <c r="C8269" s="31"/>
      <c r="D8269" s="31"/>
      <c r="E8269" s="44"/>
      <c r="F8269" s="43"/>
      <c r="G8269" s="84"/>
      <c r="H8269" s="31"/>
      <c r="I8269" s="207"/>
      <c r="J8269" s="84"/>
      <c r="K8269" s="31"/>
      <c r="L8269" s="31"/>
      <c r="M8269" s="169"/>
      <c r="N8269" s="148"/>
      <c r="O8269" s="106"/>
      <c r="P8269" s="43"/>
      <c r="Q8269" s="207"/>
      <c r="R8269" s="84"/>
      <c r="S8269" s="31"/>
      <c r="T8269" s="31"/>
      <c r="U8269" s="169"/>
      <c r="V8269" s="150"/>
      <c r="W8269" s="141" t="str" cm="1">
        <f t="array" ref="W8269">IF(SUM(LEN(B8269:V8269))=0,"",IF(OR(OR(ISBLANK(F8269),SUM(LEN(C8269),LEN(D8269))=0),AND(NOT(E8269="Unknown"),ISBLANK(J8269)),AND(NOT(O8269="Unknown"),ISBLANK(R8269))),"Missing Information", INDEX(Table15[Entire Service Line Classification], MATCH(SUMIFS(Table15[Unique ID],Table15[System-Owned Portion],E8269,Table15[If Material Anything Other than "Lead" in Column E,Was Material Ever Previously Lead?],G8269,Table15[Customer-Owned Portion],O8269),Table15[Unique ID],0),0)))</f>
        <v/>
      </c>
      <c r="X8269"/>
    </row>
    <row r="8270" spans="2:24" x14ac:dyDescent="0.35">
      <c r="B8270" s="146"/>
      <c r="C8270" s="31"/>
      <c r="D8270" s="31"/>
      <c r="E8270" s="44"/>
      <c r="F8270" s="43"/>
      <c r="G8270" s="84"/>
      <c r="H8270" s="31"/>
      <c r="I8270" s="207"/>
      <c r="J8270" s="84"/>
      <c r="K8270" s="31"/>
      <c r="L8270" s="31"/>
      <c r="M8270" s="169"/>
      <c r="N8270" s="148"/>
      <c r="O8270" s="106"/>
      <c r="P8270" s="43"/>
      <c r="Q8270" s="207"/>
      <c r="R8270" s="84"/>
      <c r="S8270" s="31"/>
      <c r="T8270" s="31"/>
      <c r="U8270" s="169"/>
      <c r="V8270" s="150"/>
      <c r="W8270" s="141" t="str" cm="1">
        <f t="array" ref="W8270">IF(SUM(LEN(B8270:V8270))=0,"",IF(OR(OR(ISBLANK(F8270),SUM(LEN(C8270),LEN(D8270))=0),AND(NOT(E8270="Unknown"),ISBLANK(J8270)),AND(NOT(O8270="Unknown"),ISBLANK(R8270))),"Missing Information", INDEX(Table15[Entire Service Line Classification], MATCH(SUMIFS(Table15[Unique ID],Table15[System-Owned Portion],E8270,Table15[If Material Anything Other than "Lead" in Column E,Was Material Ever Previously Lead?],G8270,Table15[Customer-Owned Portion],O8270),Table15[Unique ID],0),0)))</f>
        <v/>
      </c>
      <c r="X8270"/>
    </row>
    <row r="8271" spans="2:24" x14ac:dyDescent="0.35">
      <c r="B8271" s="146"/>
      <c r="C8271" s="31"/>
      <c r="D8271" s="31"/>
      <c r="E8271" s="44"/>
      <c r="F8271" s="43"/>
      <c r="G8271" s="84"/>
      <c r="H8271" s="31"/>
      <c r="I8271" s="207"/>
      <c r="J8271" s="84"/>
      <c r="K8271" s="31"/>
      <c r="L8271" s="31"/>
      <c r="M8271" s="169"/>
      <c r="N8271" s="148"/>
      <c r="O8271" s="106"/>
      <c r="P8271" s="43"/>
      <c r="Q8271" s="207"/>
      <c r="R8271" s="84"/>
      <c r="S8271" s="31"/>
      <c r="T8271" s="31"/>
      <c r="U8271" s="169"/>
      <c r="V8271" s="150"/>
      <c r="W8271" s="141" t="str" cm="1">
        <f t="array" ref="W8271">IF(SUM(LEN(B8271:V8271))=0,"",IF(OR(OR(ISBLANK(F8271),SUM(LEN(C8271),LEN(D8271))=0),AND(NOT(E8271="Unknown"),ISBLANK(J8271)),AND(NOT(O8271="Unknown"),ISBLANK(R8271))),"Missing Information", INDEX(Table15[Entire Service Line Classification], MATCH(SUMIFS(Table15[Unique ID],Table15[System-Owned Portion],E8271,Table15[If Material Anything Other than "Lead" in Column E,Was Material Ever Previously Lead?],G8271,Table15[Customer-Owned Portion],O8271),Table15[Unique ID],0),0)))</f>
        <v/>
      </c>
      <c r="X8271"/>
    </row>
    <row r="8272" spans="2:24" x14ac:dyDescent="0.35">
      <c r="B8272" s="146"/>
      <c r="C8272" s="31"/>
      <c r="D8272" s="31"/>
      <c r="E8272" s="44"/>
      <c r="F8272" s="43"/>
      <c r="G8272" s="84"/>
      <c r="H8272" s="31"/>
      <c r="I8272" s="207"/>
      <c r="J8272" s="84"/>
      <c r="K8272" s="31"/>
      <c r="L8272" s="31"/>
      <c r="M8272" s="169"/>
      <c r="N8272" s="148"/>
      <c r="O8272" s="106"/>
      <c r="P8272" s="43"/>
      <c r="Q8272" s="207"/>
      <c r="R8272" s="84"/>
      <c r="S8272" s="31"/>
      <c r="T8272" s="31"/>
      <c r="U8272" s="169"/>
      <c r="V8272" s="150"/>
      <c r="W8272" s="141" t="str" cm="1">
        <f t="array" ref="W8272">IF(SUM(LEN(B8272:V8272))=0,"",IF(OR(OR(ISBLANK(F8272),SUM(LEN(C8272),LEN(D8272))=0),AND(NOT(E8272="Unknown"),ISBLANK(J8272)),AND(NOT(O8272="Unknown"),ISBLANK(R8272))),"Missing Information", INDEX(Table15[Entire Service Line Classification], MATCH(SUMIFS(Table15[Unique ID],Table15[System-Owned Portion],E8272,Table15[If Material Anything Other than "Lead" in Column E,Was Material Ever Previously Lead?],G8272,Table15[Customer-Owned Portion],O8272),Table15[Unique ID],0),0)))</f>
        <v/>
      </c>
      <c r="X8272"/>
    </row>
    <row r="8273" spans="2:24" x14ac:dyDescent="0.35">
      <c r="B8273" s="146"/>
      <c r="C8273" s="31"/>
      <c r="D8273" s="31"/>
      <c r="E8273" s="44"/>
      <c r="F8273" s="43"/>
      <c r="G8273" s="84"/>
      <c r="H8273" s="31"/>
      <c r="I8273" s="207"/>
      <c r="J8273" s="84"/>
      <c r="K8273" s="31"/>
      <c r="L8273" s="31"/>
      <c r="M8273" s="169"/>
      <c r="N8273" s="148"/>
      <c r="O8273" s="106"/>
      <c r="P8273" s="43"/>
      <c r="Q8273" s="207"/>
      <c r="R8273" s="84"/>
      <c r="S8273" s="31"/>
      <c r="T8273" s="31"/>
      <c r="U8273" s="169"/>
      <c r="V8273" s="150"/>
      <c r="W8273" s="141" t="str" cm="1">
        <f t="array" ref="W8273">IF(SUM(LEN(B8273:V8273))=0,"",IF(OR(OR(ISBLANK(F8273),SUM(LEN(C8273),LEN(D8273))=0),AND(NOT(E8273="Unknown"),ISBLANK(J8273)),AND(NOT(O8273="Unknown"),ISBLANK(R8273))),"Missing Information", INDEX(Table15[Entire Service Line Classification], MATCH(SUMIFS(Table15[Unique ID],Table15[System-Owned Portion],E8273,Table15[If Material Anything Other than "Lead" in Column E,Was Material Ever Previously Lead?],G8273,Table15[Customer-Owned Portion],O8273),Table15[Unique ID],0),0)))</f>
        <v/>
      </c>
      <c r="X8273"/>
    </row>
    <row r="8274" spans="2:24" x14ac:dyDescent="0.35">
      <c r="B8274" s="146"/>
      <c r="C8274" s="31"/>
      <c r="D8274" s="31"/>
      <c r="E8274" s="44"/>
      <c r="F8274" s="43"/>
      <c r="G8274" s="84"/>
      <c r="H8274" s="31"/>
      <c r="I8274" s="207"/>
      <c r="J8274" s="84"/>
      <c r="K8274" s="31"/>
      <c r="L8274" s="31"/>
      <c r="M8274" s="169"/>
      <c r="N8274" s="148"/>
      <c r="O8274" s="106"/>
      <c r="P8274" s="43"/>
      <c r="Q8274" s="207"/>
      <c r="R8274" s="84"/>
      <c r="S8274" s="31"/>
      <c r="T8274" s="31"/>
      <c r="U8274" s="169"/>
      <c r="V8274" s="150"/>
      <c r="W8274" s="141" t="str" cm="1">
        <f t="array" ref="W8274">IF(SUM(LEN(B8274:V8274))=0,"",IF(OR(OR(ISBLANK(F8274),SUM(LEN(C8274),LEN(D8274))=0),AND(NOT(E8274="Unknown"),ISBLANK(J8274)),AND(NOT(O8274="Unknown"),ISBLANK(R8274))),"Missing Information", INDEX(Table15[Entire Service Line Classification], MATCH(SUMIFS(Table15[Unique ID],Table15[System-Owned Portion],E8274,Table15[If Material Anything Other than "Lead" in Column E,Was Material Ever Previously Lead?],G8274,Table15[Customer-Owned Portion],O8274),Table15[Unique ID],0),0)))</f>
        <v/>
      </c>
      <c r="X8274"/>
    </row>
    <row r="8275" spans="2:24" x14ac:dyDescent="0.35">
      <c r="B8275" s="146"/>
      <c r="C8275" s="31"/>
      <c r="D8275" s="31"/>
      <c r="E8275" s="44"/>
      <c r="F8275" s="43"/>
      <c r="G8275" s="84"/>
      <c r="H8275" s="31"/>
      <c r="I8275" s="207"/>
      <c r="J8275" s="84"/>
      <c r="K8275" s="31"/>
      <c r="L8275" s="31"/>
      <c r="M8275" s="169"/>
      <c r="N8275" s="148"/>
      <c r="O8275" s="106"/>
      <c r="P8275" s="43"/>
      <c r="Q8275" s="207"/>
      <c r="R8275" s="84"/>
      <c r="S8275" s="31"/>
      <c r="T8275" s="31"/>
      <c r="U8275" s="169"/>
      <c r="V8275" s="150"/>
      <c r="W8275" s="141" t="str" cm="1">
        <f t="array" ref="W8275">IF(SUM(LEN(B8275:V8275))=0,"",IF(OR(OR(ISBLANK(F8275),SUM(LEN(C8275),LEN(D8275))=0),AND(NOT(E8275="Unknown"),ISBLANK(J8275)),AND(NOT(O8275="Unknown"),ISBLANK(R8275))),"Missing Information", INDEX(Table15[Entire Service Line Classification], MATCH(SUMIFS(Table15[Unique ID],Table15[System-Owned Portion],E8275,Table15[If Material Anything Other than "Lead" in Column E,Was Material Ever Previously Lead?],G8275,Table15[Customer-Owned Portion],O8275),Table15[Unique ID],0),0)))</f>
        <v/>
      </c>
      <c r="X8275"/>
    </row>
    <row r="8276" spans="2:24" x14ac:dyDescent="0.35">
      <c r="B8276" s="146"/>
      <c r="C8276" s="31"/>
      <c r="D8276" s="31"/>
      <c r="E8276" s="44"/>
      <c r="F8276" s="43"/>
      <c r="G8276" s="84"/>
      <c r="H8276" s="31"/>
      <c r="I8276" s="207"/>
      <c r="J8276" s="84"/>
      <c r="K8276" s="31"/>
      <c r="L8276" s="31"/>
      <c r="M8276" s="169"/>
      <c r="N8276" s="148"/>
      <c r="O8276" s="106"/>
      <c r="P8276" s="43"/>
      <c r="Q8276" s="207"/>
      <c r="R8276" s="84"/>
      <c r="S8276" s="31"/>
      <c r="T8276" s="31"/>
      <c r="U8276" s="169"/>
      <c r="V8276" s="150"/>
      <c r="W8276" s="141" t="str" cm="1">
        <f t="array" ref="W8276">IF(SUM(LEN(B8276:V8276))=0,"",IF(OR(OR(ISBLANK(F8276),SUM(LEN(C8276),LEN(D8276))=0),AND(NOT(E8276="Unknown"),ISBLANK(J8276)),AND(NOT(O8276="Unknown"),ISBLANK(R8276))),"Missing Information", INDEX(Table15[Entire Service Line Classification], MATCH(SUMIFS(Table15[Unique ID],Table15[System-Owned Portion],E8276,Table15[If Material Anything Other than "Lead" in Column E,Was Material Ever Previously Lead?],G8276,Table15[Customer-Owned Portion],O8276),Table15[Unique ID],0),0)))</f>
        <v/>
      </c>
      <c r="X8276"/>
    </row>
    <row r="8277" spans="2:24" x14ac:dyDescent="0.35">
      <c r="B8277" s="146"/>
      <c r="C8277" s="31"/>
      <c r="D8277" s="31"/>
      <c r="E8277" s="44"/>
      <c r="F8277" s="43"/>
      <c r="G8277" s="84"/>
      <c r="H8277" s="31"/>
      <c r="I8277" s="207"/>
      <c r="J8277" s="84"/>
      <c r="K8277" s="31"/>
      <c r="L8277" s="31"/>
      <c r="M8277" s="169"/>
      <c r="N8277" s="148"/>
      <c r="O8277" s="106"/>
      <c r="P8277" s="43"/>
      <c r="Q8277" s="207"/>
      <c r="R8277" s="84"/>
      <c r="S8277" s="31"/>
      <c r="T8277" s="31"/>
      <c r="U8277" s="169"/>
      <c r="V8277" s="150"/>
      <c r="W8277" s="141" t="str" cm="1">
        <f t="array" ref="W8277">IF(SUM(LEN(B8277:V8277))=0,"",IF(OR(OR(ISBLANK(F8277),SUM(LEN(C8277),LEN(D8277))=0),AND(NOT(E8277="Unknown"),ISBLANK(J8277)),AND(NOT(O8277="Unknown"),ISBLANK(R8277))),"Missing Information", INDEX(Table15[Entire Service Line Classification], MATCH(SUMIFS(Table15[Unique ID],Table15[System-Owned Portion],E8277,Table15[If Material Anything Other than "Lead" in Column E,Was Material Ever Previously Lead?],G8277,Table15[Customer-Owned Portion],O8277),Table15[Unique ID],0),0)))</f>
        <v/>
      </c>
      <c r="X8277"/>
    </row>
    <row r="8278" spans="2:24" x14ac:dyDescent="0.35">
      <c r="B8278" s="146"/>
      <c r="C8278" s="31"/>
      <c r="D8278" s="31"/>
      <c r="E8278" s="44"/>
      <c r="F8278" s="43"/>
      <c r="G8278" s="84"/>
      <c r="H8278" s="31"/>
      <c r="I8278" s="207"/>
      <c r="J8278" s="84"/>
      <c r="K8278" s="31"/>
      <c r="L8278" s="31"/>
      <c r="M8278" s="169"/>
      <c r="N8278" s="148"/>
      <c r="O8278" s="106"/>
      <c r="P8278" s="43"/>
      <c r="Q8278" s="207"/>
      <c r="R8278" s="84"/>
      <c r="S8278" s="31"/>
      <c r="T8278" s="31"/>
      <c r="U8278" s="169"/>
      <c r="V8278" s="150"/>
      <c r="W8278" s="141" t="str" cm="1">
        <f t="array" ref="W8278">IF(SUM(LEN(B8278:V8278))=0,"",IF(OR(OR(ISBLANK(F8278),SUM(LEN(C8278),LEN(D8278))=0),AND(NOT(E8278="Unknown"),ISBLANK(J8278)),AND(NOT(O8278="Unknown"),ISBLANK(R8278))),"Missing Information", INDEX(Table15[Entire Service Line Classification], MATCH(SUMIFS(Table15[Unique ID],Table15[System-Owned Portion],E8278,Table15[If Material Anything Other than "Lead" in Column E,Was Material Ever Previously Lead?],G8278,Table15[Customer-Owned Portion],O8278),Table15[Unique ID],0),0)))</f>
        <v/>
      </c>
      <c r="X8278"/>
    </row>
    <row r="8279" spans="2:24" x14ac:dyDescent="0.35">
      <c r="B8279" s="146"/>
      <c r="C8279" s="31"/>
      <c r="D8279" s="31"/>
      <c r="E8279" s="44"/>
      <c r="F8279" s="43"/>
      <c r="G8279" s="84"/>
      <c r="H8279" s="31"/>
      <c r="I8279" s="207"/>
      <c r="J8279" s="84"/>
      <c r="K8279" s="31"/>
      <c r="L8279" s="31"/>
      <c r="M8279" s="169"/>
      <c r="N8279" s="148"/>
      <c r="O8279" s="106"/>
      <c r="P8279" s="43"/>
      <c r="Q8279" s="207"/>
      <c r="R8279" s="84"/>
      <c r="S8279" s="31"/>
      <c r="T8279" s="31"/>
      <c r="U8279" s="169"/>
      <c r="V8279" s="150"/>
      <c r="W8279" s="141" t="str" cm="1">
        <f t="array" ref="W8279">IF(SUM(LEN(B8279:V8279))=0,"",IF(OR(OR(ISBLANK(F8279),SUM(LEN(C8279),LEN(D8279))=0),AND(NOT(E8279="Unknown"),ISBLANK(J8279)),AND(NOT(O8279="Unknown"),ISBLANK(R8279))),"Missing Information", INDEX(Table15[Entire Service Line Classification], MATCH(SUMIFS(Table15[Unique ID],Table15[System-Owned Portion],E8279,Table15[If Material Anything Other than "Lead" in Column E,Was Material Ever Previously Lead?],G8279,Table15[Customer-Owned Portion],O8279),Table15[Unique ID],0),0)))</f>
        <v/>
      </c>
      <c r="X8279"/>
    </row>
    <row r="8280" spans="2:24" x14ac:dyDescent="0.35">
      <c r="B8280" s="146"/>
      <c r="C8280" s="31"/>
      <c r="D8280" s="31"/>
      <c r="E8280" s="44"/>
      <c r="F8280" s="43"/>
      <c r="G8280" s="84"/>
      <c r="H8280" s="31"/>
      <c r="I8280" s="207"/>
      <c r="J8280" s="84"/>
      <c r="K8280" s="31"/>
      <c r="L8280" s="31"/>
      <c r="M8280" s="169"/>
      <c r="N8280" s="148"/>
      <c r="O8280" s="106"/>
      <c r="P8280" s="43"/>
      <c r="Q8280" s="207"/>
      <c r="R8280" s="84"/>
      <c r="S8280" s="31"/>
      <c r="T8280" s="31"/>
      <c r="U8280" s="169"/>
      <c r="V8280" s="150"/>
      <c r="W8280" s="141" t="str" cm="1">
        <f t="array" ref="W8280">IF(SUM(LEN(B8280:V8280))=0,"",IF(OR(OR(ISBLANK(F8280),SUM(LEN(C8280),LEN(D8280))=0),AND(NOT(E8280="Unknown"),ISBLANK(J8280)),AND(NOT(O8280="Unknown"),ISBLANK(R8280))),"Missing Information", INDEX(Table15[Entire Service Line Classification], MATCH(SUMIFS(Table15[Unique ID],Table15[System-Owned Portion],E8280,Table15[If Material Anything Other than "Lead" in Column E,Was Material Ever Previously Lead?],G8280,Table15[Customer-Owned Portion],O8280),Table15[Unique ID],0),0)))</f>
        <v/>
      </c>
      <c r="X8280"/>
    </row>
    <row r="8281" spans="2:24" x14ac:dyDescent="0.35">
      <c r="B8281" s="146"/>
      <c r="C8281" s="31"/>
      <c r="D8281" s="31"/>
      <c r="E8281" s="44"/>
      <c r="F8281" s="43"/>
      <c r="G8281" s="84"/>
      <c r="H8281" s="31"/>
      <c r="I8281" s="207"/>
      <c r="J8281" s="84"/>
      <c r="K8281" s="31"/>
      <c r="L8281" s="31"/>
      <c r="M8281" s="169"/>
      <c r="N8281" s="148"/>
      <c r="O8281" s="106"/>
      <c r="P8281" s="43"/>
      <c r="Q8281" s="207"/>
      <c r="R8281" s="84"/>
      <c r="S8281" s="31"/>
      <c r="T8281" s="31"/>
      <c r="U8281" s="169"/>
      <c r="V8281" s="150"/>
      <c r="W8281" s="141" t="str" cm="1">
        <f t="array" ref="W8281">IF(SUM(LEN(B8281:V8281))=0,"",IF(OR(OR(ISBLANK(F8281),SUM(LEN(C8281),LEN(D8281))=0),AND(NOT(E8281="Unknown"),ISBLANK(J8281)),AND(NOT(O8281="Unknown"),ISBLANK(R8281))),"Missing Information", INDEX(Table15[Entire Service Line Classification], MATCH(SUMIFS(Table15[Unique ID],Table15[System-Owned Portion],E8281,Table15[If Material Anything Other than "Lead" in Column E,Was Material Ever Previously Lead?],G8281,Table15[Customer-Owned Portion],O8281),Table15[Unique ID],0),0)))</f>
        <v/>
      </c>
      <c r="X8281"/>
    </row>
    <row r="8282" spans="2:24" x14ac:dyDescent="0.35">
      <c r="B8282" s="146"/>
      <c r="C8282" s="31"/>
      <c r="D8282" s="31"/>
      <c r="E8282" s="44"/>
      <c r="F8282" s="43"/>
      <c r="G8282" s="84"/>
      <c r="H8282" s="31"/>
      <c r="I8282" s="207"/>
      <c r="J8282" s="84"/>
      <c r="K8282" s="31"/>
      <c r="L8282" s="31"/>
      <c r="M8282" s="169"/>
      <c r="N8282" s="148"/>
      <c r="O8282" s="106"/>
      <c r="P8282" s="43"/>
      <c r="Q8282" s="207"/>
      <c r="R8282" s="84"/>
      <c r="S8282" s="31"/>
      <c r="T8282" s="31"/>
      <c r="U8282" s="169"/>
      <c r="V8282" s="150"/>
      <c r="W8282" s="141" t="str" cm="1">
        <f t="array" ref="W8282">IF(SUM(LEN(B8282:V8282))=0,"",IF(OR(OR(ISBLANK(F8282),SUM(LEN(C8282),LEN(D8282))=0),AND(NOT(E8282="Unknown"),ISBLANK(J8282)),AND(NOT(O8282="Unknown"),ISBLANK(R8282))),"Missing Information", INDEX(Table15[Entire Service Line Classification], MATCH(SUMIFS(Table15[Unique ID],Table15[System-Owned Portion],E8282,Table15[If Material Anything Other than "Lead" in Column E,Was Material Ever Previously Lead?],G8282,Table15[Customer-Owned Portion],O8282),Table15[Unique ID],0),0)))</f>
        <v/>
      </c>
      <c r="X8282"/>
    </row>
    <row r="8283" spans="2:24" x14ac:dyDescent="0.35">
      <c r="B8283" s="146"/>
      <c r="C8283" s="31"/>
      <c r="D8283" s="31"/>
      <c r="E8283" s="44"/>
      <c r="F8283" s="43"/>
      <c r="G8283" s="84"/>
      <c r="H8283" s="31"/>
      <c r="I8283" s="207"/>
      <c r="J8283" s="84"/>
      <c r="K8283" s="31"/>
      <c r="L8283" s="31"/>
      <c r="M8283" s="169"/>
      <c r="N8283" s="148"/>
      <c r="O8283" s="106"/>
      <c r="P8283" s="43"/>
      <c r="Q8283" s="207"/>
      <c r="R8283" s="84"/>
      <c r="S8283" s="31"/>
      <c r="T8283" s="31"/>
      <c r="U8283" s="169"/>
      <c r="V8283" s="150"/>
      <c r="W8283" s="141" t="str" cm="1">
        <f t="array" ref="W8283">IF(SUM(LEN(B8283:V8283))=0,"",IF(OR(OR(ISBLANK(F8283),SUM(LEN(C8283),LEN(D8283))=0),AND(NOT(E8283="Unknown"),ISBLANK(J8283)),AND(NOT(O8283="Unknown"),ISBLANK(R8283))),"Missing Information", INDEX(Table15[Entire Service Line Classification], MATCH(SUMIFS(Table15[Unique ID],Table15[System-Owned Portion],E8283,Table15[If Material Anything Other than "Lead" in Column E,Was Material Ever Previously Lead?],G8283,Table15[Customer-Owned Portion],O8283),Table15[Unique ID],0),0)))</f>
        <v/>
      </c>
      <c r="X8283"/>
    </row>
    <row r="8284" spans="2:24" x14ac:dyDescent="0.35">
      <c r="B8284" s="146"/>
      <c r="C8284" s="31"/>
      <c r="D8284" s="31"/>
      <c r="E8284" s="44"/>
      <c r="F8284" s="43"/>
      <c r="G8284" s="84"/>
      <c r="H8284" s="31"/>
      <c r="I8284" s="207"/>
      <c r="J8284" s="84"/>
      <c r="K8284" s="31"/>
      <c r="L8284" s="31"/>
      <c r="M8284" s="169"/>
      <c r="N8284" s="148"/>
      <c r="O8284" s="106"/>
      <c r="P8284" s="43"/>
      <c r="Q8284" s="207"/>
      <c r="R8284" s="84"/>
      <c r="S8284" s="31"/>
      <c r="T8284" s="31"/>
      <c r="U8284" s="169"/>
      <c r="V8284" s="150"/>
      <c r="W8284" s="141" t="str" cm="1">
        <f t="array" ref="W8284">IF(SUM(LEN(B8284:V8284))=0,"",IF(OR(OR(ISBLANK(F8284),SUM(LEN(C8284),LEN(D8284))=0),AND(NOT(E8284="Unknown"),ISBLANK(J8284)),AND(NOT(O8284="Unknown"),ISBLANK(R8284))),"Missing Information", INDEX(Table15[Entire Service Line Classification], MATCH(SUMIFS(Table15[Unique ID],Table15[System-Owned Portion],E8284,Table15[If Material Anything Other than "Lead" in Column E,Was Material Ever Previously Lead?],G8284,Table15[Customer-Owned Portion],O8284),Table15[Unique ID],0),0)))</f>
        <v/>
      </c>
      <c r="X8284"/>
    </row>
    <row r="8285" spans="2:24" x14ac:dyDescent="0.35">
      <c r="B8285" s="146"/>
      <c r="C8285" s="31"/>
      <c r="D8285" s="31"/>
      <c r="E8285" s="44"/>
      <c r="F8285" s="43"/>
      <c r="G8285" s="84"/>
      <c r="H8285" s="31"/>
      <c r="I8285" s="207"/>
      <c r="J8285" s="84"/>
      <c r="K8285" s="31"/>
      <c r="L8285" s="31"/>
      <c r="M8285" s="169"/>
      <c r="N8285" s="148"/>
      <c r="O8285" s="106"/>
      <c r="P8285" s="43"/>
      <c r="Q8285" s="207"/>
      <c r="R8285" s="84"/>
      <c r="S8285" s="31"/>
      <c r="T8285" s="31"/>
      <c r="U8285" s="169"/>
      <c r="V8285" s="150"/>
      <c r="W8285" s="141" t="str" cm="1">
        <f t="array" ref="W8285">IF(SUM(LEN(B8285:V8285))=0,"",IF(OR(OR(ISBLANK(F8285),SUM(LEN(C8285),LEN(D8285))=0),AND(NOT(E8285="Unknown"),ISBLANK(J8285)),AND(NOT(O8285="Unknown"),ISBLANK(R8285))),"Missing Information", INDEX(Table15[Entire Service Line Classification], MATCH(SUMIFS(Table15[Unique ID],Table15[System-Owned Portion],E8285,Table15[If Material Anything Other than "Lead" in Column E,Was Material Ever Previously Lead?],G8285,Table15[Customer-Owned Portion],O8285),Table15[Unique ID],0),0)))</f>
        <v/>
      </c>
      <c r="X8285"/>
    </row>
    <row r="8286" spans="2:24" x14ac:dyDescent="0.35">
      <c r="B8286" s="146"/>
      <c r="C8286" s="31"/>
      <c r="D8286" s="31"/>
      <c r="E8286" s="44"/>
      <c r="F8286" s="43"/>
      <c r="G8286" s="84"/>
      <c r="H8286" s="31"/>
      <c r="I8286" s="207"/>
      <c r="J8286" s="84"/>
      <c r="K8286" s="31"/>
      <c r="L8286" s="31"/>
      <c r="M8286" s="169"/>
      <c r="N8286" s="148"/>
      <c r="O8286" s="106"/>
      <c r="P8286" s="43"/>
      <c r="Q8286" s="207"/>
      <c r="R8286" s="84"/>
      <c r="S8286" s="31"/>
      <c r="T8286" s="31"/>
      <c r="U8286" s="169"/>
      <c r="V8286" s="150"/>
      <c r="W8286" s="141" t="str" cm="1">
        <f t="array" ref="W8286">IF(SUM(LEN(B8286:V8286))=0,"",IF(OR(OR(ISBLANK(F8286),SUM(LEN(C8286),LEN(D8286))=0),AND(NOT(E8286="Unknown"),ISBLANK(J8286)),AND(NOT(O8286="Unknown"),ISBLANK(R8286))),"Missing Information", INDEX(Table15[Entire Service Line Classification], MATCH(SUMIFS(Table15[Unique ID],Table15[System-Owned Portion],E8286,Table15[If Material Anything Other than "Lead" in Column E,Was Material Ever Previously Lead?],G8286,Table15[Customer-Owned Portion],O8286),Table15[Unique ID],0),0)))</f>
        <v/>
      </c>
      <c r="X8286"/>
    </row>
    <row r="8287" spans="2:24" x14ac:dyDescent="0.35">
      <c r="B8287" s="146"/>
      <c r="C8287" s="31"/>
      <c r="D8287" s="31"/>
      <c r="E8287" s="44"/>
      <c r="F8287" s="43"/>
      <c r="G8287" s="84"/>
      <c r="H8287" s="31"/>
      <c r="I8287" s="207"/>
      <c r="J8287" s="84"/>
      <c r="K8287" s="31"/>
      <c r="L8287" s="31"/>
      <c r="M8287" s="169"/>
      <c r="N8287" s="148"/>
      <c r="O8287" s="106"/>
      <c r="P8287" s="43"/>
      <c r="Q8287" s="207"/>
      <c r="R8287" s="84"/>
      <c r="S8287" s="31"/>
      <c r="T8287" s="31"/>
      <c r="U8287" s="169"/>
      <c r="V8287" s="150"/>
      <c r="W8287" s="141" t="str" cm="1">
        <f t="array" ref="W8287">IF(SUM(LEN(B8287:V8287))=0,"",IF(OR(OR(ISBLANK(F8287),SUM(LEN(C8287),LEN(D8287))=0),AND(NOT(E8287="Unknown"),ISBLANK(J8287)),AND(NOT(O8287="Unknown"),ISBLANK(R8287))),"Missing Information", INDEX(Table15[Entire Service Line Classification], MATCH(SUMIFS(Table15[Unique ID],Table15[System-Owned Portion],E8287,Table15[If Material Anything Other than "Lead" in Column E,Was Material Ever Previously Lead?],G8287,Table15[Customer-Owned Portion],O8287),Table15[Unique ID],0),0)))</f>
        <v/>
      </c>
      <c r="X8287"/>
    </row>
    <row r="8288" spans="2:24" x14ac:dyDescent="0.35">
      <c r="B8288" s="146"/>
      <c r="C8288" s="31"/>
      <c r="D8288" s="31"/>
      <c r="E8288" s="44"/>
      <c r="F8288" s="43"/>
      <c r="G8288" s="84"/>
      <c r="H8288" s="31"/>
      <c r="I8288" s="207"/>
      <c r="J8288" s="84"/>
      <c r="K8288" s="31"/>
      <c r="L8288" s="31"/>
      <c r="M8288" s="169"/>
      <c r="N8288" s="148"/>
      <c r="O8288" s="106"/>
      <c r="P8288" s="43"/>
      <c r="Q8288" s="207"/>
      <c r="R8288" s="84"/>
      <c r="S8288" s="31"/>
      <c r="T8288" s="31"/>
      <c r="U8288" s="169"/>
      <c r="V8288" s="150"/>
      <c r="W8288" s="141" t="str" cm="1">
        <f t="array" ref="W8288">IF(SUM(LEN(B8288:V8288))=0,"",IF(OR(OR(ISBLANK(F8288),SUM(LEN(C8288),LEN(D8288))=0),AND(NOT(E8288="Unknown"),ISBLANK(J8288)),AND(NOT(O8288="Unknown"),ISBLANK(R8288))),"Missing Information", INDEX(Table15[Entire Service Line Classification], MATCH(SUMIFS(Table15[Unique ID],Table15[System-Owned Portion],E8288,Table15[If Material Anything Other than "Lead" in Column E,Was Material Ever Previously Lead?],G8288,Table15[Customer-Owned Portion],O8288),Table15[Unique ID],0),0)))</f>
        <v/>
      </c>
      <c r="X8288"/>
    </row>
    <row r="8289" spans="2:24" x14ac:dyDescent="0.35">
      <c r="B8289" s="146"/>
      <c r="C8289" s="31"/>
      <c r="D8289" s="31"/>
      <c r="E8289" s="44"/>
      <c r="F8289" s="43"/>
      <c r="G8289" s="84"/>
      <c r="H8289" s="31"/>
      <c r="I8289" s="207"/>
      <c r="J8289" s="84"/>
      <c r="K8289" s="31"/>
      <c r="L8289" s="31"/>
      <c r="M8289" s="169"/>
      <c r="N8289" s="148"/>
      <c r="O8289" s="106"/>
      <c r="P8289" s="43"/>
      <c r="Q8289" s="207"/>
      <c r="R8289" s="84"/>
      <c r="S8289" s="31"/>
      <c r="T8289" s="31"/>
      <c r="U8289" s="169"/>
      <c r="V8289" s="150"/>
      <c r="W8289" s="141" t="str" cm="1">
        <f t="array" ref="W8289">IF(SUM(LEN(B8289:V8289))=0,"",IF(OR(OR(ISBLANK(F8289),SUM(LEN(C8289),LEN(D8289))=0),AND(NOT(E8289="Unknown"),ISBLANK(J8289)),AND(NOT(O8289="Unknown"),ISBLANK(R8289))),"Missing Information", INDEX(Table15[Entire Service Line Classification], MATCH(SUMIFS(Table15[Unique ID],Table15[System-Owned Portion],E8289,Table15[If Material Anything Other than "Lead" in Column E,Was Material Ever Previously Lead?],G8289,Table15[Customer-Owned Portion],O8289),Table15[Unique ID],0),0)))</f>
        <v/>
      </c>
      <c r="X8289"/>
    </row>
    <row r="8290" spans="2:24" x14ac:dyDescent="0.35">
      <c r="B8290" s="146"/>
      <c r="C8290" s="31"/>
      <c r="D8290" s="31"/>
      <c r="E8290" s="44"/>
      <c r="F8290" s="43"/>
      <c r="G8290" s="84"/>
      <c r="H8290" s="31"/>
      <c r="I8290" s="207"/>
      <c r="J8290" s="84"/>
      <c r="K8290" s="31"/>
      <c r="L8290" s="31"/>
      <c r="M8290" s="169"/>
      <c r="N8290" s="148"/>
      <c r="O8290" s="106"/>
      <c r="P8290" s="43"/>
      <c r="Q8290" s="207"/>
      <c r="R8290" s="84"/>
      <c r="S8290" s="31"/>
      <c r="T8290" s="31"/>
      <c r="U8290" s="169"/>
      <c r="V8290" s="150"/>
      <c r="W8290" s="141" t="str" cm="1">
        <f t="array" ref="W8290">IF(SUM(LEN(B8290:V8290))=0,"",IF(OR(OR(ISBLANK(F8290),SUM(LEN(C8290),LEN(D8290))=0),AND(NOT(E8290="Unknown"),ISBLANK(J8290)),AND(NOT(O8290="Unknown"),ISBLANK(R8290))),"Missing Information", INDEX(Table15[Entire Service Line Classification], MATCH(SUMIFS(Table15[Unique ID],Table15[System-Owned Portion],E8290,Table15[If Material Anything Other than "Lead" in Column E,Was Material Ever Previously Lead?],G8290,Table15[Customer-Owned Portion],O8290),Table15[Unique ID],0),0)))</f>
        <v/>
      </c>
      <c r="X8290"/>
    </row>
    <row r="8291" spans="2:24" x14ac:dyDescent="0.35">
      <c r="B8291" s="146"/>
      <c r="C8291" s="31"/>
      <c r="D8291" s="31"/>
      <c r="E8291" s="44"/>
      <c r="F8291" s="43"/>
      <c r="G8291" s="84"/>
      <c r="H8291" s="31"/>
      <c r="I8291" s="207"/>
      <c r="J8291" s="84"/>
      <c r="K8291" s="31"/>
      <c r="L8291" s="31"/>
      <c r="M8291" s="169"/>
      <c r="N8291" s="148"/>
      <c r="O8291" s="106"/>
      <c r="P8291" s="43"/>
      <c r="Q8291" s="207"/>
      <c r="R8291" s="84"/>
      <c r="S8291" s="31"/>
      <c r="T8291" s="31"/>
      <c r="U8291" s="169"/>
      <c r="V8291" s="150"/>
      <c r="W8291" s="141" t="str" cm="1">
        <f t="array" ref="W8291">IF(SUM(LEN(B8291:V8291))=0,"",IF(OR(OR(ISBLANK(F8291),SUM(LEN(C8291),LEN(D8291))=0),AND(NOT(E8291="Unknown"),ISBLANK(J8291)),AND(NOT(O8291="Unknown"),ISBLANK(R8291))),"Missing Information", INDEX(Table15[Entire Service Line Classification], MATCH(SUMIFS(Table15[Unique ID],Table15[System-Owned Portion],E8291,Table15[If Material Anything Other than "Lead" in Column E,Was Material Ever Previously Lead?],G8291,Table15[Customer-Owned Portion],O8291),Table15[Unique ID],0),0)))</f>
        <v/>
      </c>
      <c r="X8291"/>
    </row>
    <row r="8292" spans="2:24" x14ac:dyDescent="0.35">
      <c r="B8292" s="146"/>
      <c r="C8292" s="31"/>
      <c r="D8292" s="31"/>
      <c r="E8292" s="44"/>
      <c r="F8292" s="43"/>
      <c r="G8292" s="84"/>
      <c r="H8292" s="31"/>
      <c r="I8292" s="207"/>
      <c r="J8292" s="84"/>
      <c r="K8292" s="31"/>
      <c r="L8292" s="31"/>
      <c r="M8292" s="169"/>
      <c r="N8292" s="148"/>
      <c r="O8292" s="106"/>
      <c r="P8292" s="43"/>
      <c r="Q8292" s="207"/>
      <c r="R8292" s="84"/>
      <c r="S8292" s="31"/>
      <c r="T8292" s="31"/>
      <c r="U8292" s="169"/>
      <c r="V8292" s="150"/>
      <c r="W8292" s="141" t="str" cm="1">
        <f t="array" ref="W8292">IF(SUM(LEN(B8292:V8292))=0,"",IF(OR(OR(ISBLANK(F8292),SUM(LEN(C8292),LEN(D8292))=0),AND(NOT(E8292="Unknown"),ISBLANK(J8292)),AND(NOT(O8292="Unknown"),ISBLANK(R8292))),"Missing Information", INDEX(Table15[Entire Service Line Classification], MATCH(SUMIFS(Table15[Unique ID],Table15[System-Owned Portion],E8292,Table15[If Material Anything Other than "Lead" in Column E,Was Material Ever Previously Lead?],G8292,Table15[Customer-Owned Portion],O8292),Table15[Unique ID],0),0)))</f>
        <v/>
      </c>
      <c r="X8292"/>
    </row>
    <row r="8293" spans="2:24" x14ac:dyDescent="0.35">
      <c r="B8293" s="146"/>
      <c r="C8293" s="31"/>
      <c r="D8293" s="31"/>
      <c r="E8293" s="44"/>
      <c r="F8293" s="43"/>
      <c r="G8293" s="84"/>
      <c r="H8293" s="31"/>
      <c r="I8293" s="207"/>
      <c r="J8293" s="84"/>
      <c r="K8293" s="31"/>
      <c r="L8293" s="31"/>
      <c r="M8293" s="169"/>
      <c r="N8293" s="148"/>
      <c r="O8293" s="106"/>
      <c r="P8293" s="43"/>
      <c r="Q8293" s="207"/>
      <c r="R8293" s="84"/>
      <c r="S8293" s="31"/>
      <c r="T8293" s="31"/>
      <c r="U8293" s="169"/>
      <c r="V8293" s="150"/>
      <c r="W8293" s="141" t="str" cm="1">
        <f t="array" ref="W8293">IF(SUM(LEN(B8293:V8293))=0,"",IF(OR(OR(ISBLANK(F8293),SUM(LEN(C8293),LEN(D8293))=0),AND(NOT(E8293="Unknown"),ISBLANK(J8293)),AND(NOT(O8293="Unknown"),ISBLANK(R8293))),"Missing Information", INDEX(Table15[Entire Service Line Classification], MATCH(SUMIFS(Table15[Unique ID],Table15[System-Owned Portion],E8293,Table15[If Material Anything Other than "Lead" in Column E,Was Material Ever Previously Lead?],G8293,Table15[Customer-Owned Portion],O8293),Table15[Unique ID],0),0)))</f>
        <v/>
      </c>
      <c r="X8293"/>
    </row>
    <row r="8294" spans="2:24" x14ac:dyDescent="0.35">
      <c r="B8294" s="146"/>
      <c r="C8294" s="31"/>
      <c r="D8294" s="31"/>
      <c r="E8294" s="44"/>
      <c r="F8294" s="43"/>
      <c r="G8294" s="84"/>
      <c r="H8294" s="31"/>
      <c r="I8294" s="207"/>
      <c r="J8294" s="84"/>
      <c r="K8294" s="31"/>
      <c r="L8294" s="31"/>
      <c r="M8294" s="169"/>
      <c r="N8294" s="148"/>
      <c r="O8294" s="106"/>
      <c r="P8294" s="43"/>
      <c r="Q8294" s="207"/>
      <c r="R8294" s="84"/>
      <c r="S8294" s="31"/>
      <c r="T8294" s="31"/>
      <c r="U8294" s="169"/>
      <c r="V8294" s="150"/>
      <c r="W8294" s="141" t="str" cm="1">
        <f t="array" ref="W8294">IF(SUM(LEN(B8294:V8294))=0,"",IF(OR(OR(ISBLANK(F8294),SUM(LEN(C8294),LEN(D8294))=0),AND(NOT(E8294="Unknown"),ISBLANK(J8294)),AND(NOT(O8294="Unknown"),ISBLANK(R8294))),"Missing Information", INDEX(Table15[Entire Service Line Classification], MATCH(SUMIFS(Table15[Unique ID],Table15[System-Owned Portion],E8294,Table15[If Material Anything Other than "Lead" in Column E,Was Material Ever Previously Lead?],G8294,Table15[Customer-Owned Portion],O8294),Table15[Unique ID],0),0)))</f>
        <v/>
      </c>
      <c r="X8294"/>
    </row>
    <row r="8295" spans="2:24" x14ac:dyDescent="0.35">
      <c r="B8295" s="146"/>
      <c r="C8295" s="31"/>
      <c r="D8295" s="31"/>
      <c r="E8295" s="44"/>
      <c r="F8295" s="43"/>
      <c r="G8295" s="84"/>
      <c r="H8295" s="31"/>
      <c r="I8295" s="207"/>
      <c r="J8295" s="84"/>
      <c r="K8295" s="31"/>
      <c r="L8295" s="31"/>
      <c r="M8295" s="169"/>
      <c r="N8295" s="148"/>
      <c r="O8295" s="106"/>
      <c r="P8295" s="43"/>
      <c r="Q8295" s="207"/>
      <c r="R8295" s="84"/>
      <c r="S8295" s="31"/>
      <c r="T8295" s="31"/>
      <c r="U8295" s="169"/>
      <c r="V8295" s="150"/>
      <c r="W8295" s="141" t="str" cm="1">
        <f t="array" ref="W8295">IF(SUM(LEN(B8295:V8295))=0,"",IF(OR(OR(ISBLANK(F8295),SUM(LEN(C8295),LEN(D8295))=0),AND(NOT(E8295="Unknown"),ISBLANK(J8295)),AND(NOT(O8295="Unknown"),ISBLANK(R8295))),"Missing Information", INDEX(Table15[Entire Service Line Classification], MATCH(SUMIFS(Table15[Unique ID],Table15[System-Owned Portion],E8295,Table15[If Material Anything Other than "Lead" in Column E,Was Material Ever Previously Lead?],G8295,Table15[Customer-Owned Portion],O8295),Table15[Unique ID],0),0)))</f>
        <v/>
      </c>
      <c r="X8295"/>
    </row>
    <row r="8296" spans="2:24" x14ac:dyDescent="0.35">
      <c r="B8296" s="146"/>
      <c r="C8296" s="31"/>
      <c r="D8296" s="31"/>
      <c r="E8296" s="44"/>
      <c r="F8296" s="43"/>
      <c r="G8296" s="84"/>
      <c r="H8296" s="31"/>
      <c r="I8296" s="207"/>
      <c r="J8296" s="84"/>
      <c r="K8296" s="31"/>
      <c r="L8296" s="31"/>
      <c r="M8296" s="169"/>
      <c r="N8296" s="148"/>
      <c r="O8296" s="106"/>
      <c r="P8296" s="43"/>
      <c r="Q8296" s="207"/>
      <c r="R8296" s="84"/>
      <c r="S8296" s="31"/>
      <c r="T8296" s="31"/>
      <c r="U8296" s="169"/>
      <c r="V8296" s="150"/>
      <c r="W8296" s="141" t="str" cm="1">
        <f t="array" ref="W8296">IF(SUM(LEN(B8296:V8296))=0,"",IF(OR(OR(ISBLANK(F8296),SUM(LEN(C8296),LEN(D8296))=0),AND(NOT(E8296="Unknown"),ISBLANK(J8296)),AND(NOT(O8296="Unknown"),ISBLANK(R8296))),"Missing Information", INDEX(Table15[Entire Service Line Classification], MATCH(SUMIFS(Table15[Unique ID],Table15[System-Owned Portion],E8296,Table15[If Material Anything Other than "Lead" in Column E,Was Material Ever Previously Lead?],G8296,Table15[Customer-Owned Portion],O8296),Table15[Unique ID],0),0)))</f>
        <v/>
      </c>
      <c r="X8296"/>
    </row>
    <row r="8297" spans="2:24" x14ac:dyDescent="0.35">
      <c r="B8297" s="146"/>
      <c r="C8297" s="31"/>
      <c r="D8297" s="31"/>
      <c r="E8297" s="44"/>
      <c r="F8297" s="43"/>
      <c r="G8297" s="84"/>
      <c r="H8297" s="31"/>
      <c r="I8297" s="207"/>
      <c r="J8297" s="84"/>
      <c r="K8297" s="31"/>
      <c r="L8297" s="31"/>
      <c r="M8297" s="169"/>
      <c r="N8297" s="148"/>
      <c r="O8297" s="106"/>
      <c r="P8297" s="43"/>
      <c r="Q8297" s="207"/>
      <c r="R8297" s="84"/>
      <c r="S8297" s="31"/>
      <c r="T8297" s="31"/>
      <c r="U8297" s="169"/>
      <c r="V8297" s="150"/>
      <c r="W8297" s="141" t="str" cm="1">
        <f t="array" ref="W8297">IF(SUM(LEN(B8297:V8297))=0,"",IF(OR(OR(ISBLANK(F8297),SUM(LEN(C8297),LEN(D8297))=0),AND(NOT(E8297="Unknown"),ISBLANK(J8297)),AND(NOT(O8297="Unknown"),ISBLANK(R8297))),"Missing Information", INDEX(Table15[Entire Service Line Classification], MATCH(SUMIFS(Table15[Unique ID],Table15[System-Owned Portion],E8297,Table15[If Material Anything Other than "Lead" in Column E,Was Material Ever Previously Lead?],G8297,Table15[Customer-Owned Portion],O8297),Table15[Unique ID],0),0)))</f>
        <v/>
      </c>
      <c r="X8297"/>
    </row>
    <row r="8298" spans="2:24" x14ac:dyDescent="0.35">
      <c r="B8298" s="146"/>
      <c r="C8298" s="31"/>
      <c r="D8298" s="31"/>
      <c r="E8298" s="44"/>
      <c r="F8298" s="43"/>
      <c r="G8298" s="84"/>
      <c r="H8298" s="31"/>
      <c r="I8298" s="207"/>
      <c r="J8298" s="84"/>
      <c r="K8298" s="31"/>
      <c r="L8298" s="31"/>
      <c r="M8298" s="169"/>
      <c r="N8298" s="148"/>
      <c r="O8298" s="106"/>
      <c r="P8298" s="43"/>
      <c r="Q8298" s="207"/>
      <c r="R8298" s="84"/>
      <c r="S8298" s="31"/>
      <c r="T8298" s="31"/>
      <c r="U8298" s="169"/>
      <c r="V8298" s="150"/>
      <c r="W8298" s="141" t="str" cm="1">
        <f t="array" ref="W8298">IF(SUM(LEN(B8298:V8298))=0,"",IF(OR(OR(ISBLANK(F8298),SUM(LEN(C8298),LEN(D8298))=0),AND(NOT(E8298="Unknown"),ISBLANK(J8298)),AND(NOT(O8298="Unknown"),ISBLANK(R8298))),"Missing Information", INDEX(Table15[Entire Service Line Classification], MATCH(SUMIFS(Table15[Unique ID],Table15[System-Owned Portion],E8298,Table15[If Material Anything Other than "Lead" in Column E,Was Material Ever Previously Lead?],G8298,Table15[Customer-Owned Portion],O8298),Table15[Unique ID],0),0)))</f>
        <v/>
      </c>
      <c r="X8298"/>
    </row>
    <row r="8299" spans="2:24" x14ac:dyDescent="0.35">
      <c r="B8299" s="146"/>
      <c r="C8299" s="31"/>
      <c r="D8299" s="31"/>
      <c r="E8299" s="44"/>
      <c r="F8299" s="43"/>
      <c r="G8299" s="84"/>
      <c r="H8299" s="31"/>
      <c r="I8299" s="207"/>
      <c r="J8299" s="84"/>
      <c r="K8299" s="31"/>
      <c r="L8299" s="31"/>
      <c r="M8299" s="169"/>
      <c r="N8299" s="148"/>
      <c r="O8299" s="106"/>
      <c r="P8299" s="43"/>
      <c r="Q8299" s="207"/>
      <c r="R8299" s="84"/>
      <c r="S8299" s="31"/>
      <c r="T8299" s="31"/>
      <c r="U8299" s="169"/>
      <c r="V8299" s="150"/>
      <c r="W8299" s="141" t="str" cm="1">
        <f t="array" ref="W8299">IF(SUM(LEN(B8299:V8299))=0,"",IF(OR(OR(ISBLANK(F8299),SUM(LEN(C8299),LEN(D8299))=0),AND(NOT(E8299="Unknown"),ISBLANK(J8299)),AND(NOT(O8299="Unknown"),ISBLANK(R8299))),"Missing Information", INDEX(Table15[Entire Service Line Classification], MATCH(SUMIFS(Table15[Unique ID],Table15[System-Owned Portion],E8299,Table15[If Material Anything Other than "Lead" in Column E,Was Material Ever Previously Lead?],G8299,Table15[Customer-Owned Portion],O8299),Table15[Unique ID],0),0)))</f>
        <v/>
      </c>
      <c r="X8299"/>
    </row>
    <row r="8300" spans="2:24" x14ac:dyDescent="0.35">
      <c r="B8300" s="146"/>
      <c r="C8300" s="31"/>
      <c r="D8300" s="31"/>
      <c r="E8300" s="44"/>
      <c r="F8300" s="43"/>
      <c r="G8300" s="84"/>
      <c r="H8300" s="31"/>
      <c r="I8300" s="207"/>
      <c r="J8300" s="84"/>
      <c r="K8300" s="31"/>
      <c r="L8300" s="31"/>
      <c r="M8300" s="169"/>
      <c r="N8300" s="148"/>
      <c r="O8300" s="106"/>
      <c r="P8300" s="43"/>
      <c r="Q8300" s="207"/>
      <c r="R8300" s="84"/>
      <c r="S8300" s="31"/>
      <c r="T8300" s="31"/>
      <c r="U8300" s="169"/>
      <c r="V8300" s="150"/>
      <c r="W8300" s="141" t="str" cm="1">
        <f t="array" ref="W8300">IF(SUM(LEN(B8300:V8300))=0,"",IF(OR(OR(ISBLANK(F8300),SUM(LEN(C8300),LEN(D8300))=0),AND(NOT(E8300="Unknown"),ISBLANK(J8300)),AND(NOT(O8300="Unknown"),ISBLANK(R8300))),"Missing Information", INDEX(Table15[Entire Service Line Classification], MATCH(SUMIFS(Table15[Unique ID],Table15[System-Owned Portion],E8300,Table15[If Material Anything Other than "Lead" in Column E,Was Material Ever Previously Lead?],G8300,Table15[Customer-Owned Portion],O8300),Table15[Unique ID],0),0)))</f>
        <v/>
      </c>
      <c r="X8300"/>
    </row>
    <row r="8301" spans="2:24" x14ac:dyDescent="0.35">
      <c r="B8301" s="146"/>
      <c r="C8301" s="31"/>
      <c r="D8301" s="31"/>
      <c r="E8301" s="44"/>
      <c r="F8301" s="43"/>
      <c r="G8301" s="84"/>
      <c r="H8301" s="31"/>
      <c r="I8301" s="207"/>
      <c r="J8301" s="84"/>
      <c r="K8301" s="31"/>
      <c r="L8301" s="31"/>
      <c r="M8301" s="169"/>
      <c r="N8301" s="148"/>
      <c r="O8301" s="106"/>
      <c r="P8301" s="43"/>
      <c r="Q8301" s="207"/>
      <c r="R8301" s="84"/>
      <c r="S8301" s="31"/>
      <c r="T8301" s="31"/>
      <c r="U8301" s="169"/>
      <c r="V8301" s="150"/>
      <c r="W8301" s="141" t="str" cm="1">
        <f t="array" ref="W8301">IF(SUM(LEN(B8301:V8301))=0,"",IF(OR(OR(ISBLANK(F8301),SUM(LEN(C8301),LEN(D8301))=0),AND(NOT(E8301="Unknown"),ISBLANK(J8301)),AND(NOT(O8301="Unknown"),ISBLANK(R8301))),"Missing Information", INDEX(Table15[Entire Service Line Classification], MATCH(SUMIFS(Table15[Unique ID],Table15[System-Owned Portion],E8301,Table15[If Material Anything Other than "Lead" in Column E,Was Material Ever Previously Lead?],G8301,Table15[Customer-Owned Portion],O8301),Table15[Unique ID],0),0)))</f>
        <v/>
      </c>
      <c r="X8301"/>
    </row>
    <row r="8302" spans="2:24" x14ac:dyDescent="0.35">
      <c r="B8302" s="146"/>
      <c r="C8302" s="31"/>
      <c r="D8302" s="31"/>
      <c r="E8302" s="44"/>
      <c r="F8302" s="43"/>
      <c r="G8302" s="84"/>
      <c r="H8302" s="31"/>
      <c r="I8302" s="207"/>
      <c r="J8302" s="84"/>
      <c r="K8302" s="31"/>
      <c r="L8302" s="31"/>
      <c r="M8302" s="169"/>
      <c r="N8302" s="148"/>
      <c r="O8302" s="106"/>
      <c r="P8302" s="43"/>
      <c r="Q8302" s="207"/>
      <c r="R8302" s="84"/>
      <c r="S8302" s="31"/>
      <c r="T8302" s="31"/>
      <c r="U8302" s="169"/>
      <c r="V8302" s="150"/>
      <c r="W8302" s="141" t="str" cm="1">
        <f t="array" ref="W8302">IF(SUM(LEN(B8302:V8302))=0,"",IF(OR(OR(ISBLANK(F8302),SUM(LEN(C8302),LEN(D8302))=0),AND(NOT(E8302="Unknown"),ISBLANK(J8302)),AND(NOT(O8302="Unknown"),ISBLANK(R8302))),"Missing Information", INDEX(Table15[Entire Service Line Classification], MATCH(SUMIFS(Table15[Unique ID],Table15[System-Owned Portion],E8302,Table15[If Material Anything Other than "Lead" in Column E,Was Material Ever Previously Lead?],G8302,Table15[Customer-Owned Portion],O8302),Table15[Unique ID],0),0)))</f>
        <v/>
      </c>
      <c r="X8302"/>
    </row>
    <row r="8303" spans="2:24" x14ac:dyDescent="0.35">
      <c r="B8303" s="146"/>
      <c r="C8303" s="31"/>
      <c r="D8303" s="31"/>
      <c r="E8303" s="44"/>
      <c r="F8303" s="43"/>
      <c r="G8303" s="84"/>
      <c r="H8303" s="31"/>
      <c r="I8303" s="207"/>
      <c r="J8303" s="84"/>
      <c r="K8303" s="31"/>
      <c r="L8303" s="31"/>
      <c r="M8303" s="169"/>
      <c r="N8303" s="148"/>
      <c r="O8303" s="106"/>
      <c r="P8303" s="43"/>
      <c r="Q8303" s="207"/>
      <c r="R8303" s="84"/>
      <c r="S8303" s="31"/>
      <c r="T8303" s="31"/>
      <c r="U8303" s="169"/>
      <c r="V8303" s="150"/>
      <c r="W8303" s="141" t="str" cm="1">
        <f t="array" ref="W8303">IF(SUM(LEN(B8303:V8303))=0,"",IF(OR(OR(ISBLANK(F8303),SUM(LEN(C8303),LEN(D8303))=0),AND(NOT(E8303="Unknown"),ISBLANK(J8303)),AND(NOT(O8303="Unknown"),ISBLANK(R8303))),"Missing Information", INDEX(Table15[Entire Service Line Classification], MATCH(SUMIFS(Table15[Unique ID],Table15[System-Owned Portion],E8303,Table15[If Material Anything Other than "Lead" in Column E,Was Material Ever Previously Lead?],G8303,Table15[Customer-Owned Portion],O8303),Table15[Unique ID],0),0)))</f>
        <v/>
      </c>
      <c r="X8303"/>
    </row>
    <row r="8304" spans="2:24" x14ac:dyDescent="0.35">
      <c r="B8304" s="146"/>
      <c r="C8304" s="31"/>
      <c r="D8304" s="31"/>
      <c r="E8304" s="44"/>
      <c r="F8304" s="43"/>
      <c r="G8304" s="84"/>
      <c r="H8304" s="31"/>
      <c r="I8304" s="207"/>
      <c r="J8304" s="84"/>
      <c r="K8304" s="31"/>
      <c r="L8304" s="31"/>
      <c r="M8304" s="169"/>
      <c r="N8304" s="148"/>
      <c r="O8304" s="106"/>
      <c r="P8304" s="43"/>
      <c r="Q8304" s="207"/>
      <c r="R8304" s="84"/>
      <c r="S8304" s="31"/>
      <c r="T8304" s="31"/>
      <c r="U8304" s="169"/>
      <c r="V8304" s="150"/>
      <c r="W8304" s="141" t="str" cm="1">
        <f t="array" ref="W8304">IF(SUM(LEN(B8304:V8304))=0,"",IF(OR(OR(ISBLANK(F8304),SUM(LEN(C8304),LEN(D8304))=0),AND(NOT(E8304="Unknown"),ISBLANK(J8304)),AND(NOT(O8304="Unknown"),ISBLANK(R8304))),"Missing Information", INDEX(Table15[Entire Service Line Classification], MATCH(SUMIFS(Table15[Unique ID],Table15[System-Owned Portion],E8304,Table15[If Material Anything Other than "Lead" in Column E,Was Material Ever Previously Lead?],G8304,Table15[Customer-Owned Portion],O8304),Table15[Unique ID],0),0)))</f>
        <v/>
      </c>
      <c r="X8304"/>
    </row>
    <row r="8305" spans="2:24" x14ac:dyDescent="0.35">
      <c r="B8305" s="146"/>
      <c r="C8305" s="31"/>
      <c r="D8305" s="31"/>
      <c r="E8305" s="44"/>
      <c r="F8305" s="43"/>
      <c r="G8305" s="84"/>
      <c r="H8305" s="31"/>
      <c r="I8305" s="207"/>
      <c r="J8305" s="84"/>
      <c r="K8305" s="31"/>
      <c r="L8305" s="31"/>
      <c r="M8305" s="169"/>
      <c r="N8305" s="148"/>
      <c r="O8305" s="106"/>
      <c r="P8305" s="43"/>
      <c r="Q8305" s="207"/>
      <c r="R8305" s="84"/>
      <c r="S8305" s="31"/>
      <c r="T8305" s="31"/>
      <c r="U8305" s="169"/>
      <c r="V8305" s="150"/>
      <c r="W8305" s="141" t="str" cm="1">
        <f t="array" ref="W8305">IF(SUM(LEN(B8305:V8305))=0,"",IF(OR(OR(ISBLANK(F8305),SUM(LEN(C8305),LEN(D8305))=0),AND(NOT(E8305="Unknown"),ISBLANK(J8305)),AND(NOT(O8305="Unknown"),ISBLANK(R8305))),"Missing Information", INDEX(Table15[Entire Service Line Classification], MATCH(SUMIFS(Table15[Unique ID],Table15[System-Owned Portion],E8305,Table15[If Material Anything Other than "Lead" in Column E,Was Material Ever Previously Lead?],G8305,Table15[Customer-Owned Portion],O8305),Table15[Unique ID],0),0)))</f>
        <v/>
      </c>
      <c r="X8305"/>
    </row>
    <row r="8306" spans="2:24" x14ac:dyDescent="0.35">
      <c r="B8306" s="146"/>
      <c r="C8306" s="31"/>
      <c r="D8306" s="31"/>
      <c r="E8306" s="44"/>
      <c r="F8306" s="43"/>
      <c r="G8306" s="84"/>
      <c r="H8306" s="31"/>
      <c r="I8306" s="207"/>
      <c r="J8306" s="84"/>
      <c r="K8306" s="31"/>
      <c r="L8306" s="31"/>
      <c r="M8306" s="169"/>
      <c r="N8306" s="148"/>
      <c r="O8306" s="106"/>
      <c r="P8306" s="43"/>
      <c r="Q8306" s="207"/>
      <c r="R8306" s="84"/>
      <c r="S8306" s="31"/>
      <c r="T8306" s="31"/>
      <c r="U8306" s="169"/>
      <c r="V8306" s="150"/>
      <c r="W8306" s="141" t="str" cm="1">
        <f t="array" ref="W8306">IF(SUM(LEN(B8306:V8306))=0,"",IF(OR(OR(ISBLANK(F8306),SUM(LEN(C8306),LEN(D8306))=0),AND(NOT(E8306="Unknown"),ISBLANK(J8306)),AND(NOT(O8306="Unknown"),ISBLANK(R8306))),"Missing Information", INDEX(Table15[Entire Service Line Classification], MATCH(SUMIFS(Table15[Unique ID],Table15[System-Owned Portion],E8306,Table15[If Material Anything Other than "Lead" in Column E,Was Material Ever Previously Lead?],G8306,Table15[Customer-Owned Portion],O8306),Table15[Unique ID],0),0)))</f>
        <v/>
      </c>
      <c r="X8306"/>
    </row>
    <row r="8307" spans="2:24" x14ac:dyDescent="0.35">
      <c r="B8307" s="146"/>
      <c r="C8307" s="31"/>
      <c r="D8307" s="31"/>
      <c r="E8307" s="44"/>
      <c r="F8307" s="43"/>
      <c r="G8307" s="84"/>
      <c r="H8307" s="31"/>
      <c r="I8307" s="207"/>
      <c r="J8307" s="84"/>
      <c r="K8307" s="31"/>
      <c r="L8307" s="31"/>
      <c r="M8307" s="169"/>
      <c r="N8307" s="148"/>
      <c r="O8307" s="106"/>
      <c r="P8307" s="43"/>
      <c r="Q8307" s="207"/>
      <c r="R8307" s="84"/>
      <c r="S8307" s="31"/>
      <c r="T8307" s="31"/>
      <c r="U8307" s="169"/>
      <c r="V8307" s="150"/>
      <c r="W8307" s="141" t="str" cm="1">
        <f t="array" ref="W8307">IF(SUM(LEN(B8307:V8307))=0,"",IF(OR(OR(ISBLANK(F8307),SUM(LEN(C8307),LEN(D8307))=0),AND(NOT(E8307="Unknown"),ISBLANK(J8307)),AND(NOT(O8307="Unknown"),ISBLANK(R8307))),"Missing Information", INDEX(Table15[Entire Service Line Classification], MATCH(SUMIFS(Table15[Unique ID],Table15[System-Owned Portion],E8307,Table15[If Material Anything Other than "Lead" in Column E,Was Material Ever Previously Lead?],G8307,Table15[Customer-Owned Portion],O8307),Table15[Unique ID],0),0)))</f>
        <v/>
      </c>
      <c r="X8307"/>
    </row>
    <row r="8308" spans="2:24" x14ac:dyDescent="0.35">
      <c r="B8308" s="146"/>
      <c r="C8308" s="31"/>
      <c r="D8308" s="31"/>
      <c r="E8308" s="44"/>
      <c r="F8308" s="43"/>
      <c r="G8308" s="84"/>
      <c r="H8308" s="31"/>
      <c r="I8308" s="207"/>
      <c r="J8308" s="84"/>
      <c r="K8308" s="31"/>
      <c r="L8308" s="31"/>
      <c r="M8308" s="169"/>
      <c r="N8308" s="148"/>
      <c r="O8308" s="106"/>
      <c r="P8308" s="43"/>
      <c r="Q8308" s="207"/>
      <c r="R8308" s="84"/>
      <c r="S8308" s="31"/>
      <c r="T8308" s="31"/>
      <c r="U8308" s="169"/>
      <c r="V8308" s="150"/>
      <c r="W8308" s="141" t="str" cm="1">
        <f t="array" ref="W8308">IF(SUM(LEN(B8308:V8308))=0,"",IF(OR(OR(ISBLANK(F8308),SUM(LEN(C8308),LEN(D8308))=0),AND(NOT(E8308="Unknown"),ISBLANK(J8308)),AND(NOT(O8308="Unknown"),ISBLANK(R8308))),"Missing Information", INDEX(Table15[Entire Service Line Classification], MATCH(SUMIFS(Table15[Unique ID],Table15[System-Owned Portion],E8308,Table15[If Material Anything Other than "Lead" in Column E,Was Material Ever Previously Lead?],G8308,Table15[Customer-Owned Portion],O8308),Table15[Unique ID],0),0)))</f>
        <v/>
      </c>
      <c r="X8308"/>
    </row>
    <row r="8309" spans="2:24" x14ac:dyDescent="0.35">
      <c r="B8309" s="146"/>
      <c r="C8309" s="31"/>
      <c r="D8309" s="31"/>
      <c r="E8309" s="44"/>
      <c r="F8309" s="43"/>
      <c r="G8309" s="84"/>
      <c r="H8309" s="31"/>
      <c r="I8309" s="207"/>
      <c r="J8309" s="84"/>
      <c r="K8309" s="31"/>
      <c r="L8309" s="31"/>
      <c r="M8309" s="169"/>
      <c r="N8309" s="148"/>
      <c r="O8309" s="106"/>
      <c r="P8309" s="43"/>
      <c r="Q8309" s="207"/>
      <c r="R8309" s="84"/>
      <c r="S8309" s="31"/>
      <c r="T8309" s="31"/>
      <c r="U8309" s="169"/>
      <c r="V8309" s="150"/>
      <c r="W8309" s="141" t="str" cm="1">
        <f t="array" ref="W8309">IF(SUM(LEN(B8309:V8309))=0,"",IF(OR(OR(ISBLANK(F8309),SUM(LEN(C8309),LEN(D8309))=0),AND(NOT(E8309="Unknown"),ISBLANK(J8309)),AND(NOT(O8309="Unknown"),ISBLANK(R8309))),"Missing Information", INDEX(Table15[Entire Service Line Classification], MATCH(SUMIFS(Table15[Unique ID],Table15[System-Owned Portion],E8309,Table15[If Material Anything Other than "Lead" in Column E,Was Material Ever Previously Lead?],G8309,Table15[Customer-Owned Portion],O8309),Table15[Unique ID],0),0)))</f>
        <v/>
      </c>
      <c r="X8309"/>
    </row>
    <row r="8310" spans="2:24" x14ac:dyDescent="0.35">
      <c r="B8310" s="146"/>
      <c r="C8310" s="31"/>
      <c r="D8310" s="31"/>
      <c r="E8310" s="44"/>
      <c r="F8310" s="43"/>
      <c r="G8310" s="84"/>
      <c r="H8310" s="31"/>
      <c r="I8310" s="207"/>
      <c r="J8310" s="84"/>
      <c r="K8310" s="31"/>
      <c r="L8310" s="31"/>
      <c r="M8310" s="169"/>
      <c r="N8310" s="148"/>
      <c r="O8310" s="106"/>
      <c r="P8310" s="43"/>
      <c r="Q8310" s="207"/>
      <c r="R8310" s="84"/>
      <c r="S8310" s="31"/>
      <c r="T8310" s="31"/>
      <c r="U8310" s="169"/>
      <c r="V8310" s="150"/>
      <c r="W8310" s="141" t="str" cm="1">
        <f t="array" ref="W8310">IF(SUM(LEN(B8310:V8310))=0,"",IF(OR(OR(ISBLANK(F8310),SUM(LEN(C8310),LEN(D8310))=0),AND(NOT(E8310="Unknown"),ISBLANK(J8310)),AND(NOT(O8310="Unknown"),ISBLANK(R8310))),"Missing Information", INDEX(Table15[Entire Service Line Classification], MATCH(SUMIFS(Table15[Unique ID],Table15[System-Owned Portion],E8310,Table15[If Material Anything Other than "Lead" in Column E,Was Material Ever Previously Lead?],G8310,Table15[Customer-Owned Portion],O8310),Table15[Unique ID],0),0)))</f>
        <v/>
      </c>
      <c r="X8310"/>
    </row>
    <row r="8311" spans="2:24" x14ac:dyDescent="0.35">
      <c r="B8311" s="146"/>
      <c r="C8311" s="31"/>
      <c r="D8311" s="31"/>
      <c r="E8311" s="44"/>
      <c r="F8311" s="43"/>
      <c r="G8311" s="84"/>
      <c r="H8311" s="31"/>
      <c r="I8311" s="207"/>
      <c r="J8311" s="84"/>
      <c r="K8311" s="31"/>
      <c r="L8311" s="31"/>
      <c r="M8311" s="169"/>
      <c r="N8311" s="148"/>
      <c r="O8311" s="106"/>
      <c r="P8311" s="43"/>
      <c r="Q8311" s="207"/>
      <c r="R8311" s="84"/>
      <c r="S8311" s="31"/>
      <c r="T8311" s="31"/>
      <c r="U8311" s="169"/>
      <c r="V8311" s="150"/>
      <c r="W8311" s="141" t="str" cm="1">
        <f t="array" ref="W8311">IF(SUM(LEN(B8311:V8311))=0,"",IF(OR(OR(ISBLANK(F8311),SUM(LEN(C8311),LEN(D8311))=0),AND(NOT(E8311="Unknown"),ISBLANK(J8311)),AND(NOT(O8311="Unknown"),ISBLANK(R8311))),"Missing Information", INDEX(Table15[Entire Service Line Classification], MATCH(SUMIFS(Table15[Unique ID],Table15[System-Owned Portion],E8311,Table15[If Material Anything Other than "Lead" in Column E,Was Material Ever Previously Lead?],G8311,Table15[Customer-Owned Portion],O8311),Table15[Unique ID],0),0)))</f>
        <v/>
      </c>
      <c r="X8311"/>
    </row>
    <row r="8312" spans="2:24" x14ac:dyDescent="0.35">
      <c r="B8312" s="146"/>
      <c r="C8312" s="31"/>
      <c r="D8312" s="31"/>
      <c r="E8312" s="44"/>
      <c r="F8312" s="43"/>
      <c r="G8312" s="84"/>
      <c r="H8312" s="31"/>
      <c r="I8312" s="207"/>
      <c r="J8312" s="84"/>
      <c r="K8312" s="31"/>
      <c r="L8312" s="31"/>
      <c r="M8312" s="169"/>
      <c r="N8312" s="148"/>
      <c r="O8312" s="106"/>
      <c r="P8312" s="43"/>
      <c r="Q8312" s="207"/>
      <c r="R8312" s="84"/>
      <c r="S8312" s="31"/>
      <c r="T8312" s="31"/>
      <c r="U8312" s="169"/>
      <c r="V8312" s="150"/>
      <c r="W8312" s="141" t="str" cm="1">
        <f t="array" ref="W8312">IF(SUM(LEN(B8312:V8312))=0,"",IF(OR(OR(ISBLANK(F8312),SUM(LEN(C8312),LEN(D8312))=0),AND(NOT(E8312="Unknown"),ISBLANK(J8312)),AND(NOT(O8312="Unknown"),ISBLANK(R8312))),"Missing Information", INDEX(Table15[Entire Service Line Classification], MATCH(SUMIFS(Table15[Unique ID],Table15[System-Owned Portion],E8312,Table15[If Material Anything Other than "Lead" in Column E,Was Material Ever Previously Lead?],G8312,Table15[Customer-Owned Portion],O8312),Table15[Unique ID],0),0)))</f>
        <v/>
      </c>
      <c r="X8312"/>
    </row>
    <row r="8313" spans="2:24" x14ac:dyDescent="0.35">
      <c r="B8313" s="146"/>
      <c r="C8313" s="31"/>
      <c r="D8313" s="31"/>
      <c r="E8313" s="44"/>
      <c r="F8313" s="43"/>
      <c r="G8313" s="84"/>
      <c r="H8313" s="31"/>
      <c r="I8313" s="207"/>
      <c r="J8313" s="84"/>
      <c r="K8313" s="31"/>
      <c r="L8313" s="31"/>
      <c r="M8313" s="169"/>
      <c r="N8313" s="148"/>
      <c r="O8313" s="106"/>
      <c r="P8313" s="43"/>
      <c r="Q8313" s="207"/>
      <c r="R8313" s="84"/>
      <c r="S8313" s="31"/>
      <c r="T8313" s="31"/>
      <c r="U8313" s="169"/>
      <c r="V8313" s="150"/>
      <c r="W8313" s="141" t="str" cm="1">
        <f t="array" ref="W8313">IF(SUM(LEN(B8313:V8313))=0,"",IF(OR(OR(ISBLANK(F8313),SUM(LEN(C8313),LEN(D8313))=0),AND(NOT(E8313="Unknown"),ISBLANK(J8313)),AND(NOT(O8313="Unknown"),ISBLANK(R8313))),"Missing Information", INDEX(Table15[Entire Service Line Classification], MATCH(SUMIFS(Table15[Unique ID],Table15[System-Owned Portion],E8313,Table15[If Material Anything Other than "Lead" in Column E,Was Material Ever Previously Lead?],G8313,Table15[Customer-Owned Portion],O8313),Table15[Unique ID],0),0)))</f>
        <v/>
      </c>
      <c r="X8313"/>
    </row>
    <row r="8314" spans="2:24" x14ac:dyDescent="0.35">
      <c r="B8314" s="146"/>
      <c r="C8314" s="31"/>
      <c r="D8314" s="31"/>
      <c r="E8314" s="44"/>
      <c r="F8314" s="43"/>
      <c r="G8314" s="84"/>
      <c r="H8314" s="31"/>
      <c r="I8314" s="207"/>
      <c r="J8314" s="84"/>
      <c r="K8314" s="31"/>
      <c r="L8314" s="31"/>
      <c r="M8314" s="169"/>
      <c r="N8314" s="148"/>
      <c r="O8314" s="106"/>
      <c r="P8314" s="43"/>
      <c r="Q8314" s="207"/>
      <c r="R8314" s="84"/>
      <c r="S8314" s="31"/>
      <c r="T8314" s="31"/>
      <c r="U8314" s="169"/>
      <c r="V8314" s="150"/>
      <c r="W8314" s="141" t="str" cm="1">
        <f t="array" ref="W8314">IF(SUM(LEN(B8314:V8314))=0,"",IF(OR(OR(ISBLANK(F8314),SUM(LEN(C8314),LEN(D8314))=0),AND(NOT(E8314="Unknown"),ISBLANK(J8314)),AND(NOT(O8314="Unknown"),ISBLANK(R8314))),"Missing Information", INDEX(Table15[Entire Service Line Classification], MATCH(SUMIFS(Table15[Unique ID],Table15[System-Owned Portion],E8314,Table15[If Material Anything Other than "Lead" in Column E,Was Material Ever Previously Lead?],G8314,Table15[Customer-Owned Portion],O8314),Table15[Unique ID],0),0)))</f>
        <v/>
      </c>
      <c r="X8314"/>
    </row>
    <row r="8315" spans="2:24" x14ac:dyDescent="0.35">
      <c r="B8315" s="146"/>
      <c r="C8315" s="31"/>
      <c r="D8315" s="31"/>
      <c r="E8315" s="44"/>
      <c r="F8315" s="43"/>
      <c r="G8315" s="84"/>
      <c r="H8315" s="31"/>
      <c r="I8315" s="207"/>
      <c r="J8315" s="84"/>
      <c r="K8315" s="31"/>
      <c r="L8315" s="31"/>
      <c r="M8315" s="169"/>
      <c r="N8315" s="148"/>
      <c r="O8315" s="106"/>
      <c r="P8315" s="43"/>
      <c r="Q8315" s="207"/>
      <c r="R8315" s="84"/>
      <c r="S8315" s="31"/>
      <c r="T8315" s="31"/>
      <c r="U8315" s="169"/>
      <c r="V8315" s="150"/>
      <c r="W8315" s="141" t="str" cm="1">
        <f t="array" ref="W8315">IF(SUM(LEN(B8315:V8315))=0,"",IF(OR(OR(ISBLANK(F8315),SUM(LEN(C8315),LEN(D8315))=0),AND(NOT(E8315="Unknown"),ISBLANK(J8315)),AND(NOT(O8315="Unknown"),ISBLANK(R8315))),"Missing Information", INDEX(Table15[Entire Service Line Classification], MATCH(SUMIFS(Table15[Unique ID],Table15[System-Owned Portion],E8315,Table15[If Material Anything Other than "Lead" in Column E,Was Material Ever Previously Lead?],G8315,Table15[Customer-Owned Portion],O8315),Table15[Unique ID],0),0)))</f>
        <v/>
      </c>
      <c r="X8315"/>
    </row>
    <row r="8316" spans="2:24" x14ac:dyDescent="0.35">
      <c r="B8316" s="146"/>
      <c r="C8316" s="31"/>
      <c r="D8316" s="31"/>
      <c r="E8316" s="44"/>
      <c r="F8316" s="43"/>
      <c r="G8316" s="84"/>
      <c r="H8316" s="31"/>
      <c r="I8316" s="207"/>
      <c r="J8316" s="84"/>
      <c r="K8316" s="31"/>
      <c r="L8316" s="31"/>
      <c r="M8316" s="169"/>
      <c r="N8316" s="148"/>
      <c r="O8316" s="106"/>
      <c r="P8316" s="43"/>
      <c r="Q8316" s="207"/>
      <c r="R8316" s="84"/>
      <c r="S8316" s="31"/>
      <c r="T8316" s="31"/>
      <c r="U8316" s="169"/>
      <c r="V8316" s="150"/>
      <c r="W8316" s="141" t="str" cm="1">
        <f t="array" ref="W8316">IF(SUM(LEN(B8316:V8316))=0,"",IF(OR(OR(ISBLANK(F8316),SUM(LEN(C8316),LEN(D8316))=0),AND(NOT(E8316="Unknown"),ISBLANK(J8316)),AND(NOT(O8316="Unknown"),ISBLANK(R8316))),"Missing Information", INDEX(Table15[Entire Service Line Classification], MATCH(SUMIFS(Table15[Unique ID],Table15[System-Owned Portion],E8316,Table15[If Material Anything Other than "Lead" in Column E,Was Material Ever Previously Lead?],G8316,Table15[Customer-Owned Portion],O8316),Table15[Unique ID],0),0)))</f>
        <v/>
      </c>
      <c r="X8316"/>
    </row>
    <row r="8317" spans="2:24" x14ac:dyDescent="0.35">
      <c r="B8317" s="146"/>
      <c r="C8317" s="31"/>
      <c r="D8317" s="31"/>
      <c r="E8317" s="44"/>
      <c r="F8317" s="43"/>
      <c r="G8317" s="84"/>
      <c r="H8317" s="31"/>
      <c r="I8317" s="207"/>
      <c r="J8317" s="84"/>
      <c r="K8317" s="31"/>
      <c r="L8317" s="31"/>
      <c r="M8317" s="169"/>
      <c r="N8317" s="148"/>
      <c r="O8317" s="106"/>
      <c r="P8317" s="43"/>
      <c r="Q8317" s="207"/>
      <c r="R8317" s="84"/>
      <c r="S8317" s="31"/>
      <c r="T8317" s="31"/>
      <c r="U8317" s="169"/>
      <c r="V8317" s="150"/>
      <c r="W8317" s="141" t="str" cm="1">
        <f t="array" ref="W8317">IF(SUM(LEN(B8317:V8317))=0,"",IF(OR(OR(ISBLANK(F8317),SUM(LEN(C8317),LEN(D8317))=0),AND(NOT(E8317="Unknown"),ISBLANK(J8317)),AND(NOT(O8317="Unknown"),ISBLANK(R8317))),"Missing Information", INDEX(Table15[Entire Service Line Classification], MATCH(SUMIFS(Table15[Unique ID],Table15[System-Owned Portion],E8317,Table15[If Material Anything Other than "Lead" in Column E,Was Material Ever Previously Lead?],G8317,Table15[Customer-Owned Portion],O8317),Table15[Unique ID],0),0)))</f>
        <v/>
      </c>
      <c r="X8317"/>
    </row>
    <row r="8318" spans="2:24" x14ac:dyDescent="0.35">
      <c r="B8318" s="146"/>
      <c r="C8318" s="31"/>
      <c r="D8318" s="31"/>
      <c r="E8318" s="44"/>
      <c r="F8318" s="43"/>
      <c r="G8318" s="84"/>
      <c r="H8318" s="31"/>
      <c r="I8318" s="207"/>
      <c r="J8318" s="84"/>
      <c r="K8318" s="31"/>
      <c r="L8318" s="31"/>
      <c r="M8318" s="169"/>
      <c r="N8318" s="148"/>
      <c r="O8318" s="106"/>
      <c r="P8318" s="43"/>
      <c r="Q8318" s="207"/>
      <c r="R8318" s="84"/>
      <c r="S8318" s="31"/>
      <c r="T8318" s="31"/>
      <c r="U8318" s="169"/>
      <c r="V8318" s="150"/>
      <c r="W8318" s="141" t="str" cm="1">
        <f t="array" ref="W8318">IF(SUM(LEN(B8318:V8318))=0,"",IF(OR(OR(ISBLANK(F8318),SUM(LEN(C8318),LEN(D8318))=0),AND(NOT(E8318="Unknown"),ISBLANK(J8318)),AND(NOT(O8318="Unknown"),ISBLANK(R8318))),"Missing Information", INDEX(Table15[Entire Service Line Classification], MATCH(SUMIFS(Table15[Unique ID],Table15[System-Owned Portion],E8318,Table15[If Material Anything Other than "Lead" in Column E,Was Material Ever Previously Lead?],G8318,Table15[Customer-Owned Portion],O8318),Table15[Unique ID],0),0)))</f>
        <v/>
      </c>
      <c r="X8318"/>
    </row>
    <row r="8319" spans="2:24" x14ac:dyDescent="0.35">
      <c r="B8319" s="146"/>
      <c r="C8319" s="31"/>
      <c r="D8319" s="31"/>
      <c r="E8319" s="44"/>
      <c r="F8319" s="43"/>
      <c r="G8319" s="84"/>
      <c r="H8319" s="31"/>
      <c r="I8319" s="207"/>
      <c r="J8319" s="84"/>
      <c r="K8319" s="31"/>
      <c r="L8319" s="31"/>
      <c r="M8319" s="169"/>
      <c r="N8319" s="148"/>
      <c r="O8319" s="106"/>
      <c r="P8319" s="43"/>
      <c r="Q8319" s="207"/>
      <c r="R8319" s="84"/>
      <c r="S8319" s="31"/>
      <c r="T8319" s="31"/>
      <c r="U8319" s="169"/>
      <c r="V8319" s="150"/>
      <c r="W8319" s="141" t="str" cm="1">
        <f t="array" ref="W8319">IF(SUM(LEN(B8319:V8319))=0,"",IF(OR(OR(ISBLANK(F8319),SUM(LEN(C8319),LEN(D8319))=0),AND(NOT(E8319="Unknown"),ISBLANK(J8319)),AND(NOT(O8319="Unknown"),ISBLANK(R8319))),"Missing Information", INDEX(Table15[Entire Service Line Classification], MATCH(SUMIFS(Table15[Unique ID],Table15[System-Owned Portion],E8319,Table15[If Material Anything Other than "Lead" in Column E,Was Material Ever Previously Lead?],G8319,Table15[Customer-Owned Portion],O8319),Table15[Unique ID],0),0)))</f>
        <v/>
      </c>
      <c r="X8319"/>
    </row>
    <row r="8320" spans="2:24" x14ac:dyDescent="0.35">
      <c r="B8320" s="146"/>
      <c r="C8320" s="31"/>
      <c r="D8320" s="31"/>
      <c r="E8320" s="44"/>
      <c r="F8320" s="43"/>
      <c r="G8320" s="84"/>
      <c r="H8320" s="31"/>
      <c r="I8320" s="207"/>
      <c r="J8320" s="84"/>
      <c r="K8320" s="31"/>
      <c r="L8320" s="31"/>
      <c r="M8320" s="169"/>
      <c r="N8320" s="148"/>
      <c r="O8320" s="106"/>
      <c r="P8320" s="43"/>
      <c r="Q8320" s="207"/>
      <c r="R8320" s="84"/>
      <c r="S8320" s="31"/>
      <c r="T8320" s="31"/>
      <c r="U8320" s="169"/>
      <c r="V8320" s="150"/>
      <c r="W8320" s="141" t="str" cm="1">
        <f t="array" ref="W8320">IF(SUM(LEN(B8320:V8320))=0,"",IF(OR(OR(ISBLANK(F8320),SUM(LEN(C8320),LEN(D8320))=0),AND(NOT(E8320="Unknown"),ISBLANK(J8320)),AND(NOT(O8320="Unknown"),ISBLANK(R8320))),"Missing Information", INDEX(Table15[Entire Service Line Classification], MATCH(SUMIFS(Table15[Unique ID],Table15[System-Owned Portion],E8320,Table15[If Material Anything Other than "Lead" in Column E,Was Material Ever Previously Lead?],G8320,Table15[Customer-Owned Portion],O8320),Table15[Unique ID],0),0)))</f>
        <v/>
      </c>
      <c r="X8320"/>
    </row>
    <row r="8321" spans="2:24" x14ac:dyDescent="0.35">
      <c r="B8321" s="146"/>
      <c r="C8321" s="31"/>
      <c r="D8321" s="31"/>
      <c r="E8321" s="44"/>
      <c r="F8321" s="43"/>
      <c r="G8321" s="84"/>
      <c r="H8321" s="31"/>
      <c r="I8321" s="207"/>
      <c r="J8321" s="84"/>
      <c r="K8321" s="31"/>
      <c r="L8321" s="31"/>
      <c r="M8321" s="169"/>
      <c r="N8321" s="148"/>
      <c r="O8321" s="106"/>
      <c r="P8321" s="43"/>
      <c r="Q8321" s="207"/>
      <c r="R8321" s="84"/>
      <c r="S8321" s="31"/>
      <c r="T8321" s="31"/>
      <c r="U8321" s="169"/>
      <c r="V8321" s="150"/>
      <c r="W8321" s="141" t="str" cm="1">
        <f t="array" ref="W8321">IF(SUM(LEN(B8321:V8321))=0,"",IF(OR(OR(ISBLANK(F8321),SUM(LEN(C8321),LEN(D8321))=0),AND(NOT(E8321="Unknown"),ISBLANK(J8321)),AND(NOT(O8321="Unknown"),ISBLANK(R8321))),"Missing Information", INDEX(Table15[Entire Service Line Classification], MATCH(SUMIFS(Table15[Unique ID],Table15[System-Owned Portion],E8321,Table15[If Material Anything Other than "Lead" in Column E,Was Material Ever Previously Lead?],G8321,Table15[Customer-Owned Portion],O8321),Table15[Unique ID],0),0)))</f>
        <v/>
      </c>
      <c r="X8321"/>
    </row>
    <row r="8322" spans="2:24" x14ac:dyDescent="0.35">
      <c r="B8322" s="146"/>
      <c r="C8322" s="31"/>
      <c r="D8322" s="31"/>
      <c r="E8322" s="44"/>
      <c r="F8322" s="43"/>
      <c r="G8322" s="84"/>
      <c r="H8322" s="31"/>
      <c r="I8322" s="207"/>
      <c r="J8322" s="84"/>
      <c r="K8322" s="31"/>
      <c r="L8322" s="31"/>
      <c r="M8322" s="169"/>
      <c r="N8322" s="148"/>
      <c r="O8322" s="106"/>
      <c r="P8322" s="43"/>
      <c r="Q8322" s="207"/>
      <c r="R8322" s="84"/>
      <c r="S8322" s="31"/>
      <c r="T8322" s="31"/>
      <c r="U8322" s="169"/>
      <c r="V8322" s="150"/>
      <c r="W8322" s="141" t="str" cm="1">
        <f t="array" ref="W8322">IF(SUM(LEN(B8322:V8322))=0,"",IF(OR(OR(ISBLANK(F8322),SUM(LEN(C8322),LEN(D8322))=0),AND(NOT(E8322="Unknown"),ISBLANK(J8322)),AND(NOT(O8322="Unknown"),ISBLANK(R8322))),"Missing Information", INDEX(Table15[Entire Service Line Classification], MATCH(SUMIFS(Table15[Unique ID],Table15[System-Owned Portion],E8322,Table15[If Material Anything Other than "Lead" in Column E,Was Material Ever Previously Lead?],G8322,Table15[Customer-Owned Portion],O8322),Table15[Unique ID],0),0)))</f>
        <v/>
      </c>
      <c r="X8322"/>
    </row>
    <row r="8323" spans="2:24" x14ac:dyDescent="0.35">
      <c r="B8323" s="146"/>
      <c r="C8323" s="31"/>
      <c r="D8323" s="31"/>
      <c r="E8323" s="44"/>
      <c r="F8323" s="43"/>
      <c r="G8323" s="84"/>
      <c r="H8323" s="31"/>
      <c r="I8323" s="207"/>
      <c r="J8323" s="84"/>
      <c r="K8323" s="31"/>
      <c r="L8323" s="31"/>
      <c r="M8323" s="169"/>
      <c r="N8323" s="148"/>
      <c r="O8323" s="106"/>
      <c r="P8323" s="43"/>
      <c r="Q8323" s="207"/>
      <c r="R8323" s="84"/>
      <c r="S8323" s="31"/>
      <c r="T8323" s="31"/>
      <c r="U8323" s="169"/>
      <c r="V8323" s="150"/>
      <c r="W8323" s="141" t="str" cm="1">
        <f t="array" ref="W8323">IF(SUM(LEN(B8323:V8323))=0,"",IF(OR(OR(ISBLANK(F8323),SUM(LEN(C8323),LEN(D8323))=0),AND(NOT(E8323="Unknown"),ISBLANK(J8323)),AND(NOT(O8323="Unknown"),ISBLANK(R8323))),"Missing Information", INDEX(Table15[Entire Service Line Classification], MATCH(SUMIFS(Table15[Unique ID],Table15[System-Owned Portion],E8323,Table15[If Material Anything Other than "Lead" in Column E,Was Material Ever Previously Lead?],G8323,Table15[Customer-Owned Portion],O8323),Table15[Unique ID],0),0)))</f>
        <v/>
      </c>
      <c r="X8323"/>
    </row>
    <row r="8324" spans="2:24" x14ac:dyDescent="0.35">
      <c r="B8324" s="146"/>
      <c r="C8324" s="31"/>
      <c r="D8324" s="31"/>
      <c r="E8324" s="44"/>
      <c r="F8324" s="43"/>
      <c r="G8324" s="84"/>
      <c r="H8324" s="31"/>
      <c r="I8324" s="207"/>
      <c r="J8324" s="84"/>
      <c r="K8324" s="31"/>
      <c r="L8324" s="31"/>
      <c r="M8324" s="169"/>
      <c r="N8324" s="148"/>
      <c r="O8324" s="106"/>
      <c r="P8324" s="43"/>
      <c r="Q8324" s="207"/>
      <c r="R8324" s="84"/>
      <c r="S8324" s="31"/>
      <c r="T8324" s="31"/>
      <c r="U8324" s="169"/>
      <c r="V8324" s="150"/>
      <c r="W8324" s="141" t="str" cm="1">
        <f t="array" ref="W8324">IF(SUM(LEN(B8324:V8324))=0,"",IF(OR(OR(ISBLANK(F8324),SUM(LEN(C8324),LEN(D8324))=0),AND(NOT(E8324="Unknown"),ISBLANK(J8324)),AND(NOT(O8324="Unknown"),ISBLANK(R8324))),"Missing Information", INDEX(Table15[Entire Service Line Classification], MATCH(SUMIFS(Table15[Unique ID],Table15[System-Owned Portion],E8324,Table15[If Material Anything Other than "Lead" in Column E,Was Material Ever Previously Lead?],G8324,Table15[Customer-Owned Portion],O8324),Table15[Unique ID],0),0)))</f>
        <v/>
      </c>
      <c r="X8324"/>
    </row>
    <row r="8325" spans="2:24" x14ac:dyDescent="0.35">
      <c r="B8325" s="146"/>
      <c r="C8325" s="31"/>
      <c r="D8325" s="31"/>
      <c r="E8325" s="44"/>
      <c r="F8325" s="43"/>
      <c r="G8325" s="84"/>
      <c r="H8325" s="31"/>
      <c r="I8325" s="207"/>
      <c r="J8325" s="84"/>
      <c r="K8325" s="31"/>
      <c r="L8325" s="31"/>
      <c r="M8325" s="169"/>
      <c r="N8325" s="148"/>
      <c r="O8325" s="106"/>
      <c r="P8325" s="43"/>
      <c r="Q8325" s="207"/>
      <c r="R8325" s="84"/>
      <c r="S8325" s="31"/>
      <c r="T8325" s="31"/>
      <c r="U8325" s="169"/>
      <c r="V8325" s="150"/>
      <c r="W8325" s="141" t="str" cm="1">
        <f t="array" ref="W8325">IF(SUM(LEN(B8325:V8325))=0,"",IF(OR(OR(ISBLANK(F8325),SUM(LEN(C8325),LEN(D8325))=0),AND(NOT(E8325="Unknown"),ISBLANK(J8325)),AND(NOT(O8325="Unknown"),ISBLANK(R8325))),"Missing Information", INDEX(Table15[Entire Service Line Classification], MATCH(SUMIFS(Table15[Unique ID],Table15[System-Owned Portion],E8325,Table15[If Material Anything Other than "Lead" in Column E,Was Material Ever Previously Lead?],G8325,Table15[Customer-Owned Portion],O8325),Table15[Unique ID],0),0)))</f>
        <v/>
      </c>
      <c r="X8325"/>
    </row>
    <row r="8326" spans="2:24" x14ac:dyDescent="0.35">
      <c r="B8326" s="146"/>
      <c r="C8326" s="31"/>
      <c r="D8326" s="31"/>
      <c r="E8326" s="44"/>
      <c r="F8326" s="43"/>
      <c r="G8326" s="84"/>
      <c r="H8326" s="31"/>
      <c r="I8326" s="207"/>
      <c r="J8326" s="84"/>
      <c r="K8326" s="31"/>
      <c r="L8326" s="31"/>
      <c r="M8326" s="169"/>
      <c r="N8326" s="148"/>
      <c r="O8326" s="106"/>
      <c r="P8326" s="43"/>
      <c r="Q8326" s="207"/>
      <c r="R8326" s="84"/>
      <c r="S8326" s="31"/>
      <c r="T8326" s="31"/>
      <c r="U8326" s="169"/>
      <c r="V8326" s="150"/>
      <c r="W8326" s="141" t="str" cm="1">
        <f t="array" ref="W8326">IF(SUM(LEN(B8326:V8326))=0,"",IF(OR(OR(ISBLANK(F8326),SUM(LEN(C8326),LEN(D8326))=0),AND(NOT(E8326="Unknown"),ISBLANK(J8326)),AND(NOT(O8326="Unknown"),ISBLANK(R8326))),"Missing Information", INDEX(Table15[Entire Service Line Classification], MATCH(SUMIFS(Table15[Unique ID],Table15[System-Owned Portion],E8326,Table15[If Material Anything Other than "Lead" in Column E,Was Material Ever Previously Lead?],G8326,Table15[Customer-Owned Portion],O8326),Table15[Unique ID],0),0)))</f>
        <v/>
      </c>
      <c r="X8326"/>
    </row>
    <row r="8327" spans="2:24" x14ac:dyDescent="0.35">
      <c r="B8327" s="146"/>
      <c r="C8327" s="31"/>
      <c r="D8327" s="31"/>
      <c r="E8327" s="44"/>
      <c r="F8327" s="43"/>
      <c r="G8327" s="84"/>
      <c r="H8327" s="31"/>
      <c r="I8327" s="207"/>
      <c r="J8327" s="84"/>
      <c r="K8327" s="31"/>
      <c r="L8327" s="31"/>
      <c r="M8327" s="169"/>
      <c r="N8327" s="148"/>
      <c r="O8327" s="106"/>
      <c r="P8327" s="43"/>
      <c r="Q8327" s="207"/>
      <c r="R8327" s="84"/>
      <c r="S8327" s="31"/>
      <c r="T8327" s="31"/>
      <c r="U8327" s="169"/>
      <c r="V8327" s="150"/>
      <c r="W8327" s="141" t="str" cm="1">
        <f t="array" ref="W8327">IF(SUM(LEN(B8327:V8327))=0,"",IF(OR(OR(ISBLANK(F8327),SUM(LEN(C8327),LEN(D8327))=0),AND(NOT(E8327="Unknown"),ISBLANK(J8327)),AND(NOT(O8327="Unknown"),ISBLANK(R8327))),"Missing Information", INDEX(Table15[Entire Service Line Classification], MATCH(SUMIFS(Table15[Unique ID],Table15[System-Owned Portion],E8327,Table15[If Material Anything Other than "Lead" in Column E,Was Material Ever Previously Lead?],G8327,Table15[Customer-Owned Portion],O8327),Table15[Unique ID],0),0)))</f>
        <v/>
      </c>
      <c r="X8327"/>
    </row>
    <row r="8328" spans="2:24" x14ac:dyDescent="0.35">
      <c r="B8328" s="146"/>
      <c r="C8328" s="31"/>
      <c r="D8328" s="31"/>
      <c r="E8328" s="44"/>
      <c r="F8328" s="43"/>
      <c r="G8328" s="84"/>
      <c r="H8328" s="31"/>
      <c r="I8328" s="207"/>
      <c r="J8328" s="84"/>
      <c r="K8328" s="31"/>
      <c r="L8328" s="31"/>
      <c r="M8328" s="169"/>
      <c r="N8328" s="148"/>
      <c r="O8328" s="106"/>
      <c r="P8328" s="43"/>
      <c r="Q8328" s="207"/>
      <c r="R8328" s="84"/>
      <c r="S8328" s="31"/>
      <c r="T8328" s="31"/>
      <c r="U8328" s="169"/>
      <c r="V8328" s="150"/>
      <c r="W8328" s="141" t="str" cm="1">
        <f t="array" ref="W8328">IF(SUM(LEN(B8328:V8328))=0,"",IF(OR(OR(ISBLANK(F8328),SUM(LEN(C8328),LEN(D8328))=0),AND(NOT(E8328="Unknown"),ISBLANK(J8328)),AND(NOT(O8328="Unknown"),ISBLANK(R8328))),"Missing Information", INDEX(Table15[Entire Service Line Classification], MATCH(SUMIFS(Table15[Unique ID],Table15[System-Owned Portion],E8328,Table15[If Material Anything Other than "Lead" in Column E,Was Material Ever Previously Lead?],G8328,Table15[Customer-Owned Portion],O8328),Table15[Unique ID],0),0)))</f>
        <v/>
      </c>
      <c r="X8328"/>
    </row>
    <row r="8329" spans="2:24" x14ac:dyDescent="0.35">
      <c r="B8329" s="146"/>
      <c r="C8329" s="31"/>
      <c r="D8329" s="31"/>
      <c r="E8329" s="44"/>
      <c r="F8329" s="43"/>
      <c r="G8329" s="84"/>
      <c r="H8329" s="31"/>
      <c r="I8329" s="207"/>
      <c r="J8329" s="84"/>
      <c r="K8329" s="31"/>
      <c r="L8329" s="31"/>
      <c r="M8329" s="169"/>
      <c r="N8329" s="148"/>
      <c r="O8329" s="106"/>
      <c r="P8329" s="43"/>
      <c r="Q8329" s="207"/>
      <c r="R8329" s="84"/>
      <c r="S8329" s="31"/>
      <c r="T8329" s="31"/>
      <c r="U8329" s="169"/>
      <c r="V8329" s="150"/>
      <c r="W8329" s="141" t="str" cm="1">
        <f t="array" ref="W8329">IF(SUM(LEN(B8329:V8329))=0,"",IF(OR(OR(ISBLANK(F8329),SUM(LEN(C8329),LEN(D8329))=0),AND(NOT(E8329="Unknown"),ISBLANK(J8329)),AND(NOT(O8329="Unknown"),ISBLANK(R8329))),"Missing Information", INDEX(Table15[Entire Service Line Classification], MATCH(SUMIFS(Table15[Unique ID],Table15[System-Owned Portion],E8329,Table15[If Material Anything Other than "Lead" in Column E,Was Material Ever Previously Lead?],G8329,Table15[Customer-Owned Portion],O8329),Table15[Unique ID],0),0)))</f>
        <v/>
      </c>
      <c r="X8329"/>
    </row>
    <row r="8330" spans="2:24" x14ac:dyDescent="0.35">
      <c r="B8330" s="146"/>
      <c r="C8330" s="31"/>
      <c r="D8330" s="31"/>
      <c r="E8330" s="44"/>
      <c r="F8330" s="43"/>
      <c r="G8330" s="84"/>
      <c r="H8330" s="31"/>
      <c r="I8330" s="207"/>
      <c r="J8330" s="84"/>
      <c r="K8330" s="31"/>
      <c r="L8330" s="31"/>
      <c r="M8330" s="169"/>
      <c r="N8330" s="148"/>
      <c r="O8330" s="106"/>
      <c r="P8330" s="43"/>
      <c r="Q8330" s="207"/>
      <c r="R8330" s="84"/>
      <c r="S8330" s="31"/>
      <c r="T8330" s="31"/>
      <c r="U8330" s="169"/>
      <c r="V8330" s="150"/>
      <c r="W8330" s="141" t="str" cm="1">
        <f t="array" ref="W8330">IF(SUM(LEN(B8330:V8330))=0,"",IF(OR(OR(ISBLANK(F8330),SUM(LEN(C8330),LEN(D8330))=0),AND(NOT(E8330="Unknown"),ISBLANK(J8330)),AND(NOT(O8330="Unknown"),ISBLANK(R8330))),"Missing Information", INDEX(Table15[Entire Service Line Classification], MATCH(SUMIFS(Table15[Unique ID],Table15[System-Owned Portion],E8330,Table15[If Material Anything Other than "Lead" in Column E,Was Material Ever Previously Lead?],G8330,Table15[Customer-Owned Portion],O8330),Table15[Unique ID],0),0)))</f>
        <v/>
      </c>
      <c r="X8330"/>
    </row>
    <row r="8331" spans="2:24" x14ac:dyDescent="0.35">
      <c r="B8331" s="146"/>
      <c r="C8331" s="31"/>
      <c r="D8331" s="31"/>
      <c r="E8331" s="44"/>
      <c r="F8331" s="43"/>
      <c r="G8331" s="84"/>
      <c r="H8331" s="31"/>
      <c r="I8331" s="207"/>
      <c r="J8331" s="84"/>
      <c r="K8331" s="31"/>
      <c r="L8331" s="31"/>
      <c r="M8331" s="169"/>
      <c r="N8331" s="148"/>
      <c r="O8331" s="106"/>
      <c r="P8331" s="43"/>
      <c r="Q8331" s="207"/>
      <c r="R8331" s="84"/>
      <c r="S8331" s="31"/>
      <c r="T8331" s="31"/>
      <c r="U8331" s="169"/>
      <c r="V8331" s="150"/>
      <c r="W8331" s="141" t="str" cm="1">
        <f t="array" ref="W8331">IF(SUM(LEN(B8331:V8331))=0,"",IF(OR(OR(ISBLANK(F8331),SUM(LEN(C8331),LEN(D8331))=0),AND(NOT(E8331="Unknown"),ISBLANK(J8331)),AND(NOT(O8331="Unknown"),ISBLANK(R8331))),"Missing Information", INDEX(Table15[Entire Service Line Classification], MATCH(SUMIFS(Table15[Unique ID],Table15[System-Owned Portion],E8331,Table15[If Material Anything Other than "Lead" in Column E,Was Material Ever Previously Lead?],G8331,Table15[Customer-Owned Portion],O8331),Table15[Unique ID],0),0)))</f>
        <v/>
      </c>
      <c r="X8331"/>
    </row>
    <row r="8332" spans="2:24" x14ac:dyDescent="0.35">
      <c r="B8332" s="146"/>
      <c r="C8332" s="31"/>
      <c r="D8332" s="31"/>
      <c r="E8332" s="44"/>
      <c r="F8332" s="43"/>
      <c r="G8332" s="84"/>
      <c r="H8332" s="31"/>
      <c r="I8332" s="207"/>
      <c r="J8332" s="84"/>
      <c r="K8332" s="31"/>
      <c r="L8332" s="31"/>
      <c r="M8332" s="169"/>
      <c r="N8332" s="148"/>
      <c r="O8332" s="106"/>
      <c r="P8332" s="43"/>
      <c r="Q8332" s="207"/>
      <c r="R8332" s="84"/>
      <c r="S8332" s="31"/>
      <c r="T8332" s="31"/>
      <c r="U8332" s="169"/>
      <c r="V8332" s="150"/>
      <c r="W8332" s="141" t="str" cm="1">
        <f t="array" ref="W8332">IF(SUM(LEN(B8332:V8332))=0,"",IF(OR(OR(ISBLANK(F8332),SUM(LEN(C8332),LEN(D8332))=0),AND(NOT(E8332="Unknown"),ISBLANK(J8332)),AND(NOT(O8332="Unknown"),ISBLANK(R8332))),"Missing Information", INDEX(Table15[Entire Service Line Classification], MATCH(SUMIFS(Table15[Unique ID],Table15[System-Owned Portion],E8332,Table15[If Material Anything Other than "Lead" in Column E,Was Material Ever Previously Lead?],G8332,Table15[Customer-Owned Portion],O8332),Table15[Unique ID],0),0)))</f>
        <v/>
      </c>
      <c r="X8332"/>
    </row>
    <row r="8333" spans="2:24" x14ac:dyDescent="0.35">
      <c r="B8333" s="146"/>
      <c r="C8333" s="31"/>
      <c r="D8333" s="31"/>
      <c r="E8333" s="44"/>
      <c r="F8333" s="43"/>
      <c r="G8333" s="84"/>
      <c r="H8333" s="31"/>
      <c r="I8333" s="207"/>
      <c r="J8333" s="84"/>
      <c r="K8333" s="31"/>
      <c r="L8333" s="31"/>
      <c r="M8333" s="169"/>
      <c r="N8333" s="148"/>
      <c r="O8333" s="106"/>
      <c r="P8333" s="43"/>
      <c r="Q8333" s="207"/>
      <c r="R8333" s="84"/>
      <c r="S8333" s="31"/>
      <c r="T8333" s="31"/>
      <c r="U8333" s="169"/>
      <c r="V8333" s="150"/>
      <c r="W8333" s="141" t="str" cm="1">
        <f t="array" ref="W8333">IF(SUM(LEN(B8333:V8333))=0,"",IF(OR(OR(ISBLANK(F8333),SUM(LEN(C8333),LEN(D8333))=0),AND(NOT(E8333="Unknown"),ISBLANK(J8333)),AND(NOT(O8333="Unknown"),ISBLANK(R8333))),"Missing Information", INDEX(Table15[Entire Service Line Classification], MATCH(SUMIFS(Table15[Unique ID],Table15[System-Owned Portion],E8333,Table15[If Material Anything Other than "Lead" in Column E,Was Material Ever Previously Lead?],G8333,Table15[Customer-Owned Portion],O8333),Table15[Unique ID],0),0)))</f>
        <v/>
      </c>
      <c r="X8333"/>
    </row>
    <row r="8334" spans="2:24" x14ac:dyDescent="0.35">
      <c r="B8334" s="146"/>
      <c r="C8334" s="31"/>
      <c r="D8334" s="31"/>
      <c r="E8334" s="44"/>
      <c r="F8334" s="43"/>
      <c r="G8334" s="84"/>
      <c r="H8334" s="31"/>
      <c r="I8334" s="207"/>
      <c r="J8334" s="84"/>
      <c r="K8334" s="31"/>
      <c r="L8334" s="31"/>
      <c r="M8334" s="169"/>
      <c r="N8334" s="148"/>
      <c r="O8334" s="106"/>
      <c r="P8334" s="43"/>
      <c r="Q8334" s="207"/>
      <c r="R8334" s="84"/>
      <c r="S8334" s="31"/>
      <c r="T8334" s="31"/>
      <c r="U8334" s="169"/>
      <c r="V8334" s="150"/>
      <c r="W8334" s="141" t="str" cm="1">
        <f t="array" ref="W8334">IF(SUM(LEN(B8334:V8334))=0,"",IF(OR(OR(ISBLANK(F8334),SUM(LEN(C8334),LEN(D8334))=0),AND(NOT(E8334="Unknown"),ISBLANK(J8334)),AND(NOT(O8334="Unknown"),ISBLANK(R8334))),"Missing Information", INDEX(Table15[Entire Service Line Classification], MATCH(SUMIFS(Table15[Unique ID],Table15[System-Owned Portion],E8334,Table15[If Material Anything Other than "Lead" in Column E,Was Material Ever Previously Lead?],G8334,Table15[Customer-Owned Portion],O8334),Table15[Unique ID],0),0)))</f>
        <v/>
      </c>
      <c r="X8334"/>
    </row>
    <row r="8335" spans="2:24" x14ac:dyDescent="0.35">
      <c r="B8335" s="146"/>
      <c r="C8335" s="31"/>
      <c r="D8335" s="31"/>
      <c r="E8335" s="44"/>
      <c r="F8335" s="43"/>
      <c r="G8335" s="84"/>
      <c r="H8335" s="31"/>
      <c r="I8335" s="207"/>
      <c r="J8335" s="84"/>
      <c r="K8335" s="31"/>
      <c r="L8335" s="31"/>
      <c r="M8335" s="169"/>
      <c r="N8335" s="148"/>
      <c r="O8335" s="106"/>
      <c r="P8335" s="43"/>
      <c r="Q8335" s="207"/>
      <c r="R8335" s="84"/>
      <c r="S8335" s="31"/>
      <c r="T8335" s="31"/>
      <c r="U8335" s="169"/>
      <c r="V8335" s="150"/>
      <c r="W8335" s="141" t="str" cm="1">
        <f t="array" ref="W8335">IF(SUM(LEN(B8335:V8335))=0,"",IF(OR(OR(ISBLANK(F8335),SUM(LEN(C8335),LEN(D8335))=0),AND(NOT(E8335="Unknown"),ISBLANK(J8335)),AND(NOT(O8335="Unknown"),ISBLANK(R8335))),"Missing Information", INDEX(Table15[Entire Service Line Classification], MATCH(SUMIFS(Table15[Unique ID],Table15[System-Owned Portion],E8335,Table15[If Material Anything Other than "Lead" in Column E,Was Material Ever Previously Lead?],G8335,Table15[Customer-Owned Portion],O8335),Table15[Unique ID],0),0)))</f>
        <v/>
      </c>
      <c r="X8335"/>
    </row>
    <row r="8336" spans="2:24" x14ac:dyDescent="0.35">
      <c r="B8336" s="146"/>
      <c r="C8336" s="31"/>
      <c r="D8336" s="31"/>
      <c r="E8336" s="44"/>
      <c r="F8336" s="43"/>
      <c r="G8336" s="84"/>
      <c r="H8336" s="31"/>
      <c r="I8336" s="207"/>
      <c r="J8336" s="84"/>
      <c r="K8336" s="31"/>
      <c r="L8336" s="31"/>
      <c r="M8336" s="169"/>
      <c r="N8336" s="148"/>
      <c r="O8336" s="106"/>
      <c r="P8336" s="43"/>
      <c r="Q8336" s="207"/>
      <c r="R8336" s="84"/>
      <c r="S8336" s="31"/>
      <c r="T8336" s="31"/>
      <c r="U8336" s="169"/>
      <c r="V8336" s="150"/>
      <c r="W8336" s="141" t="str" cm="1">
        <f t="array" ref="W8336">IF(SUM(LEN(B8336:V8336))=0,"",IF(OR(OR(ISBLANK(F8336),SUM(LEN(C8336),LEN(D8336))=0),AND(NOT(E8336="Unknown"),ISBLANK(J8336)),AND(NOT(O8336="Unknown"),ISBLANK(R8336))),"Missing Information", INDEX(Table15[Entire Service Line Classification], MATCH(SUMIFS(Table15[Unique ID],Table15[System-Owned Portion],E8336,Table15[If Material Anything Other than "Lead" in Column E,Was Material Ever Previously Lead?],G8336,Table15[Customer-Owned Portion],O8336),Table15[Unique ID],0),0)))</f>
        <v/>
      </c>
      <c r="X8336"/>
    </row>
    <row r="8337" spans="2:24" x14ac:dyDescent="0.35">
      <c r="B8337" s="146"/>
      <c r="C8337" s="31"/>
      <c r="D8337" s="31"/>
      <c r="E8337" s="44"/>
      <c r="F8337" s="43"/>
      <c r="G8337" s="84"/>
      <c r="H8337" s="31"/>
      <c r="I8337" s="207"/>
      <c r="J8337" s="84"/>
      <c r="K8337" s="31"/>
      <c r="L8337" s="31"/>
      <c r="M8337" s="169"/>
      <c r="N8337" s="148"/>
      <c r="O8337" s="106"/>
      <c r="P8337" s="43"/>
      <c r="Q8337" s="207"/>
      <c r="R8337" s="84"/>
      <c r="S8337" s="31"/>
      <c r="T8337" s="31"/>
      <c r="U8337" s="169"/>
      <c r="V8337" s="150"/>
      <c r="W8337" s="141" t="str" cm="1">
        <f t="array" ref="W8337">IF(SUM(LEN(B8337:V8337))=0,"",IF(OR(OR(ISBLANK(F8337),SUM(LEN(C8337),LEN(D8337))=0),AND(NOT(E8337="Unknown"),ISBLANK(J8337)),AND(NOT(O8337="Unknown"),ISBLANK(R8337))),"Missing Information", INDEX(Table15[Entire Service Line Classification], MATCH(SUMIFS(Table15[Unique ID],Table15[System-Owned Portion],E8337,Table15[If Material Anything Other than "Lead" in Column E,Was Material Ever Previously Lead?],G8337,Table15[Customer-Owned Portion],O8337),Table15[Unique ID],0),0)))</f>
        <v/>
      </c>
      <c r="X8337"/>
    </row>
    <row r="8338" spans="2:24" x14ac:dyDescent="0.35">
      <c r="B8338" s="146"/>
      <c r="C8338" s="31"/>
      <c r="D8338" s="31"/>
      <c r="E8338" s="44"/>
      <c r="F8338" s="43"/>
      <c r="G8338" s="84"/>
      <c r="H8338" s="31"/>
      <c r="I8338" s="207"/>
      <c r="J8338" s="84"/>
      <c r="K8338" s="31"/>
      <c r="L8338" s="31"/>
      <c r="M8338" s="169"/>
      <c r="N8338" s="148"/>
      <c r="O8338" s="106"/>
      <c r="P8338" s="43"/>
      <c r="Q8338" s="207"/>
      <c r="R8338" s="84"/>
      <c r="S8338" s="31"/>
      <c r="T8338" s="31"/>
      <c r="U8338" s="169"/>
      <c r="V8338" s="150"/>
      <c r="W8338" s="141" t="str" cm="1">
        <f t="array" ref="W8338">IF(SUM(LEN(B8338:V8338))=0,"",IF(OR(OR(ISBLANK(F8338),SUM(LEN(C8338),LEN(D8338))=0),AND(NOT(E8338="Unknown"),ISBLANK(J8338)),AND(NOT(O8338="Unknown"),ISBLANK(R8338))),"Missing Information", INDEX(Table15[Entire Service Line Classification], MATCH(SUMIFS(Table15[Unique ID],Table15[System-Owned Portion],E8338,Table15[If Material Anything Other than "Lead" in Column E,Was Material Ever Previously Lead?],G8338,Table15[Customer-Owned Portion],O8338),Table15[Unique ID],0),0)))</f>
        <v/>
      </c>
      <c r="X8338"/>
    </row>
    <row r="8339" spans="2:24" x14ac:dyDescent="0.35">
      <c r="B8339" s="146"/>
      <c r="C8339" s="31"/>
      <c r="D8339" s="31"/>
      <c r="E8339" s="44"/>
      <c r="F8339" s="43"/>
      <c r="G8339" s="84"/>
      <c r="H8339" s="31"/>
      <c r="I8339" s="207"/>
      <c r="J8339" s="84"/>
      <c r="K8339" s="31"/>
      <c r="L8339" s="31"/>
      <c r="M8339" s="169"/>
      <c r="N8339" s="148"/>
      <c r="O8339" s="106"/>
      <c r="P8339" s="43"/>
      <c r="Q8339" s="207"/>
      <c r="R8339" s="84"/>
      <c r="S8339" s="31"/>
      <c r="T8339" s="31"/>
      <c r="U8339" s="169"/>
      <c r="V8339" s="150"/>
      <c r="W8339" s="141" t="str" cm="1">
        <f t="array" ref="W8339">IF(SUM(LEN(B8339:V8339))=0,"",IF(OR(OR(ISBLANK(F8339),SUM(LEN(C8339),LEN(D8339))=0),AND(NOT(E8339="Unknown"),ISBLANK(J8339)),AND(NOT(O8339="Unknown"),ISBLANK(R8339))),"Missing Information", INDEX(Table15[Entire Service Line Classification], MATCH(SUMIFS(Table15[Unique ID],Table15[System-Owned Portion],E8339,Table15[If Material Anything Other than "Lead" in Column E,Was Material Ever Previously Lead?],G8339,Table15[Customer-Owned Portion],O8339),Table15[Unique ID],0),0)))</f>
        <v/>
      </c>
      <c r="X8339"/>
    </row>
    <row r="8340" spans="2:24" x14ac:dyDescent="0.35">
      <c r="B8340" s="146"/>
      <c r="C8340" s="31"/>
      <c r="D8340" s="31"/>
      <c r="E8340" s="44"/>
      <c r="F8340" s="43"/>
      <c r="G8340" s="84"/>
      <c r="H8340" s="31"/>
      <c r="I8340" s="207"/>
      <c r="J8340" s="84"/>
      <c r="K8340" s="31"/>
      <c r="L8340" s="31"/>
      <c r="M8340" s="169"/>
      <c r="N8340" s="148"/>
      <c r="O8340" s="106"/>
      <c r="P8340" s="43"/>
      <c r="Q8340" s="207"/>
      <c r="R8340" s="84"/>
      <c r="S8340" s="31"/>
      <c r="T8340" s="31"/>
      <c r="U8340" s="169"/>
      <c r="V8340" s="150"/>
      <c r="W8340" s="141" t="str" cm="1">
        <f t="array" ref="W8340">IF(SUM(LEN(B8340:V8340))=0,"",IF(OR(OR(ISBLANK(F8340),SUM(LEN(C8340),LEN(D8340))=0),AND(NOT(E8340="Unknown"),ISBLANK(J8340)),AND(NOT(O8340="Unknown"),ISBLANK(R8340))),"Missing Information", INDEX(Table15[Entire Service Line Classification], MATCH(SUMIFS(Table15[Unique ID],Table15[System-Owned Portion],E8340,Table15[If Material Anything Other than "Lead" in Column E,Was Material Ever Previously Lead?],G8340,Table15[Customer-Owned Portion],O8340),Table15[Unique ID],0),0)))</f>
        <v/>
      </c>
      <c r="X8340"/>
    </row>
    <row r="8341" spans="2:24" x14ac:dyDescent="0.35">
      <c r="B8341" s="146"/>
      <c r="C8341" s="31"/>
      <c r="D8341" s="31"/>
      <c r="E8341" s="44"/>
      <c r="F8341" s="43"/>
      <c r="G8341" s="84"/>
      <c r="H8341" s="31"/>
      <c r="I8341" s="207"/>
      <c r="J8341" s="84"/>
      <c r="K8341" s="31"/>
      <c r="L8341" s="31"/>
      <c r="M8341" s="169"/>
      <c r="N8341" s="148"/>
      <c r="O8341" s="106"/>
      <c r="P8341" s="43"/>
      <c r="Q8341" s="207"/>
      <c r="R8341" s="84"/>
      <c r="S8341" s="31"/>
      <c r="T8341" s="31"/>
      <c r="U8341" s="169"/>
      <c r="V8341" s="150"/>
      <c r="W8341" s="141" t="str" cm="1">
        <f t="array" ref="W8341">IF(SUM(LEN(B8341:V8341))=0,"",IF(OR(OR(ISBLANK(F8341),SUM(LEN(C8341),LEN(D8341))=0),AND(NOT(E8341="Unknown"),ISBLANK(J8341)),AND(NOT(O8341="Unknown"),ISBLANK(R8341))),"Missing Information", INDEX(Table15[Entire Service Line Classification], MATCH(SUMIFS(Table15[Unique ID],Table15[System-Owned Portion],E8341,Table15[If Material Anything Other than "Lead" in Column E,Was Material Ever Previously Lead?],G8341,Table15[Customer-Owned Portion],O8341),Table15[Unique ID],0),0)))</f>
        <v/>
      </c>
      <c r="X8341"/>
    </row>
    <row r="8342" spans="2:24" x14ac:dyDescent="0.35">
      <c r="B8342" s="146"/>
      <c r="C8342" s="31"/>
      <c r="D8342" s="31"/>
      <c r="E8342" s="44"/>
      <c r="F8342" s="43"/>
      <c r="G8342" s="84"/>
      <c r="H8342" s="31"/>
      <c r="I8342" s="207"/>
      <c r="J8342" s="84"/>
      <c r="K8342" s="31"/>
      <c r="L8342" s="31"/>
      <c r="M8342" s="169"/>
      <c r="N8342" s="148"/>
      <c r="O8342" s="106"/>
      <c r="P8342" s="43"/>
      <c r="Q8342" s="207"/>
      <c r="R8342" s="84"/>
      <c r="S8342" s="31"/>
      <c r="T8342" s="31"/>
      <c r="U8342" s="169"/>
      <c r="V8342" s="150"/>
      <c r="W8342" s="141" t="str" cm="1">
        <f t="array" ref="W8342">IF(SUM(LEN(B8342:V8342))=0,"",IF(OR(OR(ISBLANK(F8342),SUM(LEN(C8342),LEN(D8342))=0),AND(NOT(E8342="Unknown"),ISBLANK(J8342)),AND(NOT(O8342="Unknown"),ISBLANK(R8342))),"Missing Information", INDEX(Table15[Entire Service Line Classification], MATCH(SUMIFS(Table15[Unique ID],Table15[System-Owned Portion],E8342,Table15[If Material Anything Other than "Lead" in Column E,Was Material Ever Previously Lead?],G8342,Table15[Customer-Owned Portion],O8342),Table15[Unique ID],0),0)))</f>
        <v/>
      </c>
      <c r="X8342"/>
    </row>
    <row r="8343" spans="2:24" x14ac:dyDescent="0.35">
      <c r="B8343" s="146"/>
      <c r="C8343" s="31"/>
      <c r="D8343" s="31"/>
      <c r="E8343" s="44"/>
      <c r="F8343" s="43"/>
      <c r="G8343" s="84"/>
      <c r="H8343" s="31"/>
      <c r="I8343" s="207"/>
      <c r="J8343" s="84"/>
      <c r="K8343" s="31"/>
      <c r="L8343" s="31"/>
      <c r="M8343" s="169"/>
      <c r="N8343" s="148"/>
      <c r="O8343" s="106"/>
      <c r="P8343" s="43"/>
      <c r="Q8343" s="207"/>
      <c r="R8343" s="84"/>
      <c r="S8343" s="31"/>
      <c r="T8343" s="31"/>
      <c r="U8343" s="169"/>
      <c r="V8343" s="150"/>
      <c r="W8343" s="141" t="str" cm="1">
        <f t="array" ref="W8343">IF(SUM(LEN(B8343:V8343))=0,"",IF(OR(OR(ISBLANK(F8343),SUM(LEN(C8343),LEN(D8343))=0),AND(NOT(E8343="Unknown"),ISBLANK(J8343)),AND(NOT(O8343="Unknown"),ISBLANK(R8343))),"Missing Information", INDEX(Table15[Entire Service Line Classification], MATCH(SUMIFS(Table15[Unique ID],Table15[System-Owned Portion],E8343,Table15[If Material Anything Other than "Lead" in Column E,Was Material Ever Previously Lead?],G8343,Table15[Customer-Owned Portion],O8343),Table15[Unique ID],0),0)))</f>
        <v/>
      </c>
      <c r="X8343"/>
    </row>
    <row r="8344" spans="2:24" x14ac:dyDescent="0.35">
      <c r="B8344" s="146"/>
      <c r="C8344" s="31"/>
      <c r="D8344" s="31"/>
      <c r="E8344" s="44"/>
      <c r="F8344" s="43"/>
      <c r="G8344" s="84"/>
      <c r="H8344" s="31"/>
      <c r="I8344" s="207"/>
      <c r="J8344" s="84"/>
      <c r="K8344" s="31"/>
      <c r="L8344" s="31"/>
      <c r="M8344" s="169"/>
      <c r="N8344" s="148"/>
      <c r="O8344" s="106"/>
      <c r="P8344" s="43"/>
      <c r="Q8344" s="207"/>
      <c r="R8344" s="84"/>
      <c r="S8344" s="31"/>
      <c r="T8344" s="31"/>
      <c r="U8344" s="169"/>
      <c r="V8344" s="150"/>
      <c r="W8344" s="141" t="str" cm="1">
        <f t="array" ref="W8344">IF(SUM(LEN(B8344:V8344))=0,"",IF(OR(OR(ISBLANK(F8344),SUM(LEN(C8344),LEN(D8344))=0),AND(NOT(E8344="Unknown"),ISBLANK(J8344)),AND(NOT(O8344="Unknown"),ISBLANK(R8344))),"Missing Information", INDEX(Table15[Entire Service Line Classification], MATCH(SUMIFS(Table15[Unique ID],Table15[System-Owned Portion],E8344,Table15[If Material Anything Other than "Lead" in Column E,Was Material Ever Previously Lead?],G8344,Table15[Customer-Owned Portion],O8344),Table15[Unique ID],0),0)))</f>
        <v/>
      </c>
      <c r="X8344"/>
    </row>
    <row r="8345" spans="2:24" x14ac:dyDescent="0.35">
      <c r="B8345" s="146"/>
      <c r="C8345" s="31"/>
      <c r="D8345" s="31"/>
      <c r="E8345" s="44"/>
      <c r="F8345" s="43"/>
      <c r="G8345" s="84"/>
      <c r="H8345" s="31"/>
      <c r="I8345" s="207"/>
      <c r="J8345" s="84"/>
      <c r="K8345" s="31"/>
      <c r="L8345" s="31"/>
      <c r="M8345" s="169"/>
      <c r="N8345" s="148"/>
      <c r="O8345" s="106"/>
      <c r="P8345" s="43"/>
      <c r="Q8345" s="207"/>
      <c r="R8345" s="84"/>
      <c r="S8345" s="31"/>
      <c r="T8345" s="31"/>
      <c r="U8345" s="169"/>
      <c r="V8345" s="150"/>
      <c r="W8345" s="141" t="str" cm="1">
        <f t="array" ref="W8345">IF(SUM(LEN(B8345:V8345))=0,"",IF(OR(OR(ISBLANK(F8345),SUM(LEN(C8345),LEN(D8345))=0),AND(NOT(E8345="Unknown"),ISBLANK(J8345)),AND(NOT(O8345="Unknown"),ISBLANK(R8345))),"Missing Information", INDEX(Table15[Entire Service Line Classification], MATCH(SUMIFS(Table15[Unique ID],Table15[System-Owned Portion],E8345,Table15[If Material Anything Other than "Lead" in Column E,Was Material Ever Previously Lead?],G8345,Table15[Customer-Owned Portion],O8345),Table15[Unique ID],0),0)))</f>
        <v/>
      </c>
      <c r="X8345"/>
    </row>
    <row r="8346" spans="2:24" x14ac:dyDescent="0.35">
      <c r="B8346" s="146"/>
      <c r="C8346" s="31"/>
      <c r="D8346" s="31"/>
      <c r="E8346" s="44"/>
      <c r="F8346" s="43"/>
      <c r="G8346" s="84"/>
      <c r="H8346" s="31"/>
      <c r="I8346" s="207"/>
      <c r="J8346" s="84"/>
      <c r="K8346" s="31"/>
      <c r="L8346" s="31"/>
      <c r="M8346" s="169"/>
      <c r="N8346" s="148"/>
      <c r="O8346" s="106"/>
      <c r="P8346" s="43"/>
      <c r="Q8346" s="207"/>
      <c r="R8346" s="84"/>
      <c r="S8346" s="31"/>
      <c r="T8346" s="31"/>
      <c r="U8346" s="169"/>
      <c r="V8346" s="150"/>
      <c r="W8346" s="141" t="str" cm="1">
        <f t="array" ref="W8346">IF(SUM(LEN(B8346:V8346))=0,"",IF(OR(OR(ISBLANK(F8346),SUM(LEN(C8346),LEN(D8346))=0),AND(NOT(E8346="Unknown"),ISBLANK(J8346)),AND(NOT(O8346="Unknown"),ISBLANK(R8346))),"Missing Information", INDEX(Table15[Entire Service Line Classification], MATCH(SUMIFS(Table15[Unique ID],Table15[System-Owned Portion],E8346,Table15[If Material Anything Other than "Lead" in Column E,Was Material Ever Previously Lead?],G8346,Table15[Customer-Owned Portion],O8346),Table15[Unique ID],0),0)))</f>
        <v/>
      </c>
      <c r="X8346"/>
    </row>
    <row r="8347" spans="2:24" x14ac:dyDescent="0.35">
      <c r="B8347" s="146"/>
      <c r="C8347" s="31"/>
      <c r="D8347" s="31"/>
      <c r="E8347" s="44"/>
      <c r="F8347" s="43"/>
      <c r="G8347" s="84"/>
      <c r="H8347" s="31"/>
      <c r="I8347" s="207"/>
      <c r="J8347" s="84"/>
      <c r="K8347" s="31"/>
      <c r="L8347" s="31"/>
      <c r="M8347" s="169"/>
      <c r="N8347" s="148"/>
      <c r="O8347" s="106"/>
      <c r="P8347" s="43"/>
      <c r="Q8347" s="207"/>
      <c r="R8347" s="84"/>
      <c r="S8347" s="31"/>
      <c r="T8347" s="31"/>
      <c r="U8347" s="169"/>
      <c r="V8347" s="150"/>
      <c r="W8347" s="141" t="str" cm="1">
        <f t="array" ref="W8347">IF(SUM(LEN(B8347:V8347))=0,"",IF(OR(OR(ISBLANK(F8347),SUM(LEN(C8347),LEN(D8347))=0),AND(NOT(E8347="Unknown"),ISBLANK(J8347)),AND(NOT(O8347="Unknown"),ISBLANK(R8347))),"Missing Information", INDEX(Table15[Entire Service Line Classification], MATCH(SUMIFS(Table15[Unique ID],Table15[System-Owned Portion],E8347,Table15[If Material Anything Other than "Lead" in Column E,Was Material Ever Previously Lead?],G8347,Table15[Customer-Owned Portion],O8347),Table15[Unique ID],0),0)))</f>
        <v/>
      </c>
      <c r="X8347"/>
    </row>
    <row r="8348" spans="2:24" x14ac:dyDescent="0.35">
      <c r="B8348" s="146"/>
      <c r="C8348" s="31"/>
      <c r="D8348" s="31"/>
      <c r="E8348" s="44"/>
      <c r="F8348" s="43"/>
      <c r="G8348" s="84"/>
      <c r="H8348" s="31"/>
      <c r="I8348" s="207"/>
      <c r="J8348" s="84"/>
      <c r="K8348" s="31"/>
      <c r="L8348" s="31"/>
      <c r="M8348" s="169"/>
      <c r="N8348" s="148"/>
      <c r="O8348" s="106"/>
      <c r="P8348" s="43"/>
      <c r="Q8348" s="207"/>
      <c r="R8348" s="84"/>
      <c r="S8348" s="31"/>
      <c r="T8348" s="31"/>
      <c r="U8348" s="169"/>
      <c r="V8348" s="150"/>
      <c r="W8348" s="141" t="str" cm="1">
        <f t="array" ref="W8348">IF(SUM(LEN(B8348:V8348))=0,"",IF(OR(OR(ISBLANK(F8348),SUM(LEN(C8348),LEN(D8348))=0),AND(NOT(E8348="Unknown"),ISBLANK(J8348)),AND(NOT(O8348="Unknown"),ISBLANK(R8348))),"Missing Information", INDEX(Table15[Entire Service Line Classification], MATCH(SUMIFS(Table15[Unique ID],Table15[System-Owned Portion],E8348,Table15[If Material Anything Other than "Lead" in Column E,Was Material Ever Previously Lead?],G8348,Table15[Customer-Owned Portion],O8348),Table15[Unique ID],0),0)))</f>
        <v/>
      </c>
      <c r="X8348"/>
    </row>
    <row r="8349" spans="2:24" x14ac:dyDescent="0.35">
      <c r="B8349" s="146"/>
      <c r="C8349" s="31"/>
      <c r="D8349" s="31"/>
      <c r="E8349" s="44"/>
      <c r="F8349" s="43"/>
      <c r="G8349" s="84"/>
      <c r="H8349" s="31"/>
      <c r="I8349" s="207"/>
      <c r="J8349" s="84"/>
      <c r="K8349" s="31"/>
      <c r="L8349" s="31"/>
      <c r="M8349" s="169"/>
      <c r="N8349" s="148"/>
      <c r="O8349" s="106"/>
      <c r="P8349" s="43"/>
      <c r="Q8349" s="207"/>
      <c r="R8349" s="84"/>
      <c r="S8349" s="31"/>
      <c r="T8349" s="31"/>
      <c r="U8349" s="169"/>
      <c r="V8349" s="150"/>
      <c r="W8349" s="141" t="str" cm="1">
        <f t="array" ref="W8349">IF(SUM(LEN(B8349:V8349))=0,"",IF(OR(OR(ISBLANK(F8349),SUM(LEN(C8349),LEN(D8349))=0),AND(NOT(E8349="Unknown"),ISBLANK(J8349)),AND(NOT(O8349="Unknown"),ISBLANK(R8349))),"Missing Information", INDEX(Table15[Entire Service Line Classification], MATCH(SUMIFS(Table15[Unique ID],Table15[System-Owned Portion],E8349,Table15[If Material Anything Other than "Lead" in Column E,Was Material Ever Previously Lead?],G8349,Table15[Customer-Owned Portion],O8349),Table15[Unique ID],0),0)))</f>
        <v/>
      </c>
      <c r="X8349"/>
    </row>
    <row r="8350" spans="2:24" x14ac:dyDescent="0.35">
      <c r="B8350" s="146"/>
      <c r="C8350" s="31"/>
      <c r="D8350" s="31"/>
      <c r="E8350" s="44"/>
      <c r="F8350" s="43"/>
      <c r="G8350" s="84"/>
      <c r="H8350" s="31"/>
      <c r="I8350" s="207"/>
      <c r="J8350" s="84"/>
      <c r="K8350" s="31"/>
      <c r="L8350" s="31"/>
      <c r="M8350" s="169"/>
      <c r="N8350" s="148"/>
      <c r="O8350" s="106"/>
      <c r="P8350" s="43"/>
      <c r="Q8350" s="207"/>
      <c r="R8350" s="84"/>
      <c r="S8350" s="31"/>
      <c r="T8350" s="31"/>
      <c r="U8350" s="169"/>
      <c r="V8350" s="150"/>
      <c r="W8350" s="141" t="str" cm="1">
        <f t="array" ref="W8350">IF(SUM(LEN(B8350:V8350))=0,"",IF(OR(OR(ISBLANK(F8350),SUM(LEN(C8350),LEN(D8350))=0),AND(NOT(E8350="Unknown"),ISBLANK(J8350)),AND(NOT(O8350="Unknown"),ISBLANK(R8350))),"Missing Information", INDEX(Table15[Entire Service Line Classification], MATCH(SUMIFS(Table15[Unique ID],Table15[System-Owned Portion],E8350,Table15[If Material Anything Other than "Lead" in Column E,Was Material Ever Previously Lead?],G8350,Table15[Customer-Owned Portion],O8350),Table15[Unique ID],0),0)))</f>
        <v/>
      </c>
      <c r="X8350"/>
    </row>
    <row r="8351" spans="2:24" x14ac:dyDescent="0.35">
      <c r="B8351" s="146"/>
      <c r="C8351" s="31"/>
      <c r="D8351" s="31"/>
      <c r="E8351" s="44"/>
      <c r="F8351" s="43"/>
      <c r="G8351" s="84"/>
      <c r="H8351" s="31"/>
      <c r="I8351" s="207"/>
      <c r="J8351" s="84"/>
      <c r="K8351" s="31"/>
      <c r="L8351" s="31"/>
      <c r="M8351" s="169"/>
      <c r="N8351" s="148"/>
      <c r="O8351" s="106"/>
      <c r="P8351" s="43"/>
      <c r="Q8351" s="207"/>
      <c r="R8351" s="84"/>
      <c r="S8351" s="31"/>
      <c r="T8351" s="31"/>
      <c r="U8351" s="169"/>
      <c r="V8351" s="150"/>
      <c r="W8351" s="141" t="str" cm="1">
        <f t="array" ref="W8351">IF(SUM(LEN(B8351:V8351))=0,"",IF(OR(OR(ISBLANK(F8351),SUM(LEN(C8351),LEN(D8351))=0),AND(NOT(E8351="Unknown"),ISBLANK(J8351)),AND(NOT(O8351="Unknown"),ISBLANK(R8351))),"Missing Information", INDEX(Table15[Entire Service Line Classification], MATCH(SUMIFS(Table15[Unique ID],Table15[System-Owned Portion],E8351,Table15[If Material Anything Other than "Lead" in Column E,Was Material Ever Previously Lead?],G8351,Table15[Customer-Owned Portion],O8351),Table15[Unique ID],0),0)))</f>
        <v/>
      </c>
      <c r="X8351"/>
    </row>
    <row r="8352" spans="2:24" x14ac:dyDescent="0.35">
      <c r="B8352" s="146"/>
      <c r="C8352" s="31"/>
      <c r="D8352" s="31"/>
      <c r="E8352" s="44"/>
      <c r="F8352" s="43"/>
      <c r="G8352" s="84"/>
      <c r="H8352" s="31"/>
      <c r="I8352" s="207"/>
      <c r="J8352" s="84"/>
      <c r="K8352" s="31"/>
      <c r="L8352" s="31"/>
      <c r="M8352" s="169"/>
      <c r="N8352" s="148"/>
      <c r="O8352" s="106"/>
      <c r="P8352" s="43"/>
      <c r="Q8352" s="207"/>
      <c r="R8352" s="84"/>
      <c r="S8352" s="31"/>
      <c r="T8352" s="31"/>
      <c r="U8352" s="169"/>
      <c r="V8352" s="150"/>
      <c r="W8352" s="141" t="str" cm="1">
        <f t="array" ref="W8352">IF(SUM(LEN(B8352:V8352))=0,"",IF(OR(OR(ISBLANK(F8352),SUM(LEN(C8352),LEN(D8352))=0),AND(NOT(E8352="Unknown"),ISBLANK(J8352)),AND(NOT(O8352="Unknown"),ISBLANK(R8352))),"Missing Information", INDEX(Table15[Entire Service Line Classification], MATCH(SUMIFS(Table15[Unique ID],Table15[System-Owned Portion],E8352,Table15[If Material Anything Other than "Lead" in Column E,Was Material Ever Previously Lead?],G8352,Table15[Customer-Owned Portion],O8352),Table15[Unique ID],0),0)))</f>
        <v/>
      </c>
      <c r="X8352"/>
    </row>
    <row r="8353" spans="2:24" x14ac:dyDescent="0.35">
      <c r="B8353" s="146"/>
      <c r="C8353" s="31"/>
      <c r="D8353" s="31"/>
      <c r="E8353" s="44"/>
      <c r="F8353" s="43"/>
      <c r="G8353" s="84"/>
      <c r="H8353" s="31"/>
      <c r="I8353" s="207"/>
      <c r="J8353" s="84"/>
      <c r="K8353" s="31"/>
      <c r="L8353" s="31"/>
      <c r="M8353" s="169"/>
      <c r="N8353" s="148"/>
      <c r="O8353" s="106"/>
      <c r="P8353" s="43"/>
      <c r="Q8353" s="207"/>
      <c r="R8353" s="84"/>
      <c r="S8353" s="31"/>
      <c r="T8353" s="31"/>
      <c r="U8353" s="169"/>
      <c r="V8353" s="150"/>
      <c r="W8353" s="141" t="str" cm="1">
        <f t="array" ref="W8353">IF(SUM(LEN(B8353:V8353))=0,"",IF(OR(OR(ISBLANK(F8353),SUM(LEN(C8353),LEN(D8353))=0),AND(NOT(E8353="Unknown"),ISBLANK(J8353)),AND(NOT(O8353="Unknown"),ISBLANK(R8353))),"Missing Information", INDEX(Table15[Entire Service Line Classification], MATCH(SUMIFS(Table15[Unique ID],Table15[System-Owned Portion],E8353,Table15[If Material Anything Other than "Lead" in Column E,Was Material Ever Previously Lead?],G8353,Table15[Customer-Owned Portion],O8353),Table15[Unique ID],0),0)))</f>
        <v/>
      </c>
      <c r="X8353"/>
    </row>
    <row r="8354" spans="2:24" x14ac:dyDescent="0.35">
      <c r="B8354" s="146"/>
      <c r="C8354" s="31"/>
      <c r="D8354" s="31"/>
      <c r="E8354" s="44"/>
      <c r="F8354" s="43"/>
      <c r="G8354" s="84"/>
      <c r="H8354" s="31"/>
      <c r="I8354" s="207"/>
      <c r="J8354" s="84"/>
      <c r="K8354" s="31"/>
      <c r="L8354" s="31"/>
      <c r="M8354" s="169"/>
      <c r="N8354" s="148"/>
      <c r="O8354" s="106"/>
      <c r="P8354" s="43"/>
      <c r="Q8354" s="207"/>
      <c r="R8354" s="84"/>
      <c r="S8354" s="31"/>
      <c r="T8354" s="31"/>
      <c r="U8354" s="169"/>
      <c r="V8354" s="150"/>
      <c r="W8354" s="141" t="str" cm="1">
        <f t="array" ref="W8354">IF(SUM(LEN(B8354:V8354))=0,"",IF(OR(OR(ISBLANK(F8354),SUM(LEN(C8354),LEN(D8354))=0),AND(NOT(E8354="Unknown"),ISBLANK(J8354)),AND(NOT(O8354="Unknown"),ISBLANK(R8354))),"Missing Information", INDEX(Table15[Entire Service Line Classification], MATCH(SUMIFS(Table15[Unique ID],Table15[System-Owned Portion],E8354,Table15[If Material Anything Other than "Lead" in Column E,Was Material Ever Previously Lead?],G8354,Table15[Customer-Owned Portion],O8354),Table15[Unique ID],0),0)))</f>
        <v/>
      </c>
      <c r="X8354"/>
    </row>
    <row r="8355" spans="2:24" x14ac:dyDescent="0.35">
      <c r="B8355" s="146"/>
      <c r="C8355" s="31"/>
      <c r="D8355" s="31"/>
      <c r="E8355" s="44"/>
      <c r="F8355" s="43"/>
      <c r="G8355" s="84"/>
      <c r="H8355" s="31"/>
      <c r="I8355" s="207"/>
      <c r="J8355" s="84"/>
      <c r="K8355" s="31"/>
      <c r="L8355" s="31"/>
      <c r="M8355" s="169"/>
      <c r="N8355" s="148"/>
      <c r="O8355" s="106"/>
      <c r="P8355" s="43"/>
      <c r="Q8355" s="207"/>
      <c r="R8355" s="84"/>
      <c r="S8355" s="31"/>
      <c r="T8355" s="31"/>
      <c r="U8355" s="169"/>
      <c r="V8355" s="150"/>
      <c r="W8355" s="141" t="str" cm="1">
        <f t="array" ref="W8355">IF(SUM(LEN(B8355:V8355))=0,"",IF(OR(OR(ISBLANK(F8355),SUM(LEN(C8355),LEN(D8355))=0),AND(NOT(E8355="Unknown"),ISBLANK(J8355)),AND(NOT(O8355="Unknown"),ISBLANK(R8355))),"Missing Information", INDEX(Table15[Entire Service Line Classification], MATCH(SUMIFS(Table15[Unique ID],Table15[System-Owned Portion],E8355,Table15[If Material Anything Other than "Lead" in Column E,Was Material Ever Previously Lead?],G8355,Table15[Customer-Owned Portion],O8355),Table15[Unique ID],0),0)))</f>
        <v/>
      </c>
      <c r="X8355"/>
    </row>
    <row r="8356" spans="2:24" x14ac:dyDescent="0.35">
      <c r="B8356" s="146"/>
      <c r="C8356" s="31"/>
      <c r="D8356" s="31"/>
      <c r="E8356" s="44"/>
      <c r="F8356" s="43"/>
      <c r="G8356" s="84"/>
      <c r="H8356" s="31"/>
      <c r="I8356" s="207"/>
      <c r="J8356" s="84"/>
      <c r="K8356" s="31"/>
      <c r="L8356" s="31"/>
      <c r="M8356" s="169"/>
      <c r="N8356" s="148"/>
      <c r="O8356" s="106"/>
      <c r="P8356" s="43"/>
      <c r="Q8356" s="207"/>
      <c r="R8356" s="84"/>
      <c r="S8356" s="31"/>
      <c r="T8356" s="31"/>
      <c r="U8356" s="169"/>
      <c r="V8356" s="150"/>
      <c r="W8356" s="141" t="str" cm="1">
        <f t="array" ref="W8356">IF(SUM(LEN(B8356:V8356))=0,"",IF(OR(OR(ISBLANK(F8356),SUM(LEN(C8356),LEN(D8356))=0),AND(NOT(E8356="Unknown"),ISBLANK(J8356)),AND(NOT(O8356="Unknown"),ISBLANK(R8356))),"Missing Information", INDEX(Table15[Entire Service Line Classification], MATCH(SUMIFS(Table15[Unique ID],Table15[System-Owned Portion],E8356,Table15[If Material Anything Other than "Lead" in Column E,Was Material Ever Previously Lead?],G8356,Table15[Customer-Owned Portion],O8356),Table15[Unique ID],0),0)))</f>
        <v/>
      </c>
      <c r="X8356"/>
    </row>
    <row r="8357" spans="2:24" x14ac:dyDescent="0.35">
      <c r="B8357" s="146"/>
      <c r="C8357" s="31"/>
      <c r="D8357" s="31"/>
      <c r="E8357" s="44"/>
      <c r="F8357" s="43"/>
      <c r="G8357" s="84"/>
      <c r="H8357" s="31"/>
      <c r="I8357" s="207"/>
      <c r="J8357" s="84"/>
      <c r="K8357" s="31"/>
      <c r="L8357" s="31"/>
      <c r="M8357" s="169"/>
      <c r="N8357" s="148"/>
      <c r="O8357" s="106"/>
      <c r="P8357" s="43"/>
      <c r="Q8357" s="207"/>
      <c r="R8357" s="84"/>
      <c r="S8357" s="31"/>
      <c r="T8357" s="31"/>
      <c r="U8357" s="169"/>
      <c r="V8357" s="150"/>
      <c r="W8357" s="141" t="str" cm="1">
        <f t="array" ref="W8357">IF(SUM(LEN(B8357:V8357))=0,"",IF(OR(OR(ISBLANK(F8357),SUM(LEN(C8357),LEN(D8357))=0),AND(NOT(E8357="Unknown"),ISBLANK(J8357)),AND(NOT(O8357="Unknown"),ISBLANK(R8357))),"Missing Information", INDEX(Table15[Entire Service Line Classification], MATCH(SUMIFS(Table15[Unique ID],Table15[System-Owned Portion],E8357,Table15[If Material Anything Other than "Lead" in Column E,Was Material Ever Previously Lead?],G8357,Table15[Customer-Owned Portion],O8357),Table15[Unique ID],0),0)))</f>
        <v/>
      </c>
      <c r="X8357"/>
    </row>
    <row r="8358" spans="2:24" x14ac:dyDescent="0.35">
      <c r="B8358" s="146"/>
      <c r="C8358" s="31"/>
      <c r="D8358" s="31"/>
      <c r="E8358" s="44"/>
      <c r="F8358" s="43"/>
      <c r="G8358" s="84"/>
      <c r="H8358" s="31"/>
      <c r="I8358" s="207"/>
      <c r="J8358" s="84"/>
      <c r="K8358" s="31"/>
      <c r="L8358" s="31"/>
      <c r="M8358" s="169"/>
      <c r="N8358" s="148"/>
      <c r="O8358" s="106"/>
      <c r="P8358" s="43"/>
      <c r="Q8358" s="207"/>
      <c r="R8358" s="84"/>
      <c r="S8358" s="31"/>
      <c r="T8358" s="31"/>
      <c r="U8358" s="169"/>
      <c r="V8358" s="150"/>
      <c r="W8358" s="141" t="str" cm="1">
        <f t="array" ref="W8358">IF(SUM(LEN(B8358:V8358))=0,"",IF(OR(OR(ISBLANK(F8358),SUM(LEN(C8358),LEN(D8358))=0),AND(NOT(E8358="Unknown"),ISBLANK(J8358)),AND(NOT(O8358="Unknown"),ISBLANK(R8358))),"Missing Information", INDEX(Table15[Entire Service Line Classification], MATCH(SUMIFS(Table15[Unique ID],Table15[System-Owned Portion],E8358,Table15[If Material Anything Other than "Lead" in Column E,Was Material Ever Previously Lead?],G8358,Table15[Customer-Owned Portion],O8358),Table15[Unique ID],0),0)))</f>
        <v/>
      </c>
      <c r="X8358"/>
    </row>
    <row r="8359" spans="2:24" x14ac:dyDescent="0.35">
      <c r="B8359" s="146"/>
      <c r="C8359" s="31"/>
      <c r="D8359" s="31"/>
      <c r="E8359" s="44"/>
      <c r="F8359" s="43"/>
      <c r="G8359" s="84"/>
      <c r="H8359" s="31"/>
      <c r="I8359" s="207"/>
      <c r="J8359" s="84"/>
      <c r="K8359" s="31"/>
      <c r="L8359" s="31"/>
      <c r="M8359" s="169"/>
      <c r="N8359" s="148"/>
      <c r="O8359" s="106"/>
      <c r="P8359" s="43"/>
      <c r="Q8359" s="207"/>
      <c r="R8359" s="84"/>
      <c r="S8359" s="31"/>
      <c r="T8359" s="31"/>
      <c r="U8359" s="169"/>
      <c r="V8359" s="150"/>
      <c r="W8359" s="141" t="str" cm="1">
        <f t="array" ref="W8359">IF(SUM(LEN(B8359:V8359))=0,"",IF(OR(OR(ISBLANK(F8359),SUM(LEN(C8359),LEN(D8359))=0),AND(NOT(E8359="Unknown"),ISBLANK(J8359)),AND(NOT(O8359="Unknown"),ISBLANK(R8359))),"Missing Information", INDEX(Table15[Entire Service Line Classification], MATCH(SUMIFS(Table15[Unique ID],Table15[System-Owned Portion],E8359,Table15[If Material Anything Other than "Lead" in Column E,Was Material Ever Previously Lead?],G8359,Table15[Customer-Owned Portion],O8359),Table15[Unique ID],0),0)))</f>
        <v/>
      </c>
      <c r="X8359"/>
    </row>
    <row r="8360" spans="2:24" x14ac:dyDescent="0.35">
      <c r="B8360" s="146"/>
      <c r="C8360" s="31"/>
      <c r="D8360" s="31"/>
      <c r="E8360" s="44"/>
      <c r="F8360" s="43"/>
      <c r="G8360" s="84"/>
      <c r="H8360" s="31"/>
      <c r="I8360" s="207"/>
      <c r="J8360" s="84"/>
      <c r="K8360" s="31"/>
      <c r="L8360" s="31"/>
      <c r="M8360" s="169"/>
      <c r="N8360" s="148"/>
      <c r="O8360" s="106"/>
      <c r="P8360" s="43"/>
      <c r="Q8360" s="207"/>
      <c r="R8360" s="84"/>
      <c r="S8360" s="31"/>
      <c r="T8360" s="31"/>
      <c r="U8360" s="169"/>
      <c r="V8360" s="150"/>
      <c r="W8360" s="141" t="str" cm="1">
        <f t="array" ref="W8360">IF(SUM(LEN(B8360:V8360))=0,"",IF(OR(OR(ISBLANK(F8360),SUM(LEN(C8360),LEN(D8360))=0),AND(NOT(E8360="Unknown"),ISBLANK(J8360)),AND(NOT(O8360="Unknown"),ISBLANK(R8360))),"Missing Information", INDEX(Table15[Entire Service Line Classification], MATCH(SUMIFS(Table15[Unique ID],Table15[System-Owned Portion],E8360,Table15[If Material Anything Other than "Lead" in Column E,Was Material Ever Previously Lead?],G8360,Table15[Customer-Owned Portion],O8360),Table15[Unique ID],0),0)))</f>
        <v/>
      </c>
      <c r="X8360"/>
    </row>
    <row r="8361" spans="2:24" x14ac:dyDescent="0.35">
      <c r="B8361" s="146"/>
      <c r="C8361" s="31"/>
      <c r="D8361" s="31"/>
      <c r="E8361" s="44"/>
      <c r="F8361" s="43"/>
      <c r="G8361" s="84"/>
      <c r="H8361" s="31"/>
      <c r="I8361" s="207"/>
      <c r="J8361" s="84"/>
      <c r="K8361" s="31"/>
      <c r="L8361" s="31"/>
      <c r="M8361" s="169"/>
      <c r="N8361" s="148"/>
      <c r="O8361" s="106"/>
      <c r="P8361" s="43"/>
      <c r="Q8361" s="207"/>
      <c r="R8361" s="84"/>
      <c r="S8361" s="31"/>
      <c r="T8361" s="31"/>
      <c r="U8361" s="169"/>
      <c r="V8361" s="150"/>
      <c r="W8361" s="141" t="str" cm="1">
        <f t="array" ref="W8361">IF(SUM(LEN(B8361:V8361))=0,"",IF(OR(OR(ISBLANK(F8361),SUM(LEN(C8361),LEN(D8361))=0),AND(NOT(E8361="Unknown"),ISBLANK(J8361)),AND(NOT(O8361="Unknown"),ISBLANK(R8361))),"Missing Information", INDEX(Table15[Entire Service Line Classification], MATCH(SUMIFS(Table15[Unique ID],Table15[System-Owned Portion],E8361,Table15[If Material Anything Other than "Lead" in Column E,Was Material Ever Previously Lead?],G8361,Table15[Customer-Owned Portion],O8361),Table15[Unique ID],0),0)))</f>
        <v/>
      </c>
      <c r="X8361"/>
    </row>
    <row r="8362" spans="2:24" x14ac:dyDescent="0.35">
      <c r="B8362" s="146"/>
      <c r="C8362" s="31"/>
      <c r="D8362" s="31"/>
      <c r="E8362" s="44"/>
      <c r="F8362" s="43"/>
      <c r="G8362" s="84"/>
      <c r="H8362" s="31"/>
      <c r="I8362" s="207"/>
      <c r="J8362" s="84"/>
      <c r="K8362" s="31"/>
      <c r="L8362" s="31"/>
      <c r="M8362" s="169"/>
      <c r="N8362" s="148"/>
      <c r="O8362" s="106"/>
      <c r="P8362" s="43"/>
      <c r="Q8362" s="207"/>
      <c r="R8362" s="84"/>
      <c r="S8362" s="31"/>
      <c r="T8362" s="31"/>
      <c r="U8362" s="169"/>
      <c r="V8362" s="150"/>
      <c r="W8362" s="141" t="str" cm="1">
        <f t="array" ref="W8362">IF(SUM(LEN(B8362:V8362))=0,"",IF(OR(OR(ISBLANK(F8362),SUM(LEN(C8362),LEN(D8362))=0),AND(NOT(E8362="Unknown"),ISBLANK(J8362)),AND(NOT(O8362="Unknown"),ISBLANK(R8362))),"Missing Information", INDEX(Table15[Entire Service Line Classification], MATCH(SUMIFS(Table15[Unique ID],Table15[System-Owned Portion],E8362,Table15[If Material Anything Other than "Lead" in Column E,Was Material Ever Previously Lead?],G8362,Table15[Customer-Owned Portion],O8362),Table15[Unique ID],0),0)))</f>
        <v/>
      </c>
      <c r="X8362"/>
    </row>
    <row r="8363" spans="2:24" x14ac:dyDescent="0.35">
      <c r="B8363" s="146"/>
      <c r="C8363" s="31"/>
      <c r="D8363" s="31"/>
      <c r="E8363" s="44"/>
      <c r="F8363" s="43"/>
      <c r="G8363" s="84"/>
      <c r="H8363" s="31"/>
      <c r="I8363" s="207"/>
      <c r="J8363" s="84"/>
      <c r="K8363" s="31"/>
      <c r="L8363" s="31"/>
      <c r="M8363" s="169"/>
      <c r="N8363" s="148"/>
      <c r="O8363" s="106"/>
      <c r="P8363" s="43"/>
      <c r="Q8363" s="207"/>
      <c r="R8363" s="84"/>
      <c r="S8363" s="31"/>
      <c r="T8363" s="31"/>
      <c r="U8363" s="169"/>
      <c r="V8363" s="150"/>
      <c r="W8363" s="141" t="str" cm="1">
        <f t="array" ref="W8363">IF(SUM(LEN(B8363:V8363))=0,"",IF(OR(OR(ISBLANK(F8363),SUM(LEN(C8363),LEN(D8363))=0),AND(NOT(E8363="Unknown"),ISBLANK(J8363)),AND(NOT(O8363="Unknown"),ISBLANK(R8363))),"Missing Information", INDEX(Table15[Entire Service Line Classification], MATCH(SUMIFS(Table15[Unique ID],Table15[System-Owned Portion],E8363,Table15[If Material Anything Other than "Lead" in Column E,Was Material Ever Previously Lead?],G8363,Table15[Customer-Owned Portion],O8363),Table15[Unique ID],0),0)))</f>
        <v/>
      </c>
      <c r="X8363"/>
    </row>
    <row r="8364" spans="2:24" x14ac:dyDescent="0.35">
      <c r="B8364" s="146"/>
      <c r="C8364" s="31"/>
      <c r="D8364" s="31"/>
      <c r="E8364" s="44"/>
      <c r="F8364" s="43"/>
      <c r="G8364" s="84"/>
      <c r="H8364" s="31"/>
      <c r="I8364" s="207"/>
      <c r="J8364" s="84"/>
      <c r="K8364" s="31"/>
      <c r="L8364" s="31"/>
      <c r="M8364" s="169"/>
      <c r="N8364" s="148"/>
      <c r="O8364" s="106"/>
      <c r="P8364" s="43"/>
      <c r="Q8364" s="207"/>
      <c r="R8364" s="84"/>
      <c r="S8364" s="31"/>
      <c r="T8364" s="31"/>
      <c r="U8364" s="169"/>
      <c r="V8364" s="150"/>
      <c r="W8364" s="141" t="str" cm="1">
        <f t="array" ref="W8364">IF(SUM(LEN(B8364:V8364))=0,"",IF(OR(OR(ISBLANK(F8364),SUM(LEN(C8364),LEN(D8364))=0),AND(NOT(E8364="Unknown"),ISBLANK(J8364)),AND(NOT(O8364="Unknown"),ISBLANK(R8364))),"Missing Information", INDEX(Table15[Entire Service Line Classification], MATCH(SUMIFS(Table15[Unique ID],Table15[System-Owned Portion],E8364,Table15[If Material Anything Other than "Lead" in Column E,Was Material Ever Previously Lead?],G8364,Table15[Customer-Owned Portion],O8364),Table15[Unique ID],0),0)))</f>
        <v/>
      </c>
      <c r="X8364"/>
    </row>
    <row r="8365" spans="2:24" x14ac:dyDescent="0.35">
      <c r="B8365" s="146"/>
      <c r="C8365" s="31"/>
      <c r="D8365" s="31"/>
      <c r="E8365" s="44"/>
      <c r="F8365" s="43"/>
      <c r="G8365" s="84"/>
      <c r="H8365" s="31"/>
      <c r="I8365" s="207"/>
      <c r="J8365" s="84"/>
      <c r="K8365" s="31"/>
      <c r="L8365" s="31"/>
      <c r="M8365" s="169"/>
      <c r="N8365" s="148"/>
      <c r="O8365" s="106"/>
      <c r="P8365" s="43"/>
      <c r="Q8365" s="207"/>
      <c r="R8365" s="84"/>
      <c r="S8365" s="31"/>
      <c r="T8365" s="31"/>
      <c r="U8365" s="169"/>
      <c r="V8365" s="150"/>
      <c r="W8365" s="141" t="str" cm="1">
        <f t="array" ref="W8365">IF(SUM(LEN(B8365:V8365))=0,"",IF(OR(OR(ISBLANK(F8365),SUM(LEN(C8365),LEN(D8365))=0),AND(NOT(E8365="Unknown"),ISBLANK(J8365)),AND(NOT(O8365="Unknown"),ISBLANK(R8365))),"Missing Information", INDEX(Table15[Entire Service Line Classification], MATCH(SUMIFS(Table15[Unique ID],Table15[System-Owned Portion],E8365,Table15[If Material Anything Other than "Lead" in Column E,Was Material Ever Previously Lead?],G8365,Table15[Customer-Owned Portion],O8365),Table15[Unique ID],0),0)))</f>
        <v/>
      </c>
      <c r="X8365"/>
    </row>
    <row r="8366" spans="2:24" x14ac:dyDescent="0.35">
      <c r="B8366" s="146"/>
      <c r="C8366" s="31"/>
      <c r="D8366" s="31"/>
      <c r="E8366" s="44"/>
      <c r="F8366" s="43"/>
      <c r="G8366" s="84"/>
      <c r="H8366" s="31"/>
      <c r="I8366" s="207"/>
      <c r="J8366" s="84"/>
      <c r="K8366" s="31"/>
      <c r="L8366" s="31"/>
      <c r="M8366" s="169"/>
      <c r="N8366" s="148"/>
      <c r="O8366" s="106"/>
      <c r="P8366" s="43"/>
      <c r="Q8366" s="207"/>
      <c r="R8366" s="84"/>
      <c r="S8366" s="31"/>
      <c r="T8366" s="31"/>
      <c r="U8366" s="169"/>
      <c r="V8366" s="150"/>
      <c r="W8366" s="141" t="str" cm="1">
        <f t="array" ref="W8366">IF(SUM(LEN(B8366:V8366))=0,"",IF(OR(OR(ISBLANK(F8366),SUM(LEN(C8366),LEN(D8366))=0),AND(NOT(E8366="Unknown"),ISBLANK(J8366)),AND(NOT(O8366="Unknown"),ISBLANK(R8366))),"Missing Information", INDEX(Table15[Entire Service Line Classification], MATCH(SUMIFS(Table15[Unique ID],Table15[System-Owned Portion],E8366,Table15[If Material Anything Other than "Lead" in Column E,Was Material Ever Previously Lead?],G8366,Table15[Customer-Owned Portion],O8366),Table15[Unique ID],0),0)))</f>
        <v/>
      </c>
      <c r="X8366"/>
    </row>
    <row r="8367" spans="2:24" x14ac:dyDescent="0.35">
      <c r="B8367" s="146"/>
      <c r="C8367" s="31"/>
      <c r="D8367" s="31"/>
      <c r="E8367" s="44"/>
      <c r="F8367" s="43"/>
      <c r="G8367" s="84"/>
      <c r="H8367" s="31"/>
      <c r="I8367" s="207"/>
      <c r="J8367" s="84"/>
      <c r="K8367" s="31"/>
      <c r="L8367" s="31"/>
      <c r="M8367" s="169"/>
      <c r="N8367" s="148"/>
      <c r="O8367" s="106"/>
      <c r="P8367" s="43"/>
      <c r="Q8367" s="207"/>
      <c r="R8367" s="84"/>
      <c r="S8367" s="31"/>
      <c r="T8367" s="31"/>
      <c r="U8367" s="169"/>
      <c r="V8367" s="150"/>
      <c r="W8367" s="141" t="str" cm="1">
        <f t="array" ref="W8367">IF(SUM(LEN(B8367:V8367))=0,"",IF(OR(OR(ISBLANK(F8367),SUM(LEN(C8367),LEN(D8367))=0),AND(NOT(E8367="Unknown"),ISBLANK(J8367)),AND(NOT(O8367="Unknown"),ISBLANK(R8367))),"Missing Information", INDEX(Table15[Entire Service Line Classification], MATCH(SUMIFS(Table15[Unique ID],Table15[System-Owned Portion],E8367,Table15[If Material Anything Other than "Lead" in Column E,Was Material Ever Previously Lead?],G8367,Table15[Customer-Owned Portion],O8367),Table15[Unique ID],0),0)))</f>
        <v/>
      </c>
      <c r="X8367"/>
    </row>
    <row r="8368" spans="2:24" x14ac:dyDescent="0.35">
      <c r="B8368" s="146"/>
      <c r="C8368" s="31"/>
      <c r="D8368" s="31"/>
      <c r="E8368" s="44"/>
      <c r="F8368" s="43"/>
      <c r="G8368" s="84"/>
      <c r="H8368" s="31"/>
      <c r="I8368" s="207"/>
      <c r="J8368" s="84"/>
      <c r="K8368" s="31"/>
      <c r="L8368" s="31"/>
      <c r="M8368" s="169"/>
      <c r="N8368" s="148"/>
      <c r="O8368" s="106"/>
      <c r="P8368" s="43"/>
      <c r="Q8368" s="207"/>
      <c r="R8368" s="84"/>
      <c r="S8368" s="31"/>
      <c r="T8368" s="31"/>
      <c r="U8368" s="169"/>
      <c r="V8368" s="150"/>
      <c r="W8368" s="141" t="str" cm="1">
        <f t="array" ref="W8368">IF(SUM(LEN(B8368:V8368))=0,"",IF(OR(OR(ISBLANK(F8368),SUM(LEN(C8368),LEN(D8368))=0),AND(NOT(E8368="Unknown"),ISBLANK(J8368)),AND(NOT(O8368="Unknown"),ISBLANK(R8368))),"Missing Information", INDEX(Table15[Entire Service Line Classification], MATCH(SUMIFS(Table15[Unique ID],Table15[System-Owned Portion],E8368,Table15[If Material Anything Other than "Lead" in Column E,Was Material Ever Previously Lead?],G8368,Table15[Customer-Owned Portion],O8368),Table15[Unique ID],0),0)))</f>
        <v/>
      </c>
      <c r="X8368"/>
    </row>
    <row r="8369" spans="2:24" x14ac:dyDescent="0.35">
      <c r="B8369" s="146"/>
      <c r="C8369" s="31"/>
      <c r="D8369" s="31"/>
      <c r="E8369" s="44"/>
      <c r="F8369" s="43"/>
      <c r="G8369" s="84"/>
      <c r="H8369" s="31"/>
      <c r="I8369" s="207"/>
      <c r="J8369" s="84"/>
      <c r="K8369" s="31"/>
      <c r="L8369" s="31"/>
      <c r="M8369" s="169"/>
      <c r="N8369" s="148"/>
      <c r="O8369" s="106"/>
      <c r="P8369" s="43"/>
      <c r="Q8369" s="207"/>
      <c r="R8369" s="84"/>
      <c r="S8369" s="31"/>
      <c r="T8369" s="31"/>
      <c r="U8369" s="169"/>
      <c r="V8369" s="150"/>
      <c r="W8369" s="141" t="str" cm="1">
        <f t="array" ref="W8369">IF(SUM(LEN(B8369:V8369))=0,"",IF(OR(OR(ISBLANK(F8369),SUM(LEN(C8369),LEN(D8369))=0),AND(NOT(E8369="Unknown"),ISBLANK(J8369)),AND(NOT(O8369="Unknown"),ISBLANK(R8369))),"Missing Information", INDEX(Table15[Entire Service Line Classification], MATCH(SUMIFS(Table15[Unique ID],Table15[System-Owned Portion],E8369,Table15[If Material Anything Other than "Lead" in Column E,Was Material Ever Previously Lead?],G8369,Table15[Customer-Owned Portion],O8369),Table15[Unique ID],0),0)))</f>
        <v/>
      </c>
      <c r="X8369"/>
    </row>
    <row r="8370" spans="2:24" x14ac:dyDescent="0.35">
      <c r="B8370" s="146"/>
      <c r="C8370" s="31"/>
      <c r="D8370" s="31"/>
      <c r="E8370" s="44"/>
      <c r="F8370" s="43"/>
      <c r="G8370" s="84"/>
      <c r="H8370" s="31"/>
      <c r="I8370" s="207"/>
      <c r="J8370" s="84"/>
      <c r="K8370" s="31"/>
      <c r="L8370" s="31"/>
      <c r="M8370" s="169"/>
      <c r="N8370" s="148"/>
      <c r="O8370" s="106"/>
      <c r="P8370" s="43"/>
      <c r="Q8370" s="207"/>
      <c r="R8370" s="84"/>
      <c r="S8370" s="31"/>
      <c r="T8370" s="31"/>
      <c r="U8370" s="169"/>
      <c r="V8370" s="150"/>
      <c r="W8370" s="141" t="str" cm="1">
        <f t="array" ref="W8370">IF(SUM(LEN(B8370:V8370))=0,"",IF(OR(OR(ISBLANK(F8370),SUM(LEN(C8370),LEN(D8370))=0),AND(NOT(E8370="Unknown"),ISBLANK(J8370)),AND(NOT(O8370="Unknown"),ISBLANK(R8370))),"Missing Information", INDEX(Table15[Entire Service Line Classification], MATCH(SUMIFS(Table15[Unique ID],Table15[System-Owned Portion],E8370,Table15[If Material Anything Other than "Lead" in Column E,Was Material Ever Previously Lead?],G8370,Table15[Customer-Owned Portion],O8370),Table15[Unique ID],0),0)))</f>
        <v/>
      </c>
      <c r="X8370"/>
    </row>
    <row r="8371" spans="2:24" x14ac:dyDescent="0.35">
      <c r="B8371" s="146"/>
      <c r="C8371" s="31"/>
      <c r="D8371" s="31"/>
      <c r="E8371" s="44"/>
      <c r="F8371" s="43"/>
      <c r="G8371" s="84"/>
      <c r="H8371" s="31"/>
      <c r="I8371" s="207"/>
      <c r="J8371" s="84"/>
      <c r="K8371" s="31"/>
      <c r="L8371" s="31"/>
      <c r="M8371" s="169"/>
      <c r="N8371" s="148"/>
      <c r="O8371" s="106"/>
      <c r="P8371" s="43"/>
      <c r="Q8371" s="207"/>
      <c r="R8371" s="84"/>
      <c r="S8371" s="31"/>
      <c r="T8371" s="31"/>
      <c r="U8371" s="169"/>
      <c r="V8371" s="150"/>
      <c r="W8371" s="141" t="str" cm="1">
        <f t="array" ref="W8371">IF(SUM(LEN(B8371:V8371))=0,"",IF(OR(OR(ISBLANK(F8371),SUM(LEN(C8371),LEN(D8371))=0),AND(NOT(E8371="Unknown"),ISBLANK(J8371)),AND(NOT(O8371="Unknown"),ISBLANK(R8371))),"Missing Information", INDEX(Table15[Entire Service Line Classification], MATCH(SUMIFS(Table15[Unique ID],Table15[System-Owned Portion],E8371,Table15[If Material Anything Other than "Lead" in Column E,Was Material Ever Previously Lead?],G8371,Table15[Customer-Owned Portion],O8371),Table15[Unique ID],0),0)))</f>
        <v/>
      </c>
      <c r="X8371"/>
    </row>
    <row r="8372" spans="2:24" x14ac:dyDescent="0.35">
      <c r="B8372" s="146"/>
      <c r="C8372" s="31"/>
      <c r="D8372" s="31"/>
      <c r="E8372" s="44"/>
      <c r="F8372" s="43"/>
      <c r="G8372" s="84"/>
      <c r="H8372" s="31"/>
      <c r="I8372" s="207"/>
      <c r="J8372" s="84"/>
      <c r="K8372" s="31"/>
      <c r="L8372" s="31"/>
      <c r="M8372" s="169"/>
      <c r="N8372" s="148"/>
      <c r="O8372" s="106"/>
      <c r="P8372" s="43"/>
      <c r="Q8372" s="207"/>
      <c r="R8372" s="84"/>
      <c r="S8372" s="31"/>
      <c r="T8372" s="31"/>
      <c r="U8372" s="169"/>
      <c r="V8372" s="150"/>
      <c r="W8372" s="141" t="str" cm="1">
        <f t="array" ref="W8372">IF(SUM(LEN(B8372:V8372))=0,"",IF(OR(OR(ISBLANK(F8372),SUM(LEN(C8372),LEN(D8372))=0),AND(NOT(E8372="Unknown"),ISBLANK(J8372)),AND(NOT(O8372="Unknown"),ISBLANK(R8372))),"Missing Information", INDEX(Table15[Entire Service Line Classification], MATCH(SUMIFS(Table15[Unique ID],Table15[System-Owned Portion],E8372,Table15[If Material Anything Other than "Lead" in Column E,Was Material Ever Previously Lead?],G8372,Table15[Customer-Owned Portion],O8372),Table15[Unique ID],0),0)))</f>
        <v/>
      </c>
      <c r="X8372"/>
    </row>
    <row r="8373" spans="2:24" x14ac:dyDescent="0.35">
      <c r="B8373" s="146"/>
      <c r="C8373" s="31"/>
      <c r="D8373" s="31"/>
      <c r="E8373" s="44"/>
      <c r="F8373" s="43"/>
      <c r="G8373" s="84"/>
      <c r="H8373" s="31"/>
      <c r="I8373" s="207"/>
      <c r="J8373" s="84"/>
      <c r="K8373" s="31"/>
      <c r="L8373" s="31"/>
      <c r="M8373" s="169"/>
      <c r="N8373" s="148"/>
      <c r="O8373" s="106"/>
      <c r="P8373" s="43"/>
      <c r="Q8373" s="207"/>
      <c r="R8373" s="84"/>
      <c r="S8373" s="31"/>
      <c r="T8373" s="31"/>
      <c r="U8373" s="169"/>
      <c r="V8373" s="150"/>
      <c r="W8373" s="141" t="str" cm="1">
        <f t="array" ref="W8373">IF(SUM(LEN(B8373:V8373))=0,"",IF(OR(OR(ISBLANK(F8373),SUM(LEN(C8373),LEN(D8373))=0),AND(NOT(E8373="Unknown"),ISBLANK(J8373)),AND(NOT(O8373="Unknown"),ISBLANK(R8373))),"Missing Information", INDEX(Table15[Entire Service Line Classification], MATCH(SUMIFS(Table15[Unique ID],Table15[System-Owned Portion],E8373,Table15[If Material Anything Other than "Lead" in Column E,Was Material Ever Previously Lead?],G8373,Table15[Customer-Owned Portion],O8373),Table15[Unique ID],0),0)))</f>
        <v/>
      </c>
      <c r="X8373"/>
    </row>
    <row r="8374" spans="2:24" x14ac:dyDescent="0.35">
      <c r="B8374" s="146"/>
      <c r="C8374" s="31"/>
      <c r="D8374" s="31"/>
      <c r="E8374" s="44"/>
      <c r="F8374" s="43"/>
      <c r="G8374" s="84"/>
      <c r="H8374" s="31"/>
      <c r="I8374" s="207"/>
      <c r="J8374" s="84"/>
      <c r="K8374" s="31"/>
      <c r="L8374" s="31"/>
      <c r="M8374" s="169"/>
      <c r="N8374" s="148"/>
      <c r="O8374" s="106"/>
      <c r="P8374" s="43"/>
      <c r="Q8374" s="207"/>
      <c r="R8374" s="84"/>
      <c r="S8374" s="31"/>
      <c r="T8374" s="31"/>
      <c r="U8374" s="169"/>
      <c r="V8374" s="150"/>
      <c r="W8374" s="141" t="str" cm="1">
        <f t="array" ref="W8374">IF(SUM(LEN(B8374:V8374))=0,"",IF(OR(OR(ISBLANK(F8374),SUM(LEN(C8374),LEN(D8374))=0),AND(NOT(E8374="Unknown"),ISBLANK(J8374)),AND(NOT(O8374="Unknown"),ISBLANK(R8374))),"Missing Information", INDEX(Table15[Entire Service Line Classification], MATCH(SUMIFS(Table15[Unique ID],Table15[System-Owned Portion],E8374,Table15[If Material Anything Other than "Lead" in Column E,Was Material Ever Previously Lead?],G8374,Table15[Customer-Owned Portion],O8374),Table15[Unique ID],0),0)))</f>
        <v/>
      </c>
      <c r="X8374"/>
    </row>
    <row r="8375" spans="2:24" x14ac:dyDescent="0.35">
      <c r="B8375" s="146"/>
      <c r="C8375" s="31"/>
      <c r="D8375" s="31"/>
      <c r="E8375" s="44"/>
      <c r="F8375" s="43"/>
      <c r="G8375" s="84"/>
      <c r="H8375" s="31"/>
      <c r="I8375" s="207"/>
      <c r="J8375" s="84"/>
      <c r="K8375" s="31"/>
      <c r="L8375" s="31"/>
      <c r="M8375" s="169"/>
      <c r="N8375" s="148"/>
      <c r="O8375" s="106"/>
      <c r="P8375" s="43"/>
      <c r="Q8375" s="207"/>
      <c r="R8375" s="84"/>
      <c r="S8375" s="31"/>
      <c r="T8375" s="31"/>
      <c r="U8375" s="169"/>
      <c r="V8375" s="150"/>
      <c r="W8375" s="141" t="str" cm="1">
        <f t="array" ref="W8375">IF(SUM(LEN(B8375:V8375))=0,"",IF(OR(OR(ISBLANK(F8375),SUM(LEN(C8375),LEN(D8375))=0),AND(NOT(E8375="Unknown"),ISBLANK(J8375)),AND(NOT(O8375="Unknown"),ISBLANK(R8375))),"Missing Information", INDEX(Table15[Entire Service Line Classification], MATCH(SUMIFS(Table15[Unique ID],Table15[System-Owned Portion],E8375,Table15[If Material Anything Other than "Lead" in Column E,Was Material Ever Previously Lead?],G8375,Table15[Customer-Owned Portion],O8375),Table15[Unique ID],0),0)))</f>
        <v/>
      </c>
      <c r="X8375"/>
    </row>
    <row r="8376" spans="2:24" x14ac:dyDescent="0.35">
      <c r="B8376" s="146"/>
      <c r="C8376" s="31"/>
      <c r="D8376" s="31"/>
      <c r="E8376" s="44"/>
      <c r="F8376" s="43"/>
      <c r="G8376" s="84"/>
      <c r="H8376" s="31"/>
      <c r="I8376" s="207"/>
      <c r="J8376" s="84"/>
      <c r="K8376" s="31"/>
      <c r="L8376" s="31"/>
      <c r="M8376" s="169"/>
      <c r="N8376" s="148"/>
      <c r="O8376" s="106"/>
      <c r="P8376" s="43"/>
      <c r="Q8376" s="207"/>
      <c r="R8376" s="84"/>
      <c r="S8376" s="31"/>
      <c r="T8376" s="31"/>
      <c r="U8376" s="169"/>
      <c r="V8376" s="150"/>
      <c r="W8376" s="141" t="str" cm="1">
        <f t="array" ref="W8376">IF(SUM(LEN(B8376:V8376))=0,"",IF(OR(OR(ISBLANK(F8376),SUM(LEN(C8376),LEN(D8376))=0),AND(NOT(E8376="Unknown"),ISBLANK(J8376)),AND(NOT(O8376="Unknown"),ISBLANK(R8376))),"Missing Information", INDEX(Table15[Entire Service Line Classification], MATCH(SUMIFS(Table15[Unique ID],Table15[System-Owned Portion],E8376,Table15[If Material Anything Other than "Lead" in Column E,Was Material Ever Previously Lead?],G8376,Table15[Customer-Owned Portion],O8376),Table15[Unique ID],0),0)))</f>
        <v/>
      </c>
      <c r="X8376"/>
    </row>
    <row r="8377" spans="2:24" x14ac:dyDescent="0.35">
      <c r="B8377" s="146"/>
      <c r="C8377" s="31"/>
      <c r="D8377" s="31"/>
      <c r="E8377" s="44"/>
      <c r="F8377" s="43"/>
      <c r="G8377" s="84"/>
      <c r="H8377" s="31"/>
      <c r="I8377" s="207"/>
      <c r="J8377" s="84"/>
      <c r="K8377" s="31"/>
      <c r="L8377" s="31"/>
      <c r="M8377" s="169"/>
      <c r="N8377" s="148"/>
      <c r="O8377" s="106"/>
      <c r="P8377" s="43"/>
      <c r="Q8377" s="207"/>
      <c r="R8377" s="84"/>
      <c r="S8377" s="31"/>
      <c r="T8377" s="31"/>
      <c r="U8377" s="169"/>
      <c r="V8377" s="150"/>
      <c r="W8377" s="141" t="str" cm="1">
        <f t="array" ref="W8377">IF(SUM(LEN(B8377:V8377))=0,"",IF(OR(OR(ISBLANK(F8377),SUM(LEN(C8377),LEN(D8377))=0),AND(NOT(E8377="Unknown"),ISBLANK(J8377)),AND(NOT(O8377="Unknown"),ISBLANK(R8377))),"Missing Information", INDEX(Table15[Entire Service Line Classification], MATCH(SUMIFS(Table15[Unique ID],Table15[System-Owned Portion],E8377,Table15[If Material Anything Other than "Lead" in Column E,Was Material Ever Previously Lead?],G8377,Table15[Customer-Owned Portion],O8377),Table15[Unique ID],0),0)))</f>
        <v/>
      </c>
      <c r="X8377"/>
    </row>
    <row r="8378" spans="2:24" x14ac:dyDescent="0.35">
      <c r="B8378" s="146"/>
      <c r="C8378" s="31"/>
      <c r="D8378" s="31"/>
      <c r="E8378" s="44"/>
      <c r="F8378" s="43"/>
      <c r="G8378" s="84"/>
      <c r="H8378" s="31"/>
      <c r="I8378" s="207"/>
      <c r="J8378" s="84"/>
      <c r="K8378" s="31"/>
      <c r="L8378" s="31"/>
      <c r="M8378" s="169"/>
      <c r="N8378" s="148"/>
      <c r="O8378" s="106"/>
      <c r="P8378" s="43"/>
      <c r="Q8378" s="207"/>
      <c r="R8378" s="84"/>
      <c r="S8378" s="31"/>
      <c r="T8378" s="31"/>
      <c r="U8378" s="169"/>
      <c r="V8378" s="150"/>
      <c r="W8378" s="141" t="str" cm="1">
        <f t="array" ref="W8378">IF(SUM(LEN(B8378:V8378))=0,"",IF(OR(OR(ISBLANK(F8378),SUM(LEN(C8378),LEN(D8378))=0),AND(NOT(E8378="Unknown"),ISBLANK(J8378)),AND(NOT(O8378="Unknown"),ISBLANK(R8378))),"Missing Information", INDEX(Table15[Entire Service Line Classification], MATCH(SUMIFS(Table15[Unique ID],Table15[System-Owned Portion],E8378,Table15[If Material Anything Other than "Lead" in Column E,Was Material Ever Previously Lead?],G8378,Table15[Customer-Owned Portion],O8378),Table15[Unique ID],0),0)))</f>
        <v/>
      </c>
      <c r="X8378"/>
    </row>
    <row r="8379" spans="2:24" x14ac:dyDescent="0.35">
      <c r="B8379" s="146"/>
      <c r="C8379" s="31"/>
      <c r="D8379" s="31"/>
      <c r="E8379" s="44"/>
      <c r="F8379" s="43"/>
      <c r="G8379" s="84"/>
      <c r="H8379" s="31"/>
      <c r="I8379" s="207"/>
      <c r="J8379" s="84"/>
      <c r="K8379" s="31"/>
      <c r="L8379" s="31"/>
      <c r="M8379" s="169"/>
      <c r="N8379" s="148"/>
      <c r="O8379" s="106"/>
      <c r="P8379" s="43"/>
      <c r="Q8379" s="207"/>
      <c r="R8379" s="84"/>
      <c r="S8379" s="31"/>
      <c r="T8379" s="31"/>
      <c r="U8379" s="169"/>
      <c r="V8379" s="150"/>
      <c r="W8379" s="141" t="str" cm="1">
        <f t="array" ref="W8379">IF(SUM(LEN(B8379:V8379))=0,"",IF(OR(OR(ISBLANK(F8379),SUM(LEN(C8379),LEN(D8379))=0),AND(NOT(E8379="Unknown"),ISBLANK(J8379)),AND(NOT(O8379="Unknown"),ISBLANK(R8379))),"Missing Information", INDEX(Table15[Entire Service Line Classification], MATCH(SUMIFS(Table15[Unique ID],Table15[System-Owned Portion],E8379,Table15[If Material Anything Other than "Lead" in Column E,Was Material Ever Previously Lead?],G8379,Table15[Customer-Owned Portion],O8379),Table15[Unique ID],0),0)))</f>
        <v/>
      </c>
      <c r="X8379"/>
    </row>
    <row r="8380" spans="2:24" x14ac:dyDescent="0.35">
      <c r="B8380" s="146"/>
      <c r="C8380" s="31"/>
      <c r="D8380" s="31"/>
      <c r="E8380" s="44"/>
      <c r="F8380" s="43"/>
      <c r="G8380" s="84"/>
      <c r="H8380" s="31"/>
      <c r="I8380" s="207"/>
      <c r="J8380" s="84"/>
      <c r="K8380" s="31"/>
      <c r="L8380" s="31"/>
      <c r="M8380" s="169"/>
      <c r="N8380" s="148"/>
      <c r="O8380" s="106"/>
      <c r="P8380" s="43"/>
      <c r="Q8380" s="207"/>
      <c r="R8380" s="84"/>
      <c r="S8380" s="31"/>
      <c r="T8380" s="31"/>
      <c r="U8380" s="169"/>
      <c r="V8380" s="150"/>
      <c r="W8380" s="141" t="str" cm="1">
        <f t="array" ref="W8380">IF(SUM(LEN(B8380:V8380))=0,"",IF(OR(OR(ISBLANK(F8380),SUM(LEN(C8380),LEN(D8380))=0),AND(NOT(E8380="Unknown"),ISBLANK(J8380)),AND(NOT(O8380="Unknown"),ISBLANK(R8380))),"Missing Information", INDEX(Table15[Entire Service Line Classification], MATCH(SUMIFS(Table15[Unique ID],Table15[System-Owned Portion],E8380,Table15[If Material Anything Other than "Lead" in Column E,Was Material Ever Previously Lead?],G8380,Table15[Customer-Owned Portion],O8380),Table15[Unique ID],0),0)))</f>
        <v/>
      </c>
      <c r="X8380"/>
    </row>
    <row r="8381" spans="2:24" x14ac:dyDescent="0.35">
      <c r="B8381" s="146"/>
      <c r="C8381" s="31"/>
      <c r="D8381" s="31"/>
      <c r="E8381" s="44"/>
      <c r="F8381" s="43"/>
      <c r="G8381" s="84"/>
      <c r="H8381" s="31"/>
      <c r="I8381" s="207"/>
      <c r="J8381" s="84"/>
      <c r="K8381" s="31"/>
      <c r="L8381" s="31"/>
      <c r="M8381" s="169"/>
      <c r="N8381" s="148"/>
      <c r="O8381" s="106"/>
      <c r="P8381" s="43"/>
      <c r="Q8381" s="207"/>
      <c r="R8381" s="84"/>
      <c r="S8381" s="31"/>
      <c r="T8381" s="31"/>
      <c r="U8381" s="169"/>
      <c r="V8381" s="150"/>
      <c r="W8381" s="141" t="str" cm="1">
        <f t="array" ref="W8381">IF(SUM(LEN(B8381:V8381))=0,"",IF(OR(OR(ISBLANK(F8381),SUM(LEN(C8381),LEN(D8381))=0),AND(NOT(E8381="Unknown"),ISBLANK(J8381)),AND(NOT(O8381="Unknown"),ISBLANK(R8381))),"Missing Information", INDEX(Table15[Entire Service Line Classification], MATCH(SUMIFS(Table15[Unique ID],Table15[System-Owned Portion],E8381,Table15[If Material Anything Other than "Lead" in Column E,Was Material Ever Previously Lead?],G8381,Table15[Customer-Owned Portion],O8381),Table15[Unique ID],0),0)))</f>
        <v/>
      </c>
      <c r="X8381"/>
    </row>
    <row r="8382" spans="2:24" x14ac:dyDescent="0.35">
      <c r="B8382" s="146"/>
      <c r="C8382" s="31"/>
      <c r="D8382" s="31"/>
      <c r="E8382" s="44"/>
      <c r="F8382" s="43"/>
      <c r="G8382" s="84"/>
      <c r="H8382" s="31"/>
      <c r="I8382" s="207"/>
      <c r="J8382" s="84"/>
      <c r="K8382" s="31"/>
      <c r="L8382" s="31"/>
      <c r="M8382" s="169"/>
      <c r="N8382" s="148"/>
      <c r="O8382" s="106"/>
      <c r="P8382" s="43"/>
      <c r="Q8382" s="207"/>
      <c r="R8382" s="84"/>
      <c r="S8382" s="31"/>
      <c r="T8382" s="31"/>
      <c r="U8382" s="169"/>
      <c r="V8382" s="150"/>
      <c r="W8382" s="141" t="str" cm="1">
        <f t="array" ref="W8382">IF(SUM(LEN(B8382:V8382))=0,"",IF(OR(OR(ISBLANK(F8382),SUM(LEN(C8382),LEN(D8382))=0),AND(NOT(E8382="Unknown"),ISBLANK(J8382)),AND(NOT(O8382="Unknown"),ISBLANK(R8382))),"Missing Information", INDEX(Table15[Entire Service Line Classification], MATCH(SUMIFS(Table15[Unique ID],Table15[System-Owned Portion],E8382,Table15[If Material Anything Other than "Lead" in Column E,Was Material Ever Previously Lead?],G8382,Table15[Customer-Owned Portion],O8382),Table15[Unique ID],0),0)))</f>
        <v/>
      </c>
      <c r="X8382"/>
    </row>
    <row r="8383" spans="2:24" x14ac:dyDescent="0.35">
      <c r="B8383" s="146"/>
      <c r="C8383" s="31"/>
      <c r="D8383" s="31"/>
      <c r="E8383" s="44"/>
      <c r="F8383" s="43"/>
      <c r="G8383" s="84"/>
      <c r="H8383" s="31"/>
      <c r="I8383" s="207"/>
      <c r="J8383" s="84"/>
      <c r="K8383" s="31"/>
      <c r="L8383" s="31"/>
      <c r="M8383" s="169"/>
      <c r="N8383" s="148"/>
      <c r="O8383" s="106"/>
      <c r="P8383" s="43"/>
      <c r="Q8383" s="207"/>
      <c r="R8383" s="84"/>
      <c r="S8383" s="31"/>
      <c r="T8383" s="31"/>
      <c r="U8383" s="169"/>
      <c r="V8383" s="150"/>
      <c r="W8383" s="141" t="str" cm="1">
        <f t="array" ref="W8383">IF(SUM(LEN(B8383:V8383))=0,"",IF(OR(OR(ISBLANK(F8383),SUM(LEN(C8383),LEN(D8383))=0),AND(NOT(E8383="Unknown"),ISBLANK(J8383)),AND(NOT(O8383="Unknown"),ISBLANK(R8383))),"Missing Information", INDEX(Table15[Entire Service Line Classification], MATCH(SUMIFS(Table15[Unique ID],Table15[System-Owned Portion],E8383,Table15[If Material Anything Other than "Lead" in Column E,Was Material Ever Previously Lead?],G8383,Table15[Customer-Owned Portion],O8383),Table15[Unique ID],0),0)))</f>
        <v/>
      </c>
      <c r="X8383"/>
    </row>
    <row r="8384" spans="2:24" x14ac:dyDescent="0.35">
      <c r="B8384" s="146"/>
      <c r="C8384" s="31"/>
      <c r="D8384" s="31"/>
      <c r="E8384" s="44"/>
      <c r="F8384" s="43"/>
      <c r="G8384" s="84"/>
      <c r="H8384" s="31"/>
      <c r="I8384" s="207"/>
      <c r="J8384" s="84"/>
      <c r="K8384" s="31"/>
      <c r="L8384" s="31"/>
      <c r="M8384" s="169"/>
      <c r="N8384" s="148"/>
      <c r="O8384" s="106"/>
      <c r="P8384" s="43"/>
      <c r="Q8384" s="207"/>
      <c r="R8384" s="84"/>
      <c r="S8384" s="31"/>
      <c r="T8384" s="31"/>
      <c r="U8384" s="169"/>
      <c r="V8384" s="150"/>
      <c r="W8384" s="141" t="str" cm="1">
        <f t="array" ref="W8384">IF(SUM(LEN(B8384:V8384))=0,"",IF(OR(OR(ISBLANK(F8384),SUM(LEN(C8384),LEN(D8384))=0),AND(NOT(E8384="Unknown"),ISBLANK(J8384)),AND(NOT(O8384="Unknown"),ISBLANK(R8384))),"Missing Information", INDEX(Table15[Entire Service Line Classification], MATCH(SUMIFS(Table15[Unique ID],Table15[System-Owned Portion],E8384,Table15[If Material Anything Other than "Lead" in Column E,Was Material Ever Previously Lead?],G8384,Table15[Customer-Owned Portion],O8384),Table15[Unique ID],0),0)))</f>
        <v/>
      </c>
      <c r="X8384"/>
    </row>
    <row r="8385" spans="2:24" x14ac:dyDescent="0.35">
      <c r="B8385" s="146"/>
      <c r="C8385" s="31"/>
      <c r="D8385" s="31"/>
      <c r="E8385" s="44"/>
      <c r="F8385" s="43"/>
      <c r="G8385" s="84"/>
      <c r="H8385" s="31"/>
      <c r="I8385" s="207"/>
      <c r="J8385" s="84"/>
      <c r="K8385" s="31"/>
      <c r="L8385" s="31"/>
      <c r="M8385" s="169"/>
      <c r="N8385" s="148"/>
      <c r="O8385" s="106"/>
      <c r="P8385" s="43"/>
      <c r="Q8385" s="207"/>
      <c r="R8385" s="84"/>
      <c r="S8385" s="31"/>
      <c r="T8385" s="31"/>
      <c r="U8385" s="169"/>
      <c r="V8385" s="150"/>
      <c r="W8385" s="141" t="str" cm="1">
        <f t="array" ref="W8385">IF(SUM(LEN(B8385:V8385))=0,"",IF(OR(OR(ISBLANK(F8385),SUM(LEN(C8385),LEN(D8385))=0),AND(NOT(E8385="Unknown"),ISBLANK(J8385)),AND(NOT(O8385="Unknown"),ISBLANK(R8385))),"Missing Information", INDEX(Table15[Entire Service Line Classification], MATCH(SUMIFS(Table15[Unique ID],Table15[System-Owned Portion],E8385,Table15[If Material Anything Other than "Lead" in Column E,Was Material Ever Previously Lead?],G8385,Table15[Customer-Owned Portion],O8385),Table15[Unique ID],0),0)))</f>
        <v/>
      </c>
      <c r="X8385"/>
    </row>
    <row r="8386" spans="2:24" x14ac:dyDescent="0.35">
      <c r="B8386" s="146"/>
      <c r="C8386" s="31"/>
      <c r="D8386" s="31"/>
      <c r="E8386" s="44"/>
      <c r="F8386" s="43"/>
      <c r="G8386" s="84"/>
      <c r="H8386" s="31"/>
      <c r="I8386" s="207"/>
      <c r="J8386" s="84"/>
      <c r="K8386" s="31"/>
      <c r="L8386" s="31"/>
      <c r="M8386" s="169"/>
      <c r="N8386" s="148"/>
      <c r="O8386" s="106"/>
      <c r="P8386" s="43"/>
      <c r="Q8386" s="207"/>
      <c r="R8386" s="84"/>
      <c r="S8386" s="31"/>
      <c r="T8386" s="31"/>
      <c r="U8386" s="169"/>
      <c r="V8386" s="150"/>
      <c r="W8386" s="141" t="str" cm="1">
        <f t="array" ref="W8386">IF(SUM(LEN(B8386:V8386))=0,"",IF(OR(OR(ISBLANK(F8386),SUM(LEN(C8386),LEN(D8386))=0),AND(NOT(E8386="Unknown"),ISBLANK(J8386)),AND(NOT(O8386="Unknown"),ISBLANK(R8386))),"Missing Information", INDEX(Table15[Entire Service Line Classification], MATCH(SUMIFS(Table15[Unique ID],Table15[System-Owned Portion],E8386,Table15[If Material Anything Other than "Lead" in Column E,Was Material Ever Previously Lead?],G8386,Table15[Customer-Owned Portion],O8386),Table15[Unique ID],0),0)))</f>
        <v/>
      </c>
      <c r="X8386"/>
    </row>
    <row r="8387" spans="2:24" x14ac:dyDescent="0.35">
      <c r="B8387" s="146"/>
      <c r="C8387" s="31"/>
      <c r="D8387" s="31"/>
      <c r="E8387" s="44"/>
      <c r="F8387" s="43"/>
      <c r="G8387" s="84"/>
      <c r="H8387" s="31"/>
      <c r="I8387" s="207"/>
      <c r="J8387" s="84"/>
      <c r="K8387" s="31"/>
      <c r="L8387" s="31"/>
      <c r="M8387" s="169"/>
      <c r="N8387" s="148"/>
      <c r="O8387" s="106"/>
      <c r="P8387" s="43"/>
      <c r="Q8387" s="207"/>
      <c r="R8387" s="84"/>
      <c r="S8387" s="31"/>
      <c r="T8387" s="31"/>
      <c r="U8387" s="169"/>
      <c r="V8387" s="150"/>
      <c r="W8387" s="141" t="str" cm="1">
        <f t="array" ref="W8387">IF(SUM(LEN(B8387:V8387))=0,"",IF(OR(OR(ISBLANK(F8387),SUM(LEN(C8387),LEN(D8387))=0),AND(NOT(E8387="Unknown"),ISBLANK(J8387)),AND(NOT(O8387="Unknown"),ISBLANK(R8387))),"Missing Information", INDEX(Table15[Entire Service Line Classification], MATCH(SUMIFS(Table15[Unique ID],Table15[System-Owned Portion],E8387,Table15[If Material Anything Other than "Lead" in Column E,Was Material Ever Previously Lead?],G8387,Table15[Customer-Owned Portion],O8387),Table15[Unique ID],0),0)))</f>
        <v/>
      </c>
      <c r="X8387"/>
    </row>
    <row r="8388" spans="2:24" x14ac:dyDescent="0.35">
      <c r="B8388" s="146"/>
      <c r="C8388" s="31"/>
      <c r="D8388" s="31"/>
      <c r="E8388" s="44"/>
      <c r="F8388" s="43"/>
      <c r="G8388" s="84"/>
      <c r="H8388" s="31"/>
      <c r="I8388" s="207"/>
      <c r="J8388" s="84"/>
      <c r="K8388" s="31"/>
      <c r="L8388" s="31"/>
      <c r="M8388" s="169"/>
      <c r="N8388" s="148"/>
      <c r="O8388" s="106"/>
      <c r="P8388" s="43"/>
      <c r="Q8388" s="207"/>
      <c r="R8388" s="84"/>
      <c r="S8388" s="31"/>
      <c r="T8388" s="31"/>
      <c r="U8388" s="169"/>
      <c r="V8388" s="150"/>
      <c r="W8388" s="141" t="str" cm="1">
        <f t="array" ref="W8388">IF(SUM(LEN(B8388:V8388))=0,"",IF(OR(OR(ISBLANK(F8388),SUM(LEN(C8388),LEN(D8388))=0),AND(NOT(E8388="Unknown"),ISBLANK(J8388)),AND(NOT(O8388="Unknown"),ISBLANK(R8388))),"Missing Information", INDEX(Table15[Entire Service Line Classification], MATCH(SUMIFS(Table15[Unique ID],Table15[System-Owned Portion],E8388,Table15[If Material Anything Other than "Lead" in Column E,Was Material Ever Previously Lead?],G8388,Table15[Customer-Owned Portion],O8388),Table15[Unique ID],0),0)))</f>
        <v/>
      </c>
      <c r="X8388"/>
    </row>
    <row r="8389" spans="2:24" x14ac:dyDescent="0.35">
      <c r="B8389" s="146"/>
      <c r="C8389" s="31"/>
      <c r="D8389" s="31"/>
      <c r="E8389" s="44"/>
      <c r="F8389" s="43"/>
      <c r="G8389" s="84"/>
      <c r="H8389" s="31"/>
      <c r="I8389" s="207"/>
      <c r="J8389" s="84"/>
      <c r="K8389" s="31"/>
      <c r="L8389" s="31"/>
      <c r="M8389" s="169"/>
      <c r="N8389" s="148"/>
      <c r="O8389" s="106"/>
      <c r="P8389" s="43"/>
      <c r="Q8389" s="207"/>
      <c r="R8389" s="84"/>
      <c r="S8389" s="31"/>
      <c r="T8389" s="31"/>
      <c r="U8389" s="169"/>
      <c r="V8389" s="150"/>
      <c r="W8389" s="141" t="str" cm="1">
        <f t="array" ref="W8389">IF(SUM(LEN(B8389:V8389))=0,"",IF(OR(OR(ISBLANK(F8389),SUM(LEN(C8389),LEN(D8389))=0),AND(NOT(E8389="Unknown"),ISBLANK(J8389)),AND(NOT(O8389="Unknown"),ISBLANK(R8389))),"Missing Information", INDEX(Table15[Entire Service Line Classification], MATCH(SUMIFS(Table15[Unique ID],Table15[System-Owned Portion],E8389,Table15[If Material Anything Other than "Lead" in Column E,Was Material Ever Previously Lead?],G8389,Table15[Customer-Owned Portion],O8389),Table15[Unique ID],0),0)))</f>
        <v/>
      </c>
      <c r="X8389"/>
    </row>
    <row r="8390" spans="2:24" x14ac:dyDescent="0.35">
      <c r="B8390" s="146"/>
      <c r="C8390" s="31"/>
      <c r="D8390" s="31"/>
      <c r="E8390" s="44"/>
      <c r="F8390" s="43"/>
      <c r="G8390" s="84"/>
      <c r="H8390" s="31"/>
      <c r="I8390" s="207"/>
      <c r="J8390" s="84"/>
      <c r="K8390" s="31"/>
      <c r="L8390" s="31"/>
      <c r="M8390" s="169"/>
      <c r="N8390" s="148"/>
      <c r="O8390" s="106"/>
      <c r="P8390" s="43"/>
      <c r="Q8390" s="207"/>
      <c r="R8390" s="84"/>
      <c r="S8390" s="31"/>
      <c r="T8390" s="31"/>
      <c r="U8390" s="169"/>
      <c r="V8390" s="150"/>
      <c r="W8390" s="141" t="str" cm="1">
        <f t="array" ref="W8390">IF(SUM(LEN(B8390:V8390))=0,"",IF(OR(OR(ISBLANK(F8390),SUM(LEN(C8390),LEN(D8390))=0),AND(NOT(E8390="Unknown"),ISBLANK(J8390)),AND(NOT(O8390="Unknown"),ISBLANK(R8390))),"Missing Information", INDEX(Table15[Entire Service Line Classification], MATCH(SUMIFS(Table15[Unique ID],Table15[System-Owned Portion],E8390,Table15[If Material Anything Other than "Lead" in Column E,Was Material Ever Previously Lead?],G8390,Table15[Customer-Owned Portion],O8390),Table15[Unique ID],0),0)))</f>
        <v/>
      </c>
      <c r="X8390"/>
    </row>
    <row r="8391" spans="2:24" x14ac:dyDescent="0.35">
      <c r="B8391" s="146"/>
      <c r="C8391" s="31"/>
      <c r="D8391" s="31"/>
      <c r="E8391" s="44"/>
      <c r="F8391" s="43"/>
      <c r="G8391" s="84"/>
      <c r="H8391" s="31"/>
      <c r="I8391" s="207"/>
      <c r="J8391" s="84"/>
      <c r="K8391" s="31"/>
      <c r="L8391" s="31"/>
      <c r="M8391" s="169"/>
      <c r="N8391" s="148"/>
      <c r="O8391" s="106"/>
      <c r="P8391" s="43"/>
      <c r="Q8391" s="207"/>
      <c r="R8391" s="84"/>
      <c r="S8391" s="31"/>
      <c r="T8391" s="31"/>
      <c r="U8391" s="169"/>
      <c r="V8391" s="150"/>
      <c r="W8391" s="141" t="str" cm="1">
        <f t="array" ref="W8391">IF(SUM(LEN(B8391:V8391))=0,"",IF(OR(OR(ISBLANK(F8391),SUM(LEN(C8391),LEN(D8391))=0),AND(NOT(E8391="Unknown"),ISBLANK(J8391)),AND(NOT(O8391="Unknown"),ISBLANK(R8391))),"Missing Information", INDEX(Table15[Entire Service Line Classification], MATCH(SUMIFS(Table15[Unique ID],Table15[System-Owned Portion],E8391,Table15[If Material Anything Other than "Lead" in Column E,Was Material Ever Previously Lead?],G8391,Table15[Customer-Owned Portion],O8391),Table15[Unique ID],0),0)))</f>
        <v/>
      </c>
      <c r="X8391"/>
    </row>
    <row r="8392" spans="2:24" x14ac:dyDescent="0.35">
      <c r="B8392" s="146"/>
      <c r="C8392" s="31"/>
      <c r="D8392" s="31"/>
      <c r="E8392" s="44"/>
      <c r="F8392" s="43"/>
      <c r="G8392" s="84"/>
      <c r="H8392" s="31"/>
      <c r="I8392" s="207"/>
      <c r="J8392" s="84"/>
      <c r="K8392" s="31"/>
      <c r="L8392" s="31"/>
      <c r="M8392" s="169"/>
      <c r="N8392" s="148"/>
      <c r="O8392" s="106"/>
      <c r="P8392" s="43"/>
      <c r="Q8392" s="207"/>
      <c r="R8392" s="84"/>
      <c r="S8392" s="31"/>
      <c r="T8392" s="31"/>
      <c r="U8392" s="169"/>
      <c r="V8392" s="150"/>
      <c r="W8392" s="141" t="str" cm="1">
        <f t="array" ref="W8392">IF(SUM(LEN(B8392:V8392))=0,"",IF(OR(OR(ISBLANK(F8392),SUM(LEN(C8392),LEN(D8392))=0),AND(NOT(E8392="Unknown"),ISBLANK(J8392)),AND(NOT(O8392="Unknown"),ISBLANK(R8392))),"Missing Information", INDEX(Table15[Entire Service Line Classification], MATCH(SUMIFS(Table15[Unique ID],Table15[System-Owned Portion],E8392,Table15[If Material Anything Other than "Lead" in Column E,Was Material Ever Previously Lead?],G8392,Table15[Customer-Owned Portion],O8392),Table15[Unique ID],0),0)))</f>
        <v/>
      </c>
      <c r="X8392"/>
    </row>
    <row r="8393" spans="2:24" x14ac:dyDescent="0.35">
      <c r="B8393" s="146"/>
      <c r="C8393" s="31"/>
      <c r="D8393" s="31"/>
      <c r="E8393" s="44"/>
      <c r="F8393" s="43"/>
      <c r="G8393" s="84"/>
      <c r="H8393" s="31"/>
      <c r="I8393" s="207"/>
      <c r="J8393" s="84"/>
      <c r="K8393" s="31"/>
      <c r="L8393" s="31"/>
      <c r="M8393" s="169"/>
      <c r="N8393" s="148"/>
      <c r="O8393" s="106"/>
      <c r="P8393" s="43"/>
      <c r="Q8393" s="207"/>
      <c r="R8393" s="84"/>
      <c r="S8393" s="31"/>
      <c r="T8393" s="31"/>
      <c r="U8393" s="169"/>
      <c r="V8393" s="150"/>
      <c r="W8393" s="141" t="str" cm="1">
        <f t="array" ref="W8393">IF(SUM(LEN(B8393:V8393))=0,"",IF(OR(OR(ISBLANK(F8393),SUM(LEN(C8393),LEN(D8393))=0),AND(NOT(E8393="Unknown"),ISBLANK(J8393)),AND(NOT(O8393="Unknown"),ISBLANK(R8393))),"Missing Information", INDEX(Table15[Entire Service Line Classification], MATCH(SUMIFS(Table15[Unique ID],Table15[System-Owned Portion],E8393,Table15[If Material Anything Other than "Lead" in Column E,Was Material Ever Previously Lead?],G8393,Table15[Customer-Owned Portion],O8393),Table15[Unique ID],0),0)))</f>
        <v/>
      </c>
      <c r="X8393"/>
    </row>
    <row r="8394" spans="2:24" x14ac:dyDescent="0.35">
      <c r="B8394" s="146"/>
      <c r="C8394" s="31"/>
      <c r="D8394" s="31"/>
      <c r="E8394" s="44"/>
      <c r="F8394" s="43"/>
      <c r="G8394" s="84"/>
      <c r="H8394" s="31"/>
      <c r="I8394" s="207"/>
      <c r="J8394" s="84"/>
      <c r="K8394" s="31"/>
      <c r="L8394" s="31"/>
      <c r="M8394" s="169"/>
      <c r="N8394" s="148"/>
      <c r="O8394" s="106"/>
      <c r="P8394" s="43"/>
      <c r="Q8394" s="207"/>
      <c r="R8394" s="84"/>
      <c r="S8394" s="31"/>
      <c r="T8394" s="31"/>
      <c r="U8394" s="169"/>
      <c r="V8394" s="150"/>
      <c r="W8394" s="141" t="str" cm="1">
        <f t="array" ref="W8394">IF(SUM(LEN(B8394:V8394))=0,"",IF(OR(OR(ISBLANK(F8394),SUM(LEN(C8394),LEN(D8394))=0),AND(NOT(E8394="Unknown"),ISBLANK(J8394)),AND(NOT(O8394="Unknown"),ISBLANK(R8394))),"Missing Information", INDEX(Table15[Entire Service Line Classification], MATCH(SUMIFS(Table15[Unique ID],Table15[System-Owned Portion],E8394,Table15[If Material Anything Other than "Lead" in Column E,Was Material Ever Previously Lead?],G8394,Table15[Customer-Owned Portion],O8394),Table15[Unique ID],0),0)))</f>
        <v/>
      </c>
      <c r="X8394"/>
    </row>
    <row r="8395" spans="2:24" x14ac:dyDescent="0.35">
      <c r="B8395" s="146"/>
      <c r="C8395" s="31"/>
      <c r="D8395" s="31"/>
      <c r="E8395" s="44"/>
      <c r="F8395" s="43"/>
      <c r="G8395" s="84"/>
      <c r="H8395" s="31"/>
      <c r="I8395" s="207"/>
      <c r="J8395" s="84"/>
      <c r="K8395" s="31"/>
      <c r="L8395" s="31"/>
      <c r="M8395" s="169"/>
      <c r="N8395" s="148"/>
      <c r="O8395" s="106"/>
      <c r="P8395" s="43"/>
      <c r="Q8395" s="207"/>
      <c r="R8395" s="84"/>
      <c r="S8395" s="31"/>
      <c r="T8395" s="31"/>
      <c r="U8395" s="169"/>
      <c r="V8395" s="150"/>
      <c r="W8395" s="141" t="str" cm="1">
        <f t="array" ref="W8395">IF(SUM(LEN(B8395:V8395))=0,"",IF(OR(OR(ISBLANK(F8395),SUM(LEN(C8395),LEN(D8395))=0),AND(NOT(E8395="Unknown"),ISBLANK(J8395)),AND(NOT(O8395="Unknown"),ISBLANK(R8395))),"Missing Information", INDEX(Table15[Entire Service Line Classification], MATCH(SUMIFS(Table15[Unique ID],Table15[System-Owned Portion],E8395,Table15[If Material Anything Other than "Lead" in Column E,Was Material Ever Previously Lead?],G8395,Table15[Customer-Owned Portion],O8395),Table15[Unique ID],0),0)))</f>
        <v/>
      </c>
      <c r="X8395"/>
    </row>
    <row r="8396" spans="2:24" x14ac:dyDescent="0.35">
      <c r="B8396" s="146"/>
      <c r="C8396" s="31"/>
      <c r="D8396" s="31"/>
      <c r="E8396" s="44"/>
      <c r="F8396" s="43"/>
      <c r="G8396" s="84"/>
      <c r="H8396" s="31"/>
      <c r="I8396" s="207"/>
      <c r="J8396" s="84"/>
      <c r="K8396" s="31"/>
      <c r="L8396" s="31"/>
      <c r="M8396" s="169"/>
      <c r="N8396" s="148"/>
      <c r="O8396" s="106"/>
      <c r="P8396" s="43"/>
      <c r="Q8396" s="207"/>
      <c r="R8396" s="84"/>
      <c r="S8396" s="31"/>
      <c r="T8396" s="31"/>
      <c r="U8396" s="169"/>
      <c r="V8396" s="150"/>
      <c r="W8396" s="141" t="str" cm="1">
        <f t="array" ref="W8396">IF(SUM(LEN(B8396:V8396))=0,"",IF(OR(OR(ISBLANK(F8396),SUM(LEN(C8396),LEN(D8396))=0),AND(NOT(E8396="Unknown"),ISBLANK(J8396)),AND(NOT(O8396="Unknown"),ISBLANK(R8396))),"Missing Information", INDEX(Table15[Entire Service Line Classification], MATCH(SUMIFS(Table15[Unique ID],Table15[System-Owned Portion],E8396,Table15[If Material Anything Other than "Lead" in Column E,Was Material Ever Previously Lead?],G8396,Table15[Customer-Owned Portion],O8396),Table15[Unique ID],0),0)))</f>
        <v/>
      </c>
      <c r="X8396"/>
    </row>
    <row r="8397" spans="2:24" x14ac:dyDescent="0.35">
      <c r="B8397" s="146"/>
      <c r="C8397" s="31"/>
      <c r="D8397" s="31"/>
      <c r="E8397" s="44"/>
      <c r="F8397" s="43"/>
      <c r="G8397" s="84"/>
      <c r="H8397" s="31"/>
      <c r="I8397" s="207"/>
      <c r="J8397" s="84"/>
      <c r="K8397" s="31"/>
      <c r="L8397" s="31"/>
      <c r="M8397" s="169"/>
      <c r="N8397" s="148"/>
      <c r="O8397" s="106"/>
      <c r="P8397" s="43"/>
      <c r="Q8397" s="207"/>
      <c r="R8397" s="84"/>
      <c r="S8397" s="31"/>
      <c r="T8397" s="31"/>
      <c r="U8397" s="169"/>
      <c r="V8397" s="150"/>
      <c r="W8397" s="141" t="str" cm="1">
        <f t="array" ref="W8397">IF(SUM(LEN(B8397:V8397))=0,"",IF(OR(OR(ISBLANK(F8397),SUM(LEN(C8397),LEN(D8397))=0),AND(NOT(E8397="Unknown"),ISBLANK(J8397)),AND(NOT(O8397="Unknown"),ISBLANK(R8397))),"Missing Information", INDEX(Table15[Entire Service Line Classification], MATCH(SUMIFS(Table15[Unique ID],Table15[System-Owned Portion],E8397,Table15[If Material Anything Other than "Lead" in Column E,Was Material Ever Previously Lead?],G8397,Table15[Customer-Owned Portion],O8397),Table15[Unique ID],0),0)))</f>
        <v/>
      </c>
      <c r="X8397"/>
    </row>
    <row r="8398" spans="2:24" x14ac:dyDescent="0.35">
      <c r="B8398" s="146"/>
      <c r="C8398" s="31"/>
      <c r="D8398" s="31"/>
      <c r="E8398" s="44"/>
      <c r="F8398" s="43"/>
      <c r="G8398" s="84"/>
      <c r="H8398" s="31"/>
      <c r="I8398" s="207"/>
      <c r="J8398" s="84"/>
      <c r="K8398" s="31"/>
      <c r="L8398" s="31"/>
      <c r="M8398" s="169"/>
      <c r="N8398" s="148"/>
      <c r="O8398" s="106"/>
      <c r="P8398" s="43"/>
      <c r="Q8398" s="207"/>
      <c r="R8398" s="84"/>
      <c r="S8398" s="31"/>
      <c r="T8398" s="31"/>
      <c r="U8398" s="169"/>
      <c r="V8398" s="150"/>
      <c r="W8398" s="141" t="str" cm="1">
        <f t="array" ref="W8398">IF(SUM(LEN(B8398:V8398))=0,"",IF(OR(OR(ISBLANK(F8398),SUM(LEN(C8398),LEN(D8398))=0),AND(NOT(E8398="Unknown"),ISBLANK(J8398)),AND(NOT(O8398="Unknown"),ISBLANK(R8398))),"Missing Information", INDEX(Table15[Entire Service Line Classification], MATCH(SUMIFS(Table15[Unique ID],Table15[System-Owned Portion],E8398,Table15[If Material Anything Other than "Lead" in Column E,Was Material Ever Previously Lead?],G8398,Table15[Customer-Owned Portion],O8398),Table15[Unique ID],0),0)))</f>
        <v/>
      </c>
      <c r="X8398"/>
    </row>
    <row r="8399" spans="2:24" x14ac:dyDescent="0.35">
      <c r="B8399" s="146"/>
      <c r="C8399" s="31"/>
      <c r="D8399" s="31"/>
      <c r="E8399" s="44"/>
      <c r="F8399" s="43"/>
      <c r="G8399" s="84"/>
      <c r="H8399" s="31"/>
      <c r="I8399" s="207"/>
      <c r="J8399" s="84"/>
      <c r="K8399" s="31"/>
      <c r="L8399" s="31"/>
      <c r="M8399" s="169"/>
      <c r="N8399" s="148"/>
      <c r="O8399" s="106"/>
      <c r="P8399" s="43"/>
      <c r="Q8399" s="207"/>
      <c r="R8399" s="84"/>
      <c r="S8399" s="31"/>
      <c r="T8399" s="31"/>
      <c r="U8399" s="169"/>
      <c r="V8399" s="150"/>
      <c r="W8399" s="141" t="str" cm="1">
        <f t="array" ref="W8399">IF(SUM(LEN(B8399:V8399))=0,"",IF(OR(OR(ISBLANK(F8399),SUM(LEN(C8399),LEN(D8399))=0),AND(NOT(E8399="Unknown"),ISBLANK(J8399)),AND(NOT(O8399="Unknown"),ISBLANK(R8399))),"Missing Information", INDEX(Table15[Entire Service Line Classification], MATCH(SUMIFS(Table15[Unique ID],Table15[System-Owned Portion],E8399,Table15[If Material Anything Other than "Lead" in Column E,Was Material Ever Previously Lead?],G8399,Table15[Customer-Owned Portion],O8399),Table15[Unique ID],0),0)))</f>
        <v/>
      </c>
      <c r="X8399"/>
    </row>
    <row r="8400" spans="2:24" x14ac:dyDescent="0.35">
      <c r="B8400" s="146"/>
      <c r="C8400" s="31"/>
      <c r="D8400" s="31"/>
      <c r="E8400" s="44"/>
      <c r="F8400" s="43"/>
      <c r="G8400" s="84"/>
      <c r="H8400" s="31"/>
      <c r="I8400" s="207"/>
      <c r="J8400" s="84"/>
      <c r="K8400" s="31"/>
      <c r="L8400" s="31"/>
      <c r="M8400" s="169"/>
      <c r="N8400" s="148"/>
      <c r="O8400" s="106"/>
      <c r="P8400" s="43"/>
      <c r="Q8400" s="207"/>
      <c r="R8400" s="84"/>
      <c r="S8400" s="31"/>
      <c r="T8400" s="31"/>
      <c r="U8400" s="169"/>
      <c r="V8400" s="150"/>
      <c r="W8400" s="141" t="str" cm="1">
        <f t="array" ref="W8400">IF(SUM(LEN(B8400:V8400))=0,"",IF(OR(OR(ISBLANK(F8400),SUM(LEN(C8400),LEN(D8400))=0),AND(NOT(E8400="Unknown"),ISBLANK(J8400)),AND(NOT(O8400="Unknown"),ISBLANK(R8400))),"Missing Information", INDEX(Table15[Entire Service Line Classification], MATCH(SUMIFS(Table15[Unique ID],Table15[System-Owned Portion],E8400,Table15[If Material Anything Other than "Lead" in Column E,Was Material Ever Previously Lead?],G8400,Table15[Customer-Owned Portion],O8400),Table15[Unique ID],0),0)))</f>
        <v/>
      </c>
      <c r="X8400"/>
    </row>
    <row r="8401" spans="2:24" x14ac:dyDescent="0.35">
      <c r="B8401" s="146"/>
      <c r="C8401" s="31"/>
      <c r="D8401" s="31"/>
      <c r="E8401" s="44"/>
      <c r="F8401" s="43"/>
      <c r="G8401" s="84"/>
      <c r="H8401" s="31"/>
      <c r="I8401" s="207"/>
      <c r="J8401" s="84"/>
      <c r="K8401" s="31"/>
      <c r="L8401" s="31"/>
      <c r="M8401" s="169"/>
      <c r="N8401" s="148"/>
      <c r="O8401" s="106"/>
      <c r="P8401" s="43"/>
      <c r="Q8401" s="207"/>
      <c r="R8401" s="84"/>
      <c r="S8401" s="31"/>
      <c r="T8401" s="31"/>
      <c r="U8401" s="169"/>
      <c r="V8401" s="150"/>
      <c r="W8401" s="141" t="str" cm="1">
        <f t="array" ref="W8401">IF(SUM(LEN(B8401:V8401))=0,"",IF(OR(OR(ISBLANK(F8401),SUM(LEN(C8401),LEN(D8401))=0),AND(NOT(E8401="Unknown"),ISBLANK(J8401)),AND(NOT(O8401="Unknown"),ISBLANK(R8401))),"Missing Information", INDEX(Table15[Entire Service Line Classification], MATCH(SUMIFS(Table15[Unique ID],Table15[System-Owned Portion],E8401,Table15[If Material Anything Other than "Lead" in Column E,Was Material Ever Previously Lead?],G8401,Table15[Customer-Owned Portion],O8401),Table15[Unique ID],0),0)))</f>
        <v/>
      </c>
      <c r="X8401"/>
    </row>
    <row r="8402" spans="2:24" x14ac:dyDescent="0.35">
      <c r="B8402" s="146"/>
      <c r="C8402" s="31"/>
      <c r="D8402" s="31"/>
      <c r="E8402" s="44"/>
      <c r="F8402" s="43"/>
      <c r="G8402" s="84"/>
      <c r="H8402" s="31"/>
      <c r="I8402" s="207"/>
      <c r="J8402" s="84"/>
      <c r="K8402" s="31"/>
      <c r="L8402" s="31"/>
      <c r="M8402" s="169"/>
      <c r="N8402" s="148"/>
      <c r="O8402" s="106"/>
      <c r="P8402" s="43"/>
      <c r="Q8402" s="207"/>
      <c r="R8402" s="84"/>
      <c r="S8402" s="31"/>
      <c r="T8402" s="31"/>
      <c r="U8402" s="169"/>
      <c r="V8402" s="150"/>
      <c r="W8402" s="141" t="str" cm="1">
        <f t="array" ref="W8402">IF(SUM(LEN(B8402:V8402))=0,"",IF(OR(OR(ISBLANK(F8402),SUM(LEN(C8402),LEN(D8402))=0),AND(NOT(E8402="Unknown"),ISBLANK(J8402)),AND(NOT(O8402="Unknown"),ISBLANK(R8402))),"Missing Information", INDEX(Table15[Entire Service Line Classification], MATCH(SUMIFS(Table15[Unique ID],Table15[System-Owned Portion],E8402,Table15[If Material Anything Other than "Lead" in Column E,Was Material Ever Previously Lead?],G8402,Table15[Customer-Owned Portion],O8402),Table15[Unique ID],0),0)))</f>
        <v/>
      </c>
      <c r="X8402"/>
    </row>
    <row r="8403" spans="2:24" x14ac:dyDescent="0.35">
      <c r="B8403" s="146"/>
      <c r="C8403" s="31"/>
      <c r="D8403" s="31"/>
      <c r="E8403" s="44"/>
      <c r="F8403" s="43"/>
      <c r="G8403" s="84"/>
      <c r="H8403" s="31"/>
      <c r="I8403" s="207"/>
      <c r="J8403" s="84"/>
      <c r="K8403" s="31"/>
      <c r="L8403" s="31"/>
      <c r="M8403" s="169"/>
      <c r="N8403" s="148"/>
      <c r="O8403" s="106"/>
      <c r="P8403" s="43"/>
      <c r="Q8403" s="207"/>
      <c r="R8403" s="84"/>
      <c r="S8403" s="31"/>
      <c r="T8403" s="31"/>
      <c r="U8403" s="169"/>
      <c r="V8403" s="150"/>
      <c r="W8403" s="141" t="str" cm="1">
        <f t="array" ref="W8403">IF(SUM(LEN(B8403:V8403))=0,"",IF(OR(OR(ISBLANK(F8403),SUM(LEN(C8403),LEN(D8403))=0),AND(NOT(E8403="Unknown"),ISBLANK(J8403)),AND(NOT(O8403="Unknown"),ISBLANK(R8403))),"Missing Information", INDEX(Table15[Entire Service Line Classification], MATCH(SUMIFS(Table15[Unique ID],Table15[System-Owned Portion],E8403,Table15[If Material Anything Other than "Lead" in Column E,Was Material Ever Previously Lead?],G8403,Table15[Customer-Owned Portion],O8403),Table15[Unique ID],0),0)))</f>
        <v/>
      </c>
      <c r="X8403"/>
    </row>
    <row r="8404" spans="2:24" x14ac:dyDescent="0.35">
      <c r="B8404" s="146"/>
      <c r="C8404" s="31"/>
      <c r="D8404" s="31"/>
      <c r="E8404" s="44"/>
      <c r="F8404" s="43"/>
      <c r="G8404" s="84"/>
      <c r="H8404" s="31"/>
      <c r="I8404" s="207"/>
      <c r="J8404" s="84"/>
      <c r="K8404" s="31"/>
      <c r="L8404" s="31"/>
      <c r="M8404" s="169"/>
      <c r="N8404" s="148"/>
      <c r="O8404" s="106"/>
      <c r="P8404" s="43"/>
      <c r="Q8404" s="207"/>
      <c r="R8404" s="84"/>
      <c r="S8404" s="31"/>
      <c r="T8404" s="31"/>
      <c r="U8404" s="169"/>
      <c r="V8404" s="150"/>
      <c r="W8404" s="141" t="str" cm="1">
        <f t="array" ref="W8404">IF(SUM(LEN(B8404:V8404))=0,"",IF(OR(OR(ISBLANK(F8404),SUM(LEN(C8404),LEN(D8404))=0),AND(NOT(E8404="Unknown"),ISBLANK(J8404)),AND(NOT(O8404="Unknown"),ISBLANK(R8404))),"Missing Information", INDEX(Table15[Entire Service Line Classification], MATCH(SUMIFS(Table15[Unique ID],Table15[System-Owned Portion],E8404,Table15[If Material Anything Other than "Lead" in Column E,Was Material Ever Previously Lead?],G8404,Table15[Customer-Owned Portion],O8404),Table15[Unique ID],0),0)))</f>
        <v/>
      </c>
      <c r="X8404"/>
    </row>
    <row r="8405" spans="2:24" x14ac:dyDescent="0.35">
      <c r="B8405" s="146"/>
      <c r="C8405" s="31"/>
      <c r="D8405" s="31"/>
      <c r="E8405" s="44"/>
      <c r="F8405" s="43"/>
      <c r="G8405" s="84"/>
      <c r="H8405" s="31"/>
      <c r="I8405" s="207"/>
      <c r="J8405" s="84"/>
      <c r="K8405" s="31"/>
      <c r="L8405" s="31"/>
      <c r="M8405" s="169"/>
      <c r="N8405" s="148"/>
      <c r="O8405" s="106"/>
      <c r="P8405" s="43"/>
      <c r="Q8405" s="207"/>
      <c r="R8405" s="84"/>
      <c r="S8405" s="31"/>
      <c r="T8405" s="31"/>
      <c r="U8405" s="169"/>
      <c r="V8405" s="150"/>
      <c r="W8405" s="141" t="str" cm="1">
        <f t="array" ref="W8405">IF(SUM(LEN(B8405:V8405))=0,"",IF(OR(OR(ISBLANK(F8405),SUM(LEN(C8405),LEN(D8405))=0),AND(NOT(E8405="Unknown"),ISBLANK(J8405)),AND(NOT(O8405="Unknown"),ISBLANK(R8405))),"Missing Information", INDEX(Table15[Entire Service Line Classification], MATCH(SUMIFS(Table15[Unique ID],Table15[System-Owned Portion],E8405,Table15[If Material Anything Other than "Lead" in Column E,Was Material Ever Previously Lead?],G8405,Table15[Customer-Owned Portion],O8405),Table15[Unique ID],0),0)))</f>
        <v/>
      </c>
      <c r="X8405"/>
    </row>
    <row r="8406" spans="2:24" x14ac:dyDescent="0.35">
      <c r="B8406" s="146"/>
      <c r="C8406" s="31"/>
      <c r="D8406" s="31"/>
      <c r="E8406" s="44"/>
      <c r="F8406" s="43"/>
      <c r="G8406" s="84"/>
      <c r="H8406" s="31"/>
      <c r="I8406" s="207"/>
      <c r="J8406" s="84"/>
      <c r="K8406" s="31"/>
      <c r="L8406" s="31"/>
      <c r="M8406" s="169"/>
      <c r="N8406" s="148"/>
      <c r="O8406" s="106"/>
      <c r="P8406" s="43"/>
      <c r="Q8406" s="207"/>
      <c r="R8406" s="84"/>
      <c r="S8406" s="31"/>
      <c r="T8406" s="31"/>
      <c r="U8406" s="169"/>
      <c r="V8406" s="150"/>
      <c r="W8406" s="141" t="str" cm="1">
        <f t="array" ref="W8406">IF(SUM(LEN(B8406:V8406))=0,"",IF(OR(OR(ISBLANK(F8406),SUM(LEN(C8406),LEN(D8406))=0),AND(NOT(E8406="Unknown"),ISBLANK(J8406)),AND(NOT(O8406="Unknown"),ISBLANK(R8406))),"Missing Information", INDEX(Table15[Entire Service Line Classification], MATCH(SUMIFS(Table15[Unique ID],Table15[System-Owned Portion],E8406,Table15[If Material Anything Other than "Lead" in Column E,Was Material Ever Previously Lead?],G8406,Table15[Customer-Owned Portion],O8406),Table15[Unique ID],0),0)))</f>
        <v/>
      </c>
      <c r="X8406"/>
    </row>
    <row r="8407" spans="2:24" x14ac:dyDescent="0.35">
      <c r="B8407" s="146"/>
      <c r="C8407" s="31"/>
      <c r="D8407" s="31"/>
      <c r="E8407" s="44"/>
      <c r="F8407" s="43"/>
      <c r="G8407" s="84"/>
      <c r="H8407" s="31"/>
      <c r="I8407" s="207"/>
      <c r="J8407" s="84"/>
      <c r="K8407" s="31"/>
      <c r="L8407" s="31"/>
      <c r="M8407" s="169"/>
      <c r="N8407" s="148"/>
      <c r="O8407" s="106"/>
      <c r="P8407" s="43"/>
      <c r="Q8407" s="207"/>
      <c r="R8407" s="84"/>
      <c r="S8407" s="31"/>
      <c r="T8407" s="31"/>
      <c r="U8407" s="169"/>
      <c r="V8407" s="150"/>
      <c r="W8407" s="141" t="str" cm="1">
        <f t="array" ref="W8407">IF(SUM(LEN(B8407:V8407))=0,"",IF(OR(OR(ISBLANK(F8407),SUM(LEN(C8407),LEN(D8407))=0),AND(NOT(E8407="Unknown"),ISBLANK(J8407)),AND(NOT(O8407="Unknown"),ISBLANK(R8407))),"Missing Information", INDEX(Table15[Entire Service Line Classification], MATCH(SUMIFS(Table15[Unique ID],Table15[System-Owned Portion],E8407,Table15[If Material Anything Other than "Lead" in Column E,Was Material Ever Previously Lead?],G8407,Table15[Customer-Owned Portion],O8407),Table15[Unique ID],0),0)))</f>
        <v/>
      </c>
      <c r="X8407"/>
    </row>
    <row r="8408" spans="2:24" x14ac:dyDescent="0.35">
      <c r="B8408" s="146"/>
      <c r="C8408" s="31"/>
      <c r="D8408" s="31"/>
      <c r="E8408" s="44"/>
      <c r="F8408" s="43"/>
      <c r="G8408" s="84"/>
      <c r="H8408" s="31"/>
      <c r="I8408" s="207"/>
      <c r="J8408" s="84"/>
      <c r="K8408" s="31"/>
      <c r="L8408" s="31"/>
      <c r="M8408" s="169"/>
      <c r="N8408" s="148"/>
      <c r="O8408" s="106"/>
      <c r="P8408" s="43"/>
      <c r="Q8408" s="207"/>
      <c r="R8408" s="84"/>
      <c r="S8408" s="31"/>
      <c r="T8408" s="31"/>
      <c r="U8408" s="169"/>
      <c r="V8408" s="150"/>
      <c r="W8408" s="141" t="str" cm="1">
        <f t="array" ref="W8408">IF(SUM(LEN(B8408:V8408))=0,"",IF(OR(OR(ISBLANK(F8408),SUM(LEN(C8408),LEN(D8408))=0),AND(NOT(E8408="Unknown"),ISBLANK(J8408)),AND(NOT(O8408="Unknown"),ISBLANK(R8408))),"Missing Information", INDEX(Table15[Entire Service Line Classification], MATCH(SUMIFS(Table15[Unique ID],Table15[System-Owned Portion],E8408,Table15[If Material Anything Other than "Lead" in Column E,Was Material Ever Previously Lead?],G8408,Table15[Customer-Owned Portion],O8408),Table15[Unique ID],0),0)))</f>
        <v/>
      </c>
      <c r="X8408"/>
    </row>
    <row r="8409" spans="2:24" x14ac:dyDescent="0.35">
      <c r="B8409" s="146"/>
      <c r="C8409" s="31"/>
      <c r="D8409" s="31"/>
      <c r="E8409" s="44"/>
      <c r="F8409" s="43"/>
      <c r="G8409" s="84"/>
      <c r="H8409" s="31"/>
      <c r="I8409" s="207"/>
      <c r="J8409" s="84"/>
      <c r="K8409" s="31"/>
      <c r="L8409" s="31"/>
      <c r="M8409" s="169"/>
      <c r="N8409" s="148"/>
      <c r="O8409" s="106"/>
      <c r="P8409" s="43"/>
      <c r="Q8409" s="207"/>
      <c r="R8409" s="84"/>
      <c r="S8409" s="31"/>
      <c r="T8409" s="31"/>
      <c r="U8409" s="169"/>
      <c r="V8409" s="150"/>
      <c r="W8409" s="141" t="str" cm="1">
        <f t="array" ref="W8409">IF(SUM(LEN(B8409:V8409))=0,"",IF(OR(OR(ISBLANK(F8409),SUM(LEN(C8409),LEN(D8409))=0),AND(NOT(E8409="Unknown"),ISBLANK(J8409)),AND(NOT(O8409="Unknown"),ISBLANK(R8409))),"Missing Information", INDEX(Table15[Entire Service Line Classification], MATCH(SUMIFS(Table15[Unique ID],Table15[System-Owned Portion],E8409,Table15[If Material Anything Other than "Lead" in Column E,Was Material Ever Previously Lead?],G8409,Table15[Customer-Owned Portion],O8409),Table15[Unique ID],0),0)))</f>
        <v/>
      </c>
      <c r="X8409"/>
    </row>
    <row r="8410" spans="2:24" x14ac:dyDescent="0.35">
      <c r="B8410" s="146"/>
      <c r="C8410" s="31"/>
      <c r="D8410" s="31"/>
      <c r="E8410" s="44"/>
      <c r="F8410" s="43"/>
      <c r="G8410" s="84"/>
      <c r="H8410" s="31"/>
      <c r="I8410" s="207"/>
      <c r="J8410" s="84"/>
      <c r="K8410" s="31"/>
      <c r="L8410" s="31"/>
      <c r="M8410" s="169"/>
      <c r="N8410" s="148"/>
      <c r="O8410" s="106"/>
      <c r="P8410" s="43"/>
      <c r="Q8410" s="207"/>
      <c r="R8410" s="84"/>
      <c r="S8410" s="31"/>
      <c r="T8410" s="31"/>
      <c r="U8410" s="169"/>
      <c r="V8410" s="150"/>
      <c r="W8410" s="141" t="str" cm="1">
        <f t="array" ref="W8410">IF(SUM(LEN(B8410:V8410))=0,"",IF(OR(OR(ISBLANK(F8410),SUM(LEN(C8410),LEN(D8410))=0),AND(NOT(E8410="Unknown"),ISBLANK(J8410)),AND(NOT(O8410="Unknown"),ISBLANK(R8410))),"Missing Information", INDEX(Table15[Entire Service Line Classification], MATCH(SUMIFS(Table15[Unique ID],Table15[System-Owned Portion],E8410,Table15[If Material Anything Other than "Lead" in Column E,Was Material Ever Previously Lead?],G8410,Table15[Customer-Owned Portion],O8410),Table15[Unique ID],0),0)))</f>
        <v/>
      </c>
      <c r="X8410"/>
    </row>
    <row r="8411" spans="2:24" x14ac:dyDescent="0.35">
      <c r="B8411" s="146"/>
      <c r="C8411" s="31"/>
      <c r="D8411" s="31"/>
      <c r="E8411" s="44"/>
      <c r="F8411" s="43"/>
      <c r="G8411" s="84"/>
      <c r="H8411" s="31"/>
      <c r="I8411" s="207"/>
      <c r="J8411" s="84"/>
      <c r="K8411" s="31"/>
      <c r="L8411" s="31"/>
      <c r="M8411" s="169"/>
      <c r="N8411" s="148"/>
      <c r="O8411" s="106"/>
      <c r="P8411" s="43"/>
      <c r="Q8411" s="207"/>
      <c r="R8411" s="84"/>
      <c r="S8411" s="31"/>
      <c r="T8411" s="31"/>
      <c r="U8411" s="169"/>
      <c r="V8411" s="150"/>
      <c r="W8411" s="141" t="str" cm="1">
        <f t="array" ref="W8411">IF(SUM(LEN(B8411:V8411))=0,"",IF(OR(OR(ISBLANK(F8411),SUM(LEN(C8411),LEN(D8411))=0),AND(NOT(E8411="Unknown"),ISBLANK(J8411)),AND(NOT(O8411="Unknown"),ISBLANK(R8411))),"Missing Information", INDEX(Table15[Entire Service Line Classification], MATCH(SUMIFS(Table15[Unique ID],Table15[System-Owned Portion],E8411,Table15[If Material Anything Other than "Lead" in Column E,Was Material Ever Previously Lead?],G8411,Table15[Customer-Owned Portion],O8411),Table15[Unique ID],0),0)))</f>
        <v/>
      </c>
      <c r="X8411"/>
    </row>
    <row r="8412" spans="2:24" x14ac:dyDescent="0.35">
      <c r="B8412" s="146"/>
      <c r="C8412" s="31"/>
      <c r="D8412" s="31"/>
      <c r="E8412" s="44"/>
      <c r="F8412" s="43"/>
      <c r="G8412" s="84"/>
      <c r="H8412" s="31"/>
      <c r="I8412" s="207"/>
      <c r="J8412" s="84"/>
      <c r="K8412" s="31"/>
      <c r="L8412" s="31"/>
      <c r="M8412" s="169"/>
      <c r="N8412" s="148"/>
      <c r="O8412" s="106"/>
      <c r="P8412" s="43"/>
      <c r="Q8412" s="207"/>
      <c r="R8412" s="84"/>
      <c r="S8412" s="31"/>
      <c r="T8412" s="31"/>
      <c r="U8412" s="169"/>
      <c r="V8412" s="150"/>
      <c r="W8412" s="141" t="str" cm="1">
        <f t="array" ref="W8412">IF(SUM(LEN(B8412:V8412))=0,"",IF(OR(OR(ISBLANK(F8412),SUM(LEN(C8412),LEN(D8412))=0),AND(NOT(E8412="Unknown"),ISBLANK(J8412)),AND(NOT(O8412="Unknown"),ISBLANK(R8412))),"Missing Information", INDEX(Table15[Entire Service Line Classification], MATCH(SUMIFS(Table15[Unique ID],Table15[System-Owned Portion],E8412,Table15[If Material Anything Other than "Lead" in Column E,Was Material Ever Previously Lead?],G8412,Table15[Customer-Owned Portion],O8412),Table15[Unique ID],0),0)))</f>
        <v/>
      </c>
      <c r="X8412"/>
    </row>
    <row r="8413" spans="2:24" x14ac:dyDescent="0.35">
      <c r="B8413" s="146"/>
      <c r="C8413" s="31"/>
      <c r="D8413" s="31"/>
      <c r="E8413" s="44"/>
      <c r="F8413" s="43"/>
      <c r="G8413" s="84"/>
      <c r="H8413" s="31"/>
      <c r="I8413" s="207"/>
      <c r="J8413" s="84"/>
      <c r="K8413" s="31"/>
      <c r="L8413" s="31"/>
      <c r="M8413" s="169"/>
      <c r="N8413" s="148"/>
      <c r="O8413" s="106"/>
      <c r="P8413" s="43"/>
      <c r="Q8413" s="207"/>
      <c r="R8413" s="84"/>
      <c r="S8413" s="31"/>
      <c r="T8413" s="31"/>
      <c r="U8413" s="169"/>
      <c r="V8413" s="150"/>
      <c r="W8413" s="141" t="str" cm="1">
        <f t="array" ref="W8413">IF(SUM(LEN(B8413:V8413))=0,"",IF(OR(OR(ISBLANK(F8413),SUM(LEN(C8413),LEN(D8413))=0),AND(NOT(E8413="Unknown"),ISBLANK(J8413)),AND(NOT(O8413="Unknown"),ISBLANK(R8413))),"Missing Information", INDEX(Table15[Entire Service Line Classification], MATCH(SUMIFS(Table15[Unique ID],Table15[System-Owned Portion],E8413,Table15[If Material Anything Other than "Lead" in Column E,Was Material Ever Previously Lead?],G8413,Table15[Customer-Owned Portion],O8413),Table15[Unique ID],0),0)))</f>
        <v/>
      </c>
      <c r="X8413"/>
    </row>
    <row r="8414" spans="2:24" x14ac:dyDescent="0.35">
      <c r="B8414" s="146"/>
      <c r="C8414" s="31"/>
      <c r="D8414" s="31"/>
      <c r="E8414" s="44"/>
      <c r="F8414" s="43"/>
      <c r="G8414" s="84"/>
      <c r="H8414" s="31"/>
      <c r="I8414" s="207"/>
      <c r="J8414" s="84"/>
      <c r="K8414" s="31"/>
      <c r="L8414" s="31"/>
      <c r="M8414" s="169"/>
      <c r="N8414" s="148"/>
      <c r="O8414" s="106"/>
      <c r="P8414" s="43"/>
      <c r="Q8414" s="207"/>
      <c r="R8414" s="84"/>
      <c r="S8414" s="31"/>
      <c r="T8414" s="31"/>
      <c r="U8414" s="169"/>
      <c r="V8414" s="150"/>
      <c r="W8414" s="141" t="str" cm="1">
        <f t="array" ref="W8414">IF(SUM(LEN(B8414:V8414))=0,"",IF(OR(OR(ISBLANK(F8414),SUM(LEN(C8414),LEN(D8414))=0),AND(NOT(E8414="Unknown"),ISBLANK(J8414)),AND(NOT(O8414="Unknown"),ISBLANK(R8414))),"Missing Information", INDEX(Table15[Entire Service Line Classification], MATCH(SUMIFS(Table15[Unique ID],Table15[System-Owned Portion],E8414,Table15[If Material Anything Other than "Lead" in Column E,Was Material Ever Previously Lead?],G8414,Table15[Customer-Owned Portion],O8414),Table15[Unique ID],0),0)))</f>
        <v/>
      </c>
      <c r="X8414"/>
    </row>
    <row r="8415" spans="2:24" x14ac:dyDescent="0.35">
      <c r="B8415" s="146"/>
      <c r="C8415" s="31"/>
      <c r="D8415" s="31"/>
      <c r="E8415" s="44"/>
      <c r="F8415" s="43"/>
      <c r="G8415" s="84"/>
      <c r="H8415" s="31"/>
      <c r="I8415" s="207"/>
      <c r="J8415" s="84"/>
      <c r="K8415" s="31"/>
      <c r="L8415" s="31"/>
      <c r="M8415" s="169"/>
      <c r="N8415" s="148"/>
      <c r="O8415" s="106"/>
      <c r="P8415" s="43"/>
      <c r="Q8415" s="207"/>
      <c r="R8415" s="84"/>
      <c r="S8415" s="31"/>
      <c r="T8415" s="31"/>
      <c r="U8415" s="169"/>
      <c r="V8415" s="150"/>
      <c r="W8415" s="141" t="str" cm="1">
        <f t="array" ref="W8415">IF(SUM(LEN(B8415:V8415))=0,"",IF(OR(OR(ISBLANK(F8415),SUM(LEN(C8415),LEN(D8415))=0),AND(NOT(E8415="Unknown"),ISBLANK(J8415)),AND(NOT(O8415="Unknown"),ISBLANK(R8415))),"Missing Information", INDEX(Table15[Entire Service Line Classification], MATCH(SUMIFS(Table15[Unique ID],Table15[System-Owned Portion],E8415,Table15[If Material Anything Other than "Lead" in Column E,Was Material Ever Previously Lead?],G8415,Table15[Customer-Owned Portion],O8415),Table15[Unique ID],0),0)))</f>
        <v/>
      </c>
      <c r="X8415"/>
    </row>
    <row r="8416" spans="2:24" x14ac:dyDescent="0.35">
      <c r="B8416" s="146"/>
      <c r="C8416" s="31"/>
      <c r="D8416" s="31"/>
      <c r="E8416" s="44"/>
      <c r="F8416" s="43"/>
      <c r="G8416" s="84"/>
      <c r="H8416" s="31"/>
      <c r="I8416" s="207"/>
      <c r="J8416" s="84"/>
      <c r="K8416" s="31"/>
      <c r="L8416" s="31"/>
      <c r="M8416" s="169"/>
      <c r="N8416" s="148"/>
      <c r="O8416" s="106"/>
      <c r="P8416" s="43"/>
      <c r="Q8416" s="207"/>
      <c r="R8416" s="84"/>
      <c r="S8416" s="31"/>
      <c r="T8416" s="31"/>
      <c r="U8416" s="169"/>
      <c r="V8416" s="150"/>
      <c r="W8416" s="141" t="str" cm="1">
        <f t="array" ref="W8416">IF(SUM(LEN(B8416:V8416))=0,"",IF(OR(OR(ISBLANK(F8416),SUM(LEN(C8416),LEN(D8416))=0),AND(NOT(E8416="Unknown"),ISBLANK(J8416)),AND(NOT(O8416="Unknown"),ISBLANK(R8416))),"Missing Information", INDEX(Table15[Entire Service Line Classification], MATCH(SUMIFS(Table15[Unique ID],Table15[System-Owned Portion],E8416,Table15[If Material Anything Other than "Lead" in Column E,Was Material Ever Previously Lead?],G8416,Table15[Customer-Owned Portion],O8416),Table15[Unique ID],0),0)))</f>
        <v/>
      </c>
      <c r="X8416"/>
    </row>
    <row r="8417" spans="2:24" x14ac:dyDescent="0.35">
      <c r="B8417" s="146"/>
      <c r="C8417" s="31"/>
      <c r="D8417" s="31"/>
      <c r="E8417" s="44"/>
      <c r="F8417" s="43"/>
      <c r="G8417" s="84"/>
      <c r="H8417" s="31"/>
      <c r="I8417" s="207"/>
      <c r="J8417" s="84"/>
      <c r="K8417" s="31"/>
      <c r="L8417" s="31"/>
      <c r="M8417" s="169"/>
      <c r="N8417" s="148"/>
      <c r="O8417" s="106"/>
      <c r="P8417" s="43"/>
      <c r="Q8417" s="207"/>
      <c r="R8417" s="84"/>
      <c r="S8417" s="31"/>
      <c r="T8417" s="31"/>
      <c r="U8417" s="169"/>
      <c r="V8417" s="150"/>
      <c r="W8417" s="141" t="str" cm="1">
        <f t="array" ref="W8417">IF(SUM(LEN(B8417:V8417))=0,"",IF(OR(OR(ISBLANK(F8417),SUM(LEN(C8417),LEN(D8417))=0),AND(NOT(E8417="Unknown"),ISBLANK(J8417)),AND(NOT(O8417="Unknown"),ISBLANK(R8417))),"Missing Information", INDEX(Table15[Entire Service Line Classification], MATCH(SUMIFS(Table15[Unique ID],Table15[System-Owned Portion],E8417,Table15[If Material Anything Other than "Lead" in Column E,Was Material Ever Previously Lead?],G8417,Table15[Customer-Owned Portion],O8417),Table15[Unique ID],0),0)))</f>
        <v/>
      </c>
      <c r="X8417"/>
    </row>
    <row r="8418" spans="2:24" x14ac:dyDescent="0.35">
      <c r="B8418" s="146"/>
      <c r="C8418" s="31"/>
      <c r="D8418" s="31"/>
      <c r="E8418" s="44"/>
      <c r="F8418" s="43"/>
      <c r="G8418" s="84"/>
      <c r="H8418" s="31"/>
      <c r="I8418" s="207"/>
      <c r="J8418" s="84"/>
      <c r="K8418" s="31"/>
      <c r="L8418" s="31"/>
      <c r="M8418" s="169"/>
      <c r="N8418" s="148"/>
      <c r="O8418" s="106"/>
      <c r="P8418" s="43"/>
      <c r="Q8418" s="207"/>
      <c r="R8418" s="84"/>
      <c r="S8418" s="31"/>
      <c r="T8418" s="31"/>
      <c r="U8418" s="169"/>
      <c r="V8418" s="150"/>
      <c r="W8418" s="141" t="str" cm="1">
        <f t="array" ref="W8418">IF(SUM(LEN(B8418:V8418))=0,"",IF(OR(OR(ISBLANK(F8418),SUM(LEN(C8418),LEN(D8418))=0),AND(NOT(E8418="Unknown"),ISBLANK(J8418)),AND(NOT(O8418="Unknown"),ISBLANK(R8418))),"Missing Information", INDEX(Table15[Entire Service Line Classification], MATCH(SUMIFS(Table15[Unique ID],Table15[System-Owned Portion],E8418,Table15[If Material Anything Other than "Lead" in Column E,Was Material Ever Previously Lead?],G8418,Table15[Customer-Owned Portion],O8418),Table15[Unique ID],0),0)))</f>
        <v/>
      </c>
      <c r="X8418"/>
    </row>
    <row r="8419" spans="2:24" x14ac:dyDescent="0.35">
      <c r="B8419" s="146"/>
      <c r="C8419" s="31"/>
      <c r="D8419" s="31"/>
      <c r="E8419" s="44"/>
      <c r="F8419" s="43"/>
      <c r="G8419" s="84"/>
      <c r="H8419" s="31"/>
      <c r="I8419" s="207"/>
      <c r="J8419" s="84"/>
      <c r="K8419" s="31"/>
      <c r="L8419" s="31"/>
      <c r="M8419" s="169"/>
      <c r="N8419" s="148"/>
      <c r="O8419" s="106"/>
      <c r="P8419" s="43"/>
      <c r="Q8419" s="207"/>
      <c r="R8419" s="84"/>
      <c r="S8419" s="31"/>
      <c r="T8419" s="31"/>
      <c r="U8419" s="169"/>
      <c r="V8419" s="150"/>
      <c r="W8419" s="141" t="str" cm="1">
        <f t="array" ref="W8419">IF(SUM(LEN(B8419:V8419))=0,"",IF(OR(OR(ISBLANK(F8419),SUM(LEN(C8419),LEN(D8419))=0),AND(NOT(E8419="Unknown"),ISBLANK(J8419)),AND(NOT(O8419="Unknown"),ISBLANK(R8419))),"Missing Information", INDEX(Table15[Entire Service Line Classification], MATCH(SUMIFS(Table15[Unique ID],Table15[System-Owned Portion],E8419,Table15[If Material Anything Other than "Lead" in Column E,Was Material Ever Previously Lead?],G8419,Table15[Customer-Owned Portion],O8419),Table15[Unique ID],0),0)))</f>
        <v/>
      </c>
      <c r="X8419"/>
    </row>
    <row r="8420" spans="2:24" x14ac:dyDescent="0.35">
      <c r="B8420" s="146"/>
      <c r="C8420" s="31"/>
      <c r="D8420" s="31"/>
      <c r="E8420" s="44"/>
      <c r="F8420" s="43"/>
      <c r="G8420" s="84"/>
      <c r="H8420" s="31"/>
      <c r="I8420" s="207"/>
      <c r="J8420" s="84"/>
      <c r="K8420" s="31"/>
      <c r="L8420" s="31"/>
      <c r="M8420" s="169"/>
      <c r="N8420" s="148"/>
      <c r="O8420" s="106"/>
      <c r="P8420" s="43"/>
      <c r="Q8420" s="207"/>
      <c r="R8420" s="84"/>
      <c r="S8420" s="31"/>
      <c r="T8420" s="31"/>
      <c r="U8420" s="169"/>
      <c r="V8420" s="150"/>
      <c r="W8420" s="141" t="str" cm="1">
        <f t="array" ref="W8420">IF(SUM(LEN(B8420:V8420))=0,"",IF(OR(OR(ISBLANK(F8420),SUM(LEN(C8420),LEN(D8420))=0),AND(NOT(E8420="Unknown"),ISBLANK(J8420)),AND(NOT(O8420="Unknown"),ISBLANK(R8420))),"Missing Information", INDEX(Table15[Entire Service Line Classification], MATCH(SUMIFS(Table15[Unique ID],Table15[System-Owned Portion],E8420,Table15[If Material Anything Other than "Lead" in Column E,Was Material Ever Previously Lead?],G8420,Table15[Customer-Owned Portion],O8420),Table15[Unique ID],0),0)))</f>
        <v/>
      </c>
      <c r="X8420"/>
    </row>
    <row r="8421" spans="2:24" x14ac:dyDescent="0.35">
      <c r="B8421" s="146"/>
      <c r="C8421" s="31"/>
      <c r="D8421" s="31"/>
      <c r="E8421" s="44"/>
      <c r="F8421" s="43"/>
      <c r="G8421" s="84"/>
      <c r="H8421" s="31"/>
      <c r="I8421" s="207"/>
      <c r="J8421" s="84"/>
      <c r="K8421" s="31"/>
      <c r="L8421" s="31"/>
      <c r="M8421" s="169"/>
      <c r="N8421" s="148"/>
      <c r="O8421" s="106"/>
      <c r="P8421" s="43"/>
      <c r="Q8421" s="207"/>
      <c r="R8421" s="84"/>
      <c r="S8421" s="31"/>
      <c r="T8421" s="31"/>
      <c r="U8421" s="169"/>
      <c r="V8421" s="150"/>
      <c r="W8421" s="141" t="str" cm="1">
        <f t="array" ref="W8421">IF(SUM(LEN(B8421:V8421))=0,"",IF(OR(OR(ISBLANK(F8421),SUM(LEN(C8421),LEN(D8421))=0),AND(NOT(E8421="Unknown"),ISBLANK(J8421)),AND(NOT(O8421="Unknown"),ISBLANK(R8421))),"Missing Information", INDEX(Table15[Entire Service Line Classification], MATCH(SUMIFS(Table15[Unique ID],Table15[System-Owned Portion],E8421,Table15[If Material Anything Other than "Lead" in Column E,Was Material Ever Previously Lead?],G8421,Table15[Customer-Owned Portion],O8421),Table15[Unique ID],0),0)))</f>
        <v/>
      </c>
      <c r="X8421"/>
    </row>
    <row r="8422" spans="2:24" x14ac:dyDescent="0.35">
      <c r="B8422" s="146"/>
      <c r="C8422" s="31"/>
      <c r="D8422" s="31"/>
      <c r="E8422" s="44"/>
      <c r="F8422" s="43"/>
      <c r="G8422" s="84"/>
      <c r="H8422" s="31"/>
      <c r="I8422" s="207"/>
      <c r="J8422" s="84"/>
      <c r="K8422" s="31"/>
      <c r="L8422" s="31"/>
      <c r="M8422" s="169"/>
      <c r="N8422" s="148"/>
      <c r="O8422" s="106"/>
      <c r="P8422" s="43"/>
      <c r="Q8422" s="207"/>
      <c r="R8422" s="84"/>
      <c r="S8422" s="31"/>
      <c r="T8422" s="31"/>
      <c r="U8422" s="169"/>
      <c r="V8422" s="150"/>
      <c r="W8422" s="141" t="str" cm="1">
        <f t="array" ref="W8422">IF(SUM(LEN(B8422:V8422))=0,"",IF(OR(OR(ISBLANK(F8422),SUM(LEN(C8422),LEN(D8422))=0),AND(NOT(E8422="Unknown"),ISBLANK(J8422)),AND(NOT(O8422="Unknown"),ISBLANK(R8422))),"Missing Information", INDEX(Table15[Entire Service Line Classification], MATCH(SUMIFS(Table15[Unique ID],Table15[System-Owned Portion],E8422,Table15[If Material Anything Other than "Lead" in Column E,Was Material Ever Previously Lead?],G8422,Table15[Customer-Owned Portion],O8422),Table15[Unique ID],0),0)))</f>
        <v/>
      </c>
      <c r="X8422"/>
    </row>
    <row r="8423" spans="2:24" x14ac:dyDescent="0.35">
      <c r="B8423" s="146"/>
      <c r="C8423" s="31"/>
      <c r="D8423" s="31"/>
      <c r="E8423" s="44"/>
      <c r="F8423" s="43"/>
      <c r="G8423" s="84"/>
      <c r="H8423" s="31"/>
      <c r="I8423" s="207"/>
      <c r="J8423" s="84"/>
      <c r="K8423" s="31"/>
      <c r="L8423" s="31"/>
      <c r="M8423" s="169"/>
      <c r="N8423" s="148"/>
      <c r="O8423" s="106"/>
      <c r="P8423" s="43"/>
      <c r="Q8423" s="207"/>
      <c r="R8423" s="84"/>
      <c r="S8423" s="31"/>
      <c r="T8423" s="31"/>
      <c r="U8423" s="169"/>
      <c r="V8423" s="150"/>
      <c r="W8423" s="141" t="str" cm="1">
        <f t="array" ref="W8423">IF(SUM(LEN(B8423:V8423))=0,"",IF(OR(OR(ISBLANK(F8423),SUM(LEN(C8423),LEN(D8423))=0),AND(NOT(E8423="Unknown"),ISBLANK(J8423)),AND(NOT(O8423="Unknown"),ISBLANK(R8423))),"Missing Information", INDEX(Table15[Entire Service Line Classification], MATCH(SUMIFS(Table15[Unique ID],Table15[System-Owned Portion],E8423,Table15[If Material Anything Other than "Lead" in Column E,Was Material Ever Previously Lead?],G8423,Table15[Customer-Owned Portion],O8423),Table15[Unique ID],0),0)))</f>
        <v/>
      </c>
      <c r="X8423"/>
    </row>
    <row r="8424" spans="2:24" x14ac:dyDescent="0.35">
      <c r="B8424" s="146"/>
      <c r="C8424" s="31"/>
      <c r="D8424" s="31"/>
      <c r="E8424" s="44"/>
      <c r="F8424" s="43"/>
      <c r="G8424" s="84"/>
      <c r="H8424" s="31"/>
      <c r="I8424" s="207"/>
      <c r="J8424" s="84"/>
      <c r="K8424" s="31"/>
      <c r="L8424" s="31"/>
      <c r="M8424" s="169"/>
      <c r="N8424" s="148"/>
      <c r="O8424" s="106"/>
      <c r="P8424" s="43"/>
      <c r="Q8424" s="207"/>
      <c r="R8424" s="84"/>
      <c r="S8424" s="31"/>
      <c r="T8424" s="31"/>
      <c r="U8424" s="169"/>
      <c r="V8424" s="150"/>
      <c r="W8424" s="141" t="str" cm="1">
        <f t="array" ref="W8424">IF(SUM(LEN(B8424:V8424))=0,"",IF(OR(OR(ISBLANK(F8424),SUM(LEN(C8424),LEN(D8424))=0),AND(NOT(E8424="Unknown"),ISBLANK(J8424)),AND(NOT(O8424="Unknown"),ISBLANK(R8424))),"Missing Information", INDEX(Table15[Entire Service Line Classification], MATCH(SUMIFS(Table15[Unique ID],Table15[System-Owned Portion],E8424,Table15[If Material Anything Other than "Lead" in Column E,Was Material Ever Previously Lead?],G8424,Table15[Customer-Owned Portion],O8424),Table15[Unique ID],0),0)))</f>
        <v/>
      </c>
      <c r="X8424"/>
    </row>
    <row r="8425" spans="2:24" x14ac:dyDescent="0.35">
      <c r="B8425" s="146"/>
      <c r="C8425" s="31"/>
      <c r="D8425" s="31"/>
      <c r="E8425" s="44"/>
      <c r="F8425" s="43"/>
      <c r="G8425" s="84"/>
      <c r="H8425" s="31"/>
      <c r="I8425" s="207"/>
      <c r="J8425" s="84"/>
      <c r="K8425" s="31"/>
      <c r="L8425" s="31"/>
      <c r="M8425" s="169"/>
      <c r="N8425" s="148"/>
      <c r="O8425" s="106"/>
      <c r="P8425" s="43"/>
      <c r="Q8425" s="207"/>
      <c r="R8425" s="84"/>
      <c r="S8425" s="31"/>
      <c r="T8425" s="31"/>
      <c r="U8425" s="169"/>
      <c r="V8425" s="150"/>
      <c r="W8425" s="141" t="str" cm="1">
        <f t="array" ref="W8425">IF(SUM(LEN(B8425:V8425))=0,"",IF(OR(OR(ISBLANK(F8425),SUM(LEN(C8425),LEN(D8425))=0),AND(NOT(E8425="Unknown"),ISBLANK(J8425)),AND(NOT(O8425="Unknown"),ISBLANK(R8425))),"Missing Information", INDEX(Table15[Entire Service Line Classification], MATCH(SUMIFS(Table15[Unique ID],Table15[System-Owned Portion],E8425,Table15[If Material Anything Other than "Lead" in Column E,Was Material Ever Previously Lead?],G8425,Table15[Customer-Owned Portion],O8425),Table15[Unique ID],0),0)))</f>
        <v/>
      </c>
      <c r="X8425"/>
    </row>
    <row r="8426" spans="2:24" x14ac:dyDescent="0.35">
      <c r="B8426" s="146"/>
      <c r="C8426" s="31"/>
      <c r="D8426" s="31"/>
      <c r="E8426" s="44"/>
      <c r="F8426" s="43"/>
      <c r="G8426" s="84"/>
      <c r="H8426" s="31"/>
      <c r="I8426" s="207"/>
      <c r="J8426" s="84"/>
      <c r="K8426" s="31"/>
      <c r="L8426" s="31"/>
      <c r="M8426" s="169"/>
      <c r="N8426" s="148"/>
      <c r="O8426" s="106"/>
      <c r="P8426" s="43"/>
      <c r="Q8426" s="207"/>
      <c r="R8426" s="84"/>
      <c r="S8426" s="31"/>
      <c r="T8426" s="31"/>
      <c r="U8426" s="169"/>
      <c r="V8426" s="150"/>
      <c r="W8426" s="141" t="str" cm="1">
        <f t="array" ref="W8426">IF(SUM(LEN(B8426:V8426))=0,"",IF(OR(OR(ISBLANK(F8426),SUM(LEN(C8426),LEN(D8426))=0),AND(NOT(E8426="Unknown"),ISBLANK(J8426)),AND(NOT(O8426="Unknown"),ISBLANK(R8426))),"Missing Information", INDEX(Table15[Entire Service Line Classification], MATCH(SUMIFS(Table15[Unique ID],Table15[System-Owned Portion],E8426,Table15[If Material Anything Other than "Lead" in Column E,Was Material Ever Previously Lead?],G8426,Table15[Customer-Owned Portion],O8426),Table15[Unique ID],0),0)))</f>
        <v/>
      </c>
      <c r="X8426"/>
    </row>
    <row r="8427" spans="2:24" x14ac:dyDescent="0.35">
      <c r="B8427" s="146"/>
      <c r="C8427" s="31"/>
      <c r="D8427" s="31"/>
      <c r="E8427" s="44"/>
      <c r="F8427" s="43"/>
      <c r="G8427" s="84"/>
      <c r="H8427" s="31"/>
      <c r="I8427" s="207"/>
      <c r="J8427" s="84"/>
      <c r="K8427" s="31"/>
      <c r="L8427" s="31"/>
      <c r="M8427" s="169"/>
      <c r="N8427" s="148"/>
      <c r="O8427" s="106"/>
      <c r="P8427" s="43"/>
      <c r="Q8427" s="207"/>
      <c r="R8427" s="84"/>
      <c r="S8427" s="31"/>
      <c r="T8427" s="31"/>
      <c r="U8427" s="169"/>
      <c r="V8427" s="150"/>
      <c r="W8427" s="141" t="str" cm="1">
        <f t="array" ref="W8427">IF(SUM(LEN(B8427:V8427))=0,"",IF(OR(OR(ISBLANK(F8427),SUM(LEN(C8427),LEN(D8427))=0),AND(NOT(E8427="Unknown"),ISBLANK(J8427)),AND(NOT(O8427="Unknown"),ISBLANK(R8427))),"Missing Information", INDEX(Table15[Entire Service Line Classification], MATCH(SUMIFS(Table15[Unique ID],Table15[System-Owned Portion],E8427,Table15[If Material Anything Other than "Lead" in Column E,Was Material Ever Previously Lead?],G8427,Table15[Customer-Owned Portion],O8427),Table15[Unique ID],0),0)))</f>
        <v/>
      </c>
      <c r="X8427"/>
    </row>
    <row r="8428" spans="2:24" x14ac:dyDescent="0.35">
      <c r="B8428" s="146"/>
      <c r="C8428" s="31"/>
      <c r="D8428" s="31"/>
      <c r="E8428" s="44"/>
      <c r="F8428" s="43"/>
      <c r="G8428" s="84"/>
      <c r="H8428" s="31"/>
      <c r="I8428" s="207"/>
      <c r="J8428" s="84"/>
      <c r="K8428" s="31"/>
      <c r="L8428" s="31"/>
      <c r="M8428" s="169"/>
      <c r="N8428" s="148"/>
      <c r="O8428" s="106"/>
      <c r="P8428" s="43"/>
      <c r="Q8428" s="207"/>
      <c r="R8428" s="84"/>
      <c r="S8428" s="31"/>
      <c r="T8428" s="31"/>
      <c r="U8428" s="169"/>
      <c r="V8428" s="150"/>
      <c r="W8428" s="141" t="str" cm="1">
        <f t="array" ref="W8428">IF(SUM(LEN(B8428:V8428))=0,"",IF(OR(OR(ISBLANK(F8428),SUM(LEN(C8428),LEN(D8428))=0),AND(NOT(E8428="Unknown"),ISBLANK(J8428)),AND(NOT(O8428="Unknown"),ISBLANK(R8428))),"Missing Information", INDEX(Table15[Entire Service Line Classification], MATCH(SUMIFS(Table15[Unique ID],Table15[System-Owned Portion],E8428,Table15[If Material Anything Other than "Lead" in Column E,Was Material Ever Previously Lead?],G8428,Table15[Customer-Owned Portion],O8428),Table15[Unique ID],0),0)))</f>
        <v/>
      </c>
      <c r="X8428"/>
    </row>
    <row r="8429" spans="2:24" x14ac:dyDescent="0.35">
      <c r="B8429" s="146"/>
      <c r="C8429" s="31"/>
      <c r="D8429" s="31"/>
      <c r="E8429" s="44"/>
      <c r="F8429" s="43"/>
      <c r="G8429" s="84"/>
      <c r="H8429" s="31"/>
      <c r="I8429" s="207"/>
      <c r="J8429" s="84"/>
      <c r="K8429" s="31"/>
      <c r="L8429" s="31"/>
      <c r="M8429" s="169"/>
      <c r="N8429" s="148"/>
      <c r="O8429" s="106"/>
      <c r="P8429" s="43"/>
      <c r="Q8429" s="207"/>
      <c r="R8429" s="84"/>
      <c r="S8429" s="31"/>
      <c r="T8429" s="31"/>
      <c r="U8429" s="169"/>
      <c r="V8429" s="150"/>
      <c r="W8429" s="141" t="str" cm="1">
        <f t="array" ref="W8429">IF(SUM(LEN(B8429:V8429))=0,"",IF(OR(OR(ISBLANK(F8429),SUM(LEN(C8429),LEN(D8429))=0),AND(NOT(E8429="Unknown"),ISBLANK(J8429)),AND(NOT(O8429="Unknown"),ISBLANK(R8429))),"Missing Information", INDEX(Table15[Entire Service Line Classification], MATCH(SUMIFS(Table15[Unique ID],Table15[System-Owned Portion],E8429,Table15[If Material Anything Other than "Lead" in Column E,Was Material Ever Previously Lead?],G8429,Table15[Customer-Owned Portion],O8429),Table15[Unique ID],0),0)))</f>
        <v/>
      </c>
      <c r="X8429"/>
    </row>
    <row r="8430" spans="2:24" x14ac:dyDescent="0.35">
      <c r="B8430" s="146"/>
      <c r="C8430" s="31"/>
      <c r="D8430" s="31"/>
      <c r="E8430" s="44"/>
      <c r="F8430" s="43"/>
      <c r="G8430" s="84"/>
      <c r="H8430" s="31"/>
      <c r="I8430" s="207"/>
      <c r="J8430" s="84"/>
      <c r="K8430" s="31"/>
      <c r="L8430" s="31"/>
      <c r="M8430" s="169"/>
      <c r="N8430" s="148"/>
      <c r="O8430" s="106"/>
      <c r="P8430" s="43"/>
      <c r="Q8430" s="207"/>
      <c r="R8430" s="84"/>
      <c r="S8430" s="31"/>
      <c r="T8430" s="31"/>
      <c r="U8430" s="169"/>
      <c r="V8430" s="150"/>
      <c r="W8430" s="141" t="str" cm="1">
        <f t="array" ref="W8430">IF(SUM(LEN(B8430:V8430))=0,"",IF(OR(OR(ISBLANK(F8430),SUM(LEN(C8430),LEN(D8430))=0),AND(NOT(E8430="Unknown"),ISBLANK(J8430)),AND(NOT(O8430="Unknown"),ISBLANK(R8430))),"Missing Information", INDEX(Table15[Entire Service Line Classification], MATCH(SUMIFS(Table15[Unique ID],Table15[System-Owned Portion],E8430,Table15[If Material Anything Other than "Lead" in Column E,Was Material Ever Previously Lead?],G8430,Table15[Customer-Owned Portion],O8430),Table15[Unique ID],0),0)))</f>
        <v/>
      </c>
      <c r="X8430"/>
    </row>
    <row r="8431" spans="2:24" x14ac:dyDescent="0.35">
      <c r="B8431" s="146"/>
      <c r="C8431" s="31"/>
      <c r="D8431" s="31"/>
      <c r="E8431" s="44"/>
      <c r="F8431" s="43"/>
      <c r="G8431" s="84"/>
      <c r="H8431" s="31"/>
      <c r="I8431" s="207"/>
      <c r="J8431" s="84"/>
      <c r="K8431" s="31"/>
      <c r="L8431" s="31"/>
      <c r="M8431" s="169"/>
      <c r="N8431" s="148"/>
      <c r="O8431" s="106"/>
      <c r="P8431" s="43"/>
      <c r="Q8431" s="207"/>
      <c r="R8431" s="84"/>
      <c r="S8431" s="31"/>
      <c r="T8431" s="31"/>
      <c r="U8431" s="169"/>
      <c r="V8431" s="150"/>
      <c r="W8431" s="141" t="str" cm="1">
        <f t="array" ref="W8431">IF(SUM(LEN(B8431:V8431))=0,"",IF(OR(OR(ISBLANK(F8431),SUM(LEN(C8431),LEN(D8431))=0),AND(NOT(E8431="Unknown"),ISBLANK(J8431)),AND(NOT(O8431="Unknown"),ISBLANK(R8431))),"Missing Information", INDEX(Table15[Entire Service Line Classification], MATCH(SUMIFS(Table15[Unique ID],Table15[System-Owned Portion],E8431,Table15[If Material Anything Other than "Lead" in Column E,Was Material Ever Previously Lead?],G8431,Table15[Customer-Owned Portion],O8431),Table15[Unique ID],0),0)))</f>
        <v/>
      </c>
      <c r="X8431"/>
    </row>
    <row r="8432" spans="2:24" x14ac:dyDescent="0.35">
      <c r="B8432" s="146"/>
      <c r="C8432" s="31"/>
      <c r="D8432" s="31"/>
      <c r="E8432" s="44"/>
      <c r="F8432" s="43"/>
      <c r="G8432" s="84"/>
      <c r="H8432" s="31"/>
      <c r="I8432" s="207"/>
      <c r="J8432" s="84"/>
      <c r="K8432" s="31"/>
      <c r="L8432" s="31"/>
      <c r="M8432" s="169"/>
      <c r="N8432" s="148"/>
      <c r="O8432" s="106"/>
      <c r="P8432" s="43"/>
      <c r="Q8432" s="207"/>
      <c r="R8432" s="84"/>
      <c r="S8432" s="31"/>
      <c r="T8432" s="31"/>
      <c r="U8432" s="169"/>
      <c r="V8432" s="150"/>
      <c r="W8432" s="141" t="str" cm="1">
        <f t="array" ref="W8432">IF(SUM(LEN(B8432:V8432))=0,"",IF(OR(OR(ISBLANK(F8432),SUM(LEN(C8432),LEN(D8432))=0),AND(NOT(E8432="Unknown"),ISBLANK(J8432)),AND(NOT(O8432="Unknown"),ISBLANK(R8432))),"Missing Information", INDEX(Table15[Entire Service Line Classification], MATCH(SUMIFS(Table15[Unique ID],Table15[System-Owned Portion],E8432,Table15[If Material Anything Other than "Lead" in Column E,Was Material Ever Previously Lead?],G8432,Table15[Customer-Owned Portion],O8432),Table15[Unique ID],0),0)))</f>
        <v/>
      </c>
      <c r="X8432"/>
    </row>
    <row r="8433" spans="2:24" x14ac:dyDescent="0.35">
      <c r="B8433" s="146"/>
      <c r="C8433" s="31"/>
      <c r="D8433" s="31"/>
      <c r="E8433" s="44"/>
      <c r="F8433" s="43"/>
      <c r="G8433" s="84"/>
      <c r="H8433" s="31"/>
      <c r="I8433" s="207"/>
      <c r="J8433" s="84"/>
      <c r="K8433" s="31"/>
      <c r="L8433" s="31"/>
      <c r="M8433" s="169"/>
      <c r="N8433" s="148"/>
      <c r="O8433" s="106"/>
      <c r="P8433" s="43"/>
      <c r="Q8433" s="207"/>
      <c r="R8433" s="84"/>
      <c r="S8433" s="31"/>
      <c r="T8433" s="31"/>
      <c r="U8433" s="169"/>
      <c r="V8433" s="150"/>
      <c r="W8433" s="141" t="str" cm="1">
        <f t="array" ref="W8433">IF(SUM(LEN(B8433:V8433))=0,"",IF(OR(OR(ISBLANK(F8433),SUM(LEN(C8433),LEN(D8433))=0),AND(NOT(E8433="Unknown"),ISBLANK(J8433)),AND(NOT(O8433="Unknown"),ISBLANK(R8433))),"Missing Information", INDEX(Table15[Entire Service Line Classification], MATCH(SUMIFS(Table15[Unique ID],Table15[System-Owned Portion],E8433,Table15[If Material Anything Other than "Lead" in Column E,Was Material Ever Previously Lead?],G8433,Table15[Customer-Owned Portion],O8433),Table15[Unique ID],0),0)))</f>
        <v/>
      </c>
      <c r="X8433"/>
    </row>
    <row r="8434" spans="2:24" x14ac:dyDescent="0.35">
      <c r="B8434" s="146"/>
      <c r="C8434" s="31"/>
      <c r="D8434" s="31"/>
      <c r="E8434" s="44"/>
      <c r="F8434" s="43"/>
      <c r="G8434" s="84"/>
      <c r="H8434" s="31"/>
      <c r="I8434" s="207"/>
      <c r="J8434" s="84"/>
      <c r="K8434" s="31"/>
      <c r="L8434" s="31"/>
      <c r="M8434" s="169"/>
      <c r="N8434" s="148"/>
      <c r="O8434" s="106"/>
      <c r="P8434" s="43"/>
      <c r="Q8434" s="207"/>
      <c r="R8434" s="84"/>
      <c r="S8434" s="31"/>
      <c r="T8434" s="31"/>
      <c r="U8434" s="169"/>
      <c r="V8434" s="150"/>
      <c r="W8434" s="141" t="str" cm="1">
        <f t="array" ref="W8434">IF(SUM(LEN(B8434:V8434))=0,"",IF(OR(OR(ISBLANK(F8434),SUM(LEN(C8434),LEN(D8434))=0),AND(NOT(E8434="Unknown"),ISBLANK(J8434)),AND(NOT(O8434="Unknown"),ISBLANK(R8434))),"Missing Information", INDEX(Table15[Entire Service Line Classification], MATCH(SUMIFS(Table15[Unique ID],Table15[System-Owned Portion],E8434,Table15[If Material Anything Other than "Lead" in Column E,Was Material Ever Previously Lead?],G8434,Table15[Customer-Owned Portion],O8434),Table15[Unique ID],0),0)))</f>
        <v/>
      </c>
      <c r="X8434"/>
    </row>
    <row r="8435" spans="2:24" x14ac:dyDescent="0.35">
      <c r="B8435" s="146"/>
      <c r="C8435" s="31"/>
      <c r="D8435" s="31"/>
      <c r="E8435" s="44"/>
      <c r="F8435" s="43"/>
      <c r="G8435" s="84"/>
      <c r="H8435" s="31"/>
      <c r="I8435" s="207"/>
      <c r="J8435" s="84"/>
      <c r="K8435" s="31"/>
      <c r="L8435" s="31"/>
      <c r="M8435" s="169"/>
      <c r="N8435" s="148"/>
      <c r="O8435" s="106"/>
      <c r="P8435" s="43"/>
      <c r="Q8435" s="207"/>
      <c r="R8435" s="84"/>
      <c r="S8435" s="31"/>
      <c r="T8435" s="31"/>
      <c r="U8435" s="169"/>
      <c r="V8435" s="150"/>
      <c r="W8435" s="141" t="str" cm="1">
        <f t="array" ref="W8435">IF(SUM(LEN(B8435:V8435))=0,"",IF(OR(OR(ISBLANK(F8435),SUM(LEN(C8435),LEN(D8435))=0),AND(NOT(E8435="Unknown"),ISBLANK(J8435)),AND(NOT(O8435="Unknown"),ISBLANK(R8435))),"Missing Information", INDEX(Table15[Entire Service Line Classification], MATCH(SUMIFS(Table15[Unique ID],Table15[System-Owned Portion],E8435,Table15[If Material Anything Other than "Lead" in Column E,Was Material Ever Previously Lead?],G8435,Table15[Customer-Owned Portion],O8435),Table15[Unique ID],0),0)))</f>
        <v/>
      </c>
      <c r="X8435"/>
    </row>
    <row r="8436" spans="2:24" x14ac:dyDescent="0.35">
      <c r="B8436" s="146"/>
      <c r="C8436" s="31"/>
      <c r="D8436" s="31"/>
      <c r="E8436" s="44"/>
      <c r="F8436" s="43"/>
      <c r="G8436" s="84"/>
      <c r="H8436" s="31"/>
      <c r="I8436" s="207"/>
      <c r="J8436" s="84"/>
      <c r="K8436" s="31"/>
      <c r="L8436" s="31"/>
      <c r="M8436" s="169"/>
      <c r="N8436" s="148"/>
      <c r="O8436" s="106"/>
      <c r="P8436" s="43"/>
      <c r="Q8436" s="207"/>
      <c r="R8436" s="84"/>
      <c r="S8436" s="31"/>
      <c r="T8436" s="31"/>
      <c r="U8436" s="169"/>
      <c r="V8436" s="150"/>
      <c r="W8436" s="141" t="str" cm="1">
        <f t="array" ref="W8436">IF(SUM(LEN(B8436:V8436))=0,"",IF(OR(OR(ISBLANK(F8436),SUM(LEN(C8436),LEN(D8436))=0),AND(NOT(E8436="Unknown"),ISBLANK(J8436)),AND(NOT(O8436="Unknown"),ISBLANK(R8436))),"Missing Information", INDEX(Table15[Entire Service Line Classification], MATCH(SUMIFS(Table15[Unique ID],Table15[System-Owned Portion],E8436,Table15[If Material Anything Other than "Lead" in Column E,Was Material Ever Previously Lead?],G8436,Table15[Customer-Owned Portion],O8436),Table15[Unique ID],0),0)))</f>
        <v/>
      </c>
      <c r="X8436"/>
    </row>
    <row r="8437" spans="2:24" x14ac:dyDescent="0.35">
      <c r="B8437" s="146"/>
      <c r="C8437" s="31"/>
      <c r="D8437" s="31"/>
      <c r="E8437" s="44"/>
      <c r="F8437" s="43"/>
      <c r="G8437" s="84"/>
      <c r="H8437" s="31"/>
      <c r="I8437" s="207"/>
      <c r="J8437" s="84"/>
      <c r="K8437" s="31"/>
      <c r="L8437" s="31"/>
      <c r="M8437" s="169"/>
      <c r="N8437" s="148"/>
      <c r="O8437" s="106"/>
      <c r="P8437" s="43"/>
      <c r="Q8437" s="207"/>
      <c r="R8437" s="84"/>
      <c r="S8437" s="31"/>
      <c r="T8437" s="31"/>
      <c r="U8437" s="169"/>
      <c r="V8437" s="150"/>
      <c r="W8437" s="141" t="str" cm="1">
        <f t="array" ref="W8437">IF(SUM(LEN(B8437:V8437))=0,"",IF(OR(OR(ISBLANK(F8437),SUM(LEN(C8437),LEN(D8437))=0),AND(NOT(E8437="Unknown"),ISBLANK(J8437)),AND(NOT(O8437="Unknown"),ISBLANK(R8437))),"Missing Information", INDEX(Table15[Entire Service Line Classification], MATCH(SUMIFS(Table15[Unique ID],Table15[System-Owned Portion],E8437,Table15[If Material Anything Other than "Lead" in Column E,Was Material Ever Previously Lead?],G8437,Table15[Customer-Owned Portion],O8437),Table15[Unique ID],0),0)))</f>
        <v/>
      </c>
      <c r="X8437"/>
    </row>
    <row r="8438" spans="2:24" x14ac:dyDescent="0.35">
      <c r="B8438" s="146"/>
      <c r="C8438" s="31"/>
      <c r="D8438" s="31"/>
      <c r="E8438" s="44"/>
      <c r="F8438" s="43"/>
      <c r="G8438" s="84"/>
      <c r="H8438" s="31"/>
      <c r="I8438" s="207"/>
      <c r="J8438" s="84"/>
      <c r="K8438" s="31"/>
      <c r="L8438" s="31"/>
      <c r="M8438" s="169"/>
      <c r="N8438" s="148"/>
      <c r="O8438" s="106"/>
      <c r="P8438" s="43"/>
      <c r="Q8438" s="207"/>
      <c r="R8438" s="84"/>
      <c r="S8438" s="31"/>
      <c r="T8438" s="31"/>
      <c r="U8438" s="169"/>
      <c r="V8438" s="150"/>
      <c r="W8438" s="141" t="str" cm="1">
        <f t="array" ref="W8438">IF(SUM(LEN(B8438:V8438))=0,"",IF(OR(OR(ISBLANK(F8438),SUM(LEN(C8438),LEN(D8438))=0),AND(NOT(E8438="Unknown"),ISBLANK(J8438)),AND(NOT(O8438="Unknown"),ISBLANK(R8438))),"Missing Information", INDEX(Table15[Entire Service Line Classification], MATCH(SUMIFS(Table15[Unique ID],Table15[System-Owned Portion],E8438,Table15[If Material Anything Other than "Lead" in Column E,Was Material Ever Previously Lead?],G8438,Table15[Customer-Owned Portion],O8438),Table15[Unique ID],0),0)))</f>
        <v/>
      </c>
      <c r="X8438"/>
    </row>
    <row r="8439" spans="2:24" x14ac:dyDescent="0.35">
      <c r="B8439" s="146"/>
      <c r="C8439" s="31"/>
      <c r="D8439" s="31"/>
      <c r="E8439" s="44"/>
      <c r="F8439" s="43"/>
      <c r="G8439" s="84"/>
      <c r="H8439" s="31"/>
      <c r="I8439" s="207"/>
      <c r="J8439" s="84"/>
      <c r="K8439" s="31"/>
      <c r="L8439" s="31"/>
      <c r="M8439" s="169"/>
      <c r="N8439" s="148"/>
      <c r="O8439" s="106"/>
      <c r="P8439" s="43"/>
      <c r="Q8439" s="207"/>
      <c r="R8439" s="84"/>
      <c r="S8439" s="31"/>
      <c r="T8439" s="31"/>
      <c r="U8439" s="169"/>
      <c r="V8439" s="150"/>
      <c r="W8439" s="141" t="str" cm="1">
        <f t="array" ref="W8439">IF(SUM(LEN(B8439:V8439))=0,"",IF(OR(OR(ISBLANK(F8439),SUM(LEN(C8439),LEN(D8439))=0),AND(NOT(E8439="Unknown"),ISBLANK(J8439)),AND(NOT(O8439="Unknown"),ISBLANK(R8439))),"Missing Information", INDEX(Table15[Entire Service Line Classification], MATCH(SUMIFS(Table15[Unique ID],Table15[System-Owned Portion],E8439,Table15[If Material Anything Other than "Lead" in Column E,Was Material Ever Previously Lead?],G8439,Table15[Customer-Owned Portion],O8439),Table15[Unique ID],0),0)))</f>
        <v/>
      </c>
      <c r="X8439"/>
    </row>
    <row r="8440" spans="2:24" x14ac:dyDescent="0.35">
      <c r="B8440" s="146"/>
      <c r="C8440" s="31"/>
      <c r="D8440" s="31"/>
      <c r="E8440" s="44"/>
      <c r="F8440" s="43"/>
      <c r="G8440" s="84"/>
      <c r="H8440" s="31"/>
      <c r="I8440" s="207"/>
      <c r="J8440" s="84"/>
      <c r="K8440" s="31"/>
      <c r="L8440" s="31"/>
      <c r="M8440" s="169"/>
      <c r="N8440" s="148"/>
      <c r="O8440" s="106"/>
      <c r="P8440" s="43"/>
      <c r="Q8440" s="207"/>
      <c r="R8440" s="84"/>
      <c r="S8440" s="31"/>
      <c r="T8440" s="31"/>
      <c r="U8440" s="169"/>
      <c r="V8440" s="150"/>
      <c r="W8440" s="141" t="str" cm="1">
        <f t="array" ref="W8440">IF(SUM(LEN(B8440:V8440))=0,"",IF(OR(OR(ISBLANK(F8440),SUM(LEN(C8440),LEN(D8440))=0),AND(NOT(E8440="Unknown"),ISBLANK(J8440)),AND(NOT(O8440="Unknown"),ISBLANK(R8440))),"Missing Information", INDEX(Table15[Entire Service Line Classification], MATCH(SUMIFS(Table15[Unique ID],Table15[System-Owned Portion],E8440,Table15[If Material Anything Other than "Lead" in Column E,Was Material Ever Previously Lead?],G8440,Table15[Customer-Owned Portion],O8440),Table15[Unique ID],0),0)))</f>
        <v/>
      </c>
      <c r="X8440"/>
    </row>
    <row r="8441" spans="2:24" x14ac:dyDescent="0.35">
      <c r="B8441" s="146"/>
      <c r="C8441" s="31"/>
      <c r="D8441" s="31"/>
      <c r="E8441" s="44"/>
      <c r="F8441" s="43"/>
      <c r="G8441" s="84"/>
      <c r="H8441" s="31"/>
      <c r="I8441" s="207"/>
      <c r="J8441" s="84"/>
      <c r="K8441" s="31"/>
      <c r="L8441" s="31"/>
      <c r="M8441" s="169"/>
      <c r="N8441" s="148"/>
      <c r="O8441" s="106"/>
      <c r="P8441" s="43"/>
      <c r="Q8441" s="207"/>
      <c r="R8441" s="84"/>
      <c r="S8441" s="31"/>
      <c r="T8441" s="31"/>
      <c r="U8441" s="169"/>
      <c r="V8441" s="150"/>
      <c r="W8441" s="141" t="str" cm="1">
        <f t="array" ref="W8441">IF(SUM(LEN(B8441:V8441))=0,"",IF(OR(OR(ISBLANK(F8441),SUM(LEN(C8441),LEN(D8441))=0),AND(NOT(E8441="Unknown"),ISBLANK(J8441)),AND(NOT(O8441="Unknown"),ISBLANK(R8441))),"Missing Information", INDEX(Table15[Entire Service Line Classification], MATCH(SUMIFS(Table15[Unique ID],Table15[System-Owned Portion],E8441,Table15[If Material Anything Other than "Lead" in Column E,Was Material Ever Previously Lead?],G8441,Table15[Customer-Owned Portion],O8441),Table15[Unique ID],0),0)))</f>
        <v/>
      </c>
      <c r="X8441"/>
    </row>
    <row r="8442" spans="2:24" x14ac:dyDescent="0.35">
      <c r="B8442" s="146"/>
      <c r="C8442" s="31"/>
      <c r="D8442" s="31"/>
      <c r="E8442" s="44"/>
      <c r="F8442" s="43"/>
      <c r="G8442" s="84"/>
      <c r="H8442" s="31"/>
      <c r="I8442" s="207"/>
      <c r="J8442" s="84"/>
      <c r="K8442" s="31"/>
      <c r="L8442" s="31"/>
      <c r="M8442" s="169"/>
      <c r="N8442" s="148"/>
      <c r="O8442" s="106"/>
      <c r="P8442" s="43"/>
      <c r="Q8442" s="207"/>
      <c r="R8442" s="84"/>
      <c r="S8442" s="31"/>
      <c r="T8442" s="31"/>
      <c r="U8442" s="169"/>
      <c r="V8442" s="150"/>
      <c r="W8442" s="141" t="str" cm="1">
        <f t="array" ref="W8442">IF(SUM(LEN(B8442:V8442))=0,"",IF(OR(OR(ISBLANK(F8442),SUM(LEN(C8442),LEN(D8442))=0),AND(NOT(E8442="Unknown"),ISBLANK(J8442)),AND(NOT(O8442="Unknown"),ISBLANK(R8442))),"Missing Information", INDEX(Table15[Entire Service Line Classification], MATCH(SUMIFS(Table15[Unique ID],Table15[System-Owned Portion],E8442,Table15[If Material Anything Other than "Lead" in Column E,Was Material Ever Previously Lead?],G8442,Table15[Customer-Owned Portion],O8442),Table15[Unique ID],0),0)))</f>
        <v/>
      </c>
      <c r="X8442"/>
    </row>
    <row r="8443" spans="2:24" x14ac:dyDescent="0.35">
      <c r="B8443" s="146"/>
      <c r="C8443" s="31"/>
      <c r="D8443" s="31"/>
      <c r="E8443" s="44"/>
      <c r="F8443" s="43"/>
      <c r="G8443" s="84"/>
      <c r="H8443" s="31"/>
      <c r="I8443" s="207"/>
      <c r="J8443" s="84"/>
      <c r="K8443" s="31"/>
      <c r="L8443" s="31"/>
      <c r="M8443" s="169"/>
      <c r="N8443" s="148"/>
      <c r="O8443" s="106"/>
      <c r="P8443" s="43"/>
      <c r="Q8443" s="207"/>
      <c r="R8443" s="84"/>
      <c r="S8443" s="31"/>
      <c r="T8443" s="31"/>
      <c r="U8443" s="169"/>
      <c r="V8443" s="150"/>
      <c r="W8443" s="141" t="str" cm="1">
        <f t="array" ref="W8443">IF(SUM(LEN(B8443:V8443))=0,"",IF(OR(OR(ISBLANK(F8443),SUM(LEN(C8443),LEN(D8443))=0),AND(NOT(E8443="Unknown"),ISBLANK(J8443)),AND(NOT(O8443="Unknown"),ISBLANK(R8443))),"Missing Information", INDEX(Table15[Entire Service Line Classification], MATCH(SUMIFS(Table15[Unique ID],Table15[System-Owned Portion],E8443,Table15[If Material Anything Other than "Lead" in Column E,Was Material Ever Previously Lead?],G8443,Table15[Customer-Owned Portion],O8443),Table15[Unique ID],0),0)))</f>
        <v/>
      </c>
      <c r="X8443"/>
    </row>
    <row r="8444" spans="2:24" x14ac:dyDescent="0.35">
      <c r="B8444" s="146"/>
      <c r="C8444" s="31"/>
      <c r="D8444" s="31"/>
      <c r="E8444" s="44"/>
      <c r="F8444" s="43"/>
      <c r="G8444" s="84"/>
      <c r="H8444" s="31"/>
      <c r="I8444" s="207"/>
      <c r="J8444" s="84"/>
      <c r="K8444" s="31"/>
      <c r="L8444" s="31"/>
      <c r="M8444" s="169"/>
      <c r="N8444" s="148"/>
      <c r="O8444" s="106"/>
      <c r="P8444" s="43"/>
      <c r="Q8444" s="207"/>
      <c r="R8444" s="84"/>
      <c r="S8444" s="31"/>
      <c r="T8444" s="31"/>
      <c r="U8444" s="169"/>
      <c r="V8444" s="150"/>
      <c r="W8444" s="141" t="str" cm="1">
        <f t="array" ref="W8444">IF(SUM(LEN(B8444:V8444))=0,"",IF(OR(OR(ISBLANK(F8444),SUM(LEN(C8444),LEN(D8444))=0),AND(NOT(E8444="Unknown"),ISBLANK(J8444)),AND(NOT(O8444="Unknown"),ISBLANK(R8444))),"Missing Information", INDEX(Table15[Entire Service Line Classification], MATCH(SUMIFS(Table15[Unique ID],Table15[System-Owned Portion],E8444,Table15[If Material Anything Other than "Lead" in Column E,Was Material Ever Previously Lead?],G8444,Table15[Customer-Owned Portion],O8444),Table15[Unique ID],0),0)))</f>
        <v/>
      </c>
      <c r="X8444"/>
    </row>
    <row r="8445" spans="2:24" x14ac:dyDescent="0.35">
      <c r="B8445" s="146"/>
      <c r="C8445" s="31"/>
      <c r="D8445" s="31"/>
      <c r="E8445" s="44"/>
      <c r="F8445" s="43"/>
      <c r="G8445" s="84"/>
      <c r="H8445" s="31"/>
      <c r="I8445" s="207"/>
      <c r="J8445" s="84"/>
      <c r="K8445" s="31"/>
      <c r="L8445" s="31"/>
      <c r="M8445" s="169"/>
      <c r="N8445" s="148"/>
      <c r="O8445" s="106"/>
      <c r="P8445" s="43"/>
      <c r="Q8445" s="207"/>
      <c r="R8445" s="84"/>
      <c r="S8445" s="31"/>
      <c r="T8445" s="31"/>
      <c r="U8445" s="169"/>
      <c r="V8445" s="150"/>
      <c r="W8445" s="141" t="str" cm="1">
        <f t="array" ref="W8445">IF(SUM(LEN(B8445:V8445))=0,"",IF(OR(OR(ISBLANK(F8445),SUM(LEN(C8445),LEN(D8445))=0),AND(NOT(E8445="Unknown"),ISBLANK(J8445)),AND(NOT(O8445="Unknown"),ISBLANK(R8445))),"Missing Information", INDEX(Table15[Entire Service Line Classification], MATCH(SUMIFS(Table15[Unique ID],Table15[System-Owned Portion],E8445,Table15[If Material Anything Other than "Lead" in Column E,Was Material Ever Previously Lead?],G8445,Table15[Customer-Owned Portion],O8445),Table15[Unique ID],0),0)))</f>
        <v/>
      </c>
      <c r="X8445"/>
    </row>
    <row r="8446" spans="2:24" x14ac:dyDescent="0.35">
      <c r="B8446" s="146"/>
      <c r="C8446" s="31"/>
      <c r="D8446" s="31"/>
      <c r="E8446" s="44"/>
      <c r="F8446" s="43"/>
      <c r="G8446" s="84"/>
      <c r="H8446" s="31"/>
      <c r="I8446" s="207"/>
      <c r="J8446" s="84"/>
      <c r="K8446" s="31"/>
      <c r="L8446" s="31"/>
      <c r="M8446" s="169"/>
      <c r="N8446" s="148"/>
      <c r="O8446" s="106"/>
      <c r="P8446" s="43"/>
      <c r="Q8446" s="207"/>
      <c r="R8446" s="84"/>
      <c r="S8446" s="31"/>
      <c r="T8446" s="31"/>
      <c r="U8446" s="169"/>
      <c r="V8446" s="150"/>
      <c r="W8446" s="141" t="str" cm="1">
        <f t="array" ref="W8446">IF(SUM(LEN(B8446:V8446))=0,"",IF(OR(OR(ISBLANK(F8446),SUM(LEN(C8446),LEN(D8446))=0),AND(NOT(E8446="Unknown"),ISBLANK(J8446)),AND(NOT(O8446="Unknown"),ISBLANK(R8446))),"Missing Information", INDEX(Table15[Entire Service Line Classification], MATCH(SUMIFS(Table15[Unique ID],Table15[System-Owned Portion],E8446,Table15[If Material Anything Other than "Lead" in Column E,Was Material Ever Previously Lead?],G8446,Table15[Customer-Owned Portion],O8446),Table15[Unique ID],0),0)))</f>
        <v/>
      </c>
      <c r="X8446"/>
    </row>
    <row r="8447" spans="2:24" x14ac:dyDescent="0.35">
      <c r="B8447" s="146"/>
      <c r="C8447" s="31"/>
      <c r="D8447" s="31"/>
      <c r="E8447" s="44"/>
      <c r="F8447" s="43"/>
      <c r="G8447" s="84"/>
      <c r="H8447" s="31"/>
      <c r="I8447" s="207"/>
      <c r="J8447" s="84"/>
      <c r="K8447" s="31"/>
      <c r="L8447" s="31"/>
      <c r="M8447" s="169"/>
      <c r="N8447" s="148"/>
      <c r="O8447" s="106"/>
      <c r="P8447" s="43"/>
      <c r="Q8447" s="207"/>
      <c r="R8447" s="84"/>
      <c r="S8447" s="31"/>
      <c r="T8447" s="31"/>
      <c r="U8447" s="169"/>
      <c r="V8447" s="150"/>
      <c r="W8447" s="141" t="str" cm="1">
        <f t="array" ref="W8447">IF(SUM(LEN(B8447:V8447))=0,"",IF(OR(OR(ISBLANK(F8447),SUM(LEN(C8447),LEN(D8447))=0),AND(NOT(E8447="Unknown"),ISBLANK(J8447)),AND(NOT(O8447="Unknown"),ISBLANK(R8447))),"Missing Information", INDEX(Table15[Entire Service Line Classification], MATCH(SUMIFS(Table15[Unique ID],Table15[System-Owned Portion],E8447,Table15[If Material Anything Other than "Lead" in Column E,Was Material Ever Previously Lead?],G8447,Table15[Customer-Owned Portion],O8447),Table15[Unique ID],0),0)))</f>
        <v/>
      </c>
      <c r="X8447"/>
    </row>
    <row r="8448" spans="2:24" x14ac:dyDescent="0.35">
      <c r="B8448" s="146"/>
      <c r="C8448" s="31"/>
      <c r="D8448" s="31"/>
      <c r="E8448" s="44"/>
      <c r="F8448" s="43"/>
      <c r="G8448" s="84"/>
      <c r="H8448" s="31"/>
      <c r="I8448" s="207"/>
      <c r="J8448" s="84"/>
      <c r="K8448" s="31"/>
      <c r="L8448" s="31"/>
      <c r="M8448" s="169"/>
      <c r="N8448" s="148"/>
      <c r="O8448" s="106"/>
      <c r="P8448" s="43"/>
      <c r="Q8448" s="207"/>
      <c r="R8448" s="84"/>
      <c r="S8448" s="31"/>
      <c r="T8448" s="31"/>
      <c r="U8448" s="169"/>
      <c r="V8448" s="150"/>
      <c r="W8448" s="141" t="str" cm="1">
        <f t="array" ref="W8448">IF(SUM(LEN(B8448:V8448))=0,"",IF(OR(OR(ISBLANK(F8448),SUM(LEN(C8448),LEN(D8448))=0),AND(NOT(E8448="Unknown"),ISBLANK(J8448)),AND(NOT(O8448="Unknown"),ISBLANK(R8448))),"Missing Information", INDEX(Table15[Entire Service Line Classification], MATCH(SUMIFS(Table15[Unique ID],Table15[System-Owned Portion],E8448,Table15[If Material Anything Other than "Lead" in Column E,Was Material Ever Previously Lead?],G8448,Table15[Customer-Owned Portion],O8448),Table15[Unique ID],0),0)))</f>
        <v/>
      </c>
      <c r="X8448"/>
    </row>
    <row r="8449" spans="2:24" x14ac:dyDescent="0.35">
      <c r="B8449" s="146"/>
      <c r="C8449" s="31"/>
      <c r="D8449" s="31"/>
      <c r="E8449" s="44"/>
      <c r="F8449" s="43"/>
      <c r="G8449" s="84"/>
      <c r="H8449" s="31"/>
      <c r="I8449" s="207"/>
      <c r="J8449" s="84"/>
      <c r="K8449" s="31"/>
      <c r="L8449" s="31"/>
      <c r="M8449" s="169"/>
      <c r="N8449" s="148"/>
      <c r="O8449" s="106"/>
      <c r="P8449" s="43"/>
      <c r="Q8449" s="207"/>
      <c r="R8449" s="84"/>
      <c r="S8449" s="31"/>
      <c r="T8449" s="31"/>
      <c r="U8449" s="169"/>
      <c r="V8449" s="150"/>
      <c r="W8449" s="141" t="str" cm="1">
        <f t="array" ref="W8449">IF(SUM(LEN(B8449:V8449))=0,"",IF(OR(OR(ISBLANK(F8449),SUM(LEN(C8449),LEN(D8449))=0),AND(NOT(E8449="Unknown"),ISBLANK(J8449)),AND(NOT(O8449="Unknown"),ISBLANK(R8449))),"Missing Information", INDEX(Table15[Entire Service Line Classification], MATCH(SUMIFS(Table15[Unique ID],Table15[System-Owned Portion],E8449,Table15[If Material Anything Other than "Lead" in Column E,Was Material Ever Previously Lead?],G8449,Table15[Customer-Owned Portion],O8449),Table15[Unique ID],0),0)))</f>
        <v/>
      </c>
      <c r="X8449"/>
    </row>
    <row r="8450" spans="2:24" x14ac:dyDescent="0.35">
      <c r="B8450" s="146"/>
      <c r="C8450" s="31"/>
      <c r="D8450" s="31"/>
      <c r="E8450" s="44"/>
      <c r="F8450" s="43"/>
      <c r="G8450" s="84"/>
      <c r="H8450" s="31"/>
      <c r="I8450" s="207"/>
      <c r="J8450" s="84"/>
      <c r="K8450" s="31"/>
      <c r="L8450" s="31"/>
      <c r="M8450" s="169"/>
      <c r="N8450" s="148"/>
      <c r="O8450" s="106"/>
      <c r="P8450" s="43"/>
      <c r="Q8450" s="207"/>
      <c r="R8450" s="84"/>
      <c r="S8450" s="31"/>
      <c r="T8450" s="31"/>
      <c r="U8450" s="169"/>
      <c r="V8450" s="150"/>
      <c r="W8450" s="141" t="str" cm="1">
        <f t="array" ref="W8450">IF(SUM(LEN(B8450:V8450))=0,"",IF(OR(OR(ISBLANK(F8450),SUM(LEN(C8450),LEN(D8450))=0),AND(NOT(E8450="Unknown"),ISBLANK(J8450)),AND(NOT(O8450="Unknown"),ISBLANK(R8450))),"Missing Information", INDEX(Table15[Entire Service Line Classification], MATCH(SUMIFS(Table15[Unique ID],Table15[System-Owned Portion],E8450,Table15[If Material Anything Other than "Lead" in Column E,Was Material Ever Previously Lead?],G8450,Table15[Customer-Owned Portion],O8450),Table15[Unique ID],0),0)))</f>
        <v/>
      </c>
      <c r="X8450"/>
    </row>
    <row r="8451" spans="2:24" x14ac:dyDescent="0.35">
      <c r="B8451" s="146"/>
      <c r="C8451" s="31"/>
      <c r="D8451" s="31"/>
      <c r="E8451" s="44"/>
      <c r="F8451" s="43"/>
      <c r="G8451" s="84"/>
      <c r="H8451" s="31"/>
      <c r="I8451" s="207"/>
      <c r="J8451" s="84"/>
      <c r="K8451" s="31"/>
      <c r="L8451" s="31"/>
      <c r="M8451" s="169"/>
      <c r="N8451" s="148"/>
      <c r="O8451" s="106"/>
      <c r="P8451" s="43"/>
      <c r="Q8451" s="207"/>
      <c r="R8451" s="84"/>
      <c r="S8451" s="31"/>
      <c r="T8451" s="31"/>
      <c r="U8451" s="169"/>
      <c r="V8451" s="150"/>
      <c r="W8451" s="141" t="str" cm="1">
        <f t="array" ref="W8451">IF(SUM(LEN(B8451:V8451))=0,"",IF(OR(OR(ISBLANK(F8451),SUM(LEN(C8451),LEN(D8451))=0),AND(NOT(E8451="Unknown"),ISBLANK(J8451)),AND(NOT(O8451="Unknown"),ISBLANK(R8451))),"Missing Information", INDEX(Table15[Entire Service Line Classification], MATCH(SUMIFS(Table15[Unique ID],Table15[System-Owned Portion],E8451,Table15[If Material Anything Other than "Lead" in Column E,Was Material Ever Previously Lead?],G8451,Table15[Customer-Owned Portion],O8451),Table15[Unique ID],0),0)))</f>
        <v/>
      </c>
      <c r="X8451"/>
    </row>
    <row r="8452" spans="2:24" x14ac:dyDescent="0.35">
      <c r="B8452" s="146"/>
      <c r="C8452" s="31"/>
      <c r="D8452" s="31"/>
      <c r="E8452" s="44"/>
      <c r="F8452" s="43"/>
      <c r="G8452" s="84"/>
      <c r="H8452" s="31"/>
      <c r="I8452" s="207"/>
      <c r="J8452" s="84"/>
      <c r="K8452" s="31"/>
      <c r="L8452" s="31"/>
      <c r="M8452" s="169"/>
      <c r="N8452" s="148"/>
      <c r="O8452" s="106"/>
      <c r="P8452" s="43"/>
      <c r="Q8452" s="207"/>
      <c r="R8452" s="84"/>
      <c r="S8452" s="31"/>
      <c r="T8452" s="31"/>
      <c r="U8452" s="169"/>
      <c r="V8452" s="150"/>
      <c r="W8452" s="141" t="str" cm="1">
        <f t="array" ref="W8452">IF(SUM(LEN(B8452:V8452))=0,"",IF(OR(OR(ISBLANK(F8452),SUM(LEN(C8452),LEN(D8452))=0),AND(NOT(E8452="Unknown"),ISBLANK(J8452)),AND(NOT(O8452="Unknown"),ISBLANK(R8452))),"Missing Information", INDEX(Table15[Entire Service Line Classification], MATCH(SUMIFS(Table15[Unique ID],Table15[System-Owned Portion],E8452,Table15[If Material Anything Other than "Lead" in Column E,Was Material Ever Previously Lead?],G8452,Table15[Customer-Owned Portion],O8452),Table15[Unique ID],0),0)))</f>
        <v/>
      </c>
      <c r="X8452"/>
    </row>
    <row r="8453" spans="2:24" x14ac:dyDescent="0.35">
      <c r="B8453" s="146"/>
      <c r="C8453" s="31"/>
      <c r="D8453" s="31"/>
      <c r="E8453" s="44"/>
      <c r="F8453" s="43"/>
      <c r="G8453" s="84"/>
      <c r="H8453" s="31"/>
      <c r="I8453" s="207"/>
      <c r="J8453" s="84"/>
      <c r="K8453" s="31"/>
      <c r="L8453" s="31"/>
      <c r="M8453" s="169"/>
      <c r="N8453" s="148"/>
      <c r="O8453" s="106"/>
      <c r="P8453" s="43"/>
      <c r="Q8453" s="207"/>
      <c r="R8453" s="84"/>
      <c r="S8453" s="31"/>
      <c r="T8453" s="31"/>
      <c r="U8453" s="169"/>
      <c r="V8453" s="150"/>
      <c r="W8453" s="141" t="str" cm="1">
        <f t="array" ref="W8453">IF(SUM(LEN(B8453:V8453))=0,"",IF(OR(OR(ISBLANK(F8453),SUM(LEN(C8453),LEN(D8453))=0),AND(NOT(E8453="Unknown"),ISBLANK(J8453)),AND(NOT(O8453="Unknown"),ISBLANK(R8453))),"Missing Information", INDEX(Table15[Entire Service Line Classification], MATCH(SUMIFS(Table15[Unique ID],Table15[System-Owned Portion],E8453,Table15[If Material Anything Other than "Lead" in Column E,Was Material Ever Previously Lead?],G8453,Table15[Customer-Owned Portion],O8453),Table15[Unique ID],0),0)))</f>
        <v/>
      </c>
      <c r="X8453"/>
    </row>
    <row r="8454" spans="2:24" x14ac:dyDescent="0.35">
      <c r="B8454" s="146"/>
      <c r="C8454" s="31"/>
      <c r="D8454" s="31"/>
      <c r="E8454" s="44"/>
      <c r="F8454" s="43"/>
      <c r="G8454" s="84"/>
      <c r="H8454" s="31"/>
      <c r="I8454" s="207"/>
      <c r="J8454" s="84"/>
      <c r="K8454" s="31"/>
      <c r="L8454" s="31"/>
      <c r="M8454" s="169"/>
      <c r="N8454" s="148"/>
      <c r="O8454" s="106"/>
      <c r="P8454" s="43"/>
      <c r="Q8454" s="207"/>
      <c r="R8454" s="84"/>
      <c r="S8454" s="31"/>
      <c r="T8454" s="31"/>
      <c r="U8454" s="169"/>
      <c r="V8454" s="150"/>
      <c r="W8454" s="141" t="str" cm="1">
        <f t="array" ref="W8454">IF(SUM(LEN(B8454:V8454))=0,"",IF(OR(OR(ISBLANK(F8454),SUM(LEN(C8454),LEN(D8454))=0),AND(NOT(E8454="Unknown"),ISBLANK(J8454)),AND(NOT(O8454="Unknown"),ISBLANK(R8454))),"Missing Information", INDEX(Table15[Entire Service Line Classification], MATCH(SUMIFS(Table15[Unique ID],Table15[System-Owned Portion],E8454,Table15[If Material Anything Other than "Lead" in Column E,Was Material Ever Previously Lead?],G8454,Table15[Customer-Owned Portion],O8454),Table15[Unique ID],0),0)))</f>
        <v/>
      </c>
      <c r="X8454"/>
    </row>
    <row r="8455" spans="2:24" x14ac:dyDescent="0.35">
      <c r="B8455" s="146"/>
      <c r="C8455" s="31"/>
      <c r="D8455" s="31"/>
      <c r="E8455" s="44"/>
      <c r="F8455" s="43"/>
      <c r="G8455" s="84"/>
      <c r="H8455" s="31"/>
      <c r="I8455" s="207"/>
      <c r="J8455" s="84"/>
      <c r="K8455" s="31"/>
      <c r="L8455" s="31"/>
      <c r="M8455" s="169"/>
      <c r="N8455" s="148"/>
      <c r="O8455" s="106"/>
      <c r="P8455" s="43"/>
      <c r="Q8455" s="207"/>
      <c r="R8455" s="84"/>
      <c r="S8455" s="31"/>
      <c r="T8455" s="31"/>
      <c r="U8455" s="169"/>
      <c r="V8455" s="150"/>
      <c r="W8455" s="141" t="str" cm="1">
        <f t="array" ref="W8455">IF(SUM(LEN(B8455:V8455))=0,"",IF(OR(OR(ISBLANK(F8455),SUM(LEN(C8455),LEN(D8455))=0),AND(NOT(E8455="Unknown"),ISBLANK(J8455)),AND(NOT(O8455="Unknown"),ISBLANK(R8455))),"Missing Information", INDEX(Table15[Entire Service Line Classification], MATCH(SUMIFS(Table15[Unique ID],Table15[System-Owned Portion],E8455,Table15[If Material Anything Other than "Lead" in Column E,Was Material Ever Previously Lead?],G8455,Table15[Customer-Owned Portion],O8455),Table15[Unique ID],0),0)))</f>
        <v/>
      </c>
      <c r="X8455"/>
    </row>
    <row r="8456" spans="2:24" x14ac:dyDescent="0.35">
      <c r="B8456" s="146"/>
      <c r="C8456" s="31"/>
      <c r="D8456" s="31"/>
      <c r="E8456" s="44"/>
      <c r="F8456" s="43"/>
      <c r="G8456" s="84"/>
      <c r="H8456" s="31"/>
      <c r="I8456" s="207"/>
      <c r="J8456" s="84"/>
      <c r="K8456" s="31"/>
      <c r="L8456" s="31"/>
      <c r="M8456" s="169"/>
      <c r="N8456" s="148"/>
      <c r="O8456" s="106"/>
      <c r="P8456" s="43"/>
      <c r="Q8456" s="207"/>
      <c r="R8456" s="84"/>
      <c r="S8456" s="31"/>
      <c r="T8456" s="31"/>
      <c r="U8456" s="169"/>
      <c r="V8456" s="150"/>
      <c r="W8456" s="141" t="str" cm="1">
        <f t="array" ref="W8456">IF(SUM(LEN(B8456:V8456))=0,"",IF(OR(OR(ISBLANK(F8456),SUM(LEN(C8456),LEN(D8456))=0),AND(NOT(E8456="Unknown"),ISBLANK(J8456)),AND(NOT(O8456="Unknown"),ISBLANK(R8456))),"Missing Information", INDEX(Table15[Entire Service Line Classification], MATCH(SUMIFS(Table15[Unique ID],Table15[System-Owned Portion],E8456,Table15[If Material Anything Other than "Lead" in Column E,Was Material Ever Previously Lead?],G8456,Table15[Customer-Owned Portion],O8456),Table15[Unique ID],0),0)))</f>
        <v/>
      </c>
      <c r="X8456"/>
    </row>
    <row r="8457" spans="2:24" x14ac:dyDescent="0.35">
      <c r="B8457" s="146"/>
      <c r="C8457" s="31"/>
      <c r="D8457" s="31"/>
      <c r="E8457" s="44"/>
      <c r="F8457" s="43"/>
      <c r="G8457" s="84"/>
      <c r="H8457" s="31"/>
      <c r="I8457" s="207"/>
      <c r="J8457" s="84"/>
      <c r="K8457" s="31"/>
      <c r="L8457" s="31"/>
      <c r="M8457" s="169"/>
      <c r="N8457" s="148"/>
      <c r="O8457" s="106"/>
      <c r="P8457" s="43"/>
      <c r="Q8457" s="207"/>
      <c r="R8457" s="84"/>
      <c r="S8457" s="31"/>
      <c r="T8457" s="31"/>
      <c r="U8457" s="169"/>
      <c r="V8457" s="150"/>
      <c r="W8457" s="141" t="str" cm="1">
        <f t="array" ref="W8457">IF(SUM(LEN(B8457:V8457))=0,"",IF(OR(OR(ISBLANK(F8457),SUM(LEN(C8457),LEN(D8457))=0),AND(NOT(E8457="Unknown"),ISBLANK(J8457)),AND(NOT(O8457="Unknown"),ISBLANK(R8457))),"Missing Information", INDEX(Table15[Entire Service Line Classification], MATCH(SUMIFS(Table15[Unique ID],Table15[System-Owned Portion],E8457,Table15[If Material Anything Other than "Lead" in Column E,Was Material Ever Previously Lead?],G8457,Table15[Customer-Owned Portion],O8457),Table15[Unique ID],0),0)))</f>
        <v/>
      </c>
      <c r="X8457"/>
    </row>
    <row r="8458" spans="2:24" x14ac:dyDescent="0.35">
      <c r="B8458" s="146"/>
      <c r="C8458" s="31"/>
      <c r="D8458" s="31"/>
      <c r="E8458" s="44"/>
      <c r="F8458" s="43"/>
      <c r="G8458" s="84"/>
      <c r="H8458" s="31"/>
      <c r="I8458" s="207"/>
      <c r="J8458" s="84"/>
      <c r="K8458" s="31"/>
      <c r="L8458" s="31"/>
      <c r="M8458" s="169"/>
      <c r="N8458" s="148"/>
      <c r="O8458" s="106"/>
      <c r="P8458" s="43"/>
      <c r="Q8458" s="207"/>
      <c r="R8458" s="84"/>
      <c r="S8458" s="31"/>
      <c r="T8458" s="31"/>
      <c r="U8458" s="169"/>
      <c r="V8458" s="150"/>
      <c r="W8458" s="141" t="str" cm="1">
        <f t="array" ref="W8458">IF(SUM(LEN(B8458:V8458))=0,"",IF(OR(OR(ISBLANK(F8458),SUM(LEN(C8458),LEN(D8458))=0),AND(NOT(E8458="Unknown"),ISBLANK(J8458)),AND(NOT(O8458="Unknown"),ISBLANK(R8458))),"Missing Information", INDEX(Table15[Entire Service Line Classification], MATCH(SUMIFS(Table15[Unique ID],Table15[System-Owned Portion],E8458,Table15[If Material Anything Other than "Lead" in Column E,Was Material Ever Previously Lead?],G8458,Table15[Customer-Owned Portion],O8458),Table15[Unique ID],0),0)))</f>
        <v/>
      </c>
      <c r="X8458"/>
    </row>
    <row r="8459" spans="2:24" x14ac:dyDescent="0.35">
      <c r="B8459" s="146"/>
      <c r="C8459" s="31"/>
      <c r="D8459" s="31"/>
      <c r="E8459" s="44"/>
      <c r="F8459" s="43"/>
      <c r="G8459" s="84"/>
      <c r="H8459" s="31"/>
      <c r="I8459" s="207"/>
      <c r="J8459" s="84"/>
      <c r="K8459" s="31"/>
      <c r="L8459" s="31"/>
      <c r="M8459" s="169"/>
      <c r="N8459" s="148"/>
      <c r="O8459" s="106"/>
      <c r="P8459" s="43"/>
      <c r="Q8459" s="207"/>
      <c r="R8459" s="84"/>
      <c r="S8459" s="31"/>
      <c r="T8459" s="31"/>
      <c r="U8459" s="169"/>
      <c r="V8459" s="150"/>
      <c r="W8459" s="141" t="str" cm="1">
        <f t="array" ref="W8459">IF(SUM(LEN(B8459:V8459))=0,"",IF(OR(OR(ISBLANK(F8459),SUM(LEN(C8459),LEN(D8459))=0),AND(NOT(E8459="Unknown"),ISBLANK(J8459)),AND(NOT(O8459="Unknown"),ISBLANK(R8459))),"Missing Information", INDEX(Table15[Entire Service Line Classification], MATCH(SUMIFS(Table15[Unique ID],Table15[System-Owned Portion],E8459,Table15[If Material Anything Other than "Lead" in Column E,Was Material Ever Previously Lead?],G8459,Table15[Customer-Owned Portion],O8459),Table15[Unique ID],0),0)))</f>
        <v/>
      </c>
      <c r="X8459"/>
    </row>
    <row r="8460" spans="2:24" x14ac:dyDescent="0.35">
      <c r="B8460" s="146"/>
      <c r="C8460" s="31"/>
      <c r="D8460" s="31"/>
      <c r="E8460" s="44"/>
      <c r="F8460" s="43"/>
      <c r="G8460" s="84"/>
      <c r="H8460" s="31"/>
      <c r="I8460" s="207"/>
      <c r="J8460" s="84"/>
      <c r="K8460" s="31"/>
      <c r="L8460" s="31"/>
      <c r="M8460" s="169"/>
      <c r="N8460" s="148"/>
      <c r="O8460" s="106"/>
      <c r="P8460" s="43"/>
      <c r="Q8460" s="207"/>
      <c r="R8460" s="84"/>
      <c r="S8460" s="31"/>
      <c r="T8460" s="31"/>
      <c r="U8460" s="169"/>
      <c r="V8460" s="150"/>
      <c r="W8460" s="141" t="str" cm="1">
        <f t="array" ref="W8460">IF(SUM(LEN(B8460:V8460))=0,"",IF(OR(OR(ISBLANK(F8460),SUM(LEN(C8460),LEN(D8460))=0),AND(NOT(E8460="Unknown"),ISBLANK(J8460)),AND(NOT(O8460="Unknown"),ISBLANK(R8460))),"Missing Information", INDEX(Table15[Entire Service Line Classification], MATCH(SUMIFS(Table15[Unique ID],Table15[System-Owned Portion],E8460,Table15[If Material Anything Other than "Lead" in Column E,Was Material Ever Previously Lead?],G8460,Table15[Customer-Owned Portion],O8460),Table15[Unique ID],0),0)))</f>
        <v/>
      </c>
      <c r="X8460"/>
    </row>
    <row r="8461" spans="2:24" x14ac:dyDescent="0.35">
      <c r="B8461" s="146"/>
      <c r="C8461" s="31"/>
      <c r="D8461" s="31"/>
      <c r="E8461" s="44"/>
      <c r="F8461" s="43"/>
      <c r="G8461" s="84"/>
      <c r="H8461" s="31"/>
      <c r="I8461" s="207"/>
      <c r="J8461" s="84"/>
      <c r="K8461" s="31"/>
      <c r="L8461" s="31"/>
      <c r="M8461" s="169"/>
      <c r="N8461" s="148"/>
      <c r="O8461" s="106"/>
      <c r="P8461" s="43"/>
      <c r="Q8461" s="207"/>
      <c r="R8461" s="84"/>
      <c r="S8461" s="31"/>
      <c r="T8461" s="31"/>
      <c r="U8461" s="169"/>
      <c r="V8461" s="150"/>
      <c r="W8461" s="141" t="str" cm="1">
        <f t="array" ref="W8461">IF(SUM(LEN(B8461:V8461))=0,"",IF(OR(OR(ISBLANK(F8461),SUM(LEN(C8461),LEN(D8461))=0),AND(NOT(E8461="Unknown"),ISBLANK(J8461)),AND(NOT(O8461="Unknown"),ISBLANK(R8461))),"Missing Information", INDEX(Table15[Entire Service Line Classification], MATCH(SUMIFS(Table15[Unique ID],Table15[System-Owned Portion],E8461,Table15[If Material Anything Other than "Lead" in Column E,Was Material Ever Previously Lead?],G8461,Table15[Customer-Owned Portion],O8461),Table15[Unique ID],0),0)))</f>
        <v/>
      </c>
      <c r="X8461"/>
    </row>
    <row r="8462" spans="2:24" x14ac:dyDescent="0.35">
      <c r="B8462" s="146"/>
      <c r="C8462" s="31"/>
      <c r="D8462" s="31"/>
      <c r="E8462" s="44"/>
      <c r="F8462" s="43"/>
      <c r="G8462" s="84"/>
      <c r="H8462" s="31"/>
      <c r="I8462" s="207"/>
      <c r="J8462" s="84"/>
      <c r="K8462" s="31"/>
      <c r="L8462" s="31"/>
      <c r="M8462" s="169"/>
      <c r="N8462" s="148"/>
      <c r="O8462" s="106"/>
      <c r="P8462" s="43"/>
      <c r="Q8462" s="207"/>
      <c r="R8462" s="84"/>
      <c r="S8462" s="31"/>
      <c r="T8462" s="31"/>
      <c r="U8462" s="169"/>
      <c r="V8462" s="150"/>
      <c r="W8462" s="141" t="str" cm="1">
        <f t="array" ref="W8462">IF(SUM(LEN(B8462:V8462))=0,"",IF(OR(OR(ISBLANK(F8462),SUM(LEN(C8462),LEN(D8462))=0),AND(NOT(E8462="Unknown"),ISBLANK(J8462)),AND(NOT(O8462="Unknown"),ISBLANK(R8462))),"Missing Information", INDEX(Table15[Entire Service Line Classification], MATCH(SUMIFS(Table15[Unique ID],Table15[System-Owned Portion],E8462,Table15[If Material Anything Other than "Lead" in Column E,Was Material Ever Previously Lead?],G8462,Table15[Customer-Owned Portion],O8462),Table15[Unique ID],0),0)))</f>
        <v/>
      </c>
      <c r="X8462"/>
    </row>
    <row r="8463" spans="2:24" x14ac:dyDescent="0.35">
      <c r="B8463" s="146"/>
      <c r="C8463" s="31"/>
      <c r="D8463" s="31"/>
      <c r="E8463" s="44"/>
      <c r="F8463" s="43"/>
      <c r="G8463" s="84"/>
      <c r="H8463" s="31"/>
      <c r="I8463" s="207"/>
      <c r="J8463" s="84"/>
      <c r="K8463" s="31"/>
      <c r="L8463" s="31"/>
      <c r="M8463" s="169"/>
      <c r="N8463" s="148"/>
      <c r="O8463" s="106"/>
      <c r="P8463" s="43"/>
      <c r="Q8463" s="207"/>
      <c r="R8463" s="84"/>
      <c r="S8463" s="31"/>
      <c r="T8463" s="31"/>
      <c r="U8463" s="169"/>
      <c r="V8463" s="150"/>
      <c r="W8463" s="141" t="str" cm="1">
        <f t="array" ref="W8463">IF(SUM(LEN(B8463:V8463))=0,"",IF(OR(OR(ISBLANK(F8463),SUM(LEN(C8463),LEN(D8463))=0),AND(NOT(E8463="Unknown"),ISBLANK(J8463)),AND(NOT(O8463="Unknown"),ISBLANK(R8463))),"Missing Information", INDEX(Table15[Entire Service Line Classification], MATCH(SUMIFS(Table15[Unique ID],Table15[System-Owned Portion],E8463,Table15[If Material Anything Other than "Lead" in Column E,Was Material Ever Previously Lead?],G8463,Table15[Customer-Owned Portion],O8463),Table15[Unique ID],0),0)))</f>
        <v/>
      </c>
      <c r="X8463"/>
    </row>
    <row r="8464" spans="2:24" x14ac:dyDescent="0.35">
      <c r="B8464" s="146"/>
      <c r="C8464" s="31"/>
      <c r="D8464" s="31"/>
      <c r="E8464" s="44"/>
      <c r="F8464" s="43"/>
      <c r="G8464" s="84"/>
      <c r="H8464" s="31"/>
      <c r="I8464" s="207"/>
      <c r="J8464" s="84"/>
      <c r="K8464" s="31"/>
      <c r="L8464" s="31"/>
      <c r="M8464" s="169"/>
      <c r="N8464" s="148"/>
      <c r="O8464" s="106"/>
      <c r="P8464" s="43"/>
      <c r="Q8464" s="207"/>
      <c r="R8464" s="84"/>
      <c r="S8464" s="31"/>
      <c r="T8464" s="31"/>
      <c r="U8464" s="169"/>
      <c r="V8464" s="150"/>
      <c r="W8464" s="141" t="str" cm="1">
        <f t="array" ref="W8464">IF(SUM(LEN(B8464:V8464))=0,"",IF(OR(OR(ISBLANK(F8464),SUM(LEN(C8464),LEN(D8464))=0),AND(NOT(E8464="Unknown"),ISBLANK(J8464)),AND(NOT(O8464="Unknown"),ISBLANK(R8464))),"Missing Information", INDEX(Table15[Entire Service Line Classification], MATCH(SUMIFS(Table15[Unique ID],Table15[System-Owned Portion],E8464,Table15[If Material Anything Other than "Lead" in Column E,Was Material Ever Previously Lead?],G8464,Table15[Customer-Owned Portion],O8464),Table15[Unique ID],0),0)))</f>
        <v/>
      </c>
      <c r="X8464"/>
    </row>
    <row r="8465" spans="2:24" x14ac:dyDescent="0.35">
      <c r="B8465" s="146"/>
      <c r="C8465" s="31"/>
      <c r="D8465" s="31"/>
      <c r="E8465" s="44"/>
      <c r="F8465" s="43"/>
      <c r="G8465" s="84"/>
      <c r="H8465" s="31"/>
      <c r="I8465" s="207"/>
      <c r="J8465" s="84"/>
      <c r="K8465" s="31"/>
      <c r="L8465" s="31"/>
      <c r="M8465" s="169"/>
      <c r="N8465" s="148"/>
      <c r="O8465" s="106"/>
      <c r="P8465" s="43"/>
      <c r="Q8465" s="207"/>
      <c r="R8465" s="84"/>
      <c r="S8465" s="31"/>
      <c r="T8465" s="31"/>
      <c r="U8465" s="169"/>
      <c r="V8465" s="150"/>
      <c r="W8465" s="141" t="str" cm="1">
        <f t="array" ref="W8465">IF(SUM(LEN(B8465:V8465))=0,"",IF(OR(OR(ISBLANK(F8465),SUM(LEN(C8465),LEN(D8465))=0),AND(NOT(E8465="Unknown"),ISBLANK(J8465)),AND(NOT(O8465="Unknown"),ISBLANK(R8465))),"Missing Information", INDEX(Table15[Entire Service Line Classification], MATCH(SUMIFS(Table15[Unique ID],Table15[System-Owned Portion],E8465,Table15[If Material Anything Other than "Lead" in Column E,Was Material Ever Previously Lead?],G8465,Table15[Customer-Owned Portion],O8465),Table15[Unique ID],0),0)))</f>
        <v/>
      </c>
      <c r="X8465"/>
    </row>
    <row r="8466" spans="2:24" x14ac:dyDescent="0.35">
      <c r="B8466" s="146"/>
      <c r="C8466" s="31"/>
      <c r="D8466" s="31"/>
      <c r="E8466" s="44"/>
      <c r="F8466" s="43"/>
      <c r="G8466" s="84"/>
      <c r="H8466" s="31"/>
      <c r="I8466" s="207"/>
      <c r="J8466" s="84"/>
      <c r="K8466" s="31"/>
      <c r="L8466" s="31"/>
      <c r="M8466" s="169"/>
      <c r="N8466" s="148"/>
      <c r="O8466" s="106"/>
      <c r="P8466" s="43"/>
      <c r="Q8466" s="207"/>
      <c r="R8466" s="84"/>
      <c r="S8466" s="31"/>
      <c r="T8466" s="31"/>
      <c r="U8466" s="169"/>
      <c r="V8466" s="150"/>
      <c r="W8466" s="141" t="str" cm="1">
        <f t="array" ref="W8466">IF(SUM(LEN(B8466:V8466))=0,"",IF(OR(OR(ISBLANK(F8466),SUM(LEN(C8466),LEN(D8466))=0),AND(NOT(E8466="Unknown"),ISBLANK(J8466)),AND(NOT(O8466="Unknown"),ISBLANK(R8466))),"Missing Information", INDEX(Table15[Entire Service Line Classification], MATCH(SUMIFS(Table15[Unique ID],Table15[System-Owned Portion],E8466,Table15[If Material Anything Other than "Lead" in Column E,Was Material Ever Previously Lead?],G8466,Table15[Customer-Owned Portion],O8466),Table15[Unique ID],0),0)))</f>
        <v/>
      </c>
      <c r="X8466"/>
    </row>
    <row r="8467" spans="2:24" x14ac:dyDescent="0.35">
      <c r="B8467" s="146"/>
      <c r="C8467" s="31"/>
      <c r="D8467" s="31"/>
      <c r="E8467" s="44"/>
      <c r="F8467" s="43"/>
      <c r="G8467" s="84"/>
      <c r="H8467" s="31"/>
      <c r="I8467" s="207"/>
      <c r="J8467" s="84"/>
      <c r="K8467" s="31"/>
      <c r="L8467" s="31"/>
      <c r="M8467" s="169"/>
      <c r="N8467" s="148"/>
      <c r="O8467" s="106"/>
      <c r="P8467" s="43"/>
      <c r="Q8467" s="207"/>
      <c r="R8467" s="84"/>
      <c r="S8467" s="31"/>
      <c r="T8467" s="31"/>
      <c r="U8467" s="169"/>
      <c r="V8467" s="150"/>
      <c r="W8467" s="141" t="str" cm="1">
        <f t="array" ref="W8467">IF(SUM(LEN(B8467:V8467))=0,"",IF(OR(OR(ISBLANK(F8467),SUM(LEN(C8467),LEN(D8467))=0),AND(NOT(E8467="Unknown"),ISBLANK(J8467)),AND(NOT(O8467="Unknown"),ISBLANK(R8467))),"Missing Information", INDEX(Table15[Entire Service Line Classification], MATCH(SUMIFS(Table15[Unique ID],Table15[System-Owned Portion],E8467,Table15[If Material Anything Other than "Lead" in Column E,Was Material Ever Previously Lead?],G8467,Table15[Customer-Owned Portion],O8467),Table15[Unique ID],0),0)))</f>
        <v/>
      </c>
      <c r="X8467"/>
    </row>
    <row r="8468" spans="2:24" x14ac:dyDescent="0.35">
      <c r="B8468" s="146"/>
      <c r="C8468" s="31"/>
      <c r="D8468" s="31"/>
      <c r="E8468" s="44"/>
      <c r="F8468" s="43"/>
      <c r="G8468" s="84"/>
      <c r="H8468" s="31"/>
      <c r="I8468" s="207"/>
      <c r="J8468" s="84"/>
      <c r="K8468" s="31"/>
      <c r="L8468" s="31"/>
      <c r="M8468" s="169"/>
      <c r="N8468" s="148"/>
      <c r="O8468" s="106"/>
      <c r="P8468" s="43"/>
      <c r="Q8468" s="207"/>
      <c r="R8468" s="84"/>
      <c r="S8468" s="31"/>
      <c r="T8468" s="31"/>
      <c r="U8468" s="169"/>
      <c r="V8468" s="150"/>
      <c r="W8468" s="141" t="str" cm="1">
        <f t="array" ref="W8468">IF(SUM(LEN(B8468:V8468))=0,"",IF(OR(OR(ISBLANK(F8468),SUM(LEN(C8468),LEN(D8468))=0),AND(NOT(E8468="Unknown"),ISBLANK(J8468)),AND(NOT(O8468="Unknown"),ISBLANK(R8468))),"Missing Information", INDEX(Table15[Entire Service Line Classification], MATCH(SUMIFS(Table15[Unique ID],Table15[System-Owned Portion],E8468,Table15[If Material Anything Other than "Lead" in Column E,Was Material Ever Previously Lead?],G8468,Table15[Customer-Owned Portion],O8468),Table15[Unique ID],0),0)))</f>
        <v/>
      </c>
      <c r="X8468"/>
    </row>
    <row r="8469" spans="2:24" x14ac:dyDescent="0.35">
      <c r="B8469" s="146"/>
      <c r="C8469" s="31"/>
      <c r="D8469" s="31"/>
      <c r="E8469" s="44"/>
      <c r="F8469" s="43"/>
      <c r="G8469" s="84"/>
      <c r="H8469" s="31"/>
      <c r="I8469" s="207"/>
      <c r="J8469" s="84"/>
      <c r="K8469" s="31"/>
      <c r="L8469" s="31"/>
      <c r="M8469" s="169"/>
      <c r="N8469" s="148"/>
      <c r="O8469" s="106"/>
      <c r="P8469" s="43"/>
      <c r="Q8469" s="207"/>
      <c r="R8469" s="84"/>
      <c r="S8469" s="31"/>
      <c r="T8469" s="31"/>
      <c r="U8469" s="169"/>
      <c r="V8469" s="150"/>
      <c r="W8469" s="141" t="str" cm="1">
        <f t="array" ref="W8469">IF(SUM(LEN(B8469:V8469))=0,"",IF(OR(OR(ISBLANK(F8469),SUM(LEN(C8469),LEN(D8469))=0),AND(NOT(E8469="Unknown"),ISBLANK(J8469)),AND(NOT(O8469="Unknown"),ISBLANK(R8469))),"Missing Information", INDEX(Table15[Entire Service Line Classification], MATCH(SUMIFS(Table15[Unique ID],Table15[System-Owned Portion],E8469,Table15[If Material Anything Other than "Lead" in Column E,Was Material Ever Previously Lead?],G8469,Table15[Customer-Owned Portion],O8469),Table15[Unique ID],0),0)))</f>
        <v/>
      </c>
      <c r="X8469"/>
    </row>
    <row r="8470" spans="2:24" x14ac:dyDescent="0.35">
      <c r="B8470" s="146"/>
      <c r="C8470" s="31"/>
      <c r="D8470" s="31"/>
      <c r="E8470" s="44"/>
      <c r="F8470" s="43"/>
      <c r="G8470" s="84"/>
      <c r="H8470" s="31"/>
      <c r="I8470" s="207"/>
      <c r="J8470" s="84"/>
      <c r="K8470" s="31"/>
      <c r="L8470" s="31"/>
      <c r="M8470" s="169"/>
      <c r="N8470" s="148"/>
      <c r="O8470" s="106"/>
      <c r="P8470" s="43"/>
      <c r="Q8470" s="207"/>
      <c r="R8470" s="84"/>
      <c r="S8470" s="31"/>
      <c r="T8470" s="31"/>
      <c r="U8470" s="169"/>
      <c r="V8470" s="150"/>
      <c r="W8470" s="141" t="str" cm="1">
        <f t="array" ref="W8470">IF(SUM(LEN(B8470:V8470))=0,"",IF(OR(OR(ISBLANK(F8470),SUM(LEN(C8470),LEN(D8470))=0),AND(NOT(E8470="Unknown"),ISBLANK(J8470)),AND(NOT(O8470="Unknown"),ISBLANK(R8470))),"Missing Information", INDEX(Table15[Entire Service Line Classification], MATCH(SUMIFS(Table15[Unique ID],Table15[System-Owned Portion],E8470,Table15[If Material Anything Other than "Lead" in Column E,Was Material Ever Previously Lead?],G8470,Table15[Customer-Owned Portion],O8470),Table15[Unique ID],0),0)))</f>
        <v/>
      </c>
      <c r="X8470"/>
    </row>
    <row r="8471" spans="2:24" x14ac:dyDescent="0.35">
      <c r="B8471" s="146"/>
      <c r="C8471" s="31"/>
      <c r="D8471" s="31"/>
      <c r="E8471" s="44"/>
      <c r="F8471" s="43"/>
      <c r="G8471" s="84"/>
      <c r="H8471" s="31"/>
      <c r="I8471" s="207"/>
      <c r="J8471" s="84"/>
      <c r="K8471" s="31"/>
      <c r="L8471" s="31"/>
      <c r="M8471" s="169"/>
      <c r="N8471" s="148"/>
      <c r="O8471" s="106"/>
      <c r="P8471" s="43"/>
      <c r="Q8471" s="207"/>
      <c r="R8471" s="84"/>
      <c r="S8471" s="31"/>
      <c r="T8471" s="31"/>
      <c r="U8471" s="169"/>
      <c r="V8471" s="150"/>
      <c r="W8471" s="141" t="str" cm="1">
        <f t="array" ref="W8471">IF(SUM(LEN(B8471:V8471))=0,"",IF(OR(OR(ISBLANK(F8471),SUM(LEN(C8471),LEN(D8471))=0),AND(NOT(E8471="Unknown"),ISBLANK(J8471)),AND(NOT(O8471="Unknown"),ISBLANK(R8471))),"Missing Information", INDEX(Table15[Entire Service Line Classification], MATCH(SUMIFS(Table15[Unique ID],Table15[System-Owned Portion],E8471,Table15[If Material Anything Other than "Lead" in Column E,Was Material Ever Previously Lead?],G8471,Table15[Customer-Owned Portion],O8471),Table15[Unique ID],0),0)))</f>
        <v/>
      </c>
      <c r="X8471"/>
    </row>
    <row r="8472" spans="2:24" x14ac:dyDescent="0.35">
      <c r="B8472" s="146"/>
      <c r="C8472" s="31"/>
      <c r="D8472" s="31"/>
      <c r="E8472" s="44"/>
      <c r="F8472" s="43"/>
      <c r="G8472" s="84"/>
      <c r="H8472" s="31"/>
      <c r="I8472" s="207"/>
      <c r="J8472" s="84"/>
      <c r="K8472" s="31"/>
      <c r="L8472" s="31"/>
      <c r="M8472" s="169"/>
      <c r="N8472" s="148"/>
      <c r="O8472" s="106"/>
      <c r="P8472" s="43"/>
      <c r="Q8472" s="207"/>
      <c r="R8472" s="84"/>
      <c r="S8472" s="31"/>
      <c r="T8472" s="31"/>
      <c r="U8472" s="169"/>
      <c r="V8472" s="150"/>
      <c r="W8472" s="141" t="str" cm="1">
        <f t="array" ref="W8472">IF(SUM(LEN(B8472:V8472))=0,"",IF(OR(OR(ISBLANK(F8472),SUM(LEN(C8472),LEN(D8472))=0),AND(NOT(E8472="Unknown"),ISBLANK(J8472)),AND(NOT(O8472="Unknown"),ISBLANK(R8472))),"Missing Information", INDEX(Table15[Entire Service Line Classification], MATCH(SUMIFS(Table15[Unique ID],Table15[System-Owned Portion],E8472,Table15[If Material Anything Other than "Lead" in Column E,Was Material Ever Previously Lead?],G8472,Table15[Customer-Owned Portion],O8472),Table15[Unique ID],0),0)))</f>
        <v/>
      </c>
      <c r="X8472"/>
    </row>
    <row r="8473" spans="2:24" x14ac:dyDescent="0.35">
      <c r="B8473" s="146"/>
      <c r="C8473" s="31"/>
      <c r="D8473" s="31"/>
      <c r="E8473" s="44"/>
      <c r="F8473" s="43"/>
      <c r="G8473" s="84"/>
      <c r="H8473" s="31"/>
      <c r="I8473" s="207"/>
      <c r="J8473" s="84"/>
      <c r="K8473" s="31"/>
      <c r="L8473" s="31"/>
      <c r="M8473" s="169"/>
      <c r="N8473" s="148"/>
      <c r="O8473" s="106"/>
      <c r="P8473" s="43"/>
      <c r="Q8473" s="207"/>
      <c r="R8473" s="84"/>
      <c r="S8473" s="31"/>
      <c r="T8473" s="31"/>
      <c r="U8473" s="169"/>
      <c r="V8473" s="150"/>
      <c r="W8473" s="141" t="str" cm="1">
        <f t="array" ref="W8473">IF(SUM(LEN(B8473:V8473))=0,"",IF(OR(OR(ISBLANK(F8473),SUM(LEN(C8473),LEN(D8473))=0),AND(NOT(E8473="Unknown"),ISBLANK(J8473)),AND(NOT(O8473="Unknown"),ISBLANK(R8473))),"Missing Information", INDEX(Table15[Entire Service Line Classification], MATCH(SUMIFS(Table15[Unique ID],Table15[System-Owned Portion],E8473,Table15[If Material Anything Other than "Lead" in Column E,Was Material Ever Previously Lead?],G8473,Table15[Customer-Owned Portion],O8473),Table15[Unique ID],0),0)))</f>
        <v/>
      </c>
      <c r="X8473"/>
    </row>
    <row r="8474" spans="2:24" x14ac:dyDescent="0.35">
      <c r="B8474" s="146"/>
      <c r="C8474" s="31"/>
      <c r="D8474" s="31"/>
      <c r="E8474" s="44"/>
      <c r="F8474" s="43"/>
      <c r="G8474" s="84"/>
      <c r="H8474" s="31"/>
      <c r="I8474" s="207"/>
      <c r="J8474" s="84"/>
      <c r="K8474" s="31"/>
      <c r="L8474" s="31"/>
      <c r="M8474" s="169"/>
      <c r="N8474" s="148"/>
      <c r="O8474" s="106"/>
      <c r="P8474" s="43"/>
      <c r="Q8474" s="207"/>
      <c r="R8474" s="84"/>
      <c r="S8474" s="31"/>
      <c r="T8474" s="31"/>
      <c r="U8474" s="169"/>
      <c r="V8474" s="150"/>
      <c r="W8474" s="141" t="str" cm="1">
        <f t="array" ref="W8474">IF(SUM(LEN(B8474:V8474))=0,"",IF(OR(OR(ISBLANK(F8474),SUM(LEN(C8474),LEN(D8474))=0),AND(NOT(E8474="Unknown"),ISBLANK(J8474)),AND(NOT(O8474="Unknown"),ISBLANK(R8474))),"Missing Information", INDEX(Table15[Entire Service Line Classification], MATCH(SUMIFS(Table15[Unique ID],Table15[System-Owned Portion],E8474,Table15[If Material Anything Other than "Lead" in Column E,Was Material Ever Previously Lead?],G8474,Table15[Customer-Owned Portion],O8474),Table15[Unique ID],0),0)))</f>
        <v/>
      </c>
      <c r="X8474"/>
    </row>
    <row r="8475" spans="2:24" x14ac:dyDescent="0.35">
      <c r="B8475" s="146"/>
      <c r="C8475" s="31"/>
      <c r="D8475" s="31"/>
      <c r="E8475" s="44"/>
      <c r="F8475" s="43"/>
      <c r="G8475" s="84"/>
      <c r="H8475" s="31"/>
      <c r="I8475" s="207"/>
      <c r="J8475" s="84"/>
      <c r="K8475" s="31"/>
      <c r="L8475" s="31"/>
      <c r="M8475" s="169"/>
      <c r="N8475" s="148"/>
      <c r="O8475" s="106"/>
      <c r="P8475" s="43"/>
      <c r="Q8475" s="207"/>
      <c r="R8475" s="84"/>
      <c r="S8475" s="31"/>
      <c r="T8475" s="31"/>
      <c r="U8475" s="169"/>
      <c r="V8475" s="150"/>
      <c r="W8475" s="141" t="str" cm="1">
        <f t="array" ref="W8475">IF(SUM(LEN(B8475:V8475))=0,"",IF(OR(OR(ISBLANK(F8475),SUM(LEN(C8475),LEN(D8475))=0),AND(NOT(E8475="Unknown"),ISBLANK(J8475)),AND(NOT(O8475="Unknown"),ISBLANK(R8475))),"Missing Information", INDEX(Table15[Entire Service Line Classification], MATCH(SUMIFS(Table15[Unique ID],Table15[System-Owned Portion],E8475,Table15[If Material Anything Other than "Lead" in Column E,Was Material Ever Previously Lead?],G8475,Table15[Customer-Owned Portion],O8475),Table15[Unique ID],0),0)))</f>
        <v/>
      </c>
      <c r="X8475"/>
    </row>
    <row r="8476" spans="2:24" x14ac:dyDescent="0.35">
      <c r="B8476" s="146"/>
      <c r="C8476" s="31"/>
      <c r="D8476" s="31"/>
      <c r="E8476" s="44"/>
      <c r="F8476" s="43"/>
      <c r="G8476" s="84"/>
      <c r="H8476" s="31"/>
      <c r="I8476" s="207"/>
      <c r="J8476" s="84"/>
      <c r="K8476" s="31"/>
      <c r="L8476" s="31"/>
      <c r="M8476" s="169"/>
      <c r="N8476" s="148"/>
      <c r="O8476" s="106"/>
      <c r="P8476" s="43"/>
      <c r="Q8476" s="207"/>
      <c r="R8476" s="84"/>
      <c r="S8476" s="31"/>
      <c r="T8476" s="31"/>
      <c r="U8476" s="169"/>
      <c r="V8476" s="150"/>
      <c r="W8476" s="141" t="str" cm="1">
        <f t="array" ref="W8476">IF(SUM(LEN(B8476:V8476))=0,"",IF(OR(OR(ISBLANK(F8476),SUM(LEN(C8476),LEN(D8476))=0),AND(NOT(E8476="Unknown"),ISBLANK(J8476)),AND(NOT(O8476="Unknown"),ISBLANK(R8476))),"Missing Information", INDEX(Table15[Entire Service Line Classification], MATCH(SUMIFS(Table15[Unique ID],Table15[System-Owned Portion],E8476,Table15[If Material Anything Other than "Lead" in Column E,Was Material Ever Previously Lead?],G8476,Table15[Customer-Owned Portion],O8476),Table15[Unique ID],0),0)))</f>
        <v/>
      </c>
      <c r="X8476"/>
    </row>
    <row r="8477" spans="2:24" x14ac:dyDescent="0.35">
      <c r="B8477" s="146"/>
      <c r="C8477" s="31"/>
      <c r="D8477" s="31"/>
      <c r="E8477" s="44"/>
      <c r="F8477" s="43"/>
      <c r="G8477" s="84"/>
      <c r="H8477" s="31"/>
      <c r="I8477" s="207"/>
      <c r="J8477" s="84"/>
      <c r="K8477" s="31"/>
      <c r="L8477" s="31"/>
      <c r="M8477" s="169"/>
      <c r="N8477" s="148"/>
      <c r="O8477" s="106"/>
      <c r="P8477" s="43"/>
      <c r="Q8477" s="207"/>
      <c r="R8477" s="84"/>
      <c r="S8477" s="31"/>
      <c r="T8477" s="31"/>
      <c r="U8477" s="169"/>
      <c r="V8477" s="150"/>
      <c r="W8477" s="141" t="str" cm="1">
        <f t="array" ref="W8477">IF(SUM(LEN(B8477:V8477))=0,"",IF(OR(OR(ISBLANK(F8477),SUM(LEN(C8477),LEN(D8477))=0),AND(NOT(E8477="Unknown"),ISBLANK(J8477)),AND(NOT(O8477="Unknown"),ISBLANK(R8477))),"Missing Information", INDEX(Table15[Entire Service Line Classification], MATCH(SUMIFS(Table15[Unique ID],Table15[System-Owned Portion],E8477,Table15[If Material Anything Other than "Lead" in Column E,Was Material Ever Previously Lead?],G8477,Table15[Customer-Owned Portion],O8477),Table15[Unique ID],0),0)))</f>
        <v/>
      </c>
      <c r="X8477"/>
    </row>
    <row r="8478" spans="2:24" x14ac:dyDescent="0.35">
      <c r="B8478" s="146"/>
      <c r="C8478" s="31"/>
      <c r="D8478" s="31"/>
      <c r="E8478" s="44"/>
      <c r="F8478" s="43"/>
      <c r="G8478" s="84"/>
      <c r="H8478" s="31"/>
      <c r="I8478" s="207"/>
      <c r="J8478" s="84"/>
      <c r="K8478" s="31"/>
      <c r="L8478" s="31"/>
      <c r="M8478" s="169"/>
      <c r="N8478" s="148"/>
      <c r="O8478" s="106"/>
      <c r="P8478" s="43"/>
      <c r="Q8478" s="207"/>
      <c r="R8478" s="84"/>
      <c r="S8478" s="31"/>
      <c r="T8478" s="31"/>
      <c r="U8478" s="169"/>
      <c r="V8478" s="150"/>
      <c r="W8478" s="141" t="str" cm="1">
        <f t="array" ref="W8478">IF(SUM(LEN(B8478:V8478))=0,"",IF(OR(OR(ISBLANK(F8478),SUM(LEN(C8478),LEN(D8478))=0),AND(NOT(E8478="Unknown"),ISBLANK(J8478)),AND(NOT(O8478="Unknown"),ISBLANK(R8478))),"Missing Information", INDEX(Table15[Entire Service Line Classification], MATCH(SUMIFS(Table15[Unique ID],Table15[System-Owned Portion],E8478,Table15[If Material Anything Other than "Lead" in Column E,Was Material Ever Previously Lead?],G8478,Table15[Customer-Owned Portion],O8478),Table15[Unique ID],0),0)))</f>
        <v/>
      </c>
      <c r="X8478"/>
    </row>
    <row r="8479" spans="2:24" x14ac:dyDescent="0.35">
      <c r="B8479" s="146"/>
      <c r="C8479" s="31"/>
      <c r="D8479" s="31"/>
      <c r="E8479" s="44"/>
      <c r="F8479" s="43"/>
      <c r="G8479" s="84"/>
      <c r="H8479" s="31"/>
      <c r="I8479" s="207"/>
      <c r="J8479" s="84"/>
      <c r="K8479" s="31"/>
      <c r="L8479" s="31"/>
      <c r="M8479" s="169"/>
      <c r="N8479" s="148"/>
      <c r="O8479" s="106"/>
      <c r="P8479" s="43"/>
      <c r="Q8479" s="207"/>
      <c r="R8479" s="84"/>
      <c r="S8479" s="31"/>
      <c r="T8479" s="31"/>
      <c r="U8479" s="169"/>
      <c r="V8479" s="150"/>
      <c r="W8479" s="141" t="str" cm="1">
        <f t="array" ref="W8479">IF(SUM(LEN(B8479:V8479))=0,"",IF(OR(OR(ISBLANK(F8479),SUM(LEN(C8479),LEN(D8479))=0),AND(NOT(E8479="Unknown"),ISBLANK(J8479)),AND(NOT(O8479="Unknown"),ISBLANK(R8479))),"Missing Information", INDEX(Table15[Entire Service Line Classification], MATCH(SUMIFS(Table15[Unique ID],Table15[System-Owned Portion],E8479,Table15[If Material Anything Other than "Lead" in Column E,Was Material Ever Previously Lead?],G8479,Table15[Customer-Owned Portion],O8479),Table15[Unique ID],0),0)))</f>
        <v/>
      </c>
      <c r="X8479"/>
    </row>
    <row r="8480" spans="2:24" x14ac:dyDescent="0.35">
      <c r="B8480" s="146"/>
      <c r="C8480" s="31"/>
      <c r="D8480" s="31"/>
      <c r="E8480" s="44"/>
      <c r="F8480" s="43"/>
      <c r="G8480" s="84"/>
      <c r="H8480" s="31"/>
      <c r="I8480" s="207"/>
      <c r="J8480" s="84"/>
      <c r="K8480" s="31"/>
      <c r="L8480" s="31"/>
      <c r="M8480" s="169"/>
      <c r="N8480" s="148"/>
      <c r="O8480" s="106"/>
      <c r="P8480" s="43"/>
      <c r="Q8480" s="207"/>
      <c r="R8480" s="84"/>
      <c r="S8480" s="31"/>
      <c r="T8480" s="31"/>
      <c r="U8480" s="169"/>
      <c r="V8480" s="150"/>
      <c r="W8480" s="141" t="str" cm="1">
        <f t="array" ref="W8480">IF(SUM(LEN(B8480:V8480))=0,"",IF(OR(OR(ISBLANK(F8480),SUM(LEN(C8480),LEN(D8480))=0),AND(NOT(E8480="Unknown"),ISBLANK(J8480)),AND(NOT(O8480="Unknown"),ISBLANK(R8480))),"Missing Information", INDEX(Table15[Entire Service Line Classification], MATCH(SUMIFS(Table15[Unique ID],Table15[System-Owned Portion],E8480,Table15[If Material Anything Other than "Lead" in Column E,Was Material Ever Previously Lead?],G8480,Table15[Customer-Owned Portion],O8480),Table15[Unique ID],0),0)))</f>
        <v/>
      </c>
      <c r="X8480"/>
    </row>
    <row r="8481" spans="2:24" x14ac:dyDescent="0.35">
      <c r="B8481" s="146"/>
      <c r="C8481" s="31"/>
      <c r="D8481" s="31"/>
      <c r="E8481" s="44"/>
      <c r="F8481" s="43"/>
      <c r="G8481" s="84"/>
      <c r="H8481" s="31"/>
      <c r="I8481" s="207"/>
      <c r="J8481" s="84"/>
      <c r="K8481" s="31"/>
      <c r="L8481" s="31"/>
      <c r="M8481" s="169"/>
      <c r="N8481" s="148"/>
      <c r="O8481" s="106"/>
      <c r="P8481" s="43"/>
      <c r="Q8481" s="207"/>
      <c r="R8481" s="84"/>
      <c r="S8481" s="31"/>
      <c r="T8481" s="31"/>
      <c r="U8481" s="169"/>
      <c r="V8481" s="150"/>
      <c r="W8481" s="141" t="str" cm="1">
        <f t="array" ref="W8481">IF(SUM(LEN(B8481:V8481))=0,"",IF(OR(OR(ISBLANK(F8481),SUM(LEN(C8481),LEN(D8481))=0),AND(NOT(E8481="Unknown"),ISBLANK(J8481)),AND(NOT(O8481="Unknown"),ISBLANK(R8481))),"Missing Information", INDEX(Table15[Entire Service Line Classification], MATCH(SUMIFS(Table15[Unique ID],Table15[System-Owned Portion],E8481,Table15[If Material Anything Other than "Lead" in Column E,Was Material Ever Previously Lead?],G8481,Table15[Customer-Owned Portion],O8481),Table15[Unique ID],0),0)))</f>
        <v/>
      </c>
      <c r="X8481"/>
    </row>
    <row r="8482" spans="2:24" x14ac:dyDescent="0.35">
      <c r="B8482" s="146"/>
      <c r="C8482" s="31"/>
      <c r="D8482" s="31"/>
      <c r="E8482" s="44"/>
      <c r="F8482" s="43"/>
      <c r="G8482" s="84"/>
      <c r="H8482" s="31"/>
      <c r="I8482" s="207"/>
      <c r="J8482" s="84"/>
      <c r="K8482" s="31"/>
      <c r="L8482" s="31"/>
      <c r="M8482" s="169"/>
      <c r="N8482" s="148"/>
      <c r="O8482" s="106"/>
      <c r="P8482" s="43"/>
      <c r="Q8482" s="207"/>
      <c r="R8482" s="84"/>
      <c r="S8482" s="31"/>
      <c r="T8482" s="31"/>
      <c r="U8482" s="169"/>
      <c r="V8482" s="150"/>
      <c r="W8482" s="141" t="str" cm="1">
        <f t="array" ref="W8482">IF(SUM(LEN(B8482:V8482))=0,"",IF(OR(OR(ISBLANK(F8482),SUM(LEN(C8482),LEN(D8482))=0),AND(NOT(E8482="Unknown"),ISBLANK(J8482)),AND(NOT(O8482="Unknown"),ISBLANK(R8482))),"Missing Information", INDEX(Table15[Entire Service Line Classification], MATCH(SUMIFS(Table15[Unique ID],Table15[System-Owned Portion],E8482,Table15[If Material Anything Other than "Lead" in Column E,Was Material Ever Previously Lead?],G8482,Table15[Customer-Owned Portion],O8482),Table15[Unique ID],0),0)))</f>
        <v/>
      </c>
      <c r="X8482"/>
    </row>
    <row r="8483" spans="2:24" x14ac:dyDescent="0.35">
      <c r="B8483" s="146"/>
      <c r="C8483" s="31"/>
      <c r="D8483" s="31"/>
      <c r="E8483" s="44"/>
      <c r="F8483" s="43"/>
      <c r="G8483" s="84"/>
      <c r="H8483" s="31"/>
      <c r="I8483" s="207"/>
      <c r="J8483" s="84"/>
      <c r="K8483" s="31"/>
      <c r="L8483" s="31"/>
      <c r="M8483" s="169"/>
      <c r="N8483" s="148"/>
      <c r="O8483" s="106"/>
      <c r="P8483" s="43"/>
      <c r="Q8483" s="207"/>
      <c r="R8483" s="84"/>
      <c r="S8483" s="31"/>
      <c r="T8483" s="31"/>
      <c r="U8483" s="169"/>
      <c r="V8483" s="150"/>
      <c r="W8483" s="141" t="str" cm="1">
        <f t="array" ref="W8483">IF(SUM(LEN(B8483:V8483))=0,"",IF(OR(OR(ISBLANK(F8483),SUM(LEN(C8483),LEN(D8483))=0),AND(NOT(E8483="Unknown"),ISBLANK(J8483)),AND(NOT(O8483="Unknown"),ISBLANK(R8483))),"Missing Information", INDEX(Table15[Entire Service Line Classification], MATCH(SUMIFS(Table15[Unique ID],Table15[System-Owned Portion],E8483,Table15[If Material Anything Other than "Lead" in Column E,Was Material Ever Previously Lead?],G8483,Table15[Customer-Owned Portion],O8483),Table15[Unique ID],0),0)))</f>
        <v/>
      </c>
      <c r="X8483"/>
    </row>
    <row r="8484" spans="2:24" x14ac:dyDescent="0.35">
      <c r="B8484" s="146"/>
      <c r="C8484" s="31"/>
      <c r="D8484" s="31"/>
      <c r="E8484" s="44"/>
      <c r="F8484" s="43"/>
      <c r="G8484" s="84"/>
      <c r="H8484" s="31"/>
      <c r="I8484" s="207"/>
      <c r="J8484" s="84"/>
      <c r="K8484" s="31"/>
      <c r="L8484" s="31"/>
      <c r="M8484" s="169"/>
      <c r="N8484" s="148"/>
      <c r="O8484" s="106"/>
      <c r="P8484" s="43"/>
      <c r="Q8484" s="207"/>
      <c r="R8484" s="84"/>
      <c r="S8484" s="31"/>
      <c r="T8484" s="31"/>
      <c r="U8484" s="169"/>
      <c r="V8484" s="150"/>
      <c r="W8484" s="141" t="str" cm="1">
        <f t="array" ref="W8484">IF(SUM(LEN(B8484:V8484))=0,"",IF(OR(OR(ISBLANK(F8484),SUM(LEN(C8484),LEN(D8484))=0),AND(NOT(E8484="Unknown"),ISBLANK(J8484)),AND(NOT(O8484="Unknown"),ISBLANK(R8484))),"Missing Information", INDEX(Table15[Entire Service Line Classification], MATCH(SUMIFS(Table15[Unique ID],Table15[System-Owned Portion],E8484,Table15[If Material Anything Other than "Lead" in Column E,Was Material Ever Previously Lead?],G8484,Table15[Customer-Owned Portion],O8484),Table15[Unique ID],0),0)))</f>
        <v/>
      </c>
      <c r="X8484"/>
    </row>
    <row r="8485" spans="2:24" x14ac:dyDescent="0.35">
      <c r="B8485" s="146"/>
      <c r="C8485" s="31"/>
      <c r="D8485" s="31"/>
      <c r="E8485" s="44"/>
      <c r="F8485" s="43"/>
      <c r="G8485" s="84"/>
      <c r="H8485" s="31"/>
      <c r="I8485" s="207"/>
      <c r="J8485" s="84"/>
      <c r="K8485" s="31"/>
      <c r="L8485" s="31"/>
      <c r="M8485" s="169"/>
      <c r="N8485" s="148"/>
      <c r="O8485" s="106"/>
      <c r="P8485" s="43"/>
      <c r="Q8485" s="207"/>
      <c r="R8485" s="84"/>
      <c r="S8485" s="31"/>
      <c r="T8485" s="31"/>
      <c r="U8485" s="169"/>
      <c r="V8485" s="150"/>
      <c r="W8485" s="141" t="str" cm="1">
        <f t="array" ref="W8485">IF(SUM(LEN(B8485:V8485))=0,"",IF(OR(OR(ISBLANK(F8485),SUM(LEN(C8485),LEN(D8485))=0),AND(NOT(E8485="Unknown"),ISBLANK(J8485)),AND(NOT(O8485="Unknown"),ISBLANK(R8485))),"Missing Information", INDEX(Table15[Entire Service Line Classification], MATCH(SUMIFS(Table15[Unique ID],Table15[System-Owned Portion],E8485,Table15[If Material Anything Other than "Lead" in Column E,Was Material Ever Previously Lead?],G8485,Table15[Customer-Owned Portion],O8485),Table15[Unique ID],0),0)))</f>
        <v/>
      </c>
      <c r="X8485"/>
    </row>
    <row r="8486" spans="2:24" x14ac:dyDescent="0.35">
      <c r="B8486" s="146"/>
      <c r="C8486" s="31"/>
      <c r="D8486" s="31"/>
      <c r="E8486" s="44"/>
      <c r="F8486" s="43"/>
      <c r="G8486" s="84"/>
      <c r="H8486" s="31"/>
      <c r="I8486" s="207"/>
      <c r="J8486" s="84"/>
      <c r="K8486" s="31"/>
      <c r="L8486" s="31"/>
      <c r="M8486" s="169"/>
      <c r="N8486" s="148"/>
      <c r="O8486" s="106"/>
      <c r="P8486" s="43"/>
      <c r="Q8486" s="207"/>
      <c r="R8486" s="84"/>
      <c r="S8486" s="31"/>
      <c r="T8486" s="31"/>
      <c r="U8486" s="169"/>
      <c r="V8486" s="150"/>
      <c r="W8486" s="141" t="str" cm="1">
        <f t="array" ref="W8486">IF(SUM(LEN(B8486:V8486))=0,"",IF(OR(OR(ISBLANK(F8486),SUM(LEN(C8486),LEN(D8486))=0),AND(NOT(E8486="Unknown"),ISBLANK(J8486)),AND(NOT(O8486="Unknown"),ISBLANK(R8486))),"Missing Information", INDEX(Table15[Entire Service Line Classification], MATCH(SUMIFS(Table15[Unique ID],Table15[System-Owned Portion],E8486,Table15[If Material Anything Other than "Lead" in Column E,Was Material Ever Previously Lead?],G8486,Table15[Customer-Owned Portion],O8486),Table15[Unique ID],0),0)))</f>
        <v/>
      </c>
      <c r="X8486"/>
    </row>
    <row r="8487" spans="2:24" x14ac:dyDescent="0.35">
      <c r="B8487" s="146"/>
      <c r="C8487" s="31"/>
      <c r="D8487" s="31"/>
      <c r="E8487" s="44"/>
      <c r="F8487" s="43"/>
      <c r="G8487" s="84"/>
      <c r="H8487" s="31"/>
      <c r="I8487" s="207"/>
      <c r="J8487" s="84"/>
      <c r="K8487" s="31"/>
      <c r="L8487" s="31"/>
      <c r="M8487" s="169"/>
      <c r="N8487" s="148"/>
      <c r="O8487" s="106"/>
      <c r="P8487" s="43"/>
      <c r="Q8487" s="207"/>
      <c r="R8487" s="84"/>
      <c r="S8487" s="31"/>
      <c r="T8487" s="31"/>
      <c r="U8487" s="169"/>
      <c r="V8487" s="150"/>
      <c r="W8487" s="141" t="str" cm="1">
        <f t="array" ref="W8487">IF(SUM(LEN(B8487:V8487))=0,"",IF(OR(OR(ISBLANK(F8487),SUM(LEN(C8487),LEN(D8487))=0),AND(NOT(E8487="Unknown"),ISBLANK(J8487)),AND(NOT(O8487="Unknown"),ISBLANK(R8487))),"Missing Information", INDEX(Table15[Entire Service Line Classification], MATCH(SUMIFS(Table15[Unique ID],Table15[System-Owned Portion],E8487,Table15[If Material Anything Other than "Lead" in Column E,Was Material Ever Previously Lead?],G8487,Table15[Customer-Owned Portion],O8487),Table15[Unique ID],0),0)))</f>
        <v/>
      </c>
      <c r="X8487"/>
    </row>
    <row r="8488" spans="2:24" x14ac:dyDescent="0.35">
      <c r="B8488" s="146"/>
      <c r="C8488" s="31"/>
      <c r="D8488" s="31"/>
      <c r="E8488" s="44"/>
      <c r="F8488" s="43"/>
      <c r="G8488" s="84"/>
      <c r="H8488" s="31"/>
      <c r="I8488" s="207"/>
      <c r="J8488" s="84"/>
      <c r="K8488" s="31"/>
      <c r="L8488" s="31"/>
      <c r="M8488" s="169"/>
      <c r="N8488" s="148"/>
      <c r="O8488" s="106"/>
      <c r="P8488" s="43"/>
      <c r="Q8488" s="207"/>
      <c r="R8488" s="84"/>
      <c r="S8488" s="31"/>
      <c r="T8488" s="31"/>
      <c r="U8488" s="169"/>
      <c r="V8488" s="150"/>
      <c r="W8488" s="141" t="str" cm="1">
        <f t="array" ref="W8488">IF(SUM(LEN(B8488:V8488))=0,"",IF(OR(OR(ISBLANK(F8488),SUM(LEN(C8488),LEN(D8488))=0),AND(NOT(E8488="Unknown"),ISBLANK(J8488)),AND(NOT(O8488="Unknown"),ISBLANK(R8488))),"Missing Information", INDEX(Table15[Entire Service Line Classification], MATCH(SUMIFS(Table15[Unique ID],Table15[System-Owned Portion],E8488,Table15[If Material Anything Other than "Lead" in Column E,Was Material Ever Previously Lead?],G8488,Table15[Customer-Owned Portion],O8488),Table15[Unique ID],0),0)))</f>
        <v/>
      </c>
      <c r="X8488"/>
    </row>
    <row r="8489" spans="2:24" x14ac:dyDescent="0.35">
      <c r="B8489" s="146"/>
      <c r="C8489" s="31"/>
      <c r="D8489" s="31"/>
      <c r="E8489" s="44"/>
      <c r="F8489" s="43"/>
      <c r="G8489" s="84"/>
      <c r="H8489" s="31"/>
      <c r="I8489" s="207"/>
      <c r="J8489" s="84"/>
      <c r="K8489" s="31"/>
      <c r="L8489" s="31"/>
      <c r="M8489" s="169"/>
      <c r="N8489" s="148"/>
      <c r="O8489" s="106"/>
      <c r="P8489" s="43"/>
      <c r="Q8489" s="207"/>
      <c r="R8489" s="84"/>
      <c r="S8489" s="31"/>
      <c r="T8489" s="31"/>
      <c r="U8489" s="169"/>
      <c r="V8489" s="150"/>
      <c r="W8489" s="141" t="str" cm="1">
        <f t="array" ref="W8489">IF(SUM(LEN(B8489:V8489))=0,"",IF(OR(OR(ISBLANK(F8489),SUM(LEN(C8489),LEN(D8489))=0),AND(NOT(E8489="Unknown"),ISBLANK(J8489)),AND(NOT(O8489="Unknown"),ISBLANK(R8489))),"Missing Information", INDEX(Table15[Entire Service Line Classification], MATCH(SUMIFS(Table15[Unique ID],Table15[System-Owned Portion],E8489,Table15[If Material Anything Other than "Lead" in Column E,Was Material Ever Previously Lead?],G8489,Table15[Customer-Owned Portion],O8489),Table15[Unique ID],0),0)))</f>
        <v/>
      </c>
      <c r="X8489"/>
    </row>
    <row r="8490" spans="2:24" x14ac:dyDescent="0.35">
      <c r="B8490" s="146"/>
      <c r="C8490" s="31"/>
      <c r="D8490" s="31"/>
      <c r="E8490" s="44"/>
      <c r="F8490" s="43"/>
      <c r="G8490" s="84"/>
      <c r="H8490" s="31"/>
      <c r="I8490" s="207"/>
      <c r="J8490" s="84"/>
      <c r="K8490" s="31"/>
      <c r="L8490" s="31"/>
      <c r="M8490" s="169"/>
      <c r="N8490" s="148"/>
      <c r="O8490" s="106"/>
      <c r="P8490" s="43"/>
      <c r="Q8490" s="207"/>
      <c r="R8490" s="84"/>
      <c r="S8490" s="31"/>
      <c r="T8490" s="31"/>
      <c r="U8490" s="169"/>
      <c r="V8490" s="150"/>
      <c r="W8490" s="141" t="str" cm="1">
        <f t="array" ref="W8490">IF(SUM(LEN(B8490:V8490))=0,"",IF(OR(OR(ISBLANK(F8490),SUM(LEN(C8490),LEN(D8490))=0),AND(NOT(E8490="Unknown"),ISBLANK(J8490)),AND(NOT(O8490="Unknown"),ISBLANK(R8490))),"Missing Information", INDEX(Table15[Entire Service Line Classification], MATCH(SUMIFS(Table15[Unique ID],Table15[System-Owned Portion],E8490,Table15[If Material Anything Other than "Lead" in Column E,Was Material Ever Previously Lead?],G8490,Table15[Customer-Owned Portion],O8490),Table15[Unique ID],0),0)))</f>
        <v/>
      </c>
      <c r="X8490"/>
    </row>
    <row r="8491" spans="2:24" x14ac:dyDescent="0.35">
      <c r="B8491" s="146"/>
      <c r="C8491" s="31"/>
      <c r="D8491" s="31"/>
      <c r="E8491" s="44"/>
      <c r="F8491" s="43"/>
      <c r="G8491" s="84"/>
      <c r="H8491" s="31"/>
      <c r="I8491" s="207"/>
      <c r="J8491" s="84"/>
      <c r="K8491" s="31"/>
      <c r="L8491" s="31"/>
      <c r="M8491" s="169"/>
      <c r="N8491" s="148"/>
      <c r="O8491" s="106"/>
      <c r="P8491" s="43"/>
      <c r="Q8491" s="207"/>
      <c r="R8491" s="84"/>
      <c r="S8491" s="31"/>
      <c r="T8491" s="31"/>
      <c r="U8491" s="169"/>
      <c r="V8491" s="150"/>
      <c r="W8491" s="141" t="str" cm="1">
        <f t="array" ref="W8491">IF(SUM(LEN(B8491:V8491))=0,"",IF(OR(OR(ISBLANK(F8491),SUM(LEN(C8491),LEN(D8491))=0),AND(NOT(E8491="Unknown"),ISBLANK(J8491)),AND(NOT(O8491="Unknown"),ISBLANK(R8491))),"Missing Information", INDEX(Table15[Entire Service Line Classification], MATCH(SUMIFS(Table15[Unique ID],Table15[System-Owned Portion],E8491,Table15[If Material Anything Other than "Lead" in Column E,Was Material Ever Previously Lead?],G8491,Table15[Customer-Owned Portion],O8491),Table15[Unique ID],0),0)))</f>
        <v/>
      </c>
      <c r="X8491"/>
    </row>
    <row r="8492" spans="2:24" x14ac:dyDescent="0.35">
      <c r="B8492" s="146"/>
      <c r="C8492" s="31"/>
      <c r="D8492" s="31"/>
      <c r="E8492" s="44"/>
      <c r="F8492" s="43"/>
      <c r="G8492" s="84"/>
      <c r="H8492" s="31"/>
      <c r="I8492" s="207"/>
      <c r="J8492" s="84"/>
      <c r="K8492" s="31"/>
      <c r="L8492" s="31"/>
      <c r="M8492" s="169"/>
      <c r="N8492" s="148"/>
      <c r="O8492" s="106"/>
      <c r="P8492" s="43"/>
      <c r="Q8492" s="207"/>
      <c r="R8492" s="84"/>
      <c r="S8492" s="31"/>
      <c r="T8492" s="31"/>
      <c r="U8492" s="169"/>
      <c r="V8492" s="150"/>
      <c r="W8492" s="141" t="str" cm="1">
        <f t="array" ref="W8492">IF(SUM(LEN(B8492:V8492))=0,"",IF(OR(OR(ISBLANK(F8492),SUM(LEN(C8492),LEN(D8492))=0),AND(NOT(E8492="Unknown"),ISBLANK(J8492)),AND(NOT(O8492="Unknown"),ISBLANK(R8492))),"Missing Information", INDEX(Table15[Entire Service Line Classification], MATCH(SUMIFS(Table15[Unique ID],Table15[System-Owned Portion],E8492,Table15[If Material Anything Other than "Lead" in Column E,Was Material Ever Previously Lead?],G8492,Table15[Customer-Owned Portion],O8492),Table15[Unique ID],0),0)))</f>
        <v/>
      </c>
      <c r="X8492"/>
    </row>
    <row r="8493" spans="2:24" x14ac:dyDescent="0.35">
      <c r="B8493" s="146"/>
      <c r="C8493" s="31"/>
      <c r="D8493" s="31"/>
      <c r="E8493" s="44"/>
      <c r="F8493" s="43"/>
      <c r="G8493" s="84"/>
      <c r="H8493" s="31"/>
      <c r="I8493" s="207"/>
      <c r="J8493" s="84"/>
      <c r="K8493" s="31"/>
      <c r="L8493" s="31"/>
      <c r="M8493" s="169"/>
      <c r="N8493" s="148"/>
      <c r="O8493" s="106"/>
      <c r="P8493" s="43"/>
      <c r="Q8493" s="207"/>
      <c r="R8493" s="84"/>
      <c r="S8493" s="31"/>
      <c r="T8493" s="31"/>
      <c r="U8493" s="169"/>
      <c r="V8493" s="150"/>
      <c r="W8493" s="141" t="str" cm="1">
        <f t="array" ref="W8493">IF(SUM(LEN(B8493:V8493))=0,"",IF(OR(OR(ISBLANK(F8493),SUM(LEN(C8493),LEN(D8493))=0),AND(NOT(E8493="Unknown"),ISBLANK(J8493)),AND(NOT(O8493="Unknown"),ISBLANK(R8493))),"Missing Information", INDEX(Table15[Entire Service Line Classification], MATCH(SUMIFS(Table15[Unique ID],Table15[System-Owned Portion],E8493,Table15[If Material Anything Other than "Lead" in Column E,Was Material Ever Previously Lead?],G8493,Table15[Customer-Owned Portion],O8493),Table15[Unique ID],0),0)))</f>
        <v/>
      </c>
      <c r="X8493"/>
    </row>
    <row r="8494" spans="2:24" x14ac:dyDescent="0.35">
      <c r="B8494" s="146"/>
      <c r="C8494" s="31"/>
      <c r="D8494" s="31"/>
      <c r="E8494" s="44"/>
      <c r="F8494" s="43"/>
      <c r="G8494" s="84"/>
      <c r="H8494" s="31"/>
      <c r="I8494" s="207"/>
      <c r="J8494" s="84"/>
      <c r="K8494" s="31"/>
      <c r="L8494" s="31"/>
      <c r="M8494" s="169"/>
      <c r="N8494" s="148"/>
      <c r="O8494" s="106"/>
      <c r="P8494" s="43"/>
      <c r="Q8494" s="207"/>
      <c r="R8494" s="84"/>
      <c r="S8494" s="31"/>
      <c r="T8494" s="31"/>
      <c r="U8494" s="169"/>
      <c r="V8494" s="150"/>
      <c r="W8494" s="141" t="str" cm="1">
        <f t="array" ref="W8494">IF(SUM(LEN(B8494:V8494))=0,"",IF(OR(OR(ISBLANK(F8494),SUM(LEN(C8494),LEN(D8494))=0),AND(NOT(E8494="Unknown"),ISBLANK(J8494)),AND(NOT(O8494="Unknown"),ISBLANK(R8494))),"Missing Information", INDEX(Table15[Entire Service Line Classification], MATCH(SUMIFS(Table15[Unique ID],Table15[System-Owned Portion],E8494,Table15[If Material Anything Other than "Lead" in Column E,Was Material Ever Previously Lead?],G8494,Table15[Customer-Owned Portion],O8494),Table15[Unique ID],0),0)))</f>
        <v/>
      </c>
      <c r="X8494"/>
    </row>
    <row r="8495" spans="2:24" x14ac:dyDescent="0.35">
      <c r="B8495" s="146"/>
      <c r="C8495" s="31"/>
      <c r="D8495" s="31"/>
      <c r="E8495" s="44"/>
      <c r="F8495" s="43"/>
      <c r="G8495" s="84"/>
      <c r="H8495" s="31"/>
      <c r="I8495" s="207"/>
      <c r="J8495" s="84"/>
      <c r="K8495" s="31"/>
      <c r="L8495" s="31"/>
      <c r="M8495" s="169"/>
      <c r="N8495" s="148"/>
      <c r="O8495" s="106"/>
      <c r="P8495" s="43"/>
      <c r="Q8495" s="207"/>
      <c r="R8495" s="84"/>
      <c r="S8495" s="31"/>
      <c r="T8495" s="31"/>
      <c r="U8495" s="169"/>
      <c r="V8495" s="150"/>
      <c r="W8495" s="141" t="str" cm="1">
        <f t="array" ref="W8495">IF(SUM(LEN(B8495:V8495))=0,"",IF(OR(OR(ISBLANK(F8495),SUM(LEN(C8495),LEN(D8495))=0),AND(NOT(E8495="Unknown"),ISBLANK(J8495)),AND(NOT(O8495="Unknown"),ISBLANK(R8495))),"Missing Information", INDEX(Table15[Entire Service Line Classification], MATCH(SUMIFS(Table15[Unique ID],Table15[System-Owned Portion],E8495,Table15[If Material Anything Other than "Lead" in Column E,Was Material Ever Previously Lead?],G8495,Table15[Customer-Owned Portion],O8495),Table15[Unique ID],0),0)))</f>
        <v/>
      </c>
      <c r="X8495"/>
    </row>
    <row r="8496" spans="2:24" x14ac:dyDescent="0.35">
      <c r="B8496" s="146"/>
      <c r="C8496" s="31"/>
      <c r="D8496" s="31"/>
      <c r="E8496" s="44"/>
      <c r="F8496" s="43"/>
      <c r="G8496" s="84"/>
      <c r="H8496" s="31"/>
      <c r="I8496" s="207"/>
      <c r="J8496" s="84"/>
      <c r="K8496" s="31"/>
      <c r="L8496" s="31"/>
      <c r="M8496" s="169"/>
      <c r="N8496" s="148"/>
      <c r="O8496" s="106"/>
      <c r="P8496" s="43"/>
      <c r="Q8496" s="207"/>
      <c r="R8496" s="84"/>
      <c r="S8496" s="31"/>
      <c r="T8496" s="31"/>
      <c r="U8496" s="169"/>
      <c r="V8496" s="150"/>
      <c r="W8496" s="141" t="str" cm="1">
        <f t="array" ref="W8496">IF(SUM(LEN(B8496:V8496))=0,"",IF(OR(OR(ISBLANK(F8496),SUM(LEN(C8496),LEN(D8496))=0),AND(NOT(E8496="Unknown"),ISBLANK(J8496)),AND(NOT(O8496="Unknown"),ISBLANK(R8496))),"Missing Information", INDEX(Table15[Entire Service Line Classification], MATCH(SUMIFS(Table15[Unique ID],Table15[System-Owned Portion],E8496,Table15[If Material Anything Other than "Lead" in Column E,Was Material Ever Previously Lead?],G8496,Table15[Customer-Owned Portion],O8496),Table15[Unique ID],0),0)))</f>
        <v/>
      </c>
      <c r="X8496"/>
    </row>
    <row r="8497" spans="2:24" x14ac:dyDescent="0.35">
      <c r="B8497" s="146"/>
      <c r="C8497" s="31"/>
      <c r="D8497" s="31"/>
      <c r="E8497" s="44"/>
      <c r="F8497" s="43"/>
      <c r="G8497" s="84"/>
      <c r="H8497" s="31"/>
      <c r="I8497" s="207"/>
      <c r="J8497" s="84"/>
      <c r="K8497" s="31"/>
      <c r="L8497" s="31"/>
      <c r="M8497" s="169"/>
      <c r="N8497" s="148"/>
      <c r="O8497" s="106"/>
      <c r="P8497" s="43"/>
      <c r="Q8497" s="207"/>
      <c r="R8497" s="84"/>
      <c r="S8497" s="31"/>
      <c r="T8497" s="31"/>
      <c r="U8497" s="169"/>
      <c r="V8497" s="150"/>
      <c r="W8497" s="141" t="str" cm="1">
        <f t="array" ref="W8497">IF(SUM(LEN(B8497:V8497))=0,"",IF(OR(OR(ISBLANK(F8497),SUM(LEN(C8497),LEN(D8497))=0),AND(NOT(E8497="Unknown"),ISBLANK(J8497)),AND(NOT(O8497="Unknown"),ISBLANK(R8497))),"Missing Information", INDEX(Table15[Entire Service Line Classification], MATCH(SUMIFS(Table15[Unique ID],Table15[System-Owned Portion],E8497,Table15[If Material Anything Other than "Lead" in Column E,Was Material Ever Previously Lead?],G8497,Table15[Customer-Owned Portion],O8497),Table15[Unique ID],0),0)))</f>
        <v/>
      </c>
      <c r="X8497"/>
    </row>
    <row r="8498" spans="2:24" x14ac:dyDescent="0.35">
      <c r="B8498" s="146"/>
      <c r="C8498" s="31"/>
      <c r="D8498" s="31"/>
      <c r="E8498" s="44"/>
      <c r="F8498" s="43"/>
      <c r="G8498" s="84"/>
      <c r="H8498" s="31"/>
      <c r="I8498" s="207"/>
      <c r="J8498" s="84"/>
      <c r="K8498" s="31"/>
      <c r="L8498" s="31"/>
      <c r="M8498" s="169"/>
      <c r="N8498" s="148"/>
      <c r="O8498" s="106"/>
      <c r="P8498" s="43"/>
      <c r="Q8498" s="207"/>
      <c r="R8498" s="84"/>
      <c r="S8498" s="31"/>
      <c r="T8498" s="31"/>
      <c r="U8498" s="169"/>
      <c r="V8498" s="150"/>
      <c r="W8498" s="141" t="str" cm="1">
        <f t="array" ref="W8498">IF(SUM(LEN(B8498:V8498))=0,"",IF(OR(OR(ISBLANK(F8498),SUM(LEN(C8498),LEN(D8498))=0),AND(NOT(E8498="Unknown"),ISBLANK(J8498)),AND(NOT(O8498="Unknown"),ISBLANK(R8498))),"Missing Information", INDEX(Table15[Entire Service Line Classification], MATCH(SUMIFS(Table15[Unique ID],Table15[System-Owned Portion],E8498,Table15[If Material Anything Other than "Lead" in Column E,Was Material Ever Previously Lead?],G8498,Table15[Customer-Owned Portion],O8498),Table15[Unique ID],0),0)))</f>
        <v/>
      </c>
      <c r="X8498"/>
    </row>
    <row r="8499" spans="2:24" x14ac:dyDescent="0.35">
      <c r="B8499" s="146"/>
      <c r="C8499" s="31"/>
      <c r="D8499" s="31"/>
      <c r="E8499" s="44"/>
      <c r="F8499" s="43"/>
      <c r="G8499" s="84"/>
      <c r="H8499" s="31"/>
      <c r="I8499" s="207"/>
      <c r="J8499" s="84"/>
      <c r="K8499" s="31"/>
      <c r="L8499" s="31"/>
      <c r="M8499" s="169"/>
      <c r="N8499" s="148"/>
      <c r="O8499" s="106"/>
      <c r="P8499" s="43"/>
      <c r="Q8499" s="207"/>
      <c r="R8499" s="84"/>
      <c r="S8499" s="31"/>
      <c r="T8499" s="31"/>
      <c r="U8499" s="169"/>
      <c r="V8499" s="150"/>
      <c r="W8499" s="141" t="str" cm="1">
        <f t="array" ref="W8499">IF(SUM(LEN(B8499:V8499))=0,"",IF(OR(OR(ISBLANK(F8499),SUM(LEN(C8499),LEN(D8499))=0),AND(NOT(E8499="Unknown"),ISBLANK(J8499)),AND(NOT(O8499="Unknown"),ISBLANK(R8499))),"Missing Information", INDEX(Table15[Entire Service Line Classification], MATCH(SUMIFS(Table15[Unique ID],Table15[System-Owned Portion],E8499,Table15[If Material Anything Other than "Lead" in Column E,Was Material Ever Previously Lead?],G8499,Table15[Customer-Owned Portion],O8499),Table15[Unique ID],0),0)))</f>
        <v/>
      </c>
      <c r="X8499"/>
    </row>
    <row r="8500" spans="2:24" x14ac:dyDescent="0.35">
      <c r="B8500" s="146"/>
      <c r="C8500" s="31"/>
      <c r="D8500" s="31"/>
      <c r="E8500" s="44"/>
      <c r="F8500" s="43"/>
      <c r="G8500" s="84"/>
      <c r="H8500" s="31"/>
      <c r="I8500" s="207"/>
      <c r="J8500" s="84"/>
      <c r="K8500" s="31"/>
      <c r="L8500" s="31"/>
      <c r="M8500" s="169"/>
      <c r="N8500" s="148"/>
      <c r="O8500" s="106"/>
      <c r="P8500" s="43"/>
      <c r="Q8500" s="207"/>
      <c r="R8500" s="84"/>
      <c r="S8500" s="31"/>
      <c r="T8500" s="31"/>
      <c r="U8500" s="169"/>
      <c r="V8500" s="150"/>
      <c r="W8500" s="141" t="str" cm="1">
        <f t="array" ref="W8500">IF(SUM(LEN(B8500:V8500))=0,"",IF(OR(OR(ISBLANK(F8500),SUM(LEN(C8500),LEN(D8500))=0),AND(NOT(E8500="Unknown"),ISBLANK(J8500)),AND(NOT(O8500="Unknown"),ISBLANK(R8500))),"Missing Information", INDEX(Table15[Entire Service Line Classification], MATCH(SUMIFS(Table15[Unique ID],Table15[System-Owned Portion],E8500,Table15[If Material Anything Other than "Lead" in Column E,Was Material Ever Previously Lead?],G8500,Table15[Customer-Owned Portion],O8500),Table15[Unique ID],0),0)))</f>
        <v/>
      </c>
      <c r="X8500"/>
    </row>
    <row r="8501" spans="2:24" x14ac:dyDescent="0.35">
      <c r="B8501" s="146"/>
      <c r="C8501" s="31"/>
      <c r="D8501" s="31"/>
      <c r="E8501" s="44"/>
      <c r="F8501" s="43"/>
      <c r="G8501" s="84"/>
      <c r="H8501" s="31"/>
      <c r="I8501" s="207"/>
      <c r="J8501" s="84"/>
      <c r="K8501" s="31"/>
      <c r="L8501" s="31"/>
      <c r="M8501" s="169"/>
      <c r="N8501" s="148"/>
      <c r="O8501" s="106"/>
      <c r="P8501" s="43"/>
      <c r="Q8501" s="207"/>
      <c r="R8501" s="84"/>
      <c r="S8501" s="31"/>
      <c r="T8501" s="31"/>
      <c r="U8501" s="169"/>
      <c r="V8501" s="150"/>
      <c r="W8501" s="141" t="str" cm="1">
        <f t="array" ref="W8501">IF(SUM(LEN(B8501:V8501))=0,"",IF(OR(OR(ISBLANK(F8501),SUM(LEN(C8501),LEN(D8501))=0),AND(NOT(E8501="Unknown"),ISBLANK(J8501)),AND(NOT(O8501="Unknown"),ISBLANK(R8501))),"Missing Information", INDEX(Table15[Entire Service Line Classification], MATCH(SUMIFS(Table15[Unique ID],Table15[System-Owned Portion],E8501,Table15[If Material Anything Other than "Lead" in Column E,Was Material Ever Previously Lead?],G8501,Table15[Customer-Owned Portion],O8501),Table15[Unique ID],0),0)))</f>
        <v/>
      </c>
      <c r="X8501"/>
    </row>
    <row r="8502" spans="2:24" x14ac:dyDescent="0.35">
      <c r="B8502" s="146"/>
      <c r="C8502" s="31"/>
      <c r="D8502" s="31"/>
      <c r="E8502" s="44"/>
      <c r="F8502" s="43"/>
      <c r="G8502" s="84"/>
      <c r="H8502" s="31"/>
      <c r="I8502" s="207"/>
      <c r="J8502" s="84"/>
      <c r="K8502" s="31"/>
      <c r="L8502" s="31"/>
      <c r="M8502" s="169"/>
      <c r="N8502" s="148"/>
      <c r="O8502" s="106"/>
      <c r="P8502" s="43"/>
      <c r="Q8502" s="207"/>
      <c r="R8502" s="84"/>
      <c r="S8502" s="31"/>
      <c r="T8502" s="31"/>
      <c r="U8502" s="169"/>
      <c r="V8502" s="150"/>
      <c r="W8502" s="141" t="str" cm="1">
        <f t="array" ref="W8502">IF(SUM(LEN(B8502:V8502))=0,"",IF(OR(OR(ISBLANK(F8502),SUM(LEN(C8502),LEN(D8502))=0),AND(NOT(E8502="Unknown"),ISBLANK(J8502)),AND(NOT(O8502="Unknown"),ISBLANK(R8502))),"Missing Information", INDEX(Table15[Entire Service Line Classification], MATCH(SUMIFS(Table15[Unique ID],Table15[System-Owned Portion],E8502,Table15[If Material Anything Other than "Lead" in Column E,Was Material Ever Previously Lead?],G8502,Table15[Customer-Owned Portion],O8502),Table15[Unique ID],0),0)))</f>
        <v/>
      </c>
      <c r="X8502"/>
    </row>
    <row r="8503" spans="2:24" x14ac:dyDescent="0.35">
      <c r="B8503" s="146"/>
      <c r="C8503" s="31"/>
      <c r="D8503" s="31"/>
      <c r="E8503" s="44"/>
      <c r="F8503" s="43"/>
      <c r="G8503" s="84"/>
      <c r="H8503" s="31"/>
      <c r="I8503" s="207"/>
      <c r="J8503" s="84"/>
      <c r="K8503" s="31"/>
      <c r="L8503" s="31"/>
      <c r="M8503" s="169"/>
      <c r="N8503" s="148"/>
      <c r="O8503" s="106"/>
      <c r="P8503" s="43"/>
      <c r="Q8503" s="207"/>
      <c r="R8503" s="84"/>
      <c r="S8503" s="31"/>
      <c r="T8503" s="31"/>
      <c r="U8503" s="169"/>
      <c r="V8503" s="150"/>
      <c r="W8503" s="141" t="str" cm="1">
        <f t="array" ref="W8503">IF(SUM(LEN(B8503:V8503))=0,"",IF(OR(OR(ISBLANK(F8503),SUM(LEN(C8503),LEN(D8503))=0),AND(NOT(E8503="Unknown"),ISBLANK(J8503)),AND(NOT(O8503="Unknown"),ISBLANK(R8503))),"Missing Information", INDEX(Table15[Entire Service Line Classification], MATCH(SUMIFS(Table15[Unique ID],Table15[System-Owned Portion],E8503,Table15[If Material Anything Other than "Lead" in Column E,Was Material Ever Previously Lead?],G8503,Table15[Customer-Owned Portion],O8503),Table15[Unique ID],0),0)))</f>
        <v/>
      </c>
      <c r="X8503"/>
    </row>
    <row r="8504" spans="2:24" x14ac:dyDescent="0.35">
      <c r="B8504" s="146"/>
      <c r="C8504" s="31"/>
      <c r="D8504" s="31"/>
      <c r="E8504" s="44"/>
      <c r="F8504" s="43"/>
      <c r="G8504" s="84"/>
      <c r="H8504" s="31"/>
      <c r="I8504" s="207"/>
      <c r="J8504" s="84"/>
      <c r="K8504" s="31"/>
      <c r="L8504" s="31"/>
      <c r="M8504" s="169"/>
      <c r="N8504" s="148"/>
      <c r="O8504" s="106"/>
      <c r="P8504" s="43"/>
      <c r="Q8504" s="207"/>
      <c r="R8504" s="84"/>
      <c r="S8504" s="31"/>
      <c r="T8504" s="31"/>
      <c r="U8504" s="169"/>
      <c r="V8504" s="150"/>
      <c r="W8504" s="141" t="str" cm="1">
        <f t="array" ref="W8504">IF(SUM(LEN(B8504:V8504))=0,"",IF(OR(OR(ISBLANK(F8504),SUM(LEN(C8504),LEN(D8504))=0),AND(NOT(E8504="Unknown"),ISBLANK(J8504)),AND(NOT(O8504="Unknown"),ISBLANK(R8504))),"Missing Information", INDEX(Table15[Entire Service Line Classification], MATCH(SUMIFS(Table15[Unique ID],Table15[System-Owned Portion],E8504,Table15[If Material Anything Other than "Lead" in Column E,Was Material Ever Previously Lead?],G8504,Table15[Customer-Owned Portion],O8504),Table15[Unique ID],0),0)))</f>
        <v/>
      </c>
      <c r="X8504"/>
    </row>
    <row r="8505" spans="2:24" x14ac:dyDescent="0.35">
      <c r="B8505" s="146"/>
      <c r="C8505" s="31"/>
      <c r="D8505" s="31"/>
      <c r="E8505" s="44"/>
      <c r="F8505" s="43"/>
      <c r="G8505" s="84"/>
      <c r="H8505" s="31"/>
      <c r="I8505" s="207"/>
      <c r="J8505" s="84"/>
      <c r="K8505" s="31"/>
      <c r="L8505" s="31"/>
      <c r="M8505" s="169"/>
      <c r="N8505" s="148"/>
      <c r="O8505" s="106"/>
      <c r="P8505" s="43"/>
      <c r="Q8505" s="207"/>
      <c r="R8505" s="84"/>
      <c r="S8505" s="31"/>
      <c r="T8505" s="31"/>
      <c r="U8505" s="169"/>
      <c r="V8505" s="150"/>
      <c r="W8505" s="141" t="str" cm="1">
        <f t="array" ref="W8505">IF(SUM(LEN(B8505:V8505))=0,"",IF(OR(OR(ISBLANK(F8505),SUM(LEN(C8505),LEN(D8505))=0),AND(NOT(E8505="Unknown"),ISBLANK(J8505)),AND(NOT(O8505="Unknown"),ISBLANK(R8505))),"Missing Information", INDEX(Table15[Entire Service Line Classification], MATCH(SUMIFS(Table15[Unique ID],Table15[System-Owned Portion],E8505,Table15[If Material Anything Other than "Lead" in Column E,Was Material Ever Previously Lead?],G8505,Table15[Customer-Owned Portion],O8505),Table15[Unique ID],0),0)))</f>
        <v/>
      </c>
      <c r="X8505"/>
    </row>
    <row r="8506" spans="2:24" x14ac:dyDescent="0.35">
      <c r="B8506" s="146"/>
      <c r="C8506" s="31"/>
      <c r="D8506" s="31"/>
      <c r="E8506" s="44"/>
      <c r="F8506" s="43"/>
      <c r="G8506" s="84"/>
      <c r="H8506" s="31"/>
      <c r="I8506" s="207"/>
      <c r="J8506" s="84"/>
      <c r="K8506" s="31"/>
      <c r="L8506" s="31"/>
      <c r="M8506" s="169"/>
      <c r="N8506" s="148"/>
      <c r="O8506" s="106"/>
      <c r="P8506" s="43"/>
      <c r="Q8506" s="207"/>
      <c r="R8506" s="84"/>
      <c r="S8506" s="31"/>
      <c r="T8506" s="31"/>
      <c r="U8506" s="169"/>
      <c r="V8506" s="150"/>
      <c r="W8506" s="141" t="str" cm="1">
        <f t="array" ref="W8506">IF(SUM(LEN(B8506:V8506))=0,"",IF(OR(OR(ISBLANK(F8506),SUM(LEN(C8506),LEN(D8506))=0),AND(NOT(E8506="Unknown"),ISBLANK(J8506)),AND(NOT(O8506="Unknown"),ISBLANK(R8506))),"Missing Information", INDEX(Table15[Entire Service Line Classification], MATCH(SUMIFS(Table15[Unique ID],Table15[System-Owned Portion],E8506,Table15[If Material Anything Other than "Lead" in Column E,Was Material Ever Previously Lead?],G8506,Table15[Customer-Owned Portion],O8506),Table15[Unique ID],0),0)))</f>
        <v/>
      </c>
      <c r="X8506"/>
    </row>
    <row r="8507" spans="2:24" x14ac:dyDescent="0.35">
      <c r="B8507" s="146"/>
      <c r="C8507" s="31"/>
      <c r="D8507" s="31"/>
      <c r="E8507" s="44"/>
      <c r="F8507" s="43"/>
      <c r="G8507" s="84"/>
      <c r="H8507" s="31"/>
      <c r="I8507" s="207"/>
      <c r="J8507" s="84"/>
      <c r="K8507" s="31"/>
      <c r="L8507" s="31"/>
      <c r="M8507" s="169"/>
      <c r="N8507" s="148"/>
      <c r="O8507" s="106"/>
      <c r="P8507" s="43"/>
      <c r="Q8507" s="207"/>
      <c r="R8507" s="84"/>
      <c r="S8507" s="31"/>
      <c r="T8507" s="31"/>
      <c r="U8507" s="169"/>
      <c r="V8507" s="150"/>
      <c r="W8507" s="141" t="str" cm="1">
        <f t="array" ref="W8507">IF(SUM(LEN(B8507:V8507))=0,"",IF(OR(OR(ISBLANK(F8507),SUM(LEN(C8507),LEN(D8507))=0),AND(NOT(E8507="Unknown"),ISBLANK(J8507)),AND(NOT(O8507="Unknown"),ISBLANK(R8507))),"Missing Information", INDEX(Table15[Entire Service Line Classification], MATCH(SUMIFS(Table15[Unique ID],Table15[System-Owned Portion],E8507,Table15[If Material Anything Other than "Lead" in Column E,Was Material Ever Previously Lead?],G8507,Table15[Customer-Owned Portion],O8507),Table15[Unique ID],0),0)))</f>
        <v/>
      </c>
      <c r="X8507"/>
    </row>
    <row r="8508" spans="2:24" x14ac:dyDescent="0.35">
      <c r="B8508" s="146"/>
      <c r="C8508" s="31"/>
      <c r="D8508" s="31"/>
      <c r="E8508" s="44"/>
      <c r="F8508" s="43"/>
      <c r="G8508" s="84"/>
      <c r="H8508" s="31"/>
      <c r="I8508" s="207"/>
      <c r="J8508" s="84"/>
      <c r="K8508" s="31"/>
      <c r="L8508" s="31"/>
      <c r="M8508" s="169"/>
      <c r="N8508" s="148"/>
      <c r="O8508" s="106"/>
      <c r="P8508" s="43"/>
      <c r="Q8508" s="207"/>
      <c r="R8508" s="84"/>
      <c r="S8508" s="31"/>
      <c r="T8508" s="31"/>
      <c r="U8508" s="169"/>
      <c r="V8508" s="150"/>
      <c r="W8508" s="141" t="str" cm="1">
        <f t="array" ref="W8508">IF(SUM(LEN(B8508:V8508))=0,"",IF(OR(OR(ISBLANK(F8508),SUM(LEN(C8508),LEN(D8508))=0),AND(NOT(E8508="Unknown"),ISBLANK(J8508)),AND(NOT(O8508="Unknown"),ISBLANK(R8508))),"Missing Information", INDEX(Table15[Entire Service Line Classification], MATCH(SUMIFS(Table15[Unique ID],Table15[System-Owned Portion],E8508,Table15[If Material Anything Other than "Lead" in Column E,Was Material Ever Previously Lead?],G8508,Table15[Customer-Owned Portion],O8508),Table15[Unique ID],0),0)))</f>
        <v/>
      </c>
      <c r="X8508"/>
    </row>
    <row r="8509" spans="2:24" x14ac:dyDescent="0.35">
      <c r="B8509" s="146"/>
      <c r="C8509" s="31"/>
      <c r="D8509" s="31"/>
      <c r="E8509" s="44"/>
      <c r="F8509" s="43"/>
      <c r="G8509" s="84"/>
      <c r="H8509" s="31"/>
      <c r="I8509" s="207"/>
      <c r="J8509" s="84"/>
      <c r="K8509" s="31"/>
      <c r="L8509" s="31"/>
      <c r="M8509" s="169"/>
      <c r="N8509" s="148"/>
      <c r="O8509" s="106"/>
      <c r="P8509" s="43"/>
      <c r="Q8509" s="207"/>
      <c r="R8509" s="84"/>
      <c r="S8509" s="31"/>
      <c r="T8509" s="31"/>
      <c r="U8509" s="169"/>
      <c r="V8509" s="150"/>
      <c r="W8509" s="141" t="str" cm="1">
        <f t="array" ref="W8509">IF(SUM(LEN(B8509:V8509))=0,"",IF(OR(OR(ISBLANK(F8509),SUM(LEN(C8509),LEN(D8509))=0),AND(NOT(E8509="Unknown"),ISBLANK(J8509)),AND(NOT(O8509="Unknown"),ISBLANK(R8509))),"Missing Information", INDEX(Table15[Entire Service Line Classification], MATCH(SUMIFS(Table15[Unique ID],Table15[System-Owned Portion],E8509,Table15[If Material Anything Other than "Lead" in Column E,Was Material Ever Previously Lead?],G8509,Table15[Customer-Owned Portion],O8509),Table15[Unique ID],0),0)))</f>
        <v/>
      </c>
      <c r="X8509"/>
    </row>
    <row r="8510" spans="2:24" x14ac:dyDescent="0.35">
      <c r="B8510" s="146"/>
      <c r="C8510" s="31"/>
      <c r="D8510" s="31"/>
      <c r="E8510" s="44"/>
      <c r="F8510" s="43"/>
      <c r="G8510" s="84"/>
      <c r="H8510" s="31"/>
      <c r="I8510" s="207"/>
      <c r="J8510" s="84"/>
      <c r="K8510" s="31"/>
      <c r="L8510" s="31"/>
      <c r="M8510" s="169"/>
      <c r="N8510" s="148"/>
      <c r="O8510" s="106"/>
      <c r="P8510" s="43"/>
      <c r="Q8510" s="207"/>
      <c r="R8510" s="84"/>
      <c r="S8510" s="31"/>
      <c r="T8510" s="31"/>
      <c r="U8510" s="169"/>
      <c r="V8510" s="150"/>
      <c r="W8510" s="141" t="str" cm="1">
        <f t="array" ref="W8510">IF(SUM(LEN(B8510:V8510))=0,"",IF(OR(OR(ISBLANK(F8510),SUM(LEN(C8510),LEN(D8510))=0),AND(NOT(E8510="Unknown"),ISBLANK(J8510)),AND(NOT(O8510="Unknown"),ISBLANK(R8510))),"Missing Information", INDEX(Table15[Entire Service Line Classification], MATCH(SUMIFS(Table15[Unique ID],Table15[System-Owned Portion],E8510,Table15[If Material Anything Other than "Lead" in Column E,Was Material Ever Previously Lead?],G8510,Table15[Customer-Owned Portion],O8510),Table15[Unique ID],0),0)))</f>
        <v/>
      </c>
      <c r="X8510"/>
    </row>
    <row r="8511" spans="2:24" x14ac:dyDescent="0.35">
      <c r="B8511" s="146"/>
      <c r="C8511" s="31"/>
      <c r="D8511" s="31"/>
      <c r="E8511" s="44"/>
      <c r="F8511" s="43"/>
      <c r="G8511" s="84"/>
      <c r="H8511" s="31"/>
      <c r="I8511" s="207"/>
      <c r="J8511" s="84"/>
      <c r="K8511" s="31"/>
      <c r="L8511" s="31"/>
      <c r="M8511" s="169"/>
      <c r="N8511" s="148"/>
      <c r="O8511" s="106"/>
      <c r="P8511" s="43"/>
      <c r="Q8511" s="207"/>
      <c r="R8511" s="84"/>
      <c r="S8511" s="31"/>
      <c r="T8511" s="31"/>
      <c r="U8511" s="169"/>
      <c r="V8511" s="150"/>
      <c r="W8511" s="141" t="str" cm="1">
        <f t="array" ref="W8511">IF(SUM(LEN(B8511:V8511))=0,"",IF(OR(OR(ISBLANK(F8511),SUM(LEN(C8511),LEN(D8511))=0),AND(NOT(E8511="Unknown"),ISBLANK(J8511)),AND(NOT(O8511="Unknown"),ISBLANK(R8511))),"Missing Information", INDEX(Table15[Entire Service Line Classification], MATCH(SUMIFS(Table15[Unique ID],Table15[System-Owned Portion],E8511,Table15[If Material Anything Other than "Lead" in Column E,Was Material Ever Previously Lead?],G8511,Table15[Customer-Owned Portion],O8511),Table15[Unique ID],0),0)))</f>
        <v/>
      </c>
      <c r="X8511"/>
    </row>
    <row r="8512" spans="2:24" x14ac:dyDescent="0.35">
      <c r="B8512" s="146"/>
      <c r="C8512" s="31"/>
      <c r="D8512" s="31"/>
      <c r="E8512" s="44"/>
      <c r="F8512" s="43"/>
      <c r="G8512" s="84"/>
      <c r="H8512" s="31"/>
      <c r="I8512" s="207"/>
      <c r="J8512" s="84"/>
      <c r="K8512" s="31"/>
      <c r="L8512" s="31"/>
      <c r="M8512" s="169"/>
      <c r="N8512" s="148"/>
      <c r="O8512" s="106"/>
      <c r="P8512" s="43"/>
      <c r="Q8512" s="207"/>
      <c r="R8512" s="84"/>
      <c r="S8512" s="31"/>
      <c r="T8512" s="31"/>
      <c r="U8512" s="169"/>
      <c r="V8512" s="150"/>
      <c r="W8512" s="141" t="str" cm="1">
        <f t="array" ref="W8512">IF(SUM(LEN(B8512:V8512))=0,"",IF(OR(OR(ISBLANK(F8512),SUM(LEN(C8512),LEN(D8512))=0),AND(NOT(E8512="Unknown"),ISBLANK(J8512)),AND(NOT(O8512="Unknown"),ISBLANK(R8512))),"Missing Information", INDEX(Table15[Entire Service Line Classification], MATCH(SUMIFS(Table15[Unique ID],Table15[System-Owned Portion],E8512,Table15[If Material Anything Other than "Lead" in Column E,Was Material Ever Previously Lead?],G8512,Table15[Customer-Owned Portion],O8512),Table15[Unique ID],0),0)))</f>
        <v/>
      </c>
      <c r="X8512"/>
    </row>
    <row r="8513" spans="2:24" x14ac:dyDescent="0.35">
      <c r="B8513" s="146"/>
      <c r="C8513" s="31"/>
      <c r="D8513" s="31"/>
      <c r="E8513" s="44"/>
      <c r="F8513" s="43"/>
      <c r="G8513" s="84"/>
      <c r="H8513" s="31"/>
      <c r="I8513" s="207"/>
      <c r="J8513" s="84"/>
      <c r="K8513" s="31"/>
      <c r="L8513" s="31"/>
      <c r="M8513" s="169"/>
      <c r="N8513" s="148"/>
      <c r="O8513" s="106"/>
      <c r="P8513" s="43"/>
      <c r="Q8513" s="207"/>
      <c r="R8513" s="84"/>
      <c r="S8513" s="31"/>
      <c r="T8513" s="31"/>
      <c r="U8513" s="169"/>
      <c r="V8513" s="150"/>
      <c r="W8513" s="141" t="str" cm="1">
        <f t="array" ref="W8513">IF(SUM(LEN(B8513:V8513))=0,"",IF(OR(OR(ISBLANK(F8513),SUM(LEN(C8513),LEN(D8513))=0),AND(NOT(E8513="Unknown"),ISBLANK(J8513)),AND(NOT(O8513="Unknown"),ISBLANK(R8513))),"Missing Information", INDEX(Table15[Entire Service Line Classification], MATCH(SUMIFS(Table15[Unique ID],Table15[System-Owned Portion],E8513,Table15[If Material Anything Other than "Lead" in Column E,Was Material Ever Previously Lead?],G8513,Table15[Customer-Owned Portion],O8513),Table15[Unique ID],0),0)))</f>
        <v/>
      </c>
      <c r="X8513"/>
    </row>
    <row r="8514" spans="2:24" x14ac:dyDescent="0.35">
      <c r="B8514" s="146"/>
      <c r="C8514" s="31"/>
      <c r="D8514" s="31"/>
      <c r="E8514" s="44"/>
      <c r="F8514" s="43"/>
      <c r="G8514" s="84"/>
      <c r="H8514" s="31"/>
      <c r="I8514" s="207"/>
      <c r="J8514" s="84"/>
      <c r="K8514" s="31"/>
      <c r="L8514" s="31"/>
      <c r="M8514" s="169"/>
      <c r="N8514" s="148"/>
      <c r="O8514" s="106"/>
      <c r="P8514" s="43"/>
      <c r="Q8514" s="207"/>
      <c r="R8514" s="84"/>
      <c r="S8514" s="31"/>
      <c r="T8514" s="31"/>
      <c r="U8514" s="169"/>
      <c r="V8514" s="150"/>
      <c r="W8514" s="141" t="str" cm="1">
        <f t="array" ref="W8514">IF(SUM(LEN(B8514:V8514))=0,"",IF(OR(OR(ISBLANK(F8514),SUM(LEN(C8514),LEN(D8514))=0),AND(NOT(E8514="Unknown"),ISBLANK(J8514)),AND(NOT(O8514="Unknown"),ISBLANK(R8514))),"Missing Information", INDEX(Table15[Entire Service Line Classification], MATCH(SUMIFS(Table15[Unique ID],Table15[System-Owned Portion],E8514,Table15[If Material Anything Other than "Lead" in Column E,Was Material Ever Previously Lead?],G8514,Table15[Customer-Owned Portion],O8514),Table15[Unique ID],0),0)))</f>
        <v/>
      </c>
      <c r="X8514"/>
    </row>
    <row r="8515" spans="2:24" x14ac:dyDescent="0.35">
      <c r="B8515" s="146"/>
      <c r="C8515" s="31"/>
      <c r="D8515" s="31"/>
      <c r="E8515" s="44"/>
      <c r="F8515" s="43"/>
      <c r="G8515" s="84"/>
      <c r="H8515" s="31"/>
      <c r="I8515" s="207"/>
      <c r="J8515" s="84"/>
      <c r="K8515" s="31"/>
      <c r="L8515" s="31"/>
      <c r="M8515" s="169"/>
      <c r="N8515" s="148"/>
      <c r="O8515" s="106"/>
      <c r="P8515" s="43"/>
      <c r="Q8515" s="207"/>
      <c r="R8515" s="84"/>
      <c r="S8515" s="31"/>
      <c r="T8515" s="31"/>
      <c r="U8515" s="169"/>
      <c r="V8515" s="150"/>
      <c r="W8515" s="141" t="str" cm="1">
        <f t="array" ref="W8515">IF(SUM(LEN(B8515:V8515))=0,"",IF(OR(OR(ISBLANK(F8515),SUM(LEN(C8515),LEN(D8515))=0),AND(NOT(E8515="Unknown"),ISBLANK(J8515)),AND(NOT(O8515="Unknown"),ISBLANK(R8515))),"Missing Information", INDEX(Table15[Entire Service Line Classification], MATCH(SUMIFS(Table15[Unique ID],Table15[System-Owned Portion],E8515,Table15[If Material Anything Other than "Lead" in Column E,Was Material Ever Previously Lead?],G8515,Table15[Customer-Owned Portion],O8515),Table15[Unique ID],0),0)))</f>
        <v/>
      </c>
      <c r="X8515"/>
    </row>
    <row r="8516" spans="2:24" x14ac:dyDescent="0.35">
      <c r="B8516" s="146"/>
      <c r="C8516" s="31"/>
      <c r="D8516" s="31"/>
      <c r="E8516" s="44"/>
      <c r="F8516" s="43"/>
      <c r="G8516" s="84"/>
      <c r="H8516" s="31"/>
      <c r="I8516" s="207"/>
      <c r="J8516" s="84"/>
      <c r="K8516" s="31"/>
      <c r="L8516" s="31"/>
      <c r="M8516" s="169"/>
      <c r="N8516" s="148"/>
      <c r="O8516" s="106"/>
      <c r="P8516" s="43"/>
      <c r="Q8516" s="207"/>
      <c r="R8516" s="84"/>
      <c r="S8516" s="31"/>
      <c r="T8516" s="31"/>
      <c r="U8516" s="169"/>
      <c r="V8516" s="150"/>
      <c r="W8516" s="141" t="str" cm="1">
        <f t="array" ref="W8516">IF(SUM(LEN(B8516:V8516))=0,"",IF(OR(OR(ISBLANK(F8516),SUM(LEN(C8516),LEN(D8516))=0),AND(NOT(E8516="Unknown"),ISBLANK(J8516)),AND(NOT(O8516="Unknown"),ISBLANK(R8516))),"Missing Information", INDEX(Table15[Entire Service Line Classification], MATCH(SUMIFS(Table15[Unique ID],Table15[System-Owned Portion],E8516,Table15[If Material Anything Other than "Lead" in Column E,Was Material Ever Previously Lead?],G8516,Table15[Customer-Owned Portion],O8516),Table15[Unique ID],0),0)))</f>
        <v/>
      </c>
      <c r="X8516"/>
    </row>
    <row r="8517" spans="2:24" x14ac:dyDescent="0.35">
      <c r="B8517" s="146"/>
      <c r="C8517" s="31"/>
      <c r="D8517" s="31"/>
      <c r="E8517" s="44"/>
      <c r="F8517" s="43"/>
      <c r="G8517" s="84"/>
      <c r="H8517" s="31"/>
      <c r="I8517" s="207"/>
      <c r="J8517" s="84"/>
      <c r="K8517" s="31"/>
      <c r="L8517" s="31"/>
      <c r="M8517" s="169"/>
      <c r="N8517" s="148"/>
      <c r="O8517" s="106"/>
      <c r="P8517" s="43"/>
      <c r="Q8517" s="207"/>
      <c r="R8517" s="84"/>
      <c r="S8517" s="31"/>
      <c r="T8517" s="31"/>
      <c r="U8517" s="169"/>
      <c r="V8517" s="150"/>
      <c r="W8517" s="141" t="str" cm="1">
        <f t="array" ref="W8517">IF(SUM(LEN(B8517:V8517))=0,"",IF(OR(OR(ISBLANK(F8517),SUM(LEN(C8517),LEN(D8517))=0),AND(NOT(E8517="Unknown"),ISBLANK(J8517)),AND(NOT(O8517="Unknown"),ISBLANK(R8517))),"Missing Information", INDEX(Table15[Entire Service Line Classification], MATCH(SUMIFS(Table15[Unique ID],Table15[System-Owned Portion],E8517,Table15[If Material Anything Other than "Lead" in Column E,Was Material Ever Previously Lead?],G8517,Table15[Customer-Owned Portion],O8517),Table15[Unique ID],0),0)))</f>
        <v/>
      </c>
      <c r="X8517"/>
    </row>
    <row r="8518" spans="2:24" x14ac:dyDescent="0.35">
      <c r="B8518" s="146"/>
      <c r="C8518" s="31"/>
      <c r="D8518" s="31"/>
      <c r="E8518" s="44"/>
      <c r="F8518" s="43"/>
      <c r="G8518" s="84"/>
      <c r="H8518" s="31"/>
      <c r="I8518" s="207"/>
      <c r="J8518" s="84"/>
      <c r="K8518" s="31"/>
      <c r="L8518" s="31"/>
      <c r="M8518" s="169"/>
      <c r="N8518" s="148"/>
      <c r="O8518" s="106"/>
      <c r="P8518" s="43"/>
      <c r="Q8518" s="207"/>
      <c r="R8518" s="84"/>
      <c r="S8518" s="31"/>
      <c r="T8518" s="31"/>
      <c r="U8518" s="169"/>
      <c r="V8518" s="150"/>
      <c r="W8518" s="141" t="str" cm="1">
        <f t="array" ref="W8518">IF(SUM(LEN(B8518:V8518))=0,"",IF(OR(OR(ISBLANK(F8518),SUM(LEN(C8518),LEN(D8518))=0),AND(NOT(E8518="Unknown"),ISBLANK(J8518)),AND(NOT(O8518="Unknown"),ISBLANK(R8518))),"Missing Information", INDEX(Table15[Entire Service Line Classification], MATCH(SUMIFS(Table15[Unique ID],Table15[System-Owned Portion],E8518,Table15[If Material Anything Other than "Lead" in Column E,Was Material Ever Previously Lead?],G8518,Table15[Customer-Owned Portion],O8518),Table15[Unique ID],0),0)))</f>
        <v/>
      </c>
      <c r="X8518"/>
    </row>
    <row r="8519" spans="2:24" x14ac:dyDescent="0.35">
      <c r="B8519" s="146"/>
      <c r="C8519" s="31"/>
      <c r="D8519" s="31"/>
      <c r="E8519" s="44"/>
      <c r="F8519" s="43"/>
      <c r="G8519" s="84"/>
      <c r="H8519" s="31"/>
      <c r="I8519" s="207"/>
      <c r="J8519" s="84"/>
      <c r="K8519" s="31"/>
      <c r="L8519" s="31"/>
      <c r="M8519" s="169"/>
      <c r="N8519" s="148"/>
      <c r="O8519" s="106"/>
      <c r="P8519" s="43"/>
      <c r="Q8519" s="207"/>
      <c r="R8519" s="84"/>
      <c r="S8519" s="31"/>
      <c r="T8519" s="31"/>
      <c r="U8519" s="169"/>
      <c r="V8519" s="150"/>
      <c r="W8519" s="141" t="str" cm="1">
        <f t="array" ref="W8519">IF(SUM(LEN(B8519:V8519))=0,"",IF(OR(OR(ISBLANK(F8519),SUM(LEN(C8519),LEN(D8519))=0),AND(NOT(E8519="Unknown"),ISBLANK(J8519)),AND(NOT(O8519="Unknown"),ISBLANK(R8519))),"Missing Information", INDEX(Table15[Entire Service Line Classification], MATCH(SUMIFS(Table15[Unique ID],Table15[System-Owned Portion],E8519,Table15[If Material Anything Other than "Lead" in Column E,Was Material Ever Previously Lead?],G8519,Table15[Customer-Owned Portion],O8519),Table15[Unique ID],0),0)))</f>
        <v/>
      </c>
      <c r="X8519"/>
    </row>
    <row r="8520" spans="2:24" x14ac:dyDescent="0.35">
      <c r="B8520" s="146"/>
      <c r="C8520" s="31"/>
      <c r="D8520" s="31"/>
      <c r="E8520" s="44"/>
      <c r="F8520" s="43"/>
      <c r="G8520" s="84"/>
      <c r="H8520" s="31"/>
      <c r="I8520" s="207"/>
      <c r="J8520" s="84"/>
      <c r="K8520" s="31"/>
      <c r="L8520" s="31"/>
      <c r="M8520" s="169"/>
      <c r="N8520" s="148"/>
      <c r="O8520" s="106"/>
      <c r="P8520" s="43"/>
      <c r="Q8520" s="207"/>
      <c r="R8520" s="84"/>
      <c r="S8520" s="31"/>
      <c r="T8520" s="31"/>
      <c r="U8520" s="169"/>
      <c r="V8520" s="150"/>
      <c r="W8520" s="141" t="str" cm="1">
        <f t="array" ref="W8520">IF(SUM(LEN(B8520:V8520))=0,"",IF(OR(OR(ISBLANK(F8520),SUM(LEN(C8520),LEN(D8520))=0),AND(NOT(E8520="Unknown"),ISBLANK(J8520)),AND(NOT(O8520="Unknown"),ISBLANK(R8520))),"Missing Information", INDEX(Table15[Entire Service Line Classification], MATCH(SUMIFS(Table15[Unique ID],Table15[System-Owned Portion],E8520,Table15[If Material Anything Other than "Lead" in Column E,Was Material Ever Previously Lead?],G8520,Table15[Customer-Owned Portion],O8520),Table15[Unique ID],0),0)))</f>
        <v/>
      </c>
      <c r="X8520"/>
    </row>
    <row r="8521" spans="2:24" x14ac:dyDescent="0.35">
      <c r="B8521" s="146"/>
      <c r="C8521" s="31"/>
      <c r="D8521" s="31"/>
      <c r="E8521" s="44"/>
      <c r="F8521" s="43"/>
      <c r="G8521" s="84"/>
      <c r="H8521" s="31"/>
      <c r="I8521" s="207"/>
      <c r="J8521" s="84"/>
      <c r="K8521" s="31"/>
      <c r="L8521" s="31"/>
      <c r="M8521" s="169"/>
      <c r="N8521" s="148"/>
      <c r="O8521" s="106"/>
      <c r="P8521" s="43"/>
      <c r="Q8521" s="207"/>
      <c r="R8521" s="84"/>
      <c r="S8521" s="31"/>
      <c r="T8521" s="31"/>
      <c r="U8521" s="169"/>
      <c r="V8521" s="150"/>
      <c r="W8521" s="141" t="str" cm="1">
        <f t="array" ref="W8521">IF(SUM(LEN(B8521:V8521))=0,"",IF(OR(OR(ISBLANK(F8521),SUM(LEN(C8521),LEN(D8521))=0),AND(NOT(E8521="Unknown"),ISBLANK(J8521)),AND(NOT(O8521="Unknown"),ISBLANK(R8521))),"Missing Information", INDEX(Table15[Entire Service Line Classification], MATCH(SUMIFS(Table15[Unique ID],Table15[System-Owned Portion],E8521,Table15[If Material Anything Other than "Lead" in Column E,Was Material Ever Previously Lead?],G8521,Table15[Customer-Owned Portion],O8521),Table15[Unique ID],0),0)))</f>
        <v/>
      </c>
      <c r="X8521"/>
    </row>
    <row r="8522" spans="2:24" x14ac:dyDescent="0.35">
      <c r="B8522" s="146"/>
      <c r="C8522" s="31"/>
      <c r="D8522" s="31"/>
      <c r="E8522" s="44"/>
      <c r="F8522" s="43"/>
      <c r="G8522" s="84"/>
      <c r="H8522" s="31"/>
      <c r="I8522" s="207"/>
      <c r="J8522" s="84"/>
      <c r="K8522" s="31"/>
      <c r="L8522" s="31"/>
      <c r="M8522" s="169"/>
      <c r="N8522" s="148"/>
      <c r="O8522" s="106"/>
      <c r="P8522" s="43"/>
      <c r="Q8522" s="207"/>
      <c r="R8522" s="84"/>
      <c r="S8522" s="31"/>
      <c r="T8522" s="31"/>
      <c r="U8522" s="169"/>
      <c r="V8522" s="150"/>
      <c r="W8522" s="141" t="str" cm="1">
        <f t="array" ref="W8522">IF(SUM(LEN(B8522:V8522))=0,"",IF(OR(OR(ISBLANK(F8522),SUM(LEN(C8522),LEN(D8522))=0),AND(NOT(E8522="Unknown"),ISBLANK(J8522)),AND(NOT(O8522="Unknown"),ISBLANK(R8522))),"Missing Information", INDEX(Table15[Entire Service Line Classification], MATCH(SUMIFS(Table15[Unique ID],Table15[System-Owned Portion],E8522,Table15[If Material Anything Other than "Lead" in Column E,Was Material Ever Previously Lead?],G8522,Table15[Customer-Owned Portion],O8522),Table15[Unique ID],0),0)))</f>
        <v/>
      </c>
      <c r="X8522"/>
    </row>
    <row r="8523" spans="2:24" x14ac:dyDescent="0.35">
      <c r="B8523" s="146"/>
      <c r="C8523" s="31"/>
      <c r="D8523" s="31"/>
      <c r="E8523" s="44"/>
      <c r="F8523" s="43"/>
      <c r="G8523" s="84"/>
      <c r="H8523" s="31"/>
      <c r="I8523" s="207"/>
      <c r="J8523" s="84"/>
      <c r="K8523" s="31"/>
      <c r="L8523" s="31"/>
      <c r="M8523" s="169"/>
      <c r="N8523" s="148"/>
      <c r="O8523" s="106"/>
      <c r="P8523" s="43"/>
      <c r="Q8523" s="207"/>
      <c r="R8523" s="84"/>
      <c r="S8523" s="31"/>
      <c r="T8523" s="31"/>
      <c r="U8523" s="169"/>
      <c r="V8523" s="150"/>
      <c r="W8523" s="141" t="str" cm="1">
        <f t="array" ref="W8523">IF(SUM(LEN(B8523:V8523))=0,"",IF(OR(OR(ISBLANK(F8523),SUM(LEN(C8523),LEN(D8523))=0),AND(NOT(E8523="Unknown"),ISBLANK(J8523)),AND(NOT(O8523="Unknown"),ISBLANK(R8523))),"Missing Information", INDEX(Table15[Entire Service Line Classification], MATCH(SUMIFS(Table15[Unique ID],Table15[System-Owned Portion],E8523,Table15[If Material Anything Other than "Lead" in Column E,Was Material Ever Previously Lead?],G8523,Table15[Customer-Owned Portion],O8523),Table15[Unique ID],0),0)))</f>
        <v/>
      </c>
      <c r="X8523"/>
    </row>
    <row r="8524" spans="2:24" x14ac:dyDescent="0.35">
      <c r="B8524" s="146"/>
      <c r="C8524" s="31"/>
      <c r="D8524" s="31"/>
      <c r="E8524" s="44"/>
      <c r="F8524" s="43"/>
      <c r="G8524" s="84"/>
      <c r="H8524" s="31"/>
      <c r="I8524" s="207"/>
      <c r="J8524" s="84"/>
      <c r="K8524" s="31"/>
      <c r="L8524" s="31"/>
      <c r="M8524" s="169"/>
      <c r="N8524" s="148"/>
      <c r="O8524" s="106"/>
      <c r="P8524" s="43"/>
      <c r="Q8524" s="207"/>
      <c r="R8524" s="84"/>
      <c r="S8524" s="31"/>
      <c r="T8524" s="31"/>
      <c r="U8524" s="169"/>
      <c r="V8524" s="150"/>
      <c r="W8524" s="141" t="str" cm="1">
        <f t="array" ref="W8524">IF(SUM(LEN(B8524:V8524))=0,"",IF(OR(OR(ISBLANK(F8524),SUM(LEN(C8524),LEN(D8524))=0),AND(NOT(E8524="Unknown"),ISBLANK(J8524)),AND(NOT(O8524="Unknown"),ISBLANK(R8524))),"Missing Information", INDEX(Table15[Entire Service Line Classification], MATCH(SUMIFS(Table15[Unique ID],Table15[System-Owned Portion],E8524,Table15[If Material Anything Other than "Lead" in Column E,Was Material Ever Previously Lead?],G8524,Table15[Customer-Owned Portion],O8524),Table15[Unique ID],0),0)))</f>
        <v/>
      </c>
      <c r="X8524"/>
    </row>
    <row r="8525" spans="2:24" x14ac:dyDescent="0.35">
      <c r="B8525" s="146"/>
      <c r="C8525" s="31"/>
      <c r="D8525" s="31"/>
      <c r="E8525" s="44"/>
      <c r="F8525" s="43"/>
      <c r="G8525" s="84"/>
      <c r="H8525" s="31"/>
      <c r="I8525" s="207"/>
      <c r="J8525" s="84"/>
      <c r="K8525" s="31"/>
      <c r="L8525" s="31"/>
      <c r="M8525" s="169"/>
      <c r="N8525" s="148"/>
      <c r="O8525" s="106"/>
      <c r="P8525" s="43"/>
      <c r="Q8525" s="207"/>
      <c r="R8525" s="84"/>
      <c r="S8525" s="31"/>
      <c r="T8525" s="31"/>
      <c r="U8525" s="169"/>
      <c r="V8525" s="150"/>
      <c r="W8525" s="141" t="str" cm="1">
        <f t="array" ref="W8525">IF(SUM(LEN(B8525:V8525))=0,"",IF(OR(OR(ISBLANK(F8525),SUM(LEN(C8525),LEN(D8525))=0),AND(NOT(E8525="Unknown"),ISBLANK(J8525)),AND(NOT(O8525="Unknown"),ISBLANK(R8525))),"Missing Information", INDEX(Table15[Entire Service Line Classification], MATCH(SUMIFS(Table15[Unique ID],Table15[System-Owned Portion],E8525,Table15[If Material Anything Other than "Lead" in Column E,Was Material Ever Previously Lead?],G8525,Table15[Customer-Owned Portion],O8525),Table15[Unique ID],0),0)))</f>
        <v/>
      </c>
      <c r="X8525"/>
    </row>
    <row r="8526" spans="2:24" x14ac:dyDescent="0.35">
      <c r="B8526" s="146"/>
      <c r="C8526" s="31"/>
      <c r="D8526" s="31"/>
      <c r="E8526" s="44"/>
      <c r="F8526" s="43"/>
      <c r="G8526" s="84"/>
      <c r="H8526" s="31"/>
      <c r="I8526" s="207"/>
      <c r="J8526" s="84"/>
      <c r="K8526" s="31"/>
      <c r="L8526" s="31"/>
      <c r="M8526" s="169"/>
      <c r="N8526" s="148"/>
      <c r="O8526" s="106"/>
      <c r="P8526" s="43"/>
      <c r="Q8526" s="207"/>
      <c r="R8526" s="84"/>
      <c r="S8526" s="31"/>
      <c r="T8526" s="31"/>
      <c r="U8526" s="169"/>
      <c r="V8526" s="150"/>
      <c r="W8526" s="141" t="str" cm="1">
        <f t="array" ref="W8526">IF(SUM(LEN(B8526:V8526))=0,"",IF(OR(OR(ISBLANK(F8526),SUM(LEN(C8526),LEN(D8526))=0),AND(NOT(E8526="Unknown"),ISBLANK(J8526)),AND(NOT(O8526="Unknown"),ISBLANK(R8526))),"Missing Information", INDEX(Table15[Entire Service Line Classification], MATCH(SUMIFS(Table15[Unique ID],Table15[System-Owned Portion],E8526,Table15[If Material Anything Other than "Lead" in Column E,Was Material Ever Previously Lead?],G8526,Table15[Customer-Owned Portion],O8526),Table15[Unique ID],0),0)))</f>
        <v/>
      </c>
      <c r="X8526"/>
    </row>
    <row r="8527" spans="2:24" x14ac:dyDescent="0.35">
      <c r="B8527" s="146"/>
      <c r="C8527" s="31"/>
      <c r="D8527" s="31"/>
      <c r="E8527" s="44"/>
      <c r="F8527" s="43"/>
      <c r="G8527" s="84"/>
      <c r="H8527" s="31"/>
      <c r="I8527" s="207"/>
      <c r="J8527" s="84"/>
      <c r="K8527" s="31"/>
      <c r="L8527" s="31"/>
      <c r="M8527" s="169"/>
      <c r="N8527" s="148"/>
      <c r="O8527" s="106"/>
      <c r="P8527" s="43"/>
      <c r="Q8527" s="207"/>
      <c r="R8527" s="84"/>
      <c r="S8527" s="31"/>
      <c r="T8527" s="31"/>
      <c r="U8527" s="169"/>
      <c r="V8527" s="150"/>
      <c r="W8527" s="141" t="str" cm="1">
        <f t="array" ref="W8527">IF(SUM(LEN(B8527:V8527))=0,"",IF(OR(OR(ISBLANK(F8527),SUM(LEN(C8527),LEN(D8527))=0),AND(NOT(E8527="Unknown"),ISBLANK(J8527)),AND(NOT(O8527="Unknown"),ISBLANK(R8527))),"Missing Information", INDEX(Table15[Entire Service Line Classification], MATCH(SUMIFS(Table15[Unique ID],Table15[System-Owned Portion],E8527,Table15[If Material Anything Other than "Lead" in Column E,Was Material Ever Previously Lead?],G8527,Table15[Customer-Owned Portion],O8527),Table15[Unique ID],0),0)))</f>
        <v/>
      </c>
      <c r="X8527"/>
    </row>
    <row r="8528" spans="2:24" x14ac:dyDescent="0.35">
      <c r="B8528" s="146"/>
      <c r="C8528" s="31"/>
      <c r="D8528" s="31"/>
      <c r="E8528" s="44"/>
      <c r="F8528" s="43"/>
      <c r="G8528" s="84"/>
      <c r="H8528" s="31"/>
      <c r="I8528" s="207"/>
      <c r="J8528" s="84"/>
      <c r="K8528" s="31"/>
      <c r="L8528" s="31"/>
      <c r="M8528" s="169"/>
      <c r="N8528" s="148"/>
      <c r="O8528" s="106"/>
      <c r="P8528" s="43"/>
      <c r="Q8528" s="207"/>
      <c r="R8528" s="84"/>
      <c r="S8528" s="31"/>
      <c r="T8528" s="31"/>
      <c r="U8528" s="169"/>
      <c r="V8528" s="150"/>
      <c r="W8528" s="141" t="str" cm="1">
        <f t="array" ref="W8528">IF(SUM(LEN(B8528:V8528))=0,"",IF(OR(OR(ISBLANK(F8528),SUM(LEN(C8528),LEN(D8528))=0),AND(NOT(E8528="Unknown"),ISBLANK(J8528)),AND(NOT(O8528="Unknown"),ISBLANK(R8528))),"Missing Information", INDEX(Table15[Entire Service Line Classification], MATCH(SUMIFS(Table15[Unique ID],Table15[System-Owned Portion],E8528,Table15[If Material Anything Other than "Lead" in Column E,Was Material Ever Previously Lead?],G8528,Table15[Customer-Owned Portion],O8528),Table15[Unique ID],0),0)))</f>
        <v/>
      </c>
      <c r="X8528"/>
    </row>
    <row r="8529" spans="2:24" x14ac:dyDescent="0.35">
      <c r="B8529" s="146"/>
      <c r="C8529" s="31"/>
      <c r="D8529" s="31"/>
      <c r="E8529" s="44"/>
      <c r="F8529" s="43"/>
      <c r="G8529" s="84"/>
      <c r="H8529" s="31"/>
      <c r="I8529" s="207"/>
      <c r="J8529" s="84"/>
      <c r="K8529" s="31"/>
      <c r="L8529" s="31"/>
      <c r="M8529" s="169"/>
      <c r="N8529" s="148"/>
      <c r="O8529" s="106"/>
      <c r="P8529" s="43"/>
      <c r="Q8529" s="207"/>
      <c r="R8529" s="84"/>
      <c r="S8529" s="31"/>
      <c r="T8529" s="31"/>
      <c r="U8529" s="169"/>
      <c r="V8529" s="150"/>
      <c r="W8529" s="141" t="str" cm="1">
        <f t="array" ref="W8529">IF(SUM(LEN(B8529:V8529))=0,"",IF(OR(OR(ISBLANK(F8529),SUM(LEN(C8529),LEN(D8529))=0),AND(NOT(E8529="Unknown"),ISBLANK(J8529)),AND(NOT(O8529="Unknown"),ISBLANK(R8529))),"Missing Information", INDEX(Table15[Entire Service Line Classification], MATCH(SUMIFS(Table15[Unique ID],Table15[System-Owned Portion],E8529,Table15[If Material Anything Other than "Lead" in Column E,Was Material Ever Previously Lead?],G8529,Table15[Customer-Owned Portion],O8529),Table15[Unique ID],0),0)))</f>
        <v/>
      </c>
      <c r="X8529"/>
    </row>
    <row r="8530" spans="2:24" x14ac:dyDescent="0.35">
      <c r="B8530" s="146"/>
      <c r="C8530" s="31"/>
      <c r="D8530" s="31"/>
      <c r="E8530" s="44"/>
      <c r="F8530" s="43"/>
      <c r="G8530" s="84"/>
      <c r="H8530" s="31"/>
      <c r="I8530" s="207"/>
      <c r="J8530" s="84"/>
      <c r="K8530" s="31"/>
      <c r="L8530" s="31"/>
      <c r="M8530" s="169"/>
      <c r="N8530" s="148"/>
      <c r="O8530" s="106"/>
      <c r="P8530" s="43"/>
      <c r="Q8530" s="207"/>
      <c r="R8530" s="84"/>
      <c r="S8530" s="31"/>
      <c r="T8530" s="31"/>
      <c r="U8530" s="169"/>
      <c r="V8530" s="150"/>
      <c r="W8530" s="141" t="str" cm="1">
        <f t="array" ref="W8530">IF(SUM(LEN(B8530:V8530))=0,"",IF(OR(OR(ISBLANK(F8530),SUM(LEN(C8530),LEN(D8530))=0),AND(NOT(E8530="Unknown"),ISBLANK(J8530)),AND(NOT(O8530="Unknown"),ISBLANK(R8530))),"Missing Information", INDEX(Table15[Entire Service Line Classification], MATCH(SUMIFS(Table15[Unique ID],Table15[System-Owned Portion],E8530,Table15[If Material Anything Other than "Lead" in Column E,Was Material Ever Previously Lead?],G8530,Table15[Customer-Owned Portion],O8530),Table15[Unique ID],0),0)))</f>
        <v/>
      </c>
      <c r="X8530"/>
    </row>
    <row r="8531" spans="2:24" x14ac:dyDescent="0.35">
      <c r="B8531" s="146"/>
      <c r="C8531" s="31"/>
      <c r="D8531" s="31"/>
      <c r="E8531" s="44"/>
      <c r="F8531" s="43"/>
      <c r="G8531" s="84"/>
      <c r="H8531" s="31"/>
      <c r="I8531" s="207"/>
      <c r="J8531" s="84"/>
      <c r="K8531" s="31"/>
      <c r="L8531" s="31"/>
      <c r="M8531" s="169"/>
      <c r="N8531" s="148"/>
      <c r="O8531" s="106"/>
      <c r="P8531" s="43"/>
      <c r="Q8531" s="207"/>
      <c r="R8531" s="84"/>
      <c r="S8531" s="31"/>
      <c r="T8531" s="31"/>
      <c r="U8531" s="169"/>
      <c r="V8531" s="150"/>
      <c r="W8531" s="141" t="str" cm="1">
        <f t="array" ref="W8531">IF(SUM(LEN(B8531:V8531))=0,"",IF(OR(OR(ISBLANK(F8531),SUM(LEN(C8531),LEN(D8531))=0),AND(NOT(E8531="Unknown"),ISBLANK(J8531)),AND(NOT(O8531="Unknown"),ISBLANK(R8531))),"Missing Information", INDEX(Table15[Entire Service Line Classification], MATCH(SUMIFS(Table15[Unique ID],Table15[System-Owned Portion],E8531,Table15[If Material Anything Other than "Lead" in Column E,Was Material Ever Previously Lead?],G8531,Table15[Customer-Owned Portion],O8531),Table15[Unique ID],0),0)))</f>
        <v/>
      </c>
      <c r="X8531"/>
    </row>
    <row r="8532" spans="2:24" x14ac:dyDescent="0.35">
      <c r="B8532" s="146"/>
      <c r="C8532" s="31"/>
      <c r="D8532" s="31"/>
      <c r="E8532" s="44"/>
      <c r="F8532" s="43"/>
      <c r="G8532" s="84"/>
      <c r="H8532" s="31"/>
      <c r="I8532" s="207"/>
      <c r="J8532" s="84"/>
      <c r="K8532" s="31"/>
      <c r="L8532" s="31"/>
      <c r="M8532" s="169"/>
      <c r="N8532" s="148"/>
      <c r="O8532" s="106"/>
      <c r="P8532" s="43"/>
      <c r="Q8532" s="207"/>
      <c r="R8532" s="84"/>
      <c r="S8532" s="31"/>
      <c r="T8532" s="31"/>
      <c r="U8532" s="169"/>
      <c r="V8532" s="150"/>
      <c r="W8532" s="141" t="str" cm="1">
        <f t="array" ref="W8532">IF(SUM(LEN(B8532:V8532))=0,"",IF(OR(OR(ISBLANK(F8532),SUM(LEN(C8532),LEN(D8532))=0),AND(NOT(E8532="Unknown"),ISBLANK(J8532)),AND(NOT(O8532="Unknown"),ISBLANK(R8532))),"Missing Information", INDEX(Table15[Entire Service Line Classification], MATCH(SUMIFS(Table15[Unique ID],Table15[System-Owned Portion],E8532,Table15[If Material Anything Other than "Lead" in Column E,Was Material Ever Previously Lead?],G8532,Table15[Customer-Owned Portion],O8532),Table15[Unique ID],0),0)))</f>
        <v/>
      </c>
      <c r="X8532"/>
    </row>
    <row r="8533" spans="2:24" x14ac:dyDescent="0.35">
      <c r="B8533" s="146"/>
      <c r="C8533" s="31"/>
      <c r="D8533" s="31"/>
      <c r="E8533" s="44"/>
      <c r="F8533" s="43"/>
      <c r="G8533" s="84"/>
      <c r="H8533" s="31"/>
      <c r="I8533" s="207"/>
      <c r="J8533" s="84"/>
      <c r="K8533" s="31"/>
      <c r="L8533" s="31"/>
      <c r="M8533" s="169"/>
      <c r="N8533" s="148"/>
      <c r="O8533" s="106"/>
      <c r="P8533" s="43"/>
      <c r="Q8533" s="207"/>
      <c r="R8533" s="84"/>
      <c r="S8533" s="31"/>
      <c r="T8533" s="31"/>
      <c r="U8533" s="169"/>
      <c r="V8533" s="150"/>
      <c r="W8533" s="141" t="str" cm="1">
        <f t="array" ref="W8533">IF(SUM(LEN(B8533:V8533))=0,"",IF(OR(OR(ISBLANK(F8533),SUM(LEN(C8533),LEN(D8533))=0),AND(NOT(E8533="Unknown"),ISBLANK(J8533)),AND(NOT(O8533="Unknown"),ISBLANK(R8533))),"Missing Information", INDEX(Table15[Entire Service Line Classification], MATCH(SUMIFS(Table15[Unique ID],Table15[System-Owned Portion],E8533,Table15[If Material Anything Other than "Lead" in Column E,Was Material Ever Previously Lead?],G8533,Table15[Customer-Owned Portion],O8533),Table15[Unique ID],0),0)))</f>
        <v/>
      </c>
      <c r="X8533"/>
    </row>
    <row r="8534" spans="2:24" x14ac:dyDescent="0.35">
      <c r="B8534" s="146"/>
      <c r="C8534" s="31"/>
      <c r="D8534" s="31"/>
      <c r="E8534" s="44"/>
      <c r="F8534" s="43"/>
      <c r="G8534" s="84"/>
      <c r="H8534" s="31"/>
      <c r="I8534" s="207"/>
      <c r="J8534" s="84"/>
      <c r="K8534" s="31"/>
      <c r="L8534" s="31"/>
      <c r="M8534" s="169"/>
      <c r="N8534" s="148"/>
      <c r="O8534" s="106"/>
      <c r="P8534" s="43"/>
      <c r="Q8534" s="207"/>
      <c r="R8534" s="84"/>
      <c r="S8534" s="31"/>
      <c r="T8534" s="31"/>
      <c r="U8534" s="169"/>
      <c r="V8534" s="150"/>
      <c r="W8534" s="141" t="str" cm="1">
        <f t="array" ref="W8534">IF(SUM(LEN(B8534:V8534))=0,"",IF(OR(OR(ISBLANK(F8534),SUM(LEN(C8534),LEN(D8534))=0),AND(NOT(E8534="Unknown"),ISBLANK(J8534)),AND(NOT(O8534="Unknown"),ISBLANK(R8534))),"Missing Information", INDEX(Table15[Entire Service Line Classification], MATCH(SUMIFS(Table15[Unique ID],Table15[System-Owned Portion],E8534,Table15[If Material Anything Other than "Lead" in Column E,Was Material Ever Previously Lead?],G8534,Table15[Customer-Owned Portion],O8534),Table15[Unique ID],0),0)))</f>
        <v/>
      </c>
      <c r="X8534"/>
    </row>
    <row r="8535" spans="2:24" x14ac:dyDescent="0.35">
      <c r="B8535" s="146"/>
      <c r="C8535" s="31"/>
      <c r="D8535" s="31"/>
      <c r="E8535" s="44"/>
      <c r="F8535" s="43"/>
      <c r="G8535" s="84"/>
      <c r="H8535" s="31"/>
      <c r="I8535" s="207"/>
      <c r="J8535" s="84"/>
      <c r="K8535" s="31"/>
      <c r="L8535" s="31"/>
      <c r="M8535" s="169"/>
      <c r="N8535" s="148"/>
      <c r="O8535" s="106"/>
      <c r="P8535" s="43"/>
      <c r="Q8535" s="207"/>
      <c r="R8535" s="84"/>
      <c r="S8535" s="31"/>
      <c r="T8535" s="31"/>
      <c r="U8535" s="169"/>
      <c r="V8535" s="150"/>
      <c r="W8535" s="141" t="str" cm="1">
        <f t="array" ref="W8535">IF(SUM(LEN(B8535:V8535))=0,"",IF(OR(OR(ISBLANK(F8535),SUM(LEN(C8535),LEN(D8535))=0),AND(NOT(E8535="Unknown"),ISBLANK(J8535)),AND(NOT(O8535="Unknown"),ISBLANK(R8535))),"Missing Information", INDEX(Table15[Entire Service Line Classification], MATCH(SUMIFS(Table15[Unique ID],Table15[System-Owned Portion],E8535,Table15[If Material Anything Other than "Lead" in Column E,Was Material Ever Previously Lead?],G8535,Table15[Customer-Owned Portion],O8535),Table15[Unique ID],0),0)))</f>
        <v/>
      </c>
      <c r="X8535"/>
    </row>
    <row r="8536" spans="2:24" x14ac:dyDescent="0.35">
      <c r="B8536" s="146"/>
      <c r="C8536" s="31"/>
      <c r="D8536" s="31"/>
      <c r="E8536" s="44"/>
      <c r="F8536" s="43"/>
      <c r="G8536" s="84"/>
      <c r="H8536" s="31"/>
      <c r="I8536" s="207"/>
      <c r="J8536" s="84"/>
      <c r="K8536" s="31"/>
      <c r="L8536" s="31"/>
      <c r="M8536" s="169"/>
      <c r="N8536" s="148"/>
      <c r="O8536" s="106"/>
      <c r="P8536" s="43"/>
      <c r="Q8536" s="207"/>
      <c r="R8536" s="84"/>
      <c r="S8536" s="31"/>
      <c r="T8536" s="31"/>
      <c r="U8536" s="169"/>
      <c r="V8536" s="150"/>
      <c r="W8536" s="141" t="str" cm="1">
        <f t="array" ref="W8536">IF(SUM(LEN(B8536:V8536))=0,"",IF(OR(OR(ISBLANK(F8536),SUM(LEN(C8536),LEN(D8536))=0),AND(NOT(E8536="Unknown"),ISBLANK(J8536)),AND(NOT(O8536="Unknown"),ISBLANK(R8536))),"Missing Information", INDEX(Table15[Entire Service Line Classification], MATCH(SUMIFS(Table15[Unique ID],Table15[System-Owned Portion],E8536,Table15[If Material Anything Other than "Lead" in Column E,Was Material Ever Previously Lead?],G8536,Table15[Customer-Owned Portion],O8536),Table15[Unique ID],0),0)))</f>
        <v/>
      </c>
      <c r="X8536"/>
    </row>
    <row r="8537" spans="2:24" x14ac:dyDescent="0.35">
      <c r="B8537" s="146"/>
      <c r="C8537" s="31"/>
      <c r="D8537" s="31"/>
      <c r="E8537" s="44"/>
      <c r="F8537" s="43"/>
      <c r="G8537" s="84"/>
      <c r="H8537" s="31"/>
      <c r="I8537" s="207"/>
      <c r="J8537" s="84"/>
      <c r="K8537" s="31"/>
      <c r="L8537" s="31"/>
      <c r="M8537" s="169"/>
      <c r="N8537" s="148"/>
      <c r="O8537" s="106"/>
      <c r="P8537" s="43"/>
      <c r="Q8537" s="207"/>
      <c r="R8537" s="84"/>
      <c r="S8537" s="31"/>
      <c r="T8537" s="31"/>
      <c r="U8537" s="169"/>
      <c r="V8537" s="150"/>
      <c r="W8537" s="141" t="str" cm="1">
        <f t="array" ref="W8537">IF(SUM(LEN(B8537:V8537))=0,"",IF(OR(OR(ISBLANK(F8537),SUM(LEN(C8537),LEN(D8537))=0),AND(NOT(E8537="Unknown"),ISBLANK(J8537)),AND(NOT(O8537="Unknown"),ISBLANK(R8537))),"Missing Information", INDEX(Table15[Entire Service Line Classification], MATCH(SUMIFS(Table15[Unique ID],Table15[System-Owned Portion],E8537,Table15[If Material Anything Other than "Lead" in Column E,Was Material Ever Previously Lead?],G8537,Table15[Customer-Owned Portion],O8537),Table15[Unique ID],0),0)))</f>
        <v/>
      </c>
      <c r="X8537"/>
    </row>
    <row r="8538" spans="2:24" x14ac:dyDescent="0.35">
      <c r="B8538" s="146"/>
      <c r="C8538" s="31"/>
      <c r="D8538" s="31"/>
      <c r="E8538" s="44"/>
      <c r="F8538" s="43"/>
      <c r="G8538" s="84"/>
      <c r="H8538" s="31"/>
      <c r="I8538" s="207"/>
      <c r="J8538" s="84"/>
      <c r="K8538" s="31"/>
      <c r="L8538" s="31"/>
      <c r="M8538" s="169"/>
      <c r="N8538" s="148"/>
      <c r="O8538" s="106"/>
      <c r="P8538" s="43"/>
      <c r="Q8538" s="207"/>
      <c r="R8538" s="84"/>
      <c r="S8538" s="31"/>
      <c r="T8538" s="31"/>
      <c r="U8538" s="169"/>
      <c r="V8538" s="150"/>
      <c r="W8538" s="141" t="str" cm="1">
        <f t="array" ref="W8538">IF(SUM(LEN(B8538:V8538))=0,"",IF(OR(OR(ISBLANK(F8538),SUM(LEN(C8538),LEN(D8538))=0),AND(NOT(E8538="Unknown"),ISBLANK(J8538)),AND(NOT(O8538="Unknown"),ISBLANK(R8538))),"Missing Information", INDEX(Table15[Entire Service Line Classification], MATCH(SUMIFS(Table15[Unique ID],Table15[System-Owned Portion],E8538,Table15[If Material Anything Other than "Lead" in Column E,Was Material Ever Previously Lead?],G8538,Table15[Customer-Owned Portion],O8538),Table15[Unique ID],0),0)))</f>
        <v/>
      </c>
      <c r="X8538"/>
    </row>
    <row r="8539" spans="2:24" x14ac:dyDescent="0.35">
      <c r="B8539" s="146"/>
      <c r="C8539" s="31"/>
      <c r="D8539" s="31"/>
      <c r="E8539" s="44"/>
      <c r="F8539" s="43"/>
      <c r="G8539" s="84"/>
      <c r="H8539" s="31"/>
      <c r="I8539" s="207"/>
      <c r="J8539" s="84"/>
      <c r="K8539" s="31"/>
      <c r="L8539" s="31"/>
      <c r="M8539" s="169"/>
      <c r="N8539" s="148"/>
      <c r="O8539" s="106"/>
      <c r="P8539" s="43"/>
      <c r="Q8539" s="207"/>
      <c r="R8539" s="84"/>
      <c r="S8539" s="31"/>
      <c r="T8539" s="31"/>
      <c r="U8539" s="169"/>
      <c r="V8539" s="150"/>
      <c r="W8539" s="141" t="str" cm="1">
        <f t="array" ref="W8539">IF(SUM(LEN(B8539:V8539))=0,"",IF(OR(OR(ISBLANK(F8539),SUM(LEN(C8539),LEN(D8539))=0),AND(NOT(E8539="Unknown"),ISBLANK(J8539)),AND(NOT(O8539="Unknown"),ISBLANK(R8539))),"Missing Information", INDEX(Table15[Entire Service Line Classification], MATCH(SUMIFS(Table15[Unique ID],Table15[System-Owned Portion],E8539,Table15[If Material Anything Other than "Lead" in Column E,Was Material Ever Previously Lead?],G8539,Table15[Customer-Owned Portion],O8539),Table15[Unique ID],0),0)))</f>
        <v/>
      </c>
      <c r="X8539"/>
    </row>
    <row r="8540" spans="2:24" x14ac:dyDescent="0.35">
      <c r="B8540" s="146"/>
      <c r="C8540" s="31"/>
      <c r="D8540" s="31"/>
      <c r="E8540" s="44"/>
      <c r="F8540" s="43"/>
      <c r="G8540" s="84"/>
      <c r="H8540" s="31"/>
      <c r="I8540" s="207"/>
      <c r="J8540" s="84"/>
      <c r="K8540" s="31"/>
      <c r="L8540" s="31"/>
      <c r="M8540" s="169"/>
      <c r="N8540" s="148"/>
      <c r="O8540" s="106"/>
      <c r="P8540" s="43"/>
      <c r="Q8540" s="207"/>
      <c r="R8540" s="84"/>
      <c r="S8540" s="31"/>
      <c r="T8540" s="31"/>
      <c r="U8540" s="169"/>
      <c r="V8540" s="150"/>
      <c r="W8540" s="141" t="str" cm="1">
        <f t="array" ref="W8540">IF(SUM(LEN(B8540:V8540))=0,"",IF(OR(OR(ISBLANK(F8540),SUM(LEN(C8540),LEN(D8540))=0),AND(NOT(E8540="Unknown"),ISBLANK(J8540)),AND(NOT(O8540="Unknown"),ISBLANK(R8540))),"Missing Information", INDEX(Table15[Entire Service Line Classification], MATCH(SUMIFS(Table15[Unique ID],Table15[System-Owned Portion],E8540,Table15[If Material Anything Other than "Lead" in Column E,Was Material Ever Previously Lead?],G8540,Table15[Customer-Owned Portion],O8540),Table15[Unique ID],0),0)))</f>
        <v/>
      </c>
      <c r="X8540"/>
    </row>
    <row r="8541" spans="2:24" x14ac:dyDescent="0.35">
      <c r="B8541" s="146"/>
      <c r="C8541" s="31"/>
      <c r="D8541" s="31"/>
      <c r="E8541" s="44"/>
      <c r="F8541" s="43"/>
      <c r="G8541" s="84"/>
      <c r="H8541" s="31"/>
      <c r="I8541" s="207"/>
      <c r="J8541" s="84"/>
      <c r="K8541" s="31"/>
      <c r="L8541" s="31"/>
      <c r="M8541" s="169"/>
      <c r="N8541" s="148"/>
      <c r="O8541" s="106"/>
      <c r="P8541" s="43"/>
      <c r="Q8541" s="207"/>
      <c r="R8541" s="84"/>
      <c r="S8541" s="31"/>
      <c r="T8541" s="31"/>
      <c r="U8541" s="169"/>
      <c r="V8541" s="150"/>
      <c r="W8541" s="141" t="str" cm="1">
        <f t="array" ref="W8541">IF(SUM(LEN(B8541:V8541))=0,"",IF(OR(OR(ISBLANK(F8541),SUM(LEN(C8541),LEN(D8541))=0),AND(NOT(E8541="Unknown"),ISBLANK(J8541)),AND(NOT(O8541="Unknown"),ISBLANK(R8541))),"Missing Information", INDEX(Table15[Entire Service Line Classification], MATCH(SUMIFS(Table15[Unique ID],Table15[System-Owned Portion],E8541,Table15[If Material Anything Other than "Lead" in Column E,Was Material Ever Previously Lead?],G8541,Table15[Customer-Owned Portion],O8541),Table15[Unique ID],0),0)))</f>
        <v/>
      </c>
      <c r="X8541"/>
    </row>
    <row r="8542" spans="2:24" x14ac:dyDescent="0.35">
      <c r="B8542" s="146"/>
      <c r="C8542" s="31"/>
      <c r="D8542" s="31"/>
      <c r="E8542" s="44"/>
      <c r="F8542" s="43"/>
      <c r="G8542" s="84"/>
      <c r="H8542" s="31"/>
      <c r="I8542" s="207"/>
      <c r="J8542" s="84"/>
      <c r="K8542" s="31"/>
      <c r="L8542" s="31"/>
      <c r="M8542" s="169"/>
      <c r="N8542" s="148"/>
      <c r="O8542" s="106"/>
      <c r="P8542" s="43"/>
      <c r="Q8542" s="207"/>
      <c r="R8542" s="84"/>
      <c r="S8542" s="31"/>
      <c r="T8542" s="31"/>
      <c r="U8542" s="169"/>
      <c r="V8542" s="150"/>
      <c r="W8542" s="141" t="str" cm="1">
        <f t="array" ref="W8542">IF(SUM(LEN(B8542:V8542))=0,"",IF(OR(OR(ISBLANK(F8542),SUM(LEN(C8542),LEN(D8542))=0),AND(NOT(E8542="Unknown"),ISBLANK(J8542)),AND(NOT(O8542="Unknown"),ISBLANK(R8542))),"Missing Information", INDEX(Table15[Entire Service Line Classification], MATCH(SUMIFS(Table15[Unique ID],Table15[System-Owned Portion],E8542,Table15[If Material Anything Other than "Lead" in Column E,Was Material Ever Previously Lead?],G8542,Table15[Customer-Owned Portion],O8542),Table15[Unique ID],0),0)))</f>
        <v/>
      </c>
      <c r="X8542"/>
    </row>
    <row r="8543" spans="2:24" x14ac:dyDescent="0.35">
      <c r="B8543" s="146"/>
      <c r="C8543" s="31"/>
      <c r="D8543" s="31"/>
      <c r="E8543" s="44"/>
      <c r="F8543" s="43"/>
      <c r="G8543" s="84"/>
      <c r="H8543" s="31"/>
      <c r="I8543" s="207"/>
      <c r="J8543" s="84"/>
      <c r="K8543" s="31"/>
      <c r="L8543" s="31"/>
      <c r="M8543" s="169"/>
      <c r="N8543" s="148"/>
      <c r="O8543" s="106"/>
      <c r="P8543" s="43"/>
      <c r="Q8543" s="207"/>
      <c r="R8543" s="84"/>
      <c r="S8543" s="31"/>
      <c r="T8543" s="31"/>
      <c r="U8543" s="169"/>
      <c r="V8543" s="150"/>
      <c r="W8543" s="141" t="str" cm="1">
        <f t="array" ref="W8543">IF(SUM(LEN(B8543:V8543))=0,"",IF(OR(OR(ISBLANK(F8543),SUM(LEN(C8543),LEN(D8543))=0),AND(NOT(E8543="Unknown"),ISBLANK(J8543)),AND(NOT(O8543="Unknown"),ISBLANK(R8543))),"Missing Information", INDEX(Table15[Entire Service Line Classification], MATCH(SUMIFS(Table15[Unique ID],Table15[System-Owned Portion],E8543,Table15[If Material Anything Other than "Lead" in Column E,Was Material Ever Previously Lead?],G8543,Table15[Customer-Owned Portion],O8543),Table15[Unique ID],0),0)))</f>
        <v/>
      </c>
      <c r="X8543"/>
    </row>
    <row r="8544" spans="2:24" x14ac:dyDescent="0.35">
      <c r="B8544" s="146"/>
      <c r="C8544" s="31"/>
      <c r="D8544" s="31"/>
      <c r="E8544" s="44"/>
      <c r="F8544" s="43"/>
      <c r="G8544" s="84"/>
      <c r="H8544" s="31"/>
      <c r="I8544" s="207"/>
      <c r="J8544" s="84"/>
      <c r="K8544" s="31"/>
      <c r="L8544" s="31"/>
      <c r="M8544" s="169"/>
      <c r="N8544" s="148"/>
      <c r="O8544" s="106"/>
      <c r="P8544" s="43"/>
      <c r="Q8544" s="207"/>
      <c r="R8544" s="84"/>
      <c r="S8544" s="31"/>
      <c r="T8544" s="31"/>
      <c r="U8544" s="169"/>
      <c r="V8544" s="150"/>
      <c r="W8544" s="141" t="str" cm="1">
        <f t="array" ref="W8544">IF(SUM(LEN(B8544:V8544))=0,"",IF(OR(OR(ISBLANK(F8544),SUM(LEN(C8544),LEN(D8544))=0),AND(NOT(E8544="Unknown"),ISBLANK(J8544)),AND(NOT(O8544="Unknown"),ISBLANK(R8544))),"Missing Information", INDEX(Table15[Entire Service Line Classification], MATCH(SUMIFS(Table15[Unique ID],Table15[System-Owned Portion],E8544,Table15[If Material Anything Other than "Lead" in Column E,Was Material Ever Previously Lead?],G8544,Table15[Customer-Owned Portion],O8544),Table15[Unique ID],0),0)))</f>
        <v/>
      </c>
      <c r="X8544"/>
    </row>
    <row r="8545" spans="2:24" x14ac:dyDescent="0.35">
      <c r="B8545" s="146"/>
      <c r="C8545" s="31"/>
      <c r="D8545" s="31"/>
      <c r="E8545" s="44"/>
      <c r="F8545" s="43"/>
      <c r="G8545" s="84"/>
      <c r="H8545" s="31"/>
      <c r="I8545" s="207"/>
      <c r="J8545" s="84"/>
      <c r="K8545" s="31"/>
      <c r="L8545" s="31"/>
      <c r="M8545" s="169"/>
      <c r="N8545" s="148"/>
      <c r="O8545" s="106"/>
      <c r="P8545" s="43"/>
      <c r="Q8545" s="207"/>
      <c r="R8545" s="84"/>
      <c r="S8545" s="31"/>
      <c r="T8545" s="31"/>
      <c r="U8545" s="169"/>
      <c r="V8545" s="150"/>
      <c r="W8545" s="141" t="str" cm="1">
        <f t="array" ref="W8545">IF(SUM(LEN(B8545:V8545))=0,"",IF(OR(OR(ISBLANK(F8545),SUM(LEN(C8545),LEN(D8545))=0),AND(NOT(E8545="Unknown"),ISBLANK(J8545)),AND(NOT(O8545="Unknown"),ISBLANK(R8545))),"Missing Information", INDEX(Table15[Entire Service Line Classification], MATCH(SUMIFS(Table15[Unique ID],Table15[System-Owned Portion],E8545,Table15[If Material Anything Other than "Lead" in Column E,Was Material Ever Previously Lead?],G8545,Table15[Customer-Owned Portion],O8545),Table15[Unique ID],0),0)))</f>
        <v/>
      </c>
      <c r="X8545"/>
    </row>
    <row r="8546" spans="2:24" x14ac:dyDescent="0.35">
      <c r="B8546" s="146"/>
      <c r="C8546" s="31"/>
      <c r="D8546" s="31"/>
      <c r="E8546" s="44"/>
      <c r="F8546" s="43"/>
      <c r="G8546" s="84"/>
      <c r="H8546" s="31"/>
      <c r="I8546" s="207"/>
      <c r="J8546" s="84"/>
      <c r="K8546" s="31"/>
      <c r="L8546" s="31"/>
      <c r="M8546" s="169"/>
      <c r="N8546" s="148"/>
      <c r="O8546" s="106"/>
      <c r="P8546" s="43"/>
      <c r="Q8546" s="207"/>
      <c r="R8546" s="84"/>
      <c r="S8546" s="31"/>
      <c r="T8546" s="31"/>
      <c r="U8546" s="169"/>
      <c r="V8546" s="150"/>
      <c r="W8546" s="141" t="str" cm="1">
        <f t="array" ref="W8546">IF(SUM(LEN(B8546:V8546))=0,"",IF(OR(OR(ISBLANK(F8546),SUM(LEN(C8546),LEN(D8546))=0),AND(NOT(E8546="Unknown"),ISBLANK(J8546)),AND(NOT(O8546="Unknown"),ISBLANK(R8546))),"Missing Information", INDEX(Table15[Entire Service Line Classification], MATCH(SUMIFS(Table15[Unique ID],Table15[System-Owned Portion],E8546,Table15[If Material Anything Other than "Lead" in Column E,Was Material Ever Previously Lead?],G8546,Table15[Customer-Owned Portion],O8546),Table15[Unique ID],0),0)))</f>
        <v/>
      </c>
      <c r="X8546"/>
    </row>
    <row r="8547" spans="2:24" x14ac:dyDescent="0.35">
      <c r="B8547" s="146"/>
      <c r="C8547" s="31"/>
      <c r="D8547" s="31"/>
      <c r="E8547" s="44"/>
      <c r="F8547" s="43"/>
      <c r="G8547" s="84"/>
      <c r="H8547" s="31"/>
      <c r="I8547" s="207"/>
      <c r="J8547" s="84"/>
      <c r="K8547" s="31"/>
      <c r="L8547" s="31"/>
      <c r="M8547" s="169"/>
      <c r="N8547" s="148"/>
      <c r="O8547" s="106"/>
      <c r="P8547" s="43"/>
      <c r="Q8547" s="207"/>
      <c r="R8547" s="84"/>
      <c r="S8547" s="31"/>
      <c r="T8547" s="31"/>
      <c r="U8547" s="169"/>
      <c r="V8547" s="150"/>
      <c r="W8547" s="141" t="str" cm="1">
        <f t="array" ref="W8547">IF(SUM(LEN(B8547:V8547))=0,"",IF(OR(OR(ISBLANK(F8547),SUM(LEN(C8547),LEN(D8547))=0),AND(NOT(E8547="Unknown"),ISBLANK(J8547)),AND(NOT(O8547="Unknown"),ISBLANK(R8547))),"Missing Information", INDEX(Table15[Entire Service Line Classification], MATCH(SUMIFS(Table15[Unique ID],Table15[System-Owned Portion],E8547,Table15[If Material Anything Other than "Lead" in Column E,Was Material Ever Previously Lead?],G8547,Table15[Customer-Owned Portion],O8547),Table15[Unique ID],0),0)))</f>
        <v/>
      </c>
      <c r="X8547"/>
    </row>
    <row r="8548" spans="2:24" x14ac:dyDescent="0.35">
      <c r="B8548" s="146"/>
      <c r="C8548" s="31"/>
      <c r="D8548" s="31"/>
      <c r="E8548" s="44"/>
      <c r="F8548" s="43"/>
      <c r="G8548" s="84"/>
      <c r="H8548" s="31"/>
      <c r="I8548" s="207"/>
      <c r="J8548" s="84"/>
      <c r="K8548" s="31"/>
      <c r="L8548" s="31"/>
      <c r="M8548" s="169"/>
      <c r="N8548" s="148"/>
      <c r="O8548" s="106"/>
      <c r="P8548" s="43"/>
      <c r="Q8548" s="207"/>
      <c r="R8548" s="84"/>
      <c r="S8548" s="31"/>
      <c r="T8548" s="31"/>
      <c r="U8548" s="169"/>
      <c r="V8548" s="150"/>
      <c r="W8548" s="141" t="str" cm="1">
        <f t="array" ref="W8548">IF(SUM(LEN(B8548:V8548))=0,"",IF(OR(OR(ISBLANK(F8548),SUM(LEN(C8548),LEN(D8548))=0),AND(NOT(E8548="Unknown"),ISBLANK(J8548)),AND(NOT(O8548="Unknown"),ISBLANK(R8548))),"Missing Information", INDEX(Table15[Entire Service Line Classification], MATCH(SUMIFS(Table15[Unique ID],Table15[System-Owned Portion],E8548,Table15[If Material Anything Other than "Lead" in Column E,Was Material Ever Previously Lead?],G8548,Table15[Customer-Owned Portion],O8548),Table15[Unique ID],0),0)))</f>
        <v/>
      </c>
      <c r="X8548"/>
    </row>
    <row r="8549" spans="2:24" x14ac:dyDescent="0.35">
      <c r="B8549" s="146"/>
      <c r="C8549" s="31"/>
      <c r="D8549" s="31"/>
      <c r="E8549" s="44"/>
      <c r="F8549" s="43"/>
      <c r="G8549" s="84"/>
      <c r="H8549" s="31"/>
      <c r="I8549" s="207"/>
      <c r="J8549" s="84"/>
      <c r="K8549" s="31"/>
      <c r="L8549" s="31"/>
      <c r="M8549" s="169"/>
      <c r="N8549" s="148"/>
      <c r="O8549" s="106"/>
      <c r="P8549" s="43"/>
      <c r="Q8549" s="207"/>
      <c r="R8549" s="84"/>
      <c r="S8549" s="31"/>
      <c r="T8549" s="31"/>
      <c r="U8549" s="169"/>
      <c r="V8549" s="150"/>
      <c r="W8549" s="141" t="str" cm="1">
        <f t="array" ref="W8549">IF(SUM(LEN(B8549:V8549))=0,"",IF(OR(OR(ISBLANK(F8549),SUM(LEN(C8549),LEN(D8549))=0),AND(NOT(E8549="Unknown"),ISBLANK(J8549)),AND(NOT(O8549="Unknown"),ISBLANK(R8549))),"Missing Information", INDEX(Table15[Entire Service Line Classification], MATCH(SUMIFS(Table15[Unique ID],Table15[System-Owned Portion],E8549,Table15[If Material Anything Other than "Lead" in Column E,Was Material Ever Previously Lead?],G8549,Table15[Customer-Owned Portion],O8549),Table15[Unique ID],0),0)))</f>
        <v/>
      </c>
      <c r="X8549"/>
    </row>
    <row r="8550" spans="2:24" x14ac:dyDescent="0.35">
      <c r="B8550" s="146"/>
      <c r="C8550" s="31"/>
      <c r="D8550" s="31"/>
      <c r="E8550" s="44"/>
      <c r="F8550" s="43"/>
      <c r="G8550" s="84"/>
      <c r="H8550" s="31"/>
      <c r="I8550" s="207"/>
      <c r="J8550" s="84"/>
      <c r="K8550" s="31"/>
      <c r="L8550" s="31"/>
      <c r="M8550" s="169"/>
      <c r="N8550" s="148"/>
      <c r="O8550" s="106"/>
      <c r="P8550" s="43"/>
      <c r="Q8550" s="207"/>
      <c r="R8550" s="84"/>
      <c r="S8550" s="31"/>
      <c r="T8550" s="31"/>
      <c r="U8550" s="169"/>
      <c r="V8550" s="150"/>
      <c r="W8550" s="141" t="str" cm="1">
        <f t="array" ref="W8550">IF(SUM(LEN(B8550:V8550))=0,"",IF(OR(OR(ISBLANK(F8550),SUM(LEN(C8550),LEN(D8550))=0),AND(NOT(E8550="Unknown"),ISBLANK(J8550)),AND(NOT(O8550="Unknown"),ISBLANK(R8550))),"Missing Information", INDEX(Table15[Entire Service Line Classification], MATCH(SUMIFS(Table15[Unique ID],Table15[System-Owned Portion],E8550,Table15[If Material Anything Other than "Lead" in Column E,Was Material Ever Previously Lead?],G8550,Table15[Customer-Owned Portion],O8550),Table15[Unique ID],0),0)))</f>
        <v/>
      </c>
      <c r="X8550"/>
    </row>
    <row r="8551" spans="2:24" x14ac:dyDescent="0.35">
      <c r="B8551" s="146"/>
      <c r="C8551" s="31"/>
      <c r="D8551" s="31"/>
      <c r="E8551" s="44"/>
      <c r="F8551" s="43"/>
      <c r="G8551" s="84"/>
      <c r="H8551" s="31"/>
      <c r="I8551" s="207"/>
      <c r="J8551" s="84"/>
      <c r="K8551" s="31"/>
      <c r="L8551" s="31"/>
      <c r="M8551" s="169"/>
      <c r="N8551" s="148"/>
      <c r="O8551" s="106"/>
      <c r="P8551" s="43"/>
      <c r="Q8551" s="207"/>
      <c r="R8551" s="84"/>
      <c r="S8551" s="31"/>
      <c r="T8551" s="31"/>
      <c r="U8551" s="169"/>
      <c r="V8551" s="150"/>
      <c r="W8551" s="141" t="str" cm="1">
        <f t="array" ref="W8551">IF(SUM(LEN(B8551:V8551))=0,"",IF(OR(OR(ISBLANK(F8551),SUM(LEN(C8551),LEN(D8551))=0),AND(NOT(E8551="Unknown"),ISBLANK(J8551)),AND(NOT(O8551="Unknown"),ISBLANK(R8551))),"Missing Information", INDEX(Table15[Entire Service Line Classification], MATCH(SUMIFS(Table15[Unique ID],Table15[System-Owned Portion],E8551,Table15[If Material Anything Other than "Lead" in Column E,Was Material Ever Previously Lead?],G8551,Table15[Customer-Owned Portion],O8551),Table15[Unique ID],0),0)))</f>
        <v/>
      </c>
      <c r="X8551"/>
    </row>
    <row r="8552" spans="2:24" x14ac:dyDescent="0.35">
      <c r="B8552" s="146"/>
      <c r="C8552" s="31"/>
      <c r="D8552" s="31"/>
      <c r="E8552" s="44"/>
      <c r="F8552" s="43"/>
      <c r="G8552" s="84"/>
      <c r="H8552" s="31"/>
      <c r="I8552" s="207"/>
      <c r="J8552" s="84"/>
      <c r="K8552" s="31"/>
      <c r="L8552" s="31"/>
      <c r="M8552" s="169"/>
      <c r="N8552" s="148"/>
      <c r="O8552" s="106"/>
      <c r="P8552" s="43"/>
      <c r="Q8552" s="207"/>
      <c r="R8552" s="84"/>
      <c r="S8552" s="31"/>
      <c r="T8552" s="31"/>
      <c r="U8552" s="169"/>
      <c r="V8552" s="150"/>
      <c r="W8552" s="141" t="str" cm="1">
        <f t="array" ref="W8552">IF(SUM(LEN(B8552:V8552))=0,"",IF(OR(OR(ISBLANK(F8552),SUM(LEN(C8552),LEN(D8552))=0),AND(NOT(E8552="Unknown"),ISBLANK(J8552)),AND(NOT(O8552="Unknown"),ISBLANK(R8552))),"Missing Information", INDEX(Table15[Entire Service Line Classification], MATCH(SUMIFS(Table15[Unique ID],Table15[System-Owned Portion],E8552,Table15[If Material Anything Other than "Lead" in Column E,Was Material Ever Previously Lead?],G8552,Table15[Customer-Owned Portion],O8552),Table15[Unique ID],0),0)))</f>
        <v/>
      </c>
      <c r="X8552"/>
    </row>
    <row r="8553" spans="2:24" x14ac:dyDescent="0.35">
      <c r="B8553" s="146"/>
      <c r="C8553" s="31"/>
      <c r="D8553" s="31"/>
      <c r="E8553" s="44"/>
      <c r="F8553" s="43"/>
      <c r="G8553" s="84"/>
      <c r="H8553" s="31"/>
      <c r="I8553" s="207"/>
      <c r="J8553" s="84"/>
      <c r="K8553" s="31"/>
      <c r="L8553" s="31"/>
      <c r="M8553" s="169"/>
      <c r="N8553" s="148"/>
      <c r="O8553" s="106"/>
      <c r="P8553" s="43"/>
      <c r="Q8553" s="207"/>
      <c r="R8553" s="84"/>
      <c r="S8553" s="31"/>
      <c r="T8553" s="31"/>
      <c r="U8553" s="169"/>
      <c r="V8553" s="150"/>
      <c r="W8553" s="141" t="str" cm="1">
        <f t="array" ref="W8553">IF(SUM(LEN(B8553:V8553))=0,"",IF(OR(OR(ISBLANK(F8553),SUM(LEN(C8553),LEN(D8553))=0),AND(NOT(E8553="Unknown"),ISBLANK(J8553)),AND(NOT(O8553="Unknown"),ISBLANK(R8553))),"Missing Information", INDEX(Table15[Entire Service Line Classification], MATCH(SUMIFS(Table15[Unique ID],Table15[System-Owned Portion],E8553,Table15[If Material Anything Other than "Lead" in Column E,Was Material Ever Previously Lead?],G8553,Table15[Customer-Owned Portion],O8553),Table15[Unique ID],0),0)))</f>
        <v/>
      </c>
      <c r="X8553"/>
    </row>
    <row r="8554" spans="2:24" x14ac:dyDescent="0.35">
      <c r="B8554" s="146"/>
      <c r="C8554" s="31"/>
      <c r="D8554" s="31"/>
      <c r="E8554" s="44"/>
      <c r="F8554" s="43"/>
      <c r="G8554" s="84"/>
      <c r="H8554" s="31"/>
      <c r="I8554" s="207"/>
      <c r="J8554" s="84"/>
      <c r="K8554" s="31"/>
      <c r="L8554" s="31"/>
      <c r="M8554" s="169"/>
      <c r="N8554" s="148"/>
      <c r="O8554" s="106"/>
      <c r="P8554" s="43"/>
      <c r="Q8554" s="207"/>
      <c r="R8554" s="84"/>
      <c r="S8554" s="31"/>
      <c r="T8554" s="31"/>
      <c r="U8554" s="169"/>
      <c r="V8554" s="150"/>
      <c r="W8554" s="141" t="str" cm="1">
        <f t="array" ref="W8554">IF(SUM(LEN(B8554:V8554))=0,"",IF(OR(OR(ISBLANK(F8554),SUM(LEN(C8554),LEN(D8554))=0),AND(NOT(E8554="Unknown"),ISBLANK(J8554)),AND(NOT(O8554="Unknown"),ISBLANK(R8554))),"Missing Information", INDEX(Table15[Entire Service Line Classification], MATCH(SUMIFS(Table15[Unique ID],Table15[System-Owned Portion],E8554,Table15[If Material Anything Other than "Lead" in Column E,Was Material Ever Previously Lead?],G8554,Table15[Customer-Owned Portion],O8554),Table15[Unique ID],0),0)))</f>
        <v/>
      </c>
      <c r="X8554"/>
    </row>
    <row r="8555" spans="2:24" x14ac:dyDescent="0.35">
      <c r="B8555" s="146"/>
      <c r="C8555" s="31"/>
      <c r="D8555" s="31"/>
      <c r="E8555" s="44"/>
      <c r="F8555" s="43"/>
      <c r="G8555" s="84"/>
      <c r="H8555" s="31"/>
      <c r="I8555" s="207"/>
      <c r="J8555" s="84"/>
      <c r="K8555" s="31"/>
      <c r="L8555" s="31"/>
      <c r="M8555" s="169"/>
      <c r="N8555" s="148"/>
      <c r="O8555" s="106"/>
      <c r="P8555" s="43"/>
      <c r="Q8555" s="207"/>
      <c r="R8555" s="84"/>
      <c r="S8555" s="31"/>
      <c r="T8555" s="31"/>
      <c r="U8555" s="169"/>
      <c r="V8555" s="150"/>
      <c r="W8555" s="141" t="str" cm="1">
        <f t="array" ref="W8555">IF(SUM(LEN(B8555:V8555))=0,"",IF(OR(OR(ISBLANK(F8555),SUM(LEN(C8555),LEN(D8555))=0),AND(NOT(E8555="Unknown"),ISBLANK(J8555)),AND(NOT(O8555="Unknown"),ISBLANK(R8555))),"Missing Information", INDEX(Table15[Entire Service Line Classification], MATCH(SUMIFS(Table15[Unique ID],Table15[System-Owned Portion],E8555,Table15[If Material Anything Other than "Lead" in Column E,Was Material Ever Previously Lead?],G8555,Table15[Customer-Owned Portion],O8555),Table15[Unique ID],0),0)))</f>
        <v/>
      </c>
      <c r="X8555"/>
    </row>
    <row r="8556" spans="2:24" x14ac:dyDescent="0.35">
      <c r="B8556" s="146"/>
      <c r="C8556" s="31"/>
      <c r="D8556" s="31"/>
      <c r="E8556" s="44"/>
      <c r="F8556" s="43"/>
      <c r="G8556" s="84"/>
      <c r="H8556" s="31"/>
      <c r="I8556" s="207"/>
      <c r="J8556" s="84"/>
      <c r="K8556" s="31"/>
      <c r="L8556" s="31"/>
      <c r="M8556" s="169"/>
      <c r="N8556" s="148"/>
      <c r="O8556" s="106"/>
      <c r="P8556" s="43"/>
      <c r="Q8556" s="207"/>
      <c r="R8556" s="84"/>
      <c r="S8556" s="31"/>
      <c r="T8556" s="31"/>
      <c r="U8556" s="169"/>
      <c r="V8556" s="150"/>
      <c r="W8556" s="141" t="str" cm="1">
        <f t="array" ref="W8556">IF(SUM(LEN(B8556:V8556))=0,"",IF(OR(OR(ISBLANK(F8556),SUM(LEN(C8556),LEN(D8556))=0),AND(NOT(E8556="Unknown"),ISBLANK(J8556)),AND(NOT(O8556="Unknown"),ISBLANK(R8556))),"Missing Information", INDEX(Table15[Entire Service Line Classification], MATCH(SUMIFS(Table15[Unique ID],Table15[System-Owned Portion],E8556,Table15[If Material Anything Other than "Lead" in Column E,Was Material Ever Previously Lead?],G8556,Table15[Customer-Owned Portion],O8556),Table15[Unique ID],0),0)))</f>
        <v/>
      </c>
      <c r="X8556"/>
    </row>
    <row r="8557" spans="2:24" x14ac:dyDescent="0.35">
      <c r="B8557" s="146"/>
      <c r="C8557" s="31"/>
      <c r="D8557" s="31"/>
      <c r="E8557" s="44"/>
      <c r="F8557" s="43"/>
      <c r="G8557" s="84"/>
      <c r="H8557" s="31"/>
      <c r="I8557" s="207"/>
      <c r="J8557" s="84"/>
      <c r="K8557" s="31"/>
      <c r="L8557" s="31"/>
      <c r="M8557" s="169"/>
      <c r="N8557" s="148"/>
      <c r="O8557" s="106"/>
      <c r="P8557" s="43"/>
      <c r="Q8557" s="207"/>
      <c r="R8557" s="84"/>
      <c r="S8557" s="31"/>
      <c r="T8557" s="31"/>
      <c r="U8557" s="169"/>
      <c r="V8557" s="150"/>
      <c r="W8557" s="141" t="str" cm="1">
        <f t="array" ref="W8557">IF(SUM(LEN(B8557:V8557))=0,"",IF(OR(OR(ISBLANK(F8557),SUM(LEN(C8557),LEN(D8557))=0),AND(NOT(E8557="Unknown"),ISBLANK(J8557)),AND(NOT(O8557="Unknown"),ISBLANK(R8557))),"Missing Information", INDEX(Table15[Entire Service Line Classification], MATCH(SUMIFS(Table15[Unique ID],Table15[System-Owned Portion],E8557,Table15[If Material Anything Other than "Lead" in Column E,Was Material Ever Previously Lead?],G8557,Table15[Customer-Owned Portion],O8557),Table15[Unique ID],0),0)))</f>
        <v/>
      </c>
      <c r="X8557"/>
    </row>
    <row r="8558" spans="2:24" x14ac:dyDescent="0.35">
      <c r="B8558" s="146"/>
      <c r="C8558" s="31"/>
      <c r="D8558" s="31"/>
      <c r="E8558" s="44"/>
      <c r="F8558" s="43"/>
      <c r="G8558" s="84"/>
      <c r="H8558" s="31"/>
      <c r="I8558" s="207"/>
      <c r="J8558" s="84"/>
      <c r="K8558" s="31"/>
      <c r="L8558" s="31"/>
      <c r="M8558" s="169"/>
      <c r="N8558" s="148"/>
      <c r="O8558" s="106"/>
      <c r="P8558" s="43"/>
      <c r="Q8558" s="207"/>
      <c r="R8558" s="84"/>
      <c r="S8558" s="31"/>
      <c r="T8558" s="31"/>
      <c r="U8558" s="169"/>
      <c r="V8558" s="150"/>
      <c r="W8558" s="141" t="str" cm="1">
        <f t="array" ref="W8558">IF(SUM(LEN(B8558:V8558))=0,"",IF(OR(OR(ISBLANK(F8558),SUM(LEN(C8558),LEN(D8558))=0),AND(NOT(E8558="Unknown"),ISBLANK(J8558)),AND(NOT(O8558="Unknown"),ISBLANK(R8558))),"Missing Information", INDEX(Table15[Entire Service Line Classification], MATCH(SUMIFS(Table15[Unique ID],Table15[System-Owned Portion],E8558,Table15[If Material Anything Other than "Lead" in Column E,Was Material Ever Previously Lead?],G8558,Table15[Customer-Owned Portion],O8558),Table15[Unique ID],0),0)))</f>
        <v/>
      </c>
      <c r="X8558"/>
    </row>
    <row r="8559" spans="2:24" x14ac:dyDescent="0.35">
      <c r="B8559" s="146"/>
      <c r="C8559" s="31"/>
      <c r="D8559" s="31"/>
      <c r="E8559" s="44"/>
      <c r="F8559" s="43"/>
      <c r="G8559" s="84"/>
      <c r="H8559" s="31"/>
      <c r="I8559" s="207"/>
      <c r="J8559" s="84"/>
      <c r="K8559" s="31"/>
      <c r="L8559" s="31"/>
      <c r="M8559" s="169"/>
      <c r="N8559" s="148"/>
      <c r="O8559" s="106"/>
      <c r="P8559" s="43"/>
      <c r="Q8559" s="207"/>
      <c r="R8559" s="84"/>
      <c r="S8559" s="31"/>
      <c r="T8559" s="31"/>
      <c r="U8559" s="169"/>
      <c r="V8559" s="150"/>
      <c r="W8559" s="141" t="str" cm="1">
        <f t="array" ref="W8559">IF(SUM(LEN(B8559:V8559))=0,"",IF(OR(OR(ISBLANK(F8559),SUM(LEN(C8559),LEN(D8559))=0),AND(NOT(E8559="Unknown"),ISBLANK(J8559)),AND(NOT(O8559="Unknown"),ISBLANK(R8559))),"Missing Information", INDEX(Table15[Entire Service Line Classification], MATCH(SUMIFS(Table15[Unique ID],Table15[System-Owned Portion],E8559,Table15[If Material Anything Other than "Lead" in Column E,Was Material Ever Previously Lead?],G8559,Table15[Customer-Owned Portion],O8559),Table15[Unique ID],0),0)))</f>
        <v/>
      </c>
      <c r="X8559"/>
    </row>
    <row r="8560" spans="2:24" x14ac:dyDescent="0.35">
      <c r="B8560" s="146"/>
      <c r="C8560" s="31"/>
      <c r="D8560" s="31"/>
      <c r="E8560" s="44"/>
      <c r="F8560" s="43"/>
      <c r="G8560" s="84"/>
      <c r="H8560" s="31"/>
      <c r="I8560" s="207"/>
      <c r="J8560" s="84"/>
      <c r="K8560" s="31"/>
      <c r="L8560" s="31"/>
      <c r="M8560" s="169"/>
      <c r="N8560" s="148"/>
      <c r="O8560" s="106"/>
      <c r="P8560" s="43"/>
      <c r="Q8560" s="207"/>
      <c r="R8560" s="84"/>
      <c r="S8560" s="31"/>
      <c r="T8560" s="31"/>
      <c r="U8560" s="169"/>
      <c r="V8560" s="150"/>
      <c r="W8560" s="141" t="str" cm="1">
        <f t="array" ref="W8560">IF(SUM(LEN(B8560:V8560))=0,"",IF(OR(OR(ISBLANK(F8560),SUM(LEN(C8560),LEN(D8560))=0),AND(NOT(E8560="Unknown"),ISBLANK(J8560)),AND(NOT(O8560="Unknown"),ISBLANK(R8560))),"Missing Information", INDEX(Table15[Entire Service Line Classification], MATCH(SUMIFS(Table15[Unique ID],Table15[System-Owned Portion],E8560,Table15[If Material Anything Other than "Lead" in Column E,Was Material Ever Previously Lead?],G8560,Table15[Customer-Owned Portion],O8560),Table15[Unique ID],0),0)))</f>
        <v/>
      </c>
      <c r="X8560"/>
    </row>
    <row r="8561" spans="2:24" x14ac:dyDescent="0.35">
      <c r="B8561" s="146"/>
      <c r="C8561" s="31"/>
      <c r="D8561" s="31"/>
      <c r="E8561" s="44"/>
      <c r="F8561" s="43"/>
      <c r="G8561" s="84"/>
      <c r="H8561" s="31"/>
      <c r="I8561" s="207"/>
      <c r="J8561" s="84"/>
      <c r="K8561" s="31"/>
      <c r="L8561" s="31"/>
      <c r="M8561" s="169"/>
      <c r="N8561" s="148"/>
      <c r="O8561" s="106"/>
      <c r="P8561" s="43"/>
      <c r="Q8561" s="207"/>
      <c r="R8561" s="84"/>
      <c r="S8561" s="31"/>
      <c r="T8561" s="31"/>
      <c r="U8561" s="169"/>
      <c r="V8561" s="150"/>
      <c r="W8561" s="141" t="str" cm="1">
        <f t="array" ref="W8561">IF(SUM(LEN(B8561:V8561))=0,"",IF(OR(OR(ISBLANK(F8561),SUM(LEN(C8561),LEN(D8561))=0),AND(NOT(E8561="Unknown"),ISBLANK(J8561)),AND(NOT(O8561="Unknown"),ISBLANK(R8561))),"Missing Information", INDEX(Table15[Entire Service Line Classification], MATCH(SUMIFS(Table15[Unique ID],Table15[System-Owned Portion],E8561,Table15[If Material Anything Other than "Lead" in Column E,Was Material Ever Previously Lead?],G8561,Table15[Customer-Owned Portion],O8561),Table15[Unique ID],0),0)))</f>
        <v/>
      </c>
      <c r="X8561"/>
    </row>
    <row r="8562" spans="2:24" x14ac:dyDescent="0.35">
      <c r="B8562" s="146"/>
      <c r="C8562" s="31"/>
      <c r="D8562" s="31"/>
      <c r="E8562" s="44"/>
      <c r="F8562" s="43"/>
      <c r="G8562" s="84"/>
      <c r="H8562" s="31"/>
      <c r="I8562" s="207"/>
      <c r="J8562" s="84"/>
      <c r="K8562" s="31"/>
      <c r="L8562" s="31"/>
      <c r="M8562" s="169"/>
      <c r="N8562" s="148"/>
      <c r="O8562" s="106"/>
      <c r="P8562" s="43"/>
      <c r="Q8562" s="207"/>
      <c r="R8562" s="84"/>
      <c r="S8562" s="31"/>
      <c r="T8562" s="31"/>
      <c r="U8562" s="169"/>
      <c r="V8562" s="150"/>
      <c r="W8562" s="141" t="str" cm="1">
        <f t="array" ref="W8562">IF(SUM(LEN(B8562:V8562))=0,"",IF(OR(OR(ISBLANK(F8562),SUM(LEN(C8562),LEN(D8562))=0),AND(NOT(E8562="Unknown"),ISBLANK(J8562)),AND(NOT(O8562="Unknown"),ISBLANK(R8562))),"Missing Information", INDEX(Table15[Entire Service Line Classification], MATCH(SUMIFS(Table15[Unique ID],Table15[System-Owned Portion],E8562,Table15[If Material Anything Other than "Lead" in Column E,Was Material Ever Previously Lead?],G8562,Table15[Customer-Owned Portion],O8562),Table15[Unique ID],0),0)))</f>
        <v/>
      </c>
      <c r="X8562"/>
    </row>
    <row r="8563" spans="2:24" x14ac:dyDescent="0.35">
      <c r="B8563" s="146"/>
      <c r="C8563" s="31"/>
      <c r="D8563" s="31"/>
      <c r="E8563" s="44"/>
      <c r="F8563" s="43"/>
      <c r="G8563" s="84"/>
      <c r="H8563" s="31"/>
      <c r="I8563" s="207"/>
      <c r="J8563" s="84"/>
      <c r="K8563" s="31"/>
      <c r="L8563" s="31"/>
      <c r="M8563" s="169"/>
      <c r="N8563" s="148"/>
      <c r="O8563" s="106"/>
      <c r="P8563" s="43"/>
      <c r="Q8563" s="207"/>
      <c r="R8563" s="84"/>
      <c r="S8563" s="31"/>
      <c r="T8563" s="31"/>
      <c r="U8563" s="169"/>
      <c r="V8563" s="150"/>
      <c r="W8563" s="141" t="str" cm="1">
        <f t="array" ref="W8563">IF(SUM(LEN(B8563:V8563))=0,"",IF(OR(OR(ISBLANK(F8563),SUM(LEN(C8563),LEN(D8563))=0),AND(NOT(E8563="Unknown"),ISBLANK(J8563)),AND(NOT(O8563="Unknown"),ISBLANK(R8563))),"Missing Information", INDEX(Table15[Entire Service Line Classification], MATCH(SUMIFS(Table15[Unique ID],Table15[System-Owned Portion],E8563,Table15[If Material Anything Other than "Lead" in Column E,Was Material Ever Previously Lead?],G8563,Table15[Customer-Owned Portion],O8563),Table15[Unique ID],0),0)))</f>
        <v/>
      </c>
      <c r="X8563"/>
    </row>
    <row r="8564" spans="2:24" x14ac:dyDescent="0.35">
      <c r="B8564" s="146"/>
      <c r="C8564" s="31"/>
      <c r="D8564" s="31"/>
      <c r="E8564" s="44"/>
      <c r="F8564" s="43"/>
      <c r="G8564" s="84"/>
      <c r="H8564" s="31"/>
      <c r="I8564" s="207"/>
      <c r="J8564" s="84"/>
      <c r="K8564" s="31"/>
      <c r="L8564" s="31"/>
      <c r="M8564" s="169"/>
      <c r="N8564" s="148"/>
      <c r="O8564" s="106"/>
      <c r="P8564" s="43"/>
      <c r="Q8564" s="207"/>
      <c r="R8564" s="84"/>
      <c r="S8564" s="31"/>
      <c r="T8564" s="31"/>
      <c r="U8564" s="169"/>
      <c r="V8564" s="150"/>
      <c r="W8564" s="141" t="str" cm="1">
        <f t="array" ref="W8564">IF(SUM(LEN(B8564:V8564))=0,"",IF(OR(OR(ISBLANK(F8564),SUM(LEN(C8564),LEN(D8564))=0),AND(NOT(E8564="Unknown"),ISBLANK(J8564)),AND(NOT(O8564="Unknown"),ISBLANK(R8564))),"Missing Information", INDEX(Table15[Entire Service Line Classification], MATCH(SUMIFS(Table15[Unique ID],Table15[System-Owned Portion],E8564,Table15[If Material Anything Other than "Lead" in Column E,Was Material Ever Previously Lead?],G8564,Table15[Customer-Owned Portion],O8564),Table15[Unique ID],0),0)))</f>
        <v/>
      </c>
      <c r="X8564"/>
    </row>
    <row r="8565" spans="2:24" x14ac:dyDescent="0.35">
      <c r="B8565" s="146"/>
      <c r="C8565" s="31"/>
      <c r="D8565" s="31"/>
      <c r="E8565" s="44"/>
      <c r="F8565" s="43"/>
      <c r="G8565" s="84"/>
      <c r="H8565" s="31"/>
      <c r="I8565" s="207"/>
      <c r="J8565" s="84"/>
      <c r="K8565" s="31"/>
      <c r="L8565" s="31"/>
      <c r="M8565" s="169"/>
      <c r="N8565" s="148"/>
      <c r="O8565" s="106"/>
      <c r="P8565" s="43"/>
      <c r="Q8565" s="207"/>
      <c r="R8565" s="84"/>
      <c r="S8565" s="31"/>
      <c r="T8565" s="31"/>
      <c r="U8565" s="169"/>
      <c r="V8565" s="150"/>
      <c r="W8565" s="141" t="str" cm="1">
        <f t="array" ref="W8565">IF(SUM(LEN(B8565:V8565))=0,"",IF(OR(OR(ISBLANK(F8565),SUM(LEN(C8565),LEN(D8565))=0),AND(NOT(E8565="Unknown"),ISBLANK(J8565)),AND(NOT(O8565="Unknown"),ISBLANK(R8565))),"Missing Information", INDEX(Table15[Entire Service Line Classification], MATCH(SUMIFS(Table15[Unique ID],Table15[System-Owned Portion],E8565,Table15[If Material Anything Other than "Lead" in Column E,Was Material Ever Previously Lead?],G8565,Table15[Customer-Owned Portion],O8565),Table15[Unique ID],0),0)))</f>
        <v/>
      </c>
      <c r="X8565"/>
    </row>
    <row r="8566" spans="2:24" x14ac:dyDescent="0.35">
      <c r="B8566" s="146"/>
      <c r="C8566" s="31"/>
      <c r="D8566" s="31"/>
      <c r="E8566" s="44"/>
      <c r="F8566" s="43"/>
      <c r="G8566" s="84"/>
      <c r="H8566" s="31"/>
      <c r="I8566" s="207"/>
      <c r="J8566" s="84"/>
      <c r="K8566" s="31"/>
      <c r="L8566" s="31"/>
      <c r="M8566" s="169"/>
      <c r="N8566" s="148"/>
      <c r="O8566" s="106"/>
      <c r="P8566" s="43"/>
      <c r="Q8566" s="207"/>
      <c r="R8566" s="84"/>
      <c r="S8566" s="31"/>
      <c r="T8566" s="31"/>
      <c r="U8566" s="169"/>
      <c r="V8566" s="150"/>
      <c r="W8566" s="141" t="str" cm="1">
        <f t="array" ref="W8566">IF(SUM(LEN(B8566:V8566))=0,"",IF(OR(OR(ISBLANK(F8566),SUM(LEN(C8566),LEN(D8566))=0),AND(NOT(E8566="Unknown"),ISBLANK(J8566)),AND(NOT(O8566="Unknown"),ISBLANK(R8566))),"Missing Information", INDEX(Table15[Entire Service Line Classification], MATCH(SUMIFS(Table15[Unique ID],Table15[System-Owned Portion],E8566,Table15[If Material Anything Other than "Lead" in Column E,Was Material Ever Previously Lead?],G8566,Table15[Customer-Owned Portion],O8566),Table15[Unique ID],0),0)))</f>
        <v/>
      </c>
      <c r="X8566"/>
    </row>
    <row r="8567" spans="2:24" x14ac:dyDescent="0.35">
      <c r="B8567" s="146"/>
      <c r="C8567" s="31"/>
      <c r="D8567" s="31"/>
      <c r="E8567" s="44"/>
      <c r="F8567" s="43"/>
      <c r="G8567" s="84"/>
      <c r="H8567" s="31"/>
      <c r="I8567" s="207"/>
      <c r="J8567" s="84"/>
      <c r="K8567" s="31"/>
      <c r="L8567" s="31"/>
      <c r="M8567" s="169"/>
      <c r="N8567" s="148"/>
      <c r="O8567" s="106"/>
      <c r="P8567" s="43"/>
      <c r="Q8567" s="207"/>
      <c r="R8567" s="84"/>
      <c r="S8567" s="31"/>
      <c r="T8567" s="31"/>
      <c r="U8567" s="169"/>
      <c r="V8567" s="150"/>
      <c r="W8567" s="141" t="str" cm="1">
        <f t="array" ref="W8567">IF(SUM(LEN(B8567:V8567))=0,"",IF(OR(OR(ISBLANK(F8567),SUM(LEN(C8567),LEN(D8567))=0),AND(NOT(E8567="Unknown"),ISBLANK(J8567)),AND(NOT(O8567="Unknown"),ISBLANK(R8567))),"Missing Information", INDEX(Table15[Entire Service Line Classification], MATCH(SUMIFS(Table15[Unique ID],Table15[System-Owned Portion],E8567,Table15[If Material Anything Other than "Lead" in Column E,Was Material Ever Previously Lead?],G8567,Table15[Customer-Owned Portion],O8567),Table15[Unique ID],0),0)))</f>
        <v/>
      </c>
      <c r="X8567"/>
    </row>
    <row r="8568" spans="2:24" x14ac:dyDescent="0.35">
      <c r="B8568" s="146"/>
      <c r="C8568" s="31"/>
      <c r="D8568" s="31"/>
      <c r="E8568" s="44"/>
      <c r="F8568" s="43"/>
      <c r="G8568" s="84"/>
      <c r="H8568" s="31"/>
      <c r="I8568" s="207"/>
      <c r="J8568" s="84"/>
      <c r="K8568" s="31"/>
      <c r="L8568" s="31"/>
      <c r="M8568" s="169"/>
      <c r="N8568" s="148"/>
      <c r="O8568" s="106"/>
      <c r="P8568" s="43"/>
      <c r="Q8568" s="207"/>
      <c r="R8568" s="84"/>
      <c r="S8568" s="31"/>
      <c r="T8568" s="31"/>
      <c r="U8568" s="169"/>
      <c r="V8568" s="150"/>
      <c r="W8568" s="141" t="str" cm="1">
        <f t="array" ref="W8568">IF(SUM(LEN(B8568:V8568))=0,"",IF(OR(OR(ISBLANK(F8568),SUM(LEN(C8568),LEN(D8568))=0),AND(NOT(E8568="Unknown"),ISBLANK(J8568)),AND(NOT(O8568="Unknown"),ISBLANK(R8568))),"Missing Information", INDEX(Table15[Entire Service Line Classification], MATCH(SUMIFS(Table15[Unique ID],Table15[System-Owned Portion],E8568,Table15[If Material Anything Other than "Lead" in Column E,Was Material Ever Previously Lead?],G8568,Table15[Customer-Owned Portion],O8568),Table15[Unique ID],0),0)))</f>
        <v/>
      </c>
      <c r="X8568"/>
    </row>
    <row r="8569" spans="2:24" x14ac:dyDescent="0.35">
      <c r="B8569" s="146"/>
      <c r="C8569" s="31"/>
      <c r="D8569" s="31"/>
      <c r="E8569" s="44"/>
      <c r="F8569" s="43"/>
      <c r="G8569" s="84"/>
      <c r="H8569" s="31"/>
      <c r="I8569" s="207"/>
      <c r="J8569" s="84"/>
      <c r="K8569" s="31"/>
      <c r="L8569" s="31"/>
      <c r="M8569" s="169"/>
      <c r="N8569" s="148"/>
      <c r="O8569" s="106"/>
      <c r="P8569" s="43"/>
      <c r="Q8569" s="207"/>
      <c r="R8569" s="84"/>
      <c r="S8569" s="31"/>
      <c r="T8569" s="31"/>
      <c r="U8569" s="169"/>
      <c r="V8569" s="150"/>
      <c r="W8569" s="141" t="str" cm="1">
        <f t="array" ref="W8569">IF(SUM(LEN(B8569:V8569))=0,"",IF(OR(OR(ISBLANK(F8569),SUM(LEN(C8569),LEN(D8569))=0),AND(NOT(E8569="Unknown"),ISBLANK(J8569)),AND(NOT(O8569="Unknown"),ISBLANK(R8569))),"Missing Information", INDEX(Table15[Entire Service Line Classification], MATCH(SUMIFS(Table15[Unique ID],Table15[System-Owned Portion],E8569,Table15[If Material Anything Other than "Lead" in Column E,Was Material Ever Previously Lead?],G8569,Table15[Customer-Owned Portion],O8569),Table15[Unique ID],0),0)))</f>
        <v/>
      </c>
      <c r="X8569"/>
    </row>
    <row r="8570" spans="2:24" x14ac:dyDescent="0.35">
      <c r="B8570" s="146"/>
      <c r="C8570" s="31"/>
      <c r="D8570" s="31"/>
      <c r="E8570" s="44"/>
      <c r="F8570" s="43"/>
      <c r="G8570" s="84"/>
      <c r="H8570" s="31"/>
      <c r="I8570" s="207"/>
      <c r="J8570" s="84"/>
      <c r="K8570" s="31"/>
      <c r="L8570" s="31"/>
      <c r="M8570" s="169"/>
      <c r="N8570" s="148"/>
      <c r="O8570" s="106"/>
      <c r="P8570" s="43"/>
      <c r="Q8570" s="207"/>
      <c r="R8570" s="84"/>
      <c r="S8570" s="31"/>
      <c r="T8570" s="31"/>
      <c r="U8570" s="169"/>
      <c r="V8570" s="150"/>
      <c r="W8570" s="141" t="str" cm="1">
        <f t="array" ref="W8570">IF(SUM(LEN(B8570:V8570))=0,"",IF(OR(OR(ISBLANK(F8570),SUM(LEN(C8570),LEN(D8570))=0),AND(NOT(E8570="Unknown"),ISBLANK(J8570)),AND(NOT(O8570="Unknown"),ISBLANK(R8570))),"Missing Information", INDEX(Table15[Entire Service Line Classification], MATCH(SUMIFS(Table15[Unique ID],Table15[System-Owned Portion],E8570,Table15[If Material Anything Other than "Lead" in Column E,Was Material Ever Previously Lead?],G8570,Table15[Customer-Owned Portion],O8570),Table15[Unique ID],0),0)))</f>
        <v/>
      </c>
      <c r="X8570"/>
    </row>
    <row r="8571" spans="2:24" x14ac:dyDescent="0.35">
      <c r="B8571" s="146"/>
      <c r="C8571" s="31"/>
      <c r="D8571" s="31"/>
      <c r="E8571" s="44"/>
      <c r="F8571" s="43"/>
      <c r="G8571" s="84"/>
      <c r="H8571" s="31"/>
      <c r="I8571" s="207"/>
      <c r="J8571" s="84"/>
      <c r="K8571" s="31"/>
      <c r="L8571" s="31"/>
      <c r="M8571" s="169"/>
      <c r="N8571" s="148"/>
      <c r="O8571" s="106"/>
      <c r="P8571" s="43"/>
      <c r="Q8571" s="207"/>
      <c r="R8571" s="84"/>
      <c r="S8571" s="31"/>
      <c r="T8571" s="31"/>
      <c r="U8571" s="169"/>
      <c r="V8571" s="150"/>
      <c r="W8571" s="141" t="str" cm="1">
        <f t="array" ref="W8571">IF(SUM(LEN(B8571:V8571))=0,"",IF(OR(OR(ISBLANK(F8571),SUM(LEN(C8571),LEN(D8571))=0),AND(NOT(E8571="Unknown"),ISBLANK(J8571)),AND(NOT(O8571="Unknown"),ISBLANK(R8571))),"Missing Information", INDEX(Table15[Entire Service Line Classification], MATCH(SUMIFS(Table15[Unique ID],Table15[System-Owned Portion],E8571,Table15[If Material Anything Other than "Lead" in Column E,Was Material Ever Previously Lead?],G8571,Table15[Customer-Owned Portion],O8571),Table15[Unique ID],0),0)))</f>
        <v/>
      </c>
      <c r="X8571"/>
    </row>
    <row r="8572" spans="2:24" x14ac:dyDescent="0.35">
      <c r="B8572" s="146"/>
      <c r="C8572" s="31"/>
      <c r="D8572" s="31"/>
      <c r="E8572" s="44"/>
      <c r="F8572" s="43"/>
      <c r="G8572" s="84"/>
      <c r="H8572" s="31"/>
      <c r="I8572" s="207"/>
      <c r="J8572" s="84"/>
      <c r="K8572" s="31"/>
      <c r="L8572" s="31"/>
      <c r="M8572" s="169"/>
      <c r="N8572" s="148"/>
      <c r="O8572" s="106"/>
      <c r="P8572" s="43"/>
      <c r="Q8572" s="207"/>
      <c r="R8572" s="84"/>
      <c r="S8572" s="31"/>
      <c r="T8572" s="31"/>
      <c r="U8572" s="169"/>
      <c r="V8572" s="150"/>
      <c r="W8572" s="141" t="str" cm="1">
        <f t="array" ref="W8572">IF(SUM(LEN(B8572:V8572))=0,"",IF(OR(OR(ISBLANK(F8572),SUM(LEN(C8572),LEN(D8572))=0),AND(NOT(E8572="Unknown"),ISBLANK(J8572)),AND(NOT(O8572="Unknown"),ISBLANK(R8572))),"Missing Information", INDEX(Table15[Entire Service Line Classification], MATCH(SUMIFS(Table15[Unique ID],Table15[System-Owned Portion],E8572,Table15[If Material Anything Other than "Lead" in Column E,Was Material Ever Previously Lead?],G8572,Table15[Customer-Owned Portion],O8572),Table15[Unique ID],0),0)))</f>
        <v/>
      </c>
      <c r="X8572"/>
    </row>
    <row r="8573" spans="2:24" x14ac:dyDescent="0.35">
      <c r="B8573" s="146"/>
      <c r="C8573" s="31"/>
      <c r="D8573" s="31"/>
      <c r="E8573" s="44"/>
      <c r="F8573" s="43"/>
      <c r="G8573" s="84"/>
      <c r="H8573" s="31"/>
      <c r="I8573" s="207"/>
      <c r="J8573" s="84"/>
      <c r="K8573" s="31"/>
      <c r="L8573" s="31"/>
      <c r="M8573" s="169"/>
      <c r="N8573" s="148"/>
      <c r="O8573" s="106"/>
      <c r="P8573" s="43"/>
      <c r="Q8573" s="207"/>
      <c r="R8573" s="84"/>
      <c r="S8573" s="31"/>
      <c r="T8573" s="31"/>
      <c r="U8573" s="169"/>
      <c r="V8573" s="150"/>
      <c r="W8573" s="141" t="str" cm="1">
        <f t="array" ref="W8573">IF(SUM(LEN(B8573:V8573))=0,"",IF(OR(OR(ISBLANK(F8573),SUM(LEN(C8573),LEN(D8573))=0),AND(NOT(E8573="Unknown"),ISBLANK(J8573)),AND(NOT(O8573="Unknown"),ISBLANK(R8573))),"Missing Information", INDEX(Table15[Entire Service Line Classification], MATCH(SUMIFS(Table15[Unique ID],Table15[System-Owned Portion],E8573,Table15[If Material Anything Other than "Lead" in Column E,Was Material Ever Previously Lead?],G8573,Table15[Customer-Owned Portion],O8573),Table15[Unique ID],0),0)))</f>
        <v/>
      </c>
      <c r="X8573"/>
    </row>
    <row r="8574" spans="2:24" x14ac:dyDescent="0.35">
      <c r="B8574" s="146"/>
      <c r="C8574" s="31"/>
      <c r="D8574" s="31"/>
      <c r="E8574" s="44"/>
      <c r="F8574" s="43"/>
      <c r="G8574" s="84"/>
      <c r="H8574" s="31"/>
      <c r="I8574" s="207"/>
      <c r="J8574" s="84"/>
      <c r="K8574" s="31"/>
      <c r="L8574" s="31"/>
      <c r="M8574" s="169"/>
      <c r="N8574" s="148"/>
      <c r="O8574" s="106"/>
      <c r="P8574" s="43"/>
      <c r="Q8574" s="207"/>
      <c r="R8574" s="84"/>
      <c r="S8574" s="31"/>
      <c r="T8574" s="31"/>
      <c r="U8574" s="169"/>
      <c r="V8574" s="150"/>
      <c r="W8574" s="141" t="str" cm="1">
        <f t="array" ref="W8574">IF(SUM(LEN(B8574:V8574))=0,"",IF(OR(OR(ISBLANK(F8574),SUM(LEN(C8574),LEN(D8574))=0),AND(NOT(E8574="Unknown"),ISBLANK(J8574)),AND(NOT(O8574="Unknown"),ISBLANK(R8574))),"Missing Information", INDEX(Table15[Entire Service Line Classification], MATCH(SUMIFS(Table15[Unique ID],Table15[System-Owned Portion],E8574,Table15[If Material Anything Other than "Lead" in Column E,Was Material Ever Previously Lead?],G8574,Table15[Customer-Owned Portion],O8574),Table15[Unique ID],0),0)))</f>
        <v/>
      </c>
      <c r="X8574"/>
    </row>
    <row r="8575" spans="2:24" x14ac:dyDescent="0.35">
      <c r="B8575" s="146"/>
      <c r="C8575" s="31"/>
      <c r="D8575" s="31"/>
      <c r="E8575" s="44"/>
      <c r="F8575" s="43"/>
      <c r="G8575" s="84"/>
      <c r="H8575" s="31"/>
      <c r="I8575" s="207"/>
      <c r="J8575" s="84"/>
      <c r="K8575" s="31"/>
      <c r="L8575" s="31"/>
      <c r="M8575" s="169"/>
      <c r="N8575" s="148"/>
      <c r="O8575" s="106"/>
      <c r="P8575" s="43"/>
      <c r="Q8575" s="207"/>
      <c r="R8575" s="84"/>
      <c r="S8575" s="31"/>
      <c r="T8575" s="31"/>
      <c r="U8575" s="169"/>
      <c r="V8575" s="150"/>
      <c r="W8575" s="141" t="str" cm="1">
        <f t="array" ref="W8575">IF(SUM(LEN(B8575:V8575))=0,"",IF(OR(OR(ISBLANK(F8575),SUM(LEN(C8575),LEN(D8575))=0),AND(NOT(E8575="Unknown"),ISBLANK(J8575)),AND(NOT(O8575="Unknown"),ISBLANK(R8575))),"Missing Information", INDEX(Table15[Entire Service Line Classification], MATCH(SUMIFS(Table15[Unique ID],Table15[System-Owned Portion],E8575,Table15[If Material Anything Other than "Lead" in Column E,Was Material Ever Previously Lead?],G8575,Table15[Customer-Owned Portion],O8575),Table15[Unique ID],0),0)))</f>
        <v/>
      </c>
      <c r="X8575"/>
    </row>
    <row r="8576" spans="2:24" x14ac:dyDescent="0.35">
      <c r="B8576" s="146"/>
      <c r="C8576" s="31"/>
      <c r="D8576" s="31"/>
      <c r="E8576" s="44"/>
      <c r="F8576" s="43"/>
      <c r="G8576" s="84"/>
      <c r="H8576" s="31"/>
      <c r="I8576" s="207"/>
      <c r="J8576" s="84"/>
      <c r="K8576" s="31"/>
      <c r="L8576" s="31"/>
      <c r="M8576" s="169"/>
      <c r="N8576" s="148"/>
      <c r="O8576" s="106"/>
      <c r="P8576" s="43"/>
      <c r="Q8576" s="207"/>
      <c r="R8576" s="84"/>
      <c r="S8576" s="31"/>
      <c r="T8576" s="31"/>
      <c r="U8576" s="169"/>
      <c r="V8576" s="150"/>
      <c r="W8576" s="141" t="str" cm="1">
        <f t="array" ref="W8576">IF(SUM(LEN(B8576:V8576))=0,"",IF(OR(OR(ISBLANK(F8576),SUM(LEN(C8576),LEN(D8576))=0),AND(NOT(E8576="Unknown"),ISBLANK(J8576)),AND(NOT(O8576="Unknown"),ISBLANK(R8576))),"Missing Information", INDEX(Table15[Entire Service Line Classification], MATCH(SUMIFS(Table15[Unique ID],Table15[System-Owned Portion],E8576,Table15[If Material Anything Other than "Lead" in Column E,Was Material Ever Previously Lead?],G8576,Table15[Customer-Owned Portion],O8576),Table15[Unique ID],0),0)))</f>
        <v/>
      </c>
      <c r="X8576"/>
    </row>
    <row r="8577" spans="2:24" x14ac:dyDescent="0.35">
      <c r="B8577" s="146"/>
      <c r="C8577" s="31"/>
      <c r="D8577" s="31"/>
      <c r="E8577" s="44"/>
      <c r="F8577" s="43"/>
      <c r="G8577" s="84"/>
      <c r="H8577" s="31"/>
      <c r="I8577" s="207"/>
      <c r="J8577" s="84"/>
      <c r="K8577" s="31"/>
      <c r="L8577" s="31"/>
      <c r="M8577" s="169"/>
      <c r="N8577" s="148"/>
      <c r="O8577" s="106"/>
      <c r="P8577" s="43"/>
      <c r="Q8577" s="207"/>
      <c r="R8577" s="84"/>
      <c r="S8577" s="31"/>
      <c r="T8577" s="31"/>
      <c r="U8577" s="169"/>
      <c r="V8577" s="150"/>
      <c r="W8577" s="141" t="str" cm="1">
        <f t="array" ref="W8577">IF(SUM(LEN(B8577:V8577))=0,"",IF(OR(OR(ISBLANK(F8577),SUM(LEN(C8577),LEN(D8577))=0),AND(NOT(E8577="Unknown"),ISBLANK(J8577)),AND(NOT(O8577="Unknown"),ISBLANK(R8577))),"Missing Information", INDEX(Table15[Entire Service Line Classification], MATCH(SUMIFS(Table15[Unique ID],Table15[System-Owned Portion],E8577,Table15[If Material Anything Other than "Lead" in Column E,Was Material Ever Previously Lead?],G8577,Table15[Customer-Owned Portion],O8577),Table15[Unique ID],0),0)))</f>
        <v/>
      </c>
      <c r="X8577"/>
    </row>
    <row r="8578" spans="2:24" x14ac:dyDescent="0.35">
      <c r="B8578" s="146"/>
      <c r="C8578" s="31"/>
      <c r="D8578" s="31"/>
      <c r="E8578" s="44"/>
      <c r="F8578" s="43"/>
      <c r="G8578" s="84"/>
      <c r="H8578" s="31"/>
      <c r="I8578" s="207"/>
      <c r="J8578" s="84"/>
      <c r="K8578" s="31"/>
      <c r="L8578" s="31"/>
      <c r="M8578" s="169"/>
      <c r="N8578" s="148"/>
      <c r="O8578" s="106"/>
      <c r="P8578" s="43"/>
      <c r="Q8578" s="207"/>
      <c r="R8578" s="84"/>
      <c r="S8578" s="31"/>
      <c r="T8578" s="31"/>
      <c r="U8578" s="169"/>
      <c r="V8578" s="150"/>
      <c r="W8578" s="141" t="str" cm="1">
        <f t="array" ref="W8578">IF(SUM(LEN(B8578:V8578))=0,"",IF(OR(OR(ISBLANK(F8578),SUM(LEN(C8578),LEN(D8578))=0),AND(NOT(E8578="Unknown"),ISBLANK(J8578)),AND(NOT(O8578="Unknown"),ISBLANK(R8578))),"Missing Information", INDEX(Table15[Entire Service Line Classification], MATCH(SUMIFS(Table15[Unique ID],Table15[System-Owned Portion],E8578,Table15[If Material Anything Other than "Lead" in Column E,Was Material Ever Previously Lead?],G8578,Table15[Customer-Owned Portion],O8578),Table15[Unique ID],0),0)))</f>
        <v/>
      </c>
      <c r="X8578"/>
    </row>
    <row r="8579" spans="2:24" x14ac:dyDescent="0.35">
      <c r="B8579" s="146"/>
      <c r="C8579" s="31"/>
      <c r="D8579" s="31"/>
      <c r="E8579" s="44"/>
      <c r="F8579" s="43"/>
      <c r="G8579" s="84"/>
      <c r="H8579" s="31"/>
      <c r="I8579" s="207"/>
      <c r="J8579" s="84"/>
      <c r="K8579" s="31"/>
      <c r="L8579" s="31"/>
      <c r="M8579" s="169"/>
      <c r="N8579" s="148"/>
      <c r="O8579" s="106"/>
      <c r="P8579" s="43"/>
      <c r="Q8579" s="207"/>
      <c r="R8579" s="84"/>
      <c r="S8579" s="31"/>
      <c r="T8579" s="31"/>
      <c r="U8579" s="169"/>
      <c r="V8579" s="150"/>
      <c r="W8579" s="141" t="str" cm="1">
        <f t="array" ref="W8579">IF(SUM(LEN(B8579:V8579))=0,"",IF(OR(OR(ISBLANK(F8579),SUM(LEN(C8579),LEN(D8579))=0),AND(NOT(E8579="Unknown"),ISBLANK(J8579)),AND(NOT(O8579="Unknown"),ISBLANK(R8579))),"Missing Information", INDEX(Table15[Entire Service Line Classification], MATCH(SUMIFS(Table15[Unique ID],Table15[System-Owned Portion],E8579,Table15[If Material Anything Other than "Lead" in Column E,Was Material Ever Previously Lead?],G8579,Table15[Customer-Owned Portion],O8579),Table15[Unique ID],0),0)))</f>
        <v/>
      </c>
      <c r="X8579"/>
    </row>
    <row r="8580" spans="2:24" x14ac:dyDescent="0.35">
      <c r="B8580" s="146"/>
      <c r="C8580" s="31"/>
      <c r="D8580" s="31"/>
      <c r="E8580" s="44"/>
      <c r="F8580" s="43"/>
      <c r="G8580" s="84"/>
      <c r="H8580" s="31"/>
      <c r="I8580" s="207"/>
      <c r="J8580" s="84"/>
      <c r="K8580" s="31"/>
      <c r="L8580" s="31"/>
      <c r="M8580" s="169"/>
      <c r="N8580" s="148"/>
      <c r="O8580" s="106"/>
      <c r="P8580" s="43"/>
      <c r="Q8580" s="207"/>
      <c r="R8580" s="84"/>
      <c r="S8580" s="31"/>
      <c r="T8580" s="31"/>
      <c r="U8580" s="169"/>
      <c r="V8580" s="150"/>
      <c r="W8580" s="141" t="str" cm="1">
        <f t="array" ref="W8580">IF(SUM(LEN(B8580:V8580))=0,"",IF(OR(OR(ISBLANK(F8580),SUM(LEN(C8580),LEN(D8580))=0),AND(NOT(E8580="Unknown"),ISBLANK(J8580)),AND(NOT(O8580="Unknown"),ISBLANK(R8580))),"Missing Information", INDEX(Table15[Entire Service Line Classification], MATCH(SUMIFS(Table15[Unique ID],Table15[System-Owned Portion],E8580,Table15[If Material Anything Other than "Lead" in Column E,Was Material Ever Previously Lead?],G8580,Table15[Customer-Owned Portion],O8580),Table15[Unique ID],0),0)))</f>
        <v/>
      </c>
      <c r="X8580"/>
    </row>
    <row r="8581" spans="2:24" x14ac:dyDescent="0.35">
      <c r="B8581" s="146"/>
      <c r="C8581" s="31"/>
      <c r="D8581" s="31"/>
      <c r="E8581" s="44"/>
      <c r="F8581" s="43"/>
      <c r="G8581" s="84"/>
      <c r="H8581" s="31"/>
      <c r="I8581" s="207"/>
      <c r="J8581" s="84"/>
      <c r="K8581" s="31"/>
      <c r="L8581" s="31"/>
      <c r="M8581" s="169"/>
      <c r="N8581" s="148"/>
      <c r="O8581" s="106"/>
      <c r="P8581" s="43"/>
      <c r="Q8581" s="207"/>
      <c r="R8581" s="84"/>
      <c r="S8581" s="31"/>
      <c r="T8581" s="31"/>
      <c r="U8581" s="169"/>
      <c r="V8581" s="150"/>
      <c r="W8581" s="141" t="str" cm="1">
        <f t="array" ref="W8581">IF(SUM(LEN(B8581:V8581))=0,"",IF(OR(OR(ISBLANK(F8581),SUM(LEN(C8581),LEN(D8581))=0),AND(NOT(E8581="Unknown"),ISBLANK(J8581)),AND(NOT(O8581="Unknown"),ISBLANK(R8581))),"Missing Information", INDEX(Table15[Entire Service Line Classification], MATCH(SUMIFS(Table15[Unique ID],Table15[System-Owned Portion],E8581,Table15[If Material Anything Other than "Lead" in Column E,Was Material Ever Previously Lead?],G8581,Table15[Customer-Owned Portion],O8581),Table15[Unique ID],0),0)))</f>
        <v/>
      </c>
      <c r="X8581"/>
    </row>
    <row r="8582" spans="2:24" x14ac:dyDescent="0.35">
      <c r="B8582" s="146"/>
      <c r="C8582" s="31"/>
      <c r="D8582" s="31"/>
      <c r="E8582" s="44"/>
      <c r="F8582" s="43"/>
      <c r="G8582" s="84"/>
      <c r="H8582" s="31"/>
      <c r="I8582" s="207"/>
      <c r="J8582" s="84"/>
      <c r="K8582" s="31"/>
      <c r="L8582" s="31"/>
      <c r="M8582" s="169"/>
      <c r="N8582" s="148"/>
      <c r="O8582" s="106"/>
      <c r="P8582" s="43"/>
      <c r="Q8582" s="207"/>
      <c r="R8582" s="84"/>
      <c r="S8582" s="31"/>
      <c r="T8582" s="31"/>
      <c r="U8582" s="169"/>
      <c r="V8582" s="150"/>
      <c r="W8582" s="141" t="str" cm="1">
        <f t="array" ref="W8582">IF(SUM(LEN(B8582:V8582))=0,"",IF(OR(OR(ISBLANK(F8582),SUM(LEN(C8582),LEN(D8582))=0),AND(NOT(E8582="Unknown"),ISBLANK(J8582)),AND(NOT(O8582="Unknown"),ISBLANK(R8582))),"Missing Information", INDEX(Table15[Entire Service Line Classification], MATCH(SUMIFS(Table15[Unique ID],Table15[System-Owned Portion],E8582,Table15[If Material Anything Other than "Lead" in Column E,Was Material Ever Previously Lead?],G8582,Table15[Customer-Owned Portion],O8582),Table15[Unique ID],0),0)))</f>
        <v/>
      </c>
      <c r="X8582"/>
    </row>
    <row r="8583" spans="2:24" x14ac:dyDescent="0.35">
      <c r="B8583" s="146"/>
      <c r="C8583" s="31"/>
      <c r="D8583" s="31"/>
      <c r="E8583" s="44"/>
      <c r="F8583" s="43"/>
      <c r="G8583" s="84"/>
      <c r="H8583" s="31"/>
      <c r="I8583" s="207"/>
      <c r="J8583" s="84"/>
      <c r="K8583" s="31"/>
      <c r="L8583" s="31"/>
      <c r="M8583" s="169"/>
      <c r="N8583" s="148"/>
      <c r="O8583" s="106"/>
      <c r="P8583" s="43"/>
      <c r="Q8583" s="207"/>
      <c r="R8583" s="84"/>
      <c r="S8583" s="31"/>
      <c r="T8583" s="31"/>
      <c r="U8583" s="169"/>
      <c r="V8583" s="150"/>
      <c r="W8583" s="141" t="str" cm="1">
        <f t="array" ref="W8583">IF(SUM(LEN(B8583:V8583))=0,"",IF(OR(OR(ISBLANK(F8583),SUM(LEN(C8583),LEN(D8583))=0),AND(NOT(E8583="Unknown"),ISBLANK(J8583)),AND(NOT(O8583="Unknown"),ISBLANK(R8583))),"Missing Information", INDEX(Table15[Entire Service Line Classification], MATCH(SUMIFS(Table15[Unique ID],Table15[System-Owned Portion],E8583,Table15[If Material Anything Other than "Lead" in Column E,Was Material Ever Previously Lead?],G8583,Table15[Customer-Owned Portion],O8583),Table15[Unique ID],0),0)))</f>
        <v/>
      </c>
      <c r="X8583"/>
    </row>
    <row r="8584" spans="2:24" x14ac:dyDescent="0.35">
      <c r="B8584" s="146"/>
      <c r="C8584" s="31"/>
      <c r="D8584" s="31"/>
      <c r="E8584" s="44"/>
      <c r="F8584" s="43"/>
      <c r="G8584" s="84"/>
      <c r="H8584" s="31"/>
      <c r="I8584" s="207"/>
      <c r="J8584" s="84"/>
      <c r="K8584" s="31"/>
      <c r="L8584" s="31"/>
      <c r="M8584" s="169"/>
      <c r="N8584" s="148"/>
      <c r="O8584" s="106"/>
      <c r="P8584" s="43"/>
      <c r="Q8584" s="207"/>
      <c r="R8584" s="84"/>
      <c r="S8584" s="31"/>
      <c r="T8584" s="31"/>
      <c r="U8584" s="169"/>
      <c r="V8584" s="150"/>
      <c r="W8584" s="141" t="str" cm="1">
        <f t="array" ref="W8584">IF(SUM(LEN(B8584:V8584))=0,"",IF(OR(OR(ISBLANK(F8584),SUM(LEN(C8584),LEN(D8584))=0),AND(NOT(E8584="Unknown"),ISBLANK(J8584)),AND(NOT(O8584="Unknown"),ISBLANK(R8584))),"Missing Information", INDEX(Table15[Entire Service Line Classification], MATCH(SUMIFS(Table15[Unique ID],Table15[System-Owned Portion],E8584,Table15[If Material Anything Other than "Lead" in Column E,Was Material Ever Previously Lead?],G8584,Table15[Customer-Owned Portion],O8584),Table15[Unique ID],0),0)))</f>
        <v/>
      </c>
      <c r="X8584"/>
    </row>
    <row r="8585" spans="2:24" x14ac:dyDescent="0.35">
      <c r="B8585" s="146"/>
      <c r="C8585" s="31"/>
      <c r="D8585" s="31"/>
      <c r="E8585" s="44"/>
      <c r="F8585" s="43"/>
      <c r="G8585" s="84"/>
      <c r="H8585" s="31"/>
      <c r="I8585" s="207"/>
      <c r="J8585" s="84"/>
      <c r="K8585" s="31"/>
      <c r="L8585" s="31"/>
      <c r="M8585" s="169"/>
      <c r="N8585" s="148"/>
      <c r="O8585" s="106"/>
      <c r="P8585" s="43"/>
      <c r="Q8585" s="207"/>
      <c r="R8585" s="84"/>
      <c r="S8585" s="31"/>
      <c r="T8585" s="31"/>
      <c r="U8585" s="169"/>
      <c r="V8585" s="150"/>
      <c r="W8585" s="141" t="str" cm="1">
        <f t="array" ref="W8585">IF(SUM(LEN(B8585:V8585))=0,"",IF(OR(OR(ISBLANK(F8585),SUM(LEN(C8585),LEN(D8585))=0),AND(NOT(E8585="Unknown"),ISBLANK(J8585)),AND(NOT(O8585="Unknown"),ISBLANK(R8585))),"Missing Information", INDEX(Table15[Entire Service Line Classification], MATCH(SUMIFS(Table15[Unique ID],Table15[System-Owned Portion],E8585,Table15[If Material Anything Other than "Lead" in Column E,Was Material Ever Previously Lead?],G8585,Table15[Customer-Owned Portion],O8585),Table15[Unique ID],0),0)))</f>
        <v/>
      </c>
      <c r="X8585"/>
    </row>
    <row r="8586" spans="2:24" x14ac:dyDescent="0.35">
      <c r="B8586" s="146"/>
      <c r="C8586" s="31"/>
      <c r="D8586" s="31"/>
      <c r="E8586" s="44"/>
      <c r="F8586" s="43"/>
      <c r="G8586" s="84"/>
      <c r="H8586" s="31"/>
      <c r="I8586" s="207"/>
      <c r="J8586" s="84"/>
      <c r="K8586" s="31"/>
      <c r="L8586" s="31"/>
      <c r="M8586" s="169"/>
      <c r="N8586" s="148"/>
      <c r="O8586" s="106"/>
      <c r="P8586" s="43"/>
      <c r="Q8586" s="207"/>
      <c r="R8586" s="84"/>
      <c r="S8586" s="31"/>
      <c r="T8586" s="31"/>
      <c r="U8586" s="169"/>
      <c r="V8586" s="150"/>
      <c r="W8586" s="141" t="str" cm="1">
        <f t="array" ref="W8586">IF(SUM(LEN(B8586:V8586))=0,"",IF(OR(OR(ISBLANK(F8586),SUM(LEN(C8586),LEN(D8586))=0),AND(NOT(E8586="Unknown"),ISBLANK(J8586)),AND(NOT(O8586="Unknown"),ISBLANK(R8586))),"Missing Information", INDEX(Table15[Entire Service Line Classification], MATCH(SUMIFS(Table15[Unique ID],Table15[System-Owned Portion],E8586,Table15[If Material Anything Other than "Lead" in Column E,Was Material Ever Previously Lead?],G8586,Table15[Customer-Owned Portion],O8586),Table15[Unique ID],0),0)))</f>
        <v/>
      </c>
      <c r="X8586"/>
    </row>
    <row r="8587" spans="2:24" x14ac:dyDescent="0.35">
      <c r="B8587" s="146"/>
      <c r="C8587" s="31"/>
      <c r="D8587" s="31"/>
      <c r="E8587" s="44"/>
      <c r="F8587" s="43"/>
      <c r="G8587" s="84"/>
      <c r="H8587" s="31"/>
      <c r="I8587" s="207"/>
      <c r="J8587" s="84"/>
      <c r="K8587" s="31"/>
      <c r="L8587" s="31"/>
      <c r="M8587" s="169"/>
      <c r="N8587" s="148"/>
      <c r="O8587" s="106"/>
      <c r="P8587" s="43"/>
      <c r="Q8587" s="207"/>
      <c r="R8587" s="84"/>
      <c r="S8587" s="31"/>
      <c r="T8587" s="31"/>
      <c r="U8587" s="169"/>
      <c r="V8587" s="150"/>
      <c r="W8587" s="141" t="str" cm="1">
        <f t="array" ref="W8587">IF(SUM(LEN(B8587:V8587))=0,"",IF(OR(OR(ISBLANK(F8587),SUM(LEN(C8587),LEN(D8587))=0),AND(NOT(E8587="Unknown"),ISBLANK(J8587)),AND(NOT(O8587="Unknown"),ISBLANK(R8587))),"Missing Information", INDEX(Table15[Entire Service Line Classification], MATCH(SUMIFS(Table15[Unique ID],Table15[System-Owned Portion],E8587,Table15[If Material Anything Other than "Lead" in Column E,Was Material Ever Previously Lead?],G8587,Table15[Customer-Owned Portion],O8587),Table15[Unique ID],0),0)))</f>
        <v/>
      </c>
      <c r="X8587"/>
    </row>
    <row r="8588" spans="2:24" x14ac:dyDescent="0.35">
      <c r="B8588" s="146"/>
      <c r="C8588" s="31"/>
      <c r="D8588" s="31"/>
      <c r="E8588" s="44"/>
      <c r="F8588" s="43"/>
      <c r="G8588" s="84"/>
      <c r="H8588" s="31"/>
      <c r="I8588" s="207"/>
      <c r="J8588" s="84"/>
      <c r="K8588" s="31"/>
      <c r="L8588" s="31"/>
      <c r="M8588" s="169"/>
      <c r="N8588" s="148"/>
      <c r="O8588" s="106"/>
      <c r="P8588" s="43"/>
      <c r="Q8588" s="207"/>
      <c r="R8588" s="84"/>
      <c r="S8588" s="31"/>
      <c r="T8588" s="31"/>
      <c r="U8588" s="169"/>
      <c r="V8588" s="150"/>
      <c r="W8588" s="141" t="str" cm="1">
        <f t="array" ref="W8588">IF(SUM(LEN(B8588:V8588))=0,"",IF(OR(OR(ISBLANK(F8588),SUM(LEN(C8588),LEN(D8588))=0),AND(NOT(E8588="Unknown"),ISBLANK(J8588)),AND(NOT(O8588="Unknown"),ISBLANK(R8588))),"Missing Information", INDEX(Table15[Entire Service Line Classification], MATCH(SUMIFS(Table15[Unique ID],Table15[System-Owned Portion],E8588,Table15[If Material Anything Other than "Lead" in Column E,Was Material Ever Previously Lead?],G8588,Table15[Customer-Owned Portion],O8588),Table15[Unique ID],0),0)))</f>
        <v/>
      </c>
      <c r="X8588"/>
    </row>
    <row r="8589" spans="2:24" x14ac:dyDescent="0.35">
      <c r="B8589" s="146"/>
      <c r="C8589" s="31"/>
      <c r="D8589" s="31"/>
      <c r="E8589" s="44"/>
      <c r="F8589" s="43"/>
      <c r="G8589" s="84"/>
      <c r="H8589" s="31"/>
      <c r="I8589" s="207"/>
      <c r="J8589" s="84"/>
      <c r="K8589" s="31"/>
      <c r="L8589" s="31"/>
      <c r="M8589" s="169"/>
      <c r="N8589" s="148"/>
      <c r="O8589" s="106"/>
      <c r="P8589" s="43"/>
      <c r="Q8589" s="207"/>
      <c r="R8589" s="84"/>
      <c r="S8589" s="31"/>
      <c r="T8589" s="31"/>
      <c r="U8589" s="169"/>
      <c r="V8589" s="150"/>
      <c r="W8589" s="141" t="str" cm="1">
        <f t="array" ref="W8589">IF(SUM(LEN(B8589:V8589))=0,"",IF(OR(OR(ISBLANK(F8589),SUM(LEN(C8589),LEN(D8589))=0),AND(NOT(E8589="Unknown"),ISBLANK(J8589)),AND(NOT(O8589="Unknown"),ISBLANK(R8589))),"Missing Information", INDEX(Table15[Entire Service Line Classification], MATCH(SUMIFS(Table15[Unique ID],Table15[System-Owned Portion],E8589,Table15[If Material Anything Other than "Lead" in Column E,Was Material Ever Previously Lead?],G8589,Table15[Customer-Owned Portion],O8589),Table15[Unique ID],0),0)))</f>
        <v/>
      </c>
      <c r="X8589"/>
    </row>
    <row r="8590" spans="2:24" x14ac:dyDescent="0.35">
      <c r="B8590" s="146"/>
      <c r="C8590" s="31"/>
      <c r="D8590" s="31"/>
      <c r="E8590" s="44"/>
      <c r="F8590" s="43"/>
      <c r="G8590" s="84"/>
      <c r="H8590" s="31"/>
      <c r="I8590" s="207"/>
      <c r="J8590" s="84"/>
      <c r="K8590" s="31"/>
      <c r="L8590" s="31"/>
      <c r="M8590" s="169"/>
      <c r="N8590" s="148"/>
      <c r="O8590" s="106"/>
      <c r="P8590" s="43"/>
      <c r="Q8590" s="207"/>
      <c r="R8590" s="84"/>
      <c r="S8590" s="31"/>
      <c r="T8590" s="31"/>
      <c r="U8590" s="169"/>
      <c r="V8590" s="150"/>
      <c r="W8590" s="141" t="str" cm="1">
        <f t="array" ref="W8590">IF(SUM(LEN(B8590:V8590))=0,"",IF(OR(OR(ISBLANK(F8590),SUM(LEN(C8590),LEN(D8590))=0),AND(NOT(E8590="Unknown"),ISBLANK(J8590)),AND(NOT(O8590="Unknown"),ISBLANK(R8590))),"Missing Information", INDEX(Table15[Entire Service Line Classification], MATCH(SUMIFS(Table15[Unique ID],Table15[System-Owned Portion],E8590,Table15[If Material Anything Other than "Lead" in Column E,Was Material Ever Previously Lead?],G8590,Table15[Customer-Owned Portion],O8590),Table15[Unique ID],0),0)))</f>
        <v/>
      </c>
      <c r="X8590"/>
    </row>
    <row r="8591" spans="2:24" x14ac:dyDescent="0.35">
      <c r="B8591" s="146"/>
      <c r="C8591" s="31"/>
      <c r="D8591" s="31"/>
      <c r="E8591" s="44"/>
      <c r="F8591" s="43"/>
      <c r="G8591" s="84"/>
      <c r="H8591" s="31"/>
      <c r="I8591" s="207"/>
      <c r="J8591" s="84"/>
      <c r="K8591" s="31"/>
      <c r="L8591" s="31"/>
      <c r="M8591" s="169"/>
      <c r="N8591" s="148"/>
      <c r="O8591" s="106"/>
      <c r="P8591" s="43"/>
      <c r="Q8591" s="207"/>
      <c r="R8591" s="84"/>
      <c r="S8591" s="31"/>
      <c r="T8591" s="31"/>
      <c r="U8591" s="169"/>
      <c r="V8591" s="150"/>
      <c r="W8591" s="141" t="str" cm="1">
        <f t="array" ref="W8591">IF(SUM(LEN(B8591:V8591))=0,"",IF(OR(OR(ISBLANK(F8591),SUM(LEN(C8591),LEN(D8591))=0),AND(NOT(E8591="Unknown"),ISBLANK(J8591)),AND(NOT(O8591="Unknown"),ISBLANK(R8591))),"Missing Information", INDEX(Table15[Entire Service Line Classification], MATCH(SUMIFS(Table15[Unique ID],Table15[System-Owned Portion],E8591,Table15[If Material Anything Other than "Lead" in Column E,Was Material Ever Previously Lead?],G8591,Table15[Customer-Owned Portion],O8591),Table15[Unique ID],0),0)))</f>
        <v/>
      </c>
      <c r="X8591"/>
    </row>
    <row r="8592" spans="2:24" x14ac:dyDescent="0.35">
      <c r="B8592" s="146"/>
      <c r="C8592" s="31"/>
      <c r="D8592" s="31"/>
      <c r="E8592" s="44"/>
      <c r="F8592" s="43"/>
      <c r="G8592" s="84"/>
      <c r="H8592" s="31"/>
      <c r="I8592" s="207"/>
      <c r="J8592" s="84"/>
      <c r="K8592" s="31"/>
      <c r="L8592" s="31"/>
      <c r="M8592" s="169"/>
      <c r="N8592" s="148"/>
      <c r="O8592" s="106"/>
      <c r="P8592" s="43"/>
      <c r="Q8592" s="207"/>
      <c r="R8592" s="84"/>
      <c r="S8592" s="31"/>
      <c r="T8592" s="31"/>
      <c r="U8592" s="169"/>
      <c r="V8592" s="150"/>
      <c r="W8592" s="141" t="str" cm="1">
        <f t="array" ref="W8592">IF(SUM(LEN(B8592:V8592))=0,"",IF(OR(OR(ISBLANK(F8592),SUM(LEN(C8592),LEN(D8592))=0),AND(NOT(E8592="Unknown"),ISBLANK(J8592)),AND(NOT(O8592="Unknown"),ISBLANK(R8592))),"Missing Information", INDEX(Table15[Entire Service Line Classification], MATCH(SUMIFS(Table15[Unique ID],Table15[System-Owned Portion],E8592,Table15[If Material Anything Other than "Lead" in Column E,Was Material Ever Previously Lead?],G8592,Table15[Customer-Owned Portion],O8592),Table15[Unique ID],0),0)))</f>
        <v/>
      </c>
      <c r="X8592"/>
    </row>
    <row r="8593" spans="2:24" x14ac:dyDescent="0.35">
      <c r="B8593" s="146"/>
      <c r="C8593" s="31"/>
      <c r="D8593" s="31"/>
      <c r="E8593" s="44"/>
      <c r="F8593" s="43"/>
      <c r="G8593" s="84"/>
      <c r="H8593" s="31"/>
      <c r="I8593" s="207"/>
      <c r="J8593" s="84"/>
      <c r="K8593" s="31"/>
      <c r="L8593" s="31"/>
      <c r="M8593" s="169"/>
      <c r="N8593" s="148"/>
      <c r="O8593" s="106"/>
      <c r="P8593" s="43"/>
      <c r="Q8593" s="207"/>
      <c r="R8593" s="84"/>
      <c r="S8593" s="31"/>
      <c r="T8593" s="31"/>
      <c r="U8593" s="169"/>
      <c r="V8593" s="150"/>
      <c r="W8593" s="141" t="str" cm="1">
        <f t="array" ref="W8593">IF(SUM(LEN(B8593:V8593))=0,"",IF(OR(OR(ISBLANK(F8593),SUM(LEN(C8593),LEN(D8593))=0),AND(NOT(E8593="Unknown"),ISBLANK(J8593)),AND(NOT(O8593="Unknown"),ISBLANK(R8593))),"Missing Information", INDEX(Table15[Entire Service Line Classification], MATCH(SUMIFS(Table15[Unique ID],Table15[System-Owned Portion],E8593,Table15[If Material Anything Other than "Lead" in Column E,Was Material Ever Previously Lead?],G8593,Table15[Customer-Owned Portion],O8593),Table15[Unique ID],0),0)))</f>
        <v/>
      </c>
      <c r="X8593"/>
    </row>
    <row r="8594" spans="2:24" x14ac:dyDescent="0.35">
      <c r="B8594" s="146"/>
      <c r="C8594" s="31"/>
      <c r="D8594" s="31"/>
      <c r="E8594" s="44"/>
      <c r="F8594" s="43"/>
      <c r="G8594" s="84"/>
      <c r="H8594" s="31"/>
      <c r="I8594" s="207"/>
      <c r="J8594" s="84"/>
      <c r="K8594" s="31"/>
      <c r="L8594" s="31"/>
      <c r="M8594" s="169"/>
      <c r="N8594" s="148"/>
      <c r="O8594" s="106"/>
      <c r="P8594" s="43"/>
      <c r="Q8594" s="207"/>
      <c r="R8594" s="84"/>
      <c r="S8594" s="31"/>
      <c r="T8594" s="31"/>
      <c r="U8594" s="169"/>
      <c r="V8594" s="150"/>
      <c r="W8594" s="141" t="str" cm="1">
        <f t="array" ref="W8594">IF(SUM(LEN(B8594:V8594))=0,"",IF(OR(OR(ISBLANK(F8594),SUM(LEN(C8594),LEN(D8594))=0),AND(NOT(E8594="Unknown"),ISBLANK(J8594)),AND(NOT(O8594="Unknown"),ISBLANK(R8594))),"Missing Information", INDEX(Table15[Entire Service Line Classification], MATCH(SUMIFS(Table15[Unique ID],Table15[System-Owned Portion],E8594,Table15[If Material Anything Other than "Lead" in Column E,Was Material Ever Previously Lead?],G8594,Table15[Customer-Owned Portion],O8594),Table15[Unique ID],0),0)))</f>
        <v/>
      </c>
      <c r="X8594"/>
    </row>
    <row r="8595" spans="2:24" x14ac:dyDescent="0.35">
      <c r="B8595" s="146"/>
      <c r="C8595" s="31"/>
      <c r="D8595" s="31"/>
      <c r="E8595" s="44"/>
      <c r="F8595" s="43"/>
      <c r="G8595" s="84"/>
      <c r="H8595" s="31"/>
      <c r="I8595" s="207"/>
      <c r="J8595" s="84"/>
      <c r="K8595" s="31"/>
      <c r="L8595" s="31"/>
      <c r="M8595" s="169"/>
      <c r="N8595" s="148"/>
      <c r="O8595" s="106"/>
      <c r="P8595" s="43"/>
      <c r="Q8595" s="207"/>
      <c r="R8595" s="84"/>
      <c r="S8595" s="31"/>
      <c r="T8595" s="31"/>
      <c r="U8595" s="169"/>
      <c r="V8595" s="150"/>
      <c r="W8595" s="141" t="str" cm="1">
        <f t="array" ref="W8595">IF(SUM(LEN(B8595:V8595))=0,"",IF(OR(OR(ISBLANK(F8595),SUM(LEN(C8595),LEN(D8595))=0),AND(NOT(E8595="Unknown"),ISBLANK(J8595)),AND(NOT(O8595="Unknown"),ISBLANK(R8595))),"Missing Information", INDEX(Table15[Entire Service Line Classification], MATCH(SUMIFS(Table15[Unique ID],Table15[System-Owned Portion],E8595,Table15[If Material Anything Other than "Lead" in Column E,Was Material Ever Previously Lead?],G8595,Table15[Customer-Owned Portion],O8595),Table15[Unique ID],0),0)))</f>
        <v/>
      </c>
      <c r="X8595"/>
    </row>
    <row r="8596" spans="2:24" x14ac:dyDescent="0.35">
      <c r="B8596" s="146"/>
      <c r="C8596" s="31"/>
      <c r="D8596" s="31"/>
      <c r="E8596" s="44"/>
      <c r="F8596" s="43"/>
      <c r="G8596" s="84"/>
      <c r="H8596" s="31"/>
      <c r="I8596" s="207"/>
      <c r="J8596" s="84"/>
      <c r="K8596" s="31"/>
      <c r="L8596" s="31"/>
      <c r="M8596" s="169"/>
      <c r="N8596" s="148"/>
      <c r="O8596" s="106"/>
      <c r="P8596" s="43"/>
      <c r="Q8596" s="207"/>
      <c r="R8596" s="84"/>
      <c r="S8596" s="31"/>
      <c r="T8596" s="31"/>
      <c r="U8596" s="169"/>
      <c r="V8596" s="150"/>
      <c r="W8596" s="141" t="str" cm="1">
        <f t="array" ref="W8596">IF(SUM(LEN(B8596:V8596))=0,"",IF(OR(OR(ISBLANK(F8596),SUM(LEN(C8596),LEN(D8596))=0),AND(NOT(E8596="Unknown"),ISBLANK(J8596)),AND(NOT(O8596="Unknown"),ISBLANK(R8596))),"Missing Information", INDEX(Table15[Entire Service Line Classification], MATCH(SUMIFS(Table15[Unique ID],Table15[System-Owned Portion],E8596,Table15[If Material Anything Other than "Lead" in Column E,Was Material Ever Previously Lead?],G8596,Table15[Customer-Owned Portion],O8596),Table15[Unique ID],0),0)))</f>
        <v/>
      </c>
      <c r="X8596"/>
    </row>
    <row r="8597" spans="2:24" x14ac:dyDescent="0.35">
      <c r="B8597" s="146"/>
      <c r="C8597" s="31"/>
      <c r="D8597" s="31"/>
      <c r="E8597" s="44"/>
      <c r="F8597" s="43"/>
      <c r="G8597" s="84"/>
      <c r="H8597" s="31"/>
      <c r="I8597" s="207"/>
      <c r="J8597" s="84"/>
      <c r="K8597" s="31"/>
      <c r="L8597" s="31"/>
      <c r="M8597" s="169"/>
      <c r="N8597" s="148"/>
      <c r="O8597" s="106"/>
      <c r="P8597" s="43"/>
      <c r="Q8597" s="207"/>
      <c r="R8597" s="84"/>
      <c r="S8597" s="31"/>
      <c r="T8597" s="31"/>
      <c r="U8597" s="169"/>
      <c r="V8597" s="150"/>
      <c r="W8597" s="141" t="str" cm="1">
        <f t="array" ref="W8597">IF(SUM(LEN(B8597:V8597))=0,"",IF(OR(OR(ISBLANK(F8597),SUM(LEN(C8597),LEN(D8597))=0),AND(NOT(E8597="Unknown"),ISBLANK(J8597)),AND(NOT(O8597="Unknown"),ISBLANK(R8597))),"Missing Information", INDEX(Table15[Entire Service Line Classification], MATCH(SUMIFS(Table15[Unique ID],Table15[System-Owned Portion],E8597,Table15[If Material Anything Other than "Lead" in Column E,Was Material Ever Previously Lead?],G8597,Table15[Customer-Owned Portion],O8597),Table15[Unique ID],0),0)))</f>
        <v/>
      </c>
      <c r="X8597"/>
    </row>
    <row r="8598" spans="2:24" x14ac:dyDescent="0.35">
      <c r="B8598" s="146"/>
      <c r="C8598" s="31"/>
      <c r="D8598" s="31"/>
      <c r="E8598" s="44"/>
      <c r="F8598" s="43"/>
      <c r="G8598" s="84"/>
      <c r="H8598" s="31"/>
      <c r="I8598" s="207"/>
      <c r="J8598" s="84"/>
      <c r="K8598" s="31"/>
      <c r="L8598" s="31"/>
      <c r="M8598" s="169"/>
      <c r="N8598" s="148"/>
      <c r="O8598" s="106"/>
      <c r="P8598" s="43"/>
      <c r="Q8598" s="207"/>
      <c r="R8598" s="84"/>
      <c r="S8598" s="31"/>
      <c r="T8598" s="31"/>
      <c r="U8598" s="169"/>
      <c r="V8598" s="150"/>
      <c r="W8598" s="141" t="str" cm="1">
        <f t="array" ref="W8598">IF(SUM(LEN(B8598:V8598))=0,"",IF(OR(OR(ISBLANK(F8598),SUM(LEN(C8598),LEN(D8598))=0),AND(NOT(E8598="Unknown"),ISBLANK(J8598)),AND(NOT(O8598="Unknown"),ISBLANK(R8598))),"Missing Information", INDEX(Table15[Entire Service Line Classification], MATCH(SUMIFS(Table15[Unique ID],Table15[System-Owned Portion],E8598,Table15[If Material Anything Other than "Lead" in Column E,Was Material Ever Previously Lead?],G8598,Table15[Customer-Owned Portion],O8598),Table15[Unique ID],0),0)))</f>
        <v/>
      </c>
      <c r="X8598"/>
    </row>
    <row r="8599" spans="2:24" x14ac:dyDescent="0.35">
      <c r="B8599" s="146"/>
      <c r="C8599" s="31"/>
      <c r="D8599" s="31"/>
      <c r="E8599" s="44"/>
      <c r="F8599" s="43"/>
      <c r="G8599" s="84"/>
      <c r="H8599" s="31"/>
      <c r="I8599" s="207"/>
      <c r="J8599" s="84"/>
      <c r="K8599" s="31"/>
      <c r="L8599" s="31"/>
      <c r="M8599" s="169"/>
      <c r="N8599" s="148"/>
      <c r="O8599" s="106"/>
      <c r="P8599" s="43"/>
      <c r="Q8599" s="207"/>
      <c r="R8599" s="84"/>
      <c r="S8599" s="31"/>
      <c r="T8599" s="31"/>
      <c r="U8599" s="169"/>
      <c r="V8599" s="150"/>
      <c r="W8599" s="141" t="str" cm="1">
        <f t="array" ref="W8599">IF(SUM(LEN(B8599:V8599))=0,"",IF(OR(OR(ISBLANK(F8599),SUM(LEN(C8599),LEN(D8599))=0),AND(NOT(E8599="Unknown"),ISBLANK(J8599)),AND(NOT(O8599="Unknown"),ISBLANK(R8599))),"Missing Information", INDEX(Table15[Entire Service Line Classification], MATCH(SUMIFS(Table15[Unique ID],Table15[System-Owned Portion],E8599,Table15[If Material Anything Other than "Lead" in Column E,Was Material Ever Previously Lead?],G8599,Table15[Customer-Owned Portion],O8599),Table15[Unique ID],0),0)))</f>
        <v/>
      </c>
      <c r="X8599"/>
    </row>
    <row r="8600" spans="2:24" x14ac:dyDescent="0.35">
      <c r="B8600" s="146"/>
      <c r="C8600" s="31"/>
      <c r="D8600" s="31"/>
      <c r="E8600" s="44"/>
      <c r="F8600" s="43"/>
      <c r="G8600" s="84"/>
      <c r="H8600" s="31"/>
      <c r="I8600" s="207"/>
      <c r="J8600" s="84"/>
      <c r="K8600" s="31"/>
      <c r="L8600" s="31"/>
      <c r="M8600" s="169"/>
      <c r="N8600" s="148"/>
      <c r="O8600" s="106"/>
      <c r="P8600" s="43"/>
      <c r="Q8600" s="207"/>
      <c r="R8600" s="84"/>
      <c r="S8600" s="31"/>
      <c r="T8600" s="31"/>
      <c r="U8600" s="169"/>
      <c r="V8600" s="150"/>
      <c r="W8600" s="141" t="str" cm="1">
        <f t="array" ref="W8600">IF(SUM(LEN(B8600:V8600))=0,"",IF(OR(OR(ISBLANK(F8600),SUM(LEN(C8600),LEN(D8600))=0),AND(NOT(E8600="Unknown"),ISBLANK(J8600)),AND(NOT(O8600="Unknown"),ISBLANK(R8600))),"Missing Information", INDEX(Table15[Entire Service Line Classification], MATCH(SUMIFS(Table15[Unique ID],Table15[System-Owned Portion],E8600,Table15[If Material Anything Other than "Lead" in Column E,Was Material Ever Previously Lead?],G8600,Table15[Customer-Owned Portion],O8600),Table15[Unique ID],0),0)))</f>
        <v/>
      </c>
      <c r="X8600"/>
    </row>
    <row r="8601" spans="2:24" x14ac:dyDescent="0.35">
      <c r="B8601" s="146"/>
      <c r="C8601" s="31"/>
      <c r="D8601" s="31"/>
      <c r="E8601" s="44"/>
      <c r="F8601" s="43"/>
      <c r="G8601" s="84"/>
      <c r="H8601" s="31"/>
      <c r="I8601" s="207"/>
      <c r="J8601" s="84"/>
      <c r="K8601" s="31"/>
      <c r="L8601" s="31"/>
      <c r="M8601" s="169"/>
      <c r="N8601" s="148"/>
      <c r="O8601" s="106"/>
      <c r="P8601" s="43"/>
      <c r="Q8601" s="207"/>
      <c r="R8601" s="84"/>
      <c r="S8601" s="31"/>
      <c r="T8601" s="31"/>
      <c r="U8601" s="169"/>
      <c r="V8601" s="150"/>
      <c r="W8601" s="141" t="str" cm="1">
        <f t="array" ref="W8601">IF(SUM(LEN(B8601:V8601))=0,"",IF(OR(OR(ISBLANK(F8601),SUM(LEN(C8601),LEN(D8601))=0),AND(NOT(E8601="Unknown"),ISBLANK(J8601)),AND(NOT(O8601="Unknown"),ISBLANK(R8601))),"Missing Information", INDEX(Table15[Entire Service Line Classification], MATCH(SUMIFS(Table15[Unique ID],Table15[System-Owned Portion],E8601,Table15[If Material Anything Other than "Lead" in Column E,Was Material Ever Previously Lead?],G8601,Table15[Customer-Owned Portion],O8601),Table15[Unique ID],0),0)))</f>
        <v/>
      </c>
      <c r="X8601"/>
    </row>
    <row r="8602" spans="2:24" x14ac:dyDescent="0.35">
      <c r="B8602" s="146"/>
      <c r="C8602" s="31"/>
      <c r="D8602" s="31"/>
      <c r="E8602" s="44"/>
      <c r="F8602" s="43"/>
      <c r="G8602" s="84"/>
      <c r="H8602" s="31"/>
      <c r="I8602" s="207"/>
      <c r="J8602" s="84"/>
      <c r="K8602" s="31"/>
      <c r="L8602" s="31"/>
      <c r="M8602" s="169"/>
      <c r="N8602" s="148"/>
      <c r="O8602" s="106"/>
      <c r="P8602" s="43"/>
      <c r="Q8602" s="207"/>
      <c r="R8602" s="84"/>
      <c r="S8602" s="31"/>
      <c r="T8602" s="31"/>
      <c r="U8602" s="169"/>
      <c r="V8602" s="150"/>
      <c r="W8602" s="141" t="str" cm="1">
        <f t="array" ref="W8602">IF(SUM(LEN(B8602:V8602))=0,"",IF(OR(OR(ISBLANK(F8602),SUM(LEN(C8602),LEN(D8602))=0),AND(NOT(E8602="Unknown"),ISBLANK(J8602)),AND(NOT(O8602="Unknown"),ISBLANK(R8602))),"Missing Information", INDEX(Table15[Entire Service Line Classification], MATCH(SUMIFS(Table15[Unique ID],Table15[System-Owned Portion],E8602,Table15[If Material Anything Other than "Lead" in Column E,Was Material Ever Previously Lead?],G8602,Table15[Customer-Owned Portion],O8602),Table15[Unique ID],0),0)))</f>
        <v/>
      </c>
      <c r="X8602"/>
    </row>
    <row r="8603" spans="2:24" x14ac:dyDescent="0.35">
      <c r="B8603" s="146"/>
      <c r="C8603" s="31"/>
      <c r="D8603" s="31"/>
      <c r="E8603" s="44"/>
      <c r="F8603" s="43"/>
      <c r="G8603" s="84"/>
      <c r="H8603" s="31"/>
      <c r="I8603" s="207"/>
      <c r="J8603" s="84"/>
      <c r="K8603" s="31"/>
      <c r="L8603" s="31"/>
      <c r="M8603" s="169"/>
      <c r="N8603" s="148"/>
      <c r="O8603" s="106"/>
      <c r="P8603" s="43"/>
      <c r="Q8603" s="207"/>
      <c r="R8603" s="84"/>
      <c r="S8603" s="31"/>
      <c r="T8603" s="31"/>
      <c r="U8603" s="169"/>
      <c r="V8603" s="150"/>
      <c r="W8603" s="141" t="str" cm="1">
        <f t="array" ref="W8603">IF(SUM(LEN(B8603:V8603))=0,"",IF(OR(OR(ISBLANK(F8603),SUM(LEN(C8603),LEN(D8603))=0),AND(NOT(E8603="Unknown"),ISBLANK(J8603)),AND(NOT(O8603="Unknown"),ISBLANK(R8603))),"Missing Information", INDEX(Table15[Entire Service Line Classification], MATCH(SUMIFS(Table15[Unique ID],Table15[System-Owned Portion],E8603,Table15[If Material Anything Other than "Lead" in Column E,Was Material Ever Previously Lead?],G8603,Table15[Customer-Owned Portion],O8603),Table15[Unique ID],0),0)))</f>
        <v/>
      </c>
      <c r="X8603"/>
    </row>
    <row r="8604" spans="2:24" x14ac:dyDescent="0.35">
      <c r="B8604" s="146"/>
      <c r="C8604" s="31"/>
      <c r="D8604" s="31"/>
      <c r="E8604" s="44"/>
      <c r="F8604" s="43"/>
      <c r="G8604" s="84"/>
      <c r="H8604" s="31"/>
      <c r="I8604" s="207"/>
      <c r="J8604" s="84"/>
      <c r="K8604" s="31"/>
      <c r="L8604" s="31"/>
      <c r="M8604" s="169"/>
      <c r="N8604" s="148"/>
      <c r="O8604" s="106"/>
      <c r="P8604" s="43"/>
      <c r="Q8604" s="207"/>
      <c r="R8604" s="84"/>
      <c r="S8604" s="31"/>
      <c r="T8604" s="31"/>
      <c r="U8604" s="169"/>
      <c r="V8604" s="150"/>
      <c r="W8604" s="141" t="str" cm="1">
        <f t="array" ref="W8604">IF(SUM(LEN(B8604:V8604))=0,"",IF(OR(OR(ISBLANK(F8604),SUM(LEN(C8604),LEN(D8604))=0),AND(NOT(E8604="Unknown"),ISBLANK(J8604)),AND(NOT(O8604="Unknown"),ISBLANK(R8604))),"Missing Information", INDEX(Table15[Entire Service Line Classification], MATCH(SUMIFS(Table15[Unique ID],Table15[System-Owned Portion],E8604,Table15[If Material Anything Other than "Lead" in Column E,Was Material Ever Previously Lead?],G8604,Table15[Customer-Owned Portion],O8604),Table15[Unique ID],0),0)))</f>
        <v/>
      </c>
      <c r="X8604"/>
    </row>
    <row r="8605" spans="2:24" x14ac:dyDescent="0.35">
      <c r="B8605" s="146"/>
      <c r="C8605" s="31"/>
      <c r="D8605" s="31"/>
      <c r="E8605" s="44"/>
      <c r="F8605" s="43"/>
      <c r="G8605" s="84"/>
      <c r="H8605" s="31"/>
      <c r="I8605" s="207"/>
      <c r="J8605" s="84"/>
      <c r="K8605" s="31"/>
      <c r="L8605" s="31"/>
      <c r="M8605" s="169"/>
      <c r="N8605" s="148"/>
      <c r="O8605" s="106"/>
      <c r="P8605" s="43"/>
      <c r="Q8605" s="207"/>
      <c r="R8605" s="84"/>
      <c r="S8605" s="31"/>
      <c r="T8605" s="31"/>
      <c r="U8605" s="169"/>
      <c r="V8605" s="150"/>
      <c r="W8605" s="141" t="str" cm="1">
        <f t="array" ref="W8605">IF(SUM(LEN(B8605:V8605))=0,"",IF(OR(OR(ISBLANK(F8605),SUM(LEN(C8605),LEN(D8605))=0),AND(NOT(E8605="Unknown"),ISBLANK(J8605)),AND(NOT(O8605="Unknown"),ISBLANK(R8605))),"Missing Information", INDEX(Table15[Entire Service Line Classification], MATCH(SUMIFS(Table15[Unique ID],Table15[System-Owned Portion],E8605,Table15[If Material Anything Other than "Lead" in Column E,Was Material Ever Previously Lead?],G8605,Table15[Customer-Owned Portion],O8605),Table15[Unique ID],0),0)))</f>
        <v/>
      </c>
      <c r="X8605"/>
    </row>
    <row r="8606" spans="2:24" x14ac:dyDescent="0.35">
      <c r="B8606" s="146"/>
      <c r="C8606" s="31"/>
      <c r="D8606" s="31"/>
      <c r="E8606" s="44"/>
      <c r="F8606" s="43"/>
      <c r="G8606" s="84"/>
      <c r="H8606" s="31"/>
      <c r="I8606" s="207"/>
      <c r="J8606" s="84"/>
      <c r="K8606" s="31"/>
      <c r="L8606" s="31"/>
      <c r="M8606" s="169"/>
      <c r="N8606" s="148"/>
      <c r="O8606" s="106"/>
      <c r="P8606" s="43"/>
      <c r="Q8606" s="207"/>
      <c r="R8606" s="84"/>
      <c r="S8606" s="31"/>
      <c r="T8606" s="31"/>
      <c r="U8606" s="169"/>
      <c r="V8606" s="150"/>
      <c r="W8606" s="141" t="str" cm="1">
        <f t="array" ref="W8606">IF(SUM(LEN(B8606:V8606))=0,"",IF(OR(OR(ISBLANK(F8606),SUM(LEN(C8606),LEN(D8606))=0),AND(NOT(E8606="Unknown"),ISBLANK(J8606)),AND(NOT(O8606="Unknown"),ISBLANK(R8606))),"Missing Information", INDEX(Table15[Entire Service Line Classification], MATCH(SUMIFS(Table15[Unique ID],Table15[System-Owned Portion],E8606,Table15[If Material Anything Other than "Lead" in Column E,Was Material Ever Previously Lead?],G8606,Table15[Customer-Owned Portion],O8606),Table15[Unique ID],0),0)))</f>
        <v/>
      </c>
      <c r="X8606"/>
    </row>
    <row r="8607" spans="2:24" x14ac:dyDescent="0.35">
      <c r="B8607" s="146"/>
      <c r="C8607" s="31"/>
      <c r="D8607" s="31"/>
      <c r="E8607" s="44"/>
      <c r="F8607" s="43"/>
      <c r="G8607" s="84"/>
      <c r="H8607" s="31"/>
      <c r="I8607" s="207"/>
      <c r="J8607" s="84"/>
      <c r="K8607" s="31"/>
      <c r="L8607" s="31"/>
      <c r="M8607" s="169"/>
      <c r="N8607" s="148"/>
      <c r="O8607" s="106"/>
      <c r="P8607" s="43"/>
      <c r="Q8607" s="207"/>
      <c r="R8607" s="84"/>
      <c r="S8607" s="31"/>
      <c r="T8607" s="31"/>
      <c r="U8607" s="169"/>
      <c r="V8607" s="150"/>
      <c r="W8607" s="141" t="str" cm="1">
        <f t="array" ref="W8607">IF(SUM(LEN(B8607:V8607))=0,"",IF(OR(OR(ISBLANK(F8607),SUM(LEN(C8607),LEN(D8607))=0),AND(NOT(E8607="Unknown"),ISBLANK(J8607)),AND(NOT(O8607="Unknown"),ISBLANK(R8607))),"Missing Information", INDEX(Table15[Entire Service Line Classification], MATCH(SUMIFS(Table15[Unique ID],Table15[System-Owned Portion],E8607,Table15[If Material Anything Other than "Lead" in Column E,Was Material Ever Previously Lead?],G8607,Table15[Customer-Owned Portion],O8607),Table15[Unique ID],0),0)))</f>
        <v/>
      </c>
      <c r="X8607"/>
    </row>
    <row r="8608" spans="2:24" x14ac:dyDescent="0.35">
      <c r="B8608" s="146"/>
      <c r="C8608" s="31"/>
      <c r="D8608" s="31"/>
      <c r="E8608" s="44"/>
      <c r="F8608" s="43"/>
      <c r="G8608" s="84"/>
      <c r="H8608" s="31"/>
      <c r="I8608" s="207"/>
      <c r="J8608" s="84"/>
      <c r="K8608" s="31"/>
      <c r="L8608" s="31"/>
      <c r="M8608" s="169"/>
      <c r="N8608" s="148"/>
      <c r="O8608" s="106"/>
      <c r="P8608" s="43"/>
      <c r="Q8608" s="207"/>
      <c r="R8608" s="84"/>
      <c r="S8608" s="31"/>
      <c r="T8608" s="31"/>
      <c r="U8608" s="169"/>
      <c r="V8608" s="150"/>
      <c r="W8608" s="141" t="str" cm="1">
        <f t="array" ref="W8608">IF(SUM(LEN(B8608:V8608))=0,"",IF(OR(OR(ISBLANK(F8608),SUM(LEN(C8608),LEN(D8608))=0),AND(NOT(E8608="Unknown"),ISBLANK(J8608)),AND(NOT(O8608="Unknown"),ISBLANK(R8608))),"Missing Information", INDEX(Table15[Entire Service Line Classification], MATCH(SUMIFS(Table15[Unique ID],Table15[System-Owned Portion],E8608,Table15[If Material Anything Other than "Lead" in Column E,Was Material Ever Previously Lead?],G8608,Table15[Customer-Owned Portion],O8608),Table15[Unique ID],0),0)))</f>
        <v/>
      </c>
      <c r="X8608"/>
    </row>
    <row r="8609" spans="2:24" x14ac:dyDescent="0.35">
      <c r="B8609" s="146"/>
      <c r="C8609" s="31"/>
      <c r="D8609" s="31"/>
      <c r="E8609" s="44"/>
      <c r="F8609" s="43"/>
      <c r="G8609" s="84"/>
      <c r="H8609" s="31"/>
      <c r="I8609" s="207"/>
      <c r="J8609" s="84"/>
      <c r="K8609" s="31"/>
      <c r="L8609" s="31"/>
      <c r="M8609" s="169"/>
      <c r="N8609" s="148"/>
      <c r="O8609" s="106"/>
      <c r="P8609" s="43"/>
      <c r="Q8609" s="207"/>
      <c r="R8609" s="84"/>
      <c r="S8609" s="31"/>
      <c r="T8609" s="31"/>
      <c r="U8609" s="169"/>
      <c r="V8609" s="150"/>
      <c r="W8609" s="141" t="str" cm="1">
        <f t="array" ref="W8609">IF(SUM(LEN(B8609:V8609))=0,"",IF(OR(OR(ISBLANK(F8609),SUM(LEN(C8609),LEN(D8609))=0),AND(NOT(E8609="Unknown"),ISBLANK(J8609)),AND(NOT(O8609="Unknown"),ISBLANK(R8609))),"Missing Information", INDEX(Table15[Entire Service Line Classification], MATCH(SUMIFS(Table15[Unique ID],Table15[System-Owned Portion],E8609,Table15[If Material Anything Other than "Lead" in Column E,Was Material Ever Previously Lead?],G8609,Table15[Customer-Owned Portion],O8609),Table15[Unique ID],0),0)))</f>
        <v/>
      </c>
      <c r="X8609"/>
    </row>
    <row r="8610" spans="2:24" x14ac:dyDescent="0.35">
      <c r="B8610" s="146"/>
      <c r="C8610" s="31"/>
      <c r="D8610" s="31"/>
      <c r="E8610" s="44"/>
      <c r="F8610" s="43"/>
      <c r="G8610" s="84"/>
      <c r="H8610" s="31"/>
      <c r="I8610" s="207"/>
      <c r="J8610" s="84"/>
      <c r="K8610" s="31"/>
      <c r="L8610" s="31"/>
      <c r="M8610" s="169"/>
      <c r="N8610" s="148"/>
      <c r="O8610" s="106"/>
      <c r="P8610" s="43"/>
      <c r="Q8610" s="207"/>
      <c r="R8610" s="84"/>
      <c r="S8610" s="31"/>
      <c r="T8610" s="31"/>
      <c r="U8610" s="169"/>
      <c r="V8610" s="150"/>
      <c r="W8610" s="141" t="str" cm="1">
        <f t="array" ref="W8610">IF(SUM(LEN(B8610:V8610))=0,"",IF(OR(OR(ISBLANK(F8610),SUM(LEN(C8610),LEN(D8610))=0),AND(NOT(E8610="Unknown"),ISBLANK(J8610)),AND(NOT(O8610="Unknown"),ISBLANK(R8610))),"Missing Information", INDEX(Table15[Entire Service Line Classification], MATCH(SUMIFS(Table15[Unique ID],Table15[System-Owned Portion],E8610,Table15[If Material Anything Other than "Lead" in Column E,Was Material Ever Previously Lead?],G8610,Table15[Customer-Owned Portion],O8610),Table15[Unique ID],0),0)))</f>
        <v/>
      </c>
      <c r="X8610"/>
    </row>
    <row r="8611" spans="2:24" x14ac:dyDescent="0.35">
      <c r="B8611" s="146"/>
      <c r="C8611" s="31"/>
      <c r="D8611" s="31"/>
      <c r="E8611" s="44"/>
      <c r="F8611" s="43"/>
      <c r="G8611" s="84"/>
      <c r="H8611" s="31"/>
      <c r="I8611" s="207"/>
      <c r="J8611" s="84"/>
      <c r="K8611" s="31"/>
      <c r="L8611" s="31"/>
      <c r="M8611" s="169"/>
      <c r="N8611" s="148"/>
      <c r="O8611" s="106"/>
      <c r="P8611" s="43"/>
      <c r="Q8611" s="207"/>
      <c r="R8611" s="84"/>
      <c r="S8611" s="31"/>
      <c r="T8611" s="31"/>
      <c r="U8611" s="169"/>
      <c r="V8611" s="150"/>
      <c r="W8611" s="141" t="str" cm="1">
        <f t="array" ref="W8611">IF(SUM(LEN(B8611:V8611))=0,"",IF(OR(OR(ISBLANK(F8611),SUM(LEN(C8611),LEN(D8611))=0),AND(NOT(E8611="Unknown"),ISBLANK(J8611)),AND(NOT(O8611="Unknown"),ISBLANK(R8611))),"Missing Information", INDEX(Table15[Entire Service Line Classification], MATCH(SUMIFS(Table15[Unique ID],Table15[System-Owned Portion],E8611,Table15[If Material Anything Other than "Lead" in Column E,Was Material Ever Previously Lead?],G8611,Table15[Customer-Owned Portion],O8611),Table15[Unique ID],0),0)))</f>
        <v/>
      </c>
      <c r="X8611"/>
    </row>
    <row r="8612" spans="2:24" x14ac:dyDescent="0.35">
      <c r="B8612" s="146"/>
      <c r="C8612" s="31"/>
      <c r="D8612" s="31"/>
      <c r="E8612" s="44"/>
      <c r="F8612" s="43"/>
      <c r="G8612" s="84"/>
      <c r="H8612" s="31"/>
      <c r="I8612" s="207"/>
      <c r="J8612" s="84"/>
      <c r="K8612" s="31"/>
      <c r="L8612" s="31"/>
      <c r="M8612" s="169"/>
      <c r="N8612" s="148"/>
      <c r="O8612" s="106"/>
      <c r="P8612" s="43"/>
      <c r="Q8612" s="207"/>
      <c r="R8612" s="84"/>
      <c r="S8612" s="31"/>
      <c r="T8612" s="31"/>
      <c r="U8612" s="169"/>
      <c r="V8612" s="150"/>
      <c r="W8612" s="141" t="str" cm="1">
        <f t="array" ref="W8612">IF(SUM(LEN(B8612:V8612))=0,"",IF(OR(OR(ISBLANK(F8612),SUM(LEN(C8612),LEN(D8612))=0),AND(NOT(E8612="Unknown"),ISBLANK(J8612)),AND(NOT(O8612="Unknown"),ISBLANK(R8612))),"Missing Information", INDEX(Table15[Entire Service Line Classification], MATCH(SUMIFS(Table15[Unique ID],Table15[System-Owned Portion],E8612,Table15[If Material Anything Other than "Lead" in Column E,Was Material Ever Previously Lead?],G8612,Table15[Customer-Owned Portion],O8612),Table15[Unique ID],0),0)))</f>
        <v/>
      </c>
      <c r="X8612"/>
    </row>
    <row r="8613" spans="2:24" x14ac:dyDescent="0.35">
      <c r="B8613" s="146"/>
      <c r="C8613" s="31"/>
      <c r="D8613" s="31"/>
      <c r="E8613" s="44"/>
      <c r="F8613" s="43"/>
      <c r="G8613" s="84"/>
      <c r="H8613" s="31"/>
      <c r="I8613" s="207"/>
      <c r="J8613" s="84"/>
      <c r="K8613" s="31"/>
      <c r="L8613" s="31"/>
      <c r="M8613" s="169"/>
      <c r="N8613" s="148"/>
      <c r="O8613" s="106"/>
      <c r="P8613" s="43"/>
      <c r="Q8613" s="207"/>
      <c r="R8613" s="84"/>
      <c r="S8613" s="31"/>
      <c r="T8613" s="31"/>
      <c r="U8613" s="169"/>
      <c r="V8613" s="150"/>
      <c r="W8613" s="141" t="str" cm="1">
        <f t="array" ref="W8613">IF(SUM(LEN(B8613:V8613))=0,"",IF(OR(OR(ISBLANK(F8613),SUM(LEN(C8613),LEN(D8613))=0),AND(NOT(E8613="Unknown"),ISBLANK(J8613)),AND(NOT(O8613="Unknown"),ISBLANK(R8613))),"Missing Information", INDEX(Table15[Entire Service Line Classification], MATCH(SUMIFS(Table15[Unique ID],Table15[System-Owned Portion],E8613,Table15[If Material Anything Other than "Lead" in Column E,Was Material Ever Previously Lead?],G8613,Table15[Customer-Owned Portion],O8613),Table15[Unique ID],0),0)))</f>
        <v/>
      </c>
      <c r="X8613"/>
    </row>
    <row r="8614" spans="2:24" x14ac:dyDescent="0.35">
      <c r="B8614" s="146"/>
      <c r="C8614" s="31"/>
      <c r="D8614" s="31"/>
      <c r="E8614" s="44"/>
      <c r="F8614" s="43"/>
      <c r="G8614" s="84"/>
      <c r="H8614" s="31"/>
      <c r="I8614" s="207"/>
      <c r="J8614" s="84"/>
      <c r="K8614" s="31"/>
      <c r="L8614" s="31"/>
      <c r="M8614" s="169"/>
      <c r="N8614" s="148"/>
      <c r="O8614" s="106"/>
      <c r="P8614" s="43"/>
      <c r="Q8614" s="207"/>
      <c r="R8614" s="84"/>
      <c r="S8614" s="31"/>
      <c r="T8614" s="31"/>
      <c r="U8614" s="169"/>
      <c r="V8614" s="150"/>
      <c r="W8614" s="141" t="str" cm="1">
        <f t="array" ref="W8614">IF(SUM(LEN(B8614:V8614))=0,"",IF(OR(OR(ISBLANK(F8614),SUM(LEN(C8614),LEN(D8614))=0),AND(NOT(E8614="Unknown"),ISBLANK(J8614)),AND(NOT(O8614="Unknown"),ISBLANK(R8614))),"Missing Information", INDEX(Table15[Entire Service Line Classification], MATCH(SUMIFS(Table15[Unique ID],Table15[System-Owned Portion],E8614,Table15[If Material Anything Other than "Lead" in Column E,Was Material Ever Previously Lead?],G8614,Table15[Customer-Owned Portion],O8614),Table15[Unique ID],0),0)))</f>
        <v/>
      </c>
      <c r="X8614"/>
    </row>
    <row r="8615" spans="2:24" x14ac:dyDescent="0.35">
      <c r="B8615" s="146"/>
      <c r="C8615" s="31"/>
      <c r="D8615" s="31"/>
      <c r="E8615" s="44"/>
      <c r="F8615" s="43"/>
      <c r="G8615" s="84"/>
      <c r="H8615" s="31"/>
      <c r="I8615" s="207"/>
      <c r="J8615" s="84"/>
      <c r="K8615" s="31"/>
      <c r="L8615" s="31"/>
      <c r="M8615" s="169"/>
      <c r="N8615" s="148"/>
      <c r="O8615" s="106"/>
      <c r="P8615" s="43"/>
      <c r="Q8615" s="207"/>
      <c r="R8615" s="84"/>
      <c r="S8615" s="31"/>
      <c r="T8615" s="31"/>
      <c r="U8615" s="169"/>
      <c r="V8615" s="150"/>
      <c r="W8615" s="141" t="str" cm="1">
        <f t="array" ref="W8615">IF(SUM(LEN(B8615:V8615))=0,"",IF(OR(OR(ISBLANK(F8615),SUM(LEN(C8615),LEN(D8615))=0),AND(NOT(E8615="Unknown"),ISBLANK(J8615)),AND(NOT(O8615="Unknown"),ISBLANK(R8615))),"Missing Information", INDEX(Table15[Entire Service Line Classification], MATCH(SUMIFS(Table15[Unique ID],Table15[System-Owned Portion],E8615,Table15[If Material Anything Other than "Lead" in Column E,Was Material Ever Previously Lead?],G8615,Table15[Customer-Owned Portion],O8615),Table15[Unique ID],0),0)))</f>
        <v/>
      </c>
      <c r="X8615"/>
    </row>
    <row r="8616" spans="2:24" x14ac:dyDescent="0.35">
      <c r="B8616" s="146"/>
      <c r="C8616" s="31"/>
      <c r="D8616" s="31"/>
      <c r="E8616" s="44"/>
      <c r="F8616" s="43"/>
      <c r="G8616" s="84"/>
      <c r="H8616" s="31"/>
      <c r="I8616" s="207"/>
      <c r="J8616" s="84"/>
      <c r="K8616" s="31"/>
      <c r="L8616" s="31"/>
      <c r="M8616" s="169"/>
      <c r="N8616" s="148"/>
      <c r="O8616" s="106"/>
      <c r="P8616" s="43"/>
      <c r="Q8616" s="207"/>
      <c r="R8616" s="84"/>
      <c r="S8616" s="31"/>
      <c r="T8616" s="31"/>
      <c r="U8616" s="169"/>
      <c r="V8616" s="150"/>
      <c r="W8616" s="141" t="str" cm="1">
        <f t="array" ref="W8616">IF(SUM(LEN(B8616:V8616))=0,"",IF(OR(OR(ISBLANK(F8616),SUM(LEN(C8616),LEN(D8616))=0),AND(NOT(E8616="Unknown"),ISBLANK(J8616)),AND(NOT(O8616="Unknown"),ISBLANK(R8616))),"Missing Information", INDEX(Table15[Entire Service Line Classification], MATCH(SUMIFS(Table15[Unique ID],Table15[System-Owned Portion],E8616,Table15[If Material Anything Other than "Lead" in Column E,Was Material Ever Previously Lead?],G8616,Table15[Customer-Owned Portion],O8616),Table15[Unique ID],0),0)))</f>
        <v/>
      </c>
      <c r="X8616"/>
    </row>
    <row r="8617" spans="2:24" x14ac:dyDescent="0.35">
      <c r="B8617" s="146"/>
      <c r="C8617" s="31"/>
      <c r="D8617" s="31"/>
      <c r="E8617" s="44"/>
      <c r="F8617" s="43"/>
      <c r="G8617" s="84"/>
      <c r="H8617" s="31"/>
      <c r="I8617" s="207"/>
      <c r="J8617" s="84"/>
      <c r="K8617" s="31"/>
      <c r="L8617" s="31"/>
      <c r="M8617" s="169"/>
      <c r="N8617" s="148"/>
      <c r="O8617" s="106"/>
      <c r="P8617" s="43"/>
      <c r="Q8617" s="207"/>
      <c r="R8617" s="84"/>
      <c r="S8617" s="31"/>
      <c r="T8617" s="31"/>
      <c r="U8617" s="169"/>
      <c r="V8617" s="150"/>
      <c r="W8617" s="141" t="str" cm="1">
        <f t="array" ref="W8617">IF(SUM(LEN(B8617:V8617))=0,"",IF(OR(OR(ISBLANK(F8617),SUM(LEN(C8617),LEN(D8617))=0),AND(NOT(E8617="Unknown"),ISBLANK(J8617)),AND(NOT(O8617="Unknown"),ISBLANK(R8617))),"Missing Information", INDEX(Table15[Entire Service Line Classification], MATCH(SUMIFS(Table15[Unique ID],Table15[System-Owned Portion],E8617,Table15[If Material Anything Other than "Lead" in Column E,Was Material Ever Previously Lead?],G8617,Table15[Customer-Owned Portion],O8617),Table15[Unique ID],0),0)))</f>
        <v/>
      </c>
      <c r="X8617"/>
    </row>
    <row r="8618" spans="2:24" x14ac:dyDescent="0.35">
      <c r="B8618" s="146"/>
      <c r="C8618" s="31"/>
      <c r="D8618" s="31"/>
      <c r="E8618" s="44"/>
      <c r="F8618" s="43"/>
      <c r="G8618" s="84"/>
      <c r="H8618" s="31"/>
      <c r="I8618" s="207"/>
      <c r="J8618" s="84"/>
      <c r="K8618" s="31"/>
      <c r="L8618" s="31"/>
      <c r="M8618" s="169"/>
      <c r="N8618" s="148"/>
      <c r="O8618" s="106"/>
      <c r="P8618" s="43"/>
      <c r="Q8618" s="207"/>
      <c r="R8618" s="84"/>
      <c r="S8618" s="31"/>
      <c r="T8618" s="31"/>
      <c r="U8618" s="169"/>
      <c r="V8618" s="150"/>
      <c r="W8618" s="141" t="str" cm="1">
        <f t="array" ref="W8618">IF(SUM(LEN(B8618:V8618))=0,"",IF(OR(OR(ISBLANK(F8618),SUM(LEN(C8618),LEN(D8618))=0),AND(NOT(E8618="Unknown"),ISBLANK(J8618)),AND(NOT(O8618="Unknown"),ISBLANK(R8618))),"Missing Information", INDEX(Table15[Entire Service Line Classification], MATCH(SUMIFS(Table15[Unique ID],Table15[System-Owned Portion],E8618,Table15[If Material Anything Other than "Lead" in Column E,Was Material Ever Previously Lead?],G8618,Table15[Customer-Owned Portion],O8618),Table15[Unique ID],0),0)))</f>
        <v/>
      </c>
      <c r="X8618"/>
    </row>
    <row r="8619" spans="2:24" x14ac:dyDescent="0.35">
      <c r="B8619" s="146"/>
      <c r="C8619" s="31"/>
      <c r="D8619" s="31"/>
      <c r="E8619" s="44"/>
      <c r="F8619" s="43"/>
      <c r="G8619" s="84"/>
      <c r="H8619" s="31"/>
      <c r="I8619" s="207"/>
      <c r="J8619" s="84"/>
      <c r="K8619" s="31"/>
      <c r="L8619" s="31"/>
      <c r="M8619" s="169"/>
      <c r="N8619" s="148"/>
      <c r="O8619" s="106"/>
      <c r="P8619" s="43"/>
      <c r="Q8619" s="207"/>
      <c r="R8619" s="84"/>
      <c r="S8619" s="31"/>
      <c r="T8619" s="31"/>
      <c r="U8619" s="169"/>
      <c r="V8619" s="150"/>
      <c r="W8619" s="141" t="str" cm="1">
        <f t="array" ref="W8619">IF(SUM(LEN(B8619:V8619))=0,"",IF(OR(OR(ISBLANK(F8619),SUM(LEN(C8619),LEN(D8619))=0),AND(NOT(E8619="Unknown"),ISBLANK(J8619)),AND(NOT(O8619="Unknown"),ISBLANK(R8619))),"Missing Information", INDEX(Table15[Entire Service Line Classification], MATCH(SUMIFS(Table15[Unique ID],Table15[System-Owned Portion],E8619,Table15[If Material Anything Other than "Lead" in Column E,Was Material Ever Previously Lead?],G8619,Table15[Customer-Owned Portion],O8619),Table15[Unique ID],0),0)))</f>
        <v/>
      </c>
      <c r="X8619"/>
    </row>
    <row r="8620" spans="2:24" x14ac:dyDescent="0.35">
      <c r="B8620" s="146"/>
      <c r="C8620" s="31"/>
      <c r="D8620" s="31"/>
      <c r="E8620" s="44"/>
      <c r="F8620" s="43"/>
      <c r="G8620" s="84"/>
      <c r="H8620" s="31"/>
      <c r="I8620" s="207"/>
      <c r="J8620" s="84"/>
      <c r="K8620" s="31"/>
      <c r="L8620" s="31"/>
      <c r="M8620" s="169"/>
      <c r="N8620" s="148"/>
      <c r="O8620" s="106"/>
      <c r="P8620" s="43"/>
      <c r="Q8620" s="207"/>
      <c r="R8620" s="84"/>
      <c r="S8620" s="31"/>
      <c r="T8620" s="31"/>
      <c r="U8620" s="169"/>
      <c r="V8620" s="150"/>
      <c r="W8620" s="141" t="str" cm="1">
        <f t="array" ref="W8620">IF(SUM(LEN(B8620:V8620))=0,"",IF(OR(OR(ISBLANK(F8620),SUM(LEN(C8620),LEN(D8620))=0),AND(NOT(E8620="Unknown"),ISBLANK(J8620)),AND(NOT(O8620="Unknown"),ISBLANK(R8620))),"Missing Information", INDEX(Table15[Entire Service Line Classification], MATCH(SUMIFS(Table15[Unique ID],Table15[System-Owned Portion],E8620,Table15[If Material Anything Other than "Lead" in Column E,Was Material Ever Previously Lead?],G8620,Table15[Customer-Owned Portion],O8620),Table15[Unique ID],0),0)))</f>
        <v/>
      </c>
      <c r="X8620"/>
    </row>
    <row r="8621" spans="2:24" x14ac:dyDescent="0.35">
      <c r="B8621" s="146"/>
      <c r="C8621" s="31"/>
      <c r="D8621" s="31"/>
      <c r="E8621" s="44"/>
      <c r="F8621" s="43"/>
      <c r="G8621" s="84"/>
      <c r="H8621" s="31"/>
      <c r="I8621" s="207"/>
      <c r="J8621" s="84"/>
      <c r="K8621" s="31"/>
      <c r="L8621" s="31"/>
      <c r="M8621" s="169"/>
      <c r="N8621" s="148"/>
      <c r="O8621" s="106"/>
      <c r="P8621" s="43"/>
      <c r="Q8621" s="207"/>
      <c r="R8621" s="84"/>
      <c r="S8621" s="31"/>
      <c r="T8621" s="31"/>
      <c r="U8621" s="169"/>
      <c r="V8621" s="150"/>
      <c r="W8621" s="141" t="str" cm="1">
        <f t="array" ref="W8621">IF(SUM(LEN(B8621:V8621))=0,"",IF(OR(OR(ISBLANK(F8621),SUM(LEN(C8621),LEN(D8621))=0),AND(NOT(E8621="Unknown"),ISBLANK(J8621)),AND(NOT(O8621="Unknown"),ISBLANK(R8621))),"Missing Information", INDEX(Table15[Entire Service Line Classification], MATCH(SUMIFS(Table15[Unique ID],Table15[System-Owned Portion],E8621,Table15[If Material Anything Other than "Lead" in Column E,Was Material Ever Previously Lead?],G8621,Table15[Customer-Owned Portion],O8621),Table15[Unique ID],0),0)))</f>
        <v/>
      </c>
      <c r="X8621"/>
    </row>
    <row r="8622" spans="2:24" x14ac:dyDescent="0.35">
      <c r="B8622" s="146"/>
      <c r="C8622" s="31"/>
      <c r="D8622" s="31"/>
      <c r="E8622" s="44"/>
      <c r="F8622" s="43"/>
      <c r="G8622" s="84"/>
      <c r="H8622" s="31"/>
      <c r="I8622" s="207"/>
      <c r="J8622" s="84"/>
      <c r="K8622" s="31"/>
      <c r="L8622" s="31"/>
      <c r="M8622" s="169"/>
      <c r="N8622" s="148"/>
      <c r="O8622" s="106"/>
      <c r="P8622" s="43"/>
      <c r="Q8622" s="207"/>
      <c r="R8622" s="84"/>
      <c r="S8622" s="31"/>
      <c r="T8622" s="31"/>
      <c r="U8622" s="169"/>
      <c r="V8622" s="150"/>
      <c r="W8622" s="141" t="str" cm="1">
        <f t="array" ref="W8622">IF(SUM(LEN(B8622:V8622))=0,"",IF(OR(OR(ISBLANK(F8622),SUM(LEN(C8622),LEN(D8622))=0),AND(NOT(E8622="Unknown"),ISBLANK(J8622)),AND(NOT(O8622="Unknown"),ISBLANK(R8622))),"Missing Information", INDEX(Table15[Entire Service Line Classification], MATCH(SUMIFS(Table15[Unique ID],Table15[System-Owned Portion],E8622,Table15[If Material Anything Other than "Lead" in Column E,Was Material Ever Previously Lead?],G8622,Table15[Customer-Owned Portion],O8622),Table15[Unique ID],0),0)))</f>
        <v/>
      </c>
      <c r="X8622"/>
    </row>
    <row r="8623" spans="2:24" x14ac:dyDescent="0.35">
      <c r="B8623" s="146"/>
      <c r="C8623" s="31"/>
      <c r="D8623" s="31"/>
      <c r="E8623" s="44"/>
      <c r="F8623" s="43"/>
      <c r="G8623" s="84"/>
      <c r="H8623" s="31"/>
      <c r="I8623" s="207"/>
      <c r="J8623" s="84"/>
      <c r="K8623" s="31"/>
      <c r="L8623" s="31"/>
      <c r="M8623" s="169"/>
      <c r="N8623" s="148"/>
      <c r="O8623" s="106"/>
      <c r="P8623" s="43"/>
      <c r="Q8623" s="207"/>
      <c r="R8623" s="84"/>
      <c r="S8623" s="31"/>
      <c r="T8623" s="31"/>
      <c r="U8623" s="169"/>
      <c r="V8623" s="150"/>
      <c r="W8623" s="141" t="str" cm="1">
        <f t="array" ref="W8623">IF(SUM(LEN(B8623:V8623))=0,"",IF(OR(OR(ISBLANK(F8623),SUM(LEN(C8623),LEN(D8623))=0),AND(NOT(E8623="Unknown"),ISBLANK(J8623)),AND(NOT(O8623="Unknown"),ISBLANK(R8623))),"Missing Information", INDEX(Table15[Entire Service Line Classification], MATCH(SUMIFS(Table15[Unique ID],Table15[System-Owned Portion],E8623,Table15[If Material Anything Other than "Lead" in Column E,Was Material Ever Previously Lead?],G8623,Table15[Customer-Owned Portion],O8623),Table15[Unique ID],0),0)))</f>
        <v/>
      </c>
      <c r="X8623"/>
    </row>
    <row r="8624" spans="2:24" x14ac:dyDescent="0.35">
      <c r="B8624" s="146"/>
      <c r="C8624" s="31"/>
      <c r="D8624" s="31"/>
      <c r="E8624" s="44"/>
      <c r="F8624" s="43"/>
      <c r="G8624" s="84"/>
      <c r="H8624" s="31"/>
      <c r="I8624" s="207"/>
      <c r="J8624" s="84"/>
      <c r="K8624" s="31"/>
      <c r="L8624" s="31"/>
      <c r="M8624" s="169"/>
      <c r="N8624" s="148"/>
      <c r="O8624" s="106"/>
      <c r="P8624" s="43"/>
      <c r="Q8624" s="207"/>
      <c r="R8624" s="84"/>
      <c r="S8624" s="31"/>
      <c r="T8624" s="31"/>
      <c r="U8624" s="169"/>
      <c r="V8624" s="150"/>
      <c r="W8624" s="141" t="str" cm="1">
        <f t="array" ref="W8624">IF(SUM(LEN(B8624:V8624))=0,"",IF(OR(OR(ISBLANK(F8624),SUM(LEN(C8624),LEN(D8624))=0),AND(NOT(E8624="Unknown"),ISBLANK(J8624)),AND(NOT(O8624="Unknown"),ISBLANK(R8624))),"Missing Information", INDEX(Table15[Entire Service Line Classification], MATCH(SUMIFS(Table15[Unique ID],Table15[System-Owned Portion],E8624,Table15[If Material Anything Other than "Lead" in Column E,Was Material Ever Previously Lead?],G8624,Table15[Customer-Owned Portion],O8624),Table15[Unique ID],0),0)))</f>
        <v/>
      </c>
      <c r="X8624"/>
    </row>
    <row r="8625" spans="2:24" x14ac:dyDescent="0.35">
      <c r="B8625" s="146"/>
      <c r="C8625" s="31"/>
      <c r="D8625" s="31"/>
      <c r="E8625" s="44"/>
      <c r="F8625" s="43"/>
      <c r="G8625" s="84"/>
      <c r="H8625" s="31"/>
      <c r="I8625" s="207"/>
      <c r="J8625" s="84"/>
      <c r="K8625" s="31"/>
      <c r="L8625" s="31"/>
      <c r="M8625" s="169"/>
      <c r="N8625" s="148"/>
      <c r="O8625" s="106"/>
      <c r="P8625" s="43"/>
      <c r="Q8625" s="207"/>
      <c r="R8625" s="84"/>
      <c r="S8625" s="31"/>
      <c r="T8625" s="31"/>
      <c r="U8625" s="169"/>
      <c r="V8625" s="150"/>
      <c r="W8625" s="141" t="str" cm="1">
        <f t="array" ref="W8625">IF(SUM(LEN(B8625:V8625))=0,"",IF(OR(OR(ISBLANK(F8625),SUM(LEN(C8625),LEN(D8625))=0),AND(NOT(E8625="Unknown"),ISBLANK(J8625)),AND(NOT(O8625="Unknown"),ISBLANK(R8625))),"Missing Information", INDEX(Table15[Entire Service Line Classification], MATCH(SUMIFS(Table15[Unique ID],Table15[System-Owned Portion],E8625,Table15[If Material Anything Other than "Lead" in Column E,Was Material Ever Previously Lead?],G8625,Table15[Customer-Owned Portion],O8625),Table15[Unique ID],0),0)))</f>
        <v/>
      </c>
      <c r="X8625"/>
    </row>
    <row r="8626" spans="2:24" x14ac:dyDescent="0.35">
      <c r="B8626" s="146"/>
      <c r="C8626" s="31"/>
      <c r="D8626" s="31"/>
      <c r="E8626" s="44"/>
      <c r="F8626" s="43"/>
      <c r="G8626" s="84"/>
      <c r="H8626" s="31"/>
      <c r="I8626" s="207"/>
      <c r="J8626" s="84"/>
      <c r="K8626" s="31"/>
      <c r="L8626" s="31"/>
      <c r="M8626" s="169"/>
      <c r="N8626" s="148"/>
      <c r="O8626" s="106"/>
      <c r="P8626" s="43"/>
      <c r="Q8626" s="207"/>
      <c r="R8626" s="84"/>
      <c r="S8626" s="31"/>
      <c r="T8626" s="31"/>
      <c r="U8626" s="169"/>
      <c r="V8626" s="150"/>
      <c r="W8626" s="141" t="str" cm="1">
        <f t="array" ref="W8626">IF(SUM(LEN(B8626:V8626))=0,"",IF(OR(OR(ISBLANK(F8626),SUM(LEN(C8626),LEN(D8626))=0),AND(NOT(E8626="Unknown"),ISBLANK(J8626)),AND(NOT(O8626="Unknown"),ISBLANK(R8626))),"Missing Information", INDEX(Table15[Entire Service Line Classification], MATCH(SUMIFS(Table15[Unique ID],Table15[System-Owned Portion],E8626,Table15[If Material Anything Other than "Lead" in Column E,Was Material Ever Previously Lead?],G8626,Table15[Customer-Owned Portion],O8626),Table15[Unique ID],0),0)))</f>
        <v/>
      </c>
      <c r="X8626"/>
    </row>
    <row r="8627" spans="2:24" x14ac:dyDescent="0.35">
      <c r="B8627" s="146"/>
      <c r="C8627" s="31"/>
      <c r="D8627" s="31"/>
      <c r="E8627" s="44"/>
      <c r="F8627" s="43"/>
      <c r="G8627" s="84"/>
      <c r="H8627" s="31"/>
      <c r="I8627" s="207"/>
      <c r="J8627" s="84"/>
      <c r="K8627" s="31"/>
      <c r="L8627" s="31"/>
      <c r="M8627" s="169"/>
      <c r="N8627" s="148"/>
      <c r="O8627" s="106"/>
      <c r="P8627" s="43"/>
      <c r="Q8627" s="207"/>
      <c r="R8627" s="84"/>
      <c r="S8627" s="31"/>
      <c r="T8627" s="31"/>
      <c r="U8627" s="169"/>
      <c r="V8627" s="150"/>
      <c r="W8627" s="141" t="str" cm="1">
        <f t="array" ref="W8627">IF(SUM(LEN(B8627:V8627))=0,"",IF(OR(OR(ISBLANK(F8627),SUM(LEN(C8627),LEN(D8627))=0),AND(NOT(E8627="Unknown"),ISBLANK(J8627)),AND(NOT(O8627="Unknown"),ISBLANK(R8627))),"Missing Information", INDEX(Table15[Entire Service Line Classification], MATCH(SUMIFS(Table15[Unique ID],Table15[System-Owned Portion],E8627,Table15[If Material Anything Other than "Lead" in Column E,Was Material Ever Previously Lead?],G8627,Table15[Customer-Owned Portion],O8627),Table15[Unique ID],0),0)))</f>
        <v/>
      </c>
      <c r="X8627"/>
    </row>
    <row r="8628" spans="2:24" x14ac:dyDescent="0.35">
      <c r="B8628" s="146"/>
      <c r="C8628" s="31"/>
      <c r="D8628" s="31"/>
      <c r="E8628" s="44"/>
      <c r="F8628" s="43"/>
      <c r="G8628" s="84"/>
      <c r="H8628" s="31"/>
      <c r="I8628" s="207"/>
      <c r="J8628" s="84"/>
      <c r="K8628" s="31"/>
      <c r="L8628" s="31"/>
      <c r="M8628" s="169"/>
      <c r="N8628" s="148"/>
      <c r="O8628" s="106"/>
      <c r="P8628" s="43"/>
      <c r="Q8628" s="207"/>
      <c r="R8628" s="84"/>
      <c r="S8628" s="31"/>
      <c r="T8628" s="31"/>
      <c r="U8628" s="169"/>
      <c r="V8628" s="150"/>
      <c r="W8628" s="141" t="str" cm="1">
        <f t="array" ref="W8628">IF(SUM(LEN(B8628:V8628))=0,"",IF(OR(OR(ISBLANK(F8628),SUM(LEN(C8628),LEN(D8628))=0),AND(NOT(E8628="Unknown"),ISBLANK(J8628)),AND(NOT(O8628="Unknown"),ISBLANK(R8628))),"Missing Information", INDEX(Table15[Entire Service Line Classification], MATCH(SUMIFS(Table15[Unique ID],Table15[System-Owned Portion],E8628,Table15[If Material Anything Other than "Lead" in Column E,Was Material Ever Previously Lead?],G8628,Table15[Customer-Owned Portion],O8628),Table15[Unique ID],0),0)))</f>
        <v/>
      </c>
      <c r="X8628"/>
    </row>
    <row r="8629" spans="2:24" x14ac:dyDescent="0.35">
      <c r="B8629" s="146"/>
      <c r="C8629" s="31"/>
      <c r="D8629" s="31"/>
      <c r="E8629" s="44"/>
      <c r="F8629" s="43"/>
      <c r="G8629" s="84"/>
      <c r="H8629" s="31"/>
      <c r="I8629" s="207"/>
      <c r="J8629" s="84"/>
      <c r="K8629" s="31"/>
      <c r="L8629" s="31"/>
      <c r="M8629" s="169"/>
      <c r="N8629" s="148"/>
      <c r="O8629" s="106"/>
      <c r="P8629" s="43"/>
      <c r="Q8629" s="207"/>
      <c r="R8629" s="84"/>
      <c r="S8629" s="31"/>
      <c r="T8629" s="31"/>
      <c r="U8629" s="169"/>
      <c r="V8629" s="150"/>
      <c r="W8629" s="141" t="str" cm="1">
        <f t="array" ref="W8629">IF(SUM(LEN(B8629:V8629))=0,"",IF(OR(OR(ISBLANK(F8629),SUM(LEN(C8629),LEN(D8629))=0),AND(NOT(E8629="Unknown"),ISBLANK(J8629)),AND(NOT(O8629="Unknown"),ISBLANK(R8629))),"Missing Information", INDEX(Table15[Entire Service Line Classification], MATCH(SUMIFS(Table15[Unique ID],Table15[System-Owned Portion],E8629,Table15[If Material Anything Other than "Lead" in Column E,Was Material Ever Previously Lead?],G8629,Table15[Customer-Owned Portion],O8629),Table15[Unique ID],0),0)))</f>
        <v/>
      </c>
      <c r="X8629"/>
    </row>
    <row r="8630" spans="2:24" x14ac:dyDescent="0.35">
      <c r="B8630" s="146"/>
      <c r="C8630" s="31"/>
      <c r="D8630" s="31"/>
      <c r="E8630" s="44"/>
      <c r="F8630" s="43"/>
      <c r="G8630" s="84"/>
      <c r="H8630" s="31"/>
      <c r="I8630" s="207"/>
      <c r="J8630" s="84"/>
      <c r="K8630" s="31"/>
      <c r="L8630" s="31"/>
      <c r="M8630" s="169"/>
      <c r="N8630" s="148"/>
      <c r="O8630" s="106"/>
      <c r="P8630" s="43"/>
      <c r="Q8630" s="207"/>
      <c r="R8630" s="84"/>
      <c r="S8630" s="31"/>
      <c r="T8630" s="31"/>
      <c r="U8630" s="169"/>
      <c r="V8630" s="150"/>
      <c r="W8630" s="141" t="str" cm="1">
        <f t="array" ref="W8630">IF(SUM(LEN(B8630:V8630))=0,"",IF(OR(OR(ISBLANK(F8630),SUM(LEN(C8630),LEN(D8630))=0),AND(NOT(E8630="Unknown"),ISBLANK(J8630)),AND(NOT(O8630="Unknown"),ISBLANK(R8630))),"Missing Information", INDEX(Table15[Entire Service Line Classification], MATCH(SUMIFS(Table15[Unique ID],Table15[System-Owned Portion],E8630,Table15[If Material Anything Other than "Lead" in Column E,Was Material Ever Previously Lead?],G8630,Table15[Customer-Owned Portion],O8630),Table15[Unique ID],0),0)))</f>
        <v/>
      </c>
      <c r="X8630"/>
    </row>
    <row r="8631" spans="2:24" x14ac:dyDescent="0.35">
      <c r="B8631" s="146"/>
      <c r="C8631" s="31"/>
      <c r="D8631" s="31"/>
      <c r="E8631" s="44"/>
      <c r="F8631" s="43"/>
      <c r="G8631" s="84"/>
      <c r="H8631" s="31"/>
      <c r="I8631" s="207"/>
      <c r="J8631" s="84"/>
      <c r="K8631" s="31"/>
      <c r="L8631" s="31"/>
      <c r="M8631" s="169"/>
      <c r="N8631" s="148"/>
      <c r="O8631" s="106"/>
      <c r="P8631" s="43"/>
      <c r="Q8631" s="207"/>
      <c r="R8631" s="84"/>
      <c r="S8631" s="31"/>
      <c r="T8631" s="31"/>
      <c r="U8631" s="169"/>
      <c r="V8631" s="150"/>
      <c r="W8631" s="141" t="str" cm="1">
        <f t="array" ref="W8631">IF(SUM(LEN(B8631:V8631))=0,"",IF(OR(OR(ISBLANK(F8631),SUM(LEN(C8631),LEN(D8631))=0),AND(NOT(E8631="Unknown"),ISBLANK(J8631)),AND(NOT(O8631="Unknown"),ISBLANK(R8631))),"Missing Information", INDEX(Table15[Entire Service Line Classification], MATCH(SUMIFS(Table15[Unique ID],Table15[System-Owned Portion],E8631,Table15[If Material Anything Other than "Lead" in Column E,Was Material Ever Previously Lead?],G8631,Table15[Customer-Owned Portion],O8631),Table15[Unique ID],0),0)))</f>
        <v/>
      </c>
      <c r="X8631"/>
    </row>
    <row r="8632" spans="2:24" x14ac:dyDescent="0.35">
      <c r="B8632" s="146"/>
      <c r="C8632" s="31"/>
      <c r="D8632" s="31"/>
      <c r="E8632" s="44"/>
      <c r="F8632" s="43"/>
      <c r="G8632" s="84"/>
      <c r="H8632" s="31"/>
      <c r="I8632" s="207"/>
      <c r="J8632" s="84"/>
      <c r="K8632" s="31"/>
      <c r="L8632" s="31"/>
      <c r="M8632" s="169"/>
      <c r="N8632" s="148"/>
      <c r="O8632" s="106"/>
      <c r="P8632" s="43"/>
      <c r="Q8632" s="207"/>
      <c r="R8632" s="84"/>
      <c r="S8632" s="31"/>
      <c r="T8632" s="31"/>
      <c r="U8632" s="169"/>
      <c r="V8632" s="150"/>
      <c r="W8632" s="141" t="str" cm="1">
        <f t="array" ref="W8632">IF(SUM(LEN(B8632:V8632))=0,"",IF(OR(OR(ISBLANK(F8632),SUM(LEN(C8632),LEN(D8632))=0),AND(NOT(E8632="Unknown"),ISBLANK(J8632)),AND(NOT(O8632="Unknown"),ISBLANK(R8632))),"Missing Information", INDEX(Table15[Entire Service Line Classification], MATCH(SUMIFS(Table15[Unique ID],Table15[System-Owned Portion],E8632,Table15[If Material Anything Other than "Lead" in Column E,Was Material Ever Previously Lead?],G8632,Table15[Customer-Owned Portion],O8632),Table15[Unique ID],0),0)))</f>
        <v/>
      </c>
      <c r="X8632"/>
    </row>
    <row r="8633" spans="2:24" x14ac:dyDescent="0.35">
      <c r="B8633" s="146"/>
      <c r="C8633" s="31"/>
      <c r="D8633" s="31"/>
      <c r="E8633" s="44"/>
      <c r="F8633" s="43"/>
      <c r="G8633" s="84"/>
      <c r="H8633" s="31"/>
      <c r="I8633" s="207"/>
      <c r="J8633" s="84"/>
      <c r="K8633" s="31"/>
      <c r="L8633" s="31"/>
      <c r="M8633" s="169"/>
      <c r="N8633" s="148"/>
      <c r="O8633" s="106"/>
      <c r="P8633" s="43"/>
      <c r="Q8633" s="207"/>
      <c r="R8633" s="84"/>
      <c r="S8633" s="31"/>
      <c r="T8633" s="31"/>
      <c r="U8633" s="169"/>
      <c r="V8633" s="150"/>
      <c r="W8633" s="141" t="str" cm="1">
        <f t="array" ref="W8633">IF(SUM(LEN(B8633:V8633))=0,"",IF(OR(OR(ISBLANK(F8633),SUM(LEN(C8633),LEN(D8633))=0),AND(NOT(E8633="Unknown"),ISBLANK(J8633)),AND(NOT(O8633="Unknown"),ISBLANK(R8633))),"Missing Information", INDEX(Table15[Entire Service Line Classification], MATCH(SUMIFS(Table15[Unique ID],Table15[System-Owned Portion],E8633,Table15[If Material Anything Other than "Lead" in Column E,Was Material Ever Previously Lead?],G8633,Table15[Customer-Owned Portion],O8633),Table15[Unique ID],0),0)))</f>
        <v/>
      </c>
      <c r="X8633"/>
    </row>
    <row r="8634" spans="2:24" x14ac:dyDescent="0.35">
      <c r="B8634" s="146"/>
      <c r="C8634" s="31"/>
      <c r="D8634" s="31"/>
      <c r="E8634" s="44"/>
      <c r="F8634" s="43"/>
      <c r="G8634" s="84"/>
      <c r="H8634" s="31"/>
      <c r="I8634" s="207"/>
      <c r="J8634" s="84"/>
      <c r="K8634" s="31"/>
      <c r="L8634" s="31"/>
      <c r="M8634" s="169"/>
      <c r="N8634" s="148"/>
      <c r="O8634" s="106"/>
      <c r="P8634" s="43"/>
      <c r="Q8634" s="207"/>
      <c r="R8634" s="84"/>
      <c r="S8634" s="31"/>
      <c r="T8634" s="31"/>
      <c r="U8634" s="169"/>
      <c r="V8634" s="150"/>
      <c r="W8634" s="141" t="str" cm="1">
        <f t="array" ref="W8634">IF(SUM(LEN(B8634:V8634))=0,"",IF(OR(OR(ISBLANK(F8634),SUM(LEN(C8634),LEN(D8634))=0),AND(NOT(E8634="Unknown"),ISBLANK(J8634)),AND(NOT(O8634="Unknown"),ISBLANK(R8634))),"Missing Information", INDEX(Table15[Entire Service Line Classification], MATCH(SUMIFS(Table15[Unique ID],Table15[System-Owned Portion],E8634,Table15[If Material Anything Other than "Lead" in Column E,Was Material Ever Previously Lead?],G8634,Table15[Customer-Owned Portion],O8634),Table15[Unique ID],0),0)))</f>
        <v/>
      </c>
      <c r="X8634"/>
    </row>
    <row r="8635" spans="2:24" x14ac:dyDescent="0.35">
      <c r="B8635" s="146"/>
      <c r="C8635" s="31"/>
      <c r="D8635" s="31"/>
      <c r="E8635" s="44"/>
      <c r="F8635" s="43"/>
      <c r="G8635" s="84"/>
      <c r="H8635" s="31"/>
      <c r="I8635" s="207"/>
      <c r="J8635" s="84"/>
      <c r="K8635" s="31"/>
      <c r="L8635" s="31"/>
      <c r="M8635" s="169"/>
      <c r="N8635" s="148"/>
      <c r="O8635" s="106"/>
      <c r="P8635" s="43"/>
      <c r="Q8635" s="207"/>
      <c r="R8635" s="84"/>
      <c r="S8635" s="31"/>
      <c r="T8635" s="31"/>
      <c r="U8635" s="169"/>
      <c r="V8635" s="150"/>
      <c r="W8635" s="141" t="str" cm="1">
        <f t="array" ref="W8635">IF(SUM(LEN(B8635:V8635))=0,"",IF(OR(OR(ISBLANK(F8635),SUM(LEN(C8635),LEN(D8635))=0),AND(NOT(E8635="Unknown"),ISBLANK(J8635)),AND(NOT(O8635="Unknown"),ISBLANK(R8635))),"Missing Information", INDEX(Table15[Entire Service Line Classification], MATCH(SUMIFS(Table15[Unique ID],Table15[System-Owned Portion],E8635,Table15[If Material Anything Other than "Lead" in Column E,Was Material Ever Previously Lead?],G8635,Table15[Customer-Owned Portion],O8635),Table15[Unique ID],0),0)))</f>
        <v/>
      </c>
      <c r="X8635"/>
    </row>
    <row r="8636" spans="2:24" x14ac:dyDescent="0.35">
      <c r="B8636" s="146"/>
      <c r="C8636" s="31"/>
      <c r="D8636" s="31"/>
      <c r="E8636" s="44"/>
      <c r="F8636" s="43"/>
      <c r="G8636" s="84"/>
      <c r="H8636" s="31"/>
      <c r="I8636" s="207"/>
      <c r="J8636" s="84"/>
      <c r="K8636" s="31"/>
      <c r="L8636" s="31"/>
      <c r="M8636" s="169"/>
      <c r="N8636" s="148"/>
      <c r="O8636" s="106"/>
      <c r="P8636" s="43"/>
      <c r="Q8636" s="207"/>
      <c r="R8636" s="84"/>
      <c r="S8636" s="31"/>
      <c r="T8636" s="31"/>
      <c r="U8636" s="169"/>
      <c r="V8636" s="150"/>
      <c r="W8636" s="141" t="str" cm="1">
        <f t="array" ref="W8636">IF(SUM(LEN(B8636:V8636))=0,"",IF(OR(OR(ISBLANK(F8636),SUM(LEN(C8636),LEN(D8636))=0),AND(NOT(E8636="Unknown"),ISBLANK(J8636)),AND(NOT(O8636="Unknown"),ISBLANK(R8636))),"Missing Information", INDEX(Table15[Entire Service Line Classification], MATCH(SUMIFS(Table15[Unique ID],Table15[System-Owned Portion],E8636,Table15[If Material Anything Other than "Lead" in Column E,Was Material Ever Previously Lead?],G8636,Table15[Customer-Owned Portion],O8636),Table15[Unique ID],0),0)))</f>
        <v/>
      </c>
      <c r="X8636"/>
    </row>
    <row r="8637" spans="2:24" x14ac:dyDescent="0.35">
      <c r="B8637" s="146"/>
      <c r="C8637" s="31"/>
      <c r="D8637" s="31"/>
      <c r="E8637" s="44"/>
      <c r="F8637" s="43"/>
      <c r="G8637" s="84"/>
      <c r="H8637" s="31"/>
      <c r="I8637" s="207"/>
      <c r="J8637" s="84"/>
      <c r="K8637" s="31"/>
      <c r="L8637" s="31"/>
      <c r="M8637" s="169"/>
      <c r="N8637" s="148"/>
      <c r="O8637" s="106"/>
      <c r="P8637" s="43"/>
      <c r="Q8637" s="207"/>
      <c r="R8637" s="84"/>
      <c r="S8637" s="31"/>
      <c r="T8637" s="31"/>
      <c r="U8637" s="169"/>
      <c r="V8637" s="150"/>
      <c r="W8637" s="141" t="str" cm="1">
        <f t="array" ref="W8637">IF(SUM(LEN(B8637:V8637))=0,"",IF(OR(OR(ISBLANK(F8637),SUM(LEN(C8637),LEN(D8637))=0),AND(NOT(E8637="Unknown"),ISBLANK(J8637)),AND(NOT(O8637="Unknown"),ISBLANK(R8637))),"Missing Information", INDEX(Table15[Entire Service Line Classification], MATCH(SUMIFS(Table15[Unique ID],Table15[System-Owned Portion],E8637,Table15[If Material Anything Other than "Lead" in Column E,Was Material Ever Previously Lead?],G8637,Table15[Customer-Owned Portion],O8637),Table15[Unique ID],0),0)))</f>
        <v/>
      </c>
      <c r="X8637"/>
    </row>
    <row r="8638" spans="2:24" x14ac:dyDescent="0.35">
      <c r="B8638" s="146"/>
      <c r="C8638" s="31"/>
      <c r="D8638" s="31"/>
      <c r="E8638" s="44"/>
      <c r="F8638" s="43"/>
      <c r="G8638" s="84"/>
      <c r="H8638" s="31"/>
      <c r="I8638" s="207"/>
      <c r="J8638" s="84"/>
      <c r="K8638" s="31"/>
      <c r="L8638" s="31"/>
      <c r="M8638" s="169"/>
      <c r="N8638" s="148"/>
      <c r="O8638" s="106"/>
      <c r="P8638" s="43"/>
      <c r="Q8638" s="207"/>
      <c r="R8638" s="84"/>
      <c r="S8638" s="31"/>
      <c r="T8638" s="31"/>
      <c r="U8638" s="169"/>
      <c r="V8638" s="150"/>
      <c r="W8638" s="141" t="str" cm="1">
        <f t="array" ref="W8638">IF(SUM(LEN(B8638:V8638))=0,"",IF(OR(OR(ISBLANK(F8638),SUM(LEN(C8638),LEN(D8638))=0),AND(NOT(E8638="Unknown"),ISBLANK(J8638)),AND(NOT(O8638="Unknown"),ISBLANK(R8638))),"Missing Information", INDEX(Table15[Entire Service Line Classification], MATCH(SUMIFS(Table15[Unique ID],Table15[System-Owned Portion],E8638,Table15[If Material Anything Other than "Lead" in Column E,Was Material Ever Previously Lead?],G8638,Table15[Customer-Owned Portion],O8638),Table15[Unique ID],0),0)))</f>
        <v/>
      </c>
      <c r="X8638"/>
    </row>
    <row r="8639" spans="2:24" x14ac:dyDescent="0.35">
      <c r="B8639" s="146"/>
      <c r="C8639" s="31"/>
      <c r="D8639" s="31"/>
      <c r="E8639" s="44"/>
      <c r="F8639" s="43"/>
      <c r="G8639" s="84"/>
      <c r="H8639" s="31"/>
      <c r="I8639" s="207"/>
      <c r="J8639" s="84"/>
      <c r="K8639" s="31"/>
      <c r="L8639" s="31"/>
      <c r="M8639" s="169"/>
      <c r="N8639" s="148"/>
      <c r="O8639" s="106"/>
      <c r="P8639" s="43"/>
      <c r="Q8639" s="207"/>
      <c r="R8639" s="84"/>
      <c r="S8639" s="31"/>
      <c r="T8639" s="31"/>
      <c r="U8639" s="169"/>
      <c r="V8639" s="150"/>
      <c r="W8639" s="141" t="str" cm="1">
        <f t="array" ref="W8639">IF(SUM(LEN(B8639:V8639))=0,"",IF(OR(OR(ISBLANK(F8639),SUM(LEN(C8639),LEN(D8639))=0),AND(NOT(E8639="Unknown"),ISBLANK(J8639)),AND(NOT(O8639="Unknown"),ISBLANK(R8639))),"Missing Information", INDEX(Table15[Entire Service Line Classification], MATCH(SUMIFS(Table15[Unique ID],Table15[System-Owned Portion],E8639,Table15[If Material Anything Other than "Lead" in Column E,Was Material Ever Previously Lead?],G8639,Table15[Customer-Owned Portion],O8639),Table15[Unique ID],0),0)))</f>
        <v/>
      </c>
      <c r="X8639"/>
    </row>
    <row r="8640" spans="2:24" x14ac:dyDescent="0.35">
      <c r="B8640" s="146"/>
      <c r="C8640" s="31"/>
      <c r="D8640" s="31"/>
      <c r="E8640" s="44"/>
      <c r="F8640" s="43"/>
      <c r="G8640" s="84"/>
      <c r="H8640" s="31"/>
      <c r="I8640" s="207"/>
      <c r="J8640" s="84"/>
      <c r="K8640" s="31"/>
      <c r="L8640" s="31"/>
      <c r="M8640" s="169"/>
      <c r="N8640" s="148"/>
      <c r="O8640" s="106"/>
      <c r="P8640" s="43"/>
      <c r="Q8640" s="207"/>
      <c r="R8640" s="84"/>
      <c r="S8640" s="31"/>
      <c r="T8640" s="31"/>
      <c r="U8640" s="169"/>
      <c r="V8640" s="150"/>
      <c r="W8640" s="141" t="str" cm="1">
        <f t="array" ref="W8640">IF(SUM(LEN(B8640:V8640))=0,"",IF(OR(OR(ISBLANK(F8640),SUM(LEN(C8640),LEN(D8640))=0),AND(NOT(E8640="Unknown"),ISBLANK(J8640)),AND(NOT(O8640="Unknown"),ISBLANK(R8640))),"Missing Information", INDEX(Table15[Entire Service Line Classification], MATCH(SUMIFS(Table15[Unique ID],Table15[System-Owned Portion],E8640,Table15[If Material Anything Other than "Lead" in Column E,Was Material Ever Previously Lead?],G8640,Table15[Customer-Owned Portion],O8640),Table15[Unique ID],0),0)))</f>
        <v/>
      </c>
      <c r="X8640"/>
    </row>
    <row r="8641" spans="2:24" x14ac:dyDescent="0.35">
      <c r="B8641" s="146"/>
      <c r="C8641" s="31"/>
      <c r="D8641" s="31"/>
      <c r="E8641" s="44"/>
      <c r="F8641" s="43"/>
      <c r="G8641" s="84"/>
      <c r="H8641" s="31"/>
      <c r="I8641" s="207"/>
      <c r="J8641" s="84"/>
      <c r="K8641" s="31"/>
      <c r="L8641" s="31"/>
      <c r="M8641" s="169"/>
      <c r="N8641" s="148"/>
      <c r="O8641" s="106"/>
      <c r="P8641" s="43"/>
      <c r="Q8641" s="207"/>
      <c r="R8641" s="84"/>
      <c r="S8641" s="31"/>
      <c r="T8641" s="31"/>
      <c r="U8641" s="169"/>
      <c r="V8641" s="150"/>
      <c r="W8641" s="141" t="str" cm="1">
        <f t="array" ref="W8641">IF(SUM(LEN(B8641:V8641))=0,"",IF(OR(OR(ISBLANK(F8641),SUM(LEN(C8641),LEN(D8641))=0),AND(NOT(E8641="Unknown"),ISBLANK(J8641)),AND(NOT(O8641="Unknown"),ISBLANK(R8641))),"Missing Information", INDEX(Table15[Entire Service Line Classification], MATCH(SUMIFS(Table15[Unique ID],Table15[System-Owned Portion],E8641,Table15[If Material Anything Other than "Lead" in Column E,Was Material Ever Previously Lead?],G8641,Table15[Customer-Owned Portion],O8641),Table15[Unique ID],0),0)))</f>
        <v/>
      </c>
      <c r="X8641"/>
    </row>
    <row r="8642" spans="2:24" x14ac:dyDescent="0.35">
      <c r="B8642" s="146"/>
      <c r="C8642" s="31"/>
      <c r="D8642" s="31"/>
      <c r="E8642" s="44"/>
      <c r="F8642" s="43"/>
      <c r="G8642" s="84"/>
      <c r="H8642" s="31"/>
      <c r="I8642" s="207"/>
      <c r="J8642" s="84"/>
      <c r="K8642" s="31"/>
      <c r="L8642" s="31"/>
      <c r="M8642" s="169"/>
      <c r="N8642" s="148"/>
      <c r="O8642" s="106"/>
      <c r="P8642" s="43"/>
      <c r="Q8642" s="207"/>
      <c r="R8642" s="84"/>
      <c r="S8642" s="31"/>
      <c r="T8642" s="31"/>
      <c r="U8642" s="169"/>
      <c r="V8642" s="150"/>
      <c r="W8642" s="141" t="str" cm="1">
        <f t="array" ref="W8642">IF(SUM(LEN(B8642:V8642))=0,"",IF(OR(OR(ISBLANK(F8642),SUM(LEN(C8642),LEN(D8642))=0),AND(NOT(E8642="Unknown"),ISBLANK(J8642)),AND(NOT(O8642="Unknown"),ISBLANK(R8642))),"Missing Information", INDEX(Table15[Entire Service Line Classification], MATCH(SUMIFS(Table15[Unique ID],Table15[System-Owned Portion],E8642,Table15[If Material Anything Other than "Lead" in Column E,Was Material Ever Previously Lead?],G8642,Table15[Customer-Owned Portion],O8642),Table15[Unique ID],0),0)))</f>
        <v/>
      </c>
      <c r="X8642"/>
    </row>
    <row r="8643" spans="2:24" x14ac:dyDescent="0.35">
      <c r="B8643" s="146"/>
      <c r="C8643" s="31"/>
      <c r="D8643" s="31"/>
      <c r="E8643" s="44"/>
      <c r="F8643" s="43"/>
      <c r="G8643" s="84"/>
      <c r="H8643" s="31"/>
      <c r="I8643" s="207"/>
      <c r="J8643" s="84"/>
      <c r="K8643" s="31"/>
      <c r="L8643" s="31"/>
      <c r="M8643" s="169"/>
      <c r="N8643" s="148"/>
      <c r="O8643" s="106"/>
      <c r="P8643" s="43"/>
      <c r="Q8643" s="207"/>
      <c r="R8643" s="84"/>
      <c r="S8643" s="31"/>
      <c r="T8643" s="31"/>
      <c r="U8643" s="169"/>
      <c r="V8643" s="150"/>
      <c r="W8643" s="141" t="str" cm="1">
        <f t="array" ref="W8643">IF(SUM(LEN(B8643:V8643))=0,"",IF(OR(OR(ISBLANK(F8643),SUM(LEN(C8643),LEN(D8643))=0),AND(NOT(E8643="Unknown"),ISBLANK(J8643)),AND(NOT(O8643="Unknown"),ISBLANK(R8643))),"Missing Information", INDEX(Table15[Entire Service Line Classification], MATCH(SUMIFS(Table15[Unique ID],Table15[System-Owned Portion],E8643,Table15[If Material Anything Other than "Lead" in Column E,Was Material Ever Previously Lead?],G8643,Table15[Customer-Owned Portion],O8643),Table15[Unique ID],0),0)))</f>
        <v/>
      </c>
      <c r="X8643"/>
    </row>
    <row r="8644" spans="2:24" x14ac:dyDescent="0.35">
      <c r="B8644" s="146"/>
      <c r="C8644" s="31"/>
      <c r="D8644" s="31"/>
      <c r="E8644" s="44"/>
      <c r="F8644" s="43"/>
      <c r="G8644" s="84"/>
      <c r="H8644" s="31"/>
      <c r="I8644" s="207"/>
      <c r="J8644" s="84"/>
      <c r="K8644" s="31"/>
      <c r="L8644" s="31"/>
      <c r="M8644" s="169"/>
      <c r="N8644" s="148"/>
      <c r="O8644" s="106"/>
      <c r="P8644" s="43"/>
      <c r="Q8644" s="207"/>
      <c r="R8644" s="84"/>
      <c r="S8644" s="31"/>
      <c r="T8644" s="31"/>
      <c r="U8644" s="169"/>
      <c r="V8644" s="150"/>
      <c r="W8644" s="141" t="str" cm="1">
        <f t="array" ref="W8644">IF(SUM(LEN(B8644:V8644))=0,"",IF(OR(OR(ISBLANK(F8644),SUM(LEN(C8644),LEN(D8644))=0),AND(NOT(E8644="Unknown"),ISBLANK(J8644)),AND(NOT(O8644="Unknown"),ISBLANK(R8644))),"Missing Information", INDEX(Table15[Entire Service Line Classification], MATCH(SUMIFS(Table15[Unique ID],Table15[System-Owned Portion],E8644,Table15[If Material Anything Other than "Lead" in Column E,Was Material Ever Previously Lead?],G8644,Table15[Customer-Owned Portion],O8644),Table15[Unique ID],0),0)))</f>
        <v/>
      </c>
      <c r="X8644"/>
    </row>
    <row r="8645" spans="2:24" x14ac:dyDescent="0.35">
      <c r="B8645" s="146"/>
      <c r="C8645" s="31"/>
      <c r="D8645" s="31"/>
      <c r="E8645" s="44"/>
      <c r="F8645" s="43"/>
      <c r="G8645" s="84"/>
      <c r="H8645" s="31"/>
      <c r="I8645" s="207"/>
      <c r="J8645" s="84"/>
      <c r="K8645" s="31"/>
      <c r="L8645" s="31"/>
      <c r="M8645" s="169"/>
      <c r="N8645" s="148"/>
      <c r="O8645" s="106"/>
      <c r="P8645" s="43"/>
      <c r="Q8645" s="207"/>
      <c r="R8645" s="84"/>
      <c r="S8645" s="31"/>
      <c r="T8645" s="31"/>
      <c r="U8645" s="169"/>
      <c r="V8645" s="150"/>
      <c r="W8645" s="141" t="str" cm="1">
        <f t="array" ref="W8645">IF(SUM(LEN(B8645:V8645))=0,"",IF(OR(OR(ISBLANK(F8645),SUM(LEN(C8645),LEN(D8645))=0),AND(NOT(E8645="Unknown"),ISBLANK(J8645)),AND(NOT(O8645="Unknown"),ISBLANK(R8645))),"Missing Information", INDEX(Table15[Entire Service Line Classification], MATCH(SUMIFS(Table15[Unique ID],Table15[System-Owned Portion],E8645,Table15[If Material Anything Other than "Lead" in Column E,Was Material Ever Previously Lead?],G8645,Table15[Customer-Owned Portion],O8645),Table15[Unique ID],0),0)))</f>
        <v/>
      </c>
      <c r="X8645"/>
    </row>
    <row r="8646" spans="2:24" x14ac:dyDescent="0.35">
      <c r="B8646" s="146"/>
      <c r="C8646" s="31"/>
      <c r="D8646" s="31"/>
      <c r="E8646" s="44"/>
      <c r="F8646" s="43"/>
      <c r="G8646" s="84"/>
      <c r="H8646" s="31"/>
      <c r="I8646" s="207"/>
      <c r="J8646" s="84"/>
      <c r="K8646" s="31"/>
      <c r="L8646" s="31"/>
      <c r="M8646" s="169"/>
      <c r="N8646" s="148"/>
      <c r="O8646" s="106"/>
      <c r="P8646" s="43"/>
      <c r="Q8646" s="207"/>
      <c r="R8646" s="84"/>
      <c r="S8646" s="31"/>
      <c r="T8646" s="31"/>
      <c r="U8646" s="169"/>
      <c r="V8646" s="150"/>
      <c r="W8646" s="141" t="str" cm="1">
        <f t="array" ref="W8646">IF(SUM(LEN(B8646:V8646))=0,"",IF(OR(OR(ISBLANK(F8646),SUM(LEN(C8646),LEN(D8646))=0),AND(NOT(E8646="Unknown"),ISBLANK(J8646)),AND(NOT(O8646="Unknown"),ISBLANK(R8646))),"Missing Information", INDEX(Table15[Entire Service Line Classification], MATCH(SUMIFS(Table15[Unique ID],Table15[System-Owned Portion],E8646,Table15[If Material Anything Other than "Lead" in Column E,Was Material Ever Previously Lead?],G8646,Table15[Customer-Owned Portion],O8646),Table15[Unique ID],0),0)))</f>
        <v/>
      </c>
      <c r="X8646"/>
    </row>
    <row r="8647" spans="2:24" x14ac:dyDescent="0.35">
      <c r="B8647" s="146"/>
      <c r="C8647" s="31"/>
      <c r="D8647" s="31"/>
      <c r="E8647" s="44"/>
      <c r="F8647" s="43"/>
      <c r="G8647" s="84"/>
      <c r="H8647" s="31"/>
      <c r="I8647" s="207"/>
      <c r="J8647" s="84"/>
      <c r="K8647" s="31"/>
      <c r="L8647" s="31"/>
      <c r="M8647" s="169"/>
      <c r="N8647" s="148"/>
      <c r="O8647" s="106"/>
      <c r="P8647" s="43"/>
      <c r="Q8647" s="207"/>
      <c r="R8647" s="84"/>
      <c r="S8647" s="31"/>
      <c r="T8647" s="31"/>
      <c r="U8647" s="169"/>
      <c r="V8647" s="150"/>
      <c r="W8647" s="141" t="str" cm="1">
        <f t="array" ref="W8647">IF(SUM(LEN(B8647:V8647))=0,"",IF(OR(OR(ISBLANK(F8647),SUM(LEN(C8647),LEN(D8647))=0),AND(NOT(E8647="Unknown"),ISBLANK(J8647)),AND(NOT(O8647="Unknown"),ISBLANK(R8647))),"Missing Information", INDEX(Table15[Entire Service Line Classification], MATCH(SUMIFS(Table15[Unique ID],Table15[System-Owned Portion],E8647,Table15[If Material Anything Other than "Lead" in Column E,Was Material Ever Previously Lead?],G8647,Table15[Customer-Owned Portion],O8647),Table15[Unique ID],0),0)))</f>
        <v/>
      </c>
      <c r="X8647"/>
    </row>
    <row r="8648" spans="2:24" x14ac:dyDescent="0.35">
      <c r="B8648" s="146"/>
      <c r="C8648" s="31"/>
      <c r="D8648" s="31"/>
      <c r="E8648" s="44"/>
      <c r="F8648" s="43"/>
      <c r="G8648" s="84"/>
      <c r="H8648" s="31"/>
      <c r="I8648" s="207"/>
      <c r="J8648" s="84"/>
      <c r="K8648" s="31"/>
      <c r="L8648" s="31"/>
      <c r="M8648" s="169"/>
      <c r="N8648" s="148"/>
      <c r="O8648" s="106"/>
      <c r="P8648" s="43"/>
      <c r="Q8648" s="207"/>
      <c r="R8648" s="84"/>
      <c r="S8648" s="31"/>
      <c r="T8648" s="31"/>
      <c r="U8648" s="169"/>
      <c r="V8648" s="150"/>
      <c r="W8648" s="141" t="str" cm="1">
        <f t="array" ref="W8648">IF(SUM(LEN(B8648:V8648))=0,"",IF(OR(OR(ISBLANK(F8648),SUM(LEN(C8648),LEN(D8648))=0),AND(NOT(E8648="Unknown"),ISBLANK(J8648)),AND(NOT(O8648="Unknown"),ISBLANK(R8648))),"Missing Information", INDEX(Table15[Entire Service Line Classification], MATCH(SUMIFS(Table15[Unique ID],Table15[System-Owned Portion],E8648,Table15[If Material Anything Other than "Lead" in Column E,Was Material Ever Previously Lead?],G8648,Table15[Customer-Owned Portion],O8648),Table15[Unique ID],0),0)))</f>
        <v/>
      </c>
      <c r="X8648"/>
    </row>
    <row r="8649" spans="2:24" x14ac:dyDescent="0.35">
      <c r="B8649" s="146"/>
      <c r="C8649" s="31"/>
      <c r="D8649" s="31"/>
      <c r="E8649" s="44"/>
      <c r="F8649" s="43"/>
      <c r="G8649" s="84"/>
      <c r="H8649" s="31"/>
      <c r="I8649" s="207"/>
      <c r="J8649" s="84"/>
      <c r="K8649" s="31"/>
      <c r="L8649" s="31"/>
      <c r="M8649" s="169"/>
      <c r="N8649" s="148"/>
      <c r="O8649" s="106"/>
      <c r="P8649" s="43"/>
      <c r="Q8649" s="207"/>
      <c r="R8649" s="84"/>
      <c r="S8649" s="31"/>
      <c r="T8649" s="31"/>
      <c r="U8649" s="169"/>
      <c r="V8649" s="150"/>
      <c r="W8649" s="141" t="str" cm="1">
        <f t="array" ref="W8649">IF(SUM(LEN(B8649:V8649))=0,"",IF(OR(OR(ISBLANK(F8649),SUM(LEN(C8649),LEN(D8649))=0),AND(NOT(E8649="Unknown"),ISBLANK(J8649)),AND(NOT(O8649="Unknown"),ISBLANK(R8649))),"Missing Information", INDEX(Table15[Entire Service Line Classification], MATCH(SUMIFS(Table15[Unique ID],Table15[System-Owned Portion],E8649,Table15[If Material Anything Other than "Lead" in Column E,Was Material Ever Previously Lead?],G8649,Table15[Customer-Owned Portion],O8649),Table15[Unique ID],0),0)))</f>
        <v/>
      </c>
      <c r="X8649"/>
    </row>
    <row r="8650" spans="2:24" x14ac:dyDescent="0.35">
      <c r="B8650" s="146"/>
      <c r="C8650" s="31"/>
      <c r="D8650" s="31"/>
      <c r="E8650" s="44"/>
      <c r="F8650" s="43"/>
      <c r="G8650" s="84"/>
      <c r="H8650" s="31"/>
      <c r="I8650" s="207"/>
      <c r="J8650" s="84"/>
      <c r="K8650" s="31"/>
      <c r="L8650" s="31"/>
      <c r="M8650" s="169"/>
      <c r="N8650" s="148"/>
      <c r="O8650" s="106"/>
      <c r="P8650" s="43"/>
      <c r="Q8650" s="207"/>
      <c r="R8650" s="84"/>
      <c r="S8650" s="31"/>
      <c r="T8650" s="31"/>
      <c r="U8650" s="169"/>
      <c r="V8650" s="150"/>
      <c r="W8650" s="141" t="str" cm="1">
        <f t="array" ref="W8650">IF(SUM(LEN(B8650:V8650))=0,"",IF(OR(OR(ISBLANK(F8650),SUM(LEN(C8650),LEN(D8650))=0),AND(NOT(E8650="Unknown"),ISBLANK(J8650)),AND(NOT(O8650="Unknown"),ISBLANK(R8650))),"Missing Information", INDEX(Table15[Entire Service Line Classification], MATCH(SUMIFS(Table15[Unique ID],Table15[System-Owned Portion],E8650,Table15[If Material Anything Other than "Lead" in Column E,Was Material Ever Previously Lead?],G8650,Table15[Customer-Owned Portion],O8650),Table15[Unique ID],0),0)))</f>
        <v/>
      </c>
      <c r="X8650"/>
    </row>
    <row r="8651" spans="2:24" x14ac:dyDescent="0.35">
      <c r="B8651" s="146"/>
      <c r="C8651" s="31"/>
      <c r="D8651" s="31"/>
      <c r="E8651" s="44"/>
      <c r="F8651" s="43"/>
      <c r="G8651" s="84"/>
      <c r="H8651" s="31"/>
      <c r="I8651" s="207"/>
      <c r="J8651" s="84"/>
      <c r="K8651" s="31"/>
      <c r="L8651" s="31"/>
      <c r="M8651" s="169"/>
      <c r="N8651" s="148"/>
      <c r="O8651" s="106"/>
      <c r="P8651" s="43"/>
      <c r="Q8651" s="207"/>
      <c r="R8651" s="84"/>
      <c r="S8651" s="31"/>
      <c r="T8651" s="31"/>
      <c r="U8651" s="169"/>
      <c r="V8651" s="150"/>
      <c r="W8651" s="141" t="str" cm="1">
        <f t="array" ref="W8651">IF(SUM(LEN(B8651:V8651))=0,"",IF(OR(OR(ISBLANK(F8651),SUM(LEN(C8651),LEN(D8651))=0),AND(NOT(E8651="Unknown"),ISBLANK(J8651)),AND(NOT(O8651="Unknown"),ISBLANK(R8651))),"Missing Information", INDEX(Table15[Entire Service Line Classification], MATCH(SUMIFS(Table15[Unique ID],Table15[System-Owned Portion],E8651,Table15[If Material Anything Other than "Lead" in Column E,Was Material Ever Previously Lead?],G8651,Table15[Customer-Owned Portion],O8651),Table15[Unique ID],0),0)))</f>
        <v/>
      </c>
      <c r="X8651"/>
    </row>
    <row r="8652" spans="2:24" x14ac:dyDescent="0.35">
      <c r="B8652" s="146"/>
      <c r="C8652" s="31"/>
      <c r="D8652" s="31"/>
      <c r="E8652" s="44"/>
      <c r="F8652" s="43"/>
      <c r="G8652" s="84"/>
      <c r="H8652" s="31"/>
      <c r="I8652" s="207"/>
      <c r="J8652" s="84"/>
      <c r="K8652" s="31"/>
      <c r="L8652" s="31"/>
      <c r="M8652" s="169"/>
      <c r="N8652" s="148"/>
      <c r="O8652" s="106"/>
      <c r="P8652" s="43"/>
      <c r="Q8652" s="207"/>
      <c r="R8652" s="84"/>
      <c r="S8652" s="31"/>
      <c r="T8652" s="31"/>
      <c r="U8652" s="169"/>
      <c r="V8652" s="150"/>
      <c r="W8652" s="141" t="str" cm="1">
        <f t="array" ref="W8652">IF(SUM(LEN(B8652:V8652))=0,"",IF(OR(OR(ISBLANK(F8652),SUM(LEN(C8652),LEN(D8652))=0),AND(NOT(E8652="Unknown"),ISBLANK(J8652)),AND(NOT(O8652="Unknown"),ISBLANK(R8652))),"Missing Information", INDEX(Table15[Entire Service Line Classification], MATCH(SUMIFS(Table15[Unique ID],Table15[System-Owned Portion],E8652,Table15[If Material Anything Other than "Lead" in Column E,Was Material Ever Previously Lead?],G8652,Table15[Customer-Owned Portion],O8652),Table15[Unique ID],0),0)))</f>
        <v/>
      </c>
      <c r="X8652"/>
    </row>
    <row r="8653" spans="2:24" x14ac:dyDescent="0.35">
      <c r="B8653" s="146"/>
      <c r="C8653" s="31"/>
      <c r="D8653" s="31"/>
      <c r="E8653" s="44"/>
      <c r="F8653" s="43"/>
      <c r="G8653" s="84"/>
      <c r="H8653" s="31"/>
      <c r="I8653" s="207"/>
      <c r="J8653" s="84"/>
      <c r="K8653" s="31"/>
      <c r="L8653" s="31"/>
      <c r="M8653" s="169"/>
      <c r="N8653" s="148"/>
      <c r="O8653" s="106"/>
      <c r="P8653" s="43"/>
      <c r="Q8653" s="207"/>
      <c r="R8653" s="84"/>
      <c r="S8653" s="31"/>
      <c r="T8653" s="31"/>
      <c r="U8653" s="169"/>
      <c r="V8653" s="150"/>
      <c r="W8653" s="141" t="str" cm="1">
        <f t="array" ref="W8653">IF(SUM(LEN(B8653:V8653))=0,"",IF(OR(OR(ISBLANK(F8653),SUM(LEN(C8653),LEN(D8653))=0),AND(NOT(E8653="Unknown"),ISBLANK(J8653)),AND(NOT(O8653="Unknown"),ISBLANK(R8653))),"Missing Information", INDEX(Table15[Entire Service Line Classification], MATCH(SUMIFS(Table15[Unique ID],Table15[System-Owned Portion],E8653,Table15[If Material Anything Other than "Lead" in Column E,Was Material Ever Previously Lead?],G8653,Table15[Customer-Owned Portion],O8653),Table15[Unique ID],0),0)))</f>
        <v/>
      </c>
      <c r="X8653"/>
    </row>
    <row r="8654" spans="2:24" x14ac:dyDescent="0.35">
      <c r="B8654" s="146"/>
      <c r="C8654" s="31"/>
      <c r="D8654" s="31"/>
      <c r="E8654" s="44"/>
      <c r="F8654" s="43"/>
      <c r="G8654" s="84"/>
      <c r="H8654" s="31"/>
      <c r="I8654" s="207"/>
      <c r="J8654" s="84"/>
      <c r="K8654" s="31"/>
      <c r="L8654" s="31"/>
      <c r="M8654" s="169"/>
      <c r="N8654" s="148"/>
      <c r="O8654" s="106"/>
      <c r="P8654" s="43"/>
      <c r="Q8654" s="207"/>
      <c r="R8654" s="84"/>
      <c r="S8654" s="31"/>
      <c r="T8654" s="31"/>
      <c r="U8654" s="169"/>
      <c r="V8654" s="150"/>
      <c r="W8654" s="141" t="str" cm="1">
        <f t="array" ref="W8654">IF(SUM(LEN(B8654:V8654))=0,"",IF(OR(OR(ISBLANK(F8654),SUM(LEN(C8654),LEN(D8654))=0),AND(NOT(E8654="Unknown"),ISBLANK(J8654)),AND(NOT(O8654="Unknown"),ISBLANK(R8654))),"Missing Information", INDEX(Table15[Entire Service Line Classification], MATCH(SUMIFS(Table15[Unique ID],Table15[System-Owned Portion],E8654,Table15[If Material Anything Other than "Lead" in Column E,Was Material Ever Previously Lead?],G8654,Table15[Customer-Owned Portion],O8654),Table15[Unique ID],0),0)))</f>
        <v/>
      </c>
      <c r="X8654"/>
    </row>
    <row r="8655" spans="2:24" x14ac:dyDescent="0.35">
      <c r="B8655" s="146"/>
      <c r="C8655" s="31"/>
      <c r="D8655" s="31"/>
      <c r="E8655" s="44"/>
      <c r="F8655" s="43"/>
      <c r="G8655" s="84"/>
      <c r="H8655" s="31"/>
      <c r="I8655" s="207"/>
      <c r="J8655" s="84"/>
      <c r="K8655" s="31"/>
      <c r="L8655" s="31"/>
      <c r="M8655" s="169"/>
      <c r="N8655" s="148"/>
      <c r="O8655" s="106"/>
      <c r="P8655" s="43"/>
      <c r="Q8655" s="207"/>
      <c r="R8655" s="84"/>
      <c r="S8655" s="31"/>
      <c r="T8655" s="31"/>
      <c r="U8655" s="169"/>
      <c r="V8655" s="150"/>
      <c r="W8655" s="141" t="str" cm="1">
        <f t="array" ref="W8655">IF(SUM(LEN(B8655:V8655))=0,"",IF(OR(OR(ISBLANK(F8655),SUM(LEN(C8655),LEN(D8655))=0),AND(NOT(E8655="Unknown"),ISBLANK(J8655)),AND(NOT(O8655="Unknown"),ISBLANK(R8655))),"Missing Information", INDEX(Table15[Entire Service Line Classification], MATCH(SUMIFS(Table15[Unique ID],Table15[System-Owned Portion],E8655,Table15[If Material Anything Other than "Lead" in Column E,Was Material Ever Previously Lead?],G8655,Table15[Customer-Owned Portion],O8655),Table15[Unique ID],0),0)))</f>
        <v/>
      </c>
      <c r="X8655"/>
    </row>
    <row r="8656" spans="2:24" x14ac:dyDescent="0.35">
      <c r="B8656" s="146"/>
      <c r="C8656" s="31"/>
      <c r="D8656" s="31"/>
      <c r="E8656" s="44"/>
      <c r="F8656" s="43"/>
      <c r="G8656" s="84"/>
      <c r="H8656" s="31"/>
      <c r="I8656" s="207"/>
      <c r="J8656" s="84"/>
      <c r="K8656" s="31"/>
      <c r="L8656" s="31"/>
      <c r="M8656" s="169"/>
      <c r="N8656" s="148"/>
      <c r="O8656" s="106"/>
      <c r="P8656" s="43"/>
      <c r="Q8656" s="207"/>
      <c r="R8656" s="84"/>
      <c r="S8656" s="31"/>
      <c r="T8656" s="31"/>
      <c r="U8656" s="169"/>
      <c r="V8656" s="150"/>
      <c r="W8656" s="141" t="str" cm="1">
        <f t="array" ref="W8656">IF(SUM(LEN(B8656:V8656))=0,"",IF(OR(OR(ISBLANK(F8656),SUM(LEN(C8656),LEN(D8656))=0),AND(NOT(E8656="Unknown"),ISBLANK(J8656)),AND(NOT(O8656="Unknown"),ISBLANK(R8656))),"Missing Information", INDEX(Table15[Entire Service Line Classification], MATCH(SUMIFS(Table15[Unique ID],Table15[System-Owned Portion],E8656,Table15[If Material Anything Other than "Lead" in Column E,Was Material Ever Previously Lead?],G8656,Table15[Customer-Owned Portion],O8656),Table15[Unique ID],0),0)))</f>
        <v/>
      </c>
      <c r="X8656"/>
    </row>
    <row r="8657" spans="2:24" x14ac:dyDescent="0.35">
      <c r="B8657" s="146"/>
      <c r="C8657" s="31"/>
      <c r="D8657" s="31"/>
      <c r="E8657" s="44"/>
      <c r="F8657" s="43"/>
      <c r="G8657" s="84"/>
      <c r="H8657" s="31"/>
      <c r="I8657" s="207"/>
      <c r="J8657" s="84"/>
      <c r="K8657" s="31"/>
      <c r="L8657" s="31"/>
      <c r="M8657" s="169"/>
      <c r="N8657" s="148"/>
      <c r="O8657" s="106"/>
      <c r="P8657" s="43"/>
      <c r="Q8657" s="207"/>
      <c r="R8657" s="84"/>
      <c r="S8657" s="31"/>
      <c r="T8657" s="31"/>
      <c r="U8657" s="169"/>
      <c r="V8657" s="150"/>
      <c r="W8657" s="141" t="str" cm="1">
        <f t="array" ref="W8657">IF(SUM(LEN(B8657:V8657))=0,"",IF(OR(OR(ISBLANK(F8657),SUM(LEN(C8657),LEN(D8657))=0),AND(NOT(E8657="Unknown"),ISBLANK(J8657)),AND(NOT(O8657="Unknown"),ISBLANK(R8657))),"Missing Information", INDEX(Table15[Entire Service Line Classification], MATCH(SUMIFS(Table15[Unique ID],Table15[System-Owned Portion],E8657,Table15[If Material Anything Other than "Lead" in Column E,Was Material Ever Previously Lead?],G8657,Table15[Customer-Owned Portion],O8657),Table15[Unique ID],0),0)))</f>
        <v/>
      </c>
      <c r="X8657"/>
    </row>
    <row r="8658" spans="2:24" x14ac:dyDescent="0.35">
      <c r="B8658" s="146"/>
      <c r="C8658" s="31"/>
      <c r="D8658" s="31"/>
      <c r="E8658" s="44"/>
      <c r="F8658" s="43"/>
      <c r="G8658" s="84"/>
      <c r="H8658" s="31"/>
      <c r="I8658" s="207"/>
      <c r="J8658" s="84"/>
      <c r="K8658" s="31"/>
      <c r="L8658" s="31"/>
      <c r="M8658" s="169"/>
      <c r="N8658" s="148"/>
      <c r="O8658" s="106"/>
      <c r="P8658" s="43"/>
      <c r="Q8658" s="207"/>
      <c r="R8658" s="84"/>
      <c r="S8658" s="31"/>
      <c r="T8658" s="31"/>
      <c r="U8658" s="169"/>
      <c r="V8658" s="150"/>
      <c r="W8658" s="141" t="str" cm="1">
        <f t="array" ref="W8658">IF(SUM(LEN(B8658:V8658))=0,"",IF(OR(OR(ISBLANK(F8658),SUM(LEN(C8658),LEN(D8658))=0),AND(NOT(E8658="Unknown"),ISBLANK(J8658)),AND(NOT(O8658="Unknown"),ISBLANK(R8658))),"Missing Information", INDEX(Table15[Entire Service Line Classification], MATCH(SUMIFS(Table15[Unique ID],Table15[System-Owned Portion],E8658,Table15[If Material Anything Other than "Lead" in Column E,Was Material Ever Previously Lead?],G8658,Table15[Customer-Owned Portion],O8658),Table15[Unique ID],0),0)))</f>
        <v/>
      </c>
      <c r="X8658"/>
    </row>
    <row r="8659" spans="2:24" x14ac:dyDescent="0.35">
      <c r="B8659" s="146"/>
      <c r="C8659" s="31"/>
      <c r="D8659" s="31"/>
      <c r="E8659" s="44"/>
      <c r="F8659" s="43"/>
      <c r="G8659" s="84"/>
      <c r="H8659" s="31"/>
      <c r="I8659" s="207"/>
      <c r="J8659" s="84"/>
      <c r="K8659" s="31"/>
      <c r="L8659" s="31"/>
      <c r="M8659" s="169"/>
      <c r="N8659" s="148"/>
      <c r="O8659" s="106"/>
      <c r="P8659" s="43"/>
      <c r="Q8659" s="207"/>
      <c r="R8659" s="84"/>
      <c r="S8659" s="31"/>
      <c r="T8659" s="31"/>
      <c r="U8659" s="169"/>
      <c r="V8659" s="150"/>
      <c r="W8659" s="141" t="str" cm="1">
        <f t="array" ref="W8659">IF(SUM(LEN(B8659:V8659))=0,"",IF(OR(OR(ISBLANK(F8659),SUM(LEN(C8659),LEN(D8659))=0),AND(NOT(E8659="Unknown"),ISBLANK(J8659)),AND(NOT(O8659="Unknown"),ISBLANK(R8659))),"Missing Information", INDEX(Table15[Entire Service Line Classification], MATCH(SUMIFS(Table15[Unique ID],Table15[System-Owned Portion],E8659,Table15[If Material Anything Other than "Lead" in Column E,Was Material Ever Previously Lead?],G8659,Table15[Customer-Owned Portion],O8659),Table15[Unique ID],0),0)))</f>
        <v/>
      </c>
      <c r="X8659"/>
    </row>
    <row r="8660" spans="2:24" x14ac:dyDescent="0.35">
      <c r="B8660" s="146"/>
      <c r="C8660" s="31"/>
      <c r="D8660" s="31"/>
      <c r="E8660" s="44"/>
      <c r="F8660" s="43"/>
      <c r="G8660" s="84"/>
      <c r="H8660" s="31"/>
      <c r="I8660" s="207"/>
      <c r="J8660" s="84"/>
      <c r="K8660" s="31"/>
      <c r="L8660" s="31"/>
      <c r="M8660" s="169"/>
      <c r="N8660" s="148"/>
      <c r="O8660" s="106"/>
      <c r="P8660" s="43"/>
      <c r="Q8660" s="207"/>
      <c r="R8660" s="84"/>
      <c r="S8660" s="31"/>
      <c r="T8660" s="31"/>
      <c r="U8660" s="169"/>
      <c r="V8660" s="150"/>
      <c r="W8660" s="141" t="str" cm="1">
        <f t="array" ref="W8660">IF(SUM(LEN(B8660:V8660))=0,"",IF(OR(OR(ISBLANK(F8660),SUM(LEN(C8660),LEN(D8660))=0),AND(NOT(E8660="Unknown"),ISBLANK(J8660)),AND(NOT(O8660="Unknown"),ISBLANK(R8660))),"Missing Information", INDEX(Table15[Entire Service Line Classification], MATCH(SUMIFS(Table15[Unique ID],Table15[System-Owned Portion],E8660,Table15[If Material Anything Other than "Lead" in Column E,Was Material Ever Previously Lead?],G8660,Table15[Customer-Owned Portion],O8660),Table15[Unique ID],0),0)))</f>
        <v/>
      </c>
      <c r="X8660"/>
    </row>
    <row r="8661" spans="2:24" x14ac:dyDescent="0.35">
      <c r="B8661" s="146"/>
      <c r="C8661" s="31"/>
      <c r="D8661" s="31"/>
      <c r="E8661" s="44"/>
      <c r="F8661" s="43"/>
      <c r="G8661" s="84"/>
      <c r="H8661" s="31"/>
      <c r="I8661" s="207"/>
      <c r="J8661" s="84"/>
      <c r="K8661" s="31"/>
      <c r="L8661" s="31"/>
      <c r="M8661" s="169"/>
      <c r="N8661" s="148"/>
      <c r="O8661" s="106"/>
      <c r="P8661" s="43"/>
      <c r="Q8661" s="207"/>
      <c r="R8661" s="84"/>
      <c r="S8661" s="31"/>
      <c r="T8661" s="31"/>
      <c r="U8661" s="169"/>
      <c r="V8661" s="150"/>
      <c r="W8661" s="141" t="str" cm="1">
        <f t="array" ref="W8661">IF(SUM(LEN(B8661:V8661))=0,"",IF(OR(OR(ISBLANK(F8661),SUM(LEN(C8661),LEN(D8661))=0),AND(NOT(E8661="Unknown"),ISBLANK(J8661)),AND(NOT(O8661="Unknown"),ISBLANK(R8661))),"Missing Information", INDEX(Table15[Entire Service Line Classification], MATCH(SUMIFS(Table15[Unique ID],Table15[System-Owned Portion],E8661,Table15[If Material Anything Other than "Lead" in Column E,Was Material Ever Previously Lead?],G8661,Table15[Customer-Owned Portion],O8661),Table15[Unique ID],0),0)))</f>
        <v/>
      </c>
      <c r="X8661"/>
    </row>
    <row r="8662" spans="2:24" x14ac:dyDescent="0.35">
      <c r="B8662" s="146"/>
      <c r="C8662" s="31"/>
      <c r="D8662" s="31"/>
      <c r="E8662" s="44"/>
      <c r="F8662" s="43"/>
      <c r="G8662" s="84"/>
      <c r="H8662" s="31"/>
      <c r="I8662" s="207"/>
      <c r="J8662" s="84"/>
      <c r="K8662" s="31"/>
      <c r="L8662" s="31"/>
      <c r="M8662" s="169"/>
      <c r="N8662" s="148"/>
      <c r="O8662" s="106"/>
      <c r="P8662" s="43"/>
      <c r="Q8662" s="207"/>
      <c r="R8662" s="84"/>
      <c r="S8662" s="31"/>
      <c r="T8662" s="31"/>
      <c r="U8662" s="169"/>
      <c r="V8662" s="150"/>
      <c r="W8662" s="141" t="str" cm="1">
        <f t="array" ref="W8662">IF(SUM(LEN(B8662:V8662))=0,"",IF(OR(OR(ISBLANK(F8662),SUM(LEN(C8662),LEN(D8662))=0),AND(NOT(E8662="Unknown"),ISBLANK(J8662)),AND(NOT(O8662="Unknown"),ISBLANK(R8662))),"Missing Information", INDEX(Table15[Entire Service Line Classification], MATCH(SUMIFS(Table15[Unique ID],Table15[System-Owned Portion],E8662,Table15[If Material Anything Other than "Lead" in Column E,Was Material Ever Previously Lead?],G8662,Table15[Customer-Owned Portion],O8662),Table15[Unique ID],0),0)))</f>
        <v/>
      </c>
      <c r="X8662"/>
    </row>
    <row r="8663" spans="2:24" x14ac:dyDescent="0.35">
      <c r="B8663" s="146"/>
      <c r="C8663" s="31"/>
      <c r="D8663" s="31"/>
      <c r="E8663" s="44"/>
      <c r="F8663" s="43"/>
      <c r="G8663" s="84"/>
      <c r="H8663" s="31"/>
      <c r="I8663" s="207"/>
      <c r="J8663" s="84"/>
      <c r="K8663" s="31"/>
      <c r="L8663" s="31"/>
      <c r="M8663" s="169"/>
      <c r="N8663" s="148"/>
      <c r="O8663" s="106"/>
      <c r="P8663" s="43"/>
      <c r="Q8663" s="207"/>
      <c r="R8663" s="84"/>
      <c r="S8663" s="31"/>
      <c r="T8663" s="31"/>
      <c r="U8663" s="169"/>
      <c r="V8663" s="150"/>
      <c r="W8663" s="141" t="str" cm="1">
        <f t="array" ref="W8663">IF(SUM(LEN(B8663:V8663))=0,"",IF(OR(OR(ISBLANK(F8663),SUM(LEN(C8663),LEN(D8663))=0),AND(NOT(E8663="Unknown"),ISBLANK(J8663)),AND(NOT(O8663="Unknown"),ISBLANK(R8663))),"Missing Information", INDEX(Table15[Entire Service Line Classification], MATCH(SUMIFS(Table15[Unique ID],Table15[System-Owned Portion],E8663,Table15[If Material Anything Other than "Lead" in Column E,Was Material Ever Previously Lead?],G8663,Table15[Customer-Owned Portion],O8663),Table15[Unique ID],0),0)))</f>
        <v/>
      </c>
      <c r="X8663"/>
    </row>
    <row r="8664" spans="2:24" x14ac:dyDescent="0.35">
      <c r="B8664" s="146"/>
      <c r="C8664" s="31"/>
      <c r="D8664" s="31"/>
      <c r="E8664" s="44"/>
      <c r="F8664" s="43"/>
      <c r="G8664" s="84"/>
      <c r="H8664" s="31"/>
      <c r="I8664" s="207"/>
      <c r="J8664" s="84"/>
      <c r="K8664" s="31"/>
      <c r="L8664" s="31"/>
      <c r="M8664" s="169"/>
      <c r="N8664" s="148"/>
      <c r="O8664" s="106"/>
      <c r="P8664" s="43"/>
      <c r="Q8664" s="207"/>
      <c r="R8664" s="84"/>
      <c r="S8664" s="31"/>
      <c r="T8664" s="31"/>
      <c r="U8664" s="169"/>
      <c r="V8664" s="150"/>
      <c r="W8664" s="141" t="str" cm="1">
        <f t="array" ref="W8664">IF(SUM(LEN(B8664:V8664))=0,"",IF(OR(OR(ISBLANK(F8664),SUM(LEN(C8664),LEN(D8664))=0),AND(NOT(E8664="Unknown"),ISBLANK(J8664)),AND(NOT(O8664="Unknown"),ISBLANK(R8664))),"Missing Information", INDEX(Table15[Entire Service Line Classification], MATCH(SUMIFS(Table15[Unique ID],Table15[System-Owned Portion],E8664,Table15[If Material Anything Other than "Lead" in Column E,Was Material Ever Previously Lead?],G8664,Table15[Customer-Owned Portion],O8664),Table15[Unique ID],0),0)))</f>
        <v/>
      </c>
      <c r="X8664"/>
    </row>
    <row r="8665" spans="2:24" x14ac:dyDescent="0.35">
      <c r="B8665" s="146"/>
      <c r="C8665" s="31"/>
      <c r="D8665" s="31"/>
      <c r="E8665" s="44"/>
      <c r="F8665" s="43"/>
      <c r="G8665" s="84"/>
      <c r="H8665" s="31"/>
      <c r="I8665" s="207"/>
      <c r="J8665" s="84"/>
      <c r="K8665" s="31"/>
      <c r="L8665" s="31"/>
      <c r="M8665" s="169"/>
      <c r="N8665" s="148"/>
      <c r="O8665" s="106"/>
      <c r="P8665" s="43"/>
      <c r="Q8665" s="207"/>
      <c r="R8665" s="84"/>
      <c r="S8665" s="31"/>
      <c r="T8665" s="31"/>
      <c r="U8665" s="169"/>
      <c r="V8665" s="150"/>
      <c r="W8665" s="141" t="str" cm="1">
        <f t="array" ref="W8665">IF(SUM(LEN(B8665:V8665))=0,"",IF(OR(OR(ISBLANK(F8665),SUM(LEN(C8665),LEN(D8665))=0),AND(NOT(E8665="Unknown"),ISBLANK(J8665)),AND(NOT(O8665="Unknown"),ISBLANK(R8665))),"Missing Information", INDEX(Table15[Entire Service Line Classification], MATCH(SUMIFS(Table15[Unique ID],Table15[System-Owned Portion],E8665,Table15[If Material Anything Other than "Lead" in Column E,Was Material Ever Previously Lead?],G8665,Table15[Customer-Owned Portion],O8665),Table15[Unique ID],0),0)))</f>
        <v/>
      </c>
      <c r="X8665"/>
    </row>
    <row r="8666" spans="2:24" x14ac:dyDescent="0.35">
      <c r="B8666" s="146"/>
      <c r="C8666" s="31"/>
      <c r="D8666" s="31"/>
      <c r="E8666" s="44"/>
      <c r="F8666" s="43"/>
      <c r="G8666" s="84"/>
      <c r="H8666" s="31"/>
      <c r="I8666" s="207"/>
      <c r="J8666" s="84"/>
      <c r="K8666" s="31"/>
      <c r="L8666" s="31"/>
      <c r="M8666" s="169"/>
      <c r="N8666" s="148"/>
      <c r="O8666" s="106"/>
      <c r="P8666" s="43"/>
      <c r="Q8666" s="207"/>
      <c r="R8666" s="84"/>
      <c r="S8666" s="31"/>
      <c r="T8666" s="31"/>
      <c r="U8666" s="169"/>
      <c r="V8666" s="150"/>
      <c r="W8666" s="141" t="str" cm="1">
        <f t="array" ref="W8666">IF(SUM(LEN(B8666:V8666))=0,"",IF(OR(OR(ISBLANK(F8666),SUM(LEN(C8666),LEN(D8666))=0),AND(NOT(E8666="Unknown"),ISBLANK(J8666)),AND(NOT(O8666="Unknown"),ISBLANK(R8666))),"Missing Information", INDEX(Table15[Entire Service Line Classification], MATCH(SUMIFS(Table15[Unique ID],Table15[System-Owned Portion],E8666,Table15[If Material Anything Other than "Lead" in Column E,Was Material Ever Previously Lead?],G8666,Table15[Customer-Owned Portion],O8666),Table15[Unique ID],0),0)))</f>
        <v/>
      </c>
      <c r="X8666"/>
    </row>
    <row r="8667" spans="2:24" x14ac:dyDescent="0.35">
      <c r="B8667" s="146"/>
      <c r="C8667" s="31"/>
      <c r="D8667" s="31"/>
      <c r="E8667" s="44"/>
      <c r="F8667" s="43"/>
      <c r="G8667" s="84"/>
      <c r="H8667" s="31"/>
      <c r="I8667" s="207"/>
      <c r="J8667" s="84"/>
      <c r="K8667" s="31"/>
      <c r="L8667" s="31"/>
      <c r="M8667" s="169"/>
      <c r="N8667" s="148"/>
      <c r="O8667" s="106"/>
      <c r="P8667" s="43"/>
      <c r="Q8667" s="207"/>
      <c r="R8667" s="84"/>
      <c r="S8667" s="31"/>
      <c r="T8667" s="31"/>
      <c r="U8667" s="169"/>
      <c r="V8667" s="150"/>
      <c r="W8667" s="141" t="str" cm="1">
        <f t="array" ref="W8667">IF(SUM(LEN(B8667:V8667))=0,"",IF(OR(OR(ISBLANK(F8667),SUM(LEN(C8667),LEN(D8667))=0),AND(NOT(E8667="Unknown"),ISBLANK(J8667)),AND(NOT(O8667="Unknown"),ISBLANK(R8667))),"Missing Information", INDEX(Table15[Entire Service Line Classification], MATCH(SUMIFS(Table15[Unique ID],Table15[System-Owned Portion],E8667,Table15[If Material Anything Other than "Lead" in Column E,Was Material Ever Previously Lead?],G8667,Table15[Customer-Owned Portion],O8667),Table15[Unique ID],0),0)))</f>
        <v/>
      </c>
      <c r="X8667"/>
    </row>
    <row r="8668" spans="2:24" x14ac:dyDescent="0.35">
      <c r="B8668" s="146"/>
      <c r="C8668" s="31"/>
      <c r="D8668" s="31"/>
      <c r="E8668" s="44"/>
      <c r="F8668" s="43"/>
      <c r="G8668" s="84"/>
      <c r="H8668" s="31"/>
      <c r="I8668" s="207"/>
      <c r="J8668" s="84"/>
      <c r="K8668" s="31"/>
      <c r="L8668" s="31"/>
      <c r="M8668" s="169"/>
      <c r="N8668" s="148"/>
      <c r="O8668" s="106"/>
      <c r="P8668" s="43"/>
      <c r="Q8668" s="207"/>
      <c r="R8668" s="84"/>
      <c r="S8668" s="31"/>
      <c r="T8668" s="31"/>
      <c r="U8668" s="169"/>
      <c r="V8668" s="150"/>
      <c r="W8668" s="141" t="str" cm="1">
        <f t="array" ref="W8668">IF(SUM(LEN(B8668:V8668))=0,"",IF(OR(OR(ISBLANK(F8668),SUM(LEN(C8668),LEN(D8668))=0),AND(NOT(E8668="Unknown"),ISBLANK(J8668)),AND(NOT(O8668="Unknown"),ISBLANK(R8668))),"Missing Information", INDEX(Table15[Entire Service Line Classification], MATCH(SUMIFS(Table15[Unique ID],Table15[System-Owned Portion],E8668,Table15[If Material Anything Other than "Lead" in Column E,Was Material Ever Previously Lead?],G8668,Table15[Customer-Owned Portion],O8668),Table15[Unique ID],0),0)))</f>
        <v/>
      </c>
      <c r="X8668"/>
    </row>
    <row r="8669" spans="2:24" x14ac:dyDescent="0.35">
      <c r="B8669" s="146"/>
      <c r="C8669" s="31"/>
      <c r="D8669" s="31"/>
      <c r="E8669" s="44"/>
      <c r="F8669" s="43"/>
      <c r="G8669" s="84"/>
      <c r="H8669" s="31"/>
      <c r="I8669" s="207"/>
      <c r="J8669" s="84"/>
      <c r="K8669" s="31"/>
      <c r="L8669" s="31"/>
      <c r="M8669" s="169"/>
      <c r="N8669" s="148"/>
      <c r="O8669" s="106"/>
      <c r="P8669" s="43"/>
      <c r="Q8669" s="207"/>
      <c r="R8669" s="84"/>
      <c r="S8669" s="31"/>
      <c r="T8669" s="31"/>
      <c r="U8669" s="169"/>
      <c r="V8669" s="150"/>
      <c r="W8669" s="141" t="str" cm="1">
        <f t="array" ref="W8669">IF(SUM(LEN(B8669:V8669))=0,"",IF(OR(OR(ISBLANK(F8669),SUM(LEN(C8669),LEN(D8669))=0),AND(NOT(E8669="Unknown"),ISBLANK(J8669)),AND(NOT(O8669="Unknown"),ISBLANK(R8669))),"Missing Information", INDEX(Table15[Entire Service Line Classification], MATCH(SUMIFS(Table15[Unique ID],Table15[System-Owned Portion],E8669,Table15[If Material Anything Other than "Lead" in Column E,Was Material Ever Previously Lead?],G8669,Table15[Customer-Owned Portion],O8669),Table15[Unique ID],0),0)))</f>
        <v/>
      </c>
      <c r="X8669"/>
    </row>
    <row r="8670" spans="2:24" x14ac:dyDescent="0.35">
      <c r="B8670" s="146"/>
      <c r="C8670" s="31"/>
      <c r="D8670" s="31"/>
      <c r="E8670" s="44"/>
      <c r="F8670" s="43"/>
      <c r="G8670" s="84"/>
      <c r="H8670" s="31"/>
      <c r="I8670" s="207"/>
      <c r="J8670" s="84"/>
      <c r="K8670" s="31"/>
      <c r="L8670" s="31"/>
      <c r="M8670" s="169"/>
      <c r="N8670" s="148"/>
      <c r="O8670" s="106"/>
      <c r="P8670" s="43"/>
      <c r="Q8670" s="207"/>
      <c r="R8670" s="84"/>
      <c r="S8670" s="31"/>
      <c r="T8670" s="31"/>
      <c r="U8670" s="169"/>
      <c r="V8670" s="150"/>
      <c r="W8670" s="141" t="str" cm="1">
        <f t="array" ref="W8670">IF(SUM(LEN(B8670:V8670))=0,"",IF(OR(OR(ISBLANK(F8670),SUM(LEN(C8670),LEN(D8670))=0),AND(NOT(E8670="Unknown"),ISBLANK(J8670)),AND(NOT(O8670="Unknown"),ISBLANK(R8670))),"Missing Information", INDEX(Table15[Entire Service Line Classification], MATCH(SUMIFS(Table15[Unique ID],Table15[System-Owned Portion],E8670,Table15[If Material Anything Other than "Lead" in Column E,Was Material Ever Previously Lead?],G8670,Table15[Customer-Owned Portion],O8670),Table15[Unique ID],0),0)))</f>
        <v/>
      </c>
      <c r="X8670"/>
    </row>
    <row r="8671" spans="2:24" x14ac:dyDescent="0.35">
      <c r="B8671" s="146"/>
      <c r="C8671" s="31"/>
      <c r="D8671" s="31"/>
      <c r="E8671" s="44"/>
      <c r="F8671" s="43"/>
      <c r="G8671" s="84"/>
      <c r="H8671" s="31"/>
      <c r="I8671" s="207"/>
      <c r="J8671" s="84"/>
      <c r="K8671" s="31"/>
      <c r="L8671" s="31"/>
      <c r="M8671" s="169"/>
      <c r="N8671" s="148"/>
      <c r="O8671" s="106"/>
      <c r="P8671" s="43"/>
      <c r="Q8671" s="207"/>
      <c r="R8671" s="84"/>
      <c r="S8671" s="31"/>
      <c r="T8671" s="31"/>
      <c r="U8671" s="169"/>
      <c r="V8671" s="150"/>
      <c r="W8671" s="141" t="str" cm="1">
        <f t="array" ref="W8671">IF(SUM(LEN(B8671:V8671))=0,"",IF(OR(OR(ISBLANK(F8671),SUM(LEN(C8671),LEN(D8671))=0),AND(NOT(E8671="Unknown"),ISBLANK(J8671)),AND(NOT(O8671="Unknown"),ISBLANK(R8671))),"Missing Information", INDEX(Table15[Entire Service Line Classification], MATCH(SUMIFS(Table15[Unique ID],Table15[System-Owned Portion],E8671,Table15[If Material Anything Other than "Lead" in Column E,Was Material Ever Previously Lead?],G8671,Table15[Customer-Owned Portion],O8671),Table15[Unique ID],0),0)))</f>
        <v/>
      </c>
      <c r="X8671"/>
    </row>
    <row r="8672" spans="2:24" x14ac:dyDescent="0.35">
      <c r="B8672" s="146"/>
      <c r="C8672" s="31"/>
      <c r="D8672" s="31"/>
      <c r="E8672" s="44"/>
      <c r="F8672" s="43"/>
      <c r="G8672" s="84"/>
      <c r="H8672" s="31"/>
      <c r="I8672" s="207"/>
      <c r="J8672" s="84"/>
      <c r="K8672" s="31"/>
      <c r="L8672" s="31"/>
      <c r="M8672" s="169"/>
      <c r="N8672" s="148"/>
      <c r="O8672" s="106"/>
      <c r="P8672" s="43"/>
      <c r="Q8672" s="207"/>
      <c r="R8672" s="84"/>
      <c r="S8672" s="31"/>
      <c r="T8672" s="31"/>
      <c r="U8672" s="169"/>
      <c r="V8672" s="150"/>
      <c r="W8672" s="141" t="str" cm="1">
        <f t="array" ref="W8672">IF(SUM(LEN(B8672:V8672))=0,"",IF(OR(OR(ISBLANK(F8672),SUM(LEN(C8672),LEN(D8672))=0),AND(NOT(E8672="Unknown"),ISBLANK(J8672)),AND(NOT(O8672="Unknown"),ISBLANK(R8672))),"Missing Information", INDEX(Table15[Entire Service Line Classification], MATCH(SUMIFS(Table15[Unique ID],Table15[System-Owned Portion],E8672,Table15[If Material Anything Other than "Lead" in Column E,Was Material Ever Previously Lead?],G8672,Table15[Customer-Owned Portion],O8672),Table15[Unique ID],0),0)))</f>
        <v/>
      </c>
      <c r="X8672"/>
    </row>
    <row r="8673" spans="2:24" x14ac:dyDescent="0.35">
      <c r="B8673" s="146"/>
      <c r="C8673" s="31"/>
      <c r="D8673" s="31"/>
      <c r="E8673" s="44"/>
      <c r="F8673" s="43"/>
      <c r="G8673" s="84"/>
      <c r="H8673" s="31"/>
      <c r="I8673" s="207"/>
      <c r="J8673" s="84"/>
      <c r="K8673" s="31"/>
      <c r="L8673" s="31"/>
      <c r="M8673" s="169"/>
      <c r="N8673" s="148"/>
      <c r="O8673" s="106"/>
      <c r="P8673" s="43"/>
      <c r="Q8673" s="207"/>
      <c r="R8673" s="84"/>
      <c r="S8673" s="31"/>
      <c r="T8673" s="31"/>
      <c r="U8673" s="169"/>
      <c r="V8673" s="150"/>
      <c r="W8673" s="141" t="str" cm="1">
        <f t="array" ref="W8673">IF(SUM(LEN(B8673:V8673))=0,"",IF(OR(OR(ISBLANK(F8673),SUM(LEN(C8673),LEN(D8673))=0),AND(NOT(E8673="Unknown"),ISBLANK(J8673)),AND(NOT(O8673="Unknown"),ISBLANK(R8673))),"Missing Information", INDEX(Table15[Entire Service Line Classification], MATCH(SUMIFS(Table15[Unique ID],Table15[System-Owned Portion],E8673,Table15[If Material Anything Other than "Lead" in Column E,Was Material Ever Previously Lead?],G8673,Table15[Customer-Owned Portion],O8673),Table15[Unique ID],0),0)))</f>
        <v/>
      </c>
      <c r="X8673"/>
    </row>
    <row r="8674" spans="2:24" x14ac:dyDescent="0.35">
      <c r="B8674" s="146"/>
      <c r="C8674" s="31"/>
      <c r="D8674" s="31"/>
      <c r="E8674" s="44"/>
      <c r="F8674" s="43"/>
      <c r="G8674" s="84"/>
      <c r="H8674" s="31"/>
      <c r="I8674" s="207"/>
      <c r="J8674" s="84"/>
      <c r="K8674" s="31"/>
      <c r="L8674" s="31"/>
      <c r="M8674" s="169"/>
      <c r="N8674" s="148"/>
      <c r="O8674" s="106"/>
      <c r="P8674" s="43"/>
      <c r="Q8674" s="207"/>
      <c r="R8674" s="84"/>
      <c r="S8674" s="31"/>
      <c r="T8674" s="31"/>
      <c r="U8674" s="169"/>
      <c r="V8674" s="150"/>
      <c r="W8674" s="141" t="str" cm="1">
        <f t="array" ref="W8674">IF(SUM(LEN(B8674:V8674))=0,"",IF(OR(OR(ISBLANK(F8674),SUM(LEN(C8674),LEN(D8674))=0),AND(NOT(E8674="Unknown"),ISBLANK(J8674)),AND(NOT(O8674="Unknown"),ISBLANK(R8674))),"Missing Information", INDEX(Table15[Entire Service Line Classification], MATCH(SUMIFS(Table15[Unique ID],Table15[System-Owned Portion],E8674,Table15[If Material Anything Other than "Lead" in Column E,Was Material Ever Previously Lead?],G8674,Table15[Customer-Owned Portion],O8674),Table15[Unique ID],0),0)))</f>
        <v/>
      </c>
      <c r="X8674"/>
    </row>
    <row r="8675" spans="2:24" x14ac:dyDescent="0.35">
      <c r="B8675" s="146"/>
      <c r="C8675" s="31"/>
      <c r="D8675" s="31"/>
      <c r="E8675" s="44"/>
      <c r="F8675" s="43"/>
      <c r="G8675" s="84"/>
      <c r="H8675" s="31"/>
      <c r="I8675" s="207"/>
      <c r="J8675" s="84"/>
      <c r="K8675" s="31"/>
      <c r="L8675" s="31"/>
      <c r="M8675" s="169"/>
      <c r="N8675" s="148"/>
      <c r="O8675" s="106"/>
      <c r="P8675" s="43"/>
      <c r="Q8675" s="207"/>
      <c r="R8675" s="84"/>
      <c r="S8675" s="31"/>
      <c r="T8675" s="31"/>
      <c r="U8675" s="169"/>
      <c r="V8675" s="150"/>
      <c r="W8675" s="141" t="str" cm="1">
        <f t="array" ref="W8675">IF(SUM(LEN(B8675:V8675))=0,"",IF(OR(OR(ISBLANK(F8675),SUM(LEN(C8675),LEN(D8675))=0),AND(NOT(E8675="Unknown"),ISBLANK(J8675)),AND(NOT(O8675="Unknown"),ISBLANK(R8675))),"Missing Information", INDEX(Table15[Entire Service Line Classification], MATCH(SUMIFS(Table15[Unique ID],Table15[System-Owned Portion],E8675,Table15[If Material Anything Other than "Lead" in Column E,Was Material Ever Previously Lead?],G8675,Table15[Customer-Owned Portion],O8675),Table15[Unique ID],0),0)))</f>
        <v/>
      </c>
      <c r="X8675"/>
    </row>
    <row r="8676" spans="2:24" x14ac:dyDescent="0.35">
      <c r="B8676" s="146"/>
      <c r="C8676" s="31"/>
      <c r="D8676" s="31"/>
      <c r="E8676" s="44"/>
      <c r="F8676" s="43"/>
      <c r="G8676" s="84"/>
      <c r="H8676" s="31"/>
      <c r="I8676" s="207"/>
      <c r="J8676" s="84"/>
      <c r="K8676" s="31"/>
      <c r="L8676" s="31"/>
      <c r="M8676" s="169"/>
      <c r="N8676" s="148"/>
      <c r="O8676" s="106"/>
      <c r="P8676" s="43"/>
      <c r="Q8676" s="207"/>
      <c r="R8676" s="84"/>
      <c r="S8676" s="31"/>
      <c r="T8676" s="31"/>
      <c r="U8676" s="169"/>
      <c r="V8676" s="150"/>
      <c r="W8676" s="141" t="str" cm="1">
        <f t="array" ref="W8676">IF(SUM(LEN(B8676:V8676))=0,"",IF(OR(OR(ISBLANK(F8676),SUM(LEN(C8676),LEN(D8676))=0),AND(NOT(E8676="Unknown"),ISBLANK(J8676)),AND(NOT(O8676="Unknown"),ISBLANK(R8676))),"Missing Information", INDEX(Table15[Entire Service Line Classification], MATCH(SUMIFS(Table15[Unique ID],Table15[System-Owned Portion],E8676,Table15[If Material Anything Other than "Lead" in Column E,Was Material Ever Previously Lead?],G8676,Table15[Customer-Owned Portion],O8676),Table15[Unique ID],0),0)))</f>
        <v/>
      </c>
      <c r="X8676"/>
    </row>
    <row r="8677" spans="2:24" x14ac:dyDescent="0.35">
      <c r="B8677" s="146"/>
      <c r="C8677" s="31"/>
      <c r="D8677" s="31"/>
      <c r="E8677" s="44"/>
      <c r="F8677" s="43"/>
      <c r="G8677" s="84"/>
      <c r="H8677" s="31"/>
      <c r="I8677" s="207"/>
      <c r="J8677" s="84"/>
      <c r="K8677" s="31"/>
      <c r="L8677" s="31"/>
      <c r="M8677" s="169"/>
      <c r="N8677" s="148"/>
      <c r="O8677" s="106"/>
      <c r="P8677" s="43"/>
      <c r="Q8677" s="207"/>
      <c r="R8677" s="84"/>
      <c r="S8677" s="31"/>
      <c r="T8677" s="31"/>
      <c r="U8677" s="169"/>
      <c r="V8677" s="150"/>
      <c r="W8677" s="141" t="str" cm="1">
        <f t="array" ref="W8677">IF(SUM(LEN(B8677:V8677))=0,"",IF(OR(OR(ISBLANK(F8677),SUM(LEN(C8677),LEN(D8677))=0),AND(NOT(E8677="Unknown"),ISBLANK(J8677)),AND(NOT(O8677="Unknown"),ISBLANK(R8677))),"Missing Information", INDEX(Table15[Entire Service Line Classification], MATCH(SUMIFS(Table15[Unique ID],Table15[System-Owned Portion],E8677,Table15[If Material Anything Other than "Lead" in Column E,Was Material Ever Previously Lead?],G8677,Table15[Customer-Owned Portion],O8677),Table15[Unique ID],0),0)))</f>
        <v/>
      </c>
      <c r="X8677"/>
    </row>
    <row r="8678" spans="2:24" x14ac:dyDescent="0.35">
      <c r="B8678" s="146"/>
      <c r="C8678" s="31"/>
      <c r="D8678" s="31"/>
      <c r="E8678" s="44"/>
      <c r="F8678" s="43"/>
      <c r="G8678" s="84"/>
      <c r="H8678" s="31"/>
      <c r="I8678" s="207"/>
      <c r="J8678" s="84"/>
      <c r="K8678" s="31"/>
      <c r="L8678" s="31"/>
      <c r="M8678" s="169"/>
      <c r="N8678" s="148"/>
      <c r="O8678" s="106"/>
      <c r="P8678" s="43"/>
      <c r="Q8678" s="207"/>
      <c r="R8678" s="84"/>
      <c r="S8678" s="31"/>
      <c r="T8678" s="31"/>
      <c r="U8678" s="169"/>
      <c r="V8678" s="150"/>
      <c r="W8678" s="141" t="str" cm="1">
        <f t="array" ref="W8678">IF(SUM(LEN(B8678:V8678))=0,"",IF(OR(OR(ISBLANK(F8678),SUM(LEN(C8678),LEN(D8678))=0),AND(NOT(E8678="Unknown"),ISBLANK(J8678)),AND(NOT(O8678="Unknown"),ISBLANK(R8678))),"Missing Information", INDEX(Table15[Entire Service Line Classification], MATCH(SUMIFS(Table15[Unique ID],Table15[System-Owned Portion],E8678,Table15[If Material Anything Other than "Lead" in Column E,Was Material Ever Previously Lead?],G8678,Table15[Customer-Owned Portion],O8678),Table15[Unique ID],0),0)))</f>
        <v/>
      </c>
      <c r="X8678"/>
    </row>
    <row r="8679" spans="2:24" x14ac:dyDescent="0.35">
      <c r="B8679" s="146"/>
      <c r="C8679" s="31"/>
      <c r="D8679" s="31"/>
      <c r="E8679" s="44"/>
      <c r="F8679" s="43"/>
      <c r="G8679" s="84"/>
      <c r="H8679" s="31"/>
      <c r="I8679" s="207"/>
      <c r="J8679" s="84"/>
      <c r="K8679" s="31"/>
      <c r="L8679" s="31"/>
      <c r="M8679" s="169"/>
      <c r="N8679" s="148"/>
      <c r="O8679" s="106"/>
      <c r="P8679" s="43"/>
      <c r="Q8679" s="207"/>
      <c r="R8679" s="84"/>
      <c r="S8679" s="31"/>
      <c r="T8679" s="31"/>
      <c r="U8679" s="169"/>
      <c r="V8679" s="150"/>
      <c r="W8679" s="141" t="str" cm="1">
        <f t="array" ref="W8679">IF(SUM(LEN(B8679:V8679))=0,"",IF(OR(OR(ISBLANK(F8679),SUM(LEN(C8679),LEN(D8679))=0),AND(NOT(E8679="Unknown"),ISBLANK(J8679)),AND(NOT(O8679="Unknown"),ISBLANK(R8679))),"Missing Information", INDEX(Table15[Entire Service Line Classification], MATCH(SUMIFS(Table15[Unique ID],Table15[System-Owned Portion],E8679,Table15[If Material Anything Other than "Lead" in Column E,Was Material Ever Previously Lead?],G8679,Table15[Customer-Owned Portion],O8679),Table15[Unique ID],0),0)))</f>
        <v/>
      </c>
      <c r="X8679"/>
    </row>
    <row r="8680" spans="2:24" x14ac:dyDescent="0.35">
      <c r="B8680" s="146"/>
      <c r="C8680" s="31"/>
      <c r="D8680" s="31"/>
      <c r="E8680" s="44"/>
      <c r="F8680" s="43"/>
      <c r="G8680" s="84"/>
      <c r="H8680" s="31"/>
      <c r="I8680" s="207"/>
      <c r="J8680" s="84"/>
      <c r="K8680" s="31"/>
      <c r="L8680" s="31"/>
      <c r="M8680" s="169"/>
      <c r="N8680" s="148"/>
      <c r="O8680" s="106"/>
      <c r="P8680" s="43"/>
      <c r="Q8680" s="207"/>
      <c r="R8680" s="84"/>
      <c r="S8680" s="31"/>
      <c r="T8680" s="31"/>
      <c r="U8680" s="169"/>
      <c r="V8680" s="150"/>
      <c r="W8680" s="141" t="str" cm="1">
        <f t="array" ref="W8680">IF(SUM(LEN(B8680:V8680))=0,"",IF(OR(OR(ISBLANK(F8680),SUM(LEN(C8680),LEN(D8680))=0),AND(NOT(E8680="Unknown"),ISBLANK(J8680)),AND(NOT(O8680="Unknown"),ISBLANK(R8680))),"Missing Information", INDEX(Table15[Entire Service Line Classification], MATCH(SUMIFS(Table15[Unique ID],Table15[System-Owned Portion],E8680,Table15[If Material Anything Other than "Lead" in Column E,Was Material Ever Previously Lead?],G8680,Table15[Customer-Owned Portion],O8680),Table15[Unique ID],0),0)))</f>
        <v/>
      </c>
      <c r="X8680"/>
    </row>
    <row r="8681" spans="2:24" x14ac:dyDescent="0.35">
      <c r="B8681" s="146"/>
      <c r="C8681" s="31"/>
      <c r="D8681" s="31"/>
      <c r="E8681" s="44"/>
      <c r="F8681" s="43"/>
      <c r="G8681" s="84"/>
      <c r="H8681" s="31"/>
      <c r="I8681" s="207"/>
      <c r="J8681" s="84"/>
      <c r="K8681" s="31"/>
      <c r="L8681" s="31"/>
      <c r="M8681" s="169"/>
      <c r="N8681" s="148"/>
      <c r="O8681" s="106"/>
      <c r="P8681" s="43"/>
      <c r="Q8681" s="207"/>
      <c r="R8681" s="84"/>
      <c r="S8681" s="31"/>
      <c r="T8681" s="31"/>
      <c r="U8681" s="169"/>
      <c r="V8681" s="150"/>
      <c r="W8681" s="141" t="str" cm="1">
        <f t="array" ref="W8681">IF(SUM(LEN(B8681:V8681))=0,"",IF(OR(OR(ISBLANK(F8681),SUM(LEN(C8681),LEN(D8681))=0),AND(NOT(E8681="Unknown"),ISBLANK(J8681)),AND(NOT(O8681="Unknown"),ISBLANK(R8681))),"Missing Information", INDEX(Table15[Entire Service Line Classification], MATCH(SUMIFS(Table15[Unique ID],Table15[System-Owned Portion],E8681,Table15[If Material Anything Other than "Lead" in Column E,Was Material Ever Previously Lead?],G8681,Table15[Customer-Owned Portion],O8681),Table15[Unique ID],0),0)))</f>
        <v/>
      </c>
      <c r="X8681"/>
    </row>
    <row r="8682" spans="2:24" x14ac:dyDescent="0.35">
      <c r="B8682" s="146"/>
      <c r="C8682" s="31"/>
      <c r="D8682" s="31"/>
      <c r="E8682" s="44"/>
      <c r="F8682" s="43"/>
      <c r="G8682" s="84"/>
      <c r="H8682" s="31"/>
      <c r="I8682" s="207"/>
      <c r="J8682" s="84"/>
      <c r="K8682" s="31"/>
      <c r="L8682" s="31"/>
      <c r="M8682" s="169"/>
      <c r="N8682" s="148"/>
      <c r="O8682" s="106"/>
      <c r="P8682" s="43"/>
      <c r="Q8682" s="207"/>
      <c r="R8682" s="84"/>
      <c r="S8682" s="31"/>
      <c r="T8682" s="31"/>
      <c r="U8682" s="169"/>
      <c r="V8682" s="150"/>
      <c r="W8682" s="141" t="str" cm="1">
        <f t="array" ref="W8682">IF(SUM(LEN(B8682:V8682))=0,"",IF(OR(OR(ISBLANK(F8682),SUM(LEN(C8682),LEN(D8682))=0),AND(NOT(E8682="Unknown"),ISBLANK(J8682)),AND(NOT(O8682="Unknown"),ISBLANK(R8682))),"Missing Information", INDEX(Table15[Entire Service Line Classification], MATCH(SUMIFS(Table15[Unique ID],Table15[System-Owned Portion],E8682,Table15[If Material Anything Other than "Lead" in Column E,Was Material Ever Previously Lead?],G8682,Table15[Customer-Owned Portion],O8682),Table15[Unique ID],0),0)))</f>
        <v/>
      </c>
      <c r="X8682"/>
    </row>
    <row r="8683" spans="2:24" x14ac:dyDescent="0.35">
      <c r="B8683" s="146"/>
      <c r="C8683" s="31"/>
      <c r="D8683" s="31"/>
      <c r="E8683" s="44"/>
      <c r="F8683" s="43"/>
      <c r="G8683" s="84"/>
      <c r="H8683" s="31"/>
      <c r="I8683" s="207"/>
      <c r="J8683" s="84"/>
      <c r="K8683" s="31"/>
      <c r="L8683" s="31"/>
      <c r="M8683" s="169"/>
      <c r="N8683" s="148"/>
      <c r="O8683" s="106"/>
      <c r="P8683" s="43"/>
      <c r="Q8683" s="207"/>
      <c r="R8683" s="84"/>
      <c r="S8683" s="31"/>
      <c r="T8683" s="31"/>
      <c r="U8683" s="169"/>
      <c r="V8683" s="150"/>
      <c r="W8683" s="141" t="str" cm="1">
        <f t="array" ref="W8683">IF(SUM(LEN(B8683:V8683))=0,"",IF(OR(OR(ISBLANK(F8683),SUM(LEN(C8683),LEN(D8683))=0),AND(NOT(E8683="Unknown"),ISBLANK(J8683)),AND(NOT(O8683="Unknown"),ISBLANK(R8683))),"Missing Information", INDEX(Table15[Entire Service Line Classification], MATCH(SUMIFS(Table15[Unique ID],Table15[System-Owned Portion],E8683,Table15[If Material Anything Other than "Lead" in Column E,Was Material Ever Previously Lead?],G8683,Table15[Customer-Owned Portion],O8683),Table15[Unique ID],0),0)))</f>
        <v/>
      </c>
      <c r="X8683"/>
    </row>
    <row r="8684" spans="2:24" x14ac:dyDescent="0.35">
      <c r="B8684" s="146"/>
      <c r="C8684" s="31"/>
      <c r="D8684" s="31"/>
      <c r="E8684" s="44"/>
      <c r="F8684" s="43"/>
      <c r="G8684" s="84"/>
      <c r="H8684" s="31"/>
      <c r="I8684" s="207"/>
      <c r="J8684" s="84"/>
      <c r="K8684" s="31"/>
      <c r="L8684" s="31"/>
      <c r="M8684" s="169"/>
      <c r="N8684" s="148"/>
      <c r="O8684" s="106"/>
      <c r="P8684" s="43"/>
      <c r="Q8684" s="207"/>
      <c r="R8684" s="84"/>
      <c r="S8684" s="31"/>
      <c r="T8684" s="31"/>
      <c r="U8684" s="169"/>
      <c r="V8684" s="150"/>
      <c r="W8684" s="141" t="str" cm="1">
        <f t="array" ref="W8684">IF(SUM(LEN(B8684:V8684))=0,"",IF(OR(OR(ISBLANK(F8684),SUM(LEN(C8684),LEN(D8684))=0),AND(NOT(E8684="Unknown"),ISBLANK(J8684)),AND(NOT(O8684="Unknown"),ISBLANK(R8684))),"Missing Information", INDEX(Table15[Entire Service Line Classification], MATCH(SUMIFS(Table15[Unique ID],Table15[System-Owned Portion],E8684,Table15[If Material Anything Other than "Lead" in Column E,Was Material Ever Previously Lead?],G8684,Table15[Customer-Owned Portion],O8684),Table15[Unique ID],0),0)))</f>
        <v/>
      </c>
      <c r="X8684"/>
    </row>
    <row r="8685" spans="2:24" x14ac:dyDescent="0.35">
      <c r="B8685" s="146"/>
      <c r="C8685" s="31"/>
      <c r="D8685" s="31"/>
      <c r="E8685" s="44"/>
      <c r="F8685" s="43"/>
      <c r="G8685" s="84"/>
      <c r="H8685" s="31"/>
      <c r="I8685" s="207"/>
      <c r="J8685" s="84"/>
      <c r="K8685" s="31"/>
      <c r="L8685" s="31"/>
      <c r="M8685" s="169"/>
      <c r="N8685" s="148"/>
      <c r="O8685" s="106"/>
      <c r="P8685" s="43"/>
      <c r="Q8685" s="207"/>
      <c r="R8685" s="84"/>
      <c r="S8685" s="31"/>
      <c r="T8685" s="31"/>
      <c r="U8685" s="169"/>
      <c r="V8685" s="150"/>
      <c r="W8685" s="141" t="str" cm="1">
        <f t="array" ref="W8685">IF(SUM(LEN(B8685:V8685))=0,"",IF(OR(OR(ISBLANK(F8685),SUM(LEN(C8685),LEN(D8685))=0),AND(NOT(E8685="Unknown"),ISBLANK(J8685)),AND(NOT(O8685="Unknown"),ISBLANK(R8685))),"Missing Information", INDEX(Table15[Entire Service Line Classification], MATCH(SUMIFS(Table15[Unique ID],Table15[System-Owned Portion],E8685,Table15[If Material Anything Other than "Lead" in Column E,Was Material Ever Previously Lead?],G8685,Table15[Customer-Owned Portion],O8685),Table15[Unique ID],0),0)))</f>
        <v/>
      </c>
      <c r="X8685"/>
    </row>
    <row r="8686" spans="2:24" x14ac:dyDescent="0.35">
      <c r="B8686" s="146"/>
      <c r="C8686" s="31"/>
      <c r="D8686" s="31"/>
      <c r="E8686" s="44"/>
      <c r="F8686" s="43"/>
      <c r="G8686" s="84"/>
      <c r="H8686" s="31"/>
      <c r="I8686" s="207"/>
      <c r="J8686" s="84"/>
      <c r="K8686" s="31"/>
      <c r="L8686" s="31"/>
      <c r="M8686" s="169"/>
      <c r="N8686" s="148"/>
      <c r="O8686" s="106"/>
      <c r="P8686" s="43"/>
      <c r="Q8686" s="207"/>
      <c r="R8686" s="84"/>
      <c r="S8686" s="31"/>
      <c r="T8686" s="31"/>
      <c r="U8686" s="169"/>
      <c r="V8686" s="150"/>
      <c r="W8686" s="141" t="str" cm="1">
        <f t="array" ref="W8686">IF(SUM(LEN(B8686:V8686))=0,"",IF(OR(OR(ISBLANK(F8686),SUM(LEN(C8686),LEN(D8686))=0),AND(NOT(E8686="Unknown"),ISBLANK(J8686)),AND(NOT(O8686="Unknown"),ISBLANK(R8686))),"Missing Information", INDEX(Table15[Entire Service Line Classification], MATCH(SUMIFS(Table15[Unique ID],Table15[System-Owned Portion],E8686,Table15[If Material Anything Other than "Lead" in Column E,Was Material Ever Previously Lead?],G8686,Table15[Customer-Owned Portion],O8686),Table15[Unique ID],0),0)))</f>
        <v/>
      </c>
      <c r="X8686"/>
    </row>
    <row r="8687" spans="2:24" x14ac:dyDescent="0.35">
      <c r="B8687" s="146"/>
      <c r="C8687" s="31"/>
      <c r="D8687" s="31"/>
      <c r="E8687" s="44"/>
      <c r="F8687" s="43"/>
      <c r="G8687" s="84"/>
      <c r="H8687" s="31"/>
      <c r="I8687" s="207"/>
      <c r="J8687" s="84"/>
      <c r="K8687" s="31"/>
      <c r="L8687" s="31"/>
      <c r="M8687" s="169"/>
      <c r="N8687" s="148"/>
      <c r="O8687" s="106"/>
      <c r="P8687" s="43"/>
      <c r="Q8687" s="207"/>
      <c r="R8687" s="84"/>
      <c r="S8687" s="31"/>
      <c r="T8687" s="31"/>
      <c r="U8687" s="169"/>
      <c r="V8687" s="150"/>
      <c r="W8687" s="141" t="str" cm="1">
        <f t="array" ref="W8687">IF(SUM(LEN(B8687:V8687))=0,"",IF(OR(OR(ISBLANK(F8687),SUM(LEN(C8687),LEN(D8687))=0),AND(NOT(E8687="Unknown"),ISBLANK(J8687)),AND(NOT(O8687="Unknown"),ISBLANK(R8687))),"Missing Information", INDEX(Table15[Entire Service Line Classification], MATCH(SUMIFS(Table15[Unique ID],Table15[System-Owned Portion],E8687,Table15[If Material Anything Other than "Lead" in Column E,Was Material Ever Previously Lead?],G8687,Table15[Customer-Owned Portion],O8687),Table15[Unique ID],0),0)))</f>
        <v/>
      </c>
      <c r="X8687"/>
    </row>
    <row r="8688" spans="2:24" x14ac:dyDescent="0.35">
      <c r="B8688" s="146"/>
      <c r="C8688" s="31"/>
      <c r="D8688" s="31"/>
      <c r="E8688" s="44"/>
      <c r="F8688" s="43"/>
      <c r="G8688" s="84"/>
      <c r="H8688" s="31"/>
      <c r="I8688" s="207"/>
      <c r="J8688" s="84"/>
      <c r="K8688" s="31"/>
      <c r="L8688" s="31"/>
      <c r="M8688" s="169"/>
      <c r="N8688" s="148"/>
      <c r="O8688" s="106"/>
      <c r="P8688" s="43"/>
      <c r="Q8688" s="207"/>
      <c r="R8688" s="84"/>
      <c r="S8688" s="31"/>
      <c r="T8688" s="31"/>
      <c r="U8688" s="169"/>
      <c r="V8688" s="150"/>
      <c r="W8688" s="141" t="str" cm="1">
        <f t="array" ref="W8688">IF(SUM(LEN(B8688:V8688))=0,"",IF(OR(OR(ISBLANK(F8688),SUM(LEN(C8688),LEN(D8688))=0),AND(NOT(E8688="Unknown"),ISBLANK(J8688)),AND(NOT(O8688="Unknown"),ISBLANK(R8688))),"Missing Information", INDEX(Table15[Entire Service Line Classification], MATCH(SUMIFS(Table15[Unique ID],Table15[System-Owned Portion],E8688,Table15[If Material Anything Other than "Lead" in Column E,Was Material Ever Previously Lead?],G8688,Table15[Customer-Owned Portion],O8688),Table15[Unique ID],0),0)))</f>
        <v/>
      </c>
      <c r="X8688"/>
    </row>
    <row r="8689" spans="2:24" x14ac:dyDescent="0.35">
      <c r="B8689" s="146"/>
      <c r="C8689" s="31"/>
      <c r="D8689" s="31"/>
      <c r="E8689" s="44"/>
      <c r="F8689" s="43"/>
      <c r="G8689" s="84"/>
      <c r="H8689" s="31"/>
      <c r="I8689" s="207"/>
      <c r="J8689" s="84"/>
      <c r="K8689" s="31"/>
      <c r="L8689" s="31"/>
      <c r="M8689" s="169"/>
      <c r="N8689" s="148"/>
      <c r="O8689" s="106"/>
      <c r="P8689" s="43"/>
      <c r="Q8689" s="207"/>
      <c r="R8689" s="84"/>
      <c r="S8689" s="31"/>
      <c r="T8689" s="31"/>
      <c r="U8689" s="169"/>
      <c r="V8689" s="150"/>
      <c r="W8689" s="141" t="str" cm="1">
        <f t="array" ref="W8689">IF(SUM(LEN(B8689:V8689))=0,"",IF(OR(OR(ISBLANK(F8689),SUM(LEN(C8689),LEN(D8689))=0),AND(NOT(E8689="Unknown"),ISBLANK(J8689)),AND(NOT(O8689="Unknown"),ISBLANK(R8689))),"Missing Information", INDEX(Table15[Entire Service Line Classification], MATCH(SUMIFS(Table15[Unique ID],Table15[System-Owned Portion],E8689,Table15[If Material Anything Other than "Lead" in Column E,Was Material Ever Previously Lead?],G8689,Table15[Customer-Owned Portion],O8689),Table15[Unique ID],0),0)))</f>
        <v/>
      </c>
      <c r="X8689"/>
    </row>
    <row r="8690" spans="2:24" x14ac:dyDescent="0.35">
      <c r="B8690" s="146"/>
      <c r="C8690" s="31"/>
      <c r="D8690" s="31"/>
      <c r="E8690" s="44"/>
      <c r="F8690" s="43"/>
      <c r="G8690" s="84"/>
      <c r="H8690" s="31"/>
      <c r="I8690" s="207"/>
      <c r="J8690" s="84"/>
      <c r="K8690" s="31"/>
      <c r="L8690" s="31"/>
      <c r="M8690" s="169"/>
      <c r="N8690" s="148"/>
      <c r="O8690" s="106"/>
      <c r="P8690" s="43"/>
      <c r="Q8690" s="207"/>
      <c r="R8690" s="84"/>
      <c r="S8690" s="31"/>
      <c r="T8690" s="31"/>
      <c r="U8690" s="169"/>
      <c r="V8690" s="150"/>
      <c r="W8690" s="141" t="str" cm="1">
        <f t="array" ref="W8690">IF(SUM(LEN(B8690:V8690))=0,"",IF(OR(OR(ISBLANK(F8690),SUM(LEN(C8690),LEN(D8690))=0),AND(NOT(E8690="Unknown"),ISBLANK(J8690)),AND(NOT(O8690="Unknown"),ISBLANK(R8690))),"Missing Information", INDEX(Table15[Entire Service Line Classification], MATCH(SUMIFS(Table15[Unique ID],Table15[System-Owned Portion],E8690,Table15[If Material Anything Other than "Lead" in Column E,Was Material Ever Previously Lead?],G8690,Table15[Customer-Owned Portion],O8690),Table15[Unique ID],0),0)))</f>
        <v/>
      </c>
      <c r="X8690"/>
    </row>
    <row r="8691" spans="2:24" x14ac:dyDescent="0.35">
      <c r="B8691" s="146"/>
      <c r="C8691" s="31"/>
      <c r="D8691" s="31"/>
      <c r="E8691" s="44"/>
      <c r="F8691" s="43"/>
      <c r="G8691" s="84"/>
      <c r="H8691" s="31"/>
      <c r="I8691" s="207"/>
      <c r="J8691" s="84"/>
      <c r="K8691" s="31"/>
      <c r="L8691" s="31"/>
      <c r="M8691" s="169"/>
      <c r="N8691" s="148"/>
      <c r="O8691" s="106"/>
      <c r="P8691" s="43"/>
      <c r="Q8691" s="207"/>
      <c r="R8691" s="84"/>
      <c r="S8691" s="31"/>
      <c r="T8691" s="31"/>
      <c r="U8691" s="169"/>
      <c r="V8691" s="150"/>
      <c r="W8691" s="141" t="str" cm="1">
        <f t="array" ref="W8691">IF(SUM(LEN(B8691:V8691))=0,"",IF(OR(OR(ISBLANK(F8691),SUM(LEN(C8691),LEN(D8691))=0),AND(NOT(E8691="Unknown"),ISBLANK(J8691)),AND(NOT(O8691="Unknown"),ISBLANK(R8691))),"Missing Information", INDEX(Table15[Entire Service Line Classification], MATCH(SUMIFS(Table15[Unique ID],Table15[System-Owned Portion],E8691,Table15[If Material Anything Other than "Lead" in Column E,Was Material Ever Previously Lead?],G8691,Table15[Customer-Owned Portion],O8691),Table15[Unique ID],0),0)))</f>
        <v/>
      </c>
      <c r="X8691"/>
    </row>
    <row r="8692" spans="2:24" x14ac:dyDescent="0.35">
      <c r="B8692" s="146"/>
      <c r="C8692" s="31"/>
      <c r="D8692" s="31"/>
      <c r="E8692" s="44"/>
      <c r="F8692" s="43"/>
      <c r="G8692" s="84"/>
      <c r="H8692" s="31"/>
      <c r="I8692" s="207"/>
      <c r="J8692" s="84"/>
      <c r="K8692" s="31"/>
      <c r="L8692" s="31"/>
      <c r="M8692" s="169"/>
      <c r="N8692" s="148"/>
      <c r="O8692" s="106"/>
      <c r="P8692" s="43"/>
      <c r="Q8692" s="207"/>
      <c r="R8692" s="84"/>
      <c r="S8692" s="31"/>
      <c r="T8692" s="31"/>
      <c r="U8692" s="169"/>
      <c r="V8692" s="150"/>
      <c r="W8692" s="141" t="str" cm="1">
        <f t="array" ref="W8692">IF(SUM(LEN(B8692:V8692))=0,"",IF(OR(OR(ISBLANK(F8692),SUM(LEN(C8692),LEN(D8692))=0),AND(NOT(E8692="Unknown"),ISBLANK(J8692)),AND(NOT(O8692="Unknown"),ISBLANK(R8692))),"Missing Information", INDEX(Table15[Entire Service Line Classification], MATCH(SUMIFS(Table15[Unique ID],Table15[System-Owned Portion],E8692,Table15[If Material Anything Other than "Lead" in Column E,Was Material Ever Previously Lead?],G8692,Table15[Customer-Owned Portion],O8692),Table15[Unique ID],0),0)))</f>
        <v/>
      </c>
      <c r="X8692"/>
    </row>
    <row r="8693" spans="2:24" x14ac:dyDescent="0.35">
      <c r="B8693" s="146"/>
      <c r="C8693" s="31"/>
      <c r="D8693" s="31"/>
      <c r="E8693" s="44"/>
      <c r="F8693" s="43"/>
      <c r="G8693" s="84"/>
      <c r="H8693" s="31"/>
      <c r="I8693" s="207"/>
      <c r="J8693" s="84"/>
      <c r="K8693" s="31"/>
      <c r="L8693" s="31"/>
      <c r="M8693" s="169"/>
      <c r="N8693" s="148"/>
      <c r="O8693" s="106"/>
      <c r="P8693" s="43"/>
      <c r="Q8693" s="207"/>
      <c r="R8693" s="84"/>
      <c r="S8693" s="31"/>
      <c r="T8693" s="31"/>
      <c r="U8693" s="169"/>
      <c r="V8693" s="150"/>
      <c r="W8693" s="141" t="str" cm="1">
        <f t="array" ref="W8693">IF(SUM(LEN(B8693:V8693))=0,"",IF(OR(OR(ISBLANK(F8693),SUM(LEN(C8693),LEN(D8693))=0),AND(NOT(E8693="Unknown"),ISBLANK(J8693)),AND(NOT(O8693="Unknown"),ISBLANK(R8693))),"Missing Information", INDEX(Table15[Entire Service Line Classification], MATCH(SUMIFS(Table15[Unique ID],Table15[System-Owned Portion],E8693,Table15[If Material Anything Other than "Lead" in Column E,Was Material Ever Previously Lead?],G8693,Table15[Customer-Owned Portion],O8693),Table15[Unique ID],0),0)))</f>
        <v/>
      </c>
      <c r="X8693"/>
    </row>
    <row r="8694" spans="2:24" x14ac:dyDescent="0.35">
      <c r="B8694" s="146"/>
      <c r="C8694" s="31"/>
      <c r="D8694" s="31"/>
      <c r="E8694" s="44"/>
      <c r="F8694" s="43"/>
      <c r="G8694" s="84"/>
      <c r="H8694" s="31"/>
      <c r="I8694" s="207"/>
      <c r="J8694" s="84"/>
      <c r="K8694" s="31"/>
      <c r="L8694" s="31"/>
      <c r="M8694" s="169"/>
      <c r="N8694" s="148"/>
      <c r="O8694" s="106"/>
      <c r="P8694" s="43"/>
      <c r="Q8694" s="207"/>
      <c r="R8694" s="84"/>
      <c r="S8694" s="31"/>
      <c r="T8694" s="31"/>
      <c r="U8694" s="169"/>
      <c r="V8694" s="150"/>
      <c r="W8694" s="141" t="str" cm="1">
        <f t="array" ref="W8694">IF(SUM(LEN(B8694:V8694))=0,"",IF(OR(OR(ISBLANK(F8694),SUM(LEN(C8694),LEN(D8694))=0),AND(NOT(E8694="Unknown"),ISBLANK(J8694)),AND(NOT(O8694="Unknown"),ISBLANK(R8694))),"Missing Information", INDEX(Table15[Entire Service Line Classification], MATCH(SUMIFS(Table15[Unique ID],Table15[System-Owned Portion],E8694,Table15[If Material Anything Other than "Lead" in Column E,Was Material Ever Previously Lead?],G8694,Table15[Customer-Owned Portion],O8694),Table15[Unique ID],0),0)))</f>
        <v/>
      </c>
      <c r="X8694"/>
    </row>
    <row r="8695" spans="2:24" x14ac:dyDescent="0.35">
      <c r="B8695" s="146"/>
      <c r="C8695" s="31"/>
      <c r="D8695" s="31"/>
      <c r="E8695" s="44"/>
      <c r="F8695" s="43"/>
      <c r="G8695" s="84"/>
      <c r="H8695" s="31"/>
      <c r="I8695" s="207"/>
      <c r="J8695" s="84"/>
      <c r="K8695" s="31"/>
      <c r="L8695" s="31"/>
      <c r="M8695" s="169"/>
      <c r="N8695" s="148"/>
      <c r="O8695" s="106"/>
      <c r="P8695" s="43"/>
      <c r="Q8695" s="207"/>
      <c r="R8695" s="84"/>
      <c r="S8695" s="31"/>
      <c r="T8695" s="31"/>
      <c r="U8695" s="169"/>
      <c r="V8695" s="150"/>
      <c r="W8695" s="141" t="str" cm="1">
        <f t="array" ref="W8695">IF(SUM(LEN(B8695:V8695))=0,"",IF(OR(OR(ISBLANK(F8695),SUM(LEN(C8695),LEN(D8695))=0),AND(NOT(E8695="Unknown"),ISBLANK(J8695)),AND(NOT(O8695="Unknown"),ISBLANK(R8695))),"Missing Information", INDEX(Table15[Entire Service Line Classification], MATCH(SUMIFS(Table15[Unique ID],Table15[System-Owned Portion],E8695,Table15[If Material Anything Other than "Lead" in Column E,Was Material Ever Previously Lead?],G8695,Table15[Customer-Owned Portion],O8695),Table15[Unique ID],0),0)))</f>
        <v/>
      </c>
      <c r="X8695"/>
    </row>
    <row r="8696" spans="2:24" x14ac:dyDescent="0.35">
      <c r="B8696" s="146"/>
      <c r="C8696" s="31"/>
      <c r="D8696" s="31"/>
      <c r="E8696" s="44"/>
      <c r="F8696" s="43"/>
      <c r="G8696" s="84"/>
      <c r="H8696" s="31"/>
      <c r="I8696" s="207"/>
      <c r="J8696" s="84"/>
      <c r="K8696" s="31"/>
      <c r="L8696" s="31"/>
      <c r="M8696" s="169"/>
      <c r="N8696" s="148"/>
      <c r="O8696" s="106"/>
      <c r="P8696" s="43"/>
      <c r="Q8696" s="207"/>
      <c r="R8696" s="84"/>
      <c r="S8696" s="31"/>
      <c r="T8696" s="31"/>
      <c r="U8696" s="169"/>
      <c r="V8696" s="150"/>
      <c r="W8696" s="141" t="str" cm="1">
        <f t="array" ref="W8696">IF(SUM(LEN(B8696:V8696))=0,"",IF(OR(OR(ISBLANK(F8696),SUM(LEN(C8696),LEN(D8696))=0),AND(NOT(E8696="Unknown"),ISBLANK(J8696)),AND(NOT(O8696="Unknown"),ISBLANK(R8696))),"Missing Information", INDEX(Table15[Entire Service Line Classification], MATCH(SUMIFS(Table15[Unique ID],Table15[System-Owned Portion],E8696,Table15[If Material Anything Other than "Lead" in Column E,Was Material Ever Previously Lead?],G8696,Table15[Customer-Owned Portion],O8696),Table15[Unique ID],0),0)))</f>
        <v/>
      </c>
      <c r="X8696"/>
    </row>
    <row r="8697" spans="2:24" x14ac:dyDescent="0.35">
      <c r="B8697" s="146"/>
      <c r="C8697" s="31"/>
      <c r="D8697" s="31"/>
      <c r="E8697" s="44"/>
      <c r="F8697" s="43"/>
      <c r="G8697" s="84"/>
      <c r="H8697" s="31"/>
      <c r="I8697" s="207"/>
      <c r="J8697" s="84"/>
      <c r="K8697" s="31"/>
      <c r="L8697" s="31"/>
      <c r="M8697" s="169"/>
      <c r="N8697" s="148"/>
      <c r="O8697" s="106"/>
      <c r="P8697" s="43"/>
      <c r="Q8697" s="207"/>
      <c r="R8697" s="84"/>
      <c r="S8697" s="31"/>
      <c r="T8697" s="31"/>
      <c r="U8697" s="169"/>
      <c r="V8697" s="150"/>
      <c r="W8697" s="141" t="str" cm="1">
        <f t="array" ref="W8697">IF(SUM(LEN(B8697:V8697))=0,"",IF(OR(OR(ISBLANK(F8697),SUM(LEN(C8697),LEN(D8697))=0),AND(NOT(E8697="Unknown"),ISBLANK(J8697)),AND(NOT(O8697="Unknown"),ISBLANK(R8697))),"Missing Information", INDEX(Table15[Entire Service Line Classification], MATCH(SUMIFS(Table15[Unique ID],Table15[System-Owned Portion],E8697,Table15[If Material Anything Other than "Lead" in Column E,Was Material Ever Previously Lead?],G8697,Table15[Customer-Owned Portion],O8697),Table15[Unique ID],0),0)))</f>
        <v/>
      </c>
      <c r="X8697"/>
    </row>
    <row r="8698" spans="2:24" x14ac:dyDescent="0.35">
      <c r="B8698" s="146"/>
      <c r="C8698" s="31"/>
      <c r="D8698" s="31"/>
      <c r="E8698" s="44"/>
      <c r="F8698" s="43"/>
      <c r="G8698" s="84"/>
      <c r="H8698" s="31"/>
      <c r="I8698" s="207"/>
      <c r="J8698" s="84"/>
      <c r="K8698" s="31"/>
      <c r="L8698" s="31"/>
      <c r="M8698" s="169"/>
      <c r="N8698" s="148"/>
      <c r="O8698" s="106"/>
      <c r="P8698" s="43"/>
      <c r="Q8698" s="207"/>
      <c r="R8698" s="84"/>
      <c r="S8698" s="31"/>
      <c r="T8698" s="31"/>
      <c r="U8698" s="169"/>
      <c r="V8698" s="150"/>
      <c r="W8698" s="141" t="str" cm="1">
        <f t="array" ref="W8698">IF(SUM(LEN(B8698:V8698))=0,"",IF(OR(OR(ISBLANK(F8698),SUM(LEN(C8698),LEN(D8698))=0),AND(NOT(E8698="Unknown"),ISBLANK(J8698)),AND(NOT(O8698="Unknown"),ISBLANK(R8698))),"Missing Information", INDEX(Table15[Entire Service Line Classification], MATCH(SUMIFS(Table15[Unique ID],Table15[System-Owned Portion],E8698,Table15[If Material Anything Other than "Lead" in Column E,Was Material Ever Previously Lead?],G8698,Table15[Customer-Owned Portion],O8698),Table15[Unique ID],0),0)))</f>
        <v/>
      </c>
      <c r="X8698"/>
    </row>
    <row r="8699" spans="2:24" x14ac:dyDescent="0.35">
      <c r="B8699" s="146"/>
      <c r="C8699" s="31"/>
      <c r="D8699" s="31"/>
      <c r="E8699" s="44"/>
      <c r="F8699" s="43"/>
      <c r="G8699" s="84"/>
      <c r="H8699" s="31"/>
      <c r="I8699" s="207"/>
      <c r="J8699" s="84"/>
      <c r="K8699" s="31"/>
      <c r="L8699" s="31"/>
      <c r="M8699" s="169"/>
      <c r="N8699" s="148"/>
      <c r="O8699" s="106"/>
      <c r="P8699" s="43"/>
      <c r="Q8699" s="207"/>
      <c r="R8699" s="84"/>
      <c r="S8699" s="31"/>
      <c r="T8699" s="31"/>
      <c r="U8699" s="169"/>
      <c r="V8699" s="150"/>
      <c r="W8699" s="141" t="str" cm="1">
        <f t="array" ref="W8699">IF(SUM(LEN(B8699:V8699))=0,"",IF(OR(OR(ISBLANK(F8699),SUM(LEN(C8699),LEN(D8699))=0),AND(NOT(E8699="Unknown"),ISBLANK(J8699)),AND(NOT(O8699="Unknown"),ISBLANK(R8699))),"Missing Information", INDEX(Table15[Entire Service Line Classification], MATCH(SUMIFS(Table15[Unique ID],Table15[System-Owned Portion],E8699,Table15[If Material Anything Other than "Lead" in Column E,Was Material Ever Previously Lead?],G8699,Table15[Customer-Owned Portion],O8699),Table15[Unique ID],0),0)))</f>
        <v/>
      </c>
      <c r="X8699"/>
    </row>
    <row r="8700" spans="2:24" x14ac:dyDescent="0.35">
      <c r="B8700" s="146"/>
      <c r="C8700" s="31"/>
      <c r="D8700" s="31"/>
      <c r="E8700" s="44"/>
      <c r="F8700" s="43"/>
      <c r="G8700" s="84"/>
      <c r="H8700" s="31"/>
      <c r="I8700" s="207"/>
      <c r="J8700" s="84"/>
      <c r="K8700" s="31"/>
      <c r="L8700" s="31"/>
      <c r="M8700" s="169"/>
      <c r="N8700" s="148"/>
      <c r="O8700" s="106"/>
      <c r="P8700" s="43"/>
      <c r="Q8700" s="207"/>
      <c r="R8700" s="84"/>
      <c r="S8700" s="31"/>
      <c r="T8700" s="31"/>
      <c r="U8700" s="169"/>
      <c r="V8700" s="150"/>
      <c r="W8700" s="141" t="str" cm="1">
        <f t="array" ref="W8700">IF(SUM(LEN(B8700:V8700))=0,"",IF(OR(OR(ISBLANK(F8700),SUM(LEN(C8700),LEN(D8700))=0),AND(NOT(E8700="Unknown"),ISBLANK(J8700)),AND(NOT(O8700="Unknown"),ISBLANK(R8700))),"Missing Information", INDEX(Table15[Entire Service Line Classification], MATCH(SUMIFS(Table15[Unique ID],Table15[System-Owned Portion],E8700,Table15[If Material Anything Other than "Lead" in Column E,Was Material Ever Previously Lead?],G8700,Table15[Customer-Owned Portion],O8700),Table15[Unique ID],0),0)))</f>
        <v/>
      </c>
      <c r="X8700"/>
    </row>
    <row r="8701" spans="2:24" x14ac:dyDescent="0.35">
      <c r="B8701" s="146"/>
      <c r="C8701" s="31"/>
      <c r="D8701" s="31"/>
      <c r="E8701" s="44"/>
      <c r="F8701" s="43"/>
      <c r="G8701" s="84"/>
      <c r="H8701" s="31"/>
      <c r="I8701" s="207"/>
      <c r="J8701" s="84"/>
      <c r="K8701" s="31"/>
      <c r="L8701" s="31"/>
      <c r="M8701" s="169"/>
      <c r="N8701" s="148"/>
      <c r="O8701" s="106"/>
      <c r="P8701" s="43"/>
      <c r="Q8701" s="207"/>
      <c r="R8701" s="84"/>
      <c r="S8701" s="31"/>
      <c r="T8701" s="31"/>
      <c r="U8701" s="169"/>
      <c r="V8701" s="150"/>
      <c r="W8701" s="141" t="str" cm="1">
        <f t="array" ref="W8701">IF(SUM(LEN(B8701:V8701))=0,"",IF(OR(OR(ISBLANK(F8701),SUM(LEN(C8701),LEN(D8701))=0),AND(NOT(E8701="Unknown"),ISBLANK(J8701)),AND(NOT(O8701="Unknown"),ISBLANK(R8701))),"Missing Information", INDEX(Table15[Entire Service Line Classification], MATCH(SUMIFS(Table15[Unique ID],Table15[System-Owned Portion],E8701,Table15[If Material Anything Other than "Lead" in Column E,Was Material Ever Previously Lead?],G8701,Table15[Customer-Owned Portion],O8701),Table15[Unique ID],0),0)))</f>
        <v/>
      </c>
      <c r="X8701"/>
    </row>
    <row r="8702" spans="2:24" x14ac:dyDescent="0.35">
      <c r="B8702" s="146"/>
      <c r="C8702" s="31"/>
      <c r="D8702" s="31"/>
      <c r="E8702" s="44"/>
      <c r="F8702" s="43"/>
      <c r="G8702" s="84"/>
      <c r="H8702" s="31"/>
      <c r="I8702" s="207"/>
      <c r="J8702" s="84"/>
      <c r="K8702" s="31"/>
      <c r="L8702" s="31"/>
      <c r="M8702" s="169"/>
      <c r="N8702" s="148"/>
      <c r="O8702" s="106"/>
      <c r="P8702" s="43"/>
      <c r="Q8702" s="207"/>
      <c r="R8702" s="84"/>
      <c r="S8702" s="31"/>
      <c r="T8702" s="31"/>
      <c r="U8702" s="169"/>
      <c r="V8702" s="150"/>
      <c r="W8702" s="141" t="str" cm="1">
        <f t="array" ref="W8702">IF(SUM(LEN(B8702:V8702))=0,"",IF(OR(OR(ISBLANK(F8702),SUM(LEN(C8702),LEN(D8702))=0),AND(NOT(E8702="Unknown"),ISBLANK(J8702)),AND(NOT(O8702="Unknown"),ISBLANK(R8702))),"Missing Information", INDEX(Table15[Entire Service Line Classification], MATCH(SUMIFS(Table15[Unique ID],Table15[System-Owned Portion],E8702,Table15[If Material Anything Other than "Lead" in Column E,Was Material Ever Previously Lead?],G8702,Table15[Customer-Owned Portion],O8702),Table15[Unique ID],0),0)))</f>
        <v/>
      </c>
      <c r="X8702"/>
    </row>
    <row r="8703" spans="2:24" x14ac:dyDescent="0.35">
      <c r="B8703" s="146"/>
      <c r="C8703" s="31"/>
      <c r="D8703" s="31"/>
      <c r="E8703" s="44"/>
      <c r="F8703" s="43"/>
      <c r="G8703" s="84"/>
      <c r="H8703" s="31"/>
      <c r="I8703" s="207"/>
      <c r="J8703" s="84"/>
      <c r="K8703" s="31"/>
      <c r="L8703" s="31"/>
      <c r="M8703" s="169"/>
      <c r="N8703" s="148"/>
      <c r="O8703" s="106"/>
      <c r="P8703" s="43"/>
      <c r="Q8703" s="207"/>
      <c r="R8703" s="84"/>
      <c r="S8703" s="31"/>
      <c r="T8703" s="31"/>
      <c r="U8703" s="169"/>
      <c r="V8703" s="150"/>
      <c r="W8703" s="141" t="str" cm="1">
        <f t="array" ref="W8703">IF(SUM(LEN(B8703:V8703))=0,"",IF(OR(OR(ISBLANK(F8703),SUM(LEN(C8703),LEN(D8703))=0),AND(NOT(E8703="Unknown"),ISBLANK(J8703)),AND(NOT(O8703="Unknown"),ISBLANK(R8703))),"Missing Information", INDEX(Table15[Entire Service Line Classification], MATCH(SUMIFS(Table15[Unique ID],Table15[System-Owned Portion],E8703,Table15[If Material Anything Other than "Lead" in Column E,Was Material Ever Previously Lead?],G8703,Table15[Customer-Owned Portion],O8703),Table15[Unique ID],0),0)))</f>
        <v/>
      </c>
      <c r="X8703"/>
    </row>
    <row r="8704" spans="2:24" x14ac:dyDescent="0.35">
      <c r="B8704" s="146"/>
      <c r="C8704" s="31"/>
      <c r="D8704" s="31"/>
      <c r="E8704" s="44"/>
      <c r="F8704" s="43"/>
      <c r="G8704" s="84"/>
      <c r="H8704" s="31"/>
      <c r="I8704" s="207"/>
      <c r="J8704" s="84"/>
      <c r="K8704" s="31"/>
      <c r="L8704" s="31"/>
      <c r="M8704" s="169"/>
      <c r="N8704" s="148"/>
      <c r="O8704" s="106"/>
      <c r="P8704" s="43"/>
      <c r="Q8704" s="207"/>
      <c r="R8704" s="84"/>
      <c r="S8704" s="31"/>
      <c r="T8704" s="31"/>
      <c r="U8704" s="169"/>
      <c r="V8704" s="150"/>
      <c r="W8704" s="141" t="str" cm="1">
        <f t="array" ref="W8704">IF(SUM(LEN(B8704:V8704))=0,"",IF(OR(OR(ISBLANK(F8704),SUM(LEN(C8704),LEN(D8704))=0),AND(NOT(E8704="Unknown"),ISBLANK(J8704)),AND(NOT(O8704="Unknown"),ISBLANK(R8704))),"Missing Information", INDEX(Table15[Entire Service Line Classification], MATCH(SUMIFS(Table15[Unique ID],Table15[System-Owned Portion],E8704,Table15[If Material Anything Other than "Lead" in Column E,Was Material Ever Previously Lead?],G8704,Table15[Customer-Owned Portion],O8704),Table15[Unique ID],0),0)))</f>
        <v/>
      </c>
      <c r="X8704"/>
    </row>
    <row r="8705" spans="2:24" x14ac:dyDescent="0.35">
      <c r="B8705" s="146"/>
      <c r="C8705" s="31"/>
      <c r="D8705" s="31"/>
      <c r="E8705" s="44"/>
      <c r="F8705" s="43"/>
      <c r="G8705" s="84"/>
      <c r="H8705" s="31"/>
      <c r="I8705" s="207"/>
      <c r="J8705" s="84"/>
      <c r="K8705" s="31"/>
      <c r="L8705" s="31"/>
      <c r="M8705" s="169"/>
      <c r="N8705" s="148"/>
      <c r="O8705" s="106"/>
      <c r="P8705" s="43"/>
      <c r="Q8705" s="207"/>
      <c r="R8705" s="84"/>
      <c r="S8705" s="31"/>
      <c r="T8705" s="31"/>
      <c r="U8705" s="169"/>
      <c r="V8705" s="150"/>
      <c r="W8705" s="141" t="str" cm="1">
        <f t="array" ref="W8705">IF(SUM(LEN(B8705:V8705))=0,"",IF(OR(OR(ISBLANK(F8705),SUM(LEN(C8705),LEN(D8705))=0),AND(NOT(E8705="Unknown"),ISBLANK(J8705)),AND(NOT(O8705="Unknown"),ISBLANK(R8705))),"Missing Information", INDEX(Table15[Entire Service Line Classification], MATCH(SUMIFS(Table15[Unique ID],Table15[System-Owned Portion],E8705,Table15[If Material Anything Other than "Lead" in Column E,Was Material Ever Previously Lead?],G8705,Table15[Customer-Owned Portion],O8705),Table15[Unique ID],0),0)))</f>
        <v/>
      </c>
      <c r="X8705"/>
    </row>
    <row r="8706" spans="2:24" x14ac:dyDescent="0.35">
      <c r="B8706" s="146"/>
      <c r="C8706" s="31"/>
      <c r="D8706" s="31"/>
      <c r="E8706" s="44"/>
      <c r="F8706" s="43"/>
      <c r="G8706" s="84"/>
      <c r="H8706" s="31"/>
      <c r="I8706" s="207"/>
      <c r="J8706" s="84"/>
      <c r="K8706" s="31"/>
      <c r="L8706" s="31"/>
      <c r="M8706" s="169"/>
      <c r="N8706" s="148"/>
      <c r="O8706" s="106"/>
      <c r="P8706" s="43"/>
      <c r="Q8706" s="207"/>
      <c r="R8706" s="84"/>
      <c r="S8706" s="31"/>
      <c r="T8706" s="31"/>
      <c r="U8706" s="169"/>
      <c r="V8706" s="150"/>
      <c r="W8706" s="141" t="str" cm="1">
        <f t="array" ref="W8706">IF(SUM(LEN(B8706:V8706))=0,"",IF(OR(OR(ISBLANK(F8706),SUM(LEN(C8706),LEN(D8706))=0),AND(NOT(E8706="Unknown"),ISBLANK(J8706)),AND(NOT(O8706="Unknown"),ISBLANK(R8706))),"Missing Information", INDEX(Table15[Entire Service Line Classification], MATCH(SUMIFS(Table15[Unique ID],Table15[System-Owned Portion],E8706,Table15[If Material Anything Other than "Lead" in Column E,Was Material Ever Previously Lead?],G8706,Table15[Customer-Owned Portion],O8706),Table15[Unique ID],0),0)))</f>
        <v/>
      </c>
      <c r="X8706"/>
    </row>
    <row r="8707" spans="2:24" x14ac:dyDescent="0.35">
      <c r="B8707" s="146"/>
      <c r="C8707" s="31"/>
      <c r="D8707" s="31"/>
      <c r="E8707" s="44"/>
      <c r="F8707" s="43"/>
      <c r="G8707" s="84"/>
      <c r="H8707" s="31"/>
      <c r="I8707" s="207"/>
      <c r="J8707" s="84"/>
      <c r="K8707" s="31"/>
      <c r="L8707" s="31"/>
      <c r="M8707" s="169"/>
      <c r="N8707" s="148"/>
      <c r="O8707" s="106"/>
      <c r="P8707" s="43"/>
      <c r="Q8707" s="207"/>
      <c r="R8707" s="84"/>
      <c r="S8707" s="31"/>
      <c r="T8707" s="31"/>
      <c r="U8707" s="169"/>
      <c r="V8707" s="150"/>
      <c r="W8707" s="141" t="str" cm="1">
        <f t="array" ref="W8707">IF(SUM(LEN(B8707:V8707))=0,"",IF(OR(OR(ISBLANK(F8707),SUM(LEN(C8707),LEN(D8707))=0),AND(NOT(E8707="Unknown"),ISBLANK(J8707)),AND(NOT(O8707="Unknown"),ISBLANK(R8707))),"Missing Information", INDEX(Table15[Entire Service Line Classification], MATCH(SUMIFS(Table15[Unique ID],Table15[System-Owned Portion],E8707,Table15[If Material Anything Other than "Lead" in Column E,Was Material Ever Previously Lead?],G8707,Table15[Customer-Owned Portion],O8707),Table15[Unique ID],0),0)))</f>
        <v/>
      </c>
      <c r="X8707"/>
    </row>
    <row r="8708" spans="2:24" x14ac:dyDescent="0.35">
      <c r="B8708" s="146"/>
      <c r="C8708" s="31"/>
      <c r="D8708" s="31"/>
      <c r="E8708" s="44"/>
      <c r="F8708" s="43"/>
      <c r="G8708" s="84"/>
      <c r="H8708" s="31"/>
      <c r="I8708" s="207"/>
      <c r="J8708" s="84"/>
      <c r="K8708" s="31"/>
      <c r="L8708" s="31"/>
      <c r="M8708" s="169"/>
      <c r="N8708" s="148"/>
      <c r="O8708" s="106"/>
      <c r="P8708" s="43"/>
      <c r="Q8708" s="207"/>
      <c r="R8708" s="84"/>
      <c r="S8708" s="31"/>
      <c r="T8708" s="31"/>
      <c r="U8708" s="169"/>
      <c r="V8708" s="150"/>
      <c r="W8708" s="141" t="str" cm="1">
        <f t="array" ref="W8708">IF(SUM(LEN(B8708:V8708))=0,"",IF(OR(OR(ISBLANK(F8708),SUM(LEN(C8708),LEN(D8708))=0),AND(NOT(E8708="Unknown"),ISBLANK(J8708)),AND(NOT(O8708="Unknown"),ISBLANK(R8708))),"Missing Information", INDEX(Table15[Entire Service Line Classification], MATCH(SUMIFS(Table15[Unique ID],Table15[System-Owned Portion],E8708,Table15[If Material Anything Other than "Lead" in Column E,Was Material Ever Previously Lead?],G8708,Table15[Customer-Owned Portion],O8708),Table15[Unique ID],0),0)))</f>
        <v/>
      </c>
      <c r="X8708"/>
    </row>
    <row r="8709" spans="2:24" x14ac:dyDescent="0.35">
      <c r="B8709" s="146"/>
      <c r="C8709" s="31"/>
      <c r="D8709" s="31"/>
      <c r="E8709" s="44"/>
      <c r="F8709" s="43"/>
      <c r="G8709" s="84"/>
      <c r="H8709" s="31"/>
      <c r="I8709" s="207"/>
      <c r="J8709" s="84"/>
      <c r="K8709" s="31"/>
      <c r="L8709" s="31"/>
      <c r="M8709" s="169"/>
      <c r="N8709" s="148"/>
      <c r="O8709" s="106"/>
      <c r="P8709" s="43"/>
      <c r="Q8709" s="207"/>
      <c r="R8709" s="84"/>
      <c r="S8709" s="31"/>
      <c r="T8709" s="31"/>
      <c r="U8709" s="169"/>
      <c r="V8709" s="150"/>
      <c r="W8709" s="141" t="str" cm="1">
        <f t="array" ref="W8709">IF(SUM(LEN(B8709:V8709))=0,"",IF(OR(OR(ISBLANK(F8709),SUM(LEN(C8709),LEN(D8709))=0),AND(NOT(E8709="Unknown"),ISBLANK(J8709)),AND(NOT(O8709="Unknown"),ISBLANK(R8709))),"Missing Information", INDEX(Table15[Entire Service Line Classification], MATCH(SUMIFS(Table15[Unique ID],Table15[System-Owned Portion],E8709,Table15[If Material Anything Other than "Lead" in Column E,Was Material Ever Previously Lead?],G8709,Table15[Customer-Owned Portion],O8709),Table15[Unique ID],0),0)))</f>
        <v/>
      </c>
      <c r="X8709"/>
    </row>
    <row r="8710" spans="2:24" x14ac:dyDescent="0.35">
      <c r="B8710" s="146"/>
      <c r="C8710" s="31"/>
      <c r="D8710" s="31"/>
      <c r="E8710" s="44"/>
      <c r="F8710" s="43"/>
      <c r="G8710" s="84"/>
      <c r="H8710" s="31"/>
      <c r="I8710" s="207"/>
      <c r="J8710" s="84"/>
      <c r="K8710" s="31"/>
      <c r="L8710" s="31"/>
      <c r="M8710" s="169"/>
      <c r="N8710" s="148"/>
      <c r="O8710" s="106"/>
      <c r="P8710" s="43"/>
      <c r="Q8710" s="207"/>
      <c r="R8710" s="84"/>
      <c r="S8710" s="31"/>
      <c r="T8710" s="31"/>
      <c r="U8710" s="169"/>
      <c r="V8710" s="150"/>
      <c r="W8710" s="141" t="str" cm="1">
        <f t="array" ref="W8710">IF(SUM(LEN(B8710:V8710))=0,"",IF(OR(OR(ISBLANK(F8710),SUM(LEN(C8710),LEN(D8710))=0),AND(NOT(E8710="Unknown"),ISBLANK(J8710)),AND(NOT(O8710="Unknown"),ISBLANK(R8710))),"Missing Information", INDEX(Table15[Entire Service Line Classification], MATCH(SUMIFS(Table15[Unique ID],Table15[System-Owned Portion],E8710,Table15[If Material Anything Other than "Lead" in Column E,Was Material Ever Previously Lead?],G8710,Table15[Customer-Owned Portion],O8710),Table15[Unique ID],0),0)))</f>
        <v/>
      </c>
      <c r="X8710"/>
    </row>
    <row r="8711" spans="2:24" x14ac:dyDescent="0.35">
      <c r="B8711" s="146"/>
      <c r="C8711" s="31"/>
      <c r="D8711" s="31"/>
      <c r="E8711" s="44"/>
      <c r="F8711" s="43"/>
      <c r="G8711" s="84"/>
      <c r="H8711" s="31"/>
      <c r="I8711" s="207"/>
      <c r="J8711" s="84"/>
      <c r="K8711" s="31"/>
      <c r="L8711" s="31"/>
      <c r="M8711" s="169"/>
      <c r="N8711" s="148"/>
      <c r="O8711" s="106"/>
      <c r="P8711" s="43"/>
      <c r="Q8711" s="207"/>
      <c r="R8711" s="84"/>
      <c r="S8711" s="31"/>
      <c r="T8711" s="31"/>
      <c r="U8711" s="169"/>
      <c r="V8711" s="150"/>
      <c r="W8711" s="141" t="str" cm="1">
        <f t="array" ref="W8711">IF(SUM(LEN(B8711:V8711))=0,"",IF(OR(OR(ISBLANK(F8711),SUM(LEN(C8711),LEN(D8711))=0),AND(NOT(E8711="Unknown"),ISBLANK(J8711)),AND(NOT(O8711="Unknown"),ISBLANK(R8711))),"Missing Information", INDEX(Table15[Entire Service Line Classification], MATCH(SUMIFS(Table15[Unique ID],Table15[System-Owned Portion],E8711,Table15[If Material Anything Other than "Lead" in Column E,Was Material Ever Previously Lead?],G8711,Table15[Customer-Owned Portion],O8711),Table15[Unique ID],0),0)))</f>
        <v/>
      </c>
      <c r="X8711"/>
    </row>
    <row r="8712" spans="2:24" x14ac:dyDescent="0.35">
      <c r="B8712" s="146"/>
      <c r="C8712" s="31"/>
      <c r="D8712" s="31"/>
      <c r="E8712" s="44"/>
      <c r="F8712" s="43"/>
      <c r="G8712" s="84"/>
      <c r="H8712" s="31"/>
      <c r="I8712" s="207"/>
      <c r="J8712" s="84"/>
      <c r="K8712" s="31"/>
      <c r="L8712" s="31"/>
      <c r="M8712" s="169"/>
      <c r="N8712" s="148"/>
      <c r="O8712" s="106"/>
      <c r="P8712" s="43"/>
      <c r="Q8712" s="207"/>
      <c r="R8712" s="84"/>
      <c r="S8712" s="31"/>
      <c r="T8712" s="31"/>
      <c r="U8712" s="169"/>
      <c r="V8712" s="150"/>
      <c r="W8712" s="141" t="str" cm="1">
        <f t="array" ref="W8712">IF(SUM(LEN(B8712:V8712))=0,"",IF(OR(OR(ISBLANK(F8712),SUM(LEN(C8712),LEN(D8712))=0),AND(NOT(E8712="Unknown"),ISBLANK(J8712)),AND(NOT(O8712="Unknown"),ISBLANK(R8712))),"Missing Information", INDEX(Table15[Entire Service Line Classification], MATCH(SUMIFS(Table15[Unique ID],Table15[System-Owned Portion],E8712,Table15[If Material Anything Other than "Lead" in Column E,Was Material Ever Previously Lead?],G8712,Table15[Customer-Owned Portion],O8712),Table15[Unique ID],0),0)))</f>
        <v/>
      </c>
      <c r="X8712"/>
    </row>
    <row r="8713" spans="2:24" x14ac:dyDescent="0.35">
      <c r="B8713" s="146"/>
      <c r="C8713" s="31"/>
      <c r="D8713" s="31"/>
      <c r="E8713" s="44"/>
      <c r="F8713" s="43"/>
      <c r="G8713" s="84"/>
      <c r="H8713" s="31"/>
      <c r="I8713" s="207"/>
      <c r="J8713" s="84"/>
      <c r="K8713" s="31"/>
      <c r="L8713" s="31"/>
      <c r="M8713" s="169"/>
      <c r="N8713" s="148"/>
      <c r="O8713" s="106"/>
      <c r="P8713" s="43"/>
      <c r="Q8713" s="207"/>
      <c r="R8713" s="84"/>
      <c r="S8713" s="31"/>
      <c r="T8713" s="31"/>
      <c r="U8713" s="169"/>
      <c r="V8713" s="150"/>
      <c r="W8713" s="141" t="str" cm="1">
        <f t="array" ref="W8713">IF(SUM(LEN(B8713:V8713))=0,"",IF(OR(OR(ISBLANK(F8713),SUM(LEN(C8713),LEN(D8713))=0),AND(NOT(E8713="Unknown"),ISBLANK(J8713)),AND(NOT(O8713="Unknown"),ISBLANK(R8713))),"Missing Information", INDEX(Table15[Entire Service Line Classification], MATCH(SUMIFS(Table15[Unique ID],Table15[System-Owned Portion],E8713,Table15[If Material Anything Other than "Lead" in Column E,Was Material Ever Previously Lead?],G8713,Table15[Customer-Owned Portion],O8713),Table15[Unique ID],0),0)))</f>
        <v/>
      </c>
      <c r="X8713"/>
    </row>
    <row r="8714" spans="2:24" x14ac:dyDescent="0.35">
      <c r="B8714" s="146"/>
      <c r="C8714" s="31"/>
      <c r="D8714" s="31"/>
      <c r="E8714" s="44"/>
      <c r="F8714" s="43"/>
      <c r="G8714" s="84"/>
      <c r="H8714" s="31"/>
      <c r="I8714" s="207"/>
      <c r="J8714" s="84"/>
      <c r="K8714" s="31"/>
      <c r="L8714" s="31"/>
      <c r="M8714" s="169"/>
      <c r="N8714" s="148"/>
      <c r="O8714" s="106"/>
      <c r="P8714" s="43"/>
      <c r="Q8714" s="207"/>
      <c r="R8714" s="84"/>
      <c r="S8714" s="31"/>
      <c r="T8714" s="31"/>
      <c r="U8714" s="169"/>
      <c r="V8714" s="150"/>
      <c r="W8714" s="141" t="str" cm="1">
        <f t="array" ref="W8714">IF(SUM(LEN(B8714:V8714))=0,"",IF(OR(OR(ISBLANK(F8714),SUM(LEN(C8714),LEN(D8714))=0),AND(NOT(E8714="Unknown"),ISBLANK(J8714)),AND(NOT(O8714="Unknown"),ISBLANK(R8714))),"Missing Information", INDEX(Table15[Entire Service Line Classification], MATCH(SUMIFS(Table15[Unique ID],Table15[System-Owned Portion],E8714,Table15[If Material Anything Other than "Lead" in Column E,Was Material Ever Previously Lead?],G8714,Table15[Customer-Owned Portion],O8714),Table15[Unique ID],0),0)))</f>
        <v/>
      </c>
      <c r="X8714"/>
    </row>
    <row r="8715" spans="2:24" x14ac:dyDescent="0.35">
      <c r="B8715" s="146"/>
      <c r="C8715" s="31"/>
      <c r="D8715" s="31"/>
      <c r="E8715" s="44"/>
      <c r="F8715" s="43"/>
      <c r="G8715" s="84"/>
      <c r="H8715" s="31"/>
      <c r="I8715" s="207"/>
      <c r="J8715" s="84"/>
      <c r="K8715" s="31"/>
      <c r="L8715" s="31"/>
      <c r="M8715" s="169"/>
      <c r="N8715" s="148"/>
      <c r="O8715" s="106"/>
      <c r="P8715" s="43"/>
      <c r="Q8715" s="207"/>
      <c r="R8715" s="84"/>
      <c r="S8715" s="31"/>
      <c r="T8715" s="31"/>
      <c r="U8715" s="169"/>
      <c r="V8715" s="150"/>
      <c r="W8715" s="141" t="str" cm="1">
        <f t="array" ref="W8715">IF(SUM(LEN(B8715:V8715))=0,"",IF(OR(OR(ISBLANK(F8715),SUM(LEN(C8715),LEN(D8715))=0),AND(NOT(E8715="Unknown"),ISBLANK(J8715)),AND(NOT(O8715="Unknown"),ISBLANK(R8715))),"Missing Information", INDEX(Table15[Entire Service Line Classification], MATCH(SUMIFS(Table15[Unique ID],Table15[System-Owned Portion],E8715,Table15[If Material Anything Other than "Lead" in Column E,Was Material Ever Previously Lead?],G8715,Table15[Customer-Owned Portion],O8715),Table15[Unique ID],0),0)))</f>
        <v/>
      </c>
      <c r="X8715"/>
    </row>
    <row r="8716" spans="2:24" x14ac:dyDescent="0.35">
      <c r="B8716" s="146"/>
      <c r="C8716" s="31"/>
      <c r="D8716" s="31"/>
      <c r="E8716" s="44"/>
      <c r="F8716" s="43"/>
      <c r="G8716" s="84"/>
      <c r="H8716" s="31"/>
      <c r="I8716" s="207"/>
      <c r="J8716" s="84"/>
      <c r="K8716" s="31"/>
      <c r="L8716" s="31"/>
      <c r="M8716" s="169"/>
      <c r="N8716" s="148"/>
      <c r="O8716" s="106"/>
      <c r="P8716" s="43"/>
      <c r="Q8716" s="207"/>
      <c r="R8716" s="84"/>
      <c r="S8716" s="31"/>
      <c r="T8716" s="31"/>
      <c r="U8716" s="169"/>
      <c r="V8716" s="150"/>
      <c r="W8716" s="141" t="str" cm="1">
        <f t="array" ref="W8716">IF(SUM(LEN(B8716:V8716))=0,"",IF(OR(OR(ISBLANK(F8716),SUM(LEN(C8716),LEN(D8716))=0),AND(NOT(E8716="Unknown"),ISBLANK(J8716)),AND(NOT(O8716="Unknown"),ISBLANK(R8716))),"Missing Information", INDEX(Table15[Entire Service Line Classification], MATCH(SUMIFS(Table15[Unique ID],Table15[System-Owned Portion],E8716,Table15[If Material Anything Other than "Lead" in Column E,Was Material Ever Previously Lead?],G8716,Table15[Customer-Owned Portion],O8716),Table15[Unique ID],0),0)))</f>
        <v/>
      </c>
      <c r="X8716"/>
    </row>
    <row r="8717" spans="2:24" x14ac:dyDescent="0.35">
      <c r="B8717" s="146"/>
      <c r="C8717" s="31"/>
      <c r="D8717" s="31"/>
      <c r="E8717" s="44"/>
      <c r="F8717" s="43"/>
      <c r="G8717" s="84"/>
      <c r="H8717" s="31"/>
      <c r="I8717" s="207"/>
      <c r="J8717" s="84"/>
      <c r="K8717" s="31"/>
      <c r="L8717" s="31"/>
      <c r="M8717" s="169"/>
      <c r="N8717" s="148"/>
      <c r="O8717" s="106"/>
      <c r="P8717" s="43"/>
      <c r="Q8717" s="207"/>
      <c r="R8717" s="84"/>
      <c r="S8717" s="31"/>
      <c r="T8717" s="31"/>
      <c r="U8717" s="169"/>
      <c r="V8717" s="150"/>
      <c r="W8717" s="141" t="str" cm="1">
        <f t="array" ref="W8717">IF(SUM(LEN(B8717:V8717))=0,"",IF(OR(OR(ISBLANK(F8717),SUM(LEN(C8717),LEN(D8717))=0),AND(NOT(E8717="Unknown"),ISBLANK(J8717)),AND(NOT(O8717="Unknown"),ISBLANK(R8717))),"Missing Information", INDEX(Table15[Entire Service Line Classification], MATCH(SUMIFS(Table15[Unique ID],Table15[System-Owned Portion],E8717,Table15[If Material Anything Other than "Lead" in Column E,Was Material Ever Previously Lead?],G8717,Table15[Customer-Owned Portion],O8717),Table15[Unique ID],0),0)))</f>
        <v/>
      </c>
      <c r="X8717"/>
    </row>
    <row r="8718" spans="2:24" x14ac:dyDescent="0.35">
      <c r="B8718" s="146"/>
      <c r="C8718" s="31"/>
      <c r="D8718" s="31"/>
      <c r="E8718" s="44"/>
      <c r="F8718" s="43"/>
      <c r="G8718" s="84"/>
      <c r="H8718" s="31"/>
      <c r="I8718" s="207"/>
      <c r="J8718" s="84"/>
      <c r="K8718" s="31"/>
      <c r="L8718" s="31"/>
      <c r="M8718" s="169"/>
      <c r="N8718" s="148"/>
      <c r="O8718" s="106"/>
      <c r="P8718" s="43"/>
      <c r="Q8718" s="207"/>
      <c r="R8718" s="84"/>
      <c r="S8718" s="31"/>
      <c r="T8718" s="31"/>
      <c r="U8718" s="169"/>
      <c r="V8718" s="150"/>
      <c r="W8718" s="141" t="str" cm="1">
        <f t="array" ref="W8718">IF(SUM(LEN(B8718:V8718))=0,"",IF(OR(OR(ISBLANK(F8718),SUM(LEN(C8718),LEN(D8718))=0),AND(NOT(E8718="Unknown"),ISBLANK(J8718)),AND(NOT(O8718="Unknown"),ISBLANK(R8718))),"Missing Information", INDEX(Table15[Entire Service Line Classification], MATCH(SUMIFS(Table15[Unique ID],Table15[System-Owned Portion],E8718,Table15[If Material Anything Other than "Lead" in Column E,Was Material Ever Previously Lead?],G8718,Table15[Customer-Owned Portion],O8718),Table15[Unique ID],0),0)))</f>
        <v/>
      </c>
      <c r="X8718"/>
    </row>
    <row r="8719" spans="2:24" x14ac:dyDescent="0.35">
      <c r="B8719" s="146"/>
      <c r="C8719" s="31"/>
      <c r="D8719" s="31"/>
      <c r="E8719" s="44"/>
      <c r="F8719" s="43"/>
      <c r="G8719" s="84"/>
      <c r="H8719" s="31"/>
      <c r="I8719" s="207"/>
      <c r="J8719" s="84"/>
      <c r="K8719" s="31"/>
      <c r="L8719" s="31"/>
      <c r="M8719" s="169"/>
      <c r="N8719" s="148"/>
      <c r="O8719" s="106"/>
      <c r="P8719" s="43"/>
      <c r="Q8719" s="207"/>
      <c r="R8719" s="84"/>
      <c r="S8719" s="31"/>
      <c r="T8719" s="31"/>
      <c r="U8719" s="169"/>
      <c r="V8719" s="150"/>
      <c r="W8719" s="141" t="str" cm="1">
        <f t="array" ref="W8719">IF(SUM(LEN(B8719:V8719))=0,"",IF(OR(OR(ISBLANK(F8719),SUM(LEN(C8719),LEN(D8719))=0),AND(NOT(E8719="Unknown"),ISBLANK(J8719)),AND(NOT(O8719="Unknown"),ISBLANK(R8719))),"Missing Information", INDEX(Table15[Entire Service Line Classification], MATCH(SUMIFS(Table15[Unique ID],Table15[System-Owned Portion],E8719,Table15[If Material Anything Other than "Lead" in Column E,Was Material Ever Previously Lead?],G8719,Table15[Customer-Owned Portion],O8719),Table15[Unique ID],0),0)))</f>
        <v/>
      </c>
      <c r="X8719"/>
    </row>
    <row r="8720" spans="2:24" x14ac:dyDescent="0.35">
      <c r="B8720" s="146"/>
      <c r="C8720" s="31"/>
      <c r="D8720" s="31"/>
      <c r="E8720" s="44"/>
      <c r="F8720" s="43"/>
      <c r="G8720" s="84"/>
      <c r="H8720" s="31"/>
      <c r="I8720" s="207"/>
      <c r="J8720" s="84"/>
      <c r="K8720" s="31"/>
      <c r="L8720" s="31"/>
      <c r="M8720" s="169"/>
      <c r="N8720" s="148"/>
      <c r="O8720" s="106"/>
      <c r="P8720" s="43"/>
      <c r="Q8720" s="207"/>
      <c r="R8720" s="84"/>
      <c r="S8720" s="31"/>
      <c r="T8720" s="31"/>
      <c r="U8720" s="169"/>
      <c r="V8720" s="150"/>
      <c r="W8720" s="141" t="str" cm="1">
        <f t="array" ref="W8720">IF(SUM(LEN(B8720:V8720))=0,"",IF(OR(OR(ISBLANK(F8720),SUM(LEN(C8720),LEN(D8720))=0),AND(NOT(E8720="Unknown"),ISBLANK(J8720)),AND(NOT(O8720="Unknown"),ISBLANK(R8720))),"Missing Information", INDEX(Table15[Entire Service Line Classification], MATCH(SUMIFS(Table15[Unique ID],Table15[System-Owned Portion],E8720,Table15[If Material Anything Other than "Lead" in Column E,Was Material Ever Previously Lead?],G8720,Table15[Customer-Owned Portion],O8720),Table15[Unique ID],0),0)))</f>
        <v/>
      </c>
      <c r="X8720"/>
    </row>
    <row r="8721" spans="2:24" x14ac:dyDescent="0.35">
      <c r="B8721" s="146"/>
      <c r="C8721" s="31"/>
      <c r="D8721" s="31"/>
      <c r="E8721" s="44"/>
      <c r="F8721" s="43"/>
      <c r="G8721" s="84"/>
      <c r="H8721" s="31"/>
      <c r="I8721" s="207"/>
      <c r="J8721" s="84"/>
      <c r="K8721" s="31"/>
      <c r="L8721" s="31"/>
      <c r="M8721" s="169"/>
      <c r="N8721" s="148"/>
      <c r="O8721" s="106"/>
      <c r="P8721" s="43"/>
      <c r="Q8721" s="207"/>
      <c r="R8721" s="84"/>
      <c r="S8721" s="31"/>
      <c r="T8721" s="31"/>
      <c r="U8721" s="169"/>
      <c r="V8721" s="150"/>
      <c r="W8721" s="141" t="str" cm="1">
        <f t="array" ref="W8721">IF(SUM(LEN(B8721:V8721))=0,"",IF(OR(OR(ISBLANK(F8721),SUM(LEN(C8721),LEN(D8721))=0),AND(NOT(E8721="Unknown"),ISBLANK(J8721)),AND(NOT(O8721="Unknown"),ISBLANK(R8721))),"Missing Information", INDEX(Table15[Entire Service Line Classification], MATCH(SUMIFS(Table15[Unique ID],Table15[System-Owned Portion],E8721,Table15[If Material Anything Other than "Lead" in Column E,Was Material Ever Previously Lead?],G8721,Table15[Customer-Owned Portion],O8721),Table15[Unique ID],0),0)))</f>
        <v/>
      </c>
      <c r="X8721"/>
    </row>
    <row r="8722" spans="2:24" x14ac:dyDescent="0.35">
      <c r="B8722" s="146"/>
      <c r="C8722" s="31"/>
      <c r="D8722" s="31"/>
      <c r="E8722" s="44"/>
      <c r="F8722" s="43"/>
      <c r="G8722" s="84"/>
      <c r="H8722" s="31"/>
      <c r="I8722" s="207"/>
      <c r="J8722" s="84"/>
      <c r="K8722" s="31"/>
      <c r="L8722" s="31"/>
      <c r="M8722" s="169"/>
      <c r="N8722" s="148"/>
      <c r="O8722" s="106"/>
      <c r="P8722" s="43"/>
      <c r="Q8722" s="207"/>
      <c r="R8722" s="84"/>
      <c r="S8722" s="31"/>
      <c r="T8722" s="31"/>
      <c r="U8722" s="169"/>
      <c r="V8722" s="150"/>
      <c r="W8722" s="141" t="str" cm="1">
        <f t="array" ref="W8722">IF(SUM(LEN(B8722:V8722))=0,"",IF(OR(OR(ISBLANK(F8722),SUM(LEN(C8722),LEN(D8722))=0),AND(NOT(E8722="Unknown"),ISBLANK(J8722)),AND(NOT(O8722="Unknown"),ISBLANK(R8722))),"Missing Information", INDEX(Table15[Entire Service Line Classification], MATCH(SUMIFS(Table15[Unique ID],Table15[System-Owned Portion],E8722,Table15[If Material Anything Other than "Lead" in Column E,Was Material Ever Previously Lead?],G8722,Table15[Customer-Owned Portion],O8722),Table15[Unique ID],0),0)))</f>
        <v/>
      </c>
      <c r="X8722"/>
    </row>
    <row r="8723" spans="2:24" x14ac:dyDescent="0.35">
      <c r="B8723" s="146"/>
      <c r="C8723" s="31"/>
      <c r="D8723" s="31"/>
      <c r="E8723" s="44"/>
      <c r="F8723" s="43"/>
      <c r="G8723" s="84"/>
      <c r="H8723" s="31"/>
      <c r="I8723" s="207"/>
      <c r="J8723" s="84"/>
      <c r="K8723" s="31"/>
      <c r="L8723" s="31"/>
      <c r="M8723" s="169"/>
      <c r="N8723" s="148"/>
      <c r="O8723" s="106"/>
      <c r="P8723" s="43"/>
      <c r="Q8723" s="207"/>
      <c r="R8723" s="84"/>
      <c r="S8723" s="31"/>
      <c r="T8723" s="31"/>
      <c r="U8723" s="169"/>
      <c r="V8723" s="150"/>
      <c r="W8723" s="141" t="str" cm="1">
        <f t="array" ref="W8723">IF(SUM(LEN(B8723:V8723))=0,"",IF(OR(OR(ISBLANK(F8723),SUM(LEN(C8723),LEN(D8723))=0),AND(NOT(E8723="Unknown"),ISBLANK(J8723)),AND(NOT(O8723="Unknown"),ISBLANK(R8723))),"Missing Information", INDEX(Table15[Entire Service Line Classification], MATCH(SUMIFS(Table15[Unique ID],Table15[System-Owned Portion],E8723,Table15[If Material Anything Other than "Lead" in Column E,Was Material Ever Previously Lead?],G8723,Table15[Customer-Owned Portion],O8723),Table15[Unique ID],0),0)))</f>
        <v/>
      </c>
      <c r="X8723"/>
    </row>
    <row r="8724" spans="2:24" x14ac:dyDescent="0.35">
      <c r="B8724" s="146"/>
      <c r="C8724" s="31"/>
      <c r="D8724" s="31"/>
      <c r="E8724" s="44"/>
      <c r="F8724" s="43"/>
      <c r="G8724" s="84"/>
      <c r="H8724" s="31"/>
      <c r="I8724" s="207"/>
      <c r="J8724" s="84"/>
      <c r="K8724" s="31"/>
      <c r="L8724" s="31"/>
      <c r="M8724" s="169"/>
      <c r="N8724" s="148"/>
      <c r="O8724" s="106"/>
      <c r="P8724" s="43"/>
      <c r="Q8724" s="207"/>
      <c r="R8724" s="84"/>
      <c r="S8724" s="31"/>
      <c r="T8724" s="31"/>
      <c r="U8724" s="169"/>
      <c r="V8724" s="150"/>
      <c r="W8724" s="141" t="str" cm="1">
        <f t="array" ref="W8724">IF(SUM(LEN(B8724:V8724))=0,"",IF(OR(OR(ISBLANK(F8724),SUM(LEN(C8724),LEN(D8724))=0),AND(NOT(E8724="Unknown"),ISBLANK(J8724)),AND(NOT(O8724="Unknown"),ISBLANK(R8724))),"Missing Information", INDEX(Table15[Entire Service Line Classification], MATCH(SUMIFS(Table15[Unique ID],Table15[System-Owned Portion],E8724,Table15[If Material Anything Other than "Lead" in Column E,Was Material Ever Previously Lead?],G8724,Table15[Customer-Owned Portion],O8724),Table15[Unique ID],0),0)))</f>
        <v/>
      </c>
      <c r="X8724"/>
    </row>
    <row r="8725" spans="2:24" x14ac:dyDescent="0.35">
      <c r="B8725" s="146"/>
      <c r="C8725" s="31"/>
      <c r="D8725" s="31"/>
      <c r="E8725" s="44"/>
      <c r="F8725" s="43"/>
      <c r="G8725" s="84"/>
      <c r="H8725" s="31"/>
      <c r="I8725" s="207"/>
      <c r="J8725" s="84"/>
      <c r="K8725" s="31"/>
      <c r="L8725" s="31"/>
      <c r="M8725" s="169"/>
      <c r="N8725" s="148"/>
      <c r="O8725" s="106"/>
      <c r="P8725" s="43"/>
      <c r="Q8725" s="207"/>
      <c r="R8725" s="84"/>
      <c r="S8725" s="31"/>
      <c r="T8725" s="31"/>
      <c r="U8725" s="169"/>
      <c r="V8725" s="150"/>
      <c r="W8725" s="141" t="str" cm="1">
        <f t="array" ref="W8725">IF(SUM(LEN(B8725:V8725))=0,"",IF(OR(OR(ISBLANK(F8725),SUM(LEN(C8725),LEN(D8725))=0),AND(NOT(E8725="Unknown"),ISBLANK(J8725)),AND(NOT(O8725="Unknown"),ISBLANK(R8725))),"Missing Information", INDEX(Table15[Entire Service Line Classification], MATCH(SUMIFS(Table15[Unique ID],Table15[System-Owned Portion],E8725,Table15[If Material Anything Other than "Lead" in Column E,Was Material Ever Previously Lead?],G8725,Table15[Customer-Owned Portion],O8725),Table15[Unique ID],0),0)))</f>
        <v/>
      </c>
      <c r="X8725"/>
    </row>
    <row r="8726" spans="2:24" x14ac:dyDescent="0.35">
      <c r="B8726" s="146"/>
      <c r="C8726" s="31"/>
      <c r="D8726" s="31"/>
      <c r="E8726" s="44"/>
      <c r="F8726" s="43"/>
      <c r="G8726" s="84"/>
      <c r="H8726" s="31"/>
      <c r="I8726" s="207"/>
      <c r="J8726" s="84"/>
      <c r="K8726" s="31"/>
      <c r="L8726" s="31"/>
      <c r="M8726" s="169"/>
      <c r="N8726" s="148"/>
      <c r="O8726" s="106"/>
      <c r="P8726" s="43"/>
      <c r="Q8726" s="207"/>
      <c r="R8726" s="84"/>
      <c r="S8726" s="31"/>
      <c r="T8726" s="31"/>
      <c r="U8726" s="169"/>
      <c r="V8726" s="150"/>
      <c r="W8726" s="141" t="str" cm="1">
        <f t="array" ref="W8726">IF(SUM(LEN(B8726:V8726))=0,"",IF(OR(OR(ISBLANK(F8726),SUM(LEN(C8726),LEN(D8726))=0),AND(NOT(E8726="Unknown"),ISBLANK(J8726)),AND(NOT(O8726="Unknown"),ISBLANK(R8726))),"Missing Information", INDEX(Table15[Entire Service Line Classification], MATCH(SUMIFS(Table15[Unique ID],Table15[System-Owned Portion],E8726,Table15[If Material Anything Other than "Lead" in Column E,Was Material Ever Previously Lead?],G8726,Table15[Customer-Owned Portion],O8726),Table15[Unique ID],0),0)))</f>
        <v/>
      </c>
      <c r="X8726"/>
    </row>
    <row r="8727" spans="2:24" x14ac:dyDescent="0.35">
      <c r="B8727" s="146"/>
      <c r="C8727" s="31"/>
      <c r="D8727" s="31"/>
      <c r="E8727" s="44"/>
      <c r="F8727" s="43"/>
      <c r="G8727" s="84"/>
      <c r="H8727" s="31"/>
      <c r="I8727" s="207"/>
      <c r="J8727" s="84"/>
      <c r="K8727" s="31"/>
      <c r="L8727" s="31"/>
      <c r="M8727" s="169"/>
      <c r="N8727" s="148"/>
      <c r="O8727" s="106"/>
      <c r="P8727" s="43"/>
      <c r="Q8727" s="207"/>
      <c r="R8727" s="84"/>
      <c r="S8727" s="31"/>
      <c r="T8727" s="31"/>
      <c r="U8727" s="169"/>
      <c r="V8727" s="150"/>
      <c r="W8727" s="141" t="str" cm="1">
        <f t="array" ref="W8727">IF(SUM(LEN(B8727:V8727))=0,"",IF(OR(OR(ISBLANK(F8727),SUM(LEN(C8727),LEN(D8727))=0),AND(NOT(E8727="Unknown"),ISBLANK(J8727)),AND(NOT(O8727="Unknown"),ISBLANK(R8727))),"Missing Information", INDEX(Table15[Entire Service Line Classification], MATCH(SUMIFS(Table15[Unique ID],Table15[System-Owned Portion],E8727,Table15[If Material Anything Other than "Lead" in Column E,Was Material Ever Previously Lead?],G8727,Table15[Customer-Owned Portion],O8727),Table15[Unique ID],0),0)))</f>
        <v/>
      </c>
      <c r="X8727"/>
    </row>
    <row r="8728" spans="2:24" x14ac:dyDescent="0.35">
      <c r="B8728" s="146"/>
      <c r="C8728" s="31"/>
      <c r="D8728" s="31"/>
      <c r="E8728" s="44"/>
      <c r="F8728" s="43"/>
      <c r="G8728" s="84"/>
      <c r="H8728" s="31"/>
      <c r="I8728" s="207"/>
      <c r="J8728" s="84"/>
      <c r="K8728" s="31"/>
      <c r="L8728" s="31"/>
      <c r="M8728" s="169"/>
      <c r="N8728" s="148"/>
      <c r="O8728" s="106"/>
      <c r="P8728" s="43"/>
      <c r="Q8728" s="207"/>
      <c r="R8728" s="84"/>
      <c r="S8728" s="31"/>
      <c r="T8728" s="31"/>
      <c r="U8728" s="169"/>
      <c r="V8728" s="150"/>
      <c r="W8728" s="141" t="str" cm="1">
        <f t="array" ref="W8728">IF(SUM(LEN(B8728:V8728))=0,"",IF(OR(OR(ISBLANK(F8728),SUM(LEN(C8728),LEN(D8728))=0),AND(NOT(E8728="Unknown"),ISBLANK(J8728)),AND(NOT(O8728="Unknown"),ISBLANK(R8728))),"Missing Information", INDEX(Table15[Entire Service Line Classification], MATCH(SUMIFS(Table15[Unique ID],Table15[System-Owned Portion],E8728,Table15[If Material Anything Other than "Lead" in Column E,Was Material Ever Previously Lead?],G8728,Table15[Customer-Owned Portion],O8728),Table15[Unique ID],0),0)))</f>
        <v/>
      </c>
      <c r="X8728"/>
    </row>
    <row r="8729" spans="2:24" x14ac:dyDescent="0.35">
      <c r="B8729" s="146"/>
      <c r="C8729" s="31"/>
      <c r="D8729" s="31"/>
      <c r="E8729" s="44"/>
      <c r="F8729" s="43"/>
      <c r="G8729" s="84"/>
      <c r="H8729" s="31"/>
      <c r="I8729" s="207"/>
      <c r="J8729" s="84"/>
      <c r="K8729" s="31"/>
      <c r="L8729" s="31"/>
      <c r="M8729" s="169"/>
      <c r="N8729" s="148"/>
      <c r="O8729" s="106"/>
      <c r="P8729" s="43"/>
      <c r="Q8729" s="207"/>
      <c r="R8729" s="84"/>
      <c r="S8729" s="31"/>
      <c r="T8729" s="31"/>
      <c r="U8729" s="169"/>
      <c r="V8729" s="150"/>
      <c r="W8729" s="141" t="str" cm="1">
        <f t="array" ref="W8729">IF(SUM(LEN(B8729:V8729))=0,"",IF(OR(OR(ISBLANK(F8729),SUM(LEN(C8729),LEN(D8729))=0),AND(NOT(E8729="Unknown"),ISBLANK(J8729)),AND(NOT(O8729="Unknown"),ISBLANK(R8729))),"Missing Information", INDEX(Table15[Entire Service Line Classification], MATCH(SUMIFS(Table15[Unique ID],Table15[System-Owned Portion],E8729,Table15[If Material Anything Other than "Lead" in Column E,Was Material Ever Previously Lead?],G8729,Table15[Customer-Owned Portion],O8729),Table15[Unique ID],0),0)))</f>
        <v/>
      </c>
      <c r="X8729"/>
    </row>
    <row r="8730" spans="2:24" x14ac:dyDescent="0.35">
      <c r="B8730" s="146"/>
      <c r="C8730" s="31"/>
      <c r="D8730" s="31"/>
      <c r="E8730" s="44"/>
      <c r="F8730" s="43"/>
      <c r="G8730" s="84"/>
      <c r="H8730" s="31"/>
      <c r="I8730" s="207"/>
      <c r="J8730" s="84"/>
      <c r="K8730" s="31"/>
      <c r="L8730" s="31"/>
      <c r="M8730" s="169"/>
      <c r="N8730" s="148"/>
      <c r="O8730" s="106"/>
      <c r="P8730" s="43"/>
      <c r="Q8730" s="207"/>
      <c r="R8730" s="84"/>
      <c r="S8730" s="31"/>
      <c r="T8730" s="31"/>
      <c r="U8730" s="169"/>
      <c r="V8730" s="150"/>
      <c r="W8730" s="141" t="str" cm="1">
        <f t="array" ref="W8730">IF(SUM(LEN(B8730:V8730))=0,"",IF(OR(OR(ISBLANK(F8730),SUM(LEN(C8730),LEN(D8730))=0),AND(NOT(E8730="Unknown"),ISBLANK(J8730)),AND(NOT(O8730="Unknown"),ISBLANK(R8730))),"Missing Information", INDEX(Table15[Entire Service Line Classification], MATCH(SUMIFS(Table15[Unique ID],Table15[System-Owned Portion],E8730,Table15[If Material Anything Other than "Lead" in Column E,Was Material Ever Previously Lead?],G8730,Table15[Customer-Owned Portion],O8730),Table15[Unique ID],0),0)))</f>
        <v/>
      </c>
      <c r="X8730"/>
    </row>
    <row r="8731" spans="2:24" x14ac:dyDescent="0.35">
      <c r="B8731" s="146"/>
      <c r="C8731" s="31"/>
      <c r="D8731" s="31"/>
      <c r="E8731" s="44"/>
      <c r="F8731" s="43"/>
      <c r="G8731" s="84"/>
      <c r="H8731" s="31"/>
      <c r="I8731" s="207"/>
      <c r="J8731" s="84"/>
      <c r="K8731" s="31"/>
      <c r="L8731" s="31"/>
      <c r="M8731" s="169"/>
      <c r="N8731" s="148"/>
      <c r="O8731" s="106"/>
      <c r="P8731" s="43"/>
      <c r="Q8731" s="207"/>
      <c r="R8731" s="84"/>
      <c r="S8731" s="31"/>
      <c r="T8731" s="31"/>
      <c r="U8731" s="169"/>
      <c r="V8731" s="150"/>
      <c r="W8731" s="141" t="str" cm="1">
        <f t="array" ref="W8731">IF(SUM(LEN(B8731:V8731))=0,"",IF(OR(OR(ISBLANK(F8731),SUM(LEN(C8731),LEN(D8731))=0),AND(NOT(E8731="Unknown"),ISBLANK(J8731)),AND(NOT(O8731="Unknown"),ISBLANK(R8731))),"Missing Information", INDEX(Table15[Entire Service Line Classification], MATCH(SUMIFS(Table15[Unique ID],Table15[System-Owned Portion],E8731,Table15[If Material Anything Other than "Lead" in Column E,Was Material Ever Previously Lead?],G8731,Table15[Customer-Owned Portion],O8731),Table15[Unique ID],0),0)))</f>
        <v/>
      </c>
      <c r="X8731"/>
    </row>
    <row r="8732" spans="2:24" x14ac:dyDescent="0.35">
      <c r="B8732" s="146"/>
      <c r="C8732" s="31"/>
      <c r="D8732" s="31"/>
      <c r="E8732" s="44"/>
      <c r="F8732" s="43"/>
      <c r="G8732" s="84"/>
      <c r="H8732" s="31"/>
      <c r="I8732" s="207"/>
      <c r="J8732" s="84"/>
      <c r="K8732" s="31"/>
      <c r="L8732" s="31"/>
      <c r="M8732" s="169"/>
      <c r="N8732" s="148"/>
      <c r="O8732" s="106"/>
      <c r="P8732" s="43"/>
      <c r="Q8732" s="207"/>
      <c r="R8732" s="84"/>
      <c r="S8732" s="31"/>
      <c r="T8732" s="31"/>
      <c r="U8732" s="169"/>
      <c r="V8732" s="150"/>
      <c r="W8732" s="141" t="str" cm="1">
        <f t="array" ref="W8732">IF(SUM(LEN(B8732:V8732))=0,"",IF(OR(OR(ISBLANK(F8732),SUM(LEN(C8732),LEN(D8732))=0),AND(NOT(E8732="Unknown"),ISBLANK(J8732)),AND(NOT(O8732="Unknown"),ISBLANK(R8732))),"Missing Information", INDEX(Table15[Entire Service Line Classification], MATCH(SUMIFS(Table15[Unique ID],Table15[System-Owned Portion],E8732,Table15[If Material Anything Other than "Lead" in Column E,Was Material Ever Previously Lead?],G8732,Table15[Customer-Owned Portion],O8732),Table15[Unique ID],0),0)))</f>
        <v/>
      </c>
      <c r="X8732"/>
    </row>
    <row r="8733" spans="2:24" x14ac:dyDescent="0.35">
      <c r="B8733" s="146"/>
      <c r="C8733" s="31"/>
      <c r="D8733" s="31"/>
      <c r="E8733" s="44"/>
      <c r="F8733" s="43"/>
      <c r="G8733" s="84"/>
      <c r="H8733" s="31"/>
      <c r="I8733" s="207"/>
      <c r="J8733" s="84"/>
      <c r="K8733" s="31"/>
      <c r="L8733" s="31"/>
      <c r="M8733" s="169"/>
      <c r="N8733" s="148"/>
      <c r="O8733" s="106"/>
      <c r="P8733" s="43"/>
      <c r="Q8733" s="207"/>
      <c r="R8733" s="84"/>
      <c r="S8733" s="31"/>
      <c r="T8733" s="31"/>
      <c r="U8733" s="169"/>
      <c r="V8733" s="150"/>
      <c r="W8733" s="141" t="str" cm="1">
        <f t="array" ref="W8733">IF(SUM(LEN(B8733:V8733))=0,"",IF(OR(OR(ISBLANK(F8733),SUM(LEN(C8733),LEN(D8733))=0),AND(NOT(E8733="Unknown"),ISBLANK(J8733)),AND(NOT(O8733="Unknown"),ISBLANK(R8733))),"Missing Information", INDEX(Table15[Entire Service Line Classification], MATCH(SUMIFS(Table15[Unique ID],Table15[System-Owned Portion],E8733,Table15[If Material Anything Other than "Lead" in Column E,Was Material Ever Previously Lead?],G8733,Table15[Customer-Owned Portion],O8733),Table15[Unique ID],0),0)))</f>
        <v/>
      </c>
      <c r="X8733"/>
    </row>
    <row r="8734" spans="2:24" x14ac:dyDescent="0.35">
      <c r="B8734" s="146"/>
      <c r="C8734" s="31"/>
      <c r="D8734" s="31"/>
      <c r="E8734" s="44"/>
      <c r="F8734" s="43"/>
      <c r="G8734" s="84"/>
      <c r="H8734" s="31"/>
      <c r="I8734" s="207"/>
      <c r="J8734" s="84"/>
      <c r="K8734" s="31"/>
      <c r="L8734" s="31"/>
      <c r="M8734" s="169"/>
      <c r="N8734" s="148"/>
      <c r="O8734" s="106"/>
      <c r="P8734" s="43"/>
      <c r="Q8734" s="207"/>
      <c r="R8734" s="84"/>
      <c r="S8734" s="31"/>
      <c r="T8734" s="31"/>
      <c r="U8734" s="169"/>
      <c r="V8734" s="150"/>
      <c r="W8734" s="141" t="str" cm="1">
        <f t="array" ref="W8734">IF(SUM(LEN(B8734:V8734))=0,"",IF(OR(OR(ISBLANK(F8734),SUM(LEN(C8734),LEN(D8734))=0),AND(NOT(E8734="Unknown"),ISBLANK(J8734)),AND(NOT(O8734="Unknown"),ISBLANK(R8734))),"Missing Information", INDEX(Table15[Entire Service Line Classification], MATCH(SUMIFS(Table15[Unique ID],Table15[System-Owned Portion],E8734,Table15[If Material Anything Other than "Lead" in Column E,Was Material Ever Previously Lead?],G8734,Table15[Customer-Owned Portion],O8734),Table15[Unique ID],0),0)))</f>
        <v/>
      </c>
      <c r="X8734"/>
    </row>
    <row r="8735" spans="2:24" x14ac:dyDescent="0.35">
      <c r="B8735" s="146"/>
      <c r="C8735" s="31"/>
      <c r="D8735" s="31"/>
      <c r="E8735" s="44"/>
      <c r="F8735" s="43"/>
      <c r="G8735" s="84"/>
      <c r="H8735" s="31"/>
      <c r="I8735" s="207"/>
      <c r="J8735" s="84"/>
      <c r="K8735" s="31"/>
      <c r="L8735" s="31"/>
      <c r="M8735" s="169"/>
      <c r="N8735" s="148"/>
      <c r="O8735" s="106"/>
      <c r="P8735" s="43"/>
      <c r="Q8735" s="207"/>
      <c r="R8735" s="84"/>
      <c r="S8735" s="31"/>
      <c r="T8735" s="31"/>
      <c r="U8735" s="169"/>
      <c r="V8735" s="150"/>
      <c r="W8735" s="141" t="str" cm="1">
        <f t="array" ref="W8735">IF(SUM(LEN(B8735:V8735))=0,"",IF(OR(OR(ISBLANK(F8735),SUM(LEN(C8735),LEN(D8735))=0),AND(NOT(E8735="Unknown"),ISBLANK(J8735)),AND(NOT(O8735="Unknown"),ISBLANK(R8735))),"Missing Information", INDEX(Table15[Entire Service Line Classification], MATCH(SUMIFS(Table15[Unique ID],Table15[System-Owned Portion],E8735,Table15[If Material Anything Other than "Lead" in Column E,Was Material Ever Previously Lead?],G8735,Table15[Customer-Owned Portion],O8735),Table15[Unique ID],0),0)))</f>
        <v/>
      </c>
      <c r="X8735"/>
    </row>
    <row r="8736" spans="2:24" x14ac:dyDescent="0.35">
      <c r="B8736" s="146"/>
      <c r="C8736" s="31"/>
      <c r="D8736" s="31"/>
      <c r="E8736" s="44"/>
      <c r="F8736" s="43"/>
      <c r="G8736" s="84"/>
      <c r="H8736" s="31"/>
      <c r="I8736" s="207"/>
      <c r="J8736" s="84"/>
      <c r="K8736" s="31"/>
      <c r="L8736" s="31"/>
      <c r="M8736" s="169"/>
      <c r="N8736" s="148"/>
      <c r="O8736" s="106"/>
      <c r="P8736" s="43"/>
      <c r="Q8736" s="207"/>
      <c r="R8736" s="84"/>
      <c r="S8736" s="31"/>
      <c r="T8736" s="31"/>
      <c r="U8736" s="169"/>
      <c r="V8736" s="150"/>
      <c r="W8736" s="141" t="str" cm="1">
        <f t="array" ref="W8736">IF(SUM(LEN(B8736:V8736))=0,"",IF(OR(OR(ISBLANK(F8736),SUM(LEN(C8736),LEN(D8736))=0),AND(NOT(E8736="Unknown"),ISBLANK(J8736)),AND(NOT(O8736="Unknown"),ISBLANK(R8736))),"Missing Information", INDEX(Table15[Entire Service Line Classification], MATCH(SUMIFS(Table15[Unique ID],Table15[System-Owned Portion],E8736,Table15[If Material Anything Other than "Lead" in Column E,Was Material Ever Previously Lead?],G8736,Table15[Customer-Owned Portion],O8736),Table15[Unique ID],0),0)))</f>
        <v/>
      </c>
      <c r="X8736"/>
    </row>
    <row r="8737" spans="2:24" x14ac:dyDescent="0.35">
      <c r="B8737" s="146"/>
      <c r="C8737" s="31"/>
      <c r="D8737" s="31"/>
      <c r="E8737" s="44"/>
      <c r="F8737" s="43"/>
      <c r="G8737" s="84"/>
      <c r="H8737" s="31"/>
      <c r="I8737" s="207"/>
      <c r="J8737" s="84"/>
      <c r="K8737" s="31"/>
      <c r="L8737" s="31"/>
      <c r="M8737" s="169"/>
      <c r="N8737" s="148"/>
      <c r="O8737" s="106"/>
      <c r="P8737" s="43"/>
      <c r="Q8737" s="207"/>
      <c r="R8737" s="84"/>
      <c r="S8737" s="31"/>
      <c r="T8737" s="31"/>
      <c r="U8737" s="169"/>
      <c r="V8737" s="150"/>
      <c r="W8737" s="141" t="str" cm="1">
        <f t="array" ref="W8737">IF(SUM(LEN(B8737:V8737))=0,"",IF(OR(OR(ISBLANK(F8737),SUM(LEN(C8737),LEN(D8737))=0),AND(NOT(E8737="Unknown"),ISBLANK(J8737)),AND(NOT(O8737="Unknown"),ISBLANK(R8737))),"Missing Information", INDEX(Table15[Entire Service Line Classification], MATCH(SUMIFS(Table15[Unique ID],Table15[System-Owned Portion],E8737,Table15[If Material Anything Other than "Lead" in Column E,Was Material Ever Previously Lead?],G8737,Table15[Customer-Owned Portion],O8737),Table15[Unique ID],0),0)))</f>
        <v/>
      </c>
      <c r="X8737"/>
    </row>
    <row r="8738" spans="2:24" x14ac:dyDescent="0.35">
      <c r="B8738" s="146"/>
      <c r="C8738" s="31"/>
      <c r="D8738" s="31"/>
      <c r="E8738" s="44"/>
      <c r="F8738" s="43"/>
      <c r="G8738" s="84"/>
      <c r="H8738" s="31"/>
      <c r="I8738" s="207"/>
      <c r="J8738" s="84"/>
      <c r="K8738" s="31"/>
      <c r="L8738" s="31"/>
      <c r="M8738" s="169"/>
      <c r="N8738" s="148"/>
      <c r="O8738" s="106"/>
      <c r="P8738" s="43"/>
      <c r="Q8738" s="207"/>
      <c r="R8738" s="84"/>
      <c r="S8738" s="31"/>
      <c r="T8738" s="31"/>
      <c r="U8738" s="169"/>
      <c r="V8738" s="150"/>
      <c r="W8738" s="141" t="str" cm="1">
        <f t="array" ref="W8738">IF(SUM(LEN(B8738:V8738))=0,"",IF(OR(OR(ISBLANK(F8738),SUM(LEN(C8738),LEN(D8738))=0),AND(NOT(E8738="Unknown"),ISBLANK(J8738)),AND(NOT(O8738="Unknown"),ISBLANK(R8738))),"Missing Information", INDEX(Table15[Entire Service Line Classification], MATCH(SUMIFS(Table15[Unique ID],Table15[System-Owned Portion],E8738,Table15[If Material Anything Other than "Lead" in Column E,Was Material Ever Previously Lead?],G8738,Table15[Customer-Owned Portion],O8738),Table15[Unique ID],0),0)))</f>
        <v/>
      </c>
      <c r="X8738"/>
    </row>
    <row r="8739" spans="2:24" x14ac:dyDescent="0.35">
      <c r="B8739" s="146"/>
      <c r="C8739" s="31"/>
      <c r="D8739" s="31"/>
      <c r="E8739" s="44"/>
      <c r="F8739" s="43"/>
      <c r="G8739" s="84"/>
      <c r="H8739" s="31"/>
      <c r="I8739" s="207"/>
      <c r="J8739" s="84"/>
      <c r="K8739" s="31"/>
      <c r="L8739" s="31"/>
      <c r="M8739" s="169"/>
      <c r="N8739" s="148"/>
      <c r="O8739" s="106"/>
      <c r="P8739" s="43"/>
      <c r="Q8739" s="207"/>
      <c r="R8739" s="84"/>
      <c r="S8739" s="31"/>
      <c r="T8739" s="31"/>
      <c r="U8739" s="169"/>
      <c r="V8739" s="150"/>
      <c r="W8739" s="141" t="str" cm="1">
        <f t="array" ref="W8739">IF(SUM(LEN(B8739:V8739))=0,"",IF(OR(OR(ISBLANK(F8739),SUM(LEN(C8739),LEN(D8739))=0),AND(NOT(E8739="Unknown"),ISBLANK(J8739)),AND(NOT(O8739="Unknown"),ISBLANK(R8739))),"Missing Information", INDEX(Table15[Entire Service Line Classification], MATCH(SUMIFS(Table15[Unique ID],Table15[System-Owned Portion],E8739,Table15[If Material Anything Other than "Lead" in Column E,Was Material Ever Previously Lead?],G8739,Table15[Customer-Owned Portion],O8739),Table15[Unique ID],0),0)))</f>
        <v/>
      </c>
      <c r="X8739"/>
    </row>
    <row r="8740" spans="2:24" x14ac:dyDescent="0.35">
      <c r="B8740" s="146"/>
      <c r="C8740" s="31"/>
      <c r="D8740" s="31"/>
      <c r="E8740" s="44"/>
      <c r="F8740" s="43"/>
      <c r="G8740" s="84"/>
      <c r="H8740" s="31"/>
      <c r="I8740" s="207"/>
      <c r="J8740" s="84"/>
      <c r="K8740" s="31"/>
      <c r="L8740" s="31"/>
      <c r="M8740" s="169"/>
      <c r="N8740" s="148"/>
      <c r="O8740" s="106"/>
      <c r="P8740" s="43"/>
      <c r="Q8740" s="207"/>
      <c r="R8740" s="84"/>
      <c r="S8740" s="31"/>
      <c r="T8740" s="31"/>
      <c r="U8740" s="169"/>
      <c r="V8740" s="150"/>
      <c r="W8740" s="141" t="str" cm="1">
        <f t="array" ref="W8740">IF(SUM(LEN(B8740:V8740))=0,"",IF(OR(OR(ISBLANK(F8740),SUM(LEN(C8740),LEN(D8740))=0),AND(NOT(E8740="Unknown"),ISBLANK(J8740)),AND(NOT(O8740="Unknown"),ISBLANK(R8740))),"Missing Information", INDEX(Table15[Entire Service Line Classification], MATCH(SUMIFS(Table15[Unique ID],Table15[System-Owned Portion],E8740,Table15[If Material Anything Other than "Lead" in Column E,Was Material Ever Previously Lead?],G8740,Table15[Customer-Owned Portion],O8740),Table15[Unique ID],0),0)))</f>
        <v/>
      </c>
      <c r="X8740"/>
    </row>
    <row r="8741" spans="2:24" x14ac:dyDescent="0.35">
      <c r="B8741" s="146"/>
      <c r="C8741" s="31"/>
      <c r="D8741" s="31"/>
      <c r="E8741" s="44"/>
      <c r="F8741" s="43"/>
      <c r="G8741" s="84"/>
      <c r="H8741" s="31"/>
      <c r="I8741" s="207"/>
      <c r="J8741" s="84"/>
      <c r="K8741" s="31"/>
      <c r="L8741" s="31"/>
      <c r="M8741" s="169"/>
      <c r="N8741" s="148"/>
      <c r="O8741" s="106"/>
      <c r="P8741" s="43"/>
      <c r="Q8741" s="207"/>
      <c r="R8741" s="84"/>
      <c r="S8741" s="31"/>
      <c r="T8741" s="31"/>
      <c r="U8741" s="169"/>
      <c r="V8741" s="150"/>
      <c r="W8741" s="141" t="str" cm="1">
        <f t="array" ref="W8741">IF(SUM(LEN(B8741:V8741))=0,"",IF(OR(OR(ISBLANK(F8741),SUM(LEN(C8741),LEN(D8741))=0),AND(NOT(E8741="Unknown"),ISBLANK(J8741)),AND(NOT(O8741="Unknown"),ISBLANK(R8741))),"Missing Information", INDEX(Table15[Entire Service Line Classification], MATCH(SUMIFS(Table15[Unique ID],Table15[System-Owned Portion],E8741,Table15[If Material Anything Other than "Lead" in Column E,Was Material Ever Previously Lead?],G8741,Table15[Customer-Owned Portion],O8741),Table15[Unique ID],0),0)))</f>
        <v/>
      </c>
      <c r="X8741"/>
    </row>
    <row r="8742" spans="2:24" x14ac:dyDescent="0.35">
      <c r="B8742" s="146"/>
      <c r="C8742" s="31"/>
      <c r="D8742" s="31"/>
      <c r="E8742" s="44"/>
      <c r="F8742" s="43"/>
      <c r="G8742" s="84"/>
      <c r="H8742" s="31"/>
      <c r="I8742" s="207"/>
      <c r="J8742" s="84"/>
      <c r="K8742" s="31"/>
      <c r="L8742" s="31"/>
      <c r="M8742" s="169"/>
      <c r="N8742" s="148"/>
      <c r="O8742" s="106"/>
      <c r="P8742" s="43"/>
      <c r="Q8742" s="207"/>
      <c r="R8742" s="84"/>
      <c r="S8742" s="31"/>
      <c r="T8742" s="31"/>
      <c r="U8742" s="169"/>
      <c r="V8742" s="150"/>
      <c r="W8742" s="141" t="str" cm="1">
        <f t="array" ref="W8742">IF(SUM(LEN(B8742:V8742))=0,"",IF(OR(OR(ISBLANK(F8742),SUM(LEN(C8742),LEN(D8742))=0),AND(NOT(E8742="Unknown"),ISBLANK(J8742)),AND(NOT(O8742="Unknown"),ISBLANK(R8742))),"Missing Information", INDEX(Table15[Entire Service Line Classification], MATCH(SUMIFS(Table15[Unique ID],Table15[System-Owned Portion],E8742,Table15[If Material Anything Other than "Lead" in Column E,Was Material Ever Previously Lead?],G8742,Table15[Customer-Owned Portion],O8742),Table15[Unique ID],0),0)))</f>
        <v/>
      </c>
      <c r="X8742"/>
    </row>
    <row r="8743" spans="2:24" x14ac:dyDescent="0.35">
      <c r="B8743" s="146"/>
      <c r="C8743" s="31"/>
      <c r="D8743" s="31"/>
      <c r="E8743" s="44"/>
      <c r="F8743" s="43"/>
      <c r="G8743" s="84"/>
      <c r="H8743" s="31"/>
      <c r="I8743" s="207"/>
      <c r="J8743" s="84"/>
      <c r="K8743" s="31"/>
      <c r="L8743" s="31"/>
      <c r="M8743" s="169"/>
      <c r="N8743" s="148"/>
      <c r="O8743" s="106"/>
      <c r="P8743" s="43"/>
      <c r="Q8743" s="207"/>
      <c r="R8743" s="84"/>
      <c r="S8743" s="31"/>
      <c r="T8743" s="31"/>
      <c r="U8743" s="169"/>
      <c r="V8743" s="150"/>
      <c r="W8743" s="141" t="str" cm="1">
        <f t="array" ref="W8743">IF(SUM(LEN(B8743:V8743))=0,"",IF(OR(OR(ISBLANK(F8743),SUM(LEN(C8743),LEN(D8743))=0),AND(NOT(E8743="Unknown"),ISBLANK(J8743)),AND(NOT(O8743="Unknown"),ISBLANK(R8743))),"Missing Information", INDEX(Table15[Entire Service Line Classification], MATCH(SUMIFS(Table15[Unique ID],Table15[System-Owned Portion],E8743,Table15[If Material Anything Other than "Lead" in Column E,Was Material Ever Previously Lead?],G8743,Table15[Customer-Owned Portion],O8743),Table15[Unique ID],0),0)))</f>
        <v/>
      </c>
      <c r="X8743"/>
    </row>
    <row r="8744" spans="2:24" x14ac:dyDescent="0.35">
      <c r="B8744" s="146"/>
      <c r="C8744" s="31"/>
      <c r="D8744" s="31"/>
      <c r="E8744" s="44"/>
      <c r="F8744" s="43"/>
      <c r="G8744" s="84"/>
      <c r="H8744" s="31"/>
      <c r="I8744" s="207"/>
      <c r="J8744" s="84"/>
      <c r="K8744" s="31"/>
      <c r="L8744" s="31"/>
      <c r="M8744" s="169"/>
      <c r="N8744" s="148"/>
      <c r="O8744" s="106"/>
      <c r="P8744" s="43"/>
      <c r="Q8744" s="207"/>
      <c r="R8744" s="84"/>
      <c r="S8744" s="31"/>
      <c r="T8744" s="31"/>
      <c r="U8744" s="169"/>
      <c r="V8744" s="150"/>
      <c r="W8744" s="141" t="str" cm="1">
        <f t="array" ref="W8744">IF(SUM(LEN(B8744:V8744))=0,"",IF(OR(OR(ISBLANK(F8744),SUM(LEN(C8744),LEN(D8744))=0),AND(NOT(E8744="Unknown"),ISBLANK(J8744)),AND(NOT(O8744="Unknown"),ISBLANK(R8744))),"Missing Information", INDEX(Table15[Entire Service Line Classification], MATCH(SUMIFS(Table15[Unique ID],Table15[System-Owned Portion],E8744,Table15[If Material Anything Other than "Lead" in Column E,Was Material Ever Previously Lead?],G8744,Table15[Customer-Owned Portion],O8744),Table15[Unique ID],0),0)))</f>
        <v/>
      </c>
      <c r="X8744"/>
    </row>
    <row r="8745" spans="2:24" x14ac:dyDescent="0.35">
      <c r="B8745" s="146"/>
      <c r="C8745" s="31"/>
      <c r="D8745" s="31"/>
      <c r="E8745" s="44"/>
      <c r="F8745" s="43"/>
      <c r="G8745" s="84"/>
      <c r="H8745" s="31"/>
      <c r="I8745" s="207"/>
      <c r="J8745" s="84"/>
      <c r="K8745" s="31"/>
      <c r="L8745" s="31"/>
      <c r="M8745" s="169"/>
      <c r="N8745" s="148"/>
      <c r="O8745" s="106"/>
      <c r="P8745" s="43"/>
      <c r="Q8745" s="207"/>
      <c r="R8745" s="84"/>
      <c r="S8745" s="31"/>
      <c r="T8745" s="31"/>
      <c r="U8745" s="169"/>
      <c r="V8745" s="150"/>
      <c r="W8745" s="141" t="str" cm="1">
        <f t="array" ref="W8745">IF(SUM(LEN(B8745:V8745))=0,"",IF(OR(OR(ISBLANK(F8745),SUM(LEN(C8745),LEN(D8745))=0),AND(NOT(E8745="Unknown"),ISBLANK(J8745)),AND(NOT(O8745="Unknown"),ISBLANK(R8745))),"Missing Information", INDEX(Table15[Entire Service Line Classification], MATCH(SUMIFS(Table15[Unique ID],Table15[System-Owned Portion],E8745,Table15[If Material Anything Other than "Lead" in Column E,Was Material Ever Previously Lead?],G8745,Table15[Customer-Owned Portion],O8745),Table15[Unique ID],0),0)))</f>
        <v/>
      </c>
      <c r="X8745"/>
    </row>
    <row r="8746" spans="2:24" x14ac:dyDescent="0.35">
      <c r="B8746" s="146"/>
      <c r="C8746" s="31"/>
      <c r="D8746" s="31"/>
      <c r="E8746" s="44"/>
      <c r="F8746" s="43"/>
      <c r="G8746" s="84"/>
      <c r="H8746" s="31"/>
      <c r="I8746" s="207"/>
      <c r="J8746" s="84"/>
      <c r="K8746" s="31"/>
      <c r="L8746" s="31"/>
      <c r="M8746" s="169"/>
      <c r="N8746" s="148"/>
      <c r="O8746" s="106"/>
      <c r="P8746" s="43"/>
      <c r="Q8746" s="207"/>
      <c r="R8746" s="84"/>
      <c r="S8746" s="31"/>
      <c r="T8746" s="31"/>
      <c r="U8746" s="169"/>
      <c r="V8746" s="150"/>
      <c r="W8746" s="141" t="str" cm="1">
        <f t="array" ref="W8746">IF(SUM(LEN(B8746:V8746))=0,"",IF(OR(OR(ISBLANK(F8746),SUM(LEN(C8746),LEN(D8746))=0),AND(NOT(E8746="Unknown"),ISBLANK(J8746)),AND(NOT(O8746="Unknown"),ISBLANK(R8746))),"Missing Information", INDEX(Table15[Entire Service Line Classification], MATCH(SUMIFS(Table15[Unique ID],Table15[System-Owned Portion],E8746,Table15[If Material Anything Other than "Lead" in Column E,Was Material Ever Previously Lead?],G8746,Table15[Customer-Owned Portion],O8746),Table15[Unique ID],0),0)))</f>
        <v/>
      </c>
      <c r="X8746"/>
    </row>
    <row r="8747" spans="2:24" x14ac:dyDescent="0.35">
      <c r="B8747" s="146"/>
      <c r="C8747" s="31"/>
      <c r="D8747" s="31"/>
      <c r="E8747" s="44"/>
      <c r="F8747" s="43"/>
      <c r="G8747" s="84"/>
      <c r="H8747" s="31"/>
      <c r="I8747" s="207"/>
      <c r="J8747" s="84"/>
      <c r="K8747" s="31"/>
      <c r="L8747" s="31"/>
      <c r="M8747" s="169"/>
      <c r="N8747" s="148"/>
      <c r="O8747" s="106"/>
      <c r="P8747" s="43"/>
      <c r="Q8747" s="207"/>
      <c r="R8747" s="84"/>
      <c r="S8747" s="31"/>
      <c r="T8747" s="31"/>
      <c r="U8747" s="169"/>
      <c r="V8747" s="150"/>
      <c r="W8747" s="141" t="str" cm="1">
        <f t="array" ref="W8747">IF(SUM(LEN(B8747:V8747))=0,"",IF(OR(OR(ISBLANK(F8747),SUM(LEN(C8747),LEN(D8747))=0),AND(NOT(E8747="Unknown"),ISBLANK(J8747)),AND(NOT(O8747="Unknown"),ISBLANK(R8747))),"Missing Information", INDEX(Table15[Entire Service Line Classification], MATCH(SUMIFS(Table15[Unique ID],Table15[System-Owned Portion],E8747,Table15[If Material Anything Other than "Lead" in Column E,Was Material Ever Previously Lead?],G8747,Table15[Customer-Owned Portion],O8747),Table15[Unique ID],0),0)))</f>
        <v/>
      </c>
      <c r="X8747"/>
    </row>
    <row r="8748" spans="2:24" x14ac:dyDescent="0.35">
      <c r="B8748" s="146"/>
      <c r="C8748" s="31"/>
      <c r="D8748" s="31"/>
      <c r="E8748" s="44"/>
      <c r="F8748" s="43"/>
      <c r="G8748" s="84"/>
      <c r="H8748" s="31"/>
      <c r="I8748" s="207"/>
      <c r="J8748" s="84"/>
      <c r="K8748" s="31"/>
      <c r="L8748" s="31"/>
      <c r="M8748" s="169"/>
      <c r="N8748" s="148"/>
      <c r="O8748" s="106"/>
      <c r="P8748" s="43"/>
      <c r="Q8748" s="207"/>
      <c r="R8748" s="84"/>
      <c r="S8748" s="31"/>
      <c r="T8748" s="31"/>
      <c r="U8748" s="169"/>
      <c r="V8748" s="150"/>
      <c r="W8748" s="141" t="str" cm="1">
        <f t="array" ref="W8748">IF(SUM(LEN(B8748:V8748))=0,"",IF(OR(OR(ISBLANK(F8748),SUM(LEN(C8748),LEN(D8748))=0),AND(NOT(E8748="Unknown"),ISBLANK(J8748)),AND(NOT(O8748="Unknown"),ISBLANK(R8748))),"Missing Information", INDEX(Table15[Entire Service Line Classification], MATCH(SUMIFS(Table15[Unique ID],Table15[System-Owned Portion],E8748,Table15[If Material Anything Other than "Lead" in Column E,Was Material Ever Previously Lead?],G8748,Table15[Customer-Owned Portion],O8748),Table15[Unique ID],0),0)))</f>
        <v/>
      </c>
      <c r="X8748"/>
    </row>
    <row r="8749" spans="2:24" x14ac:dyDescent="0.35">
      <c r="B8749" s="146"/>
      <c r="C8749" s="31"/>
      <c r="D8749" s="31"/>
      <c r="E8749" s="44"/>
      <c r="F8749" s="43"/>
      <c r="G8749" s="84"/>
      <c r="H8749" s="31"/>
      <c r="I8749" s="207"/>
      <c r="J8749" s="84"/>
      <c r="K8749" s="31"/>
      <c r="L8749" s="31"/>
      <c r="M8749" s="169"/>
      <c r="N8749" s="148"/>
      <c r="O8749" s="106"/>
      <c r="P8749" s="43"/>
      <c r="Q8749" s="207"/>
      <c r="R8749" s="84"/>
      <c r="S8749" s="31"/>
      <c r="T8749" s="31"/>
      <c r="U8749" s="169"/>
      <c r="V8749" s="150"/>
      <c r="W8749" s="141" t="str" cm="1">
        <f t="array" ref="W8749">IF(SUM(LEN(B8749:V8749))=0,"",IF(OR(OR(ISBLANK(F8749),SUM(LEN(C8749),LEN(D8749))=0),AND(NOT(E8749="Unknown"),ISBLANK(J8749)),AND(NOT(O8749="Unknown"),ISBLANK(R8749))),"Missing Information", INDEX(Table15[Entire Service Line Classification], MATCH(SUMIFS(Table15[Unique ID],Table15[System-Owned Portion],E8749,Table15[If Material Anything Other than "Lead" in Column E,Was Material Ever Previously Lead?],G8749,Table15[Customer-Owned Portion],O8749),Table15[Unique ID],0),0)))</f>
        <v/>
      </c>
      <c r="X8749"/>
    </row>
    <row r="8750" spans="2:24" x14ac:dyDescent="0.35">
      <c r="B8750" s="146"/>
      <c r="C8750" s="31"/>
      <c r="D8750" s="31"/>
      <c r="E8750" s="44"/>
      <c r="F8750" s="43"/>
      <c r="G8750" s="84"/>
      <c r="H8750" s="31"/>
      <c r="I8750" s="207"/>
      <c r="J8750" s="84"/>
      <c r="K8750" s="31"/>
      <c r="L8750" s="31"/>
      <c r="M8750" s="169"/>
      <c r="N8750" s="148"/>
      <c r="O8750" s="106"/>
      <c r="P8750" s="43"/>
      <c r="Q8750" s="207"/>
      <c r="R8750" s="84"/>
      <c r="S8750" s="31"/>
      <c r="T8750" s="31"/>
      <c r="U8750" s="169"/>
      <c r="V8750" s="150"/>
      <c r="W8750" s="141" t="str" cm="1">
        <f t="array" ref="W8750">IF(SUM(LEN(B8750:V8750))=0,"",IF(OR(OR(ISBLANK(F8750),SUM(LEN(C8750),LEN(D8750))=0),AND(NOT(E8750="Unknown"),ISBLANK(J8750)),AND(NOT(O8750="Unknown"),ISBLANK(R8750))),"Missing Information", INDEX(Table15[Entire Service Line Classification], MATCH(SUMIFS(Table15[Unique ID],Table15[System-Owned Portion],E8750,Table15[If Material Anything Other than "Lead" in Column E,Was Material Ever Previously Lead?],G8750,Table15[Customer-Owned Portion],O8750),Table15[Unique ID],0),0)))</f>
        <v/>
      </c>
      <c r="X8750"/>
    </row>
    <row r="8751" spans="2:24" x14ac:dyDescent="0.35">
      <c r="B8751" s="146"/>
      <c r="C8751" s="31"/>
      <c r="D8751" s="31"/>
      <c r="E8751" s="44"/>
      <c r="F8751" s="43"/>
      <c r="G8751" s="84"/>
      <c r="H8751" s="31"/>
      <c r="I8751" s="207"/>
      <c r="J8751" s="84"/>
      <c r="K8751" s="31"/>
      <c r="L8751" s="31"/>
      <c r="M8751" s="169"/>
      <c r="N8751" s="148"/>
      <c r="O8751" s="106"/>
      <c r="P8751" s="43"/>
      <c r="Q8751" s="207"/>
      <c r="R8751" s="84"/>
      <c r="S8751" s="31"/>
      <c r="T8751" s="31"/>
      <c r="U8751" s="169"/>
      <c r="V8751" s="150"/>
      <c r="W8751" s="141" t="str" cm="1">
        <f t="array" ref="W8751">IF(SUM(LEN(B8751:V8751))=0,"",IF(OR(OR(ISBLANK(F8751),SUM(LEN(C8751),LEN(D8751))=0),AND(NOT(E8751="Unknown"),ISBLANK(J8751)),AND(NOT(O8751="Unknown"),ISBLANK(R8751))),"Missing Information", INDEX(Table15[Entire Service Line Classification], MATCH(SUMIFS(Table15[Unique ID],Table15[System-Owned Portion],E8751,Table15[If Material Anything Other than "Lead" in Column E,Was Material Ever Previously Lead?],G8751,Table15[Customer-Owned Portion],O8751),Table15[Unique ID],0),0)))</f>
        <v/>
      </c>
      <c r="X8751"/>
    </row>
    <row r="8752" spans="2:24" x14ac:dyDescent="0.35">
      <c r="B8752" s="146"/>
      <c r="C8752" s="31"/>
      <c r="D8752" s="31"/>
      <c r="E8752" s="44"/>
      <c r="F8752" s="43"/>
      <c r="G8752" s="84"/>
      <c r="H8752" s="31"/>
      <c r="I8752" s="207"/>
      <c r="J8752" s="84"/>
      <c r="K8752" s="31"/>
      <c r="L8752" s="31"/>
      <c r="M8752" s="169"/>
      <c r="N8752" s="148"/>
      <c r="O8752" s="106"/>
      <c r="P8752" s="43"/>
      <c r="Q8752" s="207"/>
      <c r="R8752" s="84"/>
      <c r="S8752" s="31"/>
      <c r="T8752" s="31"/>
      <c r="U8752" s="169"/>
      <c r="V8752" s="150"/>
      <c r="W8752" s="141" t="str" cm="1">
        <f t="array" ref="W8752">IF(SUM(LEN(B8752:V8752))=0,"",IF(OR(OR(ISBLANK(F8752),SUM(LEN(C8752),LEN(D8752))=0),AND(NOT(E8752="Unknown"),ISBLANK(J8752)),AND(NOT(O8752="Unknown"),ISBLANK(R8752))),"Missing Information", INDEX(Table15[Entire Service Line Classification], MATCH(SUMIFS(Table15[Unique ID],Table15[System-Owned Portion],E8752,Table15[If Material Anything Other than "Lead" in Column E,Was Material Ever Previously Lead?],G8752,Table15[Customer-Owned Portion],O8752),Table15[Unique ID],0),0)))</f>
        <v/>
      </c>
      <c r="X8752"/>
    </row>
    <row r="8753" spans="2:24" x14ac:dyDescent="0.35">
      <c r="B8753" s="146"/>
      <c r="C8753" s="31"/>
      <c r="D8753" s="31"/>
      <c r="E8753" s="44"/>
      <c r="F8753" s="43"/>
      <c r="G8753" s="84"/>
      <c r="H8753" s="31"/>
      <c r="I8753" s="207"/>
      <c r="J8753" s="84"/>
      <c r="K8753" s="31"/>
      <c r="L8753" s="31"/>
      <c r="M8753" s="169"/>
      <c r="N8753" s="148"/>
      <c r="O8753" s="106"/>
      <c r="P8753" s="43"/>
      <c r="Q8753" s="207"/>
      <c r="R8753" s="84"/>
      <c r="S8753" s="31"/>
      <c r="T8753" s="31"/>
      <c r="U8753" s="169"/>
      <c r="V8753" s="150"/>
      <c r="W8753" s="141" t="str" cm="1">
        <f t="array" ref="W8753">IF(SUM(LEN(B8753:V8753))=0,"",IF(OR(OR(ISBLANK(F8753),SUM(LEN(C8753),LEN(D8753))=0),AND(NOT(E8753="Unknown"),ISBLANK(J8753)),AND(NOT(O8753="Unknown"),ISBLANK(R8753))),"Missing Information", INDEX(Table15[Entire Service Line Classification], MATCH(SUMIFS(Table15[Unique ID],Table15[System-Owned Portion],E8753,Table15[If Material Anything Other than "Lead" in Column E,Was Material Ever Previously Lead?],G8753,Table15[Customer-Owned Portion],O8753),Table15[Unique ID],0),0)))</f>
        <v/>
      </c>
      <c r="X8753"/>
    </row>
    <row r="8754" spans="2:24" x14ac:dyDescent="0.35">
      <c r="B8754" s="146"/>
      <c r="C8754" s="31"/>
      <c r="D8754" s="31"/>
      <c r="E8754" s="44"/>
      <c r="F8754" s="43"/>
      <c r="G8754" s="84"/>
      <c r="H8754" s="31"/>
      <c r="I8754" s="207"/>
      <c r="J8754" s="84"/>
      <c r="K8754" s="31"/>
      <c r="L8754" s="31"/>
      <c r="M8754" s="169"/>
      <c r="N8754" s="148"/>
      <c r="O8754" s="106"/>
      <c r="P8754" s="43"/>
      <c r="Q8754" s="207"/>
      <c r="R8754" s="84"/>
      <c r="S8754" s="31"/>
      <c r="T8754" s="31"/>
      <c r="U8754" s="169"/>
      <c r="V8754" s="150"/>
      <c r="W8754" s="141" t="str" cm="1">
        <f t="array" ref="W8754">IF(SUM(LEN(B8754:V8754))=0,"",IF(OR(OR(ISBLANK(F8754),SUM(LEN(C8754),LEN(D8754))=0),AND(NOT(E8754="Unknown"),ISBLANK(J8754)),AND(NOT(O8754="Unknown"),ISBLANK(R8754))),"Missing Information", INDEX(Table15[Entire Service Line Classification], MATCH(SUMIFS(Table15[Unique ID],Table15[System-Owned Portion],E8754,Table15[If Material Anything Other than "Lead" in Column E,Was Material Ever Previously Lead?],G8754,Table15[Customer-Owned Portion],O8754),Table15[Unique ID],0),0)))</f>
        <v/>
      </c>
      <c r="X8754"/>
    </row>
    <row r="8755" spans="2:24" x14ac:dyDescent="0.35">
      <c r="B8755" s="146"/>
      <c r="C8755" s="31"/>
      <c r="D8755" s="31"/>
      <c r="E8755" s="44"/>
      <c r="F8755" s="43"/>
      <c r="G8755" s="84"/>
      <c r="H8755" s="31"/>
      <c r="I8755" s="207"/>
      <c r="J8755" s="84"/>
      <c r="K8755" s="31"/>
      <c r="L8755" s="31"/>
      <c r="M8755" s="169"/>
      <c r="N8755" s="148"/>
      <c r="O8755" s="106"/>
      <c r="P8755" s="43"/>
      <c r="Q8755" s="207"/>
      <c r="R8755" s="84"/>
      <c r="S8755" s="31"/>
      <c r="T8755" s="31"/>
      <c r="U8755" s="169"/>
      <c r="V8755" s="150"/>
      <c r="W8755" s="141" t="str" cm="1">
        <f t="array" ref="W8755">IF(SUM(LEN(B8755:V8755))=0,"",IF(OR(OR(ISBLANK(F8755),SUM(LEN(C8755),LEN(D8755))=0),AND(NOT(E8755="Unknown"),ISBLANK(J8755)),AND(NOT(O8755="Unknown"),ISBLANK(R8755))),"Missing Information", INDEX(Table15[Entire Service Line Classification], MATCH(SUMIFS(Table15[Unique ID],Table15[System-Owned Portion],E8755,Table15[If Material Anything Other than "Lead" in Column E,Was Material Ever Previously Lead?],G8755,Table15[Customer-Owned Portion],O8755),Table15[Unique ID],0),0)))</f>
        <v/>
      </c>
      <c r="X8755"/>
    </row>
    <row r="8756" spans="2:24" x14ac:dyDescent="0.35">
      <c r="B8756" s="146"/>
      <c r="C8756" s="31"/>
      <c r="D8756" s="31"/>
      <c r="E8756" s="44"/>
      <c r="F8756" s="43"/>
      <c r="G8756" s="84"/>
      <c r="H8756" s="31"/>
      <c r="I8756" s="207"/>
      <c r="J8756" s="84"/>
      <c r="K8756" s="31"/>
      <c r="L8756" s="31"/>
      <c r="M8756" s="169"/>
      <c r="N8756" s="148"/>
      <c r="O8756" s="106"/>
      <c r="P8756" s="43"/>
      <c r="Q8756" s="207"/>
      <c r="R8756" s="84"/>
      <c r="S8756" s="31"/>
      <c r="T8756" s="31"/>
      <c r="U8756" s="169"/>
      <c r="V8756" s="150"/>
      <c r="W8756" s="141" t="str" cm="1">
        <f t="array" ref="W8756">IF(SUM(LEN(B8756:V8756))=0,"",IF(OR(OR(ISBLANK(F8756),SUM(LEN(C8756),LEN(D8756))=0),AND(NOT(E8756="Unknown"),ISBLANK(J8756)),AND(NOT(O8756="Unknown"),ISBLANK(R8756))),"Missing Information", INDEX(Table15[Entire Service Line Classification], MATCH(SUMIFS(Table15[Unique ID],Table15[System-Owned Portion],E8756,Table15[If Material Anything Other than "Lead" in Column E,Was Material Ever Previously Lead?],G8756,Table15[Customer-Owned Portion],O8756),Table15[Unique ID],0),0)))</f>
        <v/>
      </c>
      <c r="X8756"/>
    </row>
    <row r="8757" spans="2:24" x14ac:dyDescent="0.35">
      <c r="B8757" s="146"/>
      <c r="C8757" s="31"/>
      <c r="D8757" s="31"/>
      <c r="E8757" s="44"/>
      <c r="F8757" s="43"/>
      <c r="G8757" s="84"/>
      <c r="H8757" s="31"/>
      <c r="I8757" s="207"/>
      <c r="J8757" s="84"/>
      <c r="K8757" s="31"/>
      <c r="L8757" s="31"/>
      <c r="M8757" s="169"/>
      <c r="N8757" s="148"/>
      <c r="O8757" s="106"/>
      <c r="P8757" s="43"/>
      <c r="Q8757" s="207"/>
      <c r="R8757" s="84"/>
      <c r="S8757" s="31"/>
      <c r="T8757" s="31"/>
      <c r="U8757" s="169"/>
      <c r="V8757" s="150"/>
      <c r="W8757" s="141" t="str" cm="1">
        <f t="array" ref="W8757">IF(SUM(LEN(B8757:V8757))=0,"",IF(OR(OR(ISBLANK(F8757),SUM(LEN(C8757),LEN(D8757))=0),AND(NOT(E8757="Unknown"),ISBLANK(J8757)),AND(NOT(O8757="Unknown"),ISBLANK(R8757))),"Missing Information", INDEX(Table15[Entire Service Line Classification], MATCH(SUMIFS(Table15[Unique ID],Table15[System-Owned Portion],E8757,Table15[If Material Anything Other than "Lead" in Column E,Was Material Ever Previously Lead?],G8757,Table15[Customer-Owned Portion],O8757),Table15[Unique ID],0),0)))</f>
        <v/>
      </c>
      <c r="X8757"/>
    </row>
    <row r="8758" spans="2:24" x14ac:dyDescent="0.35">
      <c r="B8758" s="146"/>
      <c r="C8758" s="31"/>
      <c r="D8758" s="31"/>
      <c r="E8758" s="44"/>
      <c r="F8758" s="43"/>
      <c r="G8758" s="84"/>
      <c r="H8758" s="31"/>
      <c r="I8758" s="207"/>
      <c r="J8758" s="84"/>
      <c r="K8758" s="31"/>
      <c r="L8758" s="31"/>
      <c r="M8758" s="169"/>
      <c r="N8758" s="148"/>
      <c r="O8758" s="106"/>
      <c r="P8758" s="43"/>
      <c r="Q8758" s="207"/>
      <c r="R8758" s="84"/>
      <c r="S8758" s="31"/>
      <c r="T8758" s="31"/>
      <c r="U8758" s="169"/>
      <c r="V8758" s="150"/>
      <c r="W8758" s="141" t="str" cm="1">
        <f t="array" ref="W8758">IF(SUM(LEN(B8758:V8758))=0,"",IF(OR(OR(ISBLANK(F8758),SUM(LEN(C8758),LEN(D8758))=0),AND(NOT(E8758="Unknown"),ISBLANK(J8758)),AND(NOT(O8758="Unknown"),ISBLANK(R8758))),"Missing Information", INDEX(Table15[Entire Service Line Classification], MATCH(SUMIFS(Table15[Unique ID],Table15[System-Owned Portion],E8758,Table15[If Material Anything Other than "Lead" in Column E,Was Material Ever Previously Lead?],G8758,Table15[Customer-Owned Portion],O8758),Table15[Unique ID],0),0)))</f>
        <v/>
      </c>
      <c r="X8758"/>
    </row>
    <row r="8759" spans="2:24" x14ac:dyDescent="0.35">
      <c r="B8759" s="146"/>
      <c r="C8759" s="31"/>
      <c r="D8759" s="31"/>
      <c r="E8759" s="44"/>
      <c r="F8759" s="43"/>
      <c r="G8759" s="84"/>
      <c r="H8759" s="31"/>
      <c r="I8759" s="207"/>
      <c r="J8759" s="84"/>
      <c r="K8759" s="31"/>
      <c r="L8759" s="31"/>
      <c r="M8759" s="169"/>
      <c r="N8759" s="148"/>
      <c r="O8759" s="106"/>
      <c r="P8759" s="43"/>
      <c r="Q8759" s="207"/>
      <c r="R8759" s="84"/>
      <c r="S8759" s="31"/>
      <c r="T8759" s="31"/>
      <c r="U8759" s="169"/>
      <c r="V8759" s="150"/>
      <c r="W8759" s="141" t="str" cm="1">
        <f t="array" ref="W8759">IF(SUM(LEN(B8759:V8759))=0,"",IF(OR(OR(ISBLANK(F8759),SUM(LEN(C8759),LEN(D8759))=0),AND(NOT(E8759="Unknown"),ISBLANK(J8759)),AND(NOT(O8759="Unknown"),ISBLANK(R8759))),"Missing Information", INDEX(Table15[Entire Service Line Classification], MATCH(SUMIFS(Table15[Unique ID],Table15[System-Owned Portion],E8759,Table15[If Material Anything Other than "Lead" in Column E,Was Material Ever Previously Lead?],G8759,Table15[Customer-Owned Portion],O8759),Table15[Unique ID],0),0)))</f>
        <v/>
      </c>
      <c r="X8759"/>
    </row>
    <row r="8760" spans="2:24" x14ac:dyDescent="0.35">
      <c r="B8760" s="146"/>
      <c r="C8760" s="31"/>
      <c r="D8760" s="31"/>
      <c r="E8760" s="44"/>
      <c r="F8760" s="43"/>
      <c r="G8760" s="84"/>
      <c r="H8760" s="31"/>
      <c r="I8760" s="207"/>
      <c r="J8760" s="84"/>
      <c r="K8760" s="31"/>
      <c r="L8760" s="31"/>
      <c r="M8760" s="169"/>
      <c r="N8760" s="148"/>
      <c r="O8760" s="106"/>
      <c r="P8760" s="43"/>
      <c r="Q8760" s="207"/>
      <c r="R8760" s="84"/>
      <c r="S8760" s="31"/>
      <c r="T8760" s="31"/>
      <c r="U8760" s="169"/>
      <c r="V8760" s="150"/>
      <c r="W8760" s="141" t="str" cm="1">
        <f t="array" ref="W8760">IF(SUM(LEN(B8760:V8760))=0,"",IF(OR(OR(ISBLANK(F8760),SUM(LEN(C8760),LEN(D8760))=0),AND(NOT(E8760="Unknown"),ISBLANK(J8760)),AND(NOT(O8760="Unknown"),ISBLANK(R8760))),"Missing Information", INDEX(Table15[Entire Service Line Classification], MATCH(SUMIFS(Table15[Unique ID],Table15[System-Owned Portion],E8760,Table15[If Material Anything Other than "Lead" in Column E,Was Material Ever Previously Lead?],G8760,Table15[Customer-Owned Portion],O8760),Table15[Unique ID],0),0)))</f>
        <v/>
      </c>
      <c r="X8760"/>
    </row>
    <row r="8761" spans="2:24" x14ac:dyDescent="0.35">
      <c r="B8761" s="146"/>
      <c r="C8761" s="31"/>
      <c r="D8761" s="31"/>
      <c r="E8761" s="44"/>
      <c r="F8761" s="43"/>
      <c r="G8761" s="84"/>
      <c r="H8761" s="31"/>
      <c r="I8761" s="207"/>
      <c r="J8761" s="84"/>
      <c r="K8761" s="31"/>
      <c r="L8761" s="31"/>
      <c r="M8761" s="169"/>
      <c r="N8761" s="148"/>
      <c r="O8761" s="106"/>
      <c r="P8761" s="43"/>
      <c r="Q8761" s="207"/>
      <c r="R8761" s="84"/>
      <c r="S8761" s="31"/>
      <c r="T8761" s="31"/>
      <c r="U8761" s="169"/>
      <c r="V8761" s="150"/>
      <c r="W8761" s="141" t="str" cm="1">
        <f t="array" ref="W8761">IF(SUM(LEN(B8761:V8761))=0,"",IF(OR(OR(ISBLANK(F8761),SUM(LEN(C8761),LEN(D8761))=0),AND(NOT(E8761="Unknown"),ISBLANK(J8761)),AND(NOT(O8761="Unknown"),ISBLANK(R8761))),"Missing Information", INDEX(Table15[Entire Service Line Classification], MATCH(SUMIFS(Table15[Unique ID],Table15[System-Owned Portion],E8761,Table15[If Material Anything Other than "Lead" in Column E,Was Material Ever Previously Lead?],G8761,Table15[Customer-Owned Portion],O8761),Table15[Unique ID],0),0)))</f>
        <v/>
      </c>
      <c r="X8761"/>
    </row>
    <row r="8762" spans="2:24" x14ac:dyDescent="0.35">
      <c r="B8762" s="146"/>
      <c r="C8762" s="31"/>
      <c r="D8762" s="31"/>
      <c r="E8762" s="44"/>
      <c r="F8762" s="43"/>
      <c r="G8762" s="84"/>
      <c r="H8762" s="31"/>
      <c r="I8762" s="207"/>
      <c r="J8762" s="84"/>
      <c r="K8762" s="31"/>
      <c r="L8762" s="31"/>
      <c r="M8762" s="169"/>
      <c r="N8762" s="148"/>
      <c r="O8762" s="106"/>
      <c r="P8762" s="43"/>
      <c r="Q8762" s="207"/>
      <c r="R8762" s="84"/>
      <c r="S8762" s="31"/>
      <c r="T8762" s="31"/>
      <c r="U8762" s="169"/>
      <c r="V8762" s="150"/>
      <c r="W8762" s="141" t="str" cm="1">
        <f t="array" ref="W8762">IF(SUM(LEN(B8762:V8762))=0,"",IF(OR(OR(ISBLANK(F8762),SUM(LEN(C8762),LEN(D8762))=0),AND(NOT(E8762="Unknown"),ISBLANK(J8762)),AND(NOT(O8762="Unknown"),ISBLANK(R8762))),"Missing Information", INDEX(Table15[Entire Service Line Classification], MATCH(SUMIFS(Table15[Unique ID],Table15[System-Owned Portion],E8762,Table15[If Material Anything Other than "Lead" in Column E,Was Material Ever Previously Lead?],G8762,Table15[Customer-Owned Portion],O8762),Table15[Unique ID],0),0)))</f>
        <v/>
      </c>
      <c r="X8762"/>
    </row>
    <row r="8763" spans="2:24" x14ac:dyDescent="0.35">
      <c r="B8763" s="146"/>
      <c r="C8763" s="31"/>
      <c r="D8763" s="31"/>
      <c r="E8763" s="44"/>
      <c r="F8763" s="43"/>
      <c r="G8763" s="84"/>
      <c r="H8763" s="31"/>
      <c r="I8763" s="207"/>
      <c r="J8763" s="84"/>
      <c r="K8763" s="31"/>
      <c r="L8763" s="31"/>
      <c r="M8763" s="169"/>
      <c r="N8763" s="148"/>
      <c r="O8763" s="106"/>
      <c r="P8763" s="43"/>
      <c r="Q8763" s="207"/>
      <c r="R8763" s="84"/>
      <c r="S8763" s="31"/>
      <c r="T8763" s="31"/>
      <c r="U8763" s="169"/>
      <c r="V8763" s="150"/>
      <c r="W8763" s="141" t="str" cm="1">
        <f t="array" ref="W8763">IF(SUM(LEN(B8763:V8763))=0,"",IF(OR(OR(ISBLANK(F8763),SUM(LEN(C8763),LEN(D8763))=0),AND(NOT(E8763="Unknown"),ISBLANK(J8763)),AND(NOT(O8763="Unknown"),ISBLANK(R8763))),"Missing Information", INDEX(Table15[Entire Service Line Classification], MATCH(SUMIFS(Table15[Unique ID],Table15[System-Owned Portion],E8763,Table15[If Material Anything Other than "Lead" in Column E,Was Material Ever Previously Lead?],G8763,Table15[Customer-Owned Portion],O8763),Table15[Unique ID],0),0)))</f>
        <v/>
      </c>
      <c r="X8763"/>
    </row>
    <row r="8764" spans="2:24" x14ac:dyDescent="0.35">
      <c r="B8764" s="146"/>
      <c r="C8764" s="31"/>
      <c r="D8764" s="31"/>
      <c r="E8764" s="44"/>
      <c r="F8764" s="43"/>
      <c r="G8764" s="84"/>
      <c r="H8764" s="31"/>
      <c r="I8764" s="207"/>
      <c r="J8764" s="84"/>
      <c r="K8764" s="31"/>
      <c r="L8764" s="31"/>
      <c r="M8764" s="169"/>
      <c r="N8764" s="148"/>
      <c r="O8764" s="106"/>
      <c r="P8764" s="43"/>
      <c r="Q8764" s="207"/>
      <c r="R8764" s="84"/>
      <c r="S8764" s="31"/>
      <c r="T8764" s="31"/>
      <c r="U8764" s="169"/>
      <c r="V8764" s="150"/>
      <c r="W8764" s="141" t="str" cm="1">
        <f t="array" ref="W8764">IF(SUM(LEN(B8764:V8764))=0,"",IF(OR(OR(ISBLANK(F8764),SUM(LEN(C8764),LEN(D8764))=0),AND(NOT(E8764="Unknown"),ISBLANK(J8764)),AND(NOT(O8764="Unknown"),ISBLANK(R8764))),"Missing Information", INDEX(Table15[Entire Service Line Classification], MATCH(SUMIFS(Table15[Unique ID],Table15[System-Owned Portion],E8764,Table15[If Material Anything Other than "Lead" in Column E,Was Material Ever Previously Lead?],G8764,Table15[Customer-Owned Portion],O8764),Table15[Unique ID],0),0)))</f>
        <v/>
      </c>
      <c r="X8764"/>
    </row>
    <row r="8765" spans="2:24" x14ac:dyDescent="0.35">
      <c r="B8765" s="146"/>
      <c r="C8765" s="31"/>
      <c r="D8765" s="31"/>
      <c r="E8765" s="44"/>
      <c r="F8765" s="43"/>
      <c r="G8765" s="84"/>
      <c r="H8765" s="31"/>
      <c r="I8765" s="207"/>
      <c r="J8765" s="84"/>
      <c r="K8765" s="31"/>
      <c r="L8765" s="31"/>
      <c r="M8765" s="169"/>
      <c r="N8765" s="148"/>
      <c r="O8765" s="106"/>
      <c r="P8765" s="43"/>
      <c r="Q8765" s="207"/>
      <c r="R8765" s="84"/>
      <c r="S8765" s="31"/>
      <c r="T8765" s="31"/>
      <c r="U8765" s="169"/>
      <c r="V8765" s="150"/>
      <c r="W8765" s="141" t="str" cm="1">
        <f t="array" ref="W8765">IF(SUM(LEN(B8765:V8765))=0,"",IF(OR(OR(ISBLANK(F8765),SUM(LEN(C8765),LEN(D8765))=0),AND(NOT(E8765="Unknown"),ISBLANK(J8765)),AND(NOT(O8765="Unknown"),ISBLANK(R8765))),"Missing Information", INDEX(Table15[Entire Service Line Classification], MATCH(SUMIFS(Table15[Unique ID],Table15[System-Owned Portion],E8765,Table15[If Material Anything Other than "Lead" in Column E,Was Material Ever Previously Lead?],G8765,Table15[Customer-Owned Portion],O8765),Table15[Unique ID],0),0)))</f>
        <v/>
      </c>
      <c r="X8765"/>
    </row>
    <row r="8766" spans="2:24" x14ac:dyDescent="0.35">
      <c r="B8766" s="146"/>
      <c r="C8766" s="31"/>
      <c r="D8766" s="31"/>
      <c r="E8766" s="44"/>
      <c r="F8766" s="43"/>
      <c r="G8766" s="84"/>
      <c r="H8766" s="31"/>
      <c r="I8766" s="207"/>
      <c r="J8766" s="84"/>
      <c r="K8766" s="31"/>
      <c r="L8766" s="31"/>
      <c r="M8766" s="169"/>
      <c r="N8766" s="148"/>
      <c r="O8766" s="106"/>
      <c r="P8766" s="43"/>
      <c r="Q8766" s="207"/>
      <c r="R8766" s="84"/>
      <c r="S8766" s="31"/>
      <c r="T8766" s="31"/>
      <c r="U8766" s="169"/>
      <c r="V8766" s="150"/>
      <c r="W8766" s="141" t="str" cm="1">
        <f t="array" ref="W8766">IF(SUM(LEN(B8766:V8766))=0,"",IF(OR(OR(ISBLANK(F8766),SUM(LEN(C8766),LEN(D8766))=0),AND(NOT(E8766="Unknown"),ISBLANK(J8766)),AND(NOT(O8766="Unknown"),ISBLANK(R8766))),"Missing Information", INDEX(Table15[Entire Service Line Classification], MATCH(SUMIFS(Table15[Unique ID],Table15[System-Owned Portion],E8766,Table15[If Material Anything Other than "Lead" in Column E,Was Material Ever Previously Lead?],G8766,Table15[Customer-Owned Portion],O8766),Table15[Unique ID],0),0)))</f>
        <v/>
      </c>
      <c r="X8766"/>
    </row>
    <row r="8767" spans="2:24" x14ac:dyDescent="0.35">
      <c r="B8767" s="146"/>
      <c r="C8767" s="31"/>
      <c r="D8767" s="31"/>
      <c r="E8767" s="44"/>
      <c r="F8767" s="43"/>
      <c r="G8767" s="84"/>
      <c r="H8767" s="31"/>
      <c r="I8767" s="207"/>
      <c r="J8767" s="84"/>
      <c r="K8767" s="31"/>
      <c r="L8767" s="31"/>
      <c r="M8767" s="169"/>
      <c r="N8767" s="148"/>
      <c r="O8767" s="106"/>
      <c r="P8767" s="43"/>
      <c r="Q8767" s="207"/>
      <c r="R8767" s="84"/>
      <c r="S8767" s="31"/>
      <c r="T8767" s="31"/>
      <c r="U8767" s="169"/>
      <c r="V8767" s="150"/>
      <c r="W8767" s="141" t="str" cm="1">
        <f t="array" ref="W8767">IF(SUM(LEN(B8767:V8767))=0,"",IF(OR(OR(ISBLANK(F8767),SUM(LEN(C8767),LEN(D8767))=0),AND(NOT(E8767="Unknown"),ISBLANK(J8767)),AND(NOT(O8767="Unknown"),ISBLANK(R8767))),"Missing Information", INDEX(Table15[Entire Service Line Classification], MATCH(SUMIFS(Table15[Unique ID],Table15[System-Owned Portion],E8767,Table15[If Material Anything Other than "Lead" in Column E,Was Material Ever Previously Lead?],G8767,Table15[Customer-Owned Portion],O8767),Table15[Unique ID],0),0)))</f>
        <v/>
      </c>
      <c r="X8767"/>
    </row>
    <row r="8768" spans="2:24" x14ac:dyDescent="0.35">
      <c r="B8768" s="146"/>
      <c r="C8768" s="31"/>
      <c r="D8768" s="31"/>
      <c r="E8768" s="44"/>
      <c r="F8768" s="43"/>
      <c r="G8768" s="84"/>
      <c r="H8768" s="31"/>
      <c r="I8768" s="207"/>
      <c r="J8768" s="84"/>
      <c r="K8768" s="31"/>
      <c r="L8768" s="31"/>
      <c r="M8768" s="169"/>
      <c r="N8768" s="148"/>
      <c r="O8768" s="106"/>
      <c r="P8768" s="43"/>
      <c r="Q8768" s="207"/>
      <c r="R8768" s="84"/>
      <c r="S8768" s="31"/>
      <c r="T8768" s="31"/>
      <c r="U8768" s="169"/>
      <c r="V8768" s="150"/>
      <c r="W8768" s="141" t="str" cm="1">
        <f t="array" ref="W8768">IF(SUM(LEN(B8768:V8768))=0,"",IF(OR(OR(ISBLANK(F8768),SUM(LEN(C8768),LEN(D8768))=0),AND(NOT(E8768="Unknown"),ISBLANK(J8768)),AND(NOT(O8768="Unknown"),ISBLANK(R8768))),"Missing Information", INDEX(Table15[Entire Service Line Classification], MATCH(SUMIFS(Table15[Unique ID],Table15[System-Owned Portion],E8768,Table15[If Material Anything Other than "Lead" in Column E,Was Material Ever Previously Lead?],G8768,Table15[Customer-Owned Portion],O8768),Table15[Unique ID],0),0)))</f>
        <v/>
      </c>
      <c r="X8768"/>
    </row>
    <row r="8769" spans="2:24" x14ac:dyDescent="0.35">
      <c r="B8769" s="146"/>
      <c r="C8769" s="31"/>
      <c r="D8769" s="31"/>
      <c r="E8769" s="44"/>
      <c r="F8769" s="43"/>
      <c r="G8769" s="84"/>
      <c r="H8769" s="31"/>
      <c r="I8769" s="207"/>
      <c r="J8769" s="84"/>
      <c r="K8769" s="31"/>
      <c r="L8769" s="31"/>
      <c r="M8769" s="169"/>
      <c r="N8769" s="148"/>
      <c r="O8769" s="106"/>
      <c r="P8769" s="43"/>
      <c r="Q8769" s="207"/>
      <c r="R8769" s="84"/>
      <c r="S8769" s="31"/>
      <c r="T8769" s="31"/>
      <c r="U8769" s="169"/>
      <c r="V8769" s="150"/>
      <c r="W8769" s="141" t="str" cm="1">
        <f t="array" ref="W8769">IF(SUM(LEN(B8769:V8769))=0,"",IF(OR(OR(ISBLANK(F8769),SUM(LEN(C8769),LEN(D8769))=0),AND(NOT(E8769="Unknown"),ISBLANK(J8769)),AND(NOT(O8769="Unknown"),ISBLANK(R8769))),"Missing Information", INDEX(Table15[Entire Service Line Classification], MATCH(SUMIFS(Table15[Unique ID],Table15[System-Owned Portion],E8769,Table15[If Material Anything Other than "Lead" in Column E,Was Material Ever Previously Lead?],G8769,Table15[Customer-Owned Portion],O8769),Table15[Unique ID],0),0)))</f>
        <v/>
      </c>
      <c r="X8769"/>
    </row>
    <row r="8770" spans="2:24" x14ac:dyDescent="0.35">
      <c r="B8770" s="146"/>
      <c r="C8770" s="31"/>
      <c r="D8770" s="31"/>
      <c r="E8770" s="44"/>
      <c r="F8770" s="43"/>
      <c r="G8770" s="84"/>
      <c r="H8770" s="31"/>
      <c r="I8770" s="207"/>
      <c r="J8770" s="84"/>
      <c r="K8770" s="31"/>
      <c r="L8770" s="31"/>
      <c r="M8770" s="169"/>
      <c r="N8770" s="148"/>
      <c r="O8770" s="106"/>
      <c r="P8770" s="43"/>
      <c r="Q8770" s="207"/>
      <c r="R8770" s="84"/>
      <c r="S8770" s="31"/>
      <c r="T8770" s="31"/>
      <c r="U8770" s="169"/>
      <c r="V8770" s="150"/>
      <c r="W8770" s="141" t="str" cm="1">
        <f t="array" ref="W8770">IF(SUM(LEN(B8770:V8770))=0,"",IF(OR(OR(ISBLANK(F8770),SUM(LEN(C8770),LEN(D8770))=0),AND(NOT(E8770="Unknown"),ISBLANK(J8770)),AND(NOT(O8770="Unknown"),ISBLANK(R8770))),"Missing Information", INDEX(Table15[Entire Service Line Classification], MATCH(SUMIFS(Table15[Unique ID],Table15[System-Owned Portion],E8770,Table15[If Material Anything Other than "Lead" in Column E,Was Material Ever Previously Lead?],G8770,Table15[Customer-Owned Portion],O8770),Table15[Unique ID],0),0)))</f>
        <v/>
      </c>
      <c r="X8770"/>
    </row>
    <row r="8771" spans="2:24" x14ac:dyDescent="0.35">
      <c r="B8771" s="146"/>
      <c r="C8771" s="31"/>
      <c r="D8771" s="31"/>
      <c r="E8771" s="44"/>
      <c r="F8771" s="43"/>
      <c r="G8771" s="84"/>
      <c r="H8771" s="31"/>
      <c r="I8771" s="207"/>
      <c r="J8771" s="84"/>
      <c r="K8771" s="31"/>
      <c r="L8771" s="31"/>
      <c r="M8771" s="169"/>
      <c r="N8771" s="148"/>
      <c r="O8771" s="106"/>
      <c r="P8771" s="43"/>
      <c r="Q8771" s="207"/>
      <c r="R8771" s="84"/>
      <c r="S8771" s="31"/>
      <c r="T8771" s="31"/>
      <c r="U8771" s="169"/>
      <c r="V8771" s="150"/>
      <c r="W8771" s="141" t="str" cm="1">
        <f t="array" ref="W8771">IF(SUM(LEN(B8771:V8771))=0,"",IF(OR(OR(ISBLANK(F8771),SUM(LEN(C8771),LEN(D8771))=0),AND(NOT(E8771="Unknown"),ISBLANK(J8771)),AND(NOT(O8771="Unknown"),ISBLANK(R8771))),"Missing Information", INDEX(Table15[Entire Service Line Classification], MATCH(SUMIFS(Table15[Unique ID],Table15[System-Owned Portion],E8771,Table15[If Material Anything Other than "Lead" in Column E,Was Material Ever Previously Lead?],G8771,Table15[Customer-Owned Portion],O8771),Table15[Unique ID],0),0)))</f>
        <v/>
      </c>
      <c r="X8771"/>
    </row>
    <row r="8772" spans="2:24" x14ac:dyDescent="0.35">
      <c r="B8772" s="146"/>
      <c r="C8772" s="31"/>
      <c r="D8772" s="31"/>
      <c r="E8772" s="44"/>
      <c r="F8772" s="43"/>
      <c r="G8772" s="84"/>
      <c r="H8772" s="31"/>
      <c r="I8772" s="207"/>
      <c r="J8772" s="84"/>
      <c r="K8772" s="31"/>
      <c r="L8772" s="31"/>
      <c r="M8772" s="169"/>
      <c r="N8772" s="148"/>
      <c r="O8772" s="106"/>
      <c r="P8772" s="43"/>
      <c r="Q8772" s="207"/>
      <c r="R8772" s="84"/>
      <c r="S8772" s="31"/>
      <c r="T8772" s="31"/>
      <c r="U8772" s="169"/>
      <c r="V8772" s="150"/>
      <c r="W8772" s="141" t="str" cm="1">
        <f t="array" ref="W8772">IF(SUM(LEN(B8772:V8772))=0,"",IF(OR(OR(ISBLANK(F8772),SUM(LEN(C8772),LEN(D8772))=0),AND(NOT(E8772="Unknown"),ISBLANK(J8772)),AND(NOT(O8772="Unknown"),ISBLANK(R8772))),"Missing Information", INDEX(Table15[Entire Service Line Classification], MATCH(SUMIFS(Table15[Unique ID],Table15[System-Owned Portion],E8772,Table15[If Material Anything Other than "Lead" in Column E,Was Material Ever Previously Lead?],G8772,Table15[Customer-Owned Portion],O8772),Table15[Unique ID],0),0)))</f>
        <v/>
      </c>
      <c r="X8772"/>
    </row>
    <row r="8773" spans="2:24" x14ac:dyDescent="0.35">
      <c r="B8773" s="146"/>
      <c r="C8773" s="31"/>
      <c r="D8773" s="31"/>
      <c r="E8773" s="44"/>
      <c r="F8773" s="43"/>
      <c r="G8773" s="84"/>
      <c r="H8773" s="31"/>
      <c r="I8773" s="207"/>
      <c r="J8773" s="84"/>
      <c r="K8773" s="31"/>
      <c r="L8773" s="31"/>
      <c r="M8773" s="169"/>
      <c r="N8773" s="148"/>
      <c r="O8773" s="106"/>
      <c r="P8773" s="43"/>
      <c r="Q8773" s="207"/>
      <c r="R8773" s="84"/>
      <c r="S8773" s="31"/>
      <c r="T8773" s="31"/>
      <c r="U8773" s="169"/>
      <c r="V8773" s="150"/>
      <c r="W8773" s="141" t="str" cm="1">
        <f t="array" ref="W8773">IF(SUM(LEN(B8773:V8773))=0,"",IF(OR(OR(ISBLANK(F8773),SUM(LEN(C8773),LEN(D8773))=0),AND(NOT(E8773="Unknown"),ISBLANK(J8773)),AND(NOT(O8773="Unknown"),ISBLANK(R8773))),"Missing Information", INDEX(Table15[Entire Service Line Classification], MATCH(SUMIFS(Table15[Unique ID],Table15[System-Owned Portion],E8773,Table15[If Material Anything Other than "Lead" in Column E,Was Material Ever Previously Lead?],G8773,Table15[Customer-Owned Portion],O8773),Table15[Unique ID],0),0)))</f>
        <v/>
      </c>
      <c r="X8773"/>
    </row>
    <row r="8774" spans="2:24" x14ac:dyDescent="0.35">
      <c r="B8774" s="146"/>
      <c r="C8774" s="31"/>
      <c r="D8774" s="31"/>
      <c r="E8774" s="44"/>
      <c r="F8774" s="43"/>
      <c r="G8774" s="84"/>
      <c r="H8774" s="31"/>
      <c r="I8774" s="207"/>
      <c r="J8774" s="84"/>
      <c r="K8774" s="31"/>
      <c r="L8774" s="31"/>
      <c r="M8774" s="169"/>
      <c r="N8774" s="148"/>
      <c r="O8774" s="106"/>
      <c r="P8774" s="43"/>
      <c r="Q8774" s="207"/>
      <c r="R8774" s="84"/>
      <c r="S8774" s="31"/>
      <c r="T8774" s="31"/>
      <c r="U8774" s="169"/>
      <c r="V8774" s="150"/>
      <c r="W8774" s="141" t="str" cm="1">
        <f t="array" ref="W8774">IF(SUM(LEN(B8774:V8774))=0,"",IF(OR(OR(ISBLANK(F8774),SUM(LEN(C8774),LEN(D8774))=0),AND(NOT(E8774="Unknown"),ISBLANK(J8774)),AND(NOT(O8774="Unknown"),ISBLANK(R8774))),"Missing Information", INDEX(Table15[Entire Service Line Classification], MATCH(SUMIFS(Table15[Unique ID],Table15[System-Owned Portion],E8774,Table15[If Material Anything Other than "Lead" in Column E,Was Material Ever Previously Lead?],G8774,Table15[Customer-Owned Portion],O8774),Table15[Unique ID],0),0)))</f>
        <v/>
      </c>
      <c r="X8774"/>
    </row>
    <row r="8775" spans="2:24" x14ac:dyDescent="0.35">
      <c r="B8775" s="146"/>
      <c r="C8775" s="31"/>
      <c r="D8775" s="31"/>
      <c r="E8775" s="44"/>
      <c r="F8775" s="43"/>
      <c r="G8775" s="84"/>
      <c r="H8775" s="31"/>
      <c r="I8775" s="207"/>
      <c r="J8775" s="84"/>
      <c r="K8775" s="31"/>
      <c r="L8775" s="31"/>
      <c r="M8775" s="169"/>
      <c r="N8775" s="148"/>
      <c r="O8775" s="106"/>
      <c r="P8775" s="43"/>
      <c r="Q8775" s="207"/>
      <c r="R8775" s="84"/>
      <c r="S8775" s="31"/>
      <c r="T8775" s="31"/>
      <c r="U8775" s="169"/>
      <c r="V8775" s="150"/>
      <c r="W8775" s="141" t="str" cm="1">
        <f t="array" ref="W8775">IF(SUM(LEN(B8775:V8775))=0,"",IF(OR(OR(ISBLANK(F8775),SUM(LEN(C8775),LEN(D8775))=0),AND(NOT(E8775="Unknown"),ISBLANK(J8775)),AND(NOT(O8775="Unknown"),ISBLANK(R8775))),"Missing Information", INDEX(Table15[Entire Service Line Classification], MATCH(SUMIFS(Table15[Unique ID],Table15[System-Owned Portion],E8775,Table15[If Material Anything Other than "Lead" in Column E,Was Material Ever Previously Lead?],G8775,Table15[Customer-Owned Portion],O8775),Table15[Unique ID],0),0)))</f>
        <v/>
      </c>
      <c r="X8775"/>
    </row>
    <row r="8776" spans="2:24" x14ac:dyDescent="0.35">
      <c r="B8776" s="146"/>
      <c r="C8776" s="31"/>
      <c r="D8776" s="31"/>
      <c r="E8776" s="44"/>
      <c r="F8776" s="43"/>
      <c r="G8776" s="84"/>
      <c r="H8776" s="31"/>
      <c r="I8776" s="207"/>
      <c r="J8776" s="84"/>
      <c r="K8776" s="31"/>
      <c r="L8776" s="31"/>
      <c r="M8776" s="169"/>
      <c r="N8776" s="148"/>
      <c r="O8776" s="106"/>
      <c r="P8776" s="43"/>
      <c r="Q8776" s="207"/>
      <c r="R8776" s="84"/>
      <c r="S8776" s="31"/>
      <c r="T8776" s="31"/>
      <c r="U8776" s="169"/>
      <c r="V8776" s="150"/>
      <c r="W8776" s="141" t="str" cm="1">
        <f t="array" ref="W8776">IF(SUM(LEN(B8776:V8776))=0,"",IF(OR(OR(ISBLANK(F8776),SUM(LEN(C8776),LEN(D8776))=0),AND(NOT(E8776="Unknown"),ISBLANK(J8776)),AND(NOT(O8776="Unknown"),ISBLANK(R8776))),"Missing Information", INDEX(Table15[Entire Service Line Classification], MATCH(SUMIFS(Table15[Unique ID],Table15[System-Owned Portion],E8776,Table15[If Material Anything Other than "Lead" in Column E,Was Material Ever Previously Lead?],G8776,Table15[Customer-Owned Portion],O8776),Table15[Unique ID],0),0)))</f>
        <v/>
      </c>
      <c r="X8776"/>
    </row>
    <row r="8777" spans="2:24" x14ac:dyDescent="0.35">
      <c r="B8777" s="146"/>
      <c r="C8777" s="31"/>
      <c r="D8777" s="31"/>
      <c r="E8777" s="44"/>
      <c r="F8777" s="43"/>
      <c r="G8777" s="84"/>
      <c r="H8777" s="31"/>
      <c r="I8777" s="207"/>
      <c r="J8777" s="84"/>
      <c r="K8777" s="31"/>
      <c r="L8777" s="31"/>
      <c r="M8777" s="169"/>
      <c r="N8777" s="148"/>
      <c r="O8777" s="106"/>
      <c r="P8777" s="43"/>
      <c r="Q8777" s="207"/>
      <c r="R8777" s="84"/>
      <c r="S8777" s="31"/>
      <c r="T8777" s="31"/>
      <c r="U8777" s="169"/>
      <c r="V8777" s="150"/>
      <c r="W8777" s="141" t="str" cm="1">
        <f t="array" ref="W8777">IF(SUM(LEN(B8777:V8777))=0,"",IF(OR(OR(ISBLANK(F8777),SUM(LEN(C8777),LEN(D8777))=0),AND(NOT(E8777="Unknown"),ISBLANK(J8777)),AND(NOT(O8777="Unknown"),ISBLANK(R8777))),"Missing Information", INDEX(Table15[Entire Service Line Classification], MATCH(SUMIFS(Table15[Unique ID],Table15[System-Owned Portion],E8777,Table15[If Material Anything Other than "Lead" in Column E,Was Material Ever Previously Lead?],G8777,Table15[Customer-Owned Portion],O8777),Table15[Unique ID],0),0)))</f>
        <v/>
      </c>
      <c r="X8777"/>
    </row>
    <row r="8778" spans="2:24" x14ac:dyDescent="0.35">
      <c r="B8778" s="146"/>
      <c r="C8778" s="31"/>
      <c r="D8778" s="31"/>
      <c r="E8778" s="44"/>
      <c r="F8778" s="43"/>
      <c r="G8778" s="84"/>
      <c r="H8778" s="31"/>
      <c r="I8778" s="207"/>
      <c r="J8778" s="84"/>
      <c r="K8778" s="31"/>
      <c r="L8778" s="31"/>
      <c r="M8778" s="169"/>
      <c r="N8778" s="148"/>
      <c r="O8778" s="106"/>
      <c r="P8778" s="43"/>
      <c r="Q8778" s="207"/>
      <c r="R8778" s="84"/>
      <c r="S8778" s="31"/>
      <c r="T8778" s="31"/>
      <c r="U8778" s="169"/>
      <c r="V8778" s="150"/>
      <c r="W8778" s="141" t="str" cm="1">
        <f t="array" ref="W8778">IF(SUM(LEN(B8778:V8778))=0,"",IF(OR(OR(ISBLANK(F8778),SUM(LEN(C8778),LEN(D8778))=0),AND(NOT(E8778="Unknown"),ISBLANK(J8778)),AND(NOT(O8778="Unknown"),ISBLANK(R8778))),"Missing Information", INDEX(Table15[Entire Service Line Classification], MATCH(SUMIFS(Table15[Unique ID],Table15[System-Owned Portion],E8778,Table15[If Material Anything Other than "Lead" in Column E,Was Material Ever Previously Lead?],G8778,Table15[Customer-Owned Portion],O8778),Table15[Unique ID],0),0)))</f>
        <v/>
      </c>
      <c r="X8778"/>
    </row>
    <row r="8779" spans="2:24" x14ac:dyDescent="0.35">
      <c r="B8779" s="146"/>
      <c r="C8779" s="31"/>
      <c r="D8779" s="31"/>
      <c r="E8779" s="44"/>
      <c r="F8779" s="43"/>
      <c r="G8779" s="84"/>
      <c r="H8779" s="31"/>
      <c r="I8779" s="207"/>
      <c r="J8779" s="84"/>
      <c r="K8779" s="31"/>
      <c r="L8779" s="31"/>
      <c r="M8779" s="169"/>
      <c r="N8779" s="148"/>
      <c r="O8779" s="106"/>
      <c r="P8779" s="43"/>
      <c r="Q8779" s="207"/>
      <c r="R8779" s="84"/>
      <c r="S8779" s="31"/>
      <c r="T8779" s="31"/>
      <c r="U8779" s="169"/>
      <c r="V8779" s="150"/>
      <c r="W8779" s="141" t="str" cm="1">
        <f t="array" ref="W8779">IF(SUM(LEN(B8779:V8779))=0,"",IF(OR(OR(ISBLANK(F8779),SUM(LEN(C8779),LEN(D8779))=0),AND(NOT(E8779="Unknown"),ISBLANK(J8779)),AND(NOT(O8779="Unknown"),ISBLANK(R8779))),"Missing Information", INDEX(Table15[Entire Service Line Classification], MATCH(SUMIFS(Table15[Unique ID],Table15[System-Owned Portion],E8779,Table15[If Material Anything Other than "Lead" in Column E,Was Material Ever Previously Lead?],G8779,Table15[Customer-Owned Portion],O8779),Table15[Unique ID],0),0)))</f>
        <v/>
      </c>
      <c r="X8779"/>
    </row>
    <row r="8780" spans="2:24" x14ac:dyDescent="0.35">
      <c r="B8780" s="146"/>
      <c r="C8780" s="31"/>
      <c r="D8780" s="31"/>
      <c r="E8780" s="44"/>
      <c r="F8780" s="43"/>
      <c r="G8780" s="84"/>
      <c r="H8780" s="31"/>
      <c r="I8780" s="207"/>
      <c r="J8780" s="84"/>
      <c r="K8780" s="31"/>
      <c r="L8780" s="31"/>
      <c r="M8780" s="169"/>
      <c r="N8780" s="148"/>
      <c r="O8780" s="106"/>
      <c r="P8780" s="43"/>
      <c r="Q8780" s="207"/>
      <c r="R8780" s="84"/>
      <c r="S8780" s="31"/>
      <c r="T8780" s="31"/>
      <c r="U8780" s="169"/>
      <c r="V8780" s="150"/>
      <c r="W8780" s="141" t="str" cm="1">
        <f t="array" ref="W8780">IF(SUM(LEN(B8780:V8780))=0,"",IF(OR(OR(ISBLANK(F8780),SUM(LEN(C8780),LEN(D8780))=0),AND(NOT(E8780="Unknown"),ISBLANK(J8780)),AND(NOT(O8780="Unknown"),ISBLANK(R8780))),"Missing Information", INDEX(Table15[Entire Service Line Classification], MATCH(SUMIFS(Table15[Unique ID],Table15[System-Owned Portion],E8780,Table15[If Material Anything Other than "Lead" in Column E,Was Material Ever Previously Lead?],G8780,Table15[Customer-Owned Portion],O8780),Table15[Unique ID],0),0)))</f>
        <v/>
      </c>
      <c r="X8780"/>
    </row>
    <row r="8781" spans="2:24" x14ac:dyDescent="0.35">
      <c r="B8781" s="146"/>
      <c r="C8781" s="31"/>
      <c r="D8781" s="31"/>
      <c r="E8781" s="44"/>
      <c r="F8781" s="43"/>
      <c r="G8781" s="84"/>
      <c r="H8781" s="31"/>
      <c r="I8781" s="207"/>
      <c r="J8781" s="84"/>
      <c r="K8781" s="31"/>
      <c r="L8781" s="31"/>
      <c r="M8781" s="169"/>
      <c r="N8781" s="148"/>
      <c r="O8781" s="106"/>
      <c r="P8781" s="43"/>
      <c r="Q8781" s="207"/>
      <c r="R8781" s="84"/>
      <c r="S8781" s="31"/>
      <c r="T8781" s="31"/>
      <c r="U8781" s="169"/>
      <c r="V8781" s="150"/>
      <c r="W8781" s="141" t="str" cm="1">
        <f t="array" ref="W8781">IF(SUM(LEN(B8781:V8781))=0,"",IF(OR(OR(ISBLANK(F8781),SUM(LEN(C8781),LEN(D8781))=0),AND(NOT(E8781="Unknown"),ISBLANK(J8781)),AND(NOT(O8781="Unknown"),ISBLANK(R8781))),"Missing Information", INDEX(Table15[Entire Service Line Classification], MATCH(SUMIFS(Table15[Unique ID],Table15[System-Owned Portion],E8781,Table15[If Material Anything Other than "Lead" in Column E,Was Material Ever Previously Lead?],G8781,Table15[Customer-Owned Portion],O8781),Table15[Unique ID],0),0)))</f>
        <v/>
      </c>
      <c r="X8781"/>
    </row>
    <row r="8782" spans="2:24" x14ac:dyDescent="0.35">
      <c r="B8782" s="146"/>
      <c r="C8782" s="31"/>
      <c r="D8782" s="31"/>
      <c r="E8782" s="44"/>
      <c r="F8782" s="43"/>
      <c r="G8782" s="84"/>
      <c r="H8782" s="31"/>
      <c r="I8782" s="207"/>
      <c r="J8782" s="84"/>
      <c r="K8782" s="31"/>
      <c r="L8782" s="31"/>
      <c r="M8782" s="169"/>
      <c r="N8782" s="148"/>
      <c r="O8782" s="106"/>
      <c r="P8782" s="43"/>
      <c r="Q8782" s="207"/>
      <c r="R8782" s="84"/>
      <c r="S8782" s="31"/>
      <c r="T8782" s="31"/>
      <c r="U8782" s="169"/>
      <c r="V8782" s="150"/>
      <c r="W8782" s="141" t="str" cm="1">
        <f t="array" ref="W8782">IF(SUM(LEN(B8782:V8782))=0,"",IF(OR(OR(ISBLANK(F8782),SUM(LEN(C8782),LEN(D8782))=0),AND(NOT(E8782="Unknown"),ISBLANK(J8782)),AND(NOT(O8782="Unknown"),ISBLANK(R8782))),"Missing Information", INDEX(Table15[Entire Service Line Classification], MATCH(SUMIFS(Table15[Unique ID],Table15[System-Owned Portion],E8782,Table15[If Material Anything Other than "Lead" in Column E,Was Material Ever Previously Lead?],G8782,Table15[Customer-Owned Portion],O8782),Table15[Unique ID],0),0)))</f>
        <v/>
      </c>
      <c r="X8782"/>
    </row>
    <row r="8783" spans="2:24" x14ac:dyDescent="0.35">
      <c r="B8783" s="146"/>
      <c r="C8783" s="31"/>
      <c r="D8783" s="31"/>
      <c r="E8783" s="44"/>
      <c r="F8783" s="43"/>
      <c r="G8783" s="84"/>
      <c r="H8783" s="31"/>
      <c r="I8783" s="207"/>
      <c r="J8783" s="84"/>
      <c r="K8783" s="31"/>
      <c r="L8783" s="31"/>
      <c r="M8783" s="169"/>
      <c r="N8783" s="148"/>
      <c r="O8783" s="106"/>
      <c r="P8783" s="43"/>
      <c r="Q8783" s="207"/>
      <c r="R8783" s="84"/>
      <c r="S8783" s="31"/>
      <c r="T8783" s="31"/>
      <c r="U8783" s="169"/>
      <c r="V8783" s="150"/>
      <c r="W8783" s="141" t="str" cm="1">
        <f t="array" ref="W8783">IF(SUM(LEN(B8783:V8783))=0,"",IF(OR(OR(ISBLANK(F8783),SUM(LEN(C8783),LEN(D8783))=0),AND(NOT(E8783="Unknown"),ISBLANK(J8783)),AND(NOT(O8783="Unknown"),ISBLANK(R8783))),"Missing Information", INDEX(Table15[Entire Service Line Classification], MATCH(SUMIFS(Table15[Unique ID],Table15[System-Owned Portion],E8783,Table15[If Material Anything Other than "Lead" in Column E,Was Material Ever Previously Lead?],G8783,Table15[Customer-Owned Portion],O8783),Table15[Unique ID],0),0)))</f>
        <v/>
      </c>
      <c r="X8783"/>
    </row>
    <row r="8784" spans="2:24" x14ac:dyDescent="0.35">
      <c r="B8784" s="146"/>
      <c r="C8784" s="31"/>
      <c r="D8784" s="31"/>
      <c r="E8784" s="44"/>
      <c r="F8784" s="43"/>
      <c r="G8784" s="84"/>
      <c r="H8784" s="31"/>
      <c r="I8784" s="207"/>
      <c r="J8784" s="84"/>
      <c r="K8784" s="31"/>
      <c r="L8784" s="31"/>
      <c r="M8784" s="169"/>
      <c r="N8784" s="148"/>
      <c r="O8784" s="106"/>
      <c r="P8784" s="43"/>
      <c r="Q8784" s="207"/>
      <c r="R8784" s="84"/>
      <c r="S8784" s="31"/>
      <c r="T8784" s="31"/>
      <c r="U8784" s="169"/>
      <c r="V8784" s="150"/>
      <c r="W8784" s="141" t="str" cm="1">
        <f t="array" ref="W8784">IF(SUM(LEN(B8784:V8784))=0,"",IF(OR(OR(ISBLANK(F8784),SUM(LEN(C8784),LEN(D8784))=0),AND(NOT(E8784="Unknown"),ISBLANK(J8784)),AND(NOT(O8784="Unknown"),ISBLANK(R8784))),"Missing Information", INDEX(Table15[Entire Service Line Classification], MATCH(SUMIFS(Table15[Unique ID],Table15[System-Owned Portion],E8784,Table15[If Material Anything Other than "Lead" in Column E,Was Material Ever Previously Lead?],G8784,Table15[Customer-Owned Portion],O8784),Table15[Unique ID],0),0)))</f>
        <v/>
      </c>
      <c r="X8784"/>
    </row>
    <row r="8785" spans="2:24" x14ac:dyDescent="0.35">
      <c r="B8785" s="146"/>
      <c r="C8785" s="31"/>
      <c r="D8785" s="31"/>
      <c r="E8785" s="44"/>
      <c r="F8785" s="43"/>
      <c r="G8785" s="84"/>
      <c r="H8785" s="31"/>
      <c r="I8785" s="207"/>
      <c r="J8785" s="84"/>
      <c r="K8785" s="31"/>
      <c r="L8785" s="31"/>
      <c r="M8785" s="169"/>
      <c r="N8785" s="148"/>
      <c r="O8785" s="106"/>
      <c r="P8785" s="43"/>
      <c r="Q8785" s="207"/>
      <c r="R8785" s="84"/>
      <c r="S8785" s="31"/>
      <c r="T8785" s="31"/>
      <c r="U8785" s="169"/>
      <c r="V8785" s="150"/>
      <c r="W8785" s="141" t="str" cm="1">
        <f t="array" ref="W8785">IF(SUM(LEN(B8785:V8785))=0,"",IF(OR(OR(ISBLANK(F8785),SUM(LEN(C8785),LEN(D8785))=0),AND(NOT(E8785="Unknown"),ISBLANK(J8785)),AND(NOT(O8785="Unknown"),ISBLANK(R8785))),"Missing Information", INDEX(Table15[Entire Service Line Classification], MATCH(SUMIFS(Table15[Unique ID],Table15[System-Owned Portion],E8785,Table15[If Material Anything Other than "Lead" in Column E,Was Material Ever Previously Lead?],G8785,Table15[Customer-Owned Portion],O8785),Table15[Unique ID],0),0)))</f>
        <v/>
      </c>
      <c r="X8785"/>
    </row>
    <row r="8786" spans="2:24" x14ac:dyDescent="0.35">
      <c r="B8786" s="146"/>
      <c r="C8786" s="31"/>
      <c r="D8786" s="31"/>
      <c r="E8786" s="44"/>
      <c r="F8786" s="43"/>
      <c r="G8786" s="84"/>
      <c r="H8786" s="31"/>
      <c r="I8786" s="207"/>
      <c r="J8786" s="84"/>
      <c r="K8786" s="31"/>
      <c r="L8786" s="31"/>
      <c r="M8786" s="169"/>
      <c r="N8786" s="148"/>
      <c r="O8786" s="106"/>
      <c r="P8786" s="43"/>
      <c r="Q8786" s="207"/>
      <c r="R8786" s="84"/>
      <c r="S8786" s="31"/>
      <c r="T8786" s="31"/>
      <c r="U8786" s="169"/>
      <c r="V8786" s="150"/>
      <c r="W8786" s="141" t="str" cm="1">
        <f t="array" ref="W8786">IF(SUM(LEN(B8786:V8786))=0,"",IF(OR(OR(ISBLANK(F8786),SUM(LEN(C8786),LEN(D8786))=0),AND(NOT(E8786="Unknown"),ISBLANK(J8786)),AND(NOT(O8786="Unknown"),ISBLANK(R8786))),"Missing Information", INDEX(Table15[Entire Service Line Classification], MATCH(SUMIFS(Table15[Unique ID],Table15[System-Owned Portion],E8786,Table15[If Material Anything Other than "Lead" in Column E,Was Material Ever Previously Lead?],G8786,Table15[Customer-Owned Portion],O8786),Table15[Unique ID],0),0)))</f>
        <v/>
      </c>
      <c r="X8786"/>
    </row>
    <row r="8787" spans="2:24" x14ac:dyDescent="0.35">
      <c r="B8787" s="146"/>
      <c r="C8787" s="31"/>
      <c r="D8787" s="31"/>
      <c r="E8787" s="44"/>
      <c r="F8787" s="43"/>
      <c r="G8787" s="84"/>
      <c r="H8787" s="31"/>
      <c r="I8787" s="207"/>
      <c r="J8787" s="84"/>
      <c r="K8787" s="31"/>
      <c r="L8787" s="31"/>
      <c r="M8787" s="169"/>
      <c r="N8787" s="148"/>
      <c r="O8787" s="106"/>
      <c r="P8787" s="43"/>
      <c r="Q8787" s="207"/>
      <c r="R8787" s="84"/>
      <c r="S8787" s="31"/>
      <c r="T8787" s="31"/>
      <c r="U8787" s="169"/>
      <c r="V8787" s="150"/>
      <c r="W8787" s="141" t="str" cm="1">
        <f t="array" ref="W8787">IF(SUM(LEN(B8787:V8787))=0,"",IF(OR(OR(ISBLANK(F8787),SUM(LEN(C8787),LEN(D8787))=0),AND(NOT(E8787="Unknown"),ISBLANK(J8787)),AND(NOT(O8787="Unknown"),ISBLANK(R8787))),"Missing Information", INDEX(Table15[Entire Service Line Classification], MATCH(SUMIFS(Table15[Unique ID],Table15[System-Owned Portion],E8787,Table15[If Material Anything Other than "Lead" in Column E,Was Material Ever Previously Lead?],G8787,Table15[Customer-Owned Portion],O8787),Table15[Unique ID],0),0)))</f>
        <v/>
      </c>
      <c r="X8787"/>
    </row>
    <row r="8788" spans="2:24" x14ac:dyDescent="0.35">
      <c r="B8788" s="146"/>
      <c r="C8788" s="31"/>
      <c r="D8788" s="31"/>
      <c r="E8788" s="44"/>
      <c r="F8788" s="43"/>
      <c r="G8788" s="84"/>
      <c r="H8788" s="31"/>
      <c r="I8788" s="207"/>
      <c r="J8788" s="84"/>
      <c r="K8788" s="31"/>
      <c r="L8788" s="31"/>
      <c r="M8788" s="169"/>
      <c r="N8788" s="148"/>
      <c r="O8788" s="106"/>
      <c r="P8788" s="43"/>
      <c r="Q8788" s="207"/>
      <c r="R8788" s="84"/>
      <c r="S8788" s="31"/>
      <c r="T8788" s="31"/>
      <c r="U8788" s="169"/>
      <c r="V8788" s="150"/>
      <c r="W8788" s="141" t="str" cm="1">
        <f t="array" ref="W8788">IF(SUM(LEN(B8788:V8788))=0,"",IF(OR(OR(ISBLANK(F8788),SUM(LEN(C8788),LEN(D8788))=0),AND(NOT(E8788="Unknown"),ISBLANK(J8788)),AND(NOT(O8788="Unknown"),ISBLANK(R8788))),"Missing Information", INDEX(Table15[Entire Service Line Classification], MATCH(SUMIFS(Table15[Unique ID],Table15[System-Owned Portion],E8788,Table15[If Material Anything Other than "Lead" in Column E,Was Material Ever Previously Lead?],G8788,Table15[Customer-Owned Portion],O8788),Table15[Unique ID],0),0)))</f>
        <v/>
      </c>
      <c r="X8788"/>
    </row>
    <row r="8789" spans="2:24" x14ac:dyDescent="0.35">
      <c r="B8789" s="146"/>
      <c r="C8789" s="31"/>
      <c r="D8789" s="31"/>
      <c r="E8789" s="44"/>
      <c r="F8789" s="43"/>
      <c r="G8789" s="84"/>
      <c r="H8789" s="31"/>
      <c r="I8789" s="207"/>
      <c r="J8789" s="84"/>
      <c r="K8789" s="31"/>
      <c r="L8789" s="31"/>
      <c r="M8789" s="169"/>
      <c r="N8789" s="148"/>
      <c r="O8789" s="106"/>
      <c r="P8789" s="43"/>
      <c r="Q8789" s="207"/>
      <c r="R8789" s="84"/>
      <c r="S8789" s="31"/>
      <c r="T8789" s="31"/>
      <c r="U8789" s="169"/>
      <c r="V8789" s="150"/>
      <c r="W8789" s="141" t="str" cm="1">
        <f t="array" ref="W8789">IF(SUM(LEN(B8789:V8789))=0,"",IF(OR(OR(ISBLANK(F8789),SUM(LEN(C8789),LEN(D8789))=0),AND(NOT(E8789="Unknown"),ISBLANK(J8789)),AND(NOT(O8789="Unknown"),ISBLANK(R8789))),"Missing Information", INDEX(Table15[Entire Service Line Classification], MATCH(SUMIFS(Table15[Unique ID],Table15[System-Owned Portion],E8789,Table15[If Material Anything Other than "Lead" in Column E,Was Material Ever Previously Lead?],G8789,Table15[Customer-Owned Portion],O8789),Table15[Unique ID],0),0)))</f>
        <v/>
      </c>
      <c r="X8789"/>
    </row>
    <row r="8790" spans="2:24" x14ac:dyDescent="0.35">
      <c r="B8790" s="146"/>
      <c r="C8790" s="31"/>
      <c r="D8790" s="31"/>
      <c r="E8790" s="44"/>
      <c r="F8790" s="43"/>
      <c r="G8790" s="84"/>
      <c r="H8790" s="31"/>
      <c r="I8790" s="207"/>
      <c r="J8790" s="84"/>
      <c r="K8790" s="31"/>
      <c r="L8790" s="31"/>
      <c r="M8790" s="169"/>
      <c r="N8790" s="148"/>
      <c r="O8790" s="106"/>
      <c r="P8790" s="43"/>
      <c r="Q8790" s="207"/>
      <c r="R8790" s="84"/>
      <c r="S8790" s="31"/>
      <c r="T8790" s="31"/>
      <c r="U8790" s="169"/>
      <c r="V8790" s="150"/>
      <c r="W8790" s="141" t="str" cm="1">
        <f t="array" ref="W8790">IF(SUM(LEN(B8790:V8790))=0,"",IF(OR(OR(ISBLANK(F8790),SUM(LEN(C8790),LEN(D8790))=0),AND(NOT(E8790="Unknown"),ISBLANK(J8790)),AND(NOT(O8790="Unknown"),ISBLANK(R8790))),"Missing Information", INDEX(Table15[Entire Service Line Classification], MATCH(SUMIFS(Table15[Unique ID],Table15[System-Owned Portion],E8790,Table15[If Material Anything Other than "Lead" in Column E,Was Material Ever Previously Lead?],G8790,Table15[Customer-Owned Portion],O8790),Table15[Unique ID],0),0)))</f>
        <v/>
      </c>
      <c r="X8790"/>
    </row>
    <row r="8791" spans="2:24" x14ac:dyDescent="0.35">
      <c r="B8791" s="146"/>
      <c r="C8791" s="31"/>
      <c r="D8791" s="31"/>
      <c r="E8791" s="44"/>
      <c r="F8791" s="43"/>
      <c r="G8791" s="84"/>
      <c r="H8791" s="31"/>
      <c r="I8791" s="207"/>
      <c r="J8791" s="84"/>
      <c r="K8791" s="31"/>
      <c r="L8791" s="31"/>
      <c r="M8791" s="169"/>
      <c r="N8791" s="148"/>
      <c r="O8791" s="106"/>
      <c r="P8791" s="43"/>
      <c r="Q8791" s="207"/>
      <c r="R8791" s="84"/>
      <c r="S8791" s="31"/>
      <c r="T8791" s="31"/>
      <c r="U8791" s="169"/>
      <c r="V8791" s="150"/>
      <c r="W8791" s="141" t="str" cm="1">
        <f t="array" ref="W8791">IF(SUM(LEN(B8791:V8791))=0,"",IF(OR(OR(ISBLANK(F8791),SUM(LEN(C8791),LEN(D8791))=0),AND(NOT(E8791="Unknown"),ISBLANK(J8791)),AND(NOT(O8791="Unknown"),ISBLANK(R8791))),"Missing Information", INDEX(Table15[Entire Service Line Classification], MATCH(SUMIFS(Table15[Unique ID],Table15[System-Owned Portion],E8791,Table15[If Material Anything Other than "Lead" in Column E,Was Material Ever Previously Lead?],G8791,Table15[Customer-Owned Portion],O8791),Table15[Unique ID],0),0)))</f>
        <v/>
      </c>
      <c r="X8791"/>
    </row>
    <row r="8792" spans="2:24" x14ac:dyDescent="0.35">
      <c r="B8792" s="146"/>
      <c r="C8792" s="31"/>
      <c r="D8792" s="31"/>
      <c r="E8792" s="44"/>
      <c r="F8792" s="43"/>
      <c r="G8792" s="84"/>
      <c r="H8792" s="31"/>
      <c r="I8792" s="207"/>
      <c r="J8792" s="84"/>
      <c r="K8792" s="31"/>
      <c r="L8792" s="31"/>
      <c r="M8792" s="169"/>
      <c r="N8792" s="148"/>
      <c r="O8792" s="106"/>
      <c r="P8792" s="43"/>
      <c r="Q8792" s="207"/>
      <c r="R8792" s="84"/>
      <c r="S8792" s="31"/>
      <c r="T8792" s="31"/>
      <c r="U8792" s="169"/>
      <c r="V8792" s="150"/>
      <c r="W8792" s="141" t="str" cm="1">
        <f t="array" ref="W8792">IF(SUM(LEN(B8792:V8792))=0,"",IF(OR(OR(ISBLANK(F8792),SUM(LEN(C8792),LEN(D8792))=0),AND(NOT(E8792="Unknown"),ISBLANK(J8792)),AND(NOT(O8792="Unknown"),ISBLANK(R8792))),"Missing Information", INDEX(Table15[Entire Service Line Classification], MATCH(SUMIFS(Table15[Unique ID],Table15[System-Owned Portion],E8792,Table15[If Material Anything Other than "Lead" in Column E,Was Material Ever Previously Lead?],G8792,Table15[Customer-Owned Portion],O8792),Table15[Unique ID],0),0)))</f>
        <v/>
      </c>
      <c r="X8792"/>
    </row>
    <row r="8793" spans="2:24" x14ac:dyDescent="0.35">
      <c r="B8793" s="146"/>
      <c r="C8793" s="31"/>
      <c r="D8793" s="31"/>
      <c r="E8793" s="44"/>
      <c r="F8793" s="43"/>
      <c r="G8793" s="84"/>
      <c r="H8793" s="31"/>
      <c r="I8793" s="207"/>
      <c r="J8793" s="84"/>
      <c r="K8793" s="31"/>
      <c r="L8793" s="31"/>
      <c r="M8793" s="169"/>
      <c r="N8793" s="148"/>
      <c r="O8793" s="106"/>
      <c r="P8793" s="43"/>
      <c r="Q8793" s="207"/>
      <c r="R8793" s="84"/>
      <c r="S8793" s="31"/>
      <c r="T8793" s="31"/>
      <c r="U8793" s="169"/>
      <c r="V8793" s="150"/>
      <c r="W8793" s="141" t="str" cm="1">
        <f t="array" ref="W8793">IF(SUM(LEN(B8793:V8793))=0,"",IF(OR(OR(ISBLANK(F8793),SUM(LEN(C8793),LEN(D8793))=0),AND(NOT(E8793="Unknown"),ISBLANK(J8793)),AND(NOT(O8793="Unknown"),ISBLANK(R8793))),"Missing Information", INDEX(Table15[Entire Service Line Classification], MATCH(SUMIFS(Table15[Unique ID],Table15[System-Owned Portion],E8793,Table15[If Material Anything Other than "Lead" in Column E,Was Material Ever Previously Lead?],G8793,Table15[Customer-Owned Portion],O8793),Table15[Unique ID],0),0)))</f>
        <v/>
      </c>
      <c r="X8793"/>
    </row>
    <row r="8794" spans="2:24" x14ac:dyDescent="0.35">
      <c r="B8794" s="146"/>
      <c r="C8794" s="31"/>
      <c r="D8794" s="31"/>
      <c r="E8794" s="44"/>
      <c r="F8794" s="43"/>
      <c r="G8794" s="84"/>
      <c r="H8794" s="31"/>
      <c r="I8794" s="207"/>
      <c r="J8794" s="84"/>
      <c r="K8794" s="31"/>
      <c r="L8794" s="31"/>
      <c r="M8794" s="169"/>
      <c r="N8794" s="148"/>
      <c r="O8794" s="106"/>
      <c r="P8794" s="43"/>
      <c r="Q8794" s="207"/>
      <c r="R8794" s="84"/>
      <c r="S8794" s="31"/>
      <c r="T8794" s="31"/>
      <c r="U8794" s="169"/>
      <c r="V8794" s="150"/>
      <c r="W8794" s="141" t="str" cm="1">
        <f t="array" ref="W8794">IF(SUM(LEN(B8794:V8794))=0,"",IF(OR(OR(ISBLANK(F8794),SUM(LEN(C8794),LEN(D8794))=0),AND(NOT(E8794="Unknown"),ISBLANK(J8794)),AND(NOT(O8794="Unknown"),ISBLANK(R8794))),"Missing Information", INDEX(Table15[Entire Service Line Classification], MATCH(SUMIFS(Table15[Unique ID],Table15[System-Owned Portion],E8794,Table15[If Material Anything Other than "Lead" in Column E,Was Material Ever Previously Lead?],G8794,Table15[Customer-Owned Portion],O8794),Table15[Unique ID],0),0)))</f>
        <v/>
      </c>
      <c r="X8794"/>
    </row>
    <row r="8795" spans="2:24" x14ac:dyDescent="0.35">
      <c r="B8795" s="146"/>
      <c r="C8795" s="31"/>
      <c r="D8795" s="31"/>
      <c r="E8795" s="44"/>
      <c r="F8795" s="43"/>
      <c r="G8795" s="84"/>
      <c r="H8795" s="31"/>
      <c r="I8795" s="207"/>
      <c r="J8795" s="84"/>
      <c r="K8795" s="31"/>
      <c r="L8795" s="31"/>
      <c r="M8795" s="169"/>
      <c r="N8795" s="148"/>
      <c r="O8795" s="106"/>
      <c r="P8795" s="43"/>
      <c r="Q8795" s="207"/>
      <c r="R8795" s="84"/>
      <c r="S8795" s="31"/>
      <c r="T8795" s="31"/>
      <c r="U8795" s="169"/>
      <c r="V8795" s="150"/>
      <c r="W8795" s="141" t="str" cm="1">
        <f t="array" ref="W8795">IF(SUM(LEN(B8795:V8795))=0,"",IF(OR(OR(ISBLANK(F8795),SUM(LEN(C8795),LEN(D8795))=0),AND(NOT(E8795="Unknown"),ISBLANK(J8795)),AND(NOT(O8795="Unknown"),ISBLANK(R8795))),"Missing Information", INDEX(Table15[Entire Service Line Classification], MATCH(SUMIFS(Table15[Unique ID],Table15[System-Owned Portion],E8795,Table15[If Material Anything Other than "Lead" in Column E,Was Material Ever Previously Lead?],G8795,Table15[Customer-Owned Portion],O8795),Table15[Unique ID],0),0)))</f>
        <v/>
      </c>
      <c r="X8795"/>
    </row>
    <row r="8796" spans="2:24" x14ac:dyDescent="0.35">
      <c r="B8796" s="146"/>
      <c r="C8796" s="31"/>
      <c r="D8796" s="31"/>
      <c r="E8796" s="44"/>
      <c r="F8796" s="43"/>
      <c r="G8796" s="84"/>
      <c r="H8796" s="31"/>
      <c r="I8796" s="207"/>
      <c r="J8796" s="84"/>
      <c r="K8796" s="31"/>
      <c r="L8796" s="31"/>
      <c r="M8796" s="169"/>
      <c r="N8796" s="148"/>
      <c r="O8796" s="106"/>
      <c r="P8796" s="43"/>
      <c r="Q8796" s="207"/>
      <c r="R8796" s="84"/>
      <c r="S8796" s="31"/>
      <c r="T8796" s="31"/>
      <c r="U8796" s="169"/>
      <c r="V8796" s="150"/>
      <c r="W8796" s="141" t="str" cm="1">
        <f t="array" ref="W8796">IF(SUM(LEN(B8796:V8796))=0,"",IF(OR(OR(ISBLANK(F8796),SUM(LEN(C8796),LEN(D8796))=0),AND(NOT(E8796="Unknown"),ISBLANK(J8796)),AND(NOT(O8796="Unknown"),ISBLANK(R8796))),"Missing Information", INDEX(Table15[Entire Service Line Classification], MATCH(SUMIFS(Table15[Unique ID],Table15[System-Owned Portion],E8796,Table15[If Material Anything Other than "Lead" in Column E,Was Material Ever Previously Lead?],G8796,Table15[Customer-Owned Portion],O8796),Table15[Unique ID],0),0)))</f>
        <v/>
      </c>
      <c r="X8796"/>
    </row>
    <row r="8797" spans="2:24" x14ac:dyDescent="0.35">
      <c r="B8797" s="146"/>
      <c r="C8797" s="31"/>
      <c r="D8797" s="31"/>
      <c r="E8797" s="44"/>
      <c r="F8797" s="43"/>
      <c r="G8797" s="84"/>
      <c r="H8797" s="31"/>
      <c r="I8797" s="207"/>
      <c r="J8797" s="84"/>
      <c r="K8797" s="31"/>
      <c r="L8797" s="31"/>
      <c r="M8797" s="169"/>
      <c r="N8797" s="148"/>
      <c r="O8797" s="106"/>
      <c r="P8797" s="43"/>
      <c r="Q8797" s="207"/>
      <c r="R8797" s="84"/>
      <c r="S8797" s="31"/>
      <c r="T8797" s="31"/>
      <c r="U8797" s="169"/>
      <c r="V8797" s="150"/>
      <c r="W8797" s="141" t="str" cm="1">
        <f t="array" ref="W8797">IF(SUM(LEN(B8797:V8797))=0,"",IF(OR(OR(ISBLANK(F8797),SUM(LEN(C8797),LEN(D8797))=0),AND(NOT(E8797="Unknown"),ISBLANK(J8797)),AND(NOT(O8797="Unknown"),ISBLANK(R8797))),"Missing Information", INDEX(Table15[Entire Service Line Classification], MATCH(SUMIFS(Table15[Unique ID],Table15[System-Owned Portion],E8797,Table15[If Material Anything Other than "Lead" in Column E,Was Material Ever Previously Lead?],G8797,Table15[Customer-Owned Portion],O8797),Table15[Unique ID],0),0)))</f>
        <v/>
      </c>
      <c r="X8797"/>
    </row>
    <row r="8798" spans="2:24" x14ac:dyDescent="0.35">
      <c r="B8798" s="146"/>
      <c r="C8798" s="31"/>
      <c r="D8798" s="31"/>
      <c r="E8798" s="44"/>
      <c r="F8798" s="43"/>
      <c r="G8798" s="84"/>
      <c r="H8798" s="31"/>
      <c r="I8798" s="207"/>
      <c r="J8798" s="84"/>
      <c r="K8798" s="31"/>
      <c r="L8798" s="31"/>
      <c r="M8798" s="169"/>
      <c r="N8798" s="148"/>
      <c r="O8798" s="106"/>
      <c r="P8798" s="43"/>
      <c r="Q8798" s="207"/>
      <c r="R8798" s="84"/>
      <c r="S8798" s="31"/>
      <c r="T8798" s="31"/>
      <c r="U8798" s="169"/>
      <c r="V8798" s="150"/>
      <c r="W8798" s="141" t="str" cm="1">
        <f t="array" ref="W8798">IF(SUM(LEN(B8798:V8798))=0,"",IF(OR(OR(ISBLANK(F8798),SUM(LEN(C8798),LEN(D8798))=0),AND(NOT(E8798="Unknown"),ISBLANK(J8798)),AND(NOT(O8798="Unknown"),ISBLANK(R8798))),"Missing Information", INDEX(Table15[Entire Service Line Classification], MATCH(SUMIFS(Table15[Unique ID],Table15[System-Owned Portion],E8798,Table15[If Material Anything Other than "Lead" in Column E,Was Material Ever Previously Lead?],G8798,Table15[Customer-Owned Portion],O8798),Table15[Unique ID],0),0)))</f>
        <v/>
      </c>
      <c r="X8798"/>
    </row>
    <row r="8799" spans="2:24" x14ac:dyDescent="0.35">
      <c r="B8799" s="146"/>
      <c r="C8799" s="31"/>
      <c r="D8799" s="31"/>
      <c r="E8799" s="44"/>
      <c r="F8799" s="43"/>
      <c r="G8799" s="84"/>
      <c r="H8799" s="31"/>
      <c r="I8799" s="207"/>
      <c r="J8799" s="84"/>
      <c r="K8799" s="31"/>
      <c r="L8799" s="31"/>
      <c r="M8799" s="169"/>
      <c r="N8799" s="148"/>
      <c r="O8799" s="106"/>
      <c r="P8799" s="43"/>
      <c r="Q8799" s="207"/>
      <c r="R8799" s="84"/>
      <c r="S8799" s="31"/>
      <c r="T8799" s="31"/>
      <c r="U8799" s="169"/>
      <c r="V8799" s="150"/>
      <c r="W8799" s="141" t="str" cm="1">
        <f t="array" ref="W8799">IF(SUM(LEN(B8799:V8799))=0,"",IF(OR(OR(ISBLANK(F8799),SUM(LEN(C8799),LEN(D8799))=0),AND(NOT(E8799="Unknown"),ISBLANK(J8799)),AND(NOT(O8799="Unknown"),ISBLANK(R8799))),"Missing Information", INDEX(Table15[Entire Service Line Classification], MATCH(SUMIFS(Table15[Unique ID],Table15[System-Owned Portion],E8799,Table15[If Material Anything Other than "Lead" in Column E,Was Material Ever Previously Lead?],G8799,Table15[Customer-Owned Portion],O8799),Table15[Unique ID],0),0)))</f>
        <v/>
      </c>
      <c r="X8799"/>
    </row>
    <row r="8800" spans="2:24" x14ac:dyDescent="0.35">
      <c r="B8800" s="146"/>
      <c r="C8800" s="31"/>
      <c r="D8800" s="31"/>
      <c r="E8800" s="44"/>
      <c r="F8800" s="43"/>
      <c r="G8800" s="84"/>
      <c r="H8800" s="31"/>
      <c r="I8800" s="207"/>
      <c r="J8800" s="84"/>
      <c r="K8800" s="31"/>
      <c r="L8800" s="31"/>
      <c r="M8800" s="169"/>
      <c r="N8800" s="148"/>
      <c r="O8800" s="106"/>
      <c r="P8800" s="43"/>
      <c r="Q8800" s="207"/>
      <c r="R8800" s="84"/>
      <c r="S8800" s="31"/>
      <c r="T8800" s="31"/>
      <c r="U8800" s="169"/>
      <c r="V8800" s="150"/>
      <c r="W8800" s="141" t="str" cm="1">
        <f t="array" ref="W8800">IF(SUM(LEN(B8800:V8800))=0,"",IF(OR(OR(ISBLANK(F8800),SUM(LEN(C8800),LEN(D8800))=0),AND(NOT(E8800="Unknown"),ISBLANK(J8800)),AND(NOT(O8800="Unknown"),ISBLANK(R8800))),"Missing Information", INDEX(Table15[Entire Service Line Classification], MATCH(SUMIFS(Table15[Unique ID],Table15[System-Owned Portion],E8800,Table15[If Material Anything Other than "Lead" in Column E,Was Material Ever Previously Lead?],G8800,Table15[Customer-Owned Portion],O8800),Table15[Unique ID],0),0)))</f>
        <v/>
      </c>
      <c r="X8800"/>
    </row>
    <row r="8801" spans="2:24" x14ac:dyDescent="0.35">
      <c r="B8801" s="146"/>
      <c r="C8801" s="31"/>
      <c r="D8801" s="31"/>
      <c r="E8801" s="44"/>
      <c r="F8801" s="43"/>
      <c r="G8801" s="84"/>
      <c r="H8801" s="31"/>
      <c r="I8801" s="207"/>
      <c r="J8801" s="84"/>
      <c r="K8801" s="31"/>
      <c r="L8801" s="31"/>
      <c r="M8801" s="169"/>
      <c r="N8801" s="148"/>
      <c r="O8801" s="106"/>
      <c r="P8801" s="43"/>
      <c r="Q8801" s="207"/>
      <c r="R8801" s="84"/>
      <c r="S8801" s="31"/>
      <c r="T8801" s="31"/>
      <c r="U8801" s="169"/>
      <c r="V8801" s="150"/>
      <c r="W8801" s="141" t="str" cm="1">
        <f t="array" ref="W8801">IF(SUM(LEN(B8801:V8801))=0,"",IF(OR(OR(ISBLANK(F8801),SUM(LEN(C8801),LEN(D8801))=0),AND(NOT(E8801="Unknown"),ISBLANK(J8801)),AND(NOT(O8801="Unknown"),ISBLANK(R8801))),"Missing Information", INDEX(Table15[Entire Service Line Classification], MATCH(SUMIFS(Table15[Unique ID],Table15[System-Owned Portion],E8801,Table15[If Material Anything Other than "Lead" in Column E,Was Material Ever Previously Lead?],G8801,Table15[Customer-Owned Portion],O8801),Table15[Unique ID],0),0)))</f>
        <v/>
      </c>
      <c r="X8801"/>
    </row>
    <row r="8802" spans="2:24" x14ac:dyDescent="0.35">
      <c r="B8802" s="146"/>
      <c r="C8802" s="31"/>
      <c r="D8802" s="31"/>
      <c r="E8802" s="44"/>
      <c r="F8802" s="43"/>
      <c r="G8802" s="84"/>
      <c r="H8802" s="31"/>
      <c r="I8802" s="207"/>
      <c r="J8802" s="84"/>
      <c r="K8802" s="31"/>
      <c r="L8802" s="31"/>
      <c r="M8802" s="169"/>
      <c r="N8802" s="148"/>
      <c r="O8802" s="106"/>
      <c r="P8802" s="43"/>
      <c r="Q8802" s="207"/>
      <c r="R8802" s="84"/>
      <c r="S8802" s="31"/>
      <c r="T8802" s="31"/>
      <c r="U8802" s="169"/>
      <c r="V8802" s="150"/>
      <c r="W8802" s="141" t="str" cm="1">
        <f t="array" ref="W8802">IF(SUM(LEN(B8802:V8802))=0,"",IF(OR(OR(ISBLANK(F8802),SUM(LEN(C8802),LEN(D8802))=0),AND(NOT(E8802="Unknown"),ISBLANK(J8802)),AND(NOT(O8802="Unknown"),ISBLANK(R8802))),"Missing Information", INDEX(Table15[Entire Service Line Classification], MATCH(SUMIFS(Table15[Unique ID],Table15[System-Owned Portion],E8802,Table15[If Material Anything Other than "Lead" in Column E,Was Material Ever Previously Lead?],G8802,Table15[Customer-Owned Portion],O8802),Table15[Unique ID],0),0)))</f>
        <v/>
      </c>
      <c r="X8802"/>
    </row>
    <row r="8803" spans="2:24" x14ac:dyDescent="0.35">
      <c r="B8803" s="146"/>
      <c r="C8803" s="31"/>
      <c r="D8803" s="31"/>
      <c r="E8803" s="44"/>
      <c r="F8803" s="43"/>
      <c r="G8803" s="84"/>
      <c r="H8803" s="31"/>
      <c r="I8803" s="207"/>
      <c r="J8803" s="84"/>
      <c r="K8803" s="31"/>
      <c r="L8803" s="31"/>
      <c r="M8803" s="169"/>
      <c r="N8803" s="148"/>
      <c r="O8803" s="106"/>
      <c r="P8803" s="43"/>
      <c r="Q8803" s="207"/>
      <c r="R8803" s="84"/>
      <c r="S8803" s="31"/>
      <c r="T8803" s="31"/>
      <c r="U8803" s="169"/>
      <c r="V8803" s="150"/>
      <c r="W8803" s="141" t="str" cm="1">
        <f t="array" ref="W8803">IF(SUM(LEN(B8803:V8803))=0,"",IF(OR(OR(ISBLANK(F8803),SUM(LEN(C8803),LEN(D8803))=0),AND(NOT(E8803="Unknown"),ISBLANK(J8803)),AND(NOT(O8803="Unknown"),ISBLANK(R8803))),"Missing Information", INDEX(Table15[Entire Service Line Classification], MATCH(SUMIFS(Table15[Unique ID],Table15[System-Owned Portion],E8803,Table15[If Material Anything Other than "Lead" in Column E,Was Material Ever Previously Lead?],G8803,Table15[Customer-Owned Portion],O8803),Table15[Unique ID],0),0)))</f>
        <v/>
      </c>
      <c r="X8803"/>
    </row>
    <row r="8804" spans="2:24" x14ac:dyDescent="0.35">
      <c r="B8804" s="146"/>
      <c r="C8804" s="31"/>
      <c r="D8804" s="31"/>
      <c r="E8804" s="44"/>
      <c r="F8804" s="43"/>
      <c r="G8804" s="84"/>
      <c r="H8804" s="31"/>
      <c r="I8804" s="207"/>
      <c r="J8804" s="84"/>
      <c r="K8804" s="31"/>
      <c r="L8804" s="31"/>
      <c r="M8804" s="169"/>
      <c r="N8804" s="148"/>
      <c r="O8804" s="106"/>
      <c r="P8804" s="43"/>
      <c r="Q8804" s="207"/>
      <c r="R8804" s="84"/>
      <c r="S8804" s="31"/>
      <c r="T8804" s="31"/>
      <c r="U8804" s="169"/>
      <c r="V8804" s="150"/>
      <c r="W8804" s="141" t="str" cm="1">
        <f t="array" ref="W8804">IF(SUM(LEN(B8804:V8804))=0,"",IF(OR(OR(ISBLANK(F8804),SUM(LEN(C8804),LEN(D8804))=0),AND(NOT(E8804="Unknown"),ISBLANK(J8804)),AND(NOT(O8804="Unknown"),ISBLANK(R8804))),"Missing Information", INDEX(Table15[Entire Service Line Classification], MATCH(SUMIFS(Table15[Unique ID],Table15[System-Owned Portion],E8804,Table15[If Material Anything Other than "Lead" in Column E,Was Material Ever Previously Lead?],G8804,Table15[Customer-Owned Portion],O8804),Table15[Unique ID],0),0)))</f>
        <v/>
      </c>
      <c r="X8804"/>
    </row>
    <row r="8805" spans="2:24" x14ac:dyDescent="0.35">
      <c r="B8805" s="146"/>
      <c r="C8805" s="31"/>
      <c r="D8805" s="31"/>
      <c r="E8805" s="44"/>
      <c r="F8805" s="43"/>
      <c r="G8805" s="84"/>
      <c r="H8805" s="31"/>
      <c r="I8805" s="207"/>
      <c r="J8805" s="84"/>
      <c r="K8805" s="31"/>
      <c r="L8805" s="31"/>
      <c r="M8805" s="169"/>
      <c r="N8805" s="148"/>
      <c r="O8805" s="106"/>
      <c r="P8805" s="43"/>
      <c r="Q8805" s="207"/>
      <c r="R8805" s="84"/>
      <c r="S8805" s="31"/>
      <c r="T8805" s="31"/>
      <c r="U8805" s="169"/>
      <c r="V8805" s="150"/>
      <c r="W8805" s="141" t="str" cm="1">
        <f t="array" ref="W8805">IF(SUM(LEN(B8805:V8805))=0,"",IF(OR(OR(ISBLANK(F8805),SUM(LEN(C8805),LEN(D8805))=0),AND(NOT(E8805="Unknown"),ISBLANK(J8805)),AND(NOT(O8805="Unknown"),ISBLANK(R8805))),"Missing Information", INDEX(Table15[Entire Service Line Classification], MATCH(SUMIFS(Table15[Unique ID],Table15[System-Owned Portion],E8805,Table15[If Material Anything Other than "Lead" in Column E,Was Material Ever Previously Lead?],G8805,Table15[Customer-Owned Portion],O8805),Table15[Unique ID],0),0)))</f>
        <v/>
      </c>
      <c r="X8805"/>
    </row>
    <row r="8806" spans="2:24" x14ac:dyDescent="0.35">
      <c r="B8806" s="146"/>
      <c r="C8806" s="31"/>
      <c r="D8806" s="31"/>
      <c r="E8806" s="44"/>
      <c r="F8806" s="43"/>
      <c r="G8806" s="84"/>
      <c r="H8806" s="31"/>
      <c r="I8806" s="207"/>
      <c r="J8806" s="84"/>
      <c r="K8806" s="31"/>
      <c r="L8806" s="31"/>
      <c r="M8806" s="169"/>
      <c r="N8806" s="148"/>
      <c r="O8806" s="106"/>
      <c r="P8806" s="43"/>
      <c r="Q8806" s="207"/>
      <c r="R8806" s="84"/>
      <c r="S8806" s="31"/>
      <c r="T8806" s="31"/>
      <c r="U8806" s="169"/>
      <c r="V8806" s="150"/>
      <c r="W8806" s="141" t="str" cm="1">
        <f t="array" ref="W8806">IF(SUM(LEN(B8806:V8806))=0,"",IF(OR(OR(ISBLANK(F8806),SUM(LEN(C8806),LEN(D8806))=0),AND(NOT(E8806="Unknown"),ISBLANK(J8806)),AND(NOT(O8806="Unknown"),ISBLANK(R8806))),"Missing Information", INDEX(Table15[Entire Service Line Classification], MATCH(SUMIFS(Table15[Unique ID],Table15[System-Owned Portion],E8806,Table15[If Material Anything Other than "Lead" in Column E,Was Material Ever Previously Lead?],G8806,Table15[Customer-Owned Portion],O8806),Table15[Unique ID],0),0)))</f>
        <v/>
      </c>
      <c r="X8806"/>
    </row>
    <row r="8807" spans="2:24" x14ac:dyDescent="0.35">
      <c r="B8807" s="146"/>
      <c r="C8807" s="31"/>
      <c r="D8807" s="31"/>
      <c r="E8807" s="44"/>
      <c r="F8807" s="43"/>
      <c r="G8807" s="84"/>
      <c r="H8807" s="31"/>
      <c r="I8807" s="207"/>
      <c r="J8807" s="84"/>
      <c r="K8807" s="31"/>
      <c r="L8807" s="31"/>
      <c r="M8807" s="169"/>
      <c r="N8807" s="148"/>
      <c r="O8807" s="106"/>
      <c r="P8807" s="43"/>
      <c r="Q8807" s="207"/>
      <c r="R8807" s="84"/>
      <c r="S8807" s="31"/>
      <c r="T8807" s="31"/>
      <c r="U8807" s="169"/>
      <c r="V8807" s="150"/>
      <c r="W8807" s="141" t="str" cm="1">
        <f t="array" ref="W8807">IF(SUM(LEN(B8807:V8807))=0,"",IF(OR(OR(ISBLANK(F8807),SUM(LEN(C8807),LEN(D8807))=0),AND(NOT(E8807="Unknown"),ISBLANK(J8807)),AND(NOT(O8807="Unknown"),ISBLANK(R8807))),"Missing Information", INDEX(Table15[Entire Service Line Classification], MATCH(SUMIFS(Table15[Unique ID],Table15[System-Owned Portion],E8807,Table15[If Material Anything Other than "Lead" in Column E,Was Material Ever Previously Lead?],G8807,Table15[Customer-Owned Portion],O8807),Table15[Unique ID],0),0)))</f>
        <v/>
      </c>
      <c r="X8807"/>
    </row>
    <row r="8808" spans="2:24" x14ac:dyDescent="0.35">
      <c r="B8808" s="146"/>
      <c r="C8808" s="31"/>
      <c r="D8808" s="31"/>
      <c r="E8808" s="44"/>
      <c r="F8808" s="43"/>
      <c r="G8808" s="84"/>
      <c r="H8808" s="31"/>
      <c r="I8808" s="207"/>
      <c r="J8808" s="84"/>
      <c r="K8808" s="31"/>
      <c r="L8808" s="31"/>
      <c r="M8808" s="169"/>
      <c r="N8808" s="148"/>
      <c r="O8808" s="106"/>
      <c r="P8808" s="43"/>
      <c r="Q8808" s="207"/>
      <c r="R8808" s="84"/>
      <c r="S8808" s="31"/>
      <c r="T8808" s="31"/>
      <c r="U8808" s="169"/>
      <c r="V8808" s="150"/>
      <c r="W8808" s="141" t="str" cm="1">
        <f t="array" ref="W8808">IF(SUM(LEN(B8808:V8808))=0,"",IF(OR(OR(ISBLANK(F8808),SUM(LEN(C8808),LEN(D8808))=0),AND(NOT(E8808="Unknown"),ISBLANK(J8808)),AND(NOT(O8808="Unknown"),ISBLANK(R8808))),"Missing Information", INDEX(Table15[Entire Service Line Classification], MATCH(SUMIFS(Table15[Unique ID],Table15[System-Owned Portion],E8808,Table15[If Material Anything Other than "Lead" in Column E,Was Material Ever Previously Lead?],G8808,Table15[Customer-Owned Portion],O8808),Table15[Unique ID],0),0)))</f>
        <v/>
      </c>
      <c r="X8808"/>
    </row>
    <row r="8809" spans="2:24" x14ac:dyDescent="0.35">
      <c r="B8809" s="146"/>
      <c r="C8809" s="31"/>
      <c r="D8809" s="31"/>
      <c r="E8809" s="44"/>
      <c r="F8809" s="43"/>
      <c r="G8809" s="84"/>
      <c r="H8809" s="31"/>
      <c r="I8809" s="207"/>
      <c r="J8809" s="84"/>
      <c r="K8809" s="31"/>
      <c r="L8809" s="31"/>
      <c r="M8809" s="169"/>
      <c r="N8809" s="148"/>
      <c r="O8809" s="106"/>
      <c r="P8809" s="43"/>
      <c r="Q8809" s="207"/>
      <c r="R8809" s="84"/>
      <c r="S8809" s="31"/>
      <c r="T8809" s="31"/>
      <c r="U8809" s="169"/>
      <c r="V8809" s="150"/>
      <c r="W8809" s="141" t="str" cm="1">
        <f t="array" ref="W8809">IF(SUM(LEN(B8809:V8809))=0,"",IF(OR(OR(ISBLANK(F8809),SUM(LEN(C8809),LEN(D8809))=0),AND(NOT(E8809="Unknown"),ISBLANK(J8809)),AND(NOT(O8809="Unknown"),ISBLANK(R8809))),"Missing Information", INDEX(Table15[Entire Service Line Classification], MATCH(SUMIFS(Table15[Unique ID],Table15[System-Owned Portion],E8809,Table15[If Material Anything Other than "Lead" in Column E,Was Material Ever Previously Lead?],G8809,Table15[Customer-Owned Portion],O8809),Table15[Unique ID],0),0)))</f>
        <v/>
      </c>
      <c r="X8809"/>
    </row>
    <row r="8810" spans="2:24" x14ac:dyDescent="0.35">
      <c r="B8810" s="146"/>
      <c r="C8810" s="31"/>
      <c r="D8810" s="31"/>
      <c r="E8810" s="44"/>
      <c r="F8810" s="43"/>
      <c r="G8810" s="84"/>
      <c r="H8810" s="31"/>
      <c r="I8810" s="207"/>
      <c r="J8810" s="84"/>
      <c r="K8810" s="31"/>
      <c r="L8810" s="31"/>
      <c r="M8810" s="169"/>
      <c r="N8810" s="148"/>
      <c r="O8810" s="106"/>
      <c r="P8810" s="43"/>
      <c r="Q8810" s="207"/>
      <c r="R8810" s="84"/>
      <c r="S8810" s="31"/>
      <c r="T8810" s="31"/>
      <c r="U8810" s="169"/>
      <c r="V8810" s="150"/>
      <c r="W8810" s="141" t="str" cm="1">
        <f t="array" ref="W8810">IF(SUM(LEN(B8810:V8810))=0,"",IF(OR(OR(ISBLANK(F8810),SUM(LEN(C8810),LEN(D8810))=0),AND(NOT(E8810="Unknown"),ISBLANK(J8810)),AND(NOT(O8810="Unknown"),ISBLANK(R8810))),"Missing Information", INDEX(Table15[Entire Service Line Classification], MATCH(SUMIFS(Table15[Unique ID],Table15[System-Owned Portion],E8810,Table15[If Material Anything Other than "Lead" in Column E,Was Material Ever Previously Lead?],G8810,Table15[Customer-Owned Portion],O8810),Table15[Unique ID],0),0)))</f>
        <v/>
      </c>
      <c r="X8810"/>
    </row>
    <row r="8811" spans="2:24" x14ac:dyDescent="0.35">
      <c r="B8811" s="146"/>
      <c r="C8811" s="31"/>
      <c r="D8811" s="31"/>
      <c r="E8811" s="44"/>
      <c r="F8811" s="43"/>
      <c r="G8811" s="84"/>
      <c r="H8811" s="31"/>
      <c r="I8811" s="207"/>
      <c r="J8811" s="84"/>
      <c r="K8811" s="31"/>
      <c r="L8811" s="31"/>
      <c r="M8811" s="169"/>
      <c r="N8811" s="148"/>
      <c r="O8811" s="106"/>
      <c r="P8811" s="43"/>
      <c r="Q8811" s="207"/>
      <c r="R8811" s="84"/>
      <c r="S8811" s="31"/>
      <c r="T8811" s="31"/>
      <c r="U8811" s="169"/>
      <c r="V8811" s="150"/>
      <c r="W8811" s="141" t="str" cm="1">
        <f t="array" ref="W8811">IF(SUM(LEN(B8811:V8811))=0,"",IF(OR(OR(ISBLANK(F8811),SUM(LEN(C8811),LEN(D8811))=0),AND(NOT(E8811="Unknown"),ISBLANK(J8811)),AND(NOT(O8811="Unknown"),ISBLANK(R8811))),"Missing Information", INDEX(Table15[Entire Service Line Classification], MATCH(SUMIFS(Table15[Unique ID],Table15[System-Owned Portion],E8811,Table15[If Material Anything Other than "Lead" in Column E,Was Material Ever Previously Lead?],G8811,Table15[Customer-Owned Portion],O8811),Table15[Unique ID],0),0)))</f>
        <v/>
      </c>
      <c r="X8811"/>
    </row>
    <row r="8812" spans="2:24" x14ac:dyDescent="0.35">
      <c r="B8812" s="146"/>
      <c r="C8812" s="31"/>
      <c r="D8812" s="31"/>
      <c r="E8812" s="44"/>
      <c r="F8812" s="43"/>
      <c r="G8812" s="84"/>
      <c r="H8812" s="31"/>
      <c r="I8812" s="207"/>
      <c r="J8812" s="84"/>
      <c r="K8812" s="31"/>
      <c r="L8812" s="31"/>
      <c r="M8812" s="169"/>
      <c r="N8812" s="148"/>
      <c r="O8812" s="106"/>
      <c r="P8812" s="43"/>
      <c r="Q8812" s="207"/>
      <c r="R8812" s="84"/>
      <c r="S8812" s="31"/>
      <c r="T8812" s="31"/>
      <c r="U8812" s="169"/>
      <c r="V8812" s="150"/>
      <c r="W8812" s="141" t="str" cm="1">
        <f t="array" ref="W8812">IF(SUM(LEN(B8812:V8812))=0,"",IF(OR(OR(ISBLANK(F8812),SUM(LEN(C8812),LEN(D8812))=0),AND(NOT(E8812="Unknown"),ISBLANK(J8812)),AND(NOT(O8812="Unknown"),ISBLANK(R8812))),"Missing Information", INDEX(Table15[Entire Service Line Classification], MATCH(SUMIFS(Table15[Unique ID],Table15[System-Owned Portion],E8812,Table15[If Material Anything Other than "Lead" in Column E,Was Material Ever Previously Lead?],G8812,Table15[Customer-Owned Portion],O8812),Table15[Unique ID],0),0)))</f>
        <v/>
      </c>
      <c r="X8812"/>
    </row>
    <row r="8813" spans="2:24" x14ac:dyDescent="0.35">
      <c r="B8813" s="146"/>
      <c r="C8813" s="31"/>
      <c r="D8813" s="31"/>
      <c r="E8813" s="44"/>
      <c r="F8813" s="43"/>
      <c r="G8813" s="84"/>
      <c r="H8813" s="31"/>
      <c r="I8813" s="207"/>
      <c r="J8813" s="84"/>
      <c r="K8813" s="31"/>
      <c r="L8813" s="31"/>
      <c r="M8813" s="169"/>
      <c r="N8813" s="148"/>
      <c r="O8813" s="106"/>
      <c r="P8813" s="43"/>
      <c r="Q8813" s="207"/>
      <c r="R8813" s="84"/>
      <c r="S8813" s="31"/>
      <c r="T8813" s="31"/>
      <c r="U8813" s="169"/>
      <c r="V8813" s="150"/>
      <c r="W8813" s="141" t="str" cm="1">
        <f t="array" ref="W8813">IF(SUM(LEN(B8813:V8813))=0,"",IF(OR(OR(ISBLANK(F8813),SUM(LEN(C8813),LEN(D8813))=0),AND(NOT(E8813="Unknown"),ISBLANK(J8813)),AND(NOT(O8813="Unknown"),ISBLANK(R8813))),"Missing Information", INDEX(Table15[Entire Service Line Classification], MATCH(SUMIFS(Table15[Unique ID],Table15[System-Owned Portion],E8813,Table15[If Material Anything Other than "Lead" in Column E,Was Material Ever Previously Lead?],G8813,Table15[Customer-Owned Portion],O8813),Table15[Unique ID],0),0)))</f>
        <v/>
      </c>
      <c r="X8813"/>
    </row>
    <row r="8814" spans="2:24" x14ac:dyDescent="0.35">
      <c r="B8814" s="146"/>
      <c r="C8814" s="31"/>
      <c r="D8814" s="31"/>
      <c r="E8814" s="44"/>
      <c r="F8814" s="43"/>
      <c r="G8814" s="84"/>
      <c r="H8814" s="31"/>
      <c r="I8814" s="207"/>
      <c r="J8814" s="84"/>
      <c r="K8814" s="31"/>
      <c r="L8814" s="31"/>
      <c r="M8814" s="169"/>
      <c r="N8814" s="148"/>
      <c r="O8814" s="106"/>
      <c r="P8814" s="43"/>
      <c r="Q8814" s="207"/>
      <c r="R8814" s="84"/>
      <c r="S8814" s="31"/>
      <c r="T8814" s="31"/>
      <c r="U8814" s="169"/>
      <c r="V8814" s="150"/>
      <c r="W8814" s="141" t="str" cm="1">
        <f t="array" ref="W8814">IF(SUM(LEN(B8814:V8814))=0,"",IF(OR(OR(ISBLANK(F8814),SUM(LEN(C8814),LEN(D8814))=0),AND(NOT(E8814="Unknown"),ISBLANK(J8814)),AND(NOT(O8814="Unknown"),ISBLANK(R8814))),"Missing Information", INDEX(Table15[Entire Service Line Classification], MATCH(SUMIFS(Table15[Unique ID],Table15[System-Owned Portion],E8814,Table15[If Material Anything Other than "Lead" in Column E,Was Material Ever Previously Lead?],G8814,Table15[Customer-Owned Portion],O8814),Table15[Unique ID],0),0)))</f>
        <v/>
      </c>
      <c r="X8814"/>
    </row>
    <row r="8815" spans="2:24" x14ac:dyDescent="0.35">
      <c r="B8815" s="146"/>
      <c r="C8815" s="31"/>
      <c r="D8815" s="31"/>
      <c r="E8815" s="44"/>
      <c r="F8815" s="43"/>
      <c r="G8815" s="84"/>
      <c r="H8815" s="31"/>
      <c r="I8815" s="207"/>
      <c r="J8815" s="84"/>
      <c r="K8815" s="31"/>
      <c r="L8815" s="31"/>
      <c r="M8815" s="169"/>
      <c r="N8815" s="148"/>
      <c r="O8815" s="106"/>
      <c r="P8815" s="43"/>
      <c r="Q8815" s="207"/>
      <c r="R8815" s="84"/>
      <c r="S8815" s="31"/>
      <c r="T8815" s="31"/>
      <c r="U8815" s="169"/>
      <c r="V8815" s="150"/>
      <c r="W8815" s="141" t="str" cm="1">
        <f t="array" ref="W8815">IF(SUM(LEN(B8815:V8815))=0,"",IF(OR(OR(ISBLANK(F8815),SUM(LEN(C8815),LEN(D8815))=0),AND(NOT(E8815="Unknown"),ISBLANK(J8815)),AND(NOT(O8815="Unknown"),ISBLANK(R8815))),"Missing Information", INDEX(Table15[Entire Service Line Classification], MATCH(SUMIFS(Table15[Unique ID],Table15[System-Owned Portion],E8815,Table15[If Material Anything Other than "Lead" in Column E,Was Material Ever Previously Lead?],G8815,Table15[Customer-Owned Portion],O8815),Table15[Unique ID],0),0)))</f>
        <v/>
      </c>
      <c r="X8815"/>
    </row>
    <row r="8816" spans="2:24" x14ac:dyDescent="0.35">
      <c r="B8816" s="146"/>
      <c r="C8816" s="31"/>
      <c r="D8816" s="31"/>
      <c r="E8816" s="44"/>
      <c r="F8816" s="43"/>
      <c r="G8816" s="84"/>
      <c r="H8816" s="31"/>
      <c r="I8816" s="207"/>
      <c r="J8816" s="84"/>
      <c r="K8816" s="31"/>
      <c r="L8816" s="31"/>
      <c r="M8816" s="169"/>
      <c r="N8816" s="148"/>
      <c r="O8816" s="106"/>
      <c r="P8816" s="43"/>
      <c r="Q8816" s="207"/>
      <c r="R8816" s="84"/>
      <c r="S8816" s="31"/>
      <c r="T8816" s="31"/>
      <c r="U8816" s="169"/>
      <c r="V8816" s="150"/>
      <c r="W8816" s="141" t="str" cm="1">
        <f t="array" ref="W8816">IF(SUM(LEN(B8816:V8816))=0,"",IF(OR(OR(ISBLANK(F8816),SUM(LEN(C8816),LEN(D8816))=0),AND(NOT(E8816="Unknown"),ISBLANK(J8816)),AND(NOT(O8816="Unknown"),ISBLANK(R8816))),"Missing Information", INDEX(Table15[Entire Service Line Classification], MATCH(SUMIFS(Table15[Unique ID],Table15[System-Owned Portion],E8816,Table15[If Material Anything Other than "Lead" in Column E,Was Material Ever Previously Lead?],G8816,Table15[Customer-Owned Portion],O8816),Table15[Unique ID],0),0)))</f>
        <v/>
      </c>
      <c r="X8816"/>
    </row>
    <row r="8817" spans="2:24" x14ac:dyDescent="0.35">
      <c r="B8817" s="146"/>
      <c r="C8817" s="31"/>
      <c r="D8817" s="31"/>
      <c r="E8817" s="44"/>
      <c r="F8817" s="43"/>
      <c r="G8817" s="84"/>
      <c r="H8817" s="31"/>
      <c r="I8817" s="207"/>
      <c r="J8817" s="84"/>
      <c r="K8817" s="31"/>
      <c r="L8817" s="31"/>
      <c r="M8817" s="169"/>
      <c r="N8817" s="148"/>
      <c r="O8817" s="106"/>
      <c r="P8817" s="43"/>
      <c r="Q8817" s="207"/>
      <c r="R8817" s="84"/>
      <c r="S8817" s="31"/>
      <c r="T8817" s="31"/>
      <c r="U8817" s="169"/>
      <c r="V8817" s="150"/>
      <c r="W8817" s="141" t="str" cm="1">
        <f t="array" ref="W8817">IF(SUM(LEN(B8817:V8817))=0,"",IF(OR(OR(ISBLANK(F8817),SUM(LEN(C8817),LEN(D8817))=0),AND(NOT(E8817="Unknown"),ISBLANK(J8817)),AND(NOT(O8817="Unknown"),ISBLANK(R8817))),"Missing Information", INDEX(Table15[Entire Service Line Classification], MATCH(SUMIFS(Table15[Unique ID],Table15[System-Owned Portion],E8817,Table15[If Material Anything Other than "Lead" in Column E,Was Material Ever Previously Lead?],G8817,Table15[Customer-Owned Portion],O8817),Table15[Unique ID],0),0)))</f>
        <v/>
      </c>
      <c r="X8817"/>
    </row>
    <row r="8818" spans="2:24" x14ac:dyDescent="0.35">
      <c r="B8818" s="146"/>
      <c r="C8818" s="31"/>
      <c r="D8818" s="31"/>
      <c r="E8818" s="44"/>
      <c r="F8818" s="43"/>
      <c r="G8818" s="84"/>
      <c r="H8818" s="31"/>
      <c r="I8818" s="207"/>
      <c r="J8818" s="84"/>
      <c r="K8818" s="31"/>
      <c r="L8818" s="31"/>
      <c r="M8818" s="169"/>
      <c r="N8818" s="148"/>
      <c r="O8818" s="106"/>
      <c r="P8818" s="43"/>
      <c r="Q8818" s="207"/>
      <c r="R8818" s="84"/>
      <c r="S8818" s="31"/>
      <c r="T8818" s="31"/>
      <c r="U8818" s="169"/>
      <c r="V8818" s="150"/>
      <c r="W8818" s="141" t="str" cm="1">
        <f t="array" ref="W8818">IF(SUM(LEN(B8818:V8818))=0,"",IF(OR(OR(ISBLANK(F8818),SUM(LEN(C8818),LEN(D8818))=0),AND(NOT(E8818="Unknown"),ISBLANK(J8818)),AND(NOT(O8818="Unknown"),ISBLANK(R8818))),"Missing Information", INDEX(Table15[Entire Service Line Classification], MATCH(SUMIFS(Table15[Unique ID],Table15[System-Owned Portion],E8818,Table15[If Material Anything Other than "Lead" in Column E,Was Material Ever Previously Lead?],G8818,Table15[Customer-Owned Portion],O8818),Table15[Unique ID],0),0)))</f>
        <v/>
      </c>
      <c r="X8818"/>
    </row>
    <row r="8819" spans="2:24" x14ac:dyDescent="0.35">
      <c r="B8819" s="146"/>
      <c r="C8819" s="31"/>
      <c r="D8819" s="31"/>
      <c r="E8819" s="44"/>
      <c r="F8819" s="43"/>
      <c r="G8819" s="84"/>
      <c r="H8819" s="31"/>
      <c r="I8819" s="207"/>
      <c r="J8819" s="84"/>
      <c r="K8819" s="31"/>
      <c r="L8819" s="31"/>
      <c r="M8819" s="169"/>
      <c r="N8819" s="148"/>
      <c r="O8819" s="106"/>
      <c r="P8819" s="43"/>
      <c r="Q8819" s="207"/>
      <c r="R8819" s="84"/>
      <c r="S8819" s="31"/>
      <c r="T8819" s="31"/>
      <c r="U8819" s="169"/>
      <c r="V8819" s="150"/>
      <c r="W8819" s="141" t="str" cm="1">
        <f t="array" ref="W8819">IF(SUM(LEN(B8819:V8819))=0,"",IF(OR(OR(ISBLANK(F8819),SUM(LEN(C8819),LEN(D8819))=0),AND(NOT(E8819="Unknown"),ISBLANK(J8819)),AND(NOT(O8819="Unknown"),ISBLANK(R8819))),"Missing Information", INDEX(Table15[Entire Service Line Classification], MATCH(SUMIFS(Table15[Unique ID],Table15[System-Owned Portion],E8819,Table15[If Material Anything Other than "Lead" in Column E,Was Material Ever Previously Lead?],G8819,Table15[Customer-Owned Portion],O8819),Table15[Unique ID],0),0)))</f>
        <v/>
      </c>
      <c r="X8819"/>
    </row>
    <row r="8820" spans="2:24" x14ac:dyDescent="0.35">
      <c r="B8820" s="146"/>
      <c r="C8820" s="31"/>
      <c r="D8820" s="31"/>
      <c r="E8820" s="44"/>
      <c r="F8820" s="43"/>
      <c r="G8820" s="84"/>
      <c r="H8820" s="31"/>
      <c r="I8820" s="207"/>
      <c r="J8820" s="84"/>
      <c r="K8820" s="31"/>
      <c r="L8820" s="31"/>
      <c r="M8820" s="169"/>
      <c r="N8820" s="148"/>
      <c r="O8820" s="106"/>
      <c r="P8820" s="43"/>
      <c r="Q8820" s="207"/>
      <c r="R8820" s="84"/>
      <c r="S8820" s="31"/>
      <c r="T8820" s="31"/>
      <c r="U8820" s="169"/>
      <c r="V8820" s="150"/>
      <c r="W8820" s="141" t="str" cm="1">
        <f t="array" ref="W8820">IF(SUM(LEN(B8820:V8820))=0,"",IF(OR(OR(ISBLANK(F8820),SUM(LEN(C8820),LEN(D8820))=0),AND(NOT(E8820="Unknown"),ISBLANK(J8820)),AND(NOT(O8820="Unknown"),ISBLANK(R8820))),"Missing Information", INDEX(Table15[Entire Service Line Classification], MATCH(SUMIFS(Table15[Unique ID],Table15[System-Owned Portion],E8820,Table15[If Material Anything Other than "Lead" in Column E,Was Material Ever Previously Lead?],G8820,Table15[Customer-Owned Portion],O8820),Table15[Unique ID],0),0)))</f>
        <v/>
      </c>
      <c r="X8820"/>
    </row>
    <row r="8821" spans="2:24" x14ac:dyDescent="0.35">
      <c r="B8821" s="146"/>
      <c r="C8821" s="31"/>
      <c r="D8821" s="31"/>
      <c r="E8821" s="44"/>
      <c r="F8821" s="43"/>
      <c r="G8821" s="84"/>
      <c r="H8821" s="31"/>
      <c r="I8821" s="207"/>
      <c r="J8821" s="84"/>
      <c r="K8821" s="31"/>
      <c r="L8821" s="31"/>
      <c r="M8821" s="169"/>
      <c r="N8821" s="148"/>
      <c r="O8821" s="106"/>
      <c r="P8821" s="43"/>
      <c r="Q8821" s="207"/>
      <c r="R8821" s="84"/>
      <c r="S8821" s="31"/>
      <c r="T8821" s="31"/>
      <c r="U8821" s="169"/>
      <c r="V8821" s="150"/>
      <c r="W8821" s="141" t="str" cm="1">
        <f t="array" ref="W8821">IF(SUM(LEN(B8821:V8821))=0,"",IF(OR(OR(ISBLANK(F8821),SUM(LEN(C8821),LEN(D8821))=0),AND(NOT(E8821="Unknown"),ISBLANK(J8821)),AND(NOT(O8821="Unknown"),ISBLANK(R8821))),"Missing Information", INDEX(Table15[Entire Service Line Classification], MATCH(SUMIFS(Table15[Unique ID],Table15[System-Owned Portion],E8821,Table15[If Material Anything Other than "Lead" in Column E,Was Material Ever Previously Lead?],G8821,Table15[Customer-Owned Portion],O8821),Table15[Unique ID],0),0)))</f>
        <v/>
      </c>
      <c r="X8821"/>
    </row>
    <row r="8822" spans="2:24" x14ac:dyDescent="0.35">
      <c r="B8822" s="146"/>
      <c r="C8822" s="31"/>
      <c r="D8822" s="31"/>
      <c r="E8822" s="44"/>
      <c r="F8822" s="43"/>
      <c r="G8822" s="84"/>
      <c r="H8822" s="31"/>
      <c r="I8822" s="207"/>
      <c r="J8822" s="84"/>
      <c r="K8822" s="31"/>
      <c r="L8822" s="31"/>
      <c r="M8822" s="169"/>
      <c r="N8822" s="148"/>
      <c r="O8822" s="106"/>
      <c r="P8822" s="43"/>
      <c r="Q8822" s="207"/>
      <c r="R8822" s="84"/>
      <c r="S8822" s="31"/>
      <c r="T8822" s="31"/>
      <c r="U8822" s="169"/>
      <c r="V8822" s="150"/>
      <c r="W8822" s="141" t="str" cm="1">
        <f t="array" ref="W8822">IF(SUM(LEN(B8822:V8822))=0,"",IF(OR(OR(ISBLANK(F8822),SUM(LEN(C8822),LEN(D8822))=0),AND(NOT(E8822="Unknown"),ISBLANK(J8822)),AND(NOT(O8822="Unknown"),ISBLANK(R8822))),"Missing Information", INDEX(Table15[Entire Service Line Classification], MATCH(SUMIFS(Table15[Unique ID],Table15[System-Owned Portion],E8822,Table15[If Material Anything Other than "Lead" in Column E,Was Material Ever Previously Lead?],G8822,Table15[Customer-Owned Portion],O8822),Table15[Unique ID],0),0)))</f>
        <v/>
      </c>
      <c r="X8822"/>
    </row>
    <row r="8823" spans="2:24" x14ac:dyDescent="0.35">
      <c r="B8823" s="146"/>
      <c r="C8823" s="31"/>
      <c r="D8823" s="31"/>
      <c r="E8823" s="44"/>
      <c r="F8823" s="43"/>
      <c r="G8823" s="84"/>
      <c r="H8823" s="31"/>
      <c r="I8823" s="207"/>
      <c r="J8823" s="84"/>
      <c r="K8823" s="31"/>
      <c r="L8823" s="31"/>
      <c r="M8823" s="169"/>
      <c r="N8823" s="148"/>
      <c r="O8823" s="106"/>
      <c r="P8823" s="43"/>
      <c r="Q8823" s="207"/>
      <c r="R8823" s="84"/>
      <c r="S8823" s="31"/>
      <c r="T8823" s="31"/>
      <c r="U8823" s="169"/>
      <c r="V8823" s="150"/>
      <c r="W8823" s="141" t="str" cm="1">
        <f t="array" ref="W8823">IF(SUM(LEN(B8823:V8823))=0,"",IF(OR(OR(ISBLANK(F8823),SUM(LEN(C8823),LEN(D8823))=0),AND(NOT(E8823="Unknown"),ISBLANK(J8823)),AND(NOT(O8823="Unknown"),ISBLANK(R8823))),"Missing Information", INDEX(Table15[Entire Service Line Classification], MATCH(SUMIFS(Table15[Unique ID],Table15[System-Owned Portion],E8823,Table15[If Material Anything Other than "Lead" in Column E,Was Material Ever Previously Lead?],G8823,Table15[Customer-Owned Portion],O8823),Table15[Unique ID],0),0)))</f>
        <v/>
      </c>
      <c r="X8823"/>
    </row>
    <row r="8824" spans="2:24" x14ac:dyDescent="0.35">
      <c r="B8824" s="146"/>
      <c r="C8824" s="31"/>
      <c r="D8824" s="31"/>
      <c r="E8824" s="44"/>
      <c r="F8824" s="43"/>
      <c r="G8824" s="84"/>
      <c r="H8824" s="31"/>
      <c r="I8824" s="207"/>
      <c r="J8824" s="84"/>
      <c r="K8824" s="31"/>
      <c r="L8824" s="31"/>
      <c r="M8824" s="169"/>
      <c r="N8824" s="148"/>
      <c r="O8824" s="106"/>
      <c r="P8824" s="43"/>
      <c r="Q8824" s="207"/>
      <c r="R8824" s="84"/>
      <c r="S8824" s="31"/>
      <c r="T8824" s="31"/>
      <c r="U8824" s="169"/>
      <c r="V8824" s="150"/>
      <c r="W8824" s="141" t="str" cm="1">
        <f t="array" ref="W8824">IF(SUM(LEN(B8824:V8824))=0,"",IF(OR(OR(ISBLANK(F8824),SUM(LEN(C8824),LEN(D8824))=0),AND(NOT(E8824="Unknown"),ISBLANK(J8824)),AND(NOT(O8824="Unknown"),ISBLANK(R8824))),"Missing Information", INDEX(Table15[Entire Service Line Classification], MATCH(SUMIFS(Table15[Unique ID],Table15[System-Owned Portion],E8824,Table15[If Material Anything Other than "Lead" in Column E,Was Material Ever Previously Lead?],G8824,Table15[Customer-Owned Portion],O8824),Table15[Unique ID],0),0)))</f>
        <v/>
      </c>
      <c r="X8824"/>
    </row>
    <row r="8825" spans="2:24" x14ac:dyDescent="0.35">
      <c r="B8825" s="146"/>
      <c r="C8825" s="31"/>
      <c r="D8825" s="31"/>
      <c r="E8825" s="44"/>
      <c r="F8825" s="43"/>
      <c r="G8825" s="84"/>
      <c r="H8825" s="31"/>
      <c r="I8825" s="207"/>
      <c r="J8825" s="84"/>
      <c r="K8825" s="31"/>
      <c r="L8825" s="31"/>
      <c r="M8825" s="169"/>
      <c r="N8825" s="148"/>
      <c r="O8825" s="106"/>
      <c r="P8825" s="43"/>
      <c r="Q8825" s="207"/>
      <c r="R8825" s="84"/>
      <c r="S8825" s="31"/>
      <c r="T8825" s="31"/>
      <c r="U8825" s="169"/>
      <c r="V8825" s="150"/>
      <c r="W8825" s="141" t="str" cm="1">
        <f t="array" ref="W8825">IF(SUM(LEN(B8825:V8825))=0,"",IF(OR(OR(ISBLANK(F8825),SUM(LEN(C8825),LEN(D8825))=0),AND(NOT(E8825="Unknown"),ISBLANK(J8825)),AND(NOT(O8825="Unknown"),ISBLANK(R8825))),"Missing Information", INDEX(Table15[Entire Service Line Classification], MATCH(SUMIFS(Table15[Unique ID],Table15[System-Owned Portion],E8825,Table15[If Material Anything Other than "Lead" in Column E,Was Material Ever Previously Lead?],G8825,Table15[Customer-Owned Portion],O8825),Table15[Unique ID],0),0)))</f>
        <v/>
      </c>
      <c r="X8825"/>
    </row>
    <row r="8826" spans="2:24" x14ac:dyDescent="0.35">
      <c r="B8826" s="146"/>
      <c r="C8826" s="31"/>
      <c r="D8826" s="31"/>
      <c r="E8826" s="44"/>
      <c r="F8826" s="43"/>
      <c r="G8826" s="84"/>
      <c r="H8826" s="31"/>
      <c r="I8826" s="207"/>
      <c r="J8826" s="84"/>
      <c r="K8826" s="31"/>
      <c r="L8826" s="31"/>
      <c r="M8826" s="169"/>
      <c r="N8826" s="148"/>
      <c r="O8826" s="106"/>
      <c r="P8826" s="43"/>
      <c r="Q8826" s="207"/>
      <c r="R8826" s="84"/>
      <c r="S8826" s="31"/>
      <c r="T8826" s="31"/>
      <c r="U8826" s="169"/>
      <c r="V8826" s="150"/>
      <c r="W8826" s="141" t="str" cm="1">
        <f t="array" ref="W8826">IF(SUM(LEN(B8826:V8826))=0,"",IF(OR(OR(ISBLANK(F8826),SUM(LEN(C8826),LEN(D8826))=0),AND(NOT(E8826="Unknown"),ISBLANK(J8826)),AND(NOT(O8826="Unknown"),ISBLANK(R8826))),"Missing Information", INDEX(Table15[Entire Service Line Classification], MATCH(SUMIFS(Table15[Unique ID],Table15[System-Owned Portion],E8826,Table15[If Material Anything Other than "Lead" in Column E,Was Material Ever Previously Lead?],G8826,Table15[Customer-Owned Portion],O8826),Table15[Unique ID],0),0)))</f>
        <v/>
      </c>
      <c r="X8826"/>
    </row>
    <row r="8827" spans="2:24" x14ac:dyDescent="0.35">
      <c r="B8827" s="146"/>
      <c r="C8827" s="31"/>
      <c r="D8827" s="31"/>
      <c r="E8827" s="44"/>
      <c r="F8827" s="43"/>
      <c r="G8827" s="84"/>
      <c r="H8827" s="31"/>
      <c r="I8827" s="207"/>
      <c r="J8827" s="84"/>
      <c r="K8827" s="31"/>
      <c r="L8827" s="31"/>
      <c r="M8827" s="169"/>
      <c r="N8827" s="148"/>
      <c r="O8827" s="106"/>
      <c r="P8827" s="43"/>
      <c r="Q8827" s="207"/>
      <c r="R8827" s="84"/>
      <c r="S8827" s="31"/>
      <c r="T8827" s="31"/>
      <c r="U8827" s="169"/>
      <c r="V8827" s="150"/>
      <c r="W8827" s="141" t="str" cm="1">
        <f t="array" ref="W8827">IF(SUM(LEN(B8827:V8827))=0,"",IF(OR(OR(ISBLANK(F8827),SUM(LEN(C8827),LEN(D8827))=0),AND(NOT(E8827="Unknown"),ISBLANK(J8827)),AND(NOT(O8827="Unknown"),ISBLANK(R8827))),"Missing Information", INDEX(Table15[Entire Service Line Classification], MATCH(SUMIFS(Table15[Unique ID],Table15[System-Owned Portion],E8827,Table15[If Material Anything Other than "Lead" in Column E,Was Material Ever Previously Lead?],G8827,Table15[Customer-Owned Portion],O8827),Table15[Unique ID],0),0)))</f>
        <v/>
      </c>
      <c r="X8827"/>
    </row>
    <row r="8828" spans="2:24" x14ac:dyDescent="0.35">
      <c r="B8828" s="146"/>
      <c r="C8828" s="31"/>
      <c r="D8828" s="31"/>
      <c r="E8828" s="44"/>
      <c r="F8828" s="43"/>
      <c r="G8828" s="84"/>
      <c r="H8828" s="31"/>
      <c r="I8828" s="207"/>
      <c r="J8828" s="84"/>
      <c r="K8828" s="31"/>
      <c r="L8828" s="31"/>
      <c r="M8828" s="169"/>
      <c r="N8828" s="148"/>
      <c r="O8828" s="106"/>
      <c r="P8828" s="43"/>
      <c r="Q8828" s="207"/>
      <c r="R8828" s="84"/>
      <c r="S8828" s="31"/>
      <c r="T8828" s="31"/>
      <c r="U8828" s="169"/>
      <c r="V8828" s="150"/>
      <c r="W8828" s="141" t="str" cm="1">
        <f t="array" ref="W8828">IF(SUM(LEN(B8828:V8828))=0,"",IF(OR(OR(ISBLANK(F8828),SUM(LEN(C8828),LEN(D8828))=0),AND(NOT(E8828="Unknown"),ISBLANK(J8828)),AND(NOT(O8828="Unknown"),ISBLANK(R8828))),"Missing Information", INDEX(Table15[Entire Service Line Classification], MATCH(SUMIFS(Table15[Unique ID],Table15[System-Owned Portion],E8828,Table15[If Material Anything Other than "Lead" in Column E,Was Material Ever Previously Lead?],G8828,Table15[Customer-Owned Portion],O8828),Table15[Unique ID],0),0)))</f>
        <v/>
      </c>
      <c r="X8828"/>
    </row>
    <row r="8829" spans="2:24" x14ac:dyDescent="0.35">
      <c r="B8829" s="146"/>
      <c r="C8829" s="31"/>
      <c r="D8829" s="31"/>
      <c r="E8829" s="44"/>
      <c r="F8829" s="43"/>
      <c r="G8829" s="84"/>
      <c r="H8829" s="31"/>
      <c r="I8829" s="207"/>
      <c r="J8829" s="84"/>
      <c r="K8829" s="31"/>
      <c r="L8829" s="31"/>
      <c r="M8829" s="169"/>
      <c r="N8829" s="148"/>
      <c r="O8829" s="106"/>
      <c r="P8829" s="43"/>
      <c r="Q8829" s="207"/>
      <c r="R8829" s="84"/>
      <c r="S8829" s="31"/>
      <c r="T8829" s="31"/>
      <c r="U8829" s="169"/>
      <c r="V8829" s="150"/>
      <c r="W8829" s="141" t="str" cm="1">
        <f t="array" ref="W8829">IF(SUM(LEN(B8829:V8829))=0,"",IF(OR(OR(ISBLANK(F8829),SUM(LEN(C8829),LEN(D8829))=0),AND(NOT(E8829="Unknown"),ISBLANK(J8829)),AND(NOT(O8829="Unknown"),ISBLANK(R8829))),"Missing Information", INDEX(Table15[Entire Service Line Classification], MATCH(SUMIFS(Table15[Unique ID],Table15[System-Owned Portion],E8829,Table15[If Material Anything Other than "Lead" in Column E,Was Material Ever Previously Lead?],G8829,Table15[Customer-Owned Portion],O8829),Table15[Unique ID],0),0)))</f>
        <v/>
      </c>
      <c r="X8829"/>
    </row>
    <row r="8830" spans="2:24" x14ac:dyDescent="0.35">
      <c r="B8830" s="146"/>
      <c r="C8830" s="31"/>
      <c r="D8830" s="31"/>
      <c r="E8830" s="44"/>
      <c r="F8830" s="43"/>
      <c r="G8830" s="84"/>
      <c r="H8830" s="31"/>
      <c r="I8830" s="207"/>
      <c r="J8830" s="84"/>
      <c r="K8830" s="31"/>
      <c r="L8830" s="31"/>
      <c r="M8830" s="169"/>
      <c r="N8830" s="148"/>
      <c r="O8830" s="106"/>
      <c r="P8830" s="43"/>
      <c r="Q8830" s="207"/>
      <c r="R8830" s="84"/>
      <c r="S8830" s="31"/>
      <c r="T8830" s="31"/>
      <c r="U8830" s="169"/>
      <c r="V8830" s="150"/>
      <c r="W8830" s="141" t="str" cm="1">
        <f t="array" ref="W8830">IF(SUM(LEN(B8830:V8830))=0,"",IF(OR(OR(ISBLANK(F8830),SUM(LEN(C8830),LEN(D8830))=0),AND(NOT(E8830="Unknown"),ISBLANK(J8830)),AND(NOT(O8830="Unknown"),ISBLANK(R8830))),"Missing Information", INDEX(Table15[Entire Service Line Classification], MATCH(SUMIFS(Table15[Unique ID],Table15[System-Owned Portion],E8830,Table15[If Material Anything Other than "Lead" in Column E,Was Material Ever Previously Lead?],G8830,Table15[Customer-Owned Portion],O8830),Table15[Unique ID],0),0)))</f>
        <v/>
      </c>
      <c r="X8830"/>
    </row>
    <row r="8831" spans="2:24" x14ac:dyDescent="0.35">
      <c r="B8831" s="146"/>
      <c r="C8831" s="31"/>
      <c r="D8831" s="31"/>
      <c r="E8831" s="44"/>
      <c r="F8831" s="43"/>
      <c r="G8831" s="84"/>
      <c r="H8831" s="31"/>
      <c r="I8831" s="207"/>
      <c r="J8831" s="84"/>
      <c r="K8831" s="31"/>
      <c r="L8831" s="31"/>
      <c r="M8831" s="169"/>
      <c r="N8831" s="148"/>
      <c r="O8831" s="106"/>
      <c r="P8831" s="43"/>
      <c r="Q8831" s="207"/>
      <c r="R8831" s="84"/>
      <c r="S8831" s="31"/>
      <c r="T8831" s="31"/>
      <c r="U8831" s="169"/>
      <c r="V8831" s="150"/>
      <c r="W8831" s="141" t="str" cm="1">
        <f t="array" ref="W8831">IF(SUM(LEN(B8831:V8831))=0,"",IF(OR(OR(ISBLANK(F8831),SUM(LEN(C8831),LEN(D8831))=0),AND(NOT(E8831="Unknown"),ISBLANK(J8831)),AND(NOT(O8831="Unknown"),ISBLANK(R8831))),"Missing Information", INDEX(Table15[Entire Service Line Classification], MATCH(SUMIFS(Table15[Unique ID],Table15[System-Owned Portion],E8831,Table15[If Material Anything Other than "Lead" in Column E,Was Material Ever Previously Lead?],G8831,Table15[Customer-Owned Portion],O8831),Table15[Unique ID],0),0)))</f>
        <v/>
      </c>
      <c r="X8831"/>
    </row>
    <row r="8832" spans="2:24" x14ac:dyDescent="0.35">
      <c r="B8832" s="146"/>
      <c r="C8832" s="31"/>
      <c r="D8832" s="31"/>
      <c r="E8832" s="44"/>
      <c r="F8832" s="43"/>
      <c r="G8832" s="84"/>
      <c r="H8832" s="31"/>
      <c r="I8832" s="207"/>
      <c r="J8832" s="84"/>
      <c r="K8832" s="31"/>
      <c r="L8832" s="31"/>
      <c r="M8832" s="169"/>
      <c r="N8832" s="148"/>
      <c r="O8832" s="106"/>
      <c r="P8832" s="43"/>
      <c r="Q8832" s="207"/>
      <c r="R8832" s="84"/>
      <c r="S8832" s="31"/>
      <c r="T8832" s="31"/>
      <c r="U8832" s="169"/>
      <c r="V8832" s="150"/>
      <c r="W8832" s="141" t="str" cm="1">
        <f t="array" ref="W8832">IF(SUM(LEN(B8832:V8832))=0,"",IF(OR(OR(ISBLANK(F8832),SUM(LEN(C8832),LEN(D8832))=0),AND(NOT(E8832="Unknown"),ISBLANK(J8832)),AND(NOT(O8832="Unknown"),ISBLANK(R8832))),"Missing Information", INDEX(Table15[Entire Service Line Classification], MATCH(SUMIFS(Table15[Unique ID],Table15[System-Owned Portion],E8832,Table15[If Material Anything Other than "Lead" in Column E,Was Material Ever Previously Lead?],G8832,Table15[Customer-Owned Portion],O8832),Table15[Unique ID],0),0)))</f>
        <v/>
      </c>
      <c r="X8832"/>
    </row>
    <row r="8833" spans="2:24" x14ac:dyDescent="0.35">
      <c r="B8833" s="146"/>
      <c r="C8833" s="31"/>
      <c r="D8833" s="31"/>
      <c r="E8833" s="44"/>
      <c r="F8833" s="43"/>
      <c r="G8833" s="84"/>
      <c r="H8833" s="31"/>
      <c r="I8833" s="207"/>
      <c r="J8833" s="84"/>
      <c r="K8833" s="31"/>
      <c r="L8833" s="31"/>
      <c r="M8833" s="169"/>
      <c r="N8833" s="148"/>
      <c r="O8833" s="106"/>
      <c r="P8833" s="43"/>
      <c r="Q8833" s="207"/>
      <c r="R8833" s="84"/>
      <c r="S8833" s="31"/>
      <c r="T8833" s="31"/>
      <c r="U8833" s="169"/>
      <c r="V8833" s="150"/>
      <c r="W8833" s="141" t="str" cm="1">
        <f t="array" ref="W8833">IF(SUM(LEN(B8833:V8833))=0,"",IF(OR(OR(ISBLANK(F8833),SUM(LEN(C8833),LEN(D8833))=0),AND(NOT(E8833="Unknown"),ISBLANK(J8833)),AND(NOT(O8833="Unknown"),ISBLANK(R8833))),"Missing Information", INDEX(Table15[Entire Service Line Classification], MATCH(SUMIFS(Table15[Unique ID],Table15[System-Owned Portion],E8833,Table15[If Material Anything Other than "Lead" in Column E,Was Material Ever Previously Lead?],G8833,Table15[Customer-Owned Portion],O8833),Table15[Unique ID],0),0)))</f>
        <v/>
      </c>
      <c r="X8833"/>
    </row>
    <row r="8834" spans="2:24" x14ac:dyDescent="0.35">
      <c r="B8834" s="146"/>
      <c r="C8834" s="31"/>
      <c r="D8834" s="31"/>
      <c r="E8834" s="44"/>
      <c r="F8834" s="43"/>
      <c r="G8834" s="84"/>
      <c r="H8834" s="31"/>
      <c r="I8834" s="207"/>
      <c r="J8834" s="84"/>
      <c r="K8834" s="31"/>
      <c r="L8834" s="31"/>
      <c r="M8834" s="169"/>
      <c r="N8834" s="148"/>
      <c r="O8834" s="106"/>
      <c r="P8834" s="43"/>
      <c r="Q8834" s="207"/>
      <c r="R8834" s="84"/>
      <c r="S8834" s="31"/>
      <c r="T8834" s="31"/>
      <c r="U8834" s="169"/>
      <c r="V8834" s="150"/>
      <c r="W8834" s="141" t="str" cm="1">
        <f t="array" ref="W8834">IF(SUM(LEN(B8834:V8834))=0,"",IF(OR(OR(ISBLANK(F8834),SUM(LEN(C8834),LEN(D8834))=0),AND(NOT(E8834="Unknown"),ISBLANK(J8834)),AND(NOT(O8834="Unknown"),ISBLANK(R8834))),"Missing Information", INDEX(Table15[Entire Service Line Classification], MATCH(SUMIFS(Table15[Unique ID],Table15[System-Owned Portion],E8834,Table15[If Material Anything Other than "Lead" in Column E,Was Material Ever Previously Lead?],G8834,Table15[Customer-Owned Portion],O8834),Table15[Unique ID],0),0)))</f>
        <v/>
      </c>
      <c r="X8834"/>
    </row>
    <row r="8835" spans="2:24" x14ac:dyDescent="0.35">
      <c r="B8835" s="146"/>
      <c r="C8835" s="31"/>
      <c r="D8835" s="31"/>
      <c r="E8835" s="44"/>
      <c r="F8835" s="43"/>
      <c r="G8835" s="84"/>
      <c r="H8835" s="31"/>
      <c r="I8835" s="207"/>
      <c r="J8835" s="84"/>
      <c r="K8835" s="31"/>
      <c r="L8835" s="31"/>
      <c r="M8835" s="169"/>
      <c r="N8835" s="148"/>
      <c r="O8835" s="106"/>
      <c r="P8835" s="43"/>
      <c r="Q8835" s="207"/>
      <c r="R8835" s="84"/>
      <c r="S8835" s="31"/>
      <c r="T8835" s="31"/>
      <c r="U8835" s="169"/>
      <c r="V8835" s="150"/>
      <c r="W8835" s="141" t="str" cm="1">
        <f t="array" ref="W8835">IF(SUM(LEN(B8835:V8835))=0,"",IF(OR(OR(ISBLANK(F8835),SUM(LEN(C8835),LEN(D8835))=0),AND(NOT(E8835="Unknown"),ISBLANK(J8835)),AND(NOT(O8835="Unknown"),ISBLANK(R8835))),"Missing Information", INDEX(Table15[Entire Service Line Classification], MATCH(SUMIFS(Table15[Unique ID],Table15[System-Owned Portion],E8835,Table15[If Material Anything Other than "Lead" in Column E,Was Material Ever Previously Lead?],G8835,Table15[Customer-Owned Portion],O8835),Table15[Unique ID],0),0)))</f>
        <v/>
      </c>
      <c r="X8835"/>
    </row>
    <row r="8836" spans="2:24" x14ac:dyDescent="0.35">
      <c r="B8836" s="146"/>
      <c r="C8836" s="31"/>
      <c r="D8836" s="31"/>
      <c r="E8836" s="44"/>
      <c r="F8836" s="43"/>
      <c r="G8836" s="84"/>
      <c r="H8836" s="31"/>
      <c r="I8836" s="207"/>
      <c r="J8836" s="84"/>
      <c r="K8836" s="31"/>
      <c r="L8836" s="31"/>
      <c r="M8836" s="169"/>
      <c r="N8836" s="148"/>
      <c r="O8836" s="106"/>
      <c r="P8836" s="43"/>
      <c r="Q8836" s="207"/>
      <c r="R8836" s="84"/>
      <c r="S8836" s="31"/>
      <c r="T8836" s="31"/>
      <c r="U8836" s="169"/>
      <c r="V8836" s="150"/>
      <c r="W8836" s="141" t="str" cm="1">
        <f t="array" ref="W8836">IF(SUM(LEN(B8836:V8836))=0,"",IF(OR(OR(ISBLANK(F8836),SUM(LEN(C8836),LEN(D8836))=0),AND(NOT(E8836="Unknown"),ISBLANK(J8836)),AND(NOT(O8836="Unknown"),ISBLANK(R8836))),"Missing Information", INDEX(Table15[Entire Service Line Classification], MATCH(SUMIFS(Table15[Unique ID],Table15[System-Owned Portion],E8836,Table15[If Material Anything Other than "Lead" in Column E,Was Material Ever Previously Lead?],G8836,Table15[Customer-Owned Portion],O8836),Table15[Unique ID],0),0)))</f>
        <v/>
      </c>
      <c r="X8836"/>
    </row>
    <row r="8837" spans="2:24" x14ac:dyDescent="0.35">
      <c r="B8837" s="146"/>
      <c r="C8837" s="31"/>
      <c r="D8837" s="31"/>
      <c r="E8837" s="44"/>
      <c r="F8837" s="43"/>
      <c r="G8837" s="84"/>
      <c r="H8837" s="31"/>
      <c r="I8837" s="207"/>
      <c r="J8837" s="84"/>
      <c r="K8837" s="31"/>
      <c r="L8837" s="31"/>
      <c r="M8837" s="169"/>
      <c r="N8837" s="148"/>
      <c r="O8837" s="106"/>
      <c r="P8837" s="43"/>
      <c r="Q8837" s="207"/>
      <c r="R8837" s="84"/>
      <c r="S8837" s="31"/>
      <c r="T8837" s="31"/>
      <c r="U8837" s="169"/>
      <c r="V8837" s="150"/>
      <c r="W8837" s="141" t="str" cm="1">
        <f t="array" ref="W8837">IF(SUM(LEN(B8837:V8837))=0,"",IF(OR(OR(ISBLANK(F8837),SUM(LEN(C8837),LEN(D8837))=0),AND(NOT(E8837="Unknown"),ISBLANK(J8837)),AND(NOT(O8837="Unknown"),ISBLANK(R8837))),"Missing Information", INDEX(Table15[Entire Service Line Classification], MATCH(SUMIFS(Table15[Unique ID],Table15[System-Owned Portion],E8837,Table15[If Material Anything Other than "Lead" in Column E,Was Material Ever Previously Lead?],G8837,Table15[Customer-Owned Portion],O8837),Table15[Unique ID],0),0)))</f>
        <v/>
      </c>
      <c r="X8837"/>
    </row>
    <row r="8838" spans="2:24" x14ac:dyDescent="0.35">
      <c r="B8838" s="146"/>
      <c r="C8838" s="31"/>
      <c r="D8838" s="31"/>
      <c r="E8838" s="44"/>
      <c r="F8838" s="43"/>
      <c r="G8838" s="84"/>
      <c r="H8838" s="31"/>
      <c r="I8838" s="207"/>
      <c r="J8838" s="84"/>
      <c r="K8838" s="31"/>
      <c r="L8838" s="31"/>
      <c r="M8838" s="169"/>
      <c r="N8838" s="148"/>
      <c r="O8838" s="106"/>
      <c r="P8838" s="43"/>
      <c r="Q8838" s="207"/>
      <c r="R8838" s="84"/>
      <c r="S8838" s="31"/>
      <c r="T8838" s="31"/>
      <c r="U8838" s="169"/>
      <c r="V8838" s="150"/>
      <c r="W8838" s="141" t="str" cm="1">
        <f t="array" ref="W8838">IF(SUM(LEN(B8838:V8838))=0,"",IF(OR(OR(ISBLANK(F8838),SUM(LEN(C8838),LEN(D8838))=0),AND(NOT(E8838="Unknown"),ISBLANK(J8838)),AND(NOT(O8838="Unknown"),ISBLANK(R8838))),"Missing Information", INDEX(Table15[Entire Service Line Classification], MATCH(SUMIFS(Table15[Unique ID],Table15[System-Owned Portion],E8838,Table15[If Material Anything Other than "Lead" in Column E,Was Material Ever Previously Lead?],G8838,Table15[Customer-Owned Portion],O8838),Table15[Unique ID],0),0)))</f>
        <v/>
      </c>
      <c r="X8838"/>
    </row>
    <row r="8839" spans="2:24" x14ac:dyDescent="0.35">
      <c r="B8839" s="146"/>
      <c r="C8839" s="31"/>
      <c r="D8839" s="31"/>
      <c r="E8839" s="44"/>
      <c r="F8839" s="43"/>
      <c r="G8839" s="84"/>
      <c r="H8839" s="31"/>
      <c r="I8839" s="207"/>
      <c r="J8839" s="84"/>
      <c r="K8839" s="31"/>
      <c r="L8839" s="31"/>
      <c r="M8839" s="169"/>
      <c r="N8839" s="148"/>
      <c r="O8839" s="106"/>
      <c r="P8839" s="43"/>
      <c r="Q8839" s="207"/>
      <c r="R8839" s="84"/>
      <c r="S8839" s="31"/>
      <c r="T8839" s="31"/>
      <c r="U8839" s="169"/>
      <c r="V8839" s="150"/>
      <c r="W8839" s="141" t="str" cm="1">
        <f t="array" ref="W8839">IF(SUM(LEN(B8839:V8839))=0,"",IF(OR(OR(ISBLANK(F8839),SUM(LEN(C8839),LEN(D8839))=0),AND(NOT(E8839="Unknown"),ISBLANK(J8839)),AND(NOT(O8839="Unknown"),ISBLANK(R8839))),"Missing Information", INDEX(Table15[Entire Service Line Classification], MATCH(SUMIFS(Table15[Unique ID],Table15[System-Owned Portion],E8839,Table15[If Material Anything Other than "Lead" in Column E,Was Material Ever Previously Lead?],G8839,Table15[Customer-Owned Portion],O8839),Table15[Unique ID],0),0)))</f>
        <v/>
      </c>
      <c r="X8839"/>
    </row>
    <row r="8840" spans="2:24" x14ac:dyDescent="0.35">
      <c r="B8840" s="146"/>
      <c r="C8840" s="31"/>
      <c r="D8840" s="31"/>
      <c r="E8840" s="44"/>
      <c r="F8840" s="43"/>
      <c r="G8840" s="84"/>
      <c r="H8840" s="31"/>
      <c r="I8840" s="207"/>
      <c r="J8840" s="84"/>
      <c r="K8840" s="31"/>
      <c r="L8840" s="31"/>
      <c r="M8840" s="169"/>
      <c r="N8840" s="148"/>
      <c r="O8840" s="106"/>
      <c r="P8840" s="43"/>
      <c r="Q8840" s="207"/>
      <c r="R8840" s="84"/>
      <c r="S8840" s="31"/>
      <c r="T8840" s="31"/>
      <c r="U8840" s="169"/>
      <c r="V8840" s="150"/>
      <c r="W8840" s="141" t="str" cm="1">
        <f t="array" ref="W8840">IF(SUM(LEN(B8840:V8840))=0,"",IF(OR(OR(ISBLANK(F8840),SUM(LEN(C8840),LEN(D8840))=0),AND(NOT(E8840="Unknown"),ISBLANK(J8840)),AND(NOT(O8840="Unknown"),ISBLANK(R8840))),"Missing Information", INDEX(Table15[Entire Service Line Classification], MATCH(SUMIFS(Table15[Unique ID],Table15[System-Owned Portion],E8840,Table15[If Material Anything Other than "Lead" in Column E,Was Material Ever Previously Lead?],G8840,Table15[Customer-Owned Portion],O8840),Table15[Unique ID],0),0)))</f>
        <v/>
      </c>
      <c r="X8840"/>
    </row>
    <row r="8841" spans="2:24" x14ac:dyDescent="0.35">
      <c r="B8841" s="146"/>
      <c r="C8841" s="31"/>
      <c r="D8841" s="31"/>
      <c r="E8841" s="44"/>
      <c r="F8841" s="43"/>
      <c r="G8841" s="84"/>
      <c r="H8841" s="31"/>
      <c r="I8841" s="207"/>
      <c r="J8841" s="84"/>
      <c r="K8841" s="31"/>
      <c r="L8841" s="31"/>
      <c r="M8841" s="169"/>
      <c r="N8841" s="148"/>
      <c r="O8841" s="106"/>
      <c r="P8841" s="43"/>
      <c r="Q8841" s="207"/>
      <c r="R8841" s="84"/>
      <c r="S8841" s="31"/>
      <c r="T8841" s="31"/>
      <c r="U8841" s="169"/>
      <c r="V8841" s="150"/>
      <c r="W8841" s="141" t="str" cm="1">
        <f t="array" ref="W8841">IF(SUM(LEN(B8841:V8841))=0,"",IF(OR(OR(ISBLANK(F8841),SUM(LEN(C8841),LEN(D8841))=0),AND(NOT(E8841="Unknown"),ISBLANK(J8841)),AND(NOT(O8841="Unknown"),ISBLANK(R8841))),"Missing Information", INDEX(Table15[Entire Service Line Classification], MATCH(SUMIFS(Table15[Unique ID],Table15[System-Owned Portion],E8841,Table15[If Material Anything Other than "Lead" in Column E,Was Material Ever Previously Lead?],G8841,Table15[Customer-Owned Portion],O8841),Table15[Unique ID],0),0)))</f>
        <v/>
      </c>
      <c r="X8841"/>
    </row>
    <row r="8842" spans="2:24" x14ac:dyDescent="0.35">
      <c r="B8842" s="146"/>
      <c r="C8842" s="31"/>
      <c r="D8842" s="31"/>
      <c r="E8842" s="44"/>
      <c r="F8842" s="43"/>
      <c r="G8842" s="84"/>
      <c r="H8842" s="31"/>
      <c r="I8842" s="207"/>
      <c r="J8842" s="84"/>
      <c r="K8842" s="31"/>
      <c r="L8842" s="31"/>
      <c r="M8842" s="169"/>
      <c r="N8842" s="148"/>
      <c r="O8842" s="106"/>
      <c r="P8842" s="43"/>
      <c r="Q8842" s="207"/>
      <c r="R8842" s="84"/>
      <c r="S8842" s="31"/>
      <c r="T8842" s="31"/>
      <c r="U8842" s="169"/>
      <c r="V8842" s="150"/>
      <c r="W8842" s="141" t="str" cm="1">
        <f t="array" ref="W8842">IF(SUM(LEN(B8842:V8842))=0,"",IF(OR(OR(ISBLANK(F8842),SUM(LEN(C8842),LEN(D8842))=0),AND(NOT(E8842="Unknown"),ISBLANK(J8842)),AND(NOT(O8842="Unknown"),ISBLANK(R8842))),"Missing Information", INDEX(Table15[Entire Service Line Classification], MATCH(SUMIFS(Table15[Unique ID],Table15[System-Owned Portion],E8842,Table15[If Material Anything Other than "Lead" in Column E,Was Material Ever Previously Lead?],G8842,Table15[Customer-Owned Portion],O8842),Table15[Unique ID],0),0)))</f>
        <v/>
      </c>
      <c r="X8842"/>
    </row>
    <row r="8843" spans="2:24" x14ac:dyDescent="0.35">
      <c r="B8843" s="146"/>
      <c r="C8843" s="31"/>
      <c r="D8843" s="31"/>
      <c r="E8843" s="44"/>
      <c r="F8843" s="43"/>
      <c r="G8843" s="84"/>
      <c r="H8843" s="31"/>
      <c r="I8843" s="207"/>
      <c r="J8843" s="84"/>
      <c r="K8843" s="31"/>
      <c r="L8843" s="31"/>
      <c r="M8843" s="169"/>
      <c r="N8843" s="148"/>
      <c r="O8843" s="106"/>
      <c r="P8843" s="43"/>
      <c r="Q8843" s="207"/>
      <c r="R8843" s="84"/>
      <c r="S8843" s="31"/>
      <c r="T8843" s="31"/>
      <c r="U8843" s="169"/>
      <c r="V8843" s="150"/>
      <c r="W8843" s="141" t="str" cm="1">
        <f t="array" ref="W8843">IF(SUM(LEN(B8843:V8843))=0,"",IF(OR(OR(ISBLANK(F8843),SUM(LEN(C8843),LEN(D8843))=0),AND(NOT(E8843="Unknown"),ISBLANK(J8843)),AND(NOT(O8843="Unknown"),ISBLANK(R8843))),"Missing Information", INDEX(Table15[Entire Service Line Classification], MATCH(SUMIFS(Table15[Unique ID],Table15[System-Owned Portion],E8843,Table15[If Material Anything Other than "Lead" in Column E,Was Material Ever Previously Lead?],G8843,Table15[Customer-Owned Portion],O8843),Table15[Unique ID],0),0)))</f>
        <v/>
      </c>
      <c r="X8843"/>
    </row>
    <row r="8844" spans="2:24" x14ac:dyDescent="0.35">
      <c r="B8844" s="146"/>
      <c r="C8844" s="31"/>
      <c r="D8844" s="31"/>
      <c r="E8844" s="44"/>
      <c r="F8844" s="43"/>
      <c r="G8844" s="84"/>
      <c r="H8844" s="31"/>
      <c r="I8844" s="207"/>
      <c r="J8844" s="84"/>
      <c r="K8844" s="31"/>
      <c r="L8844" s="31"/>
      <c r="M8844" s="169"/>
      <c r="N8844" s="148"/>
      <c r="O8844" s="106"/>
      <c r="P8844" s="43"/>
      <c r="Q8844" s="207"/>
      <c r="R8844" s="84"/>
      <c r="S8844" s="31"/>
      <c r="T8844" s="31"/>
      <c r="U8844" s="169"/>
      <c r="V8844" s="150"/>
      <c r="W8844" s="141" t="str" cm="1">
        <f t="array" ref="W8844">IF(SUM(LEN(B8844:V8844))=0,"",IF(OR(OR(ISBLANK(F8844),SUM(LEN(C8844),LEN(D8844))=0),AND(NOT(E8844="Unknown"),ISBLANK(J8844)),AND(NOT(O8844="Unknown"),ISBLANK(R8844))),"Missing Information", INDEX(Table15[Entire Service Line Classification], MATCH(SUMIFS(Table15[Unique ID],Table15[System-Owned Portion],E8844,Table15[If Material Anything Other than "Lead" in Column E,Was Material Ever Previously Lead?],G8844,Table15[Customer-Owned Portion],O8844),Table15[Unique ID],0),0)))</f>
        <v/>
      </c>
      <c r="X8844"/>
    </row>
    <row r="8845" spans="2:24" x14ac:dyDescent="0.35">
      <c r="B8845" s="146"/>
      <c r="C8845" s="31"/>
      <c r="D8845" s="31"/>
      <c r="E8845" s="44"/>
      <c r="F8845" s="43"/>
      <c r="G8845" s="84"/>
      <c r="H8845" s="31"/>
      <c r="I8845" s="207"/>
      <c r="J8845" s="84"/>
      <c r="K8845" s="31"/>
      <c r="L8845" s="31"/>
      <c r="M8845" s="169"/>
      <c r="N8845" s="148"/>
      <c r="O8845" s="106"/>
      <c r="P8845" s="43"/>
      <c r="Q8845" s="207"/>
      <c r="R8845" s="84"/>
      <c r="S8845" s="31"/>
      <c r="T8845" s="31"/>
      <c r="U8845" s="169"/>
      <c r="V8845" s="150"/>
      <c r="W8845" s="141" t="str" cm="1">
        <f t="array" ref="W8845">IF(SUM(LEN(B8845:V8845))=0,"",IF(OR(OR(ISBLANK(F8845),SUM(LEN(C8845),LEN(D8845))=0),AND(NOT(E8845="Unknown"),ISBLANK(J8845)),AND(NOT(O8845="Unknown"),ISBLANK(R8845))),"Missing Information", INDEX(Table15[Entire Service Line Classification], MATCH(SUMIFS(Table15[Unique ID],Table15[System-Owned Portion],E8845,Table15[If Material Anything Other than "Lead" in Column E,Was Material Ever Previously Lead?],G8845,Table15[Customer-Owned Portion],O8845),Table15[Unique ID],0),0)))</f>
        <v/>
      </c>
      <c r="X8845"/>
    </row>
    <row r="8846" spans="2:24" x14ac:dyDescent="0.35">
      <c r="B8846" s="146"/>
      <c r="C8846" s="31"/>
      <c r="D8846" s="31"/>
      <c r="E8846" s="44"/>
      <c r="F8846" s="43"/>
      <c r="G8846" s="84"/>
      <c r="H8846" s="31"/>
      <c r="I8846" s="207"/>
      <c r="J8846" s="84"/>
      <c r="K8846" s="31"/>
      <c r="L8846" s="31"/>
      <c r="M8846" s="169"/>
      <c r="N8846" s="148"/>
      <c r="O8846" s="106"/>
      <c r="P8846" s="43"/>
      <c r="Q8846" s="207"/>
      <c r="R8846" s="84"/>
      <c r="S8846" s="31"/>
      <c r="T8846" s="31"/>
      <c r="U8846" s="169"/>
      <c r="V8846" s="150"/>
      <c r="W8846" s="141" t="str" cm="1">
        <f t="array" ref="W8846">IF(SUM(LEN(B8846:V8846))=0,"",IF(OR(OR(ISBLANK(F8846),SUM(LEN(C8846),LEN(D8846))=0),AND(NOT(E8846="Unknown"),ISBLANK(J8846)),AND(NOT(O8846="Unknown"),ISBLANK(R8846))),"Missing Information", INDEX(Table15[Entire Service Line Classification], MATCH(SUMIFS(Table15[Unique ID],Table15[System-Owned Portion],E8846,Table15[If Material Anything Other than "Lead" in Column E,Was Material Ever Previously Lead?],G8846,Table15[Customer-Owned Portion],O8846),Table15[Unique ID],0),0)))</f>
        <v/>
      </c>
      <c r="X8846"/>
    </row>
    <row r="8847" spans="2:24" x14ac:dyDescent="0.35">
      <c r="B8847" s="146"/>
      <c r="C8847" s="31"/>
      <c r="D8847" s="31"/>
      <c r="E8847" s="44"/>
      <c r="F8847" s="43"/>
      <c r="G8847" s="84"/>
      <c r="H8847" s="31"/>
      <c r="I8847" s="207"/>
      <c r="J8847" s="84"/>
      <c r="K8847" s="31"/>
      <c r="L8847" s="31"/>
      <c r="M8847" s="169"/>
      <c r="N8847" s="148"/>
      <c r="O8847" s="106"/>
      <c r="P8847" s="43"/>
      <c r="Q8847" s="207"/>
      <c r="R8847" s="84"/>
      <c r="S8847" s="31"/>
      <c r="T8847" s="31"/>
      <c r="U8847" s="169"/>
      <c r="V8847" s="150"/>
      <c r="W8847" s="141" t="str" cm="1">
        <f t="array" ref="W8847">IF(SUM(LEN(B8847:V8847))=0,"",IF(OR(OR(ISBLANK(F8847),SUM(LEN(C8847),LEN(D8847))=0),AND(NOT(E8847="Unknown"),ISBLANK(J8847)),AND(NOT(O8847="Unknown"),ISBLANK(R8847))),"Missing Information", INDEX(Table15[Entire Service Line Classification], MATCH(SUMIFS(Table15[Unique ID],Table15[System-Owned Portion],E8847,Table15[If Material Anything Other than "Lead" in Column E,Was Material Ever Previously Lead?],G8847,Table15[Customer-Owned Portion],O8847),Table15[Unique ID],0),0)))</f>
        <v/>
      </c>
      <c r="X8847"/>
    </row>
    <row r="8848" spans="2:24" x14ac:dyDescent="0.35">
      <c r="B8848" s="146"/>
      <c r="C8848" s="31"/>
      <c r="D8848" s="31"/>
      <c r="E8848" s="44"/>
      <c r="F8848" s="43"/>
      <c r="G8848" s="84"/>
      <c r="H8848" s="31"/>
      <c r="I8848" s="207"/>
      <c r="J8848" s="84"/>
      <c r="K8848" s="31"/>
      <c r="L8848" s="31"/>
      <c r="M8848" s="169"/>
      <c r="N8848" s="148"/>
      <c r="O8848" s="106"/>
      <c r="P8848" s="43"/>
      <c r="Q8848" s="207"/>
      <c r="R8848" s="84"/>
      <c r="S8848" s="31"/>
      <c r="T8848" s="31"/>
      <c r="U8848" s="169"/>
      <c r="V8848" s="150"/>
      <c r="W8848" s="141" t="str" cm="1">
        <f t="array" ref="W8848">IF(SUM(LEN(B8848:V8848))=0,"",IF(OR(OR(ISBLANK(F8848),SUM(LEN(C8848),LEN(D8848))=0),AND(NOT(E8848="Unknown"),ISBLANK(J8848)),AND(NOT(O8848="Unknown"),ISBLANK(R8848))),"Missing Information", INDEX(Table15[Entire Service Line Classification], MATCH(SUMIFS(Table15[Unique ID],Table15[System-Owned Portion],E8848,Table15[If Material Anything Other than "Lead" in Column E,Was Material Ever Previously Lead?],G8848,Table15[Customer-Owned Portion],O8848),Table15[Unique ID],0),0)))</f>
        <v/>
      </c>
      <c r="X8848"/>
    </row>
    <row r="8849" spans="2:24" x14ac:dyDescent="0.35">
      <c r="B8849" s="146"/>
      <c r="C8849" s="31"/>
      <c r="D8849" s="31"/>
      <c r="E8849" s="44"/>
      <c r="F8849" s="43"/>
      <c r="G8849" s="84"/>
      <c r="H8849" s="31"/>
      <c r="I8849" s="207"/>
      <c r="J8849" s="84"/>
      <c r="K8849" s="31"/>
      <c r="L8849" s="31"/>
      <c r="M8849" s="169"/>
      <c r="N8849" s="148"/>
      <c r="O8849" s="106"/>
      <c r="P8849" s="43"/>
      <c r="Q8849" s="207"/>
      <c r="R8849" s="84"/>
      <c r="S8849" s="31"/>
      <c r="T8849" s="31"/>
      <c r="U8849" s="169"/>
      <c r="V8849" s="150"/>
      <c r="W8849" s="141" t="str" cm="1">
        <f t="array" ref="W8849">IF(SUM(LEN(B8849:V8849))=0,"",IF(OR(OR(ISBLANK(F8849),SUM(LEN(C8849),LEN(D8849))=0),AND(NOT(E8849="Unknown"),ISBLANK(J8849)),AND(NOT(O8849="Unknown"),ISBLANK(R8849))),"Missing Information", INDEX(Table15[Entire Service Line Classification], MATCH(SUMIFS(Table15[Unique ID],Table15[System-Owned Portion],E8849,Table15[If Material Anything Other than "Lead" in Column E,Was Material Ever Previously Lead?],G8849,Table15[Customer-Owned Portion],O8849),Table15[Unique ID],0),0)))</f>
        <v/>
      </c>
      <c r="X8849"/>
    </row>
    <row r="8850" spans="2:24" x14ac:dyDescent="0.35">
      <c r="B8850" s="146"/>
      <c r="C8850" s="31"/>
      <c r="D8850" s="31"/>
      <c r="E8850" s="44"/>
      <c r="F8850" s="43"/>
      <c r="G8850" s="84"/>
      <c r="H8850" s="31"/>
      <c r="I8850" s="207"/>
      <c r="J8850" s="84"/>
      <c r="K8850" s="31"/>
      <c r="L8850" s="31"/>
      <c r="M8850" s="169"/>
      <c r="N8850" s="148"/>
      <c r="O8850" s="106"/>
      <c r="P8850" s="43"/>
      <c r="Q8850" s="207"/>
      <c r="R8850" s="84"/>
      <c r="S8850" s="31"/>
      <c r="T8850" s="31"/>
      <c r="U8850" s="169"/>
      <c r="V8850" s="150"/>
      <c r="W8850" s="141" t="str" cm="1">
        <f t="array" ref="W8850">IF(SUM(LEN(B8850:V8850))=0,"",IF(OR(OR(ISBLANK(F8850),SUM(LEN(C8850),LEN(D8850))=0),AND(NOT(E8850="Unknown"),ISBLANK(J8850)),AND(NOT(O8850="Unknown"),ISBLANK(R8850))),"Missing Information", INDEX(Table15[Entire Service Line Classification], MATCH(SUMIFS(Table15[Unique ID],Table15[System-Owned Portion],E8850,Table15[If Material Anything Other than "Lead" in Column E,Was Material Ever Previously Lead?],G8850,Table15[Customer-Owned Portion],O8850),Table15[Unique ID],0),0)))</f>
        <v/>
      </c>
      <c r="X8850"/>
    </row>
    <row r="8851" spans="2:24" x14ac:dyDescent="0.35">
      <c r="B8851" s="146"/>
      <c r="C8851" s="31"/>
      <c r="D8851" s="31"/>
      <c r="E8851" s="44"/>
      <c r="F8851" s="43"/>
      <c r="G8851" s="84"/>
      <c r="H8851" s="31"/>
      <c r="I8851" s="207"/>
      <c r="J8851" s="84"/>
      <c r="K8851" s="31"/>
      <c r="L8851" s="31"/>
      <c r="M8851" s="169"/>
      <c r="N8851" s="148"/>
      <c r="O8851" s="106"/>
      <c r="P8851" s="43"/>
      <c r="Q8851" s="207"/>
      <c r="R8851" s="84"/>
      <c r="S8851" s="31"/>
      <c r="T8851" s="31"/>
      <c r="U8851" s="169"/>
      <c r="V8851" s="150"/>
      <c r="W8851" s="141" t="str" cm="1">
        <f t="array" ref="W8851">IF(SUM(LEN(B8851:V8851))=0,"",IF(OR(OR(ISBLANK(F8851),SUM(LEN(C8851),LEN(D8851))=0),AND(NOT(E8851="Unknown"),ISBLANK(J8851)),AND(NOT(O8851="Unknown"),ISBLANK(R8851))),"Missing Information", INDEX(Table15[Entire Service Line Classification], MATCH(SUMIFS(Table15[Unique ID],Table15[System-Owned Portion],E8851,Table15[If Material Anything Other than "Lead" in Column E,Was Material Ever Previously Lead?],G8851,Table15[Customer-Owned Portion],O8851),Table15[Unique ID],0),0)))</f>
        <v/>
      </c>
      <c r="X8851"/>
    </row>
    <row r="8852" spans="2:24" x14ac:dyDescent="0.35">
      <c r="B8852" s="146"/>
      <c r="C8852" s="31"/>
      <c r="D8852" s="31"/>
      <c r="E8852" s="44"/>
      <c r="F8852" s="43"/>
      <c r="G8852" s="84"/>
      <c r="H8852" s="31"/>
      <c r="I8852" s="207"/>
      <c r="J8852" s="84"/>
      <c r="K8852" s="31"/>
      <c r="L8852" s="31"/>
      <c r="M8852" s="169"/>
      <c r="N8852" s="148"/>
      <c r="O8852" s="106"/>
      <c r="P8852" s="43"/>
      <c r="Q8852" s="207"/>
      <c r="R8852" s="84"/>
      <c r="S8852" s="31"/>
      <c r="T8852" s="31"/>
      <c r="U8852" s="169"/>
      <c r="V8852" s="150"/>
      <c r="W8852" s="141" t="str" cm="1">
        <f t="array" ref="W8852">IF(SUM(LEN(B8852:V8852))=0,"",IF(OR(OR(ISBLANK(F8852),SUM(LEN(C8852),LEN(D8852))=0),AND(NOT(E8852="Unknown"),ISBLANK(J8852)),AND(NOT(O8852="Unknown"),ISBLANK(R8852))),"Missing Information", INDEX(Table15[Entire Service Line Classification], MATCH(SUMIFS(Table15[Unique ID],Table15[System-Owned Portion],E8852,Table15[If Material Anything Other than "Lead" in Column E,Was Material Ever Previously Lead?],G8852,Table15[Customer-Owned Portion],O8852),Table15[Unique ID],0),0)))</f>
        <v/>
      </c>
      <c r="X8852"/>
    </row>
    <row r="8853" spans="2:24" x14ac:dyDescent="0.35">
      <c r="B8853" s="146"/>
      <c r="C8853" s="31"/>
      <c r="D8853" s="31"/>
      <c r="E8853" s="44"/>
      <c r="F8853" s="43"/>
      <c r="G8853" s="84"/>
      <c r="H8853" s="31"/>
      <c r="I8853" s="207"/>
      <c r="J8853" s="84"/>
      <c r="K8853" s="31"/>
      <c r="L8853" s="31"/>
      <c r="M8853" s="169"/>
      <c r="N8853" s="148"/>
      <c r="O8853" s="106"/>
      <c r="P8853" s="43"/>
      <c r="Q8853" s="207"/>
      <c r="R8853" s="84"/>
      <c r="S8853" s="31"/>
      <c r="T8853" s="31"/>
      <c r="U8853" s="169"/>
      <c r="V8853" s="150"/>
      <c r="W8853" s="141" t="str" cm="1">
        <f t="array" ref="W8853">IF(SUM(LEN(B8853:V8853))=0,"",IF(OR(OR(ISBLANK(F8853),SUM(LEN(C8853),LEN(D8853))=0),AND(NOT(E8853="Unknown"),ISBLANK(J8853)),AND(NOT(O8853="Unknown"),ISBLANK(R8853))),"Missing Information", INDEX(Table15[Entire Service Line Classification], MATCH(SUMIFS(Table15[Unique ID],Table15[System-Owned Portion],E8853,Table15[If Material Anything Other than "Lead" in Column E,Was Material Ever Previously Lead?],G8853,Table15[Customer-Owned Portion],O8853),Table15[Unique ID],0),0)))</f>
        <v/>
      </c>
      <c r="X8853"/>
    </row>
    <row r="8854" spans="2:24" x14ac:dyDescent="0.35">
      <c r="B8854" s="146"/>
      <c r="C8854" s="31"/>
      <c r="D8854" s="31"/>
      <c r="E8854" s="44"/>
      <c r="F8854" s="43"/>
      <c r="G8854" s="84"/>
      <c r="H8854" s="31"/>
      <c r="I8854" s="207"/>
      <c r="J8854" s="84"/>
      <c r="K8854" s="31"/>
      <c r="L8854" s="31"/>
      <c r="M8854" s="169"/>
      <c r="N8854" s="148"/>
      <c r="O8854" s="106"/>
      <c r="P8854" s="43"/>
      <c r="Q8854" s="207"/>
      <c r="R8854" s="84"/>
      <c r="S8854" s="31"/>
      <c r="T8854" s="31"/>
      <c r="U8854" s="169"/>
      <c r="V8854" s="150"/>
      <c r="W8854" s="141" t="str" cm="1">
        <f t="array" ref="W8854">IF(SUM(LEN(B8854:V8854))=0,"",IF(OR(OR(ISBLANK(F8854),SUM(LEN(C8854),LEN(D8854))=0),AND(NOT(E8854="Unknown"),ISBLANK(J8854)),AND(NOT(O8854="Unknown"),ISBLANK(R8854))),"Missing Information", INDEX(Table15[Entire Service Line Classification], MATCH(SUMIFS(Table15[Unique ID],Table15[System-Owned Portion],E8854,Table15[If Material Anything Other than "Lead" in Column E,Was Material Ever Previously Lead?],G8854,Table15[Customer-Owned Portion],O8854),Table15[Unique ID],0),0)))</f>
        <v/>
      </c>
      <c r="X8854"/>
    </row>
    <row r="8855" spans="2:24" x14ac:dyDescent="0.35">
      <c r="B8855" s="146"/>
      <c r="C8855" s="31"/>
      <c r="D8855" s="31"/>
      <c r="E8855" s="44"/>
      <c r="F8855" s="43"/>
      <c r="G8855" s="84"/>
      <c r="H8855" s="31"/>
      <c r="I8855" s="207"/>
      <c r="J8855" s="84"/>
      <c r="K8855" s="31"/>
      <c r="L8855" s="31"/>
      <c r="M8855" s="169"/>
      <c r="N8855" s="148"/>
      <c r="O8855" s="106"/>
      <c r="P8855" s="43"/>
      <c r="Q8855" s="207"/>
      <c r="R8855" s="84"/>
      <c r="S8855" s="31"/>
      <c r="T8855" s="31"/>
      <c r="U8855" s="169"/>
      <c r="V8855" s="150"/>
      <c r="W8855" s="141" t="str" cm="1">
        <f t="array" ref="W8855">IF(SUM(LEN(B8855:V8855))=0,"",IF(OR(OR(ISBLANK(F8855),SUM(LEN(C8855),LEN(D8855))=0),AND(NOT(E8855="Unknown"),ISBLANK(J8855)),AND(NOT(O8855="Unknown"),ISBLANK(R8855))),"Missing Information", INDEX(Table15[Entire Service Line Classification], MATCH(SUMIFS(Table15[Unique ID],Table15[System-Owned Portion],E8855,Table15[If Material Anything Other than "Lead" in Column E,Was Material Ever Previously Lead?],G8855,Table15[Customer-Owned Portion],O8855),Table15[Unique ID],0),0)))</f>
        <v/>
      </c>
      <c r="X8855"/>
    </row>
    <row r="8856" spans="2:24" x14ac:dyDescent="0.35">
      <c r="B8856" s="146"/>
      <c r="C8856" s="31"/>
      <c r="D8856" s="31"/>
      <c r="E8856" s="44"/>
      <c r="F8856" s="43"/>
      <c r="G8856" s="84"/>
      <c r="H8856" s="31"/>
      <c r="I8856" s="207"/>
      <c r="J8856" s="84"/>
      <c r="K8856" s="31"/>
      <c r="L8856" s="31"/>
      <c r="M8856" s="169"/>
      <c r="N8856" s="148"/>
      <c r="O8856" s="106"/>
      <c r="P8856" s="43"/>
      <c r="Q8856" s="207"/>
      <c r="R8856" s="84"/>
      <c r="S8856" s="31"/>
      <c r="T8856" s="31"/>
      <c r="U8856" s="169"/>
      <c r="V8856" s="150"/>
      <c r="W8856" s="141" t="str" cm="1">
        <f t="array" ref="W8856">IF(SUM(LEN(B8856:V8856))=0,"",IF(OR(OR(ISBLANK(F8856),SUM(LEN(C8856),LEN(D8856))=0),AND(NOT(E8856="Unknown"),ISBLANK(J8856)),AND(NOT(O8856="Unknown"),ISBLANK(R8856))),"Missing Information", INDEX(Table15[Entire Service Line Classification], MATCH(SUMIFS(Table15[Unique ID],Table15[System-Owned Portion],E8856,Table15[If Material Anything Other than "Lead" in Column E,Was Material Ever Previously Lead?],G8856,Table15[Customer-Owned Portion],O8856),Table15[Unique ID],0),0)))</f>
        <v/>
      </c>
      <c r="X8856"/>
    </row>
    <row r="8857" spans="2:24" x14ac:dyDescent="0.35">
      <c r="B8857" s="146"/>
      <c r="C8857" s="31"/>
      <c r="D8857" s="31"/>
      <c r="E8857" s="44"/>
      <c r="F8857" s="43"/>
      <c r="G8857" s="84"/>
      <c r="H8857" s="31"/>
      <c r="I8857" s="207"/>
      <c r="J8857" s="84"/>
      <c r="K8857" s="31"/>
      <c r="L8857" s="31"/>
      <c r="M8857" s="169"/>
      <c r="N8857" s="148"/>
      <c r="O8857" s="106"/>
      <c r="P8857" s="43"/>
      <c r="Q8857" s="207"/>
      <c r="R8857" s="84"/>
      <c r="S8857" s="31"/>
      <c r="T8857" s="31"/>
      <c r="U8857" s="169"/>
      <c r="V8857" s="150"/>
      <c r="W8857" s="141" t="str" cm="1">
        <f t="array" ref="W8857">IF(SUM(LEN(B8857:V8857))=0,"",IF(OR(OR(ISBLANK(F8857),SUM(LEN(C8857),LEN(D8857))=0),AND(NOT(E8857="Unknown"),ISBLANK(J8857)),AND(NOT(O8857="Unknown"),ISBLANK(R8857))),"Missing Information", INDEX(Table15[Entire Service Line Classification], MATCH(SUMIFS(Table15[Unique ID],Table15[System-Owned Portion],E8857,Table15[If Material Anything Other than "Lead" in Column E,Was Material Ever Previously Lead?],G8857,Table15[Customer-Owned Portion],O8857),Table15[Unique ID],0),0)))</f>
        <v/>
      </c>
      <c r="X8857"/>
    </row>
    <row r="8858" spans="2:24" x14ac:dyDescent="0.35">
      <c r="B8858" s="146"/>
      <c r="C8858" s="31"/>
      <c r="D8858" s="31"/>
      <c r="E8858" s="44"/>
      <c r="F8858" s="43"/>
      <c r="G8858" s="84"/>
      <c r="H8858" s="31"/>
      <c r="I8858" s="207"/>
      <c r="J8858" s="84"/>
      <c r="K8858" s="31"/>
      <c r="L8858" s="31"/>
      <c r="M8858" s="169"/>
      <c r="N8858" s="148"/>
      <c r="O8858" s="106"/>
      <c r="P8858" s="43"/>
      <c r="Q8858" s="207"/>
      <c r="R8858" s="84"/>
      <c r="S8858" s="31"/>
      <c r="T8858" s="31"/>
      <c r="U8858" s="169"/>
      <c r="V8858" s="150"/>
      <c r="W8858" s="141" t="str" cm="1">
        <f t="array" ref="W8858">IF(SUM(LEN(B8858:V8858))=0,"",IF(OR(OR(ISBLANK(F8858),SUM(LEN(C8858),LEN(D8858))=0),AND(NOT(E8858="Unknown"),ISBLANK(J8858)),AND(NOT(O8858="Unknown"),ISBLANK(R8858))),"Missing Information", INDEX(Table15[Entire Service Line Classification], MATCH(SUMIFS(Table15[Unique ID],Table15[System-Owned Portion],E8858,Table15[If Material Anything Other than "Lead" in Column E,Was Material Ever Previously Lead?],G8858,Table15[Customer-Owned Portion],O8858),Table15[Unique ID],0),0)))</f>
        <v/>
      </c>
      <c r="X8858"/>
    </row>
    <row r="8859" spans="2:24" x14ac:dyDescent="0.35">
      <c r="B8859" s="146"/>
      <c r="C8859" s="31"/>
      <c r="D8859" s="31"/>
      <c r="E8859" s="44"/>
      <c r="F8859" s="43"/>
      <c r="G8859" s="84"/>
      <c r="H8859" s="31"/>
      <c r="I8859" s="207"/>
      <c r="J8859" s="84"/>
      <c r="K8859" s="31"/>
      <c r="L8859" s="31"/>
      <c r="M8859" s="169"/>
      <c r="N8859" s="148"/>
      <c r="O8859" s="106"/>
      <c r="P8859" s="43"/>
      <c r="Q8859" s="207"/>
      <c r="R8859" s="84"/>
      <c r="S8859" s="31"/>
      <c r="T8859" s="31"/>
      <c r="U8859" s="169"/>
      <c r="V8859" s="150"/>
      <c r="W8859" s="141" t="str" cm="1">
        <f t="array" ref="W8859">IF(SUM(LEN(B8859:V8859))=0,"",IF(OR(OR(ISBLANK(F8859),SUM(LEN(C8859),LEN(D8859))=0),AND(NOT(E8859="Unknown"),ISBLANK(J8859)),AND(NOT(O8859="Unknown"),ISBLANK(R8859))),"Missing Information", INDEX(Table15[Entire Service Line Classification], MATCH(SUMIFS(Table15[Unique ID],Table15[System-Owned Portion],E8859,Table15[If Material Anything Other than "Lead" in Column E,Was Material Ever Previously Lead?],G8859,Table15[Customer-Owned Portion],O8859),Table15[Unique ID],0),0)))</f>
        <v/>
      </c>
      <c r="X8859"/>
    </row>
    <row r="8860" spans="2:24" x14ac:dyDescent="0.35">
      <c r="B8860" s="146"/>
      <c r="C8860" s="31"/>
      <c r="D8860" s="31"/>
      <c r="E8860" s="44"/>
      <c r="F8860" s="43"/>
      <c r="G8860" s="84"/>
      <c r="H8860" s="31"/>
      <c r="I8860" s="207"/>
      <c r="J8860" s="84"/>
      <c r="K8860" s="31"/>
      <c r="L8860" s="31"/>
      <c r="M8860" s="169"/>
      <c r="N8860" s="148"/>
      <c r="O8860" s="106"/>
      <c r="P8860" s="43"/>
      <c r="Q8860" s="207"/>
      <c r="R8860" s="84"/>
      <c r="S8860" s="31"/>
      <c r="T8860" s="31"/>
      <c r="U8860" s="169"/>
      <c r="V8860" s="150"/>
      <c r="W8860" s="141" t="str" cm="1">
        <f t="array" ref="W8860">IF(SUM(LEN(B8860:V8860))=0,"",IF(OR(OR(ISBLANK(F8860),SUM(LEN(C8860),LEN(D8860))=0),AND(NOT(E8860="Unknown"),ISBLANK(J8860)),AND(NOT(O8860="Unknown"),ISBLANK(R8860))),"Missing Information", INDEX(Table15[Entire Service Line Classification], MATCH(SUMIFS(Table15[Unique ID],Table15[System-Owned Portion],E8860,Table15[If Material Anything Other than "Lead" in Column E,Was Material Ever Previously Lead?],G8860,Table15[Customer-Owned Portion],O8860),Table15[Unique ID],0),0)))</f>
        <v/>
      </c>
      <c r="X8860"/>
    </row>
    <row r="8861" spans="2:24" x14ac:dyDescent="0.35">
      <c r="B8861" s="146"/>
      <c r="C8861" s="31"/>
      <c r="D8861" s="31"/>
      <c r="E8861" s="44"/>
      <c r="F8861" s="43"/>
      <c r="G8861" s="84"/>
      <c r="H8861" s="31"/>
      <c r="I8861" s="207"/>
      <c r="J8861" s="84"/>
      <c r="K8861" s="31"/>
      <c r="L8861" s="31"/>
      <c r="M8861" s="169"/>
      <c r="N8861" s="148"/>
      <c r="O8861" s="106"/>
      <c r="P8861" s="43"/>
      <c r="Q8861" s="207"/>
      <c r="R8861" s="84"/>
      <c r="S8861" s="31"/>
      <c r="T8861" s="31"/>
      <c r="U8861" s="169"/>
      <c r="V8861" s="150"/>
      <c r="W8861" s="141" t="str" cm="1">
        <f t="array" ref="W8861">IF(SUM(LEN(B8861:V8861))=0,"",IF(OR(OR(ISBLANK(F8861),SUM(LEN(C8861),LEN(D8861))=0),AND(NOT(E8861="Unknown"),ISBLANK(J8861)),AND(NOT(O8861="Unknown"),ISBLANK(R8861))),"Missing Information", INDEX(Table15[Entire Service Line Classification], MATCH(SUMIFS(Table15[Unique ID],Table15[System-Owned Portion],E8861,Table15[If Material Anything Other than "Lead" in Column E,Was Material Ever Previously Lead?],G8861,Table15[Customer-Owned Portion],O8861),Table15[Unique ID],0),0)))</f>
        <v/>
      </c>
      <c r="X8861"/>
    </row>
    <row r="8862" spans="2:24" x14ac:dyDescent="0.35">
      <c r="B8862" s="146"/>
      <c r="C8862" s="31"/>
      <c r="D8862" s="31"/>
      <c r="E8862" s="44"/>
      <c r="F8862" s="43"/>
      <c r="G8862" s="84"/>
      <c r="H8862" s="31"/>
      <c r="I8862" s="207"/>
      <c r="J8862" s="84"/>
      <c r="K8862" s="31"/>
      <c r="L8862" s="31"/>
      <c r="M8862" s="169"/>
      <c r="N8862" s="148"/>
      <c r="O8862" s="106"/>
      <c r="P8862" s="43"/>
      <c r="Q8862" s="207"/>
      <c r="R8862" s="84"/>
      <c r="S8862" s="31"/>
      <c r="T8862" s="31"/>
      <c r="U8862" s="169"/>
      <c r="V8862" s="150"/>
      <c r="W8862" s="141" t="str" cm="1">
        <f t="array" ref="W8862">IF(SUM(LEN(B8862:V8862))=0,"",IF(OR(OR(ISBLANK(F8862),SUM(LEN(C8862),LEN(D8862))=0),AND(NOT(E8862="Unknown"),ISBLANK(J8862)),AND(NOT(O8862="Unknown"),ISBLANK(R8862))),"Missing Information", INDEX(Table15[Entire Service Line Classification], MATCH(SUMIFS(Table15[Unique ID],Table15[System-Owned Portion],E8862,Table15[If Material Anything Other than "Lead" in Column E,Was Material Ever Previously Lead?],G8862,Table15[Customer-Owned Portion],O8862),Table15[Unique ID],0),0)))</f>
        <v/>
      </c>
      <c r="X8862"/>
    </row>
    <row r="8863" spans="2:24" x14ac:dyDescent="0.35">
      <c r="B8863" s="146"/>
      <c r="C8863" s="31"/>
      <c r="D8863" s="31"/>
      <c r="E8863" s="44"/>
      <c r="F8863" s="43"/>
      <c r="G8863" s="84"/>
      <c r="H8863" s="31"/>
      <c r="I8863" s="207"/>
      <c r="J8863" s="84"/>
      <c r="K8863" s="31"/>
      <c r="L8863" s="31"/>
      <c r="M8863" s="169"/>
      <c r="N8863" s="148"/>
      <c r="O8863" s="106"/>
      <c r="P8863" s="43"/>
      <c r="Q8863" s="207"/>
      <c r="R8863" s="84"/>
      <c r="S8863" s="31"/>
      <c r="T8863" s="31"/>
      <c r="U8863" s="169"/>
      <c r="V8863" s="150"/>
      <c r="W8863" s="141" t="str" cm="1">
        <f t="array" ref="W8863">IF(SUM(LEN(B8863:V8863))=0,"",IF(OR(OR(ISBLANK(F8863),SUM(LEN(C8863),LEN(D8863))=0),AND(NOT(E8863="Unknown"),ISBLANK(J8863)),AND(NOT(O8863="Unknown"),ISBLANK(R8863))),"Missing Information", INDEX(Table15[Entire Service Line Classification], MATCH(SUMIFS(Table15[Unique ID],Table15[System-Owned Portion],E8863,Table15[If Material Anything Other than "Lead" in Column E,Was Material Ever Previously Lead?],G8863,Table15[Customer-Owned Portion],O8863),Table15[Unique ID],0),0)))</f>
        <v/>
      </c>
      <c r="X8863"/>
    </row>
    <row r="8864" spans="2:24" x14ac:dyDescent="0.35">
      <c r="B8864" s="146"/>
      <c r="C8864" s="31"/>
      <c r="D8864" s="31"/>
      <c r="E8864" s="44"/>
      <c r="F8864" s="43"/>
      <c r="G8864" s="84"/>
      <c r="H8864" s="31"/>
      <c r="I8864" s="207"/>
      <c r="J8864" s="84"/>
      <c r="K8864" s="31"/>
      <c r="L8864" s="31"/>
      <c r="M8864" s="169"/>
      <c r="N8864" s="148"/>
      <c r="O8864" s="106"/>
      <c r="P8864" s="43"/>
      <c r="Q8864" s="207"/>
      <c r="R8864" s="84"/>
      <c r="S8864" s="31"/>
      <c r="T8864" s="31"/>
      <c r="U8864" s="169"/>
      <c r="V8864" s="150"/>
      <c r="W8864" s="141" t="str" cm="1">
        <f t="array" ref="W8864">IF(SUM(LEN(B8864:V8864))=0,"",IF(OR(OR(ISBLANK(F8864),SUM(LEN(C8864),LEN(D8864))=0),AND(NOT(E8864="Unknown"),ISBLANK(J8864)),AND(NOT(O8864="Unknown"),ISBLANK(R8864))),"Missing Information", INDEX(Table15[Entire Service Line Classification], MATCH(SUMIFS(Table15[Unique ID],Table15[System-Owned Portion],E8864,Table15[If Material Anything Other than "Lead" in Column E,Was Material Ever Previously Lead?],G8864,Table15[Customer-Owned Portion],O8864),Table15[Unique ID],0),0)))</f>
        <v/>
      </c>
      <c r="X8864"/>
    </row>
    <row r="8865" spans="2:24" x14ac:dyDescent="0.35">
      <c r="B8865" s="146"/>
      <c r="C8865" s="31"/>
      <c r="D8865" s="31"/>
      <c r="E8865" s="44"/>
      <c r="F8865" s="43"/>
      <c r="G8865" s="84"/>
      <c r="H8865" s="31"/>
      <c r="I8865" s="207"/>
      <c r="J8865" s="84"/>
      <c r="K8865" s="31"/>
      <c r="L8865" s="31"/>
      <c r="M8865" s="169"/>
      <c r="N8865" s="148"/>
      <c r="O8865" s="106"/>
      <c r="P8865" s="43"/>
      <c r="Q8865" s="207"/>
      <c r="R8865" s="84"/>
      <c r="S8865" s="31"/>
      <c r="T8865" s="31"/>
      <c r="U8865" s="169"/>
      <c r="V8865" s="150"/>
      <c r="W8865" s="141" t="str" cm="1">
        <f t="array" ref="W8865">IF(SUM(LEN(B8865:V8865))=0,"",IF(OR(OR(ISBLANK(F8865),SUM(LEN(C8865),LEN(D8865))=0),AND(NOT(E8865="Unknown"),ISBLANK(J8865)),AND(NOT(O8865="Unknown"),ISBLANK(R8865))),"Missing Information", INDEX(Table15[Entire Service Line Classification], MATCH(SUMIFS(Table15[Unique ID],Table15[System-Owned Portion],E8865,Table15[If Material Anything Other than "Lead" in Column E,Was Material Ever Previously Lead?],G8865,Table15[Customer-Owned Portion],O8865),Table15[Unique ID],0),0)))</f>
        <v/>
      </c>
      <c r="X8865"/>
    </row>
    <row r="8866" spans="2:24" x14ac:dyDescent="0.35">
      <c r="B8866" s="146"/>
      <c r="C8866" s="31"/>
      <c r="D8866" s="31"/>
      <c r="E8866" s="44"/>
      <c r="F8866" s="43"/>
      <c r="G8866" s="84"/>
      <c r="H8866" s="31"/>
      <c r="I8866" s="207"/>
      <c r="J8866" s="84"/>
      <c r="K8866" s="31"/>
      <c r="L8866" s="31"/>
      <c r="M8866" s="169"/>
      <c r="N8866" s="148"/>
      <c r="O8866" s="106"/>
      <c r="P8866" s="43"/>
      <c r="Q8866" s="207"/>
      <c r="R8866" s="84"/>
      <c r="S8866" s="31"/>
      <c r="T8866" s="31"/>
      <c r="U8866" s="169"/>
      <c r="V8866" s="150"/>
      <c r="W8866" s="141" t="str" cm="1">
        <f t="array" ref="W8866">IF(SUM(LEN(B8866:V8866))=0,"",IF(OR(OR(ISBLANK(F8866),SUM(LEN(C8866),LEN(D8866))=0),AND(NOT(E8866="Unknown"),ISBLANK(J8866)),AND(NOT(O8866="Unknown"),ISBLANK(R8866))),"Missing Information", INDEX(Table15[Entire Service Line Classification], MATCH(SUMIFS(Table15[Unique ID],Table15[System-Owned Portion],E8866,Table15[If Material Anything Other than "Lead" in Column E,Was Material Ever Previously Lead?],G8866,Table15[Customer-Owned Portion],O8866),Table15[Unique ID],0),0)))</f>
        <v/>
      </c>
      <c r="X8866"/>
    </row>
    <row r="8867" spans="2:24" x14ac:dyDescent="0.35">
      <c r="B8867" s="146"/>
      <c r="C8867" s="31"/>
      <c r="D8867" s="31"/>
      <c r="E8867" s="44"/>
      <c r="F8867" s="43"/>
      <c r="G8867" s="84"/>
      <c r="H8867" s="31"/>
      <c r="I8867" s="207"/>
      <c r="J8867" s="84"/>
      <c r="K8867" s="31"/>
      <c r="L8867" s="31"/>
      <c r="M8867" s="169"/>
      <c r="N8867" s="148"/>
      <c r="O8867" s="106"/>
      <c r="P8867" s="43"/>
      <c r="Q8867" s="207"/>
      <c r="R8867" s="84"/>
      <c r="S8867" s="31"/>
      <c r="T8867" s="31"/>
      <c r="U8867" s="169"/>
      <c r="V8867" s="150"/>
      <c r="W8867" s="141" t="str" cm="1">
        <f t="array" ref="W8867">IF(SUM(LEN(B8867:V8867))=0,"",IF(OR(OR(ISBLANK(F8867),SUM(LEN(C8867),LEN(D8867))=0),AND(NOT(E8867="Unknown"),ISBLANK(J8867)),AND(NOT(O8867="Unknown"),ISBLANK(R8867))),"Missing Information", INDEX(Table15[Entire Service Line Classification], MATCH(SUMIFS(Table15[Unique ID],Table15[System-Owned Portion],E8867,Table15[If Material Anything Other than "Lead" in Column E,Was Material Ever Previously Lead?],G8867,Table15[Customer-Owned Portion],O8867),Table15[Unique ID],0),0)))</f>
        <v/>
      </c>
      <c r="X8867"/>
    </row>
    <row r="8868" spans="2:24" x14ac:dyDescent="0.35">
      <c r="B8868" s="146"/>
      <c r="C8868" s="31"/>
      <c r="D8868" s="31"/>
      <c r="E8868" s="44"/>
      <c r="F8868" s="43"/>
      <c r="G8868" s="84"/>
      <c r="H8868" s="31"/>
      <c r="I8868" s="207"/>
      <c r="J8868" s="84"/>
      <c r="K8868" s="31"/>
      <c r="L8868" s="31"/>
      <c r="M8868" s="169"/>
      <c r="N8868" s="148"/>
      <c r="O8868" s="106"/>
      <c r="P8868" s="43"/>
      <c r="Q8868" s="207"/>
      <c r="R8868" s="84"/>
      <c r="S8868" s="31"/>
      <c r="T8868" s="31"/>
      <c r="U8868" s="169"/>
      <c r="V8868" s="150"/>
      <c r="W8868" s="141" t="str" cm="1">
        <f t="array" ref="W8868">IF(SUM(LEN(B8868:V8868))=0,"",IF(OR(OR(ISBLANK(F8868),SUM(LEN(C8868),LEN(D8868))=0),AND(NOT(E8868="Unknown"),ISBLANK(J8868)),AND(NOT(O8868="Unknown"),ISBLANK(R8868))),"Missing Information", INDEX(Table15[Entire Service Line Classification], MATCH(SUMIFS(Table15[Unique ID],Table15[System-Owned Portion],E8868,Table15[If Material Anything Other than "Lead" in Column E,Was Material Ever Previously Lead?],G8868,Table15[Customer-Owned Portion],O8868),Table15[Unique ID],0),0)))</f>
        <v/>
      </c>
      <c r="X8868"/>
    </row>
    <row r="8869" spans="2:24" x14ac:dyDescent="0.35">
      <c r="B8869" s="146"/>
      <c r="C8869" s="31"/>
      <c r="D8869" s="31"/>
      <c r="E8869" s="44"/>
      <c r="F8869" s="43"/>
      <c r="G8869" s="84"/>
      <c r="H8869" s="31"/>
      <c r="I8869" s="207"/>
      <c r="J8869" s="84"/>
      <c r="K8869" s="31"/>
      <c r="L8869" s="31"/>
      <c r="M8869" s="169"/>
      <c r="N8869" s="148"/>
      <c r="O8869" s="106"/>
      <c r="P8869" s="43"/>
      <c r="Q8869" s="207"/>
      <c r="R8869" s="84"/>
      <c r="S8869" s="31"/>
      <c r="T8869" s="31"/>
      <c r="U8869" s="169"/>
      <c r="V8869" s="150"/>
      <c r="W8869" s="141" t="str" cm="1">
        <f t="array" ref="W8869">IF(SUM(LEN(B8869:V8869))=0,"",IF(OR(OR(ISBLANK(F8869),SUM(LEN(C8869),LEN(D8869))=0),AND(NOT(E8869="Unknown"),ISBLANK(J8869)),AND(NOT(O8869="Unknown"),ISBLANK(R8869))),"Missing Information", INDEX(Table15[Entire Service Line Classification], MATCH(SUMIFS(Table15[Unique ID],Table15[System-Owned Portion],E8869,Table15[If Material Anything Other than "Lead" in Column E,Was Material Ever Previously Lead?],G8869,Table15[Customer-Owned Portion],O8869),Table15[Unique ID],0),0)))</f>
        <v/>
      </c>
      <c r="X8869"/>
    </row>
    <row r="8870" spans="2:24" x14ac:dyDescent="0.35">
      <c r="B8870" s="146"/>
      <c r="C8870" s="31"/>
      <c r="D8870" s="31"/>
      <c r="E8870" s="44"/>
      <c r="F8870" s="43"/>
      <c r="G8870" s="84"/>
      <c r="H8870" s="31"/>
      <c r="I8870" s="207"/>
      <c r="J8870" s="84"/>
      <c r="K8870" s="31"/>
      <c r="L8870" s="31"/>
      <c r="M8870" s="169"/>
      <c r="N8870" s="148"/>
      <c r="O8870" s="106"/>
      <c r="P8870" s="43"/>
      <c r="Q8870" s="207"/>
      <c r="R8870" s="84"/>
      <c r="S8870" s="31"/>
      <c r="T8870" s="31"/>
      <c r="U8870" s="169"/>
      <c r="V8870" s="150"/>
      <c r="W8870" s="141" t="str" cm="1">
        <f t="array" ref="W8870">IF(SUM(LEN(B8870:V8870))=0,"",IF(OR(OR(ISBLANK(F8870),SUM(LEN(C8870),LEN(D8870))=0),AND(NOT(E8870="Unknown"),ISBLANK(J8870)),AND(NOT(O8870="Unknown"),ISBLANK(R8870))),"Missing Information", INDEX(Table15[Entire Service Line Classification], MATCH(SUMIFS(Table15[Unique ID],Table15[System-Owned Portion],E8870,Table15[If Material Anything Other than "Lead" in Column E,Was Material Ever Previously Lead?],G8870,Table15[Customer-Owned Portion],O8870),Table15[Unique ID],0),0)))</f>
        <v/>
      </c>
      <c r="X8870"/>
    </row>
    <row r="8871" spans="2:24" x14ac:dyDescent="0.35">
      <c r="B8871" s="146"/>
      <c r="C8871" s="31"/>
      <c r="D8871" s="31"/>
      <c r="E8871" s="44"/>
      <c r="F8871" s="43"/>
      <c r="G8871" s="84"/>
      <c r="H8871" s="31"/>
      <c r="I8871" s="207"/>
      <c r="J8871" s="84"/>
      <c r="K8871" s="31"/>
      <c r="L8871" s="31"/>
      <c r="M8871" s="169"/>
      <c r="N8871" s="148"/>
      <c r="O8871" s="106"/>
      <c r="P8871" s="43"/>
      <c r="Q8871" s="207"/>
      <c r="R8871" s="84"/>
      <c r="S8871" s="31"/>
      <c r="T8871" s="31"/>
      <c r="U8871" s="169"/>
      <c r="V8871" s="150"/>
      <c r="W8871" s="141" t="str" cm="1">
        <f t="array" ref="W8871">IF(SUM(LEN(B8871:V8871))=0,"",IF(OR(OR(ISBLANK(F8871),SUM(LEN(C8871),LEN(D8871))=0),AND(NOT(E8871="Unknown"),ISBLANK(J8871)),AND(NOT(O8871="Unknown"),ISBLANK(R8871))),"Missing Information", INDEX(Table15[Entire Service Line Classification], MATCH(SUMIFS(Table15[Unique ID],Table15[System-Owned Portion],E8871,Table15[If Material Anything Other than "Lead" in Column E,Was Material Ever Previously Lead?],G8871,Table15[Customer-Owned Portion],O8871),Table15[Unique ID],0),0)))</f>
        <v/>
      </c>
      <c r="X8871"/>
    </row>
    <row r="8872" spans="2:24" x14ac:dyDescent="0.35">
      <c r="B8872" s="146"/>
      <c r="C8872" s="31"/>
      <c r="D8872" s="31"/>
      <c r="E8872" s="44"/>
      <c r="F8872" s="43"/>
      <c r="G8872" s="84"/>
      <c r="H8872" s="31"/>
      <c r="I8872" s="207"/>
      <c r="J8872" s="84"/>
      <c r="K8872" s="31"/>
      <c r="L8872" s="31"/>
      <c r="M8872" s="169"/>
      <c r="N8872" s="148"/>
      <c r="O8872" s="106"/>
      <c r="P8872" s="43"/>
      <c r="Q8872" s="207"/>
      <c r="R8872" s="84"/>
      <c r="S8872" s="31"/>
      <c r="T8872" s="31"/>
      <c r="U8872" s="169"/>
      <c r="V8872" s="150"/>
      <c r="W8872" s="141" t="str" cm="1">
        <f t="array" ref="W8872">IF(SUM(LEN(B8872:V8872))=0,"",IF(OR(OR(ISBLANK(F8872),SUM(LEN(C8872),LEN(D8872))=0),AND(NOT(E8872="Unknown"),ISBLANK(J8872)),AND(NOT(O8872="Unknown"),ISBLANK(R8872))),"Missing Information", INDEX(Table15[Entire Service Line Classification], MATCH(SUMIFS(Table15[Unique ID],Table15[System-Owned Portion],E8872,Table15[If Material Anything Other than "Lead" in Column E,Was Material Ever Previously Lead?],G8872,Table15[Customer-Owned Portion],O8872),Table15[Unique ID],0),0)))</f>
        <v/>
      </c>
      <c r="X8872"/>
    </row>
    <row r="8873" spans="2:24" x14ac:dyDescent="0.35">
      <c r="B8873" s="146"/>
      <c r="C8873" s="31"/>
      <c r="D8873" s="31"/>
      <c r="E8873" s="44"/>
      <c r="F8873" s="43"/>
      <c r="G8873" s="84"/>
      <c r="H8873" s="31"/>
      <c r="I8873" s="207"/>
      <c r="J8873" s="84"/>
      <c r="K8873" s="31"/>
      <c r="L8873" s="31"/>
      <c r="M8873" s="169"/>
      <c r="N8873" s="148"/>
      <c r="O8873" s="106"/>
      <c r="P8873" s="43"/>
      <c r="Q8873" s="207"/>
      <c r="R8873" s="84"/>
      <c r="S8873" s="31"/>
      <c r="T8873" s="31"/>
      <c r="U8873" s="169"/>
      <c r="V8873" s="150"/>
      <c r="W8873" s="141" t="str" cm="1">
        <f t="array" ref="W8873">IF(SUM(LEN(B8873:V8873))=0,"",IF(OR(OR(ISBLANK(F8873),SUM(LEN(C8873),LEN(D8873))=0),AND(NOT(E8873="Unknown"),ISBLANK(J8873)),AND(NOT(O8873="Unknown"),ISBLANK(R8873))),"Missing Information", INDEX(Table15[Entire Service Line Classification], MATCH(SUMIFS(Table15[Unique ID],Table15[System-Owned Portion],E8873,Table15[If Material Anything Other than "Lead" in Column E,Was Material Ever Previously Lead?],G8873,Table15[Customer-Owned Portion],O8873),Table15[Unique ID],0),0)))</f>
        <v/>
      </c>
      <c r="X8873"/>
    </row>
    <row r="8874" spans="2:24" x14ac:dyDescent="0.35">
      <c r="B8874" s="146"/>
      <c r="C8874" s="31"/>
      <c r="D8874" s="31"/>
      <c r="E8874" s="44"/>
      <c r="F8874" s="43"/>
      <c r="G8874" s="84"/>
      <c r="H8874" s="31"/>
      <c r="I8874" s="207"/>
      <c r="J8874" s="84"/>
      <c r="K8874" s="31"/>
      <c r="L8874" s="31"/>
      <c r="M8874" s="169"/>
      <c r="N8874" s="148"/>
      <c r="O8874" s="106"/>
      <c r="P8874" s="43"/>
      <c r="Q8874" s="207"/>
      <c r="R8874" s="84"/>
      <c r="S8874" s="31"/>
      <c r="T8874" s="31"/>
      <c r="U8874" s="169"/>
      <c r="V8874" s="150"/>
      <c r="W8874" s="141" t="str" cm="1">
        <f t="array" ref="W8874">IF(SUM(LEN(B8874:V8874))=0,"",IF(OR(OR(ISBLANK(F8874),SUM(LEN(C8874),LEN(D8874))=0),AND(NOT(E8874="Unknown"),ISBLANK(J8874)),AND(NOT(O8874="Unknown"),ISBLANK(R8874))),"Missing Information", INDEX(Table15[Entire Service Line Classification], MATCH(SUMIFS(Table15[Unique ID],Table15[System-Owned Portion],E8874,Table15[If Material Anything Other than "Lead" in Column E,Was Material Ever Previously Lead?],G8874,Table15[Customer-Owned Portion],O8874),Table15[Unique ID],0),0)))</f>
        <v/>
      </c>
      <c r="X8874"/>
    </row>
    <row r="8875" spans="2:24" x14ac:dyDescent="0.35">
      <c r="B8875" s="146"/>
      <c r="C8875" s="31"/>
      <c r="D8875" s="31"/>
      <c r="E8875" s="44"/>
      <c r="F8875" s="43"/>
      <c r="G8875" s="84"/>
      <c r="H8875" s="31"/>
      <c r="I8875" s="207"/>
      <c r="J8875" s="84"/>
      <c r="K8875" s="31"/>
      <c r="L8875" s="31"/>
      <c r="M8875" s="169"/>
      <c r="N8875" s="148"/>
      <c r="O8875" s="106"/>
      <c r="P8875" s="43"/>
      <c r="Q8875" s="207"/>
      <c r="R8875" s="84"/>
      <c r="S8875" s="31"/>
      <c r="T8875" s="31"/>
      <c r="U8875" s="169"/>
      <c r="V8875" s="150"/>
      <c r="W8875" s="141" t="str" cm="1">
        <f t="array" ref="W8875">IF(SUM(LEN(B8875:V8875))=0,"",IF(OR(OR(ISBLANK(F8875),SUM(LEN(C8875),LEN(D8875))=0),AND(NOT(E8875="Unknown"),ISBLANK(J8875)),AND(NOT(O8875="Unknown"),ISBLANK(R8875))),"Missing Information", INDEX(Table15[Entire Service Line Classification], MATCH(SUMIFS(Table15[Unique ID],Table15[System-Owned Portion],E8875,Table15[If Material Anything Other than "Lead" in Column E,Was Material Ever Previously Lead?],G8875,Table15[Customer-Owned Portion],O8875),Table15[Unique ID],0),0)))</f>
        <v/>
      </c>
      <c r="X8875"/>
    </row>
    <row r="8876" spans="2:24" x14ac:dyDescent="0.35">
      <c r="B8876" s="146"/>
      <c r="C8876" s="31"/>
      <c r="D8876" s="31"/>
      <c r="E8876" s="44"/>
      <c r="F8876" s="43"/>
      <c r="G8876" s="84"/>
      <c r="H8876" s="31"/>
      <c r="I8876" s="207"/>
      <c r="J8876" s="84"/>
      <c r="K8876" s="31"/>
      <c r="L8876" s="31"/>
      <c r="M8876" s="169"/>
      <c r="N8876" s="148"/>
      <c r="O8876" s="106"/>
      <c r="P8876" s="43"/>
      <c r="Q8876" s="207"/>
      <c r="R8876" s="84"/>
      <c r="S8876" s="31"/>
      <c r="T8876" s="31"/>
      <c r="U8876" s="169"/>
      <c r="V8876" s="150"/>
      <c r="W8876" s="141" t="str" cm="1">
        <f t="array" ref="W8876">IF(SUM(LEN(B8876:V8876))=0,"",IF(OR(OR(ISBLANK(F8876),SUM(LEN(C8876),LEN(D8876))=0),AND(NOT(E8876="Unknown"),ISBLANK(J8876)),AND(NOT(O8876="Unknown"),ISBLANK(R8876))),"Missing Information", INDEX(Table15[Entire Service Line Classification], MATCH(SUMIFS(Table15[Unique ID],Table15[System-Owned Portion],E8876,Table15[If Material Anything Other than "Lead" in Column E,Was Material Ever Previously Lead?],G8876,Table15[Customer-Owned Portion],O8876),Table15[Unique ID],0),0)))</f>
        <v/>
      </c>
      <c r="X8876"/>
    </row>
    <row r="8877" spans="2:24" x14ac:dyDescent="0.35">
      <c r="B8877" s="146"/>
      <c r="C8877" s="31"/>
      <c r="D8877" s="31"/>
      <c r="E8877" s="44"/>
      <c r="F8877" s="43"/>
      <c r="G8877" s="84"/>
      <c r="H8877" s="31"/>
      <c r="I8877" s="207"/>
      <c r="J8877" s="84"/>
      <c r="K8877" s="31"/>
      <c r="L8877" s="31"/>
      <c r="M8877" s="169"/>
      <c r="N8877" s="148"/>
      <c r="O8877" s="106"/>
      <c r="P8877" s="43"/>
      <c r="Q8877" s="207"/>
      <c r="R8877" s="84"/>
      <c r="S8877" s="31"/>
      <c r="T8877" s="31"/>
      <c r="U8877" s="169"/>
      <c r="V8877" s="150"/>
      <c r="W8877" s="141" t="str" cm="1">
        <f t="array" ref="W8877">IF(SUM(LEN(B8877:V8877))=0,"",IF(OR(OR(ISBLANK(F8877),SUM(LEN(C8877),LEN(D8877))=0),AND(NOT(E8877="Unknown"),ISBLANK(J8877)),AND(NOT(O8877="Unknown"),ISBLANK(R8877))),"Missing Information", INDEX(Table15[Entire Service Line Classification], MATCH(SUMIFS(Table15[Unique ID],Table15[System-Owned Portion],E8877,Table15[If Material Anything Other than "Lead" in Column E,Was Material Ever Previously Lead?],G8877,Table15[Customer-Owned Portion],O8877),Table15[Unique ID],0),0)))</f>
        <v/>
      </c>
      <c r="X8877"/>
    </row>
    <row r="8878" spans="2:24" x14ac:dyDescent="0.35">
      <c r="B8878" s="146"/>
      <c r="C8878" s="31"/>
      <c r="D8878" s="31"/>
      <c r="E8878" s="44"/>
      <c r="F8878" s="43"/>
      <c r="G8878" s="84"/>
      <c r="H8878" s="31"/>
      <c r="I8878" s="207"/>
      <c r="J8878" s="84"/>
      <c r="K8878" s="31"/>
      <c r="L8878" s="31"/>
      <c r="M8878" s="169"/>
      <c r="N8878" s="148"/>
      <c r="O8878" s="106"/>
      <c r="P8878" s="43"/>
      <c r="Q8878" s="207"/>
      <c r="R8878" s="84"/>
      <c r="S8878" s="31"/>
      <c r="T8878" s="31"/>
      <c r="U8878" s="169"/>
      <c r="V8878" s="150"/>
      <c r="W8878" s="141" t="str" cm="1">
        <f t="array" ref="W8878">IF(SUM(LEN(B8878:V8878))=0,"",IF(OR(OR(ISBLANK(F8878),SUM(LEN(C8878),LEN(D8878))=0),AND(NOT(E8878="Unknown"),ISBLANK(J8878)),AND(NOT(O8878="Unknown"),ISBLANK(R8878))),"Missing Information", INDEX(Table15[Entire Service Line Classification], MATCH(SUMIFS(Table15[Unique ID],Table15[System-Owned Portion],E8878,Table15[If Material Anything Other than "Lead" in Column E,Was Material Ever Previously Lead?],G8878,Table15[Customer-Owned Portion],O8878),Table15[Unique ID],0),0)))</f>
        <v/>
      </c>
      <c r="X8878"/>
    </row>
    <row r="8879" spans="2:24" x14ac:dyDescent="0.35">
      <c r="B8879" s="146"/>
      <c r="C8879" s="31"/>
      <c r="D8879" s="31"/>
      <c r="E8879" s="44"/>
      <c r="F8879" s="43"/>
      <c r="G8879" s="84"/>
      <c r="H8879" s="31"/>
      <c r="I8879" s="207"/>
      <c r="J8879" s="84"/>
      <c r="K8879" s="31"/>
      <c r="L8879" s="31"/>
      <c r="M8879" s="169"/>
      <c r="N8879" s="148"/>
      <c r="O8879" s="106"/>
      <c r="P8879" s="43"/>
      <c r="Q8879" s="207"/>
      <c r="R8879" s="84"/>
      <c r="S8879" s="31"/>
      <c r="T8879" s="31"/>
      <c r="U8879" s="169"/>
      <c r="V8879" s="150"/>
      <c r="W8879" s="141" t="str" cm="1">
        <f t="array" ref="W8879">IF(SUM(LEN(B8879:V8879))=0,"",IF(OR(OR(ISBLANK(F8879),SUM(LEN(C8879),LEN(D8879))=0),AND(NOT(E8879="Unknown"),ISBLANK(J8879)),AND(NOT(O8879="Unknown"),ISBLANK(R8879))),"Missing Information", INDEX(Table15[Entire Service Line Classification], MATCH(SUMIFS(Table15[Unique ID],Table15[System-Owned Portion],E8879,Table15[If Material Anything Other than "Lead" in Column E,Was Material Ever Previously Lead?],G8879,Table15[Customer-Owned Portion],O8879),Table15[Unique ID],0),0)))</f>
        <v/>
      </c>
      <c r="X8879"/>
    </row>
    <row r="8880" spans="2:24" x14ac:dyDescent="0.35">
      <c r="B8880" s="146"/>
      <c r="C8880" s="31"/>
      <c r="D8880" s="31"/>
      <c r="E8880" s="44"/>
      <c r="F8880" s="43"/>
      <c r="G8880" s="84"/>
      <c r="H8880" s="31"/>
      <c r="I8880" s="207"/>
      <c r="J8880" s="84"/>
      <c r="K8880" s="31"/>
      <c r="L8880" s="31"/>
      <c r="M8880" s="169"/>
      <c r="N8880" s="148"/>
      <c r="O8880" s="106"/>
      <c r="P8880" s="43"/>
      <c r="Q8880" s="207"/>
      <c r="R8880" s="84"/>
      <c r="S8880" s="31"/>
      <c r="T8880" s="31"/>
      <c r="U8880" s="169"/>
      <c r="V8880" s="150"/>
      <c r="W8880" s="141" t="str" cm="1">
        <f t="array" ref="W8880">IF(SUM(LEN(B8880:V8880))=0,"",IF(OR(OR(ISBLANK(F8880),SUM(LEN(C8880),LEN(D8880))=0),AND(NOT(E8880="Unknown"),ISBLANK(J8880)),AND(NOT(O8880="Unknown"),ISBLANK(R8880))),"Missing Information", INDEX(Table15[Entire Service Line Classification], MATCH(SUMIFS(Table15[Unique ID],Table15[System-Owned Portion],E8880,Table15[If Material Anything Other than "Lead" in Column E,Was Material Ever Previously Lead?],G8880,Table15[Customer-Owned Portion],O8880),Table15[Unique ID],0),0)))</f>
        <v/>
      </c>
      <c r="X8880"/>
    </row>
    <row r="8881" spans="2:24" x14ac:dyDescent="0.35">
      <c r="B8881" s="146"/>
      <c r="C8881" s="31"/>
      <c r="D8881" s="31"/>
      <c r="E8881" s="44"/>
      <c r="F8881" s="43"/>
      <c r="G8881" s="84"/>
      <c r="H8881" s="31"/>
      <c r="I8881" s="207"/>
      <c r="J8881" s="84"/>
      <c r="K8881" s="31"/>
      <c r="L8881" s="31"/>
      <c r="M8881" s="169"/>
      <c r="N8881" s="148"/>
      <c r="O8881" s="106"/>
      <c r="P8881" s="43"/>
      <c r="Q8881" s="207"/>
      <c r="R8881" s="84"/>
      <c r="S8881" s="31"/>
      <c r="T8881" s="31"/>
      <c r="U8881" s="169"/>
      <c r="V8881" s="150"/>
      <c r="W8881" s="141" t="str" cm="1">
        <f t="array" ref="W8881">IF(SUM(LEN(B8881:V8881))=0,"",IF(OR(OR(ISBLANK(F8881),SUM(LEN(C8881),LEN(D8881))=0),AND(NOT(E8881="Unknown"),ISBLANK(J8881)),AND(NOT(O8881="Unknown"),ISBLANK(R8881))),"Missing Information", INDEX(Table15[Entire Service Line Classification], MATCH(SUMIFS(Table15[Unique ID],Table15[System-Owned Portion],E8881,Table15[If Material Anything Other than "Lead" in Column E,Was Material Ever Previously Lead?],G8881,Table15[Customer-Owned Portion],O8881),Table15[Unique ID],0),0)))</f>
        <v/>
      </c>
      <c r="X8881"/>
    </row>
    <row r="8882" spans="2:24" x14ac:dyDescent="0.35">
      <c r="B8882" s="146"/>
      <c r="C8882" s="31"/>
      <c r="D8882" s="31"/>
      <c r="E8882" s="44"/>
      <c r="F8882" s="43"/>
      <c r="G8882" s="84"/>
      <c r="H8882" s="31"/>
      <c r="I8882" s="207"/>
      <c r="J8882" s="84"/>
      <c r="K8882" s="31"/>
      <c r="L8882" s="31"/>
      <c r="M8882" s="169"/>
      <c r="N8882" s="148"/>
      <c r="O8882" s="106"/>
      <c r="P8882" s="43"/>
      <c r="Q8882" s="207"/>
      <c r="R8882" s="84"/>
      <c r="S8882" s="31"/>
      <c r="T8882" s="31"/>
      <c r="U8882" s="169"/>
      <c r="V8882" s="150"/>
      <c r="W8882" s="141" t="str" cm="1">
        <f t="array" ref="W8882">IF(SUM(LEN(B8882:V8882))=0,"",IF(OR(OR(ISBLANK(F8882),SUM(LEN(C8882),LEN(D8882))=0),AND(NOT(E8882="Unknown"),ISBLANK(J8882)),AND(NOT(O8882="Unknown"),ISBLANK(R8882))),"Missing Information", INDEX(Table15[Entire Service Line Classification], MATCH(SUMIFS(Table15[Unique ID],Table15[System-Owned Portion],E8882,Table15[If Material Anything Other than "Lead" in Column E,Was Material Ever Previously Lead?],G8882,Table15[Customer-Owned Portion],O8882),Table15[Unique ID],0),0)))</f>
        <v/>
      </c>
      <c r="X8882"/>
    </row>
    <row r="8883" spans="2:24" x14ac:dyDescent="0.35">
      <c r="B8883" s="146"/>
      <c r="C8883" s="31"/>
      <c r="D8883" s="31"/>
      <c r="E8883" s="44"/>
      <c r="F8883" s="43"/>
      <c r="G8883" s="84"/>
      <c r="H8883" s="31"/>
      <c r="I8883" s="207"/>
      <c r="J8883" s="84"/>
      <c r="K8883" s="31"/>
      <c r="L8883" s="31"/>
      <c r="M8883" s="169"/>
      <c r="N8883" s="148"/>
      <c r="O8883" s="106"/>
      <c r="P8883" s="43"/>
      <c r="Q8883" s="207"/>
      <c r="R8883" s="84"/>
      <c r="S8883" s="31"/>
      <c r="T8883" s="31"/>
      <c r="U8883" s="169"/>
      <c r="V8883" s="150"/>
      <c r="W8883" s="141" t="str" cm="1">
        <f t="array" ref="W8883">IF(SUM(LEN(B8883:V8883))=0,"",IF(OR(OR(ISBLANK(F8883),SUM(LEN(C8883),LEN(D8883))=0),AND(NOT(E8883="Unknown"),ISBLANK(J8883)),AND(NOT(O8883="Unknown"),ISBLANK(R8883))),"Missing Information", INDEX(Table15[Entire Service Line Classification], MATCH(SUMIFS(Table15[Unique ID],Table15[System-Owned Portion],E8883,Table15[If Material Anything Other than "Lead" in Column E,Was Material Ever Previously Lead?],G8883,Table15[Customer-Owned Portion],O8883),Table15[Unique ID],0),0)))</f>
        <v/>
      </c>
      <c r="X8883"/>
    </row>
    <row r="8884" spans="2:24" x14ac:dyDescent="0.35">
      <c r="B8884" s="146"/>
      <c r="C8884" s="31"/>
      <c r="D8884" s="31"/>
      <c r="E8884" s="44"/>
      <c r="F8884" s="43"/>
      <c r="G8884" s="84"/>
      <c r="H8884" s="31"/>
      <c r="I8884" s="207"/>
      <c r="J8884" s="84"/>
      <c r="K8884" s="31"/>
      <c r="L8884" s="31"/>
      <c r="M8884" s="169"/>
      <c r="N8884" s="148"/>
      <c r="O8884" s="106"/>
      <c r="P8884" s="43"/>
      <c r="Q8884" s="207"/>
      <c r="R8884" s="84"/>
      <c r="S8884" s="31"/>
      <c r="T8884" s="31"/>
      <c r="U8884" s="169"/>
      <c r="V8884" s="150"/>
      <c r="W8884" s="141" t="str" cm="1">
        <f t="array" ref="W8884">IF(SUM(LEN(B8884:V8884))=0,"",IF(OR(OR(ISBLANK(F8884),SUM(LEN(C8884),LEN(D8884))=0),AND(NOT(E8884="Unknown"),ISBLANK(J8884)),AND(NOT(O8884="Unknown"),ISBLANK(R8884))),"Missing Information", INDEX(Table15[Entire Service Line Classification], MATCH(SUMIFS(Table15[Unique ID],Table15[System-Owned Portion],E8884,Table15[If Material Anything Other than "Lead" in Column E,Was Material Ever Previously Lead?],G8884,Table15[Customer-Owned Portion],O8884),Table15[Unique ID],0),0)))</f>
        <v/>
      </c>
      <c r="X8884"/>
    </row>
    <row r="8885" spans="2:24" x14ac:dyDescent="0.35">
      <c r="B8885" s="146"/>
      <c r="C8885" s="31"/>
      <c r="D8885" s="31"/>
      <c r="E8885" s="44"/>
      <c r="F8885" s="43"/>
      <c r="G8885" s="84"/>
      <c r="H8885" s="31"/>
      <c r="I8885" s="207"/>
      <c r="J8885" s="84"/>
      <c r="K8885" s="31"/>
      <c r="L8885" s="31"/>
      <c r="M8885" s="169"/>
      <c r="N8885" s="148"/>
      <c r="O8885" s="106"/>
      <c r="P8885" s="43"/>
      <c r="Q8885" s="207"/>
      <c r="R8885" s="84"/>
      <c r="S8885" s="31"/>
      <c r="T8885" s="31"/>
      <c r="U8885" s="169"/>
      <c r="V8885" s="150"/>
      <c r="W8885" s="141" t="str" cm="1">
        <f t="array" ref="W8885">IF(SUM(LEN(B8885:V8885))=0,"",IF(OR(OR(ISBLANK(F8885),SUM(LEN(C8885),LEN(D8885))=0),AND(NOT(E8885="Unknown"),ISBLANK(J8885)),AND(NOT(O8885="Unknown"),ISBLANK(R8885))),"Missing Information", INDEX(Table15[Entire Service Line Classification], MATCH(SUMIFS(Table15[Unique ID],Table15[System-Owned Portion],E8885,Table15[If Material Anything Other than "Lead" in Column E,Was Material Ever Previously Lead?],G8885,Table15[Customer-Owned Portion],O8885),Table15[Unique ID],0),0)))</f>
        <v/>
      </c>
      <c r="X8885"/>
    </row>
    <row r="8886" spans="2:24" x14ac:dyDescent="0.35">
      <c r="B8886" s="146"/>
      <c r="C8886" s="31"/>
      <c r="D8886" s="31"/>
      <c r="E8886" s="44"/>
      <c r="F8886" s="43"/>
      <c r="G8886" s="84"/>
      <c r="H8886" s="31"/>
      <c r="I8886" s="207"/>
      <c r="J8886" s="84"/>
      <c r="K8886" s="31"/>
      <c r="L8886" s="31"/>
      <c r="M8886" s="169"/>
      <c r="N8886" s="148"/>
      <c r="O8886" s="106"/>
      <c r="P8886" s="43"/>
      <c r="Q8886" s="207"/>
      <c r="R8886" s="84"/>
      <c r="S8886" s="31"/>
      <c r="T8886" s="31"/>
      <c r="U8886" s="169"/>
      <c r="V8886" s="150"/>
      <c r="W8886" s="141" t="str" cm="1">
        <f t="array" ref="W8886">IF(SUM(LEN(B8886:V8886))=0,"",IF(OR(OR(ISBLANK(F8886),SUM(LEN(C8886),LEN(D8886))=0),AND(NOT(E8886="Unknown"),ISBLANK(J8886)),AND(NOT(O8886="Unknown"),ISBLANK(R8886))),"Missing Information", INDEX(Table15[Entire Service Line Classification], MATCH(SUMIFS(Table15[Unique ID],Table15[System-Owned Portion],E8886,Table15[If Material Anything Other than "Lead" in Column E,Was Material Ever Previously Lead?],G8886,Table15[Customer-Owned Portion],O8886),Table15[Unique ID],0),0)))</f>
        <v/>
      </c>
      <c r="X8886"/>
    </row>
    <row r="8887" spans="2:24" x14ac:dyDescent="0.35">
      <c r="B8887" s="146"/>
      <c r="C8887" s="31"/>
      <c r="D8887" s="31"/>
      <c r="E8887" s="44"/>
      <c r="F8887" s="43"/>
      <c r="G8887" s="84"/>
      <c r="H8887" s="31"/>
      <c r="I8887" s="207"/>
      <c r="J8887" s="84"/>
      <c r="K8887" s="31"/>
      <c r="L8887" s="31"/>
      <c r="M8887" s="169"/>
      <c r="N8887" s="148"/>
      <c r="O8887" s="106"/>
      <c r="P8887" s="43"/>
      <c r="Q8887" s="207"/>
      <c r="R8887" s="84"/>
      <c r="S8887" s="31"/>
      <c r="T8887" s="31"/>
      <c r="U8887" s="169"/>
      <c r="V8887" s="150"/>
      <c r="W8887" s="141" t="str" cm="1">
        <f t="array" ref="W8887">IF(SUM(LEN(B8887:V8887))=0,"",IF(OR(OR(ISBLANK(F8887),SUM(LEN(C8887),LEN(D8887))=0),AND(NOT(E8887="Unknown"),ISBLANK(J8887)),AND(NOT(O8887="Unknown"),ISBLANK(R8887))),"Missing Information", INDEX(Table15[Entire Service Line Classification], MATCH(SUMIFS(Table15[Unique ID],Table15[System-Owned Portion],E8887,Table15[If Material Anything Other than "Lead" in Column E,Was Material Ever Previously Lead?],G8887,Table15[Customer-Owned Portion],O8887),Table15[Unique ID],0),0)))</f>
        <v/>
      </c>
      <c r="X8887"/>
    </row>
    <row r="8888" spans="2:24" x14ac:dyDescent="0.35">
      <c r="B8888" s="146"/>
      <c r="C8888" s="31"/>
      <c r="D8888" s="31"/>
      <c r="E8888" s="44"/>
      <c r="F8888" s="43"/>
      <c r="G8888" s="84"/>
      <c r="H8888" s="31"/>
      <c r="I8888" s="207"/>
      <c r="J8888" s="84"/>
      <c r="K8888" s="31"/>
      <c r="L8888" s="31"/>
      <c r="M8888" s="169"/>
      <c r="N8888" s="148"/>
      <c r="O8888" s="106"/>
      <c r="P8888" s="43"/>
      <c r="Q8888" s="207"/>
      <c r="R8888" s="84"/>
      <c r="S8888" s="31"/>
      <c r="T8888" s="31"/>
      <c r="U8888" s="169"/>
      <c r="V8888" s="150"/>
      <c r="W8888" s="141" t="str" cm="1">
        <f t="array" ref="W8888">IF(SUM(LEN(B8888:V8888))=0,"",IF(OR(OR(ISBLANK(F8888),SUM(LEN(C8888),LEN(D8888))=0),AND(NOT(E8888="Unknown"),ISBLANK(J8888)),AND(NOT(O8888="Unknown"),ISBLANK(R8888))),"Missing Information", INDEX(Table15[Entire Service Line Classification], MATCH(SUMIFS(Table15[Unique ID],Table15[System-Owned Portion],E8888,Table15[If Material Anything Other than "Lead" in Column E,Was Material Ever Previously Lead?],G8888,Table15[Customer-Owned Portion],O8888),Table15[Unique ID],0),0)))</f>
        <v/>
      </c>
      <c r="X8888"/>
    </row>
    <row r="8889" spans="2:24" x14ac:dyDescent="0.35">
      <c r="B8889" s="146"/>
      <c r="C8889" s="31"/>
      <c r="D8889" s="31"/>
      <c r="E8889" s="44"/>
      <c r="F8889" s="43"/>
      <c r="G8889" s="84"/>
      <c r="H8889" s="31"/>
      <c r="I8889" s="207"/>
      <c r="J8889" s="84"/>
      <c r="K8889" s="31"/>
      <c r="L8889" s="31"/>
      <c r="M8889" s="169"/>
      <c r="N8889" s="148"/>
      <c r="O8889" s="106"/>
      <c r="P8889" s="43"/>
      <c r="Q8889" s="207"/>
      <c r="R8889" s="84"/>
      <c r="S8889" s="31"/>
      <c r="T8889" s="31"/>
      <c r="U8889" s="169"/>
      <c r="V8889" s="150"/>
      <c r="W8889" s="141" t="str" cm="1">
        <f t="array" ref="W8889">IF(SUM(LEN(B8889:V8889))=0,"",IF(OR(OR(ISBLANK(F8889),SUM(LEN(C8889),LEN(D8889))=0),AND(NOT(E8889="Unknown"),ISBLANK(J8889)),AND(NOT(O8889="Unknown"),ISBLANK(R8889))),"Missing Information", INDEX(Table15[Entire Service Line Classification], MATCH(SUMIFS(Table15[Unique ID],Table15[System-Owned Portion],E8889,Table15[If Material Anything Other than "Lead" in Column E,Was Material Ever Previously Lead?],G8889,Table15[Customer-Owned Portion],O8889),Table15[Unique ID],0),0)))</f>
        <v/>
      </c>
      <c r="X8889"/>
    </row>
    <row r="8890" spans="2:24" x14ac:dyDescent="0.35">
      <c r="B8890" s="146"/>
      <c r="C8890" s="31"/>
      <c r="D8890" s="31"/>
      <c r="E8890" s="44"/>
      <c r="F8890" s="43"/>
      <c r="G8890" s="84"/>
      <c r="H8890" s="31"/>
      <c r="I8890" s="207"/>
      <c r="J8890" s="84"/>
      <c r="K8890" s="31"/>
      <c r="L8890" s="31"/>
      <c r="M8890" s="169"/>
      <c r="N8890" s="148"/>
      <c r="O8890" s="106"/>
      <c r="P8890" s="43"/>
      <c r="Q8890" s="207"/>
      <c r="R8890" s="84"/>
      <c r="S8890" s="31"/>
      <c r="T8890" s="31"/>
      <c r="U8890" s="169"/>
      <c r="V8890" s="150"/>
      <c r="W8890" s="141" t="str" cm="1">
        <f t="array" ref="W8890">IF(SUM(LEN(B8890:V8890))=0,"",IF(OR(OR(ISBLANK(F8890),SUM(LEN(C8890),LEN(D8890))=0),AND(NOT(E8890="Unknown"),ISBLANK(J8890)),AND(NOT(O8890="Unknown"),ISBLANK(R8890))),"Missing Information", INDEX(Table15[Entire Service Line Classification], MATCH(SUMIFS(Table15[Unique ID],Table15[System-Owned Portion],E8890,Table15[If Material Anything Other than "Lead" in Column E,Was Material Ever Previously Lead?],G8890,Table15[Customer-Owned Portion],O8890),Table15[Unique ID],0),0)))</f>
        <v/>
      </c>
      <c r="X8890"/>
    </row>
    <row r="8891" spans="2:24" x14ac:dyDescent="0.35">
      <c r="B8891" s="146"/>
      <c r="C8891" s="31"/>
      <c r="D8891" s="31"/>
      <c r="E8891" s="44"/>
      <c r="F8891" s="43"/>
      <c r="G8891" s="84"/>
      <c r="H8891" s="31"/>
      <c r="I8891" s="207"/>
      <c r="J8891" s="84"/>
      <c r="K8891" s="31"/>
      <c r="L8891" s="31"/>
      <c r="M8891" s="169"/>
      <c r="N8891" s="148"/>
      <c r="O8891" s="106"/>
      <c r="P8891" s="43"/>
      <c r="Q8891" s="207"/>
      <c r="R8891" s="84"/>
      <c r="S8891" s="31"/>
      <c r="T8891" s="31"/>
      <c r="U8891" s="169"/>
      <c r="V8891" s="150"/>
      <c r="W8891" s="141" t="str" cm="1">
        <f t="array" ref="W8891">IF(SUM(LEN(B8891:V8891))=0,"",IF(OR(OR(ISBLANK(F8891),SUM(LEN(C8891),LEN(D8891))=0),AND(NOT(E8891="Unknown"),ISBLANK(J8891)),AND(NOT(O8891="Unknown"),ISBLANK(R8891))),"Missing Information", INDEX(Table15[Entire Service Line Classification], MATCH(SUMIFS(Table15[Unique ID],Table15[System-Owned Portion],E8891,Table15[If Material Anything Other than "Lead" in Column E,Was Material Ever Previously Lead?],G8891,Table15[Customer-Owned Portion],O8891),Table15[Unique ID],0),0)))</f>
        <v/>
      </c>
      <c r="X8891"/>
    </row>
    <row r="8892" spans="2:24" x14ac:dyDescent="0.35">
      <c r="B8892" s="146"/>
      <c r="C8892" s="31"/>
      <c r="D8892" s="31"/>
      <c r="E8892" s="44"/>
      <c r="F8892" s="43"/>
      <c r="G8892" s="84"/>
      <c r="H8892" s="31"/>
      <c r="I8892" s="207"/>
      <c r="J8892" s="84"/>
      <c r="K8892" s="31"/>
      <c r="L8892" s="31"/>
      <c r="M8892" s="169"/>
      <c r="N8892" s="148"/>
      <c r="O8892" s="106"/>
      <c r="P8892" s="43"/>
      <c r="Q8892" s="207"/>
      <c r="R8892" s="84"/>
      <c r="S8892" s="31"/>
      <c r="T8892" s="31"/>
      <c r="U8892" s="169"/>
      <c r="V8892" s="150"/>
      <c r="W8892" s="141" t="str" cm="1">
        <f t="array" ref="W8892">IF(SUM(LEN(B8892:V8892))=0,"",IF(OR(OR(ISBLANK(F8892),SUM(LEN(C8892),LEN(D8892))=0),AND(NOT(E8892="Unknown"),ISBLANK(J8892)),AND(NOT(O8892="Unknown"),ISBLANK(R8892))),"Missing Information", INDEX(Table15[Entire Service Line Classification], MATCH(SUMIFS(Table15[Unique ID],Table15[System-Owned Portion],E8892,Table15[If Material Anything Other than "Lead" in Column E,Was Material Ever Previously Lead?],G8892,Table15[Customer-Owned Portion],O8892),Table15[Unique ID],0),0)))</f>
        <v/>
      </c>
      <c r="X8892"/>
    </row>
    <row r="8893" spans="2:24" x14ac:dyDescent="0.35">
      <c r="B8893" s="146"/>
      <c r="C8893" s="31"/>
      <c r="D8893" s="31"/>
      <c r="E8893" s="44"/>
      <c r="F8893" s="43"/>
      <c r="G8893" s="84"/>
      <c r="H8893" s="31"/>
      <c r="I8893" s="207"/>
      <c r="J8893" s="84"/>
      <c r="K8893" s="31"/>
      <c r="L8893" s="31"/>
      <c r="M8893" s="169"/>
      <c r="N8893" s="148"/>
      <c r="O8893" s="106"/>
      <c r="P8893" s="43"/>
      <c r="Q8893" s="207"/>
      <c r="R8893" s="84"/>
      <c r="S8893" s="31"/>
      <c r="T8893" s="31"/>
      <c r="U8893" s="169"/>
      <c r="V8893" s="150"/>
      <c r="W8893" s="141" t="str" cm="1">
        <f t="array" ref="W8893">IF(SUM(LEN(B8893:V8893))=0,"",IF(OR(OR(ISBLANK(F8893),SUM(LEN(C8893),LEN(D8893))=0),AND(NOT(E8893="Unknown"),ISBLANK(J8893)),AND(NOT(O8893="Unknown"),ISBLANK(R8893))),"Missing Information", INDEX(Table15[Entire Service Line Classification], MATCH(SUMIFS(Table15[Unique ID],Table15[System-Owned Portion],E8893,Table15[If Material Anything Other than "Lead" in Column E,Was Material Ever Previously Lead?],G8893,Table15[Customer-Owned Portion],O8893),Table15[Unique ID],0),0)))</f>
        <v/>
      </c>
      <c r="X8893"/>
    </row>
    <row r="8894" spans="2:24" x14ac:dyDescent="0.35">
      <c r="B8894" s="146"/>
      <c r="C8894" s="31"/>
      <c r="D8894" s="31"/>
      <c r="E8894" s="44"/>
      <c r="F8894" s="43"/>
      <c r="G8894" s="84"/>
      <c r="H8894" s="31"/>
      <c r="I8894" s="207"/>
      <c r="J8894" s="84"/>
      <c r="K8894" s="31"/>
      <c r="L8894" s="31"/>
      <c r="M8894" s="169"/>
      <c r="N8894" s="148"/>
      <c r="O8894" s="106"/>
      <c r="P8894" s="43"/>
      <c r="Q8894" s="207"/>
      <c r="R8894" s="84"/>
      <c r="S8894" s="31"/>
      <c r="T8894" s="31"/>
      <c r="U8894" s="169"/>
      <c r="V8894" s="150"/>
      <c r="W8894" s="141" t="str" cm="1">
        <f t="array" ref="W8894">IF(SUM(LEN(B8894:V8894))=0,"",IF(OR(OR(ISBLANK(F8894),SUM(LEN(C8894),LEN(D8894))=0),AND(NOT(E8894="Unknown"),ISBLANK(J8894)),AND(NOT(O8894="Unknown"),ISBLANK(R8894))),"Missing Information", INDEX(Table15[Entire Service Line Classification], MATCH(SUMIFS(Table15[Unique ID],Table15[System-Owned Portion],E8894,Table15[If Material Anything Other than "Lead" in Column E,Was Material Ever Previously Lead?],G8894,Table15[Customer-Owned Portion],O8894),Table15[Unique ID],0),0)))</f>
        <v/>
      </c>
      <c r="X8894"/>
    </row>
    <row r="8895" spans="2:24" x14ac:dyDescent="0.35">
      <c r="B8895" s="146"/>
      <c r="C8895" s="31"/>
      <c r="D8895" s="31"/>
      <c r="E8895" s="44"/>
      <c r="F8895" s="43"/>
      <c r="G8895" s="84"/>
      <c r="H8895" s="31"/>
      <c r="I8895" s="207"/>
      <c r="J8895" s="84"/>
      <c r="K8895" s="31"/>
      <c r="L8895" s="31"/>
      <c r="M8895" s="169"/>
      <c r="N8895" s="148"/>
      <c r="O8895" s="106"/>
      <c r="P8895" s="43"/>
      <c r="Q8895" s="207"/>
      <c r="R8895" s="84"/>
      <c r="S8895" s="31"/>
      <c r="T8895" s="31"/>
      <c r="U8895" s="169"/>
      <c r="V8895" s="150"/>
      <c r="W8895" s="141" t="str" cm="1">
        <f t="array" ref="W8895">IF(SUM(LEN(B8895:V8895))=0,"",IF(OR(OR(ISBLANK(F8895),SUM(LEN(C8895),LEN(D8895))=0),AND(NOT(E8895="Unknown"),ISBLANK(J8895)),AND(NOT(O8895="Unknown"),ISBLANK(R8895))),"Missing Information", INDEX(Table15[Entire Service Line Classification], MATCH(SUMIFS(Table15[Unique ID],Table15[System-Owned Portion],E8895,Table15[If Material Anything Other than "Lead" in Column E,Was Material Ever Previously Lead?],G8895,Table15[Customer-Owned Portion],O8895),Table15[Unique ID],0),0)))</f>
        <v/>
      </c>
      <c r="X8895"/>
    </row>
    <row r="8896" spans="2:24" x14ac:dyDescent="0.35">
      <c r="B8896" s="146"/>
      <c r="C8896" s="31"/>
      <c r="D8896" s="31"/>
      <c r="E8896" s="44"/>
      <c r="F8896" s="43"/>
      <c r="G8896" s="84"/>
      <c r="H8896" s="31"/>
      <c r="I8896" s="207"/>
      <c r="J8896" s="84"/>
      <c r="K8896" s="31"/>
      <c r="L8896" s="31"/>
      <c r="M8896" s="169"/>
      <c r="N8896" s="148"/>
      <c r="O8896" s="106"/>
      <c r="P8896" s="43"/>
      <c r="Q8896" s="207"/>
      <c r="R8896" s="84"/>
      <c r="S8896" s="31"/>
      <c r="T8896" s="31"/>
      <c r="U8896" s="169"/>
      <c r="V8896" s="150"/>
      <c r="W8896" s="141" t="str" cm="1">
        <f t="array" ref="W8896">IF(SUM(LEN(B8896:V8896))=0,"",IF(OR(OR(ISBLANK(F8896),SUM(LEN(C8896),LEN(D8896))=0),AND(NOT(E8896="Unknown"),ISBLANK(J8896)),AND(NOT(O8896="Unknown"),ISBLANK(R8896))),"Missing Information", INDEX(Table15[Entire Service Line Classification], MATCH(SUMIFS(Table15[Unique ID],Table15[System-Owned Portion],E8896,Table15[If Material Anything Other than "Lead" in Column E,Was Material Ever Previously Lead?],G8896,Table15[Customer-Owned Portion],O8896),Table15[Unique ID],0),0)))</f>
        <v/>
      </c>
      <c r="X8896"/>
    </row>
    <row r="8897" spans="2:24" x14ac:dyDescent="0.35">
      <c r="B8897" s="146"/>
      <c r="C8897" s="31"/>
      <c r="D8897" s="31"/>
      <c r="E8897" s="44"/>
      <c r="F8897" s="43"/>
      <c r="G8897" s="84"/>
      <c r="H8897" s="31"/>
      <c r="I8897" s="207"/>
      <c r="J8897" s="84"/>
      <c r="K8897" s="31"/>
      <c r="L8897" s="31"/>
      <c r="M8897" s="169"/>
      <c r="N8897" s="148"/>
      <c r="O8897" s="106"/>
      <c r="P8897" s="43"/>
      <c r="Q8897" s="207"/>
      <c r="R8897" s="84"/>
      <c r="S8897" s="31"/>
      <c r="T8897" s="31"/>
      <c r="U8897" s="169"/>
      <c r="V8897" s="150"/>
      <c r="W8897" s="141" t="str" cm="1">
        <f t="array" ref="W8897">IF(SUM(LEN(B8897:V8897))=0,"",IF(OR(OR(ISBLANK(F8897),SUM(LEN(C8897),LEN(D8897))=0),AND(NOT(E8897="Unknown"),ISBLANK(J8897)),AND(NOT(O8897="Unknown"),ISBLANK(R8897))),"Missing Information", INDEX(Table15[Entire Service Line Classification], MATCH(SUMIFS(Table15[Unique ID],Table15[System-Owned Portion],E8897,Table15[If Material Anything Other than "Lead" in Column E,Was Material Ever Previously Lead?],G8897,Table15[Customer-Owned Portion],O8897),Table15[Unique ID],0),0)))</f>
        <v/>
      </c>
      <c r="X8897"/>
    </row>
    <row r="8898" spans="2:24" x14ac:dyDescent="0.35">
      <c r="B8898" s="146"/>
      <c r="C8898" s="31"/>
      <c r="D8898" s="31"/>
      <c r="E8898" s="44"/>
      <c r="F8898" s="43"/>
      <c r="G8898" s="84"/>
      <c r="H8898" s="31"/>
      <c r="I8898" s="207"/>
      <c r="J8898" s="84"/>
      <c r="K8898" s="31"/>
      <c r="L8898" s="31"/>
      <c r="M8898" s="169"/>
      <c r="N8898" s="148"/>
      <c r="O8898" s="106"/>
      <c r="P8898" s="43"/>
      <c r="Q8898" s="207"/>
      <c r="R8898" s="84"/>
      <c r="S8898" s="31"/>
      <c r="T8898" s="31"/>
      <c r="U8898" s="169"/>
      <c r="V8898" s="150"/>
      <c r="W8898" s="141" t="str" cm="1">
        <f t="array" ref="W8898">IF(SUM(LEN(B8898:V8898))=0,"",IF(OR(OR(ISBLANK(F8898),SUM(LEN(C8898),LEN(D8898))=0),AND(NOT(E8898="Unknown"),ISBLANK(J8898)),AND(NOT(O8898="Unknown"),ISBLANK(R8898))),"Missing Information", INDEX(Table15[Entire Service Line Classification], MATCH(SUMIFS(Table15[Unique ID],Table15[System-Owned Portion],E8898,Table15[If Material Anything Other than "Lead" in Column E,Was Material Ever Previously Lead?],G8898,Table15[Customer-Owned Portion],O8898),Table15[Unique ID],0),0)))</f>
        <v/>
      </c>
      <c r="X8898"/>
    </row>
    <row r="8899" spans="2:24" x14ac:dyDescent="0.35">
      <c r="B8899" s="146"/>
      <c r="C8899" s="31"/>
      <c r="D8899" s="31"/>
      <c r="E8899" s="44"/>
      <c r="F8899" s="43"/>
      <c r="G8899" s="84"/>
      <c r="H8899" s="31"/>
      <c r="I8899" s="207"/>
      <c r="J8899" s="84"/>
      <c r="K8899" s="31"/>
      <c r="L8899" s="31"/>
      <c r="M8899" s="169"/>
      <c r="N8899" s="148"/>
      <c r="O8899" s="106"/>
      <c r="P8899" s="43"/>
      <c r="Q8899" s="207"/>
      <c r="R8899" s="84"/>
      <c r="S8899" s="31"/>
      <c r="T8899" s="31"/>
      <c r="U8899" s="169"/>
      <c r="V8899" s="150"/>
      <c r="W8899" s="141" t="str" cm="1">
        <f t="array" ref="W8899">IF(SUM(LEN(B8899:V8899))=0,"",IF(OR(OR(ISBLANK(F8899),SUM(LEN(C8899),LEN(D8899))=0),AND(NOT(E8899="Unknown"),ISBLANK(J8899)),AND(NOT(O8899="Unknown"),ISBLANK(R8899))),"Missing Information", INDEX(Table15[Entire Service Line Classification], MATCH(SUMIFS(Table15[Unique ID],Table15[System-Owned Portion],E8899,Table15[If Material Anything Other than "Lead" in Column E,Was Material Ever Previously Lead?],G8899,Table15[Customer-Owned Portion],O8899),Table15[Unique ID],0),0)))</f>
        <v/>
      </c>
      <c r="X8899"/>
    </row>
    <row r="8900" spans="2:24" x14ac:dyDescent="0.35">
      <c r="B8900" s="146"/>
      <c r="C8900" s="31"/>
      <c r="D8900" s="31"/>
      <c r="E8900" s="44"/>
      <c r="F8900" s="43"/>
      <c r="G8900" s="84"/>
      <c r="H8900" s="31"/>
      <c r="I8900" s="207"/>
      <c r="J8900" s="84"/>
      <c r="K8900" s="31"/>
      <c r="L8900" s="31"/>
      <c r="M8900" s="169"/>
      <c r="N8900" s="148"/>
      <c r="O8900" s="106"/>
      <c r="P8900" s="43"/>
      <c r="Q8900" s="207"/>
      <c r="R8900" s="84"/>
      <c r="S8900" s="31"/>
      <c r="T8900" s="31"/>
      <c r="U8900" s="169"/>
      <c r="V8900" s="150"/>
      <c r="W8900" s="141" t="str" cm="1">
        <f t="array" ref="W8900">IF(SUM(LEN(B8900:V8900))=0,"",IF(OR(OR(ISBLANK(F8900),SUM(LEN(C8900),LEN(D8900))=0),AND(NOT(E8900="Unknown"),ISBLANK(J8900)),AND(NOT(O8900="Unknown"),ISBLANK(R8900))),"Missing Information", INDEX(Table15[Entire Service Line Classification], MATCH(SUMIFS(Table15[Unique ID],Table15[System-Owned Portion],E8900,Table15[If Material Anything Other than "Lead" in Column E,Was Material Ever Previously Lead?],G8900,Table15[Customer-Owned Portion],O8900),Table15[Unique ID],0),0)))</f>
        <v/>
      </c>
      <c r="X8900"/>
    </row>
    <row r="8901" spans="2:24" x14ac:dyDescent="0.35">
      <c r="B8901" s="146"/>
      <c r="C8901" s="31"/>
      <c r="D8901" s="31"/>
      <c r="E8901" s="44"/>
      <c r="F8901" s="43"/>
      <c r="G8901" s="84"/>
      <c r="H8901" s="31"/>
      <c r="I8901" s="207"/>
      <c r="J8901" s="84"/>
      <c r="K8901" s="31"/>
      <c r="L8901" s="31"/>
      <c r="M8901" s="169"/>
      <c r="N8901" s="148"/>
      <c r="O8901" s="106"/>
      <c r="P8901" s="43"/>
      <c r="Q8901" s="207"/>
      <c r="R8901" s="84"/>
      <c r="S8901" s="31"/>
      <c r="T8901" s="31"/>
      <c r="U8901" s="169"/>
      <c r="V8901" s="150"/>
      <c r="W8901" s="141" t="str" cm="1">
        <f t="array" ref="W8901">IF(SUM(LEN(B8901:V8901))=0,"",IF(OR(OR(ISBLANK(F8901),SUM(LEN(C8901),LEN(D8901))=0),AND(NOT(E8901="Unknown"),ISBLANK(J8901)),AND(NOT(O8901="Unknown"),ISBLANK(R8901))),"Missing Information", INDEX(Table15[Entire Service Line Classification], MATCH(SUMIFS(Table15[Unique ID],Table15[System-Owned Portion],E8901,Table15[If Material Anything Other than "Lead" in Column E,Was Material Ever Previously Lead?],G8901,Table15[Customer-Owned Portion],O8901),Table15[Unique ID],0),0)))</f>
        <v/>
      </c>
      <c r="X8901"/>
    </row>
    <row r="8902" spans="2:24" x14ac:dyDescent="0.35">
      <c r="B8902" s="146"/>
      <c r="C8902" s="31"/>
      <c r="D8902" s="31"/>
      <c r="E8902" s="44"/>
      <c r="F8902" s="43"/>
      <c r="G8902" s="84"/>
      <c r="H8902" s="31"/>
      <c r="I8902" s="207"/>
      <c r="J8902" s="84"/>
      <c r="K8902" s="31"/>
      <c r="L8902" s="31"/>
      <c r="M8902" s="169"/>
      <c r="N8902" s="148"/>
      <c r="O8902" s="106"/>
      <c r="P8902" s="43"/>
      <c r="Q8902" s="207"/>
      <c r="R8902" s="84"/>
      <c r="S8902" s="31"/>
      <c r="T8902" s="31"/>
      <c r="U8902" s="169"/>
      <c r="V8902" s="150"/>
      <c r="W8902" s="141" t="str" cm="1">
        <f t="array" ref="W8902">IF(SUM(LEN(B8902:V8902))=0,"",IF(OR(OR(ISBLANK(F8902),SUM(LEN(C8902),LEN(D8902))=0),AND(NOT(E8902="Unknown"),ISBLANK(J8902)),AND(NOT(O8902="Unknown"),ISBLANK(R8902))),"Missing Information", INDEX(Table15[Entire Service Line Classification], MATCH(SUMIFS(Table15[Unique ID],Table15[System-Owned Portion],E8902,Table15[If Material Anything Other than "Lead" in Column E,Was Material Ever Previously Lead?],G8902,Table15[Customer-Owned Portion],O8902),Table15[Unique ID],0),0)))</f>
        <v/>
      </c>
      <c r="X8902"/>
    </row>
    <row r="8903" spans="2:24" x14ac:dyDescent="0.35">
      <c r="B8903" s="146"/>
      <c r="C8903" s="31"/>
      <c r="D8903" s="31"/>
      <c r="E8903" s="44"/>
      <c r="F8903" s="43"/>
      <c r="G8903" s="84"/>
      <c r="H8903" s="31"/>
      <c r="I8903" s="207"/>
      <c r="J8903" s="84"/>
      <c r="K8903" s="31"/>
      <c r="L8903" s="31"/>
      <c r="M8903" s="169"/>
      <c r="N8903" s="148"/>
      <c r="O8903" s="106"/>
      <c r="P8903" s="43"/>
      <c r="Q8903" s="207"/>
      <c r="R8903" s="84"/>
      <c r="S8903" s="31"/>
      <c r="T8903" s="31"/>
      <c r="U8903" s="169"/>
      <c r="V8903" s="150"/>
      <c r="W8903" s="141" t="str" cm="1">
        <f t="array" ref="W8903">IF(SUM(LEN(B8903:V8903))=0,"",IF(OR(OR(ISBLANK(F8903),SUM(LEN(C8903),LEN(D8903))=0),AND(NOT(E8903="Unknown"),ISBLANK(J8903)),AND(NOT(O8903="Unknown"),ISBLANK(R8903))),"Missing Information", INDEX(Table15[Entire Service Line Classification], MATCH(SUMIFS(Table15[Unique ID],Table15[System-Owned Portion],E8903,Table15[If Material Anything Other than "Lead" in Column E,Was Material Ever Previously Lead?],G8903,Table15[Customer-Owned Portion],O8903),Table15[Unique ID],0),0)))</f>
        <v/>
      </c>
      <c r="X8903"/>
    </row>
    <row r="8904" spans="2:24" x14ac:dyDescent="0.35">
      <c r="B8904" s="146"/>
      <c r="C8904" s="31"/>
      <c r="D8904" s="31"/>
      <c r="E8904" s="44"/>
      <c r="F8904" s="43"/>
      <c r="G8904" s="84"/>
      <c r="H8904" s="31"/>
      <c r="I8904" s="207"/>
      <c r="J8904" s="84"/>
      <c r="K8904" s="31"/>
      <c r="L8904" s="31"/>
      <c r="M8904" s="169"/>
      <c r="N8904" s="148"/>
      <c r="O8904" s="106"/>
      <c r="P8904" s="43"/>
      <c r="Q8904" s="207"/>
      <c r="R8904" s="84"/>
      <c r="S8904" s="31"/>
      <c r="T8904" s="31"/>
      <c r="U8904" s="169"/>
      <c r="V8904" s="150"/>
      <c r="W8904" s="141" t="str" cm="1">
        <f t="array" ref="W8904">IF(SUM(LEN(B8904:V8904))=0,"",IF(OR(OR(ISBLANK(F8904),SUM(LEN(C8904),LEN(D8904))=0),AND(NOT(E8904="Unknown"),ISBLANK(J8904)),AND(NOT(O8904="Unknown"),ISBLANK(R8904))),"Missing Information", INDEX(Table15[Entire Service Line Classification], MATCH(SUMIFS(Table15[Unique ID],Table15[System-Owned Portion],E8904,Table15[If Material Anything Other than "Lead" in Column E,Was Material Ever Previously Lead?],G8904,Table15[Customer-Owned Portion],O8904),Table15[Unique ID],0),0)))</f>
        <v/>
      </c>
      <c r="X8904"/>
    </row>
    <row r="8905" spans="2:24" x14ac:dyDescent="0.35">
      <c r="B8905" s="146"/>
      <c r="C8905" s="31"/>
      <c r="D8905" s="31"/>
      <c r="E8905" s="44"/>
      <c r="F8905" s="43"/>
      <c r="G8905" s="84"/>
      <c r="H8905" s="31"/>
      <c r="I8905" s="207"/>
      <c r="J8905" s="84"/>
      <c r="K8905" s="31"/>
      <c r="L8905" s="31"/>
      <c r="M8905" s="169"/>
      <c r="N8905" s="148"/>
      <c r="O8905" s="106"/>
      <c r="P8905" s="43"/>
      <c r="Q8905" s="207"/>
      <c r="R8905" s="84"/>
      <c r="S8905" s="31"/>
      <c r="T8905" s="31"/>
      <c r="U8905" s="169"/>
      <c r="V8905" s="150"/>
      <c r="W8905" s="141" t="str" cm="1">
        <f t="array" ref="W8905">IF(SUM(LEN(B8905:V8905))=0,"",IF(OR(OR(ISBLANK(F8905),SUM(LEN(C8905),LEN(D8905))=0),AND(NOT(E8905="Unknown"),ISBLANK(J8905)),AND(NOT(O8905="Unknown"),ISBLANK(R8905))),"Missing Information", INDEX(Table15[Entire Service Line Classification], MATCH(SUMIFS(Table15[Unique ID],Table15[System-Owned Portion],E8905,Table15[If Material Anything Other than "Lead" in Column E,Was Material Ever Previously Lead?],G8905,Table15[Customer-Owned Portion],O8905),Table15[Unique ID],0),0)))</f>
        <v/>
      </c>
      <c r="X8905"/>
    </row>
    <row r="8906" spans="2:24" x14ac:dyDescent="0.35">
      <c r="B8906" s="146"/>
      <c r="C8906" s="31"/>
      <c r="D8906" s="31"/>
      <c r="E8906" s="44"/>
      <c r="F8906" s="43"/>
      <c r="G8906" s="84"/>
      <c r="H8906" s="31"/>
      <c r="I8906" s="207"/>
      <c r="J8906" s="84"/>
      <c r="K8906" s="31"/>
      <c r="L8906" s="31"/>
      <c r="M8906" s="169"/>
      <c r="N8906" s="148"/>
      <c r="O8906" s="106"/>
      <c r="P8906" s="43"/>
      <c r="Q8906" s="207"/>
      <c r="R8906" s="84"/>
      <c r="S8906" s="31"/>
      <c r="T8906" s="31"/>
      <c r="U8906" s="169"/>
      <c r="V8906" s="150"/>
      <c r="W8906" s="141" t="str" cm="1">
        <f t="array" ref="W8906">IF(SUM(LEN(B8906:V8906))=0,"",IF(OR(OR(ISBLANK(F8906),SUM(LEN(C8906),LEN(D8906))=0),AND(NOT(E8906="Unknown"),ISBLANK(J8906)),AND(NOT(O8906="Unknown"),ISBLANK(R8906))),"Missing Information", INDEX(Table15[Entire Service Line Classification], MATCH(SUMIFS(Table15[Unique ID],Table15[System-Owned Portion],E8906,Table15[If Material Anything Other than "Lead" in Column E,Was Material Ever Previously Lead?],G8906,Table15[Customer-Owned Portion],O8906),Table15[Unique ID],0),0)))</f>
        <v/>
      </c>
      <c r="X8906"/>
    </row>
    <row r="8907" spans="2:24" x14ac:dyDescent="0.35">
      <c r="B8907" s="146"/>
      <c r="C8907" s="31"/>
      <c r="D8907" s="31"/>
      <c r="E8907" s="44"/>
      <c r="F8907" s="43"/>
      <c r="G8907" s="84"/>
      <c r="H8907" s="31"/>
      <c r="I8907" s="207"/>
      <c r="J8907" s="84"/>
      <c r="K8907" s="31"/>
      <c r="L8907" s="31"/>
      <c r="M8907" s="169"/>
      <c r="N8907" s="148"/>
      <c r="O8907" s="106"/>
      <c r="P8907" s="43"/>
      <c r="Q8907" s="207"/>
      <c r="R8907" s="84"/>
      <c r="S8907" s="31"/>
      <c r="T8907" s="31"/>
      <c r="U8907" s="169"/>
      <c r="V8907" s="150"/>
      <c r="W8907" s="141" t="str" cm="1">
        <f t="array" ref="W8907">IF(SUM(LEN(B8907:V8907))=0,"",IF(OR(OR(ISBLANK(F8907),SUM(LEN(C8907),LEN(D8907))=0),AND(NOT(E8907="Unknown"),ISBLANK(J8907)),AND(NOT(O8907="Unknown"),ISBLANK(R8907))),"Missing Information", INDEX(Table15[Entire Service Line Classification], MATCH(SUMIFS(Table15[Unique ID],Table15[System-Owned Portion],E8907,Table15[If Material Anything Other than "Lead" in Column E,Was Material Ever Previously Lead?],G8907,Table15[Customer-Owned Portion],O8907),Table15[Unique ID],0),0)))</f>
        <v/>
      </c>
      <c r="X8907"/>
    </row>
    <row r="8908" spans="2:24" x14ac:dyDescent="0.35">
      <c r="B8908" s="146"/>
      <c r="C8908" s="31"/>
      <c r="D8908" s="31"/>
      <c r="E8908" s="44"/>
      <c r="F8908" s="43"/>
      <c r="G8908" s="84"/>
      <c r="H8908" s="31"/>
      <c r="I8908" s="207"/>
      <c r="J8908" s="84"/>
      <c r="K8908" s="31"/>
      <c r="L8908" s="31"/>
      <c r="M8908" s="169"/>
      <c r="N8908" s="148"/>
      <c r="O8908" s="106"/>
      <c r="P8908" s="43"/>
      <c r="Q8908" s="207"/>
      <c r="R8908" s="84"/>
      <c r="S8908" s="31"/>
      <c r="T8908" s="31"/>
      <c r="U8908" s="169"/>
      <c r="V8908" s="150"/>
      <c r="W8908" s="141" t="str" cm="1">
        <f t="array" ref="W8908">IF(SUM(LEN(B8908:V8908))=0,"",IF(OR(OR(ISBLANK(F8908),SUM(LEN(C8908),LEN(D8908))=0),AND(NOT(E8908="Unknown"),ISBLANK(J8908)),AND(NOT(O8908="Unknown"),ISBLANK(R8908))),"Missing Information", INDEX(Table15[Entire Service Line Classification], MATCH(SUMIFS(Table15[Unique ID],Table15[System-Owned Portion],E8908,Table15[If Material Anything Other than "Lead" in Column E,Was Material Ever Previously Lead?],G8908,Table15[Customer-Owned Portion],O8908),Table15[Unique ID],0),0)))</f>
        <v/>
      </c>
      <c r="X8908"/>
    </row>
    <row r="8909" spans="2:24" x14ac:dyDescent="0.35">
      <c r="B8909" s="146"/>
      <c r="C8909" s="31"/>
      <c r="D8909" s="31"/>
      <c r="E8909" s="44"/>
      <c r="F8909" s="43"/>
      <c r="G8909" s="84"/>
      <c r="H8909" s="31"/>
      <c r="I8909" s="207"/>
      <c r="J8909" s="84"/>
      <c r="K8909" s="31"/>
      <c r="L8909" s="31"/>
      <c r="M8909" s="169"/>
      <c r="N8909" s="148"/>
      <c r="O8909" s="106"/>
      <c r="P8909" s="43"/>
      <c r="Q8909" s="207"/>
      <c r="R8909" s="84"/>
      <c r="S8909" s="31"/>
      <c r="T8909" s="31"/>
      <c r="U8909" s="169"/>
      <c r="V8909" s="150"/>
      <c r="W8909" s="141" t="str" cm="1">
        <f t="array" ref="W8909">IF(SUM(LEN(B8909:V8909))=0,"",IF(OR(OR(ISBLANK(F8909),SUM(LEN(C8909),LEN(D8909))=0),AND(NOT(E8909="Unknown"),ISBLANK(J8909)),AND(NOT(O8909="Unknown"),ISBLANK(R8909))),"Missing Information", INDEX(Table15[Entire Service Line Classification], MATCH(SUMIFS(Table15[Unique ID],Table15[System-Owned Portion],E8909,Table15[If Material Anything Other than "Lead" in Column E,Was Material Ever Previously Lead?],G8909,Table15[Customer-Owned Portion],O8909),Table15[Unique ID],0),0)))</f>
        <v/>
      </c>
      <c r="X8909"/>
    </row>
    <row r="8910" spans="2:24" x14ac:dyDescent="0.35">
      <c r="B8910" s="146"/>
      <c r="C8910" s="31"/>
      <c r="D8910" s="31"/>
      <c r="E8910" s="44"/>
      <c r="F8910" s="43"/>
      <c r="G8910" s="84"/>
      <c r="H8910" s="31"/>
      <c r="I8910" s="207"/>
      <c r="J8910" s="84"/>
      <c r="K8910" s="31"/>
      <c r="L8910" s="31"/>
      <c r="M8910" s="169"/>
      <c r="N8910" s="148"/>
      <c r="O8910" s="106"/>
      <c r="P8910" s="43"/>
      <c r="Q8910" s="207"/>
      <c r="R8910" s="84"/>
      <c r="S8910" s="31"/>
      <c r="T8910" s="31"/>
      <c r="U8910" s="169"/>
      <c r="V8910" s="150"/>
      <c r="W8910" s="141" t="str" cm="1">
        <f t="array" ref="W8910">IF(SUM(LEN(B8910:V8910))=0,"",IF(OR(OR(ISBLANK(F8910),SUM(LEN(C8910),LEN(D8910))=0),AND(NOT(E8910="Unknown"),ISBLANK(J8910)),AND(NOT(O8910="Unknown"),ISBLANK(R8910))),"Missing Information", INDEX(Table15[Entire Service Line Classification], MATCH(SUMIFS(Table15[Unique ID],Table15[System-Owned Portion],E8910,Table15[If Material Anything Other than "Lead" in Column E,Was Material Ever Previously Lead?],G8910,Table15[Customer-Owned Portion],O8910),Table15[Unique ID],0),0)))</f>
        <v/>
      </c>
      <c r="X8910"/>
    </row>
    <row r="8911" spans="2:24" x14ac:dyDescent="0.35">
      <c r="B8911" s="146"/>
      <c r="C8911" s="31"/>
      <c r="D8911" s="31"/>
      <c r="E8911" s="44"/>
      <c r="F8911" s="43"/>
      <c r="G8911" s="84"/>
      <c r="H8911" s="31"/>
      <c r="I8911" s="207"/>
      <c r="J8911" s="84"/>
      <c r="K8911" s="31"/>
      <c r="L8911" s="31"/>
      <c r="M8911" s="169"/>
      <c r="N8911" s="148"/>
      <c r="O8911" s="106"/>
      <c r="P8911" s="43"/>
      <c r="Q8911" s="207"/>
      <c r="R8911" s="84"/>
      <c r="S8911" s="31"/>
      <c r="T8911" s="31"/>
      <c r="U8911" s="169"/>
      <c r="V8911" s="150"/>
      <c r="W8911" s="141" t="str" cm="1">
        <f t="array" ref="W8911">IF(SUM(LEN(B8911:V8911))=0,"",IF(OR(OR(ISBLANK(F8911),SUM(LEN(C8911),LEN(D8911))=0),AND(NOT(E8911="Unknown"),ISBLANK(J8911)),AND(NOT(O8911="Unknown"),ISBLANK(R8911))),"Missing Information", INDEX(Table15[Entire Service Line Classification], MATCH(SUMIFS(Table15[Unique ID],Table15[System-Owned Portion],E8911,Table15[If Material Anything Other than "Lead" in Column E,Was Material Ever Previously Lead?],G8911,Table15[Customer-Owned Portion],O8911),Table15[Unique ID],0),0)))</f>
        <v/>
      </c>
      <c r="X8911"/>
    </row>
    <row r="8912" spans="2:24" x14ac:dyDescent="0.35">
      <c r="B8912" s="146"/>
      <c r="C8912" s="31"/>
      <c r="D8912" s="31"/>
      <c r="E8912" s="44"/>
      <c r="F8912" s="43"/>
      <c r="G8912" s="84"/>
      <c r="H8912" s="31"/>
      <c r="I8912" s="207"/>
      <c r="J8912" s="84"/>
      <c r="K8912" s="31"/>
      <c r="L8912" s="31"/>
      <c r="M8912" s="169"/>
      <c r="N8912" s="148"/>
      <c r="O8912" s="106"/>
      <c r="P8912" s="43"/>
      <c r="Q8912" s="207"/>
      <c r="R8912" s="84"/>
      <c r="S8912" s="31"/>
      <c r="T8912" s="31"/>
      <c r="U8912" s="169"/>
      <c r="V8912" s="150"/>
      <c r="W8912" s="141" t="str" cm="1">
        <f t="array" ref="W8912">IF(SUM(LEN(B8912:V8912))=0,"",IF(OR(OR(ISBLANK(F8912),SUM(LEN(C8912),LEN(D8912))=0),AND(NOT(E8912="Unknown"),ISBLANK(J8912)),AND(NOT(O8912="Unknown"),ISBLANK(R8912))),"Missing Information", INDEX(Table15[Entire Service Line Classification], MATCH(SUMIFS(Table15[Unique ID],Table15[System-Owned Portion],E8912,Table15[If Material Anything Other than "Lead" in Column E,Was Material Ever Previously Lead?],G8912,Table15[Customer-Owned Portion],O8912),Table15[Unique ID],0),0)))</f>
        <v/>
      </c>
      <c r="X8912"/>
    </row>
    <row r="8913" spans="2:24" x14ac:dyDescent="0.35">
      <c r="B8913" s="146"/>
      <c r="C8913" s="31"/>
      <c r="D8913" s="31"/>
      <c r="E8913" s="44"/>
      <c r="F8913" s="43"/>
      <c r="G8913" s="84"/>
      <c r="H8913" s="31"/>
      <c r="I8913" s="207"/>
      <c r="J8913" s="84"/>
      <c r="K8913" s="31"/>
      <c r="L8913" s="31"/>
      <c r="M8913" s="169"/>
      <c r="N8913" s="148"/>
      <c r="O8913" s="106"/>
      <c r="P8913" s="43"/>
      <c r="Q8913" s="207"/>
      <c r="R8913" s="84"/>
      <c r="S8913" s="31"/>
      <c r="T8913" s="31"/>
      <c r="U8913" s="169"/>
      <c r="V8913" s="150"/>
      <c r="W8913" s="141" t="str" cm="1">
        <f t="array" ref="W8913">IF(SUM(LEN(B8913:V8913))=0,"",IF(OR(OR(ISBLANK(F8913),SUM(LEN(C8913),LEN(D8913))=0),AND(NOT(E8913="Unknown"),ISBLANK(J8913)),AND(NOT(O8913="Unknown"),ISBLANK(R8913))),"Missing Information", INDEX(Table15[Entire Service Line Classification], MATCH(SUMIFS(Table15[Unique ID],Table15[System-Owned Portion],E8913,Table15[If Material Anything Other than "Lead" in Column E,Was Material Ever Previously Lead?],G8913,Table15[Customer-Owned Portion],O8913),Table15[Unique ID],0),0)))</f>
        <v/>
      </c>
      <c r="X8913"/>
    </row>
    <row r="8914" spans="2:24" x14ac:dyDescent="0.35">
      <c r="B8914" s="146"/>
      <c r="C8914" s="31"/>
      <c r="D8914" s="31"/>
      <c r="E8914" s="44"/>
      <c r="F8914" s="43"/>
      <c r="G8914" s="84"/>
      <c r="H8914" s="31"/>
      <c r="I8914" s="207"/>
      <c r="J8914" s="84"/>
      <c r="K8914" s="31"/>
      <c r="L8914" s="31"/>
      <c r="M8914" s="169"/>
      <c r="N8914" s="148"/>
      <c r="O8914" s="106"/>
      <c r="P8914" s="43"/>
      <c r="Q8914" s="207"/>
      <c r="R8914" s="84"/>
      <c r="S8914" s="31"/>
      <c r="T8914" s="31"/>
      <c r="U8914" s="169"/>
      <c r="V8914" s="150"/>
      <c r="W8914" s="141" t="str" cm="1">
        <f t="array" ref="W8914">IF(SUM(LEN(B8914:V8914))=0,"",IF(OR(OR(ISBLANK(F8914),SUM(LEN(C8914),LEN(D8914))=0),AND(NOT(E8914="Unknown"),ISBLANK(J8914)),AND(NOT(O8914="Unknown"),ISBLANK(R8914))),"Missing Information", INDEX(Table15[Entire Service Line Classification], MATCH(SUMIFS(Table15[Unique ID],Table15[System-Owned Portion],E8914,Table15[If Material Anything Other than "Lead" in Column E,Was Material Ever Previously Lead?],G8914,Table15[Customer-Owned Portion],O8914),Table15[Unique ID],0),0)))</f>
        <v/>
      </c>
      <c r="X8914"/>
    </row>
    <row r="8915" spans="2:24" x14ac:dyDescent="0.35">
      <c r="B8915" s="146"/>
      <c r="C8915" s="31"/>
      <c r="D8915" s="31"/>
      <c r="E8915" s="44"/>
      <c r="F8915" s="43"/>
      <c r="G8915" s="84"/>
      <c r="H8915" s="31"/>
      <c r="I8915" s="207"/>
      <c r="J8915" s="84"/>
      <c r="K8915" s="31"/>
      <c r="L8915" s="31"/>
      <c r="M8915" s="169"/>
      <c r="N8915" s="148"/>
      <c r="O8915" s="106"/>
      <c r="P8915" s="43"/>
      <c r="Q8915" s="207"/>
      <c r="R8915" s="84"/>
      <c r="S8915" s="31"/>
      <c r="T8915" s="31"/>
      <c r="U8915" s="169"/>
      <c r="V8915" s="150"/>
      <c r="W8915" s="141" t="str" cm="1">
        <f t="array" ref="W8915">IF(SUM(LEN(B8915:V8915))=0,"",IF(OR(OR(ISBLANK(F8915),SUM(LEN(C8915),LEN(D8915))=0),AND(NOT(E8915="Unknown"),ISBLANK(J8915)),AND(NOT(O8915="Unknown"),ISBLANK(R8915))),"Missing Information", INDEX(Table15[Entire Service Line Classification], MATCH(SUMIFS(Table15[Unique ID],Table15[System-Owned Portion],E8915,Table15[If Material Anything Other than "Lead" in Column E,Was Material Ever Previously Lead?],G8915,Table15[Customer-Owned Portion],O8915),Table15[Unique ID],0),0)))</f>
        <v/>
      </c>
      <c r="X8915"/>
    </row>
    <row r="8916" spans="2:24" x14ac:dyDescent="0.35">
      <c r="B8916" s="146"/>
      <c r="C8916" s="31"/>
      <c r="D8916" s="31"/>
      <c r="E8916" s="44"/>
      <c r="F8916" s="43"/>
      <c r="G8916" s="84"/>
      <c r="H8916" s="31"/>
      <c r="I8916" s="207"/>
      <c r="J8916" s="84"/>
      <c r="K8916" s="31"/>
      <c r="L8916" s="31"/>
      <c r="M8916" s="169"/>
      <c r="N8916" s="148"/>
      <c r="O8916" s="106"/>
      <c r="P8916" s="43"/>
      <c r="Q8916" s="207"/>
      <c r="R8916" s="84"/>
      <c r="S8916" s="31"/>
      <c r="T8916" s="31"/>
      <c r="U8916" s="169"/>
      <c r="V8916" s="150"/>
      <c r="W8916" s="141" t="str" cm="1">
        <f t="array" ref="W8916">IF(SUM(LEN(B8916:V8916))=0,"",IF(OR(OR(ISBLANK(F8916),SUM(LEN(C8916),LEN(D8916))=0),AND(NOT(E8916="Unknown"),ISBLANK(J8916)),AND(NOT(O8916="Unknown"),ISBLANK(R8916))),"Missing Information", INDEX(Table15[Entire Service Line Classification], MATCH(SUMIFS(Table15[Unique ID],Table15[System-Owned Portion],E8916,Table15[If Material Anything Other than "Lead" in Column E,Was Material Ever Previously Lead?],G8916,Table15[Customer-Owned Portion],O8916),Table15[Unique ID],0),0)))</f>
        <v/>
      </c>
      <c r="X8916"/>
    </row>
    <row r="8917" spans="2:24" x14ac:dyDescent="0.35">
      <c r="B8917" s="146"/>
      <c r="C8917" s="31"/>
      <c r="D8917" s="31"/>
      <c r="E8917" s="44"/>
      <c r="F8917" s="43"/>
      <c r="G8917" s="84"/>
      <c r="H8917" s="31"/>
      <c r="I8917" s="207"/>
      <c r="J8917" s="84"/>
      <c r="K8917" s="31"/>
      <c r="L8917" s="31"/>
      <c r="M8917" s="169"/>
      <c r="N8917" s="148"/>
      <c r="O8917" s="106"/>
      <c r="P8917" s="43"/>
      <c r="Q8917" s="207"/>
      <c r="R8917" s="84"/>
      <c r="S8917" s="31"/>
      <c r="T8917" s="31"/>
      <c r="U8917" s="169"/>
      <c r="V8917" s="150"/>
      <c r="W8917" s="141" t="str" cm="1">
        <f t="array" ref="W8917">IF(SUM(LEN(B8917:V8917))=0,"",IF(OR(OR(ISBLANK(F8917),SUM(LEN(C8917),LEN(D8917))=0),AND(NOT(E8917="Unknown"),ISBLANK(J8917)),AND(NOT(O8917="Unknown"),ISBLANK(R8917))),"Missing Information", INDEX(Table15[Entire Service Line Classification], MATCH(SUMIFS(Table15[Unique ID],Table15[System-Owned Portion],E8917,Table15[If Material Anything Other than "Lead" in Column E,Was Material Ever Previously Lead?],G8917,Table15[Customer-Owned Portion],O8917),Table15[Unique ID],0),0)))</f>
        <v/>
      </c>
      <c r="X8917"/>
    </row>
    <row r="8918" spans="2:24" x14ac:dyDescent="0.35">
      <c r="B8918" s="146"/>
      <c r="C8918" s="31"/>
      <c r="D8918" s="31"/>
      <c r="E8918" s="44"/>
      <c r="F8918" s="43"/>
      <c r="G8918" s="84"/>
      <c r="H8918" s="31"/>
      <c r="I8918" s="207"/>
      <c r="J8918" s="84"/>
      <c r="K8918" s="31"/>
      <c r="L8918" s="31"/>
      <c r="M8918" s="169"/>
      <c r="N8918" s="148"/>
      <c r="O8918" s="106"/>
      <c r="P8918" s="43"/>
      <c r="Q8918" s="207"/>
      <c r="R8918" s="84"/>
      <c r="S8918" s="31"/>
      <c r="T8918" s="31"/>
      <c r="U8918" s="169"/>
      <c r="V8918" s="150"/>
      <c r="W8918" s="141" t="str" cm="1">
        <f t="array" ref="W8918">IF(SUM(LEN(B8918:V8918))=0,"",IF(OR(OR(ISBLANK(F8918),SUM(LEN(C8918),LEN(D8918))=0),AND(NOT(E8918="Unknown"),ISBLANK(J8918)),AND(NOT(O8918="Unknown"),ISBLANK(R8918))),"Missing Information", INDEX(Table15[Entire Service Line Classification], MATCH(SUMIFS(Table15[Unique ID],Table15[System-Owned Portion],E8918,Table15[If Material Anything Other than "Lead" in Column E,Was Material Ever Previously Lead?],G8918,Table15[Customer-Owned Portion],O8918),Table15[Unique ID],0),0)))</f>
        <v/>
      </c>
      <c r="X8918"/>
    </row>
    <row r="8919" spans="2:24" x14ac:dyDescent="0.35">
      <c r="B8919" s="146"/>
      <c r="C8919" s="31"/>
      <c r="D8919" s="31"/>
      <c r="E8919" s="44"/>
      <c r="F8919" s="43"/>
      <c r="G8919" s="84"/>
      <c r="H8919" s="31"/>
      <c r="I8919" s="207"/>
      <c r="J8919" s="84"/>
      <c r="K8919" s="31"/>
      <c r="L8919" s="31"/>
      <c r="M8919" s="169"/>
      <c r="N8919" s="148"/>
      <c r="O8919" s="106"/>
      <c r="P8919" s="43"/>
      <c r="Q8919" s="207"/>
      <c r="R8919" s="84"/>
      <c r="S8919" s="31"/>
      <c r="T8919" s="31"/>
      <c r="U8919" s="169"/>
      <c r="V8919" s="150"/>
      <c r="W8919" s="141" t="str" cm="1">
        <f t="array" ref="W8919">IF(SUM(LEN(B8919:V8919))=0,"",IF(OR(OR(ISBLANK(F8919),SUM(LEN(C8919),LEN(D8919))=0),AND(NOT(E8919="Unknown"),ISBLANK(J8919)),AND(NOT(O8919="Unknown"),ISBLANK(R8919))),"Missing Information", INDEX(Table15[Entire Service Line Classification], MATCH(SUMIFS(Table15[Unique ID],Table15[System-Owned Portion],E8919,Table15[If Material Anything Other than "Lead" in Column E,Was Material Ever Previously Lead?],G8919,Table15[Customer-Owned Portion],O8919),Table15[Unique ID],0),0)))</f>
        <v/>
      </c>
      <c r="X8919"/>
    </row>
    <row r="8920" spans="2:24" x14ac:dyDescent="0.35">
      <c r="B8920" s="146"/>
      <c r="C8920" s="31"/>
      <c r="D8920" s="31"/>
      <c r="E8920" s="44"/>
      <c r="F8920" s="43"/>
      <c r="G8920" s="84"/>
      <c r="H8920" s="31"/>
      <c r="I8920" s="207"/>
      <c r="J8920" s="84"/>
      <c r="K8920" s="31"/>
      <c r="L8920" s="31"/>
      <c r="M8920" s="169"/>
      <c r="N8920" s="148"/>
      <c r="O8920" s="106"/>
      <c r="P8920" s="43"/>
      <c r="Q8920" s="207"/>
      <c r="R8920" s="84"/>
      <c r="S8920" s="31"/>
      <c r="T8920" s="31"/>
      <c r="U8920" s="169"/>
      <c r="V8920" s="150"/>
      <c r="W8920" s="141" t="str" cm="1">
        <f t="array" ref="W8920">IF(SUM(LEN(B8920:V8920))=0,"",IF(OR(OR(ISBLANK(F8920),SUM(LEN(C8920),LEN(D8920))=0),AND(NOT(E8920="Unknown"),ISBLANK(J8920)),AND(NOT(O8920="Unknown"),ISBLANK(R8920))),"Missing Information", INDEX(Table15[Entire Service Line Classification], MATCH(SUMIFS(Table15[Unique ID],Table15[System-Owned Portion],E8920,Table15[If Material Anything Other than "Lead" in Column E,Was Material Ever Previously Lead?],G8920,Table15[Customer-Owned Portion],O8920),Table15[Unique ID],0),0)))</f>
        <v/>
      </c>
      <c r="X8920"/>
    </row>
    <row r="8921" spans="2:24" x14ac:dyDescent="0.35">
      <c r="B8921" s="146"/>
      <c r="C8921" s="31"/>
      <c r="D8921" s="31"/>
      <c r="E8921" s="44"/>
      <c r="F8921" s="43"/>
      <c r="G8921" s="84"/>
      <c r="H8921" s="31"/>
      <c r="I8921" s="207"/>
      <c r="J8921" s="84"/>
      <c r="K8921" s="31"/>
      <c r="L8921" s="31"/>
      <c r="M8921" s="169"/>
      <c r="N8921" s="148"/>
      <c r="O8921" s="106"/>
      <c r="P8921" s="43"/>
      <c r="Q8921" s="207"/>
      <c r="R8921" s="84"/>
      <c r="S8921" s="31"/>
      <c r="T8921" s="31"/>
      <c r="U8921" s="169"/>
      <c r="V8921" s="150"/>
      <c r="W8921" s="141" t="str" cm="1">
        <f t="array" ref="W8921">IF(SUM(LEN(B8921:V8921))=0,"",IF(OR(OR(ISBLANK(F8921),SUM(LEN(C8921),LEN(D8921))=0),AND(NOT(E8921="Unknown"),ISBLANK(J8921)),AND(NOT(O8921="Unknown"),ISBLANK(R8921))),"Missing Information", INDEX(Table15[Entire Service Line Classification], MATCH(SUMIFS(Table15[Unique ID],Table15[System-Owned Portion],E8921,Table15[If Material Anything Other than "Lead" in Column E,Was Material Ever Previously Lead?],G8921,Table15[Customer-Owned Portion],O8921),Table15[Unique ID],0),0)))</f>
        <v/>
      </c>
      <c r="X8921"/>
    </row>
    <row r="8922" spans="2:24" x14ac:dyDescent="0.35">
      <c r="B8922" s="146"/>
      <c r="C8922" s="31"/>
      <c r="D8922" s="31"/>
      <c r="E8922" s="44"/>
      <c r="F8922" s="43"/>
      <c r="G8922" s="84"/>
      <c r="H8922" s="31"/>
      <c r="I8922" s="207"/>
      <c r="J8922" s="84"/>
      <c r="K8922" s="31"/>
      <c r="L8922" s="31"/>
      <c r="M8922" s="169"/>
      <c r="N8922" s="148"/>
      <c r="O8922" s="106"/>
      <c r="P8922" s="43"/>
      <c r="Q8922" s="207"/>
      <c r="R8922" s="84"/>
      <c r="S8922" s="31"/>
      <c r="T8922" s="31"/>
      <c r="U8922" s="169"/>
      <c r="V8922" s="150"/>
      <c r="W8922" s="141" t="str" cm="1">
        <f t="array" ref="W8922">IF(SUM(LEN(B8922:V8922))=0,"",IF(OR(OR(ISBLANK(F8922),SUM(LEN(C8922),LEN(D8922))=0),AND(NOT(E8922="Unknown"),ISBLANK(J8922)),AND(NOT(O8922="Unknown"),ISBLANK(R8922))),"Missing Information", INDEX(Table15[Entire Service Line Classification], MATCH(SUMIFS(Table15[Unique ID],Table15[System-Owned Portion],E8922,Table15[If Material Anything Other than "Lead" in Column E,Was Material Ever Previously Lead?],G8922,Table15[Customer-Owned Portion],O8922),Table15[Unique ID],0),0)))</f>
        <v/>
      </c>
      <c r="X8922"/>
    </row>
    <row r="8923" spans="2:24" x14ac:dyDescent="0.35">
      <c r="B8923" s="146"/>
      <c r="C8923" s="31"/>
      <c r="D8923" s="31"/>
      <c r="E8923" s="44"/>
      <c r="F8923" s="43"/>
      <c r="G8923" s="84"/>
      <c r="H8923" s="31"/>
      <c r="I8923" s="207"/>
      <c r="J8923" s="84"/>
      <c r="K8923" s="31"/>
      <c r="L8923" s="31"/>
      <c r="M8923" s="169"/>
      <c r="N8923" s="148"/>
      <c r="O8923" s="106"/>
      <c r="P8923" s="43"/>
      <c r="Q8923" s="207"/>
      <c r="R8923" s="84"/>
      <c r="S8923" s="31"/>
      <c r="T8923" s="31"/>
      <c r="U8923" s="169"/>
      <c r="V8923" s="150"/>
      <c r="W8923" s="141" t="str" cm="1">
        <f t="array" ref="W8923">IF(SUM(LEN(B8923:V8923))=0,"",IF(OR(OR(ISBLANK(F8923),SUM(LEN(C8923),LEN(D8923))=0),AND(NOT(E8923="Unknown"),ISBLANK(J8923)),AND(NOT(O8923="Unknown"),ISBLANK(R8923))),"Missing Information", INDEX(Table15[Entire Service Line Classification], MATCH(SUMIFS(Table15[Unique ID],Table15[System-Owned Portion],E8923,Table15[If Material Anything Other than "Lead" in Column E,Was Material Ever Previously Lead?],G8923,Table15[Customer-Owned Portion],O8923),Table15[Unique ID],0),0)))</f>
        <v/>
      </c>
      <c r="X8923"/>
    </row>
    <row r="8924" spans="2:24" x14ac:dyDescent="0.35">
      <c r="B8924" s="146"/>
      <c r="C8924" s="31"/>
      <c r="D8924" s="31"/>
      <c r="E8924" s="44"/>
      <c r="F8924" s="43"/>
      <c r="G8924" s="84"/>
      <c r="H8924" s="31"/>
      <c r="I8924" s="207"/>
      <c r="J8924" s="84"/>
      <c r="K8924" s="31"/>
      <c r="L8924" s="31"/>
      <c r="M8924" s="169"/>
      <c r="N8924" s="148"/>
      <c r="O8924" s="106"/>
      <c r="P8924" s="43"/>
      <c r="Q8924" s="207"/>
      <c r="R8924" s="84"/>
      <c r="S8924" s="31"/>
      <c r="T8924" s="31"/>
      <c r="U8924" s="169"/>
      <c r="V8924" s="150"/>
      <c r="W8924" s="141" t="str" cm="1">
        <f t="array" ref="W8924">IF(SUM(LEN(B8924:V8924))=0,"",IF(OR(OR(ISBLANK(F8924),SUM(LEN(C8924),LEN(D8924))=0),AND(NOT(E8924="Unknown"),ISBLANK(J8924)),AND(NOT(O8924="Unknown"),ISBLANK(R8924))),"Missing Information", INDEX(Table15[Entire Service Line Classification], MATCH(SUMIFS(Table15[Unique ID],Table15[System-Owned Portion],E8924,Table15[If Material Anything Other than "Lead" in Column E,Was Material Ever Previously Lead?],G8924,Table15[Customer-Owned Portion],O8924),Table15[Unique ID],0),0)))</f>
        <v/>
      </c>
      <c r="X8924"/>
    </row>
    <row r="8925" spans="2:24" x14ac:dyDescent="0.35">
      <c r="B8925" s="146"/>
      <c r="C8925" s="31"/>
      <c r="D8925" s="31"/>
      <c r="E8925" s="44"/>
      <c r="F8925" s="43"/>
      <c r="G8925" s="84"/>
      <c r="H8925" s="31"/>
      <c r="I8925" s="207"/>
      <c r="J8925" s="84"/>
      <c r="K8925" s="31"/>
      <c r="L8925" s="31"/>
      <c r="M8925" s="169"/>
      <c r="N8925" s="148"/>
      <c r="O8925" s="106"/>
      <c r="P8925" s="43"/>
      <c r="Q8925" s="207"/>
      <c r="R8925" s="84"/>
      <c r="S8925" s="31"/>
      <c r="T8925" s="31"/>
      <c r="U8925" s="169"/>
      <c r="V8925" s="150"/>
      <c r="W8925" s="141" t="str" cm="1">
        <f t="array" ref="W8925">IF(SUM(LEN(B8925:V8925))=0,"",IF(OR(OR(ISBLANK(F8925),SUM(LEN(C8925),LEN(D8925))=0),AND(NOT(E8925="Unknown"),ISBLANK(J8925)),AND(NOT(O8925="Unknown"),ISBLANK(R8925))),"Missing Information", INDEX(Table15[Entire Service Line Classification], MATCH(SUMIFS(Table15[Unique ID],Table15[System-Owned Portion],E8925,Table15[If Material Anything Other than "Lead" in Column E,Was Material Ever Previously Lead?],G8925,Table15[Customer-Owned Portion],O8925),Table15[Unique ID],0),0)))</f>
        <v/>
      </c>
      <c r="X8925"/>
    </row>
    <row r="8926" spans="2:24" x14ac:dyDescent="0.35">
      <c r="B8926" s="146"/>
      <c r="C8926" s="31"/>
      <c r="D8926" s="31"/>
      <c r="E8926" s="44"/>
      <c r="F8926" s="43"/>
      <c r="G8926" s="84"/>
      <c r="H8926" s="31"/>
      <c r="I8926" s="207"/>
      <c r="J8926" s="84"/>
      <c r="K8926" s="31"/>
      <c r="L8926" s="31"/>
      <c r="M8926" s="169"/>
      <c r="N8926" s="148"/>
      <c r="O8926" s="106"/>
      <c r="P8926" s="43"/>
      <c r="Q8926" s="207"/>
      <c r="R8926" s="84"/>
      <c r="S8926" s="31"/>
      <c r="T8926" s="31"/>
      <c r="U8926" s="169"/>
      <c r="V8926" s="150"/>
      <c r="W8926" s="141" t="str" cm="1">
        <f t="array" ref="W8926">IF(SUM(LEN(B8926:V8926))=0,"",IF(OR(OR(ISBLANK(F8926),SUM(LEN(C8926),LEN(D8926))=0),AND(NOT(E8926="Unknown"),ISBLANK(J8926)),AND(NOT(O8926="Unknown"),ISBLANK(R8926))),"Missing Information", INDEX(Table15[Entire Service Line Classification], MATCH(SUMIFS(Table15[Unique ID],Table15[System-Owned Portion],E8926,Table15[If Material Anything Other than "Lead" in Column E,Was Material Ever Previously Lead?],G8926,Table15[Customer-Owned Portion],O8926),Table15[Unique ID],0),0)))</f>
        <v/>
      </c>
      <c r="X8926"/>
    </row>
    <row r="8927" spans="2:24" x14ac:dyDescent="0.35">
      <c r="B8927" s="146"/>
      <c r="C8927" s="31"/>
      <c r="D8927" s="31"/>
      <c r="E8927" s="44"/>
      <c r="F8927" s="43"/>
      <c r="G8927" s="84"/>
      <c r="H8927" s="31"/>
      <c r="I8927" s="207"/>
      <c r="J8927" s="84"/>
      <c r="K8927" s="31"/>
      <c r="L8927" s="31"/>
      <c r="M8927" s="169"/>
      <c r="N8927" s="148"/>
      <c r="O8927" s="106"/>
      <c r="P8927" s="43"/>
      <c r="Q8927" s="207"/>
      <c r="R8927" s="84"/>
      <c r="S8927" s="31"/>
      <c r="T8927" s="31"/>
      <c r="U8927" s="169"/>
      <c r="V8927" s="150"/>
      <c r="W8927" s="141" t="str" cm="1">
        <f t="array" ref="W8927">IF(SUM(LEN(B8927:V8927))=0,"",IF(OR(OR(ISBLANK(F8927),SUM(LEN(C8927),LEN(D8927))=0),AND(NOT(E8927="Unknown"),ISBLANK(J8927)),AND(NOT(O8927="Unknown"),ISBLANK(R8927))),"Missing Information", INDEX(Table15[Entire Service Line Classification], MATCH(SUMIFS(Table15[Unique ID],Table15[System-Owned Portion],E8927,Table15[If Material Anything Other than "Lead" in Column E,Was Material Ever Previously Lead?],G8927,Table15[Customer-Owned Portion],O8927),Table15[Unique ID],0),0)))</f>
        <v/>
      </c>
      <c r="X8927"/>
    </row>
    <row r="8928" spans="2:24" x14ac:dyDescent="0.35">
      <c r="B8928" s="146"/>
      <c r="C8928" s="31"/>
      <c r="D8928" s="31"/>
      <c r="E8928" s="44"/>
      <c r="F8928" s="43"/>
      <c r="G8928" s="84"/>
      <c r="H8928" s="31"/>
      <c r="I8928" s="207"/>
      <c r="J8928" s="84"/>
      <c r="K8928" s="31"/>
      <c r="L8928" s="31"/>
      <c r="M8928" s="169"/>
      <c r="N8928" s="148"/>
      <c r="O8928" s="106"/>
      <c r="P8928" s="43"/>
      <c r="Q8928" s="207"/>
      <c r="R8928" s="84"/>
      <c r="S8928" s="31"/>
      <c r="T8928" s="31"/>
      <c r="U8928" s="169"/>
      <c r="V8928" s="150"/>
      <c r="W8928" s="141" t="str" cm="1">
        <f t="array" ref="W8928">IF(SUM(LEN(B8928:V8928))=0,"",IF(OR(OR(ISBLANK(F8928),SUM(LEN(C8928),LEN(D8928))=0),AND(NOT(E8928="Unknown"),ISBLANK(J8928)),AND(NOT(O8928="Unknown"),ISBLANK(R8928))),"Missing Information", INDEX(Table15[Entire Service Line Classification], MATCH(SUMIFS(Table15[Unique ID],Table15[System-Owned Portion],E8928,Table15[If Material Anything Other than "Lead" in Column E,Was Material Ever Previously Lead?],G8928,Table15[Customer-Owned Portion],O8928),Table15[Unique ID],0),0)))</f>
        <v/>
      </c>
      <c r="X8928"/>
    </row>
    <row r="8929" spans="2:24" x14ac:dyDescent="0.35">
      <c r="B8929" s="146"/>
      <c r="C8929" s="31"/>
      <c r="D8929" s="31"/>
      <c r="E8929" s="44"/>
      <c r="F8929" s="43"/>
      <c r="G8929" s="84"/>
      <c r="H8929" s="31"/>
      <c r="I8929" s="207"/>
      <c r="J8929" s="84"/>
      <c r="K8929" s="31"/>
      <c r="L8929" s="31"/>
      <c r="M8929" s="169"/>
      <c r="N8929" s="148"/>
      <c r="O8929" s="106"/>
      <c r="P8929" s="43"/>
      <c r="Q8929" s="207"/>
      <c r="R8929" s="84"/>
      <c r="S8929" s="31"/>
      <c r="T8929" s="31"/>
      <c r="U8929" s="169"/>
      <c r="V8929" s="150"/>
      <c r="W8929" s="141" t="str" cm="1">
        <f t="array" ref="W8929">IF(SUM(LEN(B8929:V8929))=0,"",IF(OR(OR(ISBLANK(F8929),SUM(LEN(C8929),LEN(D8929))=0),AND(NOT(E8929="Unknown"),ISBLANK(J8929)),AND(NOT(O8929="Unknown"),ISBLANK(R8929))),"Missing Information", INDEX(Table15[Entire Service Line Classification], MATCH(SUMIFS(Table15[Unique ID],Table15[System-Owned Portion],E8929,Table15[If Material Anything Other than "Lead" in Column E,Was Material Ever Previously Lead?],G8929,Table15[Customer-Owned Portion],O8929),Table15[Unique ID],0),0)))</f>
        <v/>
      </c>
      <c r="X8929"/>
    </row>
    <row r="8930" spans="2:24" x14ac:dyDescent="0.35">
      <c r="B8930" s="146"/>
      <c r="C8930" s="31"/>
      <c r="D8930" s="31"/>
      <c r="E8930" s="44"/>
      <c r="F8930" s="43"/>
      <c r="G8930" s="84"/>
      <c r="H8930" s="31"/>
      <c r="I8930" s="207"/>
      <c r="J8930" s="84"/>
      <c r="K8930" s="31"/>
      <c r="L8930" s="31"/>
      <c r="M8930" s="169"/>
      <c r="N8930" s="148"/>
      <c r="O8930" s="106"/>
      <c r="P8930" s="43"/>
      <c r="Q8930" s="207"/>
      <c r="R8930" s="84"/>
      <c r="S8930" s="31"/>
      <c r="T8930" s="31"/>
      <c r="U8930" s="169"/>
      <c r="V8930" s="150"/>
      <c r="W8930" s="141" t="str" cm="1">
        <f t="array" ref="W8930">IF(SUM(LEN(B8930:V8930))=0,"",IF(OR(OR(ISBLANK(F8930),SUM(LEN(C8930),LEN(D8930))=0),AND(NOT(E8930="Unknown"),ISBLANK(J8930)),AND(NOT(O8930="Unknown"),ISBLANK(R8930))),"Missing Information", INDEX(Table15[Entire Service Line Classification], MATCH(SUMIFS(Table15[Unique ID],Table15[System-Owned Portion],E8930,Table15[If Material Anything Other than "Lead" in Column E,Was Material Ever Previously Lead?],G8930,Table15[Customer-Owned Portion],O8930),Table15[Unique ID],0),0)))</f>
        <v/>
      </c>
      <c r="X8930"/>
    </row>
    <row r="8931" spans="2:24" x14ac:dyDescent="0.35">
      <c r="B8931" s="146"/>
      <c r="C8931" s="31"/>
      <c r="D8931" s="31"/>
      <c r="E8931" s="44"/>
      <c r="F8931" s="43"/>
      <c r="G8931" s="84"/>
      <c r="H8931" s="31"/>
      <c r="I8931" s="207"/>
      <c r="J8931" s="84"/>
      <c r="K8931" s="31"/>
      <c r="L8931" s="31"/>
      <c r="M8931" s="169"/>
      <c r="N8931" s="148"/>
      <c r="O8931" s="106"/>
      <c r="P8931" s="43"/>
      <c r="Q8931" s="207"/>
      <c r="R8931" s="84"/>
      <c r="S8931" s="31"/>
      <c r="T8931" s="31"/>
      <c r="U8931" s="169"/>
      <c r="V8931" s="150"/>
      <c r="W8931" s="141" t="str" cm="1">
        <f t="array" ref="W8931">IF(SUM(LEN(B8931:V8931))=0,"",IF(OR(OR(ISBLANK(F8931),SUM(LEN(C8931),LEN(D8931))=0),AND(NOT(E8931="Unknown"),ISBLANK(J8931)),AND(NOT(O8931="Unknown"),ISBLANK(R8931))),"Missing Information", INDEX(Table15[Entire Service Line Classification], MATCH(SUMIFS(Table15[Unique ID],Table15[System-Owned Portion],E8931,Table15[If Material Anything Other than "Lead" in Column E,Was Material Ever Previously Lead?],G8931,Table15[Customer-Owned Portion],O8931),Table15[Unique ID],0),0)))</f>
        <v/>
      </c>
      <c r="X8931"/>
    </row>
    <row r="8932" spans="2:24" x14ac:dyDescent="0.35">
      <c r="B8932" s="146"/>
      <c r="C8932" s="31"/>
      <c r="D8932" s="31"/>
      <c r="E8932" s="44"/>
      <c r="F8932" s="43"/>
      <c r="G8932" s="84"/>
      <c r="H8932" s="31"/>
      <c r="I8932" s="207"/>
      <c r="J8932" s="84"/>
      <c r="K8932" s="31"/>
      <c r="L8932" s="31"/>
      <c r="M8932" s="169"/>
      <c r="N8932" s="148"/>
      <c r="O8932" s="106"/>
      <c r="P8932" s="43"/>
      <c r="Q8932" s="207"/>
      <c r="R8932" s="84"/>
      <c r="S8932" s="31"/>
      <c r="T8932" s="31"/>
      <c r="U8932" s="169"/>
      <c r="V8932" s="150"/>
      <c r="W8932" s="141" t="str" cm="1">
        <f t="array" ref="W8932">IF(SUM(LEN(B8932:V8932))=0,"",IF(OR(OR(ISBLANK(F8932),SUM(LEN(C8932),LEN(D8932))=0),AND(NOT(E8932="Unknown"),ISBLANK(J8932)),AND(NOT(O8932="Unknown"),ISBLANK(R8932))),"Missing Information", INDEX(Table15[Entire Service Line Classification], MATCH(SUMIFS(Table15[Unique ID],Table15[System-Owned Portion],E8932,Table15[If Material Anything Other than "Lead" in Column E,Was Material Ever Previously Lead?],G8932,Table15[Customer-Owned Portion],O8932),Table15[Unique ID],0),0)))</f>
        <v/>
      </c>
      <c r="X8932"/>
    </row>
    <row r="8933" spans="2:24" x14ac:dyDescent="0.35">
      <c r="B8933" s="146"/>
      <c r="C8933" s="31"/>
      <c r="D8933" s="31"/>
      <c r="E8933" s="44"/>
      <c r="F8933" s="43"/>
      <c r="G8933" s="84"/>
      <c r="H8933" s="31"/>
      <c r="I8933" s="207"/>
      <c r="J8933" s="84"/>
      <c r="K8933" s="31"/>
      <c r="L8933" s="31"/>
      <c r="M8933" s="169"/>
      <c r="N8933" s="148"/>
      <c r="O8933" s="106"/>
      <c r="P8933" s="43"/>
      <c r="Q8933" s="207"/>
      <c r="R8933" s="84"/>
      <c r="S8933" s="31"/>
      <c r="T8933" s="31"/>
      <c r="U8933" s="169"/>
      <c r="V8933" s="150"/>
      <c r="W8933" s="141" t="str" cm="1">
        <f t="array" ref="W8933">IF(SUM(LEN(B8933:V8933))=0,"",IF(OR(OR(ISBLANK(F8933),SUM(LEN(C8933),LEN(D8933))=0),AND(NOT(E8933="Unknown"),ISBLANK(J8933)),AND(NOT(O8933="Unknown"),ISBLANK(R8933))),"Missing Information", INDEX(Table15[Entire Service Line Classification], MATCH(SUMIFS(Table15[Unique ID],Table15[System-Owned Portion],E8933,Table15[If Material Anything Other than "Lead" in Column E,Was Material Ever Previously Lead?],G8933,Table15[Customer-Owned Portion],O8933),Table15[Unique ID],0),0)))</f>
        <v/>
      </c>
      <c r="X8933"/>
    </row>
    <row r="8934" spans="2:24" x14ac:dyDescent="0.35">
      <c r="B8934" s="146"/>
      <c r="C8934" s="31"/>
      <c r="D8934" s="31"/>
      <c r="E8934" s="44"/>
      <c r="F8934" s="43"/>
      <c r="G8934" s="84"/>
      <c r="H8934" s="31"/>
      <c r="I8934" s="207"/>
      <c r="J8934" s="84"/>
      <c r="K8934" s="31"/>
      <c r="L8934" s="31"/>
      <c r="M8934" s="169"/>
      <c r="N8934" s="148"/>
      <c r="O8934" s="106"/>
      <c r="P8934" s="43"/>
      <c r="Q8934" s="207"/>
      <c r="R8934" s="84"/>
      <c r="S8934" s="31"/>
      <c r="T8934" s="31"/>
      <c r="U8934" s="169"/>
      <c r="V8934" s="150"/>
      <c r="W8934" s="141" t="str" cm="1">
        <f t="array" ref="W8934">IF(SUM(LEN(B8934:V8934))=0,"",IF(OR(OR(ISBLANK(F8934),SUM(LEN(C8934),LEN(D8934))=0),AND(NOT(E8934="Unknown"),ISBLANK(J8934)),AND(NOT(O8934="Unknown"),ISBLANK(R8934))),"Missing Information", INDEX(Table15[Entire Service Line Classification], MATCH(SUMIFS(Table15[Unique ID],Table15[System-Owned Portion],E8934,Table15[If Material Anything Other than "Lead" in Column E,Was Material Ever Previously Lead?],G8934,Table15[Customer-Owned Portion],O8934),Table15[Unique ID],0),0)))</f>
        <v/>
      </c>
      <c r="X8934"/>
    </row>
    <row r="8935" spans="2:24" x14ac:dyDescent="0.35">
      <c r="B8935" s="146"/>
      <c r="C8935" s="31"/>
      <c r="D8935" s="31"/>
      <c r="E8935" s="44"/>
      <c r="F8935" s="43"/>
      <c r="G8935" s="84"/>
      <c r="H8935" s="31"/>
      <c r="I8935" s="207"/>
      <c r="J8935" s="84"/>
      <c r="K8935" s="31"/>
      <c r="L8935" s="31"/>
      <c r="M8935" s="169"/>
      <c r="N8935" s="148"/>
      <c r="O8935" s="106"/>
      <c r="P8935" s="43"/>
      <c r="Q8935" s="207"/>
      <c r="R8935" s="84"/>
      <c r="S8935" s="31"/>
      <c r="T8935" s="31"/>
      <c r="U8935" s="169"/>
      <c r="V8935" s="150"/>
      <c r="W8935" s="141" t="str" cm="1">
        <f t="array" ref="W8935">IF(SUM(LEN(B8935:V8935))=0,"",IF(OR(OR(ISBLANK(F8935),SUM(LEN(C8935),LEN(D8935))=0),AND(NOT(E8935="Unknown"),ISBLANK(J8935)),AND(NOT(O8935="Unknown"),ISBLANK(R8935))),"Missing Information", INDEX(Table15[Entire Service Line Classification], MATCH(SUMIFS(Table15[Unique ID],Table15[System-Owned Portion],E8935,Table15[If Material Anything Other than "Lead" in Column E,Was Material Ever Previously Lead?],G8935,Table15[Customer-Owned Portion],O8935),Table15[Unique ID],0),0)))</f>
        <v/>
      </c>
      <c r="X8935"/>
    </row>
    <row r="8936" spans="2:24" x14ac:dyDescent="0.35">
      <c r="B8936" s="146"/>
      <c r="C8936" s="31"/>
      <c r="D8936" s="31"/>
      <c r="E8936" s="44"/>
      <c r="F8936" s="43"/>
      <c r="G8936" s="84"/>
      <c r="H8936" s="31"/>
      <c r="I8936" s="207"/>
      <c r="J8936" s="84"/>
      <c r="K8936" s="31"/>
      <c r="L8936" s="31"/>
      <c r="M8936" s="169"/>
      <c r="N8936" s="148"/>
      <c r="O8936" s="106"/>
      <c r="P8936" s="43"/>
      <c r="Q8936" s="207"/>
      <c r="R8936" s="84"/>
      <c r="S8936" s="31"/>
      <c r="T8936" s="31"/>
      <c r="U8936" s="169"/>
      <c r="V8936" s="150"/>
      <c r="W8936" s="141" t="str" cm="1">
        <f t="array" ref="W8936">IF(SUM(LEN(B8936:V8936))=0,"",IF(OR(OR(ISBLANK(F8936),SUM(LEN(C8936),LEN(D8936))=0),AND(NOT(E8936="Unknown"),ISBLANK(J8936)),AND(NOT(O8936="Unknown"),ISBLANK(R8936))),"Missing Information", INDEX(Table15[Entire Service Line Classification], MATCH(SUMIFS(Table15[Unique ID],Table15[System-Owned Portion],E8936,Table15[If Material Anything Other than "Lead" in Column E,Was Material Ever Previously Lead?],G8936,Table15[Customer-Owned Portion],O8936),Table15[Unique ID],0),0)))</f>
        <v/>
      </c>
      <c r="X8936"/>
    </row>
    <row r="8937" spans="2:24" x14ac:dyDescent="0.35">
      <c r="B8937" s="146"/>
      <c r="C8937" s="31"/>
      <c r="D8937" s="31"/>
      <c r="E8937" s="44"/>
      <c r="F8937" s="43"/>
      <c r="G8937" s="84"/>
      <c r="H8937" s="31"/>
      <c r="I8937" s="207"/>
      <c r="J8937" s="84"/>
      <c r="K8937" s="31"/>
      <c r="L8937" s="31"/>
      <c r="M8937" s="169"/>
      <c r="N8937" s="148"/>
      <c r="O8937" s="106"/>
      <c r="P8937" s="43"/>
      <c r="Q8937" s="207"/>
      <c r="R8937" s="84"/>
      <c r="S8937" s="31"/>
      <c r="T8937" s="31"/>
      <c r="U8937" s="169"/>
      <c r="V8937" s="150"/>
      <c r="W8937" s="141" t="str" cm="1">
        <f t="array" ref="W8937">IF(SUM(LEN(B8937:V8937))=0,"",IF(OR(OR(ISBLANK(F8937),SUM(LEN(C8937),LEN(D8937))=0),AND(NOT(E8937="Unknown"),ISBLANK(J8937)),AND(NOT(O8937="Unknown"),ISBLANK(R8937))),"Missing Information", INDEX(Table15[Entire Service Line Classification], MATCH(SUMIFS(Table15[Unique ID],Table15[System-Owned Portion],E8937,Table15[If Material Anything Other than "Lead" in Column E,Was Material Ever Previously Lead?],G8937,Table15[Customer-Owned Portion],O8937),Table15[Unique ID],0),0)))</f>
        <v/>
      </c>
      <c r="X8937"/>
    </row>
    <row r="8938" spans="2:24" x14ac:dyDescent="0.35">
      <c r="B8938" s="146"/>
      <c r="C8938" s="31"/>
      <c r="D8938" s="31"/>
      <c r="E8938" s="44"/>
      <c r="F8938" s="43"/>
      <c r="G8938" s="84"/>
      <c r="H8938" s="31"/>
      <c r="I8938" s="207"/>
      <c r="J8938" s="84"/>
      <c r="K8938" s="31"/>
      <c r="L8938" s="31"/>
      <c r="M8938" s="169"/>
      <c r="N8938" s="148"/>
      <c r="O8938" s="106"/>
      <c r="P8938" s="43"/>
      <c r="Q8938" s="207"/>
      <c r="R8938" s="84"/>
      <c r="S8938" s="31"/>
      <c r="T8938" s="31"/>
      <c r="U8938" s="169"/>
      <c r="V8938" s="150"/>
      <c r="W8938" s="141" t="str" cm="1">
        <f t="array" ref="W8938">IF(SUM(LEN(B8938:V8938))=0,"",IF(OR(OR(ISBLANK(F8938),SUM(LEN(C8938),LEN(D8938))=0),AND(NOT(E8938="Unknown"),ISBLANK(J8938)),AND(NOT(O8938="Unknown"),ISBLANK(R8938))),"Missing Information", INDEX(Table15[Entire Service Line Classification], MATCH(SUMIFS(Table15[Unique ID],Table15[System-Owned Portion],E8938,Table15[If Material Anything Other than "Lead" in Column E,Was Material Ever Previously Lead?],G8938,Table15[Customer-Owned Portion],O8938),Table15[Unique ID],0),0)))</f>
        <v/>
      </c>
      <c r="X8938"/>
    </row>
    <row r="8939" spans="2:24" x14ac:dyDescent="0.35">
      <c r="B8939" s="146"/>
      <c r="C8939" s="31"/>
      <c r="D8939" s="31"/>
      <c r="E8939" s="44"/>
      <c r="F8939" s="43"/>
      <c r="G8939" s="84"/>
      <c r="H8939" s="31"/>
      <c r="I8939" s="207"/>
      <c r="J8939" s="84"/>
      <c r="K8939" s="31"/>
      <c r="L8939" s="31"/>
      <c r="M8939" s="169"/>
      <c r="N8939" s="148"/>
      <c r="O8939" s="106"/>
      <c r="P8939" s="43"/>
      <c r="Q8939" s="207"/>
      <c r="R8939" s="84"/>
      <c r="S8939" s="31"/>
      <c r="T8939" s="31"/>
      <c r="U8939" s="169"/>
      <c r="V8939" s="150"/>
      <c r="W8939" s="141" t="str" cm="1">
        <f t="array" ref="W8939">IF(SUM(LEN(B8939:V8939))=0,"",IF(OR(OR(ISBLANK(F8939),SUM(LEN(C8939),LEN(D8939))=0),AND(NOT(E8939="Unknown"),ISBLANK(J8939)),AND(NOT(O8939="Unknown"),ISBLANK(R8939))),"Missing Information", INDEX(Table15[Entire Service Line Classification], MATCH(SUMIFS(Table15[Unique ID],Table15[System-Owned Portion],E8939,Table15[If Material Anything Other than "Lead" in Column E,Was Material Ever Previously Lead?],G8939,Table15[Customer-Owned Portion],O8939),Table15[Unique ID],0),0)))</f>
        <v/>
      </c>
      <c r="X8939"/>
    </row>
    <row r="8940" spans="2:24" x14ac:dyDescent="0.35">
      <c r="B8940" s="146"/>
      <c r="C8940" s="31"/>
      <c r="D8940" s="31"/>
      <c r="E8940" s="44"/>
      <c r="F8940" s="43"/>
      <c r="G8940" s="84"/>
      <c r="H8940" s="31"/>
      <c r="I8940" s="207"/>
      <c r="J8940" s="84"/>
      <c r="K8940" s="31"/>
      <c r="L8940" s="31"/>
      <c r="M8940" s="169"/>
      <c r="N8940" s="148"/>
      <c r="O8940" s="106"/>
      <c r="P8940" s="43"/>
      <c r="Q8940" s="207"/>
      <c r="R8940" s="84"/>
      <c r="S8940" s="31"/>
      <c r="T8940" s="31"/>
      <c r="U8940" s="169"/>
      <c r="V8940" s="150"/>
      <c r="W8940" s="141" t="str" cm="1">
        <f t="array" ref="W8940">IF(SUM(LEN(B8940:V8940))=0,"",IF(OR(OR(ISBLANK(F8940),SUM(LEN(C8940),LEN(D8940))=0),AND(NOT(E8940="Unknown"),ISBLANK(J8940)),AND(NOT(O8940="Unknown"),ISBLANK(R8940))),"Missing Information", INDEX(Table15[Entire Service Line Classification], MATCH(SUMIFS(Table15[Unique ID],Table15[System-Owned Portion],E8940,Table15[If Material Anything Other than "Lead" in Column E,Was Material Ever Previously Lead?],G8940,Table15[Customer-Owned Portion],O8940),Table15[Unique ID],0),0)))</f>
        <v/>
      </c>
      <c r="X8940"/>
    </row>
    <row r="8941" spans="2:24" x14ac:dyDescent="0.35">
      <c r="B8941" s="146"/>
      <c r="C8941" s="31"/>
      <c r="D8941" s="31"/>
      <c r="E8941" s="44"/>
      <c r="F8941" s="43"/>
      <c r="G8941" s="84"/>
      <c r="H8941" s="31"/>
      <c r="I8941" s="207"/>
      <c r="J8941" s="84"/>
      <c r="K8941" s="31"/>
      <c r="L8941" s="31"/>
      <c r="M8941" s="169"/>
      <c r="N8941" s="148"/>
      <c r="O8941" s="106"/>
      <c r="P8941" s="43"/>
      <c r="Q8941" s="207"/>
      <c r="R8941" s="84"/>
      <c r="S8941" s="31"/>
      <c r="T8941" s="31"/>
      <c r="U8941" s="169"/>
      <c r="V8941" s="150"/>
      <c r="W8941" s="141" t="str" cm="1">
        <f t="array" ref="W8941">IF(SUM(LEN(B8941:V8941))=0,"",IF(OR(OR(ISBLANK(F8941),SUM(LEN(C8941),LEN(D8941))=0),AND(NOT(E8941="Unknown"),ISBLANK(J8941)),AND(NOT(O8941="Unknown"),ISBLANK(R8941))),"Missing Information", INDEX(Table15[Entire Service Line Classification], MATCH(SUMIFS(Table15[Unique ID],Table15[System-Owned Portion],E8941,Table15[If Material Anything Other than "Lead" in Column E,Was Material Ever Previously Lead?],G8941,Table15[Customer-Owned Portion],O8941),Table15[Unique ID],0),0)))</f>
        <v/>
      </c>
      <c r="X8941"/>
    </row>
    <row r="8942" spans="2:24" x14ac:dyDescent="0.35">
      <c r="B8942" s="146"/>
      <c r="C8942" s="31"/>
      <c r="D8942" s="31"/>
      <c r="E8942" s="44"/>
      <c r="F8942" s="43"/>
      <c r="G8942" s="84"/>
      <c r="H8942" s="31"/>
      <c r="I8942" s="207"/>
      <c r="J8942" s="84"/>
      <c r="K8942" s="31"/>
      <c r="L8942" s="31"/>
      <c r="M8942" s="169"/>
      <c r="N8942" s="148"/>
      <c r="O8942" s="106"/>
      <c r="P8942" s="43"/>
      <c r="Q8942" s="207"/>
      <c r="R8942" s="84"/>
      <c r="S8942" s="31"/>
      <c r="T8942" s="31"/>
      <c r="U8942" s="169"/>
      <c r="V8942" s="150"/>
      <c r="W8942" s="141" t="str" cm="1">
        <f t="array" ref="W8942">IF(SUM(LEN(B8942:V8942))=0,"",IF(OR(OR(ISBLANK(F8942),SUM(LEN(C8942),LEN(D8942))=0),AND(NOT(E8942="Unknown"),ISBLANK(J8942)),AND(NOT(O8942="Unknown"),ISBLANK(R8942))),"Missing Information", INDEX(Table15[Entire Service Line Classification], MATCH(SUMIFS(Table15[Unique ID],Table15[System-Owned Portion],E8942,Table15[If Material Anything Other than "Lead" in Column E,Was Material Ever Previously Lead?],G8942,Table15[Customer-Owned Portion],O8942),Table15[Unique ID],0),0)))</f>
        <v/>
      </c>
      <c r="X8942"/>
    </row>
    <row r="8943" spans="2:24" x14ac:dyDescent="0.35">
      <c r="B8943" s="146"/>
      <c r="C8943" s="31"/>
      <c r="D8943" s="31"/>
      <c r="E8943" s="44"/>
      <c r="F8943" s="43"/>
      <c r="G8943" s="84"/>
      <c r="H8943" s="31"/>
      <c r="I8943" s="207"/>
      <c r="J8943" s="84"/>
      <c r="K8943" s="31"/>
      <c r="L8943" s="31"/>
      <c r="M8943" s="169"/>
      <c r="N8943" s="148"/>
      <c r="O8943" s="106"/>
      <c r="P8943" s="43"/>
      <c r="Q8943" s="207"/>
      <c r="R8943" s="84"/>
      <c r="S8943" s="31"/>
      <c r="T8943" s="31"/>
      <c r="U8943" s="169"/>
      <c r="V8943" s="150"/>
      <c r="W8943" s="141" t="str" cm="1">
        <f t="array" ref="W8943">IF(SUM(LEN(B8943:V8943))=0,"",IF(OR(OR(ISBLANK(F8943),SUM(LEN(C8943),LEN(D8943))=0),AND(NOT(E8943="Unknown"),ISBLANK(J8943)),AND(NOT(O8943="Unknown"),ISBLANK(R8943))),"Missing Information", INDEX(Table15[Entire Service Line Classification], MATCH(SUMIFS(Table15[Unique ID],Table15[System-Owned Portion],E8943,Table15[If Material Anything Other than "Lead" in Column E,Was Material Ever Previously Lead?],G8943,Table15[Customer-Owned Portion],O8943),Table15[Unique ID],0),0)))</f>
        <v/>
      </c>
      <c r="X8943"/>
    </row>
    <row r="8944" spans="2:24" x14ac:dyDescent="0.35">
      <c r="B8944" s="146"/>
      <c r="C8944" s="31"/>
      <c r="D8944" s="31"/>
      <c r="E8944" s="44"/>
      <c r="F8944" s="43"/>
      <c r="G8944" s="84"/>
      <c r="H8944" s="31"/>
      <c r="I8944" s="207"/>
      <c r="J8944" s="84"/>
      <c r="K8944" s="31"/>
      <c r="L8944" s="31"/>
      <c r="M8944" s="169"/>
      <c r="N8944" s="148"/>
      <c r="O8944" s="106"/>
      <c r="P8944" s="43"/>
      <c r="Q8944" s="207"/>
      <c r="R8944" s="84"/>
      <c r="S8944" s="31"/>
      <c r="T8944" s="31"/>
      <c r="U8944" s="169"/>
      <c r="V8944" s="150"/>
      <c r="W8944" s="141" t="str" cm="1">
        <f t="array" ref="W8944">IF(SUM(LEN(B8944:V8944))=0,"",IF(OR(OR(ISBLANK(F8944),SUM(LEN(C8944),LEN(D8944))=0),AND(NOT(E8944="Unknown"),ISBLANK(J8944)),AND(NOT(O8944="Unknown"),ISBLANK(R8944))),"Missing Information", INDEX(Table15[Entire Service Line Classification], MATCH(SUMIFS(Table15[Unique ID],Table15[System-Owned Portion],E8944,Table15[If Material Anything Other than "Lead" in Column E,Was Material Ever Previously Lead?],G8944,Table15[Customer-Owned Portion],O8944),Table15[Unique ID],0),0)))</f>
        <v/>
      </c>
      <c r="X8944"/>
    </row>
    <row r="8945" spans="2:24" x14ac:dyDescent="0.35">
      <c r="B8945" s="146"/>
      <c r="C8945" s="31"/>
      <c r="D8945" s="31"/>
      <c r="E8945" s="44"/>
      <c r="F8945" s="43"/>
      <c r="G8945" s="84"/>
      <c r="H8945" s="31"/>
      <c r="I8945" s="207"/>
      <c r="J8945" s="84"/>
      <c r="K8945" s="31"/>
      <c r="L8945" s="31"/>
      <c r="M8945" s="169"/>
      <c r="N8945" s="148"/>
      <c r="O8945" s="106"/>
      <c r="P8945" s="43"/>
      <c r="Q8945" s="207"/>
      <c r="R8945" s="84"/>
      <c r="S8945" s="31"/>
      <c r="T8945" s="31"/>
      <c r="U8945" s="169"/>
      <c r="V8945" s="150"/>
      <c r="W8945" s="141" t="str" cm="1">
        <f t="array" ref="W8945">IF(SUM(LEN(B8945:V8945))=0,"",IF(OR(OR(ISBLANK(F8945),SUM(LEN(C8945),LEN(D8945))=0),AND(NOT(E8945="Unknown"),ISBLANK(J8945)),AND(NOT(O8945="Unknown"),ISBLANK(R8945))),"Missing Information", INDEX(Table15[Entire Service Line Classification], MATCH(SUMIFS(Table15[Unique ID],Table15[System-Owned Portion],E8945,Table15[If Material Anything Other than "Lead" in Column E,Was Material Ever Previously Lead?],G8945,Table15[Customer-Owned Portion],O8945),Table15[Unique ID],0),0)))</f>
        <v/>
      </c>
      <c r="X8945"/>
    </row>
    <row r="8946" spans="2:24" x14ac:dyDescent="0.35">
      <c r="B8946" s="146"/>
      <c r="C8946" s="31"/>
      <c r="D8946" s="31"/>
      <c r="E8946" s="44"/>
      <c r="F8946" s="43"/>
      <c r="G8946" s="84"/>
      <c r="H8946" s="31"/>
      <c r="I8946" s="207"/>
      <c r="J8946" s="84"/>
      <c r="K8946" s="31"/>
      <c r="L8946" s="31"/>
      <c r="M8946" s="169"/>
      <c r="N8946" s="148"/>
      <c r="O8946" s="106"/>
      <c r="P8946" s="43"/>
      <c r="Q8946" s="207"/>
      <c r="R8946" s="84"/>
      <c r="S8946" s="31"/>
      <c r="T8946" s="31"/>
      <c r="U8946" s="169"/>
      <c r="V8946" s="150"/>
      <c r="W8946" s="141" t="str" cm="1">
        <f t="array" ref="W8946">IF(SUM(LEN(B8946:V8946))=0,"",IF(OR(OR(ISBLANK(F8946),SUM(LEN(C8946),LEN(D8946))=0),AND(NOT(E8946="Unknown"),ISBLANK(J8946)),AND(NOT(O8946="Unknown"),ISBLANK(R8946))),"Missing Information", INDEX(Table15[Entire Service Line Classification], MATCH(SUMIFS(Table15[Unique ID],Table15[System-Owned Portion],E8946,Table15[If Material Anything Other than "Lead" in Column E,Was Material Ever Previously Lead?],G8946,Table15[Customer-Owned Portion],O8946),Table15[Unique ID],0),0)))</f>
        <v/>
      </c>
      <c r="X8946"/>
    </row>
    <row r="8947" spans="2:24" x14ac:dyDescent="0.35">
      <c r="B8947" s="146"/>
      <c r="C8947" s="31"/>
      <c r="D8947" s="31"/>
      <c r="E8947" s="44"/>
      <c r="F8947" s="43"/>
      <c r="G8947" s="84"/>
      <c r="H8947" s="31"/>
      <c r="I8947" s="207"/>
      <c r="J8947" s="84"/>
      <c r="K8947" s="31"/>
      <c r="L8947" s="31"/>
      <c r="M8947" s="169"/>
      <c r="N8947" s="148"/>
      <c r="O8947" s="106"/>
      <c r="P8947" s="43"/>
      <c r="Q8947" s="207"/>
      <c r="R8947" s="84"/>
      <c r="S8947" s="31"/>
      <c r="T8947" s="31"/>
      <c r="U8947" s="169"/>
      <c r="V8947" s="150"/>
      <c r="W8947" s="141" t="str" cm="1">
        <f t="array" ref="W8947">IF(SUM(LEN(B8947:V8947))=0,"",IF(OR(OR(ISBLANK(F8947),SUM(LEN(C8947),LEN(D8947))=0),AND(NOT(E8947="Unknown"),ISBLANK(J8947)),AND(NOT(O8947="Unknown"),ISBLANK(R8947))),"Missing Information", INDEX(Table15[Entire Service Line Classification], MATCH(SUMIFS(Table15[Unique ID],Table15[System-Owned Portion],E8947,Table15[If Material Anything Other than "Lead" in Column E,Was Material Ever Previously Lead?],G8947,Table15[Customer-Owned Portion],O8947),Table15[Unique ID],0),0)))</f>
        <v/>
      </c>
      <c r="X8947"/>
    </row>
    <row r="8948" spans="2:24" x14ac:dyDescent="0.35">
      <c r="B8948" s="146"/>
      <c r="C8948" s="31"/>
      <c r="D8948" s="31"/>
      <c r="E8948" s="44"/>
      <c r="F8948" s="43"/>
      <c r="G8948" s="84"/>
      <c r="H8948" s="31"/>
      <c r="I8948" s="207"/>
      <c r="J8948" s="84"/>
      <c r="K8948" s="31"/>
      <c r="L8948" s="31"/>
      <c r="M8948" s="169"/>
      <c r="N8948" s="148"/>
      <c r="O8948" s="106"/>
      <c r="P8948" s="43"/>
      <c r="Q8948" s="207"/>
      <c r="R8948" s="84"/>
      <c r="S8948" s="31"/>
      <c r="T8948" s="31"/>
      <c r="U8948" s="169"/>
      <c r="V8948" s="150"/>
      <c r="W8948" s="141" t="str" cm="1">
        <f t="array" ref="W8948">IF(SUM(LEN(B8948:V8948))=0,"",IF(OR(OR(ISBLANK(F8948),SUM(LEN(C8948),LEN(D8948))=0),AND(NOT(E8948="Unknown"),ISBLANK(J8948)),AND(NOT(O8948="Unknown"),ISBLANK(R8948))),"Missing Information", INDEX(Table15[Entire Service Line Classification], MATCH(SUMIFS(Table15[Unique ID],Table15[System-Owned Portion],E8948,Table15[If Material Anything Other than "Lead" in Column E,Was Material Ever Previously Lead?],G8948,Table15[Customer-Owned Portion],O8948),Table15[Unique ID],0),0)))</f>
        <v/>
      </c>
      <c r="X8948"/>
    </row>
    <row r="8949" spans="2:24" x14ac:dyDescent="0.35">
      <c r="B8949" s="146"/>
      <c r="C8949" s="31"/>
      <c r="D8949" s="31"/>
      <c r="E8949" s="44"/>
      <c r="F8949" s="43"/>
      <c r="G8949" s="84"/>
      <c r="H8949" s="31"/>
      <c r="I8949" s="207"/>
      <c r="J8949" s="84"/>
      <c r="K8949" s="31"/>
      <c r="L8949" s="31"/>
      <c r="M8949" s="169"/>
      <c r="N8949" s="148"/>
      <c r="O8949" s="106"/>
      <c r="P8949" s="43"/>
      <c r="Q8949" s="207"/>
      <c r="R8949" s="84"/>
      <c r="S8949" s="31"/>
      <c r="T8949" s="31"/>
      <c r="U8949" s="169"/>
      <c r="V8949" s="150"/>
      <c r="W8949" s="141" t="str" cm="1">
        <f t="array" ref="W8949">IF(SUM(LEN(B8949:V8949))=0,"",IF(OR(OR(ISBLANK(F8949),SUM(LEN(C8949),LEN(D8949))=0),AND(NOT(E8949="Unknown"),ISBLANK(J8949)),AND(NOT(O8949="Unknown"),ISBLANK(R8949))),"Missing Information", INDEX(Table15[Entire Service Line Classification], MATCH(SUMIFS(Table15[Unique ID],Table15[System-Owned Portion],E8949,Table15[If Material Anything Other than "Lead" in Column E,Was Material Ever Previously Lead?],G8949,Table15[Customer-Owned Portion],O8949),Table15[Unique ID],0),0)))</f>
        <v/>
      </c>
      <c r="X8949"/>
    </row>
    <row r="8950" spans="2:24" x14ac:dyDescent="0.35">
      <c r="B8950" s="146"/>
      <c r="C8950" s="31"/>
      <c r="D8950" s="31"/>
      <c r="E8950" s="44"/>
      <c r="F8950" s="43"/>
      <c r="G8950" s="84"/>
      <c r="H8950" s="31"/>
      <c r="I8950" s="207"/>
      <c r="J8950" s="84"/>
      <c r="K8950" s="31"/>
      <c r="L8950" s="31"/>
      <c r="M8950" s="169"/>
      <c r="N8950" s="148"/>
      <c r="O8950" s="106"/>
      <c r="P8950" s="43"/>
      <c r="Q8950" s="207"/>
      <c r="R8950" s="84"/>
      <c r="S8950" s="31"/>
      <c r="T8950" s="31"/>
      <c r="U8950" s="169"/>
      <c r="V8950" s="150"/>
      <c r="W8950" s="141" t="str" cm="1">
        <f t="array" ref="W8950">IF(SUM(LEN(B8950:V8950))=0,"",IF(OR(OR(ISBLANK(F8950),SUM(LEN(C8950),LEN(D8950))=0),AND(NOT(E8950="Unknown"),ISBLANK(J8950)),AND(NOT(O8950="Unknown"),ISBLANK(R8950))),"Missing Information", INDEX(Table15[Entire Service Line Classification], MATCH(SUMIFS(Table15[Unique ID],Table15[System-Owned Portion],E8950,Table15[If Material Anything Other than "Lead" in Column E,Was Material Ever Previously Lead?],G8950,Table15[Customer-Owned Portion],O8950),Table15[Unique ID],0),0)))</f>
        <v/>
      </c>
      <c r="X8950"/>
    </row>
    <row r="8951" spans="2:24" x14ac:dyDescent="0.35">
      <c r="B8951" s="146"/>
      <c r="C8951" s="31"/>
      <c r="D8951" s="31"/>
      <c r="E8951" s="44"/>
      <c r="F8951" s="43"/>
      <c r="G8951" s="84"/>
      <c r="H8951" s="31"/>
      <c r="I8951" s="207"/>
      <c r="J8951" s="84"/>
      <c r="K8951" s="31"/>
      <c r="L8951" s="31"/>
      <c r="M8951" s="169"/>
      <c r="N8951" s="148"/>
      <c r="O8951" s="106"/>
      <c r="P8951" s="43"/>
      <c r="Q8951" s="207"/>
      <c r="R8951" s="84"/>
      <c r="S8951" s="31"/>
      <c r="T8951" s="31"/>
      <c r="U8951" s="169"/>
      <c r="V8951" s="150"/>
      <c r="W8951" s="141" t="str" cm="1">
        <f t="array" ref="W8951">IF(SUM(LEN(B8951:V8951))=0,"",IF(OR(OR(ISBLANK(F8951),SUM(LEN(C8951),LEN(D8951))=0),AND(NOT(E8951="Unknown"),ISBLANK(J8951)),AND(NOT(O8951="Unknown"),ISBLANK(R8951))),"Missing Information", INDEX(Table15[Entire Service Line Classification], MATCH(SUMIFS(Table15[Unique ID],Table15[System-Owned Portion],E8951,Table15[If Material Anything Other than "Lead" in Column E,Was Material Ever Previously Lead?],G8951,Table15[Customer-Owned Portion],O8951),Table15[Unique ID],0),0)))</f>
        <v/>
      </c>
      <c r="X8951"/>
    </row>
    <row r="8952" spans="2:24" x14ac:dyDescent="0.35">
      <c r="B8952" s="146"/>
      <c r="C8952" s="31"/>
      <c r="D8952" s="31"/>
      <c r="E8952" s="44"/>
      <c r="F8952" s="43"/>
      <c r="G8952" s="84"/>
      <c r="H8952" s="31"/>
      <c r="I8952" s="207"/>
      <c r="J8952" s="84"/>
      <c r="K8952" s="31"/>
      <c r="L8952" s="31"/>
      <c r="M8952" s="169"/>
      <c r="N8952" s="148"/>
      <c r="O8952" s="106"/>
      <c r="P8952" s="43"/>
      <c r="Q8952" s="207"/>
      <c r="R8952" s="84"/>
      <c r="S8952" s="31"/>
      <c r="T8952" s="31"/>
      <c r="U8952" s="169"/>
      <c r="V8952" s="150"/>
      <c r="W8952" s="141" t="str" cm="1">
        <f t="array" ref="W8952">IF(SUM(LEN(B8952:V8952))=0,"",IF(OR(OR(ISBLANK(F8952),SUM(LEN(C8952),LEN(D8952))=0),AND(NOT(E8952="Unknown"),ISBLANK(J8952)),AND(NOT(O8952="Unknown"),ISBLANK(R8952))),"Missing Information", INDEX(Table15[Entire Service Line Classification], MATCH(SUMIFS(Table15[Unique ID],Table15[System-Owned Portion],E8952,Table15[If Material Anything Other than "Lead" in Column E,Was Material Ever Previously Lead?],G8952,Table15[Customer-Owned Portion],O8952),Table15[Unique ID],0),0)))</f>
        <v/>
      </c>
      <c r="X8952"/>
    </row>
    <row r="8953" spans="2:24" x14ac:dyDescent="0.35">
      <c r="B8953" s="146"/>
      <c r="C8953" s="31"/>
      <c r="D8953" s="31"/>
      <c r="E8953" s="44"/>
      <c r="F8953" s="43"/>
      <c r="G8953" s="84"/>
      <c r="H8953" s="31"/>
      <c r="I8953" s="207"/>
      <c r="J8953" s="84"/>
      <c r="K8953" s="31"/>
      <c r="L8953" s="31"/>
      <c r="M8953" s="169"/>
      <c r="N8953" s="148"/>
      <c r="O8953" s="106"/>
      <c r="P8953" s="43"/>
      <c r="Q8953" s="207"/>
      <c r="R8953" s="84"/>
      <c r="S8953" s="31"/>
      <c r="T8953" s="31"/>
      <c r="U8953" s="169"/>
      <c r="V8953" s="150"/>
      <c r="W8953" s="141" t="str" cm="1">
        <f t="array" ref="W8953">IF(SUM(LEN(B8953:V8953))=0,"",IF(OR(OR(ISBLANK(F8953),SUM(LEN(C8953),LEN(D8953))=0),AND(NOT(E8953="Unknown"),ISBLANK(J8953)),AND(NOT(O8953="Unknown"),ISBLANK(R8953))),"Missing Information", INDEX(Table15[Entire Service Line Classification], MATCH(SUMIFS(Table15[Unique ID],Table15[System-Owned Portion],E8953,Table15[If Material Anything Other than "Lead" in Column E,Was Material Ever Previously Lead?],G8953,Table15[Customer-Owned Portion],O8953),Table15[Unique ID],0),0)))</f>
        <v/>
      </c>
      <c r="X8953"/>
    </row>
    <row r="8954" spans="2:24" x14ac:dyDescent="0.35">
      <c r="B8954" s="146"/>
      <c r="C8954" s="31"/>
      <c r="D8954" s="31"/>
      <c r="E8954" s="44"/>
      <c r="F8954" s="43"/>
      <c r="G8954" s="84"/>
      <c r="H8954" s="31"/>
      <c r="I8954" s="207"/>
      <c r="J8954" s="84"/>
      <c r="K8954" s="31"/>
      <c r="L8954" s="31"/>
      <c r="M8954" s="169"/>
      <c r="N8954" s="148"/>
      <c r="O8954" s="106"/>
      <c r="P8954" s="43"/>
      <c r="Q8954" s="207"/>
      <c r="R8954" s="84"/>
      <c r="S8954" s="31"/>
      <c r="T8954" s="31"/>
      <c r="U8954" s="169"/>
      <c r="V8954" s="150"/>
      <c r="W8954" s="141" t="str" cm="1">
        <f t="array" ref="W8954">IF(SUM(LEN(B8954:V8954))=0,"",IF(OR(OR(ISBLANK(F8954),SUM(LEN(C8954),LEN(D8954))=0),AND(NOT(E8954="Unknown"),ISBLANK(J8954)),AND(NOT(O8954="Unknown"),ISBLANK(R8954))),"Missing Information", INDEX(Table15[Entire Service Line Classification], MATCH(SUMIFS(Table15[Unique ID],Table15[System-Owned Portion],E8954,Table15[If Material Anything Other than "Lead" in Column E,Was Material Ever Previously Lead?],G8954,Table15[Customer-Owned Portion],O8954),Table15[Unique ID],0),0)))</f>
        <v/>
      </c>
      <c r="X8954"/>
    </row>
    <row r="8955" spans="2:24" x14ac:dyDescent="0.35">
      <c r="B8955" s="146"/>
      <c r="C8955" s="31"/>
      <c r="D8955" s="31"/>
      <c r="E8955" s="44"/>
      <c r="F8955" s="43"/>
      <c r="G8955" s="84"/>
      <c r="H8955" s="31"/>
      <c r="I8955" s="207"/>
      <c r="J8955" s="84"/>
      <c r="K8955" s="31"/>
      <c r="L8955" s="31"/>
      <c r="M8955" s="169"/>
      <c r="N8955" s="148"/>
      <c r="O8955" s="106"/>
      <c r="P8955" s="43"/>
      <c r="Q8955" s="207"/>
      <c r="R8955" s="84"/>
      <c r="S8955" s="31"/>
      <c r="T8955" s="31"/>
      <c r="U8955" s="169"/>
      <c r="V8955" s="150"/>
      <c r="W8955" s="141" t="str" cm="1">
        <f t="array" ref="W8955">IF(SUM(LEN(B8955:V8955))=0,"",IF(OR(OR(ISBLANK(F8955),SUM(LEN(C8955),LEN(D8955))=0),AND(NOT(E8955="Unknown"),ISBLANK(J8955)),AND(NOT(O8955="Unknown"),ISBLANK(R8955))),"Missing Information", INDEX(Table15[Entire Service Line Classification], MATCH(SUMIFS(Table15[Unique ID],Table15[System-Owned Portion],E8955,Table15[If Material Anything Other than "Lead" in Column E,Was Material Ever Previously Lead?],G8955,Table15[Customer-Owned Portion],O8955),Table15[Unique ID],0),0)))</f>
        <v/>
      </c>
      <c r="X8955"/>
    </row>
    <row r="8956" spans="2:24" x14ac:dyDescent="0.35">
      <c r="B8956" s="146"/>
      <c r="C8956" s="31"/>
      <c r="D8956" s="31"/>
      <c r="E8956" s="44"/>
      <c r="F8956" s="43"/>
      <c r="G8956" s="84"/>
      <c r="H8956" s="31"/>
      <c r="I8956" s="207"/>
      <c r="J8956" s="84"/>
      <c r="K8956" s="31"/>
      <c r="L8956" s="31"/>
      <c r="M8956" s="169"/>
      <c r="N8956" s="148"/>
      <c r="O8956" s="106"/>
      <c r="P8956" s="43"/>
      <c r="Q8956" s="207"/>
      <c r="R8956" s="84"/>
      <c r="S8956" s="31"/>
      <c r="T8956" s="31"/>
      <c r="U8956" s="169"/>
      <c r="V8956" s="150"/>
      <c r="W8956" s="141" t="str" cm="1">
        <f t="array" ref="W8956">IF(SUM(LEN(B8956:V8956))=0,"",IF(OR(OR(ISBLANK(F8956),SUM(LEN(C8956),LEN(D8956))=0),AND(NOT(E8956="Unknown"),ISBLANK(J8956)),AND(NOT(O8956="Unknown"),ISBLANK(R8956))),"Missing Information", INDEX(Table15[Entire Service Line Classification], MATCH(SUMIFS(Table15[Unique ID],Table15[System-Owned Portion],E8956,Table15[If Material Anything Other than "Lead" in Column E,Was Material Ever Previously Lead?],G8956,Table15[Customer-Owned Portion],O8956),Table15[Unique ID],0),0)))</f>
        <v/>
      </c>
      <c r="X8956"/>
    </row>
    <row r="8957" spans="2:24" x14ac:dyDescent="0.35">
      <c r="B8957" s="146"/>
      <c r="C8957" s="31"/>
      <c r="D8957" s="31"/>
      <c r="E8957" s="44"/>
      <c r="F8957" s="43"/>
      <c r="G8957" s="84"/>
      <c r="H8957" s="31"/>
      <c r="I8957" s="207"/>
      <c r="J8957" s="84"/>
      <c r="K8957" s="31"/>
      <c r="L8957" s="31"/>
      <c r="M8957" s="169"/>
      <c r="N8957" s="148"/>
      <c r="O8957" s="106"/>
      <c r="P8957" s="43"/>
      <c r="Q8957" s="207"/>
      <c r="R8957" s="84"/>
      <c r="S8957" s="31"/>
      <c r="T8957" s="31"/>
      <c r="U8957" s="169"/>
      <c r="V8957" s="150"/>
      <c r="W8957" s="141" t="str" cm="1">
        <f t="array" ref="W8957">IF(SUM(LEN(B8957:V8957))=0,"",IF(OR(OR(ISBLANK(F8957),SUM(LEN(C8957),LEN(D8957))=0),AND(NOT(E8957="Unknown"),ISBLANK(J8957)),AND(NOT(O8957="Unknown"),ISBLANK(R8957))),"Missing Information", INDEX(Table15[Entire Service Line Classification], MATCH(SUMIFS(Table15[Unique ID],Table15[System-Owned Portion],E8957,Table15[If Material Anything Other than "Lead" in Column E,Was Material Ever Previously Lead?],G8957,Table15[Customer-Owned Portion],O8957),Table15[Unique ID],0),0)))</f>
        <v/>
      </c>
      <c r="X8957"/>
    </row>
    <row r="8958" spans="2:24" x14ac:dyDescent="0.35">
      <c r="B8958" s="146"/>
      <c r="C8958" s="31"/>
      <c r="D8958" s="31"/>
      <c r="E8958" s="44"/>
      <c r="F8958" s="43"/>
      <c r="G8958" s="84"/>
      <c r="H8958" s="31"/>
      <c r="I8958" s="207"/>
      <c r="J8958" s="84"/>
      <c r="K8958" s="31"/>
      <c r="L8958" s="31"/>
      <c r="M8958" s="169"/>
      <c r="N8958" s="148"/>
      <c r="O8958" s="106"/>
      <c r="P8958" s="43"/>
      <c r="Q8958" s="207"/>
      <c r="R8958" s="84"/>
      <c r="S8958" s="31"/>
      <c r="T8958" s="31"/>
      <c r="U8958" s="169"/>
      <c r="V8958" s="150"/>
      <c r="W8958" s="141" t="str" cm="1">
        <f t="array" ref="W8958">IF(SUM(LEN(B8958:V8958))=0,"",IF(OR(OR(ISBLANK(F8958),SUM(LEN(C8958),LEN(D8958))=0),AND(NOT(E8958="Unknown"),ISBLANK(J8958)),AND(NOT(O8958="Unknown"),ISBLANK(R8958))),"Missing Information", INDEX(Table15[Entire Service Line Classification], MATCH(SUMIFS(Table15[Unique ID],Table15[System-Owned Portion],E8958,Table15[If Material Anything Other than "Lead" in Column E,Was Material Ever Previously Lead?],G8958,Table15[Customer-Owned Portion],O8958),Table15[Unique ID],0),0)))</f>
        <v/>
      </c>
      <c r="X8958"/>
    </row>
    <row r="8959" spans="2:24" x14ac:dyDescent="0.35">
      <c r="B8959" s="146"/>
      <c r="C8959" s="31"/>
      <c r="D8959" s="31"/>
      <c r="E8959" s="44"/>
      <c r="F8959" s="43"/>
      <c r="G8959" s="84"/>
      <c r="H8959" s="31"/>
      <c r="I8959" s="207"/>
      <c r="J8959" s="84"/>
      <c r="K8959" s="31"/>
      <c r="L8959" s="31"/>
      <c r="M8959" s="169"/>
      <c r="N8959" s="148"/>
      <c r="O8959" s="106"/>
      <c r="P8959" s="43"/>
      <c r="Q8959" s="207"/>
      <c r="R8959" s="84"/>
      <c r="S8959" s="31"/>
      <c r="T8959" s="31"/>
      <c r="U8959" s="169"/>
      <c r="V8959" s="150"/>
      <c r="W8959" s="141" t="str" cm="1">
        <f t="array" ref="W8959">IF(SUM(LEN(B8959:V8959))=0,"",IF(OR(OR(ISBLANK(F8959),SUM(LEN(C8959),LEN(D8959))=0),AND(NOT(E8959="Unknown"),ISBLANK(J8959)),AND(NOT(O8959="Unknown"),ISBLANK(R8959))),"Missing Information", INDEX(Table15[Entire Service Line Classification], MATCH(SUMIFS(Table15[Unique ID],Table15[System-Owned Portion],E8959,Table15[If Material Anything Other than "Lead" in Column E,Was Material Ever Previously Lead?],G8959,Table15[Customer-Owned Portion],O8959),Table15[Unique ID],0),0)))</f>
        <v/>
      </c>
      <c r="X8959"/>
    </row>
    <row r="8960" spans="2:24" x14ac:dyDescent="0.35">
      <c r="B8960" s="146"/>
      <c r="C8960" s="31"/>
      <c r="D8960" s="31"/>
      <c r="E8960" s="44"/>
      <c r="F8960" s="43"/>
      <c r="G8960" s="84"/>
      <c r="H8960" s="31"/>
      <c r="I8960" s="207"/>
      <c r="J8960" s="84"/>
      <c r="K8960" s="31"/>
      <c r="L8960" s="31"/>
      <c r="M8960" s="169"/>
      <c r="N8960" s="148"/>
      <c r="O8960" s="106"/>
      <c r="P8960" s="43"/>
      <c r="Q8960" s="207"/>
      <c r="R8960" s="84"/>
      <c r="S8960" s="31"/>
      <c r="T8960" s="31"/>
      <c r="U8960" s="169"/>
      <c r="V8960" s="150"/>
      <c r="W8960" s="141" t="str" cm="1">
        <f t="array" ref="W8960">IF(SUM(LEN(B8960:V8960))=0,"",IF(OR(OR(ISBLANK(F8960),SUM(LEN(C8960),LEN(D8960))=0),AND(NOT(E8960="Unknown"),ISBLANK(J8960)),AND(NOT(O8960="Unknown"),ISBLANK(R8960))),"Missing Information", INDEX(Table15[Entire Service Line Classification], MATCH(SUMIFS(Table15[Unique ID],Table15[System-Owned Portion],E8960,Table15[If Material Anything Other than "Lead" in Column E,Was Material Ever Previously Lead?],G8960,Table15[Customer-Owned Portion],O8960),Table15[Unique ID],0),0)))</f>
        <v/>
      </c>
      <c r="X8960"/>
    </row>
    <row r="8961" spans="2:24" x14ac:dyDescent="0.35">
      <c r="B8961" s="146"/>
      <c r="C8961" s="31"/>
      <c r="D8961" s="31"/>
      <c r="E8961" s="44"/>
      <c r="F8961" s="43"/>
      <c r="G8961" s="84"/>
      <c r="H8961" s="31"/>
      <c r="I8961" s="207"/>
      <c r="J8961" s="84"/>
      <c r="K8961" s="31"/>
      <c r="L8961" s="31"/>
      <c r="M8961" s="169"/>
      <c r="N8961" s="148"/>
      <c r="O8961" s="106"/>
      <c r="P8961" s="43"/>
      <c r="Q8961" s="207"/>
      <c r="R8961" s="84"/>
      <c r="S8961" s="31"/>
      <c r="T8961" s="31"/>
      <c r="U8961" s="169"/>
      <c r="V8961" s="150"/>
      <c r="W8961" s="141" t="str" cm="1">
        <f t="array" ref="W8961">IF(SUM(LEN(B8961:V8961))=0,"",IF(OR(OR(ISBLANK(F8961),SUM(LEN(C8961),LEN(D8961))=0),AND(NOT(E8961="Unknown"),ISBLANK(J8961)),AND(NOT(O8961="Unknown"),ISBLANK(R8961))),"Missing Information", INDEX(Table15[Entire Service Line Classification], MATCH(SUMIFS(Table15[Unique ID],Table15[System-Owned Portion],E8961,Table15[If Material Anything Other than "Lead" in Column E,Was Material Ever Previously Lead?],G8961,Table15[Customer-Owned Portion],O8961),Table15[Unique ID],0),0)))</f>
        <v/>
      </c>
      <c r="X8961"/>
    </row>
    <row r="8962" spans="2:24" x14ac:dyDescent="0.35">
      <c r="B8962" s="146"/>
      <c r="C8962" s="31"/>
      <c r="D8962" s="31"/>
      <c r="E8962" s="44"/>
      <c r="F8962" s="43"/>
      <c r="G8962" s="84"/>
      <c r="H8962" s="31"/>
      <c r="I8962" s="207"/>
      <c r="J8962" s="84"/>
      <c r="K8962" s="31"/>
      <c r="L8962" s="31"/>
      <c r="M8962" s="169"/>
      <c r="N8962" s="148"/>
      <c r="O8962" s="106"/>
      <c r="P8962" s="43"/>
      <c r="Q8962" s="207"/>
      <c r="R8962" s="84"/>
      <c r="S8962" s="31"/>
      <c r="T8962" s="31"/>
      <c r="U8962" s="169"/>
      <c r="V8962" s="150"/>
      <c r="W8962" s="141" t="str" cm="1">
        <f t="array" ref="W8962">IF(SUM(LEN(B8962:V8962))=0,"",IF(OR(OR(ISBLANK(F8962),SUM(LEN(C8962),LEN(D8962))=0),AND(NOT(E8962="Unknown"),ISBLANK(J8962)),AND(NOT(O8962="Unknown"),ISBLANK(R8962))),"Missing Information", INDEX(Table15[Entire Service Line Classification], MATCH(SUMIFS(Table15[Unique ID],Table15[System-Owned Portion],E8962,Table15[If Material Anything Other than "Lead" in Column E,Was Material Ever Previously Lead?],G8962,Table15[Customer-Owned Portion],O8962),Table15[Unique ID],0),0)))</f>
        <v/>
      </c>
      <c r="X8962"/>
    </row>
    <row r="8963" spans="2:24" x14ac:dyDescent="0.35">
      <c r="B8963" s="146"/>
      <c r="C8963" s="31"/>
      <c r="D8963" s="31"/>
      <c r="E8963" s="44"/>
      <c r="F8963" s="43"/>
      <c r="G8963" s="84"/>
      <c r="H8963" s="31"/>
      <c r="I8963" s="207"/>
      <c r="J8963" s="84"/>
      <c r="K8963" s="31"/>
      <c r="L8963" s="31"/>
      <c r="M8963" s="169"/>
      <c r="N8963" s="148"/>
      <c r="O8963" s="106"/>
      <c r="P8963" s="43"/>
      <c r="Q8963" s="207"/>
      <c r="R8963" s="84"/>
      <c r="S8963" s="31"/>
      <c r="T8963" s="31"/>
      <c r="U8963" s="169"/>
      <c r="V8963" s="150"/>
      <c r="W8963" s="141" t="str" cm="1">
        <f t="array" ref="W8963">IF(SUM(LEN(B8963:V8963))=0,"",IF(OR(OR(ISBLANK(F8963),SUM(LEN(C8963),LEN(D8963))=0),AND(NOT(E8963="Unknown"),ISBLANK(J8963)),AND(NOT(O8963="Unknown"),ISBLANK(R8963))),"Missing Information", INDEX(Table15[Entire Service Line Classification], MATCH(SUMIFS(Table15[Unique ID],Table15[System-Owned Portion],E8963,Table15[If Material Anything Other than "Lead" in Column E,Was Material Ever Previously Lead?],G8963,Table15[Customer-Owned Portion],O8963),Table15[Unique ID],0),0)))</f>
        <v/>
      </c>
      <c r="X8963"/>
    </row>
    <row r="8964" spans="2:24" x14ac:dyDescent="0.35">
      <c r="B8964" s="146"/>
      <c r="C8964" s="31"/>
      <c r="D8964" s="31"/>
      <c r="E8964" s="44"/>
      <c r="F8964" s="43"/>
      <c r="G8964" s="84"/>
      <c r="H8964" s="31"/>
      <c r="I8964" s="207"/>
      <c r="J8964" s="84"/>
      <c r="K8964" s="31"/>
      <c r="L8964" s="31"/>
      <c r="M8964" s="169"/>
      <c r="N8964" s="148"/>
      <c r="O8964" s="106"/>
      <c r="P8964" s="43"/>
      <c r="Q8964" s="207"/>
      <c r="R8964" s="84"/>
      <c r="S8964" s="31"/>
      <c r="T8964" s="31"/>
      <c r="U8964" s="169"/>
      <c r="V8964" s="150"/>
      <c r="W8964" s="141" t="str" cm="1">
        <f t="array" ref="W8964">IF(SUM(LEN(B8964:V8964))=0,"",IF(OR(OR(ISBLANK(F8964),SUM(LEN(C8964),LEN(D8964))=0),AND(NOT(E8964="Unknown"),ISBLANK(J8964)),AND(NOT(O8964="Unknown"),ISBLANK(R8964))),"Missing Information", INDEX(Table15[Entire Service Line Classification], MATCH(SUMIFS(Table15[Unique ID],Table15[System-Owned Portion],E8964,Table15[If Material Anything Other than "Lead" in Column E,Was Material Ever Previously Lead?],G8964,Table15[Customer-Owned Portion],O8964),Table15[Unique ID],0),0)))</f>
        <v/>
      </c>
      <c r="X8964"/>
    </row>
    <row r="8965" spans="2:24" x14ac:dyDescent="0.35">
      <c r="B8965" s="146"/>
      <c r="C8965" s="31"/>
      <c r="D8965" s="31"/>
      <c r="E8965" s="44"/>
      <c r="F8965" s="43"/>
      <c r="G8965" s="84"/>
      <c r="H8965" s="31"/>
      <c r="I8965" s="207"/>
      <c r="J8965" s="84"/>
      <c r="K8965" s="31"/>
      <c r="L8965" s="31"/>
      <c r="M8965" s="169"/>
      <c r="N8965" s="148"/>
      <c r="O8965" s="106"/>
      <c r="P8965" s="43"/>
      <c r="Q8965" s="207"/>
      <c r="R8965" s="84"/>
      <c r="S8965" s="31"/>
      <c r="T8965" s="31"/>
      <c r="U8965" s="169"/>
      <c r="V8965" s="150"/>
      <c r="W8965" s="141" t="str" cm="1">
        <f t="array" ref="W8965">IF(SUM(LEN(B8965:V8965))=0,"",IF(OR(OR(ISBLANK(F8965),SUM(LEN(C8965),LEN(D8965))=0),AND(NOT(E8965="Unknown"),ISBLANK(J8965)),AND(NOT(O8965="Unknown"),ISBLANK(R8965))),"Missing Information", INDEX(Table15[Entire Service Line Classification], MATCH(SUMIFS(Table15[Unique ID],Table15[System-Owned Portion],E8965,Table15[If Material Anything Other than "Lead" in Column E,Was Material Ever Previously Lead?],G8965,Table15[Customer-Owned Portion],O8965),Table15[Unique ID],0),0)))</f>
        <v/>
      </c>
      <c r="X8965"/>
    </row>
    <row r="8966" spans="2:24" x14ac:dyDescent="0.35">
      <c r="B8966" s="146"/>
      <c r="C8966" s="31"/>
      <c r="D8966" s="31"/>
      <c r="E8966" s="44"/>
      <c r="F8966" s="43"/>
      <c r="G8966" s="84"/>
      <c r="H8966" s="31"/>
      <c r="I8966" s="207"/>
      <c r="J8966" s="84"/>
      <c r="K8966" s="31"/>
      <c r="L8966" s="31"/>
      <c r="M8966" s="169"/>
      <c r="N8966" s="148"/>
      <c r="O8966" s="106"/>
      <c r="P8966" s="43"/>
      <c r="Q8966" s="207"/>
      <c r="R8966" s="84"/>
      <c r="S8966" s="31"/>
      <c r="T8966" s="31"/>
      <c r="U8966" s="169"/>
      <c r="V8966" s="150"/>
      <c r="W8966" s="141" t="str" cm="1">
        <f t="array" ref="W8966">IF(SUM(LEN(B8966:V8966))=0,"",IF(OR(OR(ISBLANK(F8966),SUM(LEN(C8966),LEN(D8966))=0),AND(NOT(E8966="Unknown"),ISBLANK(J8966)),AND(NOT(O8966="Unknown"),ISBLANK(R8966))),"Missing Information", INDEX(Table15[Entire Service Line Classification], MATCH(SUMIFS(Table15[Unique ID],Table15[System-Owned Portion],E8966,Table15[If Material Anything Other than "Lead" in Column E,Was Material Ever Previously Lead?],G8966,Table15[Customer-Owned Portion],O8966),Table15[Unique ID],0),0)))</f>
        <v/>
      </c>
      <c r="X8966"/>
    </row>
    <row r="8967" spans="2:24" x14ac:dyDescent="0.35">
      <c r="B8967" s="146"/>
      <c r="C8967" s="31"/>
      <c r="D8967" s="31"/>
      <c r="E8967" s="44"/>
      <c r="F8967" s="43"/>
      <c r="G8967" s="84"/>
      <c r="H8967" s="31"/>
      <c r="I8967" s="207"/>
      <c r="J8967" s="84"/>
      <c r="K8967" s="31"/>
      <c r="L8967" s="31"/>
      <c r="M8967" s="169"/>
      <c r="N8967" s="148"/>
      <c r="O8967" s="106"/>
      <c r="P8967" s="43"/>
      <c r="Q8967" s="207"/>
      <c r="R8967" s="84"/>
      <c r="S8967" s="31"/>
      <c r="T8967" s="31"/>
      <c r="U8967" s="169"/>
      <c r="V8967" s="150"/>
      <c r="W8967" s="141" t="str" cm="1">
        <f t="array" ref="W8967">IF(SUM(LEN(B8967:V8967))=0,"",IF(OR(OR(ISBLANK(F8967),SUM(LEN(C8967),LEN(D8967))=0),AND(NOT(E8967="Unknown"),ISBLANK(J8967)),AND(NOT(O8967="Unknown"),ISBLANK(R8967))),"Missing Information", INDEX(Table15[Entire Service Line Classification], MATCH(SUMIFS(Table15[Unique ID],Table15[System-Owned Portion],E8967,Table15[If Material Anything Other than "Lead" in Column E,Was Material Ever Previously Lead?],G8967,Table15[Customer-Owned Portion],O8967),Table15[Unique ID],0),0)))</f>
        <v/>
      </c>
      <c r="X8967"/>
    </row>
    <row r="8968" spans="2:24" x14ac:dyDescent="0.35">
      <c r="B8968" s="146"/>
      <c r="C8968" s="31"/>
      <c r="D8968" s="31"/>
      <c r="E8968" s="44"/>
      <c r="F8968" s="43"/>
      <c r="G8968" s="84"/>
      <c r="H8968" s="31"/>
      <c r="I8968" s="207"/>
      <c r="J8968" s="84"/>
      <c r="K8968" s="31"/>
      <c r="L8968" s="31"/>
      <c r="M8968" s="169"/>
      <c r="N8968" s="148"/>
      <c r="O8968" s="106"/>
      <c r="P8968" s="43"/>
      <c r="Q8968" s="207"/>
      <c r="R8968" s="84"/>
      <c r="S8968" s="31"/>
      <c r="T8968" s="31"/>
      <c r="U8968" s="169"/>
      <c r="V8968" s="150"/>
      <c r="W8968" s="141" t="str" cm="1">
        <f t="array" ref="W8968">IF(SUM(LEN(B8968:V8968))=0,"",IF(OR(OR(ISBLANK(F8968),SUM(LEN(C8968),LEN(D8968))=0),AND(NOT(E8968="Unknown"),ISBLANK(J8968)),AND(NOT(O8968="Unknown"),ISBLANK(R8968))),"Missing Information", INDEX(Table15[Entire Service Line Classification], MATCH(SUMIFS(Table15[Unique ID],Table15[System-Owned Portion],E8968,Table15[If Material Anything Other than "Lead" in Column E,Was Material Ever Previously Lead?],G8968,Table15[Customer-Owned Portion],O8968),Table15[Unique ID],0),0)))</f>
        <v/>
      </c>
      <c r="X8968"/>
    </row>
    <row r="8969" spans="2:24" x14ac:dyDescent="0.35">
      <c r="B8969" s="146"/>
      <c r="C8969" s="31"/>
      <c r="D8969" s="31"/>
      <c r="E8969" s="44"/>
      <c r="F8969" s="43"/>
      <c r="G8969" s="84"/>
      <c r="H8969" s="31"/>
      <c r="I8969" s="207"/>
      <c r="J8969" s="84"/>
      <c r="K8969" s="31"/>
      <c r="L8969" s="31"/>
      <c r="M8969" s="169"/>
      <c r="N8969" s="148"/>
      <c r="O8969" s="106"/>
      <c r="P8969" s="43"/>
      <c r="Q8969" s="207"/>
      <c r="R8969" s="84"/>
      <c r="S8969" s="31"/>
      <c r="T8969" s="31"/>
      <c r="U8969" s="169"/>
      <c r="V8969" s="150"/>
      <c r="W8969" s="141" t="str" cm="1">
        <f t="array" ref="W8969">IF(SUM(LEN(B8969:V8969))=0,"",IF(OR(OR(ISBLANK(F8969),SUM(LEN(C8969),LEN(D8969))=0),AND(NOT(E8969="Unknown"),ISBLANK(J8969)),AND(NOT(O8969="Unknown"),ISBLANK(R8969))),"Missing Information", INDEX(Table15[Entire Service Line Classification], MATCH(SUMIFS(Table15[Unique ID],Table15[System-Owned Portion],E8969,Table15[If Material Anything Other than "Lead" in Column E,Was Material Ever Previously Lead?],G8969,Table15[Customer-Owned Portion],O8969),Table15[Unique ID],0),0)))</f>
        <v/>
      </c>
      <c r="X8969"/>
    </row>
    <row r="8970" spans="2:24" x14ac:dyDescent="0.35">
      <c r="B8970" s="146"/>
      <c r="C8970" s="31"/>
      <c r="D8970" s="31"/>
      <c r="E8970" s="44"/>
      <c r="F8970" s="43"/>
      <c r="G8970" s="84"/>
      <c r="H8970" s="31"/>
      <c r="I8970" s="207"/>
      <c r="J8970" s="84"/>
      <c r="K8970" s="31"/>
      <c r="L8970" s="31"/>
      <c r="M8970" s="169"/>
      <c r="N8970" s="148"/>
      <c r="O8970" s="106"/>
      <c r="P8970" s="43"/>
      <c r="Q8970" s="207"/>
      <c r="R8970" s="84"/>
      <c r="S8970" s="31"/>
      <c r="T8970" s="31"/>
      <c r="U8970" s="169"/>
      <c r="V8970" s="150"/>
      <c r="W8970" s="141" t="str" cm="1">
        <f t="array" ref="W8970">IF(SUM(LEN(B8970:V8970))=0,"",IF(OR(OR(ISBLANK(F8970),SUM(LEN(C8970),LEN(D8970))=0),AND(NOT(E8970="Unknown"),ISBLANK(J8970)),AND(NOT(O8970="Unknown"),ISBLANK(R8970))),"Missing Information", INDEX(Table15[Entire Service Line Classification], MATCH(SUMIFS(Table15[Unique ID],Table15[System-Owned Portion],E8970,Table15[If Material Anything Other than "Lead" in Column E,Was Material Ever Previously Lead?],G8970,Table15[Customer-Owned Portion],O8970),Table15[Unique ID],0),0)))</f>
        <v/>
      </c>
      <c r="X8970"/>
    </row>
    <row r="8971" spans="2:24" x14ac:dyDescent="0.35">
      <c r="B8971" s="146"/>
      <c r="C8971" s="31"/>
      <c r="D8971" s="31"/>
      <c r="E8971" s="44"/>
      <c r="F8971" s="43"/>
      <c r="G8971" s="84"/>
      <c r="H8971" s="31"/>
      <c r="I8971" s="207"/>
      <c r="J8971" s="84"/>
      <c r="K8971" s="31"/>
      <c r="L8971" s="31"/>
      <c r="M8971" s="169"/>
      <c r="N8971" s="148"/>
      <c r="O8971" s="106"/>
      <c r="P8971" s="43"/>
      <c r="Q8971" s="207"/>
      <c r="R8971" s="84"/>
      <c r="S8971" s="31"/>
      <c r="T8971" s="31"/>
      <c r="U8971" s="169"/>
      <c r="V8971" s="150"/>
      <c r="W8971" s="141" t="str" cm="1">
        <f t="array" ref="W8971">IF(SUM(LEN(B8971:V8971))=0,"",IF(OR(OR(ISBLANK(F8971),SUM(LEN(C8971),LEN(D8971))=0),AND(NOT(E8971="Unknown"),ISBLANK(J8971)),AND(NOT(O8971="Unknown"),ISBLANK(R8971))),"Missing Information", INDEX(Table15[Entire Service Line Classification], MATCH(SUMIFS(Table15[Unique ID],Table15[System-Owned Portion],E8971,Table15[If Material Anything Other than "Lead" in Column E,Was Material Ever Previously Lead?],G8971,Table15[Customer-Owned Portion],O8971),Table15[Unique ID],0),0)))</f>
        <v/>
      </c>
      <c r="X8971"/>
    </row>
    <row r="8972" spans="2:24" x14ac:dyDescent="0.35">
      <c r="B8972" s="146"/>
      <c r="C8972" s="31"/>
      <c r="D8972" s="31"/>
      <c r="E8972" s="44"/>
      <c r="F8972" s="43"/>
      <c r="G8972" s="84"/>
      <c r="H8972" s="31"/>
      <c r="I8972" s="207"/>
      <c r="J8972" s="84"/>
      <c r="K8972" s="31"/>
      <c r="L8972" s="31"/>
      <c r="M8972" s="169"/>
      <c r="N8972" s="148"/>
      <c r="O8972" s="106"/>
      <c r="P8972" s="43"/>
      <c r="Q8972" s="207"/>
      <c r="R8972" s="84"/>
      <c r="S8972" s="31"/>
      <c r="T8972" s="31"/>
      <c r="U8972" s="169"/>
      <c r="V8972" s="150"/>
      <c r="W8972" s="141" t="str" cm="1">
        <f t="array" ref="W8972">IF(SUM(LEN(B8972:V8972))=0,"",IF(OR(OR(ISBLANK(F8972),SUM(LEN(C8972),LEN(D8972))=0),AND(NOT(E8972="Unknown"),ISBLANK(J8972)),AND(NOT(O8972="Unknown"),ISBLANK(R8972))),"Missing Information", INDEX(Table15[Entire Service Line Classification], MATCH(SUMIFS(Table15[Unique ID],Table15[System-Owned Portion],E8972,Table15[If Material Anything Other than "Lead" in Column E,Was Material Ever Previously Lead?],G8972,Table15[Customer-Owned Portion],O8972),Table15[Unique ID],0),0)))</f>
        <v/>
      </c>
      <c r="X8972"/>
    </row>
    <row r="8973" spans="2:24" x14ac:dyDescent="0.35">
      <c r="B8973" s="146"/>
      <c r="C8973" s="31"/>
      <c r="D8973" s="31"/>
      <c r="E8973" s="44"/>
      <c r="F8973" s="43"/>
      <c r="G8973" s="84"/>
      <c r="H8973" s="31"/>
      <c r="I8973" s="207"/>
      <c r="J8973" s="84"/>
      <c r="K8973" s="31"/>
      <c r="L8973" s="31"/>
      <c r="M8973" s="169"/>
      <c r="N8973" s="148"/>
      <c r="O8973" s="106"/>
      <c r="P8973" s="43"/>
      <c r="Q8973" s="207"/>
      <c r="R8973" s="84"/>
      <c r="S8973" s="31"/>
      <c r="T8973" s="31"/>
      <c r="U8973" s="169"/>
      <c r="V8973" s="150"/>
      <c r="W8973" s="141" t="str" cm="1">
        <f t="array" ref="W8973">IF(SUM(LEN(B8973:V8973))=0,"",IF(OR(OR(ISBLANK(F8973),SUM(LEN(C8973),LEN(D8973))=0),AND(NOT(E8973="Unknown"),ISBLANK(J8973)),AND(NOT(O8973="Unknown"),ISBLANK(R8973))),"Missing Information", INDEX(Table15[Entire Service Line Classification], MATCH(SUMIFS(Table15[Unique ID],Table15[System-Owned Portion],E8973,Table15[If Material Anything Other than "Lead" in Column E,Was Material Ever Previously Lead?],G8973,Table15[Customer-Owned Portion],O8973),Table15[Unique ID],0),0)))</f>
        <v/>
      </c>
      <c r="X8973"/>
    </row>
    <row r="8974" spans="2:24" x14ac:dyDescent="0.35">
      <c r="B8974" s="146"/>
      <c r="C8974" s="31"/>
      <c r="D8974" s="31"/>
      <c r="E8974" s="44"/>
      <c r="F8974" s="43"/>
      <c r="G8974" s="84"/>
      <c r="H8974" s="31"/>
      <c r="I8974" s="207"/>
      <c r="J8974" s="84"/>
      <c r="K8974" s="31"/>
      <c r="L8974" s="31"/>
      <c r="M8974" s="169"/>
      <c r="N8974" s="148"/>
      <c r="O8974" s="106"/>
      <c r="P8974" s="43"/>
      <c r="Q8974" s="207"/>
      <c r="R8974" s="84"/>
      <c r="S8974" s="31"/>
      <c r="T8974" s="31"/>
      <c r="U8974" s="169"/>
      <c r="V8974" s="150"/>
      <c r="W8974" s="141" t="str" cm="1">
        <f t="array" ref="W8974">IF(SUM(LEN(B8974:V8974))=0,"",IF(OR(OR(ISBLANK(F8974),SUM(LEN(C8974),LEN(D8974))=0),AND(NOT(E8974="Unknown"),ISBLANK(J8974)),AND(NOT(O8974="Unknown"),ISBLANK(R8974))),"Missing Information", INDEX(Table15[Entire Service Line Classification], MATCH(SUMIFS(Table15[Unique ID],Table15[System-Owned Portion],E8974,Table15[If Material Anything Other than "Lead" in Column E,Was Material Ever Previously Lead?],G8974,Table15[Customer-Owned Portion],O8974),Table15[Unique ID],0),0)))</f>
        <v/>
      </c>
      <c r="X8974"/>
    </row>
    <row r="8975" spans="2:24" x14ac:dyDescent="0.35">
      <c r="B8975" s="146"/>
      <c r="C8975" s="31"/>
      <c r="D8975" s="31"/>
      <c r="E8975" s="44"/>
      <c r="F8975" s="43"/>
      <c r="G8975" s="84"/>
      <c r="H8975" s="31"/>
      <c r="I8975" s="207"/>
      <c r="J8975" s="84"/>
      <c r="K8975" s="31"/>
      <c r="L8975" s="31"/>
      <c r="M8975" s="169"/>
      <c r="N8975" s="148"/>
      <c r="O8975" s="106"/>
      <c r="P8975" s="43"/>
      <c r="Q8975" s="207"/>
      <c r="R8975" s="84"/>
      <c r="S8975" s="31"/>
      <c r="T8975" s="31"/>
      <c r="U8975" s="169"/>
      <c r="V8975" s="150"/>
      <c r="W8975" s="141" t="str" cm="1">
        <f t="array" ref="W8975">IF(SUM(LEN(B8975:V8975))=0,"",IF(OR(OR(ISBLANK(F8975),SUM(LEN(C8975),LEN(D8975))=0),AND(NOT(E8975="Unknown"),ISBLANK(J8975)),AND(NOT(O8975="Unknown"),ISBLANK(R8975))),"Missing Information", INDEX(Table15[Entire Service Line Classification], MATCH(SUMIFS(Table15[Unique ID],Table15[System-Owned Portion],E8975,Table15[If Material Anything Other than "Lead" in Column E,Was Material Ever Previously Lead?],G8975,Table15[Customer-Owned Portion],O8975),Table15[Unique ID],0),0)))</f>
        <v/>
      </c>
      <c r="X8975"/>
    </row>
    <row r="8976" spans="2:24" x14ac:dyDescent="0.35">
      <c r="B8976" s="146"/>
      <c r="C8976" s="31"/>
      <c r="D8976" s="31"/>
      <c r="E8976" s="44"/>
      <c r="F8976" s="43"/>
      <c r="G8976" s="84"/>
      <c r="H8976" s="31"/>
      <c r="I8976" s="207"/>
      <c r="J8976" s="84"/>
      <c r="K8976" s="31"/>
      <c r="L8976" s="31"/>
      <c r="M8976" s="169"/>
      <c r="N8976" s="148"/>
      <c r="O8976" s="106"/>
      <c r="P8976" s="43"/>
      <c r="Q8976" s="207"/>
      <c r="R8976" s="84"/>
      <c r="S8976" s="31"/>
      <c r="T8976" s="31"/>
      <c r="U8976" s="169"/>
      <c r="V8976" s="150"/>
      <c r="W8976" s="141" t="str" cm="1">
        <f t="array" ref="W8976">IF(SUM(LEN(B8976:V8976))=0,"",IF(OR(OR(ISBLANK(F8976),SUM(LEN(C8976),LEN(D8976))=0),AND(NOT(E8976="Unknown"),ISBLANK(J8976)),AND(NOT(O8976="Unknown"),ISBLANK(R8976))),"Missing Information", INDEX(Table15[Entire Service Line Classification], MATCH(SUMIFS(Table15[Unique ID],Table15[System-Owned Portion],E8976,Table15[If Material Anything Other than "Lead" in Column E,Was Material Ever Previously Lead?],G8976,Table15[Customer-Owned Portion],O8976),Table15[Unique ID],0),0)))</f>
        <v/>
      </c>
      <c r="X8976"/>
    </row>
    <row r="8977" spans="2:24" x14ac:dyDescent="0.35">
      <c r="B8977" s="146"/>
      <c r="C8977" s="31"/>
      <c r="D8977" s="31"/>
      <c r="E8977" s="44"/>
      <c r="F8977" s="43"/>
      <c r="G8977" s="84"/>
      <c r="H8977" s="31"/>
      <c r="I8977" s="207"/>
      <c r="J8977" s="84"/>
      <c r="K8977" s="31"/>
      <c r="L8977" s="31"/>
      <c r="M8977" s="169"/>
      <c r="N8977" s="148"/>
      <c r="O8977" s="106"/>
      <c r="P8977" s="43"/>
      <c r="Q8977" s="207"/>
      <c r="R8977" s="84"/>
      <c r="S8977" s="31"/>
      <c r="T8977" s="31"/>
      <c r="U8977" s="169"/>
      <c r="V8977" s="150"/>
      <c r="W8977" s="141" t="str" cm="1">
        <f t="array" ref="W8977">IF(SUM(LEN(B8977:V8977))=0,"",IF(OR(OR(ISBLANK(F8977),SUM(LEN(C8977),LEN(D8977))=0),AND(NOT(E8977="Unknown"),ISBLANK(J8977)),AND(NOT(O8977="Unknown"),ISBLANK(R8977))),"Missing Information", INDEX(Table15[Entire Service Line Classification], MATCH(SUMIFS(Table15[Unique ID],Table15[System-Owned Portion],E8977,Table15[If Material Anything Other than "Lead" in Column E,Was Material Ever Previously Lead?],G8977,Table15[Customer-Owned Portion],O8977),Table15[Unique ID],0),0)))</f>
        <v/>
      </c>
      <c r="X8977"/>
    </row>
    <row r="8978" spans="2:24" x14ac:dyDescent="0.35">
      <c r="B8978" s="146"/>
      <c r="C8978" s="31"/>
      <c r="D8978" s="31"/>
      <c r="E8978" s="44"/>
      <c r="F8978" s="43"/>
      <c r="G8978" s="84"/>
      <c r="H8978" s="31"/>
      <c r="I8978" s="207"/>
      <c r="J8978" s="84"/>
      <c r="K8978" s="31"/>
      <c r="L8978" s="31"/>
      <c r="M8978" s="169"/>
      <c r="N8978" s="148"/>
      <c r="O8978" s="106"/>
      <c r="P8978" s="43"/>
      <c r="Q8978" s="207"/>
      <c r="R8978" s="84"/>
      <c r="S8978" s="31"/>
      <c r="T8978" s="31"/>
      <c r="U8978" s="169"/>
      <c r="V8978" s="150"/>
      <c r="W8978" s="141" t="str" cm="1">
        <f t="array" ref="W8978">IF(SUM(LEN(B8978:V8978))=0,"",IF(OR(OR(ISBLANK(F8978),SUM(LEN(C8978),LEN(D8978))=0),AND(NOT(E8978="Unknown"),ISBLANK(J8978)),AND(NOT(O8978="Unknown"),ISBLANK(R8978))),"Missing Information", INDEX(Table15[Entire Service Line Classification], MATCH(SUMIFS(Table15[Unique ID],Table15[System-Owned Portion],E8978,Table15[If Material Anything Other than "Lead" in Column E,Was Material Ever Previously Lead?],G8978,Table15[Customer-Owned Portion],O8978),Table15[Unique ID],0),0)))</f>
        <v/>
      </c>
      <c r="X8978"/>
    </row>
    <row r="8979" spans="2:24" x14ac:dyDescent="0.35">
      <c r="B8979" s="146"/>
      <c r="C8979" s="31"/>
      <c r="D8979" s="31"/>
      <c r="E8979" s="44"/>
      <c r="F8979" s="43"/>
      <c r="G8979" s="84"/>
      <c r="H8979" s="31"/>
      <c r="I8979" s="207"/>
      <c r="J8979" s="84"/>
      <c r="K8979" s="31"/>
      <c r="L8979" s="31"/>
      <c r="M8979" s="169"/>
      <c r="N8979" s="148"/>
      <c r="O8979" s="106"/>
      <c r="P8979" s="43"/>
      <c r="Q8979" s="207"/>
      <c r="R8979" s="84"/>
      <c r="S8979" s="31"/>
      <c r="T8979" s="31"/>
      <c r="U8979" s="169"/>
      <c r="V8979" s="150"/>
      <c r="W8979" s="141" t="str" cm="1">
        <f t="array" ref="W8979">IF(SUM(LEN(B8979:V8979))=0,"",IF(OR(OR(ISBLANK(F8979),SUM(LEN(C8979),LEN(D8979))=0),AND(NOT(E8979="Unknown"),ISBLANK(J8979)),AND(NOT(O8979="Unknown"),ISBLANK(R8979))),"Missing Information", INDEX(Table15[Entire Service Line Classification], MATCH(SUMIFS(Table15[Unique ID],Table15[System-Owned Portion],E8979,Table15[If Material Anything Other than "Lead" in Column E,Was Material Ever Previously Lead?],G8979,Table15[Customer-Owned Portion],O8979),Table15[Unique ID],0),0)))</f>
        <v/>
      </c>
      <c r="X8979"/>
    </row>
    <row r="8980" spans="2:24" x14ac:dyDescent="0.35">
      <c r="B8980" s="146"/>
      <c r="C8980" s="31"/>
      <c r="D8980" s="31"/>
      <c r="E8980" s="44"/>
      <c r="F8980" s="43"/>
      <c r="G8980" s="84"/>
      <c r="H8980" s="31"/>
      <c r="I8980" s="207"/>
      <c r="J8980" s="84"/>
      <c r="K8980" s="31"/>
      <c r="L8980" s="31"/>
      <c r="M8980" s="169"/>
      <c r="N8980" s="148"/>
      <c r="O8980" s="106"/>
      <c r="P8980" s="43"/>
      <c r="Q8980" s="207"/>
      <c r="R8980" s="84"/>
      <c r="S8980" s="31"/>
      <c r="T8980" s="31"/>
      <c r="U8980" s="169"/>
      <c r="V8980" s="150"/>
      <c r="W8980" s="141" t="str" cm="1">
        <f t="array" ref="W8980">IF(SUM(LEN(B8980:V8980))=0,"",IF(OR(OR(ISBLANK(F8980),SUM(LEN(C8980),LEN(D8980))=0),AND(NOT(E8980="Unknown"),ISBLANK(J8980)),AND(NOT(O8980="Unknown"),ISBLANK(R8980))),"Missing Information", INDEX(Table15[Entire Service Line Classification], MATCH(SUMIFS(Table15[Unique ID],Table15[System-Owned Portion],E8980,Table15[If Material Anything Other than "Lead" in Column E,Was Material Ever Previously Lead?],G8980,Table15[Customer-Owned Portion],O8980),Table15[Unique ID],0),0)))</f>
        <v/>
      </c>
      <c r="X8980"/>
    </row>
    <row r="8981" spans="2:24" x14ac:dyDescent="0.35">
      <c r="B8981" s="146"/>
      <c r="C8981" s="31"/>
      <c r="D8981" s="31"/>
      <c r="E8981" s="44"/>
      <c r="F8981" s="43"/>
      <c r="G8981" s="84"/>
      <c r="H8981" s="31"/>
      <c r="I8981" s="207"/>
      <c r="J8981" s="84"/>
      <c r="K8981" s="31"/>
      <c r="L8981" s="31"/>
      <c r="M8981" s="169"/>
      <c r="N8981" s="148"/>
      <c r="O8981" s="106"/>
      <c r="P8981" s="43"/>
      <c r="Q8981" s="207"/>
      <c r="R8981" s="84"/>
      <c r="S8981" s="31"/>
      <c r="T8981" s="31"/>
      <c r="U8981" s="169"/>
      <c r="V8981" s="150"/>
      <c r="W8981" s="141" t="str" cm="1">
        <f t="array" ref="W8981">IF(SUM(LEN(B8981:V8981))=0,"",IF(OR(OR(ISBLANK(F8981),SUM(LEN(C8981),LEN(D8981))=0),AND(NOT(E8981="Unknown"),ISBLANK(J8981)),AND(NOT(O8981="Unknown"),ISBLANK(R8981))),"Missing Information", INDEX(Table15[Entire Service Line Classification], MATCH(SUMIFS(Table15[Unique ID],Table15[System-Owned Portion],E8981,Table15[If Material Anything Other than "Lead" in Column E,Was Material Ever Previously Lead?],G8981,Table15[Customer-Owned Portion],O8981),Table15[Unique ID],0),0)))</f>
        <v/>
      </c>
      <c r="X8981"/>
    </row>
    <row r="8982" spans="2:24" x14ac:dyDescent="0.35">
      <c r="B8982" s="146"/>
      <c r="C8982" s="31"/>
      <c r="D8982" s="31"/>
      <c r="E8982" s="44"/>
      <c r="F8982" s="43"/>
      <c r="G8982" s="84"/>
      <c r="H8982" s="31"/>
      <c r="I8982" s="207"/>
      <c r="J8982" s="84"/>
      <c r="K8982" s="31"/>
      <c r="L8982" s="31"/>
      <c r="M8982" s="169"/>
      <c r="N8982" s="148"/>
      <c r="O8982" s="106"/>
      <c r="P8982" s="43"/>
      <c r="Q8982" s="207"/>
      <c r="R8982" s="84"/>
      <c r="S8982" s="31"/>
      <c r="T8982" s="31"/>
      <c r="U8982" s="169"/>
      <c r="V8982" s="150"/>
      <c r="W8982" s="141" t="str" cm="1">
        <f t="array" ref="W8982">IF(SUM(LEN(B8982:V8982))=0,"",IF(OR(OR(ISBLANK(F8982),SUM(LEN(C8982),LEN(D8982))=0),AND(NOT(E8982="Unknown"),ISBLANK(J8982)),AND(NOT(O8982="Unknown"),ISBLANK(R8982))),"Missing Information", INDEX(Table15[Entire Service Line Classification], MATCH(SUMIFS(Table15[Unique ID],Table15[System-Owned Portion],E8982,Table15[If Material Anything Other than "Lead" in Column E,Was Material Ever Previously Lead?],G8982,Table15[Customer-Owned Portion],O8982),Table15[Unique ID],0),0)))</f>
        <v/>
      </c>
      <c r="X8982"/>
    </row>
    <row r="8983" spans="2:24" x14ac:dyDescent="0.35">
      <c r="B8983" s="146"/>
      <c r="C8983" s="31"/>
      <c r="D8983" s="31"/>
      <c r="E8983" s="44"/>
      <c r="F8983" s="43"/>
      <c r="G8983" s="84"/>
      <c r="H8983" s="31"/>
      <c r="I8983" s="207"/>
      <c r="J8983" s="84"/>
      <c r="K8983" s="31"/>
      <c r="L8983" s="31"/>
      <c r="M8983" s="169"/>
      <c r="N8983" s="148"/>
      <c r="O8983" s="106"/>
      <c r="P8983" s="43"/>
      <c r="Q8983" s="207"/>
      <c r="R8983" s="84"/>
      <c r="S8983" s="31"/>
      <c r="T8983" s="31"/>
      <c r="U8983" s="169"/>
      <c r="V8983" s="150"/>
      <c r="W8983" s="141" t="str" cm="1">
        <f t="array" ref="W8983">IF(SUM(LEN(B8983:V8983))=0,"",IF(OR(OR(ISBLANK(F8983),SUM(LEN(C8983),LEN(D8983))=0),AND(NOT(E8983="Unknown"),ISBLANK(J8983)),AND(NOT(O8983="Unknown"),ISBLANK(R8983))),"Missing Information", INDEX(Table15[Entire Service Line Classification], MATCH(SUMIFS(Table15[Unique ID],Table15[System-Owned Portion],E8983,Table15[If Material Anything Other than "Lead" in Column E,Was Material Ever Previously Lead?],G8983,Table15[Customer-Owned Portion],O8983),Table15[Unique ID],0),0)))</f>
        <v/>
      </c>
      <c r="X8983"/>
    </row>
    <row r="8984" spans="2:24" x14ac:dyDescent="0.35">
      <c r="B8984" s="146"/>
      <c r="C8984" s="31"/>
      <c r="D8984" s="31"/>
      <c r="E8984" s="44"/>
      <c r="F8984" s="43"/>
      <c r="G8984" s="84"/>
      <c r="H8984" s="31"/>
      <c r="I8984" s="207"/>
      <c r="J8984" s="84"/>
      <c r="K8984" s="31"/>
      <c r="L8984" s="31"/>
      <c r="M8984" s="169"/>
      <c r="N8984" s="148"/>
      <c r="O8984" s="106"/>
      <c r="P8984" s="43"/>
      <c r="Q8984" s="207"/>
      <c r="R8984" s="84"/>
      <c r="S8984" s="31"/>
      <c r="T8984" s="31"/>
      <c r="U8984" s="169"/>
      <c r="V8984" s="150"/>
      <c r="W8984" s="141" t="str" cm="1">
        <f t="array" ref="W8984">IF(SUM(LEN(B8984:V8984))=0,"",IF(OR(OR(ISBLANK(F8984),SUM(LEN(C8984),LEN(D8984))=0),AND(NOT(E8984="Unknown"),ISBLANK(J8984)),AND(NOT(O8984="Unknown"),ISBLANK(R8984))),"Missing Information", INDEX(Table15[Entire Service Line Classification], MATCH(SUMIFS(Table15[Unique ID],Table15[System-Owned Portion],E8984,Table15[If Material Anything Other than "Lead" in Column E,Was Material Ever Previously Lead?],G8984,Table15[Customer-Owned Portion],O8984),Table15[Unique ID],0),0)))</f>
        <v/>
      </c>
      <c r="X8984"/>
    </row>
    <row r="8985" spans="2:24" x14ac:dyDescent="0.35">
      <c r="B8985" s="146"/>
      <c r="C8985" s="31"/>
      <c r="D8985" s="31"/>
      <c r="E8985" s="44"/>
      <c r="F8985" s="43"/>
      <c r="G8985" s="84"/>
      <c r="H8985" s="31"/>
      <c r="I8985" s="207"/>
      <c r="J8985" s="84"/>
      <c r="K8985" s="31"/>
      <c r="L8985" s="31"/>
      <c r="M8985" s="169"/>
      <c r="N8985" s="148"/>
      <c r="O8985" s="106"/>
      <c r="P8985" s="43"/>
      <c r="Q8985" s="207"/>
      <c r="R8985" s="84"/>
      <c r="S8985" s="31"/>
      <c r="T8985" s="31"/>
      <c r="U8985" s="169"/>
      <c r="V8985" s="150"/>
      <c r="W8985" s="141" t="str" cm="1">
        <f t="array" ref="W8985">IF(SUM(LEN(B8985:V8985))=0,"",IF(OR(OR(ISBLANK(F8985),SUM(LEN(C8985),LEN(D8985))=0),AND(NOT(E8985="Unknown"),ISBLANK(J8985)),AND(NOT(O8985="Unknown"),ISBLANK(R8985))),"Missing Information", INDEX(Table15[Entire Service Line Classification], MATCH(SUMIFS(Table15[Unique ID],Table15[System-Owned Portion],E8985,Table15[If Material Anything Other than "Lead" in Column E,Was Material Ever Previously Lead?],G8985,Table15[Customer-Owned Portion],O8985),Table15[Unique ID],0),0)))</f>
        <v/>
      </c>
      <c r="X8985"/>
    </row>
    <row r="8986" spans="2:24" x14ac:dyDescent="0.35">
      <c r="B8986" s="146"/>
      <c r="C8986" s="31"/>
      <c r="D8986" s="31"/>
      <c r="E8986" s="44"/>
      <c r="F8986" s="43"/>
      <c r="G8986" s="84"/>
      <c r="H8986" s="31"/>
      <c r="I8986" s="207"/>
      <c r="J8986" s="84"/>
      <c r="K8986" s="31"/>
      <c r="L8986" s="31"/>
      <c r="M8986" s="169"/>
      <c r="N8986" s="148"/>
      <c r="O8986" s="106"/>
      <c r="P8986" s="43"/>
      <c r="Q8986" s="207"/>
      <c r="R8986" s="84"/>
      <c r="S8986" s="31"/>
      <c r="T8986" s="31"/>
      <c r="U8986" s="169"/>
      <c r="V8986" s="150"/>
      <c r="W8986" s="141" t="str" cm="1">
        <f t="array" ref="W8986">IF(SUM(LEN(B8986:V8986))=0,"",IF(OR(OR(ISBLANK(F8986),SUM(LEN(C8986),LEN(D8986))=0),AND(NOT(E8986="Unknown"),ISBLANK(J8986)),AND(NOT(O8986="Unknown"),ISBLANK(R8986))),"Missing Information", INDEX(Table15[Entire Service Line Classification], MATCH(SUMIFS(Table15[Unique ID],Table15[System-Owned Portion],E8986,Table15[If Material Anything Other than "Lead" in Column E,Was Material Ever Previously Lead?],G8986,Table15[Customer-Owned Portion],O8986),Table15[Unique ID],0),0)))</f>
        <v/>
      </c>
      <c r="X8986"/>
    </row>
    <row r="8987" spans="2:24" x14ac:dyDescent="0.35">
      <c r="B8987" s="146"/>
      <c r="C8987" s="31"/>
      <c r="D8987" s="31"/>
      <c r="E8987" s="44"/>
      <c r="F8987" s="43"/>
      <c r="G8987" s="84"/>
      <c r="H8987" s="31"/>
      <c r="I8987" s="207"/>
      <c r="J8987" s="84"/>
      <c r="K8987" s="31"/>
      <c r="L8987" s="31"/>
      <c r="M8987" s="169"/>
      <c r="N8987" s="148"/>
      <c r="O8987" s="106"/>
      <c r="P8987" s="43"/>
      <c r="Q8987" s="207"/>
      <c r="R8987" s="84"/>
      <c r="S8987" s="31"/>
      <c r="T8987" s="31"/>
      <c r="U8987" s="169"/>
      <c r="V8987" s="150"/>
      <c r="W8987" s="141" t="str" cm="1">
        <f t="array" ref="W8987">IF(SUM(LEN(B8987:V8987))=0,"",IF(OR(OR(ISBLANK(F8987),SUM(LEN(C8987),LEN(D8987))=0),AND(NOT(E8987="Unknown"),ISBLANK(J8987)),AND(NOT(O8987="Unknown"),ISBLANK(R8987))),"Missing Information", INDEX(Table15[Entire Service Line Classification], MATCH(SUMIFS(Table15[Unique ID],Table15[System-Owned Portion],E8987,Table15[If Material Anything Other than "Lead" in Column E,Was Material Ever Previously Lead?],G8987,Table15[Customer-Owned Portion],O8987),Table15[Unique ID],0),0)))</f>
        <v/>
      </c>
      <c r="X8987"/>
    </row>
    <row r="8988" spans="2:24" x14ac:dyDescent="0.35">
      <c r="B8988" s="146"/>
      <c r="C8988" s="31"/>
      <c r="D8988" s="31"/>
      <c r="E8988" s="44"/>
      <c r="F8988" s="43"/>
      <c r="G8988" s="84"/>
      <c r="H8988" s="31"/>
      <c r="I8988" s="207"/>
      <c r="J8988" s="84"/>
      <c r="K8988" s="31"/>
      <c r="L8988" s="31"/>
      <c r="M8988" s="169"/>
      <c r="N8988" s="148"/>
      <c r="O8988" s="106"/>
      <c r="P8988" s="43"/>
      <c r="Q8988" s="207"/>
      <c r="R8988" s="84"/>
      <c r="S8988" s="31"/>
      <c r="T8988" s="31"/>
      <c r="U8988" s="169"/>
      <c r="V8988" s="150"/>
      <c r="W8988" s="141" t="str" cm="1">
        <f t="array" ref="W8988">IF(SUM(LEN(B8988:V8988))=0,"",IF(OR(OR(ISBLANK(F8988),SUM(LEN(C8988),LEN(D8988))=0),AND(NOT(E8988="Unknown"),ISBLANK(J8988)),AND(NOT(O8988="Unknown"),ISBLANK(R8988))),"Missing Information", INDEX(Table15[Entire Service Line Classification], MATCH(SUMIFS(Table15[Unique ID],Table15[System-Owned Portion],E8988,Table15[If Material Anything Other than "Lead" in Column E,Was Material Ever Previously Lead?],G8988,Table15[Customer-Owned Portion],O8988),Table15[Unique ID],0),0)))</f>
        <v/>
      </c>
      <c r="X8988"/>
    </row>
    <row r="8989" spans="2:24" x14ac:dyDescent="0.35">
      <c r="B8989" s="146"/>
      <c r="C8989" s="31"/>
      <c r="D8989" s="31"/>
      <c r="E8989" s="44"/>
      <c r="F8989" s="43"/>
      <c r="G8989" s="84"/>
      <c r="H8989" s="31"/>
      <c r="I8989" s="207"/>
      <c r="J8989" s="84"/>
      <c r="K8989" s="31"/>
      <c r="L8989" s="31"/>
      <c r="M8989" s="169"/>
      <c r="N8989" s="148"/>
      <c r="O8989" s="106"/>
      <c r="P8989" s="43"/>
      <c r="Q8989" s="207"/>
      <c r="R8989" s="84"/>
      <c r="S8989" s="31"/>
      <c r="T8989" s="31"/>
      <c r="U8989" s="169"/>
      <c r="V8989" s="150"/>
      <c r="W8989" s="141" t="str" cm="1">
        <f t="array" ref="W8989">IF(SUM(LEN(B8989:V8989))=0,"",IF(OR(OR(ISBLANK(F8989),SUM(LEN(C8989),LEN(D8989))=0),AND(NOT(E8989="Unknown"),ISBLANK(J8989)),AND(NOT(O8989="Unknown"),ISBLANK(R8989))),"Missing Information", INDEX(Table15[Entire Service Line Classification], MATCH(SUMIFS(Table15[Unique ID],Table15[System-Owned Portion],E8989,Table15[If Material Anything Other than "Lead" in Column E,Was Material Ever Previously Lead?],G8989,Table15[Customer-Owned Portion],O8989),Table15[Unique ID],0),0)))</f>
        <v/>
      </c>
      <c r="X8989"/>
    </row>
    <row r="8990" spans="2:24" x14ac:dyDescent="0.35">
      <c r="B8990" s="146"/>
      <c r="C8990" s="31"/>
      <c r="D8990" s="31"/>
      <c r="E8990" s="44"/>
      <c r="F8990" s="43"/>
      <c r="G8990" s="84"/>
      <c r="H8990" s="31"/>
      <c r="I8990" s="207"/>
      <c r="J8990" s="84"/>
      <c r="K8990" s="31"/>
      <c r="L8990" s="31"/>
      <c r="M8990" s="169"/>
      <c r="N8990" s="148"/>
      <c r="O8990" s="106"/>
      <c r="P8990" s="43"/>
      <c r="Q8990" s="207"/>
      <c r="R8990" s="84"/>
      <c r="S8990" s="31"/>
      <c r="T8990" s="31"/>
      <c r="U8990" s="169"/>
      <c r="V8990" s="150"/>
      <c r="W8990" s="141" t="str" cm="1">
        <f t="array" ref="W8990">IF(SUM(LEN(B8990:V8990))=0,"",IF(OR(OR(ISBLANK(F8990),SUM(LEN(C8990),LEN(D8990))=0),AND(NOT(E8990="Unknown"),ISBLANK(J8990)),AND(NOT(O8990="Unknown"),ISBLANK(R8990))),"Missing Information", INDEX(Table15[Entire Service Line Classification], MATCH(SUMIFS(Table15[Unique ID],Table15[System-Owned Portion],E8990,Table15[If Material Anything Other than "Lead" in Column E,Was Material Ever Previously Lead?],G8990,Table15[Customer-Owned Portion],O8990),Table15[Unique ID],0),0)))</f>
        <v/>
      </c>
      <c r="X8990"/>
    </row>
    <row r="8991" spans="2:24" x14ac:dyDescent="0.35">
      <c r="B8991" s="146"/>
      <c r="C8991" s="31"/>
      <c r="D8991" s="31"/>
      <c r="E8991" s="44"/>
      <c r="F8991" s="43"/>
      <c r="G8991" s="84"/>
      <c r="H8991" s="31"/>
      <c r="I8991" s="207"/>
      <c r="J8991" s="84"/>
      <c r="K8991" s="31"/>
      <c r="L8991" s="31"/>
      <c r="M8991" s="169"/>
      <c r="N8991" s="148"/>
      <c r="O8991" s="106"/>
      <c r="P8991" s="43"/>
      <c r="Q8991" s="207"/>
      <c r="R8991" s="84"/>
      <c r="S8991" s="31"/>
      <c r="T8991" s="31"/>
      <c r="U8991" s="169"/>
      <c r="V8991" s="150"/>
      <c r="W8991" s="141" t="str" cm="1">
        <f t="array" ref="W8991">IF(SUM(LEN(B8991:V8991))=0,"",IF(OR(OR(ISBLANK(F8991),SUM(LEN(C8991),LEN(D8991))=0),AND(NOT(E8991="Unknown"),ISBLANK(J8991)),AND(NOT(O8991="Unknown"),ISBLANK(R8991))),"Missing Information", INDEX(Table15[Entire Service Line Classification], MATCH(SUMIFS(Table15[Unique ID],Table15[System-Owned Portion],E8991,Table15[If Material Anything Other than "Lead" in Column E,Was Material Ever Previously Lead?],G8991,Table15[Customer-Owned Portion],O8991),Table15[Unique ID],0),0)))</f>
        <v/>
      </c>
      <c r="X8991"/>
    </row>
    <row r="8992" spans="2:24" x14ac:dyDescent="0.35">
      <c r="B8992" s="146"/>
      <c r="C8992" s="31"/>
      <c r="D8992" s="31"/>
      <c r="E8992" s="44"/>
      <c r="F8992" s="43"/>
      <c r="G8992" s="84"/>
      <c r="H8992" s="31"/>
      <c r="I8992" s="207"/>
      <c r="J8992" s="84"/>
      <c r="K8992" s="31"/>
      <c r="L8992" s="31"/>
      <c r="M8992" s="169"/>
      <c r="N8992" s="148"/>
      <c r="O8992" s="106"/>
      <c r="P8992" s="43"/>
      <c r="Q8992" s="207"/>
      <c r="R8992" s="84"/>
      <c r="S8992" s="31"/>
      <c r="T8992" s="31"/>
      <c r="U8992" s="169"/>
      <c r="V8992" s="150"/>
      <c r="W8992" s="141" t="str" cm="1">
        <f t="array" ref="W8992">IF(SUM(LEN(B8992:V8992))=0,"",IF(OR(OR(ISBLANK(F8992),SUM(LEN(C8992),LEN(D8992))=0),AND(NOT(E8992="Unknown"),ISBLANK(J8992)),AND(NOT(O8992="Unknown"),ISBLANK(R8992))),"Missing Information", INDEX(Table15[Entire Service Line Classification], MATCH(SUMIFS(Table15[Unique ID],Table15[System-Owned Portion],E8992,Table15[If Material Anything Other than "Lead" in Column E,Was Material Ever Previously Lead?],G8992,Table15[Customer-Owned Portion],O8992),Table15[Unique ID],0),0)))</f>
        <v/>
      </c>
      <c r="X8992"/>
    </row>
    <row r="8993" spans="2:24" x14ac:dyDescent="0.35">
      <c r="B8993" s="146"/>
      <c r="C8993" s="31"/>
      <c r="D8993" s="31"/>
      <c r="E8993" s="44"/>
      <c r="F8993" s="43"/>
      <c r="G8993" s="84"/>
      <c r="H8993" s="31"/>
      <c r="I8993" s="207"/>
      <c r="J8993" s="84"/>
      <c r="K8993" s="31"/>
      <c r="L8993" s="31"/>
      <c r="M8993" s="169"/>
      <c r="N8993" s="148"/>
      <c r="O8993" s="106"/>
      <c r="P8993" s="43"/>
      <c r="Q8993" s="207"/>
      <c r="R8993" s="84"/>
      <c r="S8993" s="31"/>
      <c r="T8993" s="31"/>
      <c r="U8993" s="169"/>
      <c r="V8993" s="150"/>
      <c r="W8993" s="141" t="str" cm="1">
        <f t="array" ref="W8993">IF(SUM(LEN(B8993:V8993))=0,"",IF(OR(OR(ISBLANK(F8993),SUM(LEN(C8993),LEN(D8993))=0),AND(NOT(E8993="Unknown"),ISBLANK(J8993)),AND(NOT(O8993="Unknown"),ISBLANK(R8993))),"Missing Information", INDEX(Table15[Entire Service Line Classification], MATCH(SUMIFS(Table15[Unique ID],Table15[System-Owned Portion],E8993,Table15[If Material Anything Other than "Lead" in Column E,Was Material Ever Previously Lead?],G8993,Table15[Customer-Owned Portion],O8993),Table15[Unique ID],0),0)))</f>
        <v/>
      </c>
      <c r="X8993"/>
    </row>
    <row r="8994" spans="2:24" x14ac:dyDescent="0.35">
      <c r="B8994" s="146"/>
      <c r="C8994" s="31"/>
      <c r="D8994" s="31"/>
      <c r="E8994" s="44"/>
      <c r="F8994" s="43"/>
      <c r="G8994" s="84"/>
      <c r="H8994" s="31"/>
      <c r="I8994" s="207"/>
      <c r="J8994" s="84"/>
      <c r="K8994" s="31"/>
      <c r="L8994" s="31"/>
      <c r="M8994" s="169"/>
      <c r="N8994" s="148"/>
      <c r="O8994" s="106"/>
      <c r="P8994" s="43"/>
      <c r="Q8994" s="207"/>
      <c r="R8994" s="84"/>
      <c r="S8994" s="31"/>
      <c r="T8994" s="31"/>
      <c r="U8994" s="169"/>
      <c r="V8994" s="150"/>
      <c r="W8994" s="141" t="str" cm="1">
        <f t="array" ref="W8994">IF(SUM(LEN(B8994:V8994))=0,"",IF(OR(OR(ISBLANK(F8994),SUM(LEN(C8994),LEN(D8994))=0),AND(NOT(E8994="Unknown"),ISBLANK(J8994)),AND(NOT(O8994="Unknown"),ISBLANK(R8994))),"Missing Information", INDEX(Table15[Entire Service Line Classification], MATCH(SUMIFS(Table15[Unique ID],Table15[System-Owned Portion],E8994,Table15[If Material Anything Other than "Lead" in Column E,Was Material Ever Previously Lead?],G8994,Table15[Customer-Owned Portion],O8994),Table15[Unique ID],0),0)))</f>
        <v/>
      </c>
      <c r="X8994"/>
    </row>
    <row r="8995" spans="2:24" x14ac:dyDescent="0.35">
      <c r="B8995" s="146"/>
      <c r="C8995" s="31"/>
      <c r="D8995" s="31"/>
      <c r="E8995" s="44"/>
      <c r="F8995" s="43"/>
      <c r="G8995" s="84"/>
      <c r="H8995" s="31"/>
      <c r="I8995" s="207"/>
      <c r="J8995" s="84"/>
      <c r="K8995" s="31"/>
      <c r="L8995" s="31"/>
      <c r="M8995" s="169"/>
      <c r="N8995" s="148"/>
      <c r="O8995" s="106"/>
      <c r="P8995" s="43"/>
      <c r="Q8995" s="207"/>
      <c r="R8995" s="84"/>
      <c r="S8995" s="31"/>
      <c r="T8995" s="31"/>
      <c r="U8995" s="169"/>
      <c r="V8995" s="150"/>
      <c r="W8995" s="141" t="str" cm="1">
        <f t="array" ref="W8995">IF(SUM(LEN(B8995:V8995))=0,"",IF(OR(OR(ISBLANK(F8995),SUM(LEN(C8995),LEN(D8995))=0),AND(NOT(E8995="Unknown"),ISBLANK(J8995)),AND(NOT(O8995="Unknown"),ISBLANK(R8995))),"Missing Information", INDEX(Table15[Entire Service Line Classification], MATCH(SUMIFS(Table15[Unique ID],Table15[System-Owned Portion],E8995,Table15[If Material Anything Other than "Lead" in Column E,Was Material Ever Previously Lead?],G8995,Table15[Customer-Owned Portion],O8995),Table15[Unique ID],0),0)))</f>
        <v/>
      </c>
      <c r="X8995"/>
    </row>
    <row r="8996" spans="2:24" x14ac:dyDescent="0.35">
      <c r="B8996" s="146"/>
      <c r="C8996" s="31"/>
      <c r="D8996" s="31"/>
      <c r="E8996" s="44"/>
      <c r="F8996" s="43"/>
      <c r="G8996" s="84"/>
      <c r="H8996" s="31"/>
      <c r="I8996" s="207"/>
      <c r="J8996" s="84"/>
      <c r="K8996" s="31"/>
      <c r="L8996" s="31"/>
      <c r="M8996" s="169"/>
      <c r="N8996" s="148"/>
      <c r="O8996" s="106"/>
      <c r="P8996" s="43"/>
      <c r="Q8996" s="207"/>
      <c r="R8996" s="84"/>
      <c r="S8996" s="31"/>
      <c r="T8996" s="31"/>
      <c r="U8996" s="169"/>
      <c r="V8996" s="150"/>
      <c r="W8996" s="141" t="str" cm="1">
        <f t="array" ref="W8996">IF(SUM(LEN(B8996:V8996))=0,"",IF(OR(OR(ISBLANK(F8996),SUM(LEN(C8996),LEN(D8996))=0),AND(NOT(E8996="Unknown"),ISBLANK(J8996)),AND(NOT(O8996="Unknown"),ISBLANK(R8996))),"Missing Information", INDEX(Table15[Entire Service Line Classification], MATCH(SUMIFS(Table15[Unique ID],Table15[System-Owned Portion],E8996,Table15[If Material Anything Other than "Lead" in Column E,Was Material Ever Previously Lead?],G8996,Table15[Customer-Owned Portion],O8996),Table15[Unique ID],0),0)))</f>
        <v/>
      </c>
      <c r="X8996"/>
    </row>
    <row r="8997" spans="2:24" x14ac:dyDescent="0.35">
      <c r="B8997" s="146"/>
      <c r="C8997" s="31"/>
      <c r="D8997" s="31"/>
      <c r="E8997" s="44"/>
      <c r="F8997" s="43"/>
      <c r="G8997" s="84"/>
      <c r="H8997" s="31"/>
      <c r="I8997" s="207"/>
      <c r="J8997" s="84"/>
      <c r="K8997" s="31"/>
      <c r="L8997" s="31"/>
      <c r="M8997" s="169"/>
      <c r="N8997" s="148"/>
      <c r="O8997" s="106"/>
      <c r="P8997" s="43"/>
      <c r="Q8997" s="207"/>
      <c r="R8997" s="84"/>
      <c r="S8997" s="31"/>
      <c r="T8997" s="31"/>
      <c r="U8997" s="169"/>
      <c r="V8997" s="150"/>
      <c r="W8997" s="141" t="str" cm="1">
        <f t="array" ref="W8997">IF(SUM(LEN(B8997:V8997))=0,"",IF(OR(OR(ISBLANK(F8997),SUM(LEN(C8997),LEN(D8997))=0),AND(NOT(E8997="Unknown"),ISBLANK(J8997)),AND(NOT(O8997="Unknown"),ISBLANK(R8997))),"Missing Information", INDEX(Table15[Entire Service Line Classification], MATCH(SUMIFS(Table15[Unique ID],Table15[System-Owned Portion],E8997,Table15[If Material Anything Other than "Lead" in Column E,Was Material Ever Previously Lead?],G8997,Table15[Customer-Owned Portion],O8997),Table15[Unique ID],0),0)))</f>
        <v/>
      </c>
      <c r="X8997"/>
    </row>
    <row r="8998" spans="2:24" x14ac:dyDescent="0.35">
      <c r="B8998" s="146"/>
      <c r="C8998" s="31"/>
      <c r="D8998" s="31"/>
      <c r="E8998" s="44"/>
      <c r="F8998" s="43"/>
      <c r="G8998" s="84"/>
      <c r="H8998" s="31"/>
      <c r="I8998" s="207"/>
      <c r="J8998" s="84"/>
      <c r="K8998" s="31"/>
      <c r="L8998" s="31"/>
      <c r="M8998" s="169"/>
      <c r="N8998" s="148"/>
      <c r="O8998" s="106"/>
      <c r="P8998" s="43"/>
      <c r="Q8998" s="207"/>
      <c r="R8998" s="84"/>
      <c r="S8998" s="31"/>
      <c r="T8998" s="31"/>
      <c r="U8998" s="169"/>
      <c r="V8998" s="150"/>
      <c r="W8998" s="141" t="str" cm="1">
        <f t="array" ref="W8998">IF(SUM(LEN(B8998:V8998))=0,"",IF(OR(OR(ISBLANK(F8998),SUM(LEN(C8998),LEN(D8998))=0),AND(NOT(E8998="Unknown"),ISBLANK(J8998)),AND(NOT(O8998="Unknown"),ISBLANK(R8998))),"Missing Information", INDEX(Table15[Entire Service Line Classification], MATCH(SUMIFS(Table15[Unique ID],Table15[System-Owned Portion],E8998,Table15[If Material Anything Other than "Lead" in Column E,Was Material Ever Previously Lead?],G8998,Table15[Customer-Owned Portion],O8998),Table15[Unique ID],0),0)))</f>
        <v/>
      </c>
      <c r="X8998"/>
    </row>
    <row r="8999" spans="2:24" x14ac:dyDescent="0.35">
      <c r="B8999" s="146"/>
      <c r="C8999" s="31"/>
      <c r="D8999" s="31"/>
      <c r="E8999" s="44"/>
      <c r="F8999" s="43"/>
      <c r="G8999" s="84"/>
      <c r="H8999" s="31"/>
      <c r="I8999" s="207"/>
      <c r="J8999" s="84"/>
      <c r="K8999" s="31"/>
      <c r="L8999" s="31"/>
      <c r="M8999" s="169"/>
      <c r="N8999" s="148"/>
      <c r="O8999" s="106"/>
      <c r="P8999" s="43"/>
      <c r="Q8999" s="207"/>
      <c r="R8999" s="84"/>
      <c r="S8999" s="31"/>
      <c r="T8999" s="31"/>
      <c r="U8999" s="169"/>
      <c r="V8999" s="150"/>
      <c r="W8999" s="141" t="str" cm="1">
        <f t="array" ref="W8999">IF(SUM(LEN(B8999:V8999))=0,"",IF(OR(OR(ISBLANK(F8999),SUM(LEN(C8999),LEN(D8999))=0),AND(NOT(E8999="Unknown"),ISBLANK(J8999)),AND(NOT(O8999="Unknown"),ISBLANK(R8999))),"Missing Information", INDEX(Table15[Entire Service Line Classification], MATCH(SUMIFS(Table15[Unique ID],Table15[System-Owned Portion],E8999,Table15[If Material Anything Other than "Lead" in Column E,Was Material Ever Previously Lead?],G8999,Table15[Customer-Owned Portion],O8999),Table15[Unique ID],0),0)))</f>
        <v/>
      </c>
      <c r="X8999"/>
    </row>
    <row r="9000" spans="2:24" x14ac:dyDescent="0.35">
      <c r="B9000" s="146"/>
      <c r="C9000" s="31"/>
      <c r="D9000" s="31"/>
      <c r="E9000" s="44"/>
      <c r="F9000" s="43"/>
      <c r="G9000" s="84"/>
      <c r="H9000" s="31"/>
      <c r="I9000" s="207"/>
      <c r="J9000" s="84"/>
      <c r="K9000" s="31"/>
      <c r="L9000" s="31"/>
      <c r="M9000" s="169"/>
      <c r="N9000" s="148"/>
      <c r="O9000" s="106"/>
      <c r="P9000" s="43"/>
      <c r="Q9000" s="207"/>
      <c r="R9000" s="84"/>
      <c r="S9000" s="31"/>
      <c r="T9000" s="31"/>
      <c r="U9000" s="169"/>
      <c r="V9000" s="150"/>
      <c r="W9000" s="141" t="str" cm="1">
        <f t="array" ref="W9000">IF(SUM(LEN(B9000:V9000))=0,"",IF(OR(OR(ISBLANK(F9000),SUM(LEN(C9000),LEN(D9000))=0),AND(NOT(E9000="Unknown"),ISBLANK(J9000)),AND(NOT(O9000="Unknown"),ISBLANK(R9000))),"Missing Information", INDEX(Table15[Entire Service Line Classification], MATCH(SUMIFS(Table15[Unique ID],Table15[System-Owned Portion],E9000,Table15[If Material Anything Other than "Lead" in Column E,Was Material Ever Previously Lead?],G9000,Table15[Customer-Owned Portion],O9000),Table15[Unique ID],0),0)))</f>
        <v/>
      </c>
      <c r="X9000"/>
    </row>
    <row r="9001" spans="2:24" x14ac:dyDescent="0.35">
      <c r="B9001" s="146"/>
      <c r="C9001" s="31"/>
      <c r="D9001" s="31"/>
      <c r="E9001" s="44"/>
      <c r="F9001" s="43"/>
      <c r="G9001" s="84"/>
      <c r="H9001" s="31"/>
      <c r="I9001" s="207"/>
      <c r="J9001" s="84"/>
      <c r="K9001" s="31"/>
      <c r="L9001" s="31"/>
      <c r="M9001" s="169"/>
      <c r="N9001" s="148"/>
      <c r="O9001" s="106"/>
      <c r="P9001" s="43"/>
      <c r="Q9001" s="207"/>
      <c r="R9001" s="84"/>
      <c r="S9001" s="31"/>
      <c r="T9001" s="31"/>
      <c r="U9001" s="169"/>
      <c r="V9001" s="150"/>
      <c r="W9001" s="141" t="str" cm="1">
        <f t="array" ref="W9001">IF(SUM(LEN(B9001:V9001))=0,"",IF(OR(OR(ISBLANK(F9001),SUM(LEN(C9001),LEN(D9001))=0),AND(NOT(E9001="Unknown"),ISBLANK(J9001)),AND(NOT(O9001="Unknown"),ISBLANK(R9001))),"Missing Information", INDEX(Table15[Entire Service Line Classification], MATCH(SUMIFS(Table15[Unique ID],Table15[System-Owned Portion],E9001,Table15[If Material Anything Other than "Lead" in Column E,Was Material Ever Previously Lead?],G9001,Table15[Customer-Owned Portion],O9001),Table15[Unique ID],0),0)))</f>
        <v/>
      </c>
      <c r="X9001"/>
    </row>
    <row r="9002" spans="2:24" x14ac:dyDescent="0.35">
      <c r="B9002" s="146"/>
      <c r="C9002" s="31"/>
      <c r="D9002" s="31"/>
      <c r="E9002" s="44"/>
      <c r="F9002" s="43"/>
      <c r="G9002" s="84"/>
      <c r="H9002" s="31"/>
      <c r="I9002" s="207"/>
      <c r="J9002" s="84"/>
      <c r="K9002" s="31"/>
      <c r="L9002" s="31"/>
      <c r="M9002" s="169"/>
      <c r="N9002" s="148"/>
      <c r="O9002" s="106"/>
      <c r="P9002" s="43"/>
      <c r="Q9002" s="207"/>
      <c r="R9002" s="84"/>
      <c r="S9002" s="31"/>
      <c r="T9002" s="31"/>
      <c r="U9002" s="169"/>
      <c r="V9002" s="150"/>
      <c r="W9002" s="141" t="str" cm="1">
        <f t="array" ref="W9002">IF(SUM(LEN(B9002:V9002))=0,"",IF(OR(OR(ISBLANK(F9002),SUM(LEN(C9002),LEN(D9002))=0),AND(NOT(E9002="Unknown"),ISBLANK(J9002)),AND(NOT(O9002="Unknown"),ISBLANK(R9002))),"Missing Information", INDEX(Table15[Entire Service Line Classification], MATCH(SUMIFS(Table15[Unique ID],Table15[System-Owned Portion],E9002,Table15[If Material Anything Other than "Lead" in Column E,Was Material Ever Previously Lead?],G9002,Table15[Customer-Owned Portion],O9002),Table15[Unique ID],0),0)))</f>
        <v/>
      </c>
      <c r="X9002"/>
    </row>
    <row r="9003" spans="2:24" x14ac:dyDescent="0.35">
      <c r="B9003" s="146"/>
      <c r="C9003" s="31"/>
      <c r="D9003" s="31"/>
      <c r="E9003" s="44"/>
      <c r="F9003" s="43"/>
      <c r="G9003" s="84"/>
      <c r="H9003" s="31"/>
      <c r="I9003" s="207"/>
      <c r="J9003" s="84"/>
      <c r="K9003" s="31"/>
      <c r="L9003" s="31"/>
      <c r="M9003" s="169"/>
      <c r="N9003" s="148"/>
      <c r="O9003" s="106"/>
      <c r="P9003" s="43"/>
      <c r="Q9003" s="207"/>
      <c r="R9003" s="84"/>
      <c r="S9003" s="31"/>
      <c r="T9003" s="31"/>
      <c r="U9003" s="169"/>
      <c r="V9003" s="150"/>
      <c r="W9003" s="141" t="str" cm="1">
        <f t="array" ref="W9003">IF(SUM(LEN(B9003:V9003))=0,"",IF(OR(OR(ISBLANK(F9003),SUM(LEN(C9003),LEN(D9003))=0),AND(NOT(E9003="Unknown"),ISBLANK(J9003)),AND(NOT(O9003="Unknown"),ISBLANK(R9003))),"Missing Information", INDEX(Table15[Entire Service Line Classification], MATCH(SUMIFS(Table15[Unique ID],Table15[System-Owned Portion],E9003,Table15[If Material Anything Other than "Lead" in Column E,Was Material Ever Previously Lead?],G9003,Table15[Customer-Owned Portion],O9003),Table15[Unique ID],0),0)))</f>
        <v/>
      </c>
      <c r="X9003"/>
    </row>
    <row r="9004" spans="2:24" x14ac:dyDescent="0.35">
      <c r="B9004" s="146"/>
      <c r="C9004" s="31"/>
      <c r="D9004" s="31"/>
      <c r="E9004" s="44"/>
      <c r="F9004" s="43"/>
      <c r="G9004" s="84"/>
      <c r="H9004" s="31"/>
      <c r="I9004" s="207"/>
      <c r="J9004" s="84"/>
      <c r="K9004" s="31"/>
      <c r="L9004" s="31"/>
      <c r="M9004" s="169"/>
      <c r="N9004" s="148"/>
      <c r="O9004" s="106"/>
      <c r="P9004" s="43"/>
      <c r="Q9004" s="207"/>
      <c r="R9004" s="84"/>
      <c r="S9004" s="31"/>
      <c r="T9004" s="31"/>
      <c r="U9004" s="169"/>
      <c r="V9004" s="150"/>
      <c r="W9004" s="141" t="str" cm="1">
        <f t="array" ref="W9004">IF(SUM(LEN(B9004:V9004))=0,"",IF(OR(OR(ISBLANK(F9004),SUM(LEN(C9004),LEN(D9004))=0),AND(NOT(E9004="Unknown"),ISBLANK(J9004)),AND(NOT(O9004="Unknown"),ISBLANK(R9004))),"Missing Information", INDEX(Table15[Entire Service Line Classification], MATCH(SUMIFS(Table15[Unique ID],Table15[System-Owned Portion],E9004,Table15[If Material Anything Other than "Lead" in Column E,Was Material Ever Previously Lead?],G9004,Table15[Customer-Owned Portion],O9004),Table15[Unique ID],0),0)))</f>
        <v/>
      </c>
      <c r="X9004"/>
    </row>
    <row r="9005" spans="2:24" x14ac:dyDescent="0.35">
      <c r="B9005" s="146"/>
      <c r="C9005" s="31"/>
      <c r="D9005" s="31"/>
      <c r="E9005" s="44"/>
      <c r="F9005" s="43"/>
      <c r="G9005" s="84"/>
      <c r="H9005" s="31"/>
      <c r="I9005" s="207"/>
      <c r="J9005" s="84"/>
      <c r="K9005" s="31"/>
      <c r="L9005" s="31"/>
      <c r="M9005" s="169"/>
      <c r="N9005" s="148"/>
      <c r="O9005" s="106"/>
      <c r="P9005" s="43"/>
      <c r="Q9005" s="207"/>
      <c r="R9005" s="84"/>
      <c r="S9005" s="31"/>
      <c r="T9005" s="31"/>
      <c r="U9005" s="169"/>
      <c r="V9005" s="150"/>
      <c r="W9005" s="141" t="str" cm="1">
        <f t="array" ref="W9005">IF(SUM(LEN(B9005:V9005))=0,"",IF(OR(OR(ISBLANK(F9005),SUM(LEN(C9005),LEN(D9005))=0),AND(NOT(E9005="Unknown"),ISBLANK(J9005)),AND(NOT(O9005="Unknown"),ISBLANK(R9005))),"Missing Information", INDEX(Table15[Entire Service Line Classification], MATCH(SUMIFS(Table15[Unique ID],Table15[System-Owned Portion],E9005,Table15[If Material Anything Other than "Lead" in Column E,Was Material Ever Previously Lead?],G9005,Table15[Customer-Owned Portion],O9005),Table15[Unique ID],0),0)))</f>
        <v/>
      </c>
      <c r="X9005"/>
    </row>
    <row r="9006" spans="2:24" x14ac:dyDescent="0.35">
      <c r="B9006" s="146"/>
      <c r="C9006" s="31"/>
      <c r="D9006" s="31"/>
      <c r="E9006" s="44"/>
      <c r="F9006" s="43"/>
      <c r="G9006" s="84"/>
      <c r="H9006" s="31"/>
      <c r="I9006" s="207"/>
      <c r="J9006" s="84"/>
      <c r="K9006" s="31"/>
      <c r="L9006" s="31"/>
      <c r="M9006" s="169"/>
      <c r="N9006" s="148"/>
      <c r="O9006" s="106"/>
      <c r="P9006" s="43"/>
      <c r="Q9006" s="207"/>
      <c r="R9006" s="84"/>
      <c r="S9006" s="31"/>
      <c r="T9006" s="31"/>
      <c r="U9006" s="169"/>
      <c r="V9006" s="150"/>
      <c r="W9006" s="141" t="str" cm="1">
        <f t="array" ref="W9006">IF(SUM(LEN(B9006:V9006))=0,"",IF(OR(OR(ISBLANK(F9006),SUM(LEN(C9006),LEN(D9006))=0),AND(NOT(E9006="Unknown"),ISBLANK(J9006)),AND(NOT(O9006="Unknown"),ISBLANK(R9006))),"Missing Information", INDEX(Table15[Entire Service Line Classification], MATCH(SUMIFS(Table15[Unique ID],Table15[System-Owned Portion],E9006,Table15[If Material Anything Other than "Lead" in Column E,Was Material Ever Previously Lead?],G9006,Table15[Customer-Owned Portion],O9006),Table15[Unique ID],0),0)))</f>
        <v/>
      </c>
      <c r="X9006"/>
    </row>
    <row r="9007" spans="2:24" x14ac:dyDescent="0.35">
      <c r="B9007" s="146"/>
      <c r="C9007" s="31"/>
      <c r="D9007" s="31"/>
      <c r="E9007" s="44"/>
      <c r="F9007" s="43"/>
      <c r="G9007" s="84"/>
      <c r="H9007" s="31"/>
      <c r="I9007" s="207"/>
      <c r="J9007" s="84"/>
      <c r="K9007" s="31"/>
      <c r="L9007" s="31"/>
      <c r="M9007" s="169"/>
      <c r="N9007" s="148"/>
      <c r="O9007" s="106"/>
      <c r="P9007" s="43"/>
      <c r="Q9007" s="207"/>
      <c r="R9007" s="84"/>
      <c r="S9007" s="31"/>
      <c r="T9007" s="31"/>
      <c r="U9007" s="169"/>
      <c r="V9007" s="150"/>
      <c r="W9007" s="141" t="str" cm="1">
        <f t="array" ref="W9007">IF(SUM(LEN(B9007:V9007))=0,"",IF(OR(OR(ISBLANK(F9007),SUM(LEN(C9007),LEN(D9007))=0),AND(NOT(E9007="Unknown"),ISBLANK(J9007)),AND(NOT(O9007="Unknown"),ISBLANK(R9007))),"Missing Information", INDEX(Table15[Entire Service Line Classification], MATCH(SUMIFS(Table15[Unique ID],Table15[System-Owned Portion],E9007,Table15[If Material Anything Other than "Lead" in Column E,Was Material Ever Previously Lead?],G9007,Table15[Customer-Owned Portion],O9007),Table15[Unique ID],0),0)))</f>
        <v/>
      </c>
      <c r="X9007"/>
    </row>
    <row r="9008" spans="2:24" x14ac:dyDescent="0.35">
      <c r="B9008" s="146"/>
      <c r="C9008" s="31"/>
      <c r="D9008" s="31"/>
      <c r="E9008" s="44"/>
      <c r="F9008" s="43"/>
      <c r="G9008" s="84"/>
      <c r="H9008" s="31"/>
      <c r="I9008" s="207"/>
      <c r="J9008" s="84"/>
      <c r="K9008" s="31"/>
      <c r="L9008" s="31"/>
      <c r="M9008" s="169"/>
      <c r="N9008" s="148"/>
      <c r="O9008" s="106"/>
      <c r="P9008" s="43"/>
      <c r="Q9008" s="207"/>
      <c r="R9008" s="84"/>
      <c r="S9008" s="31"/>
      <c r="T9008" s="31"/>
      <c r="U9008" s="169"/>
      <c r="V9008" s="150"/>
      <c r="W9008" s="141" t="str" cm="1">
        <f t="array" ref="W9008">IF(SUM(LEN(B9008:V9008))=0,"",IF(OR(OR(ISBLANK(F9008),SUM(LEN(C9008),LEN(D9008))=0),AND(NOT(E9008="Unknown"),ISBLANK(J9008)),AND(NOT(O9008="Unknown"),ISBLANK(R9008))),"Missing Information", INDEX(Table15[Entire Service Line Classification], MATCH(SUMIFS(Table15[Unique ID],Table15[System-Owned Portion],E9008,Table15[If Material Anything Other than "Lead" in Column E,Was Material Ever Previously Lead?],G9008,Table15[Customer-Owned Portion],O9008),Table15[Unique ID],0),0)))</f>
        <v/>
      </c>
      <c r="X9008"/>
    </row>
    <row r="9009" spans="2:24" x14ac:dyDescent="0.35">
      <c r="B9009" s="146"/>
      <c r="C9009" s="31"/>
      <c r="D9009" s="31"/>
      <c r="E9009" s="44"/>
      <c r="F9009" s="43"/>
      <c r="G9009" s="84"/>
      <c r="H9009" s="31"/>
      <c r="I9009" s="207"/>
      <c r="J9009" s="84"/>
      <c r="K9009" s="31"/>
      <c r="L9009" s="31"/>
      <c r="M9009" s="169"/>
      <c r="N9009" s="148"/>
      <c r="O9009" s="106"/>
      <c r="P9009" s="43"/>
      <c r="Q9009" s="207"/>
      <c r="R9009" s="84"/>
      <c r="S9009" s="31"/>
      <c r="T9009" s="31"/>
      <c r="U9009" s="169"/>
      <c r="V9009" s="150"/>
      <c r="W9009" s="141" t="str" cm="1">
        <f t="array" ref="W9009">IF(SUM(LEN(B9009:V9009))=0,"",IF(OR(OR(ISBLANK(F9009),SUM(LEN(C9009),LEN(D9009))=0),AND(NOT(E9009="Unknown"),ISBLANK(J9009)),AND(NOT(O9009="Unknown"),ISBLANK(R9009))),"Missing Information", INDEX(Table15[Entire Service Line Classification], MATCH(SUMIFS(Table15[Unique ID],Table15[System-Owned Portion],E9009,Table15[If Material Anything Other than "Lead" in Column E,Was Material Ever Previously Lead?],G9009,Table15[Customer-Owned Portion],O9009),Table15[Unique ID],0),0)))</f>
        <v/>
      </c>
      <c r="X9009"/>
    </row>
    <row r="9010" spans="2:24" x14ac:dyDescent="0.35">
      <c r="B9010" s="146"/>
      <c r="C9010" s="31"/>
      <c r="D9010" s="31"/>
      <c r="E9010" s="44"/>
      <c r="F9010" s="43"/>
      <c r="G9010" s="84"/>
      <c r="H9010" s="31"/>
      <c r="I9010" s="207"/>
      <c r="J9010" s="84"/>
      <c r="K9010" s="31"/>
      <c r="L9010" s="31"/>
      <c r="M9010" s="169"/>
      <c r="N9010" s="148"/>
      <c r="O9010" s="106"/>
      <c r="P9010" s="43"/>
      <c r="Q9010" s="207"/>
      <c r="R9010" s="84"/>
      <c r="S9010" s="31"/>
      <c r="T9010" s="31"/>
      <c r="U9010" s="169"/>
      <c r="V9010" s="150"/>
      <c r="W9010" s="141" t="str" cm="1">
        <f t="array" ref="W9010">IF(SUM(LEN(B9010:V9010))=0,"",IF(OR(OR(ISBLANK(F9010),SUM(LEN(C9010),LEN(D9010))=0),AND(NOT(E9010="Unknown"),ISBLANK(J9010)),AND(NOT(O9010="Unknown"),ISBLANK(R9010))),"Missing Information", INDEX(Table15[Entire Service Line Classification], MATCH(SUMIFS(Table15[Unique ID],Table15[System-Owned Portion],E9010,Table15[If Material Anything Other than "Lead" in Column E,Was Material Ever Previously Lead?],G9010,Table15[Customer-Owned Portion],O9010),Table15[Unique ID],0),0)))</f>
        <v/>
      </c>
      <c r="X9010"/>
    </row>
    <row r="9011" spans="2:24" x14ac:dyDescent="0.35">
      <c r="B9011" s="146"/>
      <c r="C9011" s="31"/>
      <c r="D9011" s="31"/>
      <c r="E9011" s="44"/>
      <c r="F9011" s="43"/>
      <c r="G9011" s="84"/>
      <c r="H9011" s="31"/>
      <c r="I9011" s="207"/>
      <c r="J9011" s="84"/>
      <c r="K9011" s="31"/>
      <c r="L9011" s="31"/>
      <c r="M9011" s="169"/>
      <c r="N9011" s="148"/>
      <c r="O9011" s="106"/>
      <c r="P9011" s="43"/>
      <c r="Q9011" s="207"/>
      <c r="R9011" s="84"/>
      <c r="S9011" s="31"/>
      <c r="T9011" s="31"/>
      <c r="U9011" s="169"/>
      <c r="V9011" s="150"/>
      <c r="W9011" s="141" t="str" cm="1">
        <f t="array" ref="W9011">IF(SUM(LEN(B9011:V9011))=0,"",IF(OR(OR(ISBLANK(F9011),SUM(LEN(C9011),LEN(D9011))=0),AND(NOT(E9011="Unknown"),ISBLANK(J9011)),AND(NOT(O9011="Unknown"),ISBLANK(R9011))),"Missing Information", INDEX(Table15[Entire Service Line Classification], MATCH(SUMIFS(Table15[Unique ID],Table15[System-Owned Portion],E9011,Table15[If Material Anything Other than "Lead" in Column E,Was Material Ever Previously Lead?],G9011,Table15[Customer-Owned Portion],O9011),Table15[Unique ID],0),0)))</f>
        <v/>
      </c>
      <c r="X9011"/>
    </row>
    <row r="9012" spans="2:24" x14ac:dyDescent="0.35">
      <c r="B9012" s="146"/>
      <c r="C9012" s="31"/>
      <c r="D9012" s="31"/>
      <c r="E9012" s="44"/>
      <c r="F9012" s="43"/>
      <c r="G9012" s="84"/>
      <c r="H9012" s="31"/>
      <c r="I9012" s="207"/>
      <c r="J9012" s="84"/>
      <c r="K9012" s="31"/>
      <c r="L9012" s="31"/>
      <c r="M9012" s="169"/>
      <c r="N9012" s="148"/>
      <c r="O9012" s="106"/>
      <c r="P9012" s="43"/>
      <c r="Q9012" s="207"/>
      <c r="R9012" s="84"/>
      <c r="S9012" s="31"/>
      <c r="T9012" s="31"/>
      <c r="U9012" s="169"/>
      <c r="V9012" s="150"/>
      <c r="W9012" s="141" t="str" cm="1">
        <f t="array" ref="W9012">IF(SUM(LEN(B9012:V9012))=0,"",IF(OR(OR(ISBLANK(F9012),SUM(LEN(C9012),LEN(D9012))=0),AND(NOT(E9012="Unknown"),ISBLANK(J9012)),AND(NOT(O9012="Unknown"),ISBLANK(R9012))),"Missing Information", INDEX(Table15[Entire Service Line Classification], MATCH(SUMIFS(Table15[Unique ID],Table15[System-Owned Portion],E9012,Table15[If Material Anything Other than "Lead" in Column E,Was Material Ever Previously Lead?],G9012,Table15[Customer-Owned Portion],O9012),Table15[Unique ID],0),0)))</f>
        <v/>
      </c>
      <c r="X9012"/>
    </row>
    <row r="9013" spans="2:24" x14ac:dyDescent="0.35">
      <c r="B9013" s="146"/>
      <c r="C9013" s="31"/>
      <c r="D9013" s="31"/>
      <c r="E9013" s="44"/>
      <c r="F9013" s="43"/>
      <c r="G9013" s="84"/>
      <c r="H9013" s="31"/>
      <c r="I9013" s="207"/>
      <c r="J9013" s="84"/>
      <c r="K9013" s="31"/>
      <c r="L9013" s="31"/>
      <c r="M9013" s="169"/>
      <c r="N9013" s="148"/>
      <c r="O9013" s="106"/>
      <c r="P9013" s="43"/>
      <c r="Q9013" s="207"/>
      <c r="R9013" s="84"/>
      <c r="S9013" s="31"/>
      <c r="T9013" s="31"/>
      <c r="U9013" s="169"/>
      <c r="V9013" s="150"/>
      <c r="W9013" s="141" t="str" cm="1">
        <f t="array" ref="W9013">IF(SUM(LEN(B9013:V9013))=0,"",IF(OR(OR(ISBLANK(F9013),SUM(LEN(C9013),LEN(D9013))=0),AND(NOT(E9013="Unknown"),ISBLANK(J9013)),AND(NOT(O9013="Unknown"),ISBLANK(R9013))),"Missing Information", INDEX(Table15[Entire Service Line Classification], MATCH(SUMIFS(Table15[Unique ID],Table15[System-Owned Portion],E9013,Table15[If Material Anything Other than "Lead" in Column E,Was Material Ever Previously Lead?],G9013,Table15[Customer-Owned Portion],O9013),Table15[Unique ID],0),0)))</f>
        <v/>
      </c>
      <c r="X9013"/>
    </row>
    <row r="9014" spans="2:24" x14ac:dyDescent="0.35">
      <c r="B9014" s="146"/>
      <c r="C9014" s="31"/>
      <c r="D9014" s="31"/>
      <c r="E9014" s="44"/>
      <c r="F9014" s="43"/>
      <c r="G9014" s="84"/>
      <c r="H9014" s="31"/>
      <c r="I9014" s="207"/>
      <c r="J9014" s="84"/>
      <c r="K9014" s="31"/>
      <c r="L9014" s="31"/>
      <c r="M9014" s="169"/>
      <c r="N9014" s="148"/>
      <c r="O9014" s="106"/>
      <c r="P9014" s="43"/>
      <c r="Q9014" s="207"/>
      <c r="R9014" s="84"/>
      <c r="S9014" s="31"/>
      <c r="T9014" s="31"/>
      <c r="U9014" s="169"/>
      <c r="V9014" s="150"/>
      <c r="W9014" s="141" t="str" cm="1">
        <f t="array" ref="W9014">IF(SUM(LEN(B9014:V9014))=0,"",IF(OR(OR(ISBLANK(F9014),SUM(LEN(C9014),LEN(D9014))=0),AND(NOT(E9014="Unknown"),ISBLANK(J9014)),AND(NOT(O9014="Unknown"),ISBLANK(R9014))),"Missing Information", INDEX(Table15[Entire Service Line Classification], MATCH(SUMIFS(Table15[Unique ID],Table15[System-Owned Portion],E9014,Table15[If Material Anything Other than "Lead" in Column E,Was Material Ever Previously Lead?],G9014,Table15[Customer-Owned Portion],O9014),Table15[Unique ID],0),0)))</f>
        <v/>
      </c>
      <c r="X9014"/>
    </row>
    <row r="9015" spans="2:24" x14ac:dyDescent="0.35">
      <c r="B9015" s="146"/>
      <c r="C9015" s="31"/>
      <c r="D9015" s="31"/>
      <c r="E9015" s="44"/>
      <c r="F9015" s="43"/>
      <c r="G9015" s="84"/>
      <c r="H9015" s="31"/>
      <c r="I9015" s="207"/>
      <c r="J9015" s="84"/>
      <c r="K9015" s="31"/>
      <c r="L9015" s="31"/>
      <c r="M9015" s="169"/>
      <c r="N9015" s="148"/>
      <c r="O9015" s="106"/>
      <c r="P9015" s="43"/>
      <c r="Q9015" s="207"/>
      <c r="R9015" s="84"/>
      <c r="S9015" s="31"/>
      <c r="T9015" s="31"/>
      <c r="U9015" s="169"/>
      <c r="V9015" s="150"/>
      <c r="W9015" s="141" t="str" cm="1">
        <f t="array" ref="W9015">IF(SUM(LEN(B9015:V9015))=0,"",IF(OR(OR(ISBLANK(F9015),SUM(LEN(C9015),LEN(D9015))=0),AND(NOT(E9015="Unknown"),ISBLANK(J9015)),AND(NOT(O9015="Unknown"),ISBLANK(R9015))),"Missing Information", INDEX(Table15[Entire Service Line Classification], MATCH(SUMIFS(Table15[Unique ID],Table15[System-Owned Portion],E9015,Table15[If Material Anything Other than "Lead" in Column E,Was Material Ever Previously Lead?],G9015,Table15[Customer-Owned Portion],O9015),Table15[Unique ID],0),0)))</f>
        <v/>
      </c>
      <c r="X9015"/>
    </row>
    <row r="9016" spans="2:24" x14ac:dyDescent="0.35">
      <c r="B9016" s="146"/>
      <c r="C9016" s="31"/>
      <c r="D9016" s="31"/>
      <c r="E9016" s="44"/>
      <c r="F9016" s="43"/>
      <c r="G9016" s="84"/>
      <c r="H9016" s="31"/>
      <c r="I9016" s="207"/>
      <c r="J9016" s="84"/>
      <c r="K9016" s="31"/>
      <c r="L9016" s="31"/>
      <c r="M9016" s="169"/>
      <c r="N9016" s="148"/>
      <c r="O9016" s="106"/>
      <c r="P9016" s="43"/>
      <c r="Q9016" s="207"/>
      <c r="R9016" s="84"/>
      <c r="S9016" s="31"/>
      <c r="T9016" s="31"/>
      <c r="U9016" s="169"/>
      <c r="V9016" s="150"/>
      <c r="W9016" s="141" t="str" cm="1">
        <f t="array" ref="W9016">IF(SUM(LEN(B9016:V9016))=0,"",IF(OR(OR(ISBLANK(F9016),SUM(LEN(C9016),LEN(D9016))=0),AND(NOT(E9016="Unknown"),ISBLANK(J9016)),AND(NOT(O9016="Unknown"),ISBLANK(R9016))),"Missing Information", INDEX(Table15[Entire Service Line Classification], MATCH(SUMIFS(Table15[Unique ID],Table15[System-Owned Portion],E9016,Table15[If Material Anything Other than "Lead" in Column E,Was Material Ever Previously Lead?],G9016,Table15[Customer-Owned Portion],O9016),Table15[Unique ID],0),0)))</f>
        <v/>
      </c>
      <c r="X9016"/>
    </row>
    <row r="9017" spans="2:24" x14ac:dyDescent="0.35">
      <c r="B9017" s="146"/>
      <c r="C9017" s="31"/>
      <c r="D9017" s="31"/>
      <c r="E9017" s="44"/>
      <c r="F9017" s="43"/>
      <c r="G9017" s="84"/>
      <c r="H9017" s="31"/>
      <c r="I9017" s="207"/>
      <c r="J9017" s="84"/>
      <c r="K9017" s="31"/>
      <c r="L9017" s="31"/>
      <c r="M9017" s="169"/>
      <c r="N9017" s="148"/>
      <c r="O9017" s="106"/>
      <c r="P9017" s="43"/>
      <c r="Q9017" s="207"/>
      <c r="R9017" s="84"/>
      <c r="S9017" s="31"/>
      <c r="T9017" s="31"/>
      <c r="U9017" s="169"/>
      <c r="V9017" s="150"/>
      <c r="W9017" s="141" t="str" cm="1">
        <f t="array" ref="W9017">IF(SUM(LEN(B9017:V9017))=0,"",IF(OR(OR(ISBLANK(F9017),SUM(LEN(C9017),LEN(D9017))=0),AND(NOT(E9017="Unknown"),ISBLANK(J9017)),AND(NOT(O9017="Unknown"),ISBLANK(R9017))),"Missing Information", INDEX(Table15[Entire Service Line Classification], MATCH(SUMIFS(Table15[Unique ID],Table15[System-Owned Portion],E9017,Table15[If Material Anything Other than "Lead" in Column E,Was Material Ever Previously Lead?],G9017,Table15[Customer-Owned Portion],O9017),Table15[Unique ID],0),0)))</f>
        <v/>
      </c>
      <c r="X9017"/>
    </row>
    <row r="9018" spans="2:24" x14ac:dyDescent="0.35">
      <c r="B9018" s="146"/>
      <c r="C9018" s="31"/>
      <c r="D9018" s="31"/>
      <c r="E9018" s="44"/>
      <c r="F9018" s="43"/>
      <c r="G9018" s="84"/>
      <c r="H9018" s="31"/>
      <c r="I9018" s="207"/>
      <c r="J9018" s="84"/>
      <c r="K9018" s="31"/>
      <c r="L9018" s="31"/>
      <c r="M9018" s="169"/>
      <c r="N9018" s="148"/>
      <c r="O9018" s="106"/>
      <c r="P9018" s="43"/>
      <c r="Q9018" s="207"/>
      <c r="R9018" s="84"/>
      <c r="S9018" s="31"/>
      <c r="T9018" s="31"/>
      <c r="U9018" s="169"/>
      <c r="V9018" s="150"/>
      <c r="W9018" s="141" t="str" cm="1">
        <f t="array" ref="W9018">IF(SUM(LEN(B9018:V9018))=0,"",IF(OR(OR(ISBLANK(F9018),SUM(LEN(C9018),LEN(D9018))=0),AND(NOT(E9018="Unknown"),ISBLANK(J9018)),AND(NOT(O9018="Unknown"),ISBLANK(R9018))),"Missing Information", INDEX(Table15[Entire Service Line Classification], MATCH(SUMIFS(Table15[Unique ID],Table15[System-Owned Portion],E9018,Table15[If Material Anything Other than "Lead" in Column E,Was Material Ever Previously Lead?],G9018,Table15[Customer-Owned Portion],O9018),Table15[Unique ID],0),0)))</f>
        <v/>
      </c>
      <c r="X9018"/>
    </row>
    <row r="9019" spans="2:24" x14ac:dyDescent="0.35">
      <c r="B9019" s="146"/>
      <c r="C9019" s="31"/>
      <c r="D9019" s="31"/>
      <c r="E9019" s="44"/>
      <c r="F9019" s="43"/>
      <c r="G9019" s="84"/>
      <c r="H9019" s="31"/>
      <c r="I9019" s="207"/>
      <c r="J9019" s="84"/>
      <c r="K9019" s="31"/>
      <c r="L9019" s="31"/>
      <c r="M9019" s="169"/>
      <c r="N9019" s="148"/>
      <c r="O9019" s="106"/>
      <c r="P9019" s="43"/>
      <c r="Q9019" s="207"/>
      <c r="R9019" s="84"/>
      <c r="S9019" s="31"/>
      <c r="T9019" s="31"/>
      <c r="U9019" s="169"/>
      <c r="V9019" s="150"/>
      <c r="W9019" s="141" t="str" cm="1">
        <f t="array" ref="W9019">IF(SUM(LEN(B9019:V9019))=0,"",IF(OR(OR(ISBLANK(F9019),SUM(LEN(C9019),LEN(D9019))=0),AND(NOT(E9019="Unknown"),ISBLANK(J9019)),AND(NOT(O9019="Unknown"),ISBLANK(R9019))),"Missing Information", INDEX(Table15[Entire Service Line Classification], MATCH(SUMIFS(Table15[Unique ID],Table15[System-Owned Portion],E9019,Table15[If Material Anything Other than "Lead" in Column E,Was Material Ever Previously Lead?],G9019,Table15[Customer-Owned Portion],O9019),Table15[Unique ID],0),0)))</f>
        <v/>
      </c>
      <c r="X9019"/>
    </row>
    <row r="9020" spans="2:24" x14ac:dyDescent="0.35">
      <c r="B9020" s="146"/>
      <c r="C9020" s="31"/>
      <c r="D9020" s="31"/>
      <c r="E9020" s="44"/>
      <c r="F9020" s="43"/>
      <c r="G9020" s="84"/>
      <c r="H9020" s="31"/>
      <c r="I9020" s="207"/>
      <c r="J9020" s="84"/>
      <c r="K9020" s="31"/>
      <c r="L9020" s="31"/>
      <c r="M9020" s="169"/>
      <c r="N9020" s="148"/>
      <c r="O9020" s="106"/>
      <c r="P9020" s="43"/>
      <c r="Q9020" s="207"/>
      <c r="R9020" s="84"/>
      <c r="S9020" s="31"/>
      <c r="T9020" s="31"/>
      <c r="U9020" s="169"/>
      <c r="V9020" s="150"/>
      <c r="W9020" s="141" t="str" cm="1">
        <f t="array" ref="W9020">IF(SUM(LEN(B9020:V9020))=0,"",IF(OR(OR(ISBLANK(F9020),SUM(LEN(C9020),LEN(D9020))=0),AND(NOT(E9020="Unknown"),ISBLANK(J9020)),AND(NOT(O9020="Unknown"),ISBLANK(R9020))),"Missing Information", INDEX(Table15[Entire Service Line Classification], MATCH(SUMIFS(Table15[Unique ID],Table15[System-Owned Portion],E9020,Table15[If Material Anything Other than "Lead" in Column E,Was Material Ever Previously Lead?],G9020,Table15[Customer-Owned Portion],O9020),Table15[Unique ID],0),0)))</f>
        <v/>
      </c>
      <c r="X9020"/>
    </row>
    <row r="9021" spans="2:24" x14ac:dyDescent="0.35">
      <c r="B9021" s="146"/>
      <c r="C9021" s="31"/>
      <c r="D9021" s="31"/>
      <c r="E9021" s="44"/>
      <c r="F9021" s="43"/>
      <c r="G9021" s="84"/>
      <c r="H9021" s="31"/>
      <c r="I9021" s="207"/>
      <c r="J9021" s="84"/>
      <c r="K9021" s="31"/>
      <c r="L9021" s="31"/>
      <c r="M9021" s="169"/>
      <c r="N9021" s="148"/>
      <c r="O9021" s="106"/>
      <c r="P9021" s="43"/>
      <c r="Q9021" s="207"/>
      <c r="R9021" s="84"/>
      <c r="S9021" s="31"/>
      <c r="T9021" s="31"/>
      <c r="U9021" s="169"/>
      <c r="V9021" s="150"/>
      <c r="W9021" s="141" t="str" cm="1">
        <f t="array" ref="W9021">IF(SUM(LEN(B9021:V9021))=0,"",IF(OR(OR(ISBLANK(F9021),SUM(LEN(C9021),LEN(D9021))=0),AND(NOT(E9021="Unknown"),ISBLANK(J9021)),AND(NOT(O9021="Unknown"),ISBLANK(R9021))),"Missing Information", INDEX(Table15[Entire Service Line Classification], MATCH(SUMIFS(Table15[Unique ID],Table15[System-Owned Portion],E9021,Table15[If Material Anything Other than "Lead" in Column E,Was Material Ever Previously Lead?],G9021,Table15[Customer-Owned Portion],O9021),Table15[Unique ID],0),0)))</f>
        <v/>
      </c>
      <c r="X9021"/>
    </row>
    <row r="9022" spans="2:24" x14ac:dyDescent="0.35">
      <c r="B9022" s="146"/>
      <c r="C9022" s="31"/>
      <c r="D9022" s="31"/>
      <c r="E9022" s="44"/>
      <c r="F9022" s="43"/>
      <c r="G9022" s="84"/>
      <c r="H9022" s="31"/>
      <c r="I9022" s="207"/>
      <c r="J9022" s="84"/>
      <c r="K9022" s="31"/>
      <c r="L9022" s="31"/>
      <c r="M9022" s="169"/>
      <c r="N9022" s="148"/>
      <c r="O9022" s="106"/>
      <c r="P9022" s="43"/>
      <c r="Q9022" s="207"/>
      <c r="R9022" s="84"/>
      <c r="S9022" s="31"/>
      <c r="T9022" s="31"/>
      <c r="U9022" s="169"/>
      <c r="V9022" s="150"/>
      <c r="W9022" s="141" t="str" cm="1">
        <f t="array" ref="W9022">IF(SUM(LEN(B9022:V9022))=0,"",IF(OR(OR(ISBLANK(F9022),SUM(LEN(C9022),LEN(D9022))=0),AND(NOT(E9022="Unknown"),ISBLANK(J9022)),AND(NOT(O9022="Unknown"),ISBLANK(R9022))),"Missing Information", INDEX(Table15[Entire Service Line Classification], MATCH(SUMIFS(Table15[Unique ID],Table15[System-Owned Portion],E9022,Table15[If Material Anything Other than "Lead" in Column E,Was Material Ever Previously Lead?],G9022,Table15[Customer-Owned Portion],O9022),Table15[Unique ID],0),0)))</f>
        <v/>
      </c>
      <c r="X9022"/>
    </row>
    <row r="9023" spans="2:24" x14ac:dyDescent="0.35">
      <c r="B9023" s="146"/>
      <c r="C9023" s="31"/>
      <c r="D9023" s="31"/>
      <c r="E9023" s="44"/>
      <c r="F9023" s="43"/>
      <c r="G9023" s="84"/>
      <c r="H9023" s="31"/>
      <c r="I9023" s="207"/>
      <c r="J9023" s="84"/>
      <c r="K9023" s="31"/>
      <c r="L9023" s="31"/>
      <c r="M9023" s="169"/>
      <c r="N9023" s="148"/>
      <c r="O9023" s="106"/>
      <c r="P9023" s="43"/>
      <c r="Q9023" s="207"/>
      <c r="R9023" s="84"/>
      <c r="S9023" s="31"/>
      <c r="T9023" s="31"/>
      <c r="U9023" s="169"/>
      <c r="V9023" s="150"/>
      <c r="W9023" s="141" t="str" cm="1">
        <f t="array" ref="W9023">IF(SUM(LEN(B9023:V9023))=0,"",IF(OR(OR(ISBLANK(F9023),SUM(LEN(C9023),LEN(D9023))=0),AND(NOT(E9023="Unknown"),ISBLANK(J9023)),AND(NOT(O9023="Unknown"),ISBLANK(R9023))),"Missing Information", INDEX(Table15[Entire Service Line Classification], MATCH(SUMIFS(Table15[Unique ID],Table15[System-Owned Portion],E9023,Table15[If Material Anything Other than "Lead" in Column E,Was Material Ever Previously Lead?],G9023,Table15[Customer-Owned Portion],O9023),Table15[Unique ID],0),0)))</f>
        <v/>
      </c>
      <c r="X9023"/>
    </row>
    <row r="9024" spans="2:24" x14ac:dyDescent="0.35">
      <c r="B9024" s="146"/>
      <c r="C9024" s="31"/>
      <c r="D9024" s="31"/>
      <c r="E9024" s="44"/>
      <c r="F9024" s="43"/>
      <c r="G9024" s="84"/>
      <c r="H9024" s="31"/>
      <c r="I9024" s="207"/>
      <c r="J9024" s="84"/>
      <c r="K9024" s="31"/>
      <c r="L9024" s="31"/>
      <c r="M9024" s="169"/>
      <c r="N9024" s="148"/>
      <c r="O9024" s="106"/>
      <c r="P9024" s="43"/>
      <c r="Q9024" s="207"/>
      <c r="R9024" s="84"/>
      <c r="S9024" s="31"/>
      <c r="T9024" s="31"/>
      <c r="U9024" s="169"/>
      <c r="V9024" s="150"/>
      <c r="W9024" s="141" t="str" cm="1">
        <f t="array" ref="W9024">IF(SUM(LEN(B9024:V9024))=0,"",IF(OR(OR(ISBLANK(F9024),SUM(LEN(C9024),LEN(D9024))=0),AND(NOT(E9024="Unknown"),ISBLANK(J9024)),AND(NOT(O9024="Unknown"),ISBLANK(R9024))),"Missing Information", INDEX(Table15[Entire Service Line Classification], MATCH(SUMIFS(Table15[Unique ID],Table15[System-Owned Portion],E9024,Table15[If Material Anything Other than "Lead" in Column E,Was Material Ever Previously Lead?],G9024,Table15[Customer-Owned Portion],O9024),Table15[Unique ID],0),0)))</f>
        <v/>
      </c>
      <c r="X9024"/>
    </row>
    <row r="9025" spans="2:24" x14ac:dyDescent="0.35">
      <c r="B9025" s="146"/>
      <c r="C9025" s="31"/>
      <c r="D9025" s="31"/>
      <c r="E9025" s="44"/>
      <c r="F9025" s="43"/>
      <c r="G9025" s="84"/>
      <c r="H9025" s="31"/>
      <c r="I9025" s="207"/>
      <c r="J9025" s="84"/>
      <c r="K9025" s="31"/>
      <c r="L9025" s="31"/>
      <c r="M9025" s="169"/>
      <c r="N9025" s="148"/>
      <c r="O9025" s="106"/>
      <c r="P9025" s="43"/>
      <c r="Q9025" s="207"/>
      <c r="R9025" s="84"/>
      <c r="S9025" s="31"/>
      <c r="T9025" s="31"/>
      <c r="U9025" s="169"/>
      <c r="V9025" s="150"/>
      <c r="W9025" s="141" t="str" cm="1">
        <f t="array" ref="W9025">IF(SUM(LEN(B9025:V9025))=0,"",IF(OR(OR(ISBLANK(F9025),SUM(LEN(C9025),LEN(D9025))=0),AND(NOT(E9025="Unknown"),ISBLANK(J9025)),AND(NOT(O9025="Unknown"),ISBLANK(R9025))),"Missing Information", INDEX(Table15[Entire Service Line Classification], MATCH(SUMIFS(Table15[Unique ID],Table15[System-Owned Portion],E9025,Table15[If Material Anything Other than "Lead" in Column E,Was Material Ever Previously Lead?],G9025,Table15[Customer-Owned Portion],O9025),Table15[Unique ID],0),0)))</f>
        <v/>
      </c>
      <c r="X9025"/>
    </row>
    <row r="9026" spans="2:24" x14ac:dyDescent="0.35">
      <c r="B9026" s="146"/>
      <c r="C9026" s="31"/>
      <c r="D9026" s="31"/>
      <c r="E9026" s="44"/>
      <c r="F9026" s="43"/>
      <c r="G9026" s="84"/>
      <c r="H9026" s="31"/>
      <c r="I9026" s="207"/>
      <c r="J9026" s="84"/>
      <c r="K9026" s="31"/>
      <c r="L9026" s="31"/>
      <c r="M9026" s="169"/>
      <c r="N9026" s="148"/>
      <c r="O9026" s="106"/>
      <c r="P9026" s="43"/>
      <c r="Q9026" s="207"/>
      <c r="R9026" s="84"/>
      <c r="S9026" s="31"/>
      <c r="T9026" s="31"/>
      <c r="U9026" s="169"/>
      <c r="V9026" s="150"/>
      <c r="W9026" s="141" t="str" cm="1">
        <f t="array" ref="W9026">IF(SUM(LEN(B9026:V9026))=0,"",IF(OR(OR(ISBLANK(F9026),SUM(LEN(C9026),LEN(D9026))=0),AND(NOT(E9026="Unknown"),ISBLANK(J9026)),AND(NOT(O9026="Unknown"),ISBLANK(R9026))),"Missing Information", INDEX(Table15[Entire Service Line Classification], MATCH(SUMIFS(Table15[Unique ID],Table15[System-Owned Portion],E9026,Table15[If Material Anything Other than "Lead" in Column E,Was Material Ever Previously Lead?],G9026,Table15[Customer-Owned Portion],O9026),Table15[Unique ID],0),0)))</f>
        <v/>
      </c>
      <c r="X9026"/>
    </row>
    <row r="9027" spans="2:24" x14ac:dyDescent="0.35">
      <c r="B9027" s="146"/>
      <c r="C9027" s="31"/>
      <c r="D9027" s="31"/>
      <c r="E9027" s="44"/>
      <c r="F9027" s="43"/>
      <c r="G9027" s="84"/>
      <c r="H9027" s="31"/>
      <c r="I9027" s="207"/>
      <c r="J9027" s="84"/>
      <c r="K9027" s="31"/>
      <c r="L9027" s="31"/>
      <c r="M9027" s="169"/>
      <c r="N9027" s="148"/>
      <c r="O9027" s="106"/>
      <c r="P9027" s="43"/>
      <c r="Q9027" s="207"/>
      <c r="R9027" s="84"/>
      <c r="S9027" s="31"/>
      <c r="T9027" s="31"/>
      <c r="U9027" s="169"/>
      <c r="V9027" s="150"/>
      <c r="W9027" s="141" t="str" cm="1">
        <f t="array" ref="W9027">IF(SUM(LEN(B9027:V9027))=0,"",IF(OR(OR(ISBLANK(F9027),SUM(LEN(C9027),LEN(D9027))=0),AND(NOT(E9027="Unknown"),ISBLANK(J9027)),AND(NOT(O9027="Unknown"),ISBLANK(R9027))),"Missing Information", INDEX(Table15[Entire Service Line Classification], MATCH(SUMIFS(Table15[Unique ID],Table15[System-Owned Portion],E9027,Table15[If Material Anything Other than "Lead" in Column E,Was Material Ever Previously Lead?],G9027,Table15[Customer-Owned Portion],O9027),Table15[Unique ID],0),0)))</f>
        <v/>
      </c>
      <c r="X9027"/>
    </row>
    <row r="9028" spans="2:24" x14ac:dyDescent="0.35">
      <c r="B9028" s="146"/>
      <c r="C9028" s="31"/>
      <c r="D9028" s="31"/>
      <c r="E9028" s="44"/>
      <c r="F9028" s="43"/>
      <c r="G9028" s="84"/>
      <c r="H9028" s="31"/>
      <c r="I9028" s="207"/>
      <c r="J9028" s="84"/>
      <c r="K9028" s="31"/>
      <c r="L9028" s="31"/>
      <c r="M9028" s="169"/>
      <c r="N9028" s="148"/>
      <c r="O9028" s="106"/>
      <c r="P9028" s="43"/>
      <c r="Q9028" s="207"/>
      <c r="R9028" s="84"/>
      <c r="S9028" s="31"/>
      <c r="T9028" s="31"/>
      <c r="U9028" s="169"/>
      <c r="V9028" s="150"/>
      <c r="W9028" s="141" t="str" cm="1">
        <f t="array" ref="W9028">IF(SUM(LEN(B9028:V9028))=0,"",IF(OR(OR(ISBLANK(F9028),SUM(LEN(C9028),LEN(D9028))=0),AND(NOT(E9028="Unknown"),ISBLANK(J9028)),AND(NOT(O9028="Unknown"),ISBLANK(R9028))),"Missing Information", INDEX(Table15[Entire Service Line Classification], MATCH(SUMIFS(Table15[Unique ID],Table15[System-Owned Portion],E9028,Table15[If Material Anything Other than "Lead" in Column E,Was Material Ever Previously Lead?],G9028,Table15[Customer-Owned Portion],O9028),Table15[Unique ID],0),0)))</f>
        <v/>
      </c>
      <c r="X9028"/>
    </row>
    <row r="9029" spans="2:24" x14ac:dyDescent="0.35">
      <c r="B9029" s="146"/>
      <c r="C9029" s="31"/>
      <c r="D9029" s="31"/>
      <c r="E9029" s="44"/>
      <c r="F9029" s="43"/>
      <c r="G9029" s="84"/>
      <c r="H9029" s="31"/>
      <c r="I9029" s="207"/>
      <c r="J9029" s="84"/>
      <c r="K9029" s="31"/>
      <c r="L9029" s="31"/>
      <c r="M9029" s="169"/>
      <c r="N9029" s="148"/>
      <c r="O9029" s="106"/>
      <c r="P9029" s="43"/>
      <c r="Q9029" s="207"/>
      <c r="R9029" s="84"/>
      <c r="S9029" s="31"/>
      <c r="T9029" s="31"/>
      <c r="U9029" s="169"/>
      <c r="V9029" s="150"/>
      <c r="W9029" s="141" t="str" cm="1">
        <f t="array" ref="W9029">IF(SUM(LEN(B9029:V9029))=0,"",IF(OR(OR(ISBLANK(F9029),SUM(LEN(C9029),LEN(D9029))=0),AND(NOT(E9029="Unknown"),ISBLANK(J9029)),AND(NOT(O9029="Unknown"),ISBLANK(R9029))),"Missing Information", INDEX(Table15[Entire Service Line Classification], MATCH(SUMIFS(Table15[Unique ID],Table15[System-Owned Portion],E9029,Table15[If Material Anything Other than "Lead" in Column E,Was Material Ever Previously Lead?],G9029,Table15[Customer-Owned Portion],O9029),Table15[Unique ID],0),0)))</f>
        <v/>
      </c>
      <c r="X9029"/>
    </row>
    <row r="9030" spans="2:24" x14ac:dyDescent="0.35">
      <c r="B9030" s="146"/>
      <c r="C9030" s="31"/>
      <c r="D9030" s="31"/>
      <c r="E9030" s="44"/>
      <c r="F9030" s="43"/>
      <c r="G9030" s="84"/>
      <c r="H9030" s="31"/>
      <c r="I9030" s="207"/>
      <c r="J9030" s="84"/>
      <c r="K9030" s="31"/>
      <c r="L9030" s="31"/>
      <c r="M9030" s="169"/>
      <c r="N9030" s="148"/>
      <c r="O9030" s="106"/>
      <c r="P9030" s="43"/>
      <c r="Q9030" s="207"/>
      <c r="R9030" s="84"/>
      <c r="S9030" s="31"/>
      <c r="T9030" s="31"/>
      <c r="U9030" s="169"/>
      <c r="V9030" s="150"/>
      <c r="W9030" s="141" t="str" cm="1">
        <f t="array" ref="W9030">IF(SUM(LEN(B9030:V9030))=0,"",IF(OR(OR(ISBLANK(F9030),SUM(LEN(C9030),LEN(D9030))=0),AND(NOT(E9030="Unknown"),ISBLANK(J9030)),AND(NOT(O9030="Unknown"),ISBLANK(R9030))),"Missing Information", INDEX(Table15[Entire Service Line Classification], MATCH(SUMIFS(Table15[Unique ID],Table15[System-Owned Portion],E9030,Table15[If Material Anything Other than "Lead" in Column E,Was Material Ever Previously Lead?],G9030,Table15[Customer-Owned Portion],O9030),Table15[Unique ID],0),0)))</f>
        <v/>
      </c>
      <c r="X9030"/>
    </row>
    <row r="9031" spans="2:24" x14ac:dyDescent="0.35">
      <c r="B9031" s="146"/>
      <c r="C9031" s="31"/>
      <c r="D9031" s="31"/>
      <c r="E9031" s="44"/>
      <c r="F9031" s="43"/>
      <c r="G9031" s="84"/>
      <c r="H9031" s="31"/>
      <c r="I9031" s="207"/>
      <c r="J9031" s="84"/>
      <c r="K9031" s="31"/>
      <c r="L9031" s="31"/>
      <c r="M9031" s="169"/>
      <c r="N9031" s="148"/>
      <c r="O9031" s="106"/>
      <c r="P9031" s="43"/>
      <c r="Q9031" s="207"/>
      <c r="R9031" s="84"/>
      <c r="S9031" s="31"/>
      <c r="T9031" s="31"/>
      <c r="U9031" s="169"/>
      <c r="V9031" s="150"/>
      <c r="W9031" s="141" t="str" cm="1">
        <f t="array" ref="W9031">IF(SUM(LEN(B9031:V9031))=0,"",IF(OR(OR(ISBLANK(F9031),SUM(LEN(C9031),LEN(D9031))=0),AND(NOT(E9031="Unknown"),ISBLANK(J9031)),AND(NOT(O9031="Unknown"),ISBLANK(R9031))),"Missing Information", INDEX(Table15[Entire Service Line Classification], MATCH(SUMIFS(Table15[Unique ID],Table15[System-Owned Portion],E9031,Table15[If Material Anything Other than "Lead" in Column E,Was Material Ever Previously Lead?],G9031,Table15[Customer-Owned Portion],O9031),Table15[Unique ID],0),0)))</f>
        <v/>
      </c>
      <c r="X9031"/>
    </row>
    <row r="9032" spans="2:24" x14ac:dyDescent="0.35">
      <c r="B9032" s="146"/>
      <c r="C9032" s="31"/>
      <c r="D9032" s="31"/>
      <c r="E9032" s="44"/>
      <c r="F9032" s="43"/>
      <c r="G9032" s="84"/>
      <c r="H9032" s="31"/>
      <c r="I9032" s="207"/>
      <c r="J9032" s="84"/>
      <c r="K9032" s="31"/>
      <c r="L9032" s="31"/>
      <c r="M9032" s="169"/>
      <c r="N9032" s="148"/>
      <c r="O9032" s="106"/>
      <c r="P9032" s="43"/>
      <c r="Q9032" s="207"/>
      <c r="R9032" s="84"/>
      <c r="S9032" s="31"/>
      <c r="T9032" s="31"/>
      <c r="U9032" s="169"/>
      <c r="V9032" s="150"/>
      <c r="W9032" s="141" t="str" cm="1">
        <f t="array" ref="W9032">IF(SUM(LEN(B9032:V9032))=0,"",IF(OR(OR(ISBLANK(F9032),SUM(LEN(C9032),LEN(D9032))=0),AND(NOT(E9032="Unknown"),ISBLANK(J9032)),AND(NOT(O9032="Unknown"),ISBLANK(R9032))),"Missing Information", INDEX(Table15[Entire Service Line Classification], MATCH(SUMIFS(Table15[Unique ID],Table15[System-Owned Portion],E9032,Table15[If Material Anything Other than "Lead" in Column E,Was Material Ever Previously Lead?],G9032,Table15[Customer-Owned Portion],O9032),Table15[Unique ID],0),0)))</f>
        <v/>
      </c>
      <c r="X9032"/>
    </row>
    <row r="9033" spans="2:24" x14ac:dyDescent="0.35">
      <c r="B9033" s="146"/>
      <c r="C9033" s="31"/>
      <c r="D9033" s="31"/>
      <c r="E9033" s="44"/>
      <c r="F9033" s="43"/>
      <c r="G9033" s="84"/>
      <c r="H9033" s="31"/>
      <c r="I9033" s="207"/>
      <c r="J9033" s="84"/>
      <c r="K9033" s="31"/>
      <c r="L9033" s="31"/>
      <c r="M9033" s="169"/>
      <c r="N9033" s="148"/>
      <c r="O9033" s="106"/>
      <c r="P9033" s="43"/>
      <c r="Q9033" s="207"/>
      <c r="R9033" s="84"/>
      <c r="S9033" s="31"/>
      <c r="T9033" s="31"/>
      <c r="U9033" s="169"/>
      <c r="V9033" s="150"/>
      <c r="W9033" s="141" t="str" cm="1">
        <f t="array" ref="W9033">IF(SUM(LEN(B9033:V9033))=0,"",IF(OR(OR(ISBLANK(F9033),SUM(LEN(C9033),LEN(D9033))=0),AND(NOT(E9033="Unknown"),ISBLANK(J9033)),AND(NOT(O9033="Unknown"),ISBLANK(R9033))),"Missing Information", INDEX(Table15[Entire Service Line Classification], MATCH(SUMIFS(Table15[Unique ID],Table15[System-Owned Portion],E9033,Table15[If Material Anything Other than "Lead" in Column E,Was Material Ever Previously Lead?],G9033,Table15[Customer-Owned Portion],O9033),Table15[Unique ID],0),0)))</f>
        <v/>
      </c>
      <c r="X9033"/>
    </row>
    <row r="9034" spans="2:24" x14ac:dyDescent="0.35">
      <c r="B9034" s="146"/>
      <c r="C9034" s="31"/>
      <c r="D9034" s="31"/>
      <c r="E9034" s="44"/>
      <c r="F9034" s="43"/>
      <c r="G9034" s="84"/>
      <c r="H9034" s="31"/>
      <c r="I9034" s="207"/>
      <c r="J9034" s="84"/>
      <c r="K9034" s="31"/>
      <c r="L9034" s="31"/>
      <c r="M9034" s="169"/>
      <c r="N9034" s="148"/>
      <c r="O9034" s="106"/>
      <c r="P9034" s="43"/>
      <c r="Q9034" s="207"/>
      <c r="R9034" s="84"/>
      <c r="S9034" s="31"/>
      <c r="T9034" s="31"/>
      <c r="U9034" s="169"/>
      <c r="V9034" s="150"/>
      <c r="W9034" s="141" t="str" cm="1">
        <f t="array" ref="W9034">IF(SUM(LEN(B9034:V9034))=0,"",IF(OR(OR(ISBLANK(F9034),SUM(LEN(C9034),LEN(D9034))=0),AND(NOT(E9034="Unknown"),ISBLANK(J9034)),AND(NOT(O9034="Unknown"),ISBLANK(R9034))),"Missing Information", INDEX(Table15[Entire Service Line Classification], MATCH(SUMIFS(Table15[Unique ID],Table15[System-Owned Portion],E9034,Table15[If Material Anything Other than "Lead" in Column E,Was Material Ever Previously Lead?],G9034,Table15[Customer-Owned Portion],O9034),Table15[Unique ID],0),0)))</f>
        <v/>
      </c>
      <c r="X9034"/>
    </row>
    <row r="9035" spans="2:24" x14ac:dyDescent="0.35">
      <c r="B9035" s="146"/>
      <c r="C9035" s="31"/>
      <c r="D9035" s="31"/>
      <c r="E9035" s="44"/>
      <c r="F9035" s="43"/>
      <c r="G9035" s="84"/>
      <c r="H9035" s="31"/>
      <c r="I9035" s="207"/>
      <c r="J9035" s="84"/>
      <c r="K9035" s="31"/>
      <c r="L9035" s="31"/>
      <c r="M9035" s="169"/>
      <c r="N9035" s="148"/>
      <c r="O9035" s="106"/>
      <c r="P9035" s="43"/>
      <c r="Q9035" s="207"/>
      <c r="R9035" s="84"/>
      <c r="S9035" s="31"/>
      <c r="T9035" s="31"/>
      <c r="U9035" s="169"/>
      <c r="V9035" s="150"/>
      <c r="W9035" s="141" t="str" cm="1">
        <f t="array" ref="W9035">IF(SUM(LEN(B9035:V9035))=0,"",IF(OR(OR(ISBLANK(F9035),SUM(LEN(C9035),LEN(D9035))=0),AND(NOT(E9035="Unknown"),ISBLANK(J9035)),AND(NOT(O9035="Unknown"),ISBLANK(R9035))),"Missing Information", INDEX(Table15[Entire Service Line Classification], MATCH(SUMIFS(Table15[Unique ID],Table15[System-Owned Portion],E9035,Table15[If Material Anything Other than "Lead" in Column E,Was Material Ever Previously Lead?],G9035,Table15[Customer-Owned Portion],O9035),Table15[Unique ID],0),0)))</f>
        <v/>
      </c>
      <c r="X9035"/>
    </row>
    <row r="9036" spans="2:24" x14ac:dyDescent="0.35">
      <c r="B9036" s="146"/>
      <c r="C9036" s="31"/>
      <c r="D9036" s="31"/>
      <c r="E9036" s="44"/>
      <c r="F9036" s="43"/>
      <c r="G9036" s="84"/>
      <c r="H9036" s="31"/>
      <c r="I9036" s="207"/>
      <c r="J9036" s="84"/>
      <c r="K9036" s="31"/>
      <c r="L9036" s="31"/>
      <c r="M9036" s="169"/>
      <c r="N9036" s="148"/>
      <c r="O9036" s="106"/>
      <c r="P9036" s="43"/>
      <c r="Q9036" s="207"/>
      <c r="R9036" s="84"/>
      <c r="S9036" s="31"/>
      <c r="T9036" s="31"/>
      <c r="U9036" s="169"/>
      <c r="V9036" s="150"/>
      <c r="W9036" s="141" t="str" cm="1">
        <f t="array" ref="W9036">IF(SUM(LEN(B9036:V9036))=0,"",IF(OR(OR(ISBLANK(F9036),SUM(LEN(C9036),LEN(D9036))=0),AND(NOT(E9036="Unknown"),ISBLANK(J9036)),AND(NOT(O9036="Unknown"),ISBLANK(R9036))),"Missing Information", INDEX(Table15[Entire Service Line Classification], MATCH(SUMIFS(Table15[Unique ID],Table15[System-Owned Portion],E9036,Table15[If Material Anything Other than "Lead" in Column E,Was Material Ever Previously Lead?],G9036,Table15[Customer-Owned Portion],O9036),Table15[Unique ID],0),0)))</f>
        <v/>
      </c>
      <c r="X9036"/>
    </row>
    <row r="9037" spans="2:24" x14ac:dyDescent="0.35">
      <c r="B9037" s="146"/>
      <c r="C9037" s="31"/>
      <c r="D9037" s="31"/>
      <c r="E9037" s="44"/>
      <c r="F9037" s="43"/>
      <c r="G9037" s="84"/>
      <c r="H9037" s="31"/>
      <c r="I9037" s="207"/>
      <c r="J9037" s="84"/>
      <c r="K9037" s="31"/>
      <c r="L9037" s="31"/>
      <c r="M9037" s="169"/>
      <c r="N9037" s="148"/>
      <c r="O9037" s="106"/>
      <c r="P9037" s="43"/>
      <c r="Q9037" s="207"/>
      <c r="R9037" s="84"/>
      <c r="S9037" s="31"/>
      <c r="T9037" s="31"/>
      <c r="U9037" s="169"/>
      <c r="V9037" s="150"/>
      <c r="W9037" s="141" t="str" cm="1">
        <f t="array" ref="W9037">IF(SUM(LEN(B9037:V9037))=0,"",IF(OR(OR(ISBLANK(F9037),SUM(LEN(C9037),LEN(D9037))=0),AND(NOT(E9037="Unknown"),ISBLANK(J9037)),AND(NOT(O9037="Unknown"),ISBLANK(R9037))),"Missing Information", INDEX(Table15[Entire Service Line Classification], MATCH(SUMIFS(Table15[Unique ID],Table15[System-Owned Portion],E9037,Table15[If Material Anything Other than "Lead" in Column E,Was Material Ever Previously Lead?],G9037,Table15[Customer-Owned Portion],O9037),Table15[Unique ID],0),0)))</f>
        <v/>
      </c>
      <c r="X9037"/>
    </row>
    <row r="9038" spans="2:24" x14ac:dyDescent="0.35">
      <c r="B9038" s="146"/>
      <c r="C9038" s="31"/>
      <c r="D9038" s="31"/>
      <c r="E9038" s="44"/>
      <c r="F9038" s="43"/>
      <c r="G9038" s="84"/>
      <c r="H9038" s="31"/>
      <c r="I9038" s="207"/>
      <c r="J9038" s="84"/>
      <c r="K9038" s="31"/>
      <c r="L9038" s="31"/>
      <c r="M9038" s="169"/>
      <c r="N9038" s="148"/>
      <c r="O9038" s="106"/>
      <c r="P9038" s="43"/>
      <c r="Q9038" s="207"/>
      <c r="R9038" s="84"/>
      <c r="S9038" s="31"/>
      <c r="T9038" s="31"/>
      <c r="U9038" s="169"/>
      <c r="V9038" s="150"/>
      <c r="W9038" s="141" t="str" cm="1">
        <f t="array" ref="W9038">IF(SUM(LEN(B9038:V9038))=0,"",IF(OR(OR(ISBLANK(F9038),SUM(LEN(C9038),LEN(D9038))=0),AND(NOT(E9038="Unknown"),ISBLANK(J9038)),AND(NOT(O9038="Unknown"),ISBLANK(R9038))),"Missing Information", INDEX(Table15[Entire Service Line Classification], MATCH(SUMIFS(Table15[Unique ID],Table15[System-Owned Portion],E9038,Table15[If Material Anything Other than "Lead" in Column E,Was Material Ever Previously Lead?],G9038,Table15[Customer-Owned Portion],O9038),Table15[Unique ID],0),0)))</f>
        <v/>
      </c>
      <c r="X9038"/>
    </row>
    <row r="9039" spans="2:24" x14ac:dyDescent="0.35">
      <c r="B9039" s="146"/>
      <c r="C9039" s="31"/>
      <c r="D9039" s="31"/>
      <c r="E9039" s="44"/>
      <c r="F9039" s="43"/>
      <c r="G9039" s="84"/>
      <c r="H9039" s="31"/>
      <c r="I9039" s="207"/>
      <c r="J9039" s="84"/>
      <c r="K9039" s="31"/>
      <c r="L9039" s="31"/>
      <c r="M9039" s="169"/>
      <c r="N9039" s="148"/>
      <c r="O9039" s="106"/>
      <c r="P9039" s="43"/>
      <c r="Q9039" s="207"/>
      <c r="R9039" s="84"/>
      <c r="S9039" s="31"/>
      <c r="T9039" s="31"/>
      <c r="U9039" s="169"/>
      <c r="V9039" s="150"/>
      <c r="W9039" s="141" t="str" cm="1">
        <f t="array" ref="W9039">IF(SUM(LEN(B9039:V9039))=0,"",IF(OR(OR(ISBLANK(F9039),SUM(LEN(C9039),LEN(D9039))=0),AND(NOT(E9039="Unknown"),ISBLANK(J9039)),AND(NOT(O9039="Unknown"),ISBLANK(R9039))),"Missing Information", INDEX(Table15[Entire Service Line Classification], MATCH(SUMIFS(Table15[Unique ID],Table15[System-Owned Portion],E9039,Table15[If Material Anything Other than "Lead" in Column E,Was Material Ever Previously Lead?],G9039,Table15[Customer-Owned Portion],O9039),Table15[Unique ID],0),0)))</f>
        <v/>
      </c>
      <c r="X9039"/>
    </row>
    <row r="9040" spans="2:24" x14ac:dyDescent="0.35">
      <c r="B9040" s="146"/>
      <c r="C9040" s="31"/>
      <c r="D9040" s="31"/>
      <c r="E9040" s="44"/>
      <c r="F9040" s="43"/>
      <c r="G9040" s="84"/>
      <c r="H9040" s="31"/>
      <c r="I9040" s="207"/>
      <c r="J9040" s="84"/>
      <c r="K9040" s="31"/>
      <c r="L9040" s="31"/>
      <c r="M9040" s="169"/>
      <c r="N9040" s="148"/>
      <c r="O9040" s="106"/>
      <c r="P9040" s="43"/>
      <c r="Q9040" s="207"/>
      <c r="R9040" s="84"/>
      <c r="S9040" s="31"/>
      <c r="T9040" s="31"/>
      <c r="U9040" s="169"/>
      <c r="V9040" s="150"/>
      <c r="W9040" s="141" t="str" cm="1">
        <f t="array" ref="W9040">IF(SUM(LEN(B9040:V9040))=0,"",IF(OR(OR(ISBLANK(F9040),SUM(LEN(C9040),LEN(D9040))=0),AND(NOT(E9040="Unknown"),ISBLANK(J9040)),AND(NOT(O9040="Unknown"),ISBLANK(R9040))),"Missing Information", INDEX(Table15[Entire Service Line Classification], MATCH(SUMIFS(Table15[Unique ID],Table15[System-Owned Portion],E9040,Table15[If Material Anything Other than "Lead" in Column E,Was Material Ever Previously Lead?],G9040,Table15[Customer-Owned Portion],O9040),Table15[Unique ID],0),0)))</f>
        <v/>
      </c>
      <c r="X9040"/>
    </row>
    <row r="9041" spans="2:24" x14ac:dyDescent="0.35">
      <c r="B9041" s="146"/>
      <c r="C9041" s="31"/>
      <c r="D9041" s="31"/>
      <c r="E9041" s="44"/>
      <c r="F9041" s="43"/>
      <c r="G9041" s="84"/>
      <c r="H9041" s="31"/>
      <c r="I9041" s="207"/>
      <c r="J9041" s="84"/>
      <c r="K9041" s="31"/>
      <c r="L9041" s="31"/>
      <c r="M9041" s="169"/>
      <c r="N9041" s="148"/>
      <c r="O9041" s="106"/>
      <c r="P9041" s="43"/>
      <c r="Q9041" s="207"/>
      <c r="R9041" s="84"/>
      <c r="S9041" s="31"/>
      <c r="T9041" s="31"/>
      <c r="U9041" s="169"/>
      <c r="V9041" s="150"/>
      <c r="W9041" s="141" t="str" cm="1">
        <f t="array" ref="W9041">IF(SUM(LEN(B9041:V9041))=0,"",IF(OR(OR(ISBLANK(F9041),SUM(LEN(C9041),LEN(D9041))=0),AND(NOT(E9041="Unknown"),ISBLANK(J9041)),AND(NOT(O9041="Unknown"),ISBLANK(R9041))),"Missing Information", INDEX(Table15[Entire Service Line Classification], MATCH(SUMIFS(Table15[Unique ID],Table15[System-Owned Portion],E9041,Table15[If Material Anything Other than "Lead" in Column E,Was Material Ever Previously Lead?],G9041,Table15[Customer-Owned Portion],O9041),Table15[Unique ID],0),0)))</f>
        <v/>
      </c>
      <c r="X9041"/>
    </row>
    <row r="9042" spans="2:24" x14ac:dyDescent="0.35">
      <c r="B9042" s="146"/>
      <c r="C9042" s="31"/>
      <c r="D9042" s="31"/>
      <c r="E9042" s="44"/>
      <c r="F9042" s="43"/>
      <c r="G9042" s="84"/>
      <c r="H9042" s="31"/>
      <c r="I9042" s="207"/>
      <c r="J9042" s="84"/>
      <c r="K9042" s="31"/>
      <c r="L9042" s="31"/>
      <c r="M9042" s="169"/>
      <c r="N9042" s="148"/>
      <c r="O9042" s="106"/>
      <c r="P9042" s="43"/>
      <c r="Q9042" s="207"/>
      <c r="R9042" s="84"/>
      <c r="S9042" s="31"/>
      <c r="T9042" s="31"/>
      <c r="U9042" s="169"/>
      <c r="V9042" s="150"/>
      <c r="W9042" s="141" t="str" cm="1">
        <f t="array" ref="W9042">IF(SUM(LEN(B9042:V9042))=0,"",IF(OR(OR(ISBLANK(F9042),SUM(LEN(C9042),LEN(D9042))=0),AND(NOT(E9042="Unknown"),ISBLANK(J9042)),AND(NOT(O9042="Unknown"),ISBLANK(R9042))),"Missing Information", INDEX(Table15[Entire Service Line Classification], MATCH(SUMIFS(Table15[Unique ID],Table15[System-Owned Portion],E9042,Table15[If Material Anything Other than "Lead" in Column E,Was Material Ever Previously Lead?],G9042,Table15[Customer-Owned Portion],O9042),Table15[Unique ID],0),0)))</f>
        <v/>
      </c>
      <c r="X9042"/>
    </row>
    <row r="9043" spans="2:24" x14ac:dyDescent="0.35">
      <c r="B9043" s="146"/>
      <c r="C9043" s="31"/>
      <c r="D9043" s="31"/>
      <c r="E9043" s="44"/>
      <c r="F9043" s="43"/>
      <c r="G9043" s="84"/>
      <c r="H9043" s="31"/>
      <c r="I9043" s="207"/>
      <c r="J9043" s="84"/>
      <c r="K9043" s="31"/>
      <c r="L9043" s="31"/>
      <c r="M9043" s="169"/>
      <c r="N9043" s="148"/>
      <c r="O9043" s="106"/>
      <c r="P9043" s="43"/>
      <c r="Q9043" s="207"/>
      <c r="R9043" s="84"/>
      <c r="S9043" s="31"/>
      <c r="T9043" s="31"/>
      <c r="U9043" s="169"/>
      <c r="V9043" s="150"/>
      <c r="W9043" s="141" t="str" cm="1">
        <f t="array" ref="W9043">IF(SUM(LEN(B9043:V9043))=0,"",IF(OR(OR(ISBLANK(F9043),SUM(LEN(C9043),LEN(D9043))=0),AND(NOT(E9043="Unknown"),ISBLANK(J9043)),AND(NOT(O9043="Unknown"),ISBLANK(R9043))),"Missing Information", INDEX(Table15[Entire Service Line Classification], MATCH(SUMIFS(Table15[Unique ID],Table15[System-Owned Portion],E9043,Table15[If Material Anything Other than "Lead" in Column E,Was Material Ever Previously Lead?],G9043,Table15[Customer-Owned Portion],O9043),Table15[Unique ID],0),0)))</f>
        <v/>
      </c>
      <c r="X9043"/>
    </row>
    <row r="9044" spans="2:24" x14ac:dyDescent="0.35">
      <c r="B9044" s="146"/>
      <c r="C9044" s="31"/>
      <c r="D9044" s="31"/>
      <c r="E9044" s="44"/>
      <c r="F9044" s="43"/>
      <c r="G9044" s="84"/>
      <c r="H9044" s="31"/>
      <c r="I9044" s="207"/>
      <c r="J9044" s="84"/>
      <c r="K9044" s="31"/>
      <c r="L9044" s="31"/>
      <c r="M9044" s="169"/>
      <c r="N9044" s="148"/>
      <c r="O9044" s="106"/>
      <c r="P9044" s="43"/>
      <c r="Q9044" s="207"/>
      <c r="R9044" s="84"/>
      <c r="S9044" s="31"/>
      <c r="T9044" s="31"/>
      <c r="U9044" s="169"/>
      <c r="V9044" s="150"/>
      <c r="W9044" s="141" t="str" cm="1">
        <f t="array" ref="W9044">IF(SUM(LEN(B9044:V9044))=0,"",IF(OR(OR(ISBLANK(F9044),SUM(LEN(C9044),LEN(D9044))=0),AND(NOT(E9044="Unknown"),ISBLANK(J9044)),AND(NOT(O9044="Unknown"),ISBLANK(R9044))),"Missing Information", INDEX(Table15[Entire Service Line Classification], MATCH(SUMIFS(Table15[Unique ID],Table15[System-Owned Portion],E9044,Table15[If Material Anything Other than "Lead" in Column E,Was Material Ever Previously Lead?],G9044,Table15[Customer-Owned Portion],O9044),Table15[Unique ID],0),0)))</f>
        <v/>
      </c>
      <c r="X9044"/>
    </row>
    <row r="9045" spans="2:24" x14ac:dyDescent="0.35">
      <c r="B9045" s="146"/>
      <c r="C9045" s="31"/>
      <c r="D9045" s="31"/>
      <c r="E9045" s="44"/>
      <c r="F9045" s="43"/>
      <c r="G9045" s="84"/>
      <c r="H9045" s="31"/>
      <c r="I9045" s="207"/>
      <c r="J9045" s="84"/>
      <c r="K9045" s="31"/>
      <c r="L9045" s="31"/>
      <c r="M9045" s="169"/>
      <c r="N9045" s="148"/>
      <c r="O9045" s="106"/>
      <c r="P9045" s="43"/>
      <c r="Q9045" s="207"/>
      <c r="R9045" s="84"/>
      <c r="S9045" s="31"/>
      <c r="T9045" s="31"/>
      <c r="U9045" s="169"/>
      <c r="V9045" s="150"/>
      <c r="W9045" s="141" t="str" cm="1">
        <f t="array" ref="W9045">IF(SUM(LEN(B9045:V9045))=0,"",IF(OR(OR(ISBLANK(F9045),SUM(LEN(C9045),LEN(D9045))=0),AND(NOT(E9045="Unknown"),ISBLANK(J9045)),AND(NOT(O9045="Unknown"),ISBLANK(R9045))),"Missing Information", INDEX(Table15[Entire Service Line Classification], MATCH(SUMIFS(Table15[Unique ID],Table15[System-Owned Portion],E9045,Table15[If Material Anything Other than "Lead" in Column E,Was Material Ever Previously Lead?],G9045,Table15[Customer-Owned Portion],O9045),Table15[Unique ID],0),0)))</f>
        <v/>
      </c>
      <c r="X9045"/>
    </row>
    <row r="9046" spans="2:24" x14ac:dyDescent="0.35">
      <c r="B9046" s="146"/>
      <c r="C9046" s="31"/>
      <c r="D9046" s="31"/>
      <c r="E9046" s="44"/>
      <c r="F9046" s="43"/>
      <c r="G9046" s="84"/>
      <c r="H9046" s="31"/>
      <c r="I9046" s="207"/>
      <c r="J9046" s="84"/>
      <c r="K9046" s="31"/>
      <c r="L9046" s="31"/>
      <c r="M9046" s="169"/>
      <c r="N9046" s="148"/>
      <c r="O9046" s="106"/>
      <c r="P9046" s="43"/>
      <c r="Q9046" s="207"/>
      <c r="R9046" s="84"/>
      <c r="S9046" s="31"/>
      <c r="T9046" s="31"/>
      <c r="U9046" s="169"/>
      <c r="V9046" s="150"/>
      <c r="W9046" s="141" t="str" cm="1">
        <f t="array" ref="W9046">IF(SUM(LEN(B9046:V9046))=0,"",IF(OR(OR(ISBLANK(F9046),SUM(LEN(C9046),LEN(D9046))=0),AND(NOT(E9046="Unknown"),ISBLANK(J9046)),AND(NOT(O9046="Unknown"),ISBLANK(R9046))),"Missing Information", INDEX(Table15[Entire Service Line Classification], MATCH(SUMIFS(Table15[Unique ID],Table15[System-Owned Portion],E9046,Table15[If Material Anything Other than "Lead" in Column E,Was Material Ever Previously Lead?],G9046,Table15[Customer-Owned Portion],O9046),Table15[Unique ID],0),0)))</f>
        <v/>
      </c>
      <c r="X9046"/>
    </row>
    <row r="9047" spans="2:24" x14ac:dyDescent="0.35">
      <c r="B9047" s="146"/>
      <c r="C9047" s="31"/>
      <c r="D9047" s="31"/>
      <c r="E9047" s="44"/>
      <c r="F9047" s="43"/>
      <c r="G9047" s="84"/>
      <c r="H9047" s="31"/>
      <c r="I9047" s="207"/>
      <c r="J9047" s="84"/>
      <c r="K9047" s="31"/>
      <c r="L9047" s="31"/>
      <c r="M9047" s="169"/>
      <c r="N9047" s="148"/>
      <c r="O9047" s="106"/>
      <c r="P9047" s="43"/>
      <c r="Q9047" s="207"/>
      <c r="R9047" s="84"/>
      <c r="S9047" s="31"/>
      <c r="T9047" s="31"/>
      <c r="U9047" s="169"/>
      <c r="V9047" s="150"/>
      <c r="W9047" s="141" t="str" cm="1">
        <f t="array" ref="W9047">IF(SUM(LEN(B9047:V9047))=0,"",IF(OR(OR(ISBLANK(F9047),SUM(LEN(C9047),LEN(D9047))=0),AND(NOT(E9047="Unknown"),ISBLANK(J9047)),AND(NOT(O9047="Unknown"),ISBLANK(R9047))),"Missing Information", INDEX(Table15[Entire Service Line Classification], MATCH(SUMIFS(Table15[Unique ID],Table15[System-Owned Portion],E9047,Table15[If Material Anything Other than "Lead" in Column E,Was Material Ever Previously Lead?],G9047,Table15[Customer-Owned Portion],O9047),Table15[Unique ID],0),0)))</f>
        <v/>
      </c>
      <c r="X9047"/>
    </row>
    <row r="9048" spans="2:24" x14ac:dyDescent="0.35">
      <c r="B9048" s="146"/>
      <c r="C9048" s="31"/>
      <c r="D9048" s="31"/>
      <c r="E9048" s="44"/>
      <c r="F9048" s="43"/>
      <c r="G9048" s="84"/>
      <c r="H9048" s="31"/>
      <c r="I9048" s="207"/>
      <c r="J9048" s="84"/>
      <c r="K9048" s="31"/>
      <c r="L9048" s="31"/>
      <c r="M9048" s="169"/>
      <c r="N9048" s="148"/>
      <c r="O9048" s="106"/>
      <c r="P9048" s="43"/>
      <c r="Q9048" s="207"/>
      <c r="R9048" s="84"/>
      <c r="S9048" s="31"/>
      <c r="T9048" s="31"/>
      <c r="U9048" s="169"/>
      <c r="V9048" s="150"/>
      <c r="W9048" s="141" t="str" cm="1">
        <f t="array" ref="W9048">IF(SUM(LEN(B9048:V9048))=0,"",IF(OR(OR(ISBLANK(F9048),SUM(LEN(C9048),LEN(D9048))=0),AND(NOT(E9048="Unknown"),ISBLANK(J9048)),AND(NOT(O9048="Unknown"),ISBLANK(R9048))),"Missing Information", INDEX(Table15[Entire Service Line Classification], MATCH(SUMIFS(Table15[Unique ID],Table15[System-Owned Portion],E9048,Table15[If Material Anything Other than "Lead" in Column E,Was Material Ever Previously Lead?],G9048,Table15[Customer-Owned Portion],O9048),Table15[Unique ID],0),0)))</f>
        <v/>
      </c>
      <c r="X9048"/>
    </row>
    <row r="9049" spans="2:24" x14ac:dyDescent="0.35">
      <c r="B9049" s="146"/>
      <c r="C9049" s="31"/>
      <c r="D9049" s="31"/>
      <c r="E9049" s="44"/>
      <c r="F9049" s="43"/>
      <c r="G9049" s="84"/>
      <c r="H9049" s="31"/>
      <c r="I9049" s="207"/>
      <c r="J9049" s="84"/>
      <c r="K9049" s="31"/>
      <c r="L9049" s="31"/>
      <c r="M9049" s="169"/>
      <c r="N9049" s="148"/>
      <c r="O9049" s="106"/>
      <c r="P9049" s="43"/>
      <c r="Q9049" s="207"/>
      <c r="R9049" s="84"/>
      <c r="S9049" s="31"/>
      <c r="T9049" s="31"/>
      <c r="U9049" s="169"/>
      <c r="V9049" s="150"/>
      <c r="W9049" s="141" t="str" cm="1">
        <f t="array" ref="W9049">IF(SUM(LEN(B9049:V9049))=0,"",IF(OR(OR(ISBLANK(F9049),SUM(LEN(C9049),LEN(D9049))=0),AND(NOT(E9049="Unknown"),ISBLANK(J9049)),AND(NOT(O9049="Unknown"),ISBLANK(R9049))),"Missing Information", INDEX(Table15[Entire Service Line Classification], MATCH(SUMIFS(Table15[Unique ID],Table15[System-Owned Portion],E9049,Table15[If Material Anything Other than "Lead" in Column E,Was Material Ever Previously Lead?],G9049,Table15[Customer-Owned Portion],O9049),Table15[Unique ID],0),0)))</f>
        <v/>
      </c>
      <c r="X9049"/>
    </row>
    <row r="9050" spans="2:24" x14ac:dyDescent="0.35">
      <c r="B9050" s="146"/>
      <c r="C9050" s="31"/>
      <c r="D9050" s="31"/>
      <c r="E9050" s="44"/>
      <c r="F9050" s="43"/>
      <c r="G9050" s="84"/>
      <c r="H9050" s="31"/>
      <c r="I9050" s="207"/>
      <c r="J9050" s="84"/>
      <c r="K9050" s="31"/>
      <c r="L9050" s="31"/>
      <c r="M9050" s="169"/>
      <c r="N9050" s="148"/>
      <c r="O9050" s="106"/>
      <c r="P9050" s="43"/>
      <c r="Q9050" s="207"/>
      <c r="R9050" s="84"/>
      <c r="S9050" s="31"/>
      <c r="T9050" s="31"/>
      <c r="U9050" s="169"/>
      <c r="V9050" s="150"/>
      <c r="W9050" s="141" t="str" cm="1">
        <f t="array" ref="W9050">IF(SUM(LEN(B9050:V9050))=0,"",IF(OR(OR(ISBLANK(F9050),SUM(LEN(C9050),LEN(D9050))=0),AND(NOT(E9050="Unknown"),ISBLANK(J9050)),AND(NOT(O9050="Unknown"),ISBLANK(R9050))),"Missing Information", INDEX(Table15[Entire Service Line Classification], MATCH(SUMIFS(Table15[Unique ID],Table15[System-Owned Portion],E9050,Table15[If Material Anything Other than "Lead" in Column E,Was Material Ever Previously Lead?],G9050,Table15[Customer-Owned Portion],O9050),Table15[Unique ID],0),0)))</f>
        <v/>
      </c>
      <c r="X9050"/>
    </row>
    <row r="9051" spans="2:24" x14ac:dyDescent="0.35">
      <c r="B9051" s="146"/>
      <c r="C9051" s="31"/>
      <c r="D9051" s="31"/>
      <c r="E9051" s="44"/>
      <c r="F9051" s="43"/>
      <c r="G9051" s="84"/>
      <c r="H9051" s="31"/>
      <c r="I9051" s="207"/>
      <c r="J9051" s="84"/>
      <c r="K9051" s="31"/>
      <c r="L9051" s="31"/>
      <c r="M9051" s="169"/>
      <c r="N9051" s="148"/>
      <c r="O9051" s="106"/>
      <c r="P9051" s="43"/>
      <c r="Q9051" s="207"/>
      <c r="R9051" s="84"/>
      <c r="S9051" s="31"/>
      <c r="T9051" s="31"/>
      <c r="U9051" s="169"/>
      <c r="V9051" s="150"/>
      <c r="W9051" s="141" t="str" cm="1">
        <f t="array" ref="W9051">IF(SUM(LEN(B9051:V9051))=0,"",IF(OR(OR(ISBLANK(F9051),SUM(LEN(C9051),LEN(D9051))=0),AND(NOT(E9051="Unknown"),ISBLANK(J9051)),AND(NOT(O9051="Unknown"),ISBLANK(R9051))),"Missing Information", INDEX(Table15[Entire Service Line Classification], MATCH(SUMIFS(Table15[Unique ID],Table15[System-Owned Portion],E9051,Table15[If Material Anything Other than "Lead" in Column E,Was Material Ever Previously Lead?],G9051,Table15[Customer-Owned Portion],O9051),Table15[Unique ID],0),0)))</f>
        <v/>
      </c>
      <c r="X9051"/>
    </row>
    <row r="9052" spans="2:24" x14ac:dyDescent="0.35">
      <c r="B9052" s="146"/>
      <c r="C9052" s="31"/>
      <c r="D9052" s="31"/>
      <c r="E9052" s="44"/>
      <c r="F9052" s="43"/>
      <c r="G9052" s="84"/>
      <c r="H9052" s="31"/>
      <c r="I9052" s="207"/>
      <c r="J9052" s="84"/>
      <c r="K9052" s="31"/>
      <c r="L9052" s="31"/>
      <c r="M9052" s="169"/>
      <c r="N9052" s="148"/>
      <c r="O9052" s="106"/>
      <c r="P9052" s="43"/>
      <c r="Q9052" s="207"/>
      <c r="R9052" s="84"/>
      <c r="S9052" s="31"/>
      <c r="T9052" s="31"/>
      <c r="U9052" s="169"/>
      <c r="V9052" s="150"/>
      <c r="W9052" s="141" t="str" cm="1">
        <f t="array" ref="W9052">IF(SUM(LEN(B9052:V9052))=0,"",IF(OR(OR(ISBLANK(F9052),SUM(LEN(C9052),LEN(D9052))=0),AND(NOT(E9052="Unknown"),ISBLANK(J9052)),AND(NOT(O9052="Unknown"),ISBLANK(R9052))),"Missing Information", INDEX(Table15[Entire Service Line Classification], MATCH(SUMIFS(Table15[Unique ID],Table15[System-Owned Portion],E9052,Table15[If Material Anything Other than "Lead" in Column E,Was Material Ever Previously Lead?],G9052,Table15[Customer-Owned Portion],O9052),Table15[Unique ID],0),0)))</f>
        <v/>
      </c>
      <c r="X9052"/>
    </row>
    <row r="9053" spans="2:24" x14ac:dyDescent="0.35">
      <c r="B9053" s="146"/>
      <c r="C9053" s="31"/>
      <c r="D9053" s="31"/>
      <c r="E9053" s="44"/>
      <c r="F9053" s="43"/>
      <c r="G9053" s="84"/>
      <c r="H9053" s="31"/>
      <c r="I9053" s="207"/>
      <c r="J9053" s="84"/>
      <c r="K9053" s="31"/>
      <c r="L9053" s="31"/>
      <c r="M9053" s="169"/>
      <c r="N9053" s="148"/>
      <c r="O9053" s="106"/>
      <c r="P9053" s="43"/>
      <c r="Q9053" s="207"/>
      <c r="R9053" s="84"/>
      <c r="S9053" s="31"/>
      <c r="T9053" s="31"/>
      <c r="U9053" s="169"/>
      <c r="V9053" s="150"/>
      <c r="W9053" s="141" t="str" cm="1">
        <f t="array" ref="W9053">IF(SUM(LEN(B9053:V9053))=0,"",IF(OR(OR(ISBLANK(F9053),SUM(LEN(C9053),LEN(D9053))=0),AND(NOT(E9053="Unknown"),ISBLANK(J9053)),AND(NOT(O9053="Unknown"),ISBLANK(R9053))),"Missing Information", INDEX(Table15[Entire Service Line Classification], MATCH(SUMIFS(Table15[Unique ID],Table15[System-Owned Portion],E9053,Table15[If Material Anything Other than "Lead" in Column E,Was Material Ever Previously Lead?],G9053,Table15[Customer-Owned Portion],O9053),Table15[Unique ID],0),0)))</f>
        <v/>
      </c>
      <c r="X9053"/>
    </row>
    <row r="9054" spans="2:24" x14ac:dyDescent="0.35">
      <c r="B9054" s="146"/>
      <c r="C9054" s="31"/>
      <c r="D9054" s="31"/>
      <c r="E9054" s="44"/>
      <c r="F9054" s="43"/>
      <c r="G9054" s="84"/>
      <c r="H9054" s="31"/>
      <c r="I9054" s="207"/>
      <c r="J9054" s="84"/>
      <c r="K9054" s="31"/>
      <c r="L9054" s="31"/>
      <c r="M9054" s="169"/>
      <c r="N9054" s="148"/>
      <c r="O9054" s="106"/>
      <c r="P9054" s="43"/>
      <c r="Q9054" s="207"/>
      <c r="R9054" s="84"/>
      <c r="S9054" s="31"/>
      <c r="T9054" s="31"/>
      <c r="U9054" s="169"/>
      <c r="V9054" s="150"/>
      <c r="W9054" s="141" t="str" cm="1">
        <f t="array" ref="W9054">IF(SUM(LEN(B9054:V9054))=0,"",IF(OR(OR(ISBLANK(F9054),SUM(LEN(C9054),LEN(D9054))=0),AND(NOT(E9054="Unknown"),ISBLANK(J9054)),AND(NOT(O9054="Unknown"),ISBLANK(R9054))),"Missing Information", INDEX(Table15[Entire Service Line Classification], MATCH(SUMIFS(Table15[Unique ID],Table15[System-Owned Portion],E9054,Table15[If Material Anything Other than "Lead" in Column E,Was Material Ever Previously Lead?],G9054,Table15[Customer-Owned Portion],O9054),Table15[Unique ID],0),0)))</f>
        <v/>
      </c>
      <c r="X9054"/>
    </row>
    <row r="9055" spans="2:24" x14ac:dyDescent="0.35">
      <c r="B9055" s="146"/>
      <c r="C9055" s="31"/>
      <c r="D9055" s="31"/>
      <c r="E9055" s="44"/>
      <c r="F9055" s="43"/>
      <c r="G9055" s="84"/>
      <c r="H9055" s="31"/>
      <c r="I9055" s="207"/>
      <c r="J9055" s="84"/>
      <c r="K9055" s="31"/>
      <c r="L9055" s="31"/>
      <c r="M9055" s="169"/>
      <c r="N9055" s="148"/>
      <c r="O9055" s="106"/>
      <c r="P9055" s="43"/>
      <c r="Q9055" s="207"/>
      <c r="R9055" s="84"/>
      <c r="S9055" s="31"/>
      <c r="T9055" s="31"/>
      <c r="U9055" s="169"/>
      <c r="V9055" s="150"/>
      <c r="W9055" s="141" t="str" cm="1">
        <f t="array" ref="W9055">IF(SUM(LEN(B9055:V9055))=0,"",IF(OR(OR(ISBLANK(F9055),SUM(LEN(C9055),LEN(D9055))=0),AND(NOT(E9055="Unknown"),ISBLANK(J9055)),AND(NOT(O9055="Unknown"),ISBLANK(R9055))),"Missing Information", INDEX(Table15[Entire Service Line Classification], MATCH(SUMIFS(Table15[Unique ID],Table15[System-Owned Portion],E9055,Table15[If Material Anything Other than "Lead" in Column E,Was Material Ever Previously Lead?],G9055,Table15[Customer-Owned Portion],O9055),Table15[Unique ID],0),0)))</f>
        <v/>
      </c>
      <c r="X9055"/>
    </row>
    <row r="9056" spans="2:24" x14ac:dyDescent="0.35">
      <c r="B9056" s="146"/>
      <c r="C9056" s="31"/>
      <c r="D9056" s="31"/>
      <c r="E9056" s="44"/>
      <c r="F9056" s="43"/>
      <c r="G9056" s="84"/>
      <c r="H9056" s="31"/>
      <c r="I9056" s="207"/>
      <c r="J9056" s="84"/>
      <c r="K9056" s="31"/>
      <c r="L9056" s="31"/>
      <c r="M9056" s="169"/>
      <c r="N9056" s="148"/>
      <c r="O9056" s="106"/>
      <c r="P9056" s="43"/>
      <c r="Q9056" s="207"/>
      <c r="R9056" s="84"/>
      <c r="S9056" s="31"/>
      <c r="T9056" s="31"/>
      <c r="U9056" s="169"/>
      <c r="V9056" s="150"/>
      <c r="W9056" s="141" t="str" cm="1">
        <f t="array" ref="W9056">IF(SUM(LEN(B9056:V9056))=0,"",IF(OR(OR(ISBLANK(F9056),SUM(LEN(C9056),LEN(D9056))=0),AND(NOT(E9056="Unknown"),ISBLANK(J9056)),AND(NOT(O9056="Unknown"),ISBLANK(R9056))),"Missing Information", INDEX(Table15[Entire Service Line Classification], MATCH(SUMIFS(Table15[Unique ID],Table15[System-Owned Portion],E9056,Table15[If Material Anything Other than "Lead" in Column E,Was Material Ever Previously Lead?],G9056,Table15[Customer-Owned Portion],O9056),Table15[Unique ID],0),0)))</f>
        <v/>
      </c>
      <c r="X9056"/>
    </row>
    <row r="9057" spans="2:24" x14ac:dyDescent="0.35">
      <c r="B9057" s="146"/>
      <c r="C9057" s="31"/>
      <c r="D9057" s="31"/>
      <c r="E9057" s="44"/>
      <c r="F9057" s="43"/>
      <c r="G9057" s="84"/>
      <c r="H9057" s="31"/>
      <c r="I9057" s="207"/>
      <c r="J9057" s="84"/>
      <c r="K9057" s="31"/>
      <c r="L9057" s="31"/>
      <c r="M9057" s="169"/>
      <c r="N9057" s="148"/>
      <c r="O9057" s="106"/>
      <c r="P9057" s="43"/>
      <c r="Q9057" s="207"/>
      <c r="R9057" s="84"/>
      <c r="S9057" s="31"/>
      <c r="T9057" s="31"/>
      <c r="U9057" s="169"/>
      <c r="V9057" s="150"/>
      <c r="W9057" s="141" t="str" cm="1">
        <f t="array" ref="W9057">IF(SUM(LEN(B9057:V9057))=0,"",IF(OR(OR(ISBLANK(F9057),SUM(LEN(C9057),LEN(D9057))=0),AND(NOT(E9057="Unknown"),ISBLANK(J9057)),AND(NOT(O9057="Unknown"),ISBLANK(R9057))),"Missing Information", INDEX(Table15[Entire Service Line Classification], MATCH(SUMIFS(Table15[Unique ID],Table15[System-Owned Portion],E9057,Table15[If Material Anything Other than "Lead" in Column E,Was Material Ever Previously Lead?],G9057,Table15[Customer-Owned Portion],O9057),Table15[Unique ID],0),0)))</f>
        <v/>
      </c>
      <c r="X9057"/>
    </row>
    <row r="9058" spans="2:24" x14ac:dyDescent="0.35">
      <c r="B9058" s="146"/>
      <c r="C9058" s="31"/>
      <c r="D9058" s="31"/>
      <c r="E9058" s="44"/>
      <c r="F9058" s="43"/>
      <c r="G9058" s="84"/>
      <c r="H9058" s="31"/>
      <c r="I9058" s="207"/>
      <c r="J9058" s="84"/>
      <c r="K9058" s="31"/>
      <c r="L9058" s="31"/>
      <c r="M9058" s="169"/>
      <c r="N9058" s="148"/>
      <c r="O9058" s="106"/>
      <c r="P9058" s="43"/>
      <c r="Q9058" s="207"/>
      <c r="R9058" s="84"/>
      <c r="S9058" s="31"/>
      <c r="T9058" s="31"/>
      <c r="U9058" s="169"/>
      <c r="V9058" s="150"/>
      <c r="W9058" s="141" t="str" cm="1">
        <f t="array" ref="W9058">IF(SUM(LEN(B9058:V9058))=0,"",IF(OR(OR(ISBLANK(F9058),SUM(LEN(C9058),LEN(D9058))=0),AND(NOT(E9058="Unknown"),ISBLANK(J9058)),AND(NOT(O9058="Unknown"),ISBLANK(R9058))),"Missing Information", INDEX(Table15[Entire Service Line Classification], MATCH(SUMIFS(Table15[Unique ID],Table15[System-Owned Portion],E9058,Table15[If Material Anything Other than "Lead" in Column E,Was Material Ever Previously Lead?],G9058,Table15[Customer-Owned Portion],O9058),Table15[Unique ID],0),0)))</f>
        <v/>
      </c>
      <c r="X9058"/>
    </row>
    <row r="9059" spans="2:24" x14ac:dyDescent="0.35">
      <c r="B9059" s="146"/>
      <c r="C9059" s="31"/>
      <c r="D9059" s="31"/>
      <c r="E9059" s="44"/>
      <c r="F9059" s="43"/>
      <c r="G9059" s="84"/>
      <c r="H9059" s="31"/>
      <c r="I9059" s="207"/>
      <c r="J9059" s="84"/>
      <c r="K9059" s="31"/>
      <c r="L9059" s="31"/>
      <c r="M9059" s="169"/>
      <c r="N9059" s="148"/>
      <c r="O9059" s="106"/>
      <c r="P9059" s="43"/>
      <c r="Q9059" s="207"/>
      <c r="R9059" s="84"/>
      <c r="S9059" s="31"/>
      <c r="T9059" s="31"/>
      <c r="U9059" s="169"/>
      <c r="V9059" s="150"/>
      <c r="W9059" s="141" t="str" cm="1">
        <f t="array" ref="W9059">IF(SUM(LEN(B9059:V9059))=0,"",IF(OR(OR(ISBLANK(F9059),SUM(LEN(C9059),LEN(D9059))=0),AND(NOT(E9059="Unknown"),ISBLANK(J9059)),AND(NOT(O9059="Unknown"),ISBLANK(R9059))),"Missing Information", INDEX(Table15[Entire Service Line Classification], MATCH(SUMIFS(Table15[Unique ID],Table15[System-Owned Portion],E9059,Table15[If Material Anything Other than "Lead" in Column E,Was Material Ever Previously Lead?],G9059,Table15[Customer-Owned Portion],O9059),Table15[Unique ID],0),0)))</f>
        <v/>
      </c>
      <c r="X9059"/>
    </row>
    <row r="9060" spans="2:24" x14ac:dyDescent="0.35">
      <c r="B9060" s="146"/>
      <c r="C9060" s="31"/>
      <c r="D9060" s="31"/>
      <c r="E9060" s="44"/>
      <c r="F9060" s="43"/>
      <c r="G9060" s="84"/>
      <c r="H9060" s="31"/>
      <c r="I9060" s="207"/>
      <c r="J9060" s="84"/>
      <c r="K9060" s="31"/>
      <c r="L9060" s="31"/>
      <c r="M9060" s="169"/>
      <c r="N9060" s="148"/>
      <c r="O9060" s="106"/>
      <c r="P9060" s="43"/>
      <c r="Q9060" s="207"/>
      <c r="R9060" s="84"/>
      <c r="S9060" s="31"/>
      <c r="T9060" s="31"/>
      <c r="U9060" s="169"/>
      <c r="V9060" s="150"/>
      <c r="W9060" s="141" t="str" cm="1">
        <f t="array" ref="W9060">IF(SUM(LEN(B9060:V9060))=0,"",IF(OR(OR(ISBLANK(F9060),SUM(LEN(C9060),LEN(D9060))=0),AND(NOT(E9060="Unknown"),ISBLANK(J9060)),AND(NOT(O9060="Unknown"),ISBLANK(R9060))),"Missing Information", INDEX(Table15[Entire Service Line Classification], MATCH(SUMIFS(Table15[Unique ID],Table15[System-Owned Portion],E9060,Table15[If Material Anything Other than "Lead" in Column E,Was Material Ever Previously Lead?],G9060,Table15[Customer-Owned Portion],O9060),Table15[Unique ID],0),0)))</f>
        <v/>
      </c>
      <c r="X9060"/>
    </row>
    <row r="9061" spans="2:24" x14ac:dyDescent="0.35">
      <c r="B9061" s="146"/>
      <c r="C9061" s="31"/>
      <c r="D9061" s="31"/>
      <c r="E9061" s="44"/>
      <c r="F9061" s="43"/>
      <c r="G9061" s="84"/>
      <c r="H9061" s="31"/>
      <c r="I9061" s="207"/>
      <c r="J9061" s="84"/>
      <c r="K9061" s="31"/>
      <c r="L9061" s="31"/>
      <c r="M9061" s="169"/>
      <c r="N9061" s="148"/>
      <c r="O9061" s="106"/>
      <c r="P9061" s="43"/>
      <c r="Q9061" s="207"/>
      <c r="R9061" s="84"/>
      <c r="S9061" s="31"/>
      <c r="T9061" s="31"/>
      <c r="U9061" s="169"/>
      <c r="V9061" s="150"/>
      <c r="W9061" s="141" t="str" cm="1">
        <f t="array" ref="W9061">IF(SUM(LEN(B9061:V9061))=0,"",IF(OR(OR(ISBLANK(F9061),SUM(LEN(C9061),LEN(D9061))=0),AND(NOT(E9061="Unknown"),ISBLANK(J9061)),AND(NOT(O9061="Unknown"),ISBLANK(R9061))),"Missing Information", INDEX(Table15[Entire Service Line Classification], MATCH(SUMIFS(Table15[Unique ID],Table15[System-Owned Portion],E9061,Table15[If Material Anything Other than "Lead" in Column E,Was Material Ever Previously Lead?],G9061,Table15[Customer-Owned Portion],O9061),Table15[Unique ID],0),0)))</f>
        <v/>
      </c>
      <c r="X9061"/>
    </row>
    <row r="9062" spans="2:24" x14ac:dyDescent="0.35">
      <c r="B9062" s="146"/>
      <c r="C9062" s="31"/>
      <c r="D9062" s="31"/>
      <c r="E9062" s="44"/>
      <c r="F9062" s="43"/>
      <c r="G9062" s="84"/>
      <c r="H9062" s="31"/>
      <c r="I9062" s="207"/>
      <c r="J9062" s="84"/>
      <c r="K9062" s="31"/>
      <c r="L9062" s="31"/>
      <c r="M9062" s="169"/>
      <c r="N9062" s="148"/>
      <c r="O9062" s="106"/>
      <c r="P9062" s="43"/>
      <c r="Q9062" s="207"/>
      <c r="R9062" s="84"/>
      <c r="S9062" s="31"/>
      <c r="T9062" s="31"/>
      <c r="U9062" s="169"/>
      <c r="V9062" s="150"/>
      <c r="W9062" s="141" t="str" cm="1">
        <f t="array" ref="W9062">IF(SUM(LEN(B9062:V9062))=0,"",IF(OR(OR(ISBLANK(F9062),SUM(LEN(C9062),LEN(D9062))=0),AND(NOT(E9062="Unknown"),ISBLANK(J9062)),AND(NOT(O9062="Unknown"),ISBLANK(R9062))),"Missing Information", INDEX(Table15[Entire Service Line Classification], MATCH(SUMIFS(Table15[Unique ID],Table15[System-Owned Portion],E9062,Table15[If Material Anything Other than "Lead" in Column E,Was Material Ever Previously Lead?],G9062,Table15[Customer-Owned Portion],O9062),Table15[Unique ID],0),0)))</f>
        <v/>
      </c>
      <c r="X9062"/>
    </row>
    <row r="9063" spans="2:24" x14ac:dyDescent="0.35">
      <c r="B9063" s="146"/>
      <c r="C9063" s="31"/>
      <c r="D9063" s="31"/>
      <c r="E9063" s="44"/>
      <c r="F9063" s="43"/>
      <c r="G9063" s="84"/>
      <c r="H9063" s="31"/>
      <c r="I9063" s="207"/>
      <c r="J9063" s="84"/>
      <c r="K9063" s="31"/>
      <c r="L9063" s="31"/>
      <c r="M9063" s="169"/>
      <c r="N9063" s="148"/>
      <c r="O9063" s="106"/>
      <c r="P9063" s="43"/>
      <c r="Q9063" s="207"/>
      <c r="R9063" s="84"/>
      <c r="S9063" s="31"/>
      <c r="T9063" s="31"/>
      <c r="U9063" s="169"/>
      <c r="V9063" s="150"/>
      <c r="W9063" s="141" t="str" cm="1">
        <f t="array" ref="W9063">IF(SUM(LEN(B9063:V9063))=0,"",IF(OR(OR(ISBLANK(F9063),SUM(LEN(C9063),LEN(D9063))=0),AND(NOT(E9063="Unknown"),ISBLANK(J9063)),AND(NOT(O9063="Unknown"),ISBLANK(R9063))),"Missing Information", INDEX(Table15[Entire Service Line Classification], MATCH(SUMIFS(Table15[Unique ID],Table15[System-Owned Portion],E9063,Table15[If Material Anything Other than "Lead" in Column E,Was Material Ever Previously Lead?],G9063,Table15[Customer-Owned Portion],O9063),Table15[Unique ID],0),0)))</f>
        <v/>
      </c>
      <c r="X9063"/>
    </row>
    <row r="9064" spans="2:24" x14ac:dyDescent="0.35">
      <c r="B9064" s="146"/>
      <c r="C9064" s="31"/>
      <c r="D9064" s="31"/>
      <c r="E9064" s="44"/>
      <c r="F9064" s="43"/>
      <c r="G9064" s="84"/>
      <c r="H9064" s="31"/>
      <c r="I9064" s="207"/>
      <c r="J9064" s="84"/>
      <c r="K9064" s="31"/>
      <c r="L9064" s="31"/>
      <c r="M9064" s="169"/>
      <c r="N9064" s="148"/>
      <c r="O9064" s="106"/>
      <c r="P9064" s="43"/>
      <c r="Q9064" s="207"/>
      <c r="R9064" s="84"/>
      <c r="S9064" s="31"/>
      <c r="T9064" s="31"/>
      <c r="U9064" s="169"/>
      <c r="V9064" s="150"/>
      <c r="W9064" s="141" t="str" cm="1">
        <f t="array" ref="W9064">IF(SUM(LEN(B9064:V9064))=0,"",IF(OR(OR(ISBLANK(F9064),SUM(LEN(C9064),LEN(D9064))=0),AND(NOT(E9064="Unknown"),ISBLANK(J9064)),AND(NOT(O9064="Unknown"),ISBLANK(R9064))),"Missing Information", INDEX(Table15[Entire Service Line Classification], MATCH(SUMIFS(Table15[Unique ID],Table15[System-Owned Portion],E9064,Table15[If Material Anything Other than "Lead" in Column E,Was Material Ever Previously Lead?],G9064,Table15[Customer-Owned Portion],O9064),Table15[Unique ID],0),0)))</f>
        <v/>
      </c>
      <c r="X9064"/>
    </row>
    <row r="9065" spans="2:24" x14ac:dyDescent="0.35">
      <c r="B9065" s="146"/>
      <c r="C9065" s="31"/>
      <c r="D9065" s="31"/>
      <c r="E9065" s="44"/>
      <c r="F9065" s="43"/>
      <c r="G9065" s="84"/>
      <c r="H9065" s="31"/>
      <c r="I9065" s="207"/>
      <c r="J9065" s="84"/>
      <c r="K9065" s="31"/>
      <c r="L9065" s="31"/>
      <c r="M9065" s="169"/>
      <c r="N9065" s="148"/>
      <c r="O9065" s="106"/>
      <c r="P9065" s="43"/>
      <c r="Q9065" s="207"/>
      <c r="R9065" s="84"/>
      <c r="S9065" s="31"/>
      <c r="T9065" s="31"/>
      <c r="U9065" s="169"/>
      <c r="V9065" s="150"/>
      <c r="W9065" s="141" t="str" cm="1">
        <f t="array" ref="W9065">IF(SUM(LEN(B9065:V9065))=0,"",IF(OR(OR(ISBLANK(F9065),SUM(LEN(C9065),LEN(D9065))=0),AND(NOT(E9065="Unknown"),ISBLANK(J9065)),AND(NOT(O9065="Unknown"),ISBLANK(R9065))),"Missing Information", INDEX(Table15[Entire Service Line Classification], MATCH(SUMIFS(Table15[Unique ID],Table15[System-Owned Portion],E9065,Table15[If Material Anything Other than "Lead" in Column E,Was Material Ever Previously Lead?],G9065,Table15[Customer-Owned Portion],O9065),Table15[Unique ID],0),0)))</f>
        <v/>
      </c>
      <c r="X9065"/>
    </row>
    <row r="9066" spans="2:24" x14ac:dyDescent="0.35">
      <c r="B9066" s="146"/>
      <c r="C9066" s="31"/>
      <c r="D9066" s="31"/>
      <c r="E9066" s="44"/>
      <c r="F9066" s="43"/>
      <c r="G9066" s="84"/>
      <c r="H9066" s="31"/>
      <c r="I9066" s="207"/>
      <c r="J9066" s="84"/>
      <c r="K9066" s="31"/>
      <c r="L9066" s="31"/>
      <c r="M9066" s="169"/>
      <c r="N9066" s="148"/>
      <c r="O9066" s="106"/>
      <c r="P9066" s="43"/>
      <c r="Q9066" s="207"/>
      <c r="R9066" s="84"/>
      <c r="S9066" s="31"/>
      <c r="T9066" s="31"/>
      <c r="U9066" s="169"/>
      <c r="V9066" s="150"/>
      <c r="W9066" s="141" t="str" cm="1">
        <f t="array" ref="W9066">IF(SUM(LEN(B9066:V9066))=0,"",IF(OR(OR(ISBLANK(F9066),SUM(LEN(C9066),LEN(D9066))=0),AND(NOT(E9066="Unknown"),ISBLANK(J9066)),AND(NOT(O9066="Unknown"),ISBLANK(R9066))),"Missing Information", INDEX(Table15[Entire Service Line Classification], MATCH(SUMIFS(Table15[Unique ID],Table15[System-Owned Portion],E9066,Table15[If Material Anything Other than "Lead" in Column E,Was Material Ever Previously Lead?],G9066,Table15[Customer-Owned Portion],O9066),Table15[Unique ID],0),0)))</f>
        <v/>
      </c>
      <c r="X9066"/>
    </row>
    <row r="9067" spans="2:24" x14ac:dyDescent="0.35">
      <c r="B9067" s="146"/>
      <c r="C9067" s="31"/>
      <c r="D9067" s="31"/>
      <c r="E9067" s="44"/>
      <c r="F9067" s="43"/>
      <c r="G9067" s="84"/>
      <c r="H9067" s="31"/>
      <c r="I9067" s="207"/>
      <c r="J9067" s="84"/>
      <c r="K9067" s="31"/>
      <c r="L9067" s="31"/>
      <c r="M9067" s="169"/>
      <c r="N9067" s="148"/>
      <c r="O9067" s="106"/>
      <c r="P9067" s="43"/>
      <c r="Q9067" s="207"/>
      <c r="R9067" s="84"/>
      <c r="S9067" s="31"/>
      <c r="T9067" s="31"/>
      <c r="U9067" s="169"/>
      <c r="V9067" s="150"/>
      <c r="W9067" s="141" t="str" cm="1">
        <f t="array" ref="W9067">IF(SUM(LEN(B9067:V9067))=0,"",IF(OR(OR(ISBLANK(F9067),SUM(LEN(C9067),LEN(D9067))=0),AND(NOT(E9067="Unknown"),ISBLANK(J9067)),AND(NOT(O9067="Unknown"),ISBLANK(R9067))),"Missing Information", INDEX(Table15[Entire Service Line Classification], MATCH(SUMIFS(Table15[Unique ID],Table15[System-Owned Portion],E9067,Table15[If Material Anything Other than "Lead" in Column E,Was Material Ever Previously Lead?],G9067,Table15[Customer-Owned Portion],O9067),Table15[Unique ID],0),0)))</f>
        <v/>
      </c>
      <c r="X9067"/>
    </row>
    <row r="9068" spans="2:24" x14ac:dyDescent="0.35">
      <c r="B9068" s="146"/>
      <c r="C9068" s="31"/>
      <c r="D9068" s="31"/>
      <c r="E9068" s="44"/>
      <c r="F9068" s="43"/>
      <c r="G9068" s="84"/>
      <c r="H9068" s="31"/>
      <c r="I9068" s="207"/>
      <c r="J9068" s="84"/>
      <c r="K9068" s="31"/>
      <c r="L9068" s="31"/>
      <c r="M9068" s="169"/>
      <c r="N9068" s="148"/>
      <c r="O9068" s="106"/>
      <c r="P9068" s="43"/>
      <c r="Q9068" s="207"/>
      <c r="R9068" s="84"/>
      <c r="S9068" s="31"/>
      <c r="T9068" s="31"/>
      <c r="U9068" s="169"/>
      <c r="V9068" s="150"/>
      <c r="W9068" s="141" t="str" cm="1">
        <f t="array" ref="W9068">IF(SUM(LEN(B9068:V9068))=0,"",IF(OR(OR(ISBLANK(F9068),SUM(LEN(C9068),LEN(D9068))=0),AND(NOT(E9068="Unknown"),ISBLANK(J9068)),AND(NOT(O9068="Unknown"),ISBLANK(R9068))),"Missing Information", INDEX(Table15[Entire Service Line Classification], MATCH(SUMIFS(Table15[Unique ID],Table15[System-Owned Portion],E9068,Table15[If Material Anything Other than "Lead" in Column E,Was Material Ever Previously Lead?],G9068,Table15[Customer-Owned Portion],O9068),Table15[Unique ID],0),0)))</f>
        <v/>
      </c>
      <c r="X9068"/>
    </row>
    <row r="9069" spans="2:24" x14ac:dyDescent="0.35">
      <c r="B9069" s="146"/>
      <c r="C9069" s="31"/>
      <c r="D9069" s="31"/>
      <c r="E9069" s="44"/>
      <c r="F9069" s="43"/>
      <c r="G9069" s="84"/>
      <c r="H9069" s="31"/>
      <c r="I9069" s="207"/>
      <c r="J9069" s="84"/>
      <c r="K9069" s="31"/>
      <c r="L9069" s="31"/>
      <c r="M9069" s="169"/>
      <c r="N9069" s="148"/>
      <c r="O9069" s="106"/>
      <c r="P9069" s="43"/>
      <c r="Q9069" s="207"/>
      <c r="R9069" s="84"/>
      <c r="S9069" s="31"/>
      <c r="T9069" s="31"/>
      <c r="U9069" s="169"/>
      <c r="V9069" s="150"/>
      <c r="W9069" s="141" t="str" cm="1">
        <f t="array" ref="W9069">IF(SUM(LEN(B9069:V9069))=0,"",IF(OR(OR(ISBLANK(F9069),SUM(LEN(C9069),LEN(D9069))=0),AND(NOT(E9069="Unknown"),ISBLANK(J9069)),AND(NOT(O9069="Unknown"),ISBLANK(R9069))),"Missing Information", INDEX(Table15[Entire Service Line Classification], MATCH(SUMIFS(Table15[Unique ID],Table15[System-Owned Portion],E9069,Table15[If Material Anything Other than "Lead" in Column E,Was Material Ever Previously Lead?],G9069,Table15[Customer-Owned Portion],O9069),Table15[Unique ID],0),0)))</f>
        <v/>
      </c>
      <c r="X9069"/>
    </row>
    <row r="9070" spans="2:24" x14ac:dyDescent="0.35">
      <c r="B9070" s="146"/>
      <c r="C9070" s="31"/>
      <c r="D9070" s="31"/>
      <c r="E9070" s="44"/>
      <c r="F9070" s="43"/>
      <c r="G9070" s="84"/>
      <c r="H9070" s="31"/>
      <c r="I9070" s="207"/>
      <c r="J9070" s="84"/>
      <c r="K9070" s="31"/>
      <c r="L9070" s="31"/>
      <c r="M9070" s="169"/>
      <c r="N9070" s="148"/>
      <c r="O9070" s="106"/>
      <c r="P9070" s="43"/>
      <c r="Q9070" s="207"/>
      <c r="R9070" s="84"/>
      <c r="S9070" s="31"/>
      <c r="T9070" s="31"/>
      <c r="U9070" s="169"/>
      <c r="V9070" s="150"/>
      <c r="W9070" s="141" t="str" cm="1">
        <f t="array" ref="W9070">IF(SUM(LEN(B9070:V9070))=0,"",IF(OR(OR(ISBLANK(F9070),SUM(LEN(C9070),LEN(D9070))=0),AND(NOT(E9070="Unknown"),ISBLANK(J9070)),AND(NOT(O9070="Unknown"),ISBLANK(R9070))),"Missing Information", INDEX(Table15[Entire Service Line Classification], MATCH(SUMIFS(Table15[Unique ID],Table15[System-Owned Portion],E9070,Table15[If Material Anything Other than "Lead" in Column E,Was Material Ever Previously Lead?],G9070,Table15[Customer-Owned Portion],O9070),Table15[Unique ID],0),0)))</f>
        <v/>
      </c>
      <c r="X9070"/>
    </row>
    <row r="9071" spans="2:24" x14ac:dyDescent="0.35">
      <c r="B9071" s="146"/>
      <c r="C9071" s="31"/>
      <c r="D9071" s="31"/>
      <c r="E9071" s="44"/>
      <c r="F9071" s="43"/>
      <c r="G9071" s="84"/>
      <c r="H9071" s="31"/>
      <c r="I9071" s="207"/>
      <c r="J9071" s="84"/>
      <c r="K9071" s="31"/>
      <c r="L9071" s="31"/>
      <c r="M9071" s="169"/>
      <c r="N9071" s="148"/>
      <c r="O9071" s="106"/>
      <c r="P9071" s="43"/>
      <c r="Q9071" s="207"/>
      <c r="R9071" s="84"/>
      <c r="S9071" s="31"/>
      <c r="T9071" s="31"/>
      <c r="U9071" s="169"/>
      <c r="V9071" s="150"/>
      <c r="W9071" s="141" t="str" cm="1">
        <f t="array" ref="W9071">IF(SUM(LEN(B9071:V9071))=0,"",IF(OR(OR(ISBLANK(F9071),SUM(LEN(C9071),LEN(D9071))=0),AND(NOT(E9071="Unknown"),ISBLANK(J9071)),AND(NOT(O9071="Unknown"),ISBLANK(R9071))),"Missing Information", INDEX(Table15[Entire Service Line Classification], MATCH(SUMIFS(Table15[Unique ID],Table15[System-Owned Portion],E9071,Table15[If Material Anything Other than "Lead" in Column E,Was Material Ever Previously Lead?],G9071,Table15[Customer-Owned Portion],O9071),Table15[Unique ID],0),0)))</f>
        <v/>
      </c>
      <c r="X9071"/>
    </row>
    <row r="9072" spans="2:24" x14ac:dyDescent="0.35">
      <c r="B9072" s="146"/>
      <c r="C9072" s="31"/>
      <c r="D9072" s="31"/>
      <c r="E9072" s="44"/>
      <c r="F9072" s="43"/>
      <c r="G9072" s="84"/>
      <c r="H9072" s="31"/>
      <c r="I9072" s="207"/>
      <c r="J9072" s="84"/>
      <c r="K9072" s="31"/>
      <c r="L9072" s="31"/>
      <c r="M9072" s="169"/>
      <c r="N9072" s="148"/>
      <c r="O9072" s="106"/>
      <c r="P9072" s="43"/>
      <c r="Q9072" s="207"/>
      <c r="R9072" s="84"/>
      <c r="S9072" s="31"/>
      <c r="T9072" s="31"/>
      <c r="U9072" s="169"/>
      <c r="V9072" s="150"/>
      <c r="W9072" s="141" t="str" cm="1">
        <f t="array" ref="W9072">IF(SUM(LEN(B9072:V9072))=0,"",IF(OR(OR(ISBLANK(F9072),SUM(LEN(C9072),LEN(D9072))=0),AND(NOT(E9072="Unknown"),ISBLANK(J9072)),AND(NOT(O9072="Unknown"),ISBLANK(R9072))),"Missing Information", INDEX(Table15[Entire Service Line Classification], MATCH(SUMIFS(Table15[Unique ID],Table15[System-Owned Portion],E9072,Table15[If Material Anything Other than "Lead" in Column E,Was Material Ever Previously Lead?],G9072,Table15[Customer-Owned Portion],O9072),Table15[Unique ID],0),0)))</f>
        <v/>
      </c>
      <c r="X9072"/>
    </row>
    <row r="9073" spans="2:24" x14ac:dyDescent="0.35">
      <c r="B9073" s="146"/>
      <c r="C9073" s="31"/>
      <c r="D9073" s="31"/>
      <c r="E9073" s="44"/>
      <c r="F9073" s="43"/>
      <c r="G9073" s="84"/>
      <c r="H9073" s="31"/>
      <c r="I9073" s="207"/>
      <c r="J9073" s="84"/>
      <c r="K9073" s="31"/>
      <c r="L9073" s="31"/>
      <c r="M9073" s="169"/>
      <c r="N9073" s="148"/>
      <c r="O9073" s="106"/>
      <c r="P9073" s="43"/>
      <c r="Q9073" s="207"/>
      <c r="R9073" s="84"/>
      <c r="S9073" s="31"/>
      <c r="T9073" s="31"/>
      <c r="U9073" s="169"/>
      <c r="V9073" s="150"/>
      <c r="W9073" s="141" t="str" cm="1">
        <f t="array" ref="W9073">IF(SUM(LEN(B9073:V9073))=0,"",IF(OR(OR(ISBLANK(F9073),SUM(LEN(C9073),LEN(D9073))=0),AND(NOT(E9073="Unknown"),ISBLANK(J9073)),AND(NOT(O9073="Unknown"),ISBLANK(R9073))),"Missing Information", INDEX(Table15[Entire Service Line Classification], MATCH(SUMIFS(Table15[Unique ID],Table15[System-Owned Portion],E9073,Table15[If Material Anything Other than "Lead" in Column E,Was Material Ever Previously Lead?],G9073,Table15[Customer-Owned Portion],O9073),Table15[Unique ID],0),0)))</f>
        <v/>
      </c>
      <c r="X9073"/>
    </row>
    <row r="9074" spans="2:24" x14ac:dyDescent="0.35">
      <c r="B9074" s="146"/>
      <c r="C9074" s="31"/>
      <c r="D9074" s="31"/>
      <c r="E9074" s="44"/>
      <c r="F9074" s="43"/>
      <c r="G9074" s="84"/>
      <c r="H9074" s="31"/>
      <c r="I9074" s="207"/>
      <c r="J9074" s="84"/>
      <c r="K9074" s="31"/>
      <c r="L9074" s="31"/>
      <c r="M9074" s="169"/>
      <c r="N9074" s="148"/>
      <c r="O9074" s="106"/>
      <c r="P9074" s="43"/>
      <c r="Q9074" s="207"/>
      <c r="R9074" s="84"/>
      <c r="S9074" s="31"/>
      <c r="T9074" s="31"/>
      <c r="U9074" s="169"/>
      <c r="V9074" s="150"/>
      <c r="W9074" s="141" t="str" cm="1">
        <f t="array" ref="W9074">IF(SUM(LEN(B9074:V9074))=0,"",IF(OR(OR(ISBLANK(F9074),SUM(LEN(C9074),LEN(D9074))=0),AND(NOT(E9074="Unknown"),ISBLANK(J9074)),AND(NOT(O9074="Unknown"),ISBLANK(R9074))),"Missing Information", INDEX(Table15[Entire Service Line Classification], MATCH(SUMIFS(Table15[Unique ID],Table15[System-Owned Portion],E9074,Table15[If Material Anything Other than "Lead" in Column E,Was Material Ever Previously Lead?],G9074,Table15[Customer-Owned Portion],O9074),Table15[Unique ID],0),0)))</f>
        <v/>
      </c>
      <c r="X9074"/>
    </row>
    <row r="9075" spans="2:24" x14ac:dyDescent="0.35">
      <c r="B9075" s="146"/>
      <c r="C9075" s="31"/>
      <c r="D9075" s="31"/>
      <c r="E9075" s="44"/>
      <c r="F9075" s="43"/>
      <c r="G9075" s="84"/>
      <c r="H9075" s="31"/>
      <c r="I9075" s="207"/>
      <c r="J9075" s="84"/>
      <c r="K9075" s="31"/>
      <c r="L9075" s="31"/>
      <c r="M9075" s="169"/>
      <c r="N9075" s="148"/>
      <c r="O9075" s="106"/>
      <c r="P9075" s="43"/>
      <c r="Q9075" s="207"/>
      <c r="R9075" s="84"/>
      <c r="S9075" s="31"/>
      <c r="T9075" s="31"/>
      <c r="U9075" s="169"/>
      <c r="V9075" s="150"/>
      <c r="W9075" s="141" t="str" cm="1">
        <f t="array" ref="W9075">IF(SUM(LEN(B9075:V9075))=0,"",IF(OR(OR(ISBLANK(F9075),SUM(LEN(C9075),LEN(D9075))=0),AND(NOT(E9075="Unknown"),ISBLANK(J9075)),AND(NOT(O9075="Unknown"),ISBLANK(R9075))),"Missing Information", INDEX(Table15[Entire Service Line Classification], MATCH(SUMIFS(Table15[Unique ID],Table15[System-Owned Portion],E9075,Table15[If Material Anything Other than "Lead" in Column E,Was Material Ever Previously Lead?],G9075,Table15[Customer-Owned Portion],O9075),Table15[Unique ID],0),0)))</f>
        <v/>
      </c>
      <c r="X9075"/>
    </row>
    <row r="9076" spans="2:24" x14ac:dyDescent="0.35">
      <c r="B9076" s="146"/>
      <c r="C9076" s="31"/>
      <c r="D9076" s="31"/>
      <c r="E9076" s="44"/>
      <c r="F9076" s="43"/>
      <c r="G9076" s="84"/>
      <c r="H9076" s="31"/>
      <c r="I9076" s="207"/>
      <c r="J9076" s="84"/>
      <c r="K9076" s="31"/>
      <c r="L9076" s="31"/>
      <c r="M9076" s="169"/>
      <c r="N9076" s="148"/>
      <c r="O9076" s="106"/>
      <c r="P9076" s="43"/>
      <c r="Q9076" s="207"/>
      <c r="R9076" s="84"/>
      <c r="S9076" s="31"/>
      <c r="T9076" s="31"/>
      <c r="U9076" s="169"/>
      <c r="V9076" s="150"/>
      <c r="W9076" s="141" t="str" cm="1">
        <f t="array" ref="W9076">IF(SUM(LEN(B9076:V9076))=0,"",IF(OR(OR(ISBLANK(F9076),SUM(LEN(C9076),LEN(D9076))=0),AND(NOT(E9076="Unknown"),ISBLANK(J9076)),AND(NOT(O9076="Unknown"),ISBLANK(R9076))),"Missing Information", INDEX(Table15[Entire Service Line Classification], MATCH(SUMIFS(Table15[Unique ID],Table15[System-Owned Portion],E9076,Table15[If Material Anything Other than "Lead" in Column E,Was Material Ever Previously Lead?],G9076,Table15[Customer-Owned Portion],O9076),Table15[Unique ID],0),0)))</f>
        <v/>
      </c>
      <c r="X9076"/>
    </row>
    <row r="9077" spans="2:24" x14ac:dyDescent="0.35">
      <c r="B9077" s="146"/>
      <c r="C9077" s="31"/>
      <c r="D9077" s="31"/>
      <c r="E9077" s="44"/>
      <c r="F9077" s="43"/>
      <c r="G9077" s="84"/>
      <c r="H9077" s="31"/>
      <c r="I9077" s="207"/>
      <c r="J9077" s="84"/>
      <c r="K9077" s="31"/>
      <c r="L9077" s="31"/>
      <c r="M9077" s="169"/>
      <c r="N9077" s="148"/>
      <c r="O9077" s="106"/>
      <c r="P9077" s="43"/>
      <c r="Q9077" s="207"/>
      <c r="R9077" s="84"/>
      <c r="S9077" s="31"/>
      <c r="T9077" s="31"/>
      <c r="U9077" s="169"/>
      <c r="V9077" s="150"/>
      <c r="W9077" s="141" t="str" cm="1">
        <f t="array" ref="W9077">IF(SUM(LEN(B9077:V9077))=0,"",IF(OR(OR(ISBLANK(F9077),SUM(LEN(C9077),LEN(D9077))=0),AND(NOT(E9077="Unknown"),ISBLANK(J9077)),AND(NOT(O9077="Unknown"),ISBLANK(R9077))),"Missing Information", INDEX(Table15[Entire Service Line Classification], MATCH(SUMIFS(Table15[Unique ID],Table15[System-Owned Portion],E9077,Table15[If Material Anything Other than "Lead" in Column E,Was Material Ever Previously Lead?],G9077,Table15[Customer-Owned Portion],O9077),Table15[Unique ID],0),0)))</f>
        <v/>
      </c>
      <c r="X9077"/>
    </row>
    <row r="9078" spans="2:24" x14ac:dyDescent="0.35">
      <c r="B9078" s="146"/>
      <c r="C9078" s="31"/>
      <c r="D9078" s="31"/>
      <c r="E9078" s="44"/>
      <c r="F9078" s="43"/>
      <c r="G9078" s="84"/>
      <c r="H9078" s="31"/>
      <c r="I9078" s="207"/>
      <c r="J9078" s="84"/>
      <c r="K9078" s="31"/>
      <c r="L9078" s="31"/>
      <c r="M9078" s="169"/>
      <c r="N9078" s="148"/>
      <c r="O9078" s="106"/>
      <c r="P9078" s="43"/>
      <c r="Q9078" s="207"/>
      <c r="R9078" s="84"/>
      <c r="S9078" s="31"/>
      <c r="T9078" s="31"/>
      <c r="U9078" s="169"/>
      <c r="V9078" s="150"/>
      <c r="W9078" s="141" t="str" cm="1">
        <f t="array" ref="W9078">IF(SUM(LEN(B9078:V9078))=0,"",IF(OR(OR(ISBLANK(F9078),SUM(LEN(C9078),LEN(D9078))=0),AND(NOT(E9078="Unknown"),ISBLANK(J9078)),AND(NOT(O9078="Unknown"),ISBLANK(R9078))),"Missing Information", INDEX(Table15[Entire Service Line Classification], MATCH(SUMIFS(Table15[Unique ID],Table15[System-Owned Portion],E9078,Table15[If Material Anything Other than "Lead" in Column E,Was Material Ever Previously Lead?],G9078,Table15[Customer-Owned Portion],O9078),Table15[Unique ID],0),0)))</f>
        <v/>
      </c>
      <c r="X9078"/>
    </row>
    <row r="9079" spans="2:24" x14ac:dyDescent="0.35">
      <c r="B9079" s="146"/>
      <c r="C9079" s="31"/>
      <c r="D9079" s="31"/>
      <c r="E9079" s="44"/>
      <c r="F9079" s="43"/>
      <c r="G9079" s="84"/>
      <c r="H9079" s="31"/>
      <c r="I9079" s="207"/>
      <c r="J9079" s="84"/>
      <c r="K9079" s="31"/>
      <c r="L9079" s="31"/>
      <c r="M9079" s="169"/>
      <c r="N9079" s="148"/>
      <c r="O9079" s="106"/>
      <c r="P9079" s="43"/>
      <c r="Q9079" s="207"/>
      <c r="R9079" s="84"/>
      <c r="S9079" s="31"/>
      <c r="T9079" s="31"/>
      <c r="U9079" s="169"/>
      <c r="V9079" s="150"/>
      <c r="W9079" s="141" t="str" cm="1">
        <f t="array" ref="W9079">IF(SUM(LEN(B9079:V9079))=0,"",IF(OR(OR(ISBLANK(F9079),SUM(LEN(C9079),LEN(D9079))=0),AND(NOT(E9079="Unknown"),ISBLANK(J9079)),AND(NOT(O9079="Unknown"),ISBLANK(R9079))),"Missing Information", INDEX(Table15[Entire Service Line Classification], MATCH(SUMIFS(Table15[Unique ID],Table15[System-Owned Portion],E9079,Table15[If Material Anything Other than "Lead" in Column E,Was Material Ever Previously Lead?],G9079,Table15[Customer-Owned Portion],O9079),Table15[Unique ID],0),0)))</f>
        <v/>
      </c>
      <c r="X9079"/>
    </row>
    <row r="9080" spans="2:24" x14ac:dyDescent="0.35">
      <c r="B9080" s="146"/>
      <c r="C9080" s="31"/>
      <c r="D9080" s="31"/>
      <c r="E9080" s="44"/>
      <c r="F9080" s="43"/>
      <c r="G9080" s="84"/>
      <c r="H9080" s="31"/>
      <c r="I9080" s="207"/>
      <c r="J9080" s="84"/>
      <c r="K9080" s="31"/>
      <c r="L9080" s="31"/>
      <c r="M9080" s="169"/>
      <c r="N9080" s="148"/>
      <c r="O9080" s="106"/>
      <c r="P9080" s="43"/>
      <c r="Q9080" s="207"/>
      <c r="R9080" s="84"/>
      <c r="S9080" s="31"/>
      <c r="T9080" s="31"/>
      <c r="U9080" s="169"/>
      <c r="V9080" s="150"/>
      <c r="W9080" s="141" t="str" cm="1">
        <f t="array" ref="W9080">IF(SUM(LEN(B9080:V9080))=0,"",IF(OR(OR(ISBLANK(F9080),SUM(LEN(C9080),LEN(D9080))=0),AND(NOT(E9080="Unknown"),ISBLANK(J9080)),AND(NOT(O9080="Unknown"),ISBLANK(R9080))),"Missing Information", INDEX(Table15[Entire Service Line Classification], MATCH(SUMIFS(Table15[Unique ID],Table15[System-Owned Portion],E9080,Table15[If Material Anything Other than "Lead" in Column E,Was Material Ever Previously Lead?],G9080,Table15[Customer-Owned Portion],O9080),Table15[Unique ID],0),0)))</f>
        <v/>
      </c>
      <c r="X9080"/>
    </row>
    <row r="9081" spans="2:24" x14ac:dyDescent="0.35">
      <c r="B9081" s="146"/>
      <c r="C9081" s="31"/>
      <c r="D9081" s="31"/>
      <c r="E9081" s="44"/>
      <c r="F9081" s="43"/>
      <c r="G9081" s="84"/>
      <c r="H9081" s="31"/>
      <c r="I9081" s="207"/>
      <c r="J9081" s="84"/>
      <c r="K9081" s="31"/>
      <c r="L9081" s="31"/>
      <c r="M9081" s="169"/>
      <c r="N9081" s="148"/>
      <c r="O9081" s="106"/>
      <c r="P9081" s="43"/>
      <c r="Q9081" s="207"/>
      <c r="R9081" s="84"/>
      <c r="S9081" s="31"/>
      <c r="T9081" s="31"/>
      <c r="U9081" s="169"/>
      <c r="V9081" s="150"/>
      <c r="W9081" s="141" t="str" cm="1">
        <f t="array" ref="W9081">IF(SUM(LEN(B9081:V9081))=0,"",IF(OR(OR(ISBLANK(F9081),SUM(LEN(C9081),LEN(D9081))=0),AND(NOT(E9081="Unknown"),ISBLANK(J9081)),AND(NOT(O9081="Unknown"),ISBLANK(R9081))),"Missing Information", INDEX(Table15[Entire Service Line Classification], MATCH(SUMIFS(Table15[Unique ID],Table15[System-Owned Portion],E9081,Table15[If Material Anything Other than "Lead" in Column E,Was Material Ever Previously Lead?],G9081,Table15[Customer-Owned Portion],O9081),Table15[Unique ID],0),0)))</f>
        <v/>
      </c>
      <c r="X9081"/>
    </row>
    <row r="9082" spans="2:24" x14ac:dyDescent="0.35">
      <c r="B9082" s="146"/>
      <c r="C9082" s="31"/>
      <c r="D9082" s="31"/>
      <c r="E9082" s="44"/>
      <c r="F9082" s="43"/>
      <c r="G9082" s="84"/>
      <c r="H9082" s="31"/>
      <c r="I9082" s="207"/>
      <c r="J9082" s="84"/>
      <c r="K9082" s="31"/>
      <c r="L9082" s="31"/>
      <c r="M9082" s="169"/>
      <c r="N9082" s="148"/>
      <c r="O9082" s="106"/>
      <c r="P9082" s="43"/>
      <c r="Q9082" s="207"/>
      <c r="R9082" s="84"/>
      <c r="S9082" s="31"/>
      <c r="T9082" s="31"/>
      <c r="U9082" s="169"/>
      <c r="V9082" s="150"/>
      <c r="W9082" s="141" t="str" cm="1">
        <f t="array" ref="W9082">IF(SUM(LEN(B9082:V9082))=0,"",IF(OR(OR(ISBLANK(F9082),SUM(LEN(C9082),LEN(D9082))=0),AND(NOT(E9082="Unknown"),ISBLANK(J9082)),AND(NOT(O9082="Unknown"),ISBLANK(R9082))),"Missing Information", INDEX(Table15[Entire Service Line Classification], MATCH(SUMIFS(Table15[Unique ID],Table15[System-Owned Portion],E9082,Table15[If Material Anything Other than "Lead" in Column E,Was Material Ever Previously Lead?],G9082,Table15[Customer-Owned Portion],O9082),Table15[Unique ID],0),0)))</f>
        <v/>
      </c>
      <c r="X9082"/>
    </row>
    <row r="9083" spans="2:24" x14ac:dyDescent="0.35">
      <c r="B9083" s="146"/>
      <c r="C9083" s="31"/>
      <c r="D9083" s="31"/>
      <c r="E9083" s="44"/>
      <c r="F9083" s="43"/>
      <c r="G9083" s="84"/>
      <c r="H9083" s="31"/>
      <c r="I9083" s="207"/>
      <c r="J9083" s="84"/>
      <c r="K9083" s="31"/>
      <c r="L9083" s="31"/>
      <c r="M9083" s="169"/>
      <c r="N9083" s="148"/>
      <c r="O9083" s="106"/>
      <c r="P9083" s="43"/>
      <c r="Q9083" s="207"/>
      <c r="R9083" s="84"/>
      <c r="S9083" s="31"/>
      <c r="T9083" s="31"/>
      <c r="U9083" s="169"/>
      <c r="V9083" s="150"/>
      <c r="W9083" s="141" t="str" cm="1">
        <f t="array" ref="W9083">IF(SUM(LEN(B9083:V9083))=0,"",IF(OR(OR(ISBLANK(F9083),SUM(LEN(C9083),LEN(D9083))=0),AND(NOT(E9083="Unknown"),ISBLANK(J9083)),AND(NOT(O9083="Unknown"),ISBLANK(R9083))),"Missing Information", INDEX(Table15[Entire Service Line Classification], MATCH(SUMIFS(Table15[Unique ID],Table15[System-Owned Portion],E9083,Table15[If Material Anything Other than "Lead" in Column E,Was Material Ever Previously Lead?],G9083,Table15[Customer-Owned Portion],O9083),Table15[Unique ID],0),0)))</f>
        <v/>
      </c>
      <c r="X9083"/>
    </row>
    <row r="9084" spans="2:24" x14ac:dyDescent="0.35">
      <c r="B9084" s="146"/>
      <c r="C9084" s="31"/>
      <c r="D9084" s="31"/>
      <c r="E9084" s="44"/>
      <c r="F9084" s="43"/>
      <c r="G9084" s="84"/>
      <c r="H9084" s="31"/>
      <c r="I9084" s="207"/>
      <c r="J9084" s="84"/>
      <c r="K9084" s="31"/>
      <c r="L9084" s="31"/>
      <c r="M9084" s="169"/>
      <c r="N9084" s="148"/>
      <c r="O9084" s="106"/>
      <c r="P9084" s="43"/>
      <c r="Q9084" s="207"/>
      <c r="R9084" s="84"/>
      <c r="S9084" s="31"/>
      <c r="T9084" s="31"/>
      <c r="U9084" s="169"/>
      <c r="V9084" s="150"/>
      <c r="W9084" s="141" t="str" cm="1">
        <f t="array" ref="W9084">IF(SUM(LEN(B9084:V9084))=0,"",IF(OR(OR(ISBLANK(F9084),SUM(LEN(C9084),LEN(D9084))=0),AND(NOT(E9084="Unknown"),ISBLANK(J9084)),AND(NOT(O9084="Unknown"),ISBLANK(R9084))),"Missing Information", INDEX(Table15[Entire Service Line Classification], MATCH(SUMIFS(Table15[Unique ID],Table15[System-Owned Portion],E9084,Table15[If Material Anything Other than "Lead" in Column E,Was Material Ever Previously Lead?],G9084,Table15[Customer-Owned Portion],O9084),Table15[Unique ID],0),0)))</f>
        <v/>
      </c>
      <c r="X9084"/>
    </row>
    <row r="9085" spans="2:24" x14ac:dyDescent="0.35">
      <c r="B9085" s="146"/>
      <c r="C9085" s="31"/>
      <c r="D9085" s="31"/>
      <c r="E9085" s="44"/>
      <c r="F9085" s="43"/>
      <c r="G9085" s="84"/>
      <c r="H9085" s="31"/>
      <c r="I9085" s="207"/>
      <c r="J9085" s="84"/>
      <c r="K9085" s="31"/>
      <c r="L9085" s="31"/>
      <c r="M9085" s="169"/>
      <c r="N9085" s="148"/>
      <c r="O9085" s="106"/>
      <c r="P9085" s="43"/>
      <c r="Q9085" s="207"/>
      <c r="R9085" s="84"/>
      <c r="S9085" s="31"/>
      <c r="T9085" s="31"/>
      <c r="U9085" s="169"/>
      <c r="V9085" s="150"/>
      <c r="W9085" s="141" t="str" cm="1">
        <f t="array" ref="W9085">IF(SUM(LEN(B9085:V9085))=0,"",IF(OR(OR(ISBLANK(F9085),SUM(LEN(C9085),LEN(D9085))=0),AND(NOT(E9085="Unknown"),ISBLANK(J9085)),AND(NOT(O9085="Unknown"),ISBLANK(R9085))),"Missing Information", INDEX(Table15[Entire Service Line Classification], MATCH(SUMIFS(Table15[Unique ID],Table15[System-Owned Portion],E9085,Table15[If Material Anything Other than "Lead" in Column E,Was Material Ever Previously Lead?],G9085,Table15[Customer-Owned Portion],O9085),Table15[Unique ID],0),0)))</f>
        <v/>
      </c>
      <c r="X9085"/>
    </row>
    <row r="9086" spans="2:24" x14ac:dyDescent="0.35">
      <c r="B9086" s="146"/>
      <c r="C9086" s="31"/>
      <c r="D9086" s="31"/>
      <c r="E9086" s="44"/>
      <c r="F9086" s="43"/>
      <c r="G9086" s="84"/>
      <c r="H9086" s="31"/>
      <c r="I9086" s="207"/>
      <c r="J9086" s="84"/>
      <c r="K9086" s="31"/>
      <c r="L9086" s="31"/>
      <c r="M9086" s="169"/>
      <c r="N9086" s="148"/>
      <c r="O9086" s="106"/>
      <c r="P9086" s="43"/>
      <c r="Q9086" s="207"/>
      <c r="R9086" s="84"/>
      <c r="S9086" s="31"/>
      <c r="T9086" s="31"/>
      <c r="U9086" s="169"/>
      <c r="V9086" s="150"/>
      <c r="W9086" s="141" t="str" cm="1">
        <f t="array" ref="W9086">IF(SUM(LEN(B9086:V9086))=0,"",IF(OR(OR(ISBLANK(F9086),SUM(LEN(C9086),LEN(D9086))=0),AND(NOT(E9086="Unknown"),ISBLANK(J9086)),AND(NOT(O9086="Unknown"),ISBLANK(R9086))),"Missing Information", INDEX(Table15[Entire Service Line Classification], MATCH(SUMIFS(Table15[Unique ID],Table15[System-Owned Portion],E9086,Table15[If Material Anything Other than "Lead" in Column E,Was Material Ever Previously Lead?],G9086,Table15[Customer-Owned Portion],O9086),Table15[Unique ID],0),0)))</f>
        <v/>
      </c>
      <c r="X9086"/>
    </row>
    <row r="9087" spans="2:24" x14ac:dyDescent="0.35">
      <c r="B9087" s="146"/>
      <c r="C9087" s="31"/>
      <c r="D9087" s="31"/>
      <c r="E9087" s="44"/>
      <c r="F9087" s="43"/>
      <c r="G9087" s="84"/>
      <c r="H9087" s="31"/>
      <c r="I9087" s="207"/>
      <c r="J9087" s="84"/>
      <c r="K9087" s="31"/>
      <c r="L9087" s="31"/>
      <c r="M9087" s="169"/>
      <c r="N9087" s="148"/>
      <c r="O9087" s="106"/>
      <c r="P9087" s="43"/>
      <c r="Q9087" s="207"/>
      <c r="R9087" s="84"/>
      <c r="S9087" s="31"/>
      <c r="T9087" s="31"/>
      <c r="U9087" s="169"/>
      <c r="V9087" s="150"/>
      <c r="W9087" s="141" t="str" cm="1">
        <f t="array" ref="W9087">IF(SUM(LEN(B9087:V9087))=0,"",IF(OR(OR(ISBLANK(F9087),SUM(LEN(C9087),LEN(D9087))=0),AND(NOT(E9087="Unknown"),ISBLANK(J9087)),AND(NOT(O9087="Unknown"),ISBLANK(R9087))),"Missing Information", INDEX(Table15[Entire Service Line Classification], MATCH(SUMIFS(Table15[Unique ID],Table15[System-Owned Portion],E9087,Table15[If Material Anything Other than "Lead" in Column E,Was Material Ever Previously Lead?],G9087,Table15[Customer-Owned Portion],O9087),Table15[Unique ID],0),0)))</f>
        <v/>
      </c>
      <c r="X9087"/>
    </row>
    <row r="9088" spans="2:24" x14ac:dyDescent="0.35">
      <c r="B9088" s="146"/>
      <c r="C9088" s="31"/>
      <c r="D9088" s="31"/>
      <c r="E9088" s="44"/>
      <c r="F9088" s="43"/>
      <c r="G9088" s="84"/>
      <c r="H9088" s="31"/>
      <c r="I9088" s="207"/>
      <c r="J9088" s="84"/>
      <c r="K9088" s="31"/>
      <c r="L9088" s="31"/>
      <c r="M9088" s="169"/>
      <c r="N9088" s="148"/>
      <c r="O9088" s="106"/>
      <c r="P9088" s="43"/>
      <c r="Q9088" s="207"/>
      <c r="R9088" s="84"/>
      <c r="S9088" s="31"/>
      <c r="T9088" s="31"/>
      <c r="U9088" s="169"/>
      <c r="V9088" s="150"/>
      <c r="W9088" s="141" t="str" cm="1">
        <f t="array" ref="W9088">IF(SUM(LEN(B9088:V9088))=0,"",IF(OR(OR(ISBLANK(F9088),SUM(LEN(C9088),LEN(D9088))=0),AND(NOT(E9088="Unknown"),ISBLANK(J9088)),AND(NOT(O9088="Unknown"),ISBLANK(R9088))),"Missing Information", INDEX(Table15[Entire Service Line Classification], MATCH(SUMIFS(Table15[Unique ID],Table15[System-Owned Portion],E9088,Table15[If Material Anything Other than "Lead" in Column E,Was Material Ever Previously Lead?],G9088,Table15[Customer-Owned Portion],O9088),Table15[Unique ID],0),0)))</f>
        <v/>
      </c>
      <c r="X9088"/>
    </row>
    <row r="9089" spans="2:24" x14ac:dyDescent="0.35">
      <c r="B9089" s="146"/>
      <c r="C9089" s="31"/>
      <c r="D9089" s="31"/>
      <c r="E9089" s="44"/>
      <c r="F9089" s="43"/>
      <c r="G9089" s="84"/>
      <c r="H9089" s="31"/>
      <c r="I9089" s="207"/>
      <c r="J9089" s="84"/>
      <c r="K9089" s="31"/>
      <c r="L9089" s="31"/>
      <c r="M9089" s="169"/>
      <c r="N9089" s="148"/>
      <c r="O9089" s="106"/>
      <c r="P9089" s="43"/>
      <c r="Q9089" s="207"/>
      <c r="R9089" s="84"/>
      <c r="S9089" s="31"/>
      <c r="T9089" s="31"/>
      <c r="U9089" s="169"/>
      <c r="V9089" s="150"/>
      <c r="W9089" s="141" t="str" cm="1">
        <f t="array" ref="W9089">IF(SUM(LEN(B9089:V9089))=0,"",IF(OR(OR(ISBLANK(F9089),SUM(LEN(C9089),LEN(D9089))=0),AND(NOT(E9089="Unknown"),ISBLANK(J9089)),AND(NOT(O9089="Unknown"),ISBLANK(R9089))),"Missing Information", INDEX(Table15[Entire Service Line Classification], MATCH(SUMIFS(Table15[Unique ID],Table15[System-Owned Portion],E9089,Table15[If Material Anything Other than "Lead" in Column E,Was Material Ever Previously Lead?],G9089,Table15[Customer-Owned Portion],O9089),Table15[Unique ID],0),0)))</f>
        <v/>
      </c>
      <c r="X9089"/>
    </row>
    <row r="9090" spans="2:24" x14ac:dyDescent="0.35">
      <c r="B9090" s="146"/>
      <c r="C9090" s="31"/>
      <c r="D9090" s="31"/>
      <c r="E9090" s="44"/>
      <c r="F9090" s="43"/>
      <c r="G9090" s="84"/>
      <c r="H9090" s="31"/>
      <c r="I9090" s="207"/>
      <c r="J9090" s="84"/>
      <c r="K9090" s="31"/>
      <c r="L9090" s="31"/>
      <c r="M9090" s="169"/>
      <c r="N9090" s="148"/>
      <c r="O9090" s="106"/>
      <c r="P9090" s="43"/>
      <c r="Q9090" s="207"/>
      <c r="R9090" s="84"/>
      <c r="S9090" s="31"/>
      <c r="T9090" s="31"/>
      <c r="U9090" s="169"/>
      <c r="V9090" s="150"/>
      <c r="W9090" s="141" t="str" cm="1">
        <f t="array" ref="W9090">IF(SUM(LEN(B9090:V9090))=0,"",IF(OR(OR(ISBLANK(F9090),SUM(LEN(C9090),LEN(D9090))=0),AND(NOT(E9090="Unknown"),ISBLANK(J9090)),AND(NOT(O9090="Unknown"),ISBLANK(R9090))),"Missing Information", INDEX(Table15[Entire Service Line Classification], MATCH(SUMIFS(Table15[Unique ID],Table15[System-Owned Portion],E9090,Table15[If Material Anything Other than "Lead" in Column E,Was Material Ever Previously Lead?],G9090,Table15[Customer-Owned Portion],O9090),Table15[Unique ID],0),0)))</f>
        <v/>
      </c>
      <c r="X9090"/>
    </row>
    <row r="9091" spans="2:24" x14ac:dyDescent="0.35">
      <c r="B9091" s="146"/>
      <c r="C9091" s="31"/>
      <c r="D9091" s="31"/>
      <c r="E9091" s="44"/>
      <c r="F9091" s="43"/>
      <c r="G9091" s="84"/>
      <c r="H9091" s="31"/>
      <c r="I9091" s="207"/>
      <c r="J9091" s="84"/>
      <c r="K9091" s="31"/>
      <c r="L9091" s="31"/>
      <c r="M9091" s="169"/>
      <c r="N9091" s="148"/>
      <c r="O9091" s="106"/>
      <c r="P9091" s="43"/>
      <c r="Q9091" s="207"/>
      <c r="R9091" s="84"/>
      <c r="S9091" s="31"/>
      <c r="T9091" s="31"/>
      <c r="U9091" s="169"/>
      <c r="V9091" s="150"/>
      <c r="W9091" s="141" t="str" cm="1">
        <f t="array" ref="W9091">IF(SUM(LEN(B9091:V9091))=0,"",IF(OR(OR(ISBLANK(F9091),SUM(LEN(C9091),LEN(D9091))=0),AND(NOT(E9091="Unknown"),ISBLANK(J9091)),AND(NOT(O9091="Unknown"),ISBLANK(R9091))),"Missing Information", INDEX(Table15[Entire Service Line Classification], MATCH(SUMIFS(Table15[Unique ID],Table15[System-Owned Portion],E9091,Table15[If Material Anything Other than "Lead" in Column E,Was Material Ever Previously Lead?],G9091,Table15[Customer-Owned Portion],O9091),Table15[Unique ID],0),0)))</f>
        <v/>
      </c>
      <c r="X9091"/>
    </row>
    <row r="9092" spans="2:24" x14ac:dyDescent="0.35">
      <c r="B9092" s="146"/>
      <c r="C9092" s="31"/>
      <c r="D9092" s="31"/>
      <c r="E9092" s="44"/>
      <c r="F9092" s="43"/>
      <c r="G9092" s="84"/>
      <c r="H9092" s="31"/>
      <c r="I9092" s="207"/>
      <c r="J9092" s="84"/>
      <c r="K9092" s="31"/>
      <c r="L9092" s="31"/>
      <c r="M9092" s="169"/>
      <c r="N9092" s="148"/>
      <c r="O9092" s="106"/>
      <c r="P9092" s="43"/>
      <c r="Q9092" s="207"/>
      <c r="R9092" s="84"/>
      <c r="S9092" s="31"/>
      <c r="T9092" s="31"/>
      <c r="U9092" s="169"/>
      <c r="V9092" s="150"/>
      <c r="W9092" s="141" t="str" cm="1">
        <f t="array" ref="W9092">IF(SUM(LEN(B9092:V9092))=0,"",IF(OR(OR(ISBLANK(F9092),SUM(LEN(C9092),LEN(D9092))=0),AND(NOT(E9092="Unknown"),ISBLANK(J9092)),AND(NOT(O9092="Unknown"),ISBLANK(R9092))),"Missing Information", INDEX(Table15[Entire Service Line Classification], MATCH(SUMIFS(Table15[Unique ID],Table15[System-Owned Portion],E9092,Table15[If Material Anything Other than "Lead" in Column E,Was Material Ever Previously Lead?],G9092,Table15[Customer-Owned Portion],O9092),Table15[Unique ID],0),0)))</f>
        <v/>
      </c>
      <c r="X9092"/>
    </row>
    <row r="9093" spans="2:24" x14ac:dyDescent="0.35">
      <c r="B9093" s="146"/>
      <c r="C9093" s="31"/>
      <c r="D9093" s="31"/>
      <c r="E9093" s="44"/>
      <c r="F9093" s="43"/>
      <c r="G9093" s="84"/>
      <c r="H9093" s="31"/>
      <c r="I9093" s="207"/>
      <c r="J9093" s="84"/>
      <c r="K9093" s="31"/>
      <c r="L9093" s="31"/>
      <c r="M9093" s="169"/>
      <c r="N9093" s="148"/>
      <c r="O9093" s="106"/>
      <c r="P9093" s="43"/>
      <c r="Q9093" s="207"/>
      <c r="R9093" s="84"/>
      <c r="S9093" s="31"/>
      <c r="T9093" s="31"/>
      <c r="U9093" s="169"/>
      <c r="V9093" s="150"/>
      <c r="W9093" s="141" t="str" cm="1">
        <f t="array" ref="W9093">IF(SUM(LEN(B9093:V9093))=0,"",IF(OR(OR(ISBLANK(F9093),SUM(LEN(C9093),LEN(D9093))=0),AND(NOT(E9093="Unknown"),ISBLANK(J9093)),AND(NOT(O9093="Unknown"),ISBLANK(R9093))),"Missing Information", INDEX(Table15[Entire Service Line Classification], MATCH(SUMIFS(Table15[Unique ID],Table15[System-Owned Portion],E9093,Table15[If Material Anything Other than "Lead" in Column E,Was Material Ever Previously Lead?],G9093,Table15[Customer-Owned Portion],O9093),Table15[Unique ID],0),0)))</f>
        <v/>
      </c>
      <c r="X9093"/>
    </row>
    <row r="9094" spans="2:24" x14ac:dyDescent="0.35">
      <c r="B9094" s="146"/>
      <c r="C9094" s="31"/>
      <c r="D9094" s="31"/>
      <c r="E9094" s="44"/>
      <c r="F9094" s="43"/>
      <c r="G9094" s="84"/>
      <c r="H9094" s="31"/>
      <c r="I9094" s="207"/>
      <c r="J9094" s="84"/>
      <c r="K9094" s="31"/>
      <c r="L9094" s="31"/>
      <c r="M9094" s="169"/>
      <c r="N9094" s="148"/>
      <c r="O9094" s="106"/>
      <c r="P9094" s="43"/>
      <c r="Q9094" s="207"/>
      <c r="R9094" s="84"/>
      <c r="S9094" s="31"/>
      <c r="T9094" s="31"/>
      <c r="U9094" s="169"/>
      <c r="V9094" s="150"/>
      <c r="W9094" s="141" t="str" cm="1">
        <f t="array" ref="W9094">IF(SUM(LEN(B9094:V9094))=0,"",IF(OR(OR(ISBLANK(F9094),SUM(LEN(C9094),LEN(D9094))=0),AND(NOT(E9094="Unknown"),ISBLANK(J9094)),AND(NOT(O9094="Unknown"),ISBLANK(R9094))),"Missing Information", INDEX(Table15[Entire Service Line Classification], MATCH(SUMIFS(Table15[Unique ID],Table15[System-Owned Portion],E9094,Table15[If Material Anything Other than "Lead" in Column E,Was Material Ever Previously Lead?],G9094,Table15[Customer-Owned Portion],O9094),Table15[Unique ID],0),0)))</f>
        <v/>
      </c>
      <c r="X9094"/>
    </row>
    <row r="9095" spans="2:24" x14ac:dyDescent="0.35">
      <c r="B9095" s="146"/>
      <c r="C9095" s="31"/>
      <c r="D9095" s="31"/>
      <c r="E9095" s="44"/>
      <c r="F9095" s="43"/>
      <c r="G9095" s="84"/>
      <c r="H9095" s="31"/>
      <c r="I9095" s="207"/>
      <c r="J9095" s="84"/>
      <c r="K9095" s="31"/>
      <c r="L9095" s="31"/>
      <c r="M9095" s="169"/>
      <c r="N9095" s="148"/>
      <c r="O9095" s="106"/>
      <c r="P9095" s="43"/>
      <c r="Q9095" s="207"/>
      <c r="R9095" s="84"/>
      <c r="S9095" s="31"/>
      <c r="T9095" s="31"/>
      <c r="U9095" s="169"/>
      <c r="V9095" s="150"/>
      <c r="W9095" s="141" t="str" cm="1">
        <f t="array" ref="W9095">IF(SUM(LEN(B9095:V9095))=0,"",IF(OR(OR(ISBLANK(F9095),SUM(LEN(C9095),LEN(D9095))=0),AND(NOT(E9095="Unknown"),ISBLANK(J9095)),AND(NOT(O9095="Unknown"),ISBLANK(R9095))),"Missing Information", INDEX(Table15[Entire Service Line Classification], MATCH(SUMIFS(Table15[Unique ID],Table15[System-Owned Portion],E9095,Table15[If Material Anything Other than "Lead" in Column E,Was Material Ever Previously Lead?],G9095,Table15[Customer-Owned Portion],O9095),Table15[Unique ID],0),0)))</f>
        <v/>
      </c>
      <c r="X9095"/>
    </row>
    <row r="9096" spans="2:24" x14ac:dyDescent="0.35">
      <c r="B9096" s="146"/>
      <c r="C9096" s="31"/>
      <c r="D9096" s="31"/>
      <c r="E9096" s="44"/>
      <c r="F9096" s="43"/>
      <c r="G9096" s="84"/>
      <c r="H9096" s="31"/>
      <c r="I9096" s="207"/>
      <c r="J9096" s="84"/>
      <c r="K9096" s="31"/>
      <c r="L9096" s="31"/>
      <c r="M9096" s="169"/>
      <c r="N9096" s="148"/>
      <c r="O9096" s="106"/>
      <c r="P9096" s="43"/>
      <c r="Q9096" s="207"/>
      <c r="R9096" s="84"/>
      <c r="S9096" s="31"/>
      <c r="T9096" s="31"/>
      <c r="U9096" s="169"/>
      <c r="V9096" s="150"/>
      <c r="W9096" s="141" t="str" cm="1">
        <f t="array" ref="W9096">IF(SUM(LEN(B9096:V9096))=0,"",IF(OR(OR(ISBLANK(F9096),SUM(LEN(C9096),LEN(D9096))=0),AND(NOT(E9096="Unknown"),ISBLANK(J9096)),AND(NOT(O9096="Unknown"),ISBLANK(R9096))),"Missing Information", INDEX(Table15[Entire Service Line Classification], MATCH(SUMIFS(Table15[Unique ID],Table15[System-Owned Portion],E9096,Table15[If Material Anything Other than "Lead" in Column E,Was Material Ever Previously Lead?],G9096,Table15[Customer-Owned Portion],O9096),Table15[Unique ID],0),0)))</f>
        <v/>
      </c>
      <c r="X9096"/>
    </row>
    <row r="9097" spans="2:24" x14ac:dyDescent="0.35">
      <c r="B9097" s="146"/>
      <c r="C9097" s="31"/>
      <c r="D9097" s="31"/>
      <c r="E9097" s="44"/>
      <c r="F9097" s="43"/>
      <c r="G9097" s="84"/>
      <c r="H9097" s="31"/>
      <c r="I9097" s="207"/>
      <c r="J9097" s="84"/>
      <c r="K9097" s="31"/>
      <c r="L9097" s="31"/>
      <c r="M9097" s="169"/>
      <c r="N9097" s="148"/>
      <c r="O9097" s="106"/>
      <c r="P9097" s="43"/>
      <c r="Q9097" s="207"/>
      <c r="R9097" s="84"/>
      <c r="S9097" s="31"/>
      <c r="T9097" s="31"/>
      <c r="U9097" s="169"/>
      <c r="V9097" s="150"/>
      <c r="W9097" s="141" t="str" cm="1">
        <f t="array" ref="W9097">IF(SUM(LEN(B9097:V9097))=0,"",IF(OR(OR(ISBLANK(F9097),SUM(LEN(C9097),LEN(D9097))=0),AND(NOT(E9097="Unknown"),ISBLANK(J9097)),AND(NOT(O9097="Unknown"),ISBLANK(R9097))),"Missing Information", INDEX(Table15[Entire Service Line Classification], MATCH(SUMIFS(Table15[Unique ID],Table15[System-Owned Portion],E9097,Table15[If Material Anything Other than "Lead" in Column E,Was Material Ever Previously Lead?],G9097,Table15[Customer-Owned Portion],O9097),Table15[Unique ID],0),0)))</f>
        <v/>
      </c>
      <c r="X9097"/>
    </row>
    <row r="9098" spans="2:24" x14ac:dyDescent="0.35">
      <c r="B9098" s="146"/>
      <c r="C9098" s="31"/>
      <c r="D9098" s="31"/>
      <c r="E9098" s="44"/>
      <c r="F9098" s="43"/>
      <c r="G9098" s="84"/>
      <c r="H9098" s="31"/>
      <c r="I9098" s="207"/>
      <c r="J9098" s="84"/>
      <c r="K9098" s="31"/>
      <c r="L9098" s="31"/>
      <c r="M9098" s="169"/>
      <c r="N9098" s="148"/>
      <c r="O9098" s="106"/>
      <c r="P9098" s="43"/>
      <c r="Q9098" s="207"/>
      <c r="R9098" s="84"/>
      <c r="S9098" s="31"/>
      <c r="T9098" s="31"/>
      <c r="U9098" s="169"/>
      <c r="V9098" s="150"/>
      <c r="W9098" s="141" t="str" cm="1">
        <f t="array" ref="W9098">IF(SUM(LEN(B9098:V9098))=0,"",IF(OR(OR(ISBLANK(F9098),SUM(LEN(C9098),LEN(D9098))=0),AND(NOT(E9098="Unknown"),ISBLANK(J9098)),AND(NOT(O9098="Unknown"),ISBLANK(R9098))),"Missing Information", INDEX(Table15[Entire Service Line Classification], MATCH(SUMIFS(Table15[Unique ID],Table15[System-Owned Portion],E9098,Table15[If Material Anything Other than "Lead" in Column E,Was Material Ever Previously Lead?],G9098,Table15[Customer-Owned Portion],O9098),Table15[Unique ID],0),0)))</f>
        <v/>
      </c>
      <c r="X9098"/>
    </row>
    <row r="9099" spans="2:24" x14ac:dyDescent="0.35">
      <c r="B9099" s="146"/>
      <c r="C9099" s="31"/>
      <c r="D9099" s="31"/>
      <c r="E9099" s="44"/>
      <c r="F9099" s="43"/>
      <c r="G9099" s="84"/>
      <c r="H9099" s="31"/>
      <c r="I9099" s="207"/>
      <c r="J9099" s="84"/>
      <c r="K9099" s="31"/>
      <c r="L9099" s="31"/>
      <c r="M9099" s="169"/>
      <c r="N9099" s="148"/>
      <c r="O9099" s="106"/>
      <c r="P9099" s="43"/>
      <c r="Q9099" s="207"/>
      <c r="R9099" s="84"/>
      <c r="S9099" s="31"/>
      <c r="T9099" s="31"/>
      <c r="U9099" s="169"/>
      <c r="V9099" s="150"/>
      <c r="W9099" s="141" t="str" cm="1">
        <f t="array" ref="W9099">IF(SUM(LEN(B9099:V9099))=0,"",IF(OR(OR(ISBLANK(F9099),SUM(LEN(C9099),LEN(D9099))=0),AND(NOT(E9099="Unknown"),ISBLANK(J9099)),AND(NOT(O9099="Unknown"),ISBLANK(R9099))),"Missing Information", INDEX(Table15[Entire Service Line Classification], MATCH(SUMIFS(Table15[Unique ID],Table15[System-Owned Portion],E9099,Table15[If Material Anything Other than "Lead" in Column E,Was Material Ever Previously Lead?],G9099,Table15[Customer-Owned Portion],O9099),Table15[Unique ID],0),0)))</f>
        <v/>
      </c>
      <c r="X9099"/>
    </row>
    <row r="9100" spans="2:24" x14ac:dyDescent="0.35">
      <c r="B9100" s="146"/>
      <c r="C9100" s="31"/>
      <c r="D9100" s="31"/>
      <c r="E9100" s="44"/>
      <c r="F9100" s="43"/>
      <c r="G9100" s="84"/>
      <c r="H9100" s="31"/>
      <c r="I9100" s="207"/>
      <c r="J9100" s="84"/>
      <c r="K9100" s="31"/>
      <c r="L9100" s="31"/>
      <c r="M9100" s="169"/>
      <c r="N9100" s="148"/>
      <c r="O9100" s="106"/>
      <c r="P9100" s="43"/>
      <c r="Q9100" s="207"/>
      <c r="R9100" s="84"/>
      <c r="S9100" s="31"/>
      <c r="T9100" s="31"/>
      <c r="U9100" s="169"/>
      <c r="V9100" s="150"/>
      <c r="W9100" s="141" t="str" cm="1">
        <f t="array" ref="W9100">IF(SUM(LEN(B9100:V9100))=0,"",IF(OR(OR(ISBLANK(F9100),SUM(LEN(C9100),LEN(D9100))=0),AND(NOT(E9100="Unknown"),ISBLANK(J9100)),AND(NOT(O9100="Unknown"),ISBLANK(R9100))),"Missing Information", INDEX(Table15[Entire Service Line Classification], MATCH(SUMIFS(Table15[Unique ID],Table15[System-Owned Portion],E9100,Table15[If Material Anything Other than "Lead" in Column E,Was Material Ever Previously Lead?],G9100,Table15[Customer-Owned Portion],O9100),Table15[Unique ID],0),0)))</f>
        <v/>
      </c>
      <c r="X9100"/>
    </row>
    <row r="9101" spans="2:24" x14ac:dyDescent="0.35">
      <c r="B9101" s="146"/>
      <c r="C9101" s="31"/>
      <c r="D9101" s="31"/>
      <c r="E9101" s="44"/>
      <c r="F9101" s="43"/>
      <c r="G9101" s="84"/>
      <c r="H9101" s="31"/>
      <c r="I9101" s="207"/>
      <c r="J9101" s="84"/>
      <c r="K9101" s="31"/>
      <c r="L9101" s="31"/>
      <c r="M9101" s="169"/>
      <c r="N9101" s="148"/>
      <c r="O9101" s="106"/>
      <c r="P9101" s="43"/>
      <c r="Q9101" s="207"/>
      <c r="R9101" s="84"/>
      <c r="S9101" s="31"/>
      <c r="T9101" s="31"/>
      <c r="U9101" s="169"/>
      <c r="V9101" s="150"/>
      <c r="W9101" s="141" t="str" cm="1">
        <f t="array" ref="W9101">IF(SUM(LEN(B9101:V9101))=0,"",IF(OR(OR(ISBLANK(F9101),SUM(LEN(C9101),LEN(D9101))=0),AND(NOT(E9101="Unknown"),ISBLANK(J9101)),AND(NOT(O9101="Unknown"),ISBLANK(R9101))),"Missing Information", INDEX(Table15[Entire Service Line Classification], MATCH(SUMIFS(Table15[Unique ID],Table15[System-Owned Portion],E9101,Table15[If Material Anything Other than "Lead" in Column E,Was Material Ever Previously Lead?],G9101,Table15[Customer-Owned Portion],O9101),Table15[Unique ID],0),0)))</f>
        <v/>
      </c>
      <c r="X9101"/>
    </row>
    <row r="9102" spans="2:24" x14ac:dyDescent="0.35">
      <c r="B9102" s="146"/>
      <c r="C9102" s="31"/>
      <c r="D9102" s="31"/>
      <c r="E9102" s="44"/>
      <c r="F9102" s="43"/>
      <c r="G9102" s="84"/>
      <c r="H9102" s="31"/>
      <c r="I9102" s="207"/>
      <c r="J9102" s="84"/>
      <c r="K9102" s="31"/>
      <c r="L9102" s="31"/>
      <c r="M9102" s="169"/>
      <c r="N9102" s="148"/>
      <c r="O9102" s="106"/>
      <c r="P9102" s="43"/>
      <c r="Q9102" s="207"/>
      <c r="R9102" s="84"/>
      <c r="S9102" s="31"/>
      <c r="T9102" s="31"/>
      <c r="U9102" s="169"/>
      <c r="V9102" s="150"/>
      <c r="W9102" s="141" t="str" cm="1">
        <f t="array" ref="W9102">IF(SUM(LEN(B9102:V9102))=0,"",IF(OR(OR(ISBLANK(F9102),SUM(LEN(C9102),LEN(D9102))=0),AND(NOT(E9102="Unknown"),ISBLANK(J9102)),AND(NOT(O9102="Unknown"),ISBLANK(R9102))),"Missing Information", INDEX(Table15[Entire Service Line Classification], MATCH(SUMIFS(Table15[Unique ID],Table15[System-Owned Portion],E9102,Table15[If Material Anything Other than "Lead" in Column E,Was Material Ever Previously Lead?],G9102,Table15[Customer-Owned Portion],O9102),Table15[Unique ID],0),0)))</f>
        <v/>
      </c>
      <c r="X9102"/>
    </row>
    <row r="9103" spans="2:24" x14ac:dyDescent="0.35">
      <c r="B9103" s="146"/>
      <c r="C9103" s="31"/>
      <c r="D9103" s="31"/>
      <c r="E9103" s="44"/>
      <c r="F9103" s="43"/>
      <c r="G9103" s="84"/>
      <c r="H9103" s="31"/>
      <c r="I9103" s="207"/>
      <c r="J9103" s="84"/>
      <c r="K9103" s="31"/>
      <c r="L9103" s="31"/>
      <c r="M9103" s="169"/>
      <c r="N9103" s="148"/>
      <c r="O9103" s="106"/>
      <c r="P9103" s="43"/>
      <c r="Q9103" s="207"/>
      <c r="R9103" s="84"/>
      <c r="S9103" s="31"/>
      <c r="T9103" s="31"/>
      <c r="U9103" s="169"/>
      <c r="V9103" s="150"/>
      <c r="W9103" s="141" t="str" cm="1">
        <f t="array" ref="W9103">IF(SUM(LEN(B9103:V9103))=0,"",IF(OR(OR(ISBLANK(F9103),SUM(LEN(C9103),LEN(D9103))=0),AND(NOT(E9103="Unknown"),ISBLANK(J9103)),AND(NOT(O9103="Unknown"),ISBLANK(R9103))),"Missing Information", INDEX(Table15[Entire Service Line Classification], MATCH(SUMIFS(Table15[Unique ID],Table15[System-Owned Portion],E9103,Table15[If Material Anything Other than "Lead" in Column E,Was Material Ever Previously Lead?],G9103,Table15[Customer-Owned Portion],O9103),Table15[Unique ID],0),0)))</f>
        <v/>
      </c>
      <c r="X9103"/>
    </row>
    <row r="9104" spans="2:24" x14ac:dyDescent="0.35">
      <c r="B9104" s="146"/>
      <c r="C9104" s="31"/>
      <c r="D9104" s="31"/>
      <c r="E9104" s="44"/>
      <c r="F9104" s="43"/>
      <c r="G9104" s="84"/>
      <c r="H9104" s="31"/>
      <c r="I9104" s="207"/>
      <c r="J9104" s="84"/>
      <c r="K9104" s="31"/>
      <c r="L9104" s="31"/>
      <c r="M9104" s="169"/>
      <c r="N9104" s="148"/>
      <c r="O9104" s="106"/>
      <c r="P9104" s="43"/>
      <c r="Q9104" s="207"/>
      <c r="R9104" s="84"/>
      <c r="S9104" s="31"/>
      <c r="T9104" s="31"/>
      <c r="U9104" s="169"/>
      <c r="V9104" s="150"/>
      <c r="W9104" s="141" t="str" cm="1">
        <f t="array" ref="W9104">IF(SUM(LEN(B9104:V9104))=0,"",IF(OR(OR(ISBLANK(F9104),SUM(LEN(C9104),LEN(D9104))=0),AND(NOT(E9104="Unknown"),ISBLANK(J9104)),AND(NOT(O9104="Unknown"),ISBLANK(R9104))),"Missing Information", INDEX(Table15[Entire Service Line Classification], MATCH(SUMIFS(Table15[Unique ID],Table15[System-Owned Portion],E9104,Table15[If Material Anything Other than "Lead" in Column E,Was Material Ever Previously Lead?],G9104,Table15[Customer-Owned Portion],O9104),Table15[Unique ID],0),0)))</f>
        <v/>
      </c>
      <c r="X9104"/>
    </row>
    <row r="9105" spans="2:24" x14ac:dyDescent="0.35">
      <c r="B9105" s="146"/>
      <c r="C9105" s="31"/>
      <c r="D9105" s="31"/>
      <c r="E9105" s="44"/>
      <c r="F9105" s="43"/>
      <c r="G9105" s="84"/>
      <c r="H9105" s="31"/>
      <c r="I9105" s="207"/>
      <c r="J9105" s="84"/>
      <c r="K9105" s="31"/>
      <c r="L9105" s="31"/>
      <c r="M9105" s="169"/>
      <c r="N9105" s="148"/>
      <c r="O9105" s="106"/>
      <c r="P9105" s="43"/>
      <c r="Q9105" s="207"/>
      <c r="R9105" s="84"/>
      <c r="S9105" s="31"/>
      <c r="T9105" s="31"/>
      <c r="U9105" s="169"/>
      <c r="V9105" s="150"/>
      <c r="W9105" s="141" t="str" cm="1">
        <f t="array" ref="W9105">IF(SUM(LEN(B9105:V9105))=0,"",IF(OR(OR(ISBLANK(F9105),SUM(LEN(C9105),LEN(D9105))=0),AND(NOT(E9105="Unknown"),ISBLANK(J9105)),AND(NOT(O9105="Unknown"),ISBLANK(R9105))),"Missing Information", INDEX(Table15[Entire Service Line Classification], MATCH(SUMIFS(Table15[Unique ID],Table15[System-Owned Portion],E9105,Table15[If Material Anything Other than "Lead" in Column E,Was Material Ever Previously Lead?],G9105,Table15[Customer-Owned Portion],O9105),Table15[Unique ID],0),0)))</f>
        <v/>
      </c>
      <c r="X9105"/>
    </row>
    <row r="9106" spans="2:24" x14ac:dyDescent="0.35">
      <c r="B9106" s="146"/>
      <c r="C9106" s="31"/>
      <c r="D9106" s="31"/>
      <c r="E9106" s="44"/>
      <c r="F9106" s="43"/>
      <c r="G9106" s="84"/>
      <c r="H9106" s="31"/>
      <c r="I9106" s="207"/>
      <c r="J9106" s="84"/>
      <c r="K9106" s="31"/>
      <c r="L9106" s="31"/>
      <c r="M9106" s="169"/>
      <c r="N9106" s="148"/>
      <c r="O9106" s="106"/>
      <c r="P9106" s="43"/>
      <c r="Q9106" s="207"/>
      <c r="R9106" s="84"/>
      <c r="S9106" s="31"/>
      <c r="T9106" s="31"/>
      <c r="U9106" s="169"/>
      <c r="V9106" s="150"/>
      <c r="W9106" s="141" t="str" cm="1">
        <f t="array" ref="W9106">IF(SUM(LEN(B9106:V9106))=0,"",IF(OR(OR(ISBLANK(F9106),SUM(LEN(C9106),LEN(D9106))=0),AND(NOT(E9106="Unknown"),ISBLANK(J9106)),AND(NOT(O9106="Unknown"),ISBLANK(R9106))),"Missing Information", INDEX(Table15[Entire Service Line Classification], MATCH(SUMIFS(Table15[Unique ID],Table15[System-Owned Portion],E9106,Table15[If Material Anything Other than "Lead" in Column E,Was Material Ever Previously Lead?],G9106,Table15[Customer-Owned Portion],O9106),Table15[Unique ID],0),0)))</f>
        <v/>
      </c>
      <c r="X9106"/>
    </row>
    <row r="9107" spans="2:24" x14ac:dyDescent="0.35">
      <c r="B9107" s="146"/>
      <c r="C9107" s="31"/>
      <c r="D9107" s="31"/>
      <c r="E9107" s="44"/>
      <c r="F9107" s="43"/>
      <c r="G9107" s="84"/>
      <c r="H9107" s="31"/>
      <c r="I9107" s="207"/>
      <c r="J9107" s="84"/>
      <c r="K9107" s="31"/>
      <c r="L9107" s="31"/>
      <c r="M9107" s="169"/>
      <c r="N9107" s="148"/>
      <c r="O9107" s="106"/>
      <c r="P9107" s="43"/>
      <c r="Q9107" s="207"/>
      <c r="R9107" s="84"/>
      <c r="S9107" s="31"/>
      <c r="T9107" s="31"/>
      <c r="U9107" s="169"/>
      <c r="V9107" s="150"/>
      <c r="W9107" s="141" t="str" cm="1">
        <f t="array" ref="W9107">IF(SUM(LEN(B9107:V9107))=0,"",IF(OR(OR(ISBLANK(F9107),SUM(LEN(C9107),LEN(D9107))=0),AND(NOT(E9107="Unknown"),ISBLANK(J9107)),AND(NOT(O9107="Unknown"),ISBLANK(R9107))),"Missing Information", INDEX(Table15[Entire Service Line Classification], MATCH(SUMIFS(Table15[Unique ID],Table15[System-Owned Portion],E9107,Table15[If Material Anything Other than "Lead" in Column E,Was Material Ever Previously Lead?],G9107,Table15[Customer-Owned Portion],O9107),Table15[Unique ID],0),0)))</f>
        <v/>
      </c>
      <c r="X9107"/>
    </row>
    <row r="9108" spans="2:24" x14ac:dyDescent="0.35">
      <c r="B9108" s="146"/>
      <c r="C9108" s="31"/>
      <c r="D9108" s="31"/>
      <c r="E9108" s="44"/>
      <c r="F9108" s="43"/>
      <c r="G9108" s="84"/>
      <c r="H9108" s="31"/>
      <c r="I9108" s="207"/>
      <c r="J9108" s="84"/>
      <c r="K9108" s="31"/>
      <c r="L9108" s="31"/>
      <c r="M9108" s="169"/>
      <c r="N9108" s="148"/>
      <c r="O9108" s="106"/>
      <c r="P9108" s="43"/>
      <c r="Q9108" s="207"/>
      <c r="R9108" s="84"/>
      <c r="S9108" s="31"/>
      <c r="T9108" s="31"/>
      <c r="U9108" s="169"/>
      <c r="V9108" s="150"/>
      <c r="W9108" s="141" t="str" cm="1">
        <f t="array" ref="W9108">IF(SUM(LEN(B9108:V9108))=0,"",IF(OR(OR(ISBLANK(F9108),SUM(LEN(C9108),LEN(D9108))=0),AND(NOT(E9108="Unknown"),ISBLANK(J9108)),AND(NOT(O9108="Unknown"),ISBLANK(R9108))),"Missing Information", INDEX(Table15[Entire Service Line Classification], MATCH(SUMIFS(Table15[Unique ID],Table15[System-Owned Portion],E9108,Table15[If Material Anything Other than "Lead" in Column E,Was Material Ever Previously Lead?],G9108,Table15[Customer-Owned Portion],O9108),Table15[Unique ID],0),0)))</f>
        <v/>
      </c>
      <c r="X9108"/>
    </row>
    <row r="9109" spans="2:24" x14ac:dyDescent="0.35">
      <c r="B9109" s="146"/>
      <c r="C9109" s="31"/>
      <c r="D9109" s="31"/>
      <c r="E9109" s="44"/>
      <c r="F9109" s="43"/>
      <c r="G9109" s="84"/>
      <c r="H9109" s="31"/>
      <c r="I9109" s="207"/>
      <c r="J9109" s="84"/>
      <c r="K9109" s="31"/>
      <c r="L9109" s="31"/>
      <c r="M9109" s="169"/>
      <c r="N9109" s="148"/>
      <c r="O9109" s="106"/>
      <c r="P9109" s="43"/>
      <c r="Q9109" s="207"/>
      <c r="R9109" s="84"/>
      <c r="S9109" s="31"/>
      <c r="T9109" s="31"/>
      <c r="U9109" s="169"/>
      <c r="V9109" s="150"/>
      <c r="W9109" s="141" t="str" cm="1">
        <f t="array" ref="W9109">IF(SUM(LEN(B9109:V9109))=0,"",IF(OR(OR(ISBLANK(F9109),SUM(LEN(C9109),LEN(D9109))=0),AND(NOT(E9109="Unknown"),ISBLANK(J9109)),AND(NOT(O9109="Unknown"),ISBLANK(R9109))),"Missing Information", INDEX(Table15[Entire Service Line Classification], MATCH(SUMIFS(Table15[Unique ID],Table15[System-Owned Portion],E9109,Table15[If Material Anything Other than "Lead" in Column E,Was Material Ever Previously Lead?],G9109,Table15[Customer-Owned Portion],O9109),Table15[Unique ID],0),0)))</f>
        <v/>
      </c>
      <c r="X9109"/>
    </row>
    <row r="9110" spans="2:24" x14ac:dyDescent="0.35">
      <c r="B9110" s="146"/>
      <c r="C9110" s="31"/>
      <c r="D9110" s="31"/>
      <c r="E9110" s="44"/>
      <c r="F9110" s="43"/>
      <c r="G9110" s="84"/>
      <c r="H9110" s="31"/>
      <c r="I9110" s="207"/>
      <c r="J9110" s="84"/>
      <c r="K9110" s="31"/>
      <c r="L9110" s="31"/>
      <c r="M9110" s="169"/>
      <c r="N9110" s="148"/>
      <c r="O9110" s="106"/>
      <c r="P9110" s="43"/>
      <c r="Q9110" s="207"/>
      <c r="R9110" s="84"/>
      <c r="S9110" s="31"/>
      <c r="T9110" s="31"/>
      <c r="U9110" s="169"/>
      <c r="V9110" s="150"/>
      <c r="W9110" s="141" t="str" cm="1">
        <f t="array" ref="W9110">IF(SUM(LEN(B9110:V9110))=0,"",IF(OR(OR(ISBLANK(F9110),SUM(LEN(C9110),LEN(D9110))=0),AND(NOT(E9110="Unknown"),ISBLANK(J9110)),AND(NOT(O9110="Unknown"),ISBLANK(R9110))),"Missing Information", INDEX(Table15[Entire Service Line Classification], MATCH(SUMIFS(Table15[Unique ID],Table15[System-Owned Portion],E9110,Table15[If Material Anything Other than "Lead" in Column E,Was Material Ever Previously Lead?],G9110,Table15[Customer-Owned Portion],O9110),Table15[Unique ID],0),0)))</f>
        <v/>
      </c>
      <c r="X9110"/>
    </row>
    <row r="9111" spans="2:24" x14ac:dyDescent="0.35">
      <c r="B9111" s="146"/>
      <c r="C9111" s="31"/>
      <c r="D9111" s="31"/>
      <c r="E9111" s="44"/>
      <c r="F9111" s="43"/>
      <c r="G9111" s="84"/>
      <c r="H9111" s="31"/>
      <c r="I9111" s="207"/>
      <c r="J9111" s="84"/>
      <c r="K9111" s="31"/>
      <c r="L9111" s="31"/>
      <c r="M9111" s="169"/>
      <c r="N9111" s="148"/>
      <c r="O9111" s="106"/>
      <c r="P9111" s="43"/>
      <c r="Q9111" s="207"/>
      <c r="R9111" s="84"/>
      <c r="S9111" s="31"/>
      <c r="T9111" s="31"/>
      <c r="U9111" s="169"/>
      <c r="V9111" s="150"/>
      <c r="W9111" s="141" t="str" cm="1">
        <f t="array" ref="W9111">IF(SUM(LEN(B9111:V9111))=0,"",IF(OR(OR(ISBLANK(F9111),SUM(LEN(C9111),LEN(D9111))=0),AND(NOT(E9111="Unknown"),ISBLANK(J9111)),AND(NOT(O9111="Unknown"),ISBLANK(R9111))),"Missing Information", INDEX(Table15[Entire Service Line Classification], MATCH(SUMIFS(Table15[Unique ID],Table15[System-Owned Portion],E9111,Table15[If Material Anything Other than "Lead" in Column E,Was Material Ever Previously Lead?],G9111,Table15[Customer-Owned Portion],O9111),Table15[Unique ID],0),0)))</f>
        <v/>
      </c>
      <c r="X9111"/>
    </row>
    <row r="9112" spans="2:24" x14ac:dyDescent="0.35">
      <c r="B9112" s="146"/>
      <c r="C9112" s="31"/>
      <c r="D9112" s="31"/>
      <c r="E9112" s="44"/>
      <c r="F9112" s="43"/>
      <c r="G9112" s="84"/>
      <c r="H9112" s="31"/>
      <c r="I9112" s="207"/>
      <c r="J9112" s="84"/>
      <c r="K9112" s="31"/>
      <c r="L9112" s="31"/>
      <c r="M9112" s="169"/>
      <c r="N9112" s="148"/>
      <c r="O9112" s="106"/>
      <c r="P9112" s="43"/>
      <c r="Q9112" s="207"/>
      <c r="R9112" s="84"/>
      <c r="S9112" s="31"/>
      <c r="T9112" s="31"/>
      <c r="U9112" s="169"/>
      <c r="V9112" s="150"/>
      <c r="W9112" s="141" t="str" cm="1">
        <f t="array" ref="W9112">IF(SUM(LEN(B9112:V9112))=0,"",IF(OR(OR(ISBLANK(F9112),SUM(LEN(C9112),LEN(D9112))=0),AND(NOT(E9112="Unknown"),ISBLANK(J9112)),AND(NOT(O9112="Unknown"),ISBLANK(R9112))),"Missing Information", INDEX(Table15[Entire Service Line Classification], MATCH(SUMIFS(Table15[Unique ID],Table15[System-Owned Portion],E9112,Table15[If Material Anything Other than "Lead" in Column E,Was Material Ever Previously Lead?],G9112,Table15[Customer-Owned Portion],O9112),Table15[Unique ID],0),0)))</f>
        <v/>
      </c>
      <c r="X9112"/>
    </row>
    <row r="9113" spans="2:24" x14ac:dyDescent="0.35">
      <c r="B9113" s="146"/>
      <c r="C9113" s="31"/>
      <c r="D9113" s="31"/>
      <c r="E9113" s="44"/>
      <c r="F9113" s="43"/>
      <c r="G9113" s="84"/>
      <c r="H9113" s="31"/>
      <c r="I9113" s="207"/>
      <c r="J9113" s="84"/>
      <c r="K9113" s="31"/>
      <c r="L9113" s="31"/>
      <c r="M9113" s="169"/>
      <c r="N9113" s="148"/>
      <c r="O9113" s="106"/>
      <c r="P9113" s="43"/>
      <c r="Q9113" s="207"/>
      <c r="R9113" s="84"/>
      <c r="S9113" s="31"/>
      <c r="T9113" s="31"/>
      <c r="U9113" s="169"/>
      <c r="V9113" s="150"/>
      <c r="W9113" s="141" t="str" cm="1">
        <f t="array" ref="W9113">IF(SUM(LEN(B9113:V9113))=0,"",IF(OR(OR(ISBLANK(F9113),SUM(LEN(C9113),LEN(D9113))=0),AND(NOT(E9113="Unknown"),ISBLANK(J9113)),AND(NOT(O9113="Unknown"),ISBLANK(R9113))),"Missing Information", INDEX(Table15[Entire Service Line Classification], MATCH(SUMIFS(Table15[Unique ID],Table15[System-Owned Portion],E9113,Table15[If Material Anything Other than "Lead" in Column E,Was Material Ever Previously Lead?],G9113,Table15[Customer-Owned Portion],O9113),Table15[Unique ID],0),0)))</f>
        <v/>
      </c>
      <c r="X9113"/>
    </row>
    <row r="9114" spans="2:24" x14ac:dyDescent="0.35">
      <c r="B9114" s="146"/>
      <c r="C9114" s="31"/>
      <c r="D9114" s="31"/>
      <c r="E9114" s="44"/>
      <c r="F9114" s="43"/>
      <c r="G9114" s="84"/>
      <c r="H9114" s="31"/>
      <c r="I9114" s="207"/>
      <c r="J9114" s="84"/>
      <c r="K9114" s="31"/>
      <c r="L9114" s="31"/>
      <c r="M9114" s="169"/>
      <c r="N9114" s="148"/>
      <c r="O9114" s="106"/>
      <c r="P9114" s="43"/>
      <c r="Q9114" s="207"/>
      <c r="R9114" s="84"/>
      <c r="S9114" s="31"/>
      <c r="T9114" s="31"/>
      <c r="U9114" s="169"/>
      <c r="V9114" s="150"/>
      <c r="W9114" s="141" t="str" cm="1">
        <f t="array" ref="W9114">IF(SUM(LEN(B9114:V9114))=0,"",IF(OR(OR(ISBLANK(F9114),SUM(LEN(C9114),LEN(D9114))=0),AND(NOT(E9114="Unknown"),ISBLANK(J9114)),AND(NOT(O9114="Unknown"),ISBLANK(R9114))),"Missing Information", INDEX(Table15[Entire Service Line Classification], MATCH(SUMIFS(Table15[Unique ID],Table15[System-Owned Portion],E9114,Table15[If Material Anything Other than "Lead" in Column E,Was Material Ever Previously Lead?],G9114,Table15[Customer-Owned Portion],O9114),Table15[Unique ID],0),0)))</f>
        <v/>
      </c>
      <c r="X9114"/>
    </row>
    <row r="9115" spans="2:24" x14ac:dyDescent="0.35">
      <c r="B9115" s="146"/>
      <c r="C9115" s="31"/>
      <c r="D9115" s="31"/>
      <c r="E9115" s="44"/>
      <c r="F9115" s="43"/>
      <c r="G9115" s="84"/>
      <c r="H9115" s="31"/>
      <c r="I9115" s="207"/>
      <c r="J9115" s="84"/>
      <c r="K9115" s="31"/>
      <c r="L9115" s="31"/>
      <c r="M9115" s="169"/>
      <c r="N9115" s="148"/>
      <c r="O9115" s="106"/>
      <c r="P9115" s="43"/>
      <c r="Q9115" s="207"/>
      <c r="R9115" s="84"/>
      <c r="S9115" s="31"/>
      <c r="T9115" s="31"/>
      <c r="U9115" s="169"/>
      <c r="V9115" s="150"/>
      <c r="W9115" s="141" t="str" cm="1">
        <f t="array" ref="W9115">IF(SUM(LEN(B9115:V9115))=0,"",IF(OR(OR(ISBLANK(F9115),SUM(LEN(C9115),LEN(D9115))=0),AND(NOT(E9115="Unknown"),ISBLANK(J9115)),AND(NOT(O9115="Unknown"),ISBLANK(R9115))),"Missing Information", INDEX(Table15[Entire Service Line Classification], MATCH(SUMIFS(Table15[Unique ID],Table15[System-Owned Portion],E9115,Table15[If Material Anything Other than "Lead" in Column E,Was Material Ever Previously Lead?],G9115,Table15[Customer-Owned Portion],O9115),Table15[Unique ID],0),0)))</f>
        <v/>
      </c>
      <c r="X9115"/>
    </row>
    <row r="9116" spans="2:24" x14ac:dyDescent="0.35">
      <c r="B9116" s="146"/>
      <c r="C9116" s="31"/>
      <c r="D9116" s="31"/>
      <c r="E9116" s="44"/>
      <c r="F9116" s="43"/>
      <c r="G9116" s="84"/>
      <c r="H9116" s="31"/>
      <c r="I9116" s="207"/>
      <c r="J9116" s="84"/>
      <c r="K9116" s="31"/>
      <c r="L9116" s="31"/>
      <c r="M9116" s="169"/>
      <c r="N9116" s="148"/>
      <c r="O9116" s="106"/>
      <c r="P9116" s="43"/>
      <c r="Q9116" s="207"/>
      <c r="R9116" s="84"/>
      <c r="S9116" s="31"/>
      <c r="T9116" s="31"/>
      <c r="U9116" s="169"/>
      <c r="V9116" s="150"/>
      <c r="W9116" s="141" t="str" cm="1">
        <f t="array" ref="W9116">IF(SUM(LEN(B9116:V9116))=0,"",IF(OR(OR(ISBLANK(F9116),SUM(LEN(C9116),LEN(D9116))=0),AND(NOT(E9116="Unknown"),ISBLANK(J9116)),AND(NOT(O9116="Unknown"),ISBLANK(R9116))),"Missing Information", INDEX(Table15[Entire Service Line Classification], MATCH(SUMIFS(Table15[Unique ID],Table15[System-Owned Portion],E9116,Table15[If Material Anything Other than "Lead" in Column E,Was Material Ever Previously Lead?],G9116,Table15[Customer-Owned Portion],O9116),Table15[Unique ID],0),0)))</f>
        <v/>
      </c>
      <c r="X9116"/>
    </row>
    <row r="9117" spans="2:24" x14ac:dyDescent="0.35">
      <c r="B9117" s="146"/>
      <c r="C9117" s="31"/>
      <c r="D9117" s="31"/>
      <c r="E9117" s="44"/>
      <c r="F9117" s="43"/>
      <c r="G9117" s="84"/>
      <c r="H9117" s="31"/>
      <c r="I9117" s="207"/>
      <c r="J9117" s="84"/>
      <c r="K9117" s="31"/>
      <c r="L9117" s="31"/>
      <c r="M9117" s="169"/>
      <c r="N9117" s="148"/>
      <c r="O9117" s="106"/>
      <c r="P9117" s="43"/>
      <c r="Q9117" s="207"/>
      <c r="R9117" s="84"/>
      <c r="S9117" s="31"/>
      <c r="T9117" s="31"/>
      <c r="U9117" s="169"/>
      <c r="V9117" s="150"/>
      <c r="W9117" s="141" t="str" cm="1">
        <f t="array" ref="W9117">IF(SUM(LEN(B9117:V9117))=0,"",IF(OR(OR(ISBLANK(F9117),SUM(LEN(C9117),LEN(D9117))=0),AND(NOT(E9117="Unknown"),ISBLANK(J9117)),AND(NOT(O9117="Unknown"),ISBLANK(R9117))),"Missing Information", INDEX(Table15[Entire Service Line Classification], MATCH(SUMIFS(Table15[Unique ID],Table15[System-Owned Portion],E9117,Table15[If Material Anything Other than "Lead" in Column E,Was Material Ever Previously Lead?],G9117,Table15[Customer-Owned Portion],O9117),Table15[Unique ID],0),0)))</f>
        <v/>
      </c>
      <c r="X9117"/>
    </row>
    <row r="9118" spans="2:24" x14ac:dyDescent="0.35">
      <c r="B9118" s="146"/>
      <c r="C9118" s="31"/>
      <c r="D9118" s="31"/>
      <c r="E9118" s="44"/>
      <c r="F9118" s="43"/>
      <c r="G9118" s="84"/>
      <c r="H9118" s="31"/>
      <c r="I9118" s="207"/>
      <c r="J9118" s="84"/>
      <c r="K9118" s="31"/>
      <c r="L9118" s="31"/>
      <c r="M9118" s="169"/>
      <c r="N9118" s="148"/>
      <c r="O9118" s="106"/>
      <c r="P9118" s="43"/>
      <c r="Q9118" s="207"/>
      <c r="R9118" s="84"/>
      <c r="S9118" s="31"/>
      <c r="T9118" s="31"/>
      <c r="U9118" s="169"/>
      <c r="V9118" s="150"/>
      <c r="W9118" s="141" t="str" cm="1">
        <f t="array" ref="W9118">IF(SUM(LEN(B9118:V9118))=0,"",IF(OR(OR(ISBLANK(F9118),SUM(LEN(C9118),LEN(D9118))=0),AND(NOT(E9118="Unknown"),ISBLANK(J9118)),AND(NOT(O9118="Unknown"),ISBLANK(R9118))),"Missing Information", INDEX(Table15[Entire Service Line Classification], MATCH(SUMIFS(Table15[Unique ID],Table15[System-Owned Portion],E9118,Table15[If Material Anything Other than "Lead" in Column E,Was Material Ever Previously Lead?],G9118,Table15[Customer-Owned Portion],O9118),Table15[Unique ID],0),0)))</f>
        <v/>
      </c>
      <c r="X9118"/>
    </row>
    <row r="9119" spans="2:24" x14ac:dyDescent="0.35">
      <c r="B9119" s="146"/>
      <c r="C9119" s="31"/>
      <c r="D9119" s="31"/>
      <c r="E9119" s="44"/>
      <c r="F9119" s="43"/>
      <c r="G9119" s="84"/>
      <c r="H9119" s="31"/>
      <c r="I9119" s="207"/>
      <c r="J9119" s="84"/>
      <c r="K9119" s="31"/>
      <c r="L9119" s="31"/>
      <c r="M9119" s="169"/>
      <c r="N9119" s="148"/>
      <c r="O9119" s="106"/>
      <c r="P9119" s="43"/>
      <c r="Q9119" s="207"/>
      <c r="R9119" s="84"/>
      <c r="S9119" s="31"/>
      <c r="T9119" s="31"/>
      <c r="U9119" s="169"/>
      <c r="V9119" s="150"/>
      <c r="W9119" s="141" t="str" cm="1">
        <f t="array" ref="W9119">IF(SUM(LEN(B9119:V9119))=0,"",IF(OR(OR(ISBLANK(F9119),SUM(LEN(C9119),LEN(D9119))=0),AND(NOT(E9119="Unknown"),ISBLANK(J9119)),AND(NOT(O9119="Unknown"),ISBLANK(R9119))),"Missing Information", INDEX(Table15[Entire Service Line Classification], MATCH(SUMIFS(Table15[Unique ID],Table15[System-Owned Portion],E9119,Table15[If Material Anything Other than "Lead" in Column E,Was Material Ever Previously Lead?],G9119,Table15[Customer-Owned Portion],O9119),Table15[Unique ID],0),0)))</f>
        <v/>
      </c>
      <c r="X9119"/>
    </row>
    <row r="9120" spans="2:24" x14ac:dyDescent="0.35">
      <c r="B9120" s="146"/>
      <c r="C9120" s="31"/>
      <c r="D9120" s="31"/>
      <c r="E9120" s="44"/>
      <c r="F9120" s="43"/>
      <c r="G9120" s="84"/>
      <c r="H9120" s="31"/>
      <c r="I9120" s="207"/>
      <c r="J9120" s="84"/>
      <c r="K9120" s="31"/>
      <c r="L9120" s="31"/>
      <c r="M9120" s="169"/>
      <c r="N9120" s="148"/>
      <c r="O9120" s="106"/>
      <c r="P9120" s="43"/>
      <c r="Q9120" s="207"/>
      <c r="R9120" s="84"/>
      <c r="S9120" s="31"/>
      <c r="T9120" s="31"/>
      <c r="U9120" s="169"/>
      <c r="V9120" s="150"/>
      <c r="W9120" s="141" t="str" cm="1">
        <f t="array" ref="W9120">IF(SUM(LEN(B9120:V9120))=0,"",IF(OR(OR(ISBLANK(F9120),SUM(LEN(C9120),LEN(D9120))=0),AND(NOT(E9120="Unknown"),ISBLANK(J9120)),AND(NOT(O9120="Unknown"),ISBLANK(R9120))),"Missing Information", INDEX(Table15[Entire Service Line Classification], MATCH(SUMIFS(Table15[Unique ID],Table15[System-Owned Portion],E9120,Table15[If Material Anything Other than "Lead" in Column E,Was Material Ever Previously Lead?],G9120,Table15[Customer-Owned Portion],O9120),Table15[Unique ID],0),0)))</f>
        <v/>
      </c>
      <c r="X9120"/>
    </row>
    <row r="9121" spans="2:24" x14ac:dyDescent="0.35">
      <c r="B9121" s="146"/>
      <c r="C9121" s="31"/>
      <c r="D9121" s="31"/>
      <c r="E9121" s="44"/>
      <c r="F9121" s="43"/>
      <c r="G9121" s="84"/>
      <c r="H9121" s="31"/>
      <c r="I9121" s="207"/>
      <c r="J9121" s="84"/>
      <c r="K9121" s="31"/>
      <c r="L9121" s="31"/>
      <c r="M9121" s="169"/>
      <c r="N9121" s="148"/>
      <c r="O9121" s="106"/>
      <c r="P9121" s="43"/>
      <c r="Q9121" s="207"/>
      <c r="R9121" s="84"/>
      <c r="S9121" s="31"/>
      <c r="T9121" s="31"/>
      <c r="U9121" s="169"/>
      <c r="V9121" s="150"/>
      <c r="W9121" s="141" t="str" cm="1">
        <f t="array" ref="W9121">IF(SUM(LEN(B9121:V9121))=0,"",IF(OR(OR(ISBLANK(F9121),SUM(LEN(C9121),LEN(D9121))=0),AND(NOT(E9121="Unknown"),ISBLANK(J9121)),AND(NOT(O9121="Unknown"),ISBLANK(R9121))),"Missing Information", INDEX(Table15[Entire Service Line Classification], MATCH(SUMIFS(Table15[Unique ID],Table15[System-Owned Portion],E9121,Table15[If Material Anything Other than "Lead" in Column E,Was Material Ever Previously Lead?],G9121,Table15[Customer-Owned Portion],O9121),Table15[Unique ID],0),0)))</f>
        <v/>
      </c>
      <c r="X9121"/>
    </row>
    <row r="9122" spans="2:24" x14ac:dyDescent="0.35">
      <c r="B9122" s="146"/>
      <c r="C9122" s="31"/>
      <c r="D9122" s="31"/>
      <c r="E9122" s="44"/>
      <c r="F9122" s="43"/>
      <c r="G9122" s="84"/>
      <c r="H9122" s="31"/>
      <c r="I9122" s="207"/>
      <c r="J9122" s="84"/>
      <c r="K9122" s="31"/>
      <c r="L9122" s="31"/>
      <c r="M9122" s="169"/>
      <c r="N9122" s="148"/>
      <c r="O9122" s="106"/>
      <c r="P9122" s="43"/>
      <c r="Q9122" s="207"/>
      <c r="R9122" s="84"/>
      <c r="S9122" s="31"/>
      <c r="T9122" s="31"/>
      <c r="U9122" s="169"/>
      <c r="V9122" s="150"/>
      <c r="W9122" s="141" t="str" cm="1">
        <f t="array" ref="W9122">IF(SUM(LEN(B9122:V9122))=0,"",IF(OR(OR(ISBLANK(F9122),SUM(LEN(C9122),LEN(D9122))=0),AND(NOT(E9122="Unknown"),ISBLANK(J9122)),AND(NOT(O9122="Unknown"),ISBLANK(R9122))),"Missing Information", INDEX(Table15[Entire Service Line Classification], MATCH(SUMIFS(Table15[Unique ID],Table15[System-Owned Portion],E9122,Table15[If Material Anything Other than "Lead" in Column E,Was Material Ever Previously Lead?],G9122,Table15[Customer-Owned Portion],O9122),Table15[Unique ID],0),0)))</f>
        <v/>
      </c>
      <c r="X9122"/>
    </row>
    <row r="9123" spans="2:24" x14ac:dyDescent="0.35">
      <c r="B9123" s="146"/>
      <c r="C9123" s="31"/>
      <c r="D9123" s="31"/>
      <c r="E9123" s="44"/>
      <c r="F9123" s="43"/>
      <c r="G9123" s="84"/>
      <c r="H9123" s="31"/>
      <c r="I9123" s="207"/>
      <c r="J9123" s="84"/>
      <c r="K9123" s="31"/>
      <c r="L9123" s="31"/>
      <c r="M9123" s="169"/>
      <c r="N9123" s="148"/>
      <c r="O9123" s="106"/>
      <c r="P9123" s="43"/>
      <c r="Q9123" s="207"/>
      <c r="R9123" s="84"/>
      <c r="S9123" s="31"/>
      <c r="T9123" s="31"/>
      <c r="U9123" s="169"/>
      <c r="V9123" s="150"/>
      <c r="W9123" s="141" t="str" cm="1">
        <f t="array" ref="W9123">IF(SUM(LEN(B9123:V9123))=0,"",IF(OR(OR(ISBLANK(F9123),SUM(LEN(C9123),LEN(D9123))=0),AND(NOT(E9123="Unknown"),ISBLANK(J9123)),AND(NOT(O9123="Unknown"),ISBLANK(R9123))),"Missing Information", INDEX(Table15[Entire Service Line Classification], MATCH(SUMIFS(Table15[Unique ID],Table15[System-Owned Portion],E9123,Table15[If Material Anything Other than "Lead" in Column E,Was Material Ever Previously Lead?],G9123,Table15[Customer-Owned Portion],O9123),Table15[Unique ID],0),0)))</f>
        <v/>
      </c>
      <c r="X9123"/>
    </row>
    <row r="9124" spans="2:24" x14ac:dyDescent="0.35">
      <c r="B9124" s="146"/>
      <c r="C9124" s="31"/>
      <c r="D9124" s="31"/>
      <c r="E9124" s="44"/>
      <c r="F9124" s="43"/>
      <c r="G9124" s="84"/>
      <c r="H9124" s="31"/>
      <c r="I9124" s="207"/>
      <c r="J9124" s="84"/>
      <c r="K9124" s="31"/>
      <c r="L9124" s="31"/>
      <c r="M9124" s="169"/>
      <c r="N9124" s="148"/>
      <c r="O9124" s="106"/>
      <c r="P9124" s="43"/>
      <c r="Q9124" s="207"/>
      <c r="R9124" s="84"/>
      <c r="S9124" s="31"/>
      <c r="T9124" s="31"/>
      <c r="U9124" s="169"/>
      <c r="V9124" s="150"/>
      <c r="W9124" s="141" t="str" cm="1">
        <f t="array" ref="W9124">IF(SUM(LEN(B9124:V9124))=0,"",IF(OR(OR(ISBLANK(F9124),SUM(LEN(C9124),LEN(D9124))=0),AND(NOT(E9124="Unknown"),ISBLANK(J9124)),AND(NOT(O9124="Unknown"),ISBLANK(R9124))),"Missing Information", INDEX(Table15[Entire Service Line Classification], MATCH(SUMIFS(Table15[Unique ID],Table15[System-Owned Portion],E9124,Table15[If Material Anything Other than "Lead" in Column E,Was Material Ever Previously Lead?],G9124,Table15[Customer-Owned Portion],O9124),Table15[Unique ID],0),0)))</f>
        <v/>
      </c>
      <c r="X9124"/>
    </row>
    <row r="9125" spans="2:24" x14ac:dyDescent="0.35">
      <c r="B9125" s="146"/>
      <c r="C9125" s="31"/>
      <c r="D9125" s="31"/>
      <c r="E9125" s="44"/>
      <c r="F9125" s="43"/>
      <c r="G9125" s="84"/>
      <c r="H9125" s="31"/>
      <c r="I9125" s="207"/>
      <c r="J9125" s="84"/>
      <c r="K9125" s="31"/>
      <c r="L9125" s="31"/>
      <c r="M9125" s="169"/>
      <c r="N9125" s="148"/>
      <c r="O9125" s="106"/>
      <c r="P9125" s="43"/>
      <c r="Q9125" s="207"/>
      <c r="R9125" s="84"/>
      <c r="S9125" s="31"/>
      <c r="T9125" s="31"/>
      <c r="U9125" s="169"/>
      <c r="V9125" s="150"/>
      <c r="W9125" s="141" t="str" cm="1">
        <f t="array" ref="W9125">IF(SUM(LEN(B9125:V9125))=0,"",IF(OR(OR(ISBLANK(F9125),SUM(LEN(C9125),LEN(D9125))=0),AND(NOT(E9125="Unknown"),ISBLANK(J9125)),AND(NOT(O9125="Unknown"),ISBLANK(R9125))),"Missing Information", INDEX(Table15[Entire Service Line Classification], MATCH(SUMIFS(Table15[Unique ID],Table15[System-Owned Portion],E9125,Table15[If Material Anything Other than "Lead" in Column E,Was Material Ever Previously Lead?],G9125,Table15[Customer-Owned Portion],O9125),Table15[Unique ID],0),0)))</f>
        <v/>
      </c>
      <c r="X9125"/>
    </row>
    <row r="9126" spans="2:24" x14ac:dyDescent="0.35">
      <c r="B9126" s="146"/>
      <c r="C9126" s="31"/>
      <c r="D9126" s="31"/>
      <c r="E9126" s="44"/>
      <c r="F9126" s="43"/>
      <c r="G9126" s="84"/>
      <c r="H9126" s="31"/>
      <c r="I9126" s="207"/>
      <c r="J9126" s="84"/>
      <c r="K9126" s="31"/>
      <c r="L9126" s="31"/>
      <c r="M9126" s="169"/>
      <c r="N9126" s="148"/>
      <c r="O9126" s="106"/>
      <c r="P9126" s="43"/>
      <c r="Q9126" s="207"/>
      <c r="R9126" s="84"/>
      <c r="S9126" s="31"/>
      <c r="T9126" s="31"/>
      <c r="U9126" s="169"/>
      <c r="V9126" s="150"/>
      <c r="W9126" s="141" t="str" cm="1">
        <f t="array" ref="W9126">IF(SUM(LEN(B9126:V9126))=0,"",IF(OR(OR(ISBLANK(F9126),SUM(LEN(C9126),LEN(D9126))=0),AND(NOT(E9126="Unknown"),ISBLANK(J9126)),AND(NOT(O9126="Unknown"),ISBLANK(R9126))),"Missing Information", INDEX(Table15[Entire Service Line Classification], MATCH(SUMIFS(Table15[Unique ID],Table15[System-Owned Portion],E9126,Table15[If Material Anything Other than "Lead" in Column E,Was Material Ever Previously Lead?],G9126,Table15[Customer-Owned Portion],O9126),Table15[Unique ID],0),0)))</f>
        <v/>
      </c>
      <c r="X9126"/>
    </row>
    <row r="9127" spans="2:24" x14ac:dyDescent="0.35">
      <c r="B9127" s="146"/>
      <c r="C9127" s="31"/>
      <c r="D9127" s="31"/>
      <c r="E9127" s="44"/>
      <c r="F9127" s="43"/>
      <c r="G9127" s="84"/>
      <c r="H9127" s="31"/>
      <c r="I9127" s="207"/>
      <c r="J9127" s="84"/>
      <c r="K9127" s="31"/>
      <c r="L9127" s="31"/>
      <c r="M9127" s="169"/>
      <c r="N9127" s="148"/>
      <c r="O9127" s="106"/>
      <c r="P9127" s="43"/>
      <c r="Q9127" s="207"/>
      <c r="R9127" s="84"/>
      <c r="S9127" s="31"/>
      <c r="T9127" s="31"/>
      <c r="U9127" s="169"/>
      <c r="V9127" s="150"/>
      <c r="W9127" s="141" t="str" cm="1">
        <f t="array" ref="W9127">IF(SUM(LEN(B9127:V9127))=0,"",IF(OR(OR(ISBLANK(F9127),SUM(LEN(C9127),LEN(D9127))=0),AND(NOT(E9127="Unknown"),ISBLANK(J9127)),AND(NOT(O9127="Unknown"),ISBLANK(R9127))),"Missing Information", INDEX(Table15[Entire Service Line Classification], MATCH(SUMIFS(Table15[Unique ID],Table15[System-Owned Portion],E9127,Table15[If Material Anything Other than "Lead" in Column E,Was Material Ever Previously Lead?],G9127,Table15[Customer-Owned Portion],O9127),Table15[Unique ID],0),0)))</f>
        <v/>
      </c>
      <c r="X9127"/>
    </row>
    <row r="9128" spans="2:24" x14ac:dyDescent="0.35">
      <c r="B9128" s="146"/>
      <c r="C9128" s="31"/>
      <c r="D9128" s="31"/>
      <c r="E9128" s="44"/>
      <c r="F9128" s="43"/>
      <c r="G9128" s="84"/>
      <c r="H9128" s="31"/>
      <c r="I9128" s="207"/>
      <c r="J9128" s="84"/>
      <c r="K9128" s="31"/>
      <c r="L9128" s="31"/>
      <c r="M9128" s="169"/>
      <c r="N9128" s="148"/>
      <c r="O9128" s="106"/>
      <c r="P9128" s="43"/>
      <c r="Q9128" s="207"/>
      <c r="R9128" s="84"/>
      <c r="S9128" s="31"/>
      <c r="T9128" s="31"/>
      <c r="U9128" s="169"/>
      <c r="V9128" s="150"/>
      <c r="W9128" s="141" t="str" cm="1">
        <f t="array" ref="W9128">IF(SUM(LEN(B9128:V9128))=0,"",IF(OR(OR(ISBLANK(F9128),SUM(LEN(C9128),LEN(D9128))=0),AND(NOT(E9128="Unknown"),ISBLANK(J9128)),AND(NOT(O9128="Unknown"),ISBLANK(R9128))),"Missing Information", INDEX(Table15[Entire Service Line Classification], MATCH(SUMIFS(Table15[Unique ID],Table15[System-Owned Portion],E9128,Table15[If Material Anything Other than "Lead" in Column E,Was Material Ever Previously Lead?],G9128,Table15[Customer-Owned Portion],O9128),Table15[Unique ID],0),0)))</f>
        <v/>
      </c>
      <c r="X9128"/>
    </row>
    <row r="9129" spans="2:24" x14ac:dyDescent="0.35">
      <c r="B9129" s="146"/>
      <c r="C9129" s="31"/>
      <c r="D9129" s="31"/>
      <c r="E9129" s="44"/>
      <c r="F9129" s="43"/>
      <c r="G9129" s="84"/>
      <c r="H9129" s="31"/>
      <c r="I9129" s="207"/>
      <c r="J9129" s="84"/>
      <c r="K9129" s="31"/>
      <c r="L9129" s="31"/>
      <c r="M9129" s="169"/>
      <c r="N9129" s="148"/>
      <c r="O9129" s="106"/>
      <c r="P9129" s="43"/>
      <c r="Q9129" s="207"/>
      <c r="R9129" s="84"/>
      <c r="S9129" s="31"/>
      <c r="T9129" s="31"/>
      <c r="U9129" s="169"/>
      <c r="V9129" s="150"/>
      <c r="W9129" s="141" t="str" cm="1">
        <f t="array" ref="W9129">IF(SUM(LEN(B9129:V9129))=0,"",IF(OR(OR(ISBLANK(F9129),SUM(LEN(C9129),LEN(D9129))=0),AND(NOT(E9129="Unknown"),ISBLANK(J9129)),AND(NOT(O9129="Unknown"),ISBLANK(R9129))),"Missing Information", INDEX(Table15[Entire Service Line Classification], MATCH(SUMIFS(Table15[Unique ID],Table15[System-Owned Portion],E9129,Table15[If Material Anything Other than "Lead" in Column E,Was Material Ever Previously Lead?],G9129,Table15[Customer-Owned Portion],O9129),Table15[Unique ID],0),0)))</f>
        <v/>
      </c>
      <c r="X9129"/>
    </row>
    <row r="9130" spans="2:24" x14ac:dyDescent="0.35">
      <c r="B9130" s="146"/>
      <c r="C9130" s="31"/>
      <c r="D9130" s="31"/>
      <c r="E9130" s="44"/>
      <c r="F9130" s="43"/>
      <c r="G9130" s="84"/>
      <c r="H9130" s="31"/>
      <c r="I9130" s="207"/>
      <c r="J9130" s="84"/>
      <c r="K9130" s="31"/>
      <c r="L9130" s="31"/>
      <c r="M9130" s="169"/>
      <c r="N9130" s="148"/>
      <c r="O9130" s="106"/>
      <c r="P9130" s="43"/>
      <c r="Q9130" s="207"/>
      <c r="R9130" s="84"/>
      <c r="S9130" s="31"/>
      <c r="T9130" s="31"/>
      <c r="U9130" s="169"/>
      <c r="V9130" s="150"/>
      <c r="W9130" s="141" t="str" cm="1">
        <f t="array" ref="W9130">IF(SUM(LEN(B9130:V9130))=0,"",IF(OR(OR(ISBLANK(F9130),SUM(LEN(C9130),LEN(D9130))=0),AND(NOT(E9130="Unknown"),ISBLANK(J9130)),AND(NOT(O9130="Unknown"),ISBLANK(R9130))),"Missing Information", INDEX(Table15[Entire Service Line Classification], MATCH(SUMIFS(Table15[Unique ID],Table15[System-Owned Portion],E9130,Table15[If Material Anything Other than "Lead" in Column E,Was Material Ever Previously Lead?],G9130,Table15[Customer-Owned Portion],O9130),Table15[Unique ID],0),0)))</f>
        <v/>
      </c>
      <c r="X9130"/>
    </row>
    <row r="9131" spans="2:24" x14ac:dyDescent="0.35">
      <c r="B9131" s="146"/>
      <c r="C9131" s="31"/>
      <c r="D9131" s="31"/>
      <c r="E9131" s="44"/>
      <c r="F9131" s="43"/>
      <c r="G9131" s="84"/>
      <c r="H9131" s="31"/>
      <c r="I9131" s="207"/>
      <c r="J9131" s="84"/>
      <c r="K9131" s="31"/>
      <c r="L9131" s="31"/>
      <c r="M9131" s="169"/>
      <c r="N9131" s="148"/>
      <c r="O9131" s="106"/>
      <c r="P9131" s="43"/>
      <c r="Q9131" s="207"/>
      <c r="R9131" s="84"/>
      <c r="S9131" s="31"/>
      <c r="T9131" s="31"/>
      <c r="U9131" s="169"/>
      <c r="V9131" s="150"/>
      <c r="W9131" s="141" t="str" cm="1">
        <f t="array" ref="W9131">IF(SUM(LEN(B9131:V9131))=0,"",IF(OR(OR(ISBLANK(F9131),SUM(LEN(C9131),LEN(D9131))=0),AND(NOT(E9131="Unknown"),ISBLANK(J9131)),AND(NOT(O9131="Unknown"),ISBLANK(R9131))),"Missing Information", INDEX(Table15[Entire Service Line Classification], MATCH(SUMIFS(Table15[Unique ID],Table15[System-Owned Portion],E9131,Table15[If Material Anything Other than "Lead" in Column E,Was Material Ever Previously Lead?],G9131,Table15[Customer-Owned Portion],O9131),Table15[Unique ID],0),0)))</f>
        <v/>
      </c>
      <c r="X9131"/>
    </row>
    <row r="9132" spans="2:24" x14ac:dyDescent="0.35">
      <c r="B9132" s="146"/>
      <c r="C9132" s="31"/>
      <c r="D9132" s="31"/>
      <c r="E9132" s="44"/>
      <c r="F9132" s="43"/>
      <c r="G9132" s="84"/>
      <c r="H9132" s="31"/>
      <c r="I9132" s="207"/>
      <c r="J9132" s="84"/>
      <c r="K9132" s="31"/>
      <c r="L9132" s="31"/>
      <c r="M9132" s="169"/>
      <c r="N9132" s="148"/>
      <c r="O9132" s="106"/>
      <c r="P9132" s="43"/>
      <c r="Q9132" s="207"/>
      <c r="R9132" s="84"/>
      <c r="S9132" s="31"/>
      <c r="T9132" s="31"/>
      <c r="U9132" s="169"/>
      <c r="V9132" s="150"/>
      <c r="W9132" s="141" t="str" cm="1">
        <f t="array" ref="W9132">IF(SUM(LEN(B9132:V9132))=0,"",IF(OR(OR(ISBLANK(F9132),SUM(LEN(C9132),LEN(D9132))=0),AND(NOT(E9132="Unknown"),ISBLANK(J9132)),AND(NOT(O9132="Unknown"),ISBLANK(R9132))),"Missing Information", INDEX(Table15[Entire Service Line Classification], MATCH(SUMIFS(Table15[Unique ID],Table15[System-Owned Portion],E9132,Table15[If Material Anything Other than "Lead" in Column E,Was Material Ever Previously Lead?],G9132,Table15[Customer-Owned Portion],O9132),Table15[Unique ID],0),0)))</f>
        <v/>
      </c>
      <c r="X9132"/>
    </row>
    <row r="9133" spans="2:24" x14ac:dyDescent="0.35">
      <c r="B9133" s="146"/>
      <c r="C9133" s="31"/>
      <c r="D9133" s="31"/>
      <c r="E9133" s="44"/>
      <c r="F9133" s="43"/>
      <c r="G9133" s="84"/>
      <c r="H9133" s="31"/>
      <c r="I9133" s="207"/>
      <c r="J9133" s="84"/>
      <c r="K9133" s="31"/>
      <c r="L9133" s="31"/>
      <c r="M9133" s="169"/>
      <c r="N9133" s="148"/>
      <c r="O9133" s="106"/>
      <c r="P9133" s="43"/>
      <c r="Q9133" s="207"/>
      <c r="R9133" s="84"/>
      <c r="S9133" s="31"/>
      <c r="T9133" s="31"/>
      <c r="U9133" s="169"/>
      <c r="V9133" s="150"/>
      <c r="W9133" s="141" t="str" cm="1">
        <f t="array" ref="W9133">IF(SUM(LEN(B9133:V9133))=0,"",IF(OR(OR(ISBLANK(F9133),SUM(LEN(C9133),LEN(D9133))=0),AND(NOT(E9133="Unknown"),ISBLANK(J9133)),AND(NOT(O9133="Unknown"),ISBLANK(R9133))),"Missing Information", INDEX(Table15[Entire Service Line Classification], MATCH(SUMIFS(Table15[Unique ID],Table15[System-Owned Portion],E9133,Table15[If Material Anything Other than "Lead" in Column E,Was Material Ever Previously Lead?],G9133,Table15[Customer-Owned Portion],O9133),Table15[Unique ID],0),0)))</f>
        <v/>
      </c>
      <c r="X9133"/>
    </row>
    <row r="9134" spans="2:24" x14ac:dyDescent="0.35">
      <c r="B9134" s="146"/>
      <c r="C9134" s="31"/>
      <c r="D9134" s="31"/>
      <c r="E9134" s="44"/>
      <c r="F9134" s="43"/>
      <c r="G9134" s="84"/>
      <c r="H9134" s="31"/>
      <c r="I9134" s="207"/>
      <c r="J9134" s="84"/>
      <c r="K9134" s="31"/>
      <c r="L9134" s="31"/>
      <c r="M9134" s="169"/>
      <c r="N9134" s="148"/>
      <c r="O9134" s="106"/>
      <c r="P9134" s="43"/>
      <c r="Q9134" s="207"/>
      <c r="R9134" s="84"/>
      <c r="S9134" s="31"/>
      <c r="T9134" s="31"/>
      <c r="U9134" s="169"/>
      <c r="V9134" s="150"/>
      <c r="W9134" s="141" t="str" cm="1">
        <f t="array" ref="W9134">IF(SUM(LEN(B9134:V9134))=0,"",IF(OR(OR(ISBLANK(F9134),SUM(LEN(C9134),LEN(D9134))=0),AND(NOT(E9134="Unknown"),ISBLANK(J9134)),AND(NOT(O9134="Unknown"),ISBLANK(R9134))),"Missing Information", INDEX(Table15[Entire Service Line Classification], MATCH(SUMIFS(Table15[Unique ID],Table15[System-Owned Portion],E9134,Table15[If Material Anything Other than "Lead" in Column E,Was Material Ever Previously Lead?],G9134,Table15[Customer-Owned Portion],O9134),Table15[Unique ID],0),0)))</f>
        <v/>
      </c>
      <c r="X9134"/>
    </row>
    <row r="9135" spans="2:24" x14ac:dyDescent="0.35">
      <c r="B9135" s="146"/>
      <c r="C9135" s="31"/>
      <c r="D9135" s="31"/>
      <c r="E9135" s="44"/>
      <c r="F9135" s="43"/>
      <c r="G9135" s="84"/>
      <c r="H9135" s="31"/>
      <c r="I9135" s="207"/>
      <c r="J9135" s="84"/>
      <c r="K9135" s="31"/>
      <c r="L9135" s="31"/>
      <c r="M9135" s="169"/>
      <c r="N9135" s="148"/>
      <c r="O9135" s="106"/>
      <c r="P9135" s="43"/>
      <c r="Q9135" s="207"/>
      <c r="R9135" s="84"/>
      <c r="S9135" s="31"/>
      <c r="T9135" s="31"/>
      <c r="U9135" s="169"/>
      <c r="V9135" s="150"/>
      <c r="W9135" s="141" t="str" cm="1">
        <f t="array" ref="W9135">IF(SUM(LEN(B9135:V9135))=0,"",IF(OR(OR(ISBLANK(F9135),SUM(LEN(C9135),LEN(D9135))=0),AND(NOT(E9135="Unknown"),ISBLANK(J9135)),AND(NOT(O9135="Unknown"),ISBLANK(R9135))),"Missing Information", INDEX(Table15[Entire Service Line Classification], MATCH(SUMIFS(Table15[Unique ID],Table15[System-Owned Portion],E9135,Table15[If Material Anything Other than "Lead" in Column E,Was Material Ever Previously Lead?],G9135,Table15[Customer-Owned Portion],O9135),Table15[Unique ID],0),0)))</f>
        <v/>
      </c>
      <c r="X9135"/>
    </row>
    <row r="9136" spans="2:24" x14ac:dyDescent="0.35">
      <c r="B9136" s="146"/>
      <c r="C9136" s="31"/>
      <c r="D9136" s="31"/>
      <c r="E9136" s="44"/>
      <c r="F9136" s="43"/>
      <c r="G9136" s="84"/>
      <c r="H9136" s="31"/>
      <c r="I9136" s="207"/>
      <c r="J9136" s="84"/>
      <c r="K9136" s="31"/>
      <c r="L9136" s="31"/>
      <c r="M9136" s="169"/>
      <c r="N9136" s="148"/>
      <c r="O9136" s="106"/>
      <c r="P9136" s="43"/>
      <c r="Q9136" s="207"/>
      <c r="R9136" s="84"/>
      <c r="S9136" s="31"/>
      <c r="T9136" s="31"/>
      <c r="U9136" s="169"/>
      <c r="V9136" s="150"/>
      <c r="W9136" s="141" t="str" cm="1">
        <f t="array" ref="W9136">IF(SUM(LEN(B9136:V9136))=0,"",IF(OR(OR(ISBLANK(F9136),SUM(LEN(C9136),LEN(D9136))=0),AND(NOT(E9136="Unknown"),ISBLANK(J9136)),AND(NOT(O9136="Unknown"),ISBLANK(R9136))),"Missing Information", INDEX(Table15[Entire Service Line Classification], MATCH(SUMIFS(Table15[Unique ID],Table15[System-Owned Portion],E9136,Table15[If Material Anything Other than "Lead" in Column E,Was Material Ever Previously Lead?],G9136,Table15[Customer-Owned Portion],O9136),Table15[Unique ID],0),0)))</f>
        <v/>
      </c>
      <c r="X9136"/>
    </row>
    <row r="9137" spans="2:24" x14ac:dyDescent="0.35">
      <c r="B9137" s="146"/>
      <c r="C9137" s="31"/>
      <c r="D9137" s="31"/>
      <c r="E9137" s="44"/>
      <c r="F9137" s="43"/>
      <c r="G9137" s="84"/>
      <c r="H9137" s="31"/>
      <c r="I9137" s="207"/>
      <c r="J9137" s="84"/>
      <c r="K9137" s="31"/>
      <c r="L9137" s="31"/>
      <c r="M9137" s="169"/>
      <c r="N9137" s="148"/>
      <c r="O9137" s="106"/>
      <c r="P9137" s="43"/>
      <c r="Q9137" s="207"/>
      <c r="R9137" s="84"/>
      <c r="S9137" s="31"/>
      <c r="T9137" s="31"/>
      <c r="U9137" s="169"/>
      <c r="V9137" s="150"/>
      <c r="W9137" s="141" t="str" cm="1">
        <f t="array" ref="W9137">IF(SUM(LEN(B9137:V9137))=0,"",IF(OR(OR(ISBLANK(F9137),SUM(LEN(C9137),LEN(D9137))=0),AND(NOT(E9137="Unknown"),ISBLANK(J9137)),AND(NOT(O9137="Unknown"),ISBLANK(R9137))),"Missing Information", INDEX(Table15[Entire Service Line Classification], MATCH(SUMIFS(Table15[Unique ID],Table15[System-Owned Portion],E9137,Table15[If Material Anything Other than "Lead" in Column E,Was Material Ever Previously Lead?],G9137,Table15[Customer-Owned Portion],O9137),Table15[Unique ID],0),0)))</f>
        <v/>
      </c>
      <c r="X9137"/>
    </row>
    <row r="9138" spans="2:24" x14ac:dyDescent="0.35">
      <c r="B9138" s="146"/>
      <c r="C9138" s="31"/>
      <c r="D9138" s="31"/>
      <c r="E9138" s="44"/>
      <c r="F9138" s="43"/>
      <c r="G9138" s="84"/>
      <c r="H9138" s="31"/>
      <c r="I9138" s="207"/>
      <c r="J9138" s="84"/>
      <c r="K9138" s="31"/>
      <c r="L9138" s="31"/>
      <c r="M9138" s="169"/>
      <c r="N9138" s="148"/>
      <c r="O9138" s="106"/>
      <c r="P9138" s="43"/>
      <c r="Q9138" s="207"/>
      <c r="R9138" s="84"/>
      <c r="S9138" s="31"/>
      <c r="T9138" s="31"/>
      <c r="U9138" s="169"/>
      <c r="V9138" s="150"/>
      <c r="W9138" s="141" t="str" cm="1">
        <f t="array" ref="W9138">IF(SUM(LEN(B9138:V9138))=0,"",IF(OR(OR(ISBLANK(F9138),SUM(LEN(C9138),LEN(D9138))=0),AND(NOT(E9138="Unknown"),ISBLANK(J9138)),AND(NOT(O9138="Unknown"),ISBLANK(R9138))),"Missing Information", INDEX(Table15[Entire Service Line Classification], MATCH(SUMIFS(Table15[Unique ID],Table15[System-Owned Portion],E9138,Table15[If Material Anything Other than "Lead" in Column E,Was Material Ever Previously Lead?],G9138,Table15[Customer-Owned Portion],O9138),Table15[Unique ID],0),0)))</f>
        <v/>
      </c>
      <c r="X9138"/>
    </row>
    <row r="9139" spans="2:24" x14ac:dyDescent="0.35">
      <c r="B9139" s="146"/>
      <c r="C9139" s="31"/>
      <c r="D9139" s="31"/>
      <c r="E9139" s="44"/>
      <c r="F9139" s="43"/>
      <c r="G9139" s="84"/>
      <c r="H9139" s="31"/>
      <c r="I9139" s="207"/>
      <c r="J9139" s="84"/>
      <c r="K9139" s="31"/>
      <c r="L9139" s="31"/>
      <c r="M9139" s="169"/>
      <c r="N9139" s="148"/>
      <c r="O9139" s="106"/>
      <c r="P9139" s="43"/>
      <c r="Q9139" s="207"/>
      <c r="R9139" s="84"/>
      <c r="S9139" s="31"/>
      <c r="T9139" s="31"/>
      <c r="U9139" s="169"/>
      <c r="V9139" s="150"/>
      <c r="W9139" s="141" t="str" cm="1">
        <f t="array" ref="W9139">IF(SUM(LEN(B9139:V9139))=0,"",IF(OR(OR(ISBLANK(F9139),SUM(LEN(C9139),LEN(D9139))=0),AND(NOT(E9139="Unknown"),ISBLANK(J9139)),AND(NOT(O9139="Unknown"),ISBLANK(R9139))),"Missing Information", INDEX(Table15[Entire Service Line Classification], MATCH(SUMIFS(Table15[Unique ID],Table15[System-Owned Portion],E9139,Table15[If Material Anything Other than "Lead" in Column E,Was Material Ever Previously Lead?],G9139,Table15[Customer-Owned Portion],O9139),Table15[Unique ID],0),0)))</f>
        <v/>
      </c>
      <c r="X9139"/>
    </row>
    <row r="9140" spans="2:24" x14ac:dyDescent="0.35">
      <c r="B9140" s="146"/>
      <c r="C9140" s="31"/>
      <c r="D9140" s="31"/>
      <c r="E9140" s="44"/>
      <c r="F9140" s="43"/>
      <c r="G9140" s="84"/>
      <c r="H9140" s="31"/>
      <c r="I9140" s="207"/>
      <c r="J9140" s="84"/>
      <c r="K9140" s="31"/>
      <c r="L9140" s="31"/>
      <c r="M9140" s="169"/>
      <c r="N9140" s="148"/>
      <c r="O9140" s="106"/>
      <c r="P9140" s="43"/>
      <c r="Q9140" s="207"/>
      <c r="R9140" s="84"/>
      <c r="S9140" s="31"/>
      <c r="T9140" s="31"/>
      <c r="U9140" s="169"/>
      <c r="V9140" s="150"/>
      <c r="W9140" s="141" t="str" cm="1">
        <f t="array" ref="W9140">IF(SUM(LEN(B9140:V9140))=0,"",IF(OR(OR(ISBLANK(F9140),SUM(LEN(C9140),LEN(D9140))=0),AND(NOT(E9140="Unknown"),ISBLANK(J9140)),AND(NOT(O9140="Unknown"),ISBLANK(R9140))),"Missing Information", INDEX(Table15[Entire Service Line Classification], MATCH(SUMIFS(Table15[Unique ID],Table15[System-Owned Portion],E9140,Table15[If Material Anything Other than "Lead" in Column E,Was Material Ever Previously Lead?],G9140,Table15[Customer-Owned Portion],O9140),Table15[Unique ID],0),0)))</f>
        <v/>
      </c>
      <c r="X9140"/>
    </row>
    <row r="9141" spans="2:24" x14ac:dyDescent="0.35">
      <c r="B9141" s="146"/>
      <c r="C9141" s="31"/>
      <c r="D9141" s="31"/>
      <c r="E9141" s="44"/>
      <c r="F9141" s="43"/>
      <c r="G9141" s="84"/>
      <c r="H9141" s="31"/>
      <c r="I9141" s="207"/>
      <c r="J9141" s="84"/>
      <c r="K9141" s="31"/>
      <c r="L9141" s="31"/>
      <c r="M9141" s="169"/>
      <c r="N9141" s="148"/>
      <c r="O9141" s="106"/>
      <c r="P9141" s="43"/>
      <c r="Q9141" s="207"/>
      <c r="R9141" s="84"/>
      <c r="S9141" s="31"/>
      <c r="T9141" s="31"/>
      <c r="U9141" s="169"/>
      <c r="V9141" s="150"/>
      <c r="W9141" s="141" t="str" cm="1">
        <f t="array" ref="W9141">IF(SUM(LEN(B9141:V9141))=0,"",IF(OR(OR(ISBLANK(F9141),SUM(LEN(C9141),LEN(D9141))=0),AND(NOT(E9141="Unknown"),ISBLANK(J9141)),AND(NOT(O9141="Unknown"),ISBLANK(R9141))),"Missing Information", INDEX(Table15[Entire Service Line Classification], MATCH(SUMIFS(Table15[Unique ID],Table15[System-Owned Portion],E9141,Table15[If Material Anything Other than "Lead" in Column E,Was Material Ever Previously Lead?],G9141,Table15[Customer-Owned Portion],O9141),Table15[Unique ID],0),0)))</f>
        <v/>
      </c>
      <c r="X9141"/>
    </row>
    <row r="9142" spans="2:24" x14ac:dyDescent="0.35">
      <c r="B9142" s="146"/>
      <c r="C9142" s="31"/>
      <c r="D9142" s="31"/>
      <c r="E9142" s="44"/>
      <c r="F9142" s="43"/>
      <c r="G9142" s="84"/>
      <c r="H9142" s="31"/>
      <c r="I9142" s="207"/>
      <c r="J9142" s="84"/>
      <c r="K9142" s="31"/>
      <c r="L9142" s="31"/>
      <c r="M9142" s="169"/>
      <c r="N9142" s="148"/>
      <c r="O9142" s="106"/>
      <c r="P9142" s="43"/>
      <c r="Q9142" s="207"/>
      <c r="R9142" s="84"/>
      <c r="S9142" s="31"/>
      <c r="T9142" s="31"/>
      <c r="U9142" s="169"/>
      <c r="V9142" s="150"/>
      <c r="W9142" s="141" t="str" cm="1">
        <f t="array" ref="W9142">IF(SUM(LEN(B9142:V9142))=0,"",IF(OR(OR(ISBLANK(F9142),SUM(LEN(C9142),LEN(D9142))=0),AND(NOT(E9142="Unknown"),ISBLANK(J9142)),AND(NOT(O9142="Unknown"),ISBLANK(R9142))),"Missing Information", INDEX(Table15[Entire Service Line Classification], MATCH(SUMIFS(Table15[Unique ID],Table15[System-Owned Portion],E9142,Table15[If Material Anything Other than "Lead" in Column E,Was Material Ever Previously Lead?],G9142,Table15[Customer-Owned Portion],O9142),Table15[Unique ID],0),0)))</f>
        <v/>
      </c>
      <c r="X9142"/>
    </row>
    <row r="9143" spans="2:24" x14ac:dyDescent="0.35">
      <c r="B9143" s="146"/>
      <c r="C9143" s="31"/>
      <c r="D9143" s="31"/>
      <c r="E9143" s="44"/>
      <c r="F9143" s="43"/>
      <c r="G9143" s="84"/>
      <c r="H9143" s="31"/>
      <c r="I9143" s="207"/>
      <c r="J9143" s="84"/>
      <c r="K9143" s="31"/>
      <c r="L9143" s="31"/>
      <c r="M9143" s="169"/>
      <c r="N9143" s="148"/>
      <c r="O9143" s="106"/>
      <c r="P9143" s="43"/>
      <c r="Q9143" s="207"/>
      <c r="R9143" s="84"/>
      <c r="S9143" s="31"/>
      <c r="T9143" s="31"/>
      <c r="U9143" s="169"/>
      <c r="V9143" s="150"/>
      <c r="W9143" s="141" t="str" cm="1">
        <f t="array" ref="W9143">IF(SUM(LEN(B9143:V9143))=0,"",IF(OR(OR(ISBLANK(F9143),SUM(LEN(C9143),LEN(D9143))=0),AND(NOT(E9143="Unknown"),ISBLANK(J9143)),AND(NOT(O9143="Unknown"),ISBLANK(R9143))),"Missing Information", INDEX(Table15[Entire Service Line Classification], MATCH(SUMIFS(Table15[Unique ID],Table15[System-Owned Portion],E9143,Table15[If Material Anything Other than "Lead" in Column E,Was Material Ever Previously Lead?],G9143,Table15[Customer-Owned Portion],O9143),Table15[Unique ID],0),0)))</f>
        <v/>
      </c>
      <c r="X9143"/>
    </row>
    <row r="9144" spans="2:24" x14ac:dyDescent="0.35">
      <c r="B9144" s="146"/>
      <c r="C9144" s="31"/>
      <c r="D9144" s="31"/>
      <c r="E9144" s="44"/>
      <c r="F9144" s="43"/>
      <c r="G9144" s="84"/>
      <c r="H9144" s="31"/>
      <c r="I9144" s="207"/>
      <c r="J9144" s="84"/>
      <c r="K9144" s="31"/>
      <c r="L9144" s="31"/>
      <c r="M9144" s="169"/>
      <c r="N9144" s="148"/>
      <c r="O9144" s="106"/>
      <c r="P9144" s="43"/>
      <c r="Q9144" s="207"/>
      <c r="R9144" s="84"/>
      <c r="S9144" s="31"/>
      <c r="T9144" s="31"/>
      <c r="U9144" s="169"/>
      <c r="V9144" s="150"/>
      <c r="W9144" s="141" t="str" cm="1">
        <f t="array" ref="W9144">IF(SUM(LEN(B9144:V9144))=0,"",IF(OR(OR(ISBLANK(F9144),SUM(LEN(C9144),LEN(D9144))=0),AND(NOT(E9144="Unknown"),ISBLANK(J9144)),AND(NOT(O9144="Unknown"),ISBLANK(R9144))),"Missing Information", INDEX(Table15[Entire Service Line Classification], MATCH(SUMIFS(Table15[Unique ID],Table15[System-Owned Portion],E9144,Table15[If Material Anything Other than "Lead" in Column E,Was Material Ever Previously Lead?],G9144,Table15[Customer-Owned Portion],O9144),Table15[Unique ID],0),0)))</f>
        <v/>
      </c>
      <c r="X9144"/>
    </row>
    <row r="9145" spans="2:24" x14ac:dyDescent="0.35">
      <c r="B9145" s="146"/>
      <c r="C9145" s="31"/>
      <c r="D9145" s="31"/>
      <c r="E9145" s="44"/>
      <c r="F9145" s="43"/>
      <c r="G9145" s="84"/>
      <c r="H9145" s="31"/>
      <c r="I9145" s="207"/>
      <c r="J9145" s="84"/>
      <c r="K9145" s="31"/>
      <c r="L9145" s="31"/>
      <c r="M9145" s="169"/>
      <c r="N9145" s="148"/>
      <c r="O9145" s="106"/>
      <c r="P9145" s="43"/>
      <c r="Q9145" s="207"/>
      <c r="R9145" s="84"/>
      <c r="S9145" s="31"/>
      <c r="T9145" s="31"/>
      <c r="U9145" s="169"/>
      <c r="V9145" s="150"/>
      <c r="W9145" s="141" t="str" cm="1">
        <f t="array" ref="W9145">IF(SUM(LEN(B9145:V9145))=0,"",IF(OR(OR(ISBLANK(F9145),SUM(LEN(C9145),LEN(D9145))=0),AND(NOT(E9145="Unknown"),ISBLANK(J9145)),AND(NOT(O9145="Unknown"),ISBLANK(R9145))),"Missing Information", INDEX(Table15[Entire Service Line Classification], MATCH(SUMIFS(Table15[Unique ID],Table15[System-Owned Portion],E9145,Table15[If Material Anything Other than "Lead" in Column E,Was Material Ever Previously Lead?],G9145,Table15[Customer-Owned Portion],O9145),Table15[Unique ID],0),0)))</f>
        <v/>
      </c>
      <c r="X9145"/>
    </row>
    <row r="9146" spans="2:24" x14ac:dyDescent="0.35">
      <c r="B9146" s="146"/>
      <c r="C9146" s="31"/>
      <c r="D9146" s="31"/>
      <c r="E9146" s="44"/>
      <c r="F9146" s="43"/>
      <c r="G9146" s="84"/>
      <c r="H9146" s="31"/>
      <c r="I9146" s="207"/>
      <c r="J9146" s="84"/>
      <c r="K9146" s="31"/>
      <c r="L9146" s="31"/>
      <c r="M9146" s="169"/>
      <c r="N9146" s="148"/>
      <c r="O9146" s="106"/>
      <c r="P9146" s="43"/>
      <c r="Q9146" s="207"/>
      <c r="R9146" s="84"/>
      <c r="S9146" s="31"/>
      <c r="T9146" s="31"/>
      <c r="U9146" s="169"/>
      <c r="V9146" s="150"/>
      <c r="W9146" s="141" t="str" cm="1">
        <f t="array" ref="W9146">IF(SUM(LEN(B9146:V9146))=0,"",IF(OR(OR(ISBLANK(F9146),SUM(LEN(C9146),LEN(D9146))=0),AND(NOT(E9146="Unknown"),ISBLANK(J9146)),AND(NOT(O9146="Unknown"),ISBLANK(R9146))),"Missing Information", INDEX(Table15[Entire Service Line Classification], MATCH(SUMIFS(Table15[Unique ID],Table15[System-Owned Portion],E9146,Table15[If Material Anything Other than "Lead" in Column E,Was Material Ever Previously Lead?],G9146,Table15[Customer-Owned Portion],O9146),Table15[Unique ID],0),0)))</f>
        <v/>
      </c>
      <c r="X9146"/>
    </row>
    <row r="9147" spans="2:24" x14ac:dyDescent="0.35">
      <c r="B9147" s="146"/>
      <c r="C9147" s="31"/>
      <c r="D9147" s="31"/>
      <c r="E9147" s="44"/>
      <c r="F9147" s="43"/>
      <c r="G9147" s="84"/>
      <c r="H9147" s="31"/>
      <c r="I9147" s="207"/>
      <c r="J9147" s="84"/>
      <c r="K9147" s="31"/>
      <c r="L9147" s="31"/>
      <c r="M9147" s="169"/>
      <c r="N9147" s="148"/>
      <c r="O9147" s="106"/>
      <c r="P9147" s="43"/>
      <c r="Q9147" s="207"/>
      <c r="R9147" s="84"/>
      <c r="S9147" s="31"/>
      <c r="T9147" s="31"/>
      <c r="U9147" s="169"/>
      <c r="V9147" s="150"/>
      <c r="W9147" s="141" t="str" cm="1">
        <f t="array" ref="W9147">IF(SUM(LEN(B9147:V9147))=0,"",IF(OR(OR(ISBLANK(F9147),SUM(LEN(C9147),LEN(D9147))=0),AND(NOT(E9147="Unknown"),ISBLANK(J9147)),AND(NOT(O9147="Unknown"),ISBLANK(R9147))),"Missing Information", INDEX(Table15[Entire Service Line Classification], MATCH(SUMIFS(Table15[Unique ID],Table15[System-Owned Portion],E9147,Table15[If Material Anything Other than "Lead" in Column E,Was Material Ever Previously Lead?],G9147,Table15[Customer-Owned Portion],O9147),Table15[Unique ID],0),0)))</f>
        <v/>
      </c>
      <c r="X9147"/>
    </row>
    <row r="9148" spans="2:24" x14ac:dyDescent="0.35">
      <c r="B9148" s="146"/>
      <c r="C9148" s="31"/>
      <c r="D9148" s="31"/>
      <c r="E9148" s="44"/>
      <c r="F9148" s="43"/>
      <c r="G9148" s="84"/>
      <c r="H9148" s="31"/>
      <c r="I9148" s="207"/>
      <c r="J9148" s="84"/>
      <c r="K9148" s="31"/>
      <c r="L9148" s="31"/>
      <c r="M9148" s="169"/>
      <c r="N9148" s="148"/>
      <c r="O9148" s="106"/>
      <c r="P9148" s="43"/>
      <c r="Q9148" s="207"/>
      <c r="R9148" s="84"/>
      <c r="S9148" s="31"/>
      <c r="T9148" s="31"/>
      <c r="U9148" s="169"/>
      <c r="V9148" s="150"/>
      <c r="W9148" s="141" t="str" cm="1">
        <f t="array" ref="W9148">IF(SUM(LEN(B9148:V9148))=0,"",IF(OR(OR(ISBLANK(F9148),SUM(LEN(C9148),LEN(D9148))=0),AND(NOT(E9148="Unknown"),ISBLANK(J9148)),AND(NOT(O9148="Unknown"),ISBLANK(R9148))),"Missing Information", INDEX(Table15[Entire Service Line Classification], MATCH(SUMIFS(Table15[Unique ID],Table15[System-Owned Portion],E9148,Table15[If Material Anything Other than "Lead" in Column E,Was Material Ever Previously Lead?],G9148,Table15[Customer-Owned Portion],O9148),Table15[Unique ID],0),0)))</f>
        <v/>
      </c>
      <c r="X9148"/>
    </row>
    <row r="9149" spans="2:24" x14ac:dyDescent="0.35">
      <c r="B9149" s="146"/>
      <c r="C9149" s="31"/>
      <c r="D9149" s="31"/>
      <c r="E9149" s="44"/>
      <c r="F9149" s="43"/>
      <c r="G9149" s="84"/>
      <c r="H9149" s="31"/>
      <c r="I9149" s="207"/>
      <c r="J9149" s="84"/>
      <c r="K9149" s="31"/>
      <c r="L9149" s="31"/>
      <c r="M9149" s="169"/>
      <c r="N9149" s="148"/>
      <c r="O9149" s="106"/>
      <c r="P9149" s="43"/>
      <c r="Q9149" s="207"/>
      <c r="R9149" s="84"/>
      <c r="S9149" s="31"/>
      <c r="T9149" s="31"/>
      <c r="U9149" s="169"/>
      <c r="V9149" s="150"/>
      <c r="W9149" s="141" t="str" cm="1">
        <f t="array" ref="W9149">IF(SUM(LEN(B9149:V9149))=0,"",IF(OR(OR(ISBLANK(F9149),SUM(LEN(C9149),LEN(D9149))=0),AND(NOT(E9149="Unknown"),ISBLANK(J9149)),AND(NOT(O9149="Unknown"),ISBLANK(R9149))),"Missing Information", INDEX(Table15[Entire Service Line Classification], MATCH(SUMIFS(Table15[Unique ID],Table15[System-Owned Portion],E9149,Table15[If Material Anything Other than "Lead" in Column E,Was Material Ever Previously Lead?],G9149,Table15[Customer-Owned Portion],O9149),Table15[Unique ID],0),0)))</f>
        <v/>
      </c>
      <c r="X9149"/>
    </row>
    <row r="9150" spans="2:24" x14ac:dyDescent="0.35">
      <c r="B9150" s="146"/>
      <c r="C9150" s="31"/>
      <c r="D9150" s="31"/>
      <c r="E9150" s="44"/>
      <c r="F9150" s="43"/>
      <c r="G9150" s="84"/>
      <c r="H9150" s="31"/>
      <c r="I9150" s="207"/>
      <c r="J9150" s="84"/>
      <c r="K9150" s="31"/>
      <c r="L9150" s="31"/>
      <c r="M9150" s="169"/>
      <c r="N9150" s="148"/>
      <c r="O9150" s="106"/>
      <c r="P9150" s="43"/>
      <c r="Q9150" s="207"/>
      <c r="R9150" s="84"/>
      <c r="S9150" s="31"/>
      <c r="T9150" s="31"/>
      <c r="U9150" s="169"/>
      <c r="V9150" s="150"/>
      <c r="W9150" s="141" t="str" cm="1">
        <f t="array" ref="W9150">IF(SUM(LEN(B9150:V9150))=0,"",IF(OR(OR(ISBLANK(F9150),SUM(LEN(C9150),LEN(D9150))=0),AND(NOT(E9150="Unknown"),ISBLANK(J9150)),AND(NOT(O9150="Unknown"),ISBLANK(R9150))),"Missing Information", INDEX(Table15[Entire Service Line Classification], MATCH(SUMIFS(Table15[Unique ID],Table15[System-Owned Portion],E9150,Table15[If Material Anything Other than "Lead" in Column E,Was Material Ever Previously Lead?],G9150,Table15[Customer-Owned Portion],O9150),Table15[Unique ID],0),0)))</f>
        <v/>
      </c>
      <c r="X9150"/>
    </row>
    <row r="9151" spans="2:24" x14ac:dyDescent="0.35">
      <c r="B9151" s="146"/>
      <c r="C9151" s="31"/>
      <c r="D9151" s="31"/>
      <c r="E9151" s="44"/>
      <c r="F9151" s="43"/>
      <c r="G9151" s="84"/>
      <c r="H9151" s="31"/>
      <c r="I9151" s="207"/>
      <c r="J9151" s="84"/>
      <c r="K9151" s="31"/>
      <c r="L9151" s="31"/>
      <c r="M9151" s="169"/>
      <c r="N9151" s="148"/>
      <c r="O9151" s="106"/>
      <c r="P9151" s="43"/>
      <c r="Q9151" s="207"/>
      <c r="R9151" s="84"/>
      <c r="S9151" s="31"/>
      <c r="T9151" s="31"/>
      <c r="U9151" s="169"/>
      <c r="V9151" s="150"/>
      <c r="W9151" s="141" t="str" cm="1">
        <f t="array" ref="W9151">IF(SUM(LEN(B9151:V9151))=0,"",IF(OR(OR(ISBLANK(F9151),SUM(LEN(C9151),LEN(D9151))=0),AND(NOT(E9151="Unknown"),ISBLANK(J9151)),AND(NOT(O9151="Unknown"),ISBLANK(R9151))),"Missing Information", INDEX(Table15[Entire Service Line Classification], MATCH(SUMIFS(Table15[Unique ID],Table15[System-Owned Portion],E9151,Table15[If Material Anything Other than "Lead" in Column E,Was Material Ever Previously Lead?],G9151,Table15[Customer-Owned Portion],O9151),Table15[Unique ID],0),0)))</f>
        <v/>
      </c>
      <c r="X9151"/>
    </row>
    <row r="9152" spans="2:24" x14ac:dyDescent="0.35">
      <c r="B9152" s="146"/>
      <c r="C9152" s="31"/>
      <c r="D9152" s="31"/>
      <c r="E9152" s="44"/>
      <c r="F9152" s="43"/>
      <c r="G9152" s="84"/>
      <c r="H9152" s="31"/>
      <c r="I9152" s="207"/>
      <c r="J9152" s="84"/>
      <c r="K9152" s="31"/>
      <c r="L9152" s="31"/>
      <c r="M9152" s="169"/>
      <c r="N9152" s="148"/>
      <c r="O9152" s="106"/>
      <c r="P9152" s="43"/>
      <c r="Q9152" s="207"/>
      <c r="R9152" s="84"/>
      <c r="S9152" s="31"/>
      <c r="T9152" s="31"/>
      <c r="U9152" s="169"/>
      <c r="V9152" s="150"/>
      <c r="W9152" s="141" t="str" cm="1">
        <f t="array" ref="W9152">IF(SUM(LEN(B9152:V9152))=0,"",IF(OR(OR(ISBLANK(F9152),SUM(LEN(C9152),LEN(D9152))=0),AND(NOT(E9152="Unknown"),ISBLANK(J9152)),AND(NOT(O9152="Unknown"),ISBLANK(R9152))),"Missing Information", INDEX(Table15[Entire Service Line Classification], MATCH(SUMIFS(Table15[Unique ID],Table15[System-Owned Portion],E9152,Table15[If Material Anything Other than "Lead" in Column E,Was Material Ever Previously Lead?],G9152,Table15[Customer-Owned Portion],O9152),Table15[Unique ID],0),0)))</f>
        <v/>
      </c>
      <c r="X9152"/>
    </row>
    <row r="9153" spans="2:24" x14ac:dyDescent="0.35">
      <c r="B9153" s="146"/>
      <c r="C9153" s="31"/>
      <c r="D9153" s="31"/>
      <c r="E9153" s="44"/>
      <c r="F9153" s="43"/>
      <c r="G9153" s="84"/>
      <c r="H9153" s="31"/>
      <c r="I9153" s="207"/>
      <c r="J9153" s="84"/>
      <c r="K9153" s="31"/>
      <c r="L9153" s="31"/>
      <c r="M9153" s="169"/>
      <c r="N9153" s="148"/>
      <c r="O9153" s="106"/>
      <c r="P9153" s="43"/>
      <c r="Q9153" s="207"/>
      <c r="R9153" s="84"/>
      <c r="S9153" s="31"/>
      <c r="T9153" s="31"/>
      <c r="U9153" s="169"/>
      <c r="V9153" s="150"/>
      <c r="W9153" s="141" t="str" cm="1">
        <f t="array" ref="W9153">IF(SUM(LEN(B9153:V9153))=0,"",IF(OR(OR(ISBLANK(F9153),SUM(LEN(C9153),LEN(D9153))=0),AND(NOT(E9153="Unknown"),ISBLANK(J9153)),AND(NOT(O9153="Unknown"),ISBLANK(R9153))),"Missing Information", INDEX(Table15[Entire Service Line Classification], MATCH(SUMIFS(Table15[Unique ID],Table15[System-Owned Portion],E9153,Table15[If Material Anything Other than "Lead" in Column E,Was Material Ever Previously Lead?],G9153,Table15[Customer-Owned Portion],O9153),Table15[Unique ID],0),0)))</f>
        <v/>
      </c>
      <c r="X9153"/>
    </row>
    <row r="9154" spans="2:24" x14ac:dyDescent="0.35">
      <c r="B9154" s="146"/>
      <c r="C9154" s="31"/>
      <c r="D9154" s="31"/>
      <c r="E9154" s="44"/>
      <c r="F9154" s="43"/>
      <c r="G9154" s="84"/>
      <c r="H9154" s="31"/>
      <c r="I9154" s="207"/>
      <c r="J9154" s="84"/>
      <c r="K9154" s="31"/>
      <c r="L9154" s="31"/>
      <c r="M9154" s="169"/>
      <c r="N9154" s="148"/>
      <c r="O9154" s="106"/>
      <c r="P9154" s="43"/>
      <c r="Q9154" s="207"/>
      <c r="R9154" s="84"/>
      <c r="S9154" s="31"/>
      <c r="T9154" s="31"/>
      <c r="U9154" s="169"/>
      <c r="V9154" s="150"/>
      <c r="W9154" s="141" t="str" cm="1">
        <f t="array" ref="W9154">IF(SUM(LEN(B9154:V9154))=0,"",IF(OR(OR(ISBLANK(F9154),SUM(LEN(C9154),LEN(D9154))=0),AND(NOT(E9154="Unknown"),ISBLANK(J9154)),AND(NOT(O9154="Unknown"),ISBLANK(R9154))),"Missing Information", INDEX(Table15[Entire Service Line Classification], MATCH(SUMIFS(Table15[Unique ID],Table15[System-Owned Portion],E9154,Table15[If Material Anything Other than "Lead" in Column E,Was Material Ever Previously Lead?],G9154,Table15[Customer-Owned Portion],O9154),Table15[Unique ID],0),0)))</f>
        <v/>
      </c>
      <c r="X9154"/>
    </row>
    <row r="9155" spans="2:24" x14ac:dyDescent="0.35">
      <c r="B9155" s="146"/>
      <c r="C9155" s="31"/>
      <c r="D9155" s="31"/>
      <c r="E9155" s="44"/>
      <c r="F9155" s="43"/>
      <c r="G9155" s="84"/>
      <c r="H9155" s="31"/>
      <c r="I9155" s="207"/>
      <c r="J9155" s="84"/>
      <c r="K9155" s="31"/>
      <c r="L9155" s="31"/>
      <c r="M9155" s="169"/>
      <c r="N9155" s="148"/>
      <c r="O9155" s="106"/>
      <c r="P9155" s="43"/>
      <c r="Q9155" s="207"/>
      <c r="R9155" s="84"/>
      <c r="S9155" s="31"/>
      <c r="T9155" s="31"/>
      <c r="U9155" s="169"/>
      <c r="V9155" s="150"/>
      <c r="W9155" s="141" t="str" cm="1">
        <f t="array" ref="W9155">IF(SUM(LEN(B9155:V9155))=0,"",IF(OR(OR(ISBLANK(F9155),SUM(LEN(C9155),LEN(D9155))=0),AND(NOT(E9155="Unknown"),ISBLANK(J9155)),AND(NOT(O9155="Unknown"),ISBLANK(R9155))),"Missing Information", INDEX(Table15[Entire Service Line Classification], MATCH(SUMIFS(Table15[Unique ID],Table15[System-Owned Portion],E9155,Table15[If Material Anything Other than "Lead" in Column E,Was Material Ever Previously Lead?],G9155,Table15[Customer-Owned Portion],O9155),Table15[Unique ID],0),0)))</f>
        <v/>
      </c>
      <c r="X9155"/>
    </row>
    <row r="9156" spans="2:24" x14ac:dyDescent="0.35">
      <c r="B9156" s="146"/>
      <c r="C9156" s="31"/>
      <c r="D9156" s="31"/>
      <c r="E9156" s="44"/>
      <c r="F9156" s="43"/>
      <c r="G9156" s="84"/>
      <c r="H9156" s="31"/>
      <c r="I9156" s="207"/>
      <c r="J9156" s="84"/>
      <c r="K9156" s="31"/>
      <c r="L9156" s="31"/>
      <c r="M9156" s="169"/>
      <c r="N9156" s="148"/>
      <c r="O9156" s="106"/>
      <c r="P9156" s="43"/>
      <c r="Q9156" s="207"/>
      <c r="R9156" s="84"/>
      <c r="S9156" s="31"/>
      <c r="T9156" s="31"/>
      <c r="U9156" s="169"/>
      <c r="V9156" s="150"/>
      <c r="W9156" s="141" t="str" cm="1">
        <f t="array" ref="W9156">IF(SUM(LEN(B9156:V9156))=0,"",IF(OR(OR(ISBLANK(F9156),SUM(LEN(C9156),LEN(D9156))=0),AND(NOT(E9156="Unknown"),ISBLANK(J9156)),AND(NOT(O9156="Unknown"),ISBLANK(R9156))),"Missing Information", INDEX(Table15[Entire Service Line Classification], MATCH(SUMIFS(Table15[Unique ID],Table15[System-Owned Portion],E9156,Table15[If Material Anything Other than "Lead" in Column E,Was Material Ever Previously Lead?],G9156,Table15[Customer-Owned Portion],O9156),Table15[Unique ID],0),0)))</f>
        <v/>
      </c>
      <c r="X9156"/>
    </row>
    <row r="9157" spans="2:24" x14ac:dyDescent="0.35">
      <c r="B9157" s="146"/>
      <c r="C9157" s="31"/>
      <c r="D9157" s="31"/>
      <c r="E9157" s="44"/>
      <c r="F9157" s="43"/>
      <c r="G9157" s="84"/>
      <c r="H9157" s="31"/>
      <c r="I9157" s="207"/>
      <c r="J9157" s="84"/>
      <c r="K9157" s="31"/>
      <c r="L9157" s="31"/>
      <c r="M9157" s="169"/>
      <c r="N9157" s="148"/>
      <c r="O9157" s="106"/>
      <c r="P9157" s="43"/>
      <c r="Q9157" s="207"/>
      <c r="R9157" s="84"/>
      <c r="S9157" s="31"/>
      <c r="T9157" s="31"/>
      <c r="U9157" s="169"/>
      <c r="V9157" s="150"/>
      <c r="W9157" s="141" t="str" cm="1">
        <f t="array" ref="W9157">IF(SUM(LEN(B9157:V9157))=0,"",IF(OR(OR(ISBLANK(F9157),SUM(LEN(C9157),LEN(D9157))=0),AND(NOT(E9157="Unknown"),ISBLANK(J9157)),AND(NOT(O9157="Unknown"),ISBLANK(R9157))),"Missing Information", INDEX(Table15[Entire Service Line Classification], MATCH(SUMIFS(Table15[Unique ID],Table15[System-Owned Portion],E9157,Table15[If Material Anything Other than "Lead" in Column E,Was Material Ever Previously Lead?],G9157,Table15[Customer-Owned Portion],O9157),Table15[Unique ID],0),0)))</f>
        <v/>
      </c>
      <c r="X9157"/>
    </row>
    <row r="9158" spans="2:24" x14ac:dyDescent="0.35">
      <c r="B9158" s="146"/>
      <c r="C9158" s="31"/>
      <c r="D9158" s="31"/>
      <c r="E9158" s="44"/>
      <c r="F9158" s="43"/>
      <c r="G9158" s="84"/>
      <c r="H9158" s="31"/>
      <c r="I9158" s="207"/>
      <c r="J9158" s="84"/>
      <c r="K9158" s="31"/>
      <c r="L9158" s="31"/>
      <c r="M9158" s="169"/>
      <c r="N9158" s="148"/>
      <c r="O9158" s="106"/>
      <c r="P9158" s="43"/>
      <c r="Q9158" s="207"/>
      <c r="R9158" s="84"/>
      <c r="S9158" s="31"/>
      <c r="T9158" s="31"/>
      <c r="U9158" s="169"/>
      <c r="V9158" s="150"/>
      <c r="W9158" s="141" t="str" cm="1">
        <f t="array" ref="W9158">IF(SUM(LEN(B9158:V9158))=0,"",IF(OR(OR(ISBLANK(F9158),SUM(LEN(C9158),LEN(D9158))=0),AND(NOT(E9158="Unknown"),ISBLANK(J9158)),AND(NOT(O9158="Unknown"),ISBLANK(R9158))),"Missing Information", INDEX(Table15[Entire Service Line Classification], MATCH(SUMIFS(Table15[Unique ID],Table15[System-Owned Portion],E9158,Table15[If Material Anything Other than "Lead" in Column E,Was Material Ever Previously Lead?],G9158,Table15[Customer-Owned Portion],O9158),Table15[Unique ID],0),0)))</f>
        <v/>
      </c>
      <c r="X9158"/>
    </row>
    <row r="9159" spans="2:24" x14ac:dyDescent="0.35">
      <c r="B9159" s="146"/>
      <c r="C9159" s="31"/>
      <c r="D9159" s="31"/>
      <c r="E9159" s="44"/>
      <c r="F9159" s="43"/>
      <c r="G9159" s="84"/>
      <c r="H9159" s="31"/>
      <c r="I9159" s="207"/>
      <c r="J9159" s="84"/>
      <c r="K9159" s="31"/>
      <c r="L9159" s="31"/>
      <c r="M9159" s="169"/>
      <c r="N9159" s="148"/>
      <c r="O9159" s="106"/>
      <c r="P9159" s="43"/>
      <c r="Q9159" s="207"/>
      <c r="R9159" s="84"/>
      <c r="S9159" s="31"/>
      <c r="T9159" s="31"/>
      <c r="U9159" s="169"/>
      <c r="V9159" s="150"/>
      <c r="W9159" s="141" t="str" cm="1">
        <f t="array" ref="W9159">IF(SUM(LEN(B9159:V9159))=0,"",IF(OR(OR(ISBLANK(F9159),SUM(LEN(C9159),LEN(D9159))=0),AND(NOT(E9159="Unknown"),ISBLANK(J9159)),AND(NOT(O9159="Unknown"),ISBLANK(R9159))),"Missing Information", INDEX(Table15[Entire Service Line Classification], MATCH(SUMIFS(Table15[Unique ID],Table15[System-Owned Portion],E9159,Table15[If Material Anything Other than "Lead" in Column E,Was Material Ever Previously Lead?],G9159,Table15[Customer-Owned Portion],O9159),Table15[Unique ID],0),0)))</f>
        <v/>
      </c>
      <c r="X9159"/>
    </row>
    <row r="9160" spans="2:24" x14ac:dyDescent="0.35">
      <c r="B9160" s="146"/>
      <c r="C9160" s="31"/>
      <c r="D9160" s="31"/>
      <c r="E9160" s="44"/>
      <c r="F9160" s="43"/>
      <c r="G9160" s="84"/>
      <c r="H9160" s="31"/>
      <c r="I9160" s="207"/>
      <c r="J9160" s="84"/>
      <c r="K9160" s="31"/>
      <c r="L9160" s="31"/>
      <c r="M9160" s="169"/>
      <c r="N9160" s="148"/>
      <c r="O9160" s="106"/>
      <c r="P9160" s="43"/>
      <c r="Q9160" s="207"/>
      <c r="R9160" s="84"/>
      <c r="S9160" s="31"/>
      <c r="T9160" s="31"/>
      <c r="U9160" s="169"/>
      <c r="V9160" s="150"/>
      <c r="W9160" s="141" t="str" cm="1">
        <f t="array" ref="W9160">IF(SUM(LEN(B9160:V9160))=0,"",IF(OR(OR(ISBLANK(F9160),SUM(LEN(C9160),LEN(D9160))=0),AND(NOT(E9160="Unknown"),ISBLANK(J9160)),AND(NOT(O9160="Unknown"),ISBLANK(R9160))),"Missing Information", INDEX(Table15[Entire Service Line Classification], MATCH(SUMIFS(Table15[Unique ID],Table15[System-Owned Portion],E9160,Table15[If Material Anything Other than "Lead" in Column E,Was Material Ever Previously Lead?],G9160,Table15[Customer-Owned Portion],O9160),Table15[Unique ID],0),0)))</f>
        <v/>
      </c>
      <c r="X9160"/>
    </row>
    <row r="9161" spans="2:24" x14ac:dyDescent="0.35">
      <c r="B9161" s="146"/>
      <c r="C9161" s="31"/>
      <c r="D9161" s="31"/>
      <c r="E9161" s="44"/>
      <c r="F9161" s="43"/>
      <c r="G9161" s="84"/>
      <c r="H9161" s="31"/>
      <c r="I9161" s="207"/>
      <c r="J9161" s="84"/>
      <c r="K9161" s="31"/>
      <c r="L9161" s="31"/>
      <c r="M9161" s="169"/>
      <c r="N9161" s="148"/>
      <c r="O9161" s="106"/>
      <c r="P9161" s="43"/>
      <c r="Q9161" s="207"/>
      <c r="R9161" s="84"/>
      <c r="S9161" s="31"/>
      <c r="T9161" s="31"/>
      <c r="U9161" s="169"/>
      <c r="V9161" s="150"/>
      <c r="W9161" s="141" t="str" cm="1">
        <f t="array" ref="W9161">IF(SUM(LEN(B9161:V9161))=0,"",IF(OR(OR(ISBLANK(F9161),SUM(LEN(C9161),LEN(D9161))=0),AND(NOT(E9161="Unknown"),ISBLANK(J9161)),AND(NOT(O9161="Unknown"),ISBLANK(R9161))),"Missing Information", INDEX(Table15[Entire Service Line Classification], MATCH(SUMIFS(Table15[Unique ID],Table15[System-Owned Portion],E9161,Table15[If Material Anything Other than "Lead" in Column E,Was Material Ever Previously Lead?],G9161,Table15[Customer-Owned Portion],O9161),Table15[Unique ID],0),0)))</f>
        <v/>
      </c>
      <c r="X9161"/>
    </row>
    <row r="9162" spans="2:24" x14ac:dyDescent="0.35">
      <c r="B9162" s="146"/>
      <c r="C9162" s="31"/>
      <c r="D9162" s="31"/>
      <c r="E9162" s="44"/>
      <c r="F9162" s="43"/>
      <c r="G9162" s="84"/>
      <c r="H9162" s="31"/>
      <c r="I9162" s="207"/>
      <c r="J9162" s="84"/>
      <c r="K9162" s="31"/>
      <c r="L9162" s="31"/>
      <c r="M9162" s="169"/>
      <c r="N9162" s="148"/>
      <c r="O9162" s="106"/>
      <c r="P9162" s="43"/>
      <c r="Q9162" s="207"/>
      <c r="R9162" s="84"/>
      <c r="S9162" s="31"/>
      <c r="T9162" s="31"/>
      <c r="U9162" s="169"/>
      <c r="V9162" s="150"/>
      <c r="W9162" s="141" t="str" cm="1">
        <f t="array" ref="W9162">IF(SUM(LEN(B9162:V9162))=0,"",IF(OR(OR(ISBLANK(F9162),SUM(LEN(C9162),LEN(D9162))=0),AND(NOT(E9162="Unknown"),ISBLANK(J9162)),AND(NOT(O9162="Unknown"),ISBLANK(R9162))),"Missing Information", INDEX(Table15[Entire Service Line Classification], MATCH(SUMIFS(Table15[Unique ID],Table15[System-Owned Portion],E9162,Table15[If Material Anything Other than "Lead" in Column E,Was Material Ever Previously Lead?],G9162,Table15[Customer-Owned Portion],O9162),Table15[Unique ID],0),0)))</f>
        <v/>
      </c>
      <c r="X9162"/>
    </row>
    <row r="9163" spans="2:24" x14ac:dyDescent="0.35">
      <c r="B9163" s="146"/>
      <c r="C9163" s="31"/>
      <c r="D9163" s="31"/>
      <c r="E9163" s="44"/>
      <c r="F9163" s="43"/>
      <c r="G9163" s="84"/>
      <c r="H9163" s="31"/>
      <c r="I9163" s="207"/>
      <c r="J9163" s="84"/>
      <c r="K9163" s="31"/>
      <c r="L9163" s="31"/>
      <c r="M9163" s="169"/>
      <c r="N9163" s="148"/>
      <c r="O9163" s="106"/>
      <c r="P9163" s="43"/>
      <c r="Q9163" s="207"/>
      <c r="R9163" s="84"/>
      <c r="S9163" s="31"/>
      <c r="T9163" s="31"/>
      <c r="U9163" s="169"/>
      <c r="V9163" s="150"/>
      <c r="W9163" s="141" t="str" cm="1">
        <f t="array" ref="W9163">IF(SUM(LEN(B9163:V9163))=0,"",IF(OR(OR(ISBLANK(F9163),SUM(LEN(C9163),LEN(D9163))=0),AND(NOT(E9163="Unknown"),ISBLANK(J9163)),AND(NOT(O9163="Unknown"),ISBLANK(R9163))),"Missing Information", INDEX(Table15[Entire Service Line Classification], MATCH(SUMIFS(Table15[Unique ID],Table15[System-Owned Portion],E9163,Table15[If Material Anything Other than "Lead" in Column E,Was Material Ever Previously Lead?],G9163,Table15[Customer-Owned Portion],O9163),Table15[Unique ID],0),0)))</f>
        <v/>
      </c>
      <c r="X9163"/>
    </row>
    <row r="9164" spans="2:24" x14ac:dyDescent="0.35">
      <c r="B9164" s="146"/>
      <c r="C9164" s="31"/>
      <c r="D9164" s="31"/>
      <c r="E9164" s="44"/>
      <c r="F9164" s="43"/>
      <c r="G9164" s="84"/>
      <c r="H9164" s="31"/>
      <c r="I9164" s="207"/>
      <c r="J9164" s="84"/>
      <c r="K9164" s="31"/>
      <c r="L9164" s="31"/>
      <c r="M9164" s="169"/>
      <c r="N9164" s="148"/>
      <c r="O9164" s="106"/>
      <c r="P9164" s="43"/>
      <c r="Q9164" s="207"/>
      <c r="R9164" s="84"/>
      <c r="S9164" s="31"/>
      <c r="T9164" s="31"/>
      <c r="U9164" s="169"/>
      <c r="V9164" s="150"/>
      <c r="W9164" s="141" t="str" cm="1">
        <f t="array" ref="W9164">IF(SUM(LEN(B9164:V9164))=0,"",IF(OR(OR(ISBLANK(F9164),SUM(LEN(C9164),LEN(D9164))=0),AND(NOT(E9164="Unknown"),ISBLANK(J9164)),AND(NOT(O9164="Unknown"),ISBLANK(R9164))),"Missing Information", INDEX(Table15[Entire Service Line Classification], MATCH(SUMIFS(Table15[Unique ID],Table15[System-Owned Portion],E9164,Table15[If Material Anything Other than "Lead" in Column E,Was Material Ever Previously Lead?],G9164,Table15[Customer-Owned Portion],O9164),Table15[Unique ID],0),0)))</f>
        <v/>
      </c>
      <c r="X9164"/>
    </row>
    <row r="9165" spans="2:24" x14ac:dyDescent="0.35">
      <c r="B9165" s="146"/>
      <c r="C9165" s="31"/>
      <c r="D9165" s="31"/>
      <c r="E9165" s="44"/>
      <c r="F9165" s="43"/>
      <c r="G9165" s="84"/>
      <c r="H9165" s="31"/>
      <c r="I9165" s="207"/>
      <c r="J9165" s="84"/>
      <c r="K9165" s="31"/>
      <c r="L9165" s="31"/>
      <c r="M9165" s="169"/>
      <c r="N9165" s="148"/>
      <c r="O9165" s="106"/>
      <c r="P9165" s="43"/>
      <c r="Q9165" s="207"/>
      <c r="R9165" s="84"/>
      <c r="S9165" s="31"/>
      <c r="T9165" s="31"/>
      <c r="U9165" s="169"/>
      <c r="V9165" s="150"/>
      <c r="W9165" s="141" t="str" cm="1">
        <f t="array" ref="W9165">IF(SUM(LEN(B9165:V9165))=0,"",IF(OR(OR(ISBLANK(F9165),SUM(LEN(C9165),LEN(D9165))=0),AND(NOT(E9165="Unknown"),ISBLANK(J9165)),AND(NOT(O9165="Unknown"),ISBLANK(R9165))),"Missing Information", INDEX(Table15[Entire Service Line Classification], MATCH(SUMIFS(Table15[Unique ID],Table15[System-Owned Portion],E9165,Table15[If Material Anything Other than "Lead" in Column E,Was Material Ever Previously Lead?],G9165,Table15[Customer-Owned Portion],O9165),Table15[Unique ID],0),0)))</f>
        <v/>
      </c>
      <c r="X9165"/>
    </row>
    <row r="9166" spans="2:24" x14ac:dyDescent="0.35">
      <c r="B9166" s="146"/>
      <c r="C9166" s="31"/>
      <c r="D9166" s="31"/>
      <c r="E9166" s="44"/>
      <c r="F9166" s="43"/>
      <c r="G9166" s="84"/>
      <c r="H9166" s="31"/>
      <c r="I9166" s="207"/>
      <c r="J9166" s="84"/>
      <c r="K9166" s="31"/>
      <c r="L9166" s="31"/>
      <c r="M9166" s="169"/>
      <c r="N9166" s="148"/>
      <c r="O9166" s="106"/>
      <c r="P9166" s="43"/>
      <c r="Q9166" s="207"/>
      <c r="R9166" s="84"/>
      <c r="S9166" s="31"/>
      <c r="T9166" s="31"/>
      <c r="U9166" s="169"/>
      <c r="V9166" s="150"/>
      <c r="W9166" s="141" t="str" cm="1">
        <f t="array" ref="W9166">IF(SUM(LEN(B9166:V9166))=0,"",IF(OR(OR(ISBLANK(F9166),SUM(LEN(C9166),LEN(D9166))=0),AND(NOT(E9166="Unknown"),ISBLANK(J9166)),AND(NOT(O9166="Unknown"),ISBLANK(R9166))),"Missing Information", INDEX(Table15[Entire Service Line Classification], MATCH(SUMIFS(Table15[Unique ID],Table15[System-Owned Portion],E9166,Table15[If Material Anything Other than "Lead" in Column E,Was Material Ever Previously Lead?],G9166,Table15[Customer-Owned Portion],O9166),Table15[Unique ID],0),0)))</f>
        <v/>
      </c>
      <c r="X9166"/>
    </row>
    <row r="9167" spans="2:24" x14ac:dyDescent="0.35">
      <c r="B9167" s="146"/>
      <c r="C9167" s="31"/>
      <c r="D9167" s="31"/>
      <c r="E9167" s="44"/>
      <c r="F9167" s="43"/>
      <c r="G9167" s="84"/>
      <c r="H9167" s="31"/>
      <c r="I9167" s="207"/>
      <c r="J9167" s="84"/>
      <c r="K9167" s="31"/>
      <c r="L9167" s="31"/>
      <c r="M9167" s="169"/>
      <c r="N9167" s="148"/>
      <c r="O9167" s="106"/>
      <c r="P9167" s="43"/>
      <c r="Q9167" s="207"/>
      <c r="R9167" s="84"/>
      <c r="S9167" s="31"/>
      <c r="T9167" s="31"/>
      <c r="U9167" s="169"/>
      <c r="V9167" s="150"/>
      <c r="W9167" s="141" t="str" cm="1">
        <f t="array" ref="W9167">IF(SUM(LEN(B9167:V9167))=0,"",IF(OR(OR(ISBLANK(F9167),SUM(LEN(C9167),LEN(D9167))=0),AND(NOT(E9167="Unknown"),ISBLANK(J9167)),AND(NOT(O9167="Unknown"),ISBLANK(R9167))),"Missing Information", INDEX(Table15[Entire Service Line Classification], MATCH(SUMIFS(Table15[Unique ID],Table15[System-Owned Portion],E9167,Table15[If Material Anything Other than "Lead" in Column E,Was Material Ever Previously Lead?],G9167,Table15[Customer-Owned Portion],O9167),Table15[Unique ID],0),0)))</f>
        <v/>
      </c>
      <c r="X9167"/>
    </row>
    <row r="9168" spans="2:24" x14ac:dyDescent="0.35">
      <c r="B9168" s="146"/>
      <c r="C9168" s="31"/>
      <c r="D9168" s="31"/>
      <c r="E9168" s="44"/>
      <c r="F9168" s="43"/>
      <c r="G9168" s="84"/>
      <c r="H9168" s="31"/>
      <c r="I9168" s="207"/>
      <c r="J9168" s="84"/>
      <c r="K9168" s="31"/>
      <c r="L9168" s="31"/>
      <c r="M9168" s="169"/>
      <c r="N9168" s="148"/>
      <c r="O9168" s="106"/>
      <c r="P9168" s="43"/>
      <c r="Q9168" s="207"/>
      <c r="R9168" s="84"/>
      <c r="S9168" s="31"/>
      <c r="T9168" s="31"/>
      <c r="U9168" s="169"/>
      <c r="V9168" s="150"/>
      <c r="W9168" s="141" t="str" cm="1">
        <f t="array" ref="W9168">IF(SUM(LEN(B9168:V9168))=0,"",IF(OR(OR(ISBLANK(F9168),SUM(LEN(C9168),LEN(D9168))=0),AND(NOT(E9168="Unknown"),ISBLANK(J9168)),AND(NOT(O9168="Unknown"),ISBLANK(R9168))),"Missing Information", INDEX(Table15[Entire Service Line Classification], MATCH(SUMIFS(Table15[Unique ID],Table15[System-Owned Portion],E9168,Table15[If Material Anything Other than "Lead" in Column E,Was Material Ever Previously Lead?],G9168,Table15[Customer-Owned Portion],O9168),Table15[Unique ID],0),0)))</f>
        <v/>
      </c>
      <c r="X9168"/>
    </row>
    <row r="9169" spans="2:24" x14ac:dyDescent="0.35">
      <c r="B9169" s="146"/>
      <c r="C9169" s="31"/>
      <c r="D9169" s="31"/>
      <c r="E9169" s="44"/>
      <c r="F9169" s="43"/>
      <c r="G9169" s="84"/>
      <c r="H9169" s="31"/>
      <c r="I9169" s="207"/>
      <c r="J9169" s="84"/>
      <c r="K9169" s="31"/>
      <c r="L9169" s="31"/>
      <c r="M9169" s="169"/>
      <c r="N9169" s="148"/>
      <c r="O9169" s="106"/>
      <c r="P9169" s="43"/>
      <c r="Q9169" s="207"/>
      <c r="R9169" s="84"/>
      <c r="S9169" s="31"/>
      <c r="T9169" s="31"/>
      <c r="U9169" s="169"/>
      <c r="V9169" s="150"/>
      <c r="W9169" s="141" t="str" cm="1">
        <f t="array" ref="W9169">IF(SUM(LEN(B9169:V9169))=0,"",IF(OR(OR(ISBLANK(F9169),SUM(LEN(C9169),LEN(D9169))=0),AND(NOT(E9169="Unknown"),ISBLANK(J9169)),AND(NOT(O9169="Unknown"),ISBLANK(R9169))),"Missing Information", INDEX(Table15[Entire Service Line Classification], MATCH(SUMIFS(Table15[Unique ID],Table15[System-Owned Portion],E9169,Table15[If Material Anything Other than "Lead" in Column E,Was Material Ever Previously Lead?],G9169,Table15[Customer-Owned Portion],O9169),Table15[Unique ID],0),0)))</f>
        <v/>
      </c>
      <c r="X9169"/>
    </row>
    <row r="9170" spans="2:24" x14ac:dyDescent="0.35">
      <c r="B9170" s="146"/>
      <c r="C9170" s="31"/>
      <c r="D9170" s="31"/>
      <c r="E9170" s="44"/>
      <c r="F9170" s="43"/>
      <c r="G9170" s="84"/>
      <c r="H9170" s="31"/>
      <c r="I9170" s="207"/>
      <c r="J9170" s="84"/>
      <c r="K9170" s="31"/>
      <c r="L9170" s="31"/>
      <c r="M9170" s="169"/>
      <c r="N9170" s="148"/>
      <c r="O9170" s="106"/>
      <c r="P9170" s="43"/>
      <c r="Q9170" s="207"/>
      <c r="R9170" s="84"/>
      <c r="S9170" s="31"/>
      <c r="T9170" s="31"/>
      <c r="U9170" s="169"/>
      <c r="V9170" s="150"/>
      <c r="W9170" s="141" t="str" cm="1">
        <f t="array" ref="W9170">IF(SUM(LEN(B9170:V9170))=0,"",IF(OR(OR(ISBLANK(F9170),SUM(LEN(C9170),LEN(D9170))=0),AND(NOT(E9170="Unknown"),ISBLANK(J9170)),AND(NOT(O9170="Unknown"),ISBLANK(R9170))),"Missing Information", INDEX(Table15[Entire Service Line Classification], MATCH(SUMIFS(Table15[Unique ID],Table15[System-Owned Portion],E9170,Table15[If Material Anything Other than "Lead" in Column E,Was Material Ever Previously Lead?],G9170,Table15[Customer-Owned Portion],O9170),Table15[Unique ID],0),0)))</f>
        <v/>
      </c>
      <c r="X9170"/>
    </row>
    <row r="9171" spans="2:24" x14ac:dyDescent="0.35">
      <c r="B9171" s="146"/>
      <c r="C9171" s="31"/>
      <c r="D9171" s="31"/>
      <c r="E9171" s="44"/>
      <c r="F9171" s="43"/>
      <c r="G9171" s="84"/>
      <c r="H9171" s="31"/>
      <c r="I9171" s="207"/>
      <c r="J9171" s="84"/>
      <c r="K9171" s="31"/>
      <c r="L9171" s="31"/>
      <c r="M9171" s="169"/>
      <c r="N9171" s="148"/>
      <c r="O9171" s="106"/>
      <c r="P9171" s="43"/>
      <c r="Q9171" s="207"/>
      <c r="R9171" s="84"/>
      <c r="S9171" s="31"/>
      <c r="T9171" s="31"/>
      <c r="U9171" s="169"/>
      <c r="V9171" s="150"/>
      <c r="W9171" s="141" t="str" cm="1">
        <f t="array" ref="W9171">IF(SUM(LEN(B9171:V9171))=0,"",IF(OR(OR(ISBLANK(F9171),SUM(LEN(C9171),LEN(D9171))=0),AND(NOT(E9171="Unknown"),ISBLANK(J9171)),AND(NOT(O9171="Unknown"),ISBLANK(R9171))),"Missing Information", INDEX(Table15[Entire Service Line Classification], MATCH(SUMIFS(Table15[Unique ID],Table15[System-Owned Portion],E9171,Table15[If Material Anything Other than "Lead" in Column E,Was Material Ever Previously Lead?],G9171,Table15[Customer-Owned Portion],O9171),Table15[Unique ID],0),0)))</f>
        <v/>
      </c>
      <c r="X9171"/>
    </row>
    <row r="9172" spans="2:24" x14ac:dyDescent="0.35">
      <c r="B9172" s="146"/>
      <c r="C9172" s="31"/>
      <c r="D9172" s="31"/>
      <c r="E9172" s="44"/>
      <c r="F9172" s="43"/>
      <c r="G9172" s="84"/>
      <c r="H9172" s="31"/>
      <c r="I9172" s="207"/>
      <c r="J9172" s="84"/>
      <c r="K9172" s="31"/>
      <c r="L9172" s="31"/>
      <c r="M9172" s="169"/>
      <c r="N9172" s="148"/>
      <c r="O9172" s="106"/>
      <c r="P9172" s="43"/>
      <c r="Q9172" s="207"/>
      <c r="R9172" s="84"/>
      <c r="S9172" s="31"/>
      <c r="T9172" s="31"/>
      <c r="U9172" s="169"/>
      <c r="V9172" s="150"/>
      <c r="W9172" s="141" t="str" cm="1">
        <f t="array" ref="W9172">IF(SUM(LEN(B9172:V9172))=0,"",IF(OR(OR(ISBLANK(F9172),SUM(LEN(C9172),LEN(D9172))=0),AND(NOT(E9172="Unknown"),ISBLANK(J9172)),AND(NOT(O9172="Unknown"),ISBLANK(R9172))),"Missing Information", INDEX(Table15[Entire Service Line Classification], MATCH(SUMIFS(Table15[Unique ID],Table15[System-Owned Portion],E9172,Table15[If Material Anything Other than "Lead" in Column E,Was Material Ever Previously Lead?],G9172,Table15[Customer-Owned Portion],O9172),Table15[Unique ID],0),0)))</f>
        <v/>
      </c>
      <c r="X9172"/>
    </row>
    <row r="9173" spans="2:24" x14ac:dyDescent="0.35">
      <c r="B9173" s="146"/>
      <c r="C9173" s="31"/>
      <c r="D9173" s="31"/>
      <c r="E9173" s="44"/>
      <c r="F9173" s="43"/>
      <c r="G9173" s="84"/>
      <c r="H9173" s="31"/>
      <c r="I9173" s="207"/>
      <c r="J9173" s="84"/>
      <c r="K9173" s="31"/>
      <c r="L9173" s="31"/>
      <c r="M9173" s="169"/>
      <c r="N9173" s="148"/>
      <c r="O9173" s="106"/>
      <c r="P9173" s="43"/>
      <c r="Q9173" s="207"/>
      <c r="R9173" s="84"/>
      <c r="S9173" s="31"/>
      <c r="T9173" s="31"/>
      <c r="U9173" s="169"/>
      <c r="V9173" s="150"/>
      <c r="W9173" s="141" t="str" cm="1">
        <f t="array" ref="W9173">IF(SUM(LEN(B9173:V9173))=0,"",IF(OR(OR(ISBLANK(F9173),SUM(LEN(C9173),LEN(D9173))=0),AND(NOT(E9173="Unknown"),ISBLANK(J9173)),AND(NOT(O9173="Unknown"),ISBLANK(R9173))),"Missing Information", INDEX(Table15[Entire Service Line Classification], MATCH(SUMIFS(Table15[Unique ID],Table15[System-Owned Portion],E9173,Table15[If Material Anything Other than "Lead" in Column E,Was Material Ever Previously Lead?],G9173,Table15[Customer-Owned Portion],O9173),Table15[Unique ID],0),0)))</f>
        <v/>
      </c>
      <c r="X9173"/>
    </row>
    <row r="9174" spans="2:24" x14ac:dyDescent="0.35">
      <c r="B9174" s="146"/>
      <c r="C9174" s="31"/>
      <c r="D9174" s="31"/>
      <c r="E9174" s="44"/>
      <c r="F9174" s="43"/>
      <c r="G9174" s="84"/>
      <c r="H9174" s="31"/>
      <c r="I9174" s="207"/>
      <c r="J9174" s="84"/>
      <c r="K9174" s="31"/>
      <c r="L9174" s="31"/>
      <c r="M9174" s="169"/>
      <c r="N9174" s="148"/>
      <c r="O9174" s="106"/>
      <c r="P9174" s="43"/>
      <c r="Q9174" s="207"/>
      <c r="R9174" s="84"/>
      <c r="S9174" s="31"/>
      <c r="T9174" s="31"/>
      <c r="U9174" s="169"/>
      <c r="V9174" s="150"/>
      <c r="W9174" s="141" t="str" cm="1">
        <f t="array" ref="W9174">IF(SUM(LEN(B9174:V9174))=0,"",IF(OR(OR(ISBLANK(F9174),SUM(LEN(C9174),LEN(D9174))=0),AND(NOT(E9174="Unknown"),ISBLANK(J9174)),AND(NOT(O9174="Unknown"),ISBLANK(R9174))),"Missing Information", INDEX(Table15[Entire Service Line Classification], MATCH(SUMIFS(Table15[Unique ID],Table15[System-Owned Portion],E9174,Table15[If Material Anything Other than "Lead" in Column E,Was Material Ever Previously Lead?],G9174,Table15[Customer-Owned Portion],O9174),Table15[Unique ID],0),0)))</f>
        <v/>
      </c>
      <c r="X9174"/>
    </row>
    <row r="9175" spans="2:24" x14ac:dyDescent="0.35">
      <c r="B9175" s="146"/>
      <c r="C9175" s="31"/>
      <c r="D9175" s="31"/>
      <c r="E9175" s="44"/>
      <c r="F9175" s="43"/>
      <c r="G9175" s="84"/>
      <c r="H9175" s="31"/>
      <c r="I9175" s="207"/>
      <c r="J9175" s="84"/>
      <c r="K9175" s="31"/>
      <c r="L9175" s="31"/>
      <c r="M9175" s="169"/>
      <c r="N9175" s="148"/>
      <c r="O9175" s="106"/>
      <c r="P9175" s="43"/>
      <c r="Q9175" s="207"/>
      <c r="R9175" s="84"/>
      <c r="S9175" s="31"/>
      <c r="T9175" s="31"/>
      <c r="U9175" s="169"/>
      <c r="V9175" s="150"/>
      <c r="W9175" s="141" t="str" cm="1">
        <f t="array" ref="W9175">IF(SUM(LEN(B9175:V9175))=0,"",IF(OR(OR(ISBLANK(F9175),SUM(LEN(C9175),LEN(D9175))=0),AND(NOT(E9175="Unknown"),ISBLANK(J9175)),AND(NOT(O9175="Unknown"),ISBLANK(R9175))),"Missing Information", INDEX(Table15[Entire Service Line Classification], MATCH(SUMIFS(Table15[Unique ID],Table15[System-Owned Portion],E9175,Table15[If Material Anything Other than "Lead" in Column E,Was Material Ever Previously Lead?],G9175,Table15[Customer-Owned Portion],O9175),Table15[Unique ID],0),0)))</f>
        <v/>
      </c>
      <c r="X9175"/>
    </row>
    <row r="9176" spans="2:24" x14ac:dyDescent="0.35">
      <c r="B9176" s="146"/>
      <c r="C9176" s="31"/>
      <c r="D9176" s="31"/>
      <c r="E9176" s="44"/>
      <c r="F9176" s="43"/>
      <c r="G9176" s="84"/>
      <c r="H9176" s="31"/>
      <c r="I9176" s="207"/>
      <c r="J9176" s="84"/>
      <c r="K9176" s="31"/>
      <c r="L9176" s="31"/>
      <c r="M9176" s="169"/>
      <c r="N9176" s="148"/>
      <c r="O9176" s="106"/>
      <c r="P9176" s="43"/>
      <c r="Q9176" s="207"/>
      <c r="R9176" s="84"/>
      <c r="S9176" s="31"/>
      <c r="T9176" s="31"/>
      <c r="U9176" s="169"/>
      <c r="V9176" s="150"/>
      <c r="W9176" s="141" t="str" cm="1">
        <f t="array" ref="W9176">IF(SUM(LEN(B9176:V9176))=0,"",IF(OR(OR(ISBLANK(F9176),SUM(LEN(C9176),LEN(D9176))=0),AND(NOT(E9176="Unknown"),ISBLANK(J9176)),AND(NOT(O9176="Unknown"),ISBLANK(R9176))),"Missing Information", INDEX(Table15[Entire Service Line Classification], MATCH(SUMIFS(Table15[Unique ID],Table15[System-Owned Portion],E9176,Table15[If Material Anything Other than "Lead" in Column E,Was Material Ever Previously Lead?],G9176,Table15[Customer-Owned Portion],O9176),Table15[Unique ID],0),0)))</f>
        <v/>
      </c>
      <c r="X9176"/>
    </row>
    <row r="9177" spans="2:24" x14ac:dyDescent="0.35">
      <c r="B9177" s="146"/>
      <c r="C9177" s="31"/>
      <c r="D9177" s="31"/>
      <c r="E9177" s="44"/>
      <c r="F9177" s="43"/>
      <c r="G9177" s="84"/>
      <c r="H9177" s="31"/>
      <c r="I9177" s="207"/>
      <c r="J9177" s="84"/>
      <c r="K9177" s="31"/>
      <c r="L9177" s="31"/>
      <c r="M9177" s="169"/>
      <c r="N9177" s="148"/>
      <c r="O9177" s="106"/>
      <c r="P9177" s="43"/>
      <c r="Q9177" s="207"/>
      <c r="R9177" s="84"/>
      <c r="S9177" s="31"/>
      <c r="T9177" s="31"/>
      <c r="U9177" s="169"/>
      <c r="V9177" s="150"/>
      <c r="W9177" s="141" t="str" cm="1">
        <f t="array" ref="W9177">IF(SUM(LEN(B9177:V9177))=0,"",IF(OR(OR(ISBLANK(F9177),SUM(LEN(C9177),LEN(D9177))=0),AND(NOT(E9177="Unknown"),ISBLANK(J9177)),AND(NOT(O9177="Unknown"),ISBLANK(R9177))),"Missing Information", INDEX(Table15[Entire Service Line Classification], MATCH(SUMIFS(Table15[Unique ID],Table15[System-Owned Portion],E9177,Table15[If Material Anything Other than "Lead" in Column E,Was Material Ever Previously Lead?],G9177,Table15[Customer-Owned Portion],O9177),Table15[Unique ID],0),0)))</f>
        <v/>
      </c>
      <c r="X9177"/>
    </row>
    <row r="9178" spans="2:24" x14ac:dyDescent="0.35">
      <c r="B9178" s="146"/>
      <c r="C9178" s="31"/>
      <c r="D9178" s="31"/>
      <c r="E9178" s="44"/>
      <c r="F9178" s="43"/>
      <c r="G9178" s="84"/>
      <c r="H9178" s="31"/>
      <c r="I9178" s="207"/>
      <c r="J9178" s="84"/>
      <c r="K9178" s="31"/>
      <c r="L9178" s="31"/>
      <c r="M9178" s="169"/>
      <c r="N9178" s="148"/>
      <c r="O9178" s="106"/>
      <c r="P9178" s="43"/>
      <c r="Q9178" s="207"/>
      <c r="R9178" s="84"/>
      <c r="S9178" s="31"/>
      <c r="T9178" s="31"/>
      <c r="U9178" s="169"/>
      <c r="V9178" s="150"/>
      <c r="W9178" s="141" t="str" cm="1">
        <f t="array" ref="W9178">IF(SUM(LEN(B9178:V9178))=0,"",IF(OR(OR(ISBLANK(F9178),SUM(LEN(C9178),LEN(D9178))=0),AND(NOT(E9178="Unknown"),ISBLANK(J9178)),AND(NOT(O9178="Unknown"),ISBLANK(R9178))),"Missing Information", INDEX(Table15[Entire Service Line Classification], MATCH(SUMIFS(Table15[Unique ID],Table15[System-Owned Portion],E9178,Table15[If Material Anything Other than "Lead" in Column E,Was Material Ever Previously Lead?],G9178,Table15[Customer-Owned Portion],O9178),Table15[Unique ID],0),0)))</f>
        <v/>
      </c>
      <c r="X9178"/>
    </row>
    <row r="9179" spans="2:24" x14ac:dyDescent="0.35">
      <c r="B9179" s="146"/>
      <c r="C9179" s="31"/>
      <c r="D9179" s="31"/>
      <c r="E9179" s="44"/>
      <c r="F9179" s="43"/>
      <c r="G9179" s="84"/>
      <c r="H9179" s="31"/>
      <c r="I9179" s="207"/>
      <c r="J9179" s="84"/>
      <c r="K9179" s="31"/>
      <c r="L9179" s="31"/>
      <c r="M9179" s="169"/>
      <c r="N9179" s="148"/>
      <c r="O9179" s="106"/>
      <c r="P9179" s="43"/>
      <c r="Q9179" s="207"/>
      <c r="R9179" s="84"/>
      <c r="S9179" s="31"/>
      <c r="T9179" s="31"/>
      <c r="U9179" s="169"/>
      <c r="V9179" s="150"/>
      <c r="W9179" s="141" t="str" cm="1">
        <f t="array" ref="W9179">IF(SUM(LEN(B9179:V9179))=0,"",IF(OR(OR(ISBLANK(F9179),SUM(LEN(C9179),LEN(D9179))=0),AND(NOT(E9179="Unknown"),ISBLANK(J9179)),AND(NOT(O9179="Unknown"),ISBLANK(R9179))),"Missing Information", INDEX(Table15[Entire Service Line Classification], MATCH(SUMIFS(Table15[Unique ID],Table15[System-Owned Portion],E9179,Table15[If Material Anything Other than "Lead" in Column E,Was Material Ever Previously Lead?],G9179,Table15[Customer-Owned Portion],O9179),Table15[Unique ID],0),0)))</f>
        <v/>
      </c>
      <c r="X9179"/>
    </row>
    <row r="9180" spans="2:24" x14ac:dyDescent="0.35">
      <c r="B9180" s="146"/>
      <c r="C9180" s="31"/>
      <c r="D9180" s="31"/>
      <c r="E9180" s="44"/>
      <c r="F9180" s="43"/>
      <c r="G9180" s="84"/>
      <c r="H9180" s="31"/>
      <c r="I9180" s="207"/>
      <c r="J9180" s="84"/>
      <c r="K9180" s="31"/>
      <c r="L9180" s="31"/>
      <c r="M9180" s="169"/>
      <c r="N9180" s="148"/>
      <c r="O9180" s="106"/>
      <c r="P9180" s="43"/>
      <c r="Q9180" s="207"/>
      <c r="R9180" s="84"/>
      <c r="S9180" s="31"/>
      <c r="T9180" s="31"/>
      <c r="U9180" s="169"/>
      <c r="V9180" s="150"/>
      <c r="W9180" s="141" t="str" cm="1">
        <f t="array" ref="W9180">IF(SUM(LEN(B9180:V9180))=0,"",IF(OR(OR(ISBLANK(F9180),SUM(LEN(C9180),LEN(D9180))=0),AND(NOT(E9180="Unknown"),ISBLANK(J9180)),AND(NOT(O9180="Unknown"),ISBLANK(R9180))),"Missing Information", INDEX(Table15[Entire Service Line Classification], MATCH(SUMIFS(Table15[Unique ID],Table15[System-Owned Portion],E9180,Table15[If Material Anything Other than "Lead" in Column E,Was Material Ever Previously Lead?],G9180,Table15[Customer-Owned Portion],O9180),Table15[Unique ID],0),0)))</f>
        <v/>
      </c>
      <c r="X9180"/>
    </row>
    <row r="9181" spans="2:24" x14ac:dyDescent="0.35">
      <c r="B9181" s="146"/>
      <c r="C9181" s="31"/>
      <c r="D9181" s="31"/>
      <c r="E9181" s="44"/>
      <c r="F9181" s="43"/>
      <c r="G9181" s="84"/>
      <c r="H9181" s="31"/>
      <c r="I9181" s="207"/>
      <c r="J9181" s="84"/>
      <c r="K9181" s="31"/>
      <c r="L9181" s="31"/>
      <c r="M9181" s="169"/>
      <c r="N9181" s="148"/>
      <c r="O9181" s="106"/>
      <c r="P9181" s="43"/>
      <c r="Q9181" s="207"/>
      <c r="R9181" s="84"/>
      <c r="S9181" s="31"/>
      <c r="T9181" s="31"/>
      <c r="U9181" s="169"/>
      <c r="V9181" s="150"/>
      <c r="W9181" s="141" t="str" cm="1">
        <f t="array" ref="W9181">IF(SUM(LEN(B9181:V9181))=0,"",IF(OR(OR(ISBLANK(F9181),SUM(LEN(C9181),LEN(D9181))=0),AND(NOT(E9181="Unknown"),ISBLANK(J9181)),AND(NOT(O9181="Unknown"),ISBLANK(R9181))),"Missing Information", INDEX(Table15[Entire Service Line Classification], MATCH(SUMIFS(Table15[Unique ID],Table15[System-Owned Portion],E9181,Table15[If Material Anything Other than "Lead" in Column E,Was Material Ever Previously Lead?],G9181,Table15[Customer-Owned Portion],O9181),Table15[Unique ID],0),0)))</f>
        <v/>
      </c>
      <c r="X9181"/>
    </row>
    <row r="9182" spans="2:24" x14ac:dyDescent="0.35">
      <c r="B9182" s="146"/>
      <c r="C9182" s="31"/>
      <c r="D9182" s="31"/>
      <c r="E9182" s="44"/>
      <c r="F9182" s="43"/>
      <c r="G9182" s="84"/>
      <c r="H9182" s="31"/>
      <c r="I9182" s="207"/>
      <c r="J9182" s="84"/>
      <c r="K9182" s="31"/>
      <c r="L9182" s="31"/>
      <c r="M9182" s="169"/>
      <c r="N9182" s="148"/>
      <c r="O9182" s="106"/>
      <c r="P9182" s="43"/>
      <c r="Q9182" s="207"/>
      <c r="R9182" s="84"/>
      <c r="S9182" s="31"/>
      <c r="T9182" s="31"/>
      <c r="U9182" s="169"/>
      <c r="V9182" s="150"/>
      <c r="W9182" s="141" t="str" cm="1">
        <f t="array" ref="W9182">IF(SUM(LEN(B9182:V9182))=0,"",IF(OR(OR(ISBLANK(F9182),SUM(LEN(C9182),LEN(D9182))=0),AND(NOT(E9182="Unknown"),ISBLANK(J9182)),AND(NOT(O9182="Unknown"),ISBLANK(R9182))),"Missing Information", INDEX(Table15[Entire Service Line Classification], MATCH(SUMIFS(Table15[Unique ID],Table15[System-Owned Portion],E9182,Table15[If Material Anything Other than "Lead" in Column E,Was Material Ever Previously Lead?],G9182,Table15[Customer-Owned Portion],O9182),Table15[Unique ID],0),0)))</f>
        <v/>
      </c>
      <c r="X9182"/>
    </row>
    <row r="9183" spans="2:24" x14ac:dyDescent="0.35">
      <c r="B9183" s="146"/>
      <c r="C9183" s="31"/>
      <c r="D9183" s="31"/>
      <c r="E9183" s="44"/>
      <c r="F9183" s="43"/>
      <c r="G9183" s="84"/>
      <c r="H9183" s="31"/>
      <c r="I9183" s="207"/>
      <c r="J9183" s="84"/>
      <c r="K9183" s="31"/>
      <c r="L9183" s="31"/>
      <c r="M9183" s="169"/>
      <c r="N9183" s="148"/>
      <c r="O9183" s="106"/>
      <c r="P9183" s="43"/>
      <c r="Q9183" s="207"/>
      <c r="R9183" s="84"/>
      <c r="S9183" s="31"/>
      <c r="T9183" s="31"/>
      <c r="U9183" s="169"/>
      <c r="V9183" s="150"/>
      <c r="W9183" s="141" t="str" cm="1">
        <f t="array" ref="W9183">IF(SUM(LEN(B9183:V9183))=0,"",IF(OR(OR(ISBLANK(F9183),SUM(LEN(C9183),LEN(D9183))=0),AND(NOT(E9183="Unknown"),ISBLANK(J9183)),AND(NOT(O9183="Unknown"),ISBLANK(R9183))),"Missing Information", INDEX(Table15[Entire Service Line Classification], MATCH(SUMIFS(Table15[Unique ID],Table15[System-Owned Portion],E9183,Table15[If Material Anything Other than "Lead" in Column E,Was Material Ever Previously Lead?],G9183,Table15[Customer-Owned Portion],O9183),Table15[Unique ID],0),0)))</f>
        <v/>
      </c>
      <c r="X9183"/>
    </row>
    <row r="9184" spans="2:24" x14ac:dyDescent="0.35">
      <c r="B9184" s="146"/>
      <c r="C9184" s="31"/>
      <c r="D9184" s="31"/>
      <c r="E9184" s="44"/>
      <c r="F9184" s="43"/>
      <c r="G9184" s="84"/>
      <c r="H9184" s="31"/>
      <c r="I9184" s="207"/>
      <c r="J9184" s="84"/>
      <c r="K9184" s="31"/>
      <c r="L9184" s="31"/>
      <c r="M9184" s="169"/>
      <c r="N9184" s="148"/>
      <c r="O9184" s="106"/>
      <c r="P9184" s="43"/>
      <c r="Q9184" s="207"/>
      <c r="R9184" s="84"/>
      <c r="S9184" s="31"/>
      <c r="T9184" s="31"/>
      <c r="U9184" s="169"/>
      <c r="V9184" s="150"/>
      <c r="W9184" s="141" t="str" cm="1">
        <f t="array" ref="W9184">IF(SUM(LEN(B9184:V9184))=0,"",IF(OR(OR(ISBLANK(F9184),SUM(LEN(C9184),LEN(D9184))=0),AND(NOT(E9184="Unknown"),ISBLANK(J9184)),AND(NOT(O9184="Unknown"),ISBLANK(R9184))),"Missing Information", INDEX(Table15[Entire Service Line Classification], MATCH(SUMIFS(Table15[Unique ID],Table15[System-Owned Portion],E9184,Table15[If Material Anything Other than "Lead" in Column E,Was Material Ever Previously Lead?],G9184,Table15[Customer-Owned Portion],O9184),Table15[Unique ID],0),0)))</f>
        <v/>
      </c>
      <c r="X9184"/>
    </row>
    <row r="9185" spans="2:24" x14ac:dyDescent="0.35">
      <c r="B9185" s="146"/>
      <c r="C9185" s="31"/>
      <c r="D9185" s="31"/>
      <c r="E9185" s="44"/>
      <c r="F9185" s="43"/>
      <c r="G9185" s="84"/>
      <c r="H9185" s="31"/>
      <c r="I9185" s="207"/>
      <c r="J9185" s="84"/>
      <c r="K9185" s="31"/>
      <c r="L9185" s="31"/>
      <c r="M9185" s="169"/>
      <c r="N9185" s="148"/>
      <c r="O9185" s="106"/>
      <c r="P9185" s="43"/>
      <c r="Q9185" s="207"/>
      <c r="R9185" s="84"/>
      <c r="S9185" s="31"/>
      <c r="T9185" s="31"/>
      <c r="U9185" s="169"/>
      <c r="V9185" s="150"/>
      <c r="W9185" s="141" t="str" cm="1">
        <f t="array" ref="W9185">IF(SUM(LEN(B9185:V9185))=0,"",IF(OR(OR(ISBLANK(F9185),SUM(LEN(C9185),LEN(D9185))=0),AND(NOT(E9185="Unknown"),ISBLANK(J9185)),AND(NOT(O9185="Unknown"),ISBLANK(R9185))),"Missing Information", INDEX(Table15[Entire Service Line Classification], MATCH(SUMIFS(Table15[Unique ID],Table15[System-Owned Portion],E9185,Table15[If Material Anything Other than "Lead" in Column E,Was Material Ever Previously Lead?],G9185,Table15[Customer-Owned Portion],O9185),Table15[Unique ID],0),0)))</f>
        <v/>
      </c>
      <c r="X9185"/>
    </row>
    <row r="9186" spans="2:24" x14ac:dyDescent="0.35">
      <c r="B9186" s="146"/>
      <c r="C9186" s="31"/>
      <c r="D9186" s="31"/>
      <c r="E9186" s="44"/>
      <c r="F9186" s="43"/>
      <c r="G9186" s="84"/>
      <c r="H9186" s="31"/>
      <c r="I9186" s="207"/>
      <c r="J9186" s="84"/>
      <c r="K9186" s="31"/>
      <c r="L9186" s="31"/>
      <c r="M9186" s="169"/>
      <c r="N9186" s="148"/>
      <c r="O9186" s="106"/>
      <c r="P9186" s="43"/>
      <c r="Q9186" s="207"/>
      <c r="R9186" s="84"/>
      <c r="S9186" s="31"/>
      <c r="T9186" s="31"/>
      <c r="U9186" s="169"/>
      <c r="V9186" s="150"/>
      <c r="W9186" s="141" t="str" cm="1">
        <f t="array" ref="W9186">IF(SUM(LEN(B9186:V9186))=0,"",IF(OR(OR(ISBLANK(F9186),SUM(LEN(C9186),LEN(D9186))=0),AND(NOT(E9186="Unknown"),ISBLANK(J9186)),AND(NOT(O9186="Unknown"),ISBLANK(R9186))),"Missing Information", INDEX(Table15[Entire Service Line Classification], MATCH(SUMIFS(Table15[Unique ID],Table15[System-Owned Portion],E9186,Table15[If Material Anything Other than "Lead" in Column E,Was Material Ever Previously Lead?],G9186,Table15[Customer-Owned Portion],O9186),Table15[Unique ID],0),0)))</f>
        <v/>
      </c>
      <c r="X9186"/>
    </row>
    <row r="9187" spans="2:24" x14ac:dyDescent="0.35">
      <c r="B9187" s="146"/>
      <c r="C9187" s="31"/>
      <c r="D9187" s="31"/>
      <c r="E9187" s="44"/>
      <c r="F9187" s="43"/>
      <c r="G9187" s="84"/>
      <c r="H9187" s="31"/>
      <c r="I9187" s="207"/>
      <c r="J9187" s="84"/>
      <c r="K9187" s="31"/>
      <c r="L9187" s="31"/>
      <c r="M9187" s="169"/>
      <c r="N9187" s="148"/>
      <c r="O9187" s="106"/>
      <c r="P9187" s="43"/>
      <c r="Q9187" s="207"/>
      <c r="R9187" s="84"/>
      <c r="S9187" s="31"/>
      <c r="T9187" s="31"/>
      <c r="U9187" s="169"/>
      <c r="V9187" s="150"/>
      <c r="W9187" s="141" t="str" cm="1">
        <f t="array" ref="W9187">IF(SUM(LEN(B9187:V9187))=0,"",IF(OR(OR(ISBLANK(F9187),SUM(LEN(C9187),LEN(D9187))=0),AND(NOT(E9187="Unknown"),ISBLANK(J9187)),AND(NOT(O9187="Unknown"),ISBLANK(R9187))),"Missing Information", INDEX(Table15[Entire Service Line Classification], MATCH(SUMIFS(Table15[Unique ID],Table15[System-Owned Portion],E9187,Table15[If Material Anything Other than "Lead" in Column E,Was Material Ever Previously Lead?],G9187,Table15[Customer-Owned Portion],O9187),Table15[Unique ID],0),0)))</f>
        <v/>
      </c>
      <c r="X9187"/>
    </row>
    <row r="9188" spans="2:24" x14ac:dyDescent="0.35">
      <c r="B9188" s="146"/>
      <c r="C9188" s="31"/>
      <c r="D9188" s="31"/>
      <c r="E9188" s="44"/>
      <c r="F9188" s="43"/>
      <c r="G9188" s="84"/>
      <c r="H9188" s="31"/>
      <c r="I9188" s="207"/>
      <c r="J9188" s="84"/>
      <c r="K9188" s="31"/>
      <c r="L9188" s="31"/>
      <c r="M9188" s="169"/>
      <c r="N9188" s="148"/>
      <c r="O9188" s="106"/>
      <c r="P9188" s="43"/>
      <c r="Q9188" s="207"/>
      <c r="R9188" s="84"/>
      <c r="S9188" s="31"/>
      <c r="T9188" s="31"/>
      <c r="U9188" s="169"/>
      <c r="V9188" s="150"/>
      <c r="W9188" s="141" t="str" cm="1">
        <f t="array" ref="W9188">IF(SUM(LEN(B9188:V9188))=0,"",IF(OR(OR(ISBLANK(F9188),SUM(LEN(C9188),LEN(D9188))=0),AND(NOT(E9188="Unknown"),ISBLANK(J9188)),AND(NOT(O9188="Unknown"),ISBLANK(R9188))),"Missing Information", INDEX(Table15[Entire Service Line Classification], MATCH(SUMIFS(Table15[Unique ID],Table15[System-Owned Portion],E9188,Table15[If Material Anything Other than "Lead" in Column E,Was Material Ever Previously Lead?],G9188,Table15[Customer-Owned Portion],O9188),Table15[Unique ID],0),0)))</f>
        <v/>
      </c>
      <c r="X9188"/>
    </row>
    <row r="9189" spans="2:24" x14ac:dyDescent="0.35">
      <c r="B9189" s="146"/>
      <c r="C9189" s="31"/>
      <c r="D9189" s="31"/>
      <c r="E9189" s="44"/>
      <c r="F9189" s="43"/>
      <c r="G9189" s="84"/>
      <c r="H9189" s="31"/>
      <c r="I9189" s="207"/>
      <c r="J9189" s="84"/>
      <c r="K9189" s="31"/>
      <c r="L9189" s="31"/>
      <c r="M9189" s="169"/>
      <c r="N9189" s="148"/>
      <c r="O9189" s="106"/>
      <c r="P9189" s="43"/>
      <c r="Q9189" s="207"/>
      <c r="R9189" s="84"/>
      <c r="S9189" s="31"/>
      <c r="T9189" s="31"/>
      <c r="U9189" s="169"/>
      <c r="V9189" s="150"/>
      <c r="W9189" s="141" t="str" cm="1">
        <f t="array" ref="W9189">IF(SUM(LEN(B9189:V9189))=0,"",IF(OR(OR(ISBLANK(F9189),SUM(LEN(C9189),LEN(D9189))=0),AND(NOT(E9189="Unknown"),ISBLANK(J9189)),AND(NOT(O9189="Unknown"),ISBLANK(R9189))),"Missing Information", INDEX(Table15[Entire Service Line Classification], MATCH(SUMIFS(Table15[Unique ID],Table15[System-Owned Portion],E9189,Table15[If Material Anything Other than "Lead" in Column E,Was Material Ever Previously Lead?],G9189,Table15[Customer-Owned Portion],O9189),Table15[Unique ID],0),0)))</f>
        <v/>
      </c>
      <c r="X9189"/>
    </row>
    <row r="9190" spans="2:24" x14ac:dyDescent="0.35">
      <c r="B9190" s="146"/>
      <c r="C9190" s="31"/>
      <c r="D9190" s="31"/>
      <c r="E9190" s="44"/>
      <c r="F9190" s="43"/>
      <c r="G9190" s="84"/>
      <c r="H9190" s="31"/>
      <c r="I9190" s="207"/>
      <c r="J9190" s="84"/>
      <c r="K9190" s="31"/>
      <c r="L9190" s="31"/>
      <c r="M9190" s="169"/>
      <c r="N9190" s="148"/>
      <c r="O9190" s="106"/>
      <c r="P9190" s="43"/>
      <c r="Q9190" s="207"/>
      <c r="R9190" s="84"/>
      <c r="S9190" s="31"/>
      <c r="T9190" s="31"/>
      <c r="U9190" s="169"/>
      <c r="V9190" s="150"/>
      <c r="W9190" s="141" t="str" cm="1">
        <f t="array" ref="W9190">IF(SUM(LEN(B9190:V9190))=0,"",IF(OR(OR(ISBLANK(F9190),SUM(LEN(C9190),LEN(D9190))=0),AND(NOT(E9190="Unknown"),ISBLANK(J9190)),AND(NOT(O9190="Unknown"),ISBLANK(R9190))),"Missing Information", INDEX(Table15[Entire Service Line Classification], MATCH(SUMIFS(Table15[Unique ID],Table15[System-Owned Portion],E9190,Table15[If Material Anything Other than "Lead" in Column E,Was Material Ever Previously Lead?],G9190,Table15[Customer-Owned Portion],O9190),Table15[Unique ID],0),0)))</f>
        <v/>
      </c>
      <c r="X9190"/>
    </row>
    <row r="9191" spans="2:24" x14ac:dyDescent="0.35">
      <c r="B9191" s="146"/>
      <c r="C9191" s="31"/>
      <c r="D9191" s="31"/>
      <c r="E9191" s="44"/>
      <c r="F9191" s="43"/>
      <c r="G9191" s="84"/>
      <c r="H9191" s="31"/>
      <c r="I9191" s="207"/>
      <c r="J9191" s="84"/>
      <c r="K9191" s="31"/>
      <c r="L9191" s="31"/>
      <c r="M9191" s="169"/>
      <c r="N9191" s="148"/>
      <c r="O9191" s="106"/>
      <c r="P9191" s="43"/>
      <c r="Q9191" s="207"/>
      <c r="R9191" s="84"/>
      <c r="S9191" s="31"/>
      <c r="T9191" s="31"/>
      <c r="U9191" s="169"/>
      <c r="V9191" s="150"/>
      <c r="W9191" s="141" t="str" cm="1">
        <f t="array" ref="W9191">IF(SUM(LEN(B9191:V9191))=0,"",IF(OR(OR(ISBLANK(F9191),SUM(LEN(C9191),LEN(D9191))=0),AND(NOT(E9191="Unknown"),ISBLANK(J9191)),AND(NOT(O9191="Unknown"),ISBLANK(R9191))),"Missing Information", INDEX(Table15[Entire Service Line Classification], MATCH(SUMIFS(Table15[Unique ID],Table15[System-Owned Portion],E9191,Table15[If Material Anything Other than "Lead" in Column E,Was Material Ever Previously Lead?],G9191,Table15[Customer-Owned Portion],O9191),Table15[Unique ID],0),0)))</f>
        <v/>
      </c>
      <c r="X9191"/>
    </row>
    <row r="9192" spans="2:24" x14ac:dyDescent="0.35">
      <c r="B9192" s="146"/>
      <c r="C9192" s="31"/>
      <c r="D9192" s="31"/>
      <c r="E9192" s="44"/>
      <c r="F9192" s="43"/>
      <c r="G9192" s="84"/>
      <c r="H9192" s="31"/>
      <c r="I9192" s="207"/>
      <c r="J9192" s="84"/>
      <c r="K9192" s="31"/>
      <c r="L9192" s="31"/>
      <c r="M9192" s="169"/>
      <c r="N9192" s="148"/>
      <c r="O9192" s="106"/>
      <c r="P9192" s="43"/>
      <c r="Q9192" s="207"/>
      <c r="R9192" s="84"/>
      <c r="S9192" s="31"/>
      <c r="T9192" s="31"/>
      <c r="U9192" s="169"/>
      <c r="V9192" s="150"/>
      <c r="W9192" s="141" t="str" cm="1">
        <f t="array" ref="W9192">IF(SUM(LEN(B9192:V9192))=0,"",IF(OR(OR(ISBLANK(F9192),SUM(LEN(C9192),LEN(D9192))=0),AND(NOT(E9192="Unknown"),ISBLANK(J9192)),AND(NOT(O9192="Unknown"),ISBLANK(R9192))),"Missing Information", INDEX(Table15[Entire Service Line Classification], MATCH(SUMIFS(Table15[Unique ID],Table15[System-Owned Portion],E9192,Table15[If Material Anything Other than "Lead" in Column E,Was Material Ever Previously Lead?],G9192,Table15[Customer-Owned Portion],O9192),Table15[Unique ID],0),0)))</f>
        <v/>
      </c>
      <c r="X9192"/>
    </row>
    <row r="9193" spans="2:24" x14ac:dyDescent="0.35">
      <c r="B9193" s="146"/>
      <c r="C9193" s="31"/>
      <c r="D9193" s="31"/>
      <c r="E9193" s="44"/>
      <c r="F9193" s="43"/>
      <c r="G9193" s="84"/>
      <c r="H9193" s="31"/>
      <c r="I9193" s="207"/>
      <c r="J9193" s="84"/>
      <c r="K9193" s="31"/>
      <c r="L9193" s="31"/>
      <c r="M9193" s="169"/>
      <c r="N9193" s="148"/>
      <c r="O9193" s="106"/>
      <c r="P9193" s="43"/>
      <c r="Q9193" s="207"/>
      <c r="R9193" s="84"/>
      <c r="S9193" s="31"/>
      <c r="T9193" s="31"/>
      <c r="U9193" s="169"/>
      <c r="V9193" s="150"/>
      <c r="W9193" s="141" t="str" cm="1">
        <f t="array" ref="W9193">IF(SUM(LEN(B9193:V9193))=0,"",IF(OR(OR(ISBLANK(F9193),SUM(LEN(C9193),LEN(D9193))=0),AND(NOT(E9193="Unknown"),ISBLANK(J9193)),AND(NOT(O9193="Unknown"),ISBLANK(R9193))),"Missing Information", INDEX(Table15[Entire Service Line Classification], MATCH(SUMIFS(Table15[Unique ID],Table15[System-Owned Portion],E9193,Table15[If Material Anything Other than "Lead" in Column E,Was Material Ever Previously Lead?],G9193,Table15[Customer-Owned Portion],O9193),Table15[Unique ID],0),0)))</f>
        <v/>
      </c>
      <c r="X9193"/>
    </row>
    <row r="9194" spans="2:24" x14ac:dyDescent="0.35">
      <c r="B9194" s="146"/>
      <c r="C9194" s="31"/>
      <c r="D9194" s="31"/>
      <c r="E9194" s="44"/>
      <c r="F9194" s="43"/>
      <c r="G9194" s="84"/>
      <c r="H9194" s="31"/>
      <c r="I9194" s="207"/>
      <c r="J9194" s="84"/>
      <c r="K9194" s="31"/>
      <c r="L9194" s="31"/>
      <c r="M9194" s="169"/>
      <c r="N9194" s="148"/>
      <c r="O9194" s="106"/>
      <c r="P9194" s="43"/>
      <c r="Q9194" s="207"/>
      <c r="R9194" s="84"/>
      <c r="S9194" s="31"/>
      <c r="T9194" s="31"/>
      <c r="U9194" s="169"/>
      <c r="V9194" s="150"/>
      <c r="W9194" s="141" t="str" cm="1">
        <f t="array" ref="W9194">IF(SUM(LEN(B9194:V9194))=0,"",IF(OR(OR(ISBLANK(F9194),SUM(LEN(C9194),LEN(D9194))=0),AND(NOT(E9194="Unknown"),ISBLANK(J9194)),AND(NOT(O9194="Unknown"),ISBLANK(R9194))),"Missing Information", INDEX(Table15[Entire Service Line Classification], MATCH(SUMIFS(Table15[Unique ID],Table15[System-Owned Portion],E9194,Table15[If Material Anything Other than "Lead" in Column E,Was Material Ever Previously Lead?],G9194,Table15[Customer-Owned Portion],O9194),Table15[Unique ID],0),0)))</f>
        <v/>
      </c>
      <c r="X9194"/>
    </row>
    <row r="9195" spans="2:24" x14ac:dyDescent="0.35">
      <c r="B9195" s="146"/>
      <c r="C9195" s="31"/>
      <c r="D9195" s="31"/>
      <c r="E9195" s="44"/>
      <c r="F9195" s="43"/>
      <c r="G9195" s="84"/>
      <c r="H9195" s="31"/>
      <c r="I9195" s="207"/>
      <c r="J9195" s="84"/>
      <c r="K9195" s="31"/>
      <c r="L9195" s="31"/>
      <c r="M9195" s="169"/>
      <c r="N9195" s="148"/>
      <c r="O9195" s="106"/>
      <c r="P9195" s="43"/>
      <c r="Q9195" s="207"/>
      <c r="R9195" s="84"/>
      <c r="S9195" s="31"/>
      <c r="T9195" s="31"/>
      <c r="U9195" s="169"/>
      <c r="V9195" s="150"/>
      <c r="W9195" s="141" t="str" cm="1">
        <f t="array" ref="W9195">IF(SUM(LEN(B9195:V9195))=0,"",IF(OR(OR(ISBLANK(F9195),SUM(LEN(C9195),LEN(D9195))=0),AND(NOT(E9195="Unknown"),ISBLANK(J9195)),AND(NOT(O9195="Unknown"),ISBLANK(R9195))),"Missing Information", INDEX(Table15[Entire Service Line Classification], MATCH(SUMIFS(Table15[Unique ID],Table15[System-Owned Portion],E9195,Table15[If Material Anything Other than "Lead" in Column E,Was Material Ever Previously Lead?],G9195,Table15[Customer-Owned Portion],O9195),Table15[Unique ID],0),0)))</f>
        <v/>
      </c>
      <c r="X9195"/>
    </row>
    <row r="9196" spans="2:24" x14ac:dyDescent="0.35">
      <c r="B9196" s="146"/>
      <c r="C9196" s="31"/>
      <c r="D9196" s="31"/>
      <c r="E9196" s="44"/>
      <c r="F9196" s="43"/>
      <c r="G9196" s="84"/>
      <c r="H9196" s="31"/>
      <c r="I9196" s="207"/>
      <c r="J9196" s="84"/>
      <c r="K9196" s="31"/>
      <c r="L9196" s="31"/>
      <c r="M9196" s="169"/>
      <c r="N9196" s="148"/>
      <c r="O9196" s="106"/>
      <c r="P9196" s="43"/>
      <c r="Q9196" s="207"/>
      <c r="R9196" s="84"/>
      <c r="S9196" s="31"/>
      <c r="T9196" s="31"/>
      <c r="U9196" s="169"/>
      <c r="V9196" s="150"/>
      <c r="W9196" s="141" t="str" cm="1">
        <f t="array" ref="W9196">IF(SUM(LEN(B9196:V9196))=0,"",IF(OR(OR(ISBLANK(F9196),SUM(LEN(C9196),LEN(D9196))=0),AND(NOT(E9196="Unknown"),ISBLANK(J9196)),AND(NOT(O9196="Unknown"),ISBLANK(R9196))),"Missing Information", INDEX(Table15[Entire Service Line Classification], MATCH(SUMIFS(Table15[Unique ID],Table15[System-Owned Portion],E9196,Table15[If Material Anything Other than "Lead" in Column E,Was Material Ever Previously Lead?],G9196,Table15[Customer-Owned Portion],O9196),Table15[Unique ID],0),0)))</f>
        <v/>
      </c>
      <c r="X9196"/>
    </row>
    <row r="9197" spans="2:24" x14ac:dyDescent="0.35">
      <c r="B9197" s="146"/>
      <c r="C9197" s="31"/>
      <c r="D9197" s="31"/>
      <c r="E9197" s="44"/>
      <c r="F9197" s="43"/>
      <c r="G9197" s="84"/>
      <c r="H9197" s="31"/>
      <c r="I9197" s="207"/>
      <c r="J9197" s="84"/>
      <c r="K9197" s="31"/>
      <c r="L9197" s="31"/>
      <c r="M9197" s="169"/>
      <c r="N9197" s="148"/>
      <c r="O9197" s="106"/>
      <c r="P9197" s="43"/>
      <c r="Q9197" s="207"/>
      <c r="R9197" s="84"/>
      <c r="S9197" s="31"/>
      <c r="T9197" s="31"/>
      <c r="U9197" s="169"/>
      <c r="V9197" s="150"/>
      <c r="W9197" s="141" t="str" cm="1">
        <f t="array" ref="W9197">IF(SUM(LEN(B9197:V9197))=0,"",IF(OR(OR(ISBLANK(F9197),SUM(LEN(C9197),LEN(D9197))=0),AND(NOT(E9197="Unknown"),ISBLANK(J9197)),AND(NOT(O9197="Unknown"),ISBLANK(R9197))),"Missing Information", INDEX(Table15[Entire Service Line Classification], MATCH(SUMIFS(Table15[Unique ID],Table15[System-Owned Portion],E9197,Table15[If Material Anything Other than "Lead" in Column E,Was Material Ever Previously Lead?],G9197,Table15[Customer-Owned Portion],O9197),Table15[Unique ID],0),0)))</f>
        <v/>
      </c>
      <c r="X9197"/>
    </row>
    <row r="9198" spans="2:24" x14ac:dyDescent="0.35">
      <c r="B9198" s="146"/>
      <c r="C9198" s="31"/>
      <c r="D9198" s="31"/>
      <c r="E9198" s="44"/>
      <c r="F9198" s="43"/>
      <c r="G9198" s="84"/>
      <c r="H9198" s="31"/>
      <c r="I9198" s="207"/>
      <c r="J9198" s="84"/>
      <c r="K9198" s="31"/>
      <c r="L9198" s="31"/>
      <c r="M9198" s="169"/>
      <c r="N9198" s="148"/>
      <c r="O9198" s="106"/>
      <c r="P9198" s="43"/>
      <c r="Q9198" s="207"/>
      <c r="R9198" s="84"/>
      <c r="S9198" s="31"/>
      <c r="T9198" s="31"/>
      <c r="U9198" s="169"/>
      <c r="V9198" s="150"/>
      <c r="W9198" s="141" t="str" cm="1">
        <f t="array" ref="W9198">IF(SUM(LEN(B9198:V9198))=0,"",IF(OR(OR(ISBLANK(F9198),SUM(LEN(C9198),LEN(D9198))=0),AND(NOT(E9198="Unknown"),ISBLANK(J9198)),AND(NOT(O9198="Unknown"),ISBLANK(R9198))),"Missing Information", INDEX(Table15[Entire Service Line Classification], MATCH(SUMIFS(Table15[Unique ID],Table15[System-Owned Portion],E9198,Table15[If Material Anything Other than "Lead" in Column E,Was Material Ever Previously Lead?],G9198,Table15[Customer-Owned Portion],O9198),Table15[Unique ID],0),0)))</f>
        <v/>
      </c>
      <c r="X9198"/>
    </row>
    <row r="9199" spans="2:24" x14ac:dyDescent="0.35">
      <c r="B9199" s="146"/>
      <c r="C9199" s="31"/>
      <c r="D9199" s="31"/>
      <c r="E9199" s="44"/>
      <c r="F9199" s="43"/>
      <c r="G9199" s="84"/>
      <c r="H9199" s="31"/>
      <c r="I9199" s="207"/>
      <c r="J9199" s="84"/>
      <c r="K9199" s="31"/>
      <c r="L9199" s="31"/>
      <c r="M9199" s="169"/>
      <c r="N9199" s="148"/>
      <c r="O9199" s="106"/>
      <c r="P9199" s="43"/>
      <c r="Q9199" s="207"/>
      <c r="R9199" s="84"/>
      <c r="S9199" s="31"/>
      <c r="T9199" s="31"/>
      <c r="U9199" s="169"/>
      <c r="V9199" s="150"/>
      <c r="W9199" s="141" t="str" cm="1">
        <f t="array" ref="W9199">IF(SUM(LEN(B9199:V9199))=0,"",IF(OR(OR(ISBLANK(F9199),SUM(LEN(C9199),LEN(D9199))=0),AND(NOT(E9199="Unknown"),ISBLANK(J9199)),AND(NOT(O9199="Unknown"),ISBLANK(R9199))),"Missing Information", INDEX(Table15[Entire Service Line Classification], MATCH(SUMIFS(Table15[Unique ID],Table15[System-Owned Portion],E9199,Table15[If Material Anything Other than "Lead" in Column E,Was Material Ever Previously Lead?],G9199,Table15[Customer-Owned Portion],O9199),Table15[Unique ID],0),0)))</f>
        <v/>
      </c>
      <c r="X9199"/>
    </row>
    <row r="9200" spans="2:24" x14ac:dyDescent="0.35">
      <c r="B9200" s="146"/>
      <c r="C9200" s="31"/>
      <c r="D9200" s="31"/>
      <c r="E9200" s="44"/>
      <c r="F9200" s="43"/>
      <c r="G9200" s="84"/>
      <c r="H9200" s="31"/>
      <c r="I9200" s="207"/>
      <c r="J9200" s="84"/>
      <c r="K9200" s="31"/>
      <c r="L9200" s="31"/>
      <c r="M9200" s="169"/>
      <c r="N9200" s="148"/>
      <c r="O9200" s="106"/>
      <c r="P9200" s="43"/>
      <c r="Q9200" s="207"/>
      <c r="R9200" s="84"/>
      <c r="S9200" s="31"/>
      <c r="T9200" s="31"/>
      <c r="U9200" s="169"/>
      <c r="V9200" s="150"/>
      <c r="W9200" s="141" t="str" cm="1">
        <f t="array" ref="W9200">IF(SUM(LEN(B9200:V9200))=0,"",IF(OR(OR(ISBLANK(F9200),SUM(LEN(C9200),LEN(D9200))=0),AND(NOT(E9200="Unknown"),ISBLANK(J9200)),AND(NOT(O9200="Unknown"),ISBLANK(R9200))),"Missing Information", INDEX(Table15[Entire Service Line Classification], MATCH(SUMIFS(Table15[Unique ID],Table15[System-Owned Portion],E9200,Table15[If Material Anything Other than "Lead" in Column E,Was Material Ever Previously Lead?],G9200,Table15[Customer-Owned Portion],O9200),Table15[Unique ID],0),0)))</f>
        <v/>
      </c>
      <c r="X9200"/>
    </row>
    <row r="9201" spans="2:24" x14ac:dyDescent="0.35">
      <c r="B9201" s="146"/>
      <c r="C9201" s="31"/>
      <c r="D9201" s="31"/>
      <c r="E9201" s="44"/>
      <c r="F9201" s="43"/>
      <c r="G9201" s="84"/>
      <c r="H9201" s="31"/>
      <c r="I9201" s="207"/>
      <c r="J9201" s="84"/>
      <c r="K9201" s="31"/>
      <c r="L9201" s="31"/>
      <c r="M9201" s="169"/>
      <c r="N9201" s="148"/>
      <c r="O9201" s="106"/>
      <c r="P9201" s="43"/>
      <c r="Q9201" s="207"/>
      <c r="R9201" s="84"/>
      <c r="S9201" s="31"/>
      <c r="T9201" s="31"/>
      <c r="U9201" s="169"/>
      <c r="V9201" s="150"/>
      <c r="W9201" s="141" t="str" cm="1">
        <f t="array" ref="W9201">IF(SUM(LEN(B9201:V9201))=0,"",IF(OR(OR(ISBLANK(F9201),SUM(LEN(C9201),LEN(D9201))=0),AND(NOT(E9201="Unknown"),ISBLANK(J9201)),AND(NOT(O9201="Unknown"),ISBLANK(R9201))),"Missing Information", INDEX(Table15[Entire Service Line Classification], MATCH(SUMIFS(Table15[Unique ID],Table15[System-Owned Portion],E9201,Table15[If Material Anything Other than "Lead" in Column E,Was Material Ever Previously Lead?],G9201,Table15[Customer-Owned Portion],O9201),Table15[Unique ID],0),0)))</f>
        <v/>
      </c>
      <c r="X9201"/>
    </row>
    <row r="9202" spans="2:24" x14ac:dyDescent="0.35">
      <c r="B9202" s="146"/>
      <c r="C9202" s="31"/>
      <c r="D9202" s="31"/>
      <c r="E9202" s="44"/>
      <c r="F9202" s="43"/>
      <c r="G9202" s="84"/>
      <c r="H9202" s="31"/>
      <c r="I9202" s="207"/>
      <c r="J9202" s="84"/>
      <c r="K9202" s="31"/>
      <c r="L9202" s="31"/>
      <c r="M9202" s="169"/>
      <c r="N9202" s="148"/>
      <c r="O9202" s="106"/>
      <c r="P9202" s="43"/>
      <c r="Q9202" s="207"/>
      <c r="R9202" s="84"/>
      <c r="S9202" s="31"/>
      <c r="T9202" s="31"/>
      <c r="U9202" s="169"/>
      <c r="V9202" s="150"/>
      <c r="W9202" s="141" t="str" cm="1">
        <f t="array" ref="W9202">IF(SUM(LEN(B9202:V9202))=0,"",IF(OR(OR(ISBLANK(F9202),SUM(LEN(C9202),LEN(D9202))=0),AND(NOT(E9202="Unknown"),ISBLANK(J9202)),AND(NOT(O9202="Unknown"),ISBLANK(R9202))),"Missing Information", INDEX(Table15[Entire Service Line Classification], MATCH(SUMIFS(Table15[Unique ID],Table15[System-Owned Portion],E9202,Table15[If Material Anything Other than "Lead" in Column E,Was Material Ever Previously Lead?],G9202,Table15[Customer-Owned Portion],O9202),Table15[Unique ID],0),0)))</f>
        <v/>
      </c>
      <c r="X9202"/>
    </row>
    <row r="9203" spans="2:24" x14ac:dyDescent="0.35">
      <c r="B9203" s="146"/>
      <c r="C9203" s="31"/>
      <c r="D9203" s="31"/>
      <c r="E9203" s="44"/>
      <c r="F9203" s="43"/>
      <c r="G9203" s="84"/>
      <c r="H9203" s="31"/>
      <c r="I9203" s="207"/>
      <c r="J9203" s="84"/>
      <c r="K9203" s="31"/>
      <c r="L9203" s="31"/>
      <c r="M9203" s="169"/>
      <c r="N9203" s="148"/>
      <c r="O9203" s="106"/>
      <c r="P9203" s="43"/>
      <c r="Q9203" s="207"/>
      <c r="R9203" s="84"/>
      <c r="S9203" s="31"/>
      <c r="T9203" s="31"/>
      <c r="U9203" s="169"/>
      <c r="V9203" s="150"/>
      <c r="W9203" s="141" t="str" cm="1">
        <f t="array" ref="W9203">IF(SUM(LEN(B9203:V9203))=0,"",IF(OR(OR(ISBLANK(F9203),SUM(LEN(C9203),LEN(D9203))=0),AND(NOT(E9203="Unknown"),ISBLANK(J9203)),AND(NOT(O9203="Unknown"),ISBLANK(R9203))),"Missing Information", INDEX(Table15[Entire Service Line Classification], MATCH(SUMIFS(Table15[Unique ID],Table15[System-Owned Portion],E9203,Table15[If Material Anything Other than "Lead" in Column E,Was Material Ever Previously Lead?],G9203,Table15[Customer-Owned Portion],O9203),Table15[Unique ID],0),0)))</f>
        <v/>
      </c>
      <c r="X9203"/>
    </row>
    <row r="9204" spans="2:24" x14ac:dyDescent="0.35">
      <c r="B9204" s="146"/>
      <c r="C9204" s="31"/>
      <c r="D9204" s="31"/>
      <c r="E9204" s="44"/>
      <c r="F9204" s="43"/>
      <c r="G9204" s="84"/>
      <c r="H9204" s="31"/>
      <c r="I9204" s="207"/>
      <c r="J9204" s="84"/>
      <c r="K9204" s="31"/>
      <c r="L9204" s="31"/>
      <c r="M9204" s="169"/>
      <c r="N9204" s="148"/>
      <c r="O9204" s="106"/>
      <c r="P9204" s="43"/>
      <c r="Q9204" s="207"/>
      <c r="R9204" s="84"/>
      <c r="S9204" s="31"/>
      <c r="T9204" s="31"/>
      <c r="U9204" s="169"/>
      <c r="V9204" s="150"/>
      <c r="W9204" s="141" t="str" cm="1">
        <f t="array" ref="W9204">IF(SUM(LEN(B9204:V9204))=0,"",IF(OR(OR(ISBLANK(F9204),SUM(LEN(C9204),LEN(D9204))=0),AND(NOT(E9204="Unknown"),ISBLANK(J9204)),AND(NOT(O9204="Unknown"),ISBLANK(R9204))),"Missing Information", INDEX(Table15[Entire Service Line Classification], MATCH(SUMIFS(Table15[Unique ID],Table15[System-Owned Portion],E9204,Table15[If Material Anything Other than "Lead" in Column E,Was Material Ever Previously Lead?],G9204,Table15[Customer-Owned Portion],O9204),Table15[Unique ID],0),0)))</f>
        <v/>
      </c>
      <c r="X9204"/>
    </row>
    <row r="9205" spans="2:24" x14ac:dyDescent="0.35">
      <c r="B9205" s="146"/>
      <c r="C9205" s="31"/>
      <c r="D9205" s="31"/>
      <c r="E9205" s="44"/>
      <c r="F9205" s="43"/>
      <c r="G9205" s="84"/>
      <c r="H9205" s="31"/>
      <c r="I9205" s="207"/>
      <c r="J9205" s="84"/>
      <c r="K9205" s="31"/>
      <c r="L9205" s="31"/>
      <c r="M9205" s="169"/>
      <c r="N9205" s="148"/>
      <c r="O9205" s="106"/>
      <c r="P9205" s="43"/>
      <c r="Q9205" s="207"/>
      <c r="R9205" s="84"/>
      <c r="S9205" s="31"/>
      <c r="T9205" s="31"/>
      <c r="U9205" s="169"/>
      <c r="V9205" s="150"/>
      <c r="W9205" s="141" t="str" cm="1">
        <f t="array" ref="W9205">IF(SUM(LEN(B9205:V9205))=0,"",IF(OR(OR(ISBLANK(F9205),SUM(LEN(C9205),LEN(D9205))=0),AND(NOT(E9205="Unknown"),ISBLANK(J9205)),AND(NOT(O9205="Unknown"),ISBLANK(R9205))),"Missing Information", INDEX(Table15[Entire Service Line Classification], MATCH(SUMIFS(Table15[Unique ID],Table15[System-Owned Portion],E9205,Table15[If Material Anything Other than "Lead" in Column E,Was Material Ever Previously Lead?],G9205,Table15[Customer-Owned Portion],O9205),Table15[Unique ID],0),0)))</f>
        <v/>
      </c>
      <c r="X9205"/>
    </row>
    <row r="9206" spans="2:24" x14ac:dyDescent="0.35">
      <c r="B9206" s="146"/>
      <c r="C9206" s="31"/>
      <c r="D9206" s="31"/>
      <c r="E9206" s="44"/>
      <c r="F9206" s="43"/>
      <c r="G9206" s="84"/>
      <c r="H9206" s="31"/>
      <c r="I9206" s="207"/>
      <c r="J9206" s="84"/>
      <c r="K9206" s="31"/>
      <c r="L9206" s="31"/>
      <c r="M9206" s="169"/>
      <c r="N9206" s="148"/>
      <c r="O9206" s="106"/>
      <c r="P9206" s="43"/>
      <c r="Q9206" s="207"/>
      <c r="R9206" s="84"/>
      <c r="S9206" s="31"/>
      <c r="T9206" s="31"/>
      <c r="U9206" s="169"/>
      <c r="V9206" s="150"/>
      <c r="W9206" s="141" t="str" cm="1">
        <f t="array" ref="W9206">IF(SUM(LEN(B9206:V9206))=0,"",IF(OR(OR(ISBLANK(F9206),SUM(LEN(C9206),LEN(D9206))=0),AND(NOT(E9206="Unknown"),ISBLANK(J9206)),AND(NOT(O9206="Unknown"),ISBLANK(R9206))),"Missing Information", INDEX(Table15[Entire Service Line Classification], MATCH(SUMIFS(Table15[Unique ID],Table15[System-Owned Portion],E9206,Table15[If Material Anything Other than "Lead" in Column E,Was Material Ever Previously Lead?],G9206,Table15[Customer-Owned Portion],O9206),Table15[Unique ID],0),0)))</f>
        <v/>
      </c>
      <c r="X9206"/>
    </row>
    <row r="9207" spans="2:24" x14ac:dyDescent="0.35">
      <c r="B9207" s="146"/>
      <c r="C9207" s="31"/>
      <c r="D9207" s="31"/>
      <c r="E9207" s="44"/>
      <c r="F9207" s="43"/>
      <c r="G9207" s="84"/>
      <c r="H9207" s="31"/>
      <c r="I9207" s="207"/>
      <c r="J9207" s="84"/>
      <c r="K9207" s="31"/>
      <c r="L9207" s="31"/>
      <c r="M9207" s="169"/>
      <c r="N9207" s="148"/>
      <c r="O9207" s="106"/>
      <c r="P9207" s="43"/>
      <c r="Q9207" s="207"/>
      <c r="R9207" s="84"/>
      <c r="S9207" s="31"/>
      <c r="T9207" s="31"/>
      <c r="U9207" s="169"/>
      <c r="V9207" s="150"/>
      <c r="W9207" s="141" t="str" cm="1">
        <f t="array" ref="W9207">IF(SUM(LEN(B9207:V9207))=0,"",IF(OR(OR(ISBLANK(F9207),SUM(LEN(C9207),LEN(D9207))=0),AND(NOT(E9207="Unknown"),ISBLANK(J9207)),AND(NOT(O9207="Unknown"),ISBLANK(R9207))),"Missing Information", INDEX(Table15[Entire Service Line Classification], MATCH(SUMIFS(Table15[Unique ID],Table15[System-Owned Portion],E9207,Table15[If Material Anything Other than "Lead" in Column E,Was Material Ever Previously Lead?],G9207,Table15[Customer-Owned Portion],O9207),Table15[Unique ID],0),0)))</f>
        <v/>
      </c>
      <c r="X9207"/>
    </row>
    <row r="9208" spans="2:24" x14ac:dyDescent="0.35">
      <c r="B9208" s="146"/>
      <c r="C9208" s="31"/>
      <c r="D9208" s="31"/>
      <c r="E9208" s="44"/>
      <c r="F9208" s="43"/>
      <c r="G9208" s="84"/>
      <c r="H9208" s="31"/>
      <c r="I9208" s="207"/>
      <c r="J9208" s="84"/>
      <c r="K9208" s="31"/>
      <c r="L9208" s="31"/>
      <c r="M9208" s="169"/>
      <c r="N9208" s="148"/>
      <c r="O9208" s="106"/>
      <c r="P9208" s="43"/>
      <c r="Q9208" s="207"/>
      <c r="R9208" s="84"/>
      <c r="S9208" s="31"/>
      <c r="T9208" s="31"/>
      <c r="U9208" s="169"/>
      <c r="V9208" s="150"/>
      <c r="W9208" s="141" t="str" cm="1">
        <f t="array" ref="W9208">IF(SUM(LEN(B9208:V9208))=0,"",IF(OR(OR(ISBLANK(F9208),SUM(LEN(C9208),LEN(D9208))=0),AND(NOT(E9208="Unknown"),ISBLANK(J9208)),AND(NOT(O9208="Unknown"),ISBLANK(R9208))),"Missing Information", INDEX(Table15[Entire Service Line Classification], MATCH(SUMIFS(Table15[Unique ID],Table15[System-Owned Portion],E9208,Table15[If Material Anything Other than "Lead" in Column E,Was Material Ever Previously Lead?],G9208,Table15[Customer-Owned Portion],O9208),Table15[Unique ID],0),0)))</f>
        <v/>
      </c>
      <c r="X9208"/>
    </row>
    <row r="9209" spans="2:24" x14ac:dyDescent="0.35">
      <c r="B9209" s="146"/>
      <c r="C9209" s="31"/>
      <c r="D9209" s="31"/>
      <c r="E9209" s="44"/>
      <c r="F9209" s="43"/>
      <c r="G9209" s="84"/>
      <c r="H9209" s="31"/>
      <c r="I9209" s="207"/>
      <c r="J9209" s="84"/>
      <c r="K9209" s="31"/>
      <c r="L9209" s="31"/>
      <c r="M9209" s="169"/>
      <c r="N9209" s="148"/>
      <c r="O9209" s="106"/>
      <c r="P9209" s="43"/>
      <c r="Q9209" s="207"/>
      <c r="R9209" s="84"/>
      <c r="S9209" s="31"/>
      <c r="T9209" s="31"/>
      <c r="U9209" s="169"/>
      <c r="V9209" s="150"/>
      <c r="W9209" s="141" t="str" cm="1">
        <f t="array" ref="W9209">IF(SUM(LEN(B9209:V9209))=0,"",IF(OR(OR(ISBLANK(F9209),SUM(LEN(C9209),LEN(D9209))=0),AND(NOT(E9209="Unknown"),ISBLANK(J9209)),AND(NOT(O9209="Unknown"),ISBLANK(R9209))),"Missing Information", INDEX(Table15[Entire Service Line Classification], MATCH(SUMIFS(Table15[Unique ID],Table15[System-Owned Portion],E9209,Table15[If Material Anything Other than "Lead" in Column E,Was Material Ever Previously Lead?],G9209,Table15[Customer-Owned Portion],O9209),Table15[Unique ID],0),0)))</f>
        <v/>
      </c>
      <c r="X9209"/>
    </row>
    <row r="9210" spans="2:24" x14ac:dyDescent="0.35">
      <c r="B9210" s="146"/>
      <c r="C9210" s="31"/>
      <c r="D9210" s="31"/>
      <c r="E9210" s="44"/>
      <c r="F9210" s="43"/>
      <c r="G9210" s="84"/>
      <c r="H9210" s="31"/>
      <c r="I9210" s="207"/>
      <c r="J9210" s="84"/>
      <c r="K9210" s="31"/>
      <c r="L9210" s="31"/>
      <c r="M9210" s="169"/>
      <c r="N9210" s="148"/>
      <c r="O9210" s="106"/>
      <c r="P9210" s="43"/>
      <c r="Q9210" s="207"/>
      <c r="R9210" s="84"/>
      <c r="S9210" s="31"/>
      <c r="T9210" s="31"/>
      <c r="U9210" s="169"/>
      <c r="V9210" s="150"/>
      <c r="W9210" s="141" t="str" cm="1">
        <f t="array" ref="W9210">IF(SUM(LEN(B9210:V9210))=0,"",IF(OR(OR(ISBLANK(F9210),SUM(LEN(C9210),LEN(D9210))=0),AND(NOT(E9210="Unknown"),ISBLANK(J9210)),AND(NOT(O9210="Unknown"),ISBLANK(R9210))),"Missing Information", INDEX(Table15[Entire Service Line Classification], MATCH(SUMIFS(Table15[Unique ID],Table15[System-Owned Portion],E9210,Table15[If Material Anything Other than "Lead" in Column E,Was Material Ever Previously Lead?],G9210,Table15[Customer-Owned Portion],O9210),Table15[Unique ID],0),0)))</f>
        <v/>
      </c>
      <c r="X9210"/>
    </row>
    <row r="9211" spans="2:24" x14ac:dyDescent="0.35">
      <c r="B9211" s="146"/>
      <c r="C9211" s="31"/>
      <c r="D9211" s="31"/>
      <c r="E9211" s="44"/>
      <c r="F9211" s="43"/>
      <c r="G9211" s="84"/>
      <c r="H9211" s="31"/>
      <c r="I9211" s="207"/>
      <c r="J9211" s="84"/>
      <c r="K9211" s="31"/>
      <c r="L9211" s="31"/>
      <c r="M9211" s="169"/>
      <c r="N9211" s="148"/>
      <c r="O9211" s="106"/>
      <c r="P9211" s="43"/>
      <c r="Q9211" s="207"/>
      <c r="R9211" s="84"/>
      <c r="S9211" s="31"/>
      <c r="T9211" s="31"/>
      <c r="U9211" s="169"/>
      <c r="V9211" s="150"/>
      <c r="W9211" s="141" t="str" cm="1">
        <f t="array" ref="W9211">IF(SUM(LEN(B9211:V9211))=0,"",IF(OR(OR(ISBLANK(F9211),SUM(LEN(C9211),LEN(D9211))=0),AND(NOT(E9211="Unknown"),ISBLANK(J9211)),AND(NOT(O9211="Unknown"),ISBLANK(R9211))),"Missing Information", INDEX(Table15[Entire Service Line Classification], MATCH(SUMIFS(Table15[Unique ID],Table15[System-Owned Portion],E9211,Table15[If Material Anything Other than "Lead" in Column E,Was Material Ever Previously Lead?],G9211,Table15[Customer-Owned Portion],O9211),Table15[Unique ID],0),0)))</f>
        <v/>
      </c>
      <c r="X9211"/>
    </row>
    <row r="9212" spans="2:24" x14ac:dyDescent="0.35">
      <c r="B9212" s="146"/>
      <c r="C9212" s="31"/>
      <c r="D9212" s="31"/>
      <c r="E9212" s="44"/>
      <c r="F9212" s="43"/>
      <c r="G9212" s="84"/>
      <c r="H9212" s="31"/>
      <c r="I9212" s="207"/>
      <c r="J9212" s="84"/>
      <c r="K9212" s="31"/>
      <c r="L9212" s="31"/>
      <c r="M9212" s="169"/>
      <c r="N9212" s="148"/>
      <c r="O9212" s="106"/>
      <c r="P9212" s="43"/>
      <c r="Q9212" s="207"/>
      <c r="R9212" s="84"/>
      <c r="S9212" s="31"/>
      <c r="T9212" s="31"/>
      <c r="U9212" s="169"/>
      <c r="V9212" s="150"/>
      <c r="W9212" s="141" t="str" cm="1">
        <f t="array" ref="W9212">IF(SUM(LEN(B9212:V9212))=0,"",IF(OR(OR(ISBLANK(F9212),SUM(LEN(C9212),LEN(D9212))=0),AND(NOT(E9212="Unknown"),ISBLANK(J9212)),AND(NOT(O9212="Unknown"),ISBLANK(R9212))),"Missing Information", INDEX(Table15[Entire Service Line Classification], MATCH(SUMIFS(Table15[Unique ID],Table15[System-Owned Portion],E9212,Table15[If Material Anything Other than "Lead" in Column E,Was Material Ever Previously Lead?],G9212,Table15[Customer-Owned Portion],O9212),Table15[Unique ID],0),0)))</f>
        <v/>
      </c>
      <c r="X9212"/>
    </row>
    <row r="9213" spans="2:24" x14ac:dyDescent="0.35">
      <c r="B9213" s="146"/>
      <c r="C9213" s="31"/>
      <c r="D9213" s="31"/>
      <c r="E9213" s="44"/>
      <c r="F9213" s="43"/>
      <c r="G9213" s="84"/>
      <c r="H9213" s="31"/>
      <c r="I9213" s="207"/>
      <c r="J9213" s="84"/>
      <c r="K9213" s="31"/>
      <c r="L9213" s="31"/>
      <c r="M9213" s="169"/>
      <c r="N9213" s="148"/>
      <c r="O9213" s="106"/>
      <c r="P9213" s="43"/>
      <c r="Q9213" s="207"/>
      <c r="R9213" s="84"/>
      <c r="S9213" s="31"/>
      <c r="T9213" s="31"/>
      <c r="U9213" s="169"/>
      <c r="V9213" s="150"/>
      <c r="W9213" s="141" t="str" cm="1">
        <f t="array" ref="W9213">IF(SUM(LEN(B9213:V9213))=0,"",IF(OR(OR(ISBLANK(F9213),SUM(LEN(C9213),LEN(D9213))=0),AND(NOT(E9213="Unknown"),ISBLANK(J9213)),AND(NOT(O9213="Unknown"),ISBLANK(R9213))),"Missing Information", INDEX(Table15[Entire Service Line Classification], MATCH(SUMIFS(Table15[Unique ID],Table15[System-Owned Portion],E9213,Table15[If Material Anything Other than "Lead" in Column E,Was Material Ever Previously Lead?],G9213,Table15[Customer-Owned Portion],O9213),Table15[Unique ID],0),0)))</f>
        <v/>
      </c>
      <c r="X9213"/>
    </row>
    <row r="9214" spans="2:24" x14ac:dyDescent="0.35">
      <c r="B9214" s="146"/>
      <c r="C9214" s="31"/>
      <c r="D9214" s="31"/>
      <c r="E9214" s="44"/>
      <c r="F9214" s="43"/>
      <c r="G9214" s="84"/>
      <c r="H9214" s="31"/>
      <c r="I9214" s="207"/>
      <c r="J9214" s="84"/>
      <c r="K9214" s="31"/>
      <c r="L9214" s="31"/>
      <c r="M9214" s="169"/>
      <c r="N9214" s="148"/>
      <c r="O9214" s="106"/>
      <c r="P9214" s="43"/>
      <c r="Q9214" s="207"/>
      <c r="R9214" s="84"/>
      <c r="S9214" s="31"/>
      <c r="T9214" s="31"/>
      <c r="U9214" s="169"/>
      <c r="V9214" s="150"/>
      <c r="W9214" s="141" t="str" cm="1">
        <f t="array" ref="W9214">IF(SUM(LEN(B9214:V9214))=0,"",IF(OR(OR(ISBLANK(F9214),SUM(LEN(C9214),LEN(D9214))=0),AND(NOT(E9214="Unknown"),ISBLANK(J9214)),AND(NOT(O9214="Unknown"),ISBLANK(R9214))),"Missing Information", INDEX(Table15[Entire Service Line Classification], MATCH(SUMIFS(Table15[Unique ID],Table15[System-Owned Portion],E9214,Table15[If Material Anything Other than "Lead" in Column E,Was Material Ever Previously Lead?],G9214,Table15[Customer-Owned Portion],O9214),Table15[Unique ID],0),0)))</f>
        <v/>
      </c>
      <c r="X9214"/>
    </row>
    <row r="9215" spans="2:24" x14ac:dyDescent="0.35">
      <c r="B9215" s="146"/>
      <c r="C9215" s="31"/>
      <c r="D9215" s="31"/>
      <c r="E9215" s="44"/>
      <c r="F9215" s="43"/>
      <c r="G9215" s="84"/>
      <c r="H9215" s="31"/>
      <c r="I9215" s="207"/>
      <c r="J9215" s="84"/>
      <c r="K9215" s="31"/>
      <c r="L9215" s="31"/>
      <c r="M9215" s="169"/>
      <c r="N9215" s="148"/>
      <c r="O9215" s="106"/>
      <c r="P9215" s="43"/>
      <c r="Q9215" s="207"/>
      <c r="R9215" s="84"/>
      <c r="S9215" s="31"/>
      <c r="T9215" s="31"/>
      <c r="U9215" s="169"/>
      <c r="V9215" s="150"/>
      <c r="W9215" s="141" t="str" cm="1">
        <f t="array" ref="W9215">IF(SUM(LEN(B9215:V9215))=0,"",IF(OR(OR(ISBLANK(F9215),SUM(LEN(C9215),LEN(D9215))=0),AND(NOT(E9215="Unknown"),ISBLANK(J9215)),AND(NOT(O9215="Unknown"),ISBLANK(R9215))),"Missing Information", INDEX(Table15[Entire Service Line Classification], MATCH(SUMIFS(Table15[Unique ID],Table15[System-Owned Portion],E9215,Table15[If Material Anything Other than "Lead" in Column E,Was Material Ever Previously Lead?],G9215,Table15[Customer-Owned Portion],O9215),Table15[Unique ID],0),0)))</f>
        <v/>
      </c>
      <c r="X9215"/>
    </row>
    <row r="9216" spans="2:24" x14ac:dyDescent="0.35">
      <c r="B9216" s="146"/>
      <c r="C9216" s="31"/>
      <c r="D9216" s="31"/>
      <c r="E9216" s="44"/>
      <c r="F9216" s="43"/>
      <c r="G9216" s="84"/>
      <c r="H9216" s="31"/>
      <c r="I9216" s="207"/>
      <c r="J9216" s="84"/>
      <c r="K9216" s="31"/>
      <c r="L9216" s="31"/>
      <c r="M9216" s="169"/>
      <c r="N9216" s="148"/>
      <c r="O9216" s="106"/>
      <c r="P9216" s="43"/>
      <c r="Q9216" s="207"/>
      <c r="R9216" s="84"/>
      <c r="S9216" s="31"/>
      <c r="T9216" s="31"/>
      <c r="U9216" s="169"/>
      <c r="V9216" s="150"/>
      <c r="W9216" s="141" t="str" cm="1">
        <f t="array" ref="W9216">IF(SUM(LEN(B9216:V9216))=0,"",IF(OR(OR(ISBLANK(F9216),SUM(LEN(C9216),LEN(D9216))=0),AND(NOT(E9216="Unknown"),ISBLANK(J9216)),AND(NOT(O9216="Unknown"),ISBLANK(R9216))),"Missing Information", INDEX(Table15[Entire Service Line Classification], MATCH(SUMIFS(Table15[Unique ID],Table15[System-Owned Portion],E9216,Table15[If Material Anything Other than "Lead" in Column E,Was Material Ever Previously Lead?],G9216,Table15[Customer-Owned Portion],O9216),Table15[Unique ID],0),0)))</f>
        <v/>
      </c>
      <c r="X9216"/>
    </row>
    <row r="9217" spans="2:24" x14ac:dyDescent="0.35">
      <c r="B9217" s="146"/>
      <c r="C9217" s="31"/>
      <c r="D9217" s="31"/>
      <c r="E9217" s="44"/>
      <c r="F9217" s="43"/>
      <c r="G9217" s="84"/>
      <c r="H9217" s="31"/>
      <c r="I9217" s="207"/>
      <c r="J9217" s="84"/>
      <c r="K9217" s="31"/>
      <c r="L9217" s="31"/>
      <c r="M9217" s="169"/>
      <c r="N9217" s="148"/>
      <c r="O9217" s="106"/>
      <c r="P9217" s="43"/>
      <c r="Q9217" s="207"/>
      <c r="R9217" s="84"/>
      <c r="S9217" s="31"/>
      <c r="T9217" s="31"/>
      <c r="U9217" s="169"/>
      <c r="V9217" s="150"/>
      <c r="W9217" s="141" t="str" cm="1">
        <f t="array" ref="W9217">IF(SUM(LEN(B9217:V9217))=0,"",IF(OR(OR(ISBLANK(F9217),SUM(LEN(C9217),LEN(D9217))=0),AND(NOT(E9217="Unknown"),ISBLANK(J9217)),AND(NOT(O9217="Unknown"),ISBLANK(R9217))),"Missing Information", INDEX(Table15[Entire Service Line Classification], MATCH(SUMIFS(Table15[Unique ID],Table15[System-Owned Portion],E9217,Table15[If Material Anything Other than "Lead" in Column E,Was Material Ever Previously Lead?],G9217,Table15[Customer-Owned Portion],O9217),Table15[Unique ID],0),0)))</f>
        <v/>
      </c>
      <c r="X9217"/>
    </row>
    <row r="9218" spans="2:24" x14ac:dyDescent="0.35">
      <c r="B9218" s="146"/>
      <c r="C9218" s="31"/>
      <c r="D9218" s="31"/>
      <c r="E9218" s="44"/>
      <c r="F9218" s="43"/>
      <c r="G9218" s="84"/>
      <c r="H9218" s="31"/>
      <c r="I9218" s="207"/>
      <c r="J9218" s="84"/>
      <c r="K9218" s="31"/>
      <c r="L9218" s="31"/>
      <c r="M9218" s="169"/>
      <c r="N9218" s="148"/>
      <c r="O9218" s="106"/>
      <c r="P9218" s="43"/>
      <c r="Q9218" s="207"/>
      <c r="R9218" s="84"/>
      <c r="S9218" s="31"/>
      <c r="T9218" s="31"/>
      <c r="U9218" s="169"/>
      <c r="V9218" s="150"/>
      <c r="W9218" s="141" t="str" cm="1">
        <f t="array" ref="W9218">IF(SUM(LEN(B9218:V9218))=0,"",IF(OR(OR(ISBLANK(F9218),SUM(LEN(C9218),LEN(D9218))=0),AND(NOT(E9218="Unknown"),ISBLANK(J9218)),AND(NOT(O9218="Unknown"),ISBLANK(R9218))),"Missing Information", INDEX(Table15[Entire Service Line Classification], MATCH(SUMIFS(Table15[Unique ID],Table15[System-Owned Portion],E9218,Table15[If Material Anything Other than "Lead" in Column E,Was Material Ever Previously Lead?],G9218,Table15[Customer-Owned Portion],O9218),Table15[Unique ID],0),0)))</f>
        <v/>
      </c>
      <c r="X9218"/>
    </row>
    <row r="9219" spans="2:24" x14ac:dyDescent="0.35">
      <c r="B9219" s="146"/>
      <c r="C9219" s="31"/>
      <c r="D9219" s="31"/>
      <c r="E9219" s="44"/>
      <c r="F9219" s="43"/>
      <c r="G9219" s="84"/>
      <c r="H9219" s="31"/>
      <c r="I9219" s="207"/>
      <c r="J9219" s="84"/>
      <c r="K9219" s="31"/>
      <c r="L9219" s="31"/>
      <c r="M9219" s="169"/>
      <c r="N9219" s="148"/>
      <c r="O9219" s="106"/>
      <c r="P9219" s="43"/>
      <c r="Q9219" s="207"/>
      <c r="R9219" s="84"/>
      <c r="S9219" s="31"/>
      <c r="T9219" s="31"/>
      <c r="U9219" s="169"/>
      <c r="V9219" s="150"/>
      <c r="W9219" s="141" t="str" cm="1">
        <f t="array" ref="W9219">IF(SUM(LEN(B9219:V9219))=0,"",IF(OR(OR(ISBLANK(F9219),SUM(LEN(C9219),LEN(D9219))=0),AND(NOT(E9219="Unknown"),ISBLANK(J9219)),AND(NOT(O9219="Unknown"),ISBLANK(R9219))),"Missing Information", INDEX(Table15[Entire Service Line Classification], MATCH(SUMIFS(Table15[Unique ID],Table15[System-Owned Portion],E9219,Table15[If Material Anything Other than "Lead" in Column E,Was Material Ever Previously Lead?],G9219,Table15[Customer-Owned Portion],O9219),Table15[Unique ID],0),0)))</f>
        <v/>
      </c>
      <c r="X9219"/>
    </row>
    <row r="9220" spans="2:24" x14ac:dyDescent="0.35">
      <c r="B9220" s="146"/>
      <c r="C9220" s="31"/>
      <c r="D9220" s="31"/>
      <c r="E9220" s="44"/>
      <c r="F9220" s="43"/>
      <c r="G9220" s="84"/>
      <c r="H9220" s="31"/>
      <c r="I9220" s="207"/>
      <c r="J9220" s="84"/>
      <c r="K9220" s="31"/>
      <c r="L9220" s="31"/>
      <c r="M9220" s="169"/>
      <c r="N9220" s="148"/>
      <c r="O9220" s="106"/>
      <c r="P9220" s="43"/>
      <c r="Q9220" s="207"/>
      <c r="R9220" s="84"/>
      <c r="S9220" s="31"/>
      <c r="T9220" s="31"/>
      <c r="U9220" s="169"/>
      <c r="V9220" s="150"/>
      <c r="W9220" s="141" t="str" cm="1">
        <f t="array" ref="W9220">IF(SUM(LEN(B9220:V9220))=0,"",IF(OR(OR(ISBLANK(F9220),SUM(LEN(C9220),LEN(D9220))=0),AND(NOT(E9220="Unknown"),ISBLANK(J9220)),AND(NOT(O9220="Unknown"),ISBLANK(R9220))),"Missing Information", INDEX(Table15[Entire Service Line Classification], MATCH(SUMIFS(Table15[Unique ID],Table15[System-Owned Portion],E9220,Table15[If Material Anything Other than "Lead" in Column E,Was Material Ever Previously Lead?],G9220,Table15[Customer-Owned Portion],O9220),Table15[Unique ID],0),0)))</f>
        <v/>
      </c>
      <c r="X9220"/>
    </row>
    <row r="9221" spans="2:24" x14ac:dyDescent="0.35">
      <c r="B9221" s="146"/>
      <c r="C9221" s="31"/>
      <c r="D9221" s="31"/>
      <c r="E9221" s="44"/>
      <c r="F9221" s="43"/>
      <c r="G9221" s="84"/>
      <c r="H9221" s="31"/>
      <c r="I9221" s="207"/>
      <c r="J9221" s="84"/>
      <c r="K9221" s="31"/>
      <c r="L9221" s="31"/>
      <c r="M9221" s="169"/>
      <c r="N9221" s="148"/>
      <c r="O9221" s="106"/>
      <c r="P9221" s="43"/>
      <c r="Q9221" s="207"/>
      <c r="R9221" s="84"/>
      <c r="S9221" s="31"/>
      <c r="T9221" s="31"/>
      <c r="U9221" s="169"/>
      <c r="V9221" s="150"/>
      <c r="W9221" s="141" t="str" cm="1">
        <f t="array" ref="W9221">IF(SUM(LEN(B9221:V9221))=0,"",IF(OR(OR(ISBLANK(F9221),SUM(LEN(C9221),LEN(D9221))=0),AND(NOT(E9221="Unknown"),ISBLANK(J9221)),AND(NOT(O9221="Unknown"),ISBLANK(R9221))),"Missing Information", INDEX(Table15[Entire Service Line Classification], MATCH(SUMIFS(Table15[Unique ID],Table15[System-Owned Portion],E9221,Table15[If Material Anything Other than "Lead" in Column E,Was Material Ever Previously Lead?],G9221,Table15[Customer-Owned Portion],O9221),Table15[Unique ID],0),0)))</f>
        <v/>
      </c>
      <c r="X9221"/>
    </row>
    <row r="9222" spans="2:24" x14ac:dyDescent="0.35">
      <c r="B9222" s="146"/>
      <c r="C9222" s="31"/>
      <c r="D9222" s="31"/>
      <c r="E9222" s="44"/>
      <c r="F9222" s="43"/>
      <c r="G9222" s="84"/>
      <c r="H9222" s="31"/>
      <c r="I9222" s="207"/>
      <c r="J9222" s="84"/>
      <c r="K9222" s="31"/>
      <c r="L9222" s="31"/>
      <c r="M9222" s="169"/>
      <c r="N9222" s="148"/>
      <c r="O9222" s="106"/>
      <c r="P9222" s="43"/>
      <c r="Q9222" s="207"/>
      <c r="R9222" s="84"/>
      <c r="S9222" s="31"/>
      <c r="T9222" s="31"/>
      <c r="U9222" s="169"/>
      <c r="V9222" s="150"/>
      <c r="W9222" s="141" t="str" cm="1">
        <f t="array" ref="W9222">IF(SUM(LEN(B9222:V9222))=0,"",IF(OR(OR(ISBLANK(F9222),SUM(LEN(C9222),LEN(D9222))=0),AND(NOT(E9222="Unknown"),ISBLANK(J9222)),AND(NOT(O9222="Unknown"),ISBLANK(R9222))),"Missing Information", INDEX(Table15[Entire Service Line Classification], MATCH(SUMIFS(Table15[Unique ID],Table15[System-Owned Portion],E9222,Table15[If Material Anything Other than "Lead" in Column E,Was Material Ever Previously Lead?],G9222,Table15[Customer-Owned Portion],O9222),Table15[Unique ID],0),0)))</f>
        <v/>
      </c>
      <c r="X9222"/>
    </row>
    <row r="9223" spans="2:24" x14ac:dyDescent="0.35">
      <c r="B9223" s="146"/>
      <c r="C9223" s="31"/>
      <c r="D9223" s="31"/>
      <c r="E9223" s="44"/>
      <c r="F9223" s="43"/>
      <c r="G9223" s="84"/>
      <c r="H9223" s="31"/>
      <c r="I9223" s="207"/>
      <c r="J9223" s="84"/>
      <c r="K9223" s="31"/>
      <c r="L9223" s="31"/>
      <c r="M9223" s="169"/>
      <c r="N9223" s="148"/>
      <c r="O9223" s="106"/>
      <c r="P9223" s="43"/>
      <c r="Q9223" s="207"/>
      <c r="R9223" s="84"/>
      <c r="S9223" s="31"/>
      <c r="T9223" s="31"/>
      <c r="U9223" s="169"/>
      <c r="V9223" s="150"/>
      <c r="W9223" s="141" t="str" cm="1">
        <f t="array" ref="W9223">IF(SUM(LEN(B9223:V9223))=0,"",IF(OR(OR(ISBLANK(F9223),SUM(LEN(C9223),LEN(D9223))=0),AND(NOT(E9223="Unknown"),ISBLANK(J9223)),AND(NOT(O9223="Unknown"),ISBLANK(R9223))),"Missing Information", INDEX(Table15[Entire Service Line Classification], MATCH(SUMIFS(Table15[Unique ID],Table15[System-Owned Portion],E9223,Table15[If Material Anything Other than "Lead" in Column E,Was Material Ever Previously Lead?],G9223,Table15[Customer-Owned Portion],O9223),Table15[Unique ID],0),0)))</f>
        <v/>
      </c>
      <c r="X9223"/>
    </row>
    <row r="9224" spans="2:24" x14ac:dyDescent="0.35">
      <c r="B9224" s="146"/>
      <c r="C9224" s="31"/>
      <c r="D9224" s="31"/>
      <c r="E9224" s="44"/>
      <c r="F9224" s="43"/>
      <c r="G9224" s="84"/>
      <c r="H9224" s="31"/>
      <c r="I9224" s="207"/>
      <c r="J9224" s="84"/>
      <c r="K9224" s="31"/>
      <c r="L9224" s="31"/>
      <c r="M9224" s="169"/>
      <c r="N9224" s="148"/>
      <c r="O9224" s="106"/>
      <c r="P9224" s="43"/>
      <c r="Q9224" s="207"/>
      <c r="R9224" s="84"/>
      <c r="S9224" s="31"/>
      <c r="T9224" s="31"/>
      <c r="U9224" s="169"/>
      <c r="V9224" s="150"/>
      <c r="W9224" s="141" t="str" cm="1">
        <f t="array" ref="W9224">IF(SUM(LEN(B9224:V9224))=0,"",IF(OR(OR(ISBLANK(F9224),SUM(LEN(C9224),LEN(D9224))=0),AND(NOT(E9224="Unknown"),ISBLANK(J9224)),AND(NOT(O9224="Unknown"),ISBLANK(R9224))),"Missing Information", INDEX(Table15[Entire Service Line Classification], MATCH(SUMIFS(Table15[Unique ID],Table15[System-Owned Portion],E9224,Table15[If Material Anything Other than "Lead" in Column E,Was Material Ever Previously Lead?],G9224,Table15[Customer-Owned Portion],O9224),Table15[Unique ID],0),0)))</f>
        <v/>
      </c>
      <c r="X9224"/>
    </row>
    <row r="9225" spans="2:24" x14ac:dyDescent="0.35">
      <c r="B9225" s="146"/>
      <c r="C9225" s="31"/>
      <c r="D9225" s="31"/>
      <c r="E9225" s="44"/>
      <c r="F9225" s="43"/>
      <c r="G9225" s="84"/>
      <c r="H9225" s="31"/>
      <c r="I9225" s="207"/>
      <c r="J9225" s="84"/>
      <c r="K9225" s="31"/>
      <c r="L9225" s="31"/>
      <c r="M9225" s="169"/>
      <c r="N9225" s="148"/>
      <c r="O9225" s="106"/>
      <c r="P9225" s="43"/>
      <c r="Q9225" s="207"/>
      <c r="R9225" s="84"/>
      <c r="S9225" s="31"/>
      <c r="T9225" s="31"/>
      <c r="U9225" s="169"/>
      <c r="V9225" s="150"/>
      <c r="W9225" s="141" t="str" cm="1">
        <f t="array" ref="W9225">IF(SUM(LEN(B9225:V9225))=0,"",IF(OR(OR(ISBLANK(F9225),SUM(LEN(C9225),LEN(D9225))=0),AND(NOT(E9225="Unknown"),ISBLANK(J9225)),AND(NOT(O9225="Unknown"),ISBLANK(R9225))),"Missing Information", INDEX(Table15[Entire Service Line Classification], MATCH(SUMIFS(Table15[Unique ID],Table15[System-Owned Portion],E9225,Table15[If Material Anything Other than "Lead" in Column E,Was Material Ever Previously Lead?],G9225,Table15[Customer-Owned Portion],O9225),Table15[Unique ID],0),0)))</f>
        <v/>
      </c>
      <c r="X9225"/>
    </row>
    <row r="9226" spans="2:24" x14ac:dyDescent="0.35">
      <c r="B9226" s="146"/>
      <c r="C9226" s="31"/>
      <c r="D9226" s="31"/>
      <c r="E9226" s="44"/>
      <c r="F9226" s="43"/>
      <c r="G9226" s="84"/>
      <c r="H9226" s="31"/>
      <c r="I9226" s="207"/>
      <c r="J9226" s="84"/>
      <c r="K9226" s="31"/>
      <c r="L9226" s="31"/>
      <c r="M9226" s="169"/>
      <c r="N9226" s="148"/>
      <c r="O9226" s="106"/>
      <c r="P9226" s="43"/>
      <c r="Q9226" s="207"/>
      <c r="R9226" s="84"/>
      <c r="S9226" s="31"/>
      <c r="T9226" s="31"/>
      <c r="U9226" s="169"/>
      <c r="V9226" s="150"/>
      <c r="W9226" s="141" t="str" cm="1">
        <f t="array" ref="W9226">IF(SUM(LEN(B9226:V9226))=0,"",IF(OR(OR(ISBLANK(F9226),SUM(LEN(C9226),LEN(D9226))=0),AND(NOT(E9226="Unknown"),ISBLANK(J9226)),AND(NOT(O9226="Unknown"),ISBLANK(R9226))),"Missing Information", INDEX(Table15[Entire Service Line Classification], MATCH(SUMIFS(Table15[Unique ID],Table15[System-Owned Portion],E9226,Table15[If Material Anything Other than "Lead" in Column E,Was Material Ever Previously Lead?],G9226,Table15[Customer-Owned Portion],O9226),Table15[Unique ID],0),0)))</f>
        <v/>
      </c>
      <c r="X9226"/>
    </row>
    <row r="9227" spans="2:24" x14ac:dyDescent="0.35">
      <c r="B9227" s="146"/>
      <c r="C9227" s="31"/>
      <c r="D9227" s="31"/>
      <c r="E9227" s="44"/>
      <c r="F9227" s="43"/>
      <c r="G9227" s="84"/>
      <c r="H9227" s="31"/>
      <c r="I9227" s="207"/>
      <c r="J9227" s="84"/>
      <c r="K9227" s="31"/>
      <c r="L9227" s="31"/>
      <c r="M9227" s="169"/>
      <c r="N9227" s="148"/>
      <c r="O9227" s="106"/>
      <c r="P9227" s="43"/>
      <c r="Q9227" s="207"/>
      <c r="R9227" s="84"/>
      <c r="S9227" s="31"/>
      <c r="T9227" s="31"/>
      <c r="U9227" s="169"/>
      <c r="V9227" s="150"/>
      <c r="W9227" s="141" t="str" cm="1">
        <f t="array" ref="W9227">IF(SUM(LEN(B9227:V9227))=0,"",IF(OR(OR(ISBLANK(F9227),SUM(LEN(C9227),LEN(D9227))=0),AND(NOT(E9227="Unknown"),ISBLANK(J9227)),AND(NOT(O9227="Unknown"),ISBLANK(R9227))),"Missing Information", INDEX(Table15[Entire Service Line Classification], MATCH(SUMIFS(Table15[Unique ID],Table15[System-Owned Portion],E9227,Table15[If Material Anything Other than "Lead" in Column E,Was Material Ever Previously Lead?],G9227,Table15[Customer-Owned Portion],O9227),Table15[Unique ID],0),0)))</f>
        <v/>
      </c>
      <c r="X9227"/>
    </row>
    <row r="9228" spans="2:24" x14ac:dyDescent="0.35">
      <c r="B9228" s="146"/>
      <c r="C9228" s="31"/>
      <c r="D9228" s="31"/>
      <c r="E9228" s="44"/>
      <c r="F9228" s="43"/>
      <c r="G9228" s="84"/>
      <c r="H9228" s="31"/>
      <c r="I9228" s="207"/>
      <c r="J9228" s="84"/>
      <c r="K9228" s="31"/>
      <c r="L9228" s="31"/>
      <c r="M9228" s="169"/>
      <c r="N9228" s="148"/>
      <c r="O9228" s="106"/>
      <c r="P9228" s="43"/>
      <c r="Q9228" s="207"/>
      <c r="R9228" s="84"/>
      <c r="S9228" s="31"/>
      <c r="T9228" s="31"/>
      <c r="U9228" s="169"/>
      <c r="V9228" s="150"/>
      <c r="W9228" s="141" t="str" cm="1">
        <f t="array" ref="W9228">IF(SUM(LEN(B9228:V9228))=0,"",IF(OR(OR(ISBLANK(F9228),SUM(LEN(C9228),LEN(D9228))=0),AND(NOT(E9228="Unknown"),ISBLANK(J9228)),AND(NOT(O9228="Unknown"),ISBLANK(R9228))),"Missing Information", INDEX(Table15[Entire Service Line Classification], MATCH(SUMIFS(Table15[Unique ID],Table15[System-Owned Portion],E9228,Table15[If Material Anything Other than "Lead" in Column E,Was Material Ever Previously Lead?],G9228,Table15[Customer-Owned Portion],O9228),Table15[Unique ID],0),0)))</f>
        <v/>
      </c>
      <c r="X9228"/>
    </row>
    <row r="9229" spans="2:24" x14ac:dyDescent="0.35">
      <c r="B9229" s="146"/>
      <c r="C9229" s="31"/>
      <c r="D9229" s="31"/>
      <c r="E9229" s="44"/>
      <c r="F9229" s="43"/>
      <c r="G9229" s="84"/>
      <c r="H9229" s="31"/>
      <c r="I9229" s="207"/>
      <c r="J9229" s="84"/>
      <c r="K9229" s="31"/>
      <c r="L9229" s="31"/>
      <c r="M9229" s="169"/>
      <c r="N9229" s="148"/>
      <c r="O9229" s="106"/>
      <c r="P9229" s="43"/>
      <c r="Q9229" s="207"/>
      <c r="R9229" s="84"/>
      <c r="S9229" s="31"/>
      <c r="T9229" s="31"/>
      <c r="U9229" s="169"/>
      <c r="V9229" s="150"/>
      <c r="W9229" s="141" t="str" cm="1">
        <f t="array" ref="W9229">IF(SUM(LEN(B9229:V9229))=0,"",IF(OR(OR(ISBLANK(F9229),SUM(LEN(C9229),LEN(D9229))=0),AND(NOT(E9229="Unknown"),ISBLANK(J9229)),AND(NOT(O9229="Unknown"),ISBLANK(R9229))),"Missing Information", INDEX(Table15[Entire Service Line Classification], MATCH(SUMIFS(Table15[Unique ID],Table15[System-Owned Portion],E9229,Table15[If Material Anything Other than "Lead" in Column E,Was Material Ever Previously Lead?],G9229,Table15[Customer-Owned Portion],O9229),Table15[Unique ID],0),0)))</f>
        <v/>
      </c>
      <c r="X9229"/>
    </row>
    <row r="9230" spans="2:24" x14ac:dyDescent="0.35">
      <c r="B9230" s="146"/>
      <c r="C9230" s="31"/>
      <c r="D9230" s="31"/>
      <c r="E9230" s="44"/>
      <c r="F9230" s="43"/>
      <c r="G9230" s="84"/>
      <c r="H9230" s="31"/>
      <c r="I9230" s="207"/>
      <c r="J9230" s="84"/>
      <c r="K9230" s="31"/>
      <c r="L9230" s="31"/>
      <c r="M9230" s="169"/>
      <c r="N9230" s="148"/>
      <c r="O9230" s="106"/>
      <c r="P9230" s="43"/>
      <c r="Q9230" s="207"/>
      <c r="R9230" s="84"/>
      <c r="S9230" s="31"/>
      <c r="T9230" s="31"/>
      <c r="U9230" s="169"/>
      <c r="V9230" s="150"/>
      <c r="W9230" s="141" t="str" cm="1">
        <f t="array" ref="W9230">IF(SUM(LEN(B9230:V9230))=0,"",IF(OR(OR(ISBLANK(F9230),SUM(LEN(C9230),LEN(D9230))=0),AND(NOT(E9230="Unknown"),ISBLANK(J9230)),AND(NOT(O9230="Unknown"),ISBLANK(R9230))),"Missing Information", INDEX(Table15[Entire Service Line Classification], MATCH(SUMIFS(Table15[Unique ID],Table15[System-Owned Portion],E9230,Table15[If Material Anything Other than "Lead" in Column E,Was Material Ever Previously Lead?],G9230,Table15[Customer-Owned Portion],O9230),Table15[Unique ID],0),0)))</f>
        <v/>
      </c>
      <c r="X9230"/>
    </row>
    <row r="9231" spans="2:24" x14ac:dyDescent="0.35">
      <c r="B9231" s="146"/>
      <c r="C9231" s="31"/>
      <c r="D9231" s="31"/>
      <c r="E9231" s="44"/>
      <c r="F9231" s="43"/>
      <c r="G9231" s="84"/>
      <c r="H9231" s="31"/>
      <c r="I9231" s="207"/>
      <c r="J9231" s="84"/>
      <c r="K9231" s="31"/>
      <c r="L9231" s="31"/>
      <c r="M9231" s="169"/>
      <c r="N9231" s="148"/>
      <c r="O9231" s="106"/>
      <c r="P9231" s="43"/>
      <c r="Q9231" s="207"/>
      <c r="R9231" s="84"/>
      <c r="S9231" s="31"/>
      <c r="T9231" s="31"/>
      <c r="U9231" s="169"/>
      <c r="V9231" s="150"/>
      <c r="W9231" s="141" t="str" cm="1">
        <f t="array" ref="W9231">IF(SUM(LEN(B9231:V9231))=0,"",IF(OR(OR(ISBLANK(F9231),SUM(LEN(C9231),LEN(D9231))=0),AND(NOT(E9231="Unknown"),ISBLANK(J9231)),AND(NOT(O9231="Unknown"),ISBLANK(R9231))),"Missing Information", INDEX(Table15[Entire Service Line Classification], MATCH(SUMIFS(Table15[Unique ID],Table15[System-Owned Portion],E9231,Table15[If Material Anything Other than "Lead" in Column E,Was Material Ever Previously Lead?],G9231,Table15[Customer-Owned Portion],O9231),Table15[Unique ID],0),0)))</f>
        <v/>
      </c>
      <c r="X9231"/>
    </row>
    <row r="9232" spans="2:24" x14ac:dyDescent="0.35">
      <c r="B9232" s="146"/>
      <c r="C9232" s="31"/>
      <c r="D9232" s="31"/>
      <c r="E9232" s="44"/>
      <c r="F9232" s="43"/>
      <c r="G9232" s="84"/>
      <c r="H9232" s="31"/>
      <c r="I9232" s="207"/>
      <c r="J9232" s="84"/>
      <c r="K9232" s="31"/>
      <c r="L9232" s="31"/>
      <c r="M9232" s="169"/>
      <c r="N9232" s="148"/>
      <c r="O9232" s="106"/>
      <c r="P9232" s="43"/>
      <c r="Q9232" s="207"/>
      <c r="R9232" s="84"/>
      <c r="S9232" s="31"/>
      <c r="T9232" s="31"/>
      <c r="U9232" s="169"/>
      <c r="V9232" s="150"/>
      <c r="W9232" s="141" t="str" cm="1">
        <f t="array" ref="W9232">IF(SUM(LEN(B9232:V9232))=0,"",IF(OR(OR(ISBLANK(F9232),SUM(LEN(C9232),LEN(D9232))=0),AND(NOT(E9232="Unknown"),ISBLANK(J9232)),AND(NOT(O9232="Unknown"),ISBLANK(R9232))),"Missing Information", INDEX(Table15[Entire Service Line Classification], MATCH(SUMIFS(Table15[Unique ID],Table15[System-Owned Portion],E9232,Table15[If Material Anything Other than "Lead" in Column E,Was Material Ever Previously Lead?],G9232,Table15[Customer-Owned Portion],O9232),Table15[Unique ID],0),0)))</f>
        <v/>
      </c>
      <c r="X9232"/>
    </row>
    <row r="9233" spans="2:24" x14ac:dyDescent="0.35">
      <c r="B9233" s="146"/>
      <c r="C9233" s="31"/>
      <c r="D9233" s="31"/>
      <c r="E9233" s="44"/>
      <c r="F9233" s="43"/>
      <c r="G9233" s="84"/>
      <c r="H9233" s="31"/>
      <c r="I9233" s="207"/>
      <c r="J9233" s="84"/>
      <c r="K9233" s="31"/>
      <c r="L9233" s="31"/>
      <c r="M9233" s="169"/>
      <c r="N9233" s="148"/>
      <c r="O9233" s="106"/>
      <c r="P9233" s="43"/>
      <c r="Q9233" s="207"/>
      <c r="R9233" s="84"/>
      <c r="S9233" s="31"/>
      <c r="T9233" s="31"/>
      <c r="U9233" s="169"/>
      <c r="V9233" s="150"/>
      <c r="W9233" s="141" t="str" cm="1">
        <f t="array" ref="W9233">IF(SUM(LEN(B9233:V9233))=0,"",IF(OR(OR(ISBLANK(F9233),SUM(LEN(C9233),LEN(D9233))=0),AND(NOT(E9233="Unknown"),ISBLANK(J9233)),AND(NOT(O9233="Unknown"),ISBLANK(R9233))),"Missing Information", INDEX(Table15[Entire Service Line Classification], MATCH(SUMIFS(Table15[Unique ID],Table15[System-Owned Portion],E9233,Table15[If Material Anything Other than "Lead" in Column E,Was Material Ever Previously Lead?],G9233,Table15[Customer-Owned Portion],O9233),Table15[Unique ID],0),0)))</f>
        <v/>
      </c>
      <c r="X9233"/>
    </row>
    <row r="9234" spans="2:24" x14ac:dyDescent="0.35">
      <c r="B9234" s="146"/>
      <c r="C9234" s="31"/>
      <c r="D9234" s="31"/>
      <c r="E9234" s="44"/>
      <c r="F9234" s="43"/>
      <c r="G9234" s="84"/>
      <c r="H9234" s="31"/>
      <c r="I9234" s="207"/>
      <c r="J9234" s="84"/>
      <c r="K9234" s="31"/>
      <c r="L9234" s="31"/>
      <c r="M9234" s="169"/>
      <c r="N9234" s="148"/>
      <c r="O9234" s="106"/>
      <c r="P9234" s="43"/>
      <c r="Q9234" s="207"/>
      <c r="R9234" s="84"/>
      <c r="S9234" s="31"/>
      <c r="T9234" s="31"/>
      <c r="U9234" s="169"/>
      <c r="V9234" s="150"/>
      <c r="W9234" s="141" t="str" cm="1">
        <f t="array" ref="W9234">IF(SUM(LEN(B9234:V9234))=0,"",IF(OR(OR(ISBLANK(F9234),SUM(LEN(C9234),LEN(D9234))=0),AND(NOT(E9234="Unknown"),ISBLANK(J9234)),AND(NOT(O9234="Unknown"),ISBLANK(R9234))),"Missing Information", INDEX(Table15[Entire Service Line Classification], MATCH(SUMIFS(Table15[Unique ID],Table15[System-Owned Portion],E9234,Table15[If Material Anything Other than "Lead" in Column E,Was Material Ever Previously Lead?],G9234,Table15[Customer-Owned Portion],O9234),Table15[Unique ID],0),0)))</f>
        <v/>
      </c>
      <c r="X9234"/>
    </row>
    <row r="9235" spans="2:24" x14ac:dyDescent="0.35">
      <c r="B9235" s="146"/>
      <c r="C9235" s="31"/>
      <c r="D9235" s="31"/>
      <c r="E9235" s="44"/>
      <c r="F9235" s="43"/>
      <c r="G9235" s="84"/>
      <c r="H9235" s="31"/>
      <c r="I9235" s="207"/>
      <c r="J9235" s="84"/>
      <c r="K9235" s="31"/>
      <c r="L9235" s="31"/>
      <c r="M9235" s="169"/>
      <c r="N9235" s="148"/>
      <c r="O9235" s="106"/>
      <c r="P9235" s="43"/>
      <c r="Q9235" s="207"/>
      <c r="R9235" s="84"/>
      <c r="S9235" s="31"/>
      <c r="T9235" s="31"/>
      <c r="U9235" s="169"/>
      <c r="V9235" s="150"/>
      <c r="W9235" s="141" t="str" cm="1">
        <f t="array" ref="W9235">IF(SUM(LEN(B9235:V9235))=0,"",IF(OR(OR(ISBLANK(F9235),SUM(LEN(C9235),LEN(D9235))=0),AND(NOT(E9235="Unknown"),ISBLANK(J9235)),AND(NOT(O9235="Unknown"),ISBLANK(R9235))),"Missing Information", INDEX(Table15[Entire Service Line Classification], MATCH(SUMIFS(Table15[Unique ID],Table15[System-Owned Portion],E9235,Table15[If Material Anything Other than "Lead" in Column E,Was Material Ever Previously Lead?],G9235,Table15[Customer-Owned Portion],O9235),Table15[Unique ID],0),0)))</f>
        <v/>
      </c>
      <c r="X9235"/>
    </row>
    <row r="9236" spans="2:24" x14ac:dyDescent="0.35">
      <c r="B9236" s="146"/>
      <c r="C9236" s="31"/>
      <c r="D9236" s="31"/>
      <c r="E9236" s="44"/>
      <c r="F9236" s="43"/>
      <c r="G9236" s="84"/>
      <c r="H9236" s="31"/>
      <c r="I9236" s="207"/>
      <c r="J9236" s="84"/>
      <c r="K9236" s="31"/>
      <c r="L9236" s="31"/>
      <c r="M9236" s="169"/>
      <c r="N9236" s="148"/>
      <c r="O9236" s="106"/>
      <c r="P9236" s="43"/>
      <c r="Q9236" s="207"/>
      <c r="R9236" s="84"/>
      <c r="S9236" s="31"/>
      <c r="T9236" s="31"/>
      <c r="U9236" s="169"/>
      <c r="V9236" s="150"/>
      <c r="W9236" s="141" t="str" cm="1">
        <f t="array" ref="W9236">IF(SUM(LEN(B9236:V9236))=0,"",IF(OR(OR(ISBLANK(F9236),SUM(LEN(C9236),LEN(D9236))=0),AND(NOT(E9236="Unknown"),ISBLANK(J9236)),AND(NOT(O9236="Unknown"),ISBLANK(R9236))),"Missing Information", INDEX(Table15[Entire Service Line Classification], MATCH(SUMIFS(Table15[Unique ID],Table15[System-Owned Portion],E9236,Table15[If Material Anything Other than "Lead" in Column E,Was Material Ever Previously Lead?],G9236,Table15[Customer-Owned Portion],O9236),Table15[Unique ID],0),0)))</f>
        <v/>
      </c>
      <c r="X9236"/>
    </row>
    <row r="9237" spans="2:24" x14ac:dyDescent="0.35">
      <c r="B9237" s="146"/>
      <c r="C9237" s="31"/>
      <c r="D9237" s="31"/>
      <c r="E9237" s="44"/>
      <c r="F9237" s="43"/>
      <c r="G9237" s="84"/>
      <c r="H9237" s="31"/>
      <c r="I9237" s="207"/>
      <c r="J9237" s="84"/>
      <c r="K9237" s="31"/>
      <c r="L9237" s="31"/>
      <c r="M9237" s="169"/>
      <c r="N9237" s="148"/>
      <c r="O9237" s="106"/>
      <c r="P9237" s="43"/>
      <c r="Q9237" s="207"/>
      <c r="R9237" s="84"/>
      <c r="S9237" s="31"/>
      <c r="T9237" s="31"/>
      <c r="U9237" s="169"/>
      <c r="V9237" s="150"/>
      <c r="W9237" s="141" t="str" cm="1">
        <f t="array" ref="W9237">IF(SUM(LEN(B9237:V9237))=0,"",IF(OR(OR(ISBLANK(F9237),SUM(LEN(C9237),LEN(D9237))=0),AND(NOT(E9237="Unknown"),ISBLANK(J9237)),AND(NOT(O9237="Unknown"),ISBLANK(R9237))),"Missing Information", INDEX(Table15[Entire Service Line Classification], MATCH(SUMIFS(Table15[Unique ID],Table15[System-Owned Portion],E9237,Table15[If Material Anything Other than "Lead" in Column E,Was Material Ever Previously Lead?],G9237,Table15[Customer-Owned Portion],O9237),Table15[Unique ID],0),0)))</f>
        <v/>
      </c>
      <c r="X9237"/>
    </row>
    <row r="9238" spans="2:24" x14ac:dyDescent="0.35">
      <c r="B9238" s="146"/>
      <c r="C9238" s="31"/>
      <c r="D9238" s="31"/>
      <c r="E9238" s="44"/>
      <c r="F9238" s="43"/>
      <c r="G9238" s="84"/>
      <c r="H9238" s="31"/>
      <c r="I9238" s="207"/>
      <c r="J9238" s="84"/>
      <c r="K9238" s="31"/>
      <c r="L9238" s="31"/>
      <c r="M9238" s="169"/>
      <c r="N9238" s="148"/>
      <c r="O9238" s="106"/>
      <c r="P9238" s="43"/>
      <c r="Q9238" s="207"/>
      <c r="R9238" s="84"/>
      <c r="S9238" s="31"/>
      <c r="T9238" s="31"/>
      <c r="U9238" s="169"/>
      <c r="V9238" s="150"/>
      <c r="W9238" s="141" t="str" cm="1">
        <f t="array" ref="W9238">IF(SUM(LEN(B9238:V9238))=0,"",IF(OR(OR(ISBLANK(F9238),SUM(LEN(C9238),LEN(D9238))=0),AND(NOT(E9238="Unknown"),ISBLANK(J9238)),AND(NOT(O9238="Unknown"),ISBLANK(R9238))),"Missing Information", INDEX(Table15[Entire Service Line Classification], MATCH(SUMIFS(Table15[Unique ID],Table15[System-Owned Portion],E9238,Table15[If Material Anything Other than "Lead" in Column E,Was Material Ever Previously Lead?],G9238,Table15[Customer-Owned Portion],O9238),Table15[Unique ID],0),0)))</f>
        <v/>
      </c>
      <c r="X9238"/>
    </row>
    <row r="9239" spans="2:24" x14ac:dyDescent="0.35">
      <c r="B9239" s="146"/>
      <c r="C9239" s="31"/>
      <c r="D9239" s="31"/>
      <c r="E9239" s="44"/>
      <c r="F9239" s="43"/>
      <c r="G9239" s="84"/>
      <c r="H9239" s="31"/>
      <c r="I9239" s="207"/>
      <c r="J9239" s="84"/>
      <c r="K9239" s="31"/>
      <c r="L9239" s="31"/>
      <c r="M9239" s="169"/>
      <c r="N9239" s="148"/>
      <c r="O9239" s="106"/>
      <c r="P9239" s="43"/>
      <c r="Q9239" s="207"/>
      <c r="R9239" s="84"/>
      <c r="S9239" s="31"/>
      <c r="T9239" s="31"/>
      <c r="U9239" s="169"/>
      <c r="V9239" s="150"/>
      <c r="W9239" s="141" t="str" cm="1">
        <f t="array" ref="W9239">IF(SUM(LEN(B9239:V9239))=0,"",IF(OR(OR(ISBLANK(F9239),SUM(LEN(C9239),LEN(D9239))=0),AND(NOT(E9239="Unknown"),ISBLANK(J9239)),AND(NOT(O9239="Unknown"),ISBLANK(R9239))),"Missing Information", INDEX(Table15[Entire Service Line Classification], MATCH(SUMIFS(Table15[Unique ID],Table15[System-Owned Portion],E9239,Table15[If Material Anything Other than "Lead" in Column E,Was Material Ever Previously Lead?],G9239,Table15[Customer-Owned Portion],O9239),Table15[Unique ID],0),0)))</f>
        <v/>
      </c>
      <c r="X9239"/>
    </row>
    <row r="9240" spans="2:24" x14ac:dyDescent="0.35">
      <c r="B9240" s="146"/>
      <c r="C9240" s="31"/>
      <c r="D9240" s="31"/>
      <c r="E9240" s="44"/>
      <c r="F9240" s="43"/>
      <c r="G9240" s="84"/>
      <c r="H9240" s="31"/>
      <c r="I9240" s="207"/>
      <c r="J9240" s="84"/>
      <c r="K9240" s="31"/>
      <c r="L9240" s="31"/>
      <c r="M9240" s="169"/>
      <c r="N9240" s="148"/>
      <c r="O9240" s="106"/>
      <c r="P9240" s="43"/>
      <c r="Q9240" s="207"/>
      <c r="R9240" s="84"/>
      <c r="S9240" s="31"/>
      <c r="T9240" s="31"/>
      <c r="U9240" s="169"/>
      <c r="V9240" s="150"/>
      <c r="W9240" s="141" t="str" cm="1">
        <f t="array" ref="W9240">IF(SUM(LEN(B9240:V9240))=0,"",IF(OR(OR(ISBLANK(F9240),SUM(LEN(C9240),LEN(D9240))=0),AND(NOT(E9240="Unknown"),ISBLANK(J9240)),AND(NOT(O9240="Unknown"),ISBLANK(R9240))),"Missing Information", INDEX(Table15[Entire Service Line Classification], MATCH(SUMIFS(Table15[Unique ID],Table15[System-Owned Portion],E9240,Table15[If Material Anything Other than "Lead" in Column E,Was Material Ever Previously Lead?],G9240,Table15[Customer-Owned Portion],O9240),Table15[Unique ID],0),0)))</f>
        <v/>
      </c>
      <c r="X9240"/>
    </row>
    <row r="9241" spans="2:24" x14ac:dyDescent="0.35">
      <c r="B9241" s="146"/>
      <c r="C9241" s="31"/>
      <c r="D9241" s="31"/>
      <c r="E9241" s="44"/>
      <c r="F9241" s="43"/>
      <c r="G9241" s="84"/>
      <c r="H9241" s="31"/>
      <c r="I9241" s="207"/>
      <c r="J9241" s="84"/>
      <c r="K9241" s="31"/>
      <c r="L9241" s="31"/>
      <c r="M9241" s="169"/>
      <c r="N9241" s="148"/>
      <c r="O9241" s="106"/>
      <c r="P9241" s="43"/>
      <c r="Q9241" s="207"/>
      <c r="R9241" s="84"/>
      <c r="S9241" s="31"/>
      <c r="T9241" s="31"/>
      <c r="U9241" s="169"/>
      <c r="V9241" s="150"/>
      <c r="W9241" s="141" t="str" cm="1">
        <f t="array" ref="W9241">IF(SUM(LEN(B9241:V9241))=0,"",IF(OR(OR(ISBLANK(F9241),SUM(LEN(C9241),LEN(D9241))=0),AND(NOT(E9241="Unknown"),ISBLANK(J9241)),AND(NOT(O9241="Unknown"),ISBLANK(R9241))),"Missing Information", INDEX(Table15[Entire Service Line Classification], MATCH(SUMIFS(Table15[Unique ID],Table15[System-Owned Portion],E9241,Table15[If Material Anything Other than "Lead" in Column E,Was Material Ever Previously Lead?],G9241,Table15[Customer-Owned Portion],O9241),Table15[Unique ID],0),0)))</f>
        <v/>
      </c>
      <c r="X9241"/>
    </row>
    <row r="9242" spans="2:24" x14ac:dyDescent="0.35">
      <c r="B9242" s="146"/>
      <c r="C9242" s="31"/>
      <c r="D9242" s="31"/>
      <c r="E9242" s="44"/>
      <c r="F9242" s="43"/>
      <c r="G9242" s="84"/>
      <c r="H9242" s="31"/>
      <c r="I9242" s="207"/>
      <c r="J9242" s="84"/>
      <c r="K9242" s="31"/>
      <c r="L9242" s="31"/>
      <c r="M9242" s="169"/>
      <c r="N9242" s="148"/>
      <c r="O9242" s="106"/>
      <c r="P9242" s="43"/>
      <c r="Q9242" s="207"/>
      <c r="R9242" s="84"/>
      <c r="S9242" s="31"/>
      <c r="T9242" s="31"/>
      <c r="U9242" s="169"/>
      <c r="V9242" s="150"/>
      <c r="W9242" s="141" t="str" cm="1">
        <f t="array" ref="W9242">IF(SUM(LEN(B9242:V9242))=0,"",IF(OR(OR(ISBLANK(F9242),SUM(LEN(C9242),LEN(D9242))=0),AND(NOT(E9242="Unknown"),ISBLANK(J9242)),AND(NOT(O9242="Unknown"),ISBLANK(R9242))),"Missing Information", INDEX(Table15[Entire Service Line Classification], MATCH(SUMIFS(Table15[Unique ID],Table15[System-Owned Portion],E9242,Table15[If Material Anything Other than "Lead" in Column E,Was Material Ever Previously Lead?],G9242,Table15[Customer-Owned Portion],O9242),Table15[Unique ID],0),0)))</f>
        <v/>
      </c>
      <c r="X9242"/>
    </row>
    <row r="9243" spans="2:24" x14ac:dyDescent="0.35">
      <c r="B9243" s="146"/>
      <c r="C9243" s="31"/>
      <c r="D9243" s="31"/>
      <c r="E9243" s="44"/>
      <c r="F9243" s="43"/>
      <c r="G9243" s="84"/>
      <c r="H9243" s="31"/>
      <c r="I9243" s="207"/>
      <c r="J9243" s="84"/>
      <c r="K9243" s="31"/>
      <c r="L9243" s="31"/>
      <c r="M9243" s="169"/>
      <c r="N9243" s="148"/>
      <c r="O9243" s="106"/>
      <c r="P9243" s="43"/>
      <c r="Q9243" s="207"/>
      <c r="R9243" s="84"/>
      <c r="S9243" s="31"/>
      <c r="T9243" s="31"/>
      <c r="U9243" s="169"/>
      <c r="V9243" s="150"/>
      <c r="W9243" s="141" t="str" cm="1">
        <f t="array" ref="W9243">IF(SUM(LEN(B9243:V9243))=0,"",IF(OR(OR(ISBLANK(F9243),SUM(LEN(C9243),LEN(D9243))=0),AND(NOT(E9243="Unknown"),ISBLANK(J9243)),AND(NOT(O9243="Unknown"),ISBLANK(R9243))),"Missing Information", INDEX(Table15[Entire Service Line Classification], MATCH(SUMIFS(Table15[Unique ID],Table15[System-Owned Portion],E9243,Table15[If Material Anything Other than "Lead" in Column E,Was Material Ever Previously Lead?],G9243,Table15[Customer-Owned Portion],O9243),Table15[Unique ID],0),0)))</f>
        <v/>
      </c>
      <c r="X9243"/>
    </row>
    <row r="9244" spans="2:24" x14ac:dyDescent="0.35">
      <c r="B9244" s="146"/>
      <c r="C9244" s="31"/>
      <c r="D9244" s="31"/>
      <c r="E9244" s="44"/>
      <c r="F9244" s="43"/>
      <c r="G9244" s="84"/>
      <c r="H9244" s="31"/>
      <c r="I9244" s="207"/>
      <c r="J9244" s="84"/>
      <c r="K9244" s="31"/>
      <c r="L9244" s="31"/>
      <c r="M9244" s="169"/>
      <c r="N9244" s="148"/>
      <c r="O9244" s="106"/>
      <c r="P9244" s="43"/>
      <c r="Q9244" s="207"/>
      <c r="R9244" s="84"/>
      <c r="S9244" s="31"/>
      <c r="T9244" s="31"/>
      <c r="U9244" s="169"/>
      <c r="V9244" s="150"/>
      <c r="W9244" s="141" t="str" cm="1">
        <f t="array" ref="W9244">IF(SUM(LEN(B9244:V9244))=0,"",IF(OR(OR(ISBLANK(F9244),SUM(LEN(C9244),LEN(D9244))=0),AND(NOT(E9244="Unknown"),ISBLANK(J9244)),AND(NOT(O9244="Unknown"),ISBLANK(R9244))),"Missing Information", INDEX(Table15[Entire Service Line Classification], MATCH(SUMIFS(Table15[Unique ID],Table15[System-Owned Portion],E9244,Table15[If Material Anything Other than "Lead" in Column E,Was Material Ever Previously Lead?],G9244,Table15[Customer-Owned Portion],O9244),Table15[Unique ID],0),0)))</f>
        <v/>
      </c>
      <c r="X9244"/>
    </row>
    <row r="9245" spans="2:24" x14ac:dyDescent="0.35">
      <c r="B9245" s="146"/>
      <c r="C9245" s="31"/>
      <c r="D9245" s="31"/>
      <c r="E9245" s="44"/>
      <c r="F9245" s="43"/>
      <c r="G9245" s="84"/>
      <c r="H9245" s="31"/>
      <c r="I9245" s="207"/>
      <c r="J9245" s="84"/>
      <c r="K9245" s="31"/>
      <c r="L9245" s="31"/>
      <c r="M9245" s="169"/>
      <c r="N9245" s="148"/>
      <c r="O9245" s="106"/>
      <c r="P9245" s="43"/>
      <c r="Q9245" s="207"/>
      <c r="R9245" s="84"/>
      <c r="S9245" s="31"/>
      <c r="T9245" s="31"/>
      <c r="U9245" s="169"/>
      <c r="V9245" s="150"/>
      <c r="W9245" s="141" t="str" cm="1">
        <f t="array" ref="W9245">IF(SUM(LEN(B9245:V9245))=0,"",IF(OR(OR(ISBLANK(F9245),SUM(LEN(C9245),LEN(D9245))=0),AND(NOT(E9245="Unknown"),ISBLANK(J9245)),AND(NOT(O9245="Unknown"),ISBLANK(R9245))),"Missing Information", INDEX(Table15[Entire Service Line Classification], MATCH(SUMIFS(Table15[Unique ID],Table15[System-Owned Portion],E9245,Table15[If Material Anything Other than "Lead" in Column E,Was Material Ever Previously Lead?],G9245,Table15[Customer-Owned Portion],O9245),Table15[Unique ID],0),0)))</f>
        <v/>
      </c>
      <c r="X9245"/>
    </row>
    <row r="9246" spans="2:24" x14ac:dyDescent="0.35">
      <c r="B9246" s="146"/>
      <c r="C9246" s="31"/>
      <c r="D9246" s="31"/>
      <c r="E9246" s="44"/>
      <c r="F9246" s="43"/>
      <c r="G9246" s="84"/>
      <c r="H9246" s="31"/>
      <c r="I9246" s="207"/>
      <c r="J9246" s="84"/>
      <c r="K9246" s="31"/>
      <c r="L9246" s="31"/>
      <c r="M9246" s="169"/>
      <c r="N9246" s="148"/>
      <c r="O9246" s="106"/>
      <c r="P9246" s="43"/>
      <c r="Q9246" s="207"/>
      <c r="R9246" s="84"/>
      <c r="S9246" s="31"/>
      <c r="T9246" s="31"/>
      <c r="U9246" s="169"/>
      <c r="V9246" s="150"/>
      <c r="W9246" s="141" t="str" cm="1">
        <f t="array" ref="W9246">IF(SUM(LEN(B9246:V9246))=0,"",IF(OR(OR(ISBLANK(F9246),SUM(LEN(C9246),LEN(D9246))=0),AND(NOT(E9246="Unknown"),ISBLANK(J9246)),AND(NOT(O9246="Unknown"),ISBLANK(R9246))),"Missing Information", INDEX(Table15[Entire Service Line Classification], MATCH(SUMIFS(Table15[Unique ID],Table15[System-Owned Portion],E9246,Table15[If Material Anything Other than "Lead" in Column E,Was Material Ever Previously Lead?],G9246,Table15[Customer-Owned Portion],O9246),Table15[Unique ID],0),0)))</f>
        <v/>
      </c>
      <c r="X9246"/>
    </row>
    <row r="9247" spans="2:24" x14ac:dyDescent="0.35">
      <c r="B9247" s="146"/>
      <c r="C9247" s="31"/>
      <c r="D9247" s="31"/>
      <c r="E9247" s="44"/>
      <c r="F9247" s="43"/>
      <c r="G9247" s="84"/>
      <c r="H9247" s="31"/>
      <c r="I9247" s="207"/>
      <c r="J9247" s="84"/>
      <c r="K9247" s="31"/>
      <c r="L9247" s="31"/>
      <c r="M9247" s="169"/>
      <c r="N9247" s="148"/>
      <c r="O9247" s="106"/>
      <c r="P9247" s="43"/>
      <c r="Q9247" s="207"/>
      <c r="R9247" s="84"/>
      <c r="S9247" s="31"/>
      <c r="T9247" s="31"/>
      <c r="U9247" s="169"/>
      <c r="V9247" s="150"/>
      <c r="W9247" s="141" t="str" cm="1">
        <f t="array" ref="W9247">IF(SUM(LEN(B9247:V9247))=0,"",IF(OR(OR(ISBLANK(F9247),SUM(LEN(C9247),LEN(D9247))=0),AND(NOT(E9247="Unknown"),ISBLANK(J9247)),AND(NOT(O9247="Unknown"),ISBLANK(R9247))),"Missing Information", INDEX(Table15[Entire Service Line Classification], MATCH(SUMIFS(Table15[Unique ID],Table15[System-Owned Portion],E9247,Table15[If Material Anything Other than "Lead" in Column E,Was Material Ever Previously Lead?],G9247,Table15[Customer-Owned Portion],O9247),Table15[Unique ID],0),0)))</f>
        <v/>
      </c>
      <c r="X9247"/>
    </row>
    <row r="9248" spans="2:24" x14ac:dyDescent="0.35">
      <c r="B9248" s="146"/>
      <c r="C9248" s="31"/>
      <c r="D9248" s="31"/>
      <c r="E9248" s="44"/>
      <c r="F9248" s="43"/>
      <c r="G9248" s="84"/>
      <c r="H9248" s="31"/>
      <c r="I9248" s="207"/>
      <c r="J9248" s="84"/>
      <c r="K9248" s="31"/>
      <c r="L9248" s="31"/>
      <c r="M9248" s="169"/>
      <c r="N9248" s="148"/>
      <c r="O9248" s="106"/>
      <c r="P9248" s="43"/>
      <c r="Q9248" s="207"/>
      <c r="R9248" s="84"/>
      <c r="S9248" s="31"/>
      <c r="T9248" s="31"/>
      <c r="U9248" s="169"/>
      <c r="V9248" s="150"/>
      <c r="W9248" s="141" t="str" cm="1">
        <f t="array" ref="W9248">IF(SUM(LEN(B9248:V9248))=0,"",IF(OR(OR(ISBLANK(F9248),SUM(LEN(C9248),LEN(D9248))=0),AND(NOT(E9248="Unknown"),ISBLANK(J9248)),AND(NOT(O9248="Unknown"),ISBLANK(R9248))),"Missing Information", INDEX(Table15[Entire Service Line Classification], MATCH(SUMIFS(Table15[Unique ID],Table15[System-Owned Portion],E9248,Table15[If Material Anything Other than "Lead" in Column E,Was Material Ever Previously Lead?],G9248,Table15[Customer-Owned Portion],O9248),Table15[Unique ID],0),0)))</f>
        <v/>
      </c>
      <c r="X9248"/>
    </row>
    <row r="9249" spans="2:24" x14ac:dyDescent="0.35">
      <c r="B9249" s="146"/>
      <c r="C9249" s="31"/>
      <c r="D9249" s="31"/>
      <c r="E9249" s="44"/>
      <c r="F9249" s="43"/>
      <c r="G9249" s="84"/>
      <c r="H9249" s="31"/>
      <c r="I9249" s="207"/>
      <c r="J9249" s="84"/>
      <c r="K9249" s="31"/>
      <c r="L9249" s="31"/>
      <c r="M9249" s="169"/>
      <c r="N9249" s="148"/>
      <c r="O9249" s="106"/>
      <c r="P9249" s="43"/>
      <c r="Q9249" s="207"/>
      <c r="R9249" s="84"/>
      <c r="S9249" s="31"/>
      <c r="T9249" s="31"/>
      <c r="U9249" s="169"/>
      <c r="V9249" s="150"/>
      <c r="W9249" s="141" t="str" cm="1">
        <f t="array" ref="W9249">IF(SUM(LEN(B9249:V9249))=0,"",IF(OR(OR(ISBLANK(F9249),SUM(LEN(C9249),LEN(D9249))=0),AND(NOT(E9249="Unknown"),ISBLANK(J9249)),AND(NOT(O9249="Unknown"),ISBLANK(R9249))),"Missing Information", INDEX(Table15[Entire Service Line Classification], MATCH(SUMIFS(Table15[Unique ID],Table15[System-Owned Portion],E9249,Table15[If Material Anything Other than "Lead" in Column E,Was Material Ever Previously Lead?],G9249,Table15[Customer-Owned Portion],O9249),Table15[Unique ID],0),0)))</f>
        <v/>
      </c>
      <c r="X9249"/>
    </row>
    <row r="9250" spans="2:24" x14ac:dyDescent="0.35">
      <c r="B9250" s="146"/>
      <c r="C9250" s="31"/>
      <c r="D9250" s="31"/>
      <c r="E9250" s="44"/>
      <c r="F9250" s="43"/>
      <c r="G9250" s="84"/>
      <c r="H9250" s="31"/>
      <c r="I9250" s="207"/>
      <c r="J9250" s="84"/>
      <c r="K9250" s="31"/>
      <c r="L9250" s="31"/>
      <c r="M9250" s="169"/>
      <c r="N9250" s="148"/>
      <c r="O9250" s="106"/>
      <c r="P9250" s="43"/>
      <c r="Q9250" s="207"/>
      <c r="R9250" s="84"/>
      <c r="S9250" s="31"/>
      <c r="T9250" s="31"/>
      <c r="U9250" s="169"/>
      <c r="V9250" s="150"/>
      <c r="W9250" s="141" t="str" cm="1">
        <f t="array" ref="W9250">IF(SUM(LEN(B9250:V9250))=0,"",IF(OR(OR(ISBLANK(F9250),SUM(LEN(C9250),LEN(D9250))=0),AND(NOT(E9250="Unknown"),ISBLANK(J9250)),AND(NOT(O9250="Unknown"),ISBLANK(R9250))),"Missing Information", INDEX(Table15[Entire Service Line Classification], MATCH(SUMIFS(Table15[Unique ID],Table15[System-Owned Portion],E9250,Table15[If Material Anything Other than "Lead" in Column E,Was Material Ever Previously Lead?],G9250,Table15[Customer-Owned Portion],O9250),Table15[Unique ID],0),0)))</f>
        <v/>
      </c>
      <c r="X9250"/>
    </row>
    <row r="9251" spans="2:24" x14ac:dyDescent="0.35">
      <c r="B9251" s="146"/>
      <c r="C9251" s="31"/>
      <c r="D9251" s="31"/>
      <c r="E9251" s="44"/>
      <c r="F9251" s="43"/>
      <c r="G9251" s="84"/>
      <c r="H9251" s="31"/>
      <c r="I9251" s="207"/>
      <c r="J9251" s="84"/>
      <c r="K9251" s="31"/>
      <c r="L9251" s="31"/>
      <c r="M9251" s="169"/>
      <c r="N9251" s="148"/>
      <c r="O9251" s="106"/>
      <c r="P9251" s="43"/>
      <c r="Q9251" s="207"/>
      <c r="R9251" s="84"/>
      <c r="S9251" s="31"/>
      <c r="T9251" s="31"/>
      <c r="U9251" s="169"/>
      <c r="V9251" s="150"/>
      <c r="W9251" s="141" t="str" cm="1">
        <f t="array" ref="W9251">IF(SUM(LEN(B9251:V9251))=0,"",IF(OR(OR(ISBLANK(F9251),SUM(LEN(C9251),LEN(D9251))=0),AND(NOT(E9251="Unknown"),ISBLANK(J9251)),AND(NOT(O9251="Unknown"),ISBLANK(R9251))),"Missing Information", INDEX(Table15[Entire Service Line Classification], MATCH(SUMIFS(Table15[Unique ID],Table15[System-Owned Portion],E9251,Table15[If Material Anything Other than "Lead" in Column E,Was Material Ever Previously Lead?],G9251,Table15[Customer-Owned Portion],O9251),Table15[Unique ID],0),0)))</f>
        <v/>
      </c>
      <c r="X9251"/>
    </row>
    <row r="9252" spans="2:24" x14ac:dyDescent="0.35">
      <c r="B9252" s="146"/>
      <c r="C9252" s="31"/>
      <c r="D9252" s="31"/>
      <c r="E9252" s="44"/>
      <c r="F9252" s="43"/>
      <c r="G9252" s="84"/>
      <c r="H9252" s="31"/>
      <c r="I9252" s="207"/>
      <c r="J9252" s="84"/>
      <c r="K9252" s="31"/>
      <c r="L9252" s="31"/>
      <c r="M9252" s="169"/>
      <c r="N9252" s="148"/>
      <c r="O9252" s="106"/>
      <c r="P9252" s="43"/>
      <c r="Q9252" s="207"/>
      <c r="R9252" s="84"/>
      <c r="S9252" s="31"/>
      <c r="T9252" s="31"/>
      <c r="U9252" s="169"/>
      <c r="V9252" s="150"/>
      <c r="W9252" s="141" t="str" cm="1">
        <f t="array" ref="W9252">IF(SUM(LEN(B9252:V9252))=0,"",IF(OR(OR(ISBLANK(F9252),SUM(LEN(C9252),LEN(D9252))=0),AND(NOT(E9252="Unknown"),ISBLANK(J9252)),AND(NOT(O9252="Unknown"),ISBLANK(R9252))),"Missing Information", INDEX(Table15[Entire Service Line Classification], MATCH(SUMIFS(Table15[Unique ID],Table15[System-Owned Portion],E9252,Table15[If Material Anything Other than "Lead" in Column E,Was Material Ever Previously Lead?],G9252,Table15[Customer-Owned Portion],O9252),Table15[Unique ID],0),0)))</f>
        <v/>
      </c>
      <c r="X9252"/>
    </row>
    <row r="9253" spans="2:24" x14ac:dyDescent="0.35">
      <c r="B9253" s="146"/>
      <c r="C9253" s="31"/>
      <c r="D9253" s="31"/>
      <c r="E9253" s="44"/>
      <c r="F9253" s="43"/>
      <c r="G9253" s="84"/>
      <c r="H9253" s="31"/>
      <c r="I9253" s="207"/>
      <c r="J9253" s="84"/>
      <c r="K9253" s="31"/>
      <c r="L9253" s="31"/>
      <c r="M9253" s="169"/>
      <c r="N9253" s="148"/>
      <c r="O9253" s="106"/>
      <c r="P9253" s="43"/>
      <c r="Q9253" s="207"/>
      <c r="R9253" s="84"/>
      <c r="S9253" s="31"/>
      <c r="T9253" s="31"/>
      <c r="U9253" s="169"/>
      <c r="V9253" s="150"/>
      <c r="W9253" s="141" t="str" cm="1">
        <f t="array" ref="W9253">IF(SUM(LEN(B9253:V9253))=0,"",IF(OR(OR(ISBLANK(F9253),SUM(LEN(C9253),LEN(D9253))=0),AND(NOT(E9253="Unknown"),ISBLANK(J9253)),AND(NOT(O9253="Unknown"),ISBLANK(R9253))),"Missing Information", INDEX(Table15[Entire Service Line Classification], MATCH(SUMIFS(Table15[Unique ID],Table15[System-Owned Portion],E9253,Table15[If Material Anything Other than "Lead" in Column E,Was Material Ever Previously Lead?],G9253,Table15[Customer-Owned Portion],O9253),Table15[Unique ID],0),0)))</f>
        <v/>
      </c>
      <c r="X9253"/>
    </row>
    <row r="9254" spans="2:24" x14ac:dyDescent="0.35">
      <c r="B9254" s="146"/>
      <c r="C9254" s="31"/>
      <c r="D9254" s="31"/>
      <c r="E9254" s="44"/>
      <c r="F9254" s="43"/>
      <c r="G9254" s="84"/>
      <c r="H9254" s="31"/>
      <c r="I9254" s="207"/>
      <c r="J9254" s="84"/>
      <c r="K9254" s="31"/>
      <c r="L9254" s="31"/>
      <c r="M9254" s="169"/>
      <c r="N9254" s="148"/>
      <c r="O9254" s="106"/>
      <c r="P9254" s="43"/>
      <c r="Q9254" s="207"/>
      <c r="R9254" s="84"/>
      <c r="S9254" s="31"/>
      <c r="T9254" s="31"/>
      <c r="U9254" s="169"/>
      <c r="V9254" s="150"/>
      <c r="W9254" s="141" t="str" cm="1">
        <f t="array" ref="W9254">IF(SUM(LEN(B9254:V9254))=0,"",IF(OR(OR(ISBLANK(F9254),SUM(LEN(C9254),LEN(D9254))=0),AND(NOT(E9254="Unknown"),ISBLANK(J9254)),AND(NOT(O9254="Unknown"),ISBLANK(R9254))),"Missing Information", INDEX(Table15[Entire Service Line Classification], MATCH(SUMIFS(Table15[Unique ID],Table15[System-Owned Portion],E9254,Table15[If Material Anything Other than "Lead" in Column E,Was Material Ever Previously Lead?],G9254,Table15[Customer-Owned Portion],O9254),Table15[Unique ID],0),0)))</f>
        <v/>
      </c>
      <c r="X9254"/>
    </row>
    <row r="9255" spans="2:24" x14ac:dyDescent="0.35">
      <c r="B9255" s="146"/>
      <c r="C9255" s="31"/>
      <c r="D9255" s="31"/>
      <c r="E9255" s="44"/>
      <c r="F9255" s="43"/>
      <c r="G9255" s="84"/>
      <c r="H9255" s="31"/>
      <c r="I9255" s="207"/>
      <c r="J9255" s="84"/>
      <c r="K9255" s="31"/>
      <c r="L9255" s="31"/>
      <c r="M9255" s="169"/>
      <c r="N9255" s="148"/>
      <c r="O9255" s="106"/>
      <c r="P9255" s="43"/>
      <c r="Q9255" s="207"/>
      <c r="R9255" s="84"/>
      <c r="S9255" s="31"/>
      <c r="T9255" s="31"/>
      <c r="U9255" s="169"/>
      <c r="V9255" s="150"/>
      <c r="W9255" s="141" t="str" cm="1">
        <f t="array" ref="W9255">IF(SUM(LEN(B9255:V9255))=0,"",IF(OR(OR(ISBLANK(F9255),SUM(LEN(C9255),LEN(D9255))=0),AND(NOT(E9255="Unknown"),ISBLANK(J9255)),AND(NOT(O9255="Unknown"),ISBLANK(R9255))),"Missing Information", INDEX(Table15[Entire Service Line Classification], MATCH(SUMIFS(Table15[Unique ID],Table15[System-Owned Portion],E9255,Table15[If Material Anything Other than "Lead" in Column E,Was Material Ever Previously Lead?],G9255,Table15[Customer-Owned Portion],O9255),Table15[Unique ID],0),0)))</f>
        <v/>
      </c>
      <c r="X9255"/>
    </row>
    <row r="9256" spans="2:24" x14ac:dyDescent="0.35">
      <c r="B9256" s="146"/>
      <c r="C9256" s="31"/>
      <c r="D9256" s="31"/>
      <c r="E9256" s="44"/>
      <c r="F9256" s="43"/>
      <c r="G9256" s="84"/>
      <c r="H9256" s="31"/>
      <c r="I9256" s="207"/>
      <c r="J9256" s="84"/>
      <c r="K9256" s="31"/>
      <c r="L9256" s="31"/>
      <c r="M9256" s="169"/>
      <c r="N9256" s="148"/>
      <c r="O9256" s="106"/>
      <c r="P9256" s="43"/>
      <c r="Q9256" s="207"/>
      <c r="R9256" s="84"/>
      <c r="S9256" s="31"/>
      <c r="T9256" s="31"/>
      <c r="U9256" s="169"/>
      <c r="V9256" s="150"/>
      <c r="W9256" s="141" t="str" cm="1">
        <f t="array" ref="W9256">IF(SUM(LEN(B9256:V9256))=0,"",IF(OR(OR(ISBLANK(F9256),SUM(LEN(C9256),LEN(D9256))=0),AND(NOT(E9256="Unknown"),ISBLANK(J9256)),AND(NOT(O9256="Unknown"),ISBLANK(R9256))),"Missing Information", INDEX(Table15[Entire Service Line Classification], MATCH(SUMIFS(Table15[Unique ID],Table15[System-Owned Portion],E9256,Table15[If Material Anything Other than "Lead" in Column E,Was Material Ever Previously Lead?],G9256,Table15[Customer-Owned Portion],O9256),Table15[Unique ID],0),0)))</f>
        <v/>
      </c>
      <c r="X9256"/>
    </row>
    <row r="9257" spans="2:24" x14ac:dyDescent="0.35">
      <c r="B9257" s="146"/>
      <c r="C9257" s="31"/>
      <c r="D9257" s="31"/>
      <c r="E9257" s="44"/>
      <c r="F9257" s="43"/>
      <c r="G9257" s="84"/>
      <c r="H9257" s="31"/>
      <c r="I9257" s="207"/>
      <c r="J9257" s="84"/>
      <c r="K9257" s="31"/>
      <c r="L9257" s="31"/>
      <c r="M9257" s="169"/>
      <c r="N9257" s="148"/>
      <c r="O9257" s="106"/>
      <c r="P9257" s="43"/>
      <c r="Q9257" s="207"/>
      <c r="R9257" s="84"/>
      <c r="S9257" s="31"/>
      <c r="T9257" s="31"/>
      <c r="U9257" s="169"/>
      <c r="V9257" s="150"/>
      <c r="W9257" s="141" t="str" cm="1">
        <f t="array" ref="W9257">IF(SUM(LEN(B9257:V9257))=0,"",IF(OR(OR(ISBLANK(F9257),SUM(LEN(C9257),LEN(D9257))=0),AND(NOT(E9257="Unknown"),ISBLANK(J9257)),AND(NOT(O9257="Unknown"),ISBLANK(R9257))),"Missing Information", INDEX(Table15[Entire Service Line Classification], MATCH(SUMIFS(Table15[Unique ID],Table15[System-Owned Portion],E9257,Table15[If Material Anything Other than "Lead" in Column E,Was Material Ever Previously Lead?],G9257,Table15[Customer-Owned Portion],O9257),Table15[Unique ID],0),0)))</f>
        <v/>
      </c>
      <c r="X9257"/>
    </row>
    <row r="9258" spans="2:24" x14ac:dyDescent="0.35">
      <c r="B9258" s="146"/>
      <c r="C9258" s="31"/>
      <c r="D9258" s="31"/>
      <c r="E9258" s="44"/>
      <c r="F9258" s="43"/>
      <c r="G9258" s="84"/>
      <c r="H9258" s="31"/>
      <c r="I9258" s="207"/>
      <c r="J9258" s="84"/>
      <c r="K9258" s="31"/>
      <c r="L9258" s="31"/>
      <c r="M9258" s="169"/>
      <c r="N9258" s="148"/>
      <c r="O9258" s="106"/>
      <c r="P9258" s="43"/>
      <c r="Q9258" s="207"/>
      <c r="R9258" s="84"/>
      <c r="S9258" s="31"/>
      <c r="T9258" s="31"/>
      <c r="U9258" s="169"/>
      <c r="V9258" s="150"/>
      <c r="W9258" s="141" t="str" cm="1">
        <f t="array" ref="W9258">IF(SUM(LEN(B9258:V9258))=0,"",IF(OR(OR(ISBLANK(F9258),SUM(LEN(C9258),LEN(D9258))=0),AND(NOT(E9258="Unknown"),ISBLANK(J9258)),AND(NOT(O9258="Unknown"),ISBLANK(R9258))),"Missing Information", INDEX(Table15[Entire Service Line Classification], MATCH(SUMIFS(Table15[Unique ID],Table15[System-Owned Portion],E9258,Table15[If Material Anything Other than "Lead" in Column E,Was Material Ever Previously Lead?],G9258,Table15[Customer-Owned Portion],O9258),Table15[Unique ID],0),0)))</f>
        <v/>
      </c>
      <c r="X9258"/>
    </row>
    <row r="9259" spans="2:24" x14ac:dyDescent="0.35">
      <c r="B9259" s="146"/>
      <c r="C9259" s="31"/>
      <c r="D9259" s="31"/>
      <c r="E9259" s="44"/>
      <c r="F9259" s="43"/>
      <c r="G9259" s="84"/>
      <c r="H9259" s="31"/>
      <c r="I9259" s="207"/>
      <c r="J9259" s="84"/>
      <c r="K9259" s="31"/>
      <c r="L9259" s="31"/>
      <c r="M9259" s="169"/>
      <c r="N9259" s="148"/>
      <c r="O9259" s="106"/>
      <c r="P9259" s="43"/>
      <c r="Q9259" s="207"/>
      <c r="R9259" s="84"/>
      <c r="S9259" s="31"/>
      <c r="T9259" s="31"/>
      <c r="U9259" s="169"/>
      <c r="V9259" s="150"/>
      <c r="W9259" s="141" t="str" cm="1">
        <f t="array" ref="W9259">IF(SUM(LEN(B9259:V9259))=0,"",IF(OR(OR(ISBLANK(F9259),SUM(LEN(C9259),LEN(D9259))=0),AND(NOT(E9259="Unknown"),ISBLANK(J9259)),AND(NOT(O9259="Unknown"),ISBLANK(R9259))),"Missing Information", INDEX(Table15[Entire Service Line Classification], MATCH(SUMIFS(Table15[Unique ID],Table15[System-Owned Portion],E9259,Table15[If Material Anything Other than "Lead" in Column E,Was Material Ever Previously Lead?],G9259,Table15[Customer-Owned Portion],O9259),Table15[Unique ID],0),0)))</f>
        <v/>
      </c>
      <c r="X9259"/>
    </row>
    <row r="9260" spans="2:24" x14ac:dyDescent="0.35">
      <c r="B9260" s="146"/>
      <c r="C9260" s="31"/>
      <c r="D9260" s="31"/>
      <c r="E9260" s="44"/>
      <c r="F9260" s="43"/>
      <c r="G9260" s="84"/>
      <c r="H9260" s="31"/>
      <c r="I9260" s="207"/>
      <c r="J9260" s="84"/>
      <c r="K9260" s="31"/>
      <c r="L9260" s="31"/>
      <c r="M9260" s="169"/>
      <c r="N9260" s="148"/>
      <c r="O9260" s="106"/>
      <c r="P9260" s="43"/>
      <c r="Q9260" s="207"/>
      <c r="R9260" s="84"/>
      <c r="S9260" s="31"/>
      <c r="T9260" s="31"/>
      <c r="U9260" s="169"/>
      <c r="V9260" s="150"/>
      <c r="W9260" s="141" t="str" cm="1">
        <f t="array" ref="W9260">IF(SUM(LEN(B9260:V9260))=0,"",IF(OR(OR(ISBLANK(F9260),SUM(LEN(C9260),LEN(D9260))=0),AND(NOT(E9260="Unknown"),ISBLANK(J9260)),AND(NOT(O9260="Unknown"),ISBLANK(R9260))),"Missing Information", INDEX(Table15[Entire Service Line Classification], MATCH(SUMIFS(Table15[Unique ID],Table15[System-Owned Portion],E9260,Table15[If Material Anything Other than "Lead" in Column E,Was Material Ever Previously Lead?],G9260,Table15[Customer-Owned Portion],O9260),Table15[Unique ID],0),0)))</f>
        <v/>
      </c>
      <c r="X9260"/>
    </row>
    <row r="9261" spans="2:24" x14ac:dyDescent="0.35">
      <c r="B9261" s="146"/>
      <c r="C9261" s="31"/>
      <c r="D9261" s="31"/>
      <c r="E9261" s="44"/>
      <c r="F9261" s="43"/>
      <c r="G9261" s="84"/>
      <c r="H9261" s="31"/>
      <c r="I9261" s="207"/>
      <c r="J9261" s="84"/>
      <c r="K9261" s="31"/>
      <c r="L9261" s="31"/>
      <c r="M9261" s="169"/>
      <c r="N9261" s="148"/>
      <c r="O9261" s="106"/>
      <c r="P9261" s="43"/>
      <c r="Q9261" s="207"/>
      <c r="R9261" s="84"/>
      <c r="S9261" s="31"/>
      <c r="T9261" s="31"/>
      <c r="U9261" s="169"/>
      <c r="V9261" s="150"/>
      <c r="W9261" s="141" t="str" cm="1">
        <f t="array" ref="W9261">IF(SUM(LEN(B9261:V9261))=0,"",IF(OR(OR(ISBLANK(F9261),SUM(LEN(C9261),LEN(D9261))=0),AND(NOT(E9261="Unknown"),ISBLANK(J9261)),AND(NOT(O9261="Unknown"),ISBLANK(R9261))),"Missing Information", INDEX(Table15[Entire Service Line Classification], MATCH(SUMIFS(Table15[Unique ID],Table15[System-Owned Portion],E9261,Table15[If Material Anything Other than "Lead" in Column E,Was Material Ever Previously Lead?],G9261,Table15[Customer-Owned Portion],O9261),Table15[Unique ID],0),0)))</f>
        <v/>
      </c>
      <c r="X9261"/>
    </row>
    <row r="9262" spans="2:24" x14ac:dyDescent="0.35">
      <c r="B9262" s="146"/>
      <c r="C9262" s="31"/>
      <c r="D9262" s="31"/>
      <c r="E9262" s="44"/>
      <c r="F9262" s="43"/>
      <c r="G9262" s="84"/>
      <c r="H9262" s="31"/>
      <c r="I9262" s="207"/>
      <c r="J9262" s="84"/>
      <c r="K9262" s="31"/>
      <c r="L9262" s="31"/>
      <c r="M9262" s="169"/>
      <c r="N9262" s="148"/>
      <c r="O9262" s="106"/>
      <c r="P9262" s="43"/>
      <c r="Q9262" s="207"/>
      <c r="R9262" s="84"/>
      <c r="S9262" s="31"/>
      <c r="T9262" s="31"/>
      <c r="U9262" s="169"/>
      <c r="V9262" s="150"/>
      <c r="W9262" s="141" t="str" cm="1">
        <f t="array" ref="W9262">IF(SUM(LEN(B9262:V9262))=0,"",IF(OR(OR(ISBLANK(F9262),SUM(LEN(C9262),LEN(D9262))=0),AND(NOT(E9262="Unknown"),ISBLANK(J9262)),AND(NOT(O9262="Unknown"),ISBLANK(R9262))),"Missing Information", INDEX(Table15[Entire Service Line Classification], MATCH(SUMIFS(Table15[Unique ID],Table15[System-Owned Portion],E9262,Table15[If Material Anything Other than "Lead" in Column E,Was Material Ever Previously Lead?],G9262,Table15[Customer-Owned Portion],O9262),Table15[Unique ID],0),0)))</f>
        <v/>
      </c>
      <c r="X9262"/>
    </row>
    <row r="9263" spans="2:24" x14ac:dyDescent="0.35">
      <c r="B9263" s="146"/>
      <c r="C9263" s="31"/>
      <c r="D9263" s="31"/>
      <c r="E9263" s="44"/>
      <c r="F9263" s="43"/>
      <c r="G9263" s="84"/>
      <c r="H9263" s="31"/>
      <c r="I9263" s="207"/>
      <c r="J9263" s="84"/>
      <c r="K9263" s="31"/>
      <c r="L9263" s="31"/>
      <c r="M9263" s="169"/>
      <c r="N9263" s="148"/>
      <c r="O9263" s="106"/>
      <c r="P9263" s="43"/>
      <c r="Q9263" s="207"/>
      <c r="R9263" s="84"/>
      <c r="S9263" s="31"/>
      <c r="T9263" s="31"/>
      <c r="U9263" s="169"/>
      <c r="V9263" s="150"/>
      <c r="W9263" s="141" t="str" cm="1">
        <f t="array" ref="W9263">IF(SUM(LEN(B9263:V9263))=0,"",IF(OR(OR(ISBLANK(F9263),SUM(LEN(C9263),LEN(D9263))=0),AND(NOT(E9263="Unknown"),ISBLANK(J9263)),AND(NOT(O9263="Unknown"),ISBLANK(R9263))),"Missing Information", INDEX(Table15[Entire Service Line Classification], MATCH(SUMIFS(Table15[Unique ID],Table15[System-Owned Portion],E9263,Table15[If Material Anything Other than "Lead" in Column E,Was Material Ever Previously Lead?],G9263,Table15[Customer-Owned Portion],O9263),Table15[Unique ID],0),0)))</f>
        <v/>
      </c>
      <c r="X9263"/>
    </row>
    <row r="9264" spans="2:24" x14ac:dyDescent="0.35">
      <c r="B9264" s="146"/>
      <c r="C9264" s="31"/>
      <c r="D9264" s="31"/>
      <c r="E9264" s="44"/>
      <c r="F9264" s="43"/>
      <c r="G9264" s="84"/>
      <c r="H9264" s="31"/>
      <c r="I9264" s="207"/>
      <c r="J9264" s="84"/>
      <c r="K9264" s="31"/>
      <c r="L9264" s="31"/>
      <c r="M9264" s="169"/>
      <c r="N9264" s="148"/>
      <c r="O9264" s="106"/>
      <c r="P9264" s="43"/>
      <c r="Q9264" s="207"/>
      <c r="R9264" s="84"/>
      <c r="S9264" s="31"/>
      <c r="T9264" s="31"/>
      <c r="U9264" s="169"/>
      <c r="V9264" s="150"/>
      <c r="W9264" s="141" t="str" cm="1">
        <f t="array" ref="W9264">IF(SUM(LEN(B9264:V9264))=0,"",IF(OR(OR(ISBLANK(F9264),SUM(LEN(C9264),LEN(D9264))=0),AND(NOT(E9264="Unknown"),ISBLANK(J9264)),AND(NOT(O9264="Unknown"),ISBLANK(R9264))),"Missing Information", INDEX(Table15[Entire Service Line Classification], MATCH(SUMIFS(Table15[Unique ID],Table15[System-Owned Portion],E9264,Table15[If Material Anything Other than "Lead" in Column E,Was Material Ever Previously Lead?],G9264,Table15[Customer-Owned Portion],O9264),Table15[Unique ID],0),0)))</f>
        <v/>
      </c>
      <c r="X9264"/>
    </row>
    <row r="9265" spans="2:24" x14ac:dyDescent="0.35">
      <c r="B9265" s="146"/>
      <c r="C9265" s="31"/>
      <c r="D9265" s="31"/>
      <c r="E9265" s="44"/>
      <c r="F9265" s="43"/>
      <c r="G9265" s="84"/>
      <c r="H9265" s="31"/>
      <c r="I9265" s="207"/>
      <c r="J9265" s="84"/>
      <c r="K9265" s="31"/>
      <c r="L9265" s="31"/>
      <c r="M9265" s="169"/>
      <c r="N9265" s="148"/>
      <c r="O9265" s="106"/>
      <c r="P9265" s="43"/>
      <c r="Q9265" s="207"/>
      <c r="R9265" s="84"/>
      <c r="S9265" s="31"/>
      <c r="T9265" s="31"/>
      <c r="U9265" s="169"/>
      <c r="V9265" s="150"/>
      <c r="W9265" s="141" t="str" cm="1">
        <f t="array" ref="W9265">IF(SUM(LEN(B9265:V9265))=0,"",IF(OR(OR(ISBLANK(F9265),SUM(LEN(C9265),LEN(D9265))=0),AND(NOT(E9265="Unknown"),ISBLANK(J9265)),AND(NOT(O9265="Unknown"),ISBLANK(R9265))),"Missing Information", INDEX(Table15[Entire Service Line Classification], MATCH(SUMIFS(Table15[Unique ID],Table15[System-Owned Portion],E9265,Table15[If Material Anything Other than "Lead" in Column E,Was Material Ever Previously Lead?],G9265,Table15[Customer-Owned Portion],O9265),Table15[Unique ID],0),0)))</f>
        <v/>
      </c>
      <c r="X9265"/>
    </row>
    <row r="9266" spans="2:24" x14ac:dyDescent="0.35">
      <c r="B9266" s="146"/>
      <c r="C9266" s="31"/>
      <c r="D9266" s="31"/>
      <c r="E9266" s="44"/>
      <c r="F9266" s="43"/>
      <c r="G9266" s="84"/>
      <c r="H9266" s="31"/>
      <c r="I9266" s="207"/>
      <c r="J9266" s="84"/>
      <c r="K9266" s="31"/>
      <c r="L9266" s="31"/>
      <c r="M9266" s="169"/>
      <c r="N9266" s="148"/>
      <c r="O9266" s="106"/>
      <c r="P9266" s="43"/>
      <c r="Q9266" s="207"/>
      <c r="R9266" s="84"/>
      <c r="S9266" s="31"/>
      <c r="T9266" s="31"/>
      <c r="U9266" s="169"/>
      <c r="V9266" s="150"/>
      <c r="W9266" s="141" t="str" cm="1">
        <f t="array" ref="W9266">IF(SUM(LEN(B9266:V9266))=0,"",IF(OR(OR(ISBLANK(F9266),SUM(LEN(C9266),LEN(D9266))=0),AND(NOT(E9266="Unknown"),ISBLANK(J9266)),AND(NOT(O9266="Unknown"),ISBLANK(R9266))),"Missing Information", INDEX(Table15[Entire Service Line Classification], MATCH(SUMIFS(Table15[Unique ID],Table15[System-Owned Portion],E9266,Table15[If Material Anything Other than "Lead" in Column E,Was Material Ever Previously Lead?],G9266,Table15[Customer-Owned Portion],O9266),Table15[Unique ID],0),0)))</f>
        <v/>
      </c>
      <c r="X9266"/>
    </row>
    <row r="9267" spans="2:24" x14ac:dyDescent="0.35">
      <c r="B9267" s="146"/>
      <c r="C9267" s="31"/>
      <c r="D9267" s="31"/>
      <c r="E9267" s="44"/>
      <c r="F9267" s="43"/>
      <c r="G9267" s="84"/>
      <c r="H9267" s="31"/>
      <c r="I9267" s="207"/>
      <c r="J9267" s="84"/>
      <c r="K9267" s="31"/>
      <c r="L9267" s="31"/>
      <c r="M9267" s="169"/>
      <c r="N9267" s="148"/>
      <c r="O9267" s="106"/>
      <c r="P9267" s="43"/>
      <c r="Q9267" s="207"/>
      <c r="R9267" s="84"/>
      <c r="S9267" s="31"/>
      <c r="T9267" s="31"/>
      <c r="U9267" s="169"/>
      <c r="V9267" s="150"/>
      <c r="W9267" s="141" t="str" cm="1">
        <f t="array" ref="W9267">IF(SUM(LEN(B9267:V9267))=0,"",IF(OR(OR(ISBLANK(F9267),SUM(LEN(C9267),LEN(D9267))=0),AND(NOT(E9267="Unknown"),ISBLANK(J9267)),AND(NOT(O9267="Unknown"),ISBLANK(R9267))),"Missing Information", INDEX(Table15[Entire Service Line Classification], MATCH(SUMIFS(Table15[Unique ID],Table15[System-Owned Portion],E9267,Table15[If Material Anything Other than "Lead" in Column E,Was Material Ever Previously Lead?],G9267,Table15[Customer-Owned Portion],O9267),Table15[Unique ID],0),0)))</f>
        <v/>
      </c>
      <c r="X9267"/>
    </row>
    <row r="9268" spans="2:24" x14ac:dyDescent="0.35">
      <c r="B9268" s="146"/>
      <c r="C9268" s="31"/>
      <c r="D9268" s="31"/>
      <c r="E9268" s="44"/>
      <c r="F9268" s="43"/>
      <c r="G9268" s="84"/>
      <c r="H9268" s="31"/>
      <c r="I9268" s="207"/>
      <c r="J9268" s="84"/>
      <c r="K9268" s="31"/>
      <c r="L9268" s="31"/>
      <c r="M9268" s="169"/>
      <c r="N9268" s="148"/>
      <c r="O9268" s="106"/>
      <c r="P9268" s="43"/>
      <c r="Q9268" s="207"/>
      <c r="R9268" s="84"/>
      <c r="S9268" s="31"/>
      <c r="T9268" s="31"/>
      <c r="U9268" s="169"/>
      <c r="V9268" s="150"/>
      <c r="W9268" s="141" t="str" cm="1">
        <f t="array" ref="W9268">IF(SUM(LEN(B9268:V9268))=0,"",IF(OR(OR(ISBLANK(F9268),SUM(LEN(C9268),LEN(D9268))=0),AND(NOT(E9268="Unknown"),ISBLANK(J9268)),AND(NOT(O9268="Unknown"),ISBLANK(R9268))),"Missing Information", INDEX(Table15[Entire Service Line Classification], MATCH(SUMIFS(Table15[Unique ID],Table15[System-Owned Portion],E9268,Table15[If Material Anything Other than "Lead" in Column E,Was Material Ever Previously Lead?],G9268,Table15[Customer-Owned Portion],O9268),Table15[Unique ID],0),0)))</f>
        <v/>
      </c>
      <c r="X9268"/>
    </row>
    <row r="9269" spans="2:24" x14ac:dyDescent="0.35">
      <c r="B9269" s="146"/>
      <c r="C9269" s="31"/>
      <c r="D9269" s="31"/>
      <c r="E9269" s="44"/>
      <c r="F9269" s="43"/>
      <c r="G9269" s="84"/>
      <c r="H9269" s="31"/>
      <c r="I9269" s="207"/>
      <c r="J9269" s="84"/>
      <c r="K9269" s="31"/>
      <c r="L9269" s="31"/>
      <c r="M9269" s="169"/>
      <c r="N9269" s="148"/>
      <c r="O9269" s="106"/>
      <c r="P9269" s="43"/>
      <c r="Q9269" s="207"/>
      <c r="R9269" s="84"/>
      <c r="S9269" s="31"/>
      <c r="T9269" s="31"/>
      <c r="U9269" s="169"/>
      <c r="V9269" s="150"/>
      <c r="W9269" s="141" t="str" cm="1">
        <f t="array" ref="W9269">IF(SUM(LEN(B9269:V9269))=0,"",IF(OR(OR(ISBLANK(F9269),SUM(LEN(C9269),LEN(D9269))=0),AND(NOT(E9269="Unknown"),ISBLANK(J9269)),AND(NOT(O9269="Unknown"),ISBLANK(R9269))),"Missing Information", INDEX(Table15[Entire Service Line Classification], MATCH(SUMIFS(Table15[Unique ID],Table15[System-Owned Portion],E9269,Table15[If Material Anything Other than "Lead" in Column E,Was Material Ever Previously Lead?],G9269,Table15[Customer-Owned Portion],O9269),Table15[Unique ID],0),0)))</f>
        <v/>
      </c>
      <c r="X9269"/>
    </row>
    <row r="9270" spans="2:24" x14ac:dyDescent="0.35">
      <c r="B9270" s="146"/>
      <c r="C9270" s="31"/>
      <c r="D9270" s="31"/>
      <c r="E9270" s="44"/>
      <c r="F9270" s="43"/>
      <c r="G9270" s="84"/>
      <c r="H9270" s="31"/>
      <c r="I9270" s="207"/>
      <c r="J9270" s="84"/>
      <c r="K9270" s="31"/>
      <c r="L9270" s="31"/>
      <c r="M9270" s="169"/>
      <c r="N9270" s="148"/>
      <c r="O9270" s="106"/>
      <c r="P9270" s="43"/>
      <c r="Q9270" s="207"/>
      <c r="R9270" s="84"/>
      <c r="S9270" s="31"/>
      <c r="T9270" s="31"/>
      <c r="U9270" s="169"/>
      <c r="V9270" s="150"/>
      <c r="W9270" s="141" t="str" cm="1">
        <f t="array" ref="W9270">IF(SUM(LEN(B9270:V9270))=0,"",IF(OR(OR(ISBLANK(F9270),SUM(LEN(C9270),LEN(D9270))=0),AND(NOT(E9270="Unknown"),ISBLANK(J9270)),AND(NOT(O9270="Unknown"),ISBLANK(R9270))),"Missing Information", INDEX(Table15[Entire Service Line Classification], MATCH(SUMIFS(Table15[Unique ID],Table15[System-Owned Portion],E9270,Table15[If Material Anything Other than "Lead" in Column E,Was Material Ever Previously Lead?],G9270,Table15[Customer-Owned Portion],O9270),Table15[Unique ID],0),0)))</f>
        <v/>
      </c>
      <c r="X9270"/>
    </row>
    <row r="9271" spans="2:24" x14ac:dyDescent="0.35">
      <c r="B9271" s="146"/>
      <c r="C9271" s="31"/>
      <c r="D9271" s="31"/>
      <c r="E9271" s="44"/>
      <c r="F9271" s="43"/>
      <c r="G9271" s="84"/>
      <c r="H9271" s="31"/>
      <c r="I9271" s="207"/>
      <c r="J9271" s="84"/>
      <c r="K9271" s="31"/>
      <c r="L9271" s="31"/>
      <c r="M9271" s="169"/>
      <c r="N9271" s="148"/>
      <c r="O9271" s="106"/>
      <c r="P9271" s="43"/>
      <c r="Q9271" s="207"/>
      <c r="R9271" s="84"/>
      <c r="S9271" s="31"/>
      <c r="T9271" s="31"/>
      <c r="U9271" s="169"/>
      <c r="V9271" s="150"/>
      <c r="W9271" s="141" t="str" cm="1">
        <f t="array" ref="W9271">IF(SUM(LEN(B9271:V9271))=0,"",IF(OR(OR(ISBLANK(F9271),SUM(LEN(C9271),LEN(D9271))=0),AND(NOT(E9271="Unknown"),ISBLANK(J9271)),AND(NOT(O9271="Unknown"),ISBLANK(R9271))),"Missing Information", INDEX(Table15[Entire Service Line Classification], MATCH(SUMIFS(Table15[Unique ID],Table15[System-Owned Portion],E9271,Table15[If Material Anything Other than "Lead" in Column E,Was Material Ever Previously Lead?],G9271,Table15[Customer-Owned Portion],O9271),Table15[Unique ID],0),0)))</f>
        <v/>
      </c>
      <c r="X9271"/>
    </row>
    <row r="9272" spans="2:24" x14ac:dyDescent="0.35">
      <c r="B9272" s="146"/>
      <c r="C9272" s="31"/>
      <c r="D9272" s="31"/>
      <c r="E9272" s="44"/>
      <c r="F9272" s="43"/>
      <c r="G9272" s="84"/>
      <c r="H9272" s="31"/>
      <c r="I9272" s="207"/>
      <c r="J9272" s="84"/>
      <c r="K9272" s="31"/>
      <c r="L9272" s="31"/>
      <c r="M9272" s="169"/>
      <c r="N9272" s="148"/>
      <c r="O9272" s="106"/>
      <c r="P9272" s="43"/>
      <c r="Q9272" s="207"/>
      <c r="R9272" s="84"/>
      <c r="S9272" s="31"/>
      <c r="T9272" s="31"/>
      <c r="U9272" s="169"/>
      <c r="V9272" s="150"/>
      <c r="W9272" s="141" t="str" cm="1">
        <f t="array" ref="W9272">IF(SUM(LEN(B9272:V9272))=0,"",IF(OR(OR(ISBLANK(F9272),SUM(LEN(C9272),LEN(D9272))=0),AND(NOT(E9272="Unknown"),ISBLANK(J9272)),AND(NOT(O9272="Unknown"),ISBLANK(R9272))),"Missing Information", INDEX(Table15[Entire Service Line Classification], MATCH(SUMIFS(Table15[Unique ID],Table15[System-Owned Portion],E9272,Table15[If Material Anything Other than "Lead" in Column E,Was Material Ever Previously Lead?],G9272,Table15[Customer-Owned Portion],O9272),Table15[Unique ID],0),0)))</f>
        <v/>
      </c>
      <c r="X9272"/>
    </row>
    <row r="9273" spans="2:24" x14ac:dyDescent="0.35">
      <c r="B9273" s="146"/>
      <c r="C9273" s="31"/>
      <c r="D9273" s="31"/>
      <c r="E9273" s="44"/>
      <c r="F9273" s="43"/>
      <c r="G9273" s="84"/>
      <c r="H9273" s="31"/>
      <c r="I9273" s="207"/>
      <c r="J9273" s="84"/>
      <c r="K9273" s="31"/>
      <c r="L9273" s="31"/>
      <c r="M9273" s="169"/>
      <c r="N9273" s="148"/>
      <c r="O9273" s="106"/>
      <c r="P9273" s="43"/>
      <c r="Q9273" s="207"/>
      <c r="R9273" s="84"/>
      <c r="S9273" s="31"/>
      <c r="T9273" s="31"/>
      <c r="U9273" s="169"/>
      <c r="V9273" s="150"/>
      <c r="W9273" s="141" t="str" cm="1">
        <f t="array" ref="W9273">IF(SUM(LEN(B9273:V9273))=0,"",IF(OR(OR(ISBLANK(F9273),SUM(LEN(C9273),LEN(D9273))=0),AND(NOT(E9273="Unknown"),ISBLANK(J9273)),AND(NOT(O9273="Unknown"),ISBLANK(R9273))),"Missing Information", INDEX(Table15[Entire Service Line Classification], MATCH(SUMIFS(Table15[Unique ID],Table15[System-Owned Portion],E9273,Table15[If Material Anything Other than "Lead" in Column E,Was Material Ever Previously Lead?],G9273,Table15[Customer-Owned Portion],O9273),Table15[Unique ID],0),0)))</f>
        <v/>
      </c>
      <c r="X9273"/>
    </row>
    <row r="9274" spans="2:24" x14ac:dyDescent="0.35">
      <c r="B9274" s="146"/>
      <c r="C9274" s="31"/>
      <c r="D9274" s="31"/>
      <c r="E9274" s="44"/>
      <c r="F9274" s="43"/>
      <c r="G9274" s="84"/>
      <c r="H9274" s="31"/>
      <c r="I9274" s="207"/>
      <c r="J9274" s="84"/>
      <c r="K9274" s="31"/>
      <c r="L9274" s="31"/>
      <c r="M9274" s="169"/>
      <c r="N9274" s="148"/>
      <c r="O9274" s="106"/>
      <c r="P9274" s="43"/>
      <c r="Q9274" s="207"/>
      <c r="R9274" s="84"/>
      <c r="S9274" s="31"/>
      <c r="T9274" s="31"/>
      <c r="U9274" s="169"/>
      <c r="V9274" s="150"/>
      <c r="W9274" s="141" t="str" cm="1">
        <f t="array" ref="W9274">IF(SUM(LEN(B9274:V9274))=0,"",IF(OR(OR(ISBLANK(F9274),SUM(LEN(C9274),LEN(D9274))=0),AND(NOT(E9274="Unknown"),ISBLANK(J9274)),AND(NOT(O9274="Unknown"),ISBLANK(R9274))),"Missing Information", INDEX(Table15[Entire Service Line Classification], MATCH(SUMIFS(Table15[Unique ID],Table15[System-Owned Portion],E9274,Table15[If Material Anything Other than "Lead" in Column E,Was Material Ever Previously Lead?],G9274,Table15[Customer-Owned Portion],O9274),Table15[Unique ID],0),0)))</f>
        <v/>
      </c>
      <c r="X9274"/>
    </row>
    <row r="9275" spans="2:24" x14ac:dyDescent="0.35">
      <c r="B9275" s="146"/>
      <c r="C9275" s="31"/>
      <c r="D9275" s="31"/>
      <c r="E9275" s="44"/>
      <c r="F9275" s="43"/>
      <c r="G9275" s="84"/>
      <c r="H9275" s="31"/>
      <c r="I9275" s="207"/>
      <c r="J9275" s="84"/>
      <c r="K9275" s="31"/>
      <c r="L9275" s="31"/>
      <c r="M9275" s="169"/>
      <c r="N9275" s="148"/>
      <c r="O9275" s="106"/>
      <c r="P9275" s="43"/>
      <c r="Q9275" s="207"/>
      <c r="R9275" s="84"/>
      <c r="S9275" s="31"/>
      <c r="T9275" s="31"/>
      <c r="U9275" s="169"/>
      <c r="V9275" s="150"/>
      <c r="W9275" s="141" t="str" cm="1">
        <f t="array" ref="W9275">IF(SUM(LEN(B9275:V9275))=0,"",IF(OR(OR(ISBLANK(F9275),SUM(LEN(C9275),LEN(D9275))=0),AND(NOT(E9275="Unknown"),ISBLANK(J9275)),AND(NOT(O9275="Unknown"),ISBLANK(R9275))),"Missing Information", INDEX(Table15[Entire Service Line Classification], MATCH(SUMIFS(Table15[Unique ID],Table15[System-Owned Portion],E9275,Table15[If Material Anything Other than "Lead" in Column E,Was Material Ever Previously Lead?],G9275,Table15[Customer-Owned Portion],O9275),Table15[Unique ID],0),0)))</f>
        <v/>
      </c>
      <c r="X9275"/>
    </row>
    <row r="9276" spans="2:24" x14ac:dyDescent="0.35">
      <c r="B9276" s="146"/>
      <c r="C9276" s="31"/>
      <c r="D9276" s="31"/>
      <c r="E9276" s="44"/>
      <c r="F9276" s="43"/>
      <c r="G9276" s="84"/>
      <c r="H9276" s="31"/>
      <c r="I9276" s="207"/>
      <c r="J9276" s="84"/>
      <c r="K9276" s="31"/>
      <c r="L9276" s="31"/>
      <c r="M9276" s="169"/>
      <c r="N9276" s="148"/>
      <c r="O9276" s="106"/>
      <c r="P9276" s="43"/>
      <c r="Q9276" s="207"/>
      <c r="R9276" s="84"/>
      <c r="S9276" s="31"/>
      <c r="T9276" s="31"/>
      <c r="U9276" s="169"/>
      <c r="V9276" s="150"/>
      <c r="W9276" s="141" t="str" cm="1">
        <f t="array" ref="W9276">IF(SUM(LEN(B9276:V9276))=0,"",IF(OR(OR(ISBLANK(F9276),SUM(LEN(C9276),LEN(D9276))=0),AND(NOT(E9276="Unknown"),ISBLANK(J9276)),AND(NOT(O9276="Unknown"),ISBLANK(R9276))),"Missing Information", INDEX(Table15[Entire Service Line Classification], MATCH(SUMIFS(Table15[Unique ID],Table15[System-Owned Portion],E9276,Table15[If Material Anything Other than "Lead" in Column E,Was Material Ever Previously Lead?],G9276,Table15[Customer-Owned Portion],O9276),Table15[Unique ID],0),0)))</f>
        <v/>
      </c>
      <c r="X9276"/>
    </row>
    <row r="9277" spans="2:24" x14ac:dyDescent="0.35">
      <c r="B9277" s="146"/>
      <c r="C9277" s="31"/>
      <c r="D9277" s="31"/>
      <c r="E9277" s="44"/>
      <c r="F9277" s="43"/>
      <c r="G9277" s="84"/>
      <c r="H9277" s="31"/>
      <c r="I9277" s="207"/>
      <c r="J9277" s="84"/>
      <c r="K9277" s="31"/>
      <c r="L9277" s="31"/>
      <c r="M9277" s="169"/>
      <c r="N9277" s="148"/>
      <c r="O9277" s="106"/>
      <c r="P9277" s="43"/>
      <c r="Q9277" s="207"/>
      <c r="R9277" s="84"/>
      <c r="S9277" s="31"/>
      <c r="T9277" s="31"/>
      <c r="U9277" s="169"/>
      <c r="V9277" s="150"/>
      <c r="W9277" s="141" t="str" cm="1">
        <f t="array" ref="W9277">IF(SUM(LEN(B9277:V9277))=0,"",IF(OR(OR(ISBLANK(F9277),SUM(LEN(C9277),LEN(D9277))=0),AND(NOT(E9277="Unknown"),ISBLANK(J9277)),AND(NOT(O9277="Unknown"),ISBLANK(R9277))),"Missing Information", INDEX(Table15[Entire Service Line Classification], MATCH(SUMIFS(Table15[Unique ID],Table15[System-Owned Portion],E9277,Table15[If Material Anything Other than "Lead" in Column E,Was Material Ever Previously Lead?],G9277,Table15[Customer-Owned Portion],O9277),Table15[Unique ID],0),0)))</f>
        <v/>
      </c>
      <c r="X9277"/>
    </row>
    <row r="9278" spans="2:24" x14ac:dyDescent="0.35">
      <c r="B9278" s="146"/>
      <c r="C9278" s="31"/>
      <c r="D9278" s="31"/>
      <c r="E9278" s="44"/>
      <c r="F9278" s="43"/>
      <c r="G9278" s="84"/>
      <c r="H9278" s="31"/>
      <c r="I9278" s="207"/>
      <c r="J9278" s="84"/>
      <c r="K9278" s="31"/>
      <c r="L9278" s="31"/>
      <c r="M9278" s="169"/>
      <c r="N9278" s="148"/>
      <c r="O9278" s="106"/>
      <c r="P9278" s="43"/>
      <c r="Q9278" s="207"/>
      <c r="R9278" s="84"/>
      <c r="S9278" s="31"/>
      <c r="T9278" s="31"/>
      <c r="U9278" s="169"/>
      <c r="V9278" s="150"/>
      <c r="W9278" s="141" t="str" cm="1">
        <f t="array" ref="W9278">IF(SUM(LEN(B9278:V9278))=0,"",IF(OR(OR(ISBLANK(F9278),SUM(LEN(C9278),LEN(D9278))=0),AND(NOT(E9278="Unknown"),ISBLANK(J9278)),AND(NOT(O9278="Unknown"),ISBLANK(R9278))),"Missing Information", INDEX(Table15[Entire Service Line Classification], MATCH(SUMIFS(Table15[Unique ID],Table15[System-Owned Portion],E9278,Table15[If Material Anything Other than "Lead" in Column E,Was Material Ever Previously Lead?],G9278,Table15[Customer-Owned Portion],O9278),Table15[Unique ID],0),0)))</f>
        <v/>
      </c>
      <c r="X9278"/>
    </row>
    <row r="9279" spans="2:24" x14ac:dyDescent="0.35">
      <c r="B9279" s="146"/>
      <c r="C9279" s="31"/>
      <c r="D9279" s="31"/>
      <c r="E9279" s="44"/>
      <c r="F9279" s="43"/>
      <c r="G9279" s="84"/>
      <c r="H9279" s="31"/>
      <c r="I9279" s="207"/>
      <c r="J9279" s="84"/>
      <c r="K9279" s="31"/>
      <c r="L9279" s="31"/>
      <c r="M9279" s="169"/>
      <c r="N9279" s="148"/>
      <c r="O9279" s="106"/>
      <c r="P9279" s="43"/>
      <c r="Q9279" s="207"/>
      <c r="R9279" s="84"/>
      <c r="S9279" s="31"/>
      <c r="T9279" s="31"/>
      <c r="U9279" s="169"/>
      <c r="V9279" s="150"/>
      <c r="W9279" s="141" t="str" cm="1">
        <f t="array" ref="W9279">IF(SUM(LEN(B9279:V9279))=0,"",IF(OR(OR(ISBLANK(F9279),SUM(LEN(C9279),LEN(D9279))=0),AND(NOT(E9279="Unknown"),ISBLANK(J9279)),AND(NOT(O9279="Unknown"),ISBLANK(R9279))),"Missing Information", INDEX(Table15[Entire Service Line Classification], MATCH(SUMIFS(Table15[Unique ID],Table15[System-Owned Portion],E9279,Table15[If Material Anything Other than "Lead" in Column E,Was Material Ever Previously Lead?],G9279,Table15[Customer-Owned Portion],O9279),Table15[Unique ID],0),0)))</f>
        <v/>
      </c>
      <c r="X9279"/>
    </row>
    <row r="9280" spans="2:24" x14ac:dyDescent="0.35">
      <c r="B9280" s="146"/>
      <c r="C9280" s="31"/>
      <c r="D9280" s="31"/>
      <c r="E9280" s="44"/>
      <c r="F9280" s="43"/>
      <c r="G9280" s="84"/>
      <c r="H9280" s="31"/>
      <c r="I9280" s="207"/>
      <c r="J9280" s="84"/>
      <c r="K9280" s="31"/>
      <c r="L9280" s="31"/>
      <c r="M9280" s="169"/>
      <c r="N9280" s="148"/>
      <c r="O9280" s="106"/>
      <c r="P9280" s="43"/>
      <c r="Q9280" s="207"/>
      <c r="R9280" s="84"/>
      <c r="S9280" s="31"/>
      <c r="T9280" s="31"/>
      <c r="U9280" s="169"/>
      <c r="V9280" s="150"/>
      <c r="W9280" s="141" t="str" cm="1">
        <f t="array" ref="W9280">IF(SUM(LEN(B9280:V9280))=0,"",IF(OR(OR(ISBLANK(F9280),SUM(LEN(C9280),LEN(D9280))=0),AND(NOT(E9280="Unknown"),ISBLANK(J9280)),AND(NOT(O9280="Unknown"),ISBLANK(R9280))),"Missing Information", INDEX(Table15[Entire Service Line Classification], MATCH(SUMIFS(Table15[Unique ID],Table15[System-Owned Portion],E9280,Table15[If Material Anything Other than "Lead" in Column E,Was Material Ever Previously Lead?],G9280,Table15[Customer-Owned Portion],O9280),Table15[Unique ID],0),0)))</f>
        <v/>
      </c>
      <c r="X9280"/>
    </row>
    <row r="9281" spans="2:24" x14ac:dyDescent="0.35">
      <c r="B9281" s="146"/>
      <c r="C9281" s="31"/>
      <c r="D9281" s="31"/>
      <c r="E9281" s="44"/>
      <c r="F9281" s="43"/>
      <c r="G9281" s="84"/>
      <c r="H9281" s="31"/>
      <c r="I9281" s="207"/>
      <c r="J9281" s="84"/>
      <c r="K9281" s="31"/>
      <c r="L9281" s="31"/>
      <c r="M9281" s="169"/>
      <c r="N9281" s="148"/>
      <c r="O9281" s="106"/>
      <c r="P9281" s="43"/>
      <c r="Q9281" s="207"/>
      <c r="R9281" s="84"/>
      <c r="S9281" s="31"/>
      <c r="T9281" s="31"/>
      <c r="U9281" s="169"/>
      <c r="V9281" s="150"/>
      <c r="W9281" s="141" t="str" cm="1">
        <f t="array" ref="W9281">IF(SUM(LEN(B9281:V9281))=0,"",IF(OR(OR(ISBLANK(F9281),SUM(LEN(C9281),LEN(D9281))=0),AND(NOT(E9281="Unknown"),ISBLANK(J9281)),AND(NOT(O9281="Unknown"),ISBLANK(R9281))),"Missing Information", INDEX(Table15[Entire Service Line Classification], MATCH(SUMIFS(Table15[Unique ID],Table15[System-Owned Portion],E9281,Table15[If Material Anything Other than "Lead" in Column E,Was Material Ever Previously Lead?],G9281,Table15[Customer-Owned Portion],O9281),Table15[Unique ID],0),0)))</f>
        <v/>
      </c>
      <c r="X9281"/>
    </row>
    <row r="9282" spans="2:24" x14ac:dyDescent="0.35">
      <c r="B9282" s="146"/>
      <c r="C9282" s="31"/>
      <c r="D9282" s="31"/>
      <c r="E9282" s="44"/>
      <c r="F9282" s="43"/>
      <c r="G9282" s="84"/>
      <c r="H9282" s="31"/>
      <c r="I9282" s="207"/>
      <c r="J9282" s="84"/>
      <c r="K9282" s="31"/>
      <c r="L9282" s="31"/>
      <c r="M9282" s="169"/>
      <c r="N9282" s="148"/>
      <c r="O9282" s="106"/>
      <c r="P9282" s="43"/>
      <c r="Q9282" s="207"/>
      <c r="R9282" s="84"/>
      <c r="S9282" s="31"/>
      <c r="T9282" s="31"/>
      <c r="U9282" s="169"/>
      <c r="V9282" s="150"/>
      <c r="W9282" s="141" t="str" cm="1">
        <f t="array" ref="W9282">IF(SUM(LEN(B9282:V9282))=0,"",IF(OR(OR(ISBLANK(F9282),SUM(LEN(C9282),LEN(D9282))=0),AND(NOT(E9282="Unknown"),ISBLANK(J9282)),AND(NOT(O9282="Unknown"),ISBLANK(R9282))),"Missing Information", INDEX(Table15[Entire Service Line Classification], MATCH(SUMIFS(Table15[Unique ID],Table15[System-Owned Portion],E9282,Table15[If Material Anything Other than "Lead" in Column E,Was Material Ever Previously Lead?],G9282,Table15[Customer-Owned Portion],O9282),Table15[Unique ID],0),0)))</f>
        <v/>
      </c>
      <c r="X9282"/>
    </row>
    <row r="9283" spans="2:24" x14ac:dyDescent="0.35">
      <c r="B9283" s="146"/>
      <c r="C9283" s="31"/>
      <c r="D9283" s="31"/>
      <c r="E9283" s="44"/>
      <c r="F9283" s="43"/>
      <c r="G9283" s="84"/>
      <c r="H9283" s="31"/>
      <c r="I9283" s="207"/>
      <c r="J9283" s="84"/>
      <c r="K9283" s="31"/>
      <c r="L9283" s="31"/>
      <c r="M9283" s="169"/>
      <c r="N9283" s="148"/>
      <c r="O9283" s="106"/>
      <c r="P9283" s="43"/>
      <c r="Q9283" s="207"/>
      <c r="R9283" s="84"/>
      <c r="S9283" s="31"/>
      <c r="T9283" s="31"/>
      <c r="U9283" s="169"/>
      <c r="V9283" s="150"/>
      <c r="W9283" s="141" t="str" cm="1">
        <f t="array" ref="W9283">IF(SUM(LEN(B9283:V9283))=0,"",IF(OR(OR(ISBLANK(F9283),SUM(LEN(C9283),LEN(D9283))=0),AND(NOT(E9283="Unknown"),ISBLANK(J9283)),AND(NOT(O9283="Unknown"),ISBLANK(R9283))),"Missing Information", INDEX(Table15[Entire Service Line Classification], MATCH(SUMIFS(Table15[Unique ID],Table15[System-Owned Portion],E9283,Table15[If Material Anything Other than "Lead" in Column E,Was Material Ever Previously Lead?],G9283,Table15[Customer-Owned Portion],O9283),Table15[Unique ID],0),0)))</f>
        <v/>
      </c>
      <c r="X9283"/>
    </row>
    <row r="9284" spans="2:24" x14ac:dyDescent="0.35">
      <c r="B9284" s="146"/>
      <c r="C9284" s="31"/>
      <c r="D9284" s="31"/>
      <c r="E9284" s="44"/>
      <c r="F9284" s="43"/>
      <c r="G9284" s="84"/>
      <c r="H9284" s="31"/>
      <c r="I9284" s="207"/>
      <c r="J9284" s="84"/>
      <c r="K9284" s="31"/>
      <c r="L9284" s="31"/>
      <c r="M9284" s="169"/>
      <c r="N9284" s="148"/>
      <c r="O9284" s="106"/>
      <c r="P9284" s="43"/>
      <c r="Q9284" s="207"/>
      <c r="R9284" s="84"/>
      <c r="S9284" s="31"/>
      <c r="T9284" s="31"/>
      <c r="U9284" s="169"/>
      <c r="V9284" s="150"/>
      <c r="W9284" s="141" t="str" cm="1">
        <f t="array" ref="W9284">IF(SUM(LEN(B9284:V9284))=0,"",IF(OR(OR(ISBLANK(F9284),SUM(LEN(C9284),LEN(D9284))=0),AND(NOT(E9284="Unknown"),ISBLANK(J9284)),AND(NOT(O9284="Unknown"),ISBLANK(R9284))),"Missing Information", INDEX(Table15[Entire Service Line Classification], MATCH(SUMIFS(Table15[Unique ID],Table15[System-Owned Portion],E9284,Table15[If Material Anything Other than "Lead" in Column E,Was Material Ever Previously Lead?],G9284,Table15[Customer-Owned Portion],O9284),Table15[Unique ID],0),0)))</f>
        <v/>
      </c>
      <c r="X9284"/>
    </row>
    <row r="9285" spans="2:24" x14ac:dyDescent="0.35">
      <c r="B9285" s="146"/>
      <c r="C9285" s="31"/>
      <c r="D9285" s="31"/>
      <c r="E9285" s="44"/>
      <c r="F9285" s="43"/>
      <c r="G9285" s="84"/>
      <c r="H9285" s="31"/>
      <c r="I9285" s="207"/>
      <c r="J9285" s="84"/>
      <c r="K9285" s="31"/>
      <c r="L9285" s="31"/>
      <c r="M9285" s="169"/>
      <c r="N9285" s="148"/>
      <c r="O9285" s="106"/>
      <c r="P9285" s="43"/>
      <c r="Q9285" s="207"/>
      <c r="R9285" s="84"/>
      <c r="S9285" s="31"/>
      <c r="T9285" s="31"/>
      <c r="U9285" s="169"/>
      <c r="V9285" s="150"/>
      <c r="W9285" s="141" t="str" cm="1">
        <f t="array" ref="W9285">IF(SUM(LEN(B9285:V9285))=0,"",IF(OR(OR(ISBLANK(F9285),SUM(LEN(C9285),LEN(D9285))=0),AND(NOT(E9285="Unknown"),ISBLANK(J9285)),AND(NOT(O9285="Unknown"),ISBLANK(R9285))),"Missing Information", INDEX(Table15[Entire Service Line Classification], MATCH(SUMIFS(Table15[Unique ID],Table15[System-Owned Portion],E9285,Table15[If Material Anything Other than "Lead" in Column E,Was Material Ever Previously Lead?],G9285,Table15[Customer-Owned Portion],O9285),Table15[Unique ID],0),0)))</f>
        <v/>
      </c>
      <c r="X9285"/>
    </row>
    <row r="9286" spans="2:24" x14ac:dyDescent="0.35">
      <c r="B9286" s="146"/>
      <c r="C9286" s="31"/>
      <c r="D9286" s="31"/>
      <c r="E9286" s="44"/>
      <c r="F9286" s="43"/>
      <c r="G9286" s="84"/>
      <c r="H9286" s="31"/>
      <c r="I9286" s="207"/>
      <c r="J9286" s="84"/>
      <c r="K9286" s="31"/>
      <c r="L9286" s="31"/>
      <c r="M9286" s="169"/>
      <c r="N9286" s="148"/>
      <c r="O9286" s="106"/>
      <c r="P9286" s="43"/>
      <c r="Q9286" s="207"/>
      <c r="R9286" s="84"/>
      <c r="S9286" s="31"/>
      <c r="T9286" s="31"/>
      <c r="U9286" s="169"/>
      <c r="V9286" s="150"/>
      <c r="W9286" s="141" t="str" cm="1">
        <f t="array" ref="W9286">IF(SUM(LEN(B9286:V9286))=0,"",IF(OR(OR(ISBLANK(F9286),SUM(LEN(C9286),LEN(D9286))=0),AND(NOT(E9286="Unknown"),ISBLANK(J9286)),AND(NOT(O9286="Unknown"),ISBLANK(R9286))),"Missing Information", INDEX(Table15[Entire Service Line Classification], MATCH(SUMIFS(Table15[Unique ID],Table15[System-Owned Portion],E9286,Table15[If Material Anything Other than "Lead" in Column E,Was Material Ever Previously Lead?],G9286,Table15[Customer-Owned Portion],O9286),Table15[Unique ID],0),0)))</f>
        <v/>
      </c>
      <c r="X9286"/>
    </row>
    <row r="9287" spans="2:24" x14ac:dyDescent="0.35">
      <c r="B9287" s="146"/>
      <c r="C9287" s="31"/>
      <c r="D9287" s="31"/>
      <c r="E9287" s="44"/>
      <c r="F9287" s="43"/>
      <c r="G9287" s="84"/>
      <c r="H9287" s="31"/>
      <c r="I9287" s="207"/>
      <c r="J9287" s="84"/>
      <c r="K9287" s="31"/>
      <c r="L9287" s="31"/>
      <c r="M9287" s="169"/>
      <c r="N9287" s="148"/>
      <c r="O9287" s="106"/>
      <c r="P9287" s="43"/>
      <c r="Q9287" s="207"/>
      <c r="R9287" s="84"/>
      <c r="S9287" s="31"/>
      <c r="T9287" s="31"/>
      <c r="U9287" s="169"/>
      <c r="V9287" s="150"/>
      <c r="W9287" s="141" t="str" cm="1">
        <f t="array" ref="W9287">IF(SUM(LEN(B9287:V9287))=0,"",IF(OR(OR(ISBLANK(F9287),SUM(LEN(C9287),LEN(D9287))=0),AND(NOT(E9287="Unknown"),ISBLANK(J9287)),AND(NOT(O9287="Unknown"),ISBLANK(R9287))),"Missing Information", INDEX(Table15[Entire Service Line Classification], MATCH(SUMIFS(Table15[Unique ID],Table15[System-Owned Portion],E9287,Table15[If Material Anything Other than "Lead" in Column E,Was Material Ever Previously Lead?],G9287,Table15[Customer-Owned Portion],O9287),Table15[Unique ID],0),0)))</f>
        <v/>
      </c>
      <c r="X9287"/>
    </row>
    <row r="9288" spans="2:24" x14ac:dyDescent="0.35">
      <c r="B9288" s="146"/>
      <c r="C9288" s="31"/>
      <c r="D9288" s="31"/>
      <c r="E9288" s="44"/>
      <c r="F9288" s="43"/>
      <c r="G9288" s="84"/>
      <c r="H9288" s="31"/>
      <c r="I9288" s="207"/>
      <c r="J9288" s="84"/>
      <c r="K9288" s="31"/>
      <c r="L9288" s="31"/>
      <c r="M9288" s="169"/>
      <c r="N9288" s="148"/>
      <c r="O9288" s="106"/>
      <c r="P9288" s="43"/>
      <c r="Q9288" s="207"/>
      <c r="R9288" s="84"/>
      <c r="S9288" s="31"/>
      <c r="T9288" s="31"/>
      <c r="U9288" s="169"/>
      <c r="V9288" s="150"/>
      <c r="W9288" s="141" t="str" cm="1">
        <f t="array" ref="W9288">IF(SUM(LEN(B9288:V9288))=0,"",IF(OR(OR(ISBLANK(F9288),SUM(LEN(C9288),LEN(D9288))=0),AND(NOT(E9288="Unknown"),ISBLANK(J9288)),AND(NOT(O9288="Unknown"),ISBLANK(R9288))),"Missing Information", INDEX(Table15[Entire Service Line Classification], MATCH(SUMIFS(Table15[Unique ID],Table15[System-Owned Portion],E9288,Table15[If Material Anything Other than "Lead" in Column E,Was Material Ever Previously Lead?],G9288,Table15[Customer-Owned Portion],O9288),Table15[Unique ID],0),0)))</f>
        <v/>
      </c>
      <c r="X9288"/>
    </row>
    <row r="9289" spans="2:24" x14ac:dyDescent="0.35">
      <c r="B9289" s="146"/>
      <c r="C9289" s="31"/>
      <c r="D9289" s="31"/>
      <c r="E9289" s="44"/>
      <c r="F9289" s="43"/>
      <c r="G9289" s="84"/>
      <c r="H9289" s="31"/>
      <c r="I9289" s="207"/>
      <c r="J9289" s="84"/>
      <c r="K9289" s="31"/>
      <c r="L9289" s="31"/>
      <c r="M9289" s="169"/>
      <c r="N9289" s="148"/>
      <c r="O9289" s="106"/>
      <c r="P9289" s="43"/>
      <c r="Q9289" s="207"/>
      <c r="R9289" s="84"/>
      <c r="S9289" s="31"/>
      <c r="T9289" s="31"/>
      <c r="U9289" s="169"/>
      <c r="V9289" s="150"/>
      <c r="W9289" s="141" t="str" cm="1">
        <f t="array" ref="W9289">IF(SUM(LEN(B9289:V9289))=0,"",IF(OR(OR(ISBLANK(F9289),SUM(LEN(C9289),LEN(D9289))=0),AND(NOT(E9289="Unknown"),ISBLANK(J9289)),AND(NOT(O9289="Unknown"),ISBLANK(R9289))),"Missing Information", INDEX(Table15[Entire Service Line Classification], MATCH(SUMIFS(Table15[Unique ID],Table15[System-Owned Portion],E9289,Table15[If Material Anything Other than "Lead" in Column E,Was Material Ever Previously Lead?],G9289,Table15[Customer-Owned Portion],O9289),Table15[Unique ID],0),0)))</f>
        <v/>
      </c>
      <c r="X9289"/>
    </row>
    <row r="9290" spans="2:24" x14ac:dyDescent="0.35">
      <c r="B9290" s="146"/>
      <c r="C9290" s="31"/>
      <c r="D9290" s="31"/>
      <c r="E9290" s="44"/>
      <c r="F9290" s="43"/>
      <c r="G9290" s="84"/>
      <c r="H9290" s="31"/>
      <c r="I9290" s="207"/>
      <c r="J9290" s="84"/>
      <c r="K9290" s="31"/>
      <c r="L9290" s="31"/>
      <c r="M9290" s="169"/>
      <c r="N9290" s="148"/>
      <c r="O9290" s="106"/>
      <c r="P9290" s="43"/>
      <c r="Q9290" s="207"/>
      <c r="R9290" s="84"/>
      <c r="S9290" s="31"/>
      <c r="T9290" s="31"/>
      <c r="U9290" s="169"/>
      <c r="V9290" s="150"/>
      <c r="W9290" s="141" t="str" cm="1">
        <f t="array" ref="W9290">IF(SUM(LEN(B9290:V9290))=0,"",IF(OR(OR(ISBLANK(F9290),SUM(LEN(C9290),LEN(D9290))=0),AND(NOT(E9290="Unknown"),ISBLANK(J9290)),AND(NOT(O9290="Unknown"),ISBLANK(R9290))),"Missing Information", INDEX(Table15[Entire Service Line Classification], MATCH(SUMIFS(Table15[Unique ID],Table15[System-Owned Portion],E9290,Table15[If Material Anything Other than "Lead" in Column E,Was Material Ever Previously Lead?],G9290,Table15[Customer-Owned Portion],O9290),Table15[Unique ID],0),0)))</f>
        <v/>
      </c>
      <c r="X9290"/>
    </row>
    <row r="9291" spans="2:24" x14ac:dyDescent="0.35">
      <c r="B9291" s="146"/>
      <c r="C9291" s="31"/>
      <c r="D9291" s="31"/>
      <c r="E9291" s="44"/>
      <c r="F9291" s="43"/>
      <c r="G9291" s="84"/>
      <c r="H9291" s="31"/>
      <c r="I9291" s="207"/>
      <c r="J9291" s="84"/>
      <c r="K9291" s="31"/>
      <c r="L9291" s="31"/>
      <c r="M9291" s="169"/>
      <c r="N9291" s="148"/>
      <c r="O9291" s="106"/>
      <c r="P9291" s="43"/>
      <c r="Q9291" s="207"/>
      <c r="R9291" s="84"/>
      <c r="S9291" s="31"/>
      <c r="T9291" s="31"/>
      <c r="U9291" s="169"/>
      <c r="V9291" s="150"/>
      <c r="W9291" s="141" t="str" cm="1">
        <f t="array" ref="W9291">IF(SUM(LEN(B9291:V9291))=0,"",IF(OR(OR(ISBLANK(F9291),SUM(LEN(C9291),LEN(D9291))=0),AND(NOT(E9291="Unknown"),ISBLANK(J9291)),AND(NOT(O9291="Unknown"),ISBLANK(R9291))),"Missing Information", INDEX(Table15[Entire Service Line Classification], MATCH(SUMIFS(Table15[Unique ID],Table15[System-Owned Portion],E9291,Table15[If Material Anything Other than "Lead" in Column E,Was Material Ever Previously Lead?],G9291,Table15[Customer-Owned Portion],O9291),Table15[Unique ID],0),0)))</f>
        <v/>
      </c>
      <c r="X9291"/>
    </row>
    <row r="9292" spans="2:24" x14ac:dyDescent="0.35">
      <c r="B9292" s="146"/>
      <c r="C9292" s="31"/>
      <c r="D9292" s="31"/>
      <c r="E9292" s="44"/>
      <c r="F9292" s="43"/>
      <c r="G9292" s="84"/>
      <c r="H9292" s="31"/>
      <c r="I9292" s="207"/>
      <c r="J9292" s="84"/>
      <c r="K9292" s="31"/>
      <c r="L9292" s="31"/>
      <c r="M9292" s="169"/>
      <c r="N9292" s="148"/>
      <c r="O9292" s="106"/>
      <c r="P9292" s="43"/>
      <c r="Q9292" s="207"/>
      <c r="R9292" s="84"/>
      <c r="S9292" s="31"/>
      <c r="T9292" s="31"/>
      <c r="U9292" s="169"/>
      <c r="V9292" s="150"/>
      <c r="W9292" s="141" t="str" cm="1">
        <f t="array" ref="W9292">IF(SUM(LEN(B9292:V9292))=0,"",IF(OR(OR(ISBLANK(F9292),SUM(LEN(C9292),LEN(D9292))=0),AND(NOT(E9292="Unknown"),ISBLANK(J9292)),AND(NOT(O9292="Unknown"),ISBLANK(R9292))),"Missing Information", INDEX(Table15[Entire Service Line Classification], MATCH(SUMIFS(Table15[Unique ID],Table15[System-Owned Portion],E9292,Table15[If Material Anything Other than "Lead" in Column E,Was Material Ever Previously Lead?],G9292,Table15[Customer-Owned Portion],O9292),Table15[Unique ID],0),0)))</f>
        <v/>
      </c>
      <c r="X9292"/>
    </row>
    <row r="9293" spans="2:24" x14ac:dyDescent="0.35">
      <c r="B9293" s="146"/>
      <c r="C9293" s="31"/>
      <c r="D9293" s="31"/>
      <c r="E9293" s="44"/>
      <c r="F9293" s="43"/>
      <c r="G9293" s="84"/>
      <c r="H9293" s="31"/>
      <c r="I9293" s="207"/>
      <c r="J9293" s="84"/>
      <c r="K9293" s="31"/>
      <c r="L9293" s="31"/>
      <c r="M9293" s="169"/>
      <c r="N9293" s="148"/>
      <c r="O9293" s="106"/>
      <c r="P9293" s="43"/>
      <c r="Q9293" s="207"/>
      <c r="R9293" s="84"/>
      <c r="S9293" s="31"/>
      <c r="T9293" s="31"/>
      <c r="U9293" s="169"/>
      <c r="V9293" s="150"/>
      <c r="W9293" s="141" t="str" cm="1">
        <f t="array" ref="W9293">IF(SUM(LEN(B9293:V9293))=0,"",IF(OR(OR(ISBLANK(F9293),SUM(LEN(C9293),LEN(D9293))=0),AND(NOT(E9293="Unknown"),ISBLANK(J9293)),AND(NOT(O9293="Unknown"),ISBLANK(R9293))),"Missing Information", INDEX(Table15[Entire Service Line Classification], MATCH(SUMIFS(Table15[Unique ID],Table15[System-Owned Portion],E9293,Table15[If Material Anything Other than "Lead" in Column E,Was Material Ever Previously Lead?],G9293,Table15[Customer-Owned Portion],O9293),Table15[Unique ID],0),0)))</f>
        <v/>
      </c>
      <c r="X9293"/>
    </row>
    <row r="9294" spans="2:24" x14ac:dyDescent="0.35">
      <c r="B9294" s="146"/>
      <c r="C9294" s="31"/>
      <c r="D9294" s="31"/>
      <c r="E9294" s="44"/>
      <c r="F9294" s="43"/>
      <c r="G9294" s="84"/>
      <c r="H9294" s="31"/>
      <c r="I9294" s="207"/>
      <c r="J9294" s="84"/>
      <c r="K9294" s="31"/>
      <c r="L9294" s="31"/>
      <c r="M9294" s="169"/>
      <c r="N9294" s="148"/>
      <c r="O9294" s="106"/>
      <c r="P9294" s="43"/>
      <c r="Q9294" s="207"/>
      <c r="R9294" s="84"/>
      <c r="S9294" s="31"/>
      <c r="T9294" s="31"/>
      <c r="U9294" s="169"/>
      <c r="V9294" s="150"/>
      <c r="W9294" s="141" t="str" cm="1">
        <f t="array" ref="W9294">IF(SUM(LEN(B9294:V9294))=0,"",IF(OR(OR(ISBLANK(F9294),SUM(LEN(C9294),LEN(D9294))=0),AND(NOT(E9294="Unknown"),ISBLANK(J9294)),AND(NOT(O9294="Unknown"),ISBLANK(R9294))),"Missing Information", INDEX(Table15[Entire Service Line Classification], MATCH(SUMIFS(Table15[Unique ID],Table15[System-Owned Portion],E9294,Table15[If Material Anything Other than "Lead" in Column E,Was Material Ever Previously Lead?],G9294,Table15[Customer-Owned Portion],O9294),Table15[Unique ID],0),0)))</f>
        <v/>
      </c>
      <c r="X9294"/>
    </row>
    <row r="9295" spans="2:24" x14ac:dyDescent="0.35">
      <c r="B9295" s="146"/>
      <c r="C9295" s="31"/>
      <c r="D9295" s="31"/>
      <c r="E9295" s="44"/>
      <c r="F9295" s="43"/>
      <c r="G9295" s="84"/>
      <c r="H9295" s="31"/>
      <c r="I9295" s="207"/>
      <c r="J9295" s="84"/>
      <c r="K9295" s="31"/>
      <c r="L9295" s="31"/>
      <c r="M9295" s="169"/>
      <c r="N9295" s="148"/>
      <c r="O9295" s="106"/>
      <c r="P9295" s="43"/>
      <c r="Q9295" s="207"/>
      <c r="R9295" s="84"/>
      <c r="S9295" s="31"/>
      <c r="T9295" s="31"/>
      <c r="U9295" s="169"/>
      <c r="V9295" s="150"/>
      <c r="W9295" s="141" t="str" cm="1">
        <f t="array" ref="W9295">IF(SUM(LEN(B9295:V9295))=0,"",IF(OR(OR(ISBLANK(F9295),SUM(LEN(C9295),LEN(D9295))=0),AND(NOT(E9295="Unknown"),ISBLANK(J9295)),AND(NOT(O9295="Unknown"),ISBLANK(R9295))),"Missing Information", INDEX(Table15[Entire Service Line Classification], MATCH(SUMIFS(Table15[Unique ID],Table15[System-Owned Portion],E9295,Table15[If Material Anything Other than "Lead" in Column E,Was Material Ever Previously Lead?],G9295,Table15[Customer-Owned Portion],O9295),Table15[Unique ID],0),0)))</f>
        <v/>
      </c>
      <c r="X9295"/>
    </row>
    <row r="9296" spans="2:24" x14ac:dyDescent="0.35">
      <c r="B9296" s="146"/>
      <c r="C9296" s="31"/>
      <c r="D9296" s="31"/>
      <c r="E9296" s="44"/>
      <c r="F9296" s="43"/>
      <c r="G9296" s="84"/>
      <c r="H9296" s="31"/>
      <c r="I9296" s="207"/>
      <c r="J9296" s="84"/>
      <c r="K9296" s="31"/>
      <c r="L9296" s="31"/>
      <c r="M9296" s="169"/>
      <c r="N9296" s="148"/>
      <c r="O9296" s="106"/>
      <c r="P9296" s="43"/>
      <c r="Q9296" s="207"/>
      <c r="R9296" s="84"/>
      <c r="S9296" s="31"/>
      <c r="T9296" s="31"/>
      <c r="U9296" s="169"/>
      <c r="V9296" s="150"/>
      <c r="W9296" s="141" t="str" cm="1">
        <f t="array" ref="W9296">IF(SUM(LEN(B9296:V9296))=0,"",IF(OR(OR(ISBLANK(F9296),SUM(LEN(C9296),LEN(D9296))=0),AND(NOT(E9296="Unknown"),ISBLANK(J9296)),AND(NOT(O9296="Unknown"),ISBLANK(R9296))),"Missing Information", INDEX(Table15[Entire Service Line Classification], MATCH(SUMIFS(Table15[Unique ID],Table15[System-Owned Portion],E9296,Table15[If Material Anything Other than "Lead" in Column E,Was Material Ever Previously Lead?],G9296,Table15[Customer-Owned Portion],O9296),Table15[Unique ID],0),0)))</f>
        <v/>
      </c>
      <c r="X9296"/>
    </row>
    <row r="9297" spans="2:24" x14ac:dyDescent="0.35">
      <c r="B9297" s="146"/>
      <c r="C9297" s="31"/>
      <c r="D9297" s="31"/>
      <c r="E9297" s="44"/>
      <c r="F9297" s="43"/>
      <c r="G9297" s="84"/>
      <c r="H9297" s="31"/>
      <c r="I9297" s="207"/>
      <c r="J9297" s="84"/>
      <c r="K9297" s="31"/>
      <c r="L9297" s="31"/>
      <c r="M9297" s="169"/>
      <c r="N9297" s="148"/>
      <c r="O9297" s="106"/>
      <c r="P9297" s="43"/>
      <c r="Q9297" s="207"/>
      <c r="R9297" s="84"/>
      <c r="S9297" s="31"/>
      <c r="T9297" s="31"/>
      <c r="U9297" s="169"/>
      <c r="V9297" s="150"/>
      <c r="W9297" s="141" t="str" cm="1">
        <f t="array" ref="W9297">IF(SUM(LEN(B9297:V9297))=0,"",IF(OR(OR(ISBLANK(F9297),SUM(LEN(C9297),LEN(D9297))=0),AND(NOT(E9297="Unknown"),ISBLANK(J9297)),AND(NOT(O9297="Unknown"),ISBLANK(R9297))),"Missing Information", INDEX(Table15[Entire Service Line Classification], MATCH(SUMIFS(Table15[Unique ID],Table15[System-Owned Portion],E9297,Table15[If Material Anything Other than "Lead" in Column E,Was Material Ever Previously Lead?],G9297,Table15[Customer-Owned Portion],O9297),Table15[Unique ID],0),0)))</f>
        <v/>
      </c>
      <c r="X9297"/>
    </row>
    <row r="9298" spans="2:24" x14ac:dyDescent="0.35">
      <c r="B9298" s="146"/>
      <c r="C9298" s="31"/>
      <c r="D9298" s="31"/>
      <c r="E9298" s="44"/>
      <c r="F9298" s="43"/>
      <c r="G9298" s="84"/>
      <c r="H9298" s="31"/>
      <c r="I9298" s="207"/>
      <c r="J9298" s="84"/>
      <c r="K9298" s="31"/>
      <c r="L9298" s="31"/>
      <c r="M9298" s="169"/>
      <c r="N9298" s="148"/>
      <c r="O9298" s="106"/>
      <c r="P9298" s="43"/>
      <c r="Q9298" s="207"/>
      <c r="R9298" s="84"/>
      <c r="S9298" s="31"/>
      <c r="T9298" s="31"/>
      <c r="U9298" s="169"/>
      <c r="V9298" s="150"/>
      <c r="W9298" s="141" t="str" cm="1">
        <f t="array" ref="W9298">IF(SUM(LEN(B9298:V9298))=0,"",IF(OR(OR(ISBLANK(F9298),SUM(LEN(C9298),LEN(D9298))=0),AND(NOT(E9298="Unknown"),ISBLANK(J9298)),AND(NOT(O9298="Unknown"),ISBLANK(R9298))),"Missing Information", INDEX(Table15[Entire Service Line Classification], MATCH(SUMIFS(Table15[Unique ID],Table15[System-Owned Portion],E9298,Table15[If Material Anything Other than "Lead" in Column E,Was Material Ever Previously Lead?],G9298,Table15[Customer-Owned Portion],O9298),Table15[Unique ID],0),0)))</f>
        <v/>
      </c>
      <c r="X9298"/>
    </row>
    <row r="9299" spans="2:24" x14ac:dyDescent="0.35">
      <c r="B9299" s="146"/>
      <c r="C9299" s="31"/>
      <c r="D9299" s="31"/>
      <c r="E9299" s="44"/>
      <c r="F9299" s="43"/>
      <c r="G9299" s="84"/>
      <c r="H9299" s="31"/>
      <c r="I9299" s="207"/>
      <c r="J9299" s="84"/>
      <c r="K9299" s="31"/>
      <c r="L9299" s="31"/>
      <c r="M9299" s="169"/>
      <c r="N9299" s="148"/>
      <c r="O9299" s="106"/>
      <c r="P9299" s="43"/>
      <c r="Q9299" s="207"/>
      <c r="R9299" s="84"/>
      <c r="S9299" s="31"/>
      <c r="T9299" s="31"/>
      <c r="U9299" s="169"/>
      <c r="V9299" s="150"/>
      <c r="W9299" s="141" t="str" cm="1">
        <f t="array" ref="W9299">IF(SUM(LEN(B9299:V9299))=0,"",IF(OR(OR(ISBLANK(F9299),SUM(LEN(C9299),LEN(D9299))=0),AND(NOT(E9299="Unknown"),ISBLANK(J9299)),AND(NOT(O9299="Unknown"),ISBLANK(R9299))),"Missing Information", INDEX(Table15[Entire Service Line Classification], MATCH(SUMIFS(Table15[Unique ID],Table15[System-Owned Portion],E9299,Table15[If Material Anything Other than "Lead" in Column E,Was Material Ever Previously Lead?],G9299,Table15[Customer-Owned Portion],O9299),Table15[Unique ID],0),0)))</f>
        <v/>
      </c>
      <c r="X9299"/>
    </row>
    <row r="9300" spans="2:24" x14ac:dyDescent="0.35">
      <c r="B9300" s="146"/>
      <c r="C9300" s="31"/>
      <c r="D9300" s="31"/>
      <c r="E9300" s="44"/>
      <c r="F9300" s="43"/>
      <c r="G9300" s="84"/>
      <c r="H9300" s="31"/>
      <c r="I9300" s="207"/>
      <c r="J9300" s="84"/>
      <c r="K9300" s="31"/>
      <c r="L9300" s="31"/>
      <c r="M9300" s="169"/>
      <c r="N9300" s="148"/>
      <c r="O9300" s="106"/>
      <c r="P9300" s="43"/>
      <c r="Q9300" s="207"/>
      <c r="R9300" s="84"/>
      <c r="S9300" s="31"/>
      <c r="T9300" s="31"/>
      <c r="U9300" s="169"/>
      <c r="V9300" s="150"/>
      <c r="W9300" s="141" t="str" cm="1">
        <f t="array" ref="W9300">IF(SUM(LEN(B9300:V9300))=0,"",IF(OR(OR(ISBLANK(F9300),SUM(LEN(C9300),LEN(D9300))=0),AND(NOT(E9300="Unknown"),ISBLANK(J9300)),AND(NOT(O9300="Unknown"),ISBLANK(R9300))),"Missing Information", INDEX(Table15[Entire Service Line Classification], MATCH(SUMIFS(Table15[Unique ID],Table15[System-Owned Portion],E9300,Table15[If Material Anything Other than "Lead" in Column E,Was Material Ever Previously Lead?],G9300,Table15[Customer-Owned Portion],O9300),Table15[Unique ID],0),0)))</f>
        <v/>
      </c>
      <c r="X9300"/>
    </row>
    <row r="9301" spans="2:24" x14ac:dyDescent="0.35">
      <c r="B9301" s="146"/>
      <c r="C9301" s="31"/>
      <c r="D9301" s="31"/>
      <c r="E9301" s="44"/>
      <c r="F9301" s="43"/>
      <c r="G9301" s="84"/>
      <c r="H9301" s="31"/>
      <c r="I9301" s="207"/>
      <c r="J9301" s="84"/>
      <c r="K9301" s="31"/>
      <c r="L9301" s="31"/>
      <c r="M9301" s="169"/>
      <c r="N9301" s="148"/>
      <c r="O9301" s="106"/>
      <c r="P9301" s="43"/>
      <c r="Q9301" s="207"/>
      <c r="R9301" s="84"/>
      <c r="S9301" s="31"/>
      <c r="T9301" s="31"/>
      <c r="U9301" s="169"/>
      <c r="V9301" s="150"/>
      <c r="W9301" s="141" t="str" cm="1">
        <f t="array" ref="W9301">IF(SUM(LEN(B9301:V9301))=0,"",IF(OR(OR(ISBLANK(F9301),SUM(LEN(C9301),LEN(D9301))=0),AND(NOT(E9301="Unknown"),ISBLANK(J9301)),AND(NOT(O9301="Unknown"),ISBLANK(R9301))),"Missing Information", INDEX(Table15[Entire Service Line Classification], MATCH(SUMIFS(Table15[Unique ID],Table15[System-Owned Portion],E9301,Table15[If Material Anything Other than "Lead" in Column E,Was Material Ever Previously Lead?],G9301,Table15[Customer-Owned Portion],O9301),Table15[Unique ID],0),0)))</f>
        <v/>
      </c>
      <c r="X9301"/>
    </row>
    <row r="9302" spans="2:24" x14ac:dyDescent="0.35">
      <c r="B9302" s="146"/>
      <c r="C9302" s="31"/>
      <c r="D9302" s="31"/>
      <c r="E9302" s="44"/>
      <c r="F9302" s="43"/>
      <c r="G9302" s="84"/>
      <c r="H9302" s="31"/>
      <c r="I9302" s="207"/>
      <c r="J9302" s="84"/>
      <c r="K9302" s="31"/>
      <c r="L9302" s="31"/>
      <c r="M9302" s="169"/>
      <c r="N9302" s="148"/>
      <c r="O9302" s="106"/>
      <c r="P9302" s="43"/>
      <c r="Q9302" s="207"/>
      <c r="R9302" s="84"/>
      <c r="S9302" s="31"/>
      <c r="T9302" s="31"/>
      <c r="U9302" s="169"/>
      <c r="V9302" s="150"/>
      <c r="W9302" s="141" t="str" cm="1">
        <f t="array" ref="W9302">IF(SUM(LEN(B9302:V9302))=0,"",IF(OR(OR(ISBLANK(F9302),SUM(LEN(C9302),LEN(D9302))=0),AND(NOT(E9302="Unknown"),ISBLANK(J9302)),AND(NOT(O9302="Unknown"),ISBLANK(R9302))),"Missing Information", INDEX(Table15[Entire Service Line Classification], MATCH(SUMIFS(Table15[Unique ID],Table15[System-Owned Portion],E9302,Table15[If Material Anything Other than "Lead" in Column E,Was Material Ever Previously Lead?],G9302,Table15[Customer-Owned Portion],O9302),Table15[Unique ID],0),0)))</f>
        <v/>
      </c>
      <c r="X9302"/>
    </row>
    <row r="9303" spans="2:24" x14ac:dyDescent="0.35">
      <c r="B9303" s="146"/>
      <c r="C9303" s="31"/>
      <c r="D9303" s="31"/>
      <c r="E9303" s="44"/>
      <c r="F9303" s="43"/>
      <c r="G9303" s="84"/>
      <c r="H9303" s="31"/>
      <c r="I9303" s="207"/>
      <c r="J9303" s="84"/>
      <c r="K9303" s="31"/>
      <c r="L9303" s="31"/>
      <c r="M9303" s="169"/>
      <c r="N9303" s="148"/>
      <c r="O9303" s="106"/>
      <c r="P9303" s="43"/>
      <c r="Q9303" s="207"/>
      <c r="R9303" s="84"/>
      <c r="S9303" s="31"/>
      <c r="T9303" s="31"/>
      <c r="U9303" s="169"/>
      <c r="V9303" s="150"/>
      <c r="W9303" s="141" t="str" cm="1">
        <f t="array" ref="W9303">IF(SUM(LEN(B9303:V9303))=0,"",IF(OR(OR(ISBLANK(F9303),SUM(LEN(C9303),LEN(D9303))=0),AND(NOT(E9303="Unknown"),ISBLANK(J9303)),AND(NOT(O9303="Unknown"),ISBLANK(R9303))),"Missing Information", INDEX(Table15[Entire Service Line Classification], MATCH(SUMIFS(Table15[Unique ID],Table15[System-Owned Portion],E9303,Table15[If Material Anything Other than "Lead" in Column E,Was Material Ever Previously Lead?],G9303,Table15[Customer-Owned Portion],O9303),Table15[Unique ID],0),0)))</f>
        <v/>
      </c>
      <c r="X9303"/>
    </row>
    <row r="9304" spans="2:24" x14ac:dyDescent="0.35">
      <c r="B9304" s="146"/>
      <c r="C9304" s="31"/>
      <c r="D9304" s="31"/>
      <c r="E9304" s="44"/>
      <c r="F9304" s="43"/>
      <c r="G9304" s="84"/>
      <c r="H9304" s="31"/>
      <c r="I9304" s="207"/>
      <c r="J9304" s="84"/>
      <c r="K9304" s="31"/>
      <c r="L9304" s="31"/>
      <c r="M9304" s="169"/>
      <c r="N9304" s="148"/>
      <c r="O9304" s="106"/>
      <c r="P9304" s="43"/>
      <c r="Q9304" s="207"/>
      <c r="R9304" s="84"/>
      <c r="S9304" s="31"/>
      <c r="T9304" s="31"/>
      <c r="U9304" s="169"/>
      <c r="V9304" s="150"/>
      <c r="W9304" s="141" t="str" cm="1">
        <f t="array" ref="W9304">IF(SUM(LEN(B9304:V9304))=0,"",IF(OR(OR(ISBLANK(F9304),SUM(LEN(C9304),LEN(D9304))=0),AND(NOT(E9304="Unknown"),ISBLANK(J9304)),AND(NOT(O9304="Unknown"),ISBLANK(R9304))),"Missing Information", INDEX(Table15[Entire Service Line Classification], MATCH(SUMIFS(Table15[Unique ID],Table15[System-Owned Portion],E9304,Table15[If Material Anything Other than "Lead" in Column E,Was Material Ever Previously Lead?],G9304,Table15[Customer-Owned Portion],O9304),Table15[Unique ID],0),0)))</f>
        <v/>
      </c>
      <c r="X9304"/>
    </row>
    <row r="9305" spans="2:24" x14ac:dyDescent="0.35">
      <c r="B9305" s="146"/>
      <c r="C9305" s="31"/>
      <c r="D9305" s="31"/>
      <c r="E9305" s="44"/>
      <c r="F9305" s="43"/>
      <c r="G9305" s="84"/>
      <c r="H9305" s="31"/>
      <c r="I9305" s="207"/>
      <c r="J9305" s="84"/>
      <c r="K9305" s="31"/>
      <c r="L9305" s="31"/>
      <c r="M9305" s="169"/>
      <c r="N9305" s="148"/>
      <c r="O9305" s="106"/>
      <c r="P9305" s="43"/>
      <c r="Q9305" s="207"/>
      <c r="R9305" s="84"/>
      <c r="S9305" s="31"/>
      <c r="T9305" s="31"/>
      <c r="U9305" s="169"/>
      <c r="V9305" s="150"/>
      <c r="W9305" s="141" t="str" cm="1">
        <f t="array" ref="W9305">IF(SUM(LEN(B9305:V9305))=0,"",IF(OR(OR(ISBLANK(F9305),SUM(LEN(C9305),LEN(D9305))=0),AND(NOT(E9305="Unknown"),ISBLANK(J9305)),AND(NOT(O9305="Unknown"),ISBLANK(R9305))),"Missing Information", INDEX(Table15[Entire Service Line Classification], MATCH(SUMIFS(Table15[Unique ID],Table15[System-Owned Portion],E9305,Table15[If Material Anything Other than "Lead" in Column E,Was Material Ever Previously Lead?],G9305,Table15[Customer-Owned Portion],O9305),Table15[Unique ID],0),0)))</f>
        <v/>
      </c>
      <c r="X9305"/>
    </row>
    <row r="9306" spans="2:24" x14ac:dyDescent="0.35">
      <c r="B9306" s="146"/>
      <c r="C9306" s="31"/>
      <c r="D9306" s="31"/>
      <c r="E9306" s="44"/>
      <c r="F9306" s="43"/>
      <c r="G9306" s="84"/>
      <c r="H9306" s="31"/>
      <c r="I9306" s="207"/>
      <c r="J9306" s="84"/>
      <c r="K9306" s="31"/>
      <c r="L9306" s="31"/>
      <c r="M9306" s="169"/>
      <c r="N9306" s="148"/>
      <c r="O9306" s="106"/>
      <c r="P9306" s="43"/>
      <c r="Q9306" s="207"/>
      <c r="R9306" s="84"/>
      <c r="S9306" s="31"/>
      <c r="T9306" s="31"/>
      <c r="U9306" s="169"/>
      <c r="V9306" s="150"/>
      <c r="W9306" s="141" t="str" cm="1">
        <f t="array" ref="W9306">IF(SUM(LEN(B9306:V9306))=0,"",IF(OR(OR(ISBLANK(F9306),SUM(LEN(C9306),LEN(D9306))=0),AND(NOT(E9306="Unknown"),ISBLANK(J9306)),AND(NOT(O9306="Unknown"),ISBLANK(R9306))),"Missing Information", INDEX(Table15[Entire Service Line Classification], MATCH(SUMIFS(Table15[Unique ID],Table15[System-Owned Portion],E9306,Table15[If Material Anything Other than "Lead" in Column E,Was Material Ever Previously Lead?],G9306,Table15[Customer-Owned Portion],O9306),Table15[Unique ID],0),0)))</f>
        <v/>
      </c>
      <c r="X9306"/>
    </row>
    <row r="9307" spans="2:24" x14ac:dyDescent="0.35">
      <c r="B9307" s="146"/>
      <c r="C9307" s="31"/>
      <c r="D9307" s="31"/>
      <c r="E9307" s="44"/>
      <c r="F9307" s="43"/>
      <c r="G9307" s="84"/>
      <c r="H9307" s="31"/>
      <c r="I9307" s="207"/>
      <c r="J9307" s="84"/>
      <c r="K9307" s="31"/>
      <c r="L9307" s="31"/>
      <c r="M9307" s="169"/>
      <c r="N9307" s="148"/>
      <c r="O9307" s="106"/>
      <c r="P9307" s="43"/>
      <c r="Q9307" s="207"/>
      <c r="R9307" s="84"/>
      <c r="S9307" s="31"/>
      <c r="T9307" s="31"/>
      <c r="U9307" s="169"/>
      <c r="V9307" s="150"/>
      <c r="W9307" s="141" t="str" cm="1">
        <f t="array" ref="W9307">IF(SUM(LEN(B9307:V9307))=0,"",IF(OR(OR(ISBLANK(F9307),SUM(LEN(C9307),LEN(D9307))=0),AND(NOT(E9307="Unknown"),ISBLANK(J9307)),AND(NOT(O9307="Unknown"),ISBLANK(R9307))),"Missing Information", INDEX(Table15[Entire Service Line Classification], MATCH(SUMIFS(Table15[Unique ID],Table15[System-Owned Portion],E9307,Table15[If Material Anything Other than "Lead" in Column E,Was Material Ever Previously Lead?],G9307,Table15[Customer-Owned Portion],O9307),Table15[Unique ID],0),0)))</f>
        <v/>
      </c>
      <c r="X9307"/>
    </row>
    <row r="9308" spans="2:24" x14ac:dyDescent="0.35">
      <c r="B9308" s="146"/>
      <c r="C9308" s="31"/>
      <c r="D9308" s="31"/>
      <c r="E9308" s="44"/>
      <c r="F9308" s="43"/>
      <c r="G9308" s="84"/>
      <c r="H9308" s="31"/>
      <c r="I9308" s="207"/>
      <c r="J9308" s="84"/>
      <c r="K9308" s="31"/>
      <c r="L9308" s="31"/>
      <c r="M9308" s="169"/>
      <c r="N9308" s="148"/>
      <c r="O9308" s="106"/>
      <c r="P9308" s="43"/>
      <c r="Q9308" s="207"/>
      <c r="R9308" s="84"/>
      <c r="S9308" s="31"/>
      <c r="T9308" s="31"/>
      <c r="U9308" s="169"/>
      <c r="V9308" s="150"/>
      <c r="W9308" s="141" t="str" cm="1">
        <f t="array" ref="W9308">IF(SUM(LEN(B9308:V9308))=0,"",IF(OR(OR(ISBLANK(F9308),SUM(LEN(C9308),LEN(D9308))=0),AND(NOT(E9308="Unknown"),ISBLANK(J9308)),AND(NOT(O9308="Unknown"),ISBLANK(R9308))),"Missing Information", INDEX(Table15[Entire Service Line Classification], MATCH(SUMIFS(Table15[Unique ID],Table15[System-Owned Portion],E9308,Table15[If Material Anything Other than "Lead" in Column E,Was Material Ever Previously Lead?],G9308,Table15[Customer-Owned Portion],O9308),Table15[Unique ID],0),0)))</f>
        <v/>
      </c>
      <c r="X9308"/>
    </row>
    <row r="9309" spans="2:24" x14ac:dyDescent="0.35">
      <c r="B9309" s="146"/>
      <c r="C9309" s="31"/>
      <c r="D9309" s="31"/>
      <c r="E9309" s="44"/>
      <c r="F9309" s="43"/>
      <c r="G9309" s="84"/>
      <c r="H9309" s="31"/>
      <c r="I9309" s="207"/>
      <c r="J9309" s="84"/>
      <c r="K9309" s="31"/>
      <c r="L9309" s="31"/>
      <c r="M9309" s="169"/>
      <c r="N9309" s="148"/>
      <c r="O9309" s="106"/>
      <c r="P9309" s="43"/>
      <c r="Q9309" s="207"/>
      <c r="R9309" s="84"/>
      <c r="S9309" s="31"/>
      <c r="T9309" s="31"/>
      <c r="U9309" s="169"/>
      <c r="V9309" s="150"/>
      <c r="W9309" s="141" t="str" cm="1">
        <f t="array" ref="W9309">IF(SUM(LEN(B9309:V9309))=0,"",IF(OR(OR(ISBLANK(F9309),SUM(LEN(C9309),LEN(D9309))=0),AND(NOT(E9309="Unknown"),ISBLANK(J9309)),AND(NOT(O9309="Unknown"),ISBLANK(R9309))),"Missing Information", INDEX(Table15[Entire Service Line Classification], MATCH(SUMIFS(Table15[Unique ID],Table15[System-Owned Portion],E9309,Table15[If Material Anything Other than "Lead" in Column E,Was Material Ever Previously Lead?],G9309,Table15[Customer-Owned Portion],O9309),Table15[Unique ID],0),0)))</f>
        <v/>
      </c>
      <c r="X9309"/>
    </row>
    <row r="9310" spans="2:24" x14ac:dyDescent="0.35">
      <c r="B9310" s="146"/>
      <c r="C9310" s="31"/>
      <c r="D9310" s="31"/>
      <c r="E9310" s="44"/>
      <c r="F9310" s="43"/>
      <c r="G9310" s="84"/>
      <c r="H9310" s="31"/>
      <c r="I9310" s="207"/>
      <c r="J9310" s="84"/>
      <c r="K9310" s="31"/>
      <c r="L9310" s="31"/>
      <c r="M9310" s="169"/>
      <c r="N9310" s="148"/>
      <c r="O9310" s="106"/>
      <c r="P9310" s="43"/>
      <c r="Q9310" s="207"/>
      <c r="R9310" s="84"/>
      <c r="S9310" s="31"/>
      <c r="T9310" s="31"/>
      <c r="U9310" s="169"/>
      <c r="V9310" s="150"/>
      <c r="W9310" s="141" t="str" cm="1">
        <f t="array" ref="W9310">IF(SUM(LEN(B9310:V9310))=0,"",IF(OR(OR(ISBLANK(F9310),SUM(LEN(C9310),LEN(D9310))=0),AND(NOT(E9310="Unknown"),ISBLANK(J9310)),AND(NOT(O9310="Unknown"),ISBLANK(R9310))),"Missing Information", INDEX(Table15[Entire Service Line Classification], MATCH(SUMIFS(Table15[Unique ID],Table15[System-Owned Portion],E9310,Table15[If Material Anything Other than "Lead" in Column E,Was Material Ever Previously Lead?],G9310,Table15[Customer-Owned Portion],O9310),Table15[Unique ID],0),0)))</f>
        <v/>
      </c>
      <c r="X9310"/>
    </row>
    <row r="9311" spans="2:24" x14ac:dyDescent="0.35">
      <c r="B9311" s="146"/>
      <c r="C9311" s="31"/>
      <c r="D9311" s="31"/>
      <c r="E9311" s="44"/>
      <c r="F9311" s="43"/>
      <c r="G9311" s="84"/>
      <c r="H9311" s="31"/>
      <c r="I9311" s="207"/>
      <c r="J9311" s="84"/>
      <c r="K9311" s="31"/>
      <c r="L9311" s="31"/>
      <c r="M9311" s="169"/>
      <c r="N9311" s="148"/>
      <c r="O9311" s="106"/>
      <c r="P9311" s="43"/>
      <c r="Q9311" s="207"/>
      <c r="R9311" s="84"/>
      <c r="S9311" s="31"/>
      <c r="T9311" s="31"/>
      <c r="U9311" s="169"/>
      <c r="V9311" s="150"/>
      <c r="W9311" s="141" t="str" cm="1">
        <f t="array" ref="W9311">IF(SUM(LEN(B9311:V9311))=0,"",IF(OR(OR(ISBLANK(F9311),SUM(LEN(C9311),LEN(D9311))=0),AND(NOT(E9311="Unknown"),ISBLANK(J9311)),AND(NOT(O9311="Unknown"),ISBLANK(R9311))),"Missing Information", INDEX(Table15[Entire Service Line Classification], MATCH(SUMIFS(Table15[Unique ID],Table15[System-Owned Portion],E9311,Table15[If Material Anything Other than "Lead" in Column E,Was Material Ever Previously Lead?],G9311,Table15[Customer-Owned Portion],O9311),Table15[Unique ID],0),0)))</f>
        <v/>
      </c>
      <c r="X9311"/>
    </row>
    <row r="9312" spans="2:24" x14ac:dyDescent="0.35">
      <c r="B9312" s="146"/>
      <c r="C9312" s="31"/>
      <c r="D9312" s="31"/>
      <c r="E9312" s="44"/>
      <c r="F9312" s="43"/>
      <c r="G9312" s="84"/>
      <c r="H9312" s="31"/>
      <c r="I9312" s="207"/>
      <c r="J9312" s="84"/>
      <c r="K9312" s="31"/>
      <c r="L9312" s="31"/>
      <c r="M9312" s="169"/>
      <c r="N9312" s="148"/>
      <c r="O9312" s="106"/>
      <c r="P9312" s="43"/>
      <c r="Q9312" s="207"/>
      <c r="R9312" s="84"/>
      <c r="S9312" s="31"/>
      <c r="T9312" s="31"/>
      <c r="U9312" s="169"/>
      <c r="V9312" s="150"/>
      <c r="W9312" s="141" t="str" cm="1">
        <f t="array" ref="W9312">IF(SUM(LEN(B9312:V9312))=0,"",IF(OR(OR(ISBLANK(F9312),SUM(LEN(C9312),LEN(D9312))=0),AND(NOT(E9312="Unknown"),ISBLANK(J9312)),AND(NOT(O9312="Unknown"),ISBLANK(R9312))),"Missing Information", INDEX(Table15[Entire Service Line Classification], MATCH(SUMIFS(Table15[Unique ID],Table15[System-Owned Portion],E9312,Table15[If Material Anything Other than "Lead" in Column E,Was Material Ever Previously Lead?],G9312,Table15[Customer-Owned Portion],O9312),Table15[Unique ID],0),0)))</f>
        <v/>
      </c>
      <c r="X9312"/>
    </row>
    <row r="9313" spans="2:24" x14ac:dyDescent="0.35">
      <c r="B9313" s="146"/>
      <c r="C9313" s="31"/>
      <c r="D9313" s="31"/>
      <c r="E9313" s="44"/>
      <c r="F9313" s="43"/>
      <c r="G9313" s="84"/>
      <c r="H9313" s="31"/>
      <c r="I9313" s="207"/>
      <c r="J9313" s="84"/>
      <c r="K9313" s="31"/>
      <c r="L9313" s="31"/>
      <c r="M9313" s="169"/>
      <c r="N9313" s="148"/>
      <c r="O9313" s="106"/>
      <c r="P9313" s="43"/>
      <c r="Q9313" s="207"/>
      <c r="R9313" s="84"/>
      <c r="S9313" s="31"/>
      <c r="T9313" s="31"/>
      <c r="U9313" s="169"/>
      <c r="V9313" s="150"/>
      <c r="W9313" s="141" t="str" cm="1">
        <f t="array" ref="W9313">IF(SUM(LEN(B9313:V9313))=0,"",IF(OR(OR(ISBLANK(F9313),SUM(LEN(C9313),LEN(D9313))=0),AND(NOT(E9313="Unknown"),ISBLANK(J9313)),AND(NOT(O9313="Unknown"),ISBLANK(R9313))),"Missing Information", INDEX(Table15[Entire Service Line Classification], MATCH(SUMIFS(Table15[Unique ID],Table15[System-Owned Portion],E9313,Table15[If Material Anything Other than "Lead" in Column E,Was Material Ever Previously Lead?],G9313,Table15[Customer-Owned Portion],O9313),Table15[Unique ID],0),0)))</f>
        <v/>
      </c>
      <c r="X9313"/>
    </row>
    <row r="9314" spans="2:24" x14ac:dyDescent="0.35">
      <c r="B9314" s="146"/>
      <c r="C9314" s="31"/>
      <c r="D9314" s="31"/>
      <c r="E9314" s="44"/>
      <c r="F9314" s="43"/>
      <c r="G9314" s="84"/>
      <c r="H9314" s="31"/>
      <c r="I9314" s="207"/>
      <c r="J9314" s="84"/>
      <c r="K9314" s="31"/>
      <c r="L9314" s="31"/>
      <c r="M9314" s="169"/>
      <c r="N9314" s="148"/>
      <c r="O9314" s="106"/>
      <c r="P9314" s="43"/>
      <c r="Q9314" s="207"/>
      <c r="R9314" s="84"/>
      <c r="S9314" s="31"/>
      <c r="T9314" s="31"/>
      <c r="U9314" s="169"/>
      <c r="V9314" s="150"/>
      <c r="W9314" s="141" t="str" cm="1">
        <f t="array" ref="W9314">IF(SUM(LEN(B9314:V9314))=0,"",IF(OR(OR(ISBLANK(F9314),SUM(LEN(C9314),LEN(D9314))=0),AND(NOT(E9314="Unknown"),ISBLANK(J9314)),AND(NOT(O9314="Unknown"),ISBLANK(R9314))),"Missing Information", INDEX(Table15[Entire Service Line Classification], MATCH(SUMIFS(Table15[Unique ID],Table15[System-Owned Portion],E9314,Table15[If Material Anything Other than "Lead" in Column E,Was Material Ever Previously Lead?],G9314,Table15[Customer-Owned Portion],O9314),Table15[Unique ID],0),0)))</f>
        <v/>
      </c>
      <c r="X9314"/>
    </row>
    <row r="9315" spans="2:24" x14ac:dyDescent="0.35">
      <c r="B9315" s="146"/>
      <c r="C9315" s="31"/>
      <c r="D9315" s="31"/>
      <c r="E9315" s="44"/>
      <c r="F9315" s="43"/>
      <c r="G9315" s="84"/>
      <c r="H9315" s="31"/>
      <c r="I9315" s="207"/>
      <c r="J9315" s="84"/>
      <c r="K9315" s="31"/>
      <c r="L9315" s="31"/>
      <c r="M9315" s="169"/>
      <c r="N9315" s="148"/>
      <c r="O9315" s="106"/>
      <c r="P9315" s="43"/>
      <c r="Q9315" s="207"/>
      <c r="R9315" s="84"/>
      <c r="S9315" s="31"/>
      <c r="T9315" s="31"/>
      <c r="U9315" s="169"/>
      <c r="V9315" s="150"/>
      <c r="W9315" s="141" t="str" cm="1">
        <f t="array" ref="W9315">IF(SUM(LEN(B9315:V9315))=0,"",IF(OR(OR(ISBLANK(F9315),SUM(LEN(C9315),LEN(D9315))=0),AND(NOT(E9315="Unknown"),ISBLANK(J9315)),AND(NOT(O9315="Unknown"),ISBLANK(R9315))),"Missing Information", INDEX(Table15[Entire Service Line Classification], MATCH(SUMIFS(Table15[Unique ID],Table15[System-Owned Portion],E9315,Table15[If Material Anything Other than "Lead" in Column E,Was Material Ever Previously Lead?],G9315,Table15[Customer-Owned Portion],O9315),Table15[Unique ID],0),0)))</f>
        <v/>
      </c>
      <c r="X9315"/>
    </row>
    <row r="9316" spans="2:24" x14ac:dyDescent="0.35">
      <c r="B9316" s="146"/>
      <c r="C9316" s="31"/>
      <c r="D9316" s="31"/>
      <c r="E9316" s="44"/>
      <c r="F9316" s="43"/>
      <c r="G9316" s="84"/>
      <c r="H9316" s="31"/>
      <c r="I9316" s="207"/>
      <c r="J9316" s="84"/>
      <c r="K9316" s="31"/>
      <c r="L9316" s="31"/>
      <c r="M9316" s="169"/>
      <c r="N9316" s="148"/>
      <c r="O9316" s="106"/>
      <c r="P9316" s="43"/>
      <c r="Q9316" s="207"/>
      <c r="R9316" s="84"/>
      <c r="S9316" s="31"/>
      <c r="T9316" s="31"/>
      <c r="U9316" s="169"/>
      <c r="V9316" s="150"/>
      <c r="W9316" s="141" t="str" cm="1">
        <f t="array" ref="W9316">IF(SUM(LEN(B9316:V9316))=0,"",IF(OR(OR(ISBLANK(F9316),SUM(LEN(C9316),LEN(D9316))=0),AND(NOT(E9316="Unknown"),ISBLANK(J9316)),AND(NOT(O9316="Unknown"),ISBLANK(R9316))),"Missing Information", INDEX(Table15[Entire Service Line Classification], MATCH(SUMIFS(Table15[Unique ID],Table15[System-Owned Portion],E9316,Table15[If Material Anything Other than "Lead" in Column E,Was Material Ever Previously Lead?],G9316,Table15[Customer-Owned Portion],O9316),Table15[Unique ID],0),0)))</f>
        <v/>
      </c>
      <c r="X9316"/>
    </row>
    <row r="9317" spans="2:24" x14ac:dyDescent="0.35">
      <c r="B9317" s="146"/>
      <c r="C9317" s="31"/>
      <c r="D9317" s="31"/>
      <c r="E9317" s="44"/>
      <c r="F9317" s="43"/>
      <c r="G9317" s="84"/>
      <c r="H9317" s="31"/>
      <c r="I9317" s="207"/>
      <c r="J9317" s="84"/>
      <c r="K9317" s="31"/>
      <c r="L9317" s="31"/>
      <c r="M9317" s="169"/>
      <c r="N9317" s="148"/>
      <c r="O9317" s="106"/>
      <c r="P9317" s="43"/>
      <c r="Q9317" s="207"/>
      <c r="R9317" s="84"/>
      <c r="S9317" s="31"/>
      <c r="T9317" s="31"/>
      <c r="U9317" s="169"/>
      <c r="V9317" s="150"/>
      <c r="W9317" s="141" t="str" cm="1">
        <f t="array" ref="W9317">IF(SUM(LEN(B9317:V9317))=0,"",IF(OR(OR(ISBLANK(F9317),SUM(LEN(C9317),LEN(D9317))=0),AND(NOT(E9317="Unknown"),ISBLANK(J9317)),AND(NOT(O9317="Unknown"),ISBLANK(R9317))),"Missing Information", INDEX(Table15[Entire Service Line Classification], MATCH(SUMIFS(Table15[Unique ID],Table15[System-Owned Portion],E9317,Table15[If Material Anything Other than "Lead" in Column E,Was Material Ever Previously Lead?],G9317,Table15[Customer-Owned Portion],O9317),Table15[Unique ID],0),0)))</f>
        <v/>
      </c>
      <c r="X9317"/>
    </row>
    <row r="9318" spans="2:24" x14ac:dyDescent="0.35">
      <c r="B9318" s="146"/>
      <c r="C9318" s="31"/>
      <c r="D9318" s="31"/>
      <c r="E9318" s="44"/>
      <c r="F9318" s="43"/>
      <c r="G9318" s="84"/>
      <c r="H9318" s="31"/>
      <c r="I9318" s="207"/>
      <c r="J9318" s="84"/>
      <c r="K9318" s="31"/>
      <c r="L9318" s="31"/>
      <c r="M9318" s="169"/>
      <c r="N9318" s="148"/>
      <c r="O9318" s="106"/>
      <c r="P9318" s="43"/>
      <c r="Q9318" s="207"/>
      <c r="R9318" s="84"/>
      <c r="S9318" s="31"/>
      <c r="T9318" s="31"/>
      <c r="U9318" s="169"/>
      <c r="V9318" s="150"/>
      <c r="W9318" s="141" t="str" cm="1">
        <f t="array" ref="W9318">IF(SUM(LEN(B9318:V9318))=0,"",IF(OR(OR(ISBLANK(F9318),SUM(LEN(C9318),LEN(D9318))=0),AND(NOT(E9318="Unknown"),ISBLANK(J9318)),AND(NOT(O9318="Unknown"),ISBLANK(R9318))),"Missing Information", INDEX(Table15[Entire Service Line Classification], MATCH(SUMIFS(Table15[Unique ID],Table15[System-Owned Portion],E9318,Table15[If Material Anything Other than "Lead" in Column E,Was Material Ever Previously Lead?],G9318,Table15[Customer-Owned Portion],O9318),Table15[Unique ID],0),0)))</f>
        <v/>
      </c>
      <c r="X9318"/>
    </row>
    <row r="9319" spans="2:24" x14ac:dyDescent="0.35">
      <c r="B9319" s="146"/>
      <c r="C9319" s="31"/>
      <c r="D9319" s="31"/>
      <c r="E9319" s="44"/>
      <c r="F9319" s="43"/>
      <c r="G9319" s="84"/>
      <c r="H9319" s="31"/>
      <c r="I9319" s="207"/>
      <c r="J9319" s="84"/>
      <c r="K9319" s="31"/>
      <c r="L9319" s="31"/>
      <c r="M9319" s="169"/>
      <c r="N9319" s="148"/>
      <c r="O9319" s="106"/>
      <c r="P9319" s="43"/>
      <c r="Q9319" s="207"/>
      <c r="R9319" s="84"/>
      <c r="S9319" s="31"/>
      <c r="T9319" s="31"/>
      <c r="U9319" s="169"/>
      <c r="V9319" s="150"/>
      <c r="W9319" s="141" t="str" cm="1">
        <f t="array" ref="W9319">IF(SUM(LEN(B9319:V9319))=0,"",IF(OR(OR(ISBLANK(F9319),SUM(LEN(C9319),LEN(D9319))=0),AND(NOT(E9319="Unknown"),ISBLANK(J9319)),AND(NOT(O9319="Unknown"),ISBLANK(R9319))),"Missing Information", INDEX(Table15[Entire Service Line Classification], MATCH(SUMIFS(Table15[Unique ID],Table15[System-Owned Portion],E9319,Table15[If Material Anything Other than "Lead" in Column E,Was Material Ever Previously Lead?],G9319,Table15[Customer-Owned Portion],O9319),Table15[Unique ID],0),0)))</f>
        <v/>
      </c>
      <c r="X9319"/>
    </row>
    <row r="9320" spans="2:24" x14ac:dyDescent="0.35">
      <c r="B9320" s="146"/>
      <c r="C9320" s="31"/>
      <c r="D9320" s="31"/>
      <c r="E9320" s="44"/>
      <c r="F9320" s="43"/>
      <c r="G9320" s="84"/>
      <c r="H9320" s="31"/>
      <c r="I9320" s="207"/>
      <c r="J9320" s="84"/>
      <c r="K9320" s="31"/>
      <c r="L9320" s="31"/>
      <c r="M9320" s="169"/>
      <c r="N9320" s="148"/>
      <c r="O9320" s="106"/>
      <c r="P9320" s="43"/>
      <c r="Q9320" s="207"/>
      <c r="R9320" s="84"/>
      <c r="S9320" s="31"/>
      <c r="T9320" s="31"/>
      <c r="U9320" s="169"/>
      <c r="V9320" s="150"/>
      <c r="W9320" s="141" t="str" cm="1">
        <f t="array" ref="W9320">IF(SUM(LEN(B9320:V9320))=0,"",IF(OR(OR(ISBLANK(F9320),SUM(LEN(C9320),LEN(D9320))=0),AND(NOT(E9320="Unknown"),ISBLANK(J9320)),AND(NOT(O9320="Unknown"),ISBLANK(R9320))),"Missing Information", INDEX(Table15[Entire Service Line Classification], MATCH(SUMIFS(Table15[Unique ID],Table15[System-Owned Portion],E9320,Table15[If Material Anything Other than "Lead" in Column E,Was Material Ever Previously Lead?],G9320,Table15[Customer-Owned Portion],O9320),Table15[Unique ID],0),0)))</f>
        <v/>
      </c>
      <c r="X9320"/>
    </row>
    <row r="9321" spans="2:24" x14ac:dyDescent="0.35">
      <c r="B9321" s="146"/>
      <c r="C9321" s="31"/>
      <c r="D9321" s="31"/>
      <c r="E9321" s="44"/>
      <c r="F9321" s="43"/>
      <c r="G9321" s="84"/>
      <c r="H9321" s="31"/>
      <c r="I9321" s="207"/>
      <c r="J9321" s="84"/>
      <c r="K9321" s="31"/>
      <c r="L9321" s="31"/>
      <c r="M9321" s="169"/>
      <c r="N9321" s="148"/>
      <c r="O9321" s="106"/>
      <c r="P9321" s="43"/>
      <c r="Q9321" s="207"/>
      <c r="R9321" s="84"/>
      <c r="S9321" s="31"/>
      <c r="T9321" s="31"/>
      <c r="U9321" s="169"/>
      <c r="V9321" s="150"/>
      <c r="W9321" s="141" t="str" cm="1">
        <f t="array" ref="W9321">IF(SUM(LEN(B9321:V9321))=0,"",IF(OR(OR(ISBLANK(F9321),SUM(LEN(C9321),LEN(D9321))=0),AND(NOT(E9321="Unknown"),ISBLANK(J9321)),AND(NOT(O9321="Unknown"),ISBLANK(R9321))),"Missing Information", INDEX(Table15[Entire Service Line Classification], MATCH(SUMIFS(Table15[Unique ID],Table15[System-Owned Portion],E9321,Table15[If Material Anything Other than "Lead" in Column E,Was Material Ever Previously Lead?],G9321,Table15[Customer-Owned Portion],O9321),Table15[Unique ID],0),0)))</f>
        <v/>
      </c>
      <c r="X9321"/>
    </row>
    <row r="9322" spans="2:24" x14ac:dyDescent="0.35">
      <c r="B9322" s="146"/>
      <c r="C9322" s="31"/>
      <c r="D9322" s="31"/>
      <c r="E9322" s="44"/>
      <c r="F9322" s="43"/>
      <c r="G9322" s="84"/>
      <c r="H9322" s="31"/>
      <c r="I9322" s="207"/>
      <c r="J9322" s="84"/>
      <c r="K9322" s="31"/>
      <c r="L9322" s="31"/>
      <c r="M9322" s="169"/>
      <c r="N9322" s="148"/>
      <c r="O9322" s="106"/>
      <c r="P9322" s="43"/>
      <c r="Q9322" s="207"/>
      <c r="R9322" s="84"/>
      <c r="S9322" s="31"/>
      <c r="T9322" s="31"/>
      <c r="U9322" s="169"/>
      <c r="V9322" s="150"/>
      <c r="W9322" s="141" t="str" cm="1">
        <f t="array" ref="W9322">IF(SUM(LEN(B9322:V9322))=0,"",IF(OR(OR(ISBLANK(F9322),SUM(LEN(C9322),LEN(D9322))=0),AND(NOT(E9322="Unknown"),ISBLANK(J9322)),AND(NOT(O9322="Unknown"),ISBLANK(R9322))),"Missing Information", INDEX(Table15[Entire Service Line Classification], MATCH(SUMIFS(Table15[Unique ID],Table15[System-Owned Portion],E9322,Table15[If Material Anything Other than "Lead" in Column E,Was Material Ever Previously Lead?],G9322,Table15[Customer-Owned Portion],O9322),Table15[Unique ID],0),0)))</f>
        <v/>
      </c>
      <c r="X9322"/>
    </row>
    <row r="9323" spans="2:24" x14ac:dyDescent="0.35">
      <c r="B9323" s="146"/>
      <c r="C9323" s="31"/>
      <c r="D9323" s="31"/>
      <c r="E9323" s="44"/>
      <c r="F9323" s="43"/>
      <c r="G9323" s="84"/>
      <c r="H9323" s="31"/>
      <c r="I9323" s="207"/>
      <c r="J9323" s="84"/>
      <c r="K9323" s="31"/>
      <c r="L9323" s="31"/>
      <c r="M9323" s="169"/>
      <c r="N9323" s="148"/>
      <c r="O9323" s="106"/>
      <c r="P9323" s="43"/>
      <c r="Q9323" s="207"/>
      <c r="R9323" s="84"/>
      <c r="S9323" s="31"/>
      <c r="T9323" s="31"/>
      <c r="U9323" s="169"/>
      <c r="V9323" s="150"/>
      <c r="W9323" s="141" t="str" cm="1">
        <f t="array" ref="W9323">IF(SUM(LEN(B9323:V9323))=0,"",IF(OR(OR(ISBLANK(F9323),SUM(LEN(C9323),LEN(D9323))=0),AND(NOT(E9323="Unknown"),ISBLANK(J9323)),AND(NOT(O9323="Unknown"),ISBLANK(R9323))),"Missing Information", INDEX(Table15[Entire Service Line Classification], MATCH(SUMIFS(Table15[Unique ID],Table15[System-Owned Portion],E9323,Table15[If Material Anything Other than "Lead" in Column E,Was Material Ever Previously Lead?],G9323,Table15[Customer-Owned Portion],O9323),Table15[Unique ID],0),0)))</f>
        <v/>
      </c>
      <c r="X9323"/>
    </row>
    <row r="9324" spans="2:24" x14ac:dyDescent="0.35">
      <c r="B9324" s="146"/>
      <c r="C9324" s="31"/>
      <c r="D9324" s="31"/>
      <c r="E9324" s="44"/>
      <c r="F9324" s="43"/>
      <c r="G9324" s="84"/>
      <c r="H9324" s="31"/>
      <c r="I9324" s="207"/>
      <c r="J9324" s="84"/>
      <c r="K9324" s="31"/>
      <c r="L9324" s="31"/>
      <c r="M9324" s="169"/>
      <c r="N9324" s="148"/>
      <c r="O9324" s="106"/>
      <c r="P9324" s="43"/>
      <c r="Q9324" s="207"/>
      <c r="R9324" s="84"/>
      <c r="S9324" s="31"/>
      <c r="T9324" s="31"/>
      <c r="U9324" s="169"/>
      <c r="V9324" s="150"/>
      <c r="W9324" s="141" t="str" cm="1">
        <f t="array" ref="W9324">IF(SUM(LEN(B9324:V9324))=0,"",IF(OR(OR(ISBLANK(F9324),SUM(LEN(C9324),LEN(D9324))=0),AND(NOT(E9324="Unknown"),ISBLANK(J9324)),AND(NOT(O9324="Unknown"),ISBLANK(R9324))),"Missing Information", INDEX(Table15[Entire Service Line Classification], MATCH(SUMIFS(Table15[Unique ID],Table15[System-Owned Portion],E9324,Table15[If Material Anything Other than "Lead" in Column E,Was Material Ever Previously Lead?],G9324,Table15[Customer-Owned Portion],O9324),Table15[Unique ID],0),0)))</f>
        <v/>
      </c>
      <c r="X9324"/>
    </row>
    <row r="9325" spans="2:24" x14ac:dyDescent="0.35">
      <c r="B9325" s="146"/>
      <c r="C9325" s="31"/>
      <c r="D9325" s="31"/>
      <c r="E9325" s="44"/>
      <c r="F9325" s="43"/>
      <c r="G9325" s="84"/>
      <c r="H9325" s="31"/>
      <c r="I9325" s="207"/>
      <c r="J9325" s="84"/>
      <c r="K9325" s="31"/>
      <c r="L9325" s="31"/>
      <c r="M9325" s="169"/>
      <c r="N9325" s="148"/>
      <c r="O9325" s="106"/>
      <c r="P9325" s="43"/>
      <c r="Q9325" s="207"/>
      <c r="R9325" s="84"/>
      <c r="S9325" s="31"/>
      <c r="T9325" s="31"/>
      <c r="U9325" s="169"/>
      <c r="V9325" s="150"/>
      <c r="W9325" s="141" t="str" cm="1">
        <f t="array" ref="W9325">IF(SUM(LEN(B9325:V9325))=0,"",IF(OR(OR(ISBLANK(F9325),SUM(LEN(C9325),LEN(D9325))=0),AND(NOT(E9325="Unknown"),ISBLANK(J9325)),AND(NOT(O9325="Unknown"),ISBLANK(R9325))),"Missing Information", INDEX(Table15[Entire Service Line Classification], MATCH(SUMIFS(Table15[Unique ID],Table15[System-Owned Portion],E9325,Table15[If Material Anything Other than "Lead" in Column E,Was Material Ever Previously Lead?],G9325,Table15[Customer-Owned Portion],O9325),Table15[Unique ID],0),0)))</f>
        <v/>
      </c>
      <c r="X9325"/>
    </row>
    <row r="9326" spans="2:24" x14ac:dyDescent="0.35">
      <c r="B9326" s="146"/>
      <c r="C9326" s="31"/>
      <c r="D9326" s="31"/>
      <c r="E9326" s="44"/>
      <c r="F9326" s="43"/>
      <c r="G9326" s="84"/>
      <c r="H9326" s="31"/>
      <c r="I9326" s="207"/>
      <c r="J9326" s="84"/>
      <c r="K9326" s="31"/>
      <c r="L9326" s="31"/>
      <c r="M9326" s="169"/>
      <c r="N9326" s="148"/>
      <c r="O9326" s="106"/>
      <c r="P9326" s="43"/>
      <c r="Q9326" s="207"/>
      <c r="R9326" s="84"/>
      <c r="S9326" s="31"/>
      <c r="T9326" s="31"/>
      <c r="U9326" s="169"/>
      <c r="V9326" s="150"/>
      <c r="W9326" s="141" t="str" cm="1">
        <f t="array" ref="W9326">IF(SUM(LEN(B9326:V9326))=0,"",IF(OR(OR(ISBLANK(F9326),SUM(LEN(C9326),LEN(D9326))=0),AND(NOT(E9326="Unknown"),ISBLANK(J9326)),AND(NOT(O9326="Unknown"),ISBLANK(R9326))),"Missing Information", INDEX(Table15[Entire Service Line Classification], MATCH(SUMIFS(Table15[Unique ID],Table15[System-Owned Portion],E9326,Table15[If Material Anything Other than "Lead" in Column E,Was Material Ever Previously Lead?],G9326,Table15[Customer-Owned Portion],O9326),Table15[Unique ID],0),0)))</f>
        <v/>
      </c>
      <c r="X9326"/>
    </row>
    <row r="9327" spans="2:24" x14ac:dyDescent="0.35">
      <c r="B9327" s="146"/>
      <c r="C9327" s="31"/>
      <c r="D9327" s="31"/>
      <c r="E9327" s="44"/>
      <c r="F9327" s="43"/>
      <c r="G9327" s="84"/>
      <c r="H9327" s="31"/>
      <c r="I9327" s="207"/>
      <c r="J9327" s="84"/>
      <c r="K9327" s="31"/>
      <c r="L9327" s="31"/>
      <c r="M9327" s="169"/>
      <c r="N9327" s="148"/>
      <c r="O9327" s="106"/>
      <c r="P9327" s="43"/>
      <c r="Q9327" s="207"/>
      <c r="R9327" s="84"/>
      <c r="S9327" s="31"/>
      <c r="T9327" s="31"/>
      <c r="U9327" s="169"/>
      <c r="V9327" s="150"/>
      <c r="W9327" s="141" t="str" cm="1">
        <f t="array" ref="W9327">IF(SUM(LEN(B9327:V9327))=0,"",IF(OR(OR(ISBLANK(F9327),SUM(LEN(C9327),LEN(D9327))=0),AND(NOT(E9327="Unknown"),ISBLANK(J9327)),AND(NOT(O9327="Unknown"),ISBLANK(R9327))),"Missing Information", INDEX(Table15[Entire Service Line Classification], MATCH(SUMIFS(Table15[Unique ID],Table15[System-Owned Portion],E9327,Table15[If Material Anything Other than "Lead" in Column E,Was Material Ever Previously Lead?],G9327,Table15[Customer-Owned Portion],O9327),Table15[Unique ID],0),0)))</f>
        <v/>
      </c>
      <c r="X9327"/>
    </row>
    <row r="9328" spans="2:24" x14ac:dyDescent="0.35">
      <c r="B9328" s="146"/>
      <c r="C9328" s="31"/>
      <c r="D9328" s="31"/>
      <c r="E9328" s="44"/>
      <c r="F9328" s="43"/>
      <c r="G9328" s="84"/>
      <c r="H9328" s="31"/>
      <c r="I9328" s="207"/>
      <c r="J9328" s="84"/>
      <c r="K9328" s="31"/>
      <c r="L9328" s="31"/>
      <c r="M9328" s="169"/>
      <c r="N9328" s="148"/>
      <c r="O9328" s="106"/>
      <c r="P9328" s="43"/>
      <c r="Q9328" s="207"/>
      <c r="R9328" s="84"/>
      <c r="S9328" s="31"/>
      <c r="T9328" s="31"/>
      <c r="U9328" s="169"/>
      <c r="V9328" s="150"/>
      <c r="W9328" s="141" t="str" cm="1">
        <f t="array" ref="W9328">IF(SUM(LEN(B9328:V9328))=0,"",IF(OR(OR(ISBLANK(F9328),SUM(LEN(C9328),LEN(D9328))=0),AND(NOT(E9328="Unknown"),ISBLANK(J9328)),AND(NOT(O9328="Unknown"),ISBLANK(R9328))),"Missing Information", INDEX(Table15[Entire Service Line Classification], MATCH(SUMIFS(Table15[Unique ID],Table15[System-Owned Portion],E9328,Table15[If Material Anything Other than "Lead" in Column E,Was Material Ever Previously Lead?],G9328,Table15[Customer-Owned Portion],O9328),Table15[Unique ID],0),0)))</f>
        <v/>
      </c>
      <c r="X9328"/>
    </row>
    <row r="9329" spans="2:24" x14ac:dyDescent="0.35">
      <c r="B9329" s="146"/>
      <c r="C9329" s="31"/>
      <c r="D9329" s="31"/>
      <c r="E9329" s="44"/>
      <c r="F9329" s="43"/>
      <c r="G9329" s="84"/>
      <c r="H9329" s="31"/>
      <c r="I9329" s="207"/>
      <c r="J9329" s="84"/>
      <c r="K9329" s="31"/>
      <c r="L9329" s="31"/>
      <c r="M9329" s="169"/>
      <c r="N9329" s="148"/>
      <c r="O9329" s="106"/>
      <c r="P9329" s="43"/>
      <c r="Q9329" s="207"/>
      <c r="R9329" s="84"/>
      <c r="S9329" s="31"/>
      <c r="T9329" s="31"/>
      <c r="U9329" s="169"/>
      <c r="V9329" s="150"/>
      <c r="W9329" s="141" t="str" cm="1">
        <f t="array" ref="W9329">IF(SUM(LEN(B9329:V9329))=0,"",IF(OR(OR(ISBLANK(F9329),SUM(LEN(C9329),LEN(D9329))=0),AND(NOT(E9329="Unknown"),ISBLANK(J9329)),AND(NOT(O9329="Unknown"),ISBLANK(R9329))),"Missing Information", INDEX(Table15[Entire Service Line Classification], MATCH(SUMIFS(Table15[Unique ID],Table15[System-Owned Portion],E9329,Table15[If Material Anything Other than "Lead" in Column E,Was Material Ever Previously Lead?],G9329,Table15[Customer-Owned Portion],O9329),Table15[Unique ID],0),0)))</f>
        <v/>
      </c>
      <c r="X9329"/>
    </row>
    <row r="9330" spans="2:24" x14ac:dyDescent="0.35">
      <c r="B9330" s="146"/>
      <c r="C9330" s="31"/>
      <c r="D9330" s="31"/>
      <c r="E9330" s="44"/>
      <c r="F9330" s="43"/>
      <c r="G9330" s="84"/>
      <c r="H9330" s="31"/>
      <c r="I9330" s="207"/>
      <c r="J9330" s="84"/>
      <c r="K9330" s="31"/>
      <c r="L9330" s="31"/>
      <c r="M9330" s="169"/>
      <c r="N9330" s="148"/>
      <c r="O9330" s="106"/>
      <c r="P9330" s="43"/>
      <c r="Q9330" s="207"/>
      <c r="R9330" s="84"/>
      <c r="S9330" s="31"/>
      <c r="T9330" s="31"/>
      <c r="U9330" s="169"/>
      <c r="V9330" s="150"/>
      <c r="W9330" s="141" t="str" cm="1">
        <f t="array" ref="W9330">IF(SUM(LEN(B9330:V9330))=0,"",IF(OR(OR(ISBLANK(F9330),SUM(LEN(C9330),LEN(D9330))=0),AND(NOT(E9330="Unknown"),ISBLANK(J9330)),AND(NOT(O9330="Unknown"),ISBLANK(R9330))),"Missing Information", INDEX(Table15[Entire Service Line Classification], MATCH(SUMIFS(Table15[Unique ID],Table15[System-Owned Portion],E9330,Table15[If Material Anything Other than "Lead" in Column E,Was Material Ever Previously Lead?],G9330,Table15[Customer-Owned Portion],O9330),Table15[Unique ID],0),0)))</f>
        <v/>
      </c>
      <c r="X9330"/>
    </row>
    <row r="9331" spans="2:24" x14ac:dyDescent="0.35">
      <c r="B9331" s="146"/>
      <c r="C9331" s="31"/>
      <c r="D9331" s="31"/>
      <c r="E9331" s="44"/>
      <c r="F9331" s="43"/>
      <c r="G9331" s="84"/>
      <c r="H9331" s="31"/>
      <c r="I9331" s="207"/>
      <c r="J9331" s="84"/>
      <c r="K9331" s="31"/>
      <c r="L9331" s="31"/>
      <c r="M9331" s="169"/>
      <c r="N9331" s="148"/>
      <c r="O9331" s="106"/>
      <c r="P9331" s="43"/>
      <c r="Q9331" s="207"/>
      <c r="R9331" s="84"/>
      <c r="S9331" s="31"/>
      <c r="T9331" s="31"/>
      <c r="U9331" s="169"/>
      <c r="V9331" s="150"/>
      <c r="W9331" s="141" t="str" cm="1">
        <f t="array" ref="W9331">IF(SUM(LEN(B9331:V9331))=0,"",IF(OR(OR(ISBLANK(F9331),SUM(LEN(C9331),LEN(D9331))=0),AND(NOT(E9331="Unknown"),ISBLANK(J9331)),AND(NOT(O9331="Unknown"),ISBLANK(R9331))),"Missing Information", INDEX(Table15[Entire Service Line Classification], MATCH(SUMIFS(Table15[Unique ID],Table15[System-Owned Portion],E9331,Table15[If Material Anything Other than "Lead" in Column E,Was Material Ever Previously Lead?],G9331,Table15[Customer-Owned Portion],O9331),Table15[Unique ID],0),0)))</f>
        <v/>
      </c>
      <c r="X9331"/>
    </row>
    <row r="9332" spans="2:24" x14ac:dyDescent="0.35">
      <c r="B9332" s="146"/>
      <c r="C9332" s="31"/>
      <c r="D9332" s="31"/>
      <c r="E9332" s="44"/>
      <c r="F9332" s="43"/>
      <c r="G9332" s="84"/>
      <c r="H9332" s="31"/>
      <c r="I9332" s="207"/>
      <c r="J9332" s="84"/>
      <c r="K9332" s="31"/>
      <c r="L9332" s="31"/>
      <c r="M9332" s="169"/>
      <c r="N9332" s="148"/>
      <c r="O9332" s="106"/>
      <c r="P9332" s="43"/>
      <c r="Q9332" s="207"/>
      <c r="R9332" s="84"/>
      <c r="S9332" s="31"/>
      <c r="T9332" s="31"/>
      <c r="U9332" s="169"/>
      <c r="V9332" s="150"/>
      <c r="W9332" s="141" t="str" cm="1">
        <f t="array" ref="W9332">IF(SUM(LEN(B9332:V9332))=0,"",IF(OR(OR(ISBLANK(F9332),SUM(LEN(C9332),LEN(D9332))=0),AND(NOT(E9332="Unknown"),ISBLANK(J9332)),AND(NOT(O9332="Unknown"),ISBLANK(R9332))),"Missing Information", INDEX(Table15[Entire Service Line Classification], MATCH(SUMIFS(Table15[Unique ID],Table15[System-Owned Portion],E9332,Table15[If Material Anything Other than "Lead" in Column E,Was Material Ever Previously Lead?],G9332,Table15[Customer-Owned Portion],O9332),Table15[Unique ID],0),0)))</f>
        <v/>
      </c>
      <c r="X9332"/>
    </row>
    <row r="9333" spans="2:24" x14ac:dyDescent="0.35">
      <c r="B9333" s="146"/>
      <c r="C9333" s="31"/>
      <c r="D9333" s="31"/>
      <c r="E9333" s="44"/>
      <c r="F9333" s="43"/>
      <c r="G9333" s="84"/>
      <c r="H9333" s="31"/>
      <c r="I9333" s="207"/>
      <c r="J9333" s="84"/>
      <c r="K9333" s="31"/>
      <c r="L9333" s="31"/>
      <c r="M9333" s="169"/>
      <c r="N9333" s="148"/>
      <c r="O9333" s="106"/>
      <c r="P9333" s="43"/>
      <c r="Q9333" s="207"/>
      <c r="R9333" s="84"/>
      <c r="S9333" s="31"/>
      <c r="T9333" s="31"/>
      <c r="U9333" s="169"/>
      <c r="V9333" s="150"/>
      <c r="W9333" s="141" t="str" cm="1">
        <f t="array" ref="W9333">IF(SUM(LEN(B9333:V9333))=0,"",IF(OR(OR(ISBLANK(F9333),SUM(LEN(C9333),LEN(D9333))=0),AND(NOT(E9333="Unknown"),ISBLANK(J9333)),AND(NOT(O9333="Unknown"),ISBLANK(R9333))),"Missing Information", INDEX(Table15[Entire Service Line Classification], MATCH(SUMIFS(Table15[Unique ID],Table15[System-Owned Portion],E9333,Table15[If Material Anything Other than "Lead" in Column E,Was Material Ever Previously Lead?],G9333,Table15[Customer-Owned Portion],O9333),Table15[Unique ID],0),0)))</f>
        <v/>
      </c>
      <c r="X9333"/>
    </row>
    <row r="9334" spans="2:24" x14ac:dyDescent="0.35">
      <c r="B9334" s="146"/>
      <c r="C9334" s="31"/>
      <c r="D9334" s="31"/>
      <c r="E9334" s="44"/>
      <c r="F9334" s="43"/>
      <c r="G9334" s="84"/>
      <c r="H9334" s="31"/>
      <c r="I9334" s="207"/>
      <c r="J9334" s="84"/>
      <c r="K9334" s="31"/>
      <c r="L9334" s="31"/>
      <c r="M9334" s="169"/>
      <c r="N9334" s="148"/>
      <c r="O9334" s="106"/>
      <c r="P9334" s="43"/>
      <c r="Q9334" s="207"/>
      <c r="R9334" s="84"/>
      <c r="S9334" s="31"/>
      <c r="T9334" s="31"/>
      <c r="U9334" s="169"/>
      <c r="V9334" s="150"/>
      <c r="W9334" s="141" t="str" cm="1">
        <f t="array" ref="W9334">IF(SUM(LEN(B9334:V9334))=0,"",IF(OR(OR(ISBLANK(F9334),SUM(LEN(C9334),LEN(D9334))=0),AND(NOT(E9334="Unknown"),ISBLANK(J9334)),AND(NOT(O9334="Unknown"),ISBLANK(R9334))),"Missing Information", INDEX(Table15[Entire Service Line Classification], MATCH(SUMIFS(Table15[Unique ID],Table15[System-Owned Portion],E9334,Table15[If Material Anything Other than "Lead" in Column E,Was Material Ever Previously Lead?],G9334,Table15[Customer-Owned Portion],O9334),Table15[Unique ID],0),0)))</f>
        <v/>
      </c>
      <c r="X9334"/>
    </row>
    <row r="9335" spans="2:24" x14ac:dyDescent="0.35">
      <c r="B9335" s="146"/>
      <c r="C9335" s="31"/>
      <c r="D9335" s="31"/>
      <c r="E9335" s="44"/>
      <c r="F9335" s="43"/>
      <c r="G9335" s="84"/>
      <c r="H9335" s="31"/>
      <c r="I9335" s="207"/>
      <c r="J9335" s="84"/>
      <c r="K9335" s="31"/>
      <c r="L9335" s="31"/>
      <c r="M9335" s="169"/>
      <c r="N9335" s="148"/>
      <c r="O9335" s="106"/>
      <c r="P9335" s="43"/>
      <c r="Q9335" s="207"/>
      <c r="R9335" s="84"/>
      <c r="S9335" s="31"/>
      <c r="T9335" s="31"/>
      <c r="U9335" s="169"/>
      <c r="V9335" s="150"/>
      <c r="W9335" s="141" t="str" cm="1">
        <f t="array" ref="W9335">IF(SUM(LEN(B9335:V9335))=0,"",IF(OR(OR(ISBLANK(F9335),SUM(LEN(C9335),LEN(D9335))=0),AND(NOT(E9335="Unknown"),ISBLANK(J9335)),AND(NOT(O9335="Unknown"),ISBLANK(R9335))),"Missing Information", INDEX(Table15[Entire Service Line Classification], MATCH(SUMIFS(Table15[Unique ID],Table15[System-Owned Portion],E9335,Table15[If Material Anything Other than "Lead" in Column E,Was Material Ever Previously Lead?],G9335,Table15[Customer-Owned Portion],O9335),Table15[Unique ID],0),0)))</f>
        <v/>
      </c>
      <c r="X9335"/>
    </row>
    <row r="9336" spans="2:24" x14ac:dyDescent="0.35">
      <c r="B9336" s="146"/>
      <c r="C9336" s="31"/>
      <c r="D9336" s="31"/>
      <c r="E9336" s="44"/>
      <c r="F9336" s="43"/>
      <c r="G9336" s="84"/>
      <c r="H9336" s="31"/>
      <c r="I9336" s="207"/>
      <c r="J9336" s="84"/>
      <c r="K9336" s="31"/>
      <c r="L9336" s="31"/>
      <c r="M9336" s="169"/>
      <c r="N9336" s="148"/>
      <c r="O9336" s="106"/>
      <c r="P9336" s="43"/>
      <c r="Q9336" s="207"/>
      <c r="R9336" s="84"/>
      <c r="S9336" s="31"/>
      <c r="T9336" s="31"/>
      <c r="U9336" s="169"/>
      <c r="V9336" s="150"/>
      <c r="W9336" s="141" t="str" cm="1">
        <f t="array" ref="W9336">IF(SUM(LEN(B9336:V9336))=0,"",IF(OR(OR(ISBLANK(F9336),SUM(LEN(C9336),LEN(D9336))=0),AND(NOT(E9336="Unknown"),ISBLANK(J9336)),AND(NOT(O9336="Unknown"),ISBLANK(R9336))),"Missing Information", INDEX(Table15[Entire Service Line Classification], MATCH(SUMIFS(Table15[Unique ID],Table15[System-Owned Portion],E9336,Table15[If Material Anything Other than "Lead" in Column E,Was Material Ever Previously Lead?],G9336,Table15[Customer-Owned Portion],O9336),Table15[Unique ID],0),0)))</f>
        <v/>
      </c>
      <c r="X9336"/>
    </row>
    <row r="9337" spans="2:24" x14ac:dyDescent="0.35">
      <c r="B9337" s="146"/>
      <c r="C9337" s="31"/>
      <c r="D9337" s="31"/>
      <c r="E9337" s="44"/>
      <c r="F9337" s="43"/>
      <c r="G9337" s="84"/>
      <c r="H9337" s="31"/>
      <c r="I9337" s="207"/>
      <c r="J9337" s="84"/>
      <c r="K9337" s="31"/>
      <c r="L9337" s="31"/>
      <c r="M9337" s="169"/>
      <c r="N9337" s="148"/>
      <c r="O9337" s="106"/>
      <c r="P9337" s="43"/>
      <c r="Q9337" s="207"/>
      <c r="R9337" s="84"/>
      <c r="S9337" s="31"/>
      <c r="T9337" s="31"/>
      <c r="U9337" s="169"/>
      <c r="V9337" s="150"/>
      <c r="W9337" s="141" t="str" cm="1">
        <f t="array" ref="W9337">IF(SUM(LEN(B9337:V9337))=0,"",IF(OR(OR(ISBLANK(F9337),SUM(LEN(C9337),LEN(D9337))=0),AND(NOT(E9337="Unknown"),ISBLANK(J9337)),AND(NOT(O9337="Unknown"),ISBLANK(R9337))),"Missing Information", INDEX(Table15[Entire Service Line Classification], MATCH(SUMIFS(Table15[Unique ID],Table15[System-Owned Portion],E9337,Table15[If Material Anything Other than "Lead" in Column E,Was Material Ever Previously Lead?],G9337,Table15[Customer-Owned Portion],O9337),Table15[Unique ID],0),0)))</f>
        <v/>
      </c>
      <c r="X9337"/>
    </row>
    <row r="9338" spans="2:24" x14ac:dyDescent="0.35">
      <c r="B9338" s="146"/>
      <c r="C9338" s="31"/>
      <c r="D9338" s="31"/>
      <c r="E9338" s="44"/>
      <c r="F9338" s="43"/>
      <c r="G9338" s="84"/>
      <c r="H9338" s="31"/>
      <c r="I9338" s="207"/>
      <c r="J9338" s="84"/>
      <c r="K9338" s="31"/>
      <c r="L9338" s="31"/>
      <c r="M9338" s="169"/>
      <c r="N9338" s="148"/>
      <c r="O9338" s="106"/>
      <c r="P9338" s="43"/>
      <c r="Q9338" s="207"/>
      <c r="R9338" s="84"/>
      <c r="S9338" s="31"/>
      <c r="T9338" s="31"/>
      <c r="U9338" s="169"/>
      <c r="V9338" s="150"/>
      <c r="W9338" s="141" t="str" cm="1">
        <f t="array" ref="W9338">IF(SUM(LEN(B9338:V9338))=0,"",IF(OR(OR(ISBLANK(F9338),SUM(LEN(C9338),LEN(D9338))=0),AND(NOT(E9338="Unknown"),ISBLANK(J9338)),AND(NOT(O9338="Unknown"),ISBLANK(R9338))),"Missing Information", INDEX(Table15[Entire Service Line Classification], MATCH(SUMIFS(Table15[Unique ID],Table15[System-Owned Portion],E9338,Table15[If Material Anything Other than "Lead" in Column E,Was Material Ever Previously Lead?],G9338,Table15[Customer-Owned Portion],O9338),Table15[Unique ID],0),0)))</f>
        <v/>
      </c>
      <c r="X9338"/>
    </row>
    <row r="9339" spans="2:24" x14ac:dyDescent="0.35">
      <c r="B9339" s="146"/>
      <c r="C9339" s="31"/>
      <c r="D9339" s="31"/>
      <c r="E9339" s="44"/>
      <c r="F9339" s="43"/>
      <c r="G9339" s="84"/>
      <c r="H9339" s="31"/>
      <c r="I9339" s="207"/>
      <c r="J9339" s="84"/>
      <c r="K9339" s="31"/>
      <c r="L9339" s="31"/>
      <c r="M9339" s="169"/>
      <c r="N9339" s="148"/>
      <c r="O9339" s="106"/>
      <c r="P9339" s="43"/>
      <c r="Q9339" s="207"/>
      <c r="R9339" s="84"/>
      <c r="S9339" s="31"/>
      <c r="T9339" s="31"/>
      <c r="U9339" s="169"/>
      <c r="V9339" s="150"/>
      <c r="W9339" s="141" t="str" cm="1">
        <f t="array" ref="W9339">IF(SUM(LEN(B9339:V9339))=0,"",IF(OR(OR(ISBLANK(F9339),SUM(LEN(C9339),LEN(D9339))=0),AND(NOT(E9339="Unknown"),ISBLANK(J9339)),AND(NOT(O9339="Unknown"),ISBLANK(R9339))),"Missing Information", INDEX(Table15[Entire Service Line Classification], MATCH(SUMIFS(Table15[Unique ID],Table15[System-Owned Portion],E9339,Table15[If Material Anything Other than "Lead" in Column E,Was Material Ever Previously Lead?],G9339,Table15[Customer-Owned Portion],O9339),Table15[Unique ID],0),0)))</f>
        <v/>
      </c>
      <c r="X9339"/>
    </row>
    <row r="9340" spans="2:24" x14ac:dyDescent="0.35">
      <c r="B9340" s="146"/>
      <c r="C9340" s="31"/>
      <c r="D9340" s="31"/>
      <c r="E9340" s="44"/>
      <c r="F9340" s="43"/>
      <c r="G9340" s="84"/>
      <c r="H9340" s="31"/>
      <c r="I9340" s="207"/>
      <c r="J9340" s="84"/>
      <c r="K9340" s="31"/>
      <c r="L9340" s="31"/>
      <c r="M9340" s="169"/>
      <c r="N9340" s="148"/>
      <c r="O9340" s="106"/>
      <c r="P9340" s="43"/>
      <c r="Q9340" s="207"/>
      <c r="R9340" s="84"/>
      <c r="S9340" s="31"/>
      <c r="T9340" s="31"/>
      <c r="U9340" s="169"/>
      <c r="V9340" s="150"/>
      <c r="W9340" s="141" t="str" cm="1">
        <f t="array" ref="W9340">IF(SUM(LEN(B9340:V9340))=0,"",IF(OR(OR(ISBLANK(F9340),SUM(LEN(C9340),LEN(D9340))=0),AND(NOT(E9340="Unknown"),ISBLANK(J9340)),AND(NOT(O9340="Unknown"),ISBLANK(R9340))),"Missing Information", INDEX(Table15[Entire Service Line Classification], MATCH(SUMIFS(Table15[Unique ID],Table15[System-Owned Portion],E9340,Table15[If Material Anything Other than "Lead" in Column E,Was Material Ever Previously Lead?],G9340,Table15[Customer-Owned Portion],O9340),Table15[Unique ID],0),0)))</f>
        <v/>
      </c>
      <c r="X9340"/>
    </row>
    <row r="9341" spans="2:24" x14ac:dyDescent="0.35">
      <c r="B9341" s="146"/>
      <c r="C9341" s="31"/>
      <c r="D9341" s="31"/>
      <c r="E9341" s="44"/>
      <c r="F9341" s="43"/>
      <c r="G9341" s="84"/>
      <c r="H9341" s="31"/>
      <c r="I9341" s="207"/>
      <c r="J9341" s="84"/>
      <c r="K9341" s="31"/>
      <c r="L9341" s="31"/>
      <c r="M9341" s="169"/>
      <c r="N9341" s="148"/>
      <c r="O9341" s="106"/>
      <c r="P9341" s="43"/>
      <c r="Q9341" s="207"/>
      <c r="R9341" s="84"/>
      <c r="S9341" s="31"/>
      <c r="T9341" s="31"/>
      <c r="U9341" s="169"/>
      <c r="V9341" s="150"/>
      <c r="W9341" s="141" t="str" cm="1">
        <f t="array" ref="W9341">IF(SUM(LEN(B9341:V9341))=0,"",IF(OR(OR(ISBLANK(F9341),SUM(LEN(C9341),LEN(D9341))=0),AND(NOT(E9341="Unknown"),ISBLANK(J9341)),AND(NOT(O9341="Unknown"),ISBLANK(R9341))),"Missing Information", INDEX(Table15[Entire Service Line Classification], MATCH(SUMIFS(Table15[Unique ID],Table15[System-Owned Portion],E9341,Table15[If Material Anything Other than "Lead" in Column E,Was Material Ever Previously Lead?],G9341,Table15[Customer-Owned Portion],O9341),Table15[Unique ID],0),0)))</f>
        <v/>
      </c>
      <c r="X9341"/>
    </row>
    <row r="9342" spans="2:24" x14ac:dyDescent="0.35">
      <c r="B9342" s="146"/>
      <c r="C9342" s="31"/>
      <c r="D9342" s="31"/>
      <c r="E9342" s="44"/>
      <c r="F9342" s="43"/>
      <c r="G9342" s="84"/>
      <c r="H9342" s="31"/>
      <c r="I9342" s="207"/>
      <c r="J9342" s="84"/>
      <c r="K9342" s="31"/>
      <c r="L9342" s="31"/>
      <c r="M9342" s="169"/>
      <c r="N9342" s="148"/>
      <c r="O9342" s="106"/>
      <c r="P9342" s="43"/>
      <c r="Q9342" s="207"/>
      <c r="R9342" s="84"/>
      <c r="S9342" s="31"/>
      <c r="T9342" s="31"/>
      <c r="U9342" s="169"/>
      <c r="V9342" s="150"/>
      <c r="W9342" s="141" t="str" cm="1">
        <f t="array" ref="W9342">IF(SUM(LEN(B9342:V9342))=0,"",IF(OR(OR(ISBLANK(F9342),SUM(LEN(C9342),LEN(D9342))=0),AND(NOT(E9342="Unknown"),ISBLANK(J9342)),AND(NOT(O9342="Unknown"),ISBLANK(R9342))),"Missing Information", INDEX(Table15[Entire Service Line Classification], MATCH(SUMIFS(Table15[Unique ID],Table15[System-Owned Portion],E9342,Table15[If Material Anything Other than "Lead" in Column E,Was Material Ever Previously Lead?],G9342,Table15[Customer-Owned Portion],O9342),Table15[Unique ID],0),0)))</f>
        <v/>
      </c>
      <c r="X9342"/>
    </row>
    <row r="9343" spans="2:24" x14ac:dyDescent="0.35">
      <c r="B9343" s="146"/>
      <c r="C9343" s="31"/>
      <c r="D9343" s="31"/>
      <c r="E9343" s="44"/>
      <c r="F9343" s="43"/>
      <c r="G9343" s="84"/>
      <c r="H9343" s="31"/>
      <c r="I9343" s="207"/>
      <c r="J9343" s="84"/>
      <c r="K9343" s="31"/>
      <c r="L9343" s="31"/>
      <c r="M9343" s="169"/>
      <c r="N9343" s="148"/>
      <c r="O9343" s="106"/>
      <c r="P9343" s="43"/>
      <c r="Q9343" s="207"/>
      <c r="R9343" s="84"/>
      <c r="S9343" s="31"/>
      <c r="T9343" s="31"/>
      <c r="U9343" s="169"/>
      <c r="V9343" s="150"/>
      <c r="W9343" s="141" t="str" cm="1">
        <f t="array" ref="W9343">IF(SUM(LEN(B9343:V9343))=0,"",IF(OR(OR(ISBLANK(F9343),SUM(LEN(C9343),LEN(D9343))=0),AND(NOT(E9343="Unknown"),ISBLANK(J9343)),AND(NOT(O9343="Unknown"),ISBLANK(R9343))),"Missing Information", INDEX(Table15[Entire Service Line Classification], MATCH(SUMIFS(Table15[Unique ID],Table15[System-Owned Portion],E9343,Table15[If Material Anything Other than "Lead" in Column E,Was Material Ever Previously Lead?],G9343,Table15[Customer-Owned Portion],O9343),Table15[Unique ID],0),0)))</f>
        <v/>
      </c>
      <c r="X9343"/>
    </row>
    <row r="9344" spans="2:24" x14ac:dyDescent="0.35">
      <c r="B9344" s="146"/>
      <c r="C9344" s="31"/>
      <c r="D9344" s="31"/>
      <c r="E9344" s="44"/>
      <c r="F9344" s="43"/>
      <c r="G9344" s="84"/>
      <c r="H9344" s="31"/>
      <c r="I9344" s="207"/>
      <c r="J9344" s="84"/>
      <c r="K9344" s="31"/>
      <c r="L9344" s="31"/>
      <c r="M9344" s="169"/>
      <c r="N9344" s="148"/>
      <c r="O9344" s="106"/>
      <c r="P9344" s="43"/>
      <c r="Q9344" s="207"/>
      <c r="R9344" s="84"/>
      <c r="S9344" s="31"/>
      <c r="T9344" s="31"/>
      <c r="U9344" s="169"/>
      <c r="V9344" s="150"/>
      <c r="W9344" s="141" t="str" cm="1">
        <f t="array" ref="W9344">IF(SUM(LEN(B9344:V9344))=0,"",IF(OR(OR(ISBLANK(F9344),SUM(LEN(C9344),LEN(D9344))=0),AND(NOT(E9344="Unknown"),ISBLANK(J9344)),AND(NOT(O9344="Unknown"),ISBLANK(R9344))),"Missing Information", INDEX(Table15[Entire Service Line Classification], MATCH(SUMIFS(Table15[Unique ID],Table15[System-Owned Portion],E9344,Table15[If Material Anything Other than "Lead" in Column E,Was Material Ever Previously Lead?],G9344,Table15[Customer-Owned Portion],O9344),Table15[Unique ID],0),0)))</f>
        <v/>
      </c>
      <c r="X9344"/>
    </row>
    <row r="9345" spans="2:24" x14ac:dyDescent="0.35">
      <c r="B9345" s="146"/>
      <c r="C9345" s="31"/>
      <c r="D9345" s="31"/>
      <c r="E9345" s="44"/>
      <c r="F9345" s="43"/>
      <c r="G9345" s="84"/>
      <c r="H9345" s="31"/>
      <c r="I9345" s="207"/>
      <c r="J9345" s="84"/>
      <c r="K9345" s="31"/>
      <c r="L9345" s="31"/>
      <c r="M9345" s="169"/>
      <c r="N9345" s="148"/>
      <c r="O9345" s="106"/>
      <c r="P9345" s="43"/>
      <c r="Q9345" s="207"/>
      <c r="R9345" s="84"/>
      <c r="S9345" s="31"/>
      <c r="T9345" s="31"/>
      <c r="U9345" s="169"/>
      <c r="V9345" s="150"/>
      <c r="W9345" s="141" t="str" cm="1">
        <f t="array" ref="W9345">IF(SUM(LEN(B9345:V9345))=0,"",IF(OR(OR(ISBLANK(F9345),SUM(LEN(C9345),LEN(D9345))=0),AND(NOT(E9345="Unknown"),ISBLANK(J9345)),AND(NOT(O9345="Unknown"),ISBLANK(R9345))),"Missing Information", INDEX(Table15[Entire Service Line Classification], MATCH(SUMIFS(Table15[Unique ID],Table15[System-Owned Portion],E9345,Table15[If Material Anything Other than "Lead" in Column E,Was Material Ever Previously Lead?],G9345,Table15[Customer-Owned Portion],O9345),Table15[Unique ID],0),0)))</f>
        <v/>
      </c>
      <c r="X9345"/>
    </row>
    <row r="9346" spans="2:24" x14ac:dyDescent="0.35">
      <c r="B9346" s="146"/>
      <c r="C9346" s="31"/>
      <c r="D9346" s="31"/>
      <c r="E9346" s="44"/>
      <c r="F9346" s="43"/>
      <c r="G9346" s="84"/>
      <c r="H9346" s="31"/>
      <c r="I9346" s="207"/>
      <c r="J9346" s="84"/>
      <c r="K9346" s="31"/>
      <c r="L9346" s="31"/>
      <c r="M9346" s="169"/>
      <c r="N9346" s="148"/>
      <c r="O9346" s="106"/>
      <c r="P9346" s="43"/>
      <c r="Q9346" s="207"/>
      <c r="R9346" s="84"/>
      <c r="S9346" s="31"/>
      <c r="T9346" s="31"/>
      <c r="U9346" s="169"/>
      <c r="V9346" s="150"/>
      <c r="W9346" s="141" t="str" cm="1">
        <f t="array" ref="W9346">IF(SUM(LEN(B9346:V9346))=0,"",IF(OR(OR(ISBLANK(F9346),SUM(LEN(C9346),LEN(D9346))=0),AND(NOT(E9346="Unknown"),ISBLANK(J9346)),AND(NOT(O9346="Unknown"),ISBLANK(R9346))),"Missing Information", INDEX(Table15[Entire Service Line Classification], MATCH(SUMIFS(Table15[Unique ID],Table15[System-Owned Portion],E9346,Table15[If Material Anything Other than "Lead" in Column E,Was Material Ever Previously Lead?],G9346,Table15[Customer-Owned Portion],O9346),Table15[Unique ID],0),0)))</f>
        <v/>
      </c>
      <c r="X9346"/>
    </row>
    <row r="9347" spans="2:24" x14ac:dyDescent="0.35">
      <c r="B9347" s="146"/>
      <c r="C9347" s="31"/>
      <c r="D9347" s="31"/>
      <c r="E9347" s="44"/>
      <c r="F9347" s="43"/>
      <c r="G9347" s="84"/>
      <c r="H9347" s="31"/>
      <c r="I9347" s="207"/>
      <c r="J9347" s="84"/>
      <c r="K9347" s="31"/>
      <c r="L9347" s="31"/>
      <c r="M9347" s="169"/>
      <c r="N9347" s="148"/>
      <c r="O9347" s="106"/>
      <c r="P9347" s="43"/>
      <c r="Q9347" s="207"/>
      <c r="R9347" s="84"/>
      <c r="S9347" s="31"/>
      <c r="T9347" s="31"/>
      <c r="U9347" s="169"/>
      <c r="V9347" s="150"/>
      <c r="W9347" s="141" t="str" cm="1">
        <f t="array" ref="W9347">IF(SUM(LEN(B9347:V9347))=0,"",IF(OR(OR(ISBLANK(F9347),SUM(LEN(C9347),LEN(D9347))=0),AND(NOT(E9347="Unknown"),ISBLANK(J9347)),AND(NOT(O9347="Unknown"),ISBLANK(R9347))),"Missing Information", INDEX(Table15[Entire Service Line Classification], MATCH(SUMIFS(Table15[Unique ID],Table15[System-Owned Portion],E9347,Table15[If Material Anything Other than "Lead" in Column E,Was Material Ever Previously Lead?],G9347,Table15[Customer-Owned Portion],O9347),Table15[Unique ID],0),0)))</f>
        <v/>
      </c>
      <c r="X9347"/>
    </row>
    <row r="9348" spans="2:24" x14ac:dyDescent="0.35">
      <c r="B9348" s="146"/>
      <c r="C9348" s="31"/>
      <c r="D9348" s="31"/>
      <c r="E9348" s="44"/>
      <c r="F9348" s="43"/>
      <c r="G9348" s="84"/>
      <c r="H9348" s="31"/>
      <c r="I9348" s="207"/>
      <c r="J9348" s="84"/>
      <c r="K9348" s="31"/>
      <c r="L9348" s="31"/>
      <c r="M9348" s="169"/>
      <c r="N9348" s="148"/>
      <c r="O9348" s="106"/>
      <c r="P9348" s="43"/>
      <c r="Q9348" s="207"/>
      <c r="R9348" s="84"/>
      <c r="S9348" s="31"/>
      <c r="T9348" s="31"/>
      <c r="U9348" s="169"/>
      <c r="V9348" s="150"/>
      <c r="W9348" s="141" t="str" cm="1">
        <f t="array" ref="W9348">IF(SUM(LEN(B9348:V9348))=0,"",IF(OR(OR(ISBLANK(F9348),SUM(LEN(C9348),LEN(D9348))=0),AND(NOT(E9348="Unknown"),ISBLANK(J9348)),AND(NOT(O9348="Unknown"),ISBLANK(R9348))),"Missing Information", INDEX(Table15[Entire Service Line Classification], MATCH(SUMIFS(Table15[Unique ID],Table15[System-Owned Portion],E9348,Table15[If Material Anything Other than "Lead" in Column E,Was Material Ever Previously Lead?],G9348,Table15[Customer-Owned Portion],O9348),Table15[Unique ID],0),0)))</f>
        <v/>
      </c>
      <c r="X9348"/>
    </row>
    <row r="9349" spans="2:24" x14ac:dyDescent="0.35">
      <c r="B9349" s="146"/>
      <c r="C9349" s="31"/>
      <c r="D9349" s="31"/>
      <c r="E9349" s="44"/>
      <c r="F9349" s="43"/>
      <c r="G9349" s="84"/>
      <c r="H9349" s="31"/>
      <c r="I9349" s="207"/>
      <c r="J9349" s="84"/>
      <c r="K9349" s="31"/>
      <c r="L9349" s="31"/>
      <c r="M9349" s="169"/>
      <c r="N9349" s="148"/>
      <c r="O9349" s="106"/>
      <c r="P9349" s="43"/>
      <c r="Q9349" s="207"/>
      <c r="R9349" s="84"/>
      <c r="S9349" s="31"/>
      <c r="T9349" s="31"/>
      <c r="U9349" s="169"/>
      <c r="V9349" s="150"/>
      <c r="W9349" s="141" t="str" cm="1">
        <f t="array" ref="W9349">IF(SUM(LEN(B9349:V9349))=0,"",IF(OR(OR(ISBLANK(F9349),SUM(LEN(C9349),LEN(D9349))=0),AND(NOT(E9349="Unknown"),ISBLANK(J9349)),AND(NOT(O9349="Unknown"),ISBLANK(R9349))),"Missing Information", INDEX(Table15[Entire Service Line Classification], MATCH(SUMIFS(Table15[Unique ID],Table15[System-Owned Portion],E9349,Table15[If Material Anything Other than "Lead" in Column E,Was Material Ever Previously Lead?],G9349,Table15[Customer-Owned Portion],O9349),Table15[Unique ID],0),0)))</f>
        <v/>
      </c>
      <c r="X9349"/>
    </row>
    <row r="9350" spans="2:24" x14ac:dyDescent="0.35">
      <c r="B9350" s="146"/>
      <c r="C9350" s="31"/>
      <c r="D9350" s="31"/>
      <c r="E9350" s="44"/>
      <c r="F9350" s="43"/>
      <c r="G9350" s="84"/>
      <c r="H9350" s="31"/>
      <c r="I9350" s="207"/>
      <c r="J9350" s="84"/>
      <c r="K9350" s="31"/>
      <c r="L9350" s="31"/>
      <c r="M9350" s="169"/>
      <c r="N9350" s="148"/>
      <c r="O9350" s="106"/>
      <c r="P9350" s="43"/>
      <c r="Q9350" s="207"/>
      <c r="R9350" s="84"/>
      <c r="S9350" s="31"/>
      <c r="T9350" s="31"/>
      <c r="U9350" s="169"/>
      <c r="V9350" s="150"/>
      <c r="W9350" s="141" t="str" cm="1">
        <f t="array" ref="W9350">IF(SUM(LEN(B9350:V9350))=0,"",IF(OR(OR(ISBLANK(F9350),SUM(LEN(C9350),LEN(D9350))=0),AND(NOT(E9350="Unknown"),ISBLANK(J9350)),AND(NOT(O9350="Unknown"),ISBLANK(R9350))),"Missing Information", INDEX(Table15[Entire Service Line Classification], MATCH(SUMIFS(Table15[Unique ID],Table15[System-Owned Portion],E9350,Table15[If Material Anything Other than "Lead" in Column E,Was Material Ever Previously Lead?],G9350,Table15[Customer-Owned Portion],O9350),Table15[Unique ID],0),0)))</f>
        <v/>
      </c>
      <c r="X9350"/>
    </row>
    <row r="9351" spans="2:24" x14ac:dyDescent="0.35">
      <c r="B9351" s="146"/>
      <c r="C9351" s="31"/>
      <c r="D9351" s="31"/>
      <c r="E9351" s="44"/>
      <c r="F9351" s="43"/>
      <c r="G9351" s="84"/>
      <c r="H9351" s="31"/>
      <c r="I9351" s="207"/>
      <c r="J9351" s="84"/>
      <c r="K9351" s="31"/>
      <c r="L9351" s="31"/>
      <c r="M9351" s="169"/>
      <c r="N9351" s="148"/>
      <c r="O9351" s="106"/>
      <c r="P9351" s="43"/>
      <c r="Q9351" s="207"/>
      <c r="R9351" s="84"/>
      <c r="S9351" s="31"/>
      <c r="T9351" s="31"/>
      <c r="U9351" s="169"/>
      <c r="V9351" s="150"/>
      <c r="W9351" s="141" t="str" cm="1">
        <f t="array" ref="W9351">IF(SUM(LEN(B9351:V9351))=0,"",IF(OR(OR(ISBLANK(F9351),SUM(LEN(C9351),LEN(D9351))=0),AND(NOT(E9351="Unknown"),ISBLANK(J9351)),AND(NOT(O9351="Unknown"),ISBLANK(R9351))),"Missing Information", INDEX(Table15[Entire Service Line Classification], MATCH(SUMIFS(Table15[Unique ID],Table15[System-Owned Portion],E9351,Table15[If Material Anything Other than "Lead" in Column E,Was Material Ever Previously Lead?],G9351,Table15[Customer-Owned Portion],O9351),Table15[Unique ID],0),0)))</f>
        <v/>
      </c>
      <c r="X9351"/>
    </row>
    <row r="9352" spans="2:24" x14ac:dyDescent="0.35">
      <c r="B9352" s="146"/>
      <c r="C9352" s="31"/>
      <c r="D9352" s="31"/>
      <c r="E9352" s="44"/>
      <c r="F9352" s="43"/>
      <c r="G9352" s="84"/>
      <c r="H9352" s="31"/>
      <c r="I9352" s="207"/>
      <c r="J9352" s="84"/>
      <c r="K9352" s="31"/>
      <c r="L9352" s="31"/>
      <c r="M9352" s="169"/>
      <c r="N9352" s="148"/>
      <c r="O9352" s="106"/>
      <c r="P9352" s="43"/>
      <c r="Q9352" s="207"/>
      <c r="R9352" s="84"/>
      <c r="S9352" s="31"/>
      <c r="T9352" s="31"/>
      <c r="U9352" s="169"/>
      <c r="V9352" s="150"/>
      <c r="W9352" s="141" t="str" cm="1">
        <f t="array" ref="W9352">IF(SUM(LEN(B9352:V9352))=0,"",IF(OR(OR(ISBLANK(F9352),SUM(LEN(C9352),LEN(D9352))=0),AND(NOT(E9352="Unknown"),ISBLANK(J9352)),AND(NOT(O9352="Unknown"),ISBLANK(R9352))),"Missing Information", INDEX(Table15[Entire Service Line Classification], MATCH(SUMIFS(Table15[Unique ID],Table15[System-Owned Portion],E9352,Table15[If Material Anything Other than "Lead" in Column E,Was Material Ever Previously Lead?],G9352,Table15[Customer-Owned Portion],O9352),Table15[Unique ID],0),0)))</f>
        <v/>
      </c>
      <c r="X9352"/>
    </row>
    <row r="9353" spans="2:24" x14ac:dyDescent="0.35">
      <c r="B9353" s="146"/>
      <c r="C9353" s="31"/>
      <c r="D9353" s="31"/>
      <c r="E9353" s="44"/>
      <c r="F9353" s="43"/>
      <c r="G9353" s="84"/>
      <c r="H9353" s="31"/>
      <c r="I9353" s="207"/>
      <c r="J9353" s="84"/>
      <c r="K9353" s="31"/>
      <c r="L9353" s="31"/>
      <c r="M9353" s="169"/>
      <c r="N9353" s="148"/>
      <c r="O9353" s="106"/>
      <c r="P9353" s="43"/>
      <c r="Q9353" s="207"/>
      <c r="R9353" s="84"/>
      <c r="S9353" s="31"/>
      <c r="T9353" s="31"/>
      <c r="U9353" s="169"/>
      <c r="V9353" s="150"/>
      <c r="W9353" s="141" t="str" cm="1">
        <f t="array" ref="W9353">IF(SUM(LEN(B9353:V9353))=0,"",IF(OR(OR(ISBLANK(F9353),SUM(LEN(C9353),LEN(D9353))=0),AND(NOT(E9353="Unknown"),ISBLANK(J9353)),AND(NOT(O9353="Unknown"),ISBLANK(R9353))),"Missing Information", INDEX(Table15[Entire Service Line Classification], MATCH(SUMIFS(Table15[Unique ID],Table15[System-Owned Portion],E9353,Table15[If Material Anything Other than "Lead" in Column E,Was Material Ever Previously Lead?],G9353,Table15[Customer-Owned Portion],O9353),Table15[Unique ID],0),0)))</f>
        <v/>
      </c>
      <c r="X9353"/>
    </row>
    <row r="9354" spans="2:24" x14ac:dyDescent="0.35">
      <c r="B9354" s="146"/>
      <c r="C9354" s="31"/>
      <c r="D9354" s="31"/>
      <c r="E9354" s="44"/>
      <c r="F9354" s="43"/>
      <c r="G9354" s="84"/>
      <c r="H9354" s="31"/>
      <c r="I9354" s="207"/>
      <c r="J9354" s="84"/>
      <c r="K9354" s="31"/>
      <c r="L9354" s="31"/>
      <c r="M9354" s="169"/>
      <c r="N9354" s="148"/>
      <c r="O9354" s="106"/>
      <c r="P9354" s="43"/>
      <c r="Q9354" s="207"/>
      <c r="R9354" s="84"/>
      <c r="S9354" s="31"/>
      <c r="T9354" s="31"/>
      <c r="U9354" s="169"/>
      <c r="V9354" s="150"/>
      <c r="W9354" s="141" t="str" cm="1">
        <f t="array" ref="W9354">IF(SUM(LEN(B9354:V9354))=0,"",IF(OR(OR(ISBLANK(F9354),SUM(LEN(C9354),LEN(D9354))=0),AND(NOT(E9354="Unknown"),ISBLANK(J9354)),AND(NOT(O9354="Unknown"),ISBLANK(R9354))),"Missing Information", INDEX(Table15[Entire Service Line Classification], MATCH(SUMIFS(Table15[Unique ID],Table15[System-Owned Portion],E9354,Table15[If Material Anything Other than "Lead" in Column E,Was Material Ever Previously Lead?],G9354,Table15[Customer-Owned Portion],O9354),Table15[Unique ID],0),0)))</f>
        <v/>
      </c>
      <c r="X9354"/>
    </row>
    <row r="9355" spans="2:24" x14ac:dyDescent="0.35">
      <c r="B9355" s="146"/>
      <c r="C9355" s="31"/>
      <c r="D9355" s="31"/>
      <c r="E9355" s="44"/>
      <c r="F9355" s="43"/>
      <c r="G9355" s="84"/>
      <c r="H9355" s="31"/>
      <c r="I9355" s="207"/>
      <c r="J9355" s="84"/>
      <c r="K9355" s="31"/>
      <c r="L9355" s="31"/>
      <c r="M9355" s="169"/>
      <c r="N9355" s="148"/>
      <c r="O9355" s="106"/>
      <c r="P9355" s="43"/>
      <c r="Q9355" s="207"/>
      <c r="R9355" s="84"/>
      <c r="S9355" s="31"/>
      <c r="T9355" s="31"/>
      <c r="U9355" s="169"/>
      <c r="V9355" s="150"/>
      <c r="W9355" s="141" t="str" cm="1">
        <f t="array" ref="W9355">IF(SUM(LEN(B9355:V9355))=0,"",IF(OR(OR(ISBLANK(F9355),SUM(LEN(C9355),LEN(D9355))=0),AND(NOT(E9355="Unknown"),ISBLANK(J9355)),AND(NOT(O9355="Unknown"),ISBLANK(R9355))),"Missing Information", INDEX(Table15[Entire Service Line Classification], MATCH(SUMIFS(Table15[Unique ID],Table15[System-Owned Portion],E9355,Table15[If Material Anything Other than "Lead" in Column E,Was Material Ever Previously Lead?],G9355,Table15[Customer-Owned Portion],O9355),Table15[Unique ID],0),0)))</f>
        <v/>
      </c>
      <c r="X9355"/>
    </row>
    <row r="9356" spans="2:24" x14ac:dyDescent="0.35">
      <c r="B9356" s="146"/>
      <c r="C9356" s="31"/>
      <c r="D9356" s="31"/>
      <c r="E9356" s="44"/>
      <c r="F9356" s="43"/>
      <c r="G9356" s="84"/>
      <c r="H9356" s="31"/>
      <c r="I9356" s="207"/>
      <c r="J9356" s="84"/>
      <c r="K9356" s="31"/>
      <c r="L9356" s="31"/>
      <c r="M9356" s="169"/>
      <c r="N9356" s="148"/>
      <c r="O9356" s="106"/>
      <c r="P9356" s="43"/>
      <c r="Q9356" s="207"/>
      <c r="R9356" s="84"/>
      <c r="S9356" s="31"/>
      <c r="T9356" s="31"/>
      <c r="U9356" s="169"/>
      <c r="V9356" s="150"/>
      <c r="W9356" s="141" t="str" cm="1">
        <f t="array" ref="W9356">IF(SUM(LEN(B9356:V9356))=0,"",IF(OR(OR(ISBLANK(F9356),SUM(LEN(C9356),LEN(D9356))=0),AND(NOT(E9356="Unknown"),ISBLANK(J9356)),AND(NOT(O9356="Unknown"),ISBLANK(R9356))),"Missing Information", INDEX(Table15[Entire Service Line Classification], MATCH(SUMIFS(Table15[Unique ID],Table15[System-Owned Portion],E9356,Table15[If Material Anything Other than "Lead" in Column E,Was Material Ever Previously Lead?],G9356,Table15[Customer-Owned Portion],O9356),Table15[Unique ID],0),0)))</f>
        <v/>
      </c>
      <c r="X9356"/>
    </row>
    <row r="9357" spans="2:24" x14ac:dyDescent="0.35">
      <c r="B9357" s="146"/>
      <c r="C9357" s="31"/>
      <c r="D9357" s="31"/>
      <c r="E9357" s="44"/>
      <c r="F9357" s="43"/>
      <c r="G9357" s="84"/>
      <c r="H9357" s="31"/>
      <c r="I9357" s="207"/>
      <c r="J9357" s="84"/>
      <c r="K9357" s="31"/>
      <c r="L9357" s="31"/>
      <c r="M9357" s="169"/>
      <c r="N9357" s="148"/>
      <c r="O9357" s="106"/>
      <c r="P9357" s="43"/>
      <c r="Q9357" s="207"/>
      <c r="R9357" s="84"/>
      <c r="S9357" s="31"/>
      <c r="T9357" s="31"/>
      <c r="U9357" s="169"/>
      <c r="V9357" s="150"/>
      <c r="W9357" s="141" t="str" cm="1">
        <f t="array" ref="W9357">IF(SUM(LEN(B9357:V9357))=0,"",IF(OR(OR(ISBLANK(F9357),SUM(LEN(C9357),LEN(D9357))=0),AND(NOT(E9357="Unknown"),ISBLANK(J9357)),AND(NOT(O9357="Unknown"),ISBLANK(R9357))),"Missing Information", INDEX(Table15[Entire Service Line Classification], MATCH(SUMIFS(Table15[Unique ID],Table15[System-Owned Portion],E9357,Table15[If Material Anything Other than "Lead" in Column E,Was Material Ever Previously Lead?],G9357,Table15[Customer-Owned Portion],O9357),Table15[Unique ID],0),0)))</f>
        <v/>
      </c>
      <c r="X9357"/>
    </row>
    <row r="9358" spans="2:24" x14ac:dyDescent="0.35">
      <c r="B9358" s="146"/>
      <c r="C9358" s="31"/>
      <c r="D9358" s="31"/>
      <c r="E9358" s="44"/>
      <c r="F9358" s="43"/>
      <c r="G9358" s="84"/>
      <c r="H9358" s="31"/>
      <c r="I9358" s="207"/>
      <c r="J9358" s="84"/>
      <c r="K9358" s="31"/>
      <c r="L9358" s="31"/>
      <c r="M9358" s="169"/>
      <c r="N9358" s="148"/>
      <c r="O9358" s="106"/>
      <c r="P9358" s="43"/>
      <c r="Q9358" s="207"/>
      <c r="R9358" s="84"/>
      <c r="S9358" s="31"/>
      <c r="T9358" s="31"/>
      <c r="U9358" s="169"/>
      <c r="V9358" s="150"/>
      <c r="W9358" s="141" t="str" cm="1">
        <f t="array" ref="W9358">IF(SUM(LEN(B9358:V9358))=0,"",IF(OR(OR(ISBLANK(F9358),SUM(LEN(C9358),LEN(D9358))=0),AND(NOT(E9358="Unknown"),ISBLANK(J9358)),AND(NOT(O9358="Unknown"),ISBLANK(R9358))),"Missing Information", INDEX(Table15[Entire Service Line Classification], MATCH(SUMIFS(Table15[Unique ID],Table15[System-Owned Portion],E9358,Table15[If Material Anything Other than "Lead" in Column E,Was Material Ever Previously Lead?],G9358,Table15[Customer-Owned Portion],O9358),Table15[Unique ID],0),0)))</f>
        <v/>
      </c>
      <c r="X9358"/>
    </row>
    <row r="9359" spans="2:24" x14ac:dyDescent="0.35">
      <c r="B9359" s="146"/>
      <c r="C9359" s="31"/>
      <c r="D9359" s="31"/>
      <c r="E9359" s="44"/>
      <c r="F9359" s="43"/>
      <c r="G9359" s="84"/>
      <c r="H9359" s="31"/>
      <c r="I9359" s="207"/>
      <c r="J9359" s="84"/>
      <c r="K9359" s="31"/>
      <c r="L9359" s="31"/>
      <c r="M9359" s="169"/>
      <c r="N9359" s="148"/>
      <c r="O9359" s="106"/>
      <c r="P9359" s="43"/>
      <c r="Q9359" s="207"/>
      <c r="R9359" s="84"/>
      <c r="S9359" s="31"/>
      <c r="T9359" s="31"/>
      <c r="U9359" s="169"/>
      <c r="V9359" s="150"/>
      <c r="W9359" s="141" t="str" cm="1">
        <f t="array" ref="W9359">IF(SUM(LEN(B9359:V9359))=0,"",IF(OR(OR(ISBLANK(F9359),SUM(LEN(C9359),LEN(D9359))=0),AND(NOT(E9359="Unknown"),ISBLANK(J9359)),AND(NOT(O9359="Unknown"),ISBLANK(R9359))),"Missing Information", INDEX(Table15[Entire Service Line Classification], MATCH(SUMIFS(Table15[Unique ID],Table15[System-Owned Portion],E9359,Table15[If Material Anything Other than "Lead" in Column E,Was Material Ever Previously Lead?],G9359,Table15[Customer-Owned Portion],O9359),Table15[Unique ID],0),0)))</f>
        <v/>
      </c>
      <c r="X9359"/>
    </row>
    <row r="9360" spans="2:24" x14ac:dyDescent="0.35">
      <c r="B9360" s="146"/>
      <c r="C9360" s="31"/>
      <c r="D9360" s="31"/>
      <c r="E9360" s="44"/>
      <c r="F9360" s="43"/>
      <c r="G9360" s="84"/>
      <c r="H9360" s="31"/>
      <c r="I9360" s="207"/>
      <c r="J9360" s="84"/>
      <c r="K9360" s="31"/>
      <c r="L9360" s="31"/>
      <c r="M9360" s="169"/>
      <c r="N9360" s="148"/>
      <c r="O9360" s="106"/>
      <c r="P9360" s="43"/>
      <c r="Q9360" s="207"/>
      <c r="R9360" s="84"/>
      <c r="S9360" s="31"/>
      <c r="T9360" s="31"/>
      <c r="U9360" s="169"/>
      <c r="V9360" s="150"/>
      <c r="W9360" s="141" t="str" cm="1">
        <f t="array" ref="W9360">IF(SUM(LEN(B9360:V9360))=0,"",IF(OR(OR(ISBLANK(F9360),SUM(LEN(C9360),LEN(D9360))=0),AND(NOT(E9360="Unknown"),ISBLANK(J9360)),AND(NOT(O9360="Unknown"),ISBLANK(R9360))),"Missing Information", INDEX(Table15[Entire Service Line Classification], MATCH(SUMIFS(Table15[Unique ID],Table15[System-Owned Portion],E9360,Table15[If Material Anything Other than "Lead" in Column E,Was Material Ever Previously Lead?],G9360,Table15[Customer-Owned Portion],O9360),Table15[Unique ID],0),0)))</f>
        <v/>
      </c>
      <c r="X9360"/>
    </row>
    <row r="9361" spans="2:24" x14ac:dyDescent="0.35">
      <c r="B9361" s="146"/>
      <c r="C9361" s="31"/>
      <c r="D9361" s="31"/>
      <c r="E9361" s="44"/>
      <c r="F9361" s="43"/>
      <c r="G9361" s="84"/>
      <c r="H9361" s="31"/>
      <c r="I9361" s="207"/>
      <c r="J9361" s="84"/>
      <c r="K9361" s="31"/>
      <c r="L9361" s="31"/>
      <c r="M9361" s="169"/>
      <c r="N9361" s="148"/>
      <c r="O9361" s="106"/>
      <c r="P9361" s="43"/>
      <c r="Q9361" s="207"/>
      <c r="R9361" s="84"/>
      <c r="S9361" s="31"/>
      <c r="T9361" s="31"/>
      <c r="U9361" s="169"/>
      <c r="V9361" s="150"/>
      <c r="W9361" s="141" t="str" cm="1">
        <f t="array" ref="W9361">IF(SUM(LEN(B9361:V9361))=0,"",IF(OR(OR(ISBLANK(F9361),SUM(LEN(C9361),LEN(D9361))=0),AND(NOT(E9361="Unknown"),ISBLANK(J9361)),AND(NOT(O9361="Unknown"),ISBLANK(R9361))),"Missing Information", INDEX(Table15[Entire Service Line Classification], MATCH(SUMIFS(Table15[Unique ID],Table15[System-Owned Portion],E9361,Table15[If Material Anything Other than "Lead" in Column E,Was Material Ever Previously Lead?],G9361,Table15[Customer-Owned Portion],O9361),Table15[Unique ID],0),0)))</f>
        <v/>
      </c>
      <c r="X9361"/>
    </row>
    <row r="9362" spans="2:24" x14ac:dyDescent="0.35">
      <c r="B9362" s="146"/>
      <c r="C9362" s="31"/>
      <c r="D9362" s="31"/>
      <c r="E9362" s="44"/>
      <c r="F9362" s="43"/>
      <c r="G9362" s="84"/>
      <c r="H9362" s="31"/>
      <c r="I9362" s="207"/>
      <c r="J9362" s="84"/>
      <c r="K9362" s="31"/>
      <c r="L9362" s="31"/>
      <c r="M9362" s="169"/>
      <c r="N9362" s="148"/>
      <c r="O9362" s="106"/>
      <c r="P9362" s="43"/>
      <c r="Q9362" s="207"/>
      <c r="R9362" s="84"/>
      <c r="S9362" s="31"/>
      <c r="T9362" s="31"/>
      <c r="U9362" s="169"/>
      <c r="V9362" s="150"/>
      <c r="W9362" s="141" t="str" cm="1">
        <f t="array" ref="W9362">IF(SUM(LEN(B9362:V9362))=0,"",IF(OR(OR(ISBLANK(F9362),SUM(LEN(C9362),LEN(D9362))=0),AND(NOT(E9362="Unknown"),ISBLANK(J9362)),AND(NOT(O9362="Unknown"),ISBLANK(R9362))),"Missing Information", INDEX(Table15[Entire Service Line Classification], MATCH(SUMIFS(Table15[Unique ID],Table15[System-Owned Portion],E9362,Table15[If Material Anything Other than "Lead" in Column E,Was Material Ever Previously Lead?],G9362,Table15[Customer-Owned Portion],O9362),Table15[Unique ID],0),0)))</f>
        <v/>
      </c>
      <c r="X9362"/>
    </row>
    <row r="9363" spans="2:24" x14ac:dyDescent="0.35">
      <c r="B9363" s="146"/>
      <c r="C9363" s="31"/>
      <c r="D9363" s="31"/>
      <c r="E9363" s="44"/>
      <c r="F9363" s="43"/>
      <c r="G9363" s="84"/>
      <c r="H9363" s="31"/>
      <c r="I9363" s="207"/>
      <c r="J9363" s="84"/>
      <c r="K9363" s="31"/>
      <c r="L9363" s="31"/>
      <c r="M9363" s="169"/>
      <c r="N9363" s="148"/>
      <c r="O9363" s="106"/>
      <c r="P9363" s="43"/>
      <c r="Q9363" s="207"/>
      <c r="R9363" s="84"/>
      <c r="S9363" s="31"/>
      <c r="T9363" s="31"/>
      <c r="U9363" s="169"/>
      <c r="V9363" s="150"/>
      <c r="W9363" s="141" t="str" cm="1">
        <f t="array" ref="W9363">IF(SUM(LEN(B9363:V9363))=0,"",IF(OR(OR(ISBLANK(F9363),SUM(LEN(C9363),LEN(D9363))=0),AND(NOT(E9363="Unknown"),ISBLANK(J9363)),AND(NOT(O9363="Unknown"),ISBLANK(R9363))),"Missing Information", INDEX(Table15[Entire Service Line Classification], MATCH(SUMIFS(Table15[Unique ID],Table15[System-Owned Portion],E9363,Table15[If Material Anything Other than "Lead" in Column E,Was Material Ever Previously Lead?],G9363,Table15[Customer-Owned Portion],O9363),Table15[Unique ID],0),0)))</f>
        <v/>
      </c>
      <c r="X9363"/>
    </row>
    <row r="9364" spans="2:24" x14ac:dyDescent="0.35">
      <c r="B9364" s="146"/>
      <c r="C9364" s="31"/>
      <c r="D9364" s="31"/>
      <c r="E9364" s="44"/>
      <c r="F9364" s="43"/>
      <c r="G9364" s="84"/>
      <c r="H9364" s="31"/>
      <c r="I9364" s="207"/>
      <c r="J9364" s="84"/>
      <c r="K9364" s="31"/>
      <c r="L9364" s="31"/>
      <c r="M9364" s="169"/>
      <c r="N9364" s="148"/>
      <c r="O9364" s="106"/>
      <c r="P9364" s="43"/>
      <c r="Q9364" s="207"/>
      <c r="R9364" s="84"/>
      <c r="S9364" s="31"/>
      <c r="T9364" s="31"/>
      <c r="U9364" s="169"/>
      <c r="V9364" s="150"/>
      <c r="W9364" s="141" t="str" cm="1">
        <f t="array" ref="W9364">IF(SUM(LEN(B9364:V9364))=0,"",IF(OR(OR(ISBLANK(F9364),SUM(LEN(C9364),LEN(D9364))=0),AND(NOT(E9364="Unknown"),ISBLANK(J9364)),AND(NOT(O9364="Unknown"),ISBLANK(R9364))),"Missing Information", INDEX(Table15[Entire Service Line Classification], MATCH(SUMIFS(Table15[Unique ID],Table15[System-Owned Portion],E9364,Table15[If Material Anything Other than "Lead" in Column E,Was Material Ever Previously Lead?],G9364,Table15[Customer-Owned Portion],O9364),Table15[Unique ID],0),0)))</f>
        <v/>
      </c>
      <c r="X9364"/>
    </row>
    <row r="9365" spans="2:24" x14ac:dyDescent="0.35">
      <c r="B9365" s="146"/>
      <c r="C9365" s="31"/>
      <c r="D9365" s="31"/>
      <c r="E9365" s="44"/>
      <c r="F9365" s="43"/>
      <c r="G9365" s="84"/>
      <c r="H9365" s="31"/>
      <c r="I9365" s="207"/>
      <c r="J9365" s="84"/>
      <c r="K9365" s="31"/>
      <c r="L9365" s="31"/>
      <c r="M9365" s="169"/>
      <c r="N9365" s="148"/>
      <c r="O9365" s="106"/>
      <c r="P9365" s="43"/>
      <c r="Q9365" s="207"/>
      <c r="R9365" s="84"/>
      <c r="S9365" s="31"/>
      <c r="T9365" s="31"/>
      <c r="U9365" s="169"/>
      <c r="V9365" s="150"/>
      <c r="W9365" s="141" t="str" cm="1">
        <f t="array" ref="W9365">IF(SUM(LEN(B9365:V9365))=0,"",IF(OR(OR(ISBLANK(F9365),SUM(LEN(C9365),LEN(D9365))=0),AND(NOT(E9365="Unknown"),ISBLANK(J9365)),AND(NOT(O9365="Unknown"),ISBLANK(R9365))),"Missing Information", INDEX(Table15[Entire Service Line Classification], MATCH(SUMIFS(Table15[Unique ID],Table15[System-Owned Portion],E9365,Table15[If Material Anything Other than "Lead" in Column E,Was Material Ever Previously Lead?],G9365,Table15[Customer-Owned Portion],O9365),Table15[Unique ID],0),0)))</f>
        <v/>
      </c>
      <c r="X9365"/>
    </row>
    <row r="9366" spans="2:24" x14ac:dyDescent="0.35">
      <c r="B9366" s="146"/>
      <c r="C9366" s="31"/>
      <c r="D9366" s="31"/>
      <c r="E9366" s="44"/>
      <c r="F9366" s="43"/>
      <c r="G9366" s="84"/>
      <c r="H9366" s="31"/>
      <c r="I9366" s="207"/>
      <c r="J9366" s="84"/>
      <c r="K9366" s="31"/>
      <c r="L9366" s="31"/>
      <c r="M9366" s="169"/>
      <c r="N9366" s="148"/>
      <c r="O9366" s="106"/>
      <c r="P9366" s="43"/>
      <c r="Q9366" s="207"/>
      <c r="R9366" s="84"/>
      <c r="S9366" s="31"/>
      <c r="T9366" s="31"/>
      <c r="U9366" s="169"/>
      <c r="V9366" s="150"/>
      <c r="W9366" s="141" t="str" cm="1">
        <f t="array" ref="W9366">IF(SUM(LEN(B9366:V9366))=0,"",IF(OR(OR(ISBLANK(F9366),SUM(LEN(C9366),LEN(D9366))=0),AND(NOT(E9366="Unknown"),ISBLANK(J9366)),AND(NOT(O9366="Unknown"),ISBLANK(R9366))),"Missing Information", INDEX(Table15[Entire Service Line Classification], MATCH(SUMIFS(Table15[Unique ID],Table15[System-Owned Portion],E9366,Table15[If Material Anything Other than "Lead" in Column E,Was Material Ever Previously Lead?],G9366,Table15[Customer-Owned Portion],O9366),Table15[Unique ID],0),0)))</f>
        <v/>
      </c>
      <c r="X9366"/>
    </row>
    <row r="9367" spans="2:24" x14ac:dyDescent="0.35">
      <c r="B9367" s="146"/>
      <c r="C9367" s="31"/>
      <c r="D9367" s="31"/>
      <c r="E9367" s="44"/>
      <c r="F9367" s="43"/>
      <c r="G9367" s="84"/>
      <c r="H9367" s="31"/>
      <c r="I9367" s="207"/>
      <c r="J9367" s="84"/>
      <c r="K9367" s="31"/>
      <c r="L9367" s="31"/>
      <c r="M9367" s="169"/>
      <c r="N9367" s="148"/>
      <c r="O9367" s="106"/>
      <c r="P9367" s="43"/>
      <c r="Q9367" s="207"/>
      <c r="R9367" s="84"/>
      <c r="S9367" s="31"/>
      <c r="T9367" s="31"/>
      <c r="U9367" s="169"/>
      <c r="V9367" s="150"/>
      <c r="W9367" s="141" t="str" cm="1">
        <f t="array" ref="W9367">IF(SUM(LEN(B9367:V9367))=0,"",IF(OR(OR(ISBLANK(F9367),SUM(LEN(C9367),LEN(D9367))=0),AND(NOT(E9367="Unknown"),ISBLANK(J9367)),AND(NOT(O9367="Unknown"),ISBLANK(R9367))),"Missing Information", INDEX(Table15[Entire Service Line Classification], MATCH(SUMIFS(Table15[Unique ID],Table15[System-Owned Portion],E9367,Table15[If Material Anything Other than "Lead" in Column E,Was Material Ever Previously Lead?],G9367,Table15[Customer-Owned Portion],O9367),Table15[Unique ID],0),0)))</f>
        <v/>
      </c>
      <c r="X9367"/>
    </row>
    <row r="9368" spans="2:24" x14ac:dyDescent="0.35">
      <c r="B9368" s="146"/>
      <c r="C9368" s="31"/>
      <c r="D9368" s="31"/>
      <c r="E9368" s="44"/>
      <c r="F9368" s="43"/>
      <c r="G9368" s="84"/>
      <c r="H9368" s="31"/>
      <c r="I9368" s="207"/>
      <c r="J9368" s="84"/>
      <c r="K9368" s="31"/>
      <c r="L9368" s="31"/>
      <c r="M9368" s="169"/>
      <c r="N9368" s="148"/>
      <c r="O9368" s="106"/>
      <c r="P9368" s="43"/>
      <c r="Q9368" s="207"/>
      <c r="R9368" s="84"/>
      <c r="S9368" s="31"/>
      <c r="T9368" s="31"/>
      <c r="U9368" s="169"/>
      <c r="V9368" s="150"/>
      <c r="W9368" s="141" t="str" cm="1">
        <f t="array" ref="W9368">IF(SUM(LEN(B9368:V9368))=0,"",IF(OR(OR(ISBLANK(F9368),SUM(LEN(C9368),LEN(D9368))=0),AND(NOT(E9368="Unknown"),ISBLANK(J9368)),AND(NOT(O9368="Unknown"),ISBLANK(R9368))),"Missing Information", INDEX(Table15[Entire Service Line Classification], MATCH(SUMIFS(Table15[Unique ID],Table15[System-Owned Portion],E9368,Table15[If Material Anything Other than "Lead" in Column E,Was Material Ever Previously Lead?],G9368,Table15[Customer-Owned Portion],O9368),Table15[Unique ID],0),0)))</f>
        <v/>
      </c>
      <c r="X9368"/>
    </row>
    <row r="9369" spans="2:24" x14ac:dyDescent="0.35">
      <c r="B9369" s="146"/>
      <c r="C9369" s="31"/>
      <c r="D9369" s="31"/>
      <c r="E9369" s="44"/>
      <c r="F9369" s="43"/>
      <c r="G9369" s="84"/>
      <c r="H9369" s="31"/>
      <c r="I9369" s="207"/>
      <c r="J9369" s="84"/>
      <c r="K9369" s="31"/>
      <c r="L9369" s="31"/>
      <c r="M9369" s="169"/>
      <c r="N9369" s="148"/>
      <c r="O9369" s="106"/>
      <c r="P9369" s="43"/>
      <c r="Q9369" s="207"/>
      <c r="R9369" s="84"/>
      <c r="S9369" s="31"/>
      <c r="T9369" s="31"/>
      <c r="U9369" s="169"/>
      <c r="V9369" s="150"/>
      <c r="W9369" s="141" t="str" cm="1">
        <f t="array" ref="W9369">IF(SUM(LEN(B9369:V9369))=0,"",IF(OR(OR(ISBLANK(F9369),SUM(LEN(C9369),LEN(D9369))=0),AND(NOT(E9369="Unknown"),ISBLANK(J9369)),AND(NOT(O9369="Unknown"),ISBLANK(R9369))),"Missing Information", INDEX(Table15[Entire Service Line Classification], MATCH(SUMIFS(Table15[Unique ID],Table15[System-Owned Portion],E9369,Table15[If Material Anything Other than "Lead" in Column E,Was Material Ever Previously Lead?],G9369,Table15[Customer-Owned Portion],O9369),Table15[Unique ID],0),0)))</f>
        <v/>
      </c>
      <c r="X9369"/>
    </row>
    <row r="9370" spans="2:24" x14ac:dyDescent="0.35">
      <c r="B9370" s="146"/>
      <c r="C9370" s="31"/>
      <c r="D9370" s="31"/>
      <c r="E9370" s="44"/>
      <c r="F9370" s="43"/>
      <c r="G9370" s="84"/>
      <c r="H9370" s="31"/>
      <c r="I9370" s="207"/>
      <c r="J9370" s="84"/>
      <c r="K9370" s="31"/>
      <c r="L9370" s="31"/>
      <c r="M9370" s="169"/>
      <c r="N9370" s="148"/>
      <c r="O9370" s="106"/>
      <c r="P9370" s="43"/>
      <c r="Q9370" s="207"/>
      <c r="R9370" s="84"/>
      <c r="S9370" s="31"/>
      <c r="T9370" s="31"/>
      <c r="U9370" s="169"/>
      <c r="V9370" s="150"/>
      <c r="W9370" s="141" t="str" cm="1">
        <f t="array" ref="W9370">IF(SUM(LEN(B9370:V9370))=0,"",IF(OR(OR(ISBLANK(F9370),SUM(LEN(C9370),LEN(D9370))=0),AND(NOT(E9370="Unknown"),ISBLANK(J9370)),AND(NOT(O9370="Unknown"),ISBLANK(R9370))),"Missing Information", INDEX(Table15[Entire Service Line Classification], MATCH(SUMIFS(Table15[Unique ID],Table15[System-Owned Portion],E9370,Table15[If Material Anything Other than "Lead" in Column E,Was Material Ever Previously Lead?],G9370,Table15[Customer-Owned Portion],O9370),Table15[Unique ID],0),0)))</f>
        <v/>
      </c>
      <c r="X9370"/>
    </row>
    <row r="9371" spans="2:24" x14ac:dyDescent="0.35">
      <c r="B9371" s="146"/>
      <c r="C9371" s="31"/>
      <c r="D9371" s="31"/>
      <c r="E9371" s="44"/>
      <c r="F9371" s="43"/>
      <c r="G9371" s="84"/>
      <c r="H9371" s="31"/>
      <c r="I9371" s="207"/>
      <c r="J9371" s="84"/>
      <c r="K9371" s="31"/>
      <c r="L9371" s="31"/>
      <c r="M9371" s="169"/>
      <c r="N9371" s="148"/>
      <c r="O9371" s="106"/>
      <c r="P9371" s="43"/>
      <c r="Q9371" s="207"/>
      <c r="R9371" s="84"/>
      <c r="S9371" s="31"/>
      <c r="T9371" s="31"/>
      <c r="U9371" s="169"/>
      <c r="V9371" s="150"/>
      <c r="W9371" s="141" t="str" cm="1">
        <f t="array" ref="W9371">IF(SUM(LEN(B9371:V9371))=0,"",IF(OR(OR(ISBLANK(F9371),SUM(LEN(C9371),LEN(D9371))=0),AND(NOT(E9371="Unknown"),ISBLANK(J9371)),AND(NOT(O9371="Unknown"),ISBLANK(R9371))),"Missing Information", INDEX(Table15[Entire Service Line Classification], MATCH(SUMIFS(Table15[Unique ID],Table15[System-Owned Portion],E9371,Table15[If Material Anything Other than "Lead" in Column E,Was Material Ever Previously Lead?],G9371,Table15[Customer-Owned Portion],O9371),Table15[Unique ID],0),0)))</f>
        <v/>
      </c>
      <c r="X9371"/>
    </row>
    <row r="9372" spans="2:24" x14ac:dyDescent="0.35">
      <c r="B9372" s="146"/>
      <c r="C9372" s="31"/>
      <c r="D9372" s="31"/>
      <c r="E9372" s="44"/>
      <c r="F9372" s="43"/>
      <c r="G9372" s="84"/>
      <c r="H9372" s="31"/>
      <c r="I9372" s="207"/>
      <c r="J9372" s="84"/>
      <c r="K9372" s="31"/>
      <c r="L9372" s="31"/>
      <c r="M9372" s="169"/>
      <c r="N9372" s="148"/>
      <c r="O9372" s="106"/>
      <c r="P9372" s="43"/>
      <c r="Q9372" s="207"/>
      <c r="R9372" s="84"/>
      <c r="S9372" s="31"/>
      <c r="T9372" s="31"/>
      <c r="U9372" s="169"/>
      <c r="V9372" s="150"/>
      <c r="W9372" s="141" t="str" cm="1">
        <f t="array" ref="W9372">IF(SUM(LEN(B9372:V9372))=0,"",IF(OR(OR(ISBLANK(F9372),SUM(LEN(C9372),LEN(D9372))=0),AND(NOT(E9372="Unknown"),ISBLANK(J9372)),AND(NOT(O9372="Unknown"),ISBLANK(R9372))),"Missing Information", INDEX(Table15[Entire Service Line Classification], MATCH(SUMIFS(Table15[Unique ID],Table15[System-Owned Portion],E9372,Table15[If Material Anything Other than "Lead" in Column E,Was Material Ever Previously Lead?],G9372,Table15[Customer-Owned Portion],O9372),Table15[Unique ID],0),0)))</f>
        <v/>
      </c>
      <c r="X9372"/>
    </row>
    <row r="9373" spans="2:24" x14ac:dyDescent="0.35">
      <c r="B9373" s="146"/>
      <c r="C9373" s="31"/>
      <c r="D9373" s="31"/>
      <c r="E9373" s="44"/>
      <c r="F9373" s="43"/>
      <c r="G9373" s="84"/>
      <c r="H9373" s="31"/>
      <c r="I9373" s="207"/>
      <c r="J9373" s="84"/>
      <c r="K9373" s="31"/>
      <c r="L9373" s="31"/>
      <c r="M9373" s="169"/>
      <c r="N9373" s="148"/>
      <c r="O9373" s="106"/>
      <c r="P9373" s="43"/>
      <c r="Q9373" s="207"/>
      <c r="R9373" s="84"/>
      <c r="S9373" s="31"/>
      <c r="T9373" s="31"/>
      <c r="U9373" s="169"/>
      <c r="V9373" s="150"/>
      <c r="W9373" s="141" t="str" cm="1">
        <f t="array" ref="W9373">IF(SUM(LEN(B9373:V9373))=0,"",IF(OR(OR(ISBLANK(F9373),SUM(LEN(C9373),LEN(D9373))=0),AND(NOT(E9373="Unknown"),ISBLANK(J9373)),AND(NOT(O9373="Unknown"),ISBLANK(R9373))),"Missing Information", INDEX(Table15[Entire Service Line Classification], MATCH(SUMIFS(Table15[Unique ID],Table15[System-Owned Portion],E9373,Table15[If Material Anything Other than "Lead" in Column E,Was Material Ever Previously Lead?],G9373,Table15[Customer-Owned Portion],O9373),Table15[Unique ID],0),0)))</f>
        <v/>
      </c>
      <c r="X9373"/>
    </row>
    <row r="9374" spans="2:24" x14ac:dyDescent="0.35">
      <c r="B9374" s="146"/>
      <c r="C9374" s="31"/>
      <c r="D9374" s="31"/>
      <c r="E9374" s="44"/>
      <c r="F9374" s="43"/>
      <c r="G9374" s="84"/>
      <c r="H9374" s="31"/>
      <c r="I9374" s="207"/>
      <c r="J9374" s="84"/>
      <c r="K9374" s="31"/>
      <c r="L9374" s="31"/>
      <c r="M9374" s="169"/>
      <c r="N9374" s="148"/>
      <c r="O9374" s="106"/>
      <c r="P9374" s="43"/>
      <c r="Q9374" s="207"/>
      <c r="R9374" s="84"/>
      <c r="S9374" s="31"/>
      <c r="T9374" s="31"/>
      <c r="U9374" s="169"/>
      <c r="V9374" s="150"/>
      <c r="W9374" s="141" t="str" cm="1">
        <f t="array" ref="W9374">IF(SUM(LEN(B9374:V9374))=0,"",IF(OR(OR(ISBLANK(F9374),SUM(LEN(C9374),LEN(D9374))=0),AND(NOT(E9374="Unknown"),ISBLANK(J9374)),AND(NOT(O9374="Unknown"),ISBLANK(R9374))),"Missing Information", INDEX(Table15[Entire Service Line Classification], MATCH(SUMIFS(Table15[Unique ID],Table15[System-Owned Portion],E9374,Table15[If Material Anything Other than "Lead" in Column E,Was Material Ever Previously Lead?],G9374,Table15[Customer-Owned Portion],O9374),Table15[Unique ID],0),0)))</f>
        <v/>
      </c>
      <c r="X9374"/>
    </row>
    <row r="9375" spans="2:24" x14ac:dyDescent="0.35">
      <c r="B9375" s="146"/>
      <c r="C9375" s="31"/>
      <c r="D9375" s="31"/>
      <c r="E9375" s="44"/>
      <c r="F9375" s="43"/>
      <c r="G9375" s="84"/>
      <c r="H9375" s="31"/>
      <c r="I9375" s="207"/>
      <c r="J9375" s="84"/>
      <c r="K9375" s="31"/>
      <c r="L9375" s="31"/>
      <c r="M9375" s="169"/>
      <c r="N9375" s="148"/>
      <c r="O9375" s="106"/>
      <c r="P9375" s="43"/>
      <c r="Q9375" s="207"/>
      <c r="R9375" s="84"/>
      <c r="S9375" s="31"/>
      <c r="T9375" s="31"/>
      <c r="U9375" s="169"/>
      <c r="V9375" s="150"/>
      <c r="W9375" s="141" t="str" cm="1">
        <f t="array" ref="W9375">IF(SUM(LEN(B9375:V9375))=0,"",IF(OR(OR(ISBLANK(F9375),SUM(LEN(C9375),LEN(D9375))=0),AND(NOT(E9375="Unknown"),ISBLANK(J9375)),AND(NOT(O9375="Unknown"),ISBLANK(R9375))),"Missing Information", INDEX(Table15[Entire Service Line Classification], MATCH(SUMIFS(Table15[Unique ID],Table15[System-Owned Portion],E9375,Table15[If Material Anything Other than "Lead" in Column E,Was Material Ever Previously Lead?],G9375,Table15[Customer-Owned Portion],O9375),Table15[Unique ID],0),0)))</f>
        <v/>
      </c>
      <c r="X9375"/>
    </row>
    <row r="9376" spans="2:24" x14ac:dyDescent="0.35">
      <c r="B9376" s="146"/>
      <c r="C9376" s="31"/>
      <c r="D9376" s="31"/>
      <c r="E9376" s="44"/>
      <c r="F9376" s="43"/>
      <c r="G9376" s="84"/>
      <c r="H9376" s="31"/>
      <c r="I9376" s="207"/>
      <c r="J9376" s="84"/>
      <c r="K9376" s="31"/>
      <c r="L9376" s="31"/>
      <c r="M9376" s="169"/>
      <c r="N9376" s="148"/>
      <c r="O9376" s="106"/>
      <c r="P9376" s="43"/>
      <c r="Q9376" s="207"/>
      <c r="R9376" s="84"/>
      <c r="S9376" s="31"/>
      <c r="T9376" s="31"/>
      <c r="U9376" s="169"/>
      <c r="V9376" s="150"/>
      <c r="W9376" s="141" t="str" cm="1">
        <f t="array" ref="W9376">IF(SUM(LEN(B9376:V9376))=0,"",IF(OR(OR(ISBLANK(F9376),SUM(LEN(C9376),LEN(D9376))=0),AND(NOT(E9376="Unknown"),ISBLANK(J9376)),AND(NOT(O9376="Unknown"),ISBLANK(R9376))),"Missing Information", INDEX(Table15[Entire Service Line Classification], MATCH(SUMIFS(Table15[Unique ID],Table15[System-Owned Portion],E9376,Table15[If Material Anything Other than "Lead" in Column E,Was Material Ever Previously Lead?],G9376,Table15[Customer-Owned Portion],O9376),Table15[Unique ID],0),0)))</f>
        <v/>
      </c>
      <c r="X9376"/>
    </row>
    <row r="9377" spans="2:24" x14ac:dyDescent="0.35">
      <c r="B9377" s="146"/>
      <c r="C9377" s="31"/>
      <c r="D9377" s="31"/>
      <c r="E9377" s="44"/>
      <c r="F9377" s="43"/>
      <c r="G9377" s="84"/>
      <c r="H9377" s="31"/>
      <c r="I9377" s="207"/>
      <c r="J9377" s="84"/>
      <c r="K9377" s="31"/>
      <c r="L9377" s="31"/>
      <c r="M9377" s="169"/>
      <c r="N9377" s="148"/>
      <c r="O9377" s="106"/>
      <c r="P9377" s="43"/>
      <c r="Q9377" s="207"/>
      <c r="R9377" s="84"/>
      <c r="S9377" s="31"/>
      <c r="T9377" s="31"/>
      <c r="U9377" s="169"/>
      <c r="V9377" s="150"/>
      <c r="W9377" s="141" t="str" cm="1">
        <f t="array" ref="W9377">IF(SUM(LEN(B9377:V9377))=0,"",IF(OR(OR(ISBLANK(F9377),SUM(LEN(C9377),LEN(D9377))=0),AND(NOT(E9377="Unknown"),ISBLANK(J9377)),AND(NOT(O9377="Unknown"),ISBLANK(R9377))),"Missing Information", INDEX(Table15[Entire Service Line Classification], MATCH(SUMIFS(Table15[Unique ID],Table15[System-Owned Portion],E9377,Table15[If Material Anything Other than "Lead" in Column E,Was Material Ever Previously Lead?],G9377,Table15[Customer-Owned Portion],O9377),Table15[Unique ID],0),0)))</f>
        <v/>
      </c>
      <c r="X9377"/>
    </row>
    <row r="9378" spans="2:24" x14ac:dyDescent="0.35">
      <c r="B9378" s="146"/>
      <c r="C9378" s="31"/>
      <c r="D9378" s="31"/>
      <c r="E9378" s="44"/>
      <c r="F9378" s="43"/>
      <c r="G9378" s="84"/>
      <c r="H9378" s="31"/>
      <c r="I9378" s="207"/>
      <c r="J9378" s="84"/>
      <c r="K9378" s="31"/>
      <c r="L9378" s="31"/>
      <c r="M9378" s="169"/>
      <c r="N9378" s="148"/>
      <c r="O9378" s="106"/>
      <c r="P9378" s="43"/>
      <c r="Q9378" s="207"/>
      <c r="R9378" s="84"/>
      <c r="S9378" s="31"/>
      <c r="T9378" s="31"/>
      <c r="U9378" s="169"/>
      <c r="V9378" s="150"/>
      <c r="W9378" s="141" t="str" cm="1">
        <f t="array" ref="W9378">IF(SUM(LEN(B9378:V9378))=0,"",IF(OR(OR(ISBLANK(F9378),SUM(LEN(C9378),LEN(D9378))=0),AND(NOT(E9378="Unknown"),ISBLANK(J9378)),AND(NOT(O9378="Unknown"),ISBLANK(R9378))),"Missing Information", INDEX(Table15[Entire Service Line Classification], MATCH(SUMIFS(Table15[Unique ID],Table15[System-Owned Portion],E9378,Table15[If Material Anything Other than "Lead" in Column E,Was Material Ever Previously Lead?],G9378,Table15[Customer-Owned Portion],O9378),Table15[Unique ID],0),0)))</f>
        <v/>
      </c>
      <c r="X9378"/>
    </row>
    <row r="9379" spans="2:24" x14ac:dyDescent="0.35">
      <c r="B9379" s="146"/>
      <c r="C9379" s="31"/>
      <c r="D9379" s="31"/>
      <c r="E9379" s="44"/>
      <c r="F9379" s="43"/>
      <c r="G9379" s="84"/>
      <c r="H9379" s="31"/>
      <c r="I9379" s="207"/>
      <c r="J9379" s="84"/>
      <c r="K9379" s="31"/>
      <c r="L9379" s="31"/>
      <c r="M9379" s="169"/>
      <c r="N9379" s="148"/>
      <c r="O9379" s="106"/>
      <c r="P9379" s="43"/>
      <c r="Q9379" s="207"/>
      <c r="R9379" s="84"/>
      <c r="S9379" s="31"/>
      <c r="T9379" s="31"/>
      <c r="U9379" s="169"/>
      <c r="V9379" s="150"/>
      <c r="W9379" s="141" t="str" cm="1">
        <f t="array" ref="W9379">IF(SUM(LEN(B9379:V9379))=0,"",IF(OR(OR(ISBLANK(F9379),SUM(LEN(C9379),LEN(D9379))=0),AND(NOT(E9379="Unknown"),ISBLANK(J9379)),AND(NOT(O9379="Unknown"),ISBLANK(R9379))),"Missing Information", INDEX(Table15[Entire Service Line Classification], MATCH(SUMIFS(Table15[Unique ID],Table15[System-Owned Portion],E9379,Table15[If Material Anything Other than "Lead" in Column E,Was Material Ever Previously Lead?],G9379,Table15[Customer-Owned Portion],O9379),Table15[Unique ID],0),0)))</f>
        <v/>
      </c>
      <c r="X9379"/>
    </row>
    <row r="9380" spans="2:24" x14ac:dyDescent="0.35">
      <c r="B9380" s="146"/>
      <c r="C9380" s="31"/>
      <c r="D9380" s="31"/>
      <c r="E9380" s="44"/>
      <c r="F9380" s="43"/>
      <c r="G9380" s="84"/>
      <c r="H9380" s="31"/>
      <c r="I9380" s="207"/>
      <c r="J9380" s="84"/>
      <c r="K9380" s="31"/>
      <c r="L9380" s="31"/>
      <c r="M9380" s="169"/>
      <c r="N9380" s="148"/>
      <c r="O9380" s="106"/>
      <c r="P9380" s="43"/>
      <c r="Q9380" s="207"/>
      <c r="R9380" s="84"/>
      <c r="S9380" s="31"/>
      <c r="T9380" s="31"/>
      <c r="U9380" s="169"/>
      <c r="V9380" s="150"/>
      <c r="W9380" s="141" t="str" cm="1">
        <f t="array" ref="W9380">IF(SUM(LEN(B9380:V9380))=0,"",IF(OR(OR(ISBLANK(F9380),SUM(LEN(C9380),LEN(D9380))=0),AND(NOT(E9380="Unknown"),ISBLANK(J9380)),AND(NOT(O9380="Unknown"),ISBLANK(R9380))),"Missing Information", INDEX(Table15[Entire Service Line Classification], MATCH(SUMIFS(Table15[Unique ID],Table15[System-Owned Portion],E9380,Table15[If Material Anything Other than "Lead" in Column E,Was Material Ever Previously Lead?],G9380,Table15[Customer-Owned Portion],O9380),Table15[Unique ID],0),0)))</f>
        <v/>
      </c>
      <c r="X9380"/>
    </row>
    <row r="9381" spans="2:24" x14ac:dyDescent="0.35">
      <c r="B9381" s="146"/>
      <c r="C9381" s="31"/>
      <c r="D9381" s="31"/>
      <c r="E9381" s="44"/>
      <c r="F9381" s="43"/>
      <c r="G9381" s="84"/>
      <c r="H9381" s="31"/>
      <c r="I9381" s="207"/>
      <c r="J9381" s="84"/>
      <c r="K9381" s="31"/>
      <c r="L9381" s="31"/>
      <c r="M9381" s="169"/>
      <c r="N9381" s="148"/>
      <c r="O9381" s="106"/>
      <c r="P9381" s="43"/>
      <c r="Q9381" s="207"/>
      <c r="R9381" s="84"/>
      <c r="S9381" s="31"/>
      <c r="T9381" s="31"/>
      <c r="U9381" s="169"/>
      <c r="V9381" s="150"/>
      <c r="W9381" s="141" t="str" cm="1">
        <f t="array" ref="W9381">IF(SUM(LEN(B9381:V9381))=0,"",IF(OR(OR(ISBLANK(F9381),SUM(LEN(C9381),LEN(D9381))=0),AND(NOT(E9381="Unknown"),ISBLANK(J9381)),AND(NOT(O9381="Unknown"),ISBLANK(R9381))),"Missing Information", INDEX(Table15[Entire Service Line Classification], MATCH(SUMIFS(Table15[Unique ID],Table15[System-Owned Portion],E9381,Table15[If Material Anything Other than "Lead" in Column E,Was Material Ever Previously Lead?],G9381,Table15[Customer-Owned Portion],O9381),Table15[Unique ID],0),0)))</f>
        <v/>
      </c>
      <c r="X9381"/>
    </row>
    <row r="9382" spans="2:24" x14ac:dyDescent="0.35">
      <c r="B9382" s="146"/>
      <c r="C9382" s="31"/>
      <c r="D9382" s="31"/>
      <c r="E9382" s="44"/>
      <c r="F9382" s="43"/>
      <c r="G9382" s="84"/>
      <c r="H9382" s="31"/>
      <c r="I9382" s="207"/>
      <c r="J9382" s="84"/>
      <c r="K9382" s="31"/>
      <c r="L9382" s="31"/>
      <c r="M9382" s="169"/>
      <c r="N9382" s="148"/>
      <c r="O9382" s="106"/>
      <c r="P9382" s="43"/>
      <c r="Q9382" s="207"/>
      <c r="R9382" s="84"/>
      <c r="S9382" s="31"/>
      <c r="T9382" s="31"/>
      <c r="U9382" s="169"/>
      <c r="V9382" s="150"/>
      <c r="W9382" s="141" t="str" cm="1">
        <f t="array" ref="W9382">IF(SUM(LEN(B9382:V9382))=0,"",IF(OR(OR(ISBLANK(F9382),SUM(LEN(C9382),LEN(D9382))=0),AND(NOT(E9382="Unknown"),ISBLANK(J9382)),AND(NOT(O9382="Unknown"),ISBLANK(R9382))),"Missing Information", INDEX(Table15[Entire Service Line Classification], MATCH(SUMIFS(Table15[Unique ID],Table15[System-Owned Portion],E9382,Table15[If Material Anything Other than "Lead" in Column E,Was Material Ever Previously Lead?],G9382,Table15[Customer-Owned Portion],O9382),Table15[Unique ID],0),0)))</f>
        <v/>
      </c>
      <c r="X9382"/>
    </row>
    <row r="9383" spans="2:24" x14ac:dyDescent="0.35">
      <c r="B9383" s="146"/>
      <c r="C9383" s="31"/>
      <c r="D9383" s="31"/>
      <c r="E9383" s="44"/>
      <c r="F9383" s="43"/>
      <c r="G9383" s="84"/>
      <c r="H9383" s="31"/>
      <c r="I9383" s="207"/>
      <c r="J9383" s="84"/>
      <c r="K9383" s="31"/>
      <c r="L9383" s="31"/>
      <c r="M9383" s="169"/>
      <c r="N9383" s="148"/>
      <c r="O9383" s="106"/>
      <c r="P9383" s="43"/>
      <c r="Q9383" s="207"/>
      <c r="R9383" s="84"/>
      <c r="S9383" s="31"/>
      <c r="T9383" s="31"/>
      <c r="U9383" s="169"/>
      <c r="V9383" s="150"/>
      <c r="W9383" s="141" t="str" cm="1">
        <f t="array" ref="W9383">IF(SUM(LEN(B9383:V9383))=0,"",IF(OR(OR(ISBLANK(F9383),SUM(LEN(C9383),LEN(D9383))=0),AND(NOT(E9383="Unknown"),ISBLANK(J9383)),AND(NOT(O9383="Unknown"),ISBLANK(R9383))),"Missing Information", INDEX(Table15[Entire Service Line Classification], MATCH(SUMIFS(Table15[Unique ID],Table15[System-Owned Portion],E9383,Table15[If Material Anything Other than "Lead" in Column E,Was Material Ever Previously Lead?],G9383,Table15[Customer-Owned Portion],O9383),Table15[Unique ID],0),0)))</f>
        <v/>
      </c>
      <c r="X9383"/>
    </row>
    <row r="9384" spans="2:24" x14ac:dyDescent="0.35">
      <c r="B9384" s="146"/>
      <c r="C9384" s="31"/>
      <c r="D9384" s="31"/>
      <c r="E9384" s="44"/>
      <c r="F9384" s="43"/>
      <c r="G9384" s="84"/>
      <c r="H9384" s="31"/>
      <c r="I9384" s="207"/>
      <c r="J9384" s="84"/>
      <c r="K9384" s="31"/>
      <c r="L9384" s="31"/>
      <c r="M9384" s="169"/>
      <c r="N9384" s="148"/>
      <c r="O9384" s="106"/>
      <c r="P9384" s="43"/>
      <c r="Q9384" s="207"/>
      <c r="R9384" s="84"/>
      <c r="S9384" s="31"/>
      <c r="T9384" s="31"/>
      <c r="U9384" s="169"/>
      <c r="V9384" s="150"/>
      <c r="W9384" s="141" t="str" cm="1">
        <f t="array" ref="W9384">IF(SUM(LEN(B9384:V9384))=0,"",IF(OR(OR(ISBLANK(F9384),SUM(LEN(C9384),LEN(D9384))=0),AND(NOT(E9384="Unknown"),ISBLANK(J9384)),AND(NOT(O9384="Unknown"),ISBLANK(R9384))),"Missing Information", INDEX(Table15[Entire Service Line Classification], MATCH(SUMIFS(Table15[Unique ID],Table15[System-Owned Portion],E9384,Table15[If Material Anything Other than "Lead" in Column E,Was Material Ever Previously Lead?],G9384,Table15[Customer-Owned Portion],O9384),Table15[Unique ID],0),0)))</f>
        <v/>
      </c>
      <c r="X9384"/>
    </row>
    <row r="9385" spans="2:24" x14ac:dyDescent="0.35">
      <c r="B9385" s="146"/>
      <c r="C9385" s="31"/>
      <c r="D9385" s="31"/>
      <c r="E9385" s="44"/>
      <c r="F9385" s="43"/>
      <c r="G9385" s="84"/>
      <c r="H9385" s="31"/>
      <c r="I9385" s="207"/>
      <c r="J9385" s="84"/>
      <c r="K9385" s="31"/>
      <c r="L9385" s="31"/>
      <c r="M9385" s="169"/>
      <c r="N9385" s="148"/>
      <c r="O9385" s="106"/>
      <c r="P9385" s="43"/>
      <c r="Q9385" s="207"/>
      <c r="R9385" s="84"/>
      <c r="S9385" s="31"/>
      <c r="T9385" s="31"/>
      <c r="U9385" s="169"/>
      <c r="V9385" s="150"/>
      <c r="W9385" s="141" t="str" cm="1">
        <f t="array" ref="W9385">IF(SUM(LEN(B9385:V9385))=0,"",IF(OR(OR(ISBLANK(F9385),SUM(LEN(C9385),LEN(D9385))=0),AND(NOT(E9385="Unknown"),ISBLANK(J9385)),AND(NOT(O9385="Unknown"),ISBLANK(R9385))),"Missing Information", INDEX(Table15[Entire Service Line Classification], MATCH(SUMIFS(Table15[Unique ID],Table15[System-Owned Portion],E9385,Table15[If Material Anything Other than "Lead" in Column E,Was Material Ever Previously Lead?],G9385,Table15[Customer-Owned Portion],O9385),Table15[Unique ID],0),0)))</f>
        <v/>
      </c>
      <c r="X9385"/>
    </row>
    <row r="9386" spans="2:24" x14ac:dyDescent="0.35">
      <c r="B9386" s="146"/>
      <c r="C9386" s="31"/>
      <c r="D9386" s="31"/>
      <c r="E9386" s="44"/>
      <c r="F9386" s="43"/>
      <c r="G9386" s="84"/>
      <c r="H9386" s="31"/>
      <c r="I9386" s="207"/>
      <c r="J9386" s="84"/>
      <c r="K9386" s="31"/>
      <c r="L9386" s="31"/>
      <c r="M9386" s="169"/>
      <c r="N9386" s="148"/>
      <c r="O9386" s="106"/>
      <c r="P9386" s="43"/>
      <c r="Q9386" s="207"/>
      <c r="R9386" s="84"/>
      <c r="S9386" s="31"/>
      <c r="T9386" s="31"/>
      <c r="U9386" s="169"/>
      <c r="V9386" s="150"/>
      <c r="W9386" s="141" t="str" cm="1">
        <f t="array" ref="W9386">IF(SUM(LEN(B9386:V9386))=0,"",IF(OR(OR(ISBLANK(F9386),SUM(LEN(C9386),LEN(D9386))=0),AND(NOT(E9386="Unknown"),ISBLANK(J9386)),AND(NOT(O9386="Unknown"),ISBLANK(R9386))),"Missing Information", INDEX(Table15[Entire Service Line Classification], MATCH(SUMIFS(Table15[Unique ID],Table15[System-Owned Portion],E9386,Table15[If Material Anything Other than "Lead" in Column E,Was Material Ever Previously Lead?],G9386,Table15[Customer-Owned Portion],O9386),Table15[Unique ID],0),0)))</f>
        <v/>
      </c>
      <c r="X9386"/>
    </row>
    <row r="9387" spans="2:24" x14ac:dyDescent="0.35">
      <c r="B9387" s="146"/>
      <c r="C9387" s="31"/>
      <c r="D9387" s="31"/>
      <c r="E9387" s="44"/>
      <c r="F9387" s="43"/>
      <c r="G9387" s="84"/>
      <c r="H9387" s="31"/>
      <c r="I9387" s="207"/>
      <c r="J9387" s="84"/>
      <c r="K9387" s="31"/>
      <c r="L9387" s="31"/>
      <c r="M9387" s="169"/>
      <c r="N9387" s="148"/>
      <c r="O9387" s="106"/>
      <c r="P9387" s="43"/>
      <c r="Q9387" s="207"/>
      <c r="R9387" s="84"/>
      <c r="S9387" s="31"/>
      <c r="T9387" s="31"/>
      <c r="U9387" s="169"/>
      <c r="V9387" s="150"/>
      <c r="W9387" s="141" t="str" cm="1">
        <f t="array" ref="W9387">IF(SUM(LEN(B9387:V9387))=0,"",IF(OR(OR(ISBLANK(F9387),SUM(LEN(C9387),LEN(D9387))=0),AND(NOT(E9387="Unknown"),ISBLANK(J9387)),AND(NOT(O9387="Unknown"),ISBLANK(R9387))),"Missing Information", INDEX(Table15[Entire Service Line Classification], MATCH(SUMIFS(Table15[Unique ID],Table15[System-Owned Portion],E9387,Table15[If Material Anything Other than "Lead" in Column E,Was Material Ever Previously Lead?],G9387,Table15[Customer-Owned Portion],O9387),Table15[Unique ID],0),0)))</f>
        <v/>
      </c>
      <c r="X9387"/>
    </row>
    <row r="9388" spans="2:24" x14ac:dyDescent="0.35">
      <c r="B9388" s="146"/>
      <c r="C9388" s="31"/>
      <c r="D9388" s="31"/>
      <c r="E9388" s="44"/>
      <c r="F9388" s="43"/>
      <c r="G9388" s="84"/>
      <c r="H9388" s="31"/>
      <c r="I9388" s="207"/>
      <c r="J9388" s="84"/>
      <c r="K9388" s="31"/>
      <c r="L9388" s="31"/>
      <c r="M9388" s="169"/>
      <c r="N9388" s="148"/>
      <c r="O9388" s="106"/>
      <c r="P9388" s="43"/>
      <c r="Q9388" s="207"/>
      <c r="R9388" s="84"/>
      <c r="S9388" s="31"/>
      <c r="T9388" s="31"/>
      <c r="U9388" s="169"/>
      <c r="V9388" s="150"/>
      <c r="W9388" s="141" t="str" cm="1">
        <f t="array" ref="W9388">IF(SUM(LEN(B9388:V9388))=0,"",IF(OR(OR(ISBLANK(F9388),SUM(LEN(C9388),LEN(D9388))=0),AND(NOT(E9388="Unknown"),ISBLANK(J9388)),AND(NOT(O9388="Unknown"),ISBLANK(R9388))),"Missing Information", INDEX(Table15[Entire Service Line Classification], MATCH(SUMIFS(Table15[Unique ID],Table15[System-Owned Portion],E9388,Table15[If Material Anything Other than "Lead" in Column E,Was Material Ever Previously Lead?],G9388,Table15[Customer-Owned Portion],O9388),Table15[Unique ID],0),0)))</f>
        <v/>
      </c>
      <c r="X9388"/>
    </row>
    <row r="9389" spans="2:24" x14ac:dyDescent="0.35">
      <c r="B9389" s="146"/>
      <c r="C9389" s="31"/>
      <c r="D9389" s="31"/>
      <c r="E9389" s="44"/>
      <c r="F9389" s="43"/>
      <c r="G9389" s="84"/>
      <c r="H9389" s="31"/>
      <c r="I9389" s="207"/>
      <c r="J9389" s="84"/>
      <c r="K9389" s="31"/>
      <c r="L9389" s="31"/>
      <c r="M9389" s="169"/>
      <c r="N9389" s="148"/>
      <c r="O9389" s="106"/>
      <c r="P9389" s="43"/>
      <c r="Q9389" s="207"/>
      <c r="R9389" s="84"/>
      <c r="S9389" s="31"/>
      <c r="T9389" s="31"/>
      <c r="U9389" s="169"/>
      <c r="V9389" s="150"/>
      <c r="W9389" s="141" t="str" cm="1">
        <f t="array" ref="W9389">IF(SUM(LEN(B9389:V9389))=0,"",IF(OR(OR(ISBLANK(F9389),SUM(LEN(C9389),LEN(D9389))=0),AND(NOT(E9389="Unknown"),ISBLANK(J9389)),AND(NOT(O9389="Unknown"),ISBLANK(R9389))),"Missing Information", INDEX(Table15[Entire Service Line Classification], MATCH(SUMIFS(Table15[Unique ID],Table15[System-Owned Portion],E9389,Table15[If Material Anything Other than "Lead" in Column E,Was Material Ever Previously Lead?],G9389,Table15[Customer-Owned Portion],O9389),Table15[Unique ID],0),0)))</f>
        <v/>
      </c>
      <c r="X9389"/>
    </row>
    <row r="9390" spans="2:24" x14ac:dyDescent="0.35">
      <c r="B9390" s="146"/>
      <c r="C9390" s="31"/>
      <c r="D9390" s="31"/>
      <c r="E9390" s="44"/>
      <c r="F9390" s="43"/>
      <c r="G9390" s="84"/>
      <c r="H9390" s="31"/>
      <c r="I9390" s="207"/>
      <c r="J9390" s="84"/>
      <c r="K9390" s="31"/>
      <c r="L9390" s="31"/>
      <c r="M9390" s="169"/>
      <c r="N9390" s="148"/>
      <c r="O9390" s="106"/>
      <c r="P9390" s="43"/>
      <c r="Q9390" s="207"/>
      <c r="R9390" s="84"/>
      <c r="S9390" s="31"/>
      <c r="T9390" s="31"/>
      <c r="U9390" s="169"/>
      <c r="V9390" s="150"/>
      <c r="W9390" s="141" t="str" cm="1">
        <f t="array" ref="W9390">IF(SUM(LEN(B9390:V9390))=0,"",IF(OR(OR(ISBLANK(F9390),SUM(LEN(C9390),LEN(D9390))=0),AND(NOT(E9390="Unknown"),ISBLANK(J9390)),AND(NOT(O9390="Unknown"),ISBLANK(R9390))),"Missing Information", INDEX(Table15[Entire Service Line Classification], MATCH(SUMIFS(Table15[Unique ID],Table15[System-Owned Portion],E9390,Table15[If Material Anything Other than "Lead" in Column E,Was Material Ever Previously Lead?],G9390,Table15[Customer-Owned Portion],O9390),Table15[Unique ID],0),0)))</f>
        <v/>
      </c>
      <c r="X9390"/>
    </row>
    <row r="9391" spans="2:24" x14ac:dyDescent="0.35">
      <c r="B9391" s="146"/>
      <c r="C9391" s="31"/>
      <c r="D9391" s="31"/>
      <c r="E9391" s="44"/>
      <c r="F9391" s="43"/>
      <c r="G9391" s="84"/>
      <c r="H9391" s="31"/>
      <c r="I9391" s="207"/>
      <c r="J9391" s="84"/>
      <c r="K9391" s="31"/>
      <c r="L9391" s="31"/>
      <c r="M9391" s="169"/>
      <c r="N9391" s="148"/>
      <c r="O9391" s="106"/>
      <c r="P9391" s="43"/>
      <c r="Q9391" s="207"/>
      <c r="R9391" s="84"/>
      <c r="S9391" s="31"/>
      <c r="T9391" s="31"/>
      <c r="U9391" s="169"/>
      <c r="V9391" s="150"/>
      <c r="W9391" s="141" t="str" cm="1">
        <f t="array" ref="W9391">IF(SUM(LEN(B9391:V9391))=0,"",IF(OR(OR(ISBLANK(F9391),SUM(LEN(C9391),LEN(D9391))=0),AND(NOT(E9391="Unknown"),ISBLANK(J9391)),AND(NOT(O9391="Unknown"),ISBLANK(R9391))),"Missing Information", INDEX(Table15[Entire Service Line Classification], MATCH(SUMIFS(Table15[Unique ID],Table15[System-Owned Portion],E9391,Table15[If Material Anything Other than "Lead" in Column E,Was Material Ever Previously Lead?],G9391,Table15[Customer-Owned Portion],O9391),Table15[Unique ID],0),0)))</f>
        <v/>
      </c>
      <c r="X9391"/>
    </row>
    <row r="9392" spans="2:24" x14ac:dyDescent="0.35">
      <c r="B9392" s="146"/>
      <c r="C9392" s="31"/>
      <c r="D9392" s="31"/>
      <c r="E9392" s="44"/>
      <c r="F9392" s="43"/>
      <c r="G9392" s="84"/>
      <c r="H9392" s="31"/>
      <c r="I9392" s="207"/>
      <c r="J9392" s="84"/>
      <c r="K9392" s="31"/>
      <c r="L9392" s="31"/>
      <c r="M9392" s="169"/>
      <c r="N9392" s="148"/>
      <c r="O9392" s="106"/>
      <c r="P9392" s="43"/>
      <c r="Q9392" s="207"/>
      <c r="R9392" s="84"/>
      <c r="S9392" s="31"/>
      <c r="T9392" s="31"/>
      <c r="U9392" s="169"/>
      <c r="V9392" s="150"/>
      <c r="W9392" s="141" t="str" cm="1">
        <f t="array" ref="W9392">IF(SUM(LEN(B9392:V9392))=0,"",IF(OR(OR(ISBLANK(F9392),SUM(LEN(C9392),LEN(D9392))=0),AND(NOT(E9392="Unknown"),ISBLANK(J9392)),AND(NOT(O9392="Unknown"),ISBLANK(R9392))),"Missing Information", INDEX(Table15[Entire Service Line Classification], MATCH(SUMIFS(Table15[Unique ID],Table15[System-Owned Portion],E9392,Table15[If Material Anything Other than "Lead" in Column E,Was Material Ever Previously Lead?],G9392,Table15[Customer-Owned Portion],O9392),Table15[Unique ID],0),0)))</f>
        <v/>
      </c>
      <c r="X9392"/>
    </row>
    <row r="9393" spans="2:24" x14ac:dyDescent="0.35">
      <c r="B9393" s="146"/>
      <c r="C9393" s="31"/>
      <c r="D9393" s="31"/>
      <c r="E9393" s="44"/>
      <c r="F9393" s="43"/>
      <c r="G9393" s="84"/>
      <c r="H9393" s="31"/>
      <c r="I9393" s="207"/>
      <c r="J9393" s="84"/>
      <c r="K9393" s="31"/>
      <c r="L9393" s="31"/>
      <c r="M9393" s="169"/>
      <c r="N9393" s="148"/>
      <c r="O9393" s="106"/>
      <c r="P9393" s="43"/>
      <c r="Q9393" s="207"/>
      <c r="R9393" s="84"/>
      <c r="S9393" s="31"/>
      <c r="T9393" s="31"/>
      <c r="U9393" s="169"/>
      <c r="V9393" s="150"/>
      <c r="W9393" s="141" t="str" cm="1">
        <f t="array" ref="W9393">IF(SUM(LEN(B9393:V9393))=0,"",IF(OR(OR(ISBLANK(F9393),SUM(LEN(C9393),LEN(D9393))=0),AND(NOT(E9393="Unknown"),ISBLANK(J9393)),AND(NOT(O9393="Unknown"),ISBLANK(R9393))),"Missing Information", INDEX(Table15[Entire Service Line Classification], MATCH(SUMIFS(Table15[Unique ID],Table15[System-Owned Portion],E9393,Table15[If Material Anything Other than "Lead" in Column E,Was Material Ever Previously Lead?],G9393,Table15[Customer-Owned Portion],O9393),Table15[Unique ID],0),0)))</f>
        <v/>
      </c>
      <c r="X9393"/>
    </row>
    <row r="9394" spans="2:24" x14ac:dyDescent="0.35">
      <c r="B9394" s="146"/>
      <c r="C9394" s="31"/>
      <c r="D9394" s="31"/>
      <c r="E9394" s="44"/>
      <c r="F9394" s="43"/>
      <c r="G9394" s="84"/>
      <c r="H9394" s="31"/>
      <c r="I9394" s="207"/>
      <c r="J9394" s="84"/>
      <c r="K9394" s="31"/>
      <c r="L9394" s="31"/>
      <c r="M9394" s="169"/>
      <c r="N9394" s="148"/>
      <c r="O9394" s="106"/>
      <c r="P9394" s="43"/>
      <c r="Q9394" s="207"/>
      <c r="R9394" s="84"/>
      <c r="S9394" s="31"/>
      <c r="T9394" s="31"/>
      <c r="U9394" s="169"/>
      <c r="V9394" s="150"/>
      <c r="W9394" s="141" t="str" cm="1">
        <f t="array" ref="W9394">IF(SUM(LEN(B9394:V9394))=0,"",IF(OR(OR(ISBLANK(F9394),SUM(LEN(C9394),LEN(D9394))=0),AND(NOT(E9394="Unknown"),ISBLANK(J9394)),AND(NOT(O9394="Unknown"),ISBLANK(R9394))),"Missing Information", INDEX(Table15[Entire Service Line Classification], MATCH(SUMIFS(Table15[Unique ID],Table15[System-Owned Portion],E9394,Table15[If Material Anything Other than "Lead" in Column E,Was Material Ever Previously Lead?],G9394,Table15[Customer-Owned Portion],O9394),Table15[Unique ID],0),0)))</f>
        <v/>
      </c>
      <c r="X9394"/>
    </row>
    <row r="9395" spans="2:24" x14ac:dyDescent="0.35">
      <c r="B9395" s="146"/>
      <c r="C9395" s="31"/>
      <c r="D9395" s="31"/>
      <c r="E9395" s="44"/>
      <c r="F9395" s="43"/>
      <c r="G9395" s="84"/>
      <c r="H9395" s="31"/>
      <c r="I9395" s="207"/>
      <c r="J9395" s="84"/>
      <c r="K9395" s="31"/>
      <c r="L9395" s="31"/>
      <c r="M9395" s="169"/>
      <c r="N9395" s="148"/>
      <c r="O9395" s="106"/>
      <c r="P9395" s="43"/>
      <c r="Q9395" s="207"/>
      <c r="R9395" s="84"/>
      <c r="S9395" s="31"/>
      <c r="T9395" s="31"/>
      <c r="U9395" s="169"/>
      <c r="V9395" s="150"/>
      <c r="W9395" s="141" t="str" cm="1">
        <f t="array" ref="W9395">IF(SUM(LEN(B9395:V9395))=0,"",IF(OR(OR(ISBLANK(F9395),SUM(LEN(C9395),LEN(D9395))=0),AND(NOT(E9395="Unknown"),ISBLANK(J9395)),AND(NOT(O9395="Unknown"),ISBLANK(R9395))),"Missing Information", INDEX(Table15[Entire Service Line Classification], MATCH(SUMIFS(Table15[Unique ID],Table15[System-Owned Portion],E9395,Table15[If Material Anything Other than "Lead" in Column E,Was Material Ever Previously Lead?],G9395,Table15[Customer-Owned Portion],O9395),Table15[Unique ID],0),0)))</f>
        <v/>
      </c>
      <c r="X9395"/>
    </row>
    <row r="9396" spans="2:24" x14ac:dyDescent="0.35">
      <c r="B9396" s="146"/>
      <c r="C9396" s="31"/>
      <c r="D9396" s="31"/>
      <c r="E9396" s="44"/>
      <c r="F9396" s="43"/>
      <c r="G9396" s="84"/>
      <c r="H9396" s="31"/>
      <c r="I9396" s="207"/>
      <c r="J9396" s="84"/>
      <c r="K9396" s="31"/>
      <c r="L9396" s="31"/>
      <c r="M9396" s="169"/>
      <c r="N9396" s="148"/>
      <c r="O9396" s="106"/>
      <c r="P9396" s="43"/>
      <c r="Q9396" s="207"/>
      <c r="R9396" s="84"/>
      <c r="S9396" s="31"/>
      <c r="T9396" s="31"/>
      <c r="U9396" s="169"/>
      <c r="V9396" s="150"/>
      <c r="W9396" s="141" t="str" cm="1">
        <f t="array" ref="W9396">IF(SUM(LEN(B9396:V9396))=0,"",IF(OR(OR(ISBLANK(F9396),SUM(LEN(C9396),LEN(D9396))=0),AND(NOT(E9396="Unknown"),ISBLANK(J9396)),AND(NOT(O9396="Unknown"),ISBLANK(R9396))),"Missing Information", INDEX(Table15[Entire Service Line Classification], MATCH(SUMIFS(Table15[Unique ID],Table15[System-Owned Portion],E9396,Table15[If Material Anything Other than "Lead" in Column E,Was Material Ever Previously Lead?],G9396,Table15[Customer-Owned Portion],O9396),Table15[Unique ID],0),0)))</f>
        <v/>
      </c>
      <c r="X9396"/>
    </row>
    <row r="9397" spans="2:24" x14ac:dyDescent="0.35">
      <c r="B9397" s="146"/>
      <c r="C9397" s="31"/>
      <c r="D9397" s="31"/>
      <c r="E9397" s="44"/>
      <c r="F9397" s="43"/>
      <c r="G9397" s="84"/>
      <c r="H9397" s="31"/>
      <c r="I9397" s="207"/>
      <c r="J9397" s="84"/>
      <c r="K9397" s="31"/>
      <c r="L9397" s="31"/>
      <c r="M9397" s="169"/>
      <c r="N9397" s="148"/>
      <c r="O9397" s="106"/>
      <c r="P9397" s="43"/>
      <c r="Q9397" s="207"/>
      <c r="R9397" s="84"/>
      <c r="S9397" s="31"/>
      <c r="T9397" s="31"/>
      <c r="U9397" s="169"/>
      <c r="V9397" s="150"/>
      <c r="W9397" s="141" t="str" cm="1">
        <f t="array" ref="W9397">IF(SUM(LEN(B9397:V9397))=0,"",IF(OR(OR(ISBLANK(F9397),SUM(LEN(C9397),LEN(D9397))=0),AND(NOT(E9397="Unknown"),ISBLANK(J9397)),AND(NOT(O9397="Unknown"),ISBLANK(R9397))),"Missing Information", INDEX(Table15[Entire Service Line Classification], MATCH(SUMIFS(Table15[Unique ID],Table15[System-Owned Portion],E9397,Table15[If Material Anything Other than "Lead" in Column E,Was Material Ever Previously Lead?],G9397,Table15[Customer-Owned Portion],O9397),Table15[Unique ID],0),0)))</f>
        <v/>
      </c>
      <c r="X9397"/>
    </row>
    <row r="9398" spans="2:24" x14ac:dyDescent="0.35">
      <c r="B9398" s="146"/>
      <c r="C9398" s="31"/>
      <c r="D9398" s="31"/>
      <c r="E9398" s="44"/>
      <c r="F9398" s="43"/>
      <c r="G9398" s="84"/>
      <c r="H9398" s="31"/>
      <c r="I9398" s="207"/>
      <c r="J9398" s="84"/>
      <c r="K9398" s="31"/>
      <c r="L9398" s="31"/>
      <c r="M9398" s="169"/>
      <c r="N9398" s="148"/>
      <c r="O9398" s="106"/>
      <c r="P9398" s="43"/>
      <c r="Q9398" s="207"/>
      <c r="R9398" s="84"/>
      <c r="S9398" s="31"/>
      <c r="T9398" s="31"/>
      <c r="U9398" s="169"/>
      <c r="V9398" s="150"/>
      <c r="W9398" s="141" t="str" cm="1">
        <f t="array" ref="W9398">IF(SUM(LEN(B9398:V9398))=0,"",IF(OR(OR(ISBLANK(F9398),SUM(LEN(C9398),LEN(D9398))=0),AND(NOT(E9398="Unknown"),ISBLANK(J9398)),AND(NOT(O9398="Unknown"),ISBLANK(R9398))),"Missing Information", INDEX(Table15[Entire Service Line Classification], MATCH(SUMIFS(Table15[Unique ID],Table15[System-Owned Portion],E9398,Table15[If Material Anything Other than "Lead" in Column E,Was Material Ever Previously Lead?],G9398,Table15[Customer-Owned Portion],O9398),Table15[Unique ID],0),0)))</f>
        <v/>
      </c>
      <c r="X9398"/>
    </row>
    <row r="9399" spans="2:24" x14ac:dyDescent="0.35">
      <c r="B9399" s="146"/>
      <c r="C9399" s="31"/>
      <c r="D9399" s="31"/>
      <c r="E9399" s="44"/>
      <c r="F9399" s="43"/>
      <c r="G9399" s="84"/>
      <c r="H9399" s="31"/>
      <c r="I9399" s="207"/>
      <c r="J9399" s="84"/>
      <c r="K9399" s="31"/>
      <c r="L9399" s="31"/>
      <c r="M9399" s="169"/>
      <c r="N9399" s="148"/>
      <c r="O9399" s="106"/>
      <c r="P9399" s="43"/>
      <c r="Q9399" s="207"/>
      <c r="R9399" s="84"/>
      <c r="S9399" s="31"/>
      <c r="T9399" s="31"/>
      <c r="U9399" s="169"/>
      <c r="V9399" s="150"/>
      <c r="W9399" s="141" t="str" cm="1">
        <f t="array" ref="W9399">IF(SUM(LEN(B9399:V9399))=0,"",IF(OR(OR(ISBLANK(F9399),SUM(LEN(C9399),LEN(D9399))=0),AND(NOT(E9399="Unknown"),ISBLANK(J9399)),AND(NOT(O9399="Unknown"),ISBLANK(R9399))),"Missing Information", INDEX(Table15[Entire Service Line Classification], MATCH(SUMIFS(Table15[Unique ID],Table15[System-Owned Portion],E9399,Table15[If Material Anything Other than "Lead" in Column E,Was Material Ever Previously Lead?],G9399,Table15[Customer-Owned Portion],O9399),Table15[Unique ID],0),0)))</f>
        <v/>
      </c>
      <c r="X9399"/>
    </row>
    <row r="9400" spans="2:24" x14ac:dyDescent="0.35">
      <c r="B9400" s="146"/>
      <c r="C9400" s="31"/>
      <c r="D9400" s="31"/>
      <c r="E9400" s="44"/>
      <c r="F9400" s="43"/>
      <c r="G9400" s="84"/>
      <c r="H9400" s="31"/>
      <c r="I9400" s="207"/>
      <c r="J9400" s="84"/>
      <c r="K9400" s="31"/>
      <c r="L9400" s="31"/>
      <c r="M9400" s="169"/>
      <c r="N9400" s="148"/>
      <c r="O9400" s="106"/>
      <c r="P9400" s="43"/>
      <c r="Q9400" s="207"/>
      <c r="R9400" s="84"/>
      <c r="S9400" s="31"/>
      <c r="T9400" s="31"/>
      <c r="U9400" s="169"/>
      <c r="V9400" s="150"/>
      <c r="W9400" s="141" t="str" cm="1">
        <f t="array" ref="W9400">IF(SUM(LEN(B9400:V9400))=0,"",IF(OR(OR(ISBLANK(F9400),SUM(LEN(C9400),LEN(D9400))=0),AND(NOT(E9400="Unknown"),ISBLANK(J9400)),AND(NOT(O9400="Unknown"),ISBLANK(R9400))),"Missing Information", INDEX(Table15[Entire Service Line Classification], MATCH(SUMIFS(Table15[Unique ID],Table15[System-Owned Portion],E9400,Table15[If Material Anything Other than "Lead" in Column E,Was Material Ever Previously Lead?],G9400,Table15[Customer-Owned Portion],O9400),Table15[Unique ID],0),0)))</f>
        <v/>
      </c>
      <c r="X9400"/>
    </row>
    <row r="9401" spans="2:24" x14ac:dyDescent="0.35">
      <c r="B9401" s="146"/>
      <c r="C9401" s="31"/>
      <c r="D9401" s="31"/>
      <c r="E9401" s="44"/>
      <c r="F9401" s="43"/>
      <c r="G9401" s="84"/>
      <c r="H9401" s="31"/>
      <c r="I9401" s="207"/>
      <c r="J9401" s="84"/>
      <c r="K9401" s="31"/>
      <c r="L9401" s="31"/>
      <c r="M9401" s="169"/>
      <c r="N9401" s="148"/>
      <c r="O9401" s="106"/>
      <c r="P9401" s="43"/>
      <c r="Q9401" s="207"/>
      <c r="R9401" s="84"/>
      <c r="S9401" s="31"/>
      <c r="T9401" s="31"/>
      <c r="U9401" s="169"/>
      <c r="V9401" s="150"/>
      <c r="W9401" s="141" t="str" cm="1">
        <f t="array" ref="W9401">IF(SUM(LEN(B9401:V9401))=0,"",IF(OR(OR(ISBLANK(F9401),SUM(LEN(C9401),LEN(D9401))=0),AND(NOT(E9401="Unknown"),ISBLANK(J9401)),AND(NOT(O9401="Unknown"),ISBLANK(R9401))),"Missing Information", INDEX(Table15[Entire Service Line Classification], MATCH(SUMIFS(Table15[Unique ID],Table15[System-Owned Portion],E9401,Table15[If Material Anything Other than "Lead" in Column E,Was Material Ever Previously Lead?],G9401,Table15[Customer-Owned Portion],O9401),Table15[Unique ID],0),0)))</f>
        <v/>
      </c>
      <c r="X9401"/>
    </row>
    <row r="9402" spans="2:24" x14ac:dyDescent="0.35">
      <c r="B9402" s="146"/>
      <c r="C9402" s="31"/>
      <c r="D9402" s="31"/>
      <c r="E9402" s="44"/>
      <c r="F9402" s="43"/>
      <c r="G9402" s="84"/>
      <c r="H9402" s="31"/>
      <c r="I9402" s="207"/>
      <c r="J9402" s="84"/>
      <c r="K9402" s="31"/>
      <c r="L9402" s="31"/>
      <c r="M9402" s="169"/>
      <c r="N9402" s="148"/>
      <c r="O9402" s="106"/>
      <c r="P9402" s="43"/>
      <c r="Q9402" s="207"/>
      <c r="R9402" s="84"/>
      <c r="S9402" s="31"/>
      <c r="T9402" s="31"/>
      <c r="U9402" s="169"/>
      <c r="V9402" s="150"/>
      <c r="W9402" s="141" t="str" cm="1">
        <f t="array" ref="W9402">IF(SUM(LEN(B9402:V9402))=0,"",IF(OR(OR(ISBLANK(F9402),SUM(LEN(C9402),LEN(D9402))=0),AND(NOT(E9402="Unknown"),ISBLANK(J9402)),AND(NOT(O9402="Unknown"),ISBLANK(R9402))),"Missing Information", INDEX(Table15[Entire Service Line Classification], MATCH(SUMIFS(Table15[Unique ID],Table15[System-Owned Portion],E9402,Table15[If Material Anything Other than "Lead" in Column E,Was Material Ever Previously Lead?],G9402,Table15[Customer-Owned Portion],O9402),Table15[Unique ID],0),0)))</f>
        <v/>
      </c>
      <c r="X9402"/>
    </row>
    <row r="9403" spans="2:24" x14ac:dyDescent="0.35">
      <c r="B9403" s="146"/>
      <c r="C9403" s="31"/>
      <c r="D9403" s="31"/>
      <c r="E9403" s="44"/>
      <c r="F9403" s="43"/>
      <c r="G9403" s="84"/>
      <c r="H9403" s="31"/>
      <c r="I9403" s="207"/>
      <c r="J9403" s="84"/>
      <c r="K9403" s="31"/>
      <c r="L9403" s="31"/>
      <c r="M9403" s="169"/>
      <c r="N9403" s="148"/>
      <c r="O9403" s="106"/>
      <c r="P9403" s="43"/>
      <c r="Q9403" s="207"/>
      <c r="R9403" s="84"/>
      <c r="S9403" s="31"/>
      <c r="T9403" s="31"/>
      <c r="U9403" s="169"/>
      <c r="V9403" s="150"/>
      <c r="W9403" s="141" t="str" cm="1">
        <f t="array" ref="W9403">IF(SUM(LEN(B9403:V9403))=0,"",IF(OR(OR(ISBLANK(F9403),SUM(LEN(C9403),LEN(D9403))=0),AND(NOT(E9403="Unknown"),ISBLANK(J9403)),AND(NOT(O9403="Unknown"),ISBLANK(R9403))),"Missing Information", INDEX(Table15[Entire Service Line Classification], MATCH(SUMIFS(Table15[Unique ID],Table15[System-Owned Portion],E9403,Table15[If Material Anything Other than "Lead" in Column E,Was Material Ever Previously Lead?],G9403,Table15[Customer-Owned Portion],O9403),Table15[Unique ID],0),0)))</f>
        <v/>
      </c>
      <c r="X9403"/>
    </row>
    <row r="9404" spans="2:24" x14ac:dyDescent="0.35">
      <c r="B9404" s="146"/>
      <c r="C9404" s="31"/>
      <c r="D9404" s="31"/>
      <c r="E9404" s="44"/>
      <c r="F9404" s="43"/>
      <c r="G9404" s="84"/>
      <c r="H9404" s="31"/>
      <c r="I9404" s="207"/>
      <c r="J9404" s="84"/>
      <c r="K9404" s="31"/>
      <c r="L9404" s="31"/>
      <c r="M9404" s="169"/>
      <c r="N9404" s="148"/>
      <c r="O9404" s="106"/>
      <c r="P9404" s="43"/>
      <c r="Q9404" s="207"/>
      <c r="R9404" s="84"/>
      <c r="S9404" s="31"/>
      <c r="T9404" s="31"/>
      <c r="U9404" s="169"/>
      <c r="V9404" s="150"/>
      <c r="W9404" s="141" t="str" cm="1">
        <f t="array" ref="W9404">IF(SUM(LEN(B9404:V9404))=0,"",IF(OR(OR(ISBLANK(F9404),SUM(LEN(C9404),LEN(D9404))=0),AND(NOT(E9404="Unknown"),ISBLANK(J9404)),AND(NOT(O9404="Unknown"),ISBLANK(R9404))),"Missing Information", INDEX(Table15[Entire Service Line Classification], MATCH(SUMIFS(Table15[Unique ID],Table15[System-Owned Portion],E9404,Table15[If Material Anything Other than "Lead" in Column E,Was Material Ever Previously Lead?],G9404,Table15[Customer-Owned Portion],O9404),Table15[Unique ID],0),0)))</f>
        <v/>
      </c>
      <c r="X9404"/>
    </row>
    <row r="9405" spans="2:24" x14ac:dyDescent="0.35">
      <c r="B9405" s="146"/>
      <c r="C9405" s="31"/>
      <c r="D9405" s="31"/>
      <c r="E9405" s="44"/>
      <c r="F9405" s="43"/>
      <c r="G9405" s="84"/>
      <c r="H9405" s="31"/>
      <c r="I9405" s="207"/>
      <c r="J9405" s="84"/>
      <c r="K9405" s="31"/>
      <c r="L9405" s="31"/>
      <c r="M9405" s="169"/>
      <c r="N9405" s="148"/>
      <c r="O9405" s="106"/>
      <c r="P9405" s="43"/>
      <c r="Q9405" s="207"/>
      <c r="R9405" s="84"/>
      <c r="S9405" s="31"/>
      <c r="T9405" s="31"/>
      <c r="U9405" s="169"/>
      <c r="V9405" s="150"/>
      <c r="W9405" s="141" t="str" cm="1">
        <f t="array" ref="W9405">IF(SUM(LEN(B9405:V9405))=0,"",IF(OR(OR(ISBLANK(F9405),SUM(LEN(C9405),LEN(D9405))=0),AND(NOT(E9405="Unknown"),ISBLANK(J9405)),AND(NOT(O9405="Unknown"),ISBLANK(R9405))),"Missing Information", INDEX(Table15[Entire Service Line Classification], MATCH(SUMIFS(Table15[Unique ID],Table15[System-Owned Portion],E9405,Table15[If Material Anything Other than "Lead" in Column E,Was Material Ever Previously Lead?],G9405,Table15[Customer-Owned Portion],O9405),Table15[Unique ID],0),0)))</f>
        <v/>
      </c>
      <c r="X9405"/>
    </row>
    <row r="9406" spans="2:24" x14ac:dyDescent="0.35">
      <c r="B9406" s="146"/>
      <c r="C9406" s="31"/>
      <c r="D9406" s="31"/>
      <c r="E9406" s="44"/>
      <c r="F9406" s="43"/>
      <c r="G9406" s="84"/>
      <c r="H9406" s="31"/>
      <c r="I9406" s="207"/>
      <c r="J9406" s="84"/>
      <c r="K9406" s="31"/>
      <c r="L9406" s="31"/>
      <c r="M9406" s="169"/>
      <c r="N9406" s="148"/>
      <c r="O9406" s="106"/>
      <c r="P9406" s="43"/>
      <c r="Q9406" s="207"/>
      <c r="R9406" s="84"/>
      <c r="S9406" s="31"/>
      <c r="T9406" s="31"/>
      <c r="U9406" s="169"/>
      <c r="V9406" s="150"/>
      <c r="W9406" s="141" t="str" cm="1">
        <f t="array" ref="W9406">IF(SUM(LEN(B9406:V9406))=0,"",IF(OR(OR(ISBLANK(F9406),SUM(LEN(C9406),LEN(D9406))=0),AND(NOT(E9406="Unknown"),ISBLANK(J9406)),AND(NOT(O9406="Unknown"),ISBLANK(R9406))),"Missing Information", INDEX(Table15[Entire Service Line Classification], MATCH(SUMIFS(Table15[Unique ID],Table15[System-Owned Portion],E9406,Table15[If Material Anything Other than "Lead" in Column E,Was Material Ever Previously Lead?],G9406,Table15[Customer-Owned Portion],O9406),Table15[Unique ID],0),0)))</f>
        <v/>
      </c>
      <c r="X9406"/>
    </row>
    <row r="9407" spans="2:24" x14ac:dyDescent="0.35">
      <c r="B9407" s="146"/>
      <c r="C9407" s="31"/>
      <c r="D9407" s="31"/>
      <c r="E9407" s="44"/>
      <c r="F9407" s="43"/>
      <c r="G9407" s="84"/>
      <c r="H9407" s="31"/>
      <c r="I9407" s="207"/>
      <c r="J9407" s="84"/>
      <c r="K9407" s="31"/>
      <c r="L9407" s="31"/>
      <c r="M9407" s="169"/>
      <c r="N9407" s="148"/>
      <c r="O9407" s="106"/>
      <c r="P9407" s="43"/>
      <c r="Q9407" s="207"/>
      <c r="R9407" s="84"/>
      <c r="S9407" s="31"/>
      <c r="T9407" s="31"/>
      <c r="U9407" s="169"/>
      <c r="V9407" s="150"/>
      <c r="W9407" s="141" t="str" cm="1">
        <f t="array" ref="W9407">IF(SUM(LEN(B9407:V9407))=0,"",IF(OR(OR(ISBLANK(F9407),SUM(LEN(C9407),LEN(D9407))=0),AND(NOT(E9407="Unknown"),ISBLANK(J9407)),AND(NOT(O9407="Unknown"),ISBLANK(R9407))),"Missing Information", INDEX(Table15[Entire Service Line Classification], MATCH(SUMIFS(Table15[Unique ID],Table15[System-Owned Portion],E9407,Table15[If Material Anything Other than "Lead" in Column E,Was Material Ever Previously Lead?],G9407,Table15[Customer-Owned Portion],O9407),Table15[Unique ID],0),0)))</f>
        <v/>
      </c>
      <c r="X9407"/>
    </row>
    <row r="9408" spans="2:24" x14ac:dyDescent="0.35">
      <c r="B9408" s="146"/>
      <c r="C9408" s="31"/>
      <c r="D9408" s="31"/>
      <c r="E9408" s="44"/>
      <c r="F9408" s="43"/>
      <c r="G9408" s="84"/>
      <c r="H9408" s="31"/>
      <c r="I9408" s="207"/>
      <c r="J9408" s="84"/>
      <c r="K9408" s="31"/>
      <c r="L9408" s="31"/>
      <c r="M9408" s="169"/>
      <c r="N9408" s="148"/>
      <c r="O9408" s="106"/>
      <c r="P9408" s="43"/>
      <c r="Q9408" s="207"/>
      <c r="R9408" s="84"/>
      <c r="S9408" s="31"/>
      <c r="T9408" s="31"/>
      <c r="U9408" s="169"/>
      <c r="V9408" s="150"/>
      <c r="W9408" s="141" t="str" cm="1">
        <f t="array" ref="W9408">IF(SUM(LEN(B9408:V9408))=0,"",IF(OR(OR(ISBLANK(F9408),SUM(LEN(C9408),LEN(D9408))=0),AND(NOT(E9408="Unknown"),ISBLANK(J9408)),AND(NOT(O9408="Unknown"),ISBLANK(R9408))),"Missing Information", INDEX(Table15[Entire Service Line Classification], MATCH(SUMIFS(Table15[Unique ID],Table15[System-Owned Portion],E9408,Table15[If Material Anything Other than "Lead" in Column E,Was Material Ever Previously Lead?],G9408,Table15[Customer-Owned Portion],O9408),Table15[Unique ID],0),0)))</f>
        <v/>
      </c>
      <c r="X9408"/>
    </row>
    <row r="9409" spans="2:24" x14ac:dyDescent="0.35">
      <c r="B9409" s="146"/>
      <c r="C9409" s="31"/>
      <c r="D9409" s="31"/>
      <c r="E9409" s="44"/>
      <c r="F9409" s="43"/>
      <c r="G9409" s="84"/>
      <c r="H9409" s="31"/>
      <c r="I9409" s="207"/>
      <c r="J9409" s="84"/>
      <c r="K9409" s="31"/>
      <c r="L9409" s="31"/>
      <c r="M9409" s="169"/>
      <c r="N9409" s="148"/>
      <c r="O9409" s="106"/>
      <c r="P9409" s="43"/>
      <c r="Q9409" s="207"/>
      <c r="R9409" s="84"/>
      <c r="S9409" s="31"/>
      <c r="T9409" s="31"/>
      <c r="U9409" s="169"/>
      <c r="V9409" s="150"/>
      <c r="W9409" s="141" t="str" cm="1">
        <f t="array" ref="W9409">IF(SUM(LEN(B9409:V9409))=0,"",IF(OR(OR(ISBLANK(F9409),SUM(LEN(C9409),LEN(D9409))=0),AND(NOT(E9409="Unknown"),ISBLANK(J9409)),AND(NOT(O9409="Unknown"),ISBLANK(R9409))),"Missing Information", INDEX(Table15[Entire Service Line Classification], MATCH(SUMIFS(Table15[Unique ID],Table15[System-Owned Portion],E9409,Table15[If Material Anything Other than "Lead" in Column E,Was Material Ever Previously Lead?],G9409,Table15[Customer-Owned Portion],O9409),Table15[Unique ID],0),0)))</f>
        <v/>
      </c>
      <c r="X9409"/>
    </row>
    <row r="9410" spans="2:24" x14ac:dyDescent="0.35">
      <c r="B9410" s="146"/>
      <c r="C9410" s="31"/>
      <c r="D9410" s="31"/>
      <c r="E9410" s="44"/>
      <c r="F9410" s="43"/>
      <c r="G9410" s="84"/>
      <c r="H9410" s="31"/>
      <c r="I9410" s="207"/>
      <c r="J9410" s="84"/>
      <c r="K9410" s="31"/>
      <c r="L9410" s="31"/>
      <c r="M9410" s="169"/>
      <c r="N9410" s="148"/>
      <c r="O9410" s="106"/>
      <c r="P9410" s="43"/>
      <c r="Q9410" s="207"/>
      <c r="R9410" s="84"/>
      <c r="S9410" s="31"/>
      <c r="T9410" s="31"/>
      <c r="U9410" s="169"/>
      <c r="V9410" s="150"/>
      <c r="W9410" s="141" t="str" cm="1">
        <f t="array" ref="W9410">IF(SUM(LEN(B9410:V9410))=0,"",IF(OR(OR(ISBLANK(F9410),SUM(LEN(C9410),LEN(D9410))=0),AND(NOT(E9410="Unknown"),ISBLANK(J9410)),AND(NOT(O9410="Unknown"),ISBLANK(R9410))),"Missing Information", INDEX(Table15[Entire Service Line Classification], MATCH(SUMIFS(Table15[Unique ID],Table15[System-Owned Portion],E9410,Table15[If Material Anything Other than "Lead" in Column E,Was Material Ever Previously Lead?],G9410,Table15[Customer-Owned Portion],O9410),Table15[Unique ID],0),0)))</f>
        <v/>
      </c>
      <c r="X9410"/>
    </row>
    <row r="9411" spans="2:24" x14ac:dyDescent="0.35">
      <c r="B9411" s="146"/>
      <c r="C9411" s="31"/>
      <c r="D9411" s="31"/>
      <c r="E9411" s="44"/>
      <c r="F9411" s="43"/>
      <c r="G9411" s="84"/>
      <c r="H9411" s="31"/>
      <c r="I9411" s="207"/>
      <c r="J9411" s="84"/>
      <c r="K9411" s="31"/>
      <c r="L9411" s="31"/>
      <c r="M9411" s="169"/>
      <c r="N9411" s="148"/>
      <c r="O9411" s="106"/>
      <c r="P9411" s="43"/>
      <c r="Q9411" s="207"/>
      <c r="R9411" s="84"/>
      <c r="S9411" s="31"/>
      <c r="T9411" s="31"/>
      <c r="U9411" s="169"/>
      <c r="V9411" s="150"/>
      <c r="W9411" s="141" t="str" cm="1">
        <f t="array" ref="W9411">IF(SUM(LEN(B9411:V9411))=0,"",IF(OR(OR(ISBLANK(F9411),SUM(LEN(C9411),LEN(D9411))=0),AND(NOT(E9411="Unknown"),ISBLANK(J9411)),AND(NOT(O9411="Unknown"),ISBLANK(R9411))),"Missing Information", INDEX(Table15[Entire Service Line Classification], MATCH(SUMIFS(Table15[Unique ID],Table15[System-Owned Portion],E9411,Table15[If Material Anything Other than "Lead" in Column E,Was Material Ever Previously Lead?],G9411,Table15[Customer-Owned Portion],O9411),Table15[Unique ID],0),0)))</f>
        <v/>
      </c>
      <c r="X9411"/>
    </row>
    <row r="9412" spans="2:24" x14ac:dyDescent="0.35">
      <c r="B9412" s="146"/>
      <c r="C9412" s="31"/>
      <c r="D9412" s="31"/>
      <c r="E9412" s="44"/>
      <c r="F9412" s="43"/>
      <c r="G9412" s="84"/>
      <c r="H9412" s="31"/>
      <c r="I9412" s="207"/>
      <c r="J9412" s="84"/>
      <c r="K9412" s="31"/>
      <c r="L9412" s="31"/>
      <c r="M9412" s="169"/>
      <c r="N9412" s="148"/>
      <c r="O9412" s="106"/>
      <c r="P9412" s="43"/>
      <c r="Q9412" s="207"/>
      <c r="R9412" s="84"/>
      <c r="S9412" s="31"/>
      <c r="T9412" s="31"/>
      <c r="U9412" s="169"/>
      <c r="V9412" s="150"/>
      <c r="W9412" s="141" t="str" cm="1">
        <f t="array" ref="W9412">IF(SUM(LEN(B9412:V9412))=0,"",IF(OR(OR(ISBLANK(F9412),SUM(LEN(C9412),LEN(D9412))=0),AND(NOT(E9412="Unknown"),ISBLANK(J9412)),AND(NOT(O9412="Unknown"),ISBLANK(R9412))),"Missing Information", INDEX(Table15[Entire Service Line Classification], MATCH(SUMIFS(Table15[Unique ID],Table15[System-Owned Portion],E9412,Table15[If Material Anything Other than "Lead" in Column E,Was Material Ever Previously Lead?],G9412,Table15[Customer-Owned Portion],O9412),Table15[Unique ID],0),0)))</f>
        <v/>
      </c>
      <c r="X9412"/>
    </row>
    <row r="9413" spans="2:24" x14ac:dyDescent="0.35">
      <c r="B9413" s="146"/>
      <c r="C9413" s="31"/>
      <c r="D9413" s="31"/>
      <c r="E9413" s="44"/>
      <c r="F9413" s="43"/>
      <c r="G9413" s="84"/>
      <c r="H9413" s="31"/>
      <c r="I9413" s="207"/>
      <c r="J9413" s="84"/>
      <c r="K9413" s="31"/>
      <c r="L9413" s="31"/>
      <c r="M9413" s="169"/>
      <c r="N9413" s="148"/>
      <c r="O9413" s="106"/>
      <c r="P9413" s="43"/>
      <c r="Q9413" s="207"/>
      <c r="R9413" s="84"/>
      <c r="S9413" s="31"/>
      <c r="T9413" s="31"/>
      <c r="U9413" s="169"/>
      <c r="V9413" s="150"/>
      <c r="W9413" s="141" t="str" cm="1">
        <f t="array" ref="W9413">IF(SUM(LEN(B9413:V9413))=0,"",IF(OR(OR(ISBLANK(F9413),SUM(LEN(C9413),LEN(D9413))=0),AND(NOT(E9413="Unknown"),ISBLANK(J9413)),AND(NOT(O9413="Unknown"),ISBLANK(R9413))),"Missing Information", INDEX(Table15[Entire Service Line Classification], MATCH(SUMIFS(Table15[Unique ID],Table15[System-Owned Portion],E9413,Table15[If Material Anything Other than "Lead" in Column E,Was Material Ever Previously Lead?],G9413,Table15[Customer-Owned Portion],O9413),Table15[Unique ID],0),0)))</f>
        <v/>
      </c>
      <c r="X9413"/>
    </row>
    <row r="9414" spans="2:24" x14ac:dyDescent="0.35">
      <c r="B9414" s="146"/>
      <c r="C9414" s="31"/>
      <c r="D9414" s="31"/>
      <c r="E9414" s="44"/>
      <c r="F9414" s="43"/>
      <c r="G9414" s="84"/>
      <c r="H9414" s="31"/>
      <c r="I9414" s="207"/>
      <c r="J9414" s="84"/>
      <c r="K9414" s="31"/>
      <c r="L9414" s="31"/>
      <c r="M9414" s="169"/>
      <c r="N9414" s="148"/>
      <c r="O9414" s="106"/>
      <c r="P9414" s="43"/>
      <c r="Q9414" s="207"/>
      <c r="R9414" s="84"/>
      <c r="S9414" s="31"/>
      <c r="T9414" s="31"/>
      <c r="U9414" s="169"/>
      <c r="V9414" s="150"/>
      <c r="W9414" s="141" t="str" cm="1">
        <f t="array" ref="W9414">IF(SUM(LEN(B9414:V9414))=0,"",IF(OR(OR(ISBLANK(F9414),SUM(LEN(C9414),LEN(D9414))=0),AND(NOT(E9414="Unknown"),ISBLANK(J9414)),AND(NOT(O9414="Unknown"),ISBLANK(R9414))),"Missing Information", INDEX(Table15[Entire Service Line Classification], MATCH(SUMIFS(Table15[Unique ID],Table15[System-Owned Portion],E9414,Table15[If Material Anything Other than "Lead" in Column E,Was Material Ever Previously Lead?],G9414,Table15[Customer-Owned Portion],O9414),Table15[Unique ID],0),0)))</f>
        <v/>
      </c>
      <c r="X9414"/>
    </row>
    <row r="9415" spans="2:24" x14ac:dyDescent="0.35">
      <c r="B9415" s="146"/>
      <c r="C9415" s="31"/>
      <c r="D9415" s="31"/>
      <c r="E9415" s="44"/>
      <c r="F9415" s="43"/>
      <c r="G9415" s="84"/>
      <c r="H9415" s="31"/>
      <c r="I9415" s="207"/>
      <c r="J9415" s="84"/>
      <c r="K9415" s="31"/>
      <c r="L9415" s="31"/>
      <c r="M9415" s="169"/>
      <c r="N9415" s="148"/>
      <c r="O9415" s="106"/>
      <c r="P9415" s="43"/>
      <c r="Q9415" s="207"/>
      <c r="R9415" s="84"/>
      <c r="S9415" s="31"/>
      <c r="T9415" s="31"/>
      <c r="U9415" s="169"/>
      <c r="V9415" s="150"/>
      <c r="W9415" s="141" t="str" cm="1">
        <f t="array" ref="W9415">IF(SUM(LEN(B9415:V9415))=0,"",IF(OR(OR(ISBLANK(F9415),SUM(LEN(C9415),LEN(D9415))=0),AND(NOT(E9415="Unknown"),ISBLANK(J9415)),AND(NOT(O9415="Unknown"),ISBLANK(R9415))),"Missing Information", INDEX(Table15[Entire Service Line Classification], MATCH(SUMIFS(Table15[Unique ID],Table15[System-Owned Portion],E9415,Table15[If Material Anything Other than "Lead" in Column E,Was Material Ever Previously Lead?],G9415,Table15[Customer-Owned Portion],O9415),Table15[Unique ID],0),0)))</f>
        <v/>
      </c>
      <c r="X9415"/>
    </row>
    <row r="9416" spans="2:24" x14ac:dyDescent="0.35">
      <c r="B9416" s="146"/>
      <c r="C9416" s="31"/>
      <c r="D9416" s="31"/>
      <c r="E9416" s="44"/>
      <c r="F9416" s="43"/>
      <c r="G9416" s="84"/>
      <c r="H9416" s="31"/>
      <c r="I9416" s="207"/>
      <c r="J9416" s="84"/>
      <c r="K9416" s="31"/>
      <c r="L9416" s="31"/>
      <c r="M9416" s="169"/>
      <c r="N9416" s="148"/>
      <c r="O9416" s="106"/>
      <c r="P9416" s="43"/>
      <c r="Q9416" s="207"/>
      <c r="R9416" s="84"/>
      <c r="S9416" s="31"/>
      <c r="T9416" s="31"/>
      <c r="U9416" s="169"/>
      <c r="V9416" s="150"/>
      <c r="W9416" s="141" t="str" cm="1">
        <f t="array" ref="W9416">IF(SUM(LEN(B9416:V9416))=0,"",IF(OR(OR(ISBLANK(F9416),SUM(LEN(C9416),LEN(D9416))=0),AND(NOT(E9416="Unknown"),ISBLANK(J9416)),AND(NOT(O9416="Unknown"),ISBLANK(R9416))),"Missing Information", INDEX(Table15[Entire Service Line Classification], MATCH(SUMIFS(Table15[Unique ID],Table15[System-Owned Portion],E9416,Table15[If Material Anything Other than "Lead" in Column E,Was Material Ever Previously Lead?],G9416,Table15[Customer-Owned Portion],O9416),Table15[Unique ID],0),0)))</f>
        <v/>
      </c>
      <c r="X9416"/>
    </row>
    <row r="9417" spans="2:24" x14ac:dyDescent="0.35">
      <c r="B9417" s="146"/>
      <c r="C9417" s="31"/>
      <c r="D9417" s="31"/>
      <c r="E9417" s="44"/>
      <c r="F9417" s="43"/>
      <c r="G9417" s="84"/>
      <c r="H9417" s="31"/>
      <c r="I9417" s="207"/>
      <c r="J9417" s="84"/>
      <c r="K9417" s="31"/>
      <c r="L9417" s="31"/>
      <c r="M9417" s="169"/>
      <c r="N9417" s="148"/>
      <c r="O9417" s="106"/>
      <c r="P9417" s="43"/>
      <c r="Q9417" s="207"/>
      <c r="R9417" s="84"/>
      <c r="S9417" s="31"/>
      <c r="T9417" s="31"/>
      <c r="U9417" s="169"/>
      <c r="V9417" s="150"/>
      <c r="W9417" s="141" t="str" cm="1">
        <f t="array" ref="W9417">IF(SUM(LEN(B9417:V9417))=0,"",IF(OR(OR(ISBLANK(F9417),SUM(LEN(C9417),LEN(D9417))=0),AND(NOT(E9417="Unknown"),ISBLANK(J9417)),AND(NOT(O9417="Unknown"),ISBLANK(R9417))),"Missing Information", INDEX(Table15[Entire Service Line Classification], MATCH(SUMIFS(Table15[Unique ID],Table15[System-Owned Portion],E9417,Table15[If Material Anything Other than "Lead" in Column E,Was Material Ever Previously Lead?],G9417,Table15[Customer-Owned Portion],O9417),Table15[Unique ID],0),0)))</f>
        <v/>
      </c>
      <c r="X9417"/>
    </row>
    <row r="9418" spans="2:24" x14ac:dyDescent="0.35">
      <c r="B9418" s="146"/>
      <c r="C9418" s="31"/>
      <c r="D9418" s="31"/>
      <c r="E9418" s="44"/>
      <c r="F9418" s="43"/>
      <c r="G9418" s="84"/>
      <c r="H9418" s="31"/>
      <c r="I9418" s="207"/>
      <c r="J9418" s="84"/>
      <c r="K9418" s="31"/>
      <c r="L9418" s="31"/>
      <c r="M9418" s="169"/>
      <c r="N9418" s="148"/>
      <c r="O9418" s="106"/>
      <c r="P9418" s="43"/>
      <c r="Q9418" s="207"/>
      <c r="R9418" s="84"/>
      <c r="S9418" s="31"/>
      <c r="T9418" s="31"/>
      <c r="U9418" s="169"/>
      <c r="V9418" s="150"/>
      <c r="W9418" s="141" t="str" cm="1">
        <f t="array" ref="W9418">IF(SUM(LEN(B9418:V9418))=0,"",IF(OR(OR(ISBLANK(F9418),SUM(LEN(C9418),LEN(D9418))=0),AND(NOT(E9418="Unknown"),ISBLANK(J9418)),AND(NOT(O9418="Unknown"),ISBLANK(R9418))),"Missing Information", INDEX(Table15[Entire Service Line Classification], MATCH(SUMIFS(Table15[Unique ID],Table15[System-Owned Portion],E9418,Table15[If Material Anything Other than "Lead" in Column E,Was Material Ever Previously Lead?],G9418,Table15[Customer-Owned Portion],O9418),Table15[Unique ID],0),0)))</f>
        <v/>
      </c>
      <c r="X9418"/>
    </row>
    <row r="9419" spans="2:24" x14ac:dyDescent="0.35">
      <c r="B9419" s="146"/>
      <c r="C9419" s="31"/>
      <c r="D9419" s="31"/>
      <c r="E9419" s="44"/>
      <c r="F9419" s="43"/>
      <c r="G9419" s="84"/>
      <c r="H9419" s="31"/>
      <c r="I9419" s="207"/>
      <c r="J9419" s="84"/>
      <c r="K9419" s="31"/>
      <c r="L9419" s="31"/>
      <c r="M9419" s="169"/>
      <c r="N9419" s="148"/>
      <c r="O9419" s="106"/>
      <c r="P9419" s="43"/>
      <c r="Q9419" s="207"/>
      <c r="R9419" s="84"/>
      <c r="S9419" s="31"/>
      <c r="T9419" s="31"/>
      <c r="U9419" s="169"/>
      <c r="V9419" s="150"/>
      <c r="W9419" s="141" t="str" cm="1">
        <f t="array" ref="W9419">IF(SUM(LEN(B9419:V9419))=0,"",IF(OR(OR(ISBLANK(F9419),SUM(LEN(C9419),LEN(D9419))=0),AND(NOT(E9419="Unknown"),ISBLANK(J9419)),AND(NOT(O9419="Unknown"),ISBLANK(R9419))),"Missing Information", INDEX(Table15[Entire Service Line Classification], MATCH(SUMIFS(Table15[Unique ID],Table15[System-Owned Portion],E9419,Table15[If Material Anything Other than "Lead" in Column E,Was Material Ever Previously Lead?],G9419,Table15[Customer-Owned Portion],O9419),Table15[Unique ID],0),0)))</f>
        <v/>
      </c>
      <c r="X9419"/>
    </row>
    <row r="9420" spans="2:24" x14ac:dyDescent="0.35">
      <c r="B9420" s="146"/>
      <c r="C9420" s="31"/>
      <c r="D9420" s="31"/>
      <c r="E9420" s="44"/>
      <c r="F9420" s="43"/>
      <c r="G9420" s="84"/>
      <c r="H9420" s="31"/>
      <c r="I9420" s="207"/>
      <c r="J9420" s="84"/>
      <c r="K9420" s="31"/>
      <c r="L9420" s="31"/>
      <c r="M9420" s="169"/>
      <c r="N9420" s="148"/>
      <c r="O9420" s="106"/>
      <c r="P9420" s="43"/>
      <c r="Q9420" s="207"/>
      <c r="R9420" s="84"/>
      <c r="S9420" s="31"/>
      <c r="T9420" s="31"/>
      <c r="U9420" s="169"/>
      <c r="V9420" s="150"/>
      <c r="W9420" s="141" t="str" cm="1">
        <f t="array" ref="W9420">IF(SUM(LEN(B9420:V9420))=0,"",IF(OR(OR(ISBLANK(F9420),SUM(LEN(C9420),LEN(D9420))=0),AND(NOT(E9420="Unknown"),ISBLANK(J9420)),AND(NOT(O9420="Unknown"),ISBLANK(R9420))),"Missing Information", INDEX(Table15[Entire Service Line Classification], MATCH(SUMIFS(Table15[Unique ID],Table15[System-Owned Portion],E9420,Table15[If Material Anything Other than "Lead" in Column E,Was Material Ever Previously Lead?],G9420,Table15[Customer-Owned Portion],O9420),Table15[Unique ID],0),0)))</f>
        <v/>
      </c>
      <c r="X9420"/>
    </row>
    <row r="9421" spans="2:24" x14ac:dyDescent="0.35">
      <c r="B9421" s="146"/>
      <c r="C9421" s="31"/>
      <c r="D9421" s="31"/>
      <c r="E9421" s="44"/>
      <c r="F9421" s="43"/>
      <c r="G9421" s="84"/>
      <c r="H9421" s="31"/>
      <c r="I9421" s="207"/>
      <c r="J9421" s="84"/>
      <c r="K9421" s="31"/>
      <c r="L9421" s="31"/>
      <c r="M9421" s="169"/>
      <c r="N9421" s="148"/>
      <c r="O9421" s="106"/>
      <c r="P9421" s="43"/>
      <c r="Q9421" s="207"/>
      <c r="R9421" s="84"/>
      <c r="S9421" s="31"/>
      <c r="T9421" s="31"/>
      <c r="U9421" s="169"/>
      <c r="V9421" s="150"/>
      <c r="W9421" s="141" t="str" cm="1">
        <f t="array" ref="W9421">IF(SUM(LEN(B9421:V9421))=0,"",IF(OR(OR(ISBLANK(F9421),SUM(LEN(C9421),LEN(D9421))=0),AND(NOT(E9421="Unknown"),ISBLANK(J9421)),AND(NOT(O9421="Unknown"),ISBLANK(R9421))),"Missing Information", INDEX(Table15[Entire Service Line Classification], MATCH(SUMIFS(Table15[Unique ID],Table15[System-Owned Portion],E9421,Table15[If Material Anything Other than "Lead" in Column E,Was Material Ever Previously Lead?],G9421,Table15[Customer-Owned Portion],O9421),Table15[Unique ID],0),0)))</f>
        <v/>
      </c>
      <c r="X9421"/>
    </row>
    <row r="9422" spans="2:24" x14ac:dyDescent="0.35">
      <c r="B9422" s="146"/>
      <c r="C9422" s="31"/>
      <c r="D9422" s="31"/>
      <c r="E9422" s="44"/>
      <c r="F9422" s="43"/>
      <c r="G9422" s="84"/>
      <c r="H9422" s="31"/>
      <c r="I9422" s="207"/>
      <c r="J9422" s="84"/>
      <c r="K9422" s="31"/>
      <c r="L9422" s="31"/>
      <c r="M9422" s="169"/>
      <c r="N9422" s="148"/>
      <c r="O9422" s="106"/>
      <c r="P9422" s="43"/>
      <c r="Q9422" s="207"/>
      <c r="R9422" s="84"/>
      <c r="S9422" s="31"/>
      <c r="T9422" s="31"/>
      <c r="U9422" s="169"/>
      <c r="V9422" s="150"/>
      <c r="W9422" s="141" t="str" cm="1">
        <f t="array" ref="W9422">IF(SUM(LEN(B9422:V9422))=0,"",IF(OR(OR(ISBLANK(F9422),SUM(LEN(C9422),LEN(D9422))=0),AND(NOT(E9422="Unknown"),ISBLANK(J9422)),AND(NOT(O9422="Unknown"),ISBLANK(R9422))),"Missing Information", INDEX(Table15[Entire Service Line Classification], MATCH(SUMIFS(Table15[Unique ID],Table15[System-Owned Portion],E9422,Table15[If Material Anything Other than "Lead" in Column E,Was Material Ever Previously Lead?],G9422,Table15[Customer-Owned Portion],O9422),Table15[Unique ID],0),0)))</f>
        <v/>
      </c>
      <c r="X9422"/>
    </row>
    <row r="9423" spans="2:24" x14ac:dyDescent="0.35">
      <c r="B9423" s="146"/>
      <c r="C9423" s="31"/>
      <c r="D9423" s="31"/>
      <c r="E9423" s="44"/>
      <c r="F9423" s="43"/>
      <c r="G9423" s="84"/>
      <c r="H9423" s="31"/>
      <c r="I9423" s="207"/>
      <c r="J9423" s="84"/>
      <c r="K9423" s="31"/>
      <c r="L9423" s="31"/>
      <c r="M9423" s="169"/>
      <c r="N9423" s="148"/>
      <c r="O9423" s="106"/>
      <c r="P9423" s="43"/>
      <c r="Q9423" s="207"/>
      <c r="R9423" s="84"/>
      <c r="S9423" s="31"/>
      <c r="T9423" s="31"/>
      <c r="U9423" s="169"/>
      <c r="V9423" s="150"/>
      <c r="W9423" s="141" t="str" cm="1">
        <f t="array" ref="W9423">IF(SUM(LEN(B9423:V9423))=0,"",IF(OR(OR(ISBLANK(F9423),SUM(LEN(C9423),LEN(D9423))=0),AND(NOT(E9423="Unknown"),ISBLANK(J9423)),AND(NOT(O9423="Unknown"),ISBLANK(R9423))),"Missing Information", INDEX(Table15[Entire Service Line Classification], MATCH(SUMIFS(Table15[Unique ID],Table15[System-Owned Portion],E9423,Table15[If Material Anything Other than "Lead" in Column E,Was Material Ever Previously Lead?],G9423,Table15[Customer-Owned Portion],O9423),Table15[Unique ID],0),0)))</f>
        <v/>
      </c>
      <c r="X9423"/>
    </row>
    <row r="9424" spans="2:24" x14ac:dyDescent="0.35">
      <c r="B9424" s="146"/>
      <c r="C9424" s="31"/>
      <c r="D9424" s="31"/>
      <c r="E9424" s="44"/>
      <c r="F9424" s="43"/>
      <c r="G9424" s="84"/>
      <c r="H9424" s="31"/>
      <c r="I9424" s="207"/>
      <c r="J9424" s="84"/>
      <c r="K9424" s="31"/>
      <c r="L9424" s="31"/>
      <c r="M9424" s="169"/>
      <c r="N9424" s="148"/>
      <c r="O9424" s="106"/>
      <c r="P9424" s="43"/>
      <c r="Q9424" s="207"/>
      <c r="R9424" s="84"/>
      <c r="S9424" s="31"/>
      <c r="T9424" s="31"/>
      <c r="U9424" s="169"/>
      <c r="V9424" s="150"/>
      <c r="W9424" s="141" t="str" cm="1">
        <f t="array" ref="W9424">IF(SUM(LEN(B9424:V9424))=0,"",IF(OR(OR(ISBLANK(F9424),SUM(LEN(C9424),LEN(D9424))=0),AND(NOT(E9424="Unknown"),ISBLANK(J9424)),AND(NOT(O9424="Unknown"),ISBLANK(R9424))),"Missing Information", INDEX(Table15[Entire Service Line Classification], MATCH(SUMIFS(Table15[Unique ID],Table15[System-Owned Portion],E9424,Table15[If Material Anything Other than "Lead" in Column E,Was Material Ever Previously Lead?],G9424,Table15[Customer-Owned Portion],O9424),Table15[Unique ID],0),0)))</f>
        <v/>
      </c>
      <c r="X9424"/>
    </row>
    <row r="9425" spans="2:24" x14ac:dyDescent="0.35">
      <c r="B9425" s="146"/>
      <c r="C9425" s="31"/>
      <c r="D9425" s="31"/>
      <c r="E9425" s="44"/>
      <c r="F9425" s="43"/>
      <c r="G9425" s="84"/>
      <c r="H9425" s="31"/>
      <c r="I9425" s="207"/>
      <c r="J9425" s="84"/>
      <c r="K9425" s="31"/>
      <c r="L9425" s="31"/>
      <c r="M9425" s="169"/>
      <c r="N9425" s="148"/>
      <c r="O9425" s="106"/>
      <c r="P9425" s="43"/>
      <c r="Q9425" s="207"/>
      <c r="R9425" s="84"/>
      <c r="S9425" s="31"/>
      <c r="T9425" s="31"/>
      <c r="U9425" s="169"/>
      <c r="V9425" s="150"/>
      <c r="W9425" s="141" t="str" cm="1">
        <f t="array" ref="W9425">IF(SUM(LEN(B9425:V9425))=0,"",IF(OR(OR(ISBLANK(F9425),SUM(LEN(C9425),LEN(D9425))=0),AND(NOT(E9425="Unknown"),ISBLANK(J9425)),AND(NOT(O9425="Unknown"),ISBLANK(R9425))),"Missing Information", INDEX(Table15[Entire Service Line Classification], MATCH(SUMIFS(Table15[Unique ID],Table15[System-Owned Portion],E9425,Table15[If Material Anything Other than "Lead" in Column E,Was Material Ever Previously Lead?],G9425,Table15[Customer-Owned Portion],O9425),Table15[Unique ID],0),0)))</f>
        <v/>
      </c>
      <c r="X9425"/>
    </row>
    <row r="9426" spans="2:24" x14ac:dyDescent="0.35">
      <c r="B9426" s="146"/>
      <c r="C9426" s="31"/>
      <c r="D9426" s="31"/>
      <c r="E9426" s="44"/>
      <c r="F9426" s="43"/>
      <c r="G9426" s="84"/>
      <c r="H9426" s="31"/>
      <c r="I9426" s="207"/>
      <c r="J9426" s="84"/>
      <c r="K9426" s="31"/>
      <c r="L9426" s="31"/>
      <c r="M9426" s="169"/>
      <c r="N9426" s="148"/>
      <c r="O9426" s="106"/>
      <c r="P9426" s="43"/>
      <c r="Q9426" s="207"/>
      <c r="R9426" s="84"/>
      <c r="S9426" s="31"/>
      <c r="T9426" s="31"/>
      <c r="U9426" s="169"/>
      <c r="V9426" s="150"/>
      <c r="W9426" s="141" t="str" cm="1">
        <f t="array" ref="W9426">IF(SUM(LEN(B9426:V9426))=0,"",IF(OR(OR(ISBLANK(F9426),SUM(LEN(C9426),LEN(D9426))=0),AND(NOT(E9426="Unknown"),ISBLANK(J9426)),AND(NOT(O9426="Unknown"),ISBLANK(R9426))),"Missing Information", INDEX(Table15[Entire Service Line Classification], MATCH(SUMIFS(Table15[Unique ID],Table15[System-Owned Portion],E9426,Table15[If Material Anything Other than "Lead" in Column E,Was Material Ever Previously Lead?],G9426,Table15[Customer-Owned Portion],O9426),Table15[Unique ID],0),0)))</f>
        <v/>
      </c>
      <c r="X9426"/>
    </row>
    <row r="9427" spans="2:24" x14ac:dyDescent="0.35">
      <c r="B9427" s="146"/>
      <c r="C9427" s="31"/>
      <c r="D9427" s="31"/>
      <c r="E9427" s="44"/>
      <c r="F9427" s="43"/>
      <c r="G9427" s="84"/>
      <c r="H9427" s="31"/>
      <c r="I9427" s="207"/>
      <c r="J9427" s="84"/>
      <c r="K9427" s="31"/>
      <c r="L9427" s="31"/>
      <c r="M9427" s="169"/>
      <c r="N9427" s="148"/>
      <c r="O9427" s="106"/>
      <c r="P9427" s="43"/>
      <c r="Q9427" s="207"/>
      <c r="R9427" s="84"/>
      <c r="S9427" s="31"/>
      <c r="T9427" s="31"/>
      <c r="U9427" s="169"/>
      <c r="V9427" s="150"/>
      <c r="W9427" s="141" t="str" cm="1">
        <f t="array" ref="W9427">IF(SUM(LEN(B9427:V9427))=0,"",IF(OR(OR(ISBLANK(F9427),SUM(LEN(C9427),LEN(D9427))=0),AND(NOT(E9427="Unknown"),ISBLANK(J9427)),AND(NOT(O9427="Unknown"),ISBLANK(R9427))),"Missing Information", INDEX(Table15[Entire Service Line Classification], MATCH(SUMIFS(Table15[Unique ID],Table15[System-Owned Portion],E9427,Table15[If Material Anything Other than "Lead" in Column E,Was Material Ever Previously Lead?],G9427,Table15[Customer-Owned Portion],O9427),Table15[Unique ID],0),0)))</f>
        <v/>
      </c>
      <c r="X9427"/>
    </row>
    <row r="9428" spans="2:24" x14ac:dyDescent="0.35">
      <c r="B9428" s="146"/>
      <c r="C9428" s="31"/>
      <c r="D9428" s="31"/>
      <c r="E9428" s="44"/>
      <c r="F9428" s="43"/>
      <c r="G9428" s="84"/>
      <c r="H9428" s="31"/>
      <c r="I9428" s="207"/>
      <c r="J9428" s="84"/>
      <c r="K9428" s="31"/>
      <c r="L9428" s="31"/>
      <c r="M9428" s="169"/>
      <c r="N9428" s="148"/>
      <c r="O9428" s="106"/>
      <c r="P9428" s="43"/>
      <c r="Q9428" s="207"/>
      <c r="R9428" s="84"/>
      <c r="S9428" s="31"/>
      <c r="T9428" s="31"/>
      <c r="U9428" s="169"/>
      <c r="V9428" s="150"/>
      <c r="W9428" s="141" t="str" cm="1">
        <f t="array" ref="W9428">IF(SUM(LEN(B9428:V9428))=0,"",IF(OR(OR(ISBLANK(F9428),SUM(LEN(C9428),LEN(D9428))=0),AND(NOT(E9428="Unknown"),ISBLANK(J9428)),AND(NOT(O9428="Unknown"),ISBLANK(R9428))),"Missing Information", INDEX(Table15[Entire Service Line Classification], MATCH(SUMIFS(Table15[Unique ID],Table15[System-Owned Portion],E9428,Table15[If Material Anything Other than "Lead" in Column E,Was Material Ever Previously Lead?],G9428,Table15[Customer-Owned Portion],O9428),Table15[Unique ID],0),0)))</f>
        <v/>
      </c>
      <c r="X9428"/>
    </row>
    <row r="9429" spans="2:24" x14ac:dyDescent="0.35">
      <c r="B9429" s="146"/>
      <c r="C9429" s="31"/>
      <c r="D9429" s="31"/>
      <c r="E9429" s="44"/>
      <c r="F9429" s="43"/>
      <c r="G9429" s="84"/>
      <c r="H9429" s="31"/>
      <c r="I9429" s="207"/>
      <c r="J9429" s="84"/>
      <c r="K9429" s="31"/>
      <c r="L9429" s="31"/>
      <c r="M9429" s="169"/>
      <c r="N9429" s="148"/>
      <c r="O9429" s="106"/>
      <c r="P9429" s="43"/>
      <c r="Q9429" s="207"/>
      <c r="R9429" s="84"/>
      <c r="S9429" s="31"/>
      <c r="T9429" s="31"/>
      <c r="U9429" s="169"/>
      <c r="V9429" s="150"/>
      <c r="W9429" s="141" t="str" cm="1">
        <f t="array" ref="W9429">IF(SUM(LEN(B9429:V9429))=0,"",IF(OR(OR(ISBLANK(F9429),SUM(LEN(C9429),LEN(D9429))=0),AND(NOT(E9429="Unknown"),ISBLANK(J9429)),AND(NOT(O9429="Unknown"),ISBLANK(R9429))),"Missing Information", INDEX(Table15[Entire Service Line Classification], MATCH(SUMIFS(Table15[Unique ID],Table15[System-Owned Portion],E9429,Table15[If Material Anything Other than "Lead" in Column E,Was Material Ever Previously Lead?],G9429,Table15[Customer-Owned Portion],O9429),Table15[Unique ID],0),0)))</f>
        <v/>
      </c>
      <c r="X9429"/>
    </row>
    <row r="9430" spans="2:24" x14ac:dyDescent="0.35">
      <c r="B9430" s="146"/>
      <c r="C9430" s="31"/>
      <c r="D9430" s="31"/>
      <c r="E9430" s="44"/>
      <c r="F9430" s="43"/>
      <c r="G9430" s="84"/>
      <c r="H9430" s="31"/>
      <c r="I9430" s="207"/>
      <c r="J9430" s="84"/>
      <c r="K9430" s="31"/>
      <c r="L9430" s="31"/>
      <c r="M9430" s="169"/>
      <c r="N9430" s="148"/>
      <c r="O9430" s="106"/>
      <c r="P9430" s="43"/>
      <c r="Q9430" s="207"/>
      <c r="R9430" s="84"/>
      <c r="S9430" s="31"/>
      <c r="T9430" s="31"/>
      <c r="U9430" s="169"/>
      <c r="V9430" s="150"/>
      <c r="W9430" s="141" t="str" cm="1">
        <f t="array" ref="W9430">IF(SUM(LEN(B9430:V9430))=0,"",IF(OR(OR(ISBLANK(F9430),SUM(LEN(C9430),LEN(D9430))=0),AND(NOT(E9430="Unknown"),ISBLANK(J9430)),AND(NOT(O9430="Unknown"),ISBLANK(R9430))),"Missing Information", INDEX(Table15[Entire Service Line Classification], MATCH(SUMIFS(Table15[Unique ID],Table15[System-Owned Portion],E9430,Table15[If Material Anything Other than "Lead" in Column E,Was Material Ever Previously Lead?],G9430,Table15[Customer-Owned Portion],O9430),Table15[Unique ID],0),0)))</f>
        <v/>
      </c>
      <c r="X9430"/>
    </row>
    <row r="9431" spans="2:24" x14ac:dyDescent="0.35">
      <c r="B9431" s="146"/>
      <c r="C9431" s="31"/>
      <c r="D9431" s="31"/>
      <c r="E9431" s="44"/>
      <c r="F9431" s="43"/>
      <c r="G9431" s="84"/>
      <c r="H9431" s="31"/>
      <c r="I9431" s="207"/>
      <c r="J9431" s="84"/>
      <c r="K9431" s="31"/>
      <c r="L9431" s="31"/>
      <c r="M9431" s="169"/>
      <c r="N9431" s="148"/>
      <c r="O9431" s="106"/>
      <c r="P9431" s="43"/>
      <c r="Q9431" s="207"/>
      <c r="R9431" s="84"/>
      <c r="S9431" s="31"/>
      <c r="T9431" s="31"/>
      <c r="U9431" s="169"/>
      <c r="V9431" s="150"/>
      <c r="W9431" s="141" t="str" cm="1">
        <f t="array" ref="W9431">IF(SUM(LEN(B9431:V9431))=0,"",IF(OR(OR(ISBLANK(F9431),SUM(LEN(C9431),LEN(D9431))=0),AND(NOT(E9431="Unknown"),ISBLANK(J9431)),AND(NOT(O9431="Unknown"),ISBLANK(R9431))),"Missing Information", INDEX(Table15[Entire Service Line Classification], MATCH(SUMIFS(Table15[Unique ID],Table15[System-Owned Portion],E9431,Table15[If Material Anything Other than "Lead" in Column E,Was Material Ever Previously Lead?],G9431,Table15[Customer-Owned Portion],O9431),Table15[Unique ID],0),0)))</f>
        <v/>
      </c>
      <c r="X9431"/>
    </row>
    <row r="9432" spans="2:24" x14ac:dyDescent="0.35">
      <c r="B9432" s="146"/>
      <c r="C9432" s="31"/>
      <c r="D9432" s="31"/>
      <c r="E9432" s="44"/>
      <c r="F9432" s="43"/>
      <c r="G9432" s="84"/>
      <c r="H9432" s="31"/>
      <c r="I9432" s="207"/>
      <c r="J9432" s="84"/>
      <c r="K9432" s="31"/>
      <c r="L9432" s="31"/>
      <c r="M9432" s="169"/>
      <c r="N9432" s="148"/>
      <c r="O9432" s="106"/>
      <c r="P9432" s="43"/>
      <c r="Q9432" s="207"/>
      <c r="R9432" s="84"/>
      <c r="S9432" s="31"/>
      <c r="T9432" s="31"/>
      <c r="U9432" s="169"/>
      <c r="V9432" s="150"/>
      <c r="W9432" s="141" t="str" cm="1">
        <f t="array" ref="W9432">IF(SUM(LEN(B9432:V9432))=0,"",IF(OR(OR(ISBLANK(F9432),SUM(LEN(C9432),LEN(D9432))=0),AND(NOT(E9432="Unknown"),ISBLANK(J9432)),AND(NOT(O9432="Unknown"),ISBLANK(R9432))),"Missing Information", INDEX(Table15[Entire Service Line Classification], MATCH(SUMIFS(Table15[Unique ID],Table15[System-Owned Portion],E9432,Table15[If Material Anything Other than "Lead" in Column E,Was Material Ever Previously Lead?],G9432,Table15[Customer-Owned Portion],O9432),Table15[Unique ID],0),0)))</f>
        <v/>
      </c>
      <c r="X9432"/>
    </row>
    <row r="9433" spans="2:24" x14ac:dyDescent="0.35">
      <c r="B9433" s="146"/>
      <c r="C9433" s="31"/>
      <c r="D9433" s="31"/>
      <c r="E9433" s="44"/>
      <c r="F9433" s="43"/>
      <c r="G9433" s="84"/>
      <c r="H9433" s="31"/>
      <c r="I9433" s="207"/>
      <c r="J9433" s="84"/>
      <c r="K9433" s="31"/>
      <c r="L9433" s="31"/>
      <c r="M9433" s="169"/>
      <c r="N9433" s="148"/>
      <c r="O9433" s="106"/>
      <c r="P9433" s="43"/>
      <c r="Q9433" s="207"/>
      <c r="R9433" s="84"/>
      <c r="S9433" s="31"/>
      <c r="T9433" s="31"/>
      <c r="U9433" s="169"/>
      <c r="V9433" s="150"/>
      <c r="W9433" s="141" t="str" cm="1">
        <f t="array" ref="W9433">IF(SUM(LEN(B9433:V9433))=0,"",IF(OR(OR(ISBLANK(F9433),SUM(LEN(C9433),LEN(D9433))=0),AND(NOT(E9433="Unknown"),ISBLANK(J9433)),AND(NOT(O9433="Unknown"),ISBLANK(R9433))),"Missing Information", INDEX(Table15[Entire Service Line Classification], MATCH(SUMIFS(Table15[Unique ID],Table15[System-Owned Portion],E9433,Table15[If Material Anything Other than "Lead" in Column E,Was Material Ever Previously Lead?],G9433,Table15[Customer-Owned Portion],O9433),Table15[Unique ID],0),0)))</f>
        <v/>
      </c>
      <c r="X9433"/>
    </row>
    <row r="9434" spans="2:24" x14ac:dyDescent="0.35">
      <c r="B9434" s="146"/>
      <c r="C9434" s="31"/>
      <c r="D9434" s="31"/>
      <c r="E9434" s="44"/>
      <c r="F9434" s="43"/>
      <c r="G9434" s="84"/>
      <c r="H9434" s="31"/>
      <c r="I9434" s="207"/>
      <c r="J9434" s="84"/>
      <c r="K9434" s="31"/>
      <c r="L9434" s="31"/>
      <c r="M9434" s="169"/>
      <c r="N9434" s="148"/>
      <c r="O9434" s="106"/>
      <c r="P9434" s="43"/>
      <c r="Q9434" s="207"/>
      <c r="R9434" s="84"/>
      <c r="S9434" s="31"/>
      <c r="T9434" s="31"/>
      <c r="U9434" s="169"/>
      <c r="V9434" s="150"/>
      <c r="W9434" s="141" t="str" cm="1">
        <f t="array" ref="W9434">IF(SUM(LEN(B9434:V9434))=0,"",IF(OR(OR(ISBLANK(F9434),SUM(LEN(C9434),LEN(D9434))=0),AND(NOT(E9434="Unknown"),ISBLANK(J9434)),AND(NOT(O9434="Unknown"),ISBLANK(R9434))),"Missing Information", INDEX(Table15[Entire Service Line Classification], MATCH(SUMIFS(Table15[Unique ID],Table15[System-Owned Portion],E9434,Table15[If Material Anything Other than "Lead" in Column E,Was Material Ever Previously Lead?],G9434,Table15[Customer-Owned Portion],O9434),Table15[Unique ID],0),0)))</f>
        <v/>
      </c>
      <c r="X9434"/>
    </row>
    <row r="9435" spans="2:24" x14ac:dyDescent="0.35">
      <c r="B9435" s="146"/>
      <c r="C9435" s="31"/>
      <c r="D9435" s="31"/>
      <c r="E9435" s="44"/>
      <c r="F9435" s="43"/>
      <c r="G9435" s="84"/>
      <c r="H9435" s="31"/>
      <c r="I9435" s="207"/>
      <c r="J9435" s="84"/>
      <c r="K9435" s="31"/>
      <c r="L9435" s="31"/>
      <c r="M9435" s="169"/>
      <c r="N9435" s="148"/>
      <c r="O9435" s="106"/>
      <c r="P9435" s="43"/>
      <c r="Q9435" s="207"/>
      <c r="R9435" s="84"/>
      <c r="S9435" s="31"/>
      <c r="T9435" s="31"/>
      <c r="U9435" s="169"/>
      <c r="V9435" s="150"/>
      <c r="W9435" s="141" t="str" cm="1">
        <f t="array" ref="W9435">IF(SUM(LEN(B9435:V9435))=0,"",IF(OR(OR(ISBLANK(F9435),SUM(LEN(C9435),LEN(D9435))=0),AND(NOT(E9435="Unknown"),ISBLANK(J9435)),AND(NOT(O9435="Unknown"),ISBLANK(R9435))),"Missing Information", INDEX(Table15[Entire Service Line Classification], MATCH(SUMIFS(Table15[Unique ID],Table15[System-Owned Portion],E9435,Table15[If Material Anything Other than "Lead" in Column E,Was Material Ever Previously Lead?],G9435,Table15[Customer-Owned Portion],O9435),Table15[Unique ID],0),0)))</f>
        <v/>
      </c>
      <c r="X9435"/>
    </row>
    <row r="9436" spans="2:24" x14ac:dyDescent="0.35">
      <c r="B9436" s="146"/>
      <c r="C9436" s="31"/>
      <c r="D9436" s="31"/>
      <c r="E9436" s="44"/>
      <c r="F9436" s="43"/>
      <c r="G9436" s="84"/>
      <c r="H9436" s="31"/>
      <c r="I9436" s="207"/>
      <c r="J9436" s="84"/>
      <c r="K9436" s="31"/>
      <c r="L9436" s="31"/>
      <c r="M9436" s="169"/>
      <c r="N9436" s="148"/>
      <c r="O9436" s="106"/>
      <c r="P9436" s="43"/>
      <c r="Q9436" s="207"/>
      <c r="R9436" s="84"/>
      <c r="S9436" s="31"/>
      <c r="T9436" s="31"/>
      <c r="U9436" s="169"/>
      <c r="V9436" s="150"/>
      <c r="W9436" s="141" t="str" cm="1">
        <f t="array" ref="W9436">IF(SUM(LEN(B9436:V9436))=0,"",IF(OR(OR(ISBLANK(F9436),SUM(LEN(C9436),LEN(D9436))=0),AND(NOT(E9436="Unknown"),ISBLANK(J9436)),AND(NOT(O9436="Unknown"),ISBLANK(R9436))),"Missing Information", INDEX(Table15[Entire Service Line Classification], MATCH(SUMIFS(Table15[Unique ID],Table15[System-Owned Portion],E9436,Table15[If Material Anything Other than "Lead" in Column E,Was Material Ever Previously Lead?],G9436,Table15[Customer-Owned Portion],O9436),Table15[Unique ID],0),0)))</f>
        <v/>
      </c>
      <c r="X9436"/>
    </row>
    <row r="9437" spans="2:24" x14ac:dyDescent="0.35">
      <c r="B9437" s="146"/>
      <c r="C9437" s="31"/>
      <c r="D9437" s="31"/>
      <c r="E9437" s="44"/>
      <c r="F9437" s="43"/>
      <c r="G9437" s="84"/>
      <c r="H9437" s="31"/>
      <c r="I9437" s="207"/>
      <c r="J9437" s="84"/>
      <c r="K9437" s="31"/>
      <c r="L9437" s="31"/>
      <c r="M9437" s="169"/>
      <c r="N9437" s="148"/>
      <c r="O9437" s="106"/>
      <c r="P9437" s="43"/>
      <c r="Q9437" s="207"/>
      <c r="R9437" s="84"/>
      <c r="S9437" s="31"/>
      <c r="T9437" s="31"/>
      <c r="U9437" s="169"/>
      <c r="V9437" s="150"/>
      <c r="W9437" s="141" t="str" cm="1">
        <f t="array" ref="W9437">IF(SUM(LEN(B9437:V9437))=0,"",IF(OR(OR(ISBLANK(F9437),SUM(LEN(C9437),LEN(D9437))=0),AND(NOT(E9437="Unknown"),ISBLANK(J9437)),AND(NOT(O9437="Unknown"),ISBLANK(R9437))),"Missing Information", INDEX(Table15[Entire Service Line Classification], MATCH(SUMIFS(Table15[Unique ID],Table15[System-Owned Portion],E9437,Table15[If Material Anything Other than "Lead" in Column E,Was Material Ever Previously Lead?],G9437,Table15[Customer-Owned Portion],O9437),Table15[Unique ID],0),0)))</f>
        <v/>
      </c>
      <c r="X9437"/>
    </row>
    <row r="9438" spans="2:24" x14ac:dyDescent="0.35">
      <c r="B9438" s="146"/>
      <c r="C9438" s="31"/>
      <c r="D9438" s="31"/>
      <c r="E9438" s="44"/>
      <c r="F9438" s="43"/>
      <c r="G9438" s="84"/>
      <c r="H9438" s="31"/>
      <c r="I9438" s="207"/>
      <c r="J9438" s="84"/>
      <c r="K9438" s="31"/>
      <c r="L9438" s="31"/>
      <c r="M9438" s="169"/>
      <c r="N9438" s="148"/>
      <c r="O9438" s="106"/>
      <c r="P9438" s="43"/>
      <c r="Q9438" s="207"/>
      <c r="R9438" s="84"/>
      <c r="S9438" s="31"/>
      <c r="T9438" s="31"/>
      <c r="U9438" s="169"/>
      <c r="V9438" s="150"/>
      <c r="W9438" s="141" t="str" cm="1">
        <f t="array" ref="W9438">IF(SUM(LEN(B9438:V9438))=0,"",IF(OR(OR(ISBLANK(F9438),SUM(LEN(C9438),LEN(D9438))=0),AND(NOT(E9438="Unknown"),ISBLANK(J9438)),AND(NOT(O9438="Unknown"),ISBLANK(R9438))),"Missing Information", INDEX(Table15[Entire Service Line Classification], MATCH(SUMIFS(Table15[Unique ID],Table15[System-Owned Portion],E9438,Table15[If Material Anything Other than "Lead" in Column E,Was Material Ever Previously Lead?],G9438,Table15[Customer-Owned Portion],O9438),Table15[Unique ID],0),0)))</f>
        <v/>
      </c>
      <c r="X9438"/>
    </row>
    <row r="9439" spans="2:24" x14ac:dyDescent="0.35">
      <c r="B9439" s="146"/>
      <c r="C9439" s="31"/>
      <c r="D9439" s="31"/>
      <c r="E9439" s="44"/>
      <c r="F9439" s="43"/>
      <c r="G9439" s="84"/>
      <c r="H9439" s="31"/>
      <c r="I9439" s="207"/>
      <c r="J9439" s="84"/>
      <c r="K9439" s="31"/>
      <c r="L9439" s="31"/>
      <c r="M9439" s="169"/>
      <c r="N9439" s="148"/>
      <c r="O9439" s="106"/>
      <c r="P9439" s="43"/>
      <c r="Q9439" s="207"/>
      <c r="R9439" s="84"/>
      <c r="S9439" s="31"/>
      <c r="T9439" s="31"/>
      <c r="U9439" s="169"/>
      <c r="V9439" s="150"/>
      <c r="W9439" s="141" t="str" cm="1">
        <f t="array" ref="W9439">IF(SUM(LEN(B9439:V9439))=0,"",IF(OR(OR(ISBLANK(F9439),SUM(LEN(C9439),LEN(D9439))=0),AND(NOT(E9439="Unknown"),ISBLANK(J9439)),AND(NOT(O9439="Unknown"),ISBLANK(R9439))),"Missing Information", INDEX(Table15[Entire Service Line Classification], MATCH(SUMIFS(Table15[Unique ID],Table15[System-Owned Portion],E9439,Table15[If Material Anything Other than "Lead" in Column E,Was Material Ever Previously Lead?],G9439,Table15[Customer-Owned Portion],O9439),Table15[Unique ID],0),0)))</f>
        <v/>
      </c>
      <c r="X9439"/>
    </row>
    <row r="9440" spans="2:24" x14ac:dyDescent="0.35">
      <c r="B9440" s="146"/>
      <c r="C9440" s="31"/>
      <c r="D9440" s="31"/>
      <c r="E9440" s="44"/>
      <c r="F9440" s="43"/>
      <c r="G9440" s="84"/>
      <c r="H9440" s="31"/>
      <c r="I9440" s="207"/>
      <c r="J9440" s="84"/>
      <c r="K9440" s="31"/>
      <c r="L9440" s="31"/>
      <c r="M9440" s="169"/>
      <c r="N9440" s="148"/>
      <c r="O9440" s="106"/>
      <c r="P9440" s="43"/>
      <c r="Q9440" s="207"/>
      <c r="R9440" s="84"/>
      <c r="S9440" s="31"/>
      <c r="T9440" s="31"/>
      <c r="U9440" s="169"/>
      <c r="V9440" s="150"/>
      <c r="W9440" s="141" t="str" cm="1">
        <f t="array" ref="W9440">IF(SUM(LEN(B9440:V9440))=0,"",IF(OR(OR(ISBLANK(F9440),SUM(LEN(C9440),LEN(D9440))=0),AND(NOT(E9440="Unknown"),ISBLANK(J9440)),AND(NOT(O9440="Unknown"),ISBLANK(R9440))),"Missing Information", INDEX(Table15[Entire Service Line Classification], MATCH(SUMIFS(Table15[Unique ID],Table15[System-Owned Portion],E9440,Table15[If Material Anything Other than "Lead" in Column E,Was Material Ever Previously Lead?],G9440,Table15[Customer-Owned Portion],O9440),Table15[Unique ID],0),0)))</f>
        <v/>
      </c>
      <c r="X9440"/>
    </row>
    <row r="9441" spans="2:24" x14ac:dyDescent="0.35">
      <c r="B9441" s="146"/>
      <c r="C9441" s="31"/>
      <c r="D9441" s="31"/>
      <c r="E9441" s="44"/>
      <c r="F9441" s="43"/>
      <c r="G9441" s="84"/>
      <c r="H9441" s="31"/>
      <c r="I9441" s="207"/>
      <c r="J9441" s="84"/>
      <c r="K9441" s="31"/>
      <c r="L9441" s="31"/>
      <c r="M9441" s="169"/>
      <c r="N9441" s="148"/>
      <c r="O9441" s="106"/>
      <c r="P9441" s="43"/>
      <c r="Q9441" s="207"/>
      <c r="R9441" s="84"/>
      <c r="S9441" s="31"/>
      <c r="T9441" s="31"/>
      <c r="U9441" s="169"/>
      <c r="V9441" s="150"/>
      <c r="W9441" s="141" t="str" cm="1">
        <f t="array" ref="W9441">IF(SUM(LEN(B9441:V9441))=0,"",IF(OR(OR(ISBLANK(F9441),SUM(LEN(C9441),LEN(D9441))=0),AND(NOT(E9441="Unknown"),ISBLANK(J9441)),AND(NOT(O9441="Unknown"),ISBLANK(R9441))),"Missing Information", INDEX(Table15[Entire Service Line Classification], MATCH(SUMIFS(Table15[Unique ID],Table15[System-Owned Portion],E9441,Table15[If Material Anything Other than "Lead" in Column E,Was Material Ever Previously Lead?],G9441,Table15[Customer-Owned Portion],O9441),Table15[Unique ID],0),0)))</f>
        <v/>
      </c>
      <c r="X9441"/>
    </row>
    <row r="9442" spans="2:24" x14ac:dyDescent="0.35">
      <c r="B9442" s="146"/>
      <c r="C9442" s="31"/>
      <c r="D9442" s="31"/>
      <c r="E9442" s="44"/>
      <c r="F9442" s="43"/>
      <c r="G9442" s="84"/>
      <c r="H9442" s="31"/>
      <c r="I9442" s="207"/>
      <c r="J9442" s="84"/>
      <c r="K9442" s="31"/>
      <c r="L9442" s="31"/>
      <c r="M9442" s="169"/>
      <c r="N9442" s="148"/>
      <c r="O9442" s="106"/>
      <c r="P9442" s="43"/>
      <c r="Q9442" s="207"/>
      <c r="R9442" s="84"/>
      <c r="S9442" s="31"/>
      <c r="T9442" s="31"/>
      <c r="U9442" s="169"/>
      <c r="V9442" s="150"/>
      <c r="W9442" s="141" t="str" cm="1">
        <f t="array" ref="W9442">IF(SUM(LEN(B9442:V9442))=0,"",IF(OR(OR(ISBLANK(F9442),SUM(LEN(C9442),LEN(D9442))=0),AND(NOT(E9442="Unknown"),ISBLANK(J9442)),AND(NOT(O9442="Unknown"),ISBLANK(R9442))),"Missing Information", INDEX(Table15[Entire Service Line Classification], MATCH(SUMIFS(Table15[Unique ID],Table15[System-Owned Portion],E9442,Table15[If Material Anything Other than "Lead" in Column E,Was Material Ever Previously Lead?],G9442,Table15[Customer-Owned Portion],O9442),Table15[Unique ID],0),0)))</f>
        <v/>
      </c>
      <c r="X9442"/>
    </row>
    <row r="9443" spans="2:24" x14ac:dyDescent="0.35">
      <c r="B9443" s="146"/>
      <c r="C9443" s="31"/>
      <c r="D9443" s="31"/>
      <c r="E9443" s="44"/>
      <c r="F9443" s="43"/>
      <c r="G9443" s="84"/>
      <c r="H9443" s="31"/>
      <c r="I9443" s="207"/>
      <c r="J9443" s="84"/>
      <c r="K9443" s="31"/>
      <c r="L9443" s="31"/>
      <c r="M9443" s="169"/>
      <c r="N9443" s="148"/>
      <c r="O9443" s="106"/>
      <c r="P9443" s="43"/>
      <c r="Q9443" s="207"/>
      <c r="R9443" s="84"/>
      <c r="S9443" s="31"/>
      <c r="T9443" s="31"/>
      <c r="U9443" s="169"/>
      <c r="V9443" s="150"/>
      <c r="W9443" s="141" t="str" cm="1">
        <f t="array" ref="W9443">IF(SUM(LEN(B9443:V9443))=0,"",IF(OR(OR(ISBLANK(F9443),SUM(LEN(C9443),LEN(D9443))=0),AND(NOT(E9443="Unknown"),ISBLANK(J9443)),AND(NOT(O9443="Unknown"),ISBLANK(R9443))),"Missing Information", INDEX(Table15[Entire Service Line Classification], MATCH(SUMIFS(Table15[Unique ID],Table15[System-Owned Portion],E9443,Table15[If Material Anything Other than "Lead" in Column E,Was Material Ever Previously Lead?],G9443,Table15[Customer-Owned Portion],O9443),Table15[Unique ID],0),0)))</f>
        <v/>
      </c>
      <c r="X9443"/>
    </row>
    <row r="9444" spans="2:24" x14ac:dyDescent="0.35">
      <c r="B9444" s="146"/>
      <c r="C9444" s="31"/>
      <c r="D9444" s="31"/>
      <c r="E9444" s="44"/>
      <c r="F9444" s="43"/>
      <c r="G9444" s="84"/>
      <c r="H9444" s="31"/>
      <c r="I9444" s="207"/>
      <c r="J9444" s="84"/>
      <c r="K9444" s="31"/>
      <c r="L9444" s="31"/>
      <c r="M9444" s="169"/>
      <c r="N9444" s="148"/>
      <c r="O9444" s="106"/>
      <c r="P9444" s="43"/>
      <c r="Q9444" s="207"/>
      <c r="R9444" s="84"/>
      <c r="S9444" s="31"/>
      <c r="T9444" s="31"/>
      <c r="U9444" s="169"/>
      <c r="V9444" s="150"/>
      <c r="W9444" s="141" t="str" cm="1">
        <f t="array" ref="W9444">IF(SUM(LEN(B9444:V9444))=0,"",IF(OR(OR(ISBLANK(F9444),SUM(LEN(C9444),LEN(D9444))=0),AND(NOT(E9444="Unknown"),ISBLANK(J9444)),AND(NOT(O9444="Unknown"),ISBLANK(R9444))),"Missing Information", INDEX(Table15[Entire Service Line Classification], MATCH(SUMIFS(Table15[Unique ID],Table15[System-Owned Portion],E9444,Table15[If Material Anything Other than "Lead" in Column E,Was Material Ever Previously Lead?],G9444,Table15[Customer-Owned Portion],O9444),Table15[Unique ID],0),0)))</f>
        <v/>
      </c>
      <c r="X9444"/>
    </row>
    <row r="9445" spans="2:24" x14ac:dyDescent="0.35">
      <c r="B9445" s="146"/>
      <c r="C9445" s="31"/>
      <c r="D9445" s="31"/>
      <c r="E9445" s="44"/>
      <c r="F9445" s="43"/>
      <c r="G9445" s="84"/>
      <c r="H9445" s="31"/>
      <c r="I9445" s="207"/>
      <c r="J9445" s="84"/>
      <c r="K9445" s="31"/>
      <c r="L9445" s="31"/>
      <c r="M9445" s="169"/>
      <c r="N9445" s="148"/>
      <c r="O9445" s="106"/>
      <c r="P9445" s="43"/>
      <c r="Q9445" s="207"/>
      <c r="R9445" s="84"/>
      <c r="S9445" s="31"/>
      <c r="T9445" s="31"/>
      <c r="U9445" s="169"/>
      <c r="V9445" s="150"/>
      <c r="W9445" s="141" t="str" cm="1">
        <f t="array" ref="W9445">IF(SUM(LEN(B9445:V9445))=0,"",IF(OR(OR(ISBLANK(F9445),SUM(LEN(C9445),LEN(D9445))=0),AND(NOT(E9445="Unknown"),ISBLANK(J9445)),AND(NOT(O9445="Unknown"),ISBLANK(R9445))),"Missing Information", INDEX(Table15[Entire Service Line Classification], MATCH(SUMIFS(Table15[Unique ID],Table15[System-Owned Portion],E9445,Table15[If Material Anything Other than "Lead" in Column E,Was Material Ever Previously Lead?],G9445,Table15[Customer-Owned Portion],O9445),Table15[Unique ID],0),0)))</f>
        <v/>
      </c>
      <c r="X9445"/>
    </row>
    <row r="9446" spans="2:24" x14ac:dyDescent="0.35">
      <c r="B9446" s="146"/>
      <c r="C9446" s="31"/>
      <c r="D9446" s="31"/>
      <c r="E9446" s="44"/>
      <c r="F9446" s="43"/>
      <c r="G9446" s="84"/>
      <c r="H9446" s="31"/>
      <c r="I9446" s="207"/>
      <c r="J9446" s="84"/>
      <c r="K9446" s="31"/>
      <c r="L9446" s="31"/>
      <c r="M9446" s="169"/>
      <c r="N9446" s="148"/>
      <c r="O9446" s="106"/>
      <c r="P9446" s="43"/>
      <c r="Q9446" s="207"/>
      <c r="R9446" s="84"/>
      <c r="S9446" s="31"/>
      <c r="T9446" s="31"/>
      <c r="U9446" s="169"/>
      <c r="V9446" s="150"/>
      <c r="W9446" s="141" t="str" cm="1">
        <f t="array" ref="W9446">IF(SUM(LEN(B9446:V9446))=0,"",IF(OR(OR(ISBLANK(F9446),SUM(LEN(C9446),LEN(D9446))=0),AND(NOT(E9446="Unknown"),ISBLANK(J9446)),AND(NOT(O9446="Unknown"),ISBLANK(R9446))),"Missing Information", INDEX(Table15[Entire Service Line Classification], MATCH(SUMIFS(Table15[Unique ID],Table15[System-Owned Portion],E9446,Table15[If Material Anything Other than "Lead" in Column E,Was Material Ever Previously Lead?],G9446,Table15[Customer-Owned Portion],O9446),Table15[Unique ID],0),0)))</f>
        <v/>
      </c>
      <c r="X9446"/>
    </row>
    <row r="9447" spans="2:24" x14ac:dyDescent="0.35">
      <c r="B9447" s="146"/>
      <c r="C9447" s="31"/>
      <c r="D9447" s="31"/>
      <c r="E9447" s="44"/>
      <c r="F9447" s="43"/>
      <c r="G9447" s="84"/>
      <c r="H9447" s="31"/>
      <c r="I9447" s="207"/>
      <c r="J9447" s="84"/>
      <c r="K9447" s="31"/>
      <c r="L9447" s="31"/>
      <c r="M9447" s="169"/>
      <c r="N9447" s="148"/>
      <c r="O9447" s="106"/>
      <c r="P9447" s="43"/>
      <c r="Q9447" s="207"/>
      <c r="R9447" s="84"/>
      <c r="S9447" s="31"/>
      <c r="T9447" s="31"/>
      <c r="U9447" s="169"/>
      <c r="V9447" s="150"/>
      <c r="W9447" s="141" t="str" cm="1">
        <f t="array" ref="W9447">IF(SUM(LEN(B9447:V9447))=0,"",IF(OR(OR(ISBLANK(F9447),SUM(LEN(C9447),LEN(D9447))=0),AND(NOT(E9447="Unknown"),ISBLANK(J9447)),AND(NOT(O9447="Unknown"),ISBLANK(R9447))),"Missing Information", INDEX(Table15[Entire Service Line Classification], MATCH(SUMIFS(Table15[Unique ID],Table15[System-Owned Portion],E9447,Table15[If Material Anything Other than "Lead" in Column E,Was Material Ever Previously Lead?],G9447,Table15[Customer-Owned Portion],O9447),Table15[Unique ID],0),0)))</f>
        <v/>
      </c>
      <c r="X9447"/>
    </row>
    <row r="9448" spans="2:24" x14ac:dyDescent="0.35">
      <c r="B9448" s="146"/>
      <c r="C9448" s="31"/>
      <c r="D9448" s="31"/>
      <c r="E9448" s="44"/>
      <c r="F9448" s="43"/>
      <c r="G9448" s="84"/>
      <c r="H9448" s="31"/>
      <c r="I9448" s="207"/>
      <c r="J9448" s="84"/>
      <c r="K9448" s="31"/>
      <c r="L9448" s="31"/>
      <c r="M9448" s="169"/>
      <c r="N9448" s="148"/>
      <c r="O9448" s="106"/>
      <c r="P9448" s="43"/>
      <c r="Q9448" s="207"/>
      <c r="R9448" s="84"/>
      <c r="S9448" s="31"/>
      <c r="T9448" s="31"/>
      <c r="U9448" s="169"/>
      <c r="V9448" s="150"/>
      <c r="W9448" s="141" t="str" cm="1">
        <f t="array" ref="W9448">IF(SUM(LEN(B9448:V9448))=0,"",IF(OR(OR(ISBLANK(F9448),SUM(LEN(C9448),LEN(D9448))=0),AND(NOT(E9448="Unknown"),ISBLANK(J9448)),AND(NOT(O9448="Unknown"),ISBLANK(R9448))),"Missing Information", INDEX(Table15[Entire Service Line Classification], MATCH(SUMIFS(Table15[Unique ID],Table15[System-Owned Portion],E9448,Table15[If Material Anything Other than "Lead" in Column E,Was Material Ever Previously Lead?],G9448,Table15[Customer-Owned Portion],O9448),Table15[Unique ID],0),0)))</f>
        <v/>
      </c>
      <c r="X9448"/>
    </row>
    <row r="9449" spans="2:24" x14ac:dyDescent="0.35">
      <c r="B9449" s="146"/>
      <c r="C9449" s="31"/>
      <c r="D9449" s="31"/>
      <c r="E9449" s="44"/>
      <c r="F9449" s="43"/>
      <c r="G9449" s="84"/>
      <c r="H9449" s="31"/>
      <c r="I9449" s="207"/>
      <c r="J9449" s="84"/>
      <c r="K9449" s="31"/>
      <c r="L9449" s="31"/>
      <c r="M9449" s="169"/>
      <c r="N9449" s="148"/>
      <c r="O9449" s="106"/>
      <c r="P9449" s="43"/>
      <c r="Q9449" s="207"/>
      <c r="R9449" s="84"/>
      <c r="S9449" s="31"/>
      <c r="T9449" s="31"/>
      <c r="U9449" s="169"/>
      <c r="V9449" s="150"/>
      <c r="W9449" s="141" t="str" cm="1">
        <f t="array" ref="W9449">IF(SUM(LEN(B9449:V9449))=0,"",IF(OR(OR(ISBLANK(F9449),SUM(LEN(C9449),LEN(D9449))=0),AND(NOT(E9449="Unknown"),ISBLANK(J9449)),AND(NOT(O9449="Unknown"),ISBLANK(R9449))),"Missing Information", INDEX(Table15[Entire Service Line Classification], MATCH(SUMIFS(Table15[Unique ID],Table15[System-Owned Portion],E9449,Table15[If Material Anything Other than "Lead" in Column E,Was Material Ever Previously Lead?],G9449,Table15[Customer-Owned Portion],O9449),Table15[Unique ID],0),0)))</f>
        <v/>
      </c>
      <c r="X9449"/>
    </row>
    <row r="9450" spans="2:24" x14ac:dyDescent="0.35">
      <c r="B9450" s="146"/>
      <c r="C9450" s="31"/>
      <c r="D9450" s="31"/>
      <c r="E9450" s="44"/>
      <c r="F9450" s="43"/>
      <c r="G9450" s="84"/>
      <c r="H9450" s="31"/>
      <c r="I9450" s="207"/>
      <c r="J9450" s="84"/>
      <c r="K9450" s="31"/>
      <c r="L9450" s="31"/>
      <c r="M9450" s="169"/>
      <c r="N9450" s="148"/>
      <c r="O9450" s="106"/>
      <c r="P9450" s="43"/>
      <c r="Q9450" s="207"/>
      <c r="R9450" s="84"/>
      <c r="S9450" s="31"/>
      <c r="T9450" s="31"/>
      <c r="U9450" s="169"/>
      <c r="V9450" s="150"/>
      <c r="W9450" s="141" t="str" cm="1">
        <f t="array" ref="W9450">IF(SUM(LEN(B9450:V9450))=0,"",IF(OR(OR(ISBLANK(F9450),SUM(LEN(C9450),LEN(D9450))=0),AND(NOT(E9450="Unknown"),ISBLANK(J9450)),AND(NOT(O9450="Unknown"),ISBLANK(R9450))),"Missing Information", INDEX(Table15[Entire Service Line Classification], MATCH(SUMIFS(Table15[Unique ID],Table15[System-Owned Portion],E9450,Table15[If Material Anything Other than "Lead" in Column E,Was Material Ever Previously Lead?],G9450,Table15[Customer-Owned Portion],O9450),Table15[Unique ID],0),0)))</f>
        <v/>
      </c>
      <c r="X9450"/>
    </row>
    <row r="9451" spans="2:24" x14ac:dyDescent="0.35">
      <c r="B9451" s="146"/>
      <c r="C9451" s="31"/>
      <c r="D9451" s="31"/>
      <c r="E9451" s="44"/>
      <c r="F9451" s="43"/>
      <c r="G9451" s="84"/>
      <c r="H9451" s="31"/>
      <c r="I9451" s="207"/>
      <c r="J9451" s="84"/>
      <c r="K9451" s="31"/>
      <c r="L9451" s="31"/>
      <c r="M9451" s="169"/>
      <c r="N9451" s="148"/>
      <c r="O9451" s="106"/>
      <c r="P9451" s="43"/>
      <c r="Q9451" s="207"/>
      <c r="R9451" s="84"/>
      <c r="S9451" s="31"/>
      <c r="T9451" s="31"/>
      <c r="U9451" s="169"/>
      <c r="V9451" s="150"/>
      <c r="W9451" s="141" t="str" cm="1">
        <f t="array" ref="W9451">IF(SUM(LEN(B9451:V9451))=0,"",IF(OR(OR(ISBLANK(F9451),SUM(LEN(C9451),LEN(D9451))=0),AND(NOT(E9451="Unknown"),ISBLANK(J9451)),AND(NOT(O9451="Unknown"),ISBLANK(R9451))),"Missing Information", INDEX(Table15[Entire Service Line Classification], MATCH(SUMIFS(Table15[Unique ID],Table15[System-Owned Portion],E9451,Table15[If Material Anything Other than "Lead" in Column E,Was Material Ever Previously Lead?],G9451,Table15[Customer-Owned Portion],O9451),Table15[Unique ID],0),0)))</f>
        <v/>
      </c>
      <c r="X9451"/>
    </row>
    <row r="9452" spans="2:24" x14ac:dyDescent="0.35">
      <c r="B9452" s="146"/>
      <c r="C9452" s="31"/>
      <c r="D9452" s="31"/>
      <c r="E9452" s="44"/>
      <c r="F9452" s="43"/>
      <c r="G9452" s="84"/>
      <c r="H9452" s="31"/>
      <c r="I9452" s="207"/>
      <c r="J9452" s="84"/>
      <c r="K9452" s="31"/>
      <c r="L9452" s="31"/>
      <c r="M9452" s="169"/>
      <c r="N9452" s="148"/>
      <c r="O9452" s="106"/>
      <c r="P9452" s="43"/>
      <c r="Q9452" s="207"/>
      <c r="R9452" s="84"/>
      <c r="S9452" s="31"/>
      <c r="T9452" s="31"/>
      <c r="U9452" s="169"/>
      <c r="V9452" s="150"/>
      <c r="W9452" s="141" t="str" cm="1">
        <f t="array" ref="W9452">IF(SUM(LEN(B9452:V9452))=0,"",IF(OR(OR(ISBLANK(F9452),SUM(LEN(C9452),LEN(D9452))=0),AND(NOT(E9452="Unknown"),ISBLANK(J9452)),AND(NOT(O9452="Unknown"),ISBLANK(R9452))),"Missing Information", INDEX(Table15[Entire Service Line Classification], MATCH(SUMIFS(Table15[Unique ID],Table15[System-Owned Portion],E9452,Table15[If Material Anything Other than "Lead" in Column E,Was Material Ever Previously Lead?],G9452,Table15[Customer-Owned Portion],O9452),Table15[Unique ID],0),0)))</f>
        <v/>
      </c>
      <c r="X9452"/>
    </row>
    <row r="9453" spans="2:24" x14ac:dyDescent="0.35">
      <c r="B9453" s="146"/>
      <c r="C9453" s="31"/>
      <c r="D9453" s="31"/>
      <c r="E9453" s="44"/>
      <c r="F9453" s="43"/>
      <c r="G9453" s="84"/>
      <c r="H9453" s="31"/>
      <c r="I9453" s="207"/>
      <c r="J9453" s="84"/>
      <c r="K9453" s="31"/>
      <c r="L9453" s="31"/>
      <c r="M9453" s="169"/>
      <c r="N9453" s="148"/>
      <c r="O9453" s="106"/>
      <c r="P9453" s="43"/>
      <c r="Q9453" s="207"/>
      <c r="R9453" s="84"/>
      <c r="S9453" s="31"/>
      <c r="T9453" s="31"/>
      <c r="U9453" s="169"/>
      <c r="V9453" s="150"/>
      <c r="W9453" s="141" t="str" cm="1">
        <f t="array" ref="W9453">IF(SUM(LEN(B9453:V9453))=0,"",IF(OR(OR(ISBLANK(F9453),SUM(LEN(C9453),LEN(D9453))=0),AND(NOT(E9453="Unknown"),ISBLANK(J9453)),AND(NOT(O9453="Unknown"),ISBLANK(R9453))),"Missing Information", INDEX(Table15[Entire Service Line Classification], MATCH(SUMIFS(Table15[Unique ID],Table15[System-Owned Portion],E9453,Table15[If Material Anything Other than "Lead" in Column E,Was Material Ever Previously Lead?],G9453,Table15[Customer-Owned Portion],O9453),Table15[Unique ID],0),0)))</f>
        <v/>
      </c>
      <c r="X9453"/>
    </row>
    <row r="9454" spans="2:24" x14ac:dyDescent="0.35">
      <c r="B9454" s="146"/>
      <c r="C9454" s="31"/>
      <c r="D9454" s="31"/>
      <c r="E9454" s="44"/>
      <c r="F9454" s="43"/>
      <c r="G9454" s="84"/>
      <c r="H9454" s="31"/>
      <c r="I9454" s="207"/>
      <c r="J9454" s="84"/>
      <c r="K9454" s="31"/>
      <c r="L9454" s="31"/>
      <c r="M9454" s="169"/>
      <c r="N9454" s="148"/>
      <c r="O9454" s="106"/>
      <c r="P9454" s="43"/>
      <c r="Q9454" s="207"/>
      <c r="R9454" s="84"/>
      <c r="S9454" s="31"/>
      <c r="T9454" s="31"/>
      <c r="U9454" s="169"/>
      <c r="V9454" s="150"/>
      <c r="W9454" s="141" t="str" cm="1">
        <f t="array" ref="W9454">IF(SUM(LEN(B9454:V9454))=0,"",IF(OR(OR(ISBLANK(F9454),SUM(LEN(C9454),LEN(D9454))=0),AND(NOT(E9454="Unknown"),ISBLANK(J9454)),AND(NOT(O9454="Unknown"),ISBLANK(R9454))),"Missing Information", INDEX(Table15[Entire Service Line Classification], MATCH(SUMIFS(Table15[Unique ID],Table15[System-Owned Portion],E9454,Table15[If Material Anything Other than "Lead" in Column E,Was Material Ever Previously Lead?],G9454,Table15[Customer-Owned Portion],O9454),Table15[Unique ID],0),0)))</f>
        <v/>
      </c>
      <c r="X9454"/>
    </row>
    <row r="9455" spans="2:24" x14ac:dyDescent="0.35">
      <c r="B9455" s="146"/>
      <c r="C9455" s="31"/>
      <c r="D9455" s="31"/>
      <c r="E9455" s="44"/>
      <c r="F9455" s="43"/>
      <c r="G9455" s="84"/>
      <c r="H9455" s="31"/>
      <c r="I9455" s="207"/>
      <c r="J9455" s="84"/>
      <c r="K9455" s="31"/>
      <c r="L9455" s="31"/>
      <c r="M9455" s="169"/>
      <c r="N9455" s="148"/>
      <c r="O9455" s="106"/>
      <c r="P9455" s="43"/>
      <c r="Q9455" s="207"/>
      <c r="R9455" s="84"/>
      <c r="S9455" s="31"/>
      <c r="T9455" s="31"/>
      <c r="U9455" s="169"/>
      <c r="V9455" s="150"/>
      <c r="W9455" s="141" t="str" cm="1">
        <f t="array" ref="W9455">IF(SUM(LEN(B9455:V9455))=0,"",IF(OR(OR(ISBLANK(F9455),SUM(LEN(C9455),LEN(D9455))=0),AND(NOT(E9455="Unknown"),ISBLANK(J9455)),AND(NOT(O9455="Unknown"),ISBLANK(R9455))),"Missing Information", INDEX(Table15[Entire Service Line Classification], MATCH(SUMIFS(Table15[Unique ID],Table15[System-Owned Portion],E9455,Table15[If Material Anything Other than "Lead" in Column E,Was Material Ever Previously Lead?],G9455,Table15[Customer-Owned Portion],O9455),Table15[Unique ID],0),0)))</f>
        <v/>
      </c>
      <c r="X9455"/>
    </row>
    <row r="9456" spans="2:24" x14ac:dyDescent="0.35">
      <c r="B9456" s="146"/>
      <c r="C9456" s="31"/>
      <c r="D9456" s="31"/>
      <c r="E9456" s="44"/>
      <c r="F9456" s="43"/>
      <c r="G9456" s="84"/>
      <c r="H9456" s="31"/>
      <c r="I9456" s="207"/>
      <c r="J9456" s="84"/>
      <c r="K9456" s="31"/>
      <c r="L9456" s="31"/>
      <c r="M9456" s="169"/>
      <c r="N9456" s="148"/>
      <c r="O9456" s="106"/>
      <c r="P9456" s="43"/>
      <c r="Q9456" s="207"/>
      <c r="R9456" s="84"/>
      <c r="S9456" s="31"/>
      <c r="T9456" s="31"/>
      <c r="U9456" s="169"/>
      <c r="V9456" s="150"/>
      <c r="W9456" s="141" t="str" cm="1">
        <f t="array" ref="W9456">IF(SUM(LEN(B9456:V9456))=0,"",IF(OR(OR(ISBLANK(F9456),SUM(LEN(C9456),LEN(D9456))=0),AND(NOT(E9456="Unknown"),ISBLANK(J9456)),AND(NOT(O9456="Unknown"),ISBLANK(R9456))),"Missing Information", INDEX(Table15[Entire Service Line Classification], MATCH(SUMIFS(Table15[Unique ID],Table15[System-Owned Portion],E9456,Table15[If Material Anything Other than "Lead" in Column E,Was Material Ever Previously Lead?],G9456,Table15[Customer-Owned Portion],O9456),Table15[Unique ID],0),0)))</f>
        <v/>
      </c>
      <c r="X9456"/>
    </row>
    <row r="9457" spans="2:24" x14ac:dyDescent="0.35">
      <c r="B9457" s="146"/>
      <c r="C9457" s="31"/>
      <c r="D9457" s="31"/>
      <c r="E9457" s="44"/>
      <c r="F9457" s="43"/>
      <c r="G9457" s="84"/>
      <c r="H9457" s="31"/>
      <c r="I9457" s="207"/>
      <c r="J9457" s="84"/>
      <c r="K9457" s="31"/>
      <c r="L9457" s="31"/>
      <c r="M9457" s="169"/>
      <c r="N9457" s="148"/>
      <c r="O9457" s="106"/>
      <c r="P9457" s="43"/>
      <c r="Q9457" s="207"/>
      <c r="R9457" s="84"/>
      <c r="S9457" s="31"/>
      <c r="T9457" s="31"/>
      <c r="U9457" s="169"/>
      <c r="V9457" s="150"/>
      <c r="W9457" s="141" t="str" cm="1">
        <f t="array" ref="W9457">IF(SUM(LEN(B9457:V9457))=0,"",IF(OR(OR(ISBLANK(F9457),SUM(LEN(C9457),LEN(D9457))=0),AND(NOT(E9457="Unknown"),ISBLANK(J9457)),AND(NOT(O9457="Unknown"),ISBLANK(R9457))),"Missing Information", INDEX(Table15[Entire Service Line Classification], MATCH(SUMIFS(Table15[Unique ID],Table15[System-Owned Portion],E9457,Table15[If Material Anything Other than "Lead" in Column E,Was Material Ever Previously Lead?],G9457,Table15[Customer-Owned Portion],O9457),Table15[Unique ID],0),0)))</f>
        <v/>
      </c>
      <c r="X9457"/>
    </row>
    <row r="9458" spans="2:24" x14ac:dyDescent="0.35">
      <c r="B9458" s="146"/>
      <c r="C9458" s="31"/>
      <c r="D9458" s="31"/>
      <c r="E9458" s="44"/>
      <c r="F9458" s="43"/>
      <c r="G9458" s="84"/>
      <c r="H9458" s="31"/>
      <c r="I9458" s="207"/>
      <c r="J9458" s="84"/>
      <c r="K9458" s="31"/>
      <c r="L9458" s="31"/>
      <c r="M9458" s="169"/>
      <c r="N9458" s="148"/>
      <c r="O9458" s="106"/>
      <c r="P9458" s="43"/>
      <c r="Q9458" s="207"/>
      <c r="R9458" s="84"/>
      <c r="S9458" s="31"/>
      <c r="T9458" s="31"/>
      <c r="U9458" s="169"/>
      <c r="V9458" s="150"/>
      <c r="W9458" s="141" t="str" cm="1">
        <f t="array" ref="W9458">IF(SUM(LEN(B9458:V9458))=0,"",IF(OR(OR(ISBLANK(F9458),SUM(LEN(C9458),LEN(D9458))=0),AND(NOT(E9458="Unknown"),ISBLANK(J9458)),AND(NOT(O9458="Unknown"),ISBLANK(R9458))),"Missing Information", INDEX(Table15[Entire Service Line Classification], MATCH(SUMIFS(Table15[Unique ID],Table15[System-Owned Portion],E9458,Table15[If Material Anything Other than "Lead" in Column E,Was Material Ever Previously Lead?],G9458,Table15[Customer-Owned Portion],O9458),Table15[Unique ID],0),0)))</f>
        <v/>
      </c>
      <c r="X9458"/>
    </row>
    <row r="9459" spans="2:24" x14ac:dyDescent="0.35">
      <c r="B9459" s="146"/>
      <c r="C9459" s="31"/>
      <c r="D9459" s="31"/>
      <c r="E9459" s="44"/>
      <c r="F9459" s="43"/>
      <c r="G9459" s="84"/>
      <c r="H9459" s="31"/>
      <c r="I9459" s="207"/>
      <c r="J9459" s="84"/>
      <c r="K9459" s="31"/>
      <c r="L9459" s="31"/>
      <c r="M9459" s="169"/>
      <c r="N9459" s="148"/>
      <c r="O9459" s="106"/>
      <c r="P9459" s="43"/>
      <c r="Q9459" s="207"/>
      <c r="R9459" s="84"/>
      <c r="S9459" s="31"/>
      <c r="T9459" s="31"/>
      <c r="U9459" s="169"/>
      <c r="V9459" s="150"/>
      <c r="W9459" s="141" t="str" cm="1">
        <f t="array" ref="W9459">IF(SUM(LEN(B9459:V9459))=0,"",IF(OR(OR(ISBLANK(F9459),SUM(LEN(C9459),LEN(D9459))=0),AND(NOT(E9459="Unknown"),ISBLANK(J9459)),AND(NOT(O9459="Unknown"),ISBLANK(R9459))),"Missing Information", INDEX(Table15[Entire Service Line Classification], MATCH(SUMIFS(Table15[Unique ID],Table15[System-Owned Portion],E9459,Table15[If Material Anything Other than "Lead" in Column E,Was Material Ever Previously Lead?],G9459,Table15[Customer-Owned Portion],O9459),Table15[Unique ID],0),0)))</f>
        <v/>
      </c>
      <c r="X9459"/>
    </row>
    <row r="9460" spans="2:24" x14ac:dyDescent="0.35">
      <c r="B9460" s="146"/>
      <c r="C9460" s="31"/>
      <c r="D9460" s="31"/>
      <c r="E9460" s="44"/>
      <c r="F9460" s="43"/>
      <c r="G9460" s="84"/>
      <c r="H9460" s="31"/>
      <c r="I9460" s="207"/>
      <c r="J9460" s="84"/>
      <c r="K9460" s="31"/>
      <c r="L9460" s="31"/>
      <c r="M9460" s="169"/>
      <c r="N9460" s="148"/>
      <c r="O9460" s="106"/>
      <c r="P9460" s="43"/>
      <c r="Q9460" s="207"/>
      <c r="R9460" s="84"/>
      <c r="S9460" s="31"/>
      <c r="T9460" s="31"/>
      <c r="U9460" s="169"/>
      <c r="V9460" s="150"/>
      <c r="W9460" s="141" t="str" cm="1">
        <f t="array" ref="W9460">IF(SUM(LEN(B9460:V9460))=0,"",IF(OR(OR(ISBLANK(F9460),SUM(LEN(C9460),LEN(D9460))=0),AND(NOT(E9460="Unknown"),ISBLANK(J9460)),AND(NOT(O9460="Unknown"),ISBLANK(R9460))),"Missing Information", INDEX(Table15[Entire Service Line Classification], MATCH(SUMIFS(Table15[Unique ID],Table15[System-Owned Portion],E9460,Table15[If Material Anything Other than "Lead" in Column E,Was Material Ever Previously Lead?],G9460,Table15[Customer-Owned Portion],O9460),Table15[Unique ID],0),0)))</f>
        <v/>
      </c>
      <c r="X9460"/>
    </row>
    <row r="9461" spans="2:24" x14ac:dyDescent="0.35">
      <c r="B9461" s="146"/>
      <c r="C9461" s="31"/>
      <c r="D9461" s="31"/>
      <c r="E9461" s="44"/>
      <c r="F9461" s="43"/>
      <c r="G9461" s="84"/>
      <c r="H9461" s="31"/>
      <c r="I9461" s="207"/>
      <c r="J9461" s="84"/>
      <c r="K9461" s="31"/>
      <c r="L9461" s="31"/>
      <c r="M9461" s="169"/>
      <c r="N9461" s="148"/>
      <c r="O9461" s="106"/>
      <c r="P9461" s="43"/>
      <c r="Q9461" s="207"/>
      <c r="R9461" s="84"/>
      <c r="S9461" s="31"/>
      <c r="T9461" s="31"/>
      <c r="U9461" s="169"/>
      <c r="V9461" s="150"/>
      <c r="W9461" s="141" t="str" cm="1">
        <f t="array" ref="W9461">IF(SUM(LEN(B9461:V9461))=0,"",IF(OR(OR(ISBLANK(F9461),SUM(LEN(C9461),LEN(D9461))=0),AND(NOT(E9461="Unknown"),ISBLANK(J9461)),AND(NOT(O9461="Unknown"),ISBLANK(R9461))),"Missing Information", INDEX(Table15[Entire Service Line Classification], MATCH(SUMIFS(Table15[Unique ID],Table15[System-Owned Portion],E9461,Table15[If Material Anything Other than "Lead" in Column E,Was Material Ever Previously Lead?],G9461,Table15[Customer-Owned Portion],O9461),Table15[Unique ID],0),0)))</f>
        <v/>
      </c>
      <c r="X9461"/>
    </row>
    <row r="9462" spans="2:24" x14ac:dyDescent="0.35">
      <c r="B9462" s="146"/>
      <c r="C9462" s="31"/>
      <c r="D9462" s="31"/>
      <c r="E9462" s="44"/>
      <c r="F9462" s="43"/>
      <c r="G9462" s="84"/>
      <c r="H9462" s="31"/>
      <c r="I9462" s="207"/>
      <c r="J9462" s="84"/>
      <c r="K9462" s="31"/>
      <c r="L9462" s="31"/>
      <c r="M9462" s="169"/>
      <c r="N9462" s="148"/>
      <c r="O9462" s="106"/>
      <c r="P9462" s="43"/>
      <c r="Q9462" s="207"/>
      <c r="R9462" s="84"/>
      <c r="S9462" s="31"/>
      <c r="T9462" s="31"/>
      <c r="U9462" s="169"/>
      <c r="V9462" s="150"/>
      <c r="W9462" s="141" t="str" cm="1">
        <f t="array" ref="W9462">IF(SUM(LEN(B9462:V9462))=0,"",IF(OR(OR(ISBLANK(F9462),SUM(LEN(C9462),LEN(D9462))=0),AND(NOT(E9462="Unknown"),ISBLANK(J9462)),AND(NOT(O9462="Unknown"),ISBLANK(R9462))),"Missing Information", INDEX(Table15[Entire Service Line Classification], MATCH(SUMIFS(Table15[Unique ID],Table15[System-Owned Portion],E9462,Table15[If Material Anything Other than "Lead" in Column E,Was Material Ever Previously Lead?],G9462,Table15[Customer-Owned Portion],O9462),Table15[Unique ID],0),0)))</f>
        <v/>
      </c>
      <c r="X9462"/>
    </row>
    <row r="9463" spans="2:24" x14ac:dyDescent="0.35">
      <c r="B9463" s="146"/>
      <c r="C9463" s="31"/>
      <c r="D9463" s="31"/>
      <c r="E9463" s="44"/>
      <c r="F9463" s="43"/>
      <c r="G9463" s="84"/>
      <c r="H9463" s="31"/>
      <c r="I9463" s="207"/>
      <c r="J9463" s="84"/>
      <c r="K9463" s="31"/>
      <c r="L9463" s="31"/>
      <c r="M9463" s="169"/>
      <c r="N9463" s="148"/>
      <c r="O9463" s="106"/>
      <c r="P9463" s="43"/>
      <c r="Q9463" s="207"/>
      <c r="R9463" s="84"/>
      <c r="S9463" s="31"/>
      <c r="T9463" s="31"/>
      <c r="U9463" s="169"/>
      <c r="V9463" s="150"/>
      <c r="W9463" s="141" t="str" cm="1">
        <f t="array" ref="W9463">IF(SUM(LEN(B9463:V9463))=0,"",IF(OR(OR(ISBLANK(F9463),SUM(LEN(C9463),LEN(D9463))=0),AND(NOT(E9463="Unknown"),ISBLANK(J9463)),AND(NOT(O9463="Unknown"),ISBLANK(R9463))),"Missing Information", INDEX(Table15[Entire Service Line Classification], MATCH(SUMIFS(Table15[Unique ID],Table15[System-Owned Portion],E9463,Table15[If Material Anything Other than "Lead" in Column E,Was Material Ever Previously Lead?],G9463,Table15[Customer-Owned Portion],O9463),Table15[Unique ID],0),0)))</f>
        <v/>
      </c>
      <c r="X9463"/>
    </row>
    <row r="9464" spans="2:24" x14ac:dyDescent="0.35">
      <c r="B9464" s="146"/>
      <c r="C9464" s="31"/>
      <c r="D9464" s="31"/>
      <c r="E9464" s="44"/>
      <c r="F9464" s="43"/>
      <c r="G9464" s="84"/>
      <c r="H9464" s="31"/>
      <c r="I9464" s="207"/>
      <c r="J9464" s="84"/>
      <c r="K9464" s="31"/>
      <c r="L9464" s="31"/>
      <c r="M9464" s="169"/>
      <c r="N9464" s="148"/>
      <c r="O9464" s="106"/>
      <c r="P9464" s="43"/>
      <c r="Q9464" s="207"/>
      <c r="R9464" s="84"/>
      <c r="S9464" s="31"/>
      <c r="T9464" s="31"/>
      <c r="U9464" s="169"/>
      <c r="V9464" s="150"/>
      <c r="W9464" s="141" t="str" cm="1">
        <f t="array" ref="W9464">IF(SUM(LEN(B9464:V9464))=0,"",IF(OR(OR(ISBLANK(F9464),SUM(LEN(C9464),LEN(D9464))=0),AND(NOT(E9464="Unknown"),ISBLANK(J9464)),AND(NOT(O9464="Unknown"),ISBLANK(R9464))),"Missing Information", INDEX(Table15[Entire Service Line Classification], MATCH(SUMIFS(Table15[Unique ID],Table15[System-Owned Portion],E9464,Table15[If Material Anything Other than "Lead" in Column E,Was Material Ever Previously Lead?],G9464,Table15[Customer-Owned Portion],O9464),Table15[Unique ID],0),0)))</f>
        <v/>
      </c>
      <c r="X9464"/>
    </row>
    <row r="9465" spans="2:24" x14ac:dyDescent="0.35">
      <c r="B9465" s="146"/>
      <c r="C9465" s="31"/>
      <c r="D9465" s="31"/>
      <c r="E9465" s="44"/>
      <c r="F9465" s="43"/>
      <c r="G9465" s="84"/>
      <c r="H9465" s="31"/>
      <c r="I9465" s="207"/>
      <c r="J9465" s="84"/>
      <c r="K9465" s="31"/>
      <c r="L9465" s="31"/>
      <c r="M9465" s="169"/>
      <c r="N9465" s="148"/>
      <c r="O9465" s="106"/>
      <c r="P9465" s="43"/>
      <c r="Q9465" s="207"/>
      <c r="R9465" s="84"/>
      <c r="S9465" s="31"/>
      <c r="T9465" s="31"/>
      <c r="U9465" s="169"/>
      <c r="V9465" s="150"/>
      <c r="W9465" s="141" t="str" cm="1">
        <f t="array" ref="W9465">IF(SUM(LEN(B9465:V9465))=0,"",IF(OR(OR(ISBLANK(F9465),SUM(LEN(C9465),LEN(D9465))=0),AND(NOT(E9465="Unknown"),ISBLANK(J9465)),AND(NOT(O9465="Unknown"),ISBLANK(R9465))),"Missing Information", INDEX(Table15[Entire Service Line Classification], MATCH(SUMIFS(Table15[Unique ID],Table15[System-Owned Portion],E9465,Table15[If Material Anything Other than "Lead" in Column E,Was Material Ever Previously Lead?],G9465,Table15[Customer-Owned Portion],O9465),Table15[Unique ID],0),0)))</f>
        <v/>
      </c>
      <c r="X9465"/>
    </row>
    <row r="9466" spans="2:24" x14ac:dyDescent="0.35">
      <c r="B9466" s="146"/>
      <c r="C9466" s="31"/>
      <c r="D9466" s="31"/>
      <c r="E9466" s="44"/>
      <c r="F9466" s="43"/>
      <c r="G9466" s="84"/>
      <c r="H9466" s="31"/>
      <c r="I9466" s="207"/>
      <c r="J9466" s="84"/>
      <c r="K9466" s="31"/>
      <c r="L9466" s="31"/>
      <c r="M9466" s="169"/>
      <c r="N9466" s="148"/>
      <c r="O9466" s="106"/>
      <c r="P9466" s="43"/>
      <c r="Q9466" s="207"/>
      <c r="R9466" s="84"/>
      <c r="S9466" s="31"/>
      <c r="T9466" s="31"/>
      <c r="U9466" s="169"/>
      <c r="V9466" s="150"/>
      <c r="W9466" s="141" t="str" cm="1">
        <f t="array" ref="W9466">IF(SUM(LEN(B9466:V9466))=0,"",IF(OR(OR(ISBLANK(F9466),SUM(LEN(C9466),LEN(D9466))=0),AND(NOT(E9466="Unknown"),ISBLANK(J9466)),AND(NOT(O9466="Unknown"),ISBLANK(R9466))),"Missing Information", INDEX(Table15[Entire Service Line Classification], MATCH(SUMIFS(Table15[Unique ID],Table15[System-Owned Portion],E9466,Table15[If Material Anything Other than "Lead" in Column E,Was Material Ever Previously Lead?],G9466,Table15[Customer-Owned Portion],O9466),Table15[Unique ID],0),0)))</f>
        <v/>
      </c>
      <c r="X9466"/>
    </row>
    <row r="9467" spans="2:24" x14ac:dyDescent="0.35">
      <c r="B9467" s="146"/>
      <c r="C9467" s="31"/>
      <c r="D9467" s="31"/>
      <c r="E9467" s="44"/>
      <c r="F9467" s="43"/>
      <c r="G9467" s="84"/>
      <c r="H9467" s="31"/>
      <c r="I9467" s="207"/>
      <c r="J9467" s="84"/>
      <c r="K9467" s="31"/>
      <c r="L9467" s="31"/>
      <c r="M9467" s="169"/>
      <c r="N9467" s="148"/>
      <c r="O9467" s="106"/>
      <c r="P9467" s="43"/>
      <c r="Q9467" s="207"/>
      <c r="R9467" s="84"/>
      <c r="S9467" s="31"/>
      <c r="T9467" s="31"/>
      <c r="U9467" s="169"/>
      <c r="V9467" s="150"/>
      <c r="W9467" s="141" t="str" cm="1">
        <f t="array" ref="W9467">IF(SUM(LEN(B9467:V9467))=0,"",IF(OR(OR(ISBLANK(F9467),SUM(LEN(C9467),LEN(D9467))=0),AND(NOT(E9467="Unknown"),ISBLANK(J9467)),AND(NOT(O9467="Unknown"),ISBLANK(R9467))),"Missing Information", INDEX(Table15[Entire Service Line Classification], MATCH(SUMIFS(Table15[Unique ID],Table15[System-Owned Portion],E9467,Table15[If Material Anything Other than "Lead" in Column E,Was Material Ever Previously Lead?],G9467,Table15[Customer-Owned Portion],O9467),Table15[Unique ID],0),0)))</f>
        <v/>
      </c>
      <c r="X9467"/>
    </row>
    <row r="9468" spans="2:24" x14ac:dyDescent="0.35">
      <c r="B9468" s="146"/>
      <c r="C9468" s="31"/>
      <c r="D9468" s="31"/>
      <c r="E9468" s="44"/>
      <c r="F9468" s="43"/>
      <c r="G9468" s="84"/>
      <c r="H9468" s="31"/>
      <c r="I9468" s="207"/>
      <c r="J9468" s="84"/>
      <c r="K9468" s="31"/>
      <c r="L9468" s="31"/>
      <c r="M9468" s="169"/>
      <c r="N9468" s="148"/>
      <c r="O9468" s="106"/>
      <c r="P9468" s="43"/>
      <c r="Q9468" s="207"/>
      <c r="R9468" s="84"/>
      <c r="S9468" s="31"/>
      <c r="T9468" s="31"/>
      <c r="U9468" s="169"/>
      <c r="V9468" s="150"/>
      <c r="W9468" s="141" t="str" cm="1">
        <f t="array" ref="W9468">IF(SUM(LEN(B9468:V9468))=0,"",IF(OR(OR(ISBLANK(F9468),SUM(LEN(C9468),LEN(D9468))=0),AND(NOT(E9468="Unknown"),ISBLANK(J9468)),AND(NOT(O9468="Unknown"),ISBLANK(R9468))),"Missing Information", INDEX(Table15[Entire Service Line Classification], MATCH(SUMIFS(Table15[Unique ID],Table15[System-Owned Portion],E9468,Table15[If Material Anything Other than "Lead" in Column E,Was Material Ever Previously Lead?],G9468,Table15[Customer-Owned Portion],O9468),Table15[Unique ID],0),0)))</f>
        <v/>
      </c>
      <c r="X9468"/>
    </row>
    <row r="9469" spans="2:24" x14ac:dyDescent="0.35">
      <c r="B9469" s="146"/>
      <c r="C9469" s="31"/>
      <c r="D9469" s="31"/>
      <c r="E9469" s="44"/>
      <c r="F9469" s="43"/>
      <c r="G9469" s="84"/>
      <c r="H9469" s="31"/>
      <c r="I9469" s="207"/>
      <c r="J9469" s="84"/>
      <c r="K9469" s="31"/>
      <c r="L9469" s="31"/>
      <c r="M9469" s="169"/>
      <c r="N9469" s="148"/>
      <c r="O9469" s="106"/>
      <c r="P9469" s="43"/>
      <c r="Q9469" s="207"/>
      <c r="R9469" s="84"/>
      <c r="S9469" s="31"/>
      <c r="T9469" s="31"/>
      <c r="U9469" s="169"/>
      <c r="V9469" s="150"/>
      <c r="W9469" s="141" t="str" cm="1">
        <f t="array" ref="W9469">IF(SUM(LEN(B9469:V9469))=0,"",IF(OR(OR(ISBLANK(F9469),SUM(LEN(C9469),LEN(D9469))=0),AND(NOT(E9469="Unknown"),ISBLANK(J9469)),AND(NOT(O9469="Unknown"),ISBLANK(R9469))),"Missing Information", INDEX(Table15[Entire Service Line Classification], MATCH(SUMIFS(Table15[Unique ID],Table15[System-Owned Portion],E9469,Table15[If Material Anything Other than "Lead" in Column E,Was Material Ever Previously Lead?],G9469,Table15[Customer-Owned Portion],O9469),Table15[Unique ID],0),0)))</f>
        <v/>
      </c>
      <c r="X9469"/>
    </row>
    <row r="9470" spans="2:24" x14ac:dyDescent="0.35">
      <c r="B9470" s="146"/>
      <c r="C9470" s="31"/>
      <c r="D9470" s="31"/>
      <c r="E9470" s="44"/>
      <c r="F9470" s="43"/>
      <c r="G9470" s="84"/>
      <c r="H9470" s="31"/>
      <c r="I9470" s="207"/>
      <c r="J9470" s="84"/>
      <c r="K9470" s="31"/>
      <c r="L9470" s="31"/>
      <c r="M9470" s="169"/>
      <c r="N9470" s="148"/>
      <c r="O9470" s="106"/>
      <c r="P9470" s="43"/>
      <c r="Q9470" s="207"/>
      <c r="R9470" s="84"/>
      <c r="S9470" s="31"/>
      <c r="T9470" s="31"/>
      <c r="U9470" s="169"/>
      <c r="V9470" s="150"/>
      <c r="W9470" s="141" t="str" cm="1">
        <f t="array" ref="W9470">IF(SUM(LEN(B9470:V9470))=0,"",IF(OR(OR(ISBLANK(F9470),SUM(LEN(C9470),LEN(D9470))=0),AND(NOT(E9470="Unknown"),ISBLANK(J9470)),AND(NOT(O9470="Unknown"),ISBLANK(R9470))),"Missing Information", INDEX(Table15[Entire Service Line Classification], MATCH(SUMIFS(Table15[Unique ID],Table15[System-Owned Portion],E9470,Table15[If Material Anything Other than "Lead" in Column E,Was Material Ever Previously Lead?],G9470,Table15[Customer-Owned Portion],O9470),Table15[Unique ID],0),0)))</f>
        <v/>
      </c>
      <c r="X9470"/>
    </row>
    <row r="9471" spans="2:24" x14ac:dyDescent="0.35">
      <c r="B9471" s="146"/>
      <c r="C9471" s="31"/>
      <c r="D9471" s="31"/>
      <c r="E9471" s="44"/>
      <c r="F9471" s="43"/>
      <c r="G9471" s="84"/>
      <c r="H9471" s="31"/>
      <c r="I9471" s="207"/>
      <c r="J9471" s="84"/>
      <c r="K9471" s="31"/>
      <c r="L9471" s="31"/>
      <c r="M9471" s="169"/>
      <c r="N9471" s="148"/>
      <c r="O9471" s="106"/>
      <c r="P9471" s="43"/>
      <c r="Q9471" s="207"/>
      <c r="R9471" s="84"/>
      <c r="S9471" s="31"/>
      <c r="T9471" s="31"/>
      <c r="U9471" s="169"/>
      <c r="V9471" s="150"/>
      <c r="W9471" s="141" t="str" cm="1">
        <f t="array" ref="W9471">IF(SUM(LEN(B9471:V9471))=0,"",IF(OR(OR(ISBLANK(F9471),SUM(LEN(C9471),LEN(D9471))=0),AND(NOT(E9471="Unknown"),ISBLANK(J9471)),AND(NOT(O9471="Unknown"),ISBLANK(R9471))),"Missing Information", INDEX(Table15[Entire Service Line Classification], MATCH(SUMIFS(Table15[Unique ID],Table15[System-Owned Portion],E9471,Table15[If Material Anything Other than "Lead" in Column E,Was Material Ever Previously Lead?],G9471,Table15[Customer-Owned Portion],O9471),Table15[Unique ID],0),0)))</f>
        <v/>
      </c>
      <c r="X9471"/>
    </row>
    <row r="9472" spans="2:24" x14ac:dyDescent="0.35">
      <c r="B9472" s="146"/>
      <c r="C9472" s="31"/>
      <c r="D9472" s="31"/>
      <c r="E9472" s="44"/>
      <c r="F9472" s="43"/>
      <c r="G9472" s="84"/>
      <c r="H9472" s="31"/>
      <c r="I9472" s="207"/>
      <c r="J9472" s="84"/>
      <c r="K9472" s="31"/>
      <c r="L9472" s="31"/>
      <c r="M9472" s="169"/>
      <c r="N9472" s="148"/>
      <c r="O9472" s="106"/>
      <c r="P9472" s="43"/>
      <c r="Q9472" s="207"/>
      <c r="R9472" s="84"/>
      <c r="S9472" s="31"/>
      <c r="T9472" s="31"/>
      <c r="U9472" s="169"/>
      <c r="V9472" s="150"/>
      <c r="W9472" s="141" t="str" cm="1">
        <f t="array" ref="W9472">IF(SUM(LEN(B9472:V9472))=0,"",IF(OR(OR(ISBLANK(F9472),SUM(LEN(C9472),LEN(D9472))=0),AND(NOT(E9472="Unknown"),ISBLANK(J9472)),AND(NOT(O9472="Unknown"),ISBLANK(R9472))),"Missing Information", INDEX(Table15[Entire Service Line Classification], MATCH(SUMIFS(Table15[Unique ID],Table15[System-Owned Portion],E9472,Table15[If Material Anything Other than "Lead" in Column E,Was Material Ever Previously Lead?],G9472,Table15[Customer-Owned Portion],O9472),Table15[Unique ID],0),0)))</f>
        <v/>
      </c>
      <c r="X9472"/>
    </row>
    <row r="9473" spans="2:24" x14ac:dyDescent="0.35">
      <c r="B9473" s="146"/>
      <c r="C9473" s="31"/>
      <c r="D9473" s="31"/>
      <c r="E9473" s="44"/>
      <c r="F9473" s="43"/>
      <c r="G9473" s="84"/>
      <c r="H9473" s="31"/>
      <c r="I9473" s="207"/>
      <c r="J9473" s="84"/>
      <c r="K9473" s="31"/>
      <c r="L9473" s="31"/>
      <c r="M9473" s="169"/>
      <c r="N9473" s="148"/>
      <c r="O9473" s="106"/>
      <c r="P9473" s="43"/>
      <c r="Q9473" s="207"/>
      <c r="R9473" s="84"/>
      <c r="S9473" s="31"/>
      <c r="T9473" s="31"/>
      <c r="U9473" s="169"/>
      <c r="V9473" s="150"/>
      <c r="W9473" s="141" t="str" cm="1">
        <f t="array" ref="W9473">IF(SUM(LEN(B9473:V9473))=0,"",IF(OR(OR(ISBLANK(F9473),SUM(LEN(C9473),LEN(D9473))=0),AND(NOT(E9473="Unknown"),ISBLANK(J9473)),AND(NOT(O9473="Unknown"),ISBLANK(R9473))),"Missing Information", INDEX(Table15[Entire Service Line Classification], MATCH(SUMIFS(Table15[Unique ID],Table15[System-Owned Portion],E9473,Table15[If Material Anything Other than "Lead" in Column E,Was Material Ever Previously Lead?],G9473,Table15[Customer-Owned Portion],O9473),Table15[Unique ID],0),0)))</f>
        <v/>
      </c>
      <c r="X9473"/>
    </row>
    <row r="9474" spans="2:24" x14ac:dyDescent="0.35">
      <c r="B9474" s="146"/>
      <c r="C9474" s="31"/>
      <c r="D9474" s="31"/>
      <c r="E9474" s="44"/>
      <c r="F9474" s="43"/>
      <c r="G9474" s="84"/>
      <c r="H9474" s="31"/>
      <c r="I9474" s="207"/>
      <c r="J9474" s="84"/>
      <c r="K9474" s="31"/>
      <c r="L9474" s="31"/>
      <c r="M9474" s="169"/>
      <c r="N9474" s="148"/>
      <c r="O9474" s="106"/>
      <c r="P9474" s="43"/>
      <c r="Q9474" s="207"/>
      <c r="R9474" s="84"/>
      <c r="S9474" s="31"/>
      <c r="T9474" s="31"/>
      <c r="U9474" s="169"/>
      <c r="V9474" s="150"/>
      <c r="W9474" s="141" t="str" cm="1">
        <f t="array" ref="W9474">IF(SUM(LEN(B9474:V9474))=0,"",IF(OR(OR(ISBLANK(F9474),SUM(LEN(C9474),LEN(D9474))=0),AND(NOT(E9474="Unknown"),ISBLANK(J9474)),AND(NOT(O9474="Unknown"),ISBLANK(R9474))),"Missing Information", INDEX(Table15[Entire Service Line Classification], MATCH(SUMIFS(Table15[Unique ID],Table15[System-Owned Portion],E9474,Table15[If Material Anything Other than "Lead" in Column E,Was Material Ever Previously Lead?],G9474,Table15[Customer-Owned Portion],O9474),Table15[Unique ID],0),0)))</f>
        <v/>
      </c>
      <c r="X9474"/>
    </row>
    <row r="9475" spans="2:24" x14ac:dyDescent="0.35">
      <c r="B9475" s="146"/>
      <c r="C9475" s="31"/>
      <c r="D9475" s="31"/>
      <c r="E9475" s="44"/>
      <c r="F9475" s="43"/>
      <c r="G9475" s="84"/>
      <c r="H9475" s="31"/>
      <c r="I9475" s="207"/>
      <c r="J9475" s="84"/>
      <c r="K9475" s="31"/>
      <c r="L9475" s="31"/>
      <c r="M9475" s="169"/>
      <c r="N9475" s="148"/>
      <c r="O9475" s="106"/>
      <c r="P9475" s="43"/>
      <c r="Q9475" s="207"/>
      <c r="R9475" s="84"/>
      <c r="S9475" s="31"/>
      <c r="T9475" s="31"/>
      <c r="U9475" s="169"/>
      <c r="V9475" s="150"/>
      <c r="W9475" s="141" t="str" cm="1">
        <f t="array" ref="W9475">IF(SUM(LEN(B9475:V9475))=0,"",IF(OR(OR(ISBLANK(F9475),SUM(LEN(C9475),LEN(D9475))=0),AND(NOT(E9475="Unknown"),ISBLANK(J9475)),AND(NOT(O9475="Unknown"),ISBLANK(R9475))),"Missing Information", INDEX(Table15[Entire Service Line Classification], MATCH(SUMIFS(Table15[Unique ID],Table15[System-Owned Portion],E9475,Table15[If Material Anything Other than "Lead" in Column E,Was Material Ever Previously Lead?],G9475,Table15[Customer-Owned Portion],O9475),Table15[Unique ID],0),0)))</f>
        <v/>
      </c>
      <c r="X9475"/>
    </row>
    <row r="9476" spans="2:24" x14ac:dyDescent="0.35">
      <c r="B9476" s="146"/>
      <c r="C9476" s="31"/>
      <c r="D9476" s="31"/>
      <c r="E9476" s="44"/>
      <c r="F9476" s="43"/>
      <c r="G9476" s="84"/>
      <c r="H9476" s="31"/>
      <c r="I9476" s="207"/>
      <c r="J9476" s="84"/>
      <c r="K9476" s="31"/>
      <c r="L9476" s="31"/>
      <c r="M9476" s="169"/>
      <c r="N9476" s="148"/>
      <c r="O9476" s="106"/>
      <c r="P9476" s="43"/>
      <c r="Q9476" s="207"/>
      <c r="R9476" s="84"/>
      <c r="S9476" s="31"/>
      <c r="T9476" s="31"/>
      <c r="U9476" s="169"/>
      <c r="V9476" s="150"/>
      <c r="W9476" s="141" t="str" cm="1">
        <f t="array" ref="W9476">IF(SUM(LEN(B9476:V9476))=0,"",IF(OR(OR(ISBLANK(F9476),SUM(LEN(C9476),LEN(D9476))=0),AND(NOT(E9476="Unknown"),ISBLANK(J9476)),AND(NOT(O9476="Unknown"),ISBLANK(R9476))),"Missing Information", INDEX(Table15[Entire Service Line Classification], MATCH(SUMIFS(Table15[Unique ID],Table15[System-Owned Portion],E9476,Table15[If Material Anything Other than "Lead" in Column E,Was Material Ever Previously Lead?],G9476,Table15[Customer-Owned Portion],O9476),Table15[Unique ID],0),0)))</f>
        <v/>
      </c>
      <c r="X9476"/>
    </row>
    <row r="9477" spans="2:24" x14ac:dyDescent="0.35">
      <c r="B9477" s="146"/>
      <c r="C9477" s="31"/>
      <c r="D9477" s="31"/>
      <c r="E9477" s="44"/>
      <c r="F9477" s="43"/>
      <c r="G9477" s="84"/>
      <c r="H9477" s="31"/>
      <c r="I9477" s="207"/>
      <c r="J9477" s="84"/>
      <c r="K9477" s="31"/>
      <c r="L9477" s="31"/>
      <c r="M9477" s="169"/>
      <c r="N9477" s="148"/>
      <c r="O9477" s="106"/>
      <c r="P9477" s="43"/>
      <c r="Q9477" s="207"/>
      <c r="R9477" s="84"/>
      <c r="S9477" s="31"/>
      <c r="T9477" s="31"/>
      <c r="U9477" s="169"/>
      <c r="V9477" s="150"/>
      <c r="W9477" s="141" t="str" cm="1">
        <f t="array" ref="W9477">IF(SUM(LEN(B9477:V9477))=0,"",IF(OR(OR(ISBLANK(F9477),SUM(LEN(C9477),LEN(D9477))=0),AND(NOT(E9477="Unknown"),ISBLANK(J9477)),AND(NOT(O9477="Unknown"),ISBLANK(R9477))),"Missing Information", INDEX(Table15[Entire Service Line Classification], MATCH(SUMIFS(Table15[Unique ID],Table15[System-Owned Portion],E9477,Table15[If Material Anything Other than "Lead" in Column E,Was Material Ever Previously Lead?],G9477,Table15[Customer-Owned Portion],O9477),Table15[Unique ID],0),0)))</f>
        <v/>
      </c>
      <c r="X9477"/>
    </row>
    <row r="9478" spans="2:24" x14ac:dyDescent="0.35">
      <c r="B9478" s="146"/>
      <c r="C9478" s="31"/>
      <c r="D9478" s="31"/>
      <c r="E9478" s="44"/>
      <c r="F9478" s="43"/>
      <c r="G9478" s="84"/>
      <c r="H9478" s="31"/>
      <c r="I9478" s="207"/>
      <c r="J9478" s="84"/>
      <c r="K9478" s="31"/>
      <c r="L9478" s="31"/>
      <c r="M9478" s="169"/>
      <c r="N9478" s="148"/>
      <c r="O9478" s="106"/>
      <c r="P9478" s="43"/>
      <c r="Q9478" s="207"/>
      <c r="R9478" s="84"/>
      <c r="S9478" s="31"/>
      <c r="T9478" s="31"/>
      <c r="U9478" s="169"/>
      <c r="V9478" s="150"/>
      <c r="W9478" s="141" t="str" cm="1">
        <f t="array" ref="W9478">IF(SUM(LEN(B9478:V9478))=0,"",IF(OR(OR(ISBLANK(F9478),SUM(LEN(C9478),LEN(D9478))=0),AND(NOT(E9478="Unknown"),ISBLANK(J9478)),AND(NOT(O9478="Unknown"),ISBLANK(R9478))),"Missing Information", INDEX(Table15[Entire Service Line Classification], MATCH(SUMIFS(Table15[Unique ID],Table15[System-Owned Portion],E9478,Table15[If Material Anything Other than "Lead" in Column E,Was Material Ever Previously Lead?],G9478,Table15[Customer-Owned Portion],O9478),Table15[Unique ID],0),0)))</f>
        <v/>
      </c>
      <c r="X9478"/>
    </row>
    <row r="9479" spans="2:24" x14ac:dyDescent="0.35">
      <c r="B9479" s="146"/>
      <c r="C9479" s="31"/>
      <c r="D9479" s="31"/>
      <c r="E9479" s="44"/>
      <c r="F9479" s="43"/>
      <c r="G9479" s="84"/>
      <c r="H9479" s="31"/>
      <c r="I9479" s="207"/>
      <c r="J9479" s="84"/>
      <c r="K9479" s="31"/>
      <c r="L9479" s="31"/>
      <c r="M9479" s="169"/>
      <c r="N9479" s="148"/>
      <c r="O9479" s="106"/>
      <c r="P9479" s="43"/>
      <c r="Q9479" s="207"/>
      <c r="R9479" s="84"/>
      <c r="S9479" s="31"/>
      <c r="T9479" s="31"/>
      <c r="U9479" s="169"/>
      <c r="V9479" s="150"/>
      <c r="W9479" s="141" t="str" cm="1">
        <f t="array" ref="W9479">IF(SUM(LEN(B9479:V9479))=0,"",IF(OR(OR(ISBLANK(F9479),SUM(LEN(C9479),LEN(D9479))=0),AND(NOT(E9479="Unknown"),ISBLANK(J9479)),AND(NOT(O9479="Unknown"),ISBLANK(R9479))),"Missing Information", INDEX(Table15[Entire Service Line Classification], MATCH(SUMIFS(Table15[Unique ID],Table15[System-Owned Portion],E9479,Table15[If Material Anything Other than "Lead" in Column E,Was Material Ever Previously Lead?],G9479,Table15[Customer-Owned Portion],O9479),Table15[Unique ID],0),0)))</f>
        <v/>
      </c>
      <c r="X9479"/>
    </row>
    <row r="9480" spans="2:24" x14ac:dyDescent="0.35">
      <c r="B9480" s="146"/>
      <c r="C9480" s="31"/>
      <c r="D9480" s="31"/>
      <c r="E9480" s="44"/>
      <c r="F9480" s="43"/>
      <c r="G9480" s="84"/>
      <c r="H9480" s="31"/>
      <c r="I9480" s="207"/>
      <c r="J9480" s="84"/>
      <c r="K9480" s="31"/>
      <c r="L9480" s="31"/>
      <c r="M9480" s="169"/>
      <c r="N9480" s="148"/>
      <c r="O9480" s="106"/>
      <c r="P9480" s="43"/>
      <c r="Q9480" s="207"/>
      <c r="R9480" s="84"/>
      <c r="S9480" s="31"/>
      <c r="T9480" s="31"/>
      <c r="U9480" s="169"/>
      <c r="V9480" s="150"/>
      <c r="W9480" s="141" t="str" cm="1">
        <f t="array" ref="W9480">IF(SUM(LEN(B9480:V9480))=0,"",IF(OR(OR(ISBLANK(F9480),SUM(LEN(C9480),LEN(D9480))=0),AND(NOT(E9480="Unknown"),ISBLANK(J9480)),AND(NOT(O9480="Unknown"),ISBLANK(R9480))),"Missing Information", INDEX(Table15[Entire Service Line Classification], MATCH(SUMIFS(Table15[Unique ID],Table15[System-Owned Portion],E9480,Table15[If Material Anything Other than "Lead" in Column E,Was Material Ever Previously Lead?],G9480,Table15[Customer-Owned Portion],O9480),Table15[Unique ID],0),0)))</f>
        <v/>
      </c>
      <c r="X9480"/>
    </row>
    <row r="9481" spans="2:24" x14ac:dyDescent="0.35">
      <c r="B9481" s="146"/>
      <c r="C9481" s="31"/>
      <c r="D9481" s="31"/>
      <c r="E9481" s="44"/>
      <c r="F9481" s="43"/>
      <c r="G9481" s="84"/>
      <c r="H9481" s="31"/>
      <c r="I9481" s="207"/>
      <c r="J9481" s="84"/>
      <c r="K9481" s="31"/>
      <c r="L9481" s="31"/>
      <c r="M9481" s="169"/>
      <c r="N9481" s="148"/>
      <c r="O9481" s="106"/>
      <c r="P9481" s="43"/>
      <c r="Q9481" s="207"/>
      <c r="R9481" s="84"/>
      <c r="S9481" s="31"/>
      <c r="T9481" s="31"/>
      <c r="U9481" s="169"/>
      <c r="V9481" s="150"/>
      <c r="W9481" s="141" t="str" cm="1">
        <f t="array" ref="W9481">IF(SUM(LEN(B9481:V9481))=0,"",IF(OR(OR(ISBLANK(F9481),SUM(LEN(C9481),LEN(D9481))=0),AND(NOT(E9481="Unknown"),ISBLANK(J9481)),AND(NOT(O9481="Unknown"),ISBLANK(R9481))),"Missing Information", INDEX(Table15[Entire Service Line Classification], MATCH(SUMIFS(Table15[Unique ID],Table15[System-Owned Portion],E9481,Table15[If Material Anything Other than "Lead" in Column E,Was Material Ever Previously Lead?],G9481,Table15[Customer-Owned Portion],O9481),Table15[Unique ID],0),0)))</f>
        <v/>
      </c>
      <c r="X9481"/>
    </row>
    <row r="9482" spans="2:24" x14ac:dyDescent="0.35">
      <c r="B9482" s="146"/>
      <c r="C9482" s="31"/>
      <c r="D9482" s="31"/>
      <c r="E9482" s="44"/>
      <c r="F9482" s="43"/>
      <c r="G9482" s="84"/>
      <c r="H9482" s="31"/>
      <c r="I9482" s="207"/>
      <c r="J9482" s="84"/>
      <c r="K9482" s="31"/>
      <c r="L9482" s="31"/>
      <c r="M9482" s="169"/>
      <c r="N9482" s="148"/>
      <c r="O9482" s="106"/>
      <c r="P9482" s="43"/>
      <c r="Q9482" s="207"/>
      <c r="R9482" s="84"/>
      <c r="S9482" s="31"/>
      <c r="T9482" s="31"/>
      <c r="U9482" s="169"/>
      <c r="V9482" s="150"/>
      <c r="W9482" s="141" t="str" cm="1">
        <f t="array" ref="W9482">IF(SUM(LEN(B9482:V9482))=0,"",IF(OR(OR(ISBLANK(F9482),SUM(LEN(C9482),LEN(D9482))=0),AND(NOT(E9482="Unknown"),ISBLANK(J9482)),AND(NOT(O9482="Unknown"),ISBLANK(R9482))),"Missing Information", INDEX(Table15[Entire Service Line Classification], MATCH(SUMIFS(Table15[Unique ID],Table15[System-Owned Portion],E9482,Table15[If Material Anything Other than "Lead" in Column E,Was Material Ever Previously Lead?],G9482,Table15[Customer-Owned Portion],O9482),Table15[Unique ID],0),0)))</f>
        <v/>
      </c>
      <c r="X9482"/>
    </row>
    <row r="9483" spans="2:24" x14ac:dyDescent="0.35">
      <c r="B9483" s="146"/>
      <c r="C9483" s="31"/>
      <c r="D9483" s="31"/>
      <c r="E9483" s="44"/>
      <c r="F9483" s="43"/>
      <c r="G9483" s="84"/>
      <c r="H9483" s="31"/>
      <c r="I9483" s="207"/>
      <c r="J9483" s="84"/>
      <c r="K9483" s="31"/>
      <c r="L9483" s="31"/>
      <c r="M9483" s="169"/>
      <c r="N9483" s="148"/>
      <c r="O9483" s="106"/>
      <c r="P9483" s="43"/>
      <c r="Q9483" s="207"/>
      <c r="R9483" s="84"/>
      <c r="S9483" s="31"/>
      <c r="T9483" s="31"/>
      <c r="U9483" s="169"/>
      <c r="V9483" s="150"/>
      <c r="W9483" s="141" t="str" cm="1">
        <f t="array" ref="W9483">IF(SUM(LEN(B9483:V9483))=0,"",IF(OR(OR(ISBLANK(F9483),SUM(LEN(C9483),LEN(D9483))=0),AND(NOT(E9483="Unknown"),ISBLANK(J9483)),AND(NOT(O9483="Unknown"),ISBLANK(R9483))),"Missing Information", INDEX(Table15[Entire Service Line Classification], MATCH(SUMIFS(Table15[Unique ID],Table15[System-Owned Portion],E9483,Table15[If Material Anything Other than "Lead" in Column E,Was Material Ever Previously Lead?],G9483,Table15[Customer-Owned Portion],O9483),Table15[Unique ID],0),0)))</f>
        <v/>
      </c>
      <c r="X9483"/>
    </row>
    <row r="9484" spans="2:24" x14ac:dyDescent="0.35">
      <c r="B9484" s="146"/>
      <c r="C9484" s="31"/>
      <c r="D9484" s="31"/>
      <c r="E9484" s="44"/>
      <c r="F9484" s="43"/>
      <c r="G9484" s="84"/>
      <c r="H9484" s="31"/>
      <c r="I9484" s="207"/>
      <c r="J9484" s="84"/>
      <c r="K9484" s="31"/>
      <c r="L9484" s="31"/>
      <c r="M9484" s="169"/>
      <c r="N9484" s="148"/>
      <c r="O9484" s="106"/>
      <c r="P9484" s="43"/>
      <c r="Q9484" s="207"/>
      <c r="R9484" s="84"/>
      <c r="S9484" s="31"/>
      <c r="T9484" s="31"/>
      <c r="U9484" s="169"/>
      <c r="V9484" s="150"/>
      <c r="W9484" s="141" t="str" cm="1">
        <f t="array" ref="W9484">IF(SUM(LEN(B9484:V9484))=0,"",IF(OR(OR(ISBLANK(F9484),SUM(LEN(C9484),LEN(D9484))=0),AND(NOT(E9484="Unknown"),ISBLANK(J9484)),AND(NOT(O9484="Unknown"),ISBLANK(R9484))),"Missing Information", INDEX(Table15[Entire Service Line Classification], MATCH(SUMIFS(Table15[Unique ID],Table15[System-Owned Portion],E9484,Table15[If Material Anything Other than "Lead" in Column E,Was Material Ever Previously Lead?],G9484,Table15[Customer-Owned Portion],O9484),Table15[Unique ID],0),0)))</f>
        <v/>
      </c>
      <c r="X9484"/>
    </row>
    <row r="9485" spans="2:24" x14ac:dyDescent="0.35">
      <c r="B9485" s="146"/>
      <c r="C9485" s="31"/>
      <c r="D9485" s="31"/>
      <c r="E9485" s="44"/>
      <c r="F9485" s="43"/>
      <c r="G9485" s="84"/>
      <c r="H9485" s="31"/>
      <c r="I9485" s="207"/>
      <c r="J9485" s="84"/>
      <c r="K9485" s="31"/>
      <c r="L9485" s="31"/>
      <c r="M9485" s="169"/>
      <c r="N9485" s="148"/>
      <c r="O9485" s="106"/>
      <c r="P9485" s="43"/>
      <c r="Q9485" s="207"/>
      <c r="R9485" s="84"/>
      <c r="S9485" s="31"/>
      <c r="T9485" s="31"/>
      <c r="U9485" s="169"/>
      <c r="V9485" s="150"/>
      <c r="W9485" s="141" t="str" cm="1">
        <f t="array" ref="W9485">IF(SUM(LEN(B9485:V9485))=0,"",IF(OR(OR(ISBLANK(F9485),SUM(LEN(C9485),LEN(D9485))=0),AND(NOT(E9485="Unknown"),ISBLANK(J9485)),AND(NOT(O9485="Unknown"),ISBLANK(R9485))),"Missing Information", INDEX(Table15[Entire Service Line Classification], MATCH(SUMIFS(Table15[Unique ID],Table15[System-Owned Portion],E9485,Table15[If Material Anything Other than "Lead" in Column E,Was Material Ever Previously Lead?],G9485,Table15[Customer-Owned Portion],O9485),Table15[Unique ID],0),0)))</f>
        <v/>
      </c>
      <c r="X9485"/>
    </row>
    <row r="9486" spans="2:24" x14ac:dyDescent="0.35">
      <c r="B9486" s="146"/>
      <c r="C9486" s="31"/>
      <c r="D9486" s="31"/>
      <c r="E9486" s="44"/>
      <c r="F9486" s="43"/>
      <c r="G9486" s="84"/>
      <c r="H9486" s="31"/>
      <c r="I9486" s="207"/>
      <c r="J9486" s="84"/>
      <c r="K9486" s="31"/>
      <c r="L9486" s="31"/>
      <c r="M9486" s="169"/>
      <c r="N9486" s="148"/>
      <c r="O9486" s="106"/>
      <c r="P9486" s="43"/>
      <c r="Q9486" s="207"/>
      <c r="R9486" s="84"/>
      <c r="S9486" s="31"/>
      <c r="T9486" s="31"/>
      <c r="U9486" s="169"/>
      <c r="V9486" s="150"/>
      <c r="W9486" s="141" t="str" cm="1">
        <f t="array" ref="W9486">IF(SUM(LEN(B9486:V9486))=0,"",IF(OR(OR(ISBLANK(F9486),SUM(LEN(C9486),LEN(D9486))=0),AND(NOT(E9486="Unknown"),ISBLANK(J9486)),AND(NOT(O9486="Unknown"),ISBLANK(R9486))),"Missing Information", INDEX(Table15[Entire Service Line Classification], MATCH(SUMIFS(Table15[Unique ID],Table15[System-Owned Portion],E9486,Table15[If Material Anything Other than "Lead" in Column E,Was Material Ever Previously Lead?],G9486,Table15[Customer-Owned Portion],O9486),Table15[Unique ID],0),0)))</f>
        <v/>
      </c>
      <c r="X9486"/>
    </row>
    <row r="9487" spans="2:24" x14ac:dyDescent="0.35">
      <c r="B9487" s="146"/>
      <c r="C9487" s="31"/>
      <c r="D9487" s="31"/>
      <c r="E9487" s="44"/>
      <c r="F9487" s="43"/>
      <c r="G9487" s="84"/>
      <c r="H9487" s="31"/>
      <c r="I9487" s="207"/>
      <c r="J9487" s="84"/>
      <c r="K9487" s="31"/>
      <c r="L9487" s="31"/>
      <c r="M9487" s="169"/>
      <c r="N9487" s="148"/>
      <c r="O9487" s="106"/>
      <c r="P9487" s="43"/>
      <c r="Q9487" s="207"/>
      <c r="R9487" s="84"/>
      <c r="S9487" s="31"/>
      <c r="T9487" s="31"/>
      <c r="U9487" s="169"/>
      <c r="V9487" s="150"/>
      <c r="W9487" s="141" t="str" cm="1">
        <f t="array" ref="W9487">IF(SUM(LEN(B9487:V9487))=0,"",IF(OR(OR(ISBLANK(F9487),SUM(LEN(C9487),LEN(D9487))=0),AND(NOT(E9487="Unknown"),ISBLANK(J9487)),AND(NOT(O9487="Unknown"),ISBLANK(R9487))),"Missing Information", INDEX(Table15[Entire Service Line Classification], MATCH(SUMIFS(Table15[Unique ID],Table15[System-Owned Portion],E9487,Table15[If Material Anything Other than "Lead" in Column E,Was Material Ever Previously Lead?],G9487,Table15[Customer-Owned Portion],O9487),Table15[Unique ID],0),0)))</f>
        <v/>
      </c>
      <c r="X9487"/>
    </row>
    <row r="9488" spans="2:24" x14ac:dyDescent="0.35">
      <c r="B9488" s="146"/>
      <c r="C9488" s="31"/>
      <c r="D9488" s="31"/>
      <c r="E9488" s="44"/>
      <c r="F9488" s="43"/>
      <c r="G9488" s="84"/>
      <c r="H9488" s="31"/>
      <c r="I9488" s="207"/>
      <c r="J9488" s="84"/>
      <c r="K9488" s="31"/>
      <c r="L9488" s="31"/>
      <c r="M9488" s="169"/>
      <c r="N9488" s="148"/>
      <c r="O9488" s="106"/>
      <c r="P9488" s="43"/>
      <c r="Q9488" s="207"/>
      <c r="R9488" s="84"/>
      <c r="S9488" s="31"/>
      <c r="T9488" s="31"/>
      <c r="U9488" s="169"/>
      <c r="V9488" s="150"/>
      <c r="W9488" s="141" t="str" cm="1">
        <f t="array" ref="W9488">IF(SUM(LEN(B9488:V9488))=0,"",IF(OR(OR(ISBLANK(F9488),SUM(LEN(C9488),LEN(D9488))=0),AND(NOT(E9488="Unknown"),ISBLANK(J9488)),AND(NOT(O9488="Unknown"),ISBLANK(R9488))),"Missing Information", INDEX(Table15[Entire Service Line Classification], MATCH(SUMIFS(Table15[Unique ID],Table15[System-Owned Portion],E9488,Table15[If Material Anything Other than "Lead" in Column E,Was Material Ever Previously Lead?],G9488,Table15[Customer-Owned Portion],O9488),Table15[Unique ID],0),0)))</f>
        <v/>
      </c>
      <c r="X9488"/>
    </row>
    <row r="9489" spans="2:24" x14ac:dyDescent="0.35">
      <c r="B9489" s="146"/>
      <c r="C9489" s="31"/>
      <c r="D9489" s="31"/>
      <c r="E9489" s="44"/>
      <c r="F9489" s="43"/>
      <c r="G9489" s="84"/>
      <c r="H9489" s="31"/>
      <c r="I9489" s="207"/>
      <c r="J9489" s="84"/>
      <c r="K9489" s="31"/>
      <c r="L9489" s="31"/>
      <c r="M9489" s="169"/>
      <c r="N9489" s="148"/>
      <c r="O9489" s="106"/>
      <c r="P9489" s="43"/>
      <c r="Q9489" s="207"/>
      <c r="R9489" s="84"/>
      <c r="S9489" s="31"/>
      <c r="T9489" s="31"/>
      <c r="U9489" s="169"/>
      <c r="V9489" s="150"/>
      <c r="W9489" s="141" t="str" cm="1">
        <f t="array" ref="W9489">IF(SUM(LEN(B9489:V9489))=0,"",IF(OR(OR(ISBLANK(F9489),SUM(LEN(C9489),LEN(D9489))=0),AND(NOT(E9489="Unknown"),ISBLANK(J9489)),AND(NOT(O9489="Unknown"),ISBLANK(R9489))),"Missing Information", INDEX(Table15[Entire Service Line Classification], MATCH(SUMIFS(Table15[Unique ID],Table15[System-Owned Portion],E9489,Table15[If Material Anything Other than "Lead" in Column E,Was Material Ever Previously Lead?],G9489,Table15[Customer-Owned Portion],O9489),Table15[Unique ID],0),0)))</f>
        <v/>
      </c>
      <c r="X9489"/>
    </row>
    <row r="9490" spans="2:24" x14ac:dyDescent="0.35">
      <c r="B9490" s="146"/>
      <c r="C9490" s="31"/>
      <c r="D9490" s="31"/>
      <c r="E9490" s="44"/>
      <c r="F9490" s="43"/>
      <c r="G9490" s="84"/>
      <c r="H9490" s="31"/>
      <c r="I9490" s="207"/>
      <c r="J9490" s="84"/>
      <c r="K9490" s="31"/>
      <c r="L9490" s="31"/>
      <c r="M9490" s="169"/>
      <c r="N9490" s="148"/>
      <c r="O9490" s="106"/>
      <c r="P9490" s="43"/>
      <c r="Q9490" s="207"/>
      <c r="R9490" s="84"/>
      <c r="S9490" s="31"/>
      <c r="T9490" s="31"/>
      <c r="U9490" s="169"/>
      <c r="V9490" s="150"/>
      <c r="W9490" s="141" t="str" cm="1">
        <f t="array" ref="W9490">IF(SUM(LEN(B9490:V9490))=0,"",IF(OR(OR(ISBLANK(F9490),SUM(LEN(C9490),LEN(D9490))=0),AND(NOT(E9490="Unknown"),ISBLANK(J9490)),AND(NOT(O9490="Unknown"),ISBLANK(R9490))),"Missing Information", INDEX(Table15[Entire Service Line Classification], MATCH(SUMIFS(Table15[Unique ID],Table15[System-Owned Portion],E9490,Table15[If Material Anything Other than "Lead" in Column E,Was Material Ever Previously Lead?],G9490,Table15[Customer-Owned Portion],O9490),Table15[Unique ID],0),0)))</f>
        <v/>
      </c>
      <c r="X9490"/>
    </row>
    <row r="9491" spans="2:24" x14ac:dyDescent="0.35">
      <c r="B9491" s="146"/>
      <c r="C9491" s="31"/>
      <c r="D9491" s="31"/>
      <c r="E9491" s="44"/>
      <c r="F9491" s="43"/>
      <c r="G9491" s="84"/>
      <c r="H9491" s="31"/>
      <c r="I9491" s="207"/>
      <c r="J9491" s="84"/>
      <c r="K9491" s="31"/>
      <c r="L9491" s="31"/>
      <c r="M9491" s="169"/>
      <c r="N9491" s="148"/>
      <c r="O9491" s="106"/>
      <c r="P9491" s="43"/>
      <c r="Q9491" s="207"/>
      <c r="R9491" s="84"/>
      <c r="S9491" s="31"/>
      <c r="T9491" s="31"/>
      <c r="U9491" s="169"/>
      <c r="V9491" s="150"/>
      <c r="W9491" s="141" t="str" cm="1">
        <f t="array" ref="W9491">IF(SUM(LEN(B9491:V9491))=0,"",IF(OR(OR(ISBLANK(F9491),SUM(LEN(C9491),LEN(D9491))=0),AND(NOT(E9491="Unknown"),ISBLANK(J9491)),AND(NOT(O9491="Unknown"),ISBLANK(R9491))),"Missing Information", INDEX(Table15[Entire Service Line Classification], MATCH(SUMIFS(Table15[Unique ID],Table15[System-Owned Portion],E9491,Table15[If Material Anything Other than "Lead" in Column E,Was Material Ever Previously Lead?],G9491,Table15[Customer-Owned Portion],O9491),Table15[Unique ID],0),0)))</f>
        <v/>
      </c>
      <c r="X9491"/>
    </row>
    <row r="9492" spans="2:24" x14ac:dyDescent="0.35">
      <c r="B9492" s="146"/>
      <c r="C9492" s="31"/>
      <c r="D9492" s="31"/>
      <c r="E9492" s="44"/>
      <c r="F9492" s="43"/>
      <c r="G9492" s="84"/>
      <c r="H9492" s="31"/>
      <c r="I9492" s="207"/>
      <c r="J9492" s="84"/>
      <c r="K9492" s="31"/>
      <c r="L9492" s="31"/>
      <c r="M9492" s="169"/>
      <c r="N9492" s="148"/>
      <c r="O9492" s="106"/>
      <c r="P9492" s="43"/>
      <c r="Q9492" s="207"/>
      <c r="R9492" s="84"/>
      <c r="S9492" s="31"/>
      <c r="T9492" s="31"/>
      <c r="U9492" s="169"/>
      <c r="V9492" s="150"/>
      <c r="W9492" s="141" t="str" cm="1">
        <f t="array" ref="W9492">IF(SUM(LEN(B9492:V9492))=0,"",IF(OR(OR(ISBLANK(F9492),SUM(LEN(C9492),LEN(D9492))=0),AND(NOT(E9492="Unknown"),ISBLANK(J9492)),AND(NOT(O9492="Unknown"),ISBLANK(R9492))),"Missing Information", INDEX(Table15[Entire Service Line Classification], MATCH(SUMIFS(Table15[Unique ID],Table15[System-Owned Portion],E9492,Table15[If Material Anything Other than "Lead" in Column E,Was Material Ever Previously Lead?],G9492,Table15[Customer-Owned Portion],O9492),Table15[Unique ID],0),0)))</f>
        <v/>
      </c>
      <c r="X9492"/>
    </row>
    <row r="9493" spans="2:24" x14ac:dyDescent="0.35">
      <c r="B9493" s="146"/>
      <c r="C9493" s="31"/>
      <c r="D9493" s="31"/>
      <c r="E9493" s="44"/>
      <c r="F9493" s="43"/>
      <c r="G9493" s="84"/>
      <c r="H9493" s="31"/>
      <c r="I9493" s="207"/>
      <c r="J9493" s="84"/>
      <c r="K9493" s="31"/>
      <c r="L9493" s="31"/>
      <c r="M9493" s="169"/>
      <c r="N9493" s="148"/>
      <c r="O9493" s="106"/>
      <c r="P9493" s="43"/>
      <c r="Q9493" s="207"/>
      <c r="R9493" s="84"/>
      <c r="S9493" s="31"/>
      <c r="T9493" s="31"/>
      <c r="U9493" s="169"/>
      <c r="V9493" s="150"/>
      <c r="W9493" s="141" t="str" cm="1">
        <f t="array" ref="W9493">IF(SUM(LEN(B9493:V9493))=0,"",IF(OR(OR(ISBLANK(F9493),SUM(LEN(C9493),LEN(D9493))=0),AND(NOT(E9493="Unknown"),ISBLANK(J9493)),AND(NOT(O9493="Unknown"),ISBLANK(R9493))),"Missing Information", INDEX(Table15[Entire Service Line Classification], MATCH(SUMIFS(Table15[Unique ID],Table15[System-Owned Portion],E9493,Table15[If Material Anything Other than "Lead" in Column E,Was Material Ever Previously Lead?],G9493,Table15[Customer-Owned Portion],O9493),Table15[Unique ID],0),0)))</f>
        <v/>
      </c>
      <c r="X9493"/>
    </row>
    <row r="9494" spans="2:24" x14ac:dyDescent="0.35">
      <c r="B9494" s="146"/>
      <c r="C9494" s="31"/>
      <c r="D9494" s="31"/>
      <c r="E9494" s="44"/>
      <c r="F9494" s="43"/>
      <c r="G9494" s="84"/>
      <c r="H9494" s="31"/>
      <c r="I9494" s="207"/>
      <c r="J9494" s="84"/>
      <c r="K9494" s="31"/>
      <c r="L9494" s="31"/>
      <c r="M9494" s="169"/>
      <c r="N9494" s="148"/>
      <c r="O9494" s="106"/>
      <c r="P9494" s="43"/>
      <c r="Q9494" s="207"/>
      <c r="R9494" s="84"/>
      <c r="S9494" s="31"/>
      <c r="T9494" s="31"/>
      <c r="U9494" s="169"/>
      <c r="V9494" s="150"/>
      <c r="W9494" s="141" t="str" cm="1">
        <f t="array" ref="W9494">IF(SUM(LEN(B9494:V9494))=0,"",IF(OR(OR(ISBLANK(F9494),SUM(LEN(C9494),LEN(D9494))=0),AND(NOT(E9494="Unknown"),ISBLANK(J9494)),AND(NOT(O9494="Unknown"),ISBLANK(R9494))),"Missing Information", INDEX(Table15[Entire Service Line Classification], MATCH(SUMIFS(Table15[Unique ID],Table15[System-Owned Portion],E9494,Table15[If Material Anything Other than "Lead" in Column E,Was Material Ever Previously Lead?],G9494,Table15[Customer-Owned Portion],O9494),Table15[Unique ID],0),0)))</f>
        <v/>
      </c>
      <c r="X9494"/>
    </row>
    <row r="9495" spans="2:24" x14ac:dyDescent="0.35">
      <c r="B9495" s="146"/>
      <c r="C9495" s="31"/>
      <c r="D9495" s="31"/>
      <c r="E9495" s="44"/>
      <c r="F9495" s="43"/>
      <c r="G9495" s="84"/>
      <c r="H9495" s="31"/>
      <c r="I9495" s="207"/>
      <c r="J9495" s="84"/>
      <c r="K9495" s="31"/>
      <c r="L9495" s="31"/>
      <c r="M9495" s="169"/>
      <c r="N9495" s="148"/>
      <c r="O9495" s="106"/>
      <c r="P9495" s="43"/>
      <c r="Q9495" s="207"/>
      <c r="R9495" s="84"/>
      <c r="S9495" s="31"/>
      <c r="T9495" s="31"/>
      <c r="U9495" s="169"/>
      <c r="V9495" s="150"/>
      <c r="W9495" s="141" t="str" cm="1">
        <f t="array" ref="W9495">IF(SUM(LEN(B9495:V9495))=0,"",IF(OR(OR(ISBLANK(F9495),SUM(LEN(C9495),LEN(D9495))=0),AND(NOT(E9495="Unknown"),ISBLANK(J9495)),AND(NOT(O9495="Unknown"),ISBLANK(R9495))),"Missing Information", INDEX(Table15[Entire Service Line Classification], MATCH(SUMIFS(Table15[Unique ID],Table15[System-Owned Portion],E9495,Table15[If Material Anything Other than "Lead" in Column E,Was Material Ever Previously Lead?],G9495,Table15[Customer-Owned Portion],O9495),Table15[Unique ID],0),0)))</f>
        <v/>
      </c>
      <c r="X9495"/>
    </row>
    <row r="9496" spans="2:24" x14ac:dyDescent="0.35">
      <c r="B9496" s="146"/>
      <c r="C9496" s="31"/>
      <c r="D9496" s="31"/>
      <c r="E9496" s="44"/>
      <c r="F9496" s="43"/>
      <c r="G9496" s="84"/>
      <c r="H9496" s="31"/>
      <c r="I9496" s="207"/>
      <c r="J9496" s="84"/>
      <c r="K9496" s="31"/>
      <c r="L9496" s="31"/>
      <c r="M9496" s="169"/>
      <c r="N9496" s="148"/>
      <c r="O9496" s="106"/>
      <c r="P9496" s="43"/>
      <c r="Q9496" s="207"/>
      <c r="R9496" s="84"/>
      <c r="S9496" s="31"/>
      <c r="T9496" s="31"/>
      <c r="U9496" s="169"/>
      <c r="V9496" s="150"/>
      <c r="W9496" s="141" t="str" cm="1">
        <f t="array" ref="W9496">IF(SUM(LEN(B9496:V9496))=0,"",IF(OR(OR(ISBLANK(F9496),SUM(LEN(C9496),LEN(D9496))=0),AND(NOT(E9496="Unknown"),ISBLANK(J9496)),AND(NOT(O9496="Unknown"),ISBLANK(R9496))),"Missing Information", INDEX(Table15[Entire Service Line Classification], MATCH(SUMIFS(Table15[Unique ID],Table15[System-Owned Portion],E9496,Table15[If Material Anything Other than "Lead" in Column E,Was Material Ever Previously Lead?],G9496,Table15[Customer-Owned Portion],O9496),Table15[Unique ID],0),0)))</f>
        <v/>
      </c>
      <c r="X9496"/>
    </row>
    <row r="9497" spans="2:24" x14ac:dyDescent="0.35">
      <c r="B9497" s="146"/>
      <c r="C9497" s="31"/>
      <c r="D9497" s="31"/>
      <c r="E9497" s="44"/>
      <c r="F9497" s="43"/>
      <c r="G9497" s="84"/>
      <c r="H9497" s="31"/>
      <c r="I9497" s="207"/>
      <c r="J9497" s="84"/>
      <c r="K9497" s="31"/>
      <c r="L9497" s="31"/>
      <c r="M9497" s="169"/>
      <c r="N9497" s="148"/>
      <c r="O9497" s="106"/>
      <c r="P9497" s="43"/>
      <c r="Q9497" s="207"/>
      <c r="R9497" s="84"/>
      <c r="S9497" s="31"/>
      <c r="T9497" s="31"/>
      <c r="U9497" s="169"/>
      <c r="V9497" s="150"/>
      <c r="W9497" s="141" t="str" cm="1">
        <f t="array" ref="W9497">IF(SUM(LEN(B9497:V9497))=0,"",IF(OR(OR(ISBLANK(F9497),SUM(LEN(C9497),LEN(D9497))=0),AND(NOT(E9497="Unknown"),ISBLANK(J9497)),AND(NOT(O9497="Unknown"),ISBLANK(R9497))),"Missing Information", INDEX(Table15[Entire Service Line Classification], MATCH(SUMIFS(Table15[Unique ID],Table15[System-Owned Portion],E9497,Table15[If Material Anything Other than "Lead" in Column E,Was Material Ever Previously Lead?],G9497,Table15[Customer-Owned Portion],O9497),Table15[Unique ID],0),0)))</f>
        <v/>
      </c>
      <c r="X9497"/>
    </row>
    <row r="9498" spans="2:24" x14ac:dyDescent="0.35">
      <c r="B9498" s="146"/>
      <c r="C9498" s="31"/>
      <c r="D9498" s="31"/>
      <c r="E9498" s="44"/>
      <c r="F9498" s="43"/>
      <c r="G9498" s="84"/>
      <c r="H9498" s="31"/>
      <c r="I9498" s="207"/>
      <c r="J9498" s="84"/>
      <c r="K9498" s="31"/>
      <c r="L9498" s="31"/>
      <c r="M9498" s="169"/>
      <c r="N9498" s="148"/>
      <c r="O9498" s="106"/>
      <c r="P9498" s="43"/>
      <c r="Q9498" s="207"/>
      <c r="R9498" s="84"/>
      <c r="S9498" s="31"/>
      <c r="T9498" s="31"/>
      <c r="U9498" s="169"/>
      <c r="V9498" s="150"/>
      <c r="W9498" s="141" t="str" cm="1">
        <f t="array" ref="W9498">IF(SUM(LEN(B9498:V9498))=0,"",IF(OR(OR(ISBLANK(F9498),SUM(LEN(C9498),LEN(D9498))=0),AND(NOT(E9498="Unknown"),ISBLANK(J9498)),AND(NOT(O9498="Unknown"),ISBLANK(R9498))),"Missing Information", INDEX(Table15[Entire Service Line Classification], MATCH(SUMIFS(Table15[Unique ID],Table15[System-Owned Portion],E9498,Table15[If Material Anything Other than "Lead" in Column E,Was Material Ever Previously Lead?],G9498,Table15[Customer-Owned Portion],O9498),Table15[Unique ID],0),0)))</f>
        <v/>
      </c>
      <c r="X9498"/>
    </row>
    <row r="9499" spans="2:24" x14ac:dyDescent="0.35">
      <c r="B9499" s="146"/>
      <c r="C9499" s="31"/>
      <c r="D9499" s="31"/>
      <c r="E9499" s="44"/>
      <c r="F9499" s="43"/>
      <c r="G9499" s="84"/>
      <c r="H9499" s="31"/>
      <c r="I9499" s="207"/>
      <c r="J9499" s="84"/>
      <c r="K9499" s="31"/>
      <c r="L9499" s="31"/>
      <c r="M9499" s="169"/>
      <c r="N9499" s="148"/>
      <c r="O9499" s="106"/>
      <c r="P9499" s="43"/>
      <c r="Q9499" s="207"/>
      <c r="R9499" s="84"/>
      <c r="S9499" s="31"/>
      <c r="T9499" s="31"/>
      <c r="U9499" s="169"/>
      <c r="V9499" s="150"/>
      <c r="W9499" s="141" t="str" cm="1">
        <f t="array" ref="W9499">IF(SUM(LEN(B9499:V9499))=0,"",IF(OR(OR(ISBLANK(F9499),SUM(LEN(C9499),LEN(D9499))=0),AND(NOT(E9499="Unknown"),ISBLANK(J9499)),AND(NOT(O9499="Unknown"),ISBLANK(R9499))),"Missing Information", INDEX(Table15[Entire Service Line Classification], MATCH(SUMIFS(Table15[Unique ID],Table15[System-Owned Portion],E9499,Table15[If Material Anything Other than "Lead" in Column E,Was Material Ever Previously Lead?],G9499,Table15[Customer-Owned Portion],O9499),Table15[Unique ID],0),0)))</f>
        <v/>
      </c>
      <c r="X9499"/>
    </row>
    <row r="9500" spans="2:24" x14ac:dyDescent="0.35">
      <c r="B9500" s="146"/>
      <c r="C9500" s="31"/>
      <c r="D9500" s="31"/>
      <c r="E9500" s="44"/>
      <c r="F9500" s="43"/>
      <c r="G9500" s="84"/>
      <c r="H9500" s="31"/>
      <c r="I9500" s="207"/>
      <c r="J9500" s="84"/>
      <c r="K9500" s="31"/>
      <c r="L9500" s="31"/>
      <c r="M9500" s="169"/>
      <c r="N9500" s="148"/>
      <c r="O9500" s="106"/>
      <c r="P9500" s="43"/>
      <c r="Q9500" s="207"/>
      <c r="R9500" s="84"/>
      <c r="S9500" s="31"/>
      <c r="T9500" s="31"/>
      <c r="U9500" s="169"/>
      <c r="V9500" s="150"/>
      <c r="W9500" s="141" t="str" cm="1">
        <f t="array" ref="W9500">IF(SUM(LEN(B9500:V9500))=0,"",IF(OR(OR(ISBLANK(F9500),SUM(LEN(C9500),LEN(D9500))=0),AND(NOT(E9500="Unknown"),ISBLANK(J9500)),AND(NOT(O9500="Unknown"),ISBLANK(R9500))),"Missing Information", INDEX(Table15[Entire Service Line Classification], MATCH(SUMIFS(Table15[Unique ID],Table15[System-Owned Portion],E9500,Table15[If Material Anything Other than "Lead" in Column E,Was Material Ever Previously Lead?],G9500,Table15[Customer-Owned Portion],O9500),Table15[Unique ID],0),0)))</f>
        <v/>
      </c>
      <c r="X9500"/>
    </row>
    <row r="9501" spans="2:24" x14ac:dyDescent="0.35">
      <c r="B9501" s="146"/>
      <c r="C9501" s="31"/>
      <c r="D9501" s="31"/>
      <c r="E9501" s="44"/>
      <c r="F9501" s="43"/>
      <c r="G9501" s="84"/>
      <c r="H9501" s="31"/>
      <c r="I9501" s="207"/>
      <c r="J9501" s="84"/>
      <c r="K9501" s="31"/>
      <c r="L9501" s="31"/>
      <c r="M9501" s="169"/>
      <c r="N9501" s="148"/>
      <c r="O9501" s="106"/>
      <c r="P9501" s="43"/>
      <c r="Q9501" s="207"/>
      <c r="R9501" s="84"/>
      <c r="S9501" s="31"/>
      <c r="T9501" s="31"/>
      <c r="U9501" s="169"/>
      <c r="V9501" s="150"/>
      <c r="W9501" s="141" t="str" cm="1">
        <f t="array" ref="W9501">IF(SUM(LEN(B9501:V9501))=0,"",IF(OR(OR(ISBLANK(F9501),SUM(LEN(C9501),LEN(D9501))=0),AND(NOT(E9501="Unknown"),ISBLANK(J9501)),AND(NOT(O9501="Unknown"),ISBLANK(R9501))),"Missing Information", INDEX(Table15[Entire Service Line Classification], MATCH(SUMIFS(Table15[Unique ID],Table15[System-Owned Portion],E9501,Table15[If Material Anything Other than "Lead" in Column E,Was Material Ever Previously Lead?],G9501,Table15[Customer-Owned Portion],O9501),Table15[Unique ID],0),0)))</f>
        <v/>
      </c>
      <c r="X9501"/>
    </row>
    <row r="9502" spans="2:24" x14ac:dyDescent="0.35">
      <c r="B9502" s="146"/>
      <c r="C9502" s="31"/>
      <c r="D9502" s="31"/>
      <c r="E9502" s="44"/>
      <c r="F9502" s="43"/>
      <c r="G9502" s="84"/>
      <c r="H9502" s="31"/>
      <c r="I9502" s="207"/>
      <c r="J9502" s="84"/>
      <c r="K9502" s="31"/>
      <c r="L9502" s="31"/>
      <c r="M9502" s="169"/>
      <c r="N9502" s="148"/>
      <c r="O9502" s="106"/>
      <c r="P9502" s="43"/>
      <c r="Q9502" s="207"/>
      <c r="R9502" s="84"/>
      <c r="S9502" s="31"/>
      <c r="T9502" s="31"/>
      <c r="U9502" s="169"/>
      <c r="V9502" s="150"/>
      <c r="W9502" s="141" t="str" cm="1">
        <f t="array" ref="W9502">IF(SUM(LEN(B9502:V9502))=0,"",IF(OR(OR(ISBLANK(F9502),SUM(LEN(C9502),LEN(D9502))=0),AND(NOT(E9502="Unknown"),ISBLANK(J9502)),AND(NOT(O9502="Unknown"),ISBLANK(R9502))),"Missing Information", INDEX(Table15[Entire Service Line Classification], MATCH(SUMIFS(Table15[Unique ID],Table15[System-Owned Portion],E9502,Table15[If Material Anything Other than "Lead" in Column E,Was Material Ever Previously Lead?],G9502,Table15[Customer-Owned Portion],O9502),Table15[Unique ID],0),0)))</f>
        <v/>
      </c>
      <c r="X9502"/>
    </row>
    <row r="9503" spans="2:24" x14ac:dyDescent="0.35">
      <c r="B9503" s="146"/>
      <c r="C9503" s="31"/>
      <c r="D9503" s="31"/>
      <c r="E9503" s="44"/>
      <c r="F9503" s="43"/>
      <c r="G9503" s="84"/>
      <c r="H9503" s="31"/>
      <c r="I9503" s="207"/>
      <c r="J9503" s="84"/>
      <c r="K9503" s="31"/>
      <c r="L9503" s="31"/>
      <c r="M9503" s="169"/>
      <c r="N9503" s="148"/>
      <c r="O9503" s="106"/>
      <c r="P9503" s="43"/>
      <c r="Q9503" s="207"/>
      <c r="R9503" s="84"/>
      <c r="S9503" s="31"/>
      <c r="T9503" s="31"/>
      <c r="U9503" s="169"/>
      <c r="V9503" s="150"/>
      <c r="W9503" s="141" t="str" cm="1">
        <f t="array" ref="W9503">IF(SUM(LEN(B9503:V9503))=0,"",IF(OR(OR(ISBLANK(F9503),SUM(LEN(C9503),LEN(D9503))=0),AND(NOT(E9503="Unknown"),ISBLANK(J9503)),AND(NOT(O9503="Unknown"),ISBLANK(R9503))),"Missing Information", INDEX(Table15[Entire Service Line Classification], MATCH(SUMIFS(Table15[Unique ID],Table15[System-Owned Portion],E9503,Table15[If Material Anything Other than "Lead" in Column E,Was Material Ever Previously Lead?],G9503,Table15[Customer-Owned Portion],O9503),Table15[Unique ID],0),0)))</f>
        <v/>
      </c>
      <c r="X9503"/>
    </row>
    <row r="9504" spans="2:24" x14ac:dyDescent="0.35">
      <c r="B9504" s="146"/>
      <c r="C9504" s="31"/>
      <c r="D9504" s="31"/>
      <c r="E9504" s="44"/>
      <c r="F9504" s="43"/>
      <c r="G9504" s="84"/>
      <c r="H9504" s="31"/>
      <c r="I9504" s="207"/>
      <c r="J9504" s="84"/>
      <c r="K9504" s="31"/>
      <c r="L9504" s="31"/>
      <c r="M9504" s="169"/>
      <c r="N9504" s="148"/>
      <c r="O9504" s="106"/>
      <c r="P9504" s="43"/>
      <c r="Q9504" s="207"/>
      <c r="R9504" s="84"/>
      <c r="S9504" s="31"/>
      <c r="T9504" s="31"/>
      <c r="U9504" s="169"/>
      <c r="V9504" s="150"/>
      <c r="W9504" s="141" t="str" cm="1">
        <f t="array" ref="W9504">IF(SUM(LEN(B9504:V9504))=0,"",IF(OR(OR(ISBLANK(F9504),SUM(LEN(C9504),LEN(D9504))=0),AND(NOT(E9504="Unknown"),ISBLANK(J9504)),AND(NOT(O9504="Unknown"),ISBLANK(R9504))),"Missing Information", INDEX(Table15[Entire Service Line Classification], MATCH(SUMIFS(Table15[Unique ID],Table15[System-Owned Portion],E9504,Table15[If Material Anything Other than "Lead" in Column E,Was Material Ever Previously Lead?],G9504,Table15[Customer-Owned Portion],O9504),Table15[Unique ID],0),0)))</f>
        <v/>
      </c>
      <c r="X9504"/>
    </row>
    <row r="9505" spans="2:24" x14ac:dyDescent="0.35">
      <c r="B9505" s="146"/>
      <c r="C9505" s="31"/>
      <c r="D9505" s="31"/>
      <c r="E9505" s="44"/>
      <c r="F9505" s="43"/>
      <c r="G9505" s="84"/>
      <c r="H9505" s="31"/>
      <c r="I9505" s="207"/>
      <c r="J9505" s="84"/>
      <c r="K9505" s="31"/>
      <c r="L9505" s="31"/>
      <c r="M9505" s="169"/>
      <c r="N9505" s="148"/>
      <c r="O9505" s="106"/>
      <c r="P9505" s="43"/>
      <c r="Q9505" s="207"/>
      <c r="R9505" s="84"/>
      <c r="S9505" s="31"/>
      <c r="T9505" s="31"/>
      <c r="U9505" s="169"/>
      <c r="V9505" s="150"/>
      <c r="W9505" s="141" t="str" cm="1">
        <f t="array" ref="W9505">IF(SUM(LEN(B9505:V9505))=0,"",IF(OR(OR(ISBLANK(F9505),SUM(LEN(C9505),LEN(D9505))=0),AND(NOT(E9505="Unknown"),ISBLANK(J9505)),AND(NOT(O9505="Unknown"),ISBLANK(R9505))),"Missing Information", INDEX(Table15[Entire Service Line Classification], MATCH(SUMIFS(Table15[Unique ID],Table15[System-Owned Portion],E9505,Table15[If Material Anything Other than "Lead" in Column E,Was Material Ever Previously Lead?],G9505,Table15[Customer-Owned Portion],O9505),Table15[Unique ID],0),0)))</f>
        <v/>
      </c>
      <c r="X9505"/>
    </row>
    <row r="9506" spans="2:24" x14ac:dyDescent="0.35">
      <c r="B9506" s="146"/>
      <c r="C9506" s="31"/>
      <c r="D9506" s="31"/>
      <c r="E9506" s="44"/>
      <c r="F9506" s="43"/>
      <c r="G9506" s="84"/>
      <c r="H9506" s="31"/>
      <c r="I9506" s="207"/>
      <c r="J9506" s="84"/>
      <c r="K9506" s="31"/>
      <c r="L9506" s="31"/>
      <c r="M9506" s="169"/>
      <c r="N9506" s="148"/>
      <c r="O9506" s="106"/>
      <c r="P9506" s="43"/>
      <c r="Q9506" s="207"/>
      <c r="R9506" s="84"/>
      <c r="S9506" s="31"/>
      <c r="T9506" s="31"/>
      <c r="U9506" s="169"/>
      <c r="V9506" s="150"/>
      <c r="W9506" s="141" t="str" cm="1">
        <f t="array" ref="W9506">IF(SUM(LEN(B9506:V9506))=0,"",IF(OR(OR(ISBLANK(F9506),SUM(LEN(C9506),LEN(D9506))=0),AND(NOT(E9506="Unknown"),ISBLANK(J9506)),AND(NOT(O9506="Unknown"),ISBLANK(R9506))),"Missing Information", INDEX(Table15[Entire Service Line Classification], MATCH(SUMIFS(Table15[Unique ID],Table15[System-Owned Portion],E9506,Table15[If Material Anything Other than "Lead" in Column E,Was Material Ever Previously Lead?],G9506,Table15[Customer-Owned Portion],O9506),Table15[Unique ID],0),0)))</f>
        <v/>
      </c>
      <c r="X9506"/>
    </row>
    <row r="9507" spans="2:24" x14ac:dyDescent="0.35">
      <c r="B9507" s="146"/>
      <c r="C9507" s="31"/>
      <c r="D9507" s="31"/>
      <c r="E9507" s="44"/>
      <c r="F9507" s="43"/>
      <c r="G9507" s="84"/>
      <c r="H9507" s="31"/>
      <c r="I9507" s="207"/>
      <c r="J9507" s="84"/>
      <c r="K9507" s="31"/>
      <c r="L9507" s="31"/>
      <c r="M9507" s="169"/>
      <c r="N9507" s="148"/>
      <c r="O9507" s="106"/>
      <c r="P9507" s="43"/>
      <c r="Q9507" s="207"/>
      <c r="R9507" s="84"/>
      <c r="S9507" s="31"/>
      <c r="T9507" s="31"/>
      <c r="U9507" s="169"/>
      <c r="V9507" s="150"/>
      <c r="W9507" s="141" t="str" cm="1">
        <f t="array" ref="W9507">IF(SUM(LEN(B9507:V9507))=0,"",IF(OR(OR(ISBLANK(F9507),SUM(LEN(C9507),LEN(D9507))=0),AND(NOT(E9507="Unknown"),ISBLANK(J9507)),AND(NOT(O9507="Unknown"),ISBLANK(R9507))),"Missing Information", INDEX(Table15[Entire Service Line Classification], MATCH(SUMIFS(Table15[Unique ID],Table15[System-Owned Portion],E9507,Table15[If Material Anything Other than "Lead" in Column E,Was Material Ever Previously Lead?],G9507,Table15[Customer-Owned Portion],O9507),Table15[Unique ID],0),0)))</f>
        <v/>
      </c>
      <c r="X9507"/>
    </row>
    <row r="9508" spans="2:24" x14ac:dyDescent="0.35">
      <c r="B9508" s="146"/>
      <c r="C9508" s="31"/>
      <c r="D9508" s="31"/>
      <c r="E9508" s="44"/>
      <c r="F9508" s="43"/>
      <c r="G9508" s="84"/>
      <c r="H9508" s="31"/>
      <c r="I9508" s="207"/>
      <c r="J9508" s="84"/>
      <c r="K9508" s="31"/>
      <c r="L9508" s="31"/>
      <c r="M9508" s="169"/>
      <c r="N9508" s="148"/>
      <c r="O9508" s="106"/>
      <c r="P9508" s="43"/>
      <c r="Q9508" s="207"/>
      <c r="R9508" s="84"/>
      <c r="S9508" s="31"/>
      <c r="T9508" s="31"/>
      <c r="U9508" s="169"/>
      <c r="V9508" s="150"/>
      <c r="W9508" s="141" t="str" cm="1">
        <f t="array" ref="W9508">IF(SUM(LEN(B9508:V9508))=0,"",IF(OR(OR(ISBLANK(F9508),SUM(LEN(C9508),LEN(D9508))=0),AND(NOT(E9508="Unknown"),ISBLANK(J9508)),AND(NOT(O9508="Unknown"),ISBLANK(R9508))),"Missing Information", INDEX(Table15[Entire Service Line Classification], MATCH(SUMIFS(Table15[Unique ID],Table15[System-Owned Portion],E9508,Table15[If Material Anything Other than "Lead" in Column E,Was Material Ever Previously Lead?],G9508,Table15[Customer-Owned Portion],O9508),Table15[Unique ID],0),0)))</f>
        <v/>
      </c>
      <c r="X9508"/>
    </row>
    <row r="9509" spans="2:24" x14ac:dyDescent="0.35">
      <c r="B9509" s="146"/>
      <c r="C9509" s="31"/>
      <c r="D9509" s="31"/>
      <c r="E9509" s="44"/>
      <c r="F9509" s="43"/>
      <c r="G9509" s="84"/>
      <c r="H9509" s="31"/>
      <c r="I9509" s="207"/>
      <c r="J9509" s="84"/>
      <c r="K9509" s="31"/>
      <c r="L9509" s="31"/>
      <c r="M9509" s="169"/>
      <c r="N9509" s="148"/>
      <c r="O9509" s="106"/>
      <c r="P9509" s="43"/>
      <c r="Q9509" s="207"/>
      <c r="R9509" s="84"/>
      <c r="S9509" s="31"/>
      <c r="T9509" s="31"/>
      <c r="U9509" s="169"/>
      <c r="V9509" s="150"/>
      <c r="W9509" s="141" t="str" cm="1">
        <f t="array" ref="W9509">IF(SUM(LEN(B9509:V9509))=0,"",IF(OR(OR(ISBLANK(F9509),SUM(LEN(C9509),LEN(D9509))=0),AND(NOT(E9509="Unknown"),ISBLANK(J9509)),AND(NOT(O9509="Unknown"),ISBLANK(R9509))),"Missing Information", INDEX(Table15[Entire Service Line Classification], MATCH(SUMIFS(Table15[Unique ID],Table15[System-Owned Portion],E9509,Table15[If Material Anything Other than "Lead" in Column E,Was Material Ever Previously Lead?],G9509,Table15[Customer-Owned Portion],O9509),Table15[Unique ID],0),0)))</f>
        <v/>
      </c>
      <c r="X9509"/>
    </row>
    <row r="9510" spans="2:24" x14ac:dyDescent="0.35">
      <c r="B9510" s="146"/>
      <c r="C9510" s="31"/>
      <c r="D9510" s="31"/>
      <c r="E9510" s="44"/>
      <c r="F9510" s="43"/>
      <c r="G9510" s="84"/>
      <c r="H9510" s="31"/>
      <c r="I9510" s="207"/>
      <c r="J9510" s="84"/>
      <c r="K9510" s="31"/>
      <c r="L9510" s="31"/>
      <c r="M9510" s="169"/>
      <c r="N9510" s="148"/>
      <c r="O9510" s="106"/>
      <c r="P9510" s="43"/>
      <c r="Q9510" s="207"/>
      <c r="R9510" s="84"/>
      <c r="S9510" s="31"/>
      <c r="T9510" s="31"/>
      <c r="U9510" s="169"/>
      <c r="V9510" s="150"/>
      <c r="W9510" s="141" t="str" cm="1">
        <f t="array" ref="W9510">IF(SUM(LEN(B9510:V9510))=0,"",IF(OR(OR(ISBLANK(F9510),SUM(LEN(C9510),LEN(D9510))=0),AND(NOT(E9510="Unknown"),ISBLANK(J9510)),AND(NOT(O9510="Unknown"),ISBLANK(R9510))),"Missing Information", INDEX(Table15[Entire Service Line Classification], MATCH(SUMIFS(Table15[Unique ID],Table15[System-Owned Portion],E9510,Table15[If Material Anything Other than "Lead" in Column E,Was Material Ever Previously Lead?],G9510,Table15[Customer-Owned Portion],O9510),Table15[Unique ID],0),0)))</f>
        <v/>
      </c>
      <c r="X9510"/>
    </row>
    <row r="9511" spans="2:24" x14ac:dyDescent="0.35">
      <c r="B9511" s="146"/>
      <c r="C9511" s="31"/>
      <c r="D9511" s="31"/>
      <c r="E9511" s="44"/>
      <c r="F9511" s="43"/>
      <c r="G9511" s="84"/>
      <c r="H9511" s="31"/>
      <c r="I9511" s="207"/>
      <c r="J9511" s="84"/>
      <c r="K9511" s="31"/>
      <c r="L9511" s="31"/>
      <c r="M9511" s="169"/>
      <c r="N9511" s="148"/>
      <c r="O9511" s="106"/>
      <c r="P9511" s="43"/>
      <c r="Q9511" s="207"/>
      <c r="R9511" s="84"/>
      <c r="S9511" s="31"/>
      <c r="T9511" s="31"/>
      <c r="U9511" s="169"/>
      <c r="V9511" s="150"/>
      <c r="W9511" s="141" t="str" cm="1">
        <f t="array" ref="W9511">IF(SUM(LEN(B9511:V9511))=0,"",IF(OR(OR(ISBLANK(F9511),SUM(LEN(C9511),LEN(D9511))=0),AND(NOT(E9511="Unknown"),ISBLANK(J9511)),AND(NOT(O9511="Unknown"),ISBLANK(R9511))),"Missing Information", INDEX(Table15[Entire Service Line Classification], MATCH(SUMIFS(Table15[Unique ID],Table15[System-Owned Portion],E9511,Table15[If Material Anything Other than "Lead" in Column E,Was Material Ever Previously Lead?],G9511,Table15[Customer-Owned Portion],O9511),Table15[Unique ID],0),0)))</f>
        <v/>
      </c>
      <c r="X9511"/>
    </row>
    <row r="9512" spans="2:24" x14ac:dyDescent="0.35">
      <c r="B9512" s="146"/>
      <c r="C9512" s="31"/>
      <c r="D9512" s="31"/>
      <c r="E9512" s="44"/>
      <c r="F9512" s="43"/>
      <c r="G9512" s="84"/>
      <c r="H9512" s="31"/>
      <c r="I9512" s="207"/>
      <c r="J9512" s="84"/>
      <c r="K9512" s="31"/>
      <c r="L9512" s="31"/>
      <c r="M9512" s="169"/>
      <c r="N9512" s="148"/>
      <c r="O9512" s="106"/>
      <c r="P9512" s="43"/>
      <c r="Q9512" s="207"/>
      <c r="R9512" s="84"/>
      <c r="S9512" s="31"/>
      <c r="T9512" s="31"/>
      <c r="U9512" s="169"/>
      <c r="V9512" s="150"/>
      <c r="W9512" s="141" t="str" cm="1">
        <f t="array" ref="W9512">IF(SUM(LEN(B9512:V9512))=0,"",IF(OR(OR(ISBLANK(F9512),SUM(LEN(C9512),LEN(D9512))=0),AND(NOT(E9512="Unknown"),ISBLANK(J9512)),AND(NOT(O9512="Unknown"),ISBLANK(R9512))),"Missing Information", INDEX(Table15[Entire Service Line Classification], MATCH(SUMIFS(Table15[Unique ID],Table15[System-Owned Portion],E9512,Table15[If Material Anything Other than "Lead" in Column E,Was Material Ever Previously Lead?],G9512,Table15[Customer-Owned Portion],O9512),Table15[Unique ID],0),0)))</f>
        <v/>
      </c>
      <c r="X9512"/>
    </row>
    <row r="9513" spans="2:24" x14ac:dyDescent="0.35">
      <c r="B9513" s="146"/>
      <c r="C9513" s="31"/>
      <c r="D9513" s="31"/>
      <c r="E9513" s="44"/>
      <c r="F9513" s="43"/>
      <c r="G9513" s="84"/>
      <c r="H9513" s="31"/>
      <c r="I9513" s="207"/>
      <c r="J9513" s="84"/>
      <c r="K9513" s="31"/>
      <c r="L9513" s="31"/>
      <c r="M9513" s="169"/>
      <c r="N9513" s="148"/>
      <c r="O9513" s="106"/>
      <c r="P9513" s="43"/>
      <c r="Q9513" s="207"/>
      <c r="R9513" s="84"/>
      <c r="S9513" s="31"/>
      <c r="T9513" s="31"/>
      <c r="U9513" s="169"/>
      <c r="V9513" s="150"/>
      <c r="W9513" s="141" t="str" cm="1">
        <f t="array" ref="W9513">IF(SUM(LEN(B9513:V9513))=0,"",IF(OR(OR(ISBLANK(F9513),SUM(LEN(C9513),LEN(D9513))=0),AND(NOT(E9513="Unknown"),ISBLANK(J9513)),AND(NOT(O9513="Unknown"),ISBLANK(R9513))),"Missing Information", INDEX(Table15[Entire Service Line Classification], MATCH(SUMIFS(Table15[Unique ID],Table15[System-Owned Portion],E9513,Table15[If Material Anything Other than "Lead" in Column E,Was Material Ever Previously Lead?],G9513,Table15[Customer-Owned Portion],O9513),Table15[Unique ID],0),0)))</f>
        <v/>
      </c>
      <c r="X9513"/>
    </row>
    <row r="9514" spans="2:24" x14ac:dyDescent="0.35">
      <c r="B9514" s="146"/>
      <c r="C9514" s="31"/>
      <c r="D9514" s="31"/>
      <c r="E9514" s="44"/>
      <c r="F9514" s="43"/>
      <c r="G9514" s="84"/>
      <c r="H9514" s="31"/>
      <c r="I9514" s="207"/>
      <c r="J9514" s="84"/>
      <c r="K9514" s="31"/>
      <c r="L9514" s="31"/>
      <c r="M9514" s="169"/>
      <c r="N9514" s="148"/>
      <c r="O9514" s="106"/>
      <c r="P9514" s="43"/>
      <c r="Q9514" s="207"/>
      <c r="R9514" s="84"/>
      <c r="S9514" s="31"/>
      <c r="T9514" s="31"/>
      <c r="U9514" s="169"/>
      <c r="V9514" s="150"/>
      <c r="W9514" s="141" t="str" cm="1">
        <f t="array" ref="W9514">IF(SUM(LEN(B9514:V9514))=0,"",IF(OR(OR(ISBLANK(F9514),SUM(LEN(C9514),LEN(D9514))=0),AND(NOT(E9514="Unknown"),ISBLANK(J9514)),AND(NOT(O9514="Unknown"),ISBLANK(R9514))),"Missing Information", INDEX(Table15[Entire Service Line Classification], MATCH(SUMIFS(Table15[Unique ID],Table15[System-Owned Portion],E9514,Table15[If Material Anything Other than "Lead" in Column E,Was Material Ever Previously Lead?],G9514,Table15[Customer-Owned Portion],O9514),Table15[Unique ID],0),0)))</f>
        <v/>
      </c>
      <c r="X9514"/>
    </row>
    <row r="9515" spans="2:24" x14ac:dyDescent="0.35">
      <c r="B9515" s="146"/>
      <c r="C9515" s="31"/>
      <c r="D9515" s="31"/>
      <c r="E9515" s="44"/>
      <c r="F9515" s="43"/>
      <c r="G9515" s="84"/>
      <c r="H9515" s="31"/>
      <c r="I9515" s="207"/>
      <c r="J9515" s="84"/>
      <c r="K9515" s="31"/>
      <c r="L9515" s="31"/>
      <c r="M9515" s="169"/>
      <c r="N9515" s="148"/>
      <c r="O9515" s="106"/>
      <c r="P9515" s="43"/>
      <c r="Q9515" s="207"/>
      <c r="R9515" s="84"/>
      <c r="S9515" s="31"/>
      <c r="T9515" s="31"/>
      <c r="U9515" s="169"/>
      <c r="V9515" s="150"/>
      <c r="W9515" s="141" t="str" cm="1">
        <f t="array" ref="W9515">IF(SUM(LEN(B9515:V9515))=0,"",IF(OR(OR(ISBLANK(F9515),SUM(LEN(C9515),LEN(D9515))=0),AND(NOT(E9515="Unknown"),ISBLANK(J9515)),AND(NOT(O9515="Unknown"),ISBLANK(R9515))),"Missing Information", INDEX(Table15[Entire Service Line Classification], MATCH(SUMIFS(Table15[Unique ID],Table15[System-Owned Portion],E9515,Table15[If Material Anything Other than "Lead" in Column E,Was Material Ever Previously Lead?],G9515,Table15[Customer-Owned Portion],O9515),Table15[Unique ID],0),0)))</f>
        <v/>
      </c>
      <c r="X9515"/>
    </row>
    <row r="9516" spans="2:24" x14ac:dyDescent="0.35">
      <c r="B9516" s="146"/>
      <c r="C9516" s="31"/>
      <c r="D9516" s="31"/>
      <c r="E9516" s="44"/>
      <c r="F9516" s="43"/>
      <c r="G9516" s="84"/>
      <c r="H9516" s="31"/>
      <c r="I9516" s="207"/>
      <c r="J9516" s="84"/>
      <c r="K9516" s="31"/>
      <c r="L9516" s="31"/>
      <c r="M9516" s="169"/>
      <c r="N9516" s="148"/>
      <c r="O9516" s="106"/>
      <c r="P9516" s="43"/>
      <c r="Q9516" s="207"/>
      <c r="R9516" s="84"/>
      <c r="S9516" s="31"/>
      <c r="T9516" s="31"/>
      <c r="U9516" s="169"/>
      <c r="V9516" s="150"/>
      <c r="W9516" s="141" t="str" cm="1">
        <f t="array" ref="W9516">IF(SUM(LEN(B9516:V9516))=0,"",IF(OR(OR(ISBLANK(F9516),SUM(LEN(C9516),LEN(D9516))=0),AND(NOT(E9516="Unknown"),ISBLANK(J9516)),AND(NOT(O9516="Unknown"),ISBLANK(R9516))),"Missing Information", INDEX(Table15[Entire Service Line Classification], MATCH(SUMIFS(Table15[Unique ID],Table15[System-Owned Portion],E9516,Table15[If Material Anything Other than "Lead" in Column E,Was Material Ever Previously Lead?],G9516,Table15[Customer-Owned Portion],O9516),Table15[Unique ID],0),0)))</f>
        <v/>
      </c>
      <c r="X9516"/>
    </row>
    <row r="9517" spans="2:24" x14ac:dyDescent="0.35">
      <c r="B9517" s="146"/>
      <c r="C9517" s="31"/>
      <c r="D9517" s="31"/>
      <c r="E9517" s="44"/>
      <c r="F9517" s="43"/>
      <c r="G9517" s="84"/>
      <c r="H9517" s="31"/>
      <c r="I9517" s="207"/>
      <c r="J9517" s="84"/>
      <c r="K9517" s="31"/>
      <c r="L9517" s="31"/>
      <c r="M9517" s="169"/>
      <c r="N9517" s="148"/>
      <c r="O9517" s="106"/>
      <c r="P9517" s="43"/>
      <c r="Q9517" s="207"/>
      <c r="R9517" s="84"/>
      <c r="S9517" s="31"/>
      <c r="T9517" s="31"/>
      <c r="U9517" s="169"/>
      <c r="V9517" s="150"/>
      <c r="W9517" s="141" t="str" cm="1">
        <f t="array" ref="W9517">IF(SUM(LEN(B9517:V9517))=0,"",IF(OR(OR(ISBLANK(F9517),SUM(LEN(C9517),LEN(D9517))=0),AND(NOT(E9517="Unknown"),ISBLANK(J9517)),AND(NOT(O9517="Unknown"),ISBLANK(R9517))),"Missing Information", INDEX(Table15[Entire Service Line Classification], MATCH(SUMIFS(Table15[Unique ID],Table15[System-Owned Portion],E9517,Table15[If Material Anything Other than "Lead" in Column E,Was Material Ever Previously Lead?],G9517,Table15[Customer-Owned Portion],O9517),Table15[Unique ID],0),0)))</f>
        <v/>
      </c>
      <c r="X9517"/>
    </row>
    <row r="9518" spans="2:24" x14ac:dyDescent="0.35">
      <c r="B9518" s="146"/>
      <c r="C9518" s="31"/>
      <c r="D9518" s="31"/>
      <c r="E9518" s="44"/>
      <c r="F9518" s="43"/>
      <c r="G9518" s="84"/>
      <c r="H9518" s="31"/>
      <c r="I9518" s="207"/>
      <c r="J9518" s="84"/>
      <c r="K9518" s="31"/>
      <c r="L9518" s="31"/>
      <c r="M9518" s="169"/>
      <c r="N9518" s="148"/>
      <c r="O9518" s="106"/>
      <c r="P9518" s="43"/>
      <c r="Q9518" s="207"/>
      <c r="R9518" s="84"/>
      <c r="S9518" s="31"/>
      <c r="T9518" s="31"/>
      <c r="U9518" s="169"/>
      <c r="V9518" s="150"/>
      <c r="W9518" s="141" t="str" cm="1">
        <f t="array" ref="W9518">IF(SUM(LEN(B9518:V9518))=0,"",IF(OR(OR(ISBLANK(F9518),SUM(LEN(C9518),LEN(D9518))=0),AND(NOT(E9518="Unknown"),ISBLANK(J9518)),AND(NOT(O9518="Unknown"),ISBLANK(R9518))),"Missing Information", INDEX(Table15[Entire Service Line Classification], MATCH(SUMIFS(Table15[Unique ID],Table15[System-Owned Portion],E9518,Table15[If Material Anything Other than "Lead" in Column E,Was Material Ever Previously Lead?],G9518,Table15[Customer-Owned Portion],O9518),Table15[Unique ID],0),0)))</f>
        <v/>
      </c>
      <c r="X9518"/>
    </row>
    <row r="9519" spans="2:24" x14ac:dyDescent="0.35">
      <c r="B9519" s="146"/>
      <c r="C9519" s="31"/>
      <c r="D9519" s="31"/>
      <c r="E9519" s="44"/>
      <c r="F9519" s="43"/>
      <c r="G9519" s="84"/>
      <c r="H9519" s="31"/>
      <c r="I9519" s="207"/>
      <c r="J9519" s="84"/>
      <c r="K9519" s="31"/>
      <c r="L9519" s="31"/>
      <c r="M9519" s="169"/>
      <c r="N9519" s="148"/>
      <c r="O9519" s="106"/>
      <c r="P9519" s="43"/>
      <c r="Q9519" s="207"/>
      <c r="R9519" s="84"/>
      <c r="S9519" s="31"/>
      <c r="T9519" s="31"/>
      <c r="U9519" s="169"/>
      <c r="V9519" s="150"/>
      <c r="W9519" s="141" t="str" cm="1">
        <f t="array" ref="W9519">IF(SUM(LEN(B9519:V9519))=0,"",IF(OR(OR(ISBLANK(F9519),SUM(LEN(C9519),LEN(D9519))=0),AND(NOT(E9519="Unknown"),ISBLANK(J9519)),AND(NOT(O9519="Unknown"),ISBLANK(R9519))),"Missing Information", INDEX(Table15[Entire Service Line Classification], MATCH(SUMIFS(Table15[Unique ID],Table15[System-Owned Portion],E9519,Table15[If Material Anything Other than "Lead" in Column E,Was Material Ever Previously Lead?],G9519,Table15[Customer-Owned Portion],O9519),Table15[Unique ID],0),0)))</f>
        <v/>
      </c>
      <c r="X9519"/>
    </row>
    <row r="9520" spans="2:24" x14ac:dyDescent="0.35">
      <c r="B9520" s="146"/>
      <c r="C9520" s="31"/>
      <c r="D9520" s="31"/>
      <c r="E9520" s="44"/>
      <c r="F9520" s="43"/>
      <c r="G9520" s="84"/>
      <c r="H9520" s="31"/>
      <c r="I9520" s="207"/>
      <c r="J9520" s="84"/>
      <c r="K9520" s="31"/>
      <c r="L9520" s="31"/>
      <c r="M9520" s="169"/>
      <c r="N9520" s="148"/>
      <c r="O9520" s="106"/>
      <c r="P9520" s="43"/>
      <c r="Q9520" s="207"/>
      <c r="R9520" s="84"/>
      <c r="S9520" s="31"/>
      <c r="T9520" s="31"/>
      <c r="U9520" s="169"/>
      <c r="V9520" s="150"/>
      <c r="W9520" s="141" t="str" cm="1">
        <f t="array" ref="W9520">IF(SUM(LEN(B9520:V9520))=0,"",IF(OR(OR(ISBLANK(F9520),SUM(LEN(C9520),LEN(D9520))=0),AND(NOT(E9520="Unknown"),ISBLANK(J9520)),AND(NOT(O9520="Unknown"),ISBLANK(R9520))),"Missing Information", INDEX(Table15[Entire Service Line Classification], MATCH(SUMIFS(Table15[Unique ID],Table15[System-Owned Portion],E9520,Table15[If Material Anything Other than "Lead" in Column E,Was Material Ever Previously Lead?],G9520,Table15[Customer-Owned Portion],O9520),Table15[Unique ID],0),0)))</f>
        <v/>
      </c>
      <c r="X9520"/>
    </row>
    <row r="9521" spans="2:24" x14ac:dyDescent="0.35">
      <c r="B9521" s="146"/>
      <c r="C9521" s="31"/>
      <c r="D9521" s="31"/>
      <c r="E9521" s="44"/>
      <c r="F9521" s="43"/>
      <c r="G9521" s="84"/>
      <c r="H9521" s="31"/>
      <c r="I9521" s="207"/>
      <c r="J9521" s="84"/>
      <c r="K9521" s="31"/>
      <c r="L9521" s="31"/>
      <c r="M9521" s="169"/>
      <c r="N9521" s="148"/>
      <c r="O9521" s="106"/>
      <c r="P9521" s="43"/>
      <c r="Q9521" s="207"/>
      <c r="R9521" s="84"/>
      <c r="S9521" s="31"/>
      <c r="T9521" s="31"/>
      <c r="U9521" s="169"/>
      <c r="V9521" s="150"/>
      <c r="W9521" s="141" t="str" cm="1">
        <f t="array" ref="W9521">IF(SUM(LEN(B9521:V9521))=0,"",IF(OR(OR(ISBLANK(F9521),SUM(LEN(C9521),LEN(D9521))=0),AND(NOT(E9521="Unknown"),ISBLANK(J9521)),AND(NOT(O9521="Unknown"),ISBLANK(R9521))),"Missing Information", INDEX(Table15[Entire Service Line Classification], MATCH(SUMIFS(Table15[Unique ID],Table15[System-Owned Portion],E9521,Table15[If Material Anything Other than "Lead" in Column E,Was Material Ever Previously Lead?],G9521,Table15[Customer-Owned Portion],O9521),Table15[Unique ID],0),0)))</f>
        <v/>
      </c>
      <c r="X9521"/>
    </row>
    <row r="9522" spans="2:24" x14ac:dyDescent="0.35">
      <c r="B9522" s="146"/>
      <c r="C9522" s="31"/>
      <c r="D9522" s="31"/>
      <c r="E9522" s="44"/>
      <c r="F9522" s="43"/>
      <c r="G9522" s="84"/>
      <c r="H9522" s="31"/>
      <c r="I9522" s="207"/>
      <c r="J9522" s="84"/>
      <c r="K9522" s="31"/>
      <c r="L9522" s="31"/>
      <c r="M9522" s="169"/>
      <c r="N9522" s="148"/>
      <c r="O9522" s="106"/>
      <c r="P9522" s="43"/>
      <c r="Q9522" s="207"/>
      <c r="R9522" s="84"/>
      <c r="S9522" s="31"/>
      <c r="T9522" s="31"/>
      <c r="U9522" s="169"/>
      <c r="V9522" s="150"/>
      <c r="W9522" s="141" t="str" cm="1">
        <f t="array" ref="W9522">IF(SUM(LEN(B9522:V9522))=0,"",IF(OR(OR(ISBLANK(F9522),SUM(LEN(C9522),LEN(D9522))=0),AND(NOT(E9522="Unknown"),ISBLANK(J9522)),AND(NOT(O9522="Unknown"),ISBLANK(R9522))),"Missing Information", INDEX(Table15[Entire Service Line Classification], MATCH(SUMIFS(Table15[Unique ID],Table15[System-Owned Portion],E9522,Table15[If Material Anything Other than "Lead" in Column E,Was Material Ever Previously Lead?],G9522,Table15[Customer-Owned Portion],O9522),Table15[Unique ID],0),0)))</f>
        <v/>
      </c>
      <c r="X9522"/>
    </row>
    <row r="9523" spans="2:24" x14ac:dyDescent="0.35">
      <c r="B9523" s="146"/>
      <c r="C9523" s="31"/>
      <c r="D9523" s="31"/>
      <c r="E9523" s="44"/>
      <c r="F9523" s="43"/>
      <c r="G9523" s="84"/>
      <c r="H9523" s="31"/>
      <c r="I9523" s="207"/>
      <c r="J9523" s="84"/>
      <c r="K9523" s="31"/>
      <c r="L9523" s="31"/>
      <c r="M9523" s="169"/>
      <c r="N9523" s="148"/>
      <c r="O9523" s="106"/>
      <c r="P9523" s="43"/>
      <c r="Q9523" s="207"/>
      <c r="R9523" s="84"/>
      <c r="S9523" s="31"/>
      <c r="T9523" s="31"/>
      <c r="U9523" s="169"/>
      <c r="V9523" s="150"/>
      <c r="W9523" s="141" t="str" cm="1">
        <f t="array" ref="W9523">IF(SUM(LEN(B9523:V9523))=0,"",IF(OR(OR(ISBLANK(F9523),SUM(LEN(C9523),LEN(D9523))=0),AND(NOT(E9523="Unknown"),ISBLANK(J9523)),AND(NOT(O9523="Unknown"),ISBLANK(R9523))),"Missing Information", INDEX(Table15[Entire Service Line Classification], MATCH(SUMIFS(Table15[Unique ID],Table15[System-Owned Portion],E9523,Table15[If Material Anything Other than "Lead" in Column E,Was Material Ever Previously Lead?],G9523,Table15[Customer-Owned Portion],O9523),Table15[Unique ID],0),0)))</f>
        <v/>
      </c>
      <c r="X9523"/>
    </row>
    <row r="9524" spans="2:24" x14ac:dyDescent="0.35">
      <c r="B9524" s="146"/>
      <c r="C9524" s="31"/>
      <c r="D9524" s="31"/>
      <c r="E9524" s="44"/>
      <c r="F9524" s="43"/>
      <c r="G9524" s="84"/>
      <c r="H9524" s="31"/>
      <c r="I9524" s="207"/>
      <c r="J9524" s="84"/>
      <c r="K9524" s="31"/>
      <c r="L9524" s="31"/>
      <c r="M9524" s="169"/>
      <c r="N9524" s="148"/>
      <c r="O9524" s="106"/>
      <c r="P9524" s="43"/>
      <c r="Q9524" s="207"/>
      <c r="R9524" s="84"/>
      <c r="S9524" s="31"/>
      <c r="T9524" s="31"/>
      <c r="U9524" s="169"/>
      <c r="V9524" s="150"/>
      <c r="W9524" s="141" t="str" cm="1">
        <f t="array" ref="W9524">IF(SUM(LEN(B9524:V9524))=0,"",IF(OR(OR(ISBLANK(F9524),SUM(LEN(C9524),LEN(D9524))=0),AND(NOT(E9524="Unknown"),ISBLANK(J9524)),AND(NOT(O9524="Unknown"),ISBLANK(R9524))),"Missing Information", INDEX(Table15[Entire Service Line Classification], MATCH(SUMIFS(Table15[Unique ID],Table15[System-Owned Portion],E9524,Table15[If Material Anything Other than "Lead" in Column E,Was Material Ever Previously Lead?],G9524,Table15[Customer-Owned Portion],O9524),Table15[Unique ID],0),0)))</f>
        <v/>
      </c>
      <c r="X9524"/>
    </row>
    <row r="9525" spans="2:24" x14ac:dyDescent="0.35">
      <c r="B9525" s="146"/>
      <c r="C9525" s="31"/>
      <c r="D9525" s="31"/>
      <c r="E9525" s="44"/>
      <c r="F9525" s="43"/>
      <c r="G9525" s="84"/>
      <c r="H9525" s="31"/>
      <c r="I9525" s="207"/>
      <c r="J9525" s="84"/>
      <c r="K9525" s="31"/>
      <c r="L9525" s="31"/>
      <c r="M9525" s="169"/>
      <c r="N9525" s="148"/>
      <c r="O9525" s="106"/>
      <c r="P9525" s="43"/>
      <c r="Q9525" s="207"/>
      <c r="R9525" s="84"/>
      <c r="S9525" s="31"/>
      <c r="T9525" s="31"/>
      <c r="U9525" s="169"/>
      <c r="V9525" s="150"/>
      <c r="W9525" s="141" t="str" cm="1">
        <f t="array" ref="W9525">IF(SUM(LEN(B9525:V9525))=0,"",IF(OR(OR(ISBLANK(F9525),SUM(LEN(C9525),LEN(D9525))=0),AND(NOT(E9525="Unknown"),ISBLANK(J9525)),AND(NOT(O9525="Unknown"),ISBLANK(R9525))),"Missing Information", INDEX(Table15[Entire Service Line Classification], MATCH(SUMIFS(Table15[Unique ID],Table15[System-Owned Portion],E9525,Table15[If Material Anything Other than "Lead" in Column E,Was Material Ever Previously Lead?],G9525,Table15[Customer-Owned Portion],O9525),Table15[Unique ID],0),0)))</f>
        <v/>
      </c>
      <c r="X9525"/>
    </row>
    <row r="9526" spans="2:24" x14ac:dyDescent="0.35">
      <c r="B9526" s="146"/>
      <c r="C9526" s="31"/>
      <c r="D9526" s="31"/>
      <c r="E9526" s="44"/>
      <c r="F9526" s="43"/>
      <c r="G9526" s="84"/>
      <c r="H9526" s="31"/>
      <c r="I9526" s="207"/>
      <c r="J9526" s="84"/>
      <c r="K9526" s="31"/>
      <c r="L9526" s="31"/>
      <c r="M9526" s="169"/>
      <c r="N9526" s="148"/>
      <c r="O9526" s="106"/>
      <c r="P9526" s="43"/>
      <c r="Q9526" s="207"/>
      <c r="R9526" s="84"/>
      <c r="S9526" s="31"/>
      <c r="T9526" s="31"/>
      <c r="U9526" s="169"/>
      <c r="V9526" s="150"/>
      <c r="W9526" s="141" t="str" cm="1">
        <f t="array" ref="W9526">IF(SUM(LEN(B9526:V9526))=0,"",IF(OR(OR(ISBLANK(F9526),SUM(LEN(C9526),LEN(D9526))=0),AND(NOT(E9526="Unknown"),ISBLANK(J9526)),AND(NOT(O9526="Unknown"),ISBLANK(R9526))),"Missing Information", INDEX(Table15[Entire Service Line Classification], MATCH(SUMIFS(Table15[Unique ID],Table15[System-Owned Portion],E9526,Table15[If Material Anything Other than "Lead" in Column E,Was Material Ever Previously Lead?],G9526,Table15[Customer-Owned Portion],O9526),Table15[Unique ID],0),0)))</f>
        <v/>
      </c>
      <c r="X9526"/>
    </row>
    <row r="9527" spans="2:24" x14ac:dyDescent="0.35">
      <c r="B9527" s="146"/>
      <c r="C9527" s="31"/>
      <c r="D9527" s="31"/>
      <c r="E9527" s="44"/>
      <c r="F9527" s="43"/>
      <c r="G9527" s="84"/>
      <c r="H9527" s="31"/>
      <c r="I9527" s="207"/>
      <c r="J9527" s="84"/>
      <c r="K9527" s="31"/>
      <c r="L9527" s="31"/>
      <c r="M9527" s="169"/>
      <c r="N9527" s="148"/>
      <c r="O9527" s="106"/>
      <c r="P9527" s="43"/>
      <c r="Q9527" s="207"/>
      <c r="R9527" s="84"/>
      <c r="S9527" s="31"/>
      <c r="T9527" s="31"/>
      <c r="U9527" s="169"/>
      <c r="V9527" s="150"/>
      <c r="W9527" s="141" t="str" cm="1">
        <f t="array" ref="W9527">IF(SUM(LEN(B9527:V9527))=0,"",IF(OR(OR(ISBLANK(F9527),SUM(LEN(C9527),LEN(D9527))=0),AND(NOT(E9527="Unknown"),ISBLANK(J9527)),AND(NOT(O9527="Unknown"),ISBLANK(R9527))),"Missing Information", INDEX(Table15[Entire Service Line Classification], MATCH(SUMIFS(Table15[Unique ID],Table15[System-Owned Portion],E9527,Table15[If Material Anything Other than "Lead" in Column E,Was Material Ever Previously Lead?],G9527,Table15[Customer-Owned Portion],O9527),Table15[Unique ID],0),0)))</f>
        <v/>
      </c>
      <c r="X9527"/>
    </row>
    <row r="9528" spans="2:24" x14ac:dyDescent="0.35">
      <c r="B9528" s="146"/>
      <c r="C9528" s="31"/>
      <c r="D9528" s="31"/>
      <c r="E9528" s="44"/>
      <c r="F9528" s="43"/>
      <c r="G9528" s="84"/>
      <c r="H9528" s="31"/>
      <c r="I9528" s="207"/>
      <c r="J9528" s="84"/>
      <c r="K9528" s="31"/>
      <c r="L9528" s="31"/>
      <c r="M9528" s="169"/>
      <c r="N9528" s="148"/>
      <c r="O9528" s="106"/>
      <c r="P9528" s="43"/>
      <c r="Q9528" s="207"/>
      <c r="R9528" s="84"/>
      <c r="S9528" s="31"/>
      <c r="T9528" s="31"/>
      <c r="U9528" s="169"/>
      <c r="V9528" s="150"/>
      <c r="W9528" s="141" t="str" cm="1">
        <f t="array" ref="W9528">IF(SUM(LEN(B9528:V9528))=0,"",IF(OR(OR(ISBLANK(F9528),SUM(LEN(C9528),LEN(D9528))=0),AND(NOT(E9528="Unknown"),ISBLANK(J9528)),AND(NOT(O9528="Unknown"),ISBLANK(R9528))),"Missing Information", INDEX(Table15[Entire Service Line Classification], MATCH(SUMIFS(Table15[Unique ID],Table15[System-Owned Portion],E9528,Table15[If Material Anything Other than "Lead" in Column E,Was Material Ever Previously Lead?],G9528,Table15[Customer-Owned Portion],O9528),Table15[Unique ID],0),0)))</f>
        <v/>
      </c>
      <c r="X9528"/>
    </row>
    <row r="9529" spans="2:24" x14ac:dyDescent="0.35">
      <c r="B9529" s="146"/>
      <c r="C9529" s="31"/>
      <c r="D9529" s="31"/>
      <c r="E9529" s="44"/>
      <c r="F9529" s="43"/>
      <c r="G9529" s="84"/>
      <c r="H9529" s="31"/>
      <c r="I9529" s="207"/>
      <c r="J9529" s="84"/>
      <c r="K9529" s="31"/>
      <c r="L9529" s="31"/>
      <c r="M9529" s="169"/>
      <c r="N9529" s="148"/>
      <c r="O9529" s="106"/>
      <c r="P9529" s="43"/>
      <c r="Q9529" s="207"/>
      <c r="R9529" s="84"/>
      <c r="S9529" s="31"/>
      <c r="T9529" s="31"/>
      <c r="U9529" s="169"/>
      <c r="V9529" s="150"/>
      <c r="W9529" s="141" t="str" cm="1">
        <f t="array" ref="W9529">IF(SUM(LEN(B9529:V9529))=0,"",IF(OR(OR(ISBLANK(F9529),SUM(LEN(C9529),LEN(D9529))=0),AND(NOT(E9529="Unknown"),ISBLANK(J9529)),AND(NOT(O9529="Unknown"),ISBLANK(R9529))),"Missing Information", INDEX(Table15[Entire Service Line Classification], MATCH(SUMIFS(Table15[Unique ID],Table15[System-Owned Portion],E9529,Table15[If Material Anything Other than "Lead" in Column E,Was Material Ever Previously Lead?],G9529,Table15[Customer-Owned Portion],O9529),Table15[Unique ID],0),0)))</f>
        <v/>
      </c>
      <c r="X9529"/>
    </row>
    <row r="9530" spans="2:24" x14ac:dyDescent="0.35">
      <c r="B9530" s="146"/>
      <c r="C9530" s="31"/>
      <c r="D9530" s="31"/>
      <c r="E9530" s="44"/>
      <c r="F9530" s="43"/>
      <c r="G9530" s="84"/>
      <c r="H9530" s="31"/>
      <c r="I9530" s="207"/>
      <c r="J9530" s="84"/>
      <c r="K9530" s="31"/>
      <c r="L9530" s="31"/>
      <c r="M9530" s="169"/>
      <c r="N9530" s="148"/>
      <c r="O9530" s="106"/>
      <c r="P9530" s="43"/>
      <c r="Q9530" s="207"/>
      <c r="R9530" s="84"/>
      <c r="S9530" s="31"/>
      <c r="T9530" s="31"/>
      <c r="U9530" s="169"/>
      <c r="V9530" s="150"/>
      <c r="W9530" s="141" t="str" cm="1">
        <f t="array" ref="W9530">IF(SUM(LEN(B9530:V9530))=0,"",IF(OR(OR(ISBLANK(F9530),SUM(LEN(C9530),LEN(D9530))=0),AND(NOT(E9530="Unknown"),ISBLANK(J9530)),AND(NOT(O9530="Unknown"),ISBLANK(R9530))),"Missing Information", INDEX(Table15[Entire Service Line Classification], MATCH(SUMIFS(Table15[Unique ID],Table15[System-Owned Portion],E9530,Table15[If Material Anything Other than "Lead" in Column E,Was Material Ever Previously Lead?],G9530,Table15[Customer-Owned Portion],O9530),Table15[Unique ID],0),0)))</f>
        <v/>
      </c>
      <c r="X9530"/>
    </row>
    <row r="9531" spans="2:24" x14ac:dyDescent="0.35">
      <c r="B9531" s="146"/>
      <c r="C9531" s="31"/>
      <c r="D9531" s="31"/>
      <c r="E9531" s="44"/>
      <c r="F9531" s="43"/>
      <c r="G9531" s="84"/>
      <c r="H9531" s="31"/>
      <c r="I9531" s="207"/>
      <c r="J9531" s="84"/>
      <c r="K9531" s="31"/>
      <c r="L9531" s="31"/>
      <c r="M9531" s="169"/>
      <c r="N9531" s="148"/>
      <c r="O9531" s="106"/>
      <c r="P9531" s="43"/>
      <c r="Q9531" s="207"/>
      <c r="R9531" s="84"/>
      <c r="S9531" s="31"/>
      <c r="T9531" s="31"/>
      <c r="U9531" s="169"/>
      <c r="V9531" s="150"/>
      <c r="W9531" s="141" t="str" cm="1">
        <f t="array" ref="W9531">IF(SUM(LEN(B9531:V9531))=0,"",IF(OR(OR(ISBLANK(F9531),SUM(LEN(C9531),LEN(D9531))=0),AND(NOT(E9531="Unknown"),ISBLANK(J9531)),AND(NOT(O9531="Unknown"),ISBLANK(R9531))),"Missing Information", INDEX(Table15[Entire Service Line Classification], MATCH(SUMIFS(Table15[Unique ID],Table15[System-Owned Portion],E9531,Table15[If Material Anything Other than "Lead" in Column E,Was Material Ever Previously Lead?],G9531,Table15[Customer-Owned Portion],O9531),Table15[Unique ID],0),0)))</f>
        <v/>
      </c>
      <c r="X9531"/>
    </row>
    <row r="9532" spans="2:24" x14ac:dyDescent="0.35">
      <c r="B9532" s="146"/>
      <c r="C9532" s="31"/>
      <c r="D9532" s="31"/>
      <c r="E9532" s="44"/>
      <c r="F9532" s="43"/>
      <c r="G9532" s="84"/>
      <c r="H9532" s="31"/>
      <c r="I9532" s="207"/>
      <c r="J9532" s="84"/>
      <c r="K9532" s="31"/>
      <c r="L9532" s="31"/>
      <c r="M9532" s="169"/>
      <c r="N9532" s="148"/>
      <c r="O9532" s="106"/>
      <c r="P9532" s="43"/>
      <c r="Q9532" s="207"/>
      <c r="R9532" s="84"/>
      <c r="S9532" s="31"/>
      <c r="T9532" s="31"/>
      <c r="U9532" s="169"/>
      <c r="V9532" s="150"/>
      <c r="W9532" s="141" t="str" cm="1">
        <f t="array" ref="W9532">IF(SUM(LEN(B9532:V9532))=0,"",IF(OR(OR(ISBLANK(F9532),SUM(LEN(C9532),LEN(D9532))=0),AND(NOT(E9532="Unknown"),ISBLANK(J9532)),AND(NOT(O9532="Unknown"),ISBLANK(R9532))),"Missing Information", INDEX(Table15[Entire Service Line Classification], MATCH(SUMIFS(Table15[Unique ID],Table15[System-Owned Portion],E9532,Table15[If Material Anything Other than "Lead" in Column E,Was Material Ever Previously Lead?],G9532,Table15[Customer-Owned Portion],O9532),Table15[Unique ID],0),0)))</f>
        <v/>
      </c>
      <c r="X9532"/>
    </row>
    <row r="9533" spans="2:24" x14ac:dyDescent="0.35">
      <c r="B9533" s="146"/>
      <c r="C9533" s="31"/>
      <c r="D9533" s="31"/>
      <c r="E9533" s="44"/>
      <c r="F9533" s="43"/>
      <c r="G9533" s="84"/>
      <c r="H9533" s="31"/>
      <c r="I9533" s="207"/>
      <c r="J9533" s="84"/>
      <c r="K9533" s="31"/>
      <c r="L9533" s="31"/>
      <c r="M9533" s="169"/>
      <c r="N9533" s="148"/>
      <c r="O9533" s="106"/>
      <c r="P9533" s="43"/>
      <c r="Q9533" s="207"/>
      <c r="R9533" s="84"/>
      <c r="S9533" s="31"/>
      <c r="T9533" s="31"/>
      <c r="U9533" s="169"/>
      <c r="V9533" s="150"/>
      <c r="W9533" s="141" t="str" cm="1">
        <f t="array" ref="W9533">IF(SUM(LEN(B9533:V9533))=0,"",IF(OR(OR(ISBLANK(F9533),SUM(LEN(C9533),LEN(D9533))=0),AND(NOT(E9533="Unknown"),ISBLANK(J9533)),AND(NOT(O9533="Unknown"),ISBLANK(R9533))),"Missing Information", INDEX(Table15[Entire Service Line Classification], MATCH(SUMIFS(Table15[Unique ID],Table15[System-Owned Portion],E9533,Table15[If Material Anything Other than "Lead" in Column E,Was Material Ever Previously Lead?],G9533,Table15[Customer-Owned Portion],O9533),Table15[Unique ID],0),0)))</f>
        <v/>
      </c>
      <c r="X9533"/>
    </row>
    <row r="9534" spans="2:24" x14ac:dyDescent="0.35">
      <c r="B9534" s="146"/>
      <c r="C9534" s="31"/>
      <c r="D9534" s="31"/>
      <c r="E9534" s="44"/>
      <c r="F9534" s="43"/>
      <c r="G9534" s="84"/>
      <c r="H9534" s="31"/>
      <c r="I9534" s="207"/>
      <c r="J9534" s="84"/>
      <c r="K9534" s="31"/>
      <c r="L9534" s="31"/>
      <c r="M9534" s="169"/>
      <c r="N9534" s="148"/>
      <c r="O9534" s="106"/>
      <c r="P9534" s="43"/>
      <c r="Q9534" s="207"/>
      <c r="R9534" s="84"/>
      <c r="S9534" s="31"/>
      <c r="T9534" s="31"/>
      <c r="U9534" s="169"/>
      <c r="V9534" s="150"/>
      <c r="W9534" s="141" t="str" cm="1">
        <f t="array" ref="W9534">IF(SUM(LEN(B9534:V9534))=0,"",IF(OR(OR(ISBLANK(F9534),SUM(LEN(C9534),LEN(D9534))=0),AND(NOT(E9534="Unknown"),ISBLANK(J9534)),AND(NOT(O9534="Unknown"),ISBLANK(R9534))),"Missing Information", INDEX(Table15[Entire Service Line Classification], MATCH(SUMIFS(Table15[Unique ID],Table15[System-Owned Portion],E9534,Table15[If Material Anything Other than "Lead" in Column E,Was Material Ever Previously Lead?],G9534,Table15[Customer-Owned Portion],O9534),Table15[Unique ID],0),0)))</f>
        <v/>
      </c>
      <c r="X9534"/>
    </row>
    <row r="9535" spans="2:24" x14ac:dyDescent="0.35">
      <c r="B9535" s="146"/>
      <c r="C9535" s="31"/>
      <c r="D9535" s="31"/>
      <c r="E9535" s="44"/>
      <c r="F9535" s="43"/>
      <c r="G9535" s="84"/>
      <c r="H9535" s="31"/>
      <c r="I9535" s="207"/>
      <c r="J9535" s="84"/>
      <c r="K9535" s="31"/>
      <c r="L9535" s="31"/>
      <c r="M9535" s="169"/>
      <c r="N9535" s="148"/>
      <c r="O9535" s="106"/>
      <c r="P9535" s="43"/>
      <c r="Q9535" s="207"/>
      <c r="R9535" s="84"/>
      <c r="S9535" s="31"/>
      <c r="T9535" s="31"/>
      <c r="U9535" s="169"/>
      <c r="V9535" s="150"/>
      <c r="W9535" s="141" t="str" cm="1">
        <f t="array" ref="W9535">IF(SUM(LEN(B9535:V9535))=0,"",IF(OR(OR(ISBLANK(F9535),SUM(LEN(C9535),LEN(D9535))=0),AND(NOT(E9535="Unknown"),ISBLANK(J9535)),AND(NOT(O9535="Unknown"),ISBLANK(R9535))),"Missing Information", INDEX(Table15[Entire Service Line Classification], MATCH(SUMIFS(Table15[Unique ID],Table15[System-Owned Portion],E9535,Table15[If Material Anything Other than "Lead" in Column E,Was Material Ever Previously Lead?],G9535,Table15[Customer-Owned Portion],O9535),Table15[Unique ID],0),0)))</f>
        <v/>
      </c>
      <c r="X9535"/>
    </row>
    <row r="9536" spans="2:24" x14ac:dyDescent="0.35">
      <c r="B9536" s="146"/>
      <c r="C9536" s="31"/>
      <c r="D9536" s="31"/>
      <c r="E9536" s="44"/>
      <c r="F9536" s="43"/>
      <c r="G9536" s="84"/>
      <c r="H9536" s="31"/>
      <c r="I9536" s="207"/>
      <c r="J9536" s="84"/>
      <c r="K9536" s="31"/>
      <c r="L9536" s="31"/>
      <c r="M9536" s="169"/>
      <c r="N9536" s="148"/>
      <c r="O9536" s="106"/>
      <c r="P9536" s="43"/>
      <c r="Q9536" s="207"/>
      <c r="R9536" s="84"/>
      <c r="S9536" s="31"/>
      <c r="T9536" s="31"/>
      <c r="U9536" s="169"/>
      <c r="V9536" s="150"/>
      <c r="W9536" s="141" t="str" cm="1">
        <f t="array" ref="W9536">IF(SUM(LEN(B9536:V9536))=0,"",IF(OR(OR(ISBLANK(F9536),SUM(LEN(C9536),LEN(D9536))=0),AND(NOT(E9536="Unknown"),ISBLANK(J9536)),AND(NOT(O9536="Unknown"),ISBLANK(R9536))),"Missing Information", INDEX(Table15[Entire Service Line Classification], MATCH(SUMIFS(Table15[Unique ID],Table15[System-Owned Portion],E9536,Table15[If Material Anything Other than "Lead" in Column E,Was Material Ever Previously Lead?],G9536,Table15[Customer-Owned Portion],O9536),Table15[Unique ID],0),0)))</f>
        <v/>
      </c>
      <c r="X9536"/>
    </row>
    <row r="9537" spans="2:24" x14ac:dyDescent="0.35">
      <c r="B9537" s="146"/>
      <c r="C9537" s="31"/>
      <c r="D9537" s="31"/>
      <c r="E9537" s="44"/>
      <c r="F9537" s="43"/>
      <c r="G9537" s="84"/>
      <c r="H9537" s="31"/>
      <c r="I9537" s="207"/>
      <c r="J9537" s="84"/>
      <c r="K9537" s="31"/>
      <c r="L9537" s="31"/>
      <c r="M9537" s="169"/>
      <c r="N9537" s="148"/>
      <c r="O9537" s="106"/>
      <c r="P9537" s="43"/>
      <c r="Q9537" s="207"/>
      <c r="R9537" s="84"/>
      <c r="S9537" s="31"/>
      <c r="T9537" s="31"/>
      <c r="U9537" s="169"/>
      <c r="V9537" s="150"/>
      <c r="W9537" s="141" t="str" cm="1">
        <f t="array" ref="W9537">IF(SUM(LEN(B9537:V9537))=0,"",IF(OR(OR(ISBLANK(F9537),SUM(LEN(C9537),LEN(D9537))=0),AND(NOT(E9537="Unknown"),ISBLANK(J9537)),AND(NOT(O9537="Unknown"),ISBLANK(R9537))),"Missing Information", INDEX(Table15[Entire Service Line Classification], MATCH(SUMIFS(Table15[Unique ID],Table15[System-Owned Portion],E9537,Table15[If Material Anything Other than "Lead" in Column E,Was Material Ever Previously Lead?],G9537,Table15[Customer-Owned Portion],O9537),Table15[Unique ID],0),0)))</f>
        <v/>
      </c>
      <c r="X9537"/>
    </row>
    <row r="9538" spans="2:24" x14ac:dyDescent="0.35">
      <c r="B9538" s="146"/>
      <c r="C9538" s="31"/>
      <c r="D9538" s="31"/>
      <c r="E9538" s="44"/>
      <c r="F9538" s="43"/>
      <c r="G9538" s="84"/>
      <c r="H9538" s="31"/>
      <c r="I9538" s="207"/>
      <c r="J9538" s="84"/>
      <c r="K9538" s="31"/>
      <c r="L9538" s="31"/>
      <c r="M9538" s="169"/>
      <c r="N9538" s="148"/>
      <c r="O9538" s="106"/>
      <c r="P9538" s="43"/>
      <c r="Q9538" s="207"/>
      <c r="R9538" s="84"/>
      <c r="S9538" s="31"/>
      <c r="T9538" s="31"/>
      <c r="U9538" s="169"/>
      <c r="V9538" s="150"/>
      <c r="W9538" s="141" t="str" cm="1">
        <f t="array" ref="W9538">IF(SUM(LEN(B9538:V9538))=0,"",IF(OR(OR(ISBLANK(F9538),SUM(LEN(C9538),LEN(D9538))=0),AND(NOT(E9538="Unknown"),ISBLANK(J9538)),AND(NOT(O9538="Unknown"),ISBLANK(R9538))),"Missing Information", INDEX(Table15[Entire Service Line Classification], MATCH(SUMIFS(Table15[Unique ID],Table15[System-Owned Portion],E9538,Table15[If Material Anything Other than "Lead" in Column E,Was Material Ever Previously Lead?],G9538,Table15[Customer-Owned Portion],O9538),Table15[Unique ID],0),0)))</f>
        <v/>
      </c>
      <c r="X9538"/>
    </row>
    <row r="9539" spans="2:24" x14ac:dyDescent="0.35">
      <c r="B9539" s="146"/>
      <c r="C9539" s="31"/>
      <c r="D9539" s="31"/>
      <c r="E9539" s="44"/>
      <c r="F9539" s="43"/>
      <c r="G9539" s="84"/>
      <c r="H9539" s="31"/>
      <c r="I9539" s="207"/>
      <c r="J9539" s="84"/>
      <c r="K9539" s="31"/>
      <c r="L9539" s="31"/>
      <c r="M9539" s="169"/>
      <c r="N9539" s="148"/>
      <c r="O9539" s="106"/>
      <c r="P9539" s="43"/>
      <c r="Q9539" s="207"/>
      <c r="R9539" s="84"/>
      <c r="S9539" s="31"/>
      <c r="T9539" s="31"/>
      <c r="U9539" s="169"/>
      <c r="V9539" s="150"/>
      <c r="W9539" s="141" t="str" cm="1">
        <f t="array" ref="W9539">IF(SUM(LEN(B9539:V9539))=0,"",IF(OR(OR(ISBLANK(F9539),SUM(LEN(C9539),LEN(D9539))=0),AND(NOT(E9539="Unknown"),ISBLANK(J9539)),AND(NOT(O9539="Unknown"),ISBLANK(R9539))),"Missing Information", INDEX(Table15[Entire Service Line Classification], MATCH(SUMIFS(Table15[Unique ID],Table15[System-Owned Portion],E9539,Table15[If Material Anything Other than "Lead" in Column E,Was Material Ever Previously Lead?],G9539,Table15[Customer-Owned Portion],O9539),Table15[Unique ID],0),0)))</f>
        <v/>
      </c>
      <c r="X9539"/>
    </row>
    <row r="9540" spans="2:24" x14ac:dyDescent="0.35">
      <c r="B9540" s="146"/>
      <c r="C9540" s="31"/>
      <c r="D9540" s="31"/>
      <c r="E9540" s="44"/>
      <c r="F9540" s="43"/>
      <c r="G9540" s="84"/>
      <c r="H9540" s="31"/>
      <c r="I9540" s="207"/>
      <c r="J9540" s="84"/>
      <c r="K9540" s="31"/>
      <c r="L9540" s="31"/>
      <c r="M9540" s="169"/>
      <c r="N9540" s="148"/>
      <c r="O9540" s="106"/>
      <c r="P9540" s="43"/>
      <c r="Q9540" s="207"/>
      <c r="R9540" s="84"/>
      <c r="S9540" s="31"/>
      <c r="T9540" s="31"/>
      <c r="U9540" s="169"/>
      <c r="V9540" s="150"/>
      <c r="W9540" s="141" t="str" cm="1">
        <f t="array" ref="W9540">IF(SUM(LEN(B9540:V9540))=0,"",IF(OR(OR(ISBLANK(F9540),SUM(LEN(C9540),LEN(D9540))=0),AND(NOT(E9540="Unknown"),ISBLANK(J9540)),AND(NOT(O9540="Unknown"),ISBLANK(R9540))),"Missing Information", INDEX(Table15[Entire Service Line Classification], MATCH(SUMIFS(Table15[Unique ID],Table15[System-Owned Portion],E9540,Table15[If Material Anything Other than "Lead" in Column E,Was Material Ever Previously Lead?],G9540,Table15[Customer-Owned Portion],O9540),Table15[Unique ID],0),0)))</f>
        <v/>
      </c>
      <c r="X9540"/>
    </row>
    <row r="9541" spans="2:24" x14ac:dyDescent="0.35">
      <c r="B9541" s="146"/>
      <c r="C9541" s="31"/>
      <c r="D9541" s="31"/>
      <c r="E9541" s="44"/>
      <c r="F9541" s="43"/>
      <c r="G9541" s="84"/>
      <c r="H9541" s="31"/>
      <c r="I9541" s="207"/>
      <c r="J9541" s="84"/>
      <c r="K9541" s="31"/>
      <c r="L9541" s="31"/>
      <c r="M9541" s="169"/>
      <c r="N9541" s="148"/>
      <c r="O9541" s="106"/>
      <c r="P9541" s="43"/>
      <c r="Q9541" s="207"/>
      <c r="R9541" s="84"/>
      <c r="S9541" s="31"/>
      <c r="T9541" s="31"/>
      <c r="U9541" s="169"/>
      <c r="V9541" s="150"/>
      <c r="W9541" s="141" t="str" cm="1">
        <f t="array" ref="W9541">IF(SUM(LEN(B9541:V9541))=0,"",IF(OR(OR(ISBLANK(F9541),SUM(LEN(C9541),LEN(D9541))=0),AND(NOT(E9541="Unknown"),ISBLANK(J9541)),AND(NOT(O9541="Unknown"),ISBLANK(R9541))),"Missing Information", INDEX(Table15[Entire Service Line Classification], MATCH(SUMIFS(Table15[Unique ID],Table15[System-Owned Portion],E9541,Table15[If Material Anything Other than "Lead" in Column E,Was Material Ever Previously Lead?],G9541,Table15[Customer-Owned Portion],O9541),Table15[Unique ID],0),0)))</f>
        <v/>
      </c>
      <c r="X9541"/>
    </row>
    <row r="9542" spans="2:24" x14ac:dyDescent="0.35">
      <c r="B9542" s="146"/>
      <c r="C9542" s="31"/>
      <c r="D9542" s="31"/>
      <c r="E9542" s="44"/>
      <c r="F9542" s="43"/>
      <c r="G9542" s="84"/>
      <c r="H9542" s="31"/>
      <c r="I9542" s="207"/>
      <c r="J9542" s="84"/>
      <c r="K9542" s="31"/>
      <c r="L9542" s="31"/>
      <c r="M9542" s="169"/>
      <c r="N9542" s="148"/>
      <c r="O9542" s="106"/>
      <c r="P9542" s="43"/>
      <c r="Q9542" s="207"/>
      <c r="R9542" s="84"/>
      <c r="S9542" s="31"/>
      <c r="T9542" s="31"/>
      <c r="U9542" s="169"/>
      <c r="V9542" s="150"/>
      <c r="W9542" s="141" t="str" cm="1">
        <f t="array" ref="W9542">IF(SUM(LEN(B9542:V9542))=0,"",IF(OR(OR(ISBLANK(F9542),SUM(LEN(C9542),LEN(D9542))=0),AND(NOT(E9542="Unknown"),ISBLANK(J9542)),AND(NOT(O9542="Unknown"),ISBLANK(R9542))),"Missing Information", INDEX(Table15[Entire Service Line Classification], MATCH(SUMIFS(Table15[Unique ID],Table15[System-Owned Portion],E9542,Table15[If Material Anything Other than "Lead" in Column E,Was Material Ever Previously Lead?],G9542,Table15[Customer-Owned Portion],O9542),Table15[Unique ID],0),0)))</f>
        <v/>
      </c>
      <c r="X9542"/>
    </row>
    <row r="9543" spans="2:24" x14ac:dyDescent="0.35">
      <c r="B9543" s="146"/>
      <c r="C9543" s="31"/>
      <c r="D9543" s="31"/>
      <c r="E9543" s="44"/>
      <c r="F9543" s="43"/>
      <c r="G9543" s="84"/>
      <c r="H9543" s="31"/>
      <c r="I9543" s="207"/>
      <c r="J9543" s="84"/>
      <c r="K9543" s="31"/>
      <c r="L9543" s="31"/>
      <c r="M9543" s="169"/>
      <c r="N9543" s="148"/>
      <c r="O9543" s="106"/>
      <c r="P9543" s="43"/>
      <c r="Q9543" s="207"/>
      <c r="R9543" s="84"/>
      <c r="S9543" s="31"/>
      <c r="T9543" s="31"/>
      <c r="U9543" s="169"/>
      <c r="V9543" s="150"/>
      <c r="W9543" s="141" t="str" cm="1">
        <f t="array" ref="W9543">IF(SUM(LEN(B9543:V9543))=0,"",IF(OR(OR(ISBLANK(F9543),SUM(LEN(C9543),LEN(D9543))=0),AND(NOT(E9543="Unknown"),ISBLANK(J9543)),AND(NOT(O9543="Unknown"),ISBLANK(R9543))),"Missing Information", INDEX(Table15[Entire Service Line Classification], MATCH(SUMIFS(Table15[Unique ID],Table15[System-Owned Portion],E9543,Table15[If Material Anything Other than "Lead" in Column E,Was Material Ever Previously Lead?],G9543,Table15[Customer-Owned Portion],O9543),Table15[Unique ID],0),0)))</f>
        <v/>
      </c>
      <c r="X9543"/>
    </row>
    <row r="9544" spans="2:24" x14ac:dyDescent="0.35">
      <c r="B9544" s="146"/>
      <c r="C9544" s="31"/>
      <c r="D9544" s="31"/>
      <c r="E9544" s="44"/>
      <c r="F9544" s="43"/>
      <c r="G9544" s="84"/>
      <c r="H9544" s="31"/>
      <c r="I9544" s="207"/>
      <c r="J9544" s="84"/>
      <c r="K9544" s="31"/>
      <c r="L9544" s="31"/>
      <c r="M9544" s="169"/>
      <c r="N9544" s="148"/>
      <c r="O9544" s="106"/>
      <c r="P9544" s="43"/>
      <c r="Q9544" s="207"/>
      <c r="R9544" s="84"/>
      <c r="S9544" s="31"/>
      <c r="T9544" s="31"/>
      <c r="U9544" s="169"/>
      <c r="V9544" s="150"/>
      <c r="W9544" s="141" t="str" cm="1">
        <f t="array" ref="W9544">IF(SUM(LEN(B9544:V9544))=0,"",IF(OR(OR(ISBLANK(F9544),SUM(LEN(C9544),LEN(D9544))=0),AND(NOT(E9544="Unknown"),ISBLANK(J9544)),AND(NOT(O9544="Unknown"),ISBLANK(R9544))),"Missing Information", INDEX(Table15[Entire Service Line Classification], MATCH(SUMIFS(Table15[Unique ID],Table15[System-Owned Portion],E9544,Table15[If Material Anything Other than "Lead" in Column E,Was Material Ever Previously Lead?],G9544,Table15[Customer-Owned Portion],O9544),Table15[Unique ID],0),0)))</f>
        <v/>
      </c>
      <c r="X9544"/>
    </row>
    <row r="9545" spans="2:24" x14ac:dyDescent="0.35">
      <c r="B9545" s="146"/>
      <c r="C9545" s="31"/>
      <c r="D9545" s="31"/>
      <c r="E9545" s="44"/>
      <c r="F9545" s="43"/>
      <c r="G9545" s="84"/>
      <c r="H9545" s="31"/>
      <c r="I9545" s="207"/>
      <c r="J9545" s="84"/>
      <c r="K9545" s="31"/>
      <c r="L9545" s="31"/>
      <c r="M9545" s="169"/>
      <c r="N9545" s="148"/>
      <c r="O9545" s="106"/>
      <c r="P9545" s="43"/>
      <c r="Q9545" s="207"/>
      <c r="R9545" s="84"/>
      <c r="S9545" s="31"/>
      <c r="T9545" s="31"/>
      <c r="U9545" s="169"/>
      <c r="V9545" s="150"/>
      <c r="W9545" s="141" t="str" cm="1">
        <f t="array" ref="W9545">IF(SUM(LEN(B9545:V9545))=0,"",IF(OR(OR(ISBLANK(F9545),SUM(LEN(C9545),LEN(D9545))=0),AND(NOT(E9545="Unknown"),ISBLANK(J9545)),AND(NOT(O9545="Unknown"),ISBLANK(R9545))),"Missing Information", INDEX(Table15[Entire Service Line Classification], MATCH(SUMIFS(Table15[Unique ID],Table15[System-Owned Portion],E9545,Table15[If Material Anything Other than "Lead" in Column E,Was Material Ever Previously Lead?],G9545,Table15[Customer-Owned Portion],O9545),Table15[Unique ID],0),0)))</f>
        <v/>
      </c>
      <c r="X9545"/>
    </row>
    <row r="9546" spans="2:24" x14ac:dyDescent="0.35">
      <c r="B9546" s="146"/>
      <c r="C9546" s="31"/>
      <c r="D9546" s="31"/>
      <c r="E9546" s="44"/>
      <c r="F9546" s="43"/>
      <c r="G9546" s="84"/>
      <c r="H9546" s="31"/>
      <c r="I9546" s="207"/>
      <c r="J9546" s="84"/>
      <c r="K9546" s="31"/>
      <c r="L9546" s="31"/>
      <c r="M9546" s="169"/>
      <c r="N9546" s="148"/>
      <c r="O9546" s="106"/>
      <c r="P9546" s="43"/>
      <c r="Q9546" s="207"/>
      <c r="R9546" s="84"/>
      <c r="S9546" s="31"/>
      <c r="T9546" s="31"/>
      <c r="U9546" s="169"/>
      <c r="V9546" s="150"/>
      <c r="W9546" s="141" t="str" cm="1">
        <f t="array" ref="W9546">IF(SUM(LEN(B9546:V9546))=0,"",IF(OR(OR(ISBLANK(F9546),SUM(LEN(C9546),LEN(D9546))=0),AND(NOT(E9546="Unknown"),ISBLANK(J9546)),AND(NOT(O9546="Unknown"),ISBLANK(R9546))),"Missing Information", INDEX(Table15[Entire Service Line Classification], MATCH(SUMIFS(Table15[Unique ID],Table15[System-Owned Portion],E9546,Table15[If Material Anything Other than "Lead" in Column E,Was Material Ever Previously Lead?],G9546,Table15[Customer-Owned Portion],O9546),Table15[Unique ID],0),0)))</f>
        <v/>
      </c>
      <c r="X9546"/>
    </row>
    <row r="9547" spans="2:24" x14ac:dyDescent="0.35">
      <c r="B9547" s="146"/>
      <c r="C9547" s="31"/>
      <c r="D9547" s="31"/>
      <c r="E9547" s="44"/>
      <c r="F9547" s="43"/>
      <c r="G9547" s="84"/>
      <c r="H9547" s="31"/>
      <c r="I9547" s="207"/>
      <c r="J9547" s="84"/>
      <c r="K9547" s="31"/>
      <c r="L9547" s="31"/>
      <c r="M9547" s="169"/>
      <c r="N9547" s="148"/>
      <c r="O9547" s="106"/>
      <c r="P9547" s="43"/>
      <c r="Q9547" s="207"/>
      <c r="R9547" s="84"/>
      <c r="S9547" s="31"/>
      <c r="T9547" s="31"/>
      <c r="U9547" s="169"/>
      <c r="V9547" s="150"/>
      <c r="W9547" s="141" t="str" cm="1">
        <f t="array" ref="W9547">IF(SUM(LEN(B9547:V9547))=0,"",IF(OR(OR(ISBLANK(F9547),SUM(LEN(C9547),LEN(D9547))=0),AND(NOT(E9547="Unknown"),ISBLANK(J9547)),AND(NOT(O9547="Unknown"),ISBLANK(R9547))),"Missing Information", INDEX(Table15[Entire Service Line Classification], MATCH(SUMIFS(Table15[Unique ID],Table15[System-Owned Portion],E9547,Table15[If Material Anything Other than "Lead" in Column E,Was Material Ever Previously Lead?],G9547,Table15[Customer-Owned Portion],O9547),Table15[Unique ID],0),0)))</f>
        <v/>
      </c>
      <c r="X9547"/>
    </row>
    <row r="9548" spans="2:24" x14ac:dyDescent="0.35">
      <c r="B9548" s="146"/>
      <c r="C9548" s="31"/>
      <c r="D9548" s="31"/>
      <c r="E9548" s="44"/>
      <c r="F9548" s="43"/>
      <c r="G9548" s="84"/>
      <c r="H9548" s="31"/>
      <c r="I9548" s="207"/>
      <c r="J9548" s="84"/>
      <c r="K9548" s="31"/>
      <c r="L9548" s="31"/>
      <c r="M9548" s="169"/>
      <c r="N9548" s="148"/>
      <c r="O9548" s="106"/>
      <c r="P9548" s="43"/>
      <c r="Q9548" s="207"/>
      <c r="R9548" s="84"/>
      <c r="S9548" s="31"/>
      <c r="T9548" s="31"/>
      <c r="U9548" s="169"/>
      <c r="V9548" s="150"/>
      <c r="W9548" s="141" t="str" cm="1">
        <f t="array" ref="W9548">IF(SUM(LEN(B9548:V9548))=0,"",IF(OR(OR(ISBLANK(F9548),SUM(LEN(C9548),LEN(D9548))=0),AND(NOT(E9548="Unknown"),ISBLANK(J9548)),AND(NOT(O9548="Unknown"),ISBLANK(R9548))),"Missing Information", INDEX(Table15[Entire Service Line Classification], MATCH(SUMIFS(Table15[Unique ID],Table15[System-Owned Portion],E9548,Table15[If Material Anything Other than "Lead" in Column E,Was Material Ever Previously Lead?],G9548,Table15[Customer-Owned Portion],O9548),Table15[Unique ID],0),0)))</f>
        <v/>
      </c>
      <c r="X9548"/>
    </row>
    <row r="9549" spans="2:24" x14ac:dyDescent="0.35">
      <c r="B9549" s="146"/>
      <c r="C9549" s="31"/>
      <c r="D9549" s="31"/>
      <c r="E9549" s="44"/>
      <c r="F9549" s="43"/>
      <c r="G9549" s="84"/>
      <c r="H9549" s="31"/>
      <c r="I9549" s="207"/>
      <c r="J9549" s="84"/>
      <c r="K9549" s="31"/>
      <c r="L9549" s="31"/>
      <c r="M9549" s="169"/>
      <c r="N9549" s="148"/>
      <c r="O9549" s="106"/>
      <c r="P9549" s="43"/>
      <c r="Q9549" s="207"/>
      <c r="R9549" s="84"/>
      <c r="S9549" s="31"/>
      <c r="T9549" s="31"/>
      <c r="U9549" s="169"/>
      <c r="V9549" s="150"/>
      <c r="W9549" s="141" t="str" cm="1">
        <f t="array" ref="W9549">IF(SUM(LEN(B9549:V9549))=0,"",IF(OR(OR(ISBLANK(F9549),SUM(LEN(C9549),LEN(D9549))=0),AND(NOT(E9549="Unknown"),ISBLANK(J9549)),AND(NOT(O9549="Unknown"),ISBLANK(R9549))),"Missing Information", INDEX(Table15[Entire Service Line Classification], MATCH(SUMIFS(Table15[Unique ID],Table15[System-Owned Portion],E9549,Table15[If Material Anything Other than "Lead" in Column E,Was Material Ever Previously Lead?],G9549,Table15[Customer-Owned Portion],O9549),Table15[Unique ID],0),0)))</f>
        <v/>
      </c>
      <c r="X9549"/>
    </row>
    <row r="9550" spans="2:24" x14ac:dyDescent="0.35">
      <c r="B9550" s="146"/>
      <c r="C9550" s="31"/>
      <c r="D9550" s="31"/>
      <c r="E9550" s="44"/>
      <c r="F9550" s="43"/>
      <c r="G9550" s="84"/>
      <c r="H9550" s="31"/>
      <c r="I9550" s="207"/>
      <c r="J9550" s="84"/>
      <c r="K9550" s="31"/>
      <c r="L9550" s="31"/>
      <c r="M9550" s="169"/>
      <c r="N9550" s="148"/>
      <c r="O9550" s="106"/>
      <c r="P9550" s="43"/>
      <c r="Q9550" s="207"/>
      <c r="R9550" s="84"/>
      <c r="S9550" s="31"/>
      <c r="T9550" s="31"/>
      <c r="U9550" s="169"/>
      <c r="V9550" s="150"/>
      <c r="W9550" s="141" t="str" cm="1">
        <f t="array" ref="W9550">IF(SUM(LEN(B9550:V9550))=0,"",IF(OR(OR(ISBLANK(F9550),SUM(LEN(C9550),LEN(D9550))=0),AND(NOT(E9550="Unknown"),ISBLANK(J9550)),AND(NOT(O9550="Unknown"),ISBLANK(R9550))),"Missing Information", INDEX(Table15[Entire Service Line Classification], MATCH(SUMIFS(Table15[Unique ID],Table15[System-Owned Portion],E9550,Table15[If Material Anything Other than "Lead" in Column E,Was Material Ever Previously Lead?],G9550,Table15[Customer-Owned Portion],O9550),Table15[Unique ID],0),0)))</f>
        <v/>
      </c>
      <c r="X9550"/>
    </row>
    <row r="9551" spans="2:24" x14ac:dyDescent="0.35">
      <c r="B9551" s="146"/>
      <c r="C9551" s="31"/>
      <c r="D9551" s="31"/>
      <c r="E9551" s="44"/>
      <c r="F9551" s="43"/>
      <c r="G9551" s="84"/>
      <c r="H9551" s="31"/>
      <c r="I9551" s="207"/>
      <c r="J9551" s="84"/>
      <c r="K9551" s="31"/>
      <c r="L9551" s="31"/>
      <c r="M9551" s="169"/>
      <c r="N9551" s="148"/>
      <c r="O9551" s="106"/>
      <c r="P9551" s="43"/>
      <c r="Q9551" s="207"/>
      <c r="R9551" s="84"/>
      <c r="S9551" s="31"/>
      <c r="T9551" s="31"/>
      <c r="U9551" s="169"/>
      <c r="V9551" s="150"/>
      <c r="W9551" s="141" t="str" cm="1">
        <f t="array" ref="W9551">IF(SUM(LEN(B9551:V9551))=0,"",IF(OR(OR(ISBLANK(F9551),SUM(LEN(C9551),LEN(D9551))=0),AND(NOT(E9551="Unknown"),ISBLANK(J9551)),AND(NOT(O9551="Unknown"),ISBLANK(R9551))),"Missing Information", INDEX(Table15[Entire Service Line Classification], MATCH(SUMIFS(Table15[Unique ID],Table15[System-Owned Portion],E9551,Table15[If Material Anything Other than "Lead" in Column E,Was Material Ever Previously Lead?],G9551,Table15[Customer-Owned Portion],O9551),Table15[Unique ID],0),0)))</f>
        <v/>
      </c>
      <c r="X9551"/>
    </row>
    <row r="9552" spans="2:24" x14ac:dyDescent="0.35">
      <c r="B9552" s="146"/>
      <c r="C9552" s="31"/>
      <c r="D9552" s="31"/>
      <c r="E9552" s="44"/>
      <c r="F9552" s="43"/>
      <c r="G9552" s="84"/>
      <c r="H9552" s="31"/>
      <c r="I9552" s="207"/>
      <c r="J9552" s="84"/>
      <c r="K9552" s="31"/>
      <c r="L9552" s="31"/>
      <c r="M9552" s="169"/>
      <c r="N9552" s="148"/>
      <c r="O9552" s="106"/>
      <c r="P9552" s="43"/>
      <c r="Q9552" s="207"/>
      <c r="R9552" s="84"/>
      <c r="S9552" s="31"/>
      <c r="T9552" s="31"/>
      <c r="U9552" s="169"/>
      <c r="V9552" s="150"/>
      <c r="W9552" s="141" t="str" cm="1">
        <f t="array" ref="W9552">IF(SUM(LEN(B9552:V9552))=0,"",IF(OR(OR(ISBLANK(F9552),SUM(LEN(C9552),LEN(D9552))=0),AND(NOT(E9552="Unknown"),ISBLANK(J9552)),AND(NOT(O9552="Unknown"),ISBLANK(R9552))),"Missing Information", INDEX(Table15[Entire Service Line Classification], MATCH(SUMIFS(Table15[Unique ID],Table15[System-Owned Portion],E9552,Table15[If Material Anything Other than "Lead" in Column E,Was Material Ever Previously Lead?],G9552,Table15[Customer-Owned Portion],O9552),Table15[Unique ID],0),0)))</f>
        <v/>
      </c>
      <c r="X9552"/>
    </row>
    <row r="9553" spans="2:24" x14ac:dyDescent="0.35">
      <c r="B9553" s="146"/>
      <c r="C9553" s="31"/>
      <c r="D9553" s="31"/>
      <c r="E9553" s="44"/>
      <c r="F9553" s="43"/>
      <c r="G9553" s="84"/>
      <c r="H9553" s="31"/>
      <c r="I9553" s="207"/>
      <c r="J9553" s="84"/>
      <c r="K9553" s="31"/>
      <c r="L9553" s="31"/>
      <c r="M9553" s="169"/>
      <c r="N9553" s="148"/>
      <c r="O9553" s="106"/>
      <c r="P9553" s="43"/>
      <c r="Q9553" s="207"/>
      <c r="R9553" s="84"/>
      <c r="S9553" s="31"/>
      <c r="T9553" s="31"/>
      <c r="U9553" s="169"/>
      <c r="V9553" s="150"/>
      <c r="W9553" s="141" t="str" cm="1">
        <f t="array" ref="W9553">IF(SUM(LEN(B9553:V9553))=0,"",IF(OR(OR(ISBLANK(F9553),SUM(LEN(C9553),LEN(D9553))=0),AND(NOT(E9553="Unknown"),ISBLANK(J9553)),AND(NOT(O9553="Unknown"),ISBLANK(R9553))),"Missing Information", INDEX(Table15[Entire Service Line Classification], MATCH(SUMIFS(Table15[Unique ID],Table15[System-Owned Portion],E9553,Table15[If Material Anything Other than "Lead" in Column E,Was Material Ever Previously Lead?],G9553,Table15[Customer-Owned Portion],O9553),Table15[Unique ID],0),0)))</f>
        <v/>
      </c>
      <c r="X9553"/>
    </row>
    <row r="9554" spans="2:24" x14ac:dyDescent="0.35">
      <c r="B9554" s="146"/>
      <c r="C9554" s="31"/>
      <c r="D9554" s="31"/>
      <c r="E9554" s="44"/>
      <c r="F9554" s="43"/>
      <c r="G9554" s="84"/>
      <c r="H9554" s="31"/>
      <c r="I9554" s="207"/>
      <c r="J9554" s="84"/>
      <c r="K9554" s="31"/>
      <c r="L9554" s="31"/>
      <c r="M9554" s="169"/>
      <c r="N9554" s="148"/>
      <c r="O9554" s="106"/>
      <c r="P9554" s="43"/>
      <c r="Q9554" s="207"/>
      <c r="R9554" s="84"/>
      <c r="S9554" s="31"/>
      <c r="T9554" s="31"/>
      <c r="U9554" s="169"/>
      <c r="V9554" s="150"/>
      <c r="W9554" s="141" t="str" cm="1">
        <f t="array" ref="W9554">IF(SUM(LEN(B9554:V9554))=0,"",IF(OR(OR(ISBLANK(F9554),SUM(LEN(C9554),LEN(D9554))=0),AND(NOT(E9554="Unknown"),ISBLANK(J9554)),AND(NOT(O9554="Unknown"),ISBLANK(R9554))),"Missing Information", INDEX(Table15[Entire Service Line Classification], MATCH(SUMIFS(Table15[Unique ID],Table15[System-Owned Portion],E9554,Table15[If Material Anything Other than "Lead" in Column E,Was Material Ever Previously Lead?],G9554,Table15[Customer-Owned Portion],O9554),Table15[Unique ID],0),0)))</f>
        <v/>
      </c>
      <c r="X9554"/>
    </row>
    <row r="9555" spans="2:24" x14ac:dyDescent="0.35">
      <c r="B9555" s="146"/>
      <c r="C9555" s="31"/>
      <c r="D9555" s="31"/>
      <c r="E9555" s="44"/>
      <c r="F9555" s="43"/>
      <c r="G9555" s="84"/>
      <c r="H9555" s="31"/>
      <c r="I9555" s="207"/>
      <c r="J9555" s="84"/>
      <c r="K9555" s="31"/>
      <c r="L9555" s="31"/>
      <c r="M9555" s="169"/>
      <c r="N9555" s="148"/>
      <c r="O9555" s="106"/>
      <c r="P9555" s="43"/>
      <c r="Q9555" s="207"/>
      <c r="R9555" s="84"/>
      <c r="S9555" s="31"/>
      <c r="T9555" s="31"/>
      <c r="U9555" s="169"/>
      <c r="V9555" s="150"/>
      <c r="W9555" s="141" t="str" cm="1">
        <f t="array" ref="W9555">IF(SUM(LEN(B9555:V9555))=0,"",IF(OR(OR(ISBLANK(F9555),SUM(LEN(C9555),LEN(D9555))=0),AND(NOT(E9555="Unknown"),ISBLANK(J9555)),AND(NOT(O9555="Unknown"),ISBLANK(R9555))),"Missing Information", INDEX(Table15[Entire Service Line Classification], MATCH(SUMIFS(Table15[Unique ID],Table15[System-Owned Portion],E9555,Table15[If Material Anything Other than "Lead" in Column E,Was Material Ever Previously Lead?],G9555,Table15[Customer-Owned Portion],O9555),Table15[Unique ID],0),0)))</f>
        <v/>
      </c>
      <c r="X9555"/>
    </row>
    <row r="9556" spans="2:24" x14ac:dyDescent="0.35">
      <c r="B9556" s="146"/>
      <c r="C9556" s="31"/>
      <c r="D9556" s="31"/>
      <c r="E9556" s="44"/>
      <c r="F9556" s="43"/>
      <c r="G9556" s="84"/>
      <c r="H9556" s="31"/>
      <c r="I9556" s="207"/>
      <c r="J9556" s="84"/>
      <c r="K9556" s="31"/>
      <c r="L9556" s="31"/>
      <c r="M9556" s="169"/>
      <c r="N9556" s="148"/>
      <c r="O9556" s="106"/>
      <c r="P9556" s="43"/>
      <c r="Q9556" s="207"/>
      <c r="R9556" s="84"/>
      <c r="S9556" s="31"/>
      <c r="T9556" s="31"/>
      <c r="U9556" s="169"/>
      <c r="V9556" s="150"/>
      <c r="W9556" s="141" t="str" cm="1">
        <f t="array" ref="W9556">IF(SUM(LEN(B9556:V9556))=0,"",IF(OR(OR(ISBLANK(F9556),SUM(LEN(C9556),LEN(D9556))=0),AND(NOT(E9556="Unknown"),ISBLANK(J9556)),AND(NOT(O9556="Unknown"),ISBLANK(R9556))),"Missing Information", INDEX(Table15[Entire Service Line Classification], MATCH(SUMIFS(Table15[Unique ID],Table15[System-Owned Portion],E9556,Table15[If Material Anything Other than "Lead" in Column E,Was Material Ever Previously Lead?],G9556,Table15[Customer-Owned Portion],O9556),Table15[Unique ID],0),0)))</f>
        <v/>
      </c>
      <c r="X9556"/>
    </row>
    <row r="9557" spans="2:24" x14ac:dyDescent="0.35">
      <c r="B9557" s="146"/>
      <c r="C9557" s="31"/>
      <c r="D9557" s="31"/>
      <c r="E9557" s="44"/>
      <c r="F9557" s="43"/>
      <c r="G9557" s="84"/>
      <c r="H9557" s="31"/>
      <c r="I9557" s="207"/>
      <c r="J9557" s="84"/>
      <c r="K9557" s="31"/>
      <c r="L9557" s="31"/>
      <c r="M9557" s="169"/>
      <c r="N9557" s="148"/>
      <c r="O9557" s="106"/>
      <c r="P9557" s="43"/>
      <c r="Q9557" s="207"/>
      <c r="R9557" s="84"/>
      <c r="S9557" s="31"/>
      <c r="T9557" s="31"/>
      <c r="U9557" s="169"/>
      <c r="V9557" s="150"/>
      <c r="W9557" s="141" t="str" cm="1">
        <f t="array" ref="W9557">IF(SUM(LEN(B9557:V9557))=0,"",IF(OR(OR(ISBLANK(F9557),SUM(LEN(C9557),LEN(D9557))=0),AND(NOT(E9557="Unknown"),ISBLANK(J9557)),AND(NOT(O9557="Unknown"),ISBLANK(R9557))),"Missing Information", INDEX(Table15[Entire Service Line Classification], MATCH(SUMIFS(Table15[Unique ID],Table15[System-Owned Portion],E9557,Table15[If Material Anything Other than "Lead" in Column E,Was Material Ever Previously Lead?],G9557,Table15[Customer-Owned Portion],O9557),Table15[Unique ID],0),0)))</f>
        <v/>
      </c>
      <c r="X9557"/>
    </row>
    <row r="9558" spans="2:24" x14ac:dyDescent="0.35">
      <c r="B9558" s="146"/>
      <c r="C9558" s="31"/>
      <c r="D9558" s="31"/>
      <c r="E9558" s="44"/>
      <c r="F9558" s="43"/>
      <c r="G9558" s="84"/>
      <c r="H9558" s="31"/>
      <c r="I9558" s="207"/>
      <c r="J9558" s="84"/>
      <c r="K9558" s="31"/>
      <c r="L9558" s="31"/>
      <c r="M9558" s="169"/>
      <c r="N9558" s="148"/>
      <c r="O9558" s="106"/>
      <c r="P9558" s="43"/>
      <c r="Q9558" s="207"/>
      <c r="R9558" s="84"/>
      <c r="S9558" s="31"/>
      <c r="T9558" s="31"/>
      <c r="U9558" s="169"/>
      <c r="V9558" s="150"/>
      <c r="W9558" s="141" t="str" cm="1">
        <f t="array" ref="W9558">IF(SUM(LEN(B9558:V9558))=0,"",IF(OR(OR(ISBLANK(F9558),SUM(LEN(C9558),LEN(D9558))=0),AND(NOT(E9558="Unknown"),ISBLANK(J9558)),AND(NOT(O9558="Unknown"),ISBLANK(R9558))),"Missing Information", INDEX(Table15[Entire Service Line Classification], MATCH(SUMIFS(Table15[Unique ID],Table15[System-Owned Portion],E9558,Table15[If Material Anything Other than "Lead" in Column E,Was Material Ever Previously Lead?],G9558,Table15[Customer-Owned Portion],O9558),Table15[Unique ID],0),0)))</f>
        <v/>
      </c>
      <c r="X9558"/>
    </row>
    <row r="9559" spans="2:24" x14ac:dyDescent="0.35">
      <c r="B9559" s="146"/>
      <c r="C9559" s="31"/>
      <c r="D9559" s="31"/>
      <c r="E9559" s="44"/>
      <c r="F9559" s="43"/>
      <c r="G9559" s="84"/>
      <c r="H9559" s="31"/>
      <c r="I9559" s="207"/>
      <c r="J9559" s="84"/>
      <c r="K9559" s="31"/>
      <c r="L9559" s="31"/>
      <c r="M9559" s="169"/>
      <c r="N9559" s="148"/>
      <c r="O9559" s="106"/>
      <c r="P9559" s="43"/>
      <c r="Q9559" s="207"/>
      <c r="R9559" s="84"/>
      <c r="S9559" s="31"/>
      <c r="T9559" s="31"/>
      <c r="U9559" s="169"/>
      <c r="V9559" s="150"/>
      <c r="W9559" s="141" t="str" cm="1">
        <f t="array" ref="W9559">IF(SUM(LEN(B9559:V9559))=0,"",IF(OR(OR(ISBLANK(F9559),SUM(LEN(C9559),LEN(D9559))=0),AND(NOT(E9559="Unknown"),ISBLANK(J9559)),AND(NOT(O9559="Unknown"),ISBLANK(R9559))),"Missing Information", INDEX(Table15[Entire Service Line Classification], MATCH(SUMIFS(Table15[Unique ID],Table15[System-Owned Portion],E9559,Table15[If Material Anything Other than "Lead" in Column E,Was Material Ever Previously Lead?],G9559,Table15[Customer-Owned Portion],O9559),Table15[Unique ID],0),0)))</f>
        <v/>
      </c>
      <c r="X9559"/>
    </row>
    <row r="9560" spans="2:24" x14ac:dyDescent="0.35">
      <c r="B9560" s="146"/>
      <c r="C9560" s="31"/>
      <c r="D9560" s="31"/>
      <c r="E9560" s="44"/>
      <c r="F9560" s="43"/>
      <c r="G9560" s="84"/>
      <c r="H9560" s="31"/>
      <c r="I9560" s="207"/>
      <c r="J9560" s="84"/>
      <c r="K9560" s="31"/>
      <c r="L9560" s="31"/>
      <c r="M9560" s="169"/>
      <c r="N9560" s="148"/>
      <c r="O9560" s="106"/>
      <c r="P9560" s="43"/>
      <c r="Q9560" s="207"/>
      <c r="R9560" s="84"/>
      <c r="S9560" s="31"/>
      <c r="T9560" s="31"/>
      <c r="U9560" s="169"/>
      <c r="V9560" s="150"/>
      <c r="W9560" s="141" t="str" cm="1">
        <f t="array" ref="W9560">IF(SUM(LEN(B9560:V9560))=0,"",IF(OR(OR(ISBLANK(F9560),SUM(LEN(C9560),LEN(D9560))=0),AND(NOT(E9560="Unknown"),ISBLANK(J9560)),AND(NOT(O9560="Unknown"),ISBLANK(R9560))),"Missing Information", INDEX(Table15[Entire Service Line Classification], MATCH(SUMIFS(Table15[Unique ID],Table15[System-Owned Portion],E9560,Table15[If Material Anything Other than "Lead" in Column E,Was Material Ever Previously Lead?],G9560,Table15[Customer-Owned Portion],O9560),Table15[Unique ID],0),0)))</f>
        <v/>
      </c>
      <c r="X9560"/>
    </row>
    <row r="9561" spans="2:24" x14ac:dyDescent="0.35">
      <c r="B9561" s="146"/>
      <c r="C9561" s="31"/>
      <c r="D9561" s="31"/>
      <c r="E9561" s="44"/>
      <c r="F9561" s="43"/>
      <c r="G9561" s="84"/>
      <c r="H9561" s="31"/>
      <c r="I9561" s="207"/>
      <c r="J9561" s="84"/>
      <c r="K9561" s="31"/>
      <c r="L9561" s="31"/>
      <c r="M9561" s="169"/>
      <c r="N9561" s="148"/>
      <c r="O9561" s="106"/>
      <c r="P9561" s="43"/>
      <c r="Q9561" s="207"/>
      <c r="R9561" s="84"/>
      <c r="S9561" s="31"/>
      <c r="T9561" s="31"/>
      <c r="U9561" s="169"/>
      <c r="V9561" s="150"/>
      <c r="W9561" s="141" t="str" cm="1">
        <f t="array" ref="W9561">IF(SUM(LEN(B9561:V9561))=0,"",IF(OR(OR(ISBLANK(F9561),SUM(LEN(C9561),LEN(D9561))=0),AND(NOT(E9561="Unknown"),ISBLANK(J9561)),AND(NOT(O9561="Unknown"),ISBLANK(R9561))),"Missing Information", INDEX(Table15[Entire Service Line Classification], MATCH(SUMIFS(Table15[Unique ID],Table15[System-Owned Portion],E9561,Table15[If Material Anything Other than "Lead" in Column E,Was Material Ever Previously Lead?],G9561,Table15[Customer-Owned Portion],O9561),Table15[Unique ID],0),0)))</f>
        <v/>
      </c>
      <c r="X9561"/>
    </row>
    <row r="9562" spans="2:24" x14ac:dyDescent="0.35">
      <c r="B9562" s="146"/>
      <c r="C9562" s="31"/>
      <c r="D9562" s="31"/>
      <c r="E9562" s="44"/>
      <c r="F9562" s="43"/>
      <c r="G9562" s="84"/>
      <c r="H9562" s="31"/>
      <c r="I9562" s="207"/>
      <c r="J9562" s="84"/>
      <c r="K9562" s="31"/>
      <c r="L9562" s="31"/>
      <c r="M9562" s="169"/>
      <c r="N9562" s="148"/>
      <c r="O9562" s="106"/>
      <c r="P9562" s="43"/>
      <c r="Q9562" s="207"/>
      <c r="R9562" s="84"/>
      <c r="S9562" s="31"/>
      <c r="T9562" s="31"/>
      <c r="U9562" s="169"/>
      <c r="V9562" s="150"/>
      <c r="W9562" s="141" t="str" cm="1">
        <f t="array" ref="W9562">IF(SUM(LEN(B9562:V9562))=0,"",IF(OR(OR(ISBLANK(F9562),SUM(LEN(C9562),LEN(D9562))=0),AND(NOT(E9562="Unknown"),ISBLANK(J9562)),AND(NOT(O9562="Unknown"),ISBLANK(R9562))),"Missing Information", INDEX(Table15[Entire Service Line Classification], MATCH(SUMIFS(Table15[Unique ID],Table15[System-Owned Portion],E9562,Table15[If Material Anything Other than "Lead" in Column E,Was Material Ever Previously Lead?],G9562,Table15[Customer-Owned Portion],O9562),Table15[Unique ID],0),0)))</f>
        <v/>
      </c>
      <c r="X9562"/>
    </row>
    <row r="9563" spans="2:24" x14ac:dyDescent="0.35">
      <c r="B9563" s="146"/>
      <c r="C9563" s="31"/>
      <c r="D9563" s="31"/>
      <c r="E9563" s="44"/>
      <c r="F9563" s="43"/>
      <c r="G9563" s="84"/>
      <c r="H9563" s="31"/>
      <c r="I9563" s="207"/>
      <c r="J9563" s="84"/>
      <c r="K9563" s="31"/>
      <c r="L9563" s="31"/>
      <c r="M9563" s="169"/>
      <c r="N9563" s="148"/>
      <c r="O9563" s="106"/>
      <c r="P9563" s="43"/>
      <c r="Q9563" s="207"/>
      <c r="R9563" s="84"/>
      <c r="S9563" s="31"/>
      <c r="T9563" s="31"/>
      <c r="U9563" s="169"/>
      <c r="V9563" s="150"/>
      <c r="W9563" s="141" t="str" cm="1">
        <f t="array" ref="W9563">IF(SUM(LEN(B9563:V9563))=0,"",IF(OR(OR(ISBLANK(F9563),SUM(LEN(C9563),LEN(D9563))=0),AND(NOT(E9563="Unknown"),ISBLANK(J9563)),AND(NOT(O9563="Unknown"),ISBLANK(R9563))),"Missing Information", INDEX(Table15[Entire Service Line Classification], MATCH(SUMIFS(Table15[Unique ID],Table15[System-Owned Portion],E9563,Table15[If Material Anything Other than "Lead" in Column E,Was Material Ever Previously Lead?],G9563,Table15[Customer-Owned Portion],O9563),Table15[Unique ID],0),0)))</f>
        <v/>
      </c>
      <c r="X9563"/>
    </row>
    <row r="9564" spans="2:24" x14ac:dyDescent="0.35">
      <c r="B9564" s="146"/>
      <c r="C9564" s="31"/>
      <c r="D9564" s="31"/>
      <c r="E9564" s="44"/>
      <c r="F9564" s="43"/>
      <c r="G9564" s="84"/>
      <c r="H9564" s="31"/>
      <c r="I9564" s="207"/>
      <c r="J9564" s="84"/>
      <c r="K9564" s="31"/>
      <c r="L9564" s="31"/>
      <c r="M9564" s="169"/>
      <c r="N9564" s="148"/>
      <c r="O9564" s="106"/>
      <c r="P9564" s="43"/>
      <c r="Q9564" s="207"/>
      <c r="R9564" s="84"/>
      <c r="S9564" s="31"/>
      <c r="T9564" s="31"/>
      <c r="U9564" s="169"/>
      <c r="V9564" s="150"/>
      <c r="W9564" s="141" t="str" cm="1">
        <f t="array" ref="W9564">IF(SUM(LEN(B9564:V9564))=0,"",IF(OR(OR(ISBLANK(F9564),SUM(LEN(C9564),LEN(D9564))=0),AND(NOT(E9564="Unknown"),ISBLANK(J9564)),AND(NOT(O9564="Unknown"),ISBLANK(R9564))),"Missing Information", INDEX(Table15[Entire Service Line Classification], MATCH(SUMIFS(Table15[Unique ID],Table15[System-Owned Portion],E9564,Table15[If Material Anything Other than "Lead" in Column E,Was Material Ever Previously Lead?],G9564,Table15[Customer-Owned Portion],O9564),Table15[Unique ID],0),0)))</f>
        <v/>
      </c>
      <c r="X9564"/>
    </row>
    <row r="9565" spans="2:24" x14ac:dyDescent="0.35">
      <c r="B9565" s="146"/>
      <c r="C9565" s="31"/>
      <c r="D9565" s="31"/>
      <c r="E9565" s="44"/>
      <c r="F9565" s="43"/>
      <c r="G9565" s="84"/>
      <c r="H9565" s="31"/>
      <c r="I9565" s="207"/>
      <c r="J9565" s="84"/>
      <c r="K9565" s="31"/>
      <c r="L9565" s="31"/>
      <c r="M9565" s="169"/>
      <c r="N9565" s="148"/>
      <c r="O9565" s="106"/>
      <c r="P9565" s="43"/>
      <c r="Q9565" s="207"/>
      <c r="R9565" s="84"/>
      <c r="S9565" s="31"/>
      <c r="T9565" s="31"/>
      <c r="U9565" s="169"/>
      <c r="V9565" s="150"/>
      <c r="W9565" s="141" t="str" cm="1">
        <f t="array" ref="W9565">IF(SUM(LEN(B9565:V9565))=0,"",IF(OR(OR(ISBLANK(F9565),SUM(LEN(C9565),LEN(D9565))=0),AND(NOT(E9565="Unknown"),ISBLANK(J9565)),AND(NOT(O9565="Unknown"),ISBLANK(R9565))),"Missing Information", INDEX(Table15[Entire Service Line Classification], MATCH(SUMIFS(Table15[Unique ID],Table15[System-Owned Portion],E9565,Table15[If Material Anything Other than "Lead" in Column E,Was Material Ever Previously Lead?],G9565,Table15[Customer-Owned Portion],O9565),Table15[Unique ID],0),0)))</f>
        <v/>
      </c>
      <c r="X9565"/>
    </row>
    <row r="9566" spans="2:24" x14ac:dyDescent="0.35">
      <c r="B9566" s="146"/>
      <c r="C9566" s="31"/>
      <c r="D9566" s="31"/>
      <c r="E9566" s="44"/>
      <c r="F9566" s="43"/>
      <c r="G9566" s="84"/>
      <c r="H9566" s="31"/>
      <c r="I9566" s="207"/>
      <c r="J9566" s="84"/>
      <c r="K9566" s="31"/>
      <c r="L9566" s="31"/>
      <c r="M9566" s="169"/>
      <c r="N9566" s="148"/>
      <c r="O9566" s="106"/>
      <c r="P9566" s="43"/>
      <c r="Q9566" s="207"/>
      <c r="R9566" s="84"/>
      <c r="S9566" s="31"/>
      <c r="T9566" s="31"/>
      <c r="U9566" s="169"/>
      <c r="V9566" s="150"/>
      <c r="W9566" s="141" t="str" cm="1">
        <f t="array" ref="W9566">IF(SUM(LEN(B9566:V9566))=0,"",IF(OR(OR(ISBLANK(F9566),SUM(LEN(C9566),LEN(D9566))=0),AND(NOT(E9566="Unknown"),ISBLANK(J9566)),AND(NOT(O9566="Unknown"),ISBLANK(R9566))),"Missing Information", INDEX(Table15[Entire Service Line Classification], MATCH(SUMIFS(Table15[Unique ID],Table15[System-Owned Portion],E9566,Table15[If Material Anything Other than "Lead" in Column E,Was Material Ever Previously Lead?],G9566,Table15[Customer-Owned Portion],O9566),Table15[Unique ID],0),0)))</f>
        <v/>
      </c>
      <c r="X9566"/>
    </row>
    <row r="9567" spans="2:24" x14ac:dyDescent="0.35">
      <c r="B9567" s="146"/>
      <c r="C9567" s="31"/>
      <c r="D9567" s="31"/>
      <c r="E9567" s="44"/>
      <c r="F9567" s="43"/>
      <c r="G9567" s="84"/>
      <c r="H9567" s="31"/>
      <c r="I9567" s="207"/>
      <c r="J9567" s="84"/>
      <c r="K9567" s="31"/>
      <c r="L9567" s="31"/>
      <c r="M9567" s="169"/>
      <c r="N9567" s="148"/>
      <c r="O9567" s="106"/>
      <c r="P9567" s="43"/>
      <c r="Q9567" s="207"/>
      <c r="R9567" s="84"/>
      <c r="S9567" s="31"/>
      <c r="T9567" s="31"/>
      <c r="U9567" s="169"/>
      <c r="V9567" s="150"/>
      <c r="W9567" s="141" t="str" cm="1">
        <f t="array" ref="W9567">IF(SUM(LEN(B9567:V9567))=0,"",IF(OR(OR(ISBLANK(F9567),SUM(LEN(C9567),LEN(D9567))=0),AND(NOT(E9567="Unknown"),ISBLANK(J9567)),AND(NOT(O9567="Unknown"),ISBLANK(R9567))),"Missing Information", INDEX(Table15[Entire Service Line Classification], MATCH(SUMIFS(Table15[Unique ID],Table15[System-Owned Portion],E9567,Table15[If Material Anything Other than "Lead" in Column E,Was Material Ever Previously Lead?],G9567,Table15[Customer-Owned Portion],O9567),Table15[Unique ID],0),0)))</f>
        <v/>
      </c>
      <c r="X9567"/>
    </row>
    <row r="9568" spans="2:24" x14ac:dyDescent="0.35">
      <c r="B9568" s="146"/>
      <c r="C9568" s="31"/>
      <c r="D9568" s="31"/>
      <c r="E9568" s="44"/>
      <c r="F9568" s="43"/>
      <c r="G9568" s="84"/>
      <c r="H9568" s="31"/>
      <c r="I9568" s="207"/>
      <c r="J9568" s="84"/>
      <c r="K9568" s="31"/>
      <c r="L9568" s="31"/>
      <c r="M9568" s="169"/>
      <c r="N9568" s="148"/>
      <c r="O9568" s="106"/>
      <c r="P9568" s="43"/>
      <c r="Q9568" s="207"/>
      <c r="R9568" s="84"/>
      <c r="S9568" s="31"/>
      <c r="T9568" s="31"/>
      <c r="U9568" s="169"/>
      <c r="V9568" s="150"/>
      <c r="W9568" s="141" t="str" cm="1">
        <f t="array" ref="W9568">IF(SUM(LEN(B9568:V9568))=0,"",IF(OR(OR(ISBLANK(F9568),SUM(LEN(C9568),LEN(D9568))=0),AND(NOT(E9568="Unknown"),ISBLANK(J9568)),AND(NOT(O9568="Unknown"),ISBLANK(R9568))),"Missing Information", INDEX(Table15[Entire Service Line Classification], MATCH(SUMIFS(Table15[Unique ID],Table15[System-Owned Portion],E9568,Table15[If Material Anything Other than "Lead" in Column E,Was Material Ever Previously Lead?],G9568,Table15[Customer-Owned Portion],O9568),Table15[Unique ID],0),0)))</f>
        <v/>
      </c>
      <c r="X9568"/>
    </row>
    <row r="9569" spans="2:24" x14ac:dyDescent="0.35">
      <c r="B9569" s="146"/>
      <c r="C9569" s="31"/>
      <c r="D9569" s="31"/>
      <c r="E9569" s="44"/>
      <c r="F9569" s="43"/>
      <c r="G9569" s="84"/>
      <c r="H9569" s="31"/>
      <c r="I9569" s="207"/>
      <c r="J9569" s="84"/>
      <c r="K9569" s="31"/>
      <c r="L9569" s="31"/>
      <c r="M9569" s="169"/>
      <c r="N9569" s="148"/>
      <c r="O9569" s="106"/>
      <c r="P9569" s="43"/>
      <c r="Q9569" s="207"/>
      <c r="R9569" s="84"/>
      <c r="S9569" s="31"/>
      <c r="T9569" s="31"/>
      <c r="U9569" s="169"/>
      <c r="V9569" s="150"/>
      <c r="W9569" s="141" t="str" cm="1">
        <f t="array" ref="W9569">IF(SUM(LEN(B9569:V9569))=0,"",IF(OR(OR(ISBLANK(F9569),SUM(LEN(C9569),LEN(D9569))=0),AND(NOT(E9569="Unknown"),ISBLANK(J9569)),AND(NOT(O9569="Unknown"),ISBLANK(R9569))),"Missing Information", INDEX(Table15[Entire Service Line Classification], MATCH(SUMIFS(Table15[Unique ID],Table15[System-Owned Portion],E9569,Table15[If Material Anything Other than "Lead" in Column E,Was Material Ever Previously Lead?],G9569,Table15[Customer-Owned Portion],O9569),Table15[Unique ID],0),0)))</f>
        <v/>
      </c>
      <c r="X9569"/>
    </row>
    <row r="9570" spans="2:24" x14ac:dyDescent="0.35">
      <c r="B9570" s="146"/>
      <c r="C9570" s="31"/>
      <c r="D9570" s="31"/>
      <c r="E9570" s="44"/>
      <c r="F9570" s="43"/>
      <c r="G9570" s="84"/>
      <c r="H9570" s="31"/>
      <c r="I9570" s="207"/>
      <c r="J9570" s="84"/>
      <c r="K9570" s="31"/>
      <c r="L9570" s="31"/>
      <c r="M9570" s="169"/>
      <c r="N9570" s="148"/>
      <c r="O9570" s="106"/>
      <c r="P9570" s="43"/>
      <c r="Q9570" s="207"/>
      <c r="R9570" s="84"/>
      <c r="S9570" s="31"/>
      <c r="T9570" s="31"/>
      <c r="U9570" s="169"/>
      <c r="V9570" s="150"/>
      <c r="W9570" s="141" t="str" cm="1">
        <f t="array" ref="W9570">IF(SUM(LEN(B9570:V9570))=0,"",IF(OR(OR(ISBLANK(F9570),SUM(LEN(C9570),LEN(D9570))=0),AND(NOT(E9570="Unknown"),ISBLANK(J9570)),AND(NOT(O9570="Unknown"),ISBLANK(R9570))),"Missing Information", INDEX(Table15[Entire Service Line Classification], MATCH(SUMIFS(Table15[Unique ID],Table15[System-Owned Portion],E9570,Table15[If Material Anything Other than "Lead" in Column E,Was Material Ever Previously Lead?],G9570,Table15[Customer-Owned Portion],O9570),Table15[Unique ID],0),0)))</f>
        <v/>
      </c>
      <c r="X9570"/>
    </row>
    <row r="9571" spans="2:24" x14ac:dyDescent="0.35">
      <c r="B9571" s="146"/>
      <c r="C9571" s="31"/>
      <c r="D9571" s="31"/>
      <c r="E9571" s="44"/>
      <c r="F9571" s="43"/>
      <c r="G9571" s="84"/>
      <c r="H9571" s="31"/>
      <c r="I9571" s="207"/>
      <c r="J9571" s="84"/>
      <c r="K9571" s="31"/>
      <c r="L9571" s="31"/>
      <c r="M9571" s="169"/>
      <c r="N9571" s="148"/>
      <c r="O9571" s="106"/>
      <c r="P9571" s="43"/>
      <c r="Q9571" s="207"/>
      <c r="R9571" s="84"/>
      <c r="S9571" s="31"/>
      <c r="T9571" s="31"/>
      <c r="U9571" s="169"/>
      <c r="V9571" s="150"/>
      <c r="W9571" s="141" t="str" cm="1">
        <f t="array" ref="W9571">IF(SUM(LEN(B9571:V9571))=0,"",IF(OR(OR(ISBLANK(F9571),SUM(LEN(C9571),LEN(D9571))=0),AND(NOT(E9571="Unknown"),ISBLANK(J9571)),AND(NOT(O9571="Unknown"),ISBLANK(R9571))),"Missing Information", INDEX(Table15[Entire Service Line Classification], MATCH(SUMIFS(Table15[Unique ID],Table15[System-Owned Portion],E9571,Table15[If Material Anything Other than "Lead" in Column E,Was Material Ever Previously Lead?],G9571,Table15[Customer-Owned Portion],O9571),Table15[Unique ID],0),0)))</f>
        <v/>
      </c>
      <c r="X9571"/>
    </row>
    <row r="9572" spans="2:24" x14ac:dyDescent="0.35">
      <c r="B9572" s="146"/>
      <c r="C9572" s="31"/>
      <c r="D9572" s="31"/>
      <c r="E9572" s="44"/>
      <c r="F9572" s="43"/>
      <c r="G9572" s="84"/>
      <c r="H9572" s="31"/>
      <c r="I9572" s="207"/>
      <c r="J9572" s="84"/>
      <c r="K9572" s="31"/>
      <c r="L9572" s="31"/>
      <c r="M9572" s="169"/>
      <c r="N9572" s="148"/>
      <c r="O9572" s="106"/>
      <c r="P9572" s="43"/>
      <c r="Q9572" s="207"/>
      <c r="R9572" s="84"/>
      <c r="S9572" s="31"/>
      <c r="T9572" s="31"/>
      <c r="U9572" s="169"/>
      <c r="V9572" s="150"/>
      <c r="W9572" s="141" t="str" cm="1">
        <f t="array" ref="W9572">IF(SUM(LEN(B9572:V9572))=0,"",IF(OR(OR(ISBLANK(F9572),SUM(LEN(C9572),LEN(D9572))=0),AND(NOT(E9572="Unknown"),ISBLANK(J9572)),AND(NOT(O9572="Unknown"),ISBLANK(R9572))),"Missing Information", INDEX(Table15[Entire Service Line Classification], MATCH(SUMIFS(Table15[Unique ID],Table15[System-Owned Portion],E9572,Table15[If Material Anything Other than "Lead" in Column E,Was Material Ever Previously Lead?],G9572,Table15[Customer-Owned Portion],O9572),Table15[Unique ID],0),0)))</f>
        <v/>
      </c>
      <c r="X9572"/>
    </row>
    <row r="9573" spans="2:24" x14ac:dyDescent="0.35">
      <c r="B9573" s="146"/>
      <c r="C9573" s="31"/>
      <c r="D9573" s="31"/>
      <c r="E9573" s="44"/>
      <c r="F9573" s="43"/>
      <c r="G9573" s="84"/>
      <c r="H9573" s="31"/>
      <c r="I9573" s="207"/>
      <c r="J9573" s="84"/>
      <c r="K9573" s="31"/>
      <c r="L9573" s="31"/>
      <c r="M9573" s="169"/>
      <c r="N9573" s="148"/>
      <c r="O9573" s="106"/>
      <c r="P9573" s="43"/>
      <c r="Q9573" s="207"/>
      <c r="R9573" s="84"/>
      <c r="S9573" s="31"/>
      <c r="T9573" s="31"/>
      <c r="U9573" s="169"/>
      <c r="V9573" s="150"/>
      <c r="W9573" s="141" t="str" cm="1">
        <f t="array" ref="W9573">IF(SUM(LEN(B9573:V9573))=0,"",IF(OR(OR(ISBLANK(F9573),SUM(LEN(C9573),LEN(D9573))=0),AND(NOT(E9573="Unknown"),ISBLANK(J9573)),AND(NOT(O9573="Unknown"),ISBLANK(R9573))),"Missing Information", INDEX(Table15[Entire Service Line Classification], MATCH(SUMIFS(Table15[Unique ID],Table15[System-Owned Portion],E9573,Table15[If Material Anything Other than "Lead" in Column E,Was Material Ever Previously Lead?],G9573,Table15[Customer-Owned Portion],O9573),Table15[Unique ID],0),0)))</f>
        <v/>
      </c>
      <c r="X9573"/>
    </row>
    <row r="9574" spans="2:24" x14ac:dyDescent="0.35">
      <c r="B9574" s="146"/>
      <c r="C9574" s="31"/>
      <c r="D9574" s="31"/>
      <c r="E9574" s="44"/>
      <c r="F9574" s="43"/>
      <c r="G9574" s="84"/>
      <c r="H9574" s="31"/>
      <c r="I9574" s="207"/>
      <c r="J9574" s="84"/>
      <c r="K9574" s="31"/>
      <c r="L9574" s="31"/>
      <c r="M9574" s="169"/>
      <c r="N9574" s="148"/>
      <c r="O9574" s="106"/>
      <c r="P9574" s="43"/>
      <c r="Q9574" s="207"/>
      <c r="R9574" s="84"/>
      <c r="S9574" s="31"/>
      <c r="T9574" s="31"/>
      <c r="U9574" s="169"/>
      <c r="V9574" s="150"/>
      <c r="W9574" s="141" t="str" cm="1">
        <f t="array" ref="W9574">IF(SUM(LEN(B9574:V9574))=0,"",IF(OR(OR(ISBLANK(F9574),SUM(LEN(C9574),LEN(D9574))=0),AND(NOT(E9574="Unknown"),ISBLANK(J9574)),AND(NOT(O9574="Unknown"),ISBLANK(R9574))),"Missing Information", INDEX(Table15[Entire Service Line Classification], MATCH(SUMIFS(Table15[Unique ID],Table15[System-Owned Portion],E9574,Table15[If Material Anything Other than "Lead" in Column E,Was Material Ever Previously Lead?],G9574,Table15[Customer-Owned Portion],O9574),Table15[Unique ID],0),0)))</f>
        <v/>
      </c>
      <c r="X9574"/>
    </row>
    <row r="9575" spans="2:24" x14ac:dyDescent="0.35">
      <c r="B9575" s="146"/>
      <c r="C9575" s="31"/>
      <c r="D9575" s="31"/>
      <c r="E9575" s="44"/>
      <c r="F9575" s="43"/>
      <c r="G9575" s="84"/>
      <c r="H9575" s="31"/>
      <c r="I9575" s="207"/>
      <c r="J9575" s="84"/>
      <c r="K9575" s="31"/>
      <c r="L9575" s="31"/>
      <c r="M9575" s="169"/>
      <c r="N9575" s="148"/>
      <c r="O9575" s="106"/>
      <c r="P9575" s="43"/>
      <c r="Q9575" s="207"/>
      <c r="R9575" s="84"/>
      <c r="S9575" s="31"/>
      <c r="T9575" s="31"/>
      <c r="U9575" s="169"/>
      <c r="V9575" s="150"/>
      <c r="W9575" s="141" t="str" cm="1">
        <f t="array" ref="W9575">IF(SUM(LEN(B9575:V9575))=0,"",IF(OR(OR(ISBLANK(F9575),SUM(LEN(C9575),LEN(D9575))=0),AND(NOT(E9575="Unknown"),ISBLANK(J9575)),AND(NOT(O9575="Unknown"),ISBLANK(R9575))),"Missing Information", INDEX(Table15[Entire Service Line Classification], MATCH(SUMIFS(Table15[Unique ID],Table15[System-Owned Portion],E9575,Table15[If Material Anything Other than "Lead" in Column E,Was Material Ever Previously Lead?],G9575,Table15[Customer-Owned Portion],O9575),Table15[Unique ID],0),0)))</f>
        <v/>
      </c>
      <c r="X9575"/>
    </row>
    <row r="9576" spans="2:24" x14ac:dyDescent="0.35">
      <c r="B9576" s="146"/>
      <c r="C9576" s="31"/>
      <c r="D9576" s="31"/>
      <c r="E9576" s="44"/>
      <c r="F9576" s="43"/>
      <c r="G9576" s="84"/>
      <c r="H9576" s="31"/>
      <c r="I9576" s="207"/>
      <c r="J9576" s="84"/>
      <c r="K9576" s="31"/>
      <c r="L9576" s="31"/>
      <c r="M9576" s="169"/>
      <c r="N9576" s="148"/>
      <c r="O9576" s="106"/>
      <c r="P9576" s="43"/>
      <c r="Q9576" s="207"/>
      <c r="R9576" s="84"/>
      <c r="S9576" s="31"/>
      <c r="T9576" s="31"/>
      <c r="U9576" s="169"/>
      <c r="V9576" s="150"/>
      <c r="W9576" s="141" t="str" cm="1">
        <f t="array" ref="W9576">IF(SUM(LEN(B9576:V9576))=0,"",IF(OR(OR(ISBLANK(F9576),SUM(LEN(C9576),LEN(D9576))=0),AND(NOT(E9576="Unknown"),ISBLANK(J9576)),AND(NOT(O9576="Unknown"),ISBLANK(R9576))),"Missing Information", INDEX(Table15[Entire Service Line Classification], MATCH(SUMIFS(Table15[Unique ID],Table15[System-Owned Portion],E9576,Table15[If Material Anything Other than "Lead" in Column E,Was Material Ever Previously Lead?],G9576,Table15[Customer-Owned Portion],O9576),Table15[Unique ID],0),0)))</f>
        <v/>
      </c>
      <c r="X9576"/>
    </row>
    <row r="9577" spans="2:24" x14ac:dyDescent="0.35">
      <c r="B9577" s="146"/>
      <c r="C9577" s="31"/>
      <c r="D9577" s="31"/>
      <c r="E9577" s="44"/>
      <c r="F9577" s="43"/>
      <c r="G9577" s="84"/>
      <c r="H9577" s="31"/>
      <c r="I9577" s="207"/>
      <c r="J9577" s="84"/>
      <c r="K9577" s="31"/>
      <c r="L9577" s="31"/>
      <c r="M9577" s="169"/>
      <c r="N9577" s="148"/>
      <c r="O9577" s="106"/>
      <c r="P9577" s="43"/>
      <c r="Q9577" s="207"/>
      <c r="R9577" s="84"/>
      <c r="S9577" s="31"/>
      <c r="T9577" s="31"/>
      <c r="U9577" s="169"/>
      <c r="V9577" s="150"/>
      <c r="W9577" s="141" t="str" cm="1">
        <f t="array" ref="W9577">IF(SUM(LEN(B9577:V9577))=0,"",IF(OR(OR(ISBLANK(F9577),SUM(LEN(C9577),LEN(D9577))=0),AND(NOT(E9577="Unknown"),ISBLANK(J9577)),AND(NOT(O9577="Unknown"),ISBLANK(R9577))),"Missing Information", INDEX(Table15[Entire Service Line Classification], MATCH(SUMIFS(Table15[Unique ID],Table15[System-Owned Portion],E9577,Table15[If Material Anything Other than "Lead" in Column E,Was Material Ever Previously Lead?],G9577,Table15[Customer-Owned Portion],O9577),Table15[Unique ID],0),0)))</f>
        <v/>
      </c>
      <c r="X9577"/>
    </row>
    <row r="9578" spans="2:24" x14ac:dyDescent="0.35">
      <c r="B9578" s="146"/>
      <c r="C9578" s="31"/>
      <c r="D9578" s="31"/>
      <c r="E9578" s="44"/>
      <c r="F9578" s="43"/>
      <c r="G9578" s="84"/>
      <c r="H9578" s="31"/>
      <c r="I9578" s="207"/>
      <c r="J9578" s="84"/>
      <c r="K9578" s="31"/>
      <c r="L9578" s="31"/>
      <c r="M9578" s="169"/>
      <c r="N9578" s="148"/>
      <c r="O9578" s="106"/>
      <c r="P9578" s="43"/>
      <c r="Q9578" s="207"/>
      <c r="R9578" s="84"/>
      <c r="S9578" s="31"/>
      <c r="T9578" s="31"/>
      <c r="U9578" s="169"/>
      <c r="V9578" s="150"/>
      <c r="W9578" s="141" t="str" cm="1">
        <f t="array" ref="W9578">IF(SUM(LEN(B9578:V9578))=0,"",IF(OR(OR(ISBLANK(F9578),SUM(LEN(C9578),LEN(D9578))=0),AND(NOT(E9578="Unknown"),ISBLANK(J9578)),AND(NOT(O9578="Unknown"),ISBLANK(R9578))),"Missing Information", INDEX(Table15[Entire Service Line Classification], MATCH(SUMIFS(Table15[Unique ID],Table15[System-Owned Portion],E9578,Table15[If Material Anything Other than "Lead" in Column E,Was Material Ever Previously Lead?],G9578,Table15[Customer-Owned Portion],O9578),Table15[Unique ID],0),0)))</f>
        <v/>
      </c>
      <c r="X9578"/>
    </row>
    <row r="9579" spans="2:24" x14ac:dyDescent="0.35">
      <c r="B9579" s="146"/>
      <c r="C9579" s="31"/>
      <c r="D9579" s="31"/>
      <c r="E9579" s="44"/>
      <c r="F9579" s="43"/>
      <c r="G9579" s="84"/>
      <c r="H9579" s="31"/>
      <c r="I9579" s="207"/>
      <c r="J9579" s="84"/>
      <c r="K9579" s="31"/>
      <c r="L9579" s="31"/>
      <c r="M9579" s="169"/>
      <c r="N9579" s="148"/>
      <c r="O9579" s="106"/>
      <c r="P9579" s="43"/>
      <c r="Q9579" s="207"/>
      <c r="R9579" s="84"/>
      <c r="S9579" s="31"/>
      <c r="T9579" s="31"/>
      <c r="U9579" s="169"/>
      <c r="V9579" s="150"/>
      <c r="W9579" s="141" t="str" cm="1">
        <f t="array" ref="W9579">IF(SUM(LEN(B9579:V9579))=0,"",IF(OR(OR(ISBLANK(F9579),SUM(LEN(C9579),LEN(D9579))=0),AND(NOT(E9579="Unknown"),ISBLANK(J9579)),AND(NOT(O9579="Unknown"),ISBLANK(R9579))),"Missing Information", INDEX(Table15[Entire Service Line Classification], MATCH(SUMIFS(Table15[Unique ID],Table15[System-Owned Portion],E9579,Table15[If Material Anything Other than "Lead" in Column E,Was Material Ever Previously Lead?],G9579,Table15[Customer-Owned Portion],O9579),Table15[Unique ID],0),0)))</f>
        <v/>
      </c>
      <c r="X9579"/>
    </row>
    <row r="9580" spans="2:24" x14ac:dyDescent="0.35">
      <c r="B9580" s="146"/>
      <c r="C9580" s="31"/>
      <c r="D9580" s="31"/>
      <c r="E9580" s="44"/>
      <c r="F9580" s="43"/>
      <c r="G9580" s="84"/>
      <c r="H9580" s="31"/>
      <c r="I9580" s="207"/>
      <c r="J9580" s="84"/>
      <c r="K9580" s="31"/>
      <c r="L9580" s="31"/>
      <c r="M9580" s="169"/>
      <c r="N9580" s="148"/>
      <c r="O9580" s="106"/>
      <c r="P9580" s="43"/>
      <c r="Q9580" s="207"/>
      <c r="R9580" s="84"/>
      <c r="S9580" s="31"/>
      <c r="T9580" s="31"/>
      <c r="U9580" s="169"/>
      <c r="V9580" s="150"/>
      <c r="W9580" s="141" t="str" cm="1">
        <f t="array" ref="W9580">IF(SUM(LEN(B9580:V9580))=0,"",IF(OR(OR(ISBLANK(F9580),SUM(LEN(C9580),LEN(D9580))=0),AND(NOT(E9580="Unknown"),ISBLANK(J9580)),AND(NOT(O9580="Unknown"),ISBLANK(R9580))),"Missing Information", INDEX(Table15[Entire Service Line Classification], MATCH(SUMIFS(Table15[Unique ID],Table15[System-Owned Portion],E9580,Table15[If Material Anything Other than "Lead" in Column E,Was Material Ever Previously Lead?],G9580,Table15[Customer-Owned Portion],O9580),Table15[Unique ID],0),0)))</f>
        <v/>
      </c>
      <c r="X9580"/>
    </row>
    <row r="9581" spans="2:24" x14ac:dyDescent="0.35">
      <c r="B9581" s="146"/>
      <c r="C9581" s="31"/>
      <c r="D9581" s="31"/>
      <c r="E9581" s="44"/>
      <c r="F9581" s="43"/>
      <c r="G9581" s="84"/>
      <c r="H9581" s="31"/>
      <c r="I9581" s="207"/>
      <c r="J9581" s="84"/>
      <c r="K9581" s="31"/>
      <c r="L9581" s="31"/>
      <c r="M9581" s="169"/>
      <c r="N9581" s="148"/>
      <c r="O9581" s="106"/>
      <c r="P9581" s="43"/>
      <c r="Q9581" s="207"/>
      <c r="R9581" s="84"/>
      <c r="S9581" s="31"/>
      <c r="T9581" s="31"/>
      <c r="U9581" s="169"/>
      <c r="V9581" s="150"/>
      <c r="W9581" s="141" t="str" cm="1">
        <f t="array" ref="W9581">IF(SUM(LEN(B9581:V9581))=0,"",IF(OR(OR(ISBLANK(F9581),SUM(LEN(C9581),LEN(D9581))=0),AND(NOT(E9581="Unknown"),ISBLANK(J9581)),AND(NOT(O9581="Unknown"),ISBLANK(R9581))),"Missing Information", INDEX(Table15[Entire Service Line Classification], MATCH(SUMIFS(Table15[Unique ID],Table15[System-Owned Portion],E9581,Table15[If Material Anything Other than "Lead" in Column E,Was Material Ever Previously Lead?],G9581,Table15[Customer-Owned Portion],O9581),Table15[Unique ID],0),0)))</f>
        <v/>
      </c>
      <c r="X9581"/>
    </row>
    <row r="9582" spans="2:24" x14ac:dyDescent="0.35">
      <c r="B9582" s="146"/>
      <c r="C9582" s="31"/>
      <c r="D9582" s="31"/>
      <c r="E9582" s="44"/>
      <c r="F9582" s="43"/>
      <c r="G9582" s="84"/>
      <c r="H9582" s="31"/>
      <c r="I9582" s="207"/>
      <c r="J9582" s="84"/>
      <c r="K9582" s="31"/>
      <c r="L9582" s="31"/>
      <c r="M9582" s="169"/>
      <c r="N9582" s="148"/>
      <c r="O9582" s="106"/>
      <c r="P9582" s="43"/>
      <c r="Q9582" s="207"/>
      <c r="R9582" s="84"/>
      <c r="S9582" s="31"/>
      <c r="T9582" s="31"/>
      <c r="U9582" s="169"/>
      <c r="V9582" s="150"/>
      <c r="W9582" s="141" t="str" cm="1">
        <f t="array" ref="W9582">IF(SUM(LEN(B9582:V9582))=0,"",IF(OR(OR(ISBLANK(F9582),SUM(LEN(C9582),LEN(D9582))=0),AND(NOT(E9582="Unknown"),ISBLANK(J9582)),AND(NOT(O9582="Unknown"),ISBLANK(R9582))),"Missing Information", INDEX(Table15[Entire Service Line Classification], MATCH(SUMIFS(Table15[Unique ID],Table15[System-Owned Portion],E9582,Table15[If Material Anything Other than "Lead" in Column E,Was Material Ever Previously Lead?],G9582,Table15[Customer-Owned Portion],O9582),Table15[Unique ID],0),0)))</f>
        <v/>
      </c>
      <c r="X9582"/>
    </row>
    <row r="9583" spans="2:24" x14ac:dyDescent="0.35">
      <c r="B9583" s="146"/>
      <c r="C9583" s="31"/>
      <c r="D9583" s="31"/>
      <c r="E9583" s="44"/>
      <c r="F9583" s="43"/>
      <c r="G9583" s="84"/>
      <c r="H9583" s="31"/>
      <c r="I9583" s="207"/>
      <c r="J9583" s="84"/>
      <c r="K9583" s="31"/>
      <c r="L9583" s="31"/>
      <c r="M9583" s="169"/>
      <c r="N9583" s="148"/>
      <c r="O9583" s="106"/>
      <c r="P9583" s="43"/>
      <c r="Q9583" s="207"/>
      <c r="R9583" s="84"/>
      <c r="S9583" s="31"/>
      <c r="T9583" s="31"/>
      <c r="U9583" s="169"/>
      <c r="V9583" s="150"/>
      <c r="W9583" s="141" t="str" cm="1">
        <f t="array" ref="W9583">IF(SUM(LEN(B9583:V9583))=0,"",IF(OR(OR(ISBLANK(F9583),SUM(LEN(C9583),LEN(D9583))=0),AND(NOT(E9583="Unknown"),ISBLANK(J9583)),AND(NOT(O9583="Unknown"),ISBLANK(R9583))),"Missing Information", INDEX(Table15[Entire Service Line Classification], MATCH(SUMIFS(Table15[Unique ID],Table15[System-Owned Portion],E9583,Table15[If Material Anything Other than "Lead" in Column E,Was Material Ever Previously Lead?],G9583,Table15[Customer-Owned Portion],O9583),Table15[Unique ID],0),0)))</f>
        <v/>
      </c>
      <c r="X9583"/>
    </row>
    <row r="9584" spans="2:24" x14ac:dyDescent="0.35">
      <c r="B9584" s="146"/>
      <c r="C9584" s="31"/>
      <c r="D9584" s="31"/>
      <c r="E9584" s="44"/>
      <c r="F9584" s="43"/>
      <c r="G9584" s="84"/>
      <c r="H9584" s="31"/>
      <c r="I9584" s="207"/>
      <c r="J9584" s="84"/>
      <c r="K9584" s="31"/>
      <c r="L9584" s="31"/>
      <c r="M9584" s="169"/>
      <c r="N9584" s="148"/>
      <c r="O9584" s="106"/>
      <c r="P9584" s="43"/>
      <c r="Q9584" s="207"/>
      <c r="R9584" s="84"/>
      <c r="S9584" s="31"/>
      <c r="T9584" s="31"/>
      <c r="U9584" s="169"/>
      <c r="V9584" s="150"/>
      <c r="W9584" s="141" t="str" cm="1">
        <f t="array" ref="W9584">IF(SUM(LEN(B9584:V9584))=0,"",IF(OR(OR(ISBLANK(F9584),SUM(LEN(C9584),LEN(D9584))=0),AND(NOT(E9584="Unknown"),ISBLANK(J9584)),AND(NOT(O9584="Unknown"),ISBLANK(R9584))),"Missing Information", INDEX(Table15[Entire Service Line Classification], MATCH(SUMIFS(Table15[Unique ID],Table15[System-Owned Portion],E9584,Table15[If Material Anything Other than "Lead" in Column E,Was Material Ever Previously Lead?],G9584,Table15[Customer-Owned Portion],O9584),Table15[Unique ID],0),0)))</f>
        <v/>
      </c>
      <c r="X9584"/>
    </row>
    <row r="9585" spans="2:24" x14ac:dyDescent="0.35">
      <c r="B9585" s="146"/>
      <c r="C9585" s="31"/>
      <c r="D9585" s="31"/>
      <c r="E9585" s="44"/>
      <c r="F9585" s="43"/>
      <c r="G9585" s="84"/>
      <c r="H9585" s="31"/>
      <c r="I9585" s="207"/>
      <c r="J9585" s="84"/>
      <c r="K9585" s="31"/>
      <c r="L9585" s="31"/>
      <c r="M9585" s="169"/>
      <c r="N9585" s="148"/>
      <c r="O9585" s="106"/>
      <c r="P9585" s="43"/>
      <c r="Q9585" s="207"/>
      <c r="R9585" s="84"/>
      <c r="S9585" s="31"/>
      <c r="T9585" s="31"/>
      <c r="U9585" s="169"/>
      <c r="V9585" s="150"/>
      <c r="W9585" s="141" t="str" cm="1">
        <f t="array" ref="W9585">IF(SUM(LEN(B9585:V9585))=0,"",IF(OR(OR(ISBLANK(F9585),SUM(LEN(C9585),LEN(D9585))=0),AND(NOT(E9585="Unknown"),ISBLANK(J9585)),AND(NOT(O9585="Unknown"),ISBLANK(R9585))),"Missing Information", INDEX(Table15[Entire Service Line Classification], MATCH(SUMIFS(Table15[Unique ID],Table15[System-Owned Portion],E9585,Table15[If Material Anything Other than "Lead" in Column E,Was Material Ever Previously Lead?],G9585,Table15[Customer-Owned Portion],O9585),Table15[Unique ID],0),0)))</f>
        <v/>
      </c>
      <c r="X9585"/>
    </row>
    <row r="9586" spans="2:24" x14ac:dyDescent="0.35">
      <c r="B9586" s="146"/>
      <c r="C9586" s="31"/>
      <c r="D9586" s="31"/>
      <c r="E9586" s="44"/>
      <c r="F9586" s="43"/>
      <c r="G9586" s="84"/>
      <c r="H9586" s="31"/>
      <c r="I9586" s="207"/>
      <c r="J9586" s="84"/>
      <c r="K9586" s="31"/>
      <c r="L9586" s="31"/>
      <c r="M9586" s="169"/>
      <c r="N9586" s="148"/>
      <c r="O9586" s="106"/>
      <c r="P9586" s="43"/>
      <c r="Q9586" s="207"/>
      <c r="R9586" s="84"/>
      <c r="S9586" s="31"/>
      <c r="T9586" s="31"/>
      <c r="U9586" s="169"/>
      <c r="V9586" s="150"/>
      <c r="W9586" s="141" t="str" cm="1">
        <f t="array" ref="W9586">IF(SUM(LEN(B9586:V9586))=0,"",IF(OR(OR(ISBLANK(F9586),SUM(LEN(C9586),LEN(D9586))=0),AND(NOT(E9586="Unknown"),ISBLANK(J9586)),AND(NOT(O9586="Unknown"),ISBLANK(R9586))),"Missing Information", INDEX(Table15[Entire Service Line Classification], MATCH(SUMIFS(Table15[Unique ID],Table15[System-Owned Portion],E9586,Table15[If Material Anything Other than "Lead" in Column E,Was Material Ever Previously Lead?],G9586,Table15[Customer-Owned Portion],O9586),Table15[Unique ID],0),0)))</f>
        <v/>
      </c>
      <c r="X9586"/>
    </row>
    <row r="9587" spans="2:24" x14ac:dyDescent="0.35">
      <c r="B9587" s="146"/>
      <c r="C9587" s="31"/>
      <c r="D9587" s="31"/>
      <c r="E9587" s="44"/>
      <c r="F9587" s="43"/>
      <c r="G9587" s="84"/>
      <c r="H9587" s="31"/>
      <c r="I9587" s="207"/>
      <c r="J9587" s="84"/>
      <c r="K9587" s="31"/>
      <c r="L9587" s="31"/>
      <c r="M9587" s="169"/>
      <c r="N9587" s="148"/>
      <c r="O9587" s="106"/>
      <c r="P9587" s="43"/>
      <c r="Q9587" s="207"/>
      <c r="R9587" s="84"/>
      <c r="S9587" s="31"/>
      <c r="T9587" s="31"/>
      <c r="U9587" s="169"/>
      <c r="V9587" s="150"/>
      <c r="W9587" s="141" t="str" cm="1">
        <f t="array" ref="W9587">IF(SUM(LEN(B9587:V9587))=0,"",IF(OR(OR(ISBLANK(F9587),SUM(LEN(C9587),LEN(D9587))=0),AND(NOT(E9587="Unknown"),ISBLANK(J9587)),AND(NOT(O9587="Unknown"),ISBLANK(R9587))),"Missing Information", INDEX(Table15[Entire Service Line Classification], MATCH(SUMIFS(Table15[Unique ID],Table15[System-Owned Portion],E9587,Table15[If Material Anything Other than "Lead" in Column E,Was Material Ever Previously Lead?],G9587,Table15[Customer-Owned Portion],O9587),Table15[Unique ID],0),0)))</f>
        <v/>
      </c>
      <c r="X9587"/>
    </row>
    <row r="9588" spans="2:24" x14ac:dyDescent="0.35">
      <c r="B9588" s="146"/>
      <c r="C9588" s="31"/>
      <c r="D9588" s="31"/>
      <c r="E9588" s="44"/>
      <c r="F9588" s="43"/>
      <c r="G9588" s="84"/>
      <c r="H9588" s="31"/>
      <c r="I9588" s="207"/>
      <c r="J9588" s="84"/>
      <c r="K9588" s="31"/>
      <c r="L9588" s="31"/>
      <c r="M9588" s="169"/>
      <c r="N9588" s="148"/>
      <c r="O9588" s="106"/>
      <c r="P9588" s="43"/>
      <c r="Q9588" s="207"/>
      <c r="R9588" s="84"/>
      <c r="S9588" s="31"/>
      <c r="T9588" s="31"/>
      <c r="U9588" s="169"/>
      <c r="V9588" s="150"/>
      <c r="W9588" s="141" t="str" cm="1">
        <f t="array" ref="W9588">IF(SUM(LEN(B9588:V9588))=0,"",IF(OR(OR(ISBLANK(F9588),SUM(LEN(C9588),LEN(D9588))=0),AND(NOT(E9588="Unknown"),ISBLANK(J9588)),AND(NOT(O9588="Unknown"),ISBLANK(R9588))),"Missing Information", INDEX(Table15[Entire Service Line Classification], MATCH(SUMIFS(Table15[Unique ID],Table15[System-Owned Portion],E9588,Table15[If Material Anything Other than "Lead" in Column E,Was Material Ever Previously Lead?],G9588,Table15[Customer-Owned Portion],O9588),Table15[Unique ID],0),0)))</f>
        <v/>
      </c>
      <c r="X9588"/>
    </row>
    <row r="9589" spans="2:24" x14ac:dyDescent="0.35">
      <c r="B9589" s="146"/>
      <c r="C9589" s="31"/>
      <c r="D9589" s="31"/>
      <c r="E9589" s="44"/>
      <c r="F9589" s="43"/>
      <c r="G9589" s="84"/>
      <c r="H9589" s="31"/>
      <c r="I9589" s="207"/>
      <c r="J9589" s="84"/>
      <c r="K9589" s="31"/>
      <c r="L9589" s="31"/>
      <c r="M9589" s="169"/>
      <c r="N9589" s="148"/>
      <c r="O9589" s="106"/>
      <c r="P9589" s="43"/>
      <c r="Q9589" s="207"/>
      <c r="R9589" s="84"/>
      <c r="S9589" s="31"/>
      <c r="T9589" s="31"/>
      <c r="U9589" s="169"/>
      <c r="V9589" s="150"/>
      <c r="W9589" s="141" t="str" cm="1">
        <f t="array" ref="W9589">IF(SUM(LEN(B9589:V9589))=0,"",IF(OR(OR(ISBLANK(F9589),SUM(LEN(C9589),LEN(D9589))=0),AND(NOT(E9589="Unknown"),ISBLANK(J9589)),AND(NOT(O9589="Unknown"),ISBLANK(R9589))),"Missing Information", INDEX(Table15[Entire Service Line Classification], MATCH(SUMIFS(Table15[Unique ID],Table15[System-Owned Portion],E9589,Table15[If Material Anything Other than "Lead" in Column E,Was Material Ever Previously Lead?],G9589,Table15[Customer-Owned Portion],O9589),Table15[Unique ID],0),0)))</f>
        <v/>
      </c>
      <c r="X9589"/>
    </row>
    <row r="9590" spans="2:24" x14ac:dyDescent="0.35">
      <c r="B9590" s="146"/>
      <c r="C9590" s="31"/>
      <c r="D9590" s="31"/>
      <c r="E9590" s="44"/>
      <c r="F9590" s="43"/>
      <c r="G9590" s="84"/>
      <c r="H9590" s="31"/>
      <c r="I9590" s="207"/>
      <c r="J9590" s="84"/>
      <c r="K9590" s="31"/>
      <c r="L9590" s="31"/>
      <c r="M9590" s="169"/>
      <c r="N9590" s="148"/>
      <c r="O9590" s="106"/>
      <c r="P9590" s="43"/>
      <c r="Q9590" s="207"/>
      <c r="R9590" s="84"/>
      <c r="S9590" s="31"/>
      <c r="T9590" s="31"/>
      <c r="U9590" s="169"/>
      <c r="V9590" s="150"/>
      <c r="W9590" s="141" t="str" cm="1">
        <f t="array" ref="W9590">IF(SUM(LEN(B9590:V9590))=0,"",IF(OR(OR(ISBLANK(F9590),SUM(LEN(C9590),LEN(D9590))=0),AND(NOT(E9590="Unknown"),ISBLANK(J9590)),AND(NOT(O9590="Unknown"),ISBLANK(R9590))),"Missing Information", INDEX(Table15[Entire Service Line Classification], MATCH(SUMIFS(Table15[Unique ID],Table15[System-Owned Portion],E9590,Table15[If Material Anything Other than "Lead" in Column E,Was Material Ever Previously Lead?],G9590,Table15[Customer-Owned Portion],O9590),Table15[Unique ID],0),0)))</f>
        <v/>
      </c>
      <c r="X9590"/>
    </row>
    <row r="9591" spans="2:24" x14ac:dyDescent="0.35">
      <c r="B9591" s="146"/>
      <c r="C9591" s="31"/>
      <c r="D9591" s="31"/>
      <c r="E9591" s="44"/>
      <c r="F9591" s="43"/>
      <c r="G9591" s="84"/>
      <c r="H9591" s="31"/>
      <c r="I9591" s="207"/>
      <c r="J9591" s="84"/>
      <c r="K9591" s="31"/>
      <c r="L9591" s="31"/>
      <c r="M9591" s="169"/>
      <c r="N9591" s="148"/>
      <c r="O9591" s="106"/>
      <c r="P9591" s="43"/>
      <c r="Q9591" s="207"/>
      <c r="R9591" s="84"/>
      <c r="S9591" s="31"/>
      <c r="T9591" s="31"/>
      <c r="U9591" s="169"/>
      <c r="V9591" s="150"/>
      <c r="W9591" s="141" t="str" cm="1">
        <f t="array" ref="W9591">IF(SUM(LEN(B9591:V9591))=0,"",IF(OR(OR(ISBLANK(F9591),SUM(LEN(C9591),LEN(D9591))=0),AND(NOT(E9591="Unknown"),ISBLANK(J9591)),AND(NOT(O9591="Unknown"),ISBLANK(R9591))),"Missing Information", INDEX(Table15[Entire Service Line Classification], MATCH(SUMIFS(Table15[Unique ID],Table15[System-Owned Portion],E9591,Table15[If Material Anything Other than "Lead" in Column E,Was Material Ever Previously Lead?],G9591,Table15[Customer-Owned Portion],O9591),Table15[Unique ID],0),0)))</f>
        <v/>
      </c>
      <c r="X9591"/>
    </row>
    <row r="9592" spans="2:24" x14ac:dyDescent="0.35">
      <c r="B9592" s="146"/>
      <c r="C9592" s="31"/>
      <c r="D9592" s="31"/>
      <c r="E9592" s="44"/>
      <c r="F9592" s="43"/>
      <c r="G9592" s="84"/>
      <c r="H9592" s="31"/>
      <c r="I9592" s="207"/>
      <c r="J9592" s="84"/>
      <c r="K9592" s="31"/>
      <c r="L9592" s="31"/>
      <c r="M9592" s="169"/>
      <c r="N9592" s="148"/>
      <c r="O9592" s="106"/>
      <c r="P9592" s="43"/>
      <c r="Q9592" s="207"/>
      <c r="R9592" s="84"/>
      <c r="S9592" s="31"/>
      <c r="T9592" s="31"/>
      <c r="U9592" s="169"/>
      <c r="V9592" s="150"/>
      <c r="W9592" s="141" t="str" cm="1">
        <f t="array" ref="W9592">IF(SUM(LEN(B9592:V9592))=0,"",IF(OR(OR(ISBLANK(F9592),SUM(LEN(C9592),LEN(D9592))=0),AND(NOT(E9592="Unknown"),ISBLANK(J9592)),AND(NOT(O9592="Unknown"),ISBLANK(R9592))),"Missing Information", INDEX(Table15[Entire Service Line Classification], MATCH(SUMIFS(Table15[Unique ID],Table15[System-Owned Portion],E9592,Table15[If Material Anything Other than "Lead" in Column E,Was Material Ever Previously Lead?],G9592,Table15[Customer-Owned Portion],O9592),Table15[Unique ID],0),0)))</f>
        <v/>
      </c>
      <c r="X9592"/>
    </row>
    <row r="9593" spans="2:24" x14ac:dyDescent="0.35">
      <c r="B9593" s="146"/>
      <c r="C9593" s="31"/>
      <c r="D9593" s="31"/>
      <c r="E9593" s="44"/>
      <c r="F9593" s="43"/>
      <c r="G9593" s="84"/>
      <c r="H9593" s="31"/>
      <c r="I9593" s="207"/>
      <c r="J9593" s="84"/>
      <c r="K9593" s="31"/>
      <c r="L9593" s="31"/>
      <c r="M9593" s="169"/>
      <c r="N9593" s="148"/>
      <c r="O9593" s="106"/>
      <c r="P9593" s="43"/>
      <c r="Q9593" s="207"/>
      <c r="R9593" s="84"/>
      <c r="S9593" s="31"/>
      <c r="T9593" s="31"/>
      <c r="U9593" s="169"/>
      <c r="V9593" s="150"/>
      <c r="W9593" s="141" t="str" cm="1">
        <f t="array" ref="W9593">IF(SUM(LEN(B9593:V9593))=0,"",IF(OR(OR(ISBLANK(F9593),SUM(LEN(C9593),LEN(D9593))=0),AND(NOT(E9593="Unknown"),ISBLANK(J9593)),AND(NOT(O9593="Unknown"),ISBLANK(R9593))),"Missing Information", INDEX(Table15[Entire Service Line Classification], MATCH(SUMIFS(Table15[Unique ID],Table15[System-Owned Portion],E9593,Table15[If Material Anything Other than "Lead" in Column E,Was Material Ever Previously Lead?],G9593,Table15[Customer-Owned Portion],O9593),Table15[Unique ID],0),0)))</f>
        <v/>
      </c>
      <c r="X9593"/>
    </row>
    <row r="9594" spans="2:24" x14ac:dyDescent="0.35">
      <c r="B9594" s="146"/>
      <c r="C9594" s="31"/>
      <c r="D9594" s="31"/>
      <c r="E9594" s="44"/>
      <c r="F9594" s="43"/>
      <c r="G9594" s="84"/>
      <c r="H9594" s="31"/>
      <c r="I9594" s="207"/>
      <c r="J9594" s="84"/>
      <c r="K9594" s="31"/>
      <c r="L9594" s="31"/>
      <c r="M9594" s="169"/>
      <c r="N9594" s="148"/>
      <c r="O9594" s="106"/>
      <c r="P9594" s="43"/>
      <c r="Q9594" s="207"/>
      <c r="R9594" s="84"/>
      <c r="S9594" s="31"/>
      <c r="T9594" s="31"/>
      <c r="U9594" s="169"/>
      <c r="V9594" s="150"/>
      <c r="W9594" s="141" t="str" cm="1">
        <f t="array" ref="W9594">IF(SUM(LEN(B9594:V9594))=0,"",IF(OR(OR(ISBLANK(F9594),SUM(LEN(C9594),LEN(D9594))=0),AND(NOT(E9594="Unknown"),ISBLANK(J9594)),AND(NOT(O9594="Unknown"),ISBLANK(R9594))),"Missing Information", INDEX(Table15[Entire Service Line Classification], MATCH(SUMIFS(Table15[Unique ID],Table15[System-Owned Portion],E9594,Table15[If Material Anything Other than "Lead" in Column E,Was Material Ever Previously Lead?],G9594,Table15[Customer-Owned Portion],O9594),Table15[Unique ID],0),0)))</f>
        <v/>
      </c>
      <c r="X9594"/>
    </row>
    <row r="9595" spans="2:24" x14ac:dyDescent="0.35">
      <c r="B9595" s="146"/>
      <c r="C9595" s="31"/>
      <c r="D9595" s="31"/>
      <c r="E9595" s="44"/>
      <c r="F9595" s="43"/>
      <c r="G9595" s="84"/>
      <c r="H9595" s="31"/>
      <c r="I9595" s="207"/>
      <c r="J9595" s="84"/>
      <c r="K9595" s="31"/>
      <c r="L9595" s="31"/>
      <c r="M9595" s="169"/>
      <c r="N9595" s="148"/>
      <c r="O9595" s="106"/>
      <c r="P9595" s="43"/>
      <c r="Q9595" s="207"/>
      <c r="R9595" s="84"/>
      <c r="S9595" s="31"/>
      <c r="T9595" s="31"/>
      <c r="U9595" s="169"/>
      <c r="V9595" s="150"/>
      <c r="W9595" s="141" t="str" cm="1">
        <f t="array" ref="W9595">IF(SUM(LEN(B9595:V9595))=0,"",IF(OR(OR(ISBLANK(F9595),SUM(LEN(C9595),LEN(D9595))=0),AND(NOT(E9595="Unknown"),ISBLANK(J9595)),AND(NOT(O9595="Unknown"),ISBLANK(R9595))),"Missing Information", INDEX(Table15[Entire Service Line Classification], MATCH(SUMIFS(Table15[Unique ID],Table15[System-Owned Portion],E9595,Table15[If Material Anything Other than "Lead" in Column E,Was Material Ever Previously Lead?],G9595,Table15[Customer-Owned Portion],O9595),Table15[Unique ID],0),0)))</f>
        <v/>
      </c>
      <c r="X9595"/>
    </row>
    <row r="9596" spans="2:24" x14ac:dyDescent="0.35">
      <c r="B9596" s="146"/>
      <c r="C9596" s="31"/>
      <c r="D9596" s="31"/>
      <c r="E9596" s="44"/>
      <c r="F9596" s="43"/>
      <c r="G9596" s="84"/>
      <c r="H9596" s="31"/>
      <c r="I9596" s="207"/>
      <c r="J9596" s="84"/>
      <c r="K9596" s="31"/>
      <c r="L9596" s="31"/>
      <c r="M9596" s="169"/>
      <c r="N9596" s="148"/>
      <c r="O9596" s="106"/>
      <c r="P9596" s="43"/>
      <c r="Q9596" s="207"/>
      <c r="R9596" s="84"/>
      <c r="S9596" s="31"/>
      <c r="T9596" s="31"/>
      <c r="U9596" s="169"/>
      <c r="V9596" s="150"/>
      <c r="W9596" s="141" t="str" cm="1">
        <f t="array" ref="W9596">IF(SUM(LEN(B9596:V9596))=0,"",IF(OR(OR(ISBLANK(F9596),SUM(LEN(C9596),LEN(D9596))=0),AND(NOT(E9596="Unknown"),ISBLANK(J9596)),AND(NOT(O9596="Unknown"),ISBLANK(R9596))),"Missing Information", INDEX(Table15[Entire Service Line Classification], MATCH(SUMIFS(Table15[Unique ID],Table15[System-Owned Portion],E9596,Table15[If Material Anything Other than "Lead" in Column E,Was Material Ever Previously Lead?],G9596,Table15[Customer-Owned Portion],O9596),Table15[Unique ID],0),0)))</f>
        <v/>
      </c>
      <c r="X9596"/>
    </row>
    <row r="9597" spans="2:24" x14ac:dyDescent="0.35">
      <c r="B9597" s="146"/>
      <c r="C9597" s="31"/>
      <c r="D9597" s="31"/>
      <c r="E9597" s="44"/>
      <c r="F9597" s="43"/>
      <c r="G9597" s="84"/>
      <c r="H9597" s="31"/>
      <c r="I9597" s="207"/>
      <c r="J9597" s="84"/>
      <c r="K9597" s="31"/>
      <c r="L9597" s="31"/>
      <c r="M9597" s="169"/>
      <c r="N9597" s="148"/>
      <c r="O9597" s="106"/>
      <c r="P9597" s="43"/>
      <c r="Q9597" s="207"/>
      <c r="R9597" s="84"/>
      <c r="S9597" s="31"/>
      <c r="T9597" s="31"/>
      <c r="U9597" s="169"/>
      <c r="V9597" s="150"/>
      <c r="W9597" s="141" t="str" cm="1">
        <f t="array" ref="W9597">IF(SUM(LEN(B9597:V9597))=0,"",IF(OR(OR(ISBLANK(F9597),SUM(LEN(C9597),LEN(D9597))=0),AND(NOT(E9597="Unknown"),ISBLANK(J9597)),AND(NOT(O9597="Unknown"),ISBLANK(R9597))),"Missing Information", INDEX(Table15[Entire Service Line Classification], MATCH(SUMIFS(Table15[Unique ID],Table15[System-Owned Portion],E9597,Table15[If Material Anything Other than "Lead" in Column E,Was Material Ever Previously Lead?],G9597,Table15[Customer-Owned Portion],O9597),Table15[Unique ID],0),0)))</f>
        <v/>
      </c>
      <c r="X9597"/>
    </row>
    <row r="9598" spans="2:24" x14ac:dyDescent="0.35">
      <c r="B9598" s="146"/>
      <c r="C9598" s="31"/>
      <c r="D9598" s="31"/>
      <c r="E9598" s="44"/>
      <c r="F9598" s="43"/>
      <c r="G9598" s="84"/>
      <c r="H9598" s="31"/>
      <c r="I9598" s="207"/>
      <c r="J9598" s="84"/>
      <c r="K9598" s="31"/>
      <c r="L9598" s="31"/>
      <c r="M9598" s="169"/>
      <c r="N9598" s="148"/>
      <c r="O9598" s="106"/>
      <c r="P9598" s="43"/>
      <c r="Q9598" s="207"/>
      <c r="R9598" s="84"/>
      <c r="S9598" s="31"/>
      <c r="T9598" s="31"/>
      <c r="U9598" s="169"/>
      <c r="V9598" s="150"/>
      <c r="W9598" s="141" t="str" cm="1">
        <f t="array" ref="W9598">IF(SUM(LEN(B9598:V9598))=0,"",IF(OR(OR(ISBLANK(F9598),SUM(LEN(C9598),LEN(D9598))=0),AND(NOT(E9598="Unknown"),ISBLANK(J9598)),AND(NOT(O9598="Unknown"),ISBLANK(R9598))),"Missing Information", INDEX(Table15[Entire Service Line Classification], MATCH(SUMIFS(Table15[Unique ID],Table15[System-Owned Portion],E9598,Table15[If Material Anything Other than "Lead" in Column E,Was Material Ever Previously Lead?],G9598,Table15[Customer-Owned Portion],O9598),Table15[Unique ID],0),0)))</f>
        <v/>
      </c>
      <c r="X9598"/>
    </row>
    <row r="9599" spans="2:24" x14ac:dyDescent="0.35">
      <c r="B9599" s="146"/>
      <c r="C9599" s="31"/>
      <c r="D9599" s="31"/>
      <c r="E9599" s="44"/>
      <c r="F9599" s="43"/>
      <c r="G9599" s="84"/>
      <c r="H9599" s="31"/>
      <c r="I9599" s="207"/>
      <c r="J9599" s="84"/>
      <c r="K9599" s="31"/>
      <c r="L9599" s="31"/>
      <c r="M9599" s="169"/>
      <c r="N9599" s="148"/>
      <c r="O9599" s="106"/>
      <c r="P9599" s="43"/>
      <c r="Q9599" s="207"/>
      <c r="R9599" s="84"/>
      <c r="S9599" s="31"/>
      <c r="T9599" s="31"/>
      <c r="U9599" s="169"/>
      <c r="V9599" s="150"/>
      <c r="W9599" s="141" t="str" cm="1">
        <f t="array" ref="W9599">IF(SUM(LEN(B9599:V9599))=0,"",IF(OR(OR(ISBLANK(F9599),SUM(LEN(C9599),LEN(D9599))=0),AND(NOT(E9599="Unknown"),ISBLANK(J9599)),AND(NOT(O9599="Unknown"),ISBLANK(R9599))),"Missing Information", INDEX(Table15[Entire Service Line Classification], MATCH(SUMIFS(Table15[Unique ID],Table15[System-Owned Portion],E9599,Table15[If Material Anything Other than "Lead" in Column E,Was Material Ever Previously Lead?],G9599,Table15[Customer-Owned Portion],O9599),Table15[Unique ID],0),0)))</f>
        <v/>
      </c>
      <c r="X9599"/>
    </row>
    <row r="9600" spans="2:24" x14ac:dyDescent="0.35">
      <c r="B9600" s="146"/>
      <c r="C9600" s="31"/>
      <c r="D9600" s="31"/>
      <c r="E9600" s="44"/>
      <c r="F9600" s="43"/>
      <c r="G9600" s="84"/>
      <c r="H9600" s="31"/>
      <c r="I9600" s="207"/>
      <c r="J9600" s="84"/>
      <c r="K9600" s="31"/>
      <c r="L9600" s="31"/>
      <c r="M9600" s="169"/>
      <c r="N9600" s="148"/>
      <c r="O9600" s="106"/>
      <c r="P9600" s="43"/>
      <c r="Q9600" s="207"/>
      <c r="R9600" s="84"/>
      <c r="S9600" s="31"/>
      <c r="T9600" s="31"/>
      <c r="U9600" s="169"/>
      <c r="V9600" s="150"/>
      <c r="W9600" s="141" t="str" cm="1">
        <f t="array" ref="W9600">IF(SUM(LEN(B9600:V9600))=0,"",IF(OR(OR(ISBLANK(F9600),SUM(LEN(C9600),LEN(D9600))=0),AND(NOT(E9600="Unknown"),ISBLANK(J9600)),AND(NOT(O9600="Unknown"),ISBLANK(R9600))),"Missing Information", INDEX(Table15[Entire Service Line Classification], MATCH(SUMIFS(Table15[Unique ID],Table15[System-Owned Portion],E9600,Table15[If Material Anything Other than "Lead" in Column E,Was Material Ever Previously Lead?],G9600,Table15[Customer-Owned Portion],O9600),Table15[Unique ID],0),0)))</f>
        <v/>
      </c>
      <c r="X9600"/>
    </row>
    <row r="9601" spans="2:24" x14ac:dyDescent="0.35">
      <c r="B9601" s="146"/>
      <c r="C9601" s="31"/>
      <c r="D9601" s="31"/>
      <c r="E9601" s="44"/>
      <c r="F9601" s="43"/>
      <c r="G9601" s="84"/>
      <c r="H9601" s="31"/>
      <c r="I9601" s="207"/>
      <c r="J9601" s="84"/>
      <c r="K9601" s="31"/>
      <c r="L9601" s="31"/>
      <c r="M9601" s="169"/>
      <c r="N9601" s="148"/>
      <c r="O9601" s="106"/>
      <c r="P9601" s="43"/>
      <c r="Q9601" s="207"/>
      <c r="R9601" s="84"/>
      <c r="S9601" s="31"/>
      <c r="T9601" s="31"/>
      <c r="U9601" s="169"/>
      <c r="V9601" s="150"/>
      <c r="W9601" s="141" t="str" cm="1">
        <f t="array" ref="W9601">IF(SUM(LEN(B9601:V9601))=0,"",IF(OR(OR(ISBLANK(F9601),SUM(LEN(C9601),LEN(D9601))=0),AND(NOT(E9601="Unknown"),ISBLANK(J9601)),AND(NOT(O9601="Unknown"),ISBLANK(R9601))),"Missing Information", INDEX(Table15[Entire Service Line Classification], MATCH(SUMIFS(Table15[Unique ID],Table15[System-Owned Portion],E9601,Table15[If Material Anything Other than "Lead" in Column E,Was Material Ever Previously Lead?],G9601,Table15[Customer-Owned Portion],O9601),Table15[Unique ID],0),0)))</f>
        <v/>
      </c>
      <c r="X9601"/>
    </row>
    <row r="9602" spans="2:24" x14ac:dyDescent="0.35">
      <c r="B9602" s="146"/>
      <c r="C9602" s="31"/>
      <c r="D9602" s="31"/>
      <c r="E9602" s="44"/>
      <c r="F9602" s="43"/>
      <c r="G9602" s="84"/>
      <c r="H9602" s="31"/>
      <c r="I9602" s="207"/>
      <c r="J9602" s="84"/>
      <c r="K9602" s="31"/>
      <c r="L9602" s="31"/>
      <c r="M9602" s="169"/>
      <c r="N9602" s="148"/>
      <c r="O9602" s="106"/>
      <c r="P9602" s="43"/>
      <c r="Q9602" s="207"/>
      <c r="R9602" s="84"/>
      <c r="S9602" s="31"/>
      <c r="T9602" s="31"/>
      <c r="U9602" s="169"/>
      <c r="V9602" s="150"/>
      <c r="W9602" s="141" t="str" cm="1">
        <f t="array" ref="W9602">IF(SUM(LEN(B9602:V9602))=0,"",IF(OR(OR(ISBLANK(F9602),SUM(LEN(C9602),LEN(D9602))=0),AND(NOT(E9602="Unknown"),ISBLANK(J9602)),AND(NOT(O9602="Unknown"),ISBLANK(R9602))),"Missing Information", INDEX(Table15[Entire Service Line Classification], MATCH(SUMIFS(Table15[Unique ID],Table15[System-Owned Portion],E9602,Table15[If Material Anything Other than "Lead" in Column E,Was Material Ever Previously Lead?],G9602,Table15[Customer-Owned Portion],O9602),Table15[Unique ID],0),0)))</f>
        <v/>
      </c>
      <c r="X9602"/>
    </row>
    <row r="9603" spans="2:24" x14ac:dyDescent="0.35">
      <c r="B9603" s="146"/>
      <c r="C9603" s="31"/>
      <c r="D9603" s="31"/>
      <c r="E9603" s="44"/>
      <c r="F9603" s="43"/>
      <c r="G9603" s="84"/>
      <c r="H9603" s="31"/>
      <c r="I9603" s="207"/>
      <c r="J9603" s="84"/>
      <c r="K9603" s="31"/>
      <c r="L9603" s="31"/>
      <c r="M9603" s="169"/>
      <c r="N9603" s="148"/>
      <c r="O9603" s="106"/>
      <c r="P9603" s="43"/>
      <c r="Q9603" s="207"/>
      <c r="R9603" s="84"/>
      <c r="S9603" s="31"/>
      <c r="T9603" s="31"/>
      <c r="U9603" s="169"/>
      <c r="V9603" s="150"/>
      <c r="W9603" s="141" t="str" cm="1">
        <f t="array" ref="W9603">IF(SUM(LEN(B9603:V9603))=0,"",IF(OR(OR(ISBLANK(F9603),SUM(LEN(C9603),LEN(D9603))=0),AND(NOT(E9603="Unknown"),ISBLANK(J9603)),AND(NOT(O9603="Unknown"),ISBLANK(R9603))),"Missing Information", INDEX(Table15[Entire Service Line Classification], MATCH(SUMIFS(Table15[Unique ID],Table15[System-Owned Portion],E9603,Table15[If Material Anything Other than "Lead" in Column E,Was Material Ever Previously Lead?],G9603,Table15[Customer-Owned Portion],O9603),Table15[Unique ID],0),0)))</f>
        <v/>
      </c>
      <c r="X9603"/>
    </row>
    <row r="9604" spans="2:24" x14ac:dyDescent="0.35">
      <c r="B9604" s="146"/>
      <c r="C9604" s="31"/>
      <c r="D9604" s="31"/>
      <c r="E9604" s="44"/>
      <c r="F9604" s="43"/>
      <c r="G9604" s="84"/>
      <c r="H9604" s="31"/>
      <c r="I9604" s="207"/>
      <c r="J9604" s="84"/>
      <c r="K9604" s="31"/>
      <c r="L9604" s="31"/>
      <c r="M9604" s="169"/>
      <c r="N9604" s="148"/>
      <c r="O9604" s="106"/>
      <c r="P9604" s="43"/>
      <c r="Q9604" s="207"/>
      <c r="R9604" s="84"/>
      <c r="S9604" s="31"/>
      <c r="T9604" s="31"/>
      <c r="U9604" s="169"/>
      <c r="V9604" s="150"/>
      <c r="W9604" s="141" t="str" cm="1">
        <f t="array" ref="W9604">IF(SUM(LEN(B9604:V9604))=0,"",IF(OR(OR(ISBLANK(F9604),SUM(LEN(C9604),LEN(D9604))=0),AND(NOT(E9604="Unknown"),ISBLANK(J9604)),AND(NOT(O9604="Unknown"),ISBLANK(R9604))),"Missing Information", INDEX(Table15[Entire Service Line Classification], MATCH(SUMIFS(Table15[Unique ID],Table15[System-Owned Portion],E9604,Table15[If Material Anything Other than "Lead" in Column E,Was Material Ever Previously Lead?],G9604,Table15[Customer-Owned Portion],O9604),Table15[Unique ID],0),0)))</f>
        <v/>
      </c>
      <c r="X9604"/>
    </row>
    <row r="9605" spans="2:24" x14ac:dyDescent="0.35">
      <c r="B9605" s="146"/>
      <c r="C9605" s="31"/>
      <c r="D9605" s="31"/>
      <c r="E9605" s="44"/>
      <c r="F9605" s="43"/>
      <c r="G9605" s="84"/>
      <c r="H9605" s="31"/>
      <c r="I9605" s="207"/>
      <c r="J9605" s="84"/>
      <c r="K9605" s="31"/>
      <c r="L9605" s="31"/>
      <c r="M9605" s="169"/>
      <c r="N9605" s="148"/>
      <c r="O9605" s="106"/>
      <c r="P9605" s="43"/>
      <c r="Q9605" s="207"/>
      <c r="R9605" s="84"/>
      <c r="S9605" s="31"/>
      <c r="T9605" s="31"/>
      <c r="U9605" s="169"/>
      <c r="V9605" s="150"/>
      <c r="W9605" s="141" t="str" cm="1">
        <f t="array" ref="W9605">IF(SUM(LEN(B9605:V9605))=0,"",IF(OR(OR(ISBLANK(F9605),SUM(LEN(C9605),LEN(D9605))=0),AND(NOT(E9605="Unknown"),ISBLANK(J9605)),AND(NOT(O9605="Unknown"),ISBLANK(R9605))),"Missing Information", INDEX(Table15[Entire Service Line Classification], MATCH(SUMIFS(Table15[Unique ID],Table15[System-Owned Portion],E9605,Table15[If Material Anything Other than "Lead" in Column E,Was Material Ever Previously Lead?],G9605,Table15[Customer-Owned Portion],O9605),Table15[Unique ID],0),0)))</f>
        <v/>
      </c>
      <c r="X9605"/>
    </row>
    <row r="9606" spans="2:24" x14ac:dyDescent="0.35">
      <c r="B9606" s="146"/>
      <c r="C9606" s="31"/>
      <c r="D9606" s="31"/>
      <c r="E9606" s="44"/>
      <c r="F9606" s="43"/>
      <c r="G9606" s="84"/>
      <c r="H9606" s="31"/>
      <c r="I9606" s="207"/>
      <c r="J9606" s="84"/>
      <c r="K9606" s="31"/>
      <c r="L9606" s="31"/>
      <c r="M9606" s="169"/>
      <c r="N9606" s="148"/>
      <c r="O9606" s="106"/>
      <c r="P9606" s="43"/>
      <c r="Q9606" s="207"/>
      <c r="R9606" s="84"/>
      <c r="S9606" s="31"/>
      <c r="T9606" s="31"/>
      <c r="U9606" s="169"/>
      <c r="V9606" s="150"/>
      <c r="W9606" s="141" t="str" cm="1">
        <f t="array" ref="W9606">IF(SUM(LEN(B9606:V9606))=0,"",IF(OR(OR(ISBLANK(F9606),SUM(LEN(C9606),LEN(D9606))=0),AND(NOT(E9606="Unknown"),ISBLANK(J9606)),AND(NOT(O9606="Unknown"),ISBLANK(R9606))),"Missing Information", INDEX(Table15[Entire Service Line Classification], MATCH(SUMIFS(Table15[Unique ID],Table15[System-Owned Portion],E9606,Table15[If Material Anything Other than "Lead" in Column E,Was Material Ever Previously Lead?],G9606,Table15[Customer-Owned Portion],O9606),Table15[Unique ID],0),0)))</f>
        <v/>
      </c>
      <c r="X9606"/>
    </row>
    <row r="9607" spans="2:24" x14ac:dyDescent="0.35">
      <c r="B9607" s="146"/>
      <c r="C9607" s="31"/>
      <c r="D9607" s="31"/>
      <c r="E9607" s="44"/>
      <c r="F9607" s="43"/>
      <c r="G9607" s="84"/>
      <c r="H9607" s="31"/>
      <c r="I9607" s="207"/>
      <c r="J9607" s="84"/>
      <c r="K9607" s="31"/>
      <c r="L9607" s="31"/>
      <c r="M9607" s="169"/>
      <c r="N9607" s="148"/>
      <c r="O9607" s="106"/>
      <c r="P9607" s="43"/>
      <c r="Q9607" s="207"/>
      <c r="R9607" s="84"/>
      <c r="S9607" s="31"/>
      <c r="T9607" s="31"/>
      <c r="U9607" s="169"/>
      <c r="V9607" s="150"/>
      <c r="W9607" s="141" t="str" cm="1">
        <f t="array" ref="W9607">IF(SUM(LEN(B9607:V9607))=0,"",IF(OR(OR(ISBLANK(F9607),SUM(LEN(C9607),LEN(D9607))=0),AND(NOT(E9607="Unknown"),ISBLANK(J9607)),AND(NOT(O9607="Unknown"),ISBLANK(R9607))),"Missing Information", INDEX(Table15[Entire Service Line Classification], MATCH(SUMIFS(Table15[Unique ID],Table15[System-Owned Portion],E9607,Table15[If Material Anything Other than "Lead" in Column E,Was Material Ever Previously Lead?],G9607,Table15[Customer-Owned Portion],O9607),Table15[Unique ID],0),0)))</f>
        <v/>
      </c>
      <c r="X9607"/>
    </row>
    <row r="9608" spans="2:24" x14ac:dyDescent="0.35">
      <c r="B9608" s="146"/>
      <c r="C9608" s="31"/>
      <c r="D9608" s="31"/>
      <c r="E9608" s="44"/>
      <c r="F9608" s="43"/>
      <c r="G9608" s="84"/>
      <c r="H9608" s="31"/>
      <c r="I9608" s="207"/>
      <c r="J9608" s="84"/>
      <c r="K9608" s="31"/>
      <c r="L9608" s="31"/>
      <c r="M9608" s="169"/>
      <c r="N9608" s="148"/>
      <c r="O9608" s="106"/>
      <c r="P9608" s="43"/>
      <c r="Q9608" s="207"/>
      <c r="R9608" s="84"/>
      <c r="S9608" s="31"/>
      <c r="T9608" s="31"/>
      <c r="U9608" s="169"/>
      <c r="V9608" s="150"/>
      <c r="W9608" s="141" t="str" cm="1">
        <f t="array" ref="W9608">IF(SUM(LEN(B9608:V9608))=0,"",IF(OR(OR(ISBLANK(F9608),SUM(LEN(C9608),LEN(D9608))=0),AND(NOT(E9608="Unknown"),ISBLANK(J9608)),AND(NOT(O9608="Unknown"),ISBLANK(R9608))),"Missing Information", INDEX(Table15[Entire Service Line Classification], MATCH(SUMIFS(Table15[Unique ID],Table15[System-Owned Portion],E9608,Table15[If Material Anything Other than "Lead" in Column E,Was Material Ever Previously Lead?],G9608,Table15[Customer-Owned Portion],O9608),Table15[Unique ID],0),0)))</f>
        <v/>
      </c>
      <c r="X9608"/>
    </row>
    <row r="9609" spans="2:24" x14ac:dyDescent="0.35">
      <c r="B9609" s="146"/>
      <c r="C9609" s="31"/>
      <c r="D9609" s="31"/>
      <c r="E9609" s="44"/>
      <c r="F9609" s="43"/>
      <c r="G9609" s="84"/>
      <c r="H9609" s="31"/>
      <c r="I9609" s="207"/>
      <c r="J9609" s="84"/>
      <c r="K9609" s="31"/>
      <c r="L9609" s="31"/>
      <c r="M9609" s="169"/>
      <c r="N9609" s="148"/>
      <c r="O9609" s="106"/>
      <c r="P9609" s="43"/>
      <c r="Q9609" s="207"/>
      <c r="R9609" s="84"/>
      <c r="S9609" s="31"/>
      <c r="T9609" s="31"/>
      <c r="U9609" s="169"/>
      <c r="V9609" s="150"/>
      <c r="W9609" s="141" t="str" cm="1">
        <f t="array" ref="W9609">IF(SUM(LEN(B9609:V9609))=0,"",IF(OR(OR(ISBLANK(F9609),SUM(LEN(C9609),LEN(D9609))=0),AND(NOT(E9609="Unknown"),ISBLANK(J9609)),AND(NOT(O9609="Unknown"),ISBLANK(R9609))),"Missing Information", INDEX(Table15[Entire Service Line Classification], MATCH(SUMIFS(Table15[Unique ID],Table15[System-Owned Portion],E9609,Table15[If Material Anything Other than "Lead" in Column E,Was Material Ever Previously Lead?],G9609,Table15[Customer-Owned Portion],O9609),Table15[Unique ID],0),0)))</f>
        <v/>
      </c>
      <c r="X9609"/>
    </row>
    <row r="9610" spans="2:24" x14ac:dyDescent="0.35">
      <c r="B9610" s="146"/>
      <c r="C9610" s="31"/>
      <c r="D9610" s="31"/>
      <c r="E9610" s="44"/>
      <c r="F9610" s="43"/>
      <c r="G9610" s="84"/>
      <c r="H9610" s="31"/>
      <c r="I9610" s="207"/>
      <c r="J9610" s="84"/>
      <c r="K9610" s="31"/>
      <c r="L9610" s="31"/>
      <c r="M9610" s="169"/>
      <c r="N9610" s="148"/>
      <c r="O9610" s="106"/>
      <c r="P9610" s="43"/>
      <c r="Q9610" s="207"/>
      <c r="R9610" s="84"/>
      <c r="S9610" s="31"/>
      <c r="T9610" s="31"/>
      <c r="U9610" s="169"/>
      <c r="V9610" s="150"/>
      <c r="W9610" s="141" t="str" cm="1">
        <f t="array" ref="W9610">IF(SUM(LEN(B9610:V9610))=0,"",IF(OR(OR(ISBLANK(F9610),SUM(LEN(C9610),LEN(D9610))=0),AND(NOT(E9610="Unknown"),ISBLANK(J9610)),AND(NOT(O9610="Unknown"),ISBLANK(R9610))),"Missing Information", INDEX(Table15[Entire Service Line Classification], MATCH(SUMIFS(Table15[Unique ID],Table15[System-Owned Portion],E9610,Table15[If Material Anything Other than "Lead" in Column E,Was Material Ever Previously Lead?],G9610,Table15[Customer-Owned Portion],O9610),Table15[Unique ID],0),0)))</f>
        <v/>
      </c>
      <c r="X9610"/>
    </row>
    <row r="9611" spans="2:24" x14ac:dyDescent="0.35">
      <c r="B9611" s="146"/>
      <c r="C9611" s="31"/>
      <c r="D9611" s="31"/>
      <c r="E9611" s="44"/>
      <c r="F9611" s="43"/>
      <c r="G9611" s="84"/>
      <c r="H9611" s="31"/>
      <c r="I9611" s="207"/>
      <c r="J9611" s="84"/>
      <c r="K9611" s="31"/>
      <c r="L9611" s="31"/>
      <c r="M9611" s="169"/>
      <c r="N9611" s="148"/>
      <c r="O9611" s="106"/>
      <c r="P9611" s="43"/>
      <c r="Q9611" s="207"/>
      <c r="R9611" s="84"/>
      <c r="S9611" s="31"/>
      <c r="T9611" s="31"/>
      <c r="U9611" s="169"/>
      <c r="V9611" s="150"/>
      <c r="W9611" s="141" t="str" cm="1">
        <f t="array" ref="W9611">IF(SUM(LEN(B9611:V9611))=0,"",IF(OR(OR(ISBLANK(F9611),SUM(LEN(C9611),LEN(D9611))=0),AND(NOT(E9611="Unknown"),ISBLANK(J9611)),AND(NOT(O9611="Unknown"),ISBLANK(R9611))),"Missing Information", INDEX(Table15[Entire Service Line Classification], MATCH(SUMIFS(Table15[Unique ID],Table15[System-Owned Portion],E9611,Table15[If Material Anything Other than "Lead" in Column E,Was Material Ever Previously Lead?],G9611,Table15[Customer-Owned Portion],O9611),Table15[Unique ID],0),0)))</f>
        <v/>
      </c>
      <c r="X9611"/>
    </row>
    <row r="9612" spans="2:24" x14ac:dyDescent="0.35">
      <c r="B9612" s="146"/>
      <c r="C9612" s="31"/>
      <c r="D9612" s="31"/>
      <c r="E9612" s="44"/>
      <c r="F9612" s="43"/>
      <c r="G9612" s="84"/>
      <c r="H9612" s="31"/>
      <c r="I9612" s="207"/>
      <c r="J9612" s="84"/>
      <c r="K9612" s="31"/>
      <c r="L9612" s="31"/>
      <c r="M9612" s="169"/>
      <c r="N9612" s="148"/>
      <c r="O9612" s="106"/>
      <c r="P9612" s="43"/>
      <c r="Q9612" s="207"/>
      <c r="R9612" s="84"/>
      <c r="S9612" s="31"/>
      <c r="T9612" s="31"/>
      <c r="U9612" s="169"/>
      <c r="V9612" s="150"/>
      <c r="W9612" s="141" t="str" cm="1">
        <f t="array" ref="W9612">IF(SUM(LEN(B9612:V9612))=0,"",IF(OR(OR(ISBLANK(F9612),SUM(LEN(C9612),LEN(D9612))=0),AND(NOT(E9612="Unknown"),ISBLANK(J9612)),AND(NOT(O9612="Unknown"),ISBLANK(R9612))),"Missing Information", INDEX(Table15[Entire Service Line Classification], MATCH(SUMIFS(Table15[Unique ID],Table15[System-Owned Portion],E9612,Table15[If Material Anything Other than "Lead" in Column E,Was Material Ever Previously Lead?],G9612,Table15[Customer-Owned Portion],O9612),Table15[Unique ID],0),0)))</f>
        <v/>
      </c>
      <c r="X9612"/>
    </row>
    <row r="9613" spans="2:24" x14ac:dyDescent="0.35">
      <c r="B9613" s="146"/>
      <c r="C9613" s="31"/>
      <c r="D9613" s="31"/>
      <c r="E9613" s="44"/>
      <c r="F9613" s="43"/>
      <c r="G9613" s="84"/>
      <c r="H9613" s="31"/>
      <c r="I9613" s="207"/>
      <c r="J9613" s="84"/>
      <c r="K9613" s="31"/>
      <c r="L9613" s="31"/>
      <c r="M9613" s="169"/>
      <c r="N9613" s="148"/>
      <c r="O9613" s="106"/>
      <c r="P9613" s="43"/>
      <c r="Q9613" s="207"/>
      <c r="R9613" s="84"/>
      <c r="S9613" s="31"/>
      <c r="T9613" s="31"/>
      <c r="U9613" s="169"/>
      <c r="V9613" s="150"/>
      <c r="W9613" s="141" t="str" cm="1">
        <f t="array" ref="W9613">IF(SUM(LEN(B9613:V9613))=0,"",IF(OR(OR(ISBLANK(F9613),SUM(LEN(C9613),LEN(D9613))=0),AND(NOT(E9613="Unknown"),ISBLANK(J9613)),AND(NOT(O9613="Unknown"),ISBLANK(R9613))),"Missing Information", INDEX(Table15[Entire Service Line Classification], MATCH(SUMIFS(Table15[Unique ID],Table15[System-Owned Portion],E9613,Table15[If Material Anything Other than "Lead" in Column E,Was Material Ever Previously Lead?],G9613,Table15[Customer-Owned Portion],O9613),Table15[Unique ID],0),0)))</f>
        <v/>
      </c>
      <c r="X9613"/>
    </row>
    <row r="9614" spans="2:24" x14ac:dyDescent="0.35">
      <c r="B9614" s="146"/>
      <c r="C9614" s="31"/>
      <c r="D9614" s="31"/>
      <c r="E9614" s="44"/>
      <c r="F9614" s="43"/>
      <c r="G9614" s="84"/>
      <c r="H9614" s="31"/>
      <c r="I9614" s="207"/>
      <c r="J9614" s="84"/>
      <c r="K9614" s="31"/>
      <c r="L9614" s="31"/>
      <c r="M9614" s="169"/>
      <c r="N9614" s="148"/>
      <c r="O9614" s="106"/>
      <c r="P9614" s="43"/>
      <c r="Q9614" s="207"/>
      <c r="R9614" s="84"/>
      <c r="S9614" s="31"/>
      <c r="T9614" s="31"/>
      <c r="U9614" s="169"/>
      <c r="V9614" s="150"/>
      <c r="W9614" s="141" t="str" cm="1">
        <f t="array" ref="W9614">IF(SUM(LEN(B9614:V9614))=0,"",IF(OR(OR(ISBLANK(F9614),SUM(LEN(C9614),LEN(D9614))=0),AND(NOT(E9614="Unknown"),ISBLANK(J9614)),AND(NOT(O9614="Unknown"),ISBLANK(R9614))),"Missing Information", INDEX(Table15[Entire Service Line Classification], MATCH(SUMIFS(Table15[Unique ID],Table15[System-Owned Portion],E9614,Table15[If Material Anything Other than "Lead" in Column E,Was Material Ever Previously Lead?],G9614,Table15[Customer-Owned Portion],O9614),Table15[Unique ID],0),0)))</f>
        <v/>
      </c>
      <c r="X9614"/>
    </row>
    <row r="9615" spans="2:24" x14ac:dyDescent="0.35">
      <c r="B9615" s="146"/>
      <c r="C9615" s="31"/>
      <c r="D9615" s="31"/>
      <c r="E9615" s="44"/>
      <c r="F9615" s="43"/>
      <c r="G9615" s="84"/>
      <c r="H9615" s="31"/>
      <c r="I9615" s="207"/>
      <c r="J9615" s="84"/>
      <c r="K9615" s="31"/>
      <c r="L9615" s="31"/>
      <c r="M9615" s="169"/>
      <c r="N9615" s="148"/>
      <c r="O9615" s="106"/>
      <c r="P9615" s="43"/>
      <c r="Q9615" s="207"/>
      <c r="R9615" s="84"/>
      <c r="S9615" s="31"/>
      <c r="T9615" s="31"/>
      <c r="U9615" s="169"/>
      <c r="V9615" s="150"/>
      <c r="W9615" s="141" t="str" cm="1">
        <f t="array" ref="W9615">IF(SUM(LEN(B9615:V9615))=0,"",IF(OR(OR(ISBLANK(F9615),SUM(LEN(C9615),LEN(D9615))=0),AND(NOT(E9615="Unknown"),ISBLANK(J9615)),AND(NOT(O9615="Unknown"),ISBLANK(R9615))),"Missing Information", INDEX(Table15[Entire Service Line Classification], MATCH(SUMIFS(Table15[Unique ID],Table15[System-Owned Portion],E9615,Table15[If Material Anything Other than "Lead" in Column E,Was Material Ever Previously Lead?],G9615,Table15[Customer-Owned Portion],O9615),Table15[Unique ID],0),0)))</f>
        <v/>
      </c>
      <c r="X9615"/>
    </row>
    <row r="9616" spans="2:24" x14ac:dyDescent="0.35">
      <c r="B9616" s="146"/>
      <c r="C9616" s="31"/>
      <c r="D9616" s="31"/>
      <c r="E9616" s="44"/>
      <c r="F9616" s="43"/>
      <c r="G9616" s="84"/>
      <c r="H9616" s="31"/>
      <c r="I9616" s="207"/>
      <c r="J9616" s="84"/>
      <c r="K9616" s="31"/>
      <c r="L9616" s="31"/>
      <c r="M9616" s="169"/>
      <c r="N9616" s="148"/>
      <c r="O9616" s="106"/>
      <c r="P9616" s="43"/>
      <c r="Q9616" s="207"/>
      <c r="R9616" s="84"/>
      <c r="S9616" s="31"/>
      <c r="T9616" s="31"/>
      <c r="U9616" s="169"/>
      <c r="V9616" s="150"/>
      <c r="W9616" s="141" t="str" cm="1">
        <f t="array" ref="W9616">IF(SUM(LEN(B9616:V9616))=0,"",IF(OR(OR(ISBLANK(F9616),SUM(LEN(C9616),LEN(D9616))=0),AND(NOT(E9616="Unknown"),ISBLANK(J9616)),AND(NOT(O9616="Unknown"),ISBLANK(R9616))),"Missing Information", INDEX(Table15[Entire Service Line Classification], MATCH(SUMIFS(Table15[Unique ID],Table15[System-Owned Portion],E9616,Table15[If Material Anything Other than "Lead" in Column E,Was Material Ever Previously Lead?],G9616,Table15[Customer-Owned Portion],O9616),Table15[Unique ID],0),0)))</f>
        <v/>
      </c>
      <c r="X9616"/>
    </row>
    <row r="9617" spans="2:24" x14ac:dyDescent="0.35">
      <c r="B9617" s="146"/>
      <c r="C9617" s="31"/>
      <c r="D9617" s="31"/>
      <c r="E9617" s="44"/>
      <c r="F9617" s="43"/>
      <c r="G9617" s="84"/>
      <c r="H9617" s="31"/>
      <c r="I9617" s="207"/>
      <c r="J9617" s="84"/>
      <c r="K9617" s="31"/>
      <c r="L9617" s="31"/>
      <c r="M9617" s="169"/>
      <c r="N9617" s="148"/>
      <c r="O9617" s="106"/>
      <c r="P9617" s="43"/>
      <c r="Q9617" s="207"/>
      <c r="R9617" s="84"/>
      <c r="S9617" s="31"/>
      <c r="T9617" s="31"/>
      <c r="U9617" s="169"/>
      <c r="V9617" s="150"/>
      <c r="W9617" s="141" t="str" cm="1">
        <f t="array" ref="W9617">IF(SUM(LEN(B9617:V9617))=0,"",IF(OR(OR(ISBLANK(F9617),SUM(LEN(C9617),LEN(D9617))=0),AND(NOT(E9617="Unknown"),ISBLANK(J9617)),AND(NOT(O9617="Unknown"),ISBLANK(R9617))),"Missing Information", INDEX(Table15[Entire Service Line Classification], MATCH(SUMIFS(Table15[Unique ID],Table15[System-Owned Portion],E9617,Table15[If Material Anything Other than "Lead" in Column E,Was Material Ever Previously Lead?],G9617,Table15[Customer-Owned Portion],O9617),Table15[Unique ID],0),0)))</f>
        <v/>
      </c>
      <c r="X9617"/>
    </row>
    <row r="9618" spans="2:24" x14ac:dyDescent="0.35">
      <c r="B9618" s="146"/>
      <c r="C9618" s="31"/>
      <c r="D9618" s="31"/>
      <c r="E9618" s="44"/>
      <c r="F9618" s="43"/>
      <c r="G9618" s="84"/>
      <c r="H9618" s="31"/>
      <c r="I9618" s="207"/>
      <c r="J9618" s="84"/>
      <c r="K9618" s="31"/>
      <c r="L9618" s="31"/>
      <c r="M9618" s="169"/>
      <c r="N9618" s="148"/>
      <c r="O9618" s="106"/>
      <c r="P9618" s="43"/>
      <c r="Q9618" s="207"/>
      <c r="R9618" s="84"/>
      <c r="S9618" s="31"/>
      <c r="T9618" s="31"/>
      <c r="U9618" s="169"/>
      <c r="V9618" s="150"/>
      <c r="W9618" s="141" t="str" cm="1">
        <f t="array" ref="W9618">IF(SUM(LEN(B9618:V9618))=0,"",IF(OR(OR(ISBLANK(F9618),SUM(LEN(C9618),LEN(D9618))=0),AND(NOT(E9618="Unknown"),ISBLANK(J9618)),AND(NOT(O9618="Unknown"),ISBLANK(R9618))),"Missing Information", INDEX(Table15[Entire Service Line Classification], MATCH(SUMIFS(Table15[Unique ID],Table15[System-Owned Portion],E9618,Table15[If Material Anything Other than "Lead" in Column E,Was Material Ever Previously Lead?],G9618,Table15[Customer-Owned Portion],O9618),Table15[Unique ID],0),0)))</f>
        <v/>
      </c>
      <c r="X9618"/>
    </row>
    <row r="9619" spans="2:24" x14ac:dyDescent="0.35">
      <c r="B9619" s="146"/>
      <c r="C9619" s="31"/>
      <c r="D9619" s="31"/>
      <c r="E9619" s="44"/>
      <c r="F9619" s="43"/>
      <c r="G9619" s="84"/>
      <c r="H9619" s="31"/>
      <c r="I9619" s="207"/>
      <c r="J9619" s="84"/>
      <c r="K9619" s="31"/>
      <c r="L9619" s="31"/>
      <c r="M9619" s="169"/>
      <c r="N9619" s="148"/>
      <c r="O9619" s="106"/>
      <c r="P9619" s="43"/>
      <c r="Q9619" s="207"/>
      <c r="R9619" s="84"/>
      <c r="S9619" s="31"/>
      <c r="T9619" s="31"/>
      <c r="U9619" s="169"/>
      <c r="V9619" s="150"/>
      <c r="W9619" s="141" t="str" cm="1">
        <f t="array" ref="W9619">IF(SUM(LEN(B9619:V9619))=0,"",IF(OR(OR(ISBLANK(F9619),SUM(LEN(C9619),LEN(D9619))=0),AND(NOT(E9619="Unknown"),ISBLANK(J9619)),AND(NOT(O9619="Unknown"),ISBLANK(R9619))),"Missing Information", INDEX(Table15[Entire Service Line Classification], MATCH(SUMIFS(Table15[Unique ID],Table15[System-Owned Portion],E9619,Table15[If Material Anything Other than "Lead" in Column E,Was Material Ever Previously Lead?],G9619,Table15[Customer-Owned Portion],O9619),Table15[Unique ID],0),0)))</f>
        <v/>
      </c>
      <c r="X9619"/>
    </row>
    <row r="9620" spans="2:24" x14ac:dyDescent="0.35">
      <c r="B9620" s="146"/>
      <c r="C9620" s="31"/>
      <c r="D9620" s="31"/>
      <c r="E9620" s="44"/>
      <c r="F9620" s="43"/>
      <c r="G9620" s="84"/>
      <c r="H9620" s="31"/>
      <c r="I9620" s="207"/>
      <c r="J9620" s="84"/>
      <c r="K9620" s="31"/>
      <c r="L9620" s="31"/>
      <c r="M9620" s="169"/>
      <c r="N9620" s="148"/>
      <c r="O9620" s="106"/>
      <c r="P9620" s="43"/>
      <c r="Q9620" s="207"/>
      <c r="R9620" s="84"/>
      <c r="S9620" s="31"/>
      <c r="T9620" s="31"/>
      <c r="U9620" s="169"/>
      <c r="V9620" s="150"/>
      <c r="W9620" s="141" t="str" cm="1">
        <f t="array" ref="W9620">IF(SUM(LEN(B9620:V9620))=0,"",IF(OR(OR(ISBLANK(F9620),SUM(LEN(C9620),LEN(D9620))=0),AND(NOT(E9620="Unknown"),ISBLANK(J9620)),AND(NOT(O9620="Unknown"),ISBLANK(R9620))),"Missing Information", INDEX(Table15[Entire Service Line Classification], MATCH(SUMIFS(Table15[Unique ID],Table15[System-Owned Portion],E9620,Table15[If Material Anything Other than "Lead" in Column E,Was Material Ever Previously Lead?],G9620,Table15[Customer-Owned Portion],O9620),Table15[Unique ID],0),0)))</f>
        <v/>
      </c>
      <c r="X9620"/>
    </row>
    <row r="9621" spans="2:24" x14ac:dyDescent="0.35">
      <c r="B9621" s="146"/>
      <c r="C9621" s="31"/>
      <c r="D9621" s="31"/>
      <c r="E9621" s="44"/>
      <c r="F9621" s="43"/>
      <c r="G9621" s="84"/>
      <c r="H9621" s="31"/>
      <c r="I9621" s="207"/>
      <c r="J9621" s="84"/>
      <c r="K9621" s="31"/>
      <c r="L9621" s="31"/>
      <c r="M9621" s="169"/>
      <c r="N9621" s="148"/>
      <c r="O9621" s="106"/>
      <c r="P9621" s="43"/>
      <c r="Q9621" s="207"/>
      <c r="R9621" s="84"/>
      <c r="S9621" s="31"/>
      <c r="T9621" s="31"/>
      <c r="U9621" s="169"/>
      <c r="V9621" s="150"/>
      <c r="W9621" s="141" t="str" cm="1">
        <f t="array" ref="W9621">IF(SUM(LEN(B9621:V9621))=0,"",IF(OR(OR(ISBLANK(F9621),SUM(LEN(C9621),LEN(D9621))=0),AND(NOT(E9621="Unknown"),ISBLANK(J9621)),AND(NOT(O9621="Unknown"),ISBLANK(R9621))),"Missing Information", INDEX(Table15[Entire Service Line Classification], MATCH(SUMIFS(Table15[Unique ID],Table15[System-Owned Portion],E9621,Table15[If Material Anything Other than "Lead" in Column E,Was Material Ever Previously Lead?],G9621,Table15[Customer-Owned Portion],O9621),Table15[Unique ID],0),0)))</f>
        <v/>
      </c>
      <c r="X9621"/>
    </row>
    <row r="9622" spans="2:24" x14ac:dyDescent="0.35">
      <c r="B9622" s="146"/>
      <c r="C9622" s="31"/>
      <c r="D9622" s="31"/>
      <c r="E9622" s="44"/>
      <c r="F9622" s="43"/>
      <c r="G9622" s="84"/>
      <c r="H9622" s="31"/>
      <c r="I9622" s="207"/>
      <c r="J9622" s="84"/>
      <c r="K9622" s="31"/>
      <c r="L9622" s="31"/>
      <c r="M9622" s="169"/>
      <c r="N9622" s="148"/>
      <c r="O9622" s="106"/>
      <c r="P9622" s="43"/>
      <c r="Q9622" s="207"/>
      <c r="R9622" s="84"/>
      <c r="S9622" s="31"/>
      <c r="T9622" s="31"/>
      <c r="U9622" s="169"/>
      <c r="V9622" s="150"/>
      <c r="W9622" s="141" t="str" cm="1">
        <f t="array" ref="W9622">IF(SUM(LEN(B9622:V9622))=0,"",IF(OR(OR(ISBLANK(F9622),SUM(LEN(C9622),LEN(D9622))=0),AND(NOT(E9622="Unknown"),ISBLANK(J9622)),AND(NOT(O9622="Unknown"),ISBLANK(R9622))),"Missing Information", INDEX(Table15[Entire Service Line Classification], MATCH(SUMIFS(Table15[Unique ID],Table15[System-Owned Portion],E9622,Table15[If Material Anything Other than "Lead" in Column E,Was Material Ever Previously Lead?],G9622,Table15[Customer-Owned Portion],O9622),Table15[Unique ID],0),0)))</f>
        <v/>
      </c>
      <c r="X9622"/>
    </row>
    <row r="9623" spans="2:24" x14ac:dyDescent="0.35">
      <c r="B9623" s="146"/>
      <c r="C9623" s="31"/>
      <c r="D9623" s="31"/>
      <c r="E9623" s="44"/>
      <c r="F9623" s="43"/>
      <c r="G9623" s="84"/>
      <c r="H9623" s="31"/>
      <c r="I9623" s="207"/>
      <c r="J9623" s="84"/>
      <c r="K9623" s="31"/>
      <c r="L9623" s="31"/>
      <c r="M9623" s="169"/>
      <c r="N9623" s="148"/>
      <c r="O9623" s="106"/>
      <c r="P9623" s="43"/>
      <c r="Q9623" s="207"/>
      <c r="R9623" s="84"/>
      <c r="S9623" s="31"/>
      <c r="T9623" s="31"/>
      <c r="U9623" s="169"/>
      <c r="V9623" s="150"/>
      <c r="W9623" s="141" t="str" cm="1">
        <f t="array" ref="W9623">IF(SUM(LEN(B9623:V9623))=0,"",IF(OR(OR(ISBLANK(F9623),SUM(LEN(C9623),LEN(D9623))=0),AND(NOT(E9623="Unknown"),ISBLANK(J9623)),AND(NOT(O9623="Unknown"),ISBLANK(R9623))),"Missing Information", INDEX(Table15[Entire Service Line Classification], MATCH(SUMIFS(Table15[Unique ID],Table15[System-Owned Portion],E9623,Table15[If Material Anything Other than "Lead" in Column E,Was Material Ever Previously Lead?],G9623,Table15[Customer-Owned Portion],O9623),Table15[Unique ID],0),0)))</f>
        <v/>
      </c>
      <c r="X9623"/>
    </row>
    <row r="9624" spans="2:24" x14ac:dyDescent="0.35">
      <c r="B9624" s="146"/>
      <c r="C9624" s="31"/>
      <c r="D9624" s="31"/>
      <c r="E9624" s="44"/>
      <c r="F9624" s="43"/>
      <c r="G9624" s="84"/>
      <c r="H9624" s="31"/>
      <c r="I9624" s="207"/>
      <c r="J9624" s="84"/>
      <c r="K9624" s="31"/>
      <c r="L9624" s="31"/>
      <c r="M9624" s="169"/>
      <c r="N9624" s="148"/>
      <c r="O9624" s="106"/>
      <c r="P9624" s="43"/>
      <c r="Q9624" s="207"/>
      <c r="R9624" s="84"/>
      <c r="S9624" s="31"/>
      <c r="T9624" s="31"/>
      <c r="U9624" s="169"/>
      <c r="V9624" s="150"/>
      <c r="W9624" s="141" t="str" cm="1">
        <f t="array" ref="W9624">IF(SUM(LEN(B9624:V9624))=0,"",IF(OR(OR(ISBLANK(F9624),SUM(LEN(C9624),LEN(D9624))=0),AND(NOT(E9624="Unknown"),ISBLANK(J9624)),AND(NOT(O9624="Unknown"),ISBLANK(R9624))),"Missing Information", INDEX(Table15[Entire Service Line Classification], MATCH(SUMIFS(Table15[Unique ID],Table15[System-Owned Portion],E9624,Table15[If Material Anything Other than "Lead" in Column E,Was Material Ever Previously Lead?],G9624,Table15[Customer-Owned Portion],O9624),Table15[Unique ID],0),0)))</f>
        <v/>
      </c>
      <c r="X9624"/>
    </row>
    <row r="9625" spans="2:24" x14ac:dyDescent="0.35">
      <c r="B9625" s="146"/>
      <c r="C9625" s="31"/>
      <c r="D9625" s="31"/>
      <c r="E9625" s="44"/>
      <c r="F9625" s="43"/>
      <c r="G9625" s="84"/>
      <c r="H9625" s="31"/>
      <c r="I9625" s="207"/>
      <c r="J9625" s="84"/>
      <c r="K9625" s="31"/>
      <c r="L9625" s="31"/>
      <c r="M9625" s="169"/>
      <c r="N9625" s="148"/>
      <c r="O9625" s="106"/>
      <c r="P9625" s="43"/>
      <c r="Q9625" s="207"/>
      <c r="R9625" s="84"/>
      <c r="S9625" s="31"/>
      <c r="T9625" s="31"/>
      <c r="U9625" s="169"/>
      <c r="V9625" s="150"/>
      <c r="W9625" s="141" t="str" cm="1">
        <f t="array" ref="W9625">IF(SUM(LEN(B9625:V9625))=0,"",IF(OR(OR(ISBLANK(F9625),SUM(LEN(C9625),LEN(D9625))=0),AND(NOT(E9625="Unknown"),ISBLANK(J9625)),AND(NOT(O9625="Unknown"),ISBLANK(R9625))),"Missing Information", INDEX(Table15[Entire Service Line Classification], MATCH(SUMIFS(Table15[Unique ID],Table15[System-Owned Portion],E9625,Table15[If Material Anything Other than "Lead" in Column E,Was Material Ever Previously Lead?],G9625,Table15[Customer-Owned Portion],O9625),Table15[Unique ID],0),0)))</f>
        <v/>
      </c>
      <c r="X9625"/>
    </row>
    <row r="9626" spans="2:24" x14ac:dyDescent="0.35">
      <c r="B9626" s="146"/>
      <c r="C9626" s="31"/>
      <c r="D9626" s="31"/>
      <c r="E9626" s="44"/>
      <c r="F9626" s="43"/>
      <c r="G9626" s="84"/>
      <c r="H9626" s="31"/>
      <c r="I9626" s="207"/>
      <c r="J9626" s="84"/>
      <c r="K9626" s="31"/>
      <c r="L9626" s="31"/>
      <c r="M9626" s="169"/>
      <c r="N9626" s="148"/>
      <c r="O9626" s="106"/>
      <c r="P9626" s="43"/>
      <c r="Q9626" s="207"/>
      <c r="R9626" s="84"/>
      <c r="S9626" s="31"/>
      <c r="T9626" s="31"/>
      <c r="U9626" s="169"/>
      <c r="V9626" s="150"/>
      <c r="W9626" s="141" t="str" cm="1">
        <f t="array" ref="W9626">IF(SUM(LEN(B9626:V9626))=0,"",IF(OR(OR(ISBLANK(F9626),SUM(LEN(C9626),LEN(D9626))=0),AND(NOT(E9626="Unknown"),ISBLANK(J9626)),AND(NOT(O9626="Unknown"),ISBLANK(R9626))),"Missing Information", INDEX(Table15[Entire Service Line Classification], MATCH(SUMIFS(Table15[Unique ID],Table15[System-Owned Portion],E9626,Table15[If Material Anything Other than "Lead" in Column E,Was Material Ever Previously Lead?],G9626,Table15[Customer-Owned Portion],O9626),Table15[Unique ID],0),0)))</f>
        <v/>
      </c>
      <c r="X9626"/>
    </row>
    <row r="9627" spans="2:24" x14ac:dyDescent="0.35">
      <c r="B9627" s="146"/>
      <c r="C9627" s="31"/>
      <c r="D9627" s="31"/>
      <c r="E9627" s="44"/>
      <c r="F9627" s="43"/>
      <c r="G9627" s="84"/>
      <c r="H9627" s="31"/>
      <c r="I9627" s="207"/>
      <c r="J9627" s="84"/>
      <c r="K9627" s="31"/>
      <c r="L9627" s="31"/>
      <c r="M9627" s="169"/>
      <c r="N9627" s="148"/>
      <c r="O9627" s="106"/>
      <c r="P9627" s="43"/>
      <c r="Q9627" s="207"/>
      <c r="R9627" s="84"/>
      <c r="S9627" s="31"/>
      <c r="T9627" s="31"/>
      <c r="U9627" s="169"/>
      <c r="V9627" s="150"/>
      <c r="W9627" s="141" t="str" cm="1">
        <f t="array" ref="W9627">IF(SUM(LEN(B9627:V9627))=0,"",IF(OR(OR(ISBLANK(F9627),SUM(LEN(C9627),LEN(D9627))=0),AND(NOT(E9627="Unknown"),ISBLANK(J9627)),AND(NOT(O9627="Unknown"),ISBLANK(R9627))),"Missing Information", INDEX(Table15[Entire Service Line Classification], MATCH(SUMIFS(Table15[Unique ID],Table15[System-Owned Portion],E9627,Table15[If Material Anything Other than "Lead" in Column E,Was Material Ever Previously Lead?],G9627,Table15[Customer-Owned Portion],O9627),Table15[Unique ID],0),0)))</f>
        <v/>
      </c>
      <c r="X9627"/>
    </row>
    <row r="9628" spans="2:24" x14ac:dyDescent="0.35">
      <c r="B9628" s="146"/>
      <c r="C9628" s="31"/>
      <c r="D9628" s="31"/>
      <c r="E9628" s="44"/>
      <c r="F9628" s="43"/>
      <c r="G9628" s="84"/>
      <c r="H9628" s="31"/>
      <c r="I9628" s="207"/>
      <c r="J9628" s="84"/>
      <c r="K9628" s="31"/>
      <c r="L9628" s="31"/>
      <c r="M9628" s="169"/>
      <c r="N9628" s="148"/>
      <c r="O9628" s="106"/>
      <c r="P9628" s="43"/>
      <c r="Q9628" s="207"/>
      <c r="R9628" s="84"/>
      <c r="S9628" s="31"/>
      <c r="T9628" s="31"/>
      <c r="U9628" s="169"/>
      <c r="V9628" s="150"/>
      <c r="W9628" s="141" t="str" cm="1">
        <f t="array" ref="W9628">IF(SUM(LEN(B9628:V9628))=0,"",IF(OR(OR(ISBLANK(F9628),SUM(LEN(C9628),LEN(D9628))=0),AND(NOT(E9628="Unknown"),ISBLANK(J9628)),AND(NOT(O9628="Unknown"),ISBLANK(R9628))),"Missing Information", INDEX(Table15[Entire Service Line Classification], MATCH(SUMIFS(Table15[Unique ID],Table15[System-Owned Portion],E9628,Table15[If Material Anything Other than "Lead" in Column E,Was Material Ever Previously Lead?],G9628,Table15[Customer-Owned Portion],O9628),Table15[Unique ID],0),0)))</f>
        <v/>
      </c>
      <c r="X9628"/>
    </row>
    <row r="9629" spans="2:24" x14ac:dyDescent="0.35">
      <c r="B9629" s="146"/>
      <c r="C9629" s="31"/>
      <c r="D9629" s="31"/>
      <c r="E9629" s="44"/>
      <c r="F9629" s="43"/>
      <c r="G9629" s="84"/>
      <c r="H9629" s="31"/>
      <c r="I9629" s="207"/>
      <c r="J9629" s="84"/>
      <c r="K9629" s="31"/>
      <c r="L9629" s="31"/>
      <c r="M9629" s="169"/>
      <c r="N9629" s="148"/>
      <c r="O9629" s="106"/>
      <c r="P9629" s="43"/>
      <c r="Q9629" s="207"/>
      <c r="R9629" s="84"/>
      <c r="S9629" s="31"/>
      <c r="T9629" s="31"/>
      <c r="U9629" s="169"/>
      <c r="V9629" s="150"/>
      <c r="W9629" s="141" t="str" cm="1">
        <f t="array" ref="W9629">IF(SUM(LEN(B9629:V9629))=0,"",IF(OR(OR(ISBLANK(F9629),SUM(LEN(C9629),LEN(D9629))=0),AND(NOT(E9629="Unknown"),ISBLANK(J9629)),AND(NOT(O9629="Unknown"),ISBLANK(R9629))),"Missing Information", INDEX(Table15[Entire Service Line Classification], MATCH(SUMIFS(Table15[Unique ID],Table15[System-Owned Portion],E9629,Table15[If Material Anything Other than "Lead" in Column E,Was Material Ever Previously Lead?],G9629,Table15[Customer-Owned Portion],O9629),Table15[Unique ID],0),0)))</f>
        <v/>
      </c>
      <c r="X9629"/>
    </row>
    <row r="9630" spans="2:24" x14ac:dyDescent="0.35">
      <c r="B9630" s="146"/>
      <c r="C9630" s="31"/>
      <c r="D9630" s="31"/>
      <c r="E9630" s="44"/>
      <c r="F9630" s="43"/>
      <c r="G9630" s="84"/>
      <c r="H9630" s="31"/>
      <c r="I9630" s="207"/>
      <c r="J9630" s="84"/>
      <c r="K9630" s="31"/>
      <c r="L9630" s="31"/>
      <c r="M9630" s="169"/>
      <c r="N9630" s="148"/>
      <c r="O9630" s="106"/>
      <c r="P9630" s="43"/>
      <c r="Q9630" s="207"/>
      <c r="R9630" s="84"/>
      <c r="S9630" s="31"/>
      <c r="T9630" s="31"/>
      <c r="U9630" s="169"/>
      <c r="V9630" s="150"/>
      <c r="W9630" s="141" t="str" cm="1">
        <f t="array" ref="W9630">IF(SUM(LEN(B9630:V9630))=0,"",IF(OR(OR(ISBLANK(F9630),SUM(LEN(C9630),LEN(D9630))=0),AND(NOT(E9630="Unknown"),ISBLANK(J9630)),AND(NOT(O9630="Unknown"),ISBLANK(R9630))),"Missing Information", INDEX(Table15[Entire Service Line Classification], MATCH(SUMIFS(Table15[Unique ID],Table15[System-Owned Portion],E9630,Table15[If Material Anything Other than "Lead" in Column E,Was Material Ever Previously Lead?],G9630,Table15[Customer-Owned Portion],O9630),Table15[Unique ID],0),0)))</f>
        <v/>
      </c>
      <c r="X9630"/>
    </row>
    <row r="9631" spans="2:24" x14ac:dyDescent="0.35">
      <c r="B9631" s="146"/>
      <c r="C9631" s="31"/>
      <c r="D9631" s="31"/>
      <c r="E9631" s="44"/>
      <c r="F9631" s="43"/>
      <c r="G9631" s="84"/>
      <c r="H9631" s="31"/>
      <c r="I9631" s="207"/>
      <c r="J9631" s="84"/>
      <c r="K9631" s="31"/>
      <c r="L9631" s="31"/>
      <c r="M9631" s="169"/>
      <c r="N9631" s="148"/>
      <c r="O9631" s="106"/>
      <c r="P9631" s="43"/>
      <c r="Q9631" s="207"/>
      <c r="R9631" s="84"/>
      <c r="S9631" s="31"/>
      <c r="T9631" s="31"/>
      <c r="U9631" s="169"/>
      <c r="V9631" s="150"/>
      <c r="W9631" s="141" t="str" cm="1">
        <f t="array" ref="W9631">IF(SUM(LEN(B9631:V9631))=0,"",IF(OR(OR(ISBLANK(F9631),SUM(LEN(C9631),LEN(D9631))=0),AND(NOT(E9631="Unknown"),ISBLANK(J9631)),AND(NOT(O9631="Unknown"),ISBLANK(R9631))),"Missing Information", INDEX(Table15[Entire Service Line Classification], MATCH(SUMIFS(Table15[Unique ID],Table15[System-Owned Portion],E9631,Table15[If Material Anything Other than "Lead" in Column E,Was Material Ever Previously Lead?],G9631,Table15[Customer-Owned Portion],O9631),Table15[Unique ID],0),0)))</f>
        <v/>
      </c>
      <c r="X9631"/>
    </row>
    <row r="9632" spans="2:24" x14ac:dyDescent="0.35">
      <c r="B9632" s="146"/>
      <c r="C9632" s="31"/>
      <c r="D9632" s="31"/>
      <c r="E9632" s="44"/>
      <c r="F9632" s="43"/>
      <c r="G9632" s="84"/>
      <c r="H9632" s="31"/>
      <c r="I9632" s="207"/>
      <c r="J9632" s="84"/>
      <c r="K9632" s="31"/>
      <c r="L9632" s="31"/>
      <c r="M9632" s="169"/>
      <c r="N9632" s="148"/>
      <c r="O9632" s="106"/>
      <c r="P9632" s="43"/>
      <c r="Q9632" s="207"/>
      <c r="R9632" s="84"/>
      <c r="S9632" s="31"/>
      <c r="T9632" s="31"/>
      <c r="U9632" s="169"/>
      <c r="V9632" s="150"/>
      <c r="W9632" s="141" t="str" cm="1">
        <f t="array" ref="W9632">IF(SUM(LEN(B9632:V9632))=0,"",IF(OR(OR(ISBLANK(F9632),SUM(LEN(C9632),LEN(D9632))=0),AND(NOT(E9632="Unknown"),ISBLANK(J9632)),AND(NOT(O9632="Unknown"),ISBLANK(R9632))),"Missing Information", INDEX(Table15[Entire Service Line Classification], MATCH(SUMIFS(Table15[Unique ID],Table15[System-Owned Portion],E9632,Table15[If Material Anything Other than "Lead" in Column E,Was Material Ever Previously Lead?],G9632,Table15[Customer-Owned Portion],O9632),Table15[Unique ID],0),0)))</f>
        <v/>
      </c>
      <c r="X9632"/>
    </row>
    <row r="9633" spans="2:24" x14ac:dyDescent="0.35">
      <c r="B9633" s="146"/>
      <c r="C9633" s="31"/>
      <c r="D9633" s="31"/>
      <c r="E9633" s="44"/>
      <c r="F9633" s="43"/>
      <c r="G9633" s="84"/>
      <c r="H9633" s="31"/>
      <c r="I9633" s="207"/>
      <c r="J9633" s="84"/>
      <c r="K9633" s="31"/>
      <c r="L9633" s="31"/>
      <c r="M9633" s="169"/>
      <c r="N9633" s="148"/>
      <c r="O9633" s="106"/>
      <c r="P9633" s="43"/>
      <c r="Q9633" s="207"/>
      <c r="R9633" s="84"/>
      <c r="S9633" s="31"/>
      <c r="T9633" s="31"/>
      <c r="U9633" s="169"/>
      <c r="V9633" s="150"/>
      <c r="W9633" s="141" t="str" cm="1">
        <f t="array" ref="W9633">IF(SUM(LEN(B9633:V9633))=0,"",IF(OR(OR(ISBLANK(F9633),SUM(LEN(C9633),LEN(D9633))=0),AND(NOT(E9633="Unknown"),ISBLANK(J9633)),AND(NOT(O9633="Unknown"),ISBLANK(R9633))),"Missing Information", INDEX(Table15[Entire Service Line Classification], MATCH(SUMIFS(Table15[Unique ID],Table15[System-Owned Portion],E9633,Table15[If Material Anything Other than "Lead" in Column E,Was Material Ever Previously Lead?],G9633,Table15[Customer-Owned Portion],O9633),Table15[Unique ID],0),0)))</f>
        <v/>
      </c>
      <c r="X9633"/>
    </row>
    <row r="9634" spans="2:24" x14ac:dyDescent="0.35">
      <c r="B9634" s="146"/>
      <c r="C9634" s="31"/>
      <c r="D9634" s="31"/>
      <c r="E9634" s="44"/>
      <c r="F9634" s="43"/>
      <c r="G9634" s="84"/>
      <c r="H9634" s="31"/>
      <c r="I9634" s="207"/>
      <c r="J9634" s="84"/>
      <c r="K9634" s="31"/>
      <c r="L9634" s="31"/>
      <c r="M9634" s="169"/>
      <c r="N9634" s="148"/>
      <c r="O9634" s="106"/>
      <c r="P9634" s="43"/>
      <c r="Q9634" s="207"/>
      <c r="R9634" s="84"/>
      <c r="S9634" s="31"/>
      <c r="T9634" s="31"/>
      <c r="U9634" s="169"/>
      <c r="V9634" s="150"/>
      <c r="W9634" s="141" t="str" cm="1">
        <f t="array" ref="W9634">IF(SUM(LEN(B9634:V9634))=0,"",IF(OR(OR(ISBLANK(F9634),SUM(LEN(C9634),LEN(D9634))=0),AND(NOT(E9634="Unknown"),ISBLANK(J9634)),AND(NOT(O9634="Unknown"),ISBLANK(R9634))),"Missing Information", INDEX(Table15[Entire Service Line Classification], MATCH(SUMIFS(Table15[Unique ID],Table15[System-Owned Portion],E9634,Table15[If Material Anything Other than "Lead" in Column E,Was Material Ever Previously Lead?],G9634,Table15[Customer-Owned Portion],O9634),Table15[Unique ID],0),0)))</f>
        <v/>
      </c>
      <c r="X9634"/>
    </row>
    <row r="9635" spans="2:24" x14ac:dyDescent="0.35">
      <c r="B9635" s="146"/>
      <c r="C9635" s="31"/>
      <c r="D9635" s="31"/>
      <c r="E9635" s="44"/>
      <c r="F9635" s="43"/>
      <c r="G9635" s="84"/>
      <c r="H9635" s="31"/>
      <c r="I9635" s="207"/>
      <c r="J9635" s="84"/>
      <c r="K9635" s="31"/>
      <c r="L9635" s="31"/>
      <c r="M9635" s="169"/>
      <c r="N9635" s="148"/>
      <c r="O9635" s="106"/>
      <c r="P9635" s="43"/>
      <c r="Q9635" s="207"/>
      <c r="R9635" s="84"/>
      <c r="S9635" s="31"/>
      <c r="T9635" s="31"/>
      <c r="U9635" s="169"/>
      <c r="V9635" s="150"/>
      <c r="W9635" s="141" t="str" cm="1">
        <f t="array" ref="W9635">IF(SUM(LEN(B9635:V9635))=0,"",IF(OR(OR(ISBLANK(F9635),SUM(LEN(C9635),LEN(D9635))=0),AND(NOT(E9635="Unknown"),ISBLANK(J9635)),AND(NOT(O9635="Unknown"),ISBLANK(R9635))),"Missing Information", INDEX(Table15[Entire Service Line Classification], MATCH(SUMIFS(Table15[Unique ID],Table15[System-Owned Portion],E9635,Table15[If Material Anything Other than "Lead" in Column E,Was Material Ever Previously Lead?],G9635,Table15[Customer-Owned Portion],O9635),Table15[Unique ID],0),0)))</f>
        <v/>
      </c>
      <c r="X9635"/>
    </row>
    <row r="9636" spans="2:24" x14ac:dyDescent="0.35">
      <c r="B9636" s="146"/>
      <c r="C9636" s="31"/>
      <c r="D9636" s="31"/>
      <c r="E9636" s="44"/>
      <c r="F9636" s="43"/>
      <c r="G9636" s="84"/>
      <c r="H9636" s="31"/>
      <c r="I9636" s="207"/>
      <c r="J9636" s="84"/>
      <c r="K9636" s="31"/>
      <c r="L9636" s="31"/>
      <c r="M9636" s="169"/>
      <c r="N9636" s="148"/>
      <c r="O9636" s="106"/>
      <c r="P9636" s="43"/>
      <c r="Q9636" s="207"/>
      <c r="R9636" s="84"/>
      <c r="S9636" s="31"/>
      <c r="T9636" s="31"/>
      <c r="U9636" s="169"/>
      <c r="V9636" s="150"/>
      <c r="W9636" s="141" t="str" cm="1">
        <f t="array" ref="W9636">IF(SUM(LEN(B9636:V9636))=0,"",IF(OR(OR(ISBLANK(F9636),SUM(LEN(C9636),LEN(D9636))=0),AND(NOT(E9636="Unknown"),ISBLANK(J9636)),AND(NOT(O9636="Unknown"),ISBLANK(R9636))),"Missing Information", INDEX(Table15[Entire Service Line Classification], MATCH(SUMIFS(Table15[Unique ID],Table15[System-Owned Portion],E9636,Table15[If Material Anything Other than "Lead" in Column E,Was Material Ever Previously Lead?],G9636,Table15[Customer-Owned Portion],O9636),Table15[Unique ID],0),0)))</f>
        <v/>
      </c>
      <c r="X9636"/>
    </row>
    <row r="9637" spans="2:24" x14ac:dyDescent="0.35">
      <c r="B9637" s="146"/>
      <c r="C9637" s="31"/>
      <c r="D9637" s="31"/>
      <c r="E9637" s="44"/>
      <c r="F9637" s="43"/>
      <c r="G9637" s="84"/>
      <c r="H9637" s="31"/>
      <c r="I9637" s="207"/>
      <c r="J9637" s="84"/>
      <c r="K9637" s="31"/>
      <c r="L9637" s="31"/>
      <c r="M9637" s="169"/>
      <c r="N9637" s="148"/>
      <c r="O9637" s="106"/>
      <c r="P9637" s="43"/>
      <c r="Q9637" s="207"/>
      <c r="R9637" s="84"/>
      <c r="S9637" s="31"/>
      <c r="T9637" s="31"/>
      <c r="U9637" s="169"/>
      <c r="V9637" s="150"/>
      <c r="W9637" s="141" t="str" cm="1">
        <f t="array" ref="W9637">IF(SUM(LEN(B9637:V9637))=0,"",IF(OR(OR(ISBLANK(F9637),SUM(LEN(C9637),LEN(D9637))=0),AND(NOT(E9637="Unknown"),ISBLANK(J9637)),AND(NOT(O9637="Unknown"),ISBLANK(R9637))),"Missing Information", INDEX(Table15[Entire Service Line Classification], MATCH(SUMIFS(Table15[Unique ID],Table15[System-Owned Portion],E9637,Table15[If Material Anything Other than "Lead" in Column E,Was Material Ever Previously Lead?],G9637,Table15[Customer-Owned Portion],O9637),Table15[Unique ID],0),0)))</f>
        <v/>
      </c>
      <c r="X9637"/>
    </row>
    <row r="9638" spans="2:24" x14ac:dyDescent="0.35">
      <c r="B9638" s="146"/>
      <c r="C9638" s="31"/>
      <c r="D9638" s="31"/>
      <c r="E9638" s="44"/>
      <c r="F9638" s="43"/>
      <c r="G9638" s="84"/>
      <c r="H9638" s="31"/>
      <c r="I9638" s="207"/>
      <c r="J9638" s="84"/>
      <c r="K9638" s="31"/>
      <c r="L9638" s="31"/>
      <c r="M9638" s="169"/>
      <c r="N9638" s="148"/>
      <c r="O9638" s="106"/>
      <c r="P9638" s="43"/>
      <c r="Q9638" s="207"/>
      <c r="R9638" s="84"/>
      <c r="S9638" s="31"/>
      <c r="T9638" s="31"/>
      <c r="U9638" s="169"/>
      <c r="V9638" s="150"/>
      <c r="W9638" s="141" t="str" cm="1">
        <f t="array" ref="W9638">IF(SUM(LEN(B9638:V9638))=0,"",IF(OR(OR(ISBLANK(F9638),SUM(LEN(C9638),LEN(D9638))=0),AND(NOT(E9638="Unknown"),ISBLANK(J9638)),AND(NOT(O9638="Unknown"),ISBLANK(R9638))),"Missing Information", INDEX(Table15[Entire Service Line Classification], MATCH(SUMIFS(Table15[Unique ID],Table15[System-Owned Portion],E9638,Table15[If Material Anything Other than "Lead" in Column E,Was Material Ever Previously Lead?],G9638,Table15[Customer-Owned Portion],O9638),Table15[Unique ID],0),0)))</f>
        <v/>
      </c>
      <c r="X9638"/>
    </row>
    <row r="9639" spans="2:24" x14ac:dyDescent="0.35">
      <c r="B9639" s="146"/>
      <c r="C9639" s="31"/>
      <c r="D9639" s="31"/>
      <c r="E9639" s="44"/>
      <c r="F9639" s="43"/>
      <c r="G9639" s="84"/>
      <c r="H9639" s="31"/>
      <c r="I9639" s="207"/>
      <c r="J9639" s="84"/>
      <c r="K9639" s="31"/>
      <c r="L9639" s="31"/>
      <c r="M9639" s="169"/>
      <c r="N9639" s="148"/>
      <c r="O9639" s="106"/>
      <c r="P9639" s="43"/>
      <c r="Q9639" s="207"/>
      <c r="R9639" s="84"/>
      <c r="S9639" s="31"/>
      <c r="T9639" s="31"/>
      <c r="U9639" s="169"/>
      <c r="V9639" s="150"/>
      <c r="W9639" s="141" t="str" cm="1">
        <f t="array" ref="W9639">IF(SUM(LEN(B9639:V9639))=0,"",IF(OR(OR(ISBLANK(F9639),SUM(LEN(C9639),LEN(D9639))=0),AND(NOT(E9639="Unknown"),ISBLANK(J9639)),AND(NOT(O9639="Unknown"),ISBLANK(R9639))),"Missing Information", INDEX(Table15[Entire Service Line Classification], MATCH(SUMIFS(Table15[Unique ID],Table15[System-Owned Portion],E9639,Table15[If Material Anything Other than "Lead" in Column E,Was Material Ever Previously Lead?],G9639,Table15[Customer-Owned Portion],O9639),Table15[Unique ID],0),0)))</f>
        <v/>
      </c>
      <c r="X9639"/>
    </row>
    <row r="9640" spans="2:24" x14ac:dyDescent="0.35">
      <c r="B9640" s="146"/>
      <c r="C9640" s="31"/>
      <c r="D9640" s="31"/>
      <c r="E9640" s="44"/>
      <c r="F9640" s="43"/>
      <c r="G9640" s="84"/>
      <c r="H9640" s="31"/>
      <c r="I9640" s="207"/>
      <c r="J9640" s="84"/>
      <c r="K9640" s="31"/>
      <c r="L9640" s="31"/>
      <c r="M9640" s="169"/>
      <c r="N9640" s="148"/>
      <c r="O9640" s="106"/>
      <c r="P9640" s="43"/>
      <c r="Q9640" s="207"/>
      <c r="R9640" s="84"/>
      <c r="S9640" s="31"/>
      <c r="T9640" s="31"/>
      <c r="U9640" s="169"/>
      <c r="V9640" s="150"/>
      <c r="W9640" s="141" t="str" cm="1">
        <f t="array" ref="W9640">IF(SUM(LEN(B9640:V9640))=0,"",IF(OR(OR(ISBLANK(F9640),SUM(LEN(C9640),LEN(D9640))=0),AND(NOT(E9640="Unknown"),ISBLANK(J9640)),AND(NOT(O9640="Unknown"),ISBLANK(R9640))),"Missing Information", INDEX(Table15[Entire Service Line Classification], MATCH(SUMIFS(Table15[Unique ID],Table15[System-Owned Portion],E9640,Table15[If Material Anything Other than "Lead" in Column E,Was Material Ever Previously Lead?],G9640,Table15[Customer-Owned Portion],O9640),Table15[Unique ID],0),0)))</f>
        <v/>
      </c>
      <c r="X9640"/>
    </row>
    <row r="9641" spans="2:24" x14ac:dyDescent="0.35">
      <c r="B9641" s="146"/>
      <c r="C9641" s="31"/>
      <c r="D9641" s="31"/>
      <c r="E9641" s="44"/>
      <c r="F9641" s="43"/>
      <c r="G9641" s="84"/>
      <c r="H9641" s="31"/>
      <c r="I9641" s="207"/>
      <c r="J9641" s="84"/>
      <c r="K9641" s="31"/>
      <c r="L9641" s="31"/>
      <c r="M9641" s="169"/>
      <c r="N9641" s="148"/>
      <c r="O9641" s="106"/>
      <c r="P9641" s="43"/>
      <c r="Q9641" s="207"/>
      <c r="R9641" s="84"/>
      <c r="S9641" s="31"/>
      <c r="T9641" s="31"/>
      <c r="U9641" s="169"/>
      <c r="V9641" s="150"/>
      <c r="W9641" s="141" t="str" cm="1">
        <f t="array" ref="W9641">IF(SUM(LEN(B9641:V9641))=0,"",IF(OR(OR(ISBLANK(F9641),SUM(LEN(C9641),LEN(D9641))=0),AND(NOT(E9641="Unknown"),ISBLANK(J9641)),AND(NOT(O9641="Unknown"),ISBLANK(R9641))),"Missing Information", INDEX(Table15[Entire Service Line Classification], MATCH(SUMIFS(Table15[Unique ID],Table15[System-Owned Portion],E9641,Table15[If Material Anything Other than "Lead" in Column E,Was Material Ever Previously Lead?],G9641,Table15[Customer-Owned Portion],O9641),Table15[Unique ID],0),0)))</f>
        <v/>
      </c>
      <c r="X9641"/>
    </row>
    <row r="9642" spans="2:24" x14ac:dyDescent="0.35">
      <c r="B9642" s="146"/>
      <c r="C9642" s="31"/>
      <c r="D9642" s="31"/>
      <c r="E9642" s="44"/>
      <c r="F9642" s="43"/>
      <c r="G9642" s="84"/>
      <c r="H9642" s="31"/>
      <c r="I9642" s="207"/>
      <c r="J9642" s="84"/>
      <c r="K9642" s="31"/>
      <c r="L9642" s="31"/>
      <c r="M9642" s="169"/>
      <c r="N9642" s="148"/>
      <c r="O9642" s="106"/>
      <c r="P9642" s="43"/>
      <c r="Q9642" s="207"/>
      <c r="R9642" s="84"/>
      <c r="S9642" s="31"/>
      <c r="T9642" s="31"/>
      <c r="U9642" s="169"/>
      <c r="V9642" s="150"/>
      <c r="W9642" s="141" t="str" cm="1">
        <f t="array" ref="W9642">IF(SUM(LEN(B9642:V9642))=0,"",IF(OR(OR(ISBLANK(F9642),SUM(LEN(C9642),LEN(D9642))=0),AND(NOT(E9642="Unknown"),ISBLANK(J9642)),AND(NOT(O9642="Unknown"),ISBLANK(R9642))),"Missing Information", INDEX(Table15[Entire Service Line Classification], MATCH(SUMIFS(Table15[Unique ID],Table15[System-Owned Portion],E9642,Table15[If Material Anything Other than "Lead" in Column E,Was Material Ever Previously Lead?],G9642,Table15[Customer-Owned Portion],O9642),Table15[Unique ID],0),0)))</f>
        <v/>
      </c>
      <c r="X9642"/>
    </row>
    <row r="9643" spans="2:24" x14ac:dyDescent="0.35">
      <c r="B9643" s="146"/>
      <c r="C9643" s="31"/>
      <c r="D9643" s="31"/>
      <c r="E9643" s="44"/>
      <c r="F9643" s="43"/>
      <c r="G9643" s="84"/>
      <c r="H9643" s="31"/>
      <c r="I9643" s="207"/>
      <c r="J9643" s="84"/>
      <c r="K9643" s="31"/>
      <c r="L9643" s="31"/>
      <c r="M9643" s="169"/>
      <c r="N9643" s="148"/>
      <c r="O9643" s="106"/>
      <c r="P9643" s="43"/>
      <c r="Q9643" s="207"/>
      <c r="R9643" s="84"/>
      <c r="S9643" s="31"/>
      <c r="T9643" s="31"/>
      <c r="U9643" s="169"/>
      <c r="V9643" s="150"/>
      <c r="W9643" s="141" t="str" cm="1">
        <f t="array" ref="W9643">IF(SUM(LEN(B9643:V9643))=0,"",IF(OR(OR(ISBLANK(F9643),SUM(LEN(C9643),LEN(D9643))=0),AND(NOT(E9643="Unknown"),ISBLANK(J9643)),AND(NOT(O9643="Unknown"),ISBLANK(R9643))),"Missing Information", INDEX(Table15[Entire Service Line Classification], MATCH(SUMIFS(Table15[Unique ID],Table15[System-Owned Portion],E9643,Table15[If Material Anything Other than "Lead" in Column E,Was Material Ever Previously Lead?],G9643,Table15[Customer-Owned Portion],O9643),Table15[Unique ID],0),0)))</f>
        <v/>
      </c>
      <c r="X9643"/>
    </row>
    <row r="9644" spans="2:24" x14ac:dyDescent="0.35">
      <c r="B9644" s="146"/>
      <c r="C9644" s="31"/>
      <c r="D9644" s="31"/>
      <c r="E9644" s="44"/>
      <c r="F9644" s="43"/>
      <c r="G9644" s="84"/>
      <c r="H9644" s="31"/>
      <c r="I9644" s="207"/>
      <c r="J9644" s="84"/>
      <c r="K9644" s="31"/>
      <c r="L9644" s="31"/>
      <c r="M9644" s="169"/>
      <c r="N9644" s="148"/>
      <c r="O9644" s="106"/>
      <c r="P9644" s="43"/>
      <c r="Q9644" s="207"/>
      <c r="R9644" s="84"/>
      <c r="S9644" s="31"/>
      <c r="T9644" s="31"/>
      <c r="U9644" s="169"/>
      <c r="V9644" s="150"/>
      <c r="W9644" s="141" t="str" cm="1">
        <f t="array" ref="W9644">IF(SUM(LEN(B9644:V9644))=0,"",IF(OR(OR(ISBLANK(F9644),SUM(LEN(C9644),LEN(D9644))=0),AND(NOT(E9644="Unknown"),ISBLANK(J9644)),AND(NOT(O9644="Unknown"),ISBLANK(R9644))),"Missing Information", INDEX(Table15[Entire Service Line Classification], MATCH(SUMIFS(Table15[Unique ID],Table15[System-Owned Portion],E9644,Table15[If Material Anything Other than "Lead" in Column E,Was Material Ever Previously Lead?],G9644,Table15[Customer-Owned Portion],O9644),Table15[Unique ID],0),0)))</f>
        <v/>
      </c>
      <c r="X9644"/>
    </row>
    <row r="9645" spans="2:24" x14ac:dyDescent="0.35">
      <c r="B9645" s="146"/>
      <c r="C9645" s="31"/>
      <c r="D9645" s="31"/>
      <c r="E9645" s="44"/>
      <c r="F9645" s="43"/>
      <c r="G9645" s="84"/>
      <c r="H9645" s="31"/>
      <c r="I9645" s="207"/>
      <c r="J9645" s="84"/>
      <c r="K9645" s="31"/>
      <c r="L9645" s="31"/>
      <c r="M9645" s="169"/>
      <c r="N9645" s="148"/>
      <c r="O9645" s="106"/>
      <c r="P9645" s="43"/>
      <c r="Q9645" s="207"/>
      <c r="R9645" s="84"/>
      <c r="S9645" s="31"/>
      <c r="T9645" s="31"/>
      <c r="U9645" s="169"/>
      <c r="V9645" s="150"/>
      <c r="W9645" s="141" t="str" cm="1">
        <f t="array" ref="W9645">IF(SUM(LEN(B9645:V9645))=0,"",IF(OR(OR(ISBLANK(F9645),SUM(LEN(C9645),LEN(D9645))=0),AND(NOT(E9645="Unknown"),ISBLANK(J9645)),AND(NOT(O9645="Unknown"),ISBLANK(R9645))),"Missing Information", INDEX(Table15[Entire Service Line Classification], MATCH(SUMIFS(Table15[Unique ID],Table15[System-Owned Portion],E9645,Table15[If Material Anything Other than "Lead" in Column E,Was Material Ever Previously Lead?],G9645,Table15[Customer-Owned Portion],O9645),Table15[Unique ID],0),0)))</f>
        <v/>
      </c>
      <c r="X9645"/>
    </row>
    <row r="9646" spans="2:24" x14ac:dyDescent="0.35">
      <c r="B9646" s="146"/>
      <c r="C9646" s="31"/>
      <c r="D9646" s="31"/>
      <c r="E9646" s="44"/>
      <c r="F9646" s="43"/>
      <c r="G9646" s="84"/>
      <c r="H9646" s="31"/>
      <c r="I9646" s="207"/>
      <c r="J9646" s="84"/>
      <c r="K9646" s="31"/>
      <c r="L9646" s="31"/>
      <c r="M9646" s="169"/>
      <c r="N9646" s="148"/>
      <c r="O9646" s="106"/>
      <c r="P9646" s="43"/>
      <c r="Q9646" s="207"/>
      <c r="R9646" s="84"/>
      <c r="S9646" s="31"/>
      <c r="T9646" s="31"/>
      <c r="U9646" s="169"/>
      <c r="V9646" s="150"/>
      <c r="W9646" s="141" t="str" cm="1">
        <f t="array" ref="W9646">IF(SUM(LEN(B9646:V9646))=0,"",IF(OR(OR(ISBLANK(F9646),SUM(LEN(C9646),LEN(D9646))=0),AND(NOT(E9646="Unknown"),ISBLANK(J9646)),AND(NOT(O9646="Unknown"),ISBLANK(R9646))),"Missing Information", INDEX(Table15[Entire Service Line Classification], MATCH(SUMIFS(Table15[Unique ID],Table15[System-Owned Portion],E9646,Table15[If Material Anything Other than "Lead" in Column E,Was Material Ever Previously Lead?],G9646,Table15[Customer-Owned Portion],O9646),Table15[Unique ID],0),0)))</f>
        <v/>
      </c>
      <c r="X9646"/>
    </row>
    <row r="9647" spans="2:24" x14ac:dyDescent="0.35">
      <c r="B9647" s="146"/>
      <c r="C9647" s="31"/>
      <c r="D9647" s="31"/>
      <c r="E9647" s="44"/>
      <c r="F9647" s="43"/>
      <c r="G9647" s="84"/>
      <c r="H9647" s="31"/>
      <c r="I9647" s="207"/>
      <c r="J9647" s="84"/>
      <c r="K9647" s="31"/>
      <c r="L9647" s="31"/>
      <c r="M9647" s="169"/>
      <c r="N9647" s="148"/>
      <c r="O9647" s="106"/>
      <c r="P9647" s="43"/>
      <c r="Q9647" s="207"/>
      <c r="R9647" s="84"/>
      <c r="S9647" s="31"/>
      <c r="T9647" s="31"/>
      <c r="U9647" s="169"/>
      <c r="V9647" s="150"/>
      <c r="W9647" s="141" t="str" cm="1">
        <f t="array" ref="W9647">IF(SUM(LEN(B9647:V9647))=0,"",IF(OR(OR(ISBLANK(F9647),SUM(LEN(C9647),LEN(D9647))=0),AND(NOT(E9647="Unknown"),ISBLANK(J9647)),AND(NOT(O9647="Unknown"),ISBLANK(R9647))),"Missing Information", INDEX(Table15[Entire Service Line Classification], MATCH(SUMIFS(Table15[Unique ID],Table15[System-Owned Portion],E9647,Table15[If Material Anything Other than "Lead" in Column E,Was Material Ever Previously Lead?],G9647,Table15[Customer-Owned Portion],O9647),Table15[Unique ID],0),0)))</f>
        <v/>
      </c>
      <c r="X9647"/>
    </row>
    <row r="9648" spans="2:24" x14ac:dyDescent="0.35">
      <c r="B9648" s="146"/>
      <c r="C9648" s="31"/>
      <c r="D9648" s="31"/>
      <c r="E9648" s="44"/>
      <c r="F9648" s="43"/>
      <c r="G9648" s="84"/>
      <c r="H9648" s="31"/>
      <c r="I9648" s="207"/>
      <c r="J9648" s="84"/>
      <c r="K9648" s="31"/>
      <c r="L9648" s="31"/>
      <c r="M9648" s="169"/>
      <c r="N9648" s="148"/>
      <c r="O9648" s="106"/>
      <c r="P9648" s="43"/>
      <c r="Q9648" s="207"/>
      <c r="R9648" s="84"/>
      <c r="S9648" s="31"/>
      <c r="T9648" s="31"/>
      <c r="U9648" s="169"/>
      <c r="V9648" s="150"/>
      <c r="W9648" s="141" t="str" cm="1">
        <f t="array" ref="W9648">IF(SUM(LEN(B9648:V9648))=0,"",IF(OR(OR(ISBLANK(F9648),SUM(LEN(C9648),LEN(D9648))=0),AND(NOT(E9648="Unknown"),ISBLANK(J9648)),AND(NOT(O9648="Unknown"),ISBLANK(R9648))),"Missing Information", INDEX(Table15[Entire Service Line Classification], MATCH(SUMIFS(Table15[Unique ID],Table15[System-Owned Portion],E9648,Table15[If Material Anything Other than "Lead" in Column E,Was Material Ever Previously Lead?],G9648,Table15[Customer-Owned Portion],O9648),Table15[Unique ID],0),0)))</f>
        <v/>
      </c>
      <c r="X9648"/>
    </row>
    <row r="9649" spans="2:24" x14ac:dyDescent="0.35">
      <c r="B9649" s="146"/>
      <c r="C9649" s="31"/>
      <c r="D9649" s="31"/>
      <c r="E9649" s="44"/>
      <c r="F9649" s="43"/>
      <c r="G9649" s="84"/>
      <c r="H9649" s="31"/>
      <c r="I9649" s="207"/>
      <c r="J9649" s="84"/>
      <c r="K9649" s="31"/>
      <c r="L9649" s="31"/>
      <c r="M9649" s="169"/>
      <c r="N9649" s="148"/>
      <c r="O9649" s="106"/>
      <c r="P9649" s="43"/>
      <c r="Q9649" s="207"/>
      <c r="R9649" s="84"/>
      <c r="S9649" s="31"/>
      <c r="T9649" s="31"/>
      <c r="U9649" s="169"/>
      <c r="V9649" s="150"/>
      <c r="W9649" s="141" t="str" cm="1">
        <f t="array" ref="W9649">IF(SUM(LEN(B9649:V9649))=0,"",IF(OR(OR(ISBLANK(F9649),SUM(LEN(C9649),LEN(D9649))=0),AND(NOT(E9649="Unknown"),ISBLANK(J9649)),AND(NOT(O9649="Unknown"),ISBLANK(R9649))),"Missing Information", INDEX(Table15[Entire Service Line Classification], MATCH(SUMIFS(Table15[Unique ID],Table15[System-Owned Portion],E9649,Table15[If Material Anything Other than "Lead" in Column E,Was Material Ever Previously Lead?],G9649,Table15[Customer-Owned Portion],O9649),Table15[Unique ID],0),0)))</f>
        <v/>
      </c>
      <c r="X9649"/>
    </row>
    <row r="9650" spans="2:24" x14ac:dyDescent="0.35">
      <c r="B9650" s="146"/>
      <c r="C9650" s="31"/>
      <c r="D9650" s="31"/>
      <c r="E9650" s="44"/>
      <c r="F9650" s="43"/>
      <c r="G9650" s="84"/>
      <c r="H9650" s="31"/>
      <c r="I9650" s="207"/>
      <c r="J9650" s="84"/>
      <c r="K9650" s="31"/>
      <c r="L9650" s="31"/>
      <c r="M9650" s="169"/>
      <c r="N9650" s="148"/>
      <c r="O9650" s="106"/>
      <c r="P9650" s="43"/>
      <c r="Q9650" s="207"/>
      <c r="R9650" s="84"/>
      <c r="S9650" s="31"/>
      <c r="T9650" s="31"/>
      <c r="U9650" s="169"/>
      <c r="V9650" s="150"/>
      <c r="W9650" s="141" t="str" cm="1">
        <f t="array" ref="W9650">IF(SUM(LEN(B9650:V9650))=0,"",IF(OR(OR(ISBLANK(F9650),SUM(LEN(C9650),LEN(D9650))=0),AND(NOT(E9650="Unknown"),ISBLANK(J9650)),AND(NOT(O9650="Unknown"),ISBLANK(R9650))),"Missing Information", INDEX(Table15[Entire Service Line Classification], MATCH(SUMIFS(Table15[Unique ID],Table15[System-Owned Portion],E9650,Table15[If Material Anything Other than "Lead" in Column E,Was Material Ever Previously Lead?],G9650,Table15[Customer-Owned Portion],O9650),Table15[Unique ID],0),0)))</f>
        <v/>
      </c>
      <c r="X9650"/>
    </row>
    <row r="9651" spans="2:24" x14ac:dyDescent="0.35">
      <c r="B9651" s="146"/>
      <c r="C9651" s="31"/>
      <c r="D9651" s="31"/>
      <c r="E9651" s="44"/>
      <c r="F9651" s="43"/>
      <c r="G9651" s="84"/>
      <c r="H9651" s="31"/>
      <c r="I9651" s="207"/>
      <c r="J9651" s="84"/>
      <c r="K9651" s="31"/>
      <c r="L9651" s="31"/>
      <c r="M9651" s="169"/>
      <c r="N9651" s="148"/>
      <c r="O9651" s="106"/>
      <c r="P9651" s="43"/>
      <c r="Q9651" s="207"/>
      <c r="R9651" s="84"/>
      <c r="S9651" s="31"/>
      <c r="T9651" s="31"/>
      <c r="U9651" s="169"/>
      <c r="V9651" s="150"/>
      <c r="W9651" s="141" t="str" cm="1">
        <f t="array" ref="W9651">IF(SUM(LEN(B9651:V9651))=0,"",IF(OR(OR(ISBLANK(F9651),SUM(LEN(C9651),LEN(D9651))=0),AND(NOT(E9651="Unknown"),ISBLANK(J9651)),AND(NOT(O9651="Unknown"),ISBLANK(R9651))),"Missing Information", INDEX(Table15[Entire Service Line Classification], MATCH(SUMIFS(Table15[Unique ID],Table15[System-Owned Portion],E9651,Table15[If Material Anything Other than "Lead" in Column E,Was Material Ever Previously Lead?],G9651,Table15[Customer-Owned Portion],O9651),Table15[Unique ID],0),0)))</f>
        <v/>
      </c>
      <c r="X9651"/>
    </row>
    <row r="9652" spans="2:24" x14ac:dyDescent="0.35">
      <c r="B9652" s="146"/>
      <c r="C9652" s="31"/>
      <c r="D9652" s="31"/>
      <c r="E9652" s="44"/>
      <c r="F9652" s="43"/>
      <c r="G9652" s="84"/>
      <c r="H9652" s="31"/>
      <c r="I9652" s="207"/>
      <c r="J9652" s="84"/>
      <c r="K9652" s="31"/>
      <c r="L9652" s="31"/>
      <c r="M9652" s="169"/>
      <c r="N9652" s="148"/>
      <c r="O9652" s="106"/>
      <c r="P9652" s="43"/>
      <c r="Q9652" s="207"/>
      <c r="R9652" s="84"/>
      <c r="S9652" s="31"/>
      <c r="T9652" s="31"/>
      <c r="U9652" s="169"/>
      <c r="V9652" s="150"/>
      <c r="W9652" s="141" t="str" cm="1">
        <f t="array" ref="W9652">IF(SUM(LEN(B9652:V9652))=0,"",IF(OR(OR(ISBLANK(F9652),SUM(LEN(C9652),LEN(D9652))=0),AND(NOT(E9652="Unknown"),ISBLANK(J9652)),AND(NOT(O9652="Unknown"),ISBLANK(R9652))),"Missing Information", INDEX(Table15[Entire Service Line Classification], MATCH(SUMIFS(Table15[Unique ID],Table15[System-Owned Portion],E9652,Table15[If Material Anything Other than "Lead" in Column E,Was Material Ever Previously Lead?],G9652,Table15[Customer-Owned Portion],O9652),Table15[Unique ID],0),0)))</f>
        <v/>
      </c>
      <c r="X9652"/>
    </row>
    <row r="9653" spans="2:24" x14ac:dyDescent="0.35">
      <c r="B9653" s="146"/>
      <c r="C9653" s="31"/>
      <c r="D9653" s="31"/>
      <c r="E9653" s="44"/>
      <c r="F9653" s="43"/>
      <c r="G9653" s="84"/>
      <c r="H9653" s="31"/>
      <c r="I9653" s="207"/>
      <c r="J9653" s="84"/>
      <c r="K9653" s="31"/>
      <c r="L9653" s="31"/>
      <c r="M9653" s="169"/>
      <c r="N9653" s="148"/>
      <c r="O9653" s="106"/>
      <c r="P9653" s="43"/>
      <c r="Q9653" s="207"/>
      <c r="R9653" s="84"/>
      <c r="S9653" s="31"/>
      <c r="T9653" s="31"/>
      <c r="U9653" s="169"/>
      <c r="V9653" s="150"/>
      <c r="W9653" s="141" t="str" cm="1">
        <f t="array" ref="W9653">IF(SUM(LEN(B9653:V9653))=0,"",IF(OR(OR(ISBLANK(F9653),SUM(LEN(C9653),LEN(D9653))=0),AND(NOT(E9653="Unknown"),ISBLANK(J9653)),AND(NOT(O9653="Unknown"),ISBLANK(R9653))),"Missing Information", INDEX(Table15[Entire Service Line Classification], MATCH(SUMIFS(Table15[Unique ID],Table15[System-Owned Portion],E9653,Table15[If Material Anything Other than "Lead" in Column E,Was Material Ever Previously Lead?],G9653,Table15[Customer-Owned Portion],O9653),Table15[Unique ID],0),0)))</f>
        <v/>
      </c>
      <c r="X9653"/>
    </row>
    <row r="9654" spans="2:24" x14ac:dyDescent="0.35">
      <c r="B9654" s="146"/>
      <c r="C9654" s="31"/>
      <c r="D9654" s="31"/>
      <c r="E9654" s="44"/>
      <c r="F9654" s="43"/>
      <c r="G9654" s="84"/>
      <c r="H9654" s="31"/>
      <c r="I9654" s="207"/>
      <c r="J9654" s="84"/>
      <c r="K9654" s="31"/>
      <c r="L9654" s="31"/>
      <c r="M9654" s="169"/>
      <c r="N9654" s="148"/>
      <c r="O9654" s="106"/>
      <c r="P9654" s="43"/>
      <c r="Q9654" s="207"/>
      <c r="R9654" s="84"/>
      <c r="S9654" s="31"/>
      <c r="T9654" s="31"/>
      <c r="U9654" s="169"/>
      <c r="V9654" s="150"/>
      <c r="W9654" s="141" t="str" cm="1">
        <f t="array" ref="W9654">IF(SUM(LEN(B9654:V9654))=0,"",IF(OR(OR(ISBLANK(F9654),SUM(LEN(C9654),LEN(D9654))=0),AND(NOT(E9654="Unknown"),ISBLANK(J9654)),AND(NOT(O9654="Unknown"),ISBLANK(R9654))),"Missing Information", INDEX(Table15[Entire Service Line Classification], MATCH(SUMIFS(Table15[Unique ID],Table15[System-Owned Portion],E9654,Table15[If Material Anything Other than "Lead" in Column E,Was Material Ever Previously Lead?],G9654,Table15[Customer-Owned Portion],O9654),Table15[Unique ID],0),0)))</f>
        <v/>
      </c>
      <c r="X9654"/>
    </row>
    <row r="9655" spans="2:24" x14ac:dyDescent="0.35">
      <c r="B9655" s="146"/>
      <c r="C9655" s="31"/>
      <c r="D9655" s="31"/>
      <c r="E9655" s="44"/>
      <c r="F9655" s="43"/>
      <c r="G9655" s="84"/>
      <c r="H9655" s="31"/>
      <c r="I9655" s="207"/>
      <c r="J9655" s="84"/>
      <c r="K9655" s="31"/>
      <c r="L9655" s="31"/>
      <c r="M9655" s="169"/>
      <c r="N9655" s="148"/>
      <c r="O9655" s="106"/>
      <c r="P9655" s="43"/>
      <c r="Q9655" s="207"/>
      <c r="R9655" s="84"/>
      <c r="S9655" s="31"/>
      <c r="T9655" s="31"/>
      <c r="U9655" s="169"/>
      <c r="V9655" s="150"/>
      <c r="W9655" s="141" t="str" cm="1">
        <f t="array" ref="W9655">IF(SUM(LEN(B9655:V9655))=0,"",IF(OR(OR(ISBLANK(F9655),SUM(LEN(C9655),LEN(D9655))=0),AND(NOT(E9655="Unknown"),ISBLANK(J9655)),AND(NOT(O9655="Unknown"),ISBLANK(R9655))),"Missing Information", INDEX(Table15[Entire Service Line Classification], MATCH(SUMIFS(Table15[Unique ID],Table15[System-Owned Portion],E9655,Table15[If Material Anything Other than "Lead" in Column E,Was Material Ever Previously Lead?],G9655,Table15[Customer-Owned Portion],O9655),Table15[Unique ID],0),0)))</f>
        <v/>
      </c>
      <c r="X9655"/>
    </row>
    <row r="9656" spans="2:24" x14ac:dyDescent="0.35">
      <c r="B9656" s="146"/>
      <c r="C9656" s="31"/>
      <c r="D9656" s="31"/>
      <c r="E9656" s="44"/>
      <c r="F9656" s="43"/>
      <c r="G9656" s="84"/>
      <c r="H9656" s="31"/>
      <c r="I9656" s="207"/>
      <c r="J9656" s="84"/>
      <c r="K9656" s="31"/>
      <c r="L9656" s="31"/>
      <c r="M9656" s="169"/>
      <c r="N9656" s="148"/>
      <c r="O9656" s="106"/>
      <c r="P9656" s="43"/>
      <c r="Q9656" s="207"/>
      <c r="R9656" s="84"/>
      <c r="S9656" s="31"/>
      <c r="T9656" s="31"/>
      <c r="U9656" s="169"/>
      <c r="V9656" s="150"/>
      <c r="W9656" s="141" t="str" cm="1">
        <f t="array" ref="W9656">IF(SUM(LEN(B9656:V9656))=0,"",IF(OR(OR(ISBLANK(F9656),SUM(LEN(C9656),LEN(D9656))=0),AND(NOT(E9656="Unknown"),ISBLANK(J9656)),AND(NOT(O9656="Unknown"),ISBLANK(R9656))),"Missing Information", INDEX(Table15[Entire Service Line Classification], MATCH(SUMIFS(Table15[Unique ID],Table15[System-Owned Portion],E9656,Table15[If Material Anything Other than "Lead" in Column E,Was Material Ever Previously Lead?],G9656,Table15[Customer-Owned Portion],O9656),Table15[Unique ID],0),0)))</f>
        <v/>
      </c>
      <c r="X9656"/>
    </row>
    <row r="9657" spans="2:24" x14ac:dyDescent="0.35">
      <c r="B9657" s="146"/>
      <c r="C9657" s="31"/>
      <c r="D9657" s="31"/>
      <c r="E9657" s="44"/>
      <c r="F9657" s="43"/>
      <c r="G9657" s="84"/>
      <c r="H9657" s="31"/>
      <c r="I9657" s="207"/>
      <c r="J9657" s="84"/>
      <c r="K9657" s="31"/>
      <c r="L9657" s="31"/>
      <c r="M9657" s="169"/>
      <c r="N9657" s="148"/>
      <c r="O9657" s="106"/>
      <c r="P9657" s="43"/>
      <c r="Q9657" s="207"/>
      <c r="R9657" s="84"/>
      <c r="S9657" s="31"/>
      <c r="T9657" s="31"/>
      <c r="U9657" s="169"/>
      <c r="V9657" s="150"/>
      <c r="W9657" s="141" t="str" cm="1">
        <f t="array" ref="W9657">IF(SUM(LEN(B9657:V9657))=0,"",IF(OR(OR(ISBLANK(F9657),SUM(LEN(C9657),LEN(D9657))=0),AND(NOT(E9657="Unknown"),ISBLANK(J9657)),AND(NOT(O9657="Unknown"),ISBLANK(R9657))),"Missing Information", INDEX(Table15[Entire Service Line Classification], MATCH(SUMIFS(Table15[Unique ID],Table15[System-Owned Portion],E9657,Table15[If Material Anything Other than "Lead" in Column E,Was Material Ever Previously Lead?],G9657,Table15[Customer-Owned Portion],O9657),Table15[Unique ID],0),0)))</f>
        <v/>
      </c>
      <c r="X9657"/>
    </row>
    <row r="9658" spans="2:24" x14ac:dyDescent="0.35">
      <c r="B9658" s="146"/>
      <c r="C9658" s="31"/>
      <c r="D9658" s="31"/>
      <c r="E9658" s="44"/>
      <c r="F9658" s="43"/>
      <c r="G9658" s="84"/>
      <c r="H9658" s="31"/>
      <c r="I9658" s="207"/>
      <c r="J9658" s="84"/>
      <c r="K9658" s="31"/>
      <c r="L9658" s="31"/>
      <c r="M9658" s="169"/>
      <c r="N9658" s="148"/>
      <c r="O9658" s="106"/>
      <c r="P9658" s="43"/>
      <c r="Q9658" s="207"/>
      <c r="R9658" s="84"/>
      <c r="S9658" s="31"/>
      <c r="T9658" s="31"/>
      <c r="U9658" s="169"/>
      <c r="V9658" s="150"/>
      <c r="W9658" s="141" t="str" cm="1">
        <f t="array" ref="W9658">IF(SUM(LEN(B9658:V9658))=0,"",IF(OR(OR(ISBLANK(F9658),SUM(LEN(C9658),LEN(D9658))=0),AND(NOT(E9658="Unknown"),ISBLANK(J9658)),AND(NOT(O9658="Unknown"),ISBLANK(R9658))),"Missing Information", INDEX(Table15[Entire Service Line Classification], MATCH(SUMIFS(Table15[Unique ID],Table15[System-Owned Portion],E9658,Table15[If Material Anything Other than "Lead" in Column E,Was Material Ever Previously Lead?],G9658,Table15[Customer-Owned Portion],O9658),Table15[Unique ID],0),0)))</f>
        <v/>
      </c>
      <c r="X9658"/>
    </row>
    <row r="9659" spans="2:24" x14ac:dyDescent="0.35">
      <c r="B9659" s="146"/>
      <c r="C9659" s="31"/>
      <c r="D9659" s="31"/>
      <c r="E9659" s="44"/>
      <c r="F9659" s="43"/>
      <c r="G9659" s="84"/>
      <c r="H9659" s="31"/>
      <c r="I9659" s="207"/>
      <c r="J9659" s="84"/>
      <c r="K9659" s="31"/>
      <c r="L9659" s="31"/>
      <c r="M9659" s="169"/>
      <c r="N9659" s="148"/>
      <c r="O9659" s="106"/>
      <c r="P9659" s="43"/>
      <c r="Q9659" s="207"/>
      <c r="R9659" s="84"/>
      <c r="S9659" s="31"/>
      <c r="T9659" s="31"/>
      <c r="U9659" s="169"/>
      <c r="V9659" s="150"/>
      <c r="W9659" s="141" t="str" cm="1">
        <f t="array" ref="W9659">IF(SUM(LEN(B9659:V9659))=0,"",IF(OR(OR(ISBLANK(F9659),SUM(LEN(C9659),LEN(D9659))=0),AND(NOT(E9659="Unknown"),ISBLANK(J9659)),AND(NOT(O9659="Unknown"),ISBLANK(R9659))),"Missing Information", INDEX(Table15[Entire Service Line Classification], MATCH(SUMIFS(Table15[Unique ID],Table15[System-Owned Portion],E9659,Table15[If Material Anything Other than "Lead" in Column E,Was Material Ever Previously Lead?],G9659,Table15[Customer-Owned Portion],O9659),Table15[Unique ID],0),0)))</f>
        <v/>
      </c>
      <c r="X9659"/>
    </row>
    <row r="9660" spans="2:24" x14ac:dyDescent="0.35">
      <c r="B9660" s="146"/>
      <c r="C9660" s="31"/>
      <c r="D9660" s="31"/>
      <c r="E9660" s="44"/>
      <c r="F9660" s="43"/>
      <c r="G9660" s="84"/>
      <c r="H9660" s="31"/>
      <c r="I9660" s="207"/>
      <c r="J9660" s="84"/>
      <c r="K9660" s="31"/>
      <c r="L9660" s="31"/>
      <c r="M9660" s="169"/>
      <c r="N9660" s="148"/>
      <c r="O9660" s="106"/>
      <c r="P9660" s="43"/>
      <c r="Q9660" s="207"/>
      <c r="R9660" s="84"/>
      <c r="S9660" s="31"/>
      <c r="T9660" s="31"/>
      <c r="U9660" s="169"/>
      <c r="V9660" s="150"/>
      <c r="W9660" s="141" t="str" cm="1">
        <f t="array" ref="W9660">IF(SUM(LEN(B9660:V9660))=0,"",IF(OR(OR(ISBLANK(F9660),SUM(LEN(C9660),LEN(D9660))=0),AND(NOT(E9660="Unknown"),ISBLANK(J9660)),AND(NOT(O9660="Unknown"),ISBLANK(R9660))),"Missing Information", INDEX(Table15[Entire Service Line Classification], MATCH(SUMIFS(Table15[Unique ID],Table15[System-Owned Portion],E9660,Table15[If Material Anything Other than "Lead" in Column E,Was Material Ever Previously Lead?],G9660,Table15[Customer-Owned Portion],O9660),Table15[Unique ID],0),0)))</f>
        <v/>
      </c>
      <c r="X9660"/>
    </row>
    <row r="9661" spans="2:24" x14ac:dyDescent="0.35">
      <c r="B9661" s="146"/>
      <c r="C9661" s="31"/>
      <c r="D9661" s="31"/>
      <c r="E9661" s="44"/>
      <c r="F9661" s="43"/>
      <c r="G9661" s="84"/>
      <c r="H9661" s="31"/>
      <c r="I9661" s="207"/>
      <c r="J9661" s="84"/>
      <c r="K9661" s="31"/>
      <c r="L9661" s="31"/>
      <c r="M9661" s="169"/>
      <c r="N9661" s="148"/>
      <c r="O9661" s="106"/>
      <c r="P9661" s="43"/>
      <c r="Q9661" s="207"/>
      <c r="R9661" s="84"/>
      <c r="S9661" s="31"/>
      <c r="T9661" s="31"/>
      <c r="U9661" s="169"/>
      <c r="V9661" s="150"/>
      <c r="W9661" s="141" t="str" cm="1">
        <f t="array" ref="W9661">IF(SUM(LEN(B9661:V9661))=0,"",IF(OR(OR(ISBLANK(F9661),SUM(LEN(C9661),LEN(D9661))=0),AND(NOT(E9661="Unknown"),ISBLANK(J9661)),AND(NOT(O9661="Unknown"),ISBLANK(R9661))),"Missing Information", INDEX(Table15[Entire Service Line Classification], MATCH(SUMIFS(Table15[Unique ID],Table15[System-Owned Portion],E9661,Table15[If Material Anything Other than "Lead" in Column E,Was Material Ever Previously Lead?],G9661,Table15[Customer-Owned Portion],O9661),Table15[Unique ID],0),0)))</f>
        <v/>
      </c>
      <c r="X9661"/>
    </row>
    <row r="9662" spans="2:24" x14ac:dyDescent="0.35">
      <c r="B9662" s="146"/>
      <c r="C9662" s="31"/>
      <c r="D9662" s="31"/>
      <c r="E9662" s="44"/>
      <c r="F9662" s="43"/>
      <c r="G9662" s="84"/>
      <c r="H9662" s="31"/>
      <c r="I9662" s="207"/>
      <c r="J9662" s="84"/>
      <c r="K9662" s="31"/>
      <c r="L9662" s="31"/>
      <c r="M9662" s="169"/>
      <c r="N9662" s="148"/>
      <c r="O9662" s="106"/>
      <c r="P9662" s="43"/>
      <c r="Q9662" s="207"/>
      <c r="R9662" s="84"/>
      <c r="S9662" s="31"/>
      <c r="T9662" s="31"/>
      <c r="U9662" s="169"/>
      <c r="V9662" s="150"/>
      <c r="W9662" s="141" t="str" cm="1">
        <f t="array" ref="W9662">IF(SUM(LEN(B9662:V9662))=0,"",IF(OR(OR(ISBLANK(F9662),SUM(LEN(C9662),LEN(D9662))=0),AND(NOT(E9662="Unknown"),ISBLANK(J9662)),AND(NOT(O9662="Unknown"),ISBLANK(R9662))),"Missing Information", INDEX(Table15[Entire Service Line Classification], MATCH(SUMIFS(Table15[Unique ID],Table15[System-Owned Portion],E9662,Table15[If Material Anything Other than "Lead" in Column E,Was Material Ever Previously Lead?],G9662,Table15[Customer-Owned Portion],O9662),Table15[Unique ID],0),0)))</f>
        <v/>
      </c>
      <c r="X9662"/>
    </row>
    <row r="9663" spans="2:24" x14ac:dyDescent="0.35">
      <c r="B9663" s="146"/>
      <c r="C9663" s="31"/>
      <c r="D9663" s="31"/>
      <c r="E9663" s="44"/>
      <c r="F9663" s="43"/>
      <c r="G9663" s="84"/>
      <c r="H9663" s="31"/>
      <c r="I9663" s="207"/>
      <c r="J9663" s="84"/>
      <c r="K9663" s="31"/>
      <c r="L9663" s="31"/>
      <c r="M9663" s="169"/>
      <c r="N9663" s="148"/>
      <c r="O9663" s="106"/>
      <c r="P9663" s="43"/>
      <c r="Q9663" s="207"/>
      <c r="R9663" s="84"/>
      <c r="S9663" s="31"/>
      <c r="T9663" s="31"/>
      <c r="U9663" s="169"/>
      <c r="V9663" s="150"/>
      <c r="W9663" s="141" t="str" cm="1">
        <f t="array" ref="W9663">IF(SUM(LEN(B9663:V9663))=0,"",IF(OR(OR(ISBLANK(F9663),SUM(LEN(C9663),LEN(D9663))=0),AND(NOT(E9663="Unknown"),ISBLANK(J9663)),AND(NOT(O9663="Unknown"),ISBLANK(R9663))),"Missing Information", INDEX(Table15[Entire Service Line Classification], MATCH(SUMIFS(Table15[Unique ID],Table15[System-Owned Portion],E9663,Table15[If Material Anything Other than "Lead" in Column E,Was Material Ever Previously Lead?],G9663,Table15[Customer-Owned Portion],O9663),Table15[Unique ID],0),0)))</f>
        <v/>
      </c>
      <c r="X9663"/>
    </row>
    <row r="9664" spans="2:24" x14ac:dyDescent="0.35">
      <c r="B9664" s="146"/>
      <c r="C9664" s="31"/>
      <c r="D9664" s="31"/>
      <c r="E9664" s="44"/>
      <c r="F9664" s="43"/>
      <c r="G9664" s="84"/>
      <c r="H9664" s="31"/>
      <c r="I9664" s="207"/>
      <c r="J9664" s="84"/>
      <c r="K9664" s="31"/>
      <c r="L9664" s="31"/>
      <c r="M9664" s="169"/>
      <c r="N9664" s="148"/>
      <c r="O9664" s="106"/>
      <c r="P9664" s="43"/>
      <c r="Q9664" s="207"/>
      <c r="R9664" s="84"/>
      <c r="S9664" s="31"/>
      <c r="T9664" s="31"/>
      <c r="U9664" s="169"/>
      <c r="V9664" s="150"/>
      <c r="W9664" s="141" t="str" cm="1">
        <f t="array" ref="W9664">IF(SUM(LEN(B9664:V9664))=0,"",IF(OR(OR(ISBLANK(F9664),SUM(LEN(C9664),LEN(D9664))=0),AND(NOT(E9664="Unknown"),ISBLANK(J9664)),AND(NOT(O9664="Unknown"),ISBLANK(R9664))),"Missing Information", INDEX(Table15[Entire Service Line Classification], MATCH(SUMIFS(Table15[Unique ID],Table15[System-Owned Portion],E9664,Table15[If Material Anything Other than "Lead" in Column E,Was Material Ever Previously Lead?],G9664,Table15[Customer-Owned Portion],O9664),Table15[Unique ID],0),0)))</f>
        <v/>
      </c>
      <c r="X9664"/>
    </row>
    <row r="9665" spans="2:24" x14ac:dyDescent="0.35">
      <c r="B9665" s="146"/>
      <c r="C9665" s="31"/>
      <c r="D9665" s="31"/>
      <c r="E9665" s="44"/>
      <c r="F9665" s="43"/>
      <c r="G9665" s="84"/>
      <c r="H9665" s="31"/>
      <c r="I9665" s="207"/>
      <c r="J9665" s="84"/>
      <c r="K9665" s="31"/>
      <c r="L9665" s="31"/>
      <c r="M9665" s="169"/>
      <c r="N9665" s="148"/>
      <c r="O9665" s="106"/>
      <c r="P9665" s="43"/>
      <c r="Q9665" s="207"/>
      <c r="R9665" s="84"/>
      <c r="S9665" s="31"/>
      <c r="T9665" s="31"/>
      <c r="U9665" s="169"/>
      <c r="V9665" s="150"/>
      <c r="W9665" s="141" t="str" cm="1">
        <f t="array" ref="W9665">IF(SUM(LEN(B9665:V9665))=0,"",IF(OR(OR(ISBLANK(F9665),SUM(LEN(C9665),LEN(D9665))=0),AND(NOT(E9665="Unknown"),ISBLANK(J9665)),AND(NOT(O9665="Unknown"),ISBLANK(R9665))),"Missing Information", INDEX(Table15[Entire Service Line Classification], MATCH(SUMIFS(Table15[Unique ID],Table15[System-Owned Portion],E9665,Table15[If Material Anything Other than "Lead" in Column E,Was Material Ever Previously Lead?],G9665,Table15[Customer-Owned Portion],O9665),Table15[Unique ID],0),0)))</f>
        <v/>
      </c>
      <c r="X9665"/>
    </row>
    <row r="9666" spans="2:24" x14ac:dyDescent="0.35">
      <c r="B9666" s="146"/>
      <c r="C9666" s="31"/>
      <c r="D9666" s="31"/>
      <c r="E9666" s="44"/>
      <c r="F9666" s="43"/>
      <c r="G9666" s="84"/>
      <c r="H9666" s="31"/>
      <c r="I9666" s="207"/>
      <c r="J9666" s="84"/>
      <c r="K9666" s="31"/>
      <c r="L9666" s="31"/>
      <c r="M9666" s="169"/>
      <c r="N9666" s="148"/>
      <c r="O9666" s="106"/>
      <c r="P9666" s="43"/>
      <c r="Q9666" s="207"/>
      <c r="R9666" s="84"/>
      <c r="S9666" s="31"/>
      <c r="T9666" s="31"/>
      <c r="U9666" s="169"/>
      <c r="V9666" s="150"/>
      <c r="W9666" s="141" t="str" cm="1">
        <f t="array" ref="W9666">IF(SUM(LEN(B9666:V9666))=0,"",IF(OR(OR(ISBLANK(F9666),SUM(LEN(C9666),LEN(D9666))=0),AND(NOT(E9666="Unknown"),ISBLANK(J9666)),AND(NOT(O9666="Unknown"),ISBLANK(R9666))),"Missing Information", INDEX(Table15[Entire Service Line Classification], MATCH(SUMIFS(Table15[Unique ID],Table15[System-Owned Portion],E9666,Table15[If Material Anything Other than "Lead" in Column E,Was Material Ever Previously Lead?],G9666,Table15[Customer-Owned Portion],O9666),Table15[Unique ID],0),0)))</f>
        <v/>
      </c>
      <c r="X9666"/>
    </row>
    <row r="9667" spans="2:24" x14ac:dyDescent="0.35">
      <c r="B9667" s="146"/>
      <c r="C9667" s="31"/>
      <c r="D9667" s="31"/>
      <c r="E9667" s="44"/>
      <c r="F9667" s="43"/>
      <c r="G9667" s="84"/>
      <c r="H9667" s="31"/>
      <c r="I9667" s="207"/>
      <c r="J9667" s="84"/>
      <c r="K9667" s="31"/>
      <c r="L9667" s="31"/>
      <c r="M9667" s="169"/>
      <c r="N9667" s="148"/>
      <c r="O9667" s="106"/>
      <c r="P9667" s="43"/>
      <c r="Q9667" s="207"/>
      <c r="R9667" s="84"/>
      <c r="S9667" s="31"/>
      <c r="T9667" s="31"/>
      <c r="U9667" s="169"/>
      <c r="V9667" s="150"/>
      <c r="W9667" s="141" t="str" cm="1">
        <f t="array" ref="W9667">IF(SUM(LEN(B9667:V9667))=0,"",IF(OR(OR(ISBLANK(F9667),SUM(LEN(C9667),LEN(D9667))=0),AND(NOT(E9667="Unknown"),ISBLANK(J9667)),AND(NOT(O9667="Unknown"),ISBLANK(R9667))),"Missing Information", INDEX(Table15[Entire Service Line Classification], MATCH(SUMIFS(Table15[Unique ID],Table15[System-Owned Portion],E9667,Table15[If Material Anything Other than "Lead" in Column E,Was Material Ever Previously Lead?],G9667,Table15[Customer-Owned Portion],O9667),Table15[Unique ID],0),0)))</f>
        <v/>
      </c>
      <c r="X9667"/>
    </row>
    <row r="9668" spans="2:24" x14ac:dyDescent="0.35">
      <c r="B9668" s="146"/>
      <c r="C9668" s="31"/>
      <c r="D9668" s="31"/>
      <c r="E9668" s="44"/>
      <c r="F9668" s="43"/>
      <c r="G9668" s="84"/>
      <c r="H9668" s="31"/>
      <c r="I9668" s="207"/>
      <c r="J9668" s="84"/>
      <c r="K9668" s="31"/>
      <c r="L9668" s="31"/>
      <c r="M9668" s="169"/>
      <c r="N9668" s="148"/>
      <c r="O9668" s="106"/>
      <c r="P9668" s="43"/>
      <c r="Q9668" s="207"/>
      <c r="R9668" s="84"/>
      <c r="S9668" s="31"/>
      <c r="T9668" s="31"/>
      <c r="U9668" s="169"/>
      <c r="V9668" s="150"/>
      <c r="W9668" s="141" t="str" cm="1">
        <f t="array" ref="W9668">IF(SUM(LEN(B9668:V9668))=0,"",IF(OR(OR(ISBLANK(F9668),SUM(LEN(C9668),LEN(D9668))=0),AND(NOT(E9668="Unknown"),ISBLANK(J9668)),AND(NOT(O9668="Unknown"),ISBLANK(R9668))),"Missing Information", INDEX(Table15[Entire Service Line Classification], MATCH(SUMIFS(Table15[Unique ID],Table15[System-Owned Portion],E9668,Table15[If Material Anything Other than "Lead" in Column E,Was Material Ever Previously Lead?],G9668,Table15[Customer-Owned Portion],O9668),Table15[Unique ID],0),0)))</f>
        <v/>
      </c>
      <c r="X9668"/>
    </row>
    <row r="9669" spans="2:24" x14ac:dyDescent="0.35">
      <c r="B9669" s="146"/>
      <c r="C9669" s="31"/>
      <c r="D9669" s="31"/>
      <c r="E9669" s="44"/>
      <c r="F9669" s="43"/>
      <c r="G9669" s="84"/>
      <c r="H9669" s="31"/>
      <c r="I9669" s="207"/>
      <c r="J9669" s="84"/>
      <c r="K9669" s="31"/>
      <c r="L9669" s="31"/>
      <c r="M9669" s="169"/>
      <c r="N9669" s="148"/>
      <c r="O9669" s="106"/>
      <c r="P9669" s="43"/>
      <c r="Q9669" s="207"/>
      <c r="R9669" s="84"/>
      <c r="S9669" s="31"/>
      <c r="T9669" s="31"/>
      <c r="U9669" s="169"/>
      <c r="V9669" s="150"/>
      <c r="W9669" s="141" t="str" cm="1">
        <f t="array" ref="W9669">IF(SUM(LEN(B9669:V9669))=0,"",IF(OR(OR(ISBLANK(F9669),SUM(LEN(C9669),LEN(D9669))=0),AND(NOT(E9669="Unknown"),ISBLANK(J9669)),AND(NOT(O9669="Unknown"),ISBLANK(R9669))),"Missing Information", INDEX(Table15[Entire Service Line Classification], MATCH(SUMIFS(Table15[Unique ID],Table15[System-Owned Portion],E9669,Table15[If Material Anything Other than "Lead" in Column E,Was Material Ever Previously Lead?],G9669,Table15[Customer-Owned Portion],O9669),Table15[Unique ID],0),0)))</f>
        <v/>
      </c>
      <c r="X9669"/>
    </row>
    <row r="9670" spans="2:24" x14ac:dyDescent="0.35">
      <c r="B9670" s="146"/>
      <c r="C9670" s="31"/>
      <c r="D9670" s="31"/>
      <c r="E9670" s="44"/>
      <c r="F9670" s="43"/>
      <c r="G9670" s="84"/>
      <c r="H9670" s="31"/>
      <c r="I9670" s="207"/>
      <c r="J9670" s="84"/>
      <c r="K9670" s="31"/>
      <c r="L9670" s="31"/>
      <c r="M9670" s="169"/>
      <c r="N9670" s="148"/>
      <c r="O9670" s="106"/>
      <c r="P9670" s="43"/>
      <c r="Q9670" s="207"/>
      <c r="R9670" s="84"/>
      <c r="S9670" s="31"/>
      <c r="T9670" s="31"/>
      <c r="U9670" s="169"/>
      <c r="V9670" s="150"/>
      <c r="W9670" s="141" t="str" cm="1">
        <f t="array" ref="W9670">IF(SUM(LEN(B9670:V9670))=0,"",IF(OR(OR(ISBLANK(F9670),SUM(LEN(C9670),LEN(D9670))=0),AND(NOT(E9670="Unknown"),ISBLANK(J9670)),AND(NOT(O9670="Unknown"),ISBLANK(R9670))),"Missing Information", INDEX(Table15[Entire Service Line Classification], MATCH(SUMIFS(Table15[Unique ID],Table15[System-Owned Portion],E9670,Table15[If Material Anything Other than "Lead" in Column E,Was Material Ever Previously Lead?],G9670,Table15[Customer-Owned Portion],O9670),Table15[Unique ID],0),0)))</f>
        <v/>
      </c>
      <c r="X9670"/>
    </row>
    <row r="9671" spans="2:24" x14ac:dyDescent="0.35">
      <c r="B9671" s="146"/>
      <c r="C9671" s="31"/>
      <c r="D9671" s="31"/>
      <c r="E9671" s="44"/>
      <c r="F9671" s="43"/>
      <c r="G9671" s="84"/>
      <c r="H9671" s="31"/>
      <c r="I9671" s="207"/>
      <c r="J9671" s="84"/>
      <c r="K9671" s="31"/>
      <c r="L9671" s="31"/>
      <c r="M9671" s="169"/>
      <c r="N9671" s="148"/>
      <c r="O9671" s="106"/>
      <c r="P9671" s="43"/>
      <c r="Q9671" s="207"/>
      <c r="R9671" s="84"/>
      <c r="S9671" s="31"/>
      <c r="T9671" s="31"/>
      <c r="U9671" s="169"/>
      <c r="V9671" s="150"/>
      <c r="W9671" s="141" t="str" cm="1">
        <f t="array" ref="W9671">IF(SUM(LEN(B9671:V9671))=0,"",IF(OR(OR(ISBLANK(F9671),SUM(LEN(C9671),LEN(D9671))=0),AND(NOT(E9671="Unknown"),ISBLANK(J9671)),AND(NOT(O9671="Unknown"),ISBLANK(R9671))),"Missing Information", INDEX(Table15[Entire Service Line Classification], MATCH(SUMIFS(Table15[Unique ID],Table15[System-Owned Portion],E9671,Table15[If Material Anything Other than "Lead" in Column E,Was Material Ever Previously Lead?],G9671,Table15[Customer-Owned Portion],O9671),Table15[Unique ID],0),0)))</f>
        <v/>
      </c>
      <c r="X9671"/>
    </row>
    <row r="9672" spans="2:24" x14ac:dyDescent="0.35">
      <c r="B9672" s="146"/>
      <c r="C9672" s="31"/>
      <c r="D9672" s="31"/>
      <c r="E9672" s="44"/>
      <c r="F9672" s="43"/>
      <c r="G9672" s="84"/>
      <c r="H9672" s="31"/>
      <c r="I9672" s="207"/>
      <c r="J9672" s="84"/>
      <c r="K9672" s="31"/>
      <c r="L9672" s="31"/>
      <c r="M9672" s="169"/>
      <c r="N9672" s="148"/>
      <c r="O9672" s="106"/>
      <c r="P9672" s="43"/>
      <c r="Q9672" s="207"/>
      <c r="R9672" s="84"/>
      <c r="S9672" s="31"/>
      <c r="T9672" s="31"/>
      <c r="U9672" s="169"/>
      <c r="V9672" s="150"/>
      <c r="W9672" s="141" t="str" cm="1">
        <f t="array" ref="W9672">IF(SUM(LEN(B9672:V9672))=0,"",IF(OR(OR(ISBLANK(F9672),SUM(LEN(C9672),LEN(D9672))=0),AND(NOT(E9672="Unknown"),ISBLANK(J9672)),AND(NOT(O9672="Unknown"),ISBLANK(R9672))),"Missing Information", INDEX(Table15[Entire Service Line Classification], MATCH(SUMIFS(Table15[Unique ID],Table15[System-Owned Portion],E9672,Table15[If Material Anything Other than "Lead" in Column E,Was Material Ever Previously Lead?],G9672,Table15[Customer-Owned Portion],O9672),Table15[Unique ID],0),0)))</f>
        <v/>
      </c>
      <c r="X9672"/>
    </row>
    <row r="9673" spans="2:24" x14ac:dyDescent="0.35">
      <c r="B9673" s="146"/>
      <c r="C9673" s="31"/>
      <c r="D9673" s="31"/>
      <c r="E9673" s="44"/>
      <c r="F9673" s="43"/>
      <c r="G9673" s="84"/>
      <c r="H9673" s="31"/>
      <c r="I9673" s="207"/>
      <c r="J9673" s="84"/>
      <c r="K9673" s="31"/>
      <c r="L9673" s="31"/>
      <c r="M9673" s="169"/>
      <c r="N9673" s="148"/>
      <c r="O9673" s="106"/>
      <c r="P9673" s="43"/>
      <c r="Q9673" s="207"/>
      <c r="R9673" s="84"/>
      <c r="S9673" s="31"/>
      <c r="T9673" s="31"/>
      <c r="U9673" s="169"/>
      <c r="V9673" s="150"/>
      <c r="W9673" s="141" t="str" cm="1">
        <f t="array" ref="W9673">IF(SUM(LEN(B9673:V9673))=0,"",IF(OR(OR(ISBLANK(F9673),SUM(LEN(C9673),LEN(D9673))=0),AND(NOT(E9673="Unknown"),ISBLANK(J9673)),AND(NOT(O9673="Unknown"),ISBLANK(R9673))),"Missing Information", INDEX(Table15[Entire Service Line Classification], MATCH(SUMIFS(Table15[Unique ID],Table15[System-Owned Portion],E9673,Table15[If Material Anything Other than "Lead" in Column E,Was Material Ever Previously Lead?],G9673,Table15[Customer-Owned Portion],O9673),Table15[Unique ID],0),0)))</f>
        <v/>
      </c>
      <c r="X9673"/>
    </row>
    <row r="9674" spans="2:24" x14ac:dyDescent="0.35">
      <c r="B9674" s="146"/>
      <c r="C9674" s="31"/>
      <c r="D9674" s="31"/>
      <c r="E9674" s="44"/>
      <c r="F9674" s="43"/>
      <c r="G9674" s="84"/>
      <c r="H9674" s="31"/>
      <c r="I9674" s="207"/>
      <c r="J9674" s="84"/>
      <c r="K9674" s="31"/>
      <c r="L9674" s="31"/>
      <c r="M9674" s="169"/>
      <c r="N9674" s="148"/>
      <c r="O9674" s="106"/>
      <c r="P9674" s="43"/>
      <c r="Q9674" s="207"/>
      <c r="R9674" s="84"/>
      <c r="S9674" s="31"/>
      <c r="T9674" s="31"/>
      <c r="U9674" s="169"/>
      <c r="V9674" s="150"/>
      <c r="W9674" s="141" t="str" cm="1">
        <f t="array" ref="W9674">IF(SUM(LEN(B9674:V9674))=0,"",IF(OR(OR(ISBLANK(F9674),SUM(LEN(C9674),LEN(D9674))=0),AND(NOT(E9674="Unknown"),ISBLANK(J9674)),AND(NOT(O9674="Unknown"),ISBLANK(R9674))),"Missing Information", INDEX(Table15[Entire Service Line Classification], MATCH(SUMIFS(Table15[Unique ID],Table15[System-Owned Portion],E9674,Table15[If Material Anything Other than "Lead" in Column E,Was Material Ever Previously Lead?],G9674,Table15[Customer-Owned Portion],O9674),Table15[Unique ID],0),0)))</f>
        <v/>
      </c>
      <c r="X9674"/>
    </row>
    <row r="9675" spans="2:24" x14ac:dyDescent="0.35">
      <c r="B9675" s="146"/>
      <c r="C9675" s="31"/>
      <c r="D9675" s="31"/>
      <c r="E9675" s="44"/>
      <c r="F9675" s="43"/>
      <c r="G9675" s="84"/>
      <c r="H9675" s="31"/>
      <c r="I9675" s="207"/>
      <c r="J9675" s="84"/>
      <c r="K9675" s="31"/>
      <c r="L9675" s="31"/>
      <c r="M9675" s="169"/>
      <c r="N9675" s="148"/>
      <c r="O9675" s="106"/>
      <c r="P9675" s="43"/>
      <c r="Q9675" s="207"/>
      <c r="R9675" s="84"/>
      <c r="S9675" s="31"/>
      <c r="T9675" s="31"/>
      <c r="U9675" s="169"/>
      <c r="V9675" s="150"/>
      <c r="W9675" s="141" t="str" cm="1">
        <f t="array" ref="W9675">IF(SUM(LEN(B9675:V9675))=0,"",IF(OR(OR(ISBLANK(F9675),SUM(LEN(C9675),LEN(D9675))=0),AND(NOT(E9675="Unknown"),ISBLANK(J9675)),AND(NOT(O9675="Unknown"),ISBLANK(R9675))),"Missing Information", INDEX(Table15[Entire Service Line Classification], MATCH(SUMIFS(Table15[Unique ID],Table15[System-Owned Portion],E9675,Table15[If Material Anything Other than "Lead" in Column E,Was Material Ever Previously Lead?],G9675,Table15[Customer-Owned Portion],O9675),Table15[Unique ID],0),0)))</f>
        <v/>
      </c>
      <c r="X9675"/>
    </row>
    <row r="9676" spans="2:24" x14ac:dyDescent="0.35">
      <c r="B9676" s="146"/>
      <c r="C9676" s="31"/>
      <c r="D9676" s="31"/>
      <c r="E9676" s="44"/>
      <c r="F9676" s="43"/>
      <c r="G9676" s="84"/>
      <c r="H9676" s="31"/>
      <c r="I9676" s="207"/>
      <c r="J9676" s="84"/>
      <c r="K9676" s="31"/>
      <c r="L9676" s="31"/>
      <c r="M9676" s="169"/>
      <c r="N9676" s="148"/>
      <c r="O9676" s="106"/>
      <c r="P9676" s="43"/>
      <c r="Q9676" s="207"/>
      <c r="R9676" s="84"/>
      <c r="S9676" s="31"/>
      <c r="T9676" s="31"/>
      <c r="U9676" s="169"/>
      <c r="V9676" s="150"/>
      <c r="W9676" s="141" t="str" cm="1">
        <f t="array" ref="W9676">IF(SUM(LEN(B9676:V9676))=0,"",IF(OR(OR(ISBLANK(F9676),SUM(LEN(C9676),LEN(D9676))=0),AND(NOT(E9676="Unknown"),ISBLANK(J9676)),AND(NOT(O9676="Unknown"),ISBLANK(R9676))),"Missing Information", INDEX(Table15[Entire Service Line Classification], MATCH(SUMIFS(Table15[Unique ID],Table15[System-Owned Portion],E9676,Table15[If Material Anything Other than "Lead" in Column E,Was Material Ever Previously Lead?],G9676,Table15[Customer-Owned Portion],O9676),Table15[Unique ID],0),0)))</f>
        <v/>
      </c>
      <c r="X9676"/>
    </row>
    <row r="9677" spans="2:24" x14ac:dyDescent="0.35">
      <c r="B9677" s="146"/>
      <c r="C9677" s="31"/>
      <c r="D9677" s="31"/>
      <c r="E9677" s="44"/>
      <c r="F9677" s="43"/>
      <c r="G9677" s="84"/>
      <c r="H9677" s="31"/>
      <c r="I9677" s="207"/>
      <c r="J9677" s="84"/>
      <c r="K9677" s="31"/>
      <c r="L9677" s="31"/>
      <c r="M9677" s="169"/>
      <c r="N9677" s="148"/>
      <c r="O9677" s="106"/>
      <c r="P9677" s="43"/>
      <c r="Q9677" s="207"/>
      <c r="R9677" s="84"/>
      <c r="S9677" s="31"/>
      <c r="T9677" s="31"/>
      <c r="U9677" s="169"/>
      <c r="V9677" s="150"/>
      <c r="W9677" s="141" t="str" cm="1">
        <f t="array" ref="W9677">IF(SUM(LEN(B9677:V9677))=0,"",IF(OR(OR(ISBLANK(F9677),SUM(LEN(C9677),LEN(D9677))=0),AND(NOT(E9677="Unknown"),ISBLANK(J9677)),AND(NOT(O9677="Unknown"),ISBLANK(R9677))),"Missing Information", INDEX(Table15[Entire Service Line Classification], MATCH(SUMIFS(Table15[Unique ID],Table15[System-Owned Portion],E9677,Table15[If Material Anything Other than "Lead" in Column E,Was Material Ever Previously Lead?],G9677,Table15[Customer-Owned Portion],O9677),Table15[Unique ID],0),0)))</f>
        <v/>
      </c>
      <c r="X9677"/>
    </row>
    <row r="9678" spans="2:24" x14ac:dyDescent="0.35">
      <c r="B9678" s="146"/>
      <c r="C9678" s="31"/>
      <c r="D9678" s="31"/>
      <c r="E9678" s="44"/>
      <c r="F9678" s="43"/>
      <c r="G9678" s="84"/>
      <c r="H9678" s="31"/>
      <c r="I9678" s="207"/>
      <c r="J9678" s="84"/>
      <c r="K9678" s="31"/>
      <c r="L9678" s="31"/>
      <c r="M9678" s="169"/>
      <c r="N9678" s="148"/>
      <c r="O9678" s="106"/>
      <c r="P9678" s="43"/>
      <c r="Q9678" s="207"/>
      <c r="R9678" s="84"/>
      <c r="S9678" s="31"/>
      <c r="T9678" s="31"/>
      <c r="U9678" s="169"/>
      <c r="V9678" s="150"/>
      <c r="W9678" s="141" t="str" cm="1">
        <f t="array" ref="W9678">IF(SUM(LEN(B9678:V9678))=0,"",IF(OR(OR(ISBLANK(F9678),SUM(LEN(C9678),LEN(D9678))=0),AND(NOT(E9678="Unknown"),ISBLANK(J9678)),AND(NOT(O9678="Unknown"),ISBLANK(R9678))),"Missing Information", INDEX(Table15[Entire Service Line Classification], MATCH(SUMIFS(Table15[Unique ID],Table15[System-Owned Portion],E9678,Table15[If Material Anything Other than "Lead" in Column E,Was Material Ever Previously Lead?],G9678,Table15[Customer-Owned Portion],O9678),Table15[Unique ID],0),0)))</f>
        <v/>
      </c>
      <c r="X9678"/>
    </row>
    <row r="9679" spans="2:24" x14ac:dyDescent="0.35">
      <c r="B9679" s="146"/>
      <c r="C9679" s="31"/>
      <c r="D9679" s="31"/>
      <c r="E9679" s="44"/>
      <c r="F9679" s="43"/>
      <c r="G9679" s="84"/>
      <c r="H9679" s="31"/>
      <c r="I9679" s="207"/>
      <c r="J9679" s="84"/>
      <c r="K9679" s="31"/>
      <c r="L9679" s="31"/>
      <c r="M9679" s="169"/>
      <c r="N9679" s="148"/>
      <c r="O9679" s="106"/>
      <c r="P9679" s="43"/>
      <c r="Q9679" s="207"/>
      <c r="R9679" s="84"/>
      <c r="S9679" s="31"/>
      <c r="T9679" s="31"/>
      <c r="U9679" s="169"/>
      <c r="V9679" s="150"/>
      <c r="W9679" s="141" t="str" cm="1">
        <f t="array" ref="W9679">IF(SUM(LEN(B9679:V9679))=0,"",IF(OR(OR(ISBLANK(F9679),SUM(LEN(C9679),LEN(D9679))=0),AND(NOT(E9679="Unknown"),ISBLANK(J9679)),AND(NOT(O9679="Unknown"),ISBLANK(R9679))),"Missing Information", INDEX(Table15[Entire Service Line Classification], MATCH(SUMIFS(Table15[Unique ID],Table15[System-Owned Portion],E9679,Table15[If Material Anything Other than "Lead" in Column E,Was Material Ever Previously Lead?],G9679,Table15[Customer-Owned Portion],O9679),Table15[Unique ID],0),0)))</f>
        <v/>
      </c>
      <c r="X9679"/>
    </row>
    <row r="9680" spans="2:24" x14ac:dyDescent="0.35">
      <c r="B9680" s="146"/>
      <c r="C9680" s="31"/>
      <c r="D9680" s="31"/>
      <c r="E9680" s="44"/>
      <c r="F9680" s="43"/>
      <c r="G9680" s="84"/>
      <c r="H9680" s="31"/>
      <c r="I9680" s="207"/>
      <c r="J9680" s="84"/>
      <c r="K9680" s="31"/>
      <c r="L9680" s="31"/>
      <c r="M9680" s="169"/>
      <c r="N9680" s="148"/>
      <c r="O9680" s="106"/>
      <c r="P9680" s="43"/>
      <c r="Q9680" s="207"/>
      <c r="R9680" s="84"/>
      <c r="S9680" s="31"/>
      <c r="T9680" s="31"/>
      <c r="U9680" s="169"/>
      <c r="V9680" s="150"/>
      <c r="W9680" s="141" t="str" cm="1">
        <f t="array" ref="W9680">IF(SUM(LEN(B9680:V9680))=0,"",IF(OR(OR(ISBLANK(F9680),SUM(LEN(C9680),LEN(D9680))=0),AND(NOT(E9680="Unknown"),ISBLANK(J9680)),AND(NOT(O9680="Unknown"),ISBLANK(R9680))),"Missing Information", INDEX(Table15[Entire Service Line Classification], MATCH(SUMIFS(Table15[Unique ID],Table15[System-Owned Portion],E9680,Table15[If Material Anything Other than "Lead" in Column E,Was Material Ever Previously Lead?],G9680,Table15[Customer-Owned Portion],O9680),Table15[Unique ID],0),0)))</f>
        <v/>
      </c>
      <c r="X9680"/>
    </row>
    <row r="9681" spans="2:24" x14ac:dyDescent="0.35">
      <c r="B9681" s="146"/>
      <c r="C9681" s="31"/>
      <c r="D9681" s="31"/>
      <c r="E9681" s="44"/>
      <c r="F9681" s="43"/>
      <c r="G9681" s="84"/>
      <c r="H9681" s="31"/>
      <c r="I9681" s="207"/>
      <c r="J9681" s="84"/>
      <c r="K9681" s="31"/>
      <c r="L9681" s="31"/>
      <c r="M9681" s="169"/>
      <c r="N9681" s="148"/>
      <c r="O9681" s="106"/>
      <c r="P9681" s="43"/>
      <c r="Q9681" s="207"/>
      <c r="R9681" s="84"/>
      <c r="S9681" s="31"/>
      <c r="T9681" s="31"/>
      <c r="U9681" s="169"/>
      <c r="V9681" s="150"/>
      <c r="W9681" s="141" t="str" cm="1">
        <f t="array" ref="W9681">IF(SUM(LEN(B9681:V9681))=0,"",IF(OR(OR(ISBLANK(F9681),SUM(LEN(C9681),LEN(D9681))=0),AND(NOT(E9681="Unknown"),ISBLANK(J9681)),AND(NOT(O9681="Unknown"),ISBLANK(R9681))),"Missing Information", INDEX(Table15[Entire Service Line Classification], MATCH(SUMIFS(Table15[Unique ID],Table15[System-Owned Portion],E9681,Table15[If Material Anything Other than "Lead" in Column E,Was Material Ever Previously Lead?],G9681,Table15[Customer-Owned Portion],O9681),Table15[Unique ID],0),0)))</f>
        <v/>
      </c>
      <c r="X9681"/>
    </row>
    <row r="9682" spans="2:24" x14ac:dyDescent="0.35">
      <c r="B9682" s="146"/>
      <c r="C9682" s="31"/>
      <c r="D9682" s="31"/>
      <c r="E9682" s="44"/>
      <c r="F9682" s="43"/>
      <c r="G9682" s="84"/>
      <c r="H9682" s="31"/>
      <c r="I9682" s="207"/>
      <c r="J9682" s="84"/>
      <c r="K9682" s="31"/>
      <c r="L9682" s="31"/>
      <c r="M9682" s="169"/>
      <c r="N9682" s="148"/>
      <c r="O9682" s="106"/>
      <c r="P9682" s="43"/>
      <c r="Q9682" s="207"/>
      <c r="R9682" s="84"/>
      <c r="S9682" s="31"/>
      <c r="T9682" s="31"/>
      <c r="U9682" s="169"/>
      <c r="V9682" s="150"/>
      <c r="W9682" s="141" t="str" cm="1">
        <f t="array" ref="W9682">IF(SUM(LEN(B9682:V9682))=0,"",IF(OR(OR(ISBLANK(F9682),SUM(LEN(C9682),LEN(D9682))=0),AND(NOT(E9682="Unknown"),ISBLANK(J9682)),AND(NOT(O9682="Unknown"),ISBLANK(R9682))),"Missing Information", INDEX(Table15[Entire Service Line Classification], MATCH(SUMIFS(Table15[Unique ID],Table15[System-Owned Portion],E9682,Table15[If Material Anything Other than "Lead" in Column E,Was Material Ever Previously Lead?],G9682,Table15[Customer-Owned Portion],O9682),Table15[Unique ID],0),0)))</f>
        <v/>
      </c>
      <c r="X9682"/>
    </row>
    <row r="9683" spans="2:24" x14ac:dyDescent="0.35">
      <c r="B9683" s="146"/>
      <c r="C9683" s="31"/>
      <c r="D9683" s="31"/>
      <c r="E9683" s="44"/>
      <c r="F9683" s="43"/>
      <c r="G9683" s="84"/>
      <c r="H9683" s="31"/>
      <c r="I9683" s="207"/>
      <c r="J9683" s="84"/>
      <c r="K9683" s="31"/>
      <c r="L9683" s="31"/>
      <c r="M9683" s="169"/>
      <c r="N9683" s="148"/>
      <c r="O9683" s="106"/>
      <c r="P9683" s="43"/>
      <c r="Q9683" s="207"/>
      <c r="R9683" s="84"/>
      <c r="S9683" s="31"/>
      <c r="T9683" s="31"/>
      <c r="U9683" s="169"/>
      <c r="V9683" s="150"/>
      <c r="W9683" s="141" t="str" cm="1">
        <f t="array" ref="W9683">IF(SUM(LEN(B9683:V9683))=0,"",IF(OR(OR(ISBLANK(F9683),SUM(LEN(C9683),LEN(D9683))=0),AND(NOT(E9683="Unknown"),ISBLANK(J9683)),AND(NOT(O9683="Unknown"),ISBLANK(R9683))),"Missing Information", INDEX(Table15[Entire Service Line Classification], MATCH(SUMIFS(Table15[Unique ID],Table15[System-Owned Portion],E9683,Table15[If Material Anything Other than "Lead" in Column E,Was Material Ever Previously Lead?],G9683,Table15[Customer-Owned Portion],O9683),Table15[Unique ID],0),0)))</f>
        <v/>
      </c>
      <c r="X9683"/>
    </row>
    <row r="9684" spans="2:24" x14ac:dyDescent="0.35">
      <c r="B9684" s="146"/>
      <c r="C9684" s="31"/>
      <c r="D9684" s="31"/>
      <c r="E9684" s="44"/>
      <c r="F9684" s="43"/>
      <c r="G9684" s="84"/>
      <c r="H9684" s="31"/>
      <c r="I9684" s="207"/>
      <c r="J9684" s="84"/>
      <c r="K9684" s="31"/>
      <c r="L9684" s="31"/>
      <c r="M9684" s="169"/>
      <c r="N9684" s="148"/>
      <c r="O9684" s="106"/>
      <c r="P9684" s="43"/>
      <c r="Q9684" s="207"/>
      <c r="R9684" s="84"/>
      <c r="S9684" s="31"/>
      <c r="T9684" s="31"/>
      <c r="U9684" s="169"/>
      <c r="V9684" s="150"/>
      <c r="W9684" s="141" t="str" cm="1">
        <f t="array" ref="W9684">IF(SUM(LEN(B9684:V9684))=0,"",IF(OR(OR(ISBLANK(F9684),SUM(LEN(C9684),LEN(D9684))=0),AND(NOT(E9684="Unknown"),ISBLANK(J9684)),AND(NOT(O9684="Unknown"),ISBLANK(R9684))),"Missing Information", INDEX(Table15[Entire Service Line Classification], MATCH(SUMIFS(Table15[Unique ID],Table15[System-Owned Portion],E9684,Table15[If Material Anything Other than "Lead" in Column E,Was Material Ever Previously Lead?],G9684,Table15[Customer-Owned Portion],O9684),Table15[Unique ID],0),0)))</f>
        <v/>
      </c>
      <c r="X9684"/>
    </row>
    <row r="9685" spans="2:24" x14ac:dyDescent="0.35">
      <c r="B9685" s="146"/>
      <c r="C9685" s="31"/>
      <c r="D9685" s="31"/>
      <c r="E9685" s="44"/>
      <c r="F9685" s="43"/>
      <c r="G9685" s="84"/>
      <c r="H9685" s="31"/>
      <c r="I9685" s="207"/>
      <c r="J9685" s="84"/>
      <c r="K9685" s="31"/>
      <c r="L9685" s="31"/>
      <c r="M9685" s="169"/>
      <c r="N9685" s="148"/>
      <c r="O9685" s="106"/>
      <c r="P9685" s="43"/>
      <c r="Q9685" s="207"/>
      <c r="R9685" s="84"/>
      <c r="S9685" s="31"/>
      <c r="T9685" s="31"/>
      <c r="U9685" s="169"/>
      <c r="V9685" s="150"/>
      <c r="W9685" s="141" t="str" cm="1">
        <f t="array" ref="W9685">IF(SUM(LEN(B9685:V9685))=0,"",IF(OR(OR(ISBLANK(F9685),SUM(LEN(C9685),LEN(D9685))=0),AND(NOT(E9685="Unknown"),ISBLANK(J9685)),AND(NOT(O9685="Unknown"),ISBLANK(R9685))),"Missing Information", INDEX(Table15[Entire Service Line Classification], MATCH(SUMIFS(Table15[Unique ID],Table15[System-Owned Portion],E9685,Table15[If Material Anything Other than "Lead" in Column E,Was Material Ever Previously Lead?],G9685,Table15[Customer-Owned Portion],O9685),Table15[Unique ID],0),0)))</f>
        <v/>
      </c>
      <c r="X9685"/>
    </row>
    <row r="9686" spans="2:24" x14ac:dyDescent="0.35">
      <c r="B9686" s="146"/>
      <c r="C9686" s="31"/>
      <c r="D9686" s="31"/>
      <c r="E9686" s="44"/>
      <c r="F9686" s="43"/>
      <c r="G9686" s="84"/>
      <c r="H9686" s="31"/>
      <c r="I9686" s="207"/>
      <c r="J9686" s="84"/>
      <c r="K9686" s="31"/>
      <c r="L9686" s="31"/>
      <c r="M9686" s="169"/>
      <c r="N9686" s="148"/>
      <c r="O9686" s="106"/>
      <c r="P9686" s="43"/>
      <c r="Q9686" s="207"/>
      <c r="R9686" s="84"/>
      <c r="S9686" s="31"/>
      <c r="T9686" s="31"/>
      <c r="U9686" s="169"/>
      <c r="V9686" s="150"/>
      <c r="W9686" s="141" t="str" cm="1">
        <f t="array" ref="W9686">IF(SUM(LEN(B9686:V9686))=0,"",IF(OR(OR(ISBLANK(F9686),SUM(LEN(C9686),LEN(D9686))=0),AND(NOT(E9686="Unknown"),ISBLANK(J9686)),AND(NOT(O9686="Unknown"),ISBLANK(R9686))),"Missing Information", INDEX(Table15[Entire Service Line Classification], MATCH(SUMIFS(Table15[Unique ID],Table15[System-Owned Portion],E9686,Table15[If Material Anything Other than "Lead" in Column E,Was Material Ever Previously Lead?],G9686,Table15[Customer-Owned Portion],O9686),Table15[Unique ID],0),0)))</f>
        <v/>
      </c>
      <c r="X9686"/>
    </row>
    <row r="9687" spans="2:24" x14ac:dyDescent="0.35">
      <c r="B9687" s="146"/>
      <c r="C9687" s="31"/>
      <c r="D9687" s="31"/>
      <c r="E9687" s="44"/>
      <c r="F9687" s="43"/>
      <c r="G9687" s="84"/>
      <c r="H9687" s="31"/>
      <c r="I9687" s="207"/>
      <c r="J9687" s="84"/>
      <c r="K9687" s="31"/>
      <c r="L9687" s="31"/>
      <c r="M9687" s="169"/>
      <c r="N9687" s="148"/>
      <c r="O9687" s="106"/>
      <c r="P9687" s="43"/>
      <c r="Q9687" s="207"/>
      <c r="R9687" s="84"/>
      <c r="S9687" s="31"/>
      <c r="T9687" s="31"/>
      <c r="U9687" s="169"/>
      <c r="V9687" s="150"/>
      <c r="W9687" s="141" t="str" cm="1">
        <f t="array" ref="W9687">IF(SUM(LEN(B9687:V9687))=0,"",IF(OR(OR(ISBLANK(F9687),SUM(LEN(C9687),LEN(D9687))=0),AND(NOT(E9687="Unknown"),ISBLANK(J9687)),AND(NOT(O9687="Unknown"),ISBLANK(R9687))),"Missing Information", INDEX(Table15[Entire Service Line Classification], MATCH(SUMIFS(Table15[Unique ID],Table15[System-Owned Portion],E9687,Table15[If Material Anything Other than "Lead" in Column E,Was Material Ever Previously Lead?],G9687,Table15[Customer-Owned Portion],O9687),Table15[Unique ID],0),0)))</f>
        <v/>
      </c>
      <c r="X9687"/>
    </row>
    <row r="9688" spans="2:24" x14ac:dyDescent="0.35">
      <c r="B9688" s="146"/>
      <c r="C9688" s="31"/>
      <c r="D9688" s="31"/>
      <c r="E9688" s="44"/>
      <c r="F9688" s="43"/>
      <c r="G9688" s="84"/>
      <c r="H9688" s="31"/>
      <c r="I9688" s="207"/>
      <c r="J9688" s="84"/>
      <c r="K9688" s="31"/>
      <c r="L9688" s="31"/>
      <c r="M9688" s="169"/>
      <c r="N9688" s="148"/>
      <c r="O9688" s="106"/>
      <c r="P9688" s="43"/>
      <c r="Q9688" s="207"/>
      <c r="R9688" s="84"/>
      <c r="S9688" s="31"/>
      <c r="T9688" s="31"/>
      <c r="U9688" s="169"/>
      <c r="V9688" s="150"/>
      <c r="W9688" s="141" t="str" cm="1">
        <f t="array" ref="W9688">IF(SUM(LEN(B9688:V9688))=0,"",IF(OR(OR(ISBLANK(F9688),SUM(LEN(C9688),LEN(D9688))=0),AND(NOT(E9688="Unknown"),ISBLANK(J9688)),AND(NOT(O9688="Unknown"),ISBLANK(R9688))),"Missing Information", INDEX(Table15[Entire Service Line Classification], MATCH(SUMIFS(Table15[Unique ID],Table15[System-Owned Portion],E9688,Table15[If Material Anything Other than "Lead" in Column E,Was Material Ever Previously Lead?],G9688,Table15[Customer-Owned Portion],O9688),Table15[Unique ID],0),0)))</f>
        <v/>
      </c>
      <c r="X9688"/>
    </row>
    <row r="9689" spans="2:24" x14ac:dyDescent="0.35">
      <c r="B9689" s="146"/>
      <c r="C9689" s="31"/>
      <c r="D9689" s="31"/>
      <c r="E9689" s="44"/>
      <c r="F9689" s="43"/>
      <c r="G9689" s="84"/>
      <c r="H9689" s="31"/>
      <c r="I9689" s="207"/>
      <c r="J9689" s="84"/>
      <c r="K9689" s="31"/>
      <c r="L9689" s="31"/>
      <c r="M9689" s="169"/>
      <c r="N9689" s="148"/>
      <c r="O9689" s="106"/>
      <c r="P9689" s="43"/>
      <c r="Q9689" s="207"/>
      <c r="R9689" s="84"/>
      <c r="S9689" s="31"/>
      <c r="T9689" s="31"/>
      <c r="U9689" s="169"/>
      <c r="V9689" s="150"/>
      <c r="W9689" s="141" t="str" cm="1">
        <f t="array" ref="W9689">IF(SUM(LEN(B9689:V9689))=0,"",IF(OR(OR(ISBLANK(F9689),SUM(LEN(C9689),LEN(D9689))=0),AND(NOT(E9689="Unknown"),ISBLANK(J9689)),AND(NOT(O9689="Unknown"),ISBLANK(R9689))),"Missing Information", INDEX(Table15[Entire Service Line Classification], MATCH(SUMIFS(Table15[Unique ID],Table15[System-Owned Portion],E9689,Table15[If Material Anything Other than "Lead" in Column E,Was Material Ever Previously Lead?],G9689,Table15[Customer-Owned Portion],O9689),Table15[Unique ID],0),0)))</f>
        <v/>
      </c>
      <c r="X9689"/>
    </row>
    <row r="9690" spans="2:24" x14ac:dyDescent="0.35">
      <c r="B9690" s="146"/>
      <c r="C9690" s="31"/>
      <c r="D9690" s="31"/>
      <c r="E9690" s="44"/>
      <c r="F9690" s="43"/>
      <c r="G9690" s="84"/>
      <c r="H9690" s="31"/>
      <c r="I9690" s="207"/>
      <c r="J9690" s="84"/>
      <c r="K9690" s="31"/>
      <c r="L9690" s="31"/>
      <c r="M9690" s="169"/>
      <c r="N9690" s="148"/>
      <c r="O9690" s="106"/>
      <c r="P9690" s="43"/>
      <c r="Q9690" s="207"/>
      <c r="R9690" s="84"/>
      <c r="S9690" s="31"/>
      <c r="T9690" s="31"/>
      <c r="U9690" s="169"/>
      <c r="V9690" s="150"/>
      <c r="W9690" s="141" t="str" cm="1">
        <f t="array" ref="W9690">IF(SUM(LEN(B9690:V9690))=0,"",IF(OR(OR(ISBLANK(F9690),SUM(LEN(C9690),LEN(D9690))=0),AND(NOT(E9690="Unknown"),ISBLANK(J9690)),AND(NOT(O9690="Unknown"),ISBLANK(R9690))),"Missing Information", INDEX(Table15[Entire Service Line Classification], MATCH(SUMIFS(Table15[Unique ID],Table15[System-Owned Portion],E9690,Table15[If Material Anything Other than "Lead" in Column E,Was Material Ever Previously Lead?],G9690,Table15[Customer-Owned Portion],O9690),Table15[Unique ID],0),0)))</f>
        <v/>
      </c>
      <c r="X9690"/>
    </row>
    <row r="9691" spans="2:24" x14ac:dyDescent="0.35">
      <c r="B9691" s="146"/>
      <c r="C9691" s="31"/>
      <c r="D9691" s="31"/>
      <c r="E9691" s="44"/>
      <c r="F9691" s="43"/>
      <c r="G9691" s="84"/>
      <c r="H9691" s="31"/>
      <c r="I9691" s="207"/>
      <c r="J9691" s="84"/>
      <c r="K9691" s="31"/>
      <c r="L9691" s="31"/>
      <c r="M9691" s="169"/>
      <c r="N9691" s="148"/>
      <c r="O9691" s="106"/>
      <c r="P9691" s="43"/>
      <c r="Q9691" s="207"/>
      <c r="R9691" s="84"/>
      <c r="S9691" s="31"/>
      <c r="T9691" s="31"/>
      <c r="U9691" s="169"/>
      <c r="V9691" s="150"/>
      <c r="W9691" s="141" t="str" cm="1">
        <f t="array" ref="W9691">IF(SUM(LEN(B9691:V9691))=0,"",IF(OR(OR(ISBLANK(F9691),SUM(LEN(C9691),LEN(D9691))=0),AND(NOT(E9691="Unknown"),ISBLANK(J9691)),AND(NOT(O9691="Unknown"),ISBLANK(R9691))),"Missing Information", INDEX(Table15[Entire Service Line Classification], MATCH(SUMIFS(Table15[Unique ID],Table15[System-Owned Portion],E9691,Table15[If Material Anything Other than "Lead" in Column E,Was Material Ever Previously Lead?],G9691,Table15[Customer-Owned Portion],O9691),Table15[Unique ID],0),0)))</f>
        <v/>
      </c>
      <c r="X9691"/>
    </row>
    <row r="9692" spans="2:24" x14ac:dyDescent="0.35">
      <c r="B9692" s="146"/>
      <c r="C9692" s="31"/>
      <c r="D9692" s="31"/>
      <c r="E9692" s="44"/>
      <c r="F9692" s="43"/>
      <c r="G9692" s="84"/>
      <c r="H9692" s="31"/>
      <c r="I9692" s="207"/>
      <c r="J9692" s="84"/>
      <c r="K9692" s="31"/>
      <c r="L9692" s="31"/>
      <c r="M9692" s="169"/>
      <c r="N9692" s="148"/>
      <c r="O9692" s="106"/>
      <c r="P9692" s="43"/>
      <c r="Q9692" s="207"/>
      <c r="R9692" s="84"/>
      <c r="S9692" s="31"/>
      <c r="T9692" s="31"/>
      <c r="U9692" s="169"/>
      <c r="V9692" s="150"/>
      <c r="W9692" s="141" t="str" cm="1">
        <f t="array" ref="W9692">IF(SUM(LEN(B9692:V9692))=0,"",IF(OR(OR(ISBLANK(F9692),SUM(LEN(C9692),LEN(D9692))=0),AND(NOT(E9692="Unknown"),ISBLANK(J9692)),AND(NOT(O9692="Unknown"),ISBLANK(R9692))),"Missing Information", INDEX(Table15[Entire Service Line Classification], MATCH(SUMIFS(Table15[Unique ID],Table15[System-Owned Portion],E9692,Table15[If Material Anything Other than "Lead" in Column E,Was Material Ever Previously Lead?],G9692,Table15[Customer-Owned Portion],O9692),Table15[Unique ID],0),0)))</f>
        <v/>
      </c>
      <c r="X9692"/>
    </row>
    <row r="9693" spans="2:24" x14ac:dyDescent="0.35">
      <c r="B9693" s="146"/>
      <c r="C9693" s="31"/>
      <c r="D9693" s="31"/>
      <c r="E9693" s="44"/>
      <c r="F9693" s="43"/>
      <c r="G9693" s="84"/>
      <c r="H9693" s="31"/>
      <c r="I9693" s="207"/>
      <c r="J9693" s="84"/>
      <c r="K9693" s="31"/>
      <c r="L9693" s="31"/>
      <c r="M9693" s="169"/>
      <c r="N9693" s="148"/>
      <c r="O9693" s="106"/>
      <c r="P9693" s="43"/>
      <c r="Q9693" s="207"/>
      <c r="R9693" s="84"/>
      <c r="S9693" s="31"/>
      <c r="T9693" s="31"/>
      <c r="U9693" s="169"/>
      <c r="V9693" s="150"/>
      <c r="W9693" s="141" t="str" cm="1">
        <f t="array" ref="W9693">IF(SUM(LEN(B9693:V9693))=0,"",IF(OR(OR(ISBLANK(F9693),SUM(LEN(C9693),LEN(D9693))=0),AND(NOT(E9693="Unknown"),ISBLANK(J9693)),AND(NOT(O9693="Unknown"),ISBLANK(R9693))),"Missing Information", INDEX(Table15[Entire Service Line Classification], MATCH(SUMIFS(Table15[Unique ID],Table15[System-Owned Portion],E9693,Table15[If Material Anything Other than "Lead" in Column E,Was Material Ever Previously Lead?],G9693,Table15[Customer-Owned Portion],O9693),Table15[Unique ID],0),0)))</f>
        <v/>
      </c>
      <c r="X9693"/>
    </row>
    <row r="9694" spans="2:24" x14ac:dyDescent="0.35">
      <c r="B9694" s="146"/>
      <c r="C9694" s="31"/>
      <c r="D9694" s="31"/>
      <c r="E9694" s="44"/>
      <c r="F9694" s="43"/>
      <c r="G9694" s="84"/>
      <c r="H9694" s="31"/>
      <c r="I9694" s="207"/>
      <c r="J9694" s="84"/>
      <c r="K9694" s="31"/>
      <c r="L9694" s="31"/>
      <c r="M9694" s="169"/>
      <c r="N9694" s="148"/>
      <c r="O9694" s="106"/>
      <c r="P9694" s="43"/>
      <c r="Q9694" s="207"/>
      <c r="R9694" s="84"/>
      <c r="S9694" s="31"/>
      <c r="T9694" s="31"/>
      <c r="U9694" s="169"/>
      <c r="V9694" s="150"/>
      <c r="W9694" s="141" t="str" cm="1">
        <f t="array" ref="W9694">IF(SUM(LEN(B9694:V9694))=0,"",IF(OR(OR(ISBLANK(F9694),SUM(LEN(C9694),LEN(D9694))=0),AND(NOT(E9694="Unknown"),ISBLANK(J9694)),AND(NOT(O9694="Unknown"),ISBLANK(R9694))),"Missing Information", INDEX(Table15[Entire Service Line Classification], MATCH(SUMIFS(Table15[Unique ID],Table15[System-Owned Portion],E9694,Table15[If Material Anything Other than "Lead" in Column E,Was Material Ever Previously Lead?],G9694,Table15[Customer-Owned Portion],O9694),Table15[Unique ID],0),0)))</f>
        <v/>
      </c>
      <c r="X9694"/>
    </row>
    <row r="9695" spans="2:24" x14ac:dyDescent="0.35">
      <c r="B9695" s="146"/>
      <c r="C9695" s="31"/>
      <c r="D9695" s="31"/>
      <c r="E9695" s="44"/>
      <c r="F9695" s="43"/>
      <c r="G9695" s="84"/>
      <c r="H9695" s="31"/>
      <c r="I9695" s="207"/>
      <c r="J9695" s="84"/>
      <c r="K9695" s="31"/>
      <c r="L9695" s="31"/>
      <c r="M9695" s="169"/>
      <c r="N9695" s="148"/>
      <c r="O9695" s="106"/>
      <c r="P9695" s="43"/>
      <c r="Q9695" s="207"/>
      <c r="R9695" s="84"/>
      <c r="S9695" s="31"/>
      <c r="T9695" s="31"/>
      <c r="U9695" s="169"/>
      <c r="V9695" s="150"/>
      <c r="W9695" s="141" t="str" cm="1">
        <f t="array" ref="W9695">IF(SUM(LEN(B9695:V9695))=0,"",IF(OR(OR(ISBLANK(F9695),SUM(LEN(C9695),LEN(D9695))=0),AND(NOT(E9695="Unknown"),ISBLANK(J9695)),AND(NOT(O9695="Unknown"),ISBLANK(R9695))),"Missing Information", INDEX(Table15[Entire Service Line Classification], MATCH(SUMIFS(Table15[Unique ID],Table15[System-Owned Portion],E9695,Table15[If Material Anything Other than "Lead" in Column E,Was Material Ever Previously Lead?],G9695,Table15[Customer-Owned Portion],O9695),Table15[Unique ID],0),0)))</f>
        <v/>
      </c>
      <c r="X9695"/>
    </row>
    <row r="9696" spans="2:24" x14ac:dyDescent="0.35">
      <c r="B9696" s="146"/>
      <c r="C9696" s="31"/>
      <c r="D9696" s="31"/>
      <c r="E9696" s="44"/>
      <c r="F9696" s="43"/>
      <c r="G9696" s="84"/>
      <c r="H9696" s="31"/>
      <c r="I9696" s="207"/>
      <c r="J9696" s="84"/>
      <c r="K9696" s="31"/>
      <c r="L9696" s="31"/>
      <c r="M9696" s="169"/>
      <c r="N9696" s="148"/>
      <c r="O9696" s="106"/>
      <c r="P9696" s="43"/>
      <c r="Q9696" s="207"/>
      <c r="R9696" s="84"/>
      <c r="S9696" s="31"/>
      <c r="T9696" s="31"/>
      <c r="U9696" s="169"/>
      <c r="V9696" s="150"/>
      <c r="W9696" s="141" t="str" cm="1">
        <f t="array" ref="W9696">IF(SUM(LEN(B9696:V9696))=0,"",IF(OR(OR(ISBLANK(F9696),SUM(LEN(C9696),LEN(D9696))=0),AND(NOT(E9696="Unknown"),ISBLANK(J9696)),AND(NOT(O9696="Unknown"),ISBLANK(R9696))),"Missing Information", INDEX(Table15[Entire Service Line Classification], MATCH(SUMIFS(Table15[Unique ID],Table15[System-Owned Portion],E9696,Table15[If Material Anything Other than "Lead" in Column E,Was Material Ever Previously Lead?],G9696,Table15[Customer-Owned Portion],O9696),Table15[Unique ID],0),0)))</f>
        <v/>
      </c>
      <c r="X9696"/>
    </row>
    <row r="9697" spans="2:24" x14ac:dyDescent="0.35">
      <c r="B9697" s="146"/>
      <c r="C9697" s="31"/>
      <c r="D9697" s="31"/>
      <c r="E9697" s="44"/>
      <c r="F9697" s="43"/>
      <c r="G9697" s="84"/>
      <c r="H9697" s="31"/>
      <c r="I9697" s="207"/>
      <c r="J9697" s="84"/>
      <c r="K9697" s="31"/>
      <c r="L9697" s="31"/>
      <c r="M9697" s="169"/>
      <c r="N9697" s="148"/>
      <c r="O9697" s="106"/>
      <c r="P9697" s="43"/>
      <c r="Q9697" s="207"/>
      <c r="R9697" s="84"/>
      <c r="S9697" s="31"/>
      <c r="T9697" s="31"/>
      <c r="U9697" s="169"/>
      <c r="V9697" s="150"/>
      <c r="W9697" s="141" t="str" cm="1">
        <f t="array" ref="W9697">IF(SUM(LEN(B9697:V9697))=0,"",IF(OR(OR(ISBLANK(F9697),SUM(LEN(C9697),LEN(D9697))=0),AND(NOT(E9697="Unknown"),ISBLANK(J9697)),AND(NOT(O9697="Unknown"),ISBLANK(R9697))),"Missing Information", INDEX(Table15[Entire Service Line Classification], MATCH(SUMIFS(Table15[Unique ID],Table15[System-Owned Portion],E9697,Table15[If Material Anything Other than "Lead" in Column E,Was Material Ever Previously Lead?],G9697,Table15[Customer-Owned Portion],O9697),Table15[Unique ID],0),0)))</f>
        <v/>
      </c>
      <c r="X9697"/>
    </row>
    <row r="9698" spans="2:24" x14ac:dyDescent="0.35">
      <c r="B9698" s="146"/>
      <c r="C9698" s="31"/>
      <c r="D9698" s="31"/>
      <c r="E9698" s="44"/>
      <c r="F9698" s="43"/>
      <c r="G9698" s="84"/>
      <c r="H9698" s="31"/>
      <c r="I9698" s="207"/>
      <c r="J9698" s="84"/>
      <c r="K9698" s="31"/>
      <c r="L9698" s="31"/>
      <c r="M9698" s="169"/>
      <c r="N9698" s="148"/>
      <c r="O9698" s="106"/>
      <c r="P9698" s="43"/>
      <c r="Q9698" s="207"/>
      <c r="R9698" s="84"/>
      <c r="S9698" s="31"/>
      <c r="T9698" s="31"/>
      <c r="U9698" s="169"/>
      <c r="V9698" s="150"/>
      <c r="W9698" s="141" t="str" cm="1">
        <f t="array" ref="W9698">IF(SUM(LEN(B9698:V9698))=0,"",IF(OR(OR(ISBLANK(F9698),SUM(LEN(C9698),LEN(D9698))=0),AND(NOT(E9698="Unknown"),ISBLANK(J9698)),AND(NOT(O9698="Unknown"),ISBLANK(R9698))),"Missing Information", INDEX(Table15[Entire Service Line Classification], MATCH(SUMIFS(Table15[Unique ID],Table15[System-Owned Portion],E9698,Table15[If Material Anything Other than "Lead" in Column E,Was Material Ever Previously Lead?],G9698,Table15[Customer-Owned Portion],O9698),Table15[Unique ID],0),0)))</f>
        <v/>
      </c>
      <c r="X9698"/>
    </row>
    <row r="9699" spans="2:24" x14ac:dyDescent="0.35">
      <c r="B9699" s="146"/>
      <c r="C9699" s="31"/>
      <c r="D9699" s="31"/>
      <c r="E9699" s="44"/>
      <c r="F9699" s="43"/>
      <c r="G9699" s="84"/>
      <c r="H9699" s="31"/>
      <c r="I9699" s="207"/>
      <c r="J9699" s="84"/>
      <c r="K9699" s="31"/>
      <c r="L9699" s="31"/>
      <c r="M9699" s="169"/>
      <c r="N9699" s="148"/>
      <c r="O9699" s="106"/>
      <c r="P9699" s="43"/>
      <c r="Q9699" s="207"/>
      <c r="R9699" s="84"/>
      <c r="S9699" s="31"/>
      <c r="T9699" s="31"/>
      <c r="U9699" s="169"/>
      <c r="V9699" s="150"/>
      <c r="W9699" s="141" t="str" cm="1">
        <f t="array" ref="W9699">IF(SUM(LEN(B9699:V9699))=0,"",IF(OR(OR(ISBLANK(F9699),SUM(LEN(C9699),LEN(D9699))=0),AND(NOT(E9699="Unknown"),ISBLANK(J9699)),AND(NOT(O9699="Unknown"),ISBLANK(R9699))),"Missing Information", INDEX(Table15[Entire Service Line Classification], MATCH(SUMIFS(Table15[Unique ID],Table15[System-Owned Portion],E9699,Table15[If Material Anything Other than "Lead" in Column E,Was Material Ever Previously Lead?],G9699,Table15[Customer-Owned Portion],O9699),Table15[Unique ID],0),0)))</f>
        <v/>
      </c>
      <c r="X9699"/>
    </row>
    <row r="9700" spans="2:24" x14ac:dyDescent="0.35">
      <c r="B9700" s="146"/>
      <c r="C9700" s="31"/>
      <c r="D9700" s="31"/>
      <c r="E9700" s="44"/>
      <c r="F9700" s="43"/>
      <c r="G9700" s="84"/>
      <c r="H9700" s="31"/>
      <c r="I9700" s="207"/>
      <c r="J9700" s="84"/>
      <c r="K9700" s="31"/>
      <c r="L9700" s="31"/>
      <c r="M9700" s="169"/>
      <c r="N9700" s="148"/>
      <c r="O9700" s="106"/>
      <c r="P9700" s="43"/>
      <c r="Q9700" s="207"/>
      <c r="R9700" s="84"/>
      <c r="S9700" s="31"/>
      <c r="T9700" s="31"/>
      <c r="U9700" s="169"/>
      <c r="V9700" s="150"/>
      <c r="W9700" s="141" t="str" cm="1">
        <f t="array" ref="W9700">IF(SUM(LEN(B9700:V9700))=0,"",IF(OR(OR(ISBLANK(F9700),SUM(LEN(C9700),LEN(D9700))=0),AND(NOT(E9700="Unknown"),ISBLANK(J9700)),AND(NOT(O9700="Unknown"),ISBLANK(R9700))),"Missing Information", INDEX(Table15[Entire Service Line Classification], MATCH(SUMIFS(Table15[Unique ID],Table15[System-Owned Portion],E9700,Table15[If Material Anything Other than "Lead" in Column E,Was Material Ever Previously Lead?],G9700,Table15[Customer-Owned Portion],O9700),Table15[Unique ID],0),0)))</f>
        <v/>
      </c>
      <c r="X9700"/>
    </row>
    <row r="9701" spans="2:24" x14ac:dyDescent="0.35">
      <c r="B9701" s="146"/>
      <c r="C9701" s="31"/>
      <c r="D9701" s="31"/>
      <c r="E9701" s="44"/>
      <c r="F9701" s="43"/>
      <c r="G9701" s="84"/>
      <c r="H9701" s="31"/>
      <c r="I9701" s="207"/>
      <c r="J9701" s="84"/>
      <c r="K9701" s="31"/>
      <c r="L9701" s="31"/>
      <c r="M9701" s="169"/>
      <c r="N9701" s="148"/>
      <c r="O9701" s="106"/>
      <c r="P9701" s="43"/>
      <c r="Q9701" s="207"/>
      <c r="R9701" s="84"/>
      <c r="S9701" s="31"/>
      <c r="T9701" s="31"/>
      <c r="U9701" s="169"/>
      <c r="V9701" s="150"/>
      <c r="W9701" s="141" t="str" cm="1">
        <f t="array" ref="W9701">IF(SUM(LEN(B9701:V9701))=0,"",IF(OR(OR(ISBLANK(F9701),SUM(LEN(C9701),LEN(D9701))=0),AND(NOT(E9701="Unknown"),ISBLANK(J9701)),AND(NOT(O9701="Unknown"),ISBLANK(R9701))),"Missing Information", INDEX(Table15[Entire Service Line Classification], MATCH(SUMIFS(Table15[Unique ID],Table15[System-Owned Portion],E9701,Table15[If Material Anything Other than "Lead" in Column E,Was Material Ever Previously Lead?],G9701,Table15[Customer-Owned Portion],O9701),Table15[Unique ID],0),0)))</f>
        <v/>
      </c>
      <c r="X9701"/>
    </row>
    <row r="9702" spans="2:24" x14ac:dyDescent="0.35">
      <c r="B9702" s="146"/>
      <c r="C9702" s="31"/>
      <c r="D9702" s="31"/>
      <c r="E9702" s="44"/>
      <c r="F9702" s="43"/>
      <c r="G9702" s="84"/>
      <c r="H9702" s="31"/>
      <c r="I9702" s="207"/>
      <c r="J9702" s="84"/>
      <c r="K9702" s="31"/>
      <c r="L9702" s="31"/>
      <c r="M9702" s="169"/>
      <c r="N9702" s="148"/>
      <c r="O9702" s="106"/>
      <c r="P9702" s="43"/>
      <c r="Q9702" s="207"/>
      <c r="R9702" s="84"/>
      <c r="S9702" s="31"/>
      <c r="T9702" s="31"/>
      <c r="U9702" s="169"/>
      <c r="V9702" s="150"/>
      <c r="W9702" s="141" t="str" cm="1">
        <f t="array" ref="W9702">IF(SUM(LEN(B9702:V9702))=0,"",IF(OR(OR(ISBLANK(F9702),SUM(LEN(C9702),LEN(D9702))=0),AND(NOT(E9702="Unknown"),ISBLANK(J9702)),AND(NOT(O9702="Unknown"),ISBLANK(R9702))),"Missing Information", INDEX(Table15[Entire Service Line Classification], MATCH(SUMIFS(Table15[Unique ID],Table15[System-Owned Portion],E9702,Table15[If Material Anything Other than "Lead" in Column E,Was Material Ever Previously Lead?],G9702,Table15[Customer-Owned Portion],O9702),Table15[Unique ID],0),0)))</f>
        <v/>
      </c>
      <c r="X9702"/>
    </row>
    <row r="9703" spans="2:24" x14ac:dyDescent="0.35">
      <c r="B9703" s="146"/>
      <c r="C9703" s="31"/>
      <c r="D9703" s="31"/>
      <c r="E9703" s="44"/>
      <c r="F9703" s="43"/>
      <c r="G9703" s="84"/>
      <c r="H9703" s="31"/>
      <c r="I9703" s="207"/>
      <c r="J9703" s="84"/>
      <c r="K9703" s="31"/>
      <c r="L9703" s="31"/>
      <c r="M9703" s="169"/>
      <c r="N9703" s="148"/>
      <c r="O9703" s="106"/>
      <c r="P9703" s="43"/>
      <c r="Q9703" s="207"/>
      <c r="R9703" s="84"/>
      <c r="S9703" s="31"/>
      <c r="T9703" s="31"/>
      <c r="U9703" s="169"/>
      <c r="V9703" s="150"/>
      <c r="W9703" s="141" t="str" cm="1">
        <f t="array" ref="W9703">IF(SUM(LEN(B9703:V9703))=0,"",IF(OR(OR(ISBLANK(F9703),SUM(LEN(C9703),LEN(D9703))=0),AND(NOT(E9703="Unknown"),ISBLANK(J9703)),AND(NOT(O9703="Unknown"),ISBLANK(R9703))),"Missing Information", INDEX(Table15[Entire Service Line Classification], MATCH(SUMIFS(Table15[Unique ID],Table15[System-Owned Portion],E9703,Table15[If Material Anything Other than "Lead" in Column E,Was Material Ever Previously Lead?],G9703,Table15[Customer-Owned Portion],O9703),Table15[Unique ID],0),0)))</f>
        <v/>
      </c>
      <c r="X9703"/>
    </row>
    <row r="9704" spans="2:24" x14ac:dyDescent="0.35">
      <c r="B9704" s="146"/>
      <c r="C9704" s="31"/>
      <c r="D9704" s="31"/>
      <c r="E9704" s="44"/>
      <c r="F9704" s="43"/>
      <c r="G9704" s="84"/>
      <c r="H9704" s="31"/>
      <c r="I9704" s="207"/>
      <c r="J9704" s="84"/>
      <c r="K9704" s="31"/>
      <c r="L9704" s="31"/>
      <c r="M9704" s="169"/>
      <c r="N9704" s="148"/>
      <c r="O9704" s="106"/>
      <c r="P9704" s="43"/>
      <c r="Q9704" s="207"/>
      <c r="R9704" s="84"/>
      <c r="S9704" s="31"/>
      <c r="T9704" s="31"/>
      <c r="U9704" s="169"/>
      <c r="V9704" s="150"/>
      <c r="W9704" s="141" t="str" cm="1">
        <f t="array" ref="W9704">IF(SUM(LEN(B9704:V9704))=0,"",IF(OR(OR(ISBLANK(F9704),SUM(LEN(C9704),LEN(D9704))=0),AND(NOT(E9704="Unknown"),ISBLANK(J9704)),AND(NOT(O9704="Unknown"),ISBLANK(R9704))),"Missing Information", INDEX(Table15[Entire Service Line Classification], MATCH(SUMIFS(Table15[Unique ID],Table15[System-Owned Portion],E9704,Table15[If Material Anything Other than "Lead" in Column E,Was Material Ever Previously Lead?],G9704,Table15[Customer-Owned Portion],O9704),Table15[Unique ID],0),0)))</f>
        <v/>
      </c>
      <c r="X9704"/>
    </row>
    <row r="9705" spans="2:24" x14ac:dyDescent="0.35">
      <c r="B9705" s="146"/>
      <c r="C9705" s="31"/>
      <c r="D9705" s="31"/>
      <c r="E9705" s="44"/>
      <c r="F9705" s="43"/>
      <c r="G9705" s="84"/>
      <c r="H9705" s="31"/>
      <c r="I9705" s="207"/>
      <c r="J9705" s="84"/>
      <c r="K9705" s="31"/>
      <c r="L9705" s="31"/>
      <c r="M9705" s="169"/>
      <c r="N9705" s="148"/>
      <c r="O9705" s="106"/>
      <c r="P9705" s="43"/>
      <c r="Q9705" s="207"/>
      <c r="R9705" s="84"/>
      <c r="S9705" s="31"/>
      <c r="T9705" s="31"/>
      <c r="U9705" s="169"/>
      <c r="V9705" s="150"/>
      <c r="W9705" s="141" t="str" cm="1">
        <f t="array" ref="W9705">IF(SUM(LEN(B9705:V9705))=0,"",IF(OR(OR(ISBLANK(F9705),SUM(LEN(C9705),LEN(D9705))=0),AND(NOT(E9705="Unknown"),ISBLANK(J9705)),AND(NOT(O9705="Unknown"),ISBLANK(R9705))),"Missing Information", INDEX(Table15[Entire Service Line Classification], MATCH(SUMIFS(Table15[Unique ID],Table15[System-Owned Portion],E9705,Table15[If Material Anything Other than "Lead" in Column E,Was Material Ever Previously Lead?],G9705,Table15[Customer-Owned Portion],O9705),Table15[Unique ID],0),0)))</f>
        <v/>
      </c>
      <c r="X9705"/>
    </row>
    <row r="9706" spans="2:24" x14ac:dyDescent="0.35">
      <c r="B9706" s="146"/>
      <c r="C9706" s="31"/>
      <c r="D9706" s="31"/>
      <c r="E9706" s="44"/>
      <c r="F9706" s="43"/>
      <c r="G9706" s="84"/>
      <c r="H9706" s="31"/>
      <c r="I9706" s="207"/>
      <c r="J9706" s="84"/>
      <c r="K9706" s="31"/>
      <c r="L9706" s="31"/>
      <c r="M9706" s="169"/>
      <c r="N9706" s="148"/>
      <c r="O9706" s="106"/>
      <c r="P9706" s="43"/>
      <c r="Q9706" s="207"/>
      <c r="R9706" s="84"/>
      <c r="S9706" s="31"/>
      <c r="T9706" s="31"/>
      <c r="U9706" s="169"/>
      <c r="V9706" s="150"/>
      <c r="W9706" s="141" t="str" cm="1">
        <f t="array" ref="W9706">IF(SUM(LEN(B9706:V9706))=0,"",IF(OR(OR(ISBLANK(F9706),SUM(LEN(C9706),LEN(D9706))=0),AND(NOT(E9706="Unknown"),ISBLANK(J9706)),AND(NOT(O9706="Unknown"),ISBLANK(R9706))),"Missing Information", INDEX(Table15[Entire Service Line Classification], MATCH(SUMIFS(Table15[Unique ID],Table15[System-Owned Portion],E9706,Table15[If Material Anything Other than "Lead" in Column E,Was Material Ever Previously Lead?],G9706,Table15[Customer-Owned Portion],O9706),Table15[Unique ID],0),0)))</f>
        <v/>
      </c>
      <c r="X9706"/>
    </row>
    <row r="9707" spans="2:24" x14ac:dyDescent="0.35">
      <c r="B9707" s="146"/>
      <c r="C9707" s="31"/>
      <c r="D9707" s="31"/>
      <c r="E9707" s="44"/>
      <c r="F9707" s="43"/>
      <c r="G9707" s="84"/>
      <c r="H9707" s="31"/>
      <c r="I9707" s="207"/>
      <c r="J9707" s="84"/>
      <c r="K9707" s="31"/>
      <c r="L9707" s="31"/>
      <c r="M9707" s="169"/>
      <c r="N9707" s="148"/>
      <c r="O9707" s="106"/>
      <c r="P9707" s="43"/>
      <c r="Q9707" s="207"/>
      <c r="R9707" s="84"/>
      <c r="S9707" s="31"/>
      <c r="T9707" s="31"/>
      <c r="U9707" s="169"/>
      <c r="V9707" s="150"/>
      <c r="W9707" s="141" t="str" cm="1">
        <f t="array" ref="W9707">IF(SUM(LEN(B9707:V9707))=0,"",IF(OR(OR(ISBLANK(F9707),SUM(LEN(C9707),LEN(D9707))=0),AND(NOT(E9707="Unknown"),ISBLANK(J9707)),AND(NOT(O9707="Unknown"),ISBLANK(R9707))),"Missing Information", INDEX(Table15[Entire Service Line Classification], MATCH(SUMIFS(Table15[Unique ID],Table15[System-Owned Portion],E9707,Table15[If Material Anything Other than "Lead" in Column E,Was Material Ever Previously Lead?],G9707,Table15[Customer-Owned Portion],O9707),Table15[Unique ID],0),0)))</f>
        <v/>
      </c>
      <c r="X9707"/>
    </row>
    <row r="9708" spans="2:24" x14ac:dyDescent="0.35">
      <c r="B9708" s="146"/>
      <c r="C9708" s="31"/>
      <c r="D9708" s="31"/>
      <c r="E9708" s="44"/>
      <c r="F9708" s="43"/>
      <c r="G9708" s="84"/>
      <c r="H9708" s="31"/>
      <c r="I9708" s="207"/>
      <c r="J9708" s="84"/>
      <c r="K9708" s="31"/>
      <c r="L9708" s="31"/>
      <c r="M9708" s="169"/>
      <c r="N9708" s="148"/>
      <c r="O9708" s="106"/>
      <c r="P9708" s="43"/>
      <c r="Q9708" s="207"/>
      <c r="R9708" s="84"/>
      <c r="S9708" s="31"/>
      <c r="T9708" s="31"/>
      <c r="U9708" s="169"/>
      <c r="V9708" s="150"/>
      <c r="W9708" s="141" t="str" cm="1">
        <f t="array" ref="W9708">IF(SUM(LEN(B9708:V9708))=0,"",IF(OR(OR(ISBLANK(F9708),SUM(LEN(C9708),LEN(D9708))=0),AND(NOT(E9708="Unknown"),ISBLANK(J9708)),AND(NOT(O9708="Unknown"),ISBLANK(R9708))),"Missing Information", INDEX(Table15[Entire Service Line Classification], MATCH(SUMIFS(Table15[Unique ID],Table15[System-Owned Portion],E9708,Table15[If Material Anything Other than "Lead" in Column E,Was Material Ever Previously Lead?],G9708,Table15[Customer-Owned Portion],O9708),Table15[Unique ID],0),0)))</f>
        <v/>
      </c>
      <c r="X9708"/>
    </row>
    <row r="9709" spans="2:24" x14ac:dyDescent="0.35">
      <c r="B9709" s="146"/>
      <c r="C9709" s="31"/>
      <c r="D9709" s="31"/>
      <c r="E9709" s="44"/>
      <c r="F9709" s="43"/>
      <c r="G9709" s="84"/>
      <c r="H9709" s="31"/>
      <c r="I9709" s="207"/>
      <c r="J9709" s="84"/>
      <c r="K9709" s="31"/>
      <c r="L9709" s="31"/>
      <c r="M9709" s="169"/>
      <c r="N9709" s="148"/>
      <c r="O9709" s="106"/>
      <c r="P9709" s="43"/>
      <c r="Q9709" s="207"/>
      <c r="R9709" s="84"/>
      <c r="S9709" s="31"/>
      <c r="T9709" s="31"/>
      <c r="U9709" s="169"/>
      <c r="V9709" s="150"/>
      <c r="W9709" s="141" t="str" cm="1">
        <f t="array" ref="W9709">IF(SUM(LEN(B9709:V9709))=0,"",IF(OR(OR(ISBLANK(F9709),SUM(LEN(C9709),LEN(D9709))=0),AND(NOT(E9709="Unknown"),ISBLANK(J9709)),AND(NOT(O9709="Unknown"),ISBLANK(R9709))),"Missing Information", INDEX(Table15[Entire Service Line Classification], MATCH(SUMIFS(Table15[Unique ID],Table15[System-Owned Portion],E9709,Table15[If Material Anything Other than "Lead" in Column E,Was Material Ever Previously Lead?],G9709,Table15[Customer-Owned Portion],O9709),Table15[Unique ID],0),0)))</f>
        <v/>
      </c>
      <c r="X9709"/>
    </row>
    <row r="9710" spans="2:24" x14ac:dyDescent="0.35">
      <c r="B9710" s="146"/>
      <c r="C9710" s="31"/>
      <c r="D9710" s="31"/>
      <c r="E9710" s="44"/>
      <c r="F9710" s="43"/>
      <c r="G9710" s="84"/>
      <c r="H9710" s="31"/>
      <c r="I9710" s="207"/>
      <c r="J9710" s="84"/>
      <c r="K9710" s="31"/>
      <c r="L9710" s="31"/>
      <c r="M9710" s="169"/>
      <c r="N9710" s="148"/>
      <c r="O9710" s="106"/>
      <c r="P9710" s="43"/>
      <c r="Q9710" s="207"/>
      <c r="R9710" s="84"/>
      <c r="S9710" s="31"/>
      <c r="T9710" s="31"/>
      <c r="U9710" s="169"/>
      <c r="V9710" s="150"/>
      <c r="W9710" s="141" t="str" cm="1">
        <f t="array" ref="W9710">IF(SUM(LEN(B9710:V9710))=0,"",IF(OR(OR(ISBLANK(F9710),SUM(LEN(C9710),LEN(D9710))=0),AND(NOT(E9710="Unknown"),ISBLANK(J9710)),AND(NOT(O9710="Unknown"),ISBLANK(R9710))),"Missing Information", INDEX(Table15[Entire Service Line Classification], MATCH(SUMIFS(Table15[Unique ID],Table15[System-Owned Portion],E9710,Table15[If Material Anything Other than "Lead" in Column E,Was Material Ever Previously Lead?],G9710,Table15[Customer-Owned Portion],O9710),Table15[Unique ID],0),0)))</f>
        <v/>
      </c>
      <c r="X9710"/>
    </row>
    <row r="9711" spans="2:24" x14ac:dyDescent="0.35">
      <c r="B9711" s="146"/>
      <c r="C9711" s="31"/>
      <c r="D9711" s="31"/>
      <c r="E9711" s="44"/>
      <c r="F9711" s="43"/>
      <c r="G9711" s="84"/>
      <c r="H9711" s="31"/>
      <c r="I9711" s="207"/>
      <c r="J9711" s="84"/>
      <c r="K9711" s="31"/>
      <c r="L9711" s="31"/>
      <c r="M9711" s="169"/>
      <c r="N9711" s="148"/>
      <c r="O9711" s="106"/>
      <c r="P9711" s="43"/>
      <c r="Q9711" s="207"/>
      <c r="R9711" s="84"/>
      <c r="S9711" s="31"/>
      <c r="T9711" s="31"/>
      <c r="U9711" s="169"/>
      <c r="V9711" s="150"/>
      <c r="W9711" s="141" t="str" cm="1">
        <f t="array" ref="W9711">IF(SUM(LEN(B9711:V9711))=0,"",IF(OR(OR(ISBLANK(F9711),SUM(LEN(C9711),LEN(D9711))=0),AND(NOT(E9711="Unknown"),ISBLANK(J9711)),AND(NOT(O9711="Unknown"),ISBLANK(R9711))),"Missing Information", INDEX(Table15[Entire Service Line Classification], MATCH(SUMIFS(Table15[Unique ID],Table15[System-Owned Portion],E9711,Table15[If Material Anything Other than "Lead" in Column E,Was Material Ever Previously Lead?],G9711,Table15[Customer-Owned Portion],O9711),Table15[Unique ID],0),0)))</f>
        <v/>
      </c>
      <c r="X9711"/>
    </row>
    <row r="9712" spans="2:24" x14ac:dyDescent="0.35">
      <c r="B9712" s="146"/>
      <c r="C9712" s="31"/>
      <c r="D9712" s="31"/>
      <c r="E9712" s="44"/>
      <c r="F9712" s="43"/>
      <c r="G9712" s="84"/>
      <c r="H9712" s="31"/>
      <c r="I9712" s="207"/>
      <c r="J9712" s="84"/>
      <c r="K9712" s="31"/>
      <c r="L9712" s="31"/>
      <c r="M9712" s="169"/>
      <c r="N9712" s="148"/>
      <c r="O9712" s="106"/>
      <c r="P9712" s="43"/>
      <c r="Q9712" s="207"/>
      <c r="R9712" s="84"/>
      <c r="S9712" s="31"/>
      <c r="T9712" s="31"/>
      <c r="U9712" s="169"/>
      <c r="V9712" s="150"/>
      <c r="W9712" s="141" t="str" cm="1">
        <f t="array" ref="W9712">IF(SUM(LEN(B9712:V9712))=0,"",IF(OR(OR(ISBLANK(F9712),SUM(LEN(C9712),LEN(D9712))=0),AND(NOT(E9712="Unknown"),ISBLANK(J9712)),AND(NOT(O9712="Unknown"),ISBLANK(R9712))),"Missing Information", INDEX(Table15[Entire Service Line Classification], MATCH(SUMIFS(Table15[Unique ID],Table15[System-Owned Portion],E9712,Table15[If Material Anything Other than "Lead" in Column E,Was Material Ever Previously Lead?],G9712,Table15[Customer-Owned Portion],O9712),Table15[Unique ID],0),0)))</f>
        <v/>
      </c>
      <c r="X9712"/>
    </row>
    <row r="9713" spans="2:24" x14ac:dyDescent="0.35">
      <c r="B9713" s="146"/>
      <c r="C9713" s="31"/>
      <c r="D9713" s="31"/>
      <c r="E9713" s="44"/>
      <c r="F9713" s="43"/>
      <c r="G9713" s="84"/>
      <c r="H9713" s="31"/>
      <c r="I9713" s="207"/>
      <c r="J9713" s="84"/>
      <c r="K9713" s="31"/>
      <c r="L9713" s="31"/>
      <c r="M9713" s="169"/>
      <c r="N9713" s="148"/>
      <c r="O9713" s="106"/>
      <c r="P9713" s="43"/>
      <c r="Q9713" s="207"/>
      <c r="R9713" s="84"/>
      <c r="S9713" s="31"/>
      <c r="T9713" s="31"/>
      <c r="U9713" s="169"/>
      <c r="V9713" s="150"/>
      <c r="W9713" s="141" t="str" cm="1">
        <f t="array" ref="W9713">IF(SUM(LEN(B9713:V9713))=0,"",IF(OR(OR(ISBLANK(F9713),SUM(LEN(C9713),LEN(D9713))=0),AND(NOT(E9713="Unknown"),ISBLANK(J9713)),AND(NOT(O9713="Unknown"),ISBLANK(R9713))),"Missing Information", INDEX(Table15[Entire Service Line Classification], MATCH(SUMIFS(Table15[Unique ID],Table15[System-Owned Portion],E9713,Table15[If Material Anything Other than "Lead" in Column E,Was Material Ever Previously Lead?],G9713,Table15[Customer-Owned Portion],O9713),Table15[Unique ID],0),0)))</f>
        <v/>
      </c>
      <c r="X9713"/>
    </row>
    <row r="9714" spans="2:24" x14ac:dyDescent="0.35">
      <c r="B9714" s="146"/>
      <c r="C9714" s="31"/>
      <c r="D9714" s="31"/>
      <c r="E9714" s="44"/>
      <c r="F9714" s="43"/>
      <c r="G9714" s="84"/>
      <c r="H9714" s="31"/>
      <c r="I9714" s="207"/>
      <c r="J9714" s="84"/>
      <c r="K9714" s="31"/>
      <c r="L9714" s="31"/>
      <c r="M9714" s="169"/>
      <c r="N9714" s="148"/>
      <c r="O9714" s="106"/>
      <c r="P9714" s="43"/>
      <c r="Q9714" s="207"/>
      <c r="R9714" s="84"/>
      <c r="S9714" s="31"/>
      <c r="T9714" s="31"/>
      <c r="U9714" s="169"/>
      <c r="V9714" s="150"/>
      <c r="W9714" s="141" t="str" cm="1">
        <f t="array" ref="W9714">IF(SUM(LEN(B9714:V9714))=0,"",IF(OR(OR(ISBLANK(F9714),SUM(LEN(C9714),LEN(D9714))=0),AND(NOT(E9714="Unknown"),ISBLANK(J9714)),AND(NOT(O9714="Unknown"),ISBLANK(R9714))),"Missing Information", INDEX(Table15[Entire Service Line Classification], MATCH(SUMIFS(Table15[Unique ID],Table15[System-Owned Portion],E9714,Table15[If Material Anything Other than "Lead" in Column E,Was Material Ever Previously Lead?],G9714,Table15[Customer-Owned Portion],O9714),Table15[Unique ID],0),0)))</f>
        <v/>
      </c>
      <c r="X9714"/>
    </row>
    <row r="9715" spans="2:24" x14ac:dyDescent="0.35">
      <c r="B9715" s="146"/>
      <c r="C9715" s="31"/>
      <c r="D9715" s="31"/>
      <c r="E9715" s="44"/>
      <c r="F9715" s="43"/>
      <c r="G9715" s="84"/>
      <c r="H9715" s="31"/>
      <c r="I9715" s="207"/>
      <c r="J9715" s="84"/>
      <c r="K9715" s="31"/>
      <c r="L9715" s="31"/>
      <c r="M9715" s="169"/>
      <c r="N9715" s="148"/>
      <c r="O9715" s="106"/>
      <c r="P9715" s="43"/>
      <c r="Q9715" s="207"/>
      <c r="R9715" s="84"/>
      <c r="S9715" s="31"/>
      <c r="T9715" s="31"/>
      <c r="U9715" s="169"/>
      <c r="V9715" s="150"/>
      <c r="W9715" s="141" t="str" cm="1">
        <f t="array" ref="W9715">IF(SUM(LEN(B9715:V9715))=0,"",IF(OR(OR(ISBLANK(F9715),SUM(LEN(C9715),LEN(D9715))=0),AND(NOT(E9715="Unknown"),ISBLANK(J9715)),AND(NOT(O9715="Unknown"),ISBLANK(R9715))),"Missing Information", INDEX(Table15[Entire Service Line Classification], MATCH(SUMIFS(Table15[Unique ID],Table15[System-Owned Portion],E9715,Table15[If Material Anything Other than "Lead" in Column E,Was Material Ever Previously Lead?],G9715,Table15[Customer-Owned Portion],O9715),Table15[Unique ID],0),0)))</f>
        <v/>
      </c>
      <c r="X9715"/>
    </row>
    <row r="9716" spans="2:24" x14ac:dyDescent="0.35">
      <c r="B9716" s="146"/>
      <c r="C9716" s="31"/>
      <c r="D9716" s="31"/>
      <c r="E9716" s="44"/>
      <c r="F9716" s="43"/>
      <c r="G9716" s="84"/>
      <c r="H9716" s="31"/>
      <c r="I9716" s="207"/>
      <c r="J9716" s="84"/>
      <c r="K9716" s="31"/>
      <c r="L9716" s="31"/>
      <c r="M9716" s="169"/>
      <c r="N9716" s="148"/>
      <c r="O9716" s="106"/>
      <c r="P9716" s="43"/>
      <c r="Q9716" s="207"/>
      <c r="R9716" s="84"/>
      <c r="S9716" s="31"/>
      <c r="T9716" s="31"/>
      <c r="U9716" s="169"/>
      <c r="V9716" s="150"/>
      <c r="W9716" s="141" t="str" cm="1">
        <f t="array" ref="W9716">IF(SUM(LEN(B9716:V9716))=0,"",IF(OR(OR(ISBLANK(F9716),SUM(LEN(C9716),LEN(D9716))=0),AND(NOT(E9716="Unknown"),ISBLANK(J9716)),AND(NOT(O9716="Unknown"),ISBLANK(R9716))),"Missing Information", INDEX(Table15[Entire Service Line Classification], MATCH(SUMIFS(Table15[Unique ID],Table15[System-Owned Portion],E9716,Table15[If Material Anything Other than "Lead" in Column E,Was Material Ever Previously Lead?],G9716,Table15[Customer-Owned Portion],O9716),Table15[Unique ID],0),0)))</f>
        <v/>
      </c>
      <c r="X9716"/>
    </row>
    <row r="9717" spans="2:24" x14ac:dyDescent="0.35">
      <c r="B9717" s="146"/>
      <c r="C9717" s="31"/>
      <c r="D9717" s="31"/>
      <c r="E9717" s="44"/>
      <c r="F9717" s="43"/>
      <c r="G9717" s="84"/>
      <c r="H9717" s="31"/>
      <c r="I9717" s="207"/>
      <c r="J9717" s="84"/>
      <c r="K9717" s="31"/>
      <c r="L9717" s="31"/>
      <c r="M9717" s="169"/>
      <c r="N9717" s="148"/>
      <c r="O9717" s="106"/>
      <c r="P9717" s="43"/>
      <c r="Q9717" s="207"/>
      <c r="R9717" s="84"/>
      <c r="S9717" s="31"/>
      <c r="T9717" s="31"/>
      <c r="U9717" s="169"/>
      <c r="V9717" s="150"/>
      <c r="W9717" s="141" t="str" cm="1">
        <f t="array" ref="W9717">IF(SUM(LEN(B9717:V9717))=0,"",IF(OR(OR(ISBLANK(F9717),SUM(LEN(C9717),LEN(D9717))=0),AND(NOT(E9717="Unknown"),ISBLANK(J9717)),AND(NOT(O9717="Unknown"),ISBLANK(R9717))),"Missing Information", INDEX(Table15[Entire Service Line Classification], MATCH(SUMIFS(Table15[Unique ID],Table15[System-Owned Portion],E9717,Table15[If Material Anything Other than "Lead" in Column E,Was Material Ever Previously Lead?],G9717,Table15[Customer-Owned Portion],O9717),Table15[Unique ID],0),0)))</f>
        <v/>
      </c>
      <c r="X9717"/>
    </row>
    <row r="9718" spans="2:24" x14ac:dyDescent="0.35">
      <c r="B9718" s="146"/>
      <c r="C9718" s="31"/>
      <c r="D9718" s="31"/>
      <c r="E9718" s="44"/>
      <c r="F9718" s="43"/>
      <c r="G9718" s="84"/>
      <c r="H9718" s="31"/>
      <c r="I9718" s="207"/>
      <c r="J9718" s="84"/>
      <c r="K9718" s="31"/>
      <c r="L9718" s="31"/>
      <c r="M9718" s="169"/>
      <c r="N9718" s="148"/>
      <c r="O9718" s="106"/>
      <c r="P9718" s="43"/>
      <c r="Q9718" s="207"/>
      <c r="R9718" s="84"/>
      <c r="S9718" s="31"/>
      <c r="T9718" s="31"/>
      <c r="U9718" s="169"/>
      <c r="V9718" s="150"/>
      <c r="W9718" s="141" t="str" cm="1">
        <f t="array" ref="W9718">IF(SUM(LEN(B9718:V9718))=0,"",IF(OR(OR(ISBLANK(F9718),SUM(LEN(C9718),LEN(D9718))=0),AND(NOT(E9718="Unknown"),ISBLANK(J9718)),AND(NOT(O9718="Unknown"),ISBLANK(R9718))),"Missing Information", INDEX(Table15[Entire Service Line Classification], MATCH(SUMIFS(Table15[Unique ID],Table15[System-Owned Portion],E9718,Table15[If Material Anything Other than "Lead" in Column E,Was Material Ever Previously Lead?],G9718,Table15[Customer-Owned Portion],O9718),Table15[Unique ID],0),0)))</f>
        <v/>
      </c>
      <c r="X9718"/>
    </row>
    <row r="9719" spans="2:24" x14ac:dyDescent="0.35">
      <c r="B9719" s="146"/>
      <c r="C9719" s="31"/>
      <c r="D9719" s="31"/>
      <c r="E9719" s="44"/>
      <c r="F9719" s="43"/>
      <c r="G9719" s="84"/>
      <c r="H9719" s="31"/>
      <c r="I9719" s="207"/>
      <c r="J9719" s="84"/>
      <c r="K9719" s="31"/>
      <c r="L9719" s="31"/>
      <c r="M9719" s="169"/>
      <c r="N9719" s="148"/>
      <c r="O9719" s="106"/>
      <c r="P9719" s="43"/>
      <c r="Q9719" s="207"/>
      <c r="R9719" s="84"/>
      <c r="S9719" s="31"/>
      <c r="T9719" s="31"/>
      <c r="U9719" s="169"/>
      <c r="V9719" s="150"/>
      <c r="W9719" s="141" t="str" cm="1">
        <f t="array" ref="W9719">IF(SUM(LEN(B9719:V9719))=0,"",IF(OR(OR(ISBLANK(F9719),SUM(LEN(C9719),LEN(D9719))=0),AND(NOT(E9719="Unknown"),ISBLANK(J9719)),AND(NOT(O9719="Unknown"),ISBLANK(R9719))),"Missing Information", INDEX(Table15[Entire Service Line Classification], MATCH(SUMIFS(Table15[Unique ID],Table15[System-Owned Portion],E9719,Table15[If Material Anything Other than "Lead" in Column E,Was Material Ever Previously Lead?],G9719,Table15[Customer-Owned Portion],O9719),Table15[Unique ID],0),0)))</f>
        <v/>
      </c>
      <c r="X9719"/>
    </row>
    <row r="9720" spans="2:24" x14ac:dyDescent="0.35">
      <c r="B9720" s="146"/>
      <c r="C9720" s="31"/>
      <c r="D9720" s="31"/>
      <c r="E9720" s="44"/>
      <c r="F9720" s="43"/>
      <c r="G9720" s="84"/>
      <c r="H9720" s="31"/>
      <c r="I9720" s="207"/>
      <c r="J9720" s="84"/>
      <c r="K9720" s="31"/>
      <c r="L9720" s="31"/>
      <c r="M9720" s="169"/>
      <c r="N9720" s="148"/>
      <c r="O9720" s="106"/>
      <c r="P9720" s="43"/>
      <c r="Q9720" s="207"/>
      <c r="R9720" s="84"/>
      <c r="S9720" s="31"/>
      <c r="T9720" s="31"/>
      <c r="U9720" s="169"/>
      <c r="V9720" s="150"/>
      <c r="W9720" s="141" t="str" cm="1">
        <f t="array" ref="W9720">IF(SUM(LEN(B9720:V9720))=0,"",IF(OR(OR(ISBLANK(F9720),SUM(LEN(C9720),LEN(D9720))=0),AND(NOT(E9720="Unknown"),ISBLANK(J9720)),AND(NOT(O9720="Unknown"),ISBLANK(R9720))),"Missing Information", INDEX(Table15[Entire Service Line Classification], MATCH(SUMIFS(Table15[Unique ID],Table15[System-Owned Portion],E9720,Table15[If Material Anything Other than "Lead" in Column E,Was Material Ever Previously Lead?],G9720,Table15[Customer-Owned Portion],O9720),Table15[Unique ID],0),0)))</f>
        <v/>
      </c>
      <c r="X9720"/>
    </row>
    <row r="9721" spans="2:24" x14ac:dyDescent="0.35">
      <c r="B9721" s="146"/>
      <c r="C9721" s="31"/>
      <c r="D9721" s="31"/>
      <c r="E9721" s="44"/>
      <c r="F9721" s="43"/>
      <c r="G9721" s="84"/>
      <c r="H9721" s="31"/>
      <c r="I9721" s="207"/>
      <c r="J9721" s="84"/>
      <c r="K9721" s="31"/>
      <c r="L9721" s="31"/>
      <c r="M9721" s="169"/>
      <c r="N9721" s="148"/>
      <c r="O9721" s="106"/>
      <c r="P9721" s="43"/>
      <c r="Q9721" s="207"/>
      <c r="R9721" s="84"/>
      <c r="S9721" s="31"/>
      <c r="T9721" s="31"/>
      <c r="U9721" s="169"/>
      <c r="V9721" s="150"/>
      <c r="W9721" s="141" t="str" cm="1">
        <f t="array" ref="W9721">IF(SUM(LEN(B9721:V9721))=0,"",IF(OR(OR(ISBLANK(F9721),SUM(LEN(C9721),LEN(D9721))=0),AND(NOT(E9721="Unknown"),ISBLANK(J9721)),AND(NOT(O9721="Unknown"),ISBLANK(R9721))),"Missing Information", INDEX(Table15[Entire Service Line Classification], MATCH(SUMIFS(Table15[Unique ID],Table15[System-Owned Portion],E9721,Table15[If Material Anything Other than "Lead" in Column E,Was Material Ever Previously Lead?],G9721,Table15[Customer-Owned Portion],O9721),Table15[Unique ID],0),0)))</f>
        <v/>
      </c>
      <c r="X9721"/>
    </row>
    <row r="9722" spans="2:24" x14ac:dyDescent="0.35">
      <c r="B9722" s="146"/>
      <c r="C9722" s="31"/>
      <c r="D9722" s="31"/>
      <c r="E9722" s="44"/>
      <c r="F9722" s="43"/>
      <c r="G9722" s="84"/>
      <c r="H9722" s="31"/>
      <c r="I9722" s="207"/>
      <c r="J9722" s="84"/>
      <c r="K9722" s="31"/>
      <c r="L9722" s="31"/>
      <c r="M9722" s="169"/>
      <c r="N9722" s="148"/>
      <c r="O9722" s="106"/>
      <c r="P9722" s="43"/>
      <c r="Q9722" s="207"/>
      <c r="R9722" s="84"/>
      <c r="S9722" s="31"/>
      <c r="T9722" s="31"/>
      <c r="U9722" s="169"/>
      <c r="V9722" s="150"/>
      <c r="W9722" s="141" t="str" cm="1">
        <f t="array" ref="W9722">IF(SUM(LEN(B9722:V9722))=0,"",IF(OR(OR(ISBLANK(F9722),SUM(LEN(C9722),LEN(D9722))=0),AND(NOT(E9722="Unknown"),ISBLANK(J9722)),AND(NOT(O9722="Unknown"),ISBLANK(R9722))),"Missing Information", INDEX(Table15[Entire Service Line Classification], MATCH(SUMIFS(Table15[Unique ID],Table15[System-Owned Portion],E9722,Table15[If Material Anything Other than "Lead" in Column E,Was Material Ever Previously Lead?],G9722,Table15[Customer-Owned Portion],O9722),Table15[Unique ID],0),0)))</f>
        <v/>
      </c>
      <c r="X9722"/>
    </row>
    <row r="9723" spans="2:24" x14ac:dyDescent="0.35">
      <c r="B9723" s="146"/>
      <c r="C9723" s="31"/>
      <c r="D9723" s="31"/>
      <c r="E9723" s="44"/>
      <c r="F9723" s="43"/>
      <c r="G9723" s="84"/>
      <c r="H9723" s="31"/>
      <c r="I9723" s="207"/>
      <c r="J9723" s="84"/>
      <c r="K9723" s="31"/>
      <c r="L9723" s="31"/>
      <c r="M9723" s="169"/>
      <c r="N9723" s="148"/>
      <c r="O9723" s="106"/>
      <c r="P9723" s="43"/>
      <c r="Q9723" s="207"/>
      <c r="R9723" s="84"/>
      <c r="S9723" s="31"/>
      <c r="T9723" s="31"/>
      <c r="U9723" s="169"/>
      <c r="V9723" s="150"/>
      <c r="W9723" s="141" t="str" cm="1">
        <f t="array" ref="W9723">IF(SUM(LEN(B9723:V9723))=0,"",IF(OR(OR(ISBLANK(F9723),SUM(LEN(C9723),LEN(D9723))=0),AND(NOT(E9723="Unknown"),ISBLANK(J9723)),AND(NOT(O9723="Unknown"),ISBLANK(R9723))),"Missing Information", INDEX(Table15[Entire Service Line Classification], MATCH(SUMIFS(Table15[Unique ID],Table15[System-Owned Portion],E9723,Table15[If Material Anything Other than "Lead" in Column E,Was Material Ever Previously Lead?],G9723,Table15[Customer-Owned Portion],O9723),Table15[Unique ID],0),0)))</f>
        <v/>
      </c>
      <c r="X9723"/>
    </row>
    <row r="9724" spans="2:24" x14ac:dyDescent="0.35">
      <c r="B9724" s="146"/>
      <c r="C9724" s="31"/>
      <c r="D9724" s="31"/>
      <c r="E9724" s="44"/>
      <c r="F9724" s="43"/>
      <c r="G9724" s="84"/>
      <c r="H9724" s="31"/>
      <c r="I9724" s="207"/>
      <c r="J9724" s="84"/>
      <c r="K9724" s="31"/>
      <c r="L9724" s="31"/>
      <c r="M9724" s="169"/>
      <c r="N9724" s="148"/>
      <c r="O9724" s="106"/>
      <c r="P9724" s="43"/>
      <c r="Q9724" s="207"/>
      <c r="R9724" s="84"/>
      <c r="S9724" s="31"/>
      <c r="T9724" s="31"/>
      <c r="U9724" s="169"/>
      <c r="V9724" s="150"/>
      <c r="W9724" s="141" t="str" cm="1">
        <f t="array" ref="W9724">IF(SUM(LEN(B9724:V9724))=0,"",IF(OR(OR(ISBLANK(F9724),SUM(LEN(C9724),LEN(D9724))=0),AND(NOT(E9724="Unknown"),ISBLANK(J9724)),AND(NOT(O9724="Unknown"),ISBLANK(R9724))),"Missing Information", INDEX(Table15[Entire Service Line Classification], MATCH(SUMIFS(Table15[Unique ID],Table15[System-Owned Portion],E9724,Table15[If Material Anything Other than "Lead" in Column E,Was Material Ever Previously Lead?],G9724,Table15[Customer-Owned Portion],O9724),Table15[Unique ID],0),0)))</f>
        <v/>
      </c>
      <c r="X9724"/>
    </row>
    <row r="9725" spans="2:24" x14ac:dyDescent="0.35">
      <c r="B9725" s="146"/>
      <c r="C9725" s="31"/>
      <c r="D9725" s="31"/>
      <c r="E9725" s="44"/>
      <c r="F9725" s="43"/>
      <c r="G9725" s="84"/>
      <c r="H9725" s="31"/>
      <c r="I9725" s="207"/>
      <c r="J9725" s="84"/>
      <c r="K9725" s="31"/>
      <c r="L9725" s="31"/>
      <c r="M9725" s="169"/>
      <c r="N9725" s="148"/>
      <c r="O9725" s="106"/>
      <c r="P9725" s="43"/>
      <c r="Q9725" s="207"/>
      <c r="R9725" s="84"/>
      <c r="S9725" s="31"/>
      <c r="T9725" s="31"/>
      <c r="U9725" s="169"/>
      <c r="V9725" s="150"/>
      <c r="W9725" s="141" t="str" cm="1">
        <f t="array" ref="W9725">IF(SUM(LEN(B9725:V9725))=0,"",IF(OR(OR(ISBLANK(F9725),SUM(LEN(C9725),LEN(D9725))=0),AND(NOT(E9725="Unknown"),ISBLANK(J9725)),AND(NOT(O9725="Unknown"),ISBLANK(R9725))),"Missing Information", INDEX(Table15[Entire Service Line Classification], MATCH(SUMIFS(Table15[Unique ID],Table15[System-Owned Portion],E9725,Table15[If Material Anything Other than "Lead" in Column E,Was Material Ever Previously Lead?],G9725,Table15[Customer-Owned Portion],O9725),Table15[Unique ID],0),0)))</f>
        <v/>
      </c>
      <c r="X9725"/>
    </row>
    <row r="9726" spans="2:24" x14ac:dyDescent="0.35">
      <c r="B9726" s="146"/>
      <c r="C9726" s="31"/>
      <c r="D9726" s="31"/>
      <c r="E9726" s="44"/>
      <c r="F9726" s="43"/>
      <c r="G9726" s="84"/>
      <c r="H9726" s="31"/>
      <c r="I9726" s="207"/>
      <c r="J9726" s="84"/>
      <c r="K9726" s="31"/>
      <c r="L9726" s="31"/>
      <c r="M9726" s="169"/>
      <c r="N9726" s="148"/>
      <c r="O9726" s="106"/>
      <c r="P9726" s="43"/>
      <c r="Q9726" s="207"/>
      <c r="R9726" s="84"/>
      <c r="S9726" s="31"/>
      <c r="T9726" s="31"/>
      <c r="U9726" s="169"/>
      <c r="V9726" s="150"/>
      <c r="W9726" s="141" t="str" cm="1">
        <f t="array" ref="W9726">IF(SUM(LEN(B9726:V9726))=0,"",IF(OR(OR(ISBLANK(F9726),SUM(LEN(C9726),LEN(D9726))=0),AND(NOT(E9726="Unknown"),ISBLANK(J9726)),AND(NOT(O9726="Unknown"),ISBLANK(R9726))),"Missing Information", INDEX(Table15[Entire Service Line Classification], MATCH(SUMIFS(Table15[Unique ID],Table15[System-Owned Portion],E9726,Table15[If Material Anything Other than "Lead" in Column E,Was Material Ever Previously Lead?],G9726,Table15[Customer-Owned Portion],O9726),Table15[Unique ID],0),0)))</f>
        <v/>
      </c>
      <c r="X9726"/>
    </row>
    <row r="9727" spans="2:24" x14ac:dyDescent="0.35">
      <c r="B9727" s="146"/>
      <c r="C9727" s="31"/>
      <c r="D9727" s="31"/>
      <c r="E9727" s="44"/>
      <c r="F9727" s="43"/>
      <c r="G9727" s="84"/>
      <c r="H9727" s="31"/>
      <c r="I9727" s="207"/>
      <c r="J9727" s="84"/>
      <c r="K9727" s="31"/>
      <c r="L9727" s="31"/>
      <c r="M9727" s="169"/>
      <c r="N9727" s="148"/>
      <c r="O9727" s="106"/>
      <c r="P9727" s="43"/>
      <c r="Q9727" s="207"/>
      <c r="R9727" s="84"/>
      <c r="S9727" s="31"/>
      <c r="T9727" s="31"/>
      <c r="U9727" s="169"/>
      <c r="V9727" s="150"/>
      <c r="W9727" s="141" t="str" cm="1">
        <f t="array" ref="W9727">IF(SUM(LEN(B9727:V9727))=0,"",IF(OR(OR(ISBLANK(F9727),SUM(LEN(C9727),LEN(D9727))=0),AND(NOT(E9727="Unknown"),ISBLANK(J9727)),AND(NOT(O9727="Unknown"),ISBLANK(R9727))),"Missing Information", INDEX(Table15[Entire Service Line Classification], MATCH(SUMIFS(Table15[Unique ID],Table15[System-Owned Portion],E9727,Table15[If Material Anything Other than "Lead" in Column E,Was Material Ever Previously Lead?],G9727,Table15[Customer-Owned Portion],O9727),Table15[Unique ID],0),0)))</f>
        <v/>
      </c>
      <c r="X9727"/>
    </row>
    <row r="9728" spans="2:24" x14ac:dyDescent="0.35">
      <c r="B9728" s="146"/>
      <c r="C9728" s="31"/>
      <c r="D9728" s="31"/>
      <c r="E9728" s="44"/>
      <c r="F9728" s="43"/>
      <c r="G9728" s="84"/>
      <c r="H9728" s="31"/>
      <c r="I9728" s="207"/>
      <c r="J9728" s="84"/>
      <c r="K9728" s="31"/>
      <c r="L9728" s="31"/>
      <c r="M9728" s="169"/>
      <c r="N9728" s="148"/>
      <c r="O9728" s="106"/>
      <c r="P9728" s="43"/>
      <c r="Q9728" s="207"/>
      <c r="R9728" s="84"/>
      <c r="S9728" s="31"/>
      <c r="T9728" s="31"/>
      <c r="U9728" s="169"/>
      <c r="V9728" s="150"/>
      <c r="W9728" s="141" t="str" cm="1">
        <f t="array" ref="W9728">IF(SUM(LEN(B9728:V9728))=0,"",IF(OR(OR(ISBLANK(F9728),SUM(LEN(C9728),LEN(D9728))=0),AND(NOT(E9728="Unknown"),ISBLANK(J9728)),AND(NOT(O9728="Unknown"),ISBLANK(R9728))),"Missing Information", INDEX(Table15[Entire Service Line Classification], MATCH(SUMIFS(Table15[Unique ID],Table15[System-Owned Portion],E9728,Table15[If Material Anything Other than "Lead" in Column E,Was Material Ever Previously Lead?],G9728,Table15[Customer-Owned Portion],O9728),Table15[Unique ID],0),0)))</f>
        <v/>
      </c>
      <c r="X9728"/>
    </row>
    <row r="9729" spans="2:24" x14ac:dyDescent="0.35">
      <c r="B9729" s="146"/>
      <c r="C9729" s="31"/>
      <c r="D9729" s="31"/>
      <c r="E9729" s="44"/>
      <c r="F9729" s="43"/>
      <c r="G9729" s="84"/>
      <c r="H9729" s="31"/>
      <c r="I9729" s="207"/>
      <c r="J9729" s="84"/>
      <c r="K9729" s="31"/>
      <c r="L9729" s="31"/>
      <c r="M9729" s="169"/>
      <c r="N9729" s="148"/>
      <c r="O9729" s="106"/>
      <c r="P9729" s="43"/>
      <c r="Q9729" s="207"/>
      <c r="R9729" s="84"/>
      <c r="S9729" s="31"/>
      <c r="T9729" s="31"/>
      <c r="U9729" s="169"/>
      <c r="V9729" s="150"/>
      <c r="W9729" s="141" t="str" cm="1">
        <f t="array" ref="W9729">IF(SUM(LEN(B9729:V9729))=0,"",IF(OR(OR(ISBLANK(F9729),SUM(LEN(C9729),LEN(D9729))=0),AND(NOT(E9729="Unknown"),ISBLANK(J9729)),AND(NOT(O9729="Unknown"),ISBLANK(R9729))),"Missing Information", INDEX(Table15[Entire Service Line Classification], MATCH(SUMIFS(Table15[Unique ID],Table15[System-Owned Portion],E9729,Table15[If Material Anything Other than "Lead" in Column E,Was Material Ever Previously Lead?],G9729,Table15[Customer-Owned Portion],O9729),Table15[Unique ID],0),0)))</f>
        <v/>
      </c>
      <c r="X9729"/>
    </row>
    <row r="9730" spans="2:24" x14ac:dyDescent="0.35">
      <c r="B9730" s="146"/>
      <c r="C9730" s="31"/>
      <c r="D9730" s="31"/>
      <c r="E9730" s="44"/>
      <c r="F9730" s="43"/>
      <c r="G9730" s="84"/>
      <c r="H9730" s="31"/>
      <c r="I9730" s="207"/>
      <c r="J9730" s="84"/>
      <c r="K9730" s="31"/>
      <c r="L9730" s="31"/>
      <c r="M9730" s="169"/>
      <c r="N9730" s="148"/>
      <c r="O9730" s="106"/>
      <c r="P9730" s="43"/>
      <c r="Q9730" s="207"/>
      <c r="R9730" s="84"/>
      <c r="S9730" s="31"/>
      <c r="T9730" s="31"/>
      <c r="U9730" s="169"/>
      <c r="V9730" s="150"/>
      <c r="W9730" s="141" t="str" cm="1">
        <f t="array" ref="W9730">IF(SUM(LEN(B9730:V9730))=0,"",IF(OR(OR(ISBLANK(F9730),SUM(LEN(C9730),LEN(D9730))=0),AND(NOT(E9730="Unknown"),ISBLANK(J9730)),AND(NOT(O9730="Unknown"),ISBLANK(R9730))),"Missing Information", INDEX(Table15[Entire Service Line Classification], MATCH(SUMIFS(Table15[Unique ID],Table15[System-Owned Portion],E9730,Table15[If Material Anything Other than "Lead" in Column E,Was Material Ever Previously Lead?],G9730,Table15[Customer-Owned Portion],O9730),Table15[Unique ID],0),0)))</f>
        <v/>
      </c>
      <c r="X9730"/>
    </row>
    <row r="9731" spans="2:24" x14ac:dyDescent="0.35">
      <c r="B9731" s="146"/>
      <c r="C9731" s="31"/>
      <c r="D9731" s="31"/>
      <c r="E9731" s="44"/>
      <c r="F9731" s="43"/>
      <c r="G9731" s="84"/>
      <c r="H9731" s="31"/>
      <c r="I9731" s="207"/>
      <c r="J9731" s="84"/>
      <c r="K9731" s="31"/>
      <c r="L9731" s="31"/>
      <c r="M9731" s="169"/>
      <c r="N9731" s="148"/>
      <c r="O9731" s="106"/>
      <c r="P9731" s="43"/>
      <c r="Q9731" s="207"/>
      <c r="R9731" s="84"/>
      <c r="S9731" s="31"/>
      <c r="T9731" s="31"/>
      <c r="U9731" s="169"/>
      <c r="V9731" s="150"/>
      <c r="W9731" s="141" t="str" cm="1">
        <f t="array" ref="W9731">IF(SUM(LEN(B9731:V9731))=0,"",IF(OR(OR(ISBLANK(F9731),SUM(LEN(C9731),LEN(D9731))=0),AND(NOT(E9731="Unknown"),ISBLANK(J9731)),AND(NOT(O9731="Unknown"),ISBLANK(R9731))),"Missing Information", INDEX(Table15[Entire Service Line Classification], MATCH(SUMIFS(Table15[Unique ID],Table15[System-Owned Portion],E9731,Table15[If Material Anything Other than "Lead" in Column E,Was Material Ever Previously Lead?],G9731,Table15[Customer-Owned Portion],O9731),Table15[Unique ID],0),0)))</f>
        <v/>
      </c>
      <c r="X9731"/>
    </row>
    <row r="9732" spans="2:24" x14ac:dyDescent="0.35">
      <c r="B9732" s="146"/>
      <c r="C9732" s="31"/>
      <c r="D9732" s="31"/>
      <c r="E9732" s="44"/>
      <c r="F9732" s="43"/>
      <c r="G9732" s="84"/>
      <c r="H9732" s="31"/>
      <c r="I9732" s="207"/>
      <c r="J9732" s="84"/>
      <c r="K9732" s="31"/>
      <c r="L9732" s="31"/>
      <c r="M9732" s="169"/>
      <c r="N9732" s="148"/>
      <c r="O9732" s="106"/>
      <c r="P9732" s="43"/>
      <c r="Q9732" s="207"/>
      <c r="R9732" s="84"/>
      <c r="S9732" s="31"/>
      <c r="T9732" s="31"/>
      <c r="U9732" s="169"/>
      <c r="V9732" s="150"/>
      <c r="W9732" s="141" t="str" cm="1">
        <f t="array" ref="W9732">IF(SUM(LEN(B9732:V9732))=0,"",IF(OR(OR(ISBLANK(F9732),SUM(LEN(C9732),LEN(D9732))=0),AND(NOT(E9732="Unknown"),ISBLANK(J9732)),AND(NOT(O9732="Unknown"),ISBLANK(R9732))),"Missing Information", INDEX(Table15[Entire Service Line Classification], MATCH(SUMIFS(Table15[Unique ID],Table15[System-Owned Portion],E9732,Table15[If Material Anything Other than "Lead" in Column E,Was Material Ever Previously Lead?],G9732,Table15[Customer-Owned Portion],O9732),Table15[Unique ID],0),0)))</f>
        <v/>
      </c>
      <c r="X9732"/>
    </row>
    <row r="9733" spans="2:24" x14ac:dyDescent="0.35">
      <c r="B9733" s="146"/>
      <c r="C9733" s="31"/>
      <c r="D9733" s="31"/>
      <c r="E9733" s="44"/>
      <c r="F9733" s="43"/>
      <c r="G9733" s="84"/>
      <c r="H9733" s="31"/>
      <c r="I9733" s="207"/>
      <c r="J9733" s="84"/>
      <c r="K9733" s="31"/>
      <c r="L9733" s="31"/>
      <c r="M9733" s="169"/>
      <c r="N9733" s="148"/>
      <c r="O9733" s="106"/>
      <c r="P9733" s="43"/>
      <c r="Q9733" s="207"/>
      <c r="R9733" s="84"/>
      <c r="S9733" s="31"/>
      <c r="T9733" s="31"/>
      <c r="U9733" s="169"/>
      <c r="V9733" s="150"/>
      <c r="W9733" s="141" t="str" cm="1">
        <f t="array" ref="W9733">IF(SUM(LEN(B9733:V9733))=0,"",IF(OR(OR(ISBLANK(F9733),SUM(LEN(C9733),LEN(D9733))=0),AND(NOT(E9733="Unknown"),ISBLANK(J9733)),AND(NOT(O9733="Unknown"),ISBLANK(R9733))),"Missing Information", INDEX(Table15[Entire Service Line Classification], MATCH(SUMIFS(Table15[Unique ID],Table15[System-Owned Portion],E9733,Table15[If Material Anything Other than "Lead" in Column E,Was Material Ever Previously Lead?],G9733,Table15[Customer-Owned Portion],O9733),Table15[Unique ID],0),0)))</f>
        <v/>
      </c>
      <c r="X9733"/>
    </row>
    <row r="9734" spans="2:24" x14ac:dyDescent="0.35">
      <c r="B9734" s="146"/>
      <c r="C9734" s="31"/>
      <c r="D9734" s="31"/>
      <c r="E9734" s="44"/>
      <c r="F9734" s="43"/>
      <c r="G9734" s="84"/>
      <c r="H9734" s="31"/>
      <c r="I9734" s="207"/>
      <c r="J9734" s="84"/>
      <c r="K9734" s="31"/>
      <c r="L9734" s="31"/>
      <c r="M9734" s="169"/>
      <c r="N9734" s="148"/>
      <c r="O9734" s="106"/>
      <c r="P9734" s="43"/>
      <c r="Q9734" s="207"/>
      <c r="R9734" s="84"/>
      <c r="S9734" s="31"/>
      <c r="T9734" s="31"/>
      <c r="U9734" s="169"/>
      <c r="V9734" s="150"/>
      <c r="W9734" s="141" t="str" cm="1">
        <f t="array" ref="W9734">IF(SUM(LEN(B9734:V9734))=0,"",IF(OR(OR(ISBLANK(F9734),SUM(LEN(C9734),LEN(D9734))=0),AND(NOT(E9734="Unknown"),ISBLANK(J9734)),AND(NOT(O9734="Unknown"),ISBLANK(R9734))),"Missing Information", INDEX(Table15[Entire Service Line Classification], MATCH(SUMIFS(Table15[Unique ID],Table15[System-Owned Portion],E9734,Table15[If Material Anything Other than "Lead" in Column E,Was Material Ever Previously Lead?],G9734,Table15[Customer-Owned Portion],O9734),Table15[Unique ID],0),0)))</f>
        <v/>
      </c>
      <c r="X9734"/>
    </row>
    <row r="9735" spans="2:24" x14ac:dyDescent="0.35">
      <c r="B9735" s="146"/>
      <c r="C9735" s="31"/>
      <c r="D9735" s="31"/>
      <c r="E9735" s="44"/>
      <c r="F9735" s="43"/>
      <c r="G9735" s="84"/>
      <c r="H9735" s="31"/>
      <c r="I9735" s="207"/>
      <c r="J9735" s="84"/>
      <c r="K9735" s="31"/>
      <c r="L9735" s="31"/>
      <c r="M9735" s="169"/>
      <c r="N9735" s="148"/>
      <c r="O9735" s="106"/>
      <c r="P9735" s="43"/>
      <c r="Q9735" s="207"/>
      <c r="R9735" s="84"/>
      <c r="S9735" s="31"/>
      <c r="T9735" s="31"/>
      <c r="U9735" s="169"/>
      <c r="V9735" s="150"/>
      <c r="W9735" s="141" t="str" cm="1">
        <f t="array" ref="W9735">IF(SUM(LEN(B9735:V9735))=0,"",IF(OR(OR(ISBLANK(F9735),SUM(LEN(C9735),LEN(D9735))=0),AND(NOT(E9735="Unknown"),ISBLANK(J9735)),AND(NOT(O9735="Unknown"),ISBLANK(R9735))),"Missing Information", INDEX(Table15[Entire Service Line Classification], MATCH(SUMIFS(Table15[Unique ID],Table15[System-Owned Portion],E9735,Table15[If Material Anything Other than "Lead" in Column E,Was Material Ever Previously Lead?],G9735,Table15[Customer-Owned Portion],O9735),Table15[Unique ID],0),0)))</f>
        <v/>
      </c>
      <c r="X9735"/>
    </row>
    <row r="9736" spans="2:24" x14ac:dyDescent="0.35">
      <c r="B9736" s="146"/>
      <c r="C9736" s="31"/>
      <c r="D9736" s="31"/>
      <c r="E9736" s="44"/>
      <c r="F9736" s="43"/>
      <c r="G9736" s="84"/>
      <c r="H9736" s="31"/>
      <c r="I9736" s="207"/>
      <c r="J9736" s="84"/>
      <c r="K9736" s="31"/>
      <c r="L9736" s="31"/>
      <c r="M9736" s="169"/>
      <c r="N9736" s="148"/>
      <c r="O9736" s="106"/>
      <c r="P9736" s="43"/>
      <c r="Q9736" s="207"/>
      <c r="R9736" s="84"/>
      <c r="S9736" s="31"/>
      <c r="T9736" s="31"/>
      <c r="U9736" s="169"/>
      <c r="V9736" s="150"/>
      <c r="W9736" s="141" t="str" cm="1">
        <f t="array" ref="W9736">IF(SUM(LEN(B9736:V9736))=0,"",IF(OR(OR(ISBLANK(F9736),SUM(LEN(C9736),LEN(D9736))=0),AND(NOT(E9736="Unknown"),ISBLANK(J9736)),AND(NOT(O9736="Unknown"),ISBLANK(R9736))),"Missing Information", INDEX(Table15[Entire Service Line Classification], MATCH(SUMIFS(Table15[Unique ID],Table15[System-Owned Portion],E9736,Table15[If Material Anything Other than "Lead" in Column E,Was Material Ever Previously Lead?],G9736,Table15[Customer-Owned Portion],O9736),Table15[Unique ID],0),0)))</f>
        <v/>
      </c>
      <c r="X9736"/>
    </row>
    <row r="9737" spans="2:24" x14ac:dyDescent="0.35">
      <c r="B9737" s="146"/>
      <c r="C9737" s="31"/>
      <c r="D9737" s="31"/>
      <c r="E9737" s="44"/>
      <c r="F9737" s="43"/>
      <c r="G9737" s="84"/>
      <c r="H9737" s="31"/>
      <c r="I9737" s="207"/>
      <c r="J9737" s="84"/>
      <c r="K9737" s="31"/>
      <c r="L9737" s="31"/>
      <c r="M9737" s="169"/>
      <c r="N9737" s="148"/>
      <c r="O9737" s="106"/>
      <c r="P9737" s="43"/>
      <c r="Q9737" s="207"/>
      <c r="R9737" s="84"/>
      <c r="S9737" s="31"/>
      <c r="T9737" s="31"/>
      <c r="U9737" s="169"/>
      <c r="V9737" s="150"/>
      <c r="W9737" s="141" t="str" cm="1">
        <f t="array" ref="W9737">IF(SUM(LEN(B9737:V9737))=0,"",IF(OR(OR(ISBLANK(F9737),SUM(LEN(C9737),LEN(D9737))=0),AND(NOT(E9737="Unknown"),ISBLANK(J9737)),AND(NOT(O9737="Unknown"),ISBLANK(R9737))),"Missing Information", INDEX(Table15[Entire Service Line Classification], MATCH(SUMIFS(Table15[Unique ID],Table15[System-Owned Portion],E9737,Table15[If Material Anything Other than "Lead" in Column E,Was Material Ever Previously Lead?],G9737,Table15[Customer-Owned Portion],O9737),Table15[Unique ID],0),0)))</f>
        <v/>
      </c>
      <c r="X9737"/>
    </row>
    <row r="9738" spans="2:24" x14ac:dyDescent="0.35">
      <c r="B9738" s="146"/>
      <c r="C9738" s="31"/>
      <c r="D9738" s="31"/>
      <c r="E9738" s="44"/>
      <c r="F9738" s="43"/>
      <c r="G9738" s="84"/>
      <c r="H9738" s="31"/>
      <c r="I9738" s="207"/>
      <c r="J9738" s="84"/>
      <c r="K9738" s="31"/>
      <c r="L9738" s="31"/>
      <c r="M9738" s="169"/>
      <c r="N9738" s="148"/>
      <c r="O9738" s="106"/>
      <c r="P9738" s="43"/>
      <c r="Q9738" s="207"/>
      <c r="R9738" s="84"/>
      <c r="S9738" s="31"/>
      <c r="T9738" s="31"/>
      <c r="U9738" s="169"/>
      <c r="V9738" s="150"/>
      <c r="W9738" s="141" t="str" cm="1">
        <f t="array" ref="W9738">IF(SUM(LEN(B9738:V9738))=0,"",IF(OR(OR(ISBLANK(F9738),SUM(LEN(C9738),LEN(D9738))=0),AND(NOT(E9738="Unknown"),ISBLANK(J9738)),AND(NOT(O9738="Unknown"),ISBLANK(R9738))),"Missing Information", INDEX(Table15[Entire Service Line Classification], MATCH(SUMIFS(Table15[Unique ID],Table15[System-Owned Portion],E9738,Table15[If Material Anything Other than "Lead" in Column E,Was Material Ever Previously Lead?],G9738,Table15[Customer-Owned Portion],O9738),Table15[Unique ID],0),0)))</f>
        <v/>
      </c>
      <c r="X9738"/>
    </row>
    <row r="9739" spans="2:24" x14ac:dyDescent="0.35">
      <c r="B9739" s="146"/>
      <c r="C9739" s="31"/>
      <c r="D9739" s="31"/>
      <c r="E9739" s="44"/>
      <c r="F9739" s="43"/>
      <c r="G9739" s="84"/>
      <c r="H9739" s="31"/>
      <c r="I9739" s="207"/>
      <c r="J9739" s="84"/>
      <c r="K9739" s="31"/>
      <c r="L9739" s="31"/>
      <c r="M9739" s="169"/>
      <c r="N9739" s="148"/>
      <c r="O9739" s="106"/>
      <c r="P9739" s="43"/>
      <c r="Q9739" s="207"/>
      <c r="R9739" s="84"/>
      <c r="S9739" s="31"/>
      <c r="T9739" s="31"/>
      <c r="U9739" s="169"/>
      <c r="V9739" s="150"/>
      <c r="W9739" s="141" t="str" cm="1">
        <f t="array" ref="W9739">IF(SUM(LEN(B9739:V9739))=0,"",IF(OR(OR(ISBLANK(F9739),SUM(LEN(C9739),LEN(D9739))=0),AND(NOT(E9739="Unknown"),ISBLANK(J9739)),AND(NOT(O9739="Unknown"),ISBLANK(R9739))),"Missing Information", INDEX(Table15[Entire Service Line Classification], MATCH(SUMIFS(Table15[Unique ID],Table15[System-Owned Portion],E9739,Table15[If Material Anything Other than "Lead" in Column E,Was Material Ever Previously Lead?],G9739,Table15[Customer-Owned Portion],O9739),Table15[Unique ID],0),0)))</f>
        <v/>
      </c>
      <c r="X9739"/>
    </row>
    <row r="9740" spans="2:24" x14ac:dyDescent="0.35">
      <c r="B9740" s="146"/>
      <c r="C9740" s="31"/>
      <c r="D9740" s="31"/>
      <c r="E9740" s="44"/>
      <c r="F9740" s="43"/>
      <c r="G9740" s="84"/>
      <c r="H9740" s="31"/>
      <c r="I9740" s="207"/>
      <c r="J9740" s="84"/>
      <c r="K9740" s="31"/>
      <c r="L9740" s="31"/>
      <c r="M9740" s="169"/>
      <c r="N9740" s="148"/>
      <c r="O9740" s="106"/>
      <c r="P9740" s="43"/>
      <c r="Q9740" s="207"/>
      <c r="R9740" s="84"/>
      <c r="S9740" s="31"/>
      <c r="T9740" s="31"/>
      <c r="U9740" s="169"/>
      <c r="V9740" s="150"/>
      <c r="W9740" s="141" t="str" cm="1">
        <f t="array" ref="W9740">IF(SUM(LEN(B9740:V9740))=0,"",IF(OR(OR(ISBLANK(F9740),SUM(LEN(C9740),LEN(D9740))=0),AND(NOT(E9740="Unknown"),ISBLANK(J9740)),AND(NOT(O9740="Unknown"),ISBLANK(R9740))),"Missing Information", INDEX(Table15[Entire Service Line Classification], MATCH(SUMIFS(Table15[Unique ID],Table15[System-Owned Portion],E9740,Table15[If Material Anything Other than "Lead" in Column E,Was Material Ever Previously Lead?],G9740,Table15[Customer-Owned Portion],O9740),Table15[Unique ID],0),0)))</f>
        <v/>
      </c>
      <c r="X9740"/>
    </row>
    <row r="9741" spans="2:24" x14ac:dyDescent="0.35">
      <c r="B9741" s="146"/>
      <c r="C9741" s="31"/>
      <c r="D9741" s="31"/>
      <c r="E9741" s="44"/>
      <c r="F9741" s="43"/>
      <c r="G9741" s="84"/>
      <c r="H9741" s="31"/>
      <c r="I9741" s="207"/>
      <c r="J9741" s="84"/>
      <c r="K9741" s="31"/>
      <c r="L9741" s="31"/>
      <c r="M9741" s="169"/>
      <c r="N9741" s="148"/>
      <c r="O9741" s="106"/>
      <c r="P9741" s="43"/>
      <c r="Q9741" s="207"/>
      <c r="R9741" s="84"/>
      <c r="S9741" s="31"/>
      <c r="T9741" s="31"/>
      <c r="U9741" s="169"/>
      <c r="V9741" s="150"/>
      <c r="W9741" s="141" t="str" cm="1">
        <f t="array" ref="W9741">IF(SUM(LEN(B9741:V9741))=0,"",IF(OR(OR(ISBLANK(F9741),SUM(LEN(C9741),LEN(D9741))=0),AND(NOT(E9741="Unknown"),ISBLANK(J9741)),AND(NOT(O9741="Unknown"),ISBLANK(R9741))),"Missing Information", INDEX(Table15[Entire Service Line Classification], MATCH(SUMIFS(Table15[Unique ID],Table15[System-Owned Portion],E9741,Table15[If Material Anything Other than "Lead" in Column E,Was Material Ever Previously Lead?],G9741,Table15[Customer-Owned Portion],O9741),Table15[Unique ID],0),0)))</f>
        <v/>
      </c>
      <c r="X9741"/>
    </row>
    <row r="9742" spans="2:24" x14ac:dyDescent="0.35">
      <c r="B9742" s="146"/>
      <c r="C9742" s="31"/>
      <c r="D9742" s="31"/>
      <c r="E9742" s="44"/>
      <c r="F9742" s="43"/>
      <c r="G9742" s="84"/>
      <c r="H9742" s="31"/>
      <c r="I9742" s="207"/>
      <c r="J9742" s="84"/>
      <c r="K9742" s="31"/>
      <c r="L9742" s="31"/>
      <c r="M9742" s="169"/>
      <c r="N9742" s="148"/>
      <c r="O9742" s="106"/>
      <c r="P9742" s="43"/>
      <c r="Q9742" s="207"/>
      <c r="R9742" s="84"/>
      <c r="S9742" s="31"/>
      <c r="T9742" s="31"/>
      <c r="U9742" s="169"/>
      <c r="V9742" s="150"/>
      <c r="W9742" s="141" t="str" cm="1">
        <f t="array" ref="W9742">IF(SUM(LEN(B9742:V9742))=0,"",IF(OR(OR(ISBLANK(F9742),SUM(LEN(C9742),LEN(D9742))=0),AND(NOT(E9742="Unknown"),ISBLANK(J9742)),AND(NOT(O9742="Unknown"),ISBLANK(R9742))),"Missing Information", INDEX(Table15[Entire Service Line Classification], MATCH(SUMIFS(Table15[Unique ID],Table15[System-Owned Portion],E9742,Table15[If Material Anything Other than "Lead" in Column E,Was Material Ever Previously Lead?],G9742,Table15[Customer-Owned Portion],O9742),Table15[Unique ID],0),0)))</f>
        <v/>
      </c>
      <c r="X9742"/>
    </row>
    <row r="9743" spans="2:24" x14ac:dyDescent="0.35">
      <c r="B9743" s="146"/>
      <c r="C9743" s="31"/>
      <c r="D9743" s="31"/>
      <c r="E9743" s="44"/>
      <c r="F9743" s="43"/>
      <c r="G9743" s="84"/>
      <c r="H9743" s="31"/>
      <c r="I9743" s="207"/>
      <c r="J9743" s="84"/>
      <c r="K9743" s="31"/>
      <c r="L9743" s="31"/>
      <c r="M9743" s="169"/>
      <c r="N9743" s="148"/>
      <c r="O9743" s="106"/>
      <c r="P9743" s="43"/>
      <c r="Q9743" s="207"/>
      <c r="R9743" s="84"/>
      <c r="S9743" s="31"/>
      <c r="T9743" s="31"/>
      <c r="U9743" s="169"/>
      <c r="V9743" s="150"/>
      <c r="W9743" s="141" t="str" cm="1">
        <f t="array" ref="W9743">IF(SUM(LEN(B9743:V9743))=0,"",IF(OR(OR(ISBLANK(F9743),SUM(LEN(C9743),LEN(D9743))=0),AND(NOT(E9743="Unknown"),ISBLANK(J9743)),AND(NOT(O9743="Unknown"),ISBLANK(R9743))),"Missing Information", INDEX(Table15[Entire Service Line Classification], MATCH(SUMIFS(Table15[Unique ID],Table15[System-Owned Portion],E9743,Table15[If Material Anything Other than "Lead" in Column E,Was Material Ever Previously Lead?],G9743,Table15[Customer-Owned Portion],O9743),Table15[Unique ID],0),0)))</f>
        <v/>
      </c>
      <c r="X9743"/>
    </row>
    <row r="9744" spans="2:24" x14ac:dyDescent="0.35">
      <c r="B9744" s="146"/>
      <c r="C9744" s="31"/>
      <c r="D9744" s="31"/>
      <c r="E9744" s="44"/>
      <c r="F9744" s="43"/>
      <c r="G9744" s="84"/>
      <c r="H9744" s="31"/>
      <c r="I9744" s="207"/>
      <c r="J9744" s="84"/>
      <c r="K9744" s="31"/>
      <c r="L9744" s="31"/>
      <c r="M9744" s="169"/>
      <c r="N9744" s="148"/>
      <c r="O9744" s="106"/>
      <c r="P9744" s="43"/>
      <c r="Q9744" s="207"/>
      <c r="R9744" s="84"/>
      <c r="S9744" s="31"/>
      <c r="T9744" s="31"/>
      <c r="U9744" s="169"/>
      <c r="V9744" s="150"/>
      <c r="W9744" s="141" t="str" cm="1">
        <f t="array" ref="W9744">IF(SUM(LEN(B9744:V9744))=0,"",IF(OR(OR(ISBLANK(F9744),SUM(LEN(C9744),LEN(D9744))=0),AND(NOT(E9744="Unknown"),ISBLANK(J9744)),AND(NOT(O9744="Unknown"),ISBLANK(R9744))),"Missing Information", INDEX(Table15[Entire Service Line Classification], MATCH(SUMIFS(Table15[Unique ID],Table15[System-Owned Portion],E9744,Table15[If Material Anything Other than "Lead" in Column E,Was Material Ever Previously Lead?],G9744,Table15[Customer-Owned Portion],O9744),Table15[Unique ID],0),0)))</f>
        <v/>
      </c>
      <c r="X9744"/>
    </row>
    <row r="9745" spans="2:24" x14ac:dyDescent="0.35">
      <c r="B9745" s="146"/>
      <c r="C9745" s="31"/>
      <c r="D9745" s="31"/>
      <c r="E9745" s="44"/>
      <c r="F9745" s="43"/>
      <c r="G9745" s="84"/>
      <c r="H9745" s="31"/>
      <c r="I9745" s="207"/>
      <c r="J9745" s="84"/>
      <c r="K9745" s="31"/>
      <c r="L9745" s="31"/>
      <c r="M9745" s="169"/>
      <c r="N9745" s="148"/>
      <c r="O9745" s="106"/>
      <c r="P9745" s="43"/>
      <c r="Q9745" s="207"/>
      <c r="R9745" s="84"/>
      <c r="S9745" s="31"/>
      <c r="T9745" s="31"/>
      <c r="U9745" s="169"/>
      <c r="V9745" s="150"/>
      <c r="W9745" s="141" t="str" cm="1">
        <f t="array" ref="W9745">IF(SUM(LEN(B9745:V9745))=0,"",IF(OR(OR(ISBLANK(F9745),SUM(LEN(C9745),LEN(D9745))=0),AND(NOT(E9745="Unknown"),ISBLANK(J9745)),AND(NOT(O9745="Unknown"),ISBLANK(R9745))),"Missing Information", INDEX(Table15[Entire Service Line Classification], MATCH(SUMIFS(Table15[Unique ID],Table15[System-Owned Portion],E9745,Table15[If Material Anything Other than "Lead" in Column E,Was Material Ever Previously Lead?],G9745,Table15[Customer-Owned Portion],O9745),Table15[Unique ID],0),0)))</f>
        <v/>
      </c>
      <c r="X9745"/>
    </row>
    <row r="9746" spans="2:24" x14ac:dyDescent="0.35">
      <c r="B9746" s="146"/>
      <c r="C9746" s="31"/>
      <c r="D9746" s="31"/>
      <c r="E9746" s="44"/>
      <c r="F9746" s="43"/>
      <c r="G9746" s="84"/>
      <c r="H9746" s="31"/>
      <c r="I9746" s="207"/>
      <c r="J9746" s="84"/>
      <c r="K9746" s="31"/>
      <c r="L9746" s="31"/>
      <c r="M9746" s="169"/>
      <c r="N9746" s="148"/>
      <c r="O9746" s="106"/>
      <c r="P9746" s="43"/>
      <c r="Q9746" s="207"/>
      <c r="R9746" s="84"/>
      <c r="S9746" s="31"/>
      <c r="T9746" s="31"/>
      <c r="U9746" s="169"/>
      <c r="V9746" s="150"/>
      <c r="W9746" s="141" t="str" cm="1">
        <f t="array" ref="W9746">IF(SUM(LEN(B9746:V9746))=0,"",IF(OR(OR(ISBLANK(F9746),SUM(LEN(C9746),LEN(D9746))=0),AND(NOT(E9746="Unknown"),ISBLANK(J9746)),AND(NOT(O9746="Unknown"),ISBLANK(R9746))),"Missing Information", INDEX(Table15[Entire Service Line Classification], MATCH(SUMIFS(Table15[Unique ID],Table15[System-Owned Portion],E9746,Table15[If Material Anything Other than "Lead" in Column E,Was Material Ever Previously Lead?],G9746,Table15[Customer-Owned Portion],O9746),Table15[Unique ID],0),0)))</f>
        <v/>
      </c>
      <c r="X9746"/>
    </row>
    <row r="9747" spans="2:24" x14ac:dyDescent="0.35">
      <c r="B9747" s="146"/>
      <c r="C9747" s="31"/>
      <c r="D9747" s="31"/>
      <c r="E9747" s="44"/>
      <c r="F9747" s="43"/>
      <c r="G9747" s="84"/>
      <c r="H9747" s="31"/>
      <c r="I9747" s="207"/>
      <c r="J9747" s="84"/>
      <c r="K9747" s="31"/>
      <c r="L9747" s="31"/>
      <c r="M9747" s="169"/>
      <c r="N9747" s="148"/>
      <c r="O9747" s="106"/>
      <c r="P9747" s="43"/>
      <c r="Q9747" s="207"/>
      <c r="R9747" s="84"/>
      <c r="S9747" s="31"/>
      <c r="T9747" s="31"/>
      <c r="U9747" s="169"/>
      <c r="V9747" s="150"/>
      <c r="W9747" s="141" t="str" cm="1">
        <f t="array" ref="W9747">IF(SUM(LEN(B9747:V9747))=0,"",IF(OR(OR(ISBLANK(F9747),SUM(LEN(C9747),LEN(D9747))=0),AND(NOT(E9747="Unknown"),ISBLANK(J9747)),AND(NOT(O9747="Unknown"),ISBLANK(R9747))),"Missing Information", INDEX(Table15[Entire Service Line Classification], MATCH(SUMIFS(Table15[Unique ID],Table15[System-Owned Portion],E9747,Table15[If Material Anything Other than "Lead" in Column E,Was Material Ever Previously Lead?],G9747,Table15[Customer-Owned Portion],O9747),Table15[Unique ID],0),0)))</f>
        <v/>
      </c>
      <c r="X9747"/>
    </row>
    <row r="9748" spans="2:24" x14ac:dyDescent="0.35">
      <c r="B9748" s="146"/>
      <c r="C9748" s="31"/>
      <c r="D9748" s="31"/>
      <c r="E9748" s="44"/>
      <c r="F9748" s="43"/>
      <c r="G9748" s="84"/>
      <c r="H9748" s="31"/>
      <c r="I9748" s="207"/>
      <c r="J9748" s="84"/>
      <c r="K9748" s="31"/>
      <c r="L9748" s="31"/>
      <c r="M9748" s="169"/>
      <c r="N9748" s="148"/>
      <c r="O9748" s="106"/>
      <c r="P9748" s="43"/>
      <c r="Q9748" s="207"/>
      <c r="R9748" s="84"/>
      <c r="S9748" s="31"/>
      <c r="T9748" s="31"/>
      <c r="U9748" s="169"/>
      <c r="V9748" s="150"/>
      <c r="W9748" s="141" t="str" cm="1">
        <f t="array" ref="W9748">IF(SUM(LEN(B9748:V9748))=0,"",IF(OR(OR(ISBLANK(F9748),SUM(LEN(C9748),LEN(D9748))=0),AND(NOT(E9748="Unknown"),ISBLANK(J9748)),AND(NOT(O9748="Unknown"),ISBLANK(R9748))),"Missing Information", INDEX(Table15[Entire Service Line Classification], MATCH(SUMIFS(Table15[Unique ID],Table15[System-Owned Portion],E9748,Table15[If Material Anything Other than "Lead" in Column E,Was Material Ever Previously Lead?],G9748,Table15[Customer-Owned Portion],O9748),Table15[Unique ID],0),0)))</f>
        <v/>
      </c>
      <c r="X9748"/>
    </row>
    <row r="9749" spans="2:24" x14ac:dyDescent="0.35">
      <c r="B9749" s="146"/>
      <c r="C9749" s="31"/>
      <c r="D9749" s="31"/>
      <c r="E9749" s="44"/>
      <c r="F9749" s="43"/>
      <c r="G9749" s="84"/>
      <c r="H9749" s="31"/>
      <c r="I9749" s="207"/>
      <c r="J9749" s="84"/>
      <c r="K9749" s="31"/>
      <c r="L9749" s="31"/>
      <c r="M9749" s="169"/>
      <c r="N9749" s="148"/>
      <c r="O9749" s="106"/>
      <c r="P9749" s="43"/>
      <c r="Q9749" s="207"/>
      <c r="R9749" s="84"/>
      <c r="S9749" s="31"/>
      <c r="T9749" s="31"/>
      <c r="U9749" s="169"/>
      <c r="V9749" s="150"/>
      <c r="W9749" s="141" t="str" cm="1">
        <f t="array" ref="W9749">IF(SUM(LEN(B9749:V9749))=0,"",IF(OR(OR(ISBLANK(F9749),SUM(LEN(C9749),LEN(D9749))=0),AND(NOT(E9749="Unknown"),ISBLANK(J9749)),AND(NOT(O9749="Unknown"),ISBLANK(R9749))),"Missing Information", INDEX(Table15[Entire Service Line Classification], MATCH(SUMIFS(Table15[Unique ID],Table15[System-Owned Portion],E9749,Table15[If Material Anything Other than "Lead" in Column E,Was Material Ever Previously Lead?],G9749,Table15[Customer-Owned Portion],O9749),Table15[Unique ID],0),0)))</f>
        <v/>
      </c>
      <c r="X9749"/>
    </row>
    <row r="9750" spans="2:24" x14ac:dyDescent="0.35">
      <c r="B9750" s="146"/>
      <c r="C9750" s="31"/>
      <c r="D9750" s="31"/>
      <c r="E9750" s="44"/>
      <c r="F9750" s="43"/>
      <c r="G9750" s="84"/>
      <c r="H9750" s="31"/>
      <c r="I9750" s="207"/>
      <c r="J9750" s="84"/>
      <c r="K9750" s="31"/>
      <c r="L9750" s="31"/>
      <c r="M9750" s="169"/>
      <c r="N9750" s="148"/>
      <c r="O9750" s="106"/>
      <c r="P9750" s="43"/>
      <c r="Q9750" s="207"/>
      <c r="R9750" s="84"/>
      <c r="S9750" s="31"/>
      <c r="T9750" s="31"/>
      <c r="U9750" s="169"/>
      <c r="V9750" s="150"/>
      <c r="W9750" s="141" t="str" cm="1">
        <f t="array" ref="W9750">IF(SUM(LEN(B9750:V9750))=0,"",IF(OR(OR(ISBLANK(F9750),SUM(LEN(C9750),LEN(D9750))=0),AND(NOT(E9750="Unknown"),ISBLANK(J9750)),AND(NOT(O9750="Unknown"),ISBLANK(R9750))),"Missing Information", INDEX(Table15[Entire Service Line Classification], MATCH(SUMIFS(Table15[Unique ID],Table15[System-Owned Portion],E9750,Table15[If Material Anything Other than "Lead" in Column E,Was Material Ever Previously Lead?],G9750,Table15[Customer-Owned Portion],O9750),Table15[Unique ID],0),0)))</f>
        <v/>
      </c>
      <c r="X9750"/>
    </row>
    <row r="9751" spans="2:24" x14ac:dyDescent="0.35">
      <c r="B9751" s="146"/>
      <c r="C9751" s="31"/>
      <c r="D9751" s="31"/>
      <c r="E9751" s="44"/>
      <c r="F9751" s="43"/>
      <c r="G9751" s="84"/>
      <c r="H9751" s="31"/>
      <c r="I9751" s="207"/>
      <c r="J9751" s="84"/>
      <c r="K9751" s="31"/>
      <c r="L9751" s="31"/>
      <c r="M9751" s="169"/>
      <c r="N9751" s="148"/>
      <c r="O9751" s="106"/>
      <c r="P9751" s="43"/>
      <c r="Q9751" s="207"/>
      <c r="R9751" s="84"/>
      <c r="S9751" s="31"/>
      <c r="T9751" s="31"/>
      <c r="U9751" s="169"/>
      <c r="V9751" s="150"/>
      <c r="W9751" s="141" t="str" cm="1">
        <f t="array" ref="W9751">IF(SUM(LEN(B9751:V9751))=0,"",IF(OR(OR(ISBLANK(F9751),SUM(LEN(C9751),LEN(D9751))=0),AND(NOT(E9751="Unknown"),ISBLANK(J9751)),AND(NOT(O9751="Unknown"),ISBLANK(R9751))),"Missing Information", INDEX(Table15[Entire Service Line Classification], MATCH(SUMIFS(Table15[Unique ID],Table15[System-Owned Portion],E9751,Table15[If Material Anything Other than "Lead" in Column E,Was Material Ever Previously Lead?],G9751,Table15[Customer-Owned Portion],O9751),Table15[Unique ID],0),0)))</f>
        <v/>
      </c>
      <c r="X9751"/>
    </row>
    <row r="9752" spans="2:24" x14ac:dyDescent="0.35">
      <c r="B9752" s="146"/>
      <c r="C9752" s="31"/>
      <c r="D9752" s="31"/>
      <c r="E9752" s="44"/>
      <c r="F9752" s="43"/>
      <c r="G9752" s="84"/>
      <c r="H9752" s="31"/>
      <c r="I9752" s="207"/>
      <c r="J9752" s="84"/>
      <c r="K9752" s="31"/>
      <c r="L9752" s="31"/>
      <c r="M9752" s="169"/>
      <c r="N9752" s="148"/>
      <c r="O9752" s="106"/>
      <c r="P9752" s="43"/>
      <c r="Q9752" s="207"/>
      <c r="R9752" s="84"/>
      <c r="S9752" s="31"/>
      <c r="T9752" s="31"/>
      <c r="U9752" s="169"/>
      <c r="V9752" s="150"/>
      <c r="W9752" s="141" t="str" cm="1">
        <f t="array" ref="W9752">IF(SUM(LEN(B9752:V9752))=0,"",IF(OR(OR(ISBLANK(F9752),SUM(LEN(C9752),LEN(D9752))=0),AND(NOT(E9752="Unknown"),ISBLANK(J9752)),AND(NOT(O9752="Unknown"),ISBLANK(R9752))),"Missing Information", INDEX(Table15[Entire Service Line Classification], MATCH(SUMIFS(Table15[Unique ID],Table15[System-Owned Portion],E9752,Table15[If Material Anything Other than "Lead" in Column E,Was Material Ever Previously Lead?],G9752,Table15[Customer-Owned Portion],O9752),Table15[Unique ID],0),0)))</f>
        <v/>
      </c>
      <c r="X9752"/>
    </row>
    <row r="9753" spans="2:24" x14ac:dyDescent="0.35">
      <c r="B9753" s="146"/>
      <c r="C9753" s="31"/>
      <c r="D9753" s="31"/>
      <c r="E9753" s="44"/>
      <c r="F9753" s="43"/>
      <c r="G9753" s="84"/>
      <c r="H9753" s="31"/>
      <c r="I9753" s="207"/>
      <c r="J9753" s="84"/>
      <c r="K9753" s="31"/>
      <c r="L9753" s="31"/>
      <c r="M9753" s="169"/>
      <c r="N9753" s="148"/>
      <c r="O9753" s="106"/>
      <c r="P9753" s="43"/>
      <c r="Q9753" s="207"/>
      <c r="R9753" s="84"/>
      <c r="S9753" s="31"/>
      <c r="T9753" s="31"/>
      <c r="U9753" s="169"/>
      <c r="V9753" s="150"/>
      <c r="W9753" s="141" t="str" cm="1">
        <f t="array" ref="W9753">IF(SUM(LEN(B9753:V9753))=0,"",IF(OR(OR(ISBLANK(F9753),SUM(LEN(C9753),LEN(D9753))=0),AND(NOT(E9753="Unknown"),ISBLANK(J9753)),AND(NOT(O9753="Unknown"),ISBLANK(R9753))),"Missing Information", INDEX(Table15[Entire Service Line Classification], MATCH(SUMIFS(Table15[Unique ID],Table15[System-Owned Portion],E9753,Table15[If Material Anything Other than "Lead" in Column E,Was Material Ever Previously Lead?],G9753,Table15[Customer-Owned Portion],O9753),Table15[Unique ID],0),0)))</f>
        <v/>
      </c>
      <c r="X9753"/>
    </row>
    <row r="9754" spans="2:24" x14ac:dyDescent="0.35">
      <c r="B9754" s="146"/>
      <c r="C9754" s="31"/>
      <c r="D9754" s="31"/>
      <c r="E9754" s="44"/>
      <c r="F9754" s="43"/>
      <c r="G9754" s="84"/>
      <c r="H9754" s="31"/>
      <c r="I9754" s="207"/>
      <c r="J9754" s="84"/>
      <c r="K9754" s="31"/>
      <c r="L9754" s="31"/>
      <c r="M9754" s="169"/>
      <c r="N9754" s="148"/>
      <c r="O9754" s="106"/>
      <c r="P9754" s="43"/>
      <c r="Q9754" s="207"/>
      <c r="R9754" s="84"/>
      <c r="S9754" s="31"/>
      <c r="T9754" s="31"/>
      <c r="U9754" s="169"/>
      <c r="V9754" s="150"/>
      <c r="W9754" s="141" t="str" cm="1">
        <f t="array" ref="W9754">IF(SUM(LEN(B9754:V9754))=0,"",IF(OR(OR(ISBLANK(F9754),SUM(LEN(C9754),LEN(D9754))=0),AND(NOT(E9754="Unknown"),ISBLANK(J9754)),AND(NOT(O9754="Unknown"),ISBLANK(R9754))),"Missing Information", INDEX(Table15[Entire Service Line Classification], MATCH(SUMIFS(Table15[Unique ID],Table15[System-Owned Portion],E9754,Table15[If Material Anything Other than "Lead" in Column E,Was Material Ever Previously Lead?],G9754,Table15[Customer-Owned Portion],O9754),Table15[Unique ID],0),0)))</f>
        <v/>
      </c>
      <c r="X9754"/>
    </row>
    <row r="9755" spans="2:24" x14ac:dyDescent="0.35">
      <c r="B9755" s="146"/>
      <c r="C9755" s="31"/>
      <c r="D9755" s="31"/>
      <c r="E9755" s="44"/>
      <c r="F9755" s="43"/>
      <c r="G9755" s="84"/>
      <c r="H9755" s="31"/>
      <c r="I9755" s="207"/>
      <c r="J9755" s="84"/>
      <c r="K9755" s="31"/>
      <c r="L9755" s="31"/>
      <c r="M9755" s="169"/>
      <c r="N9755" s="148"/>
      <c r="O9755" s="106"/>
      <c r="P9755" s="43"/>
      <c r="Q9755" s="207"/>
      <c r="R9755" s="84"/>
      <c r="S9755" s="31"/>
      <c r="T9755" s="31"/>
      <c r="U9755" s="169"/>
      <c r="V9755" s="150"/>
      <c r="W9755" s="141" t="str" cm="1">
        <f t="array" ref="W9755">IF(SUM(LEN(B9755:V9755))=0,"",IF(OR(OR(ISBLANK(F9755),SUM(LEN(C9755),LEN(D9755))=0),AND(NOT(E9755="Unknown"),ISBLANK(J9755)),AND(NOT(O9755="Unknown"),ISBLANK(R9755))),"Missing Information", INDEX(Table15[Entire Service Line Classification], MATCH(SUMIFS(Table15[Unique ID],Table15[System-Owned Portion],E9755,Table15[If Material Anything Other than "Lead" in Column E,Was Material Ever Previously Lead?],G9755,Table15[Customer-Owned Portion],O9755),Table15[Unique ID],0),0)))</f>
        <v/>
      </c>
      <c r="X9755"/>
    </row>
    <row r="9756" spans="2:24" x14ac:dyDescent="0.35">
      <c r="B9756" s="146"/>
      <c r="C9756" s="31"/>
      <c r="D9756" s="31"/>
      <c r="E9756" s="44"/>
      <c r="F9756" s="43"/>
      <c r="G9756" s="84"/>
      <c r="H9756" s="31"/>
      <c r="I9756" s="207"/>
      <c r="J9756" s="84"/>
      <c r="K9756" s="31"/>
      <c r="L9756" s="31"/>
      <c r="M9756" s="169"/>
      <c r="N9756" s="148"/>
      <c r="O9756" s="106"/>
      <c r="P9756" s="43"/>
      <c r="Q9756" s="207"/>
      <c r="R9756" s="84"/>
      <c r="S9756" s="31"/>
      <c r="T9756" s="31"/>
      <c r="U9756" s="169"/>
      <c r="V9756" s="150"/>
      <c r="W9756" s="141" t="str" cm="1">
        <f t="array" ref="W9756">IF(SUM(LEN(B9756:V9756))=0,"",IF(OR(OR(ISBLANK(F9756),SUM(LEN(C9756),LEN(D9756))=0),AND(NOT(E9756="Unknown"),ISBLANK(J9756)),AND(NOT(O9756="Unknown"),ISBLANK(R9756))),"Missing Information", INDEX(Table15[Entire Service Line Classification], MATCH(SUMIFS(Table15[Unique ID],Table15[System-Owned Portion],E9756,Table15[If Material Anything Other than "Lead" in Column E,Was Material Ever Previously Lead?],G9756,Table15[Customer-Owned Portion],O9756),Table15[Unique ID],0),0)))</f>
        <v/>
      </c>
      <c r="X9756"/>
    </row>
    <row r="9757" spans="2:24" x14ac:dyDescent="0.35">
      <c r="B9757" s="146"/>
      <c r="C9757" s="31"/>
      <c r="D9757" s="31"/>
      <c r="E9757" s="44"/>
      <c r="F9757" s="43"/>
      <c r="G9757" s="84"/>
      <c r="H9757" s="31"/>
      <c r="I9757" s="207"/>
      <c r="J9757" s="84"/>
      <c r="K9757" s="31"/>
      <c r="L9757" s="31"/>
      <c r="M9757" s="169"/>
      <c r="N9757" s="148"/>
      <c r="O9757" s="106"/>
      <c r="P9757" s="43"/>
      <c r="Q9757" s="207"/>
      <c r="R9757" s="84"/>
      <c r="S9757" s="31"/>
      <c r="T9757" s="31"/>
      <c r="U9757" s="169"/>
      <c r="V9757" s="150"/>
      <c r="W9757" s="141" t="str" cm="1">
        <f t="array" ref="W9757">IF(SUM(LEN(B9757:V9757))=0,"",IF(OR(OR(ISBLANK(F9757),SUM(LEN(C9757),LEN(D9757))=0),AND(NOT(E9757="Unknown"),ISBLANK(J9757)),AND(NOT(O9757="Unknown"),ISBLANK(R9757))),"Missing Information", INDEX(Table15[Entire Service Line Classification], MATCH(SUMIFS(Table15[Unique ID],Table15[System-Owned Portion],E9757,Table15[If Material Anything Other than "Lead" in Column E,Was Material Ever Previously Lead?],G9757,Table15[Customer-Owned Portion],O9757),Table15[Unique ID],0),0)))</f>
        <v/>
      </c>
      <c r="X9757"/>
    </row>
    <row r="9758" spans="2:24" x14ac:dyDescent="0.35">
      <c r="B9758" s="146"/>
      <c r="C9758" s="31"/>
      <c r="D9758" s="31"/>
      <c r="E9758" s="44"/>
      <c r="F9758" s="43"/>
      <c r="G9758" s="84"/>
      <c r="H9758" s="31"/>
      <c r="I9758" s="207"/>
      <c r="J9758" s="84"/>
      <c r="K9758" s="31"/>
      <c r="L9758" s="31"/>
      <c r="M9758" s="169"/>
      <c r="N9758" s="148"/>
      <c r="O9758" s="106"/>
      <c r="P9758" s="43"/>
      <c r="Q9758" s="207"/>
      <c r="R9758" s="84"/>
      <c r="S9758" s="31"/>
      <c r="T9758" s="31"/>
      <c r="U9758" s="169"/>
      <c r="V9758" s="150"/>
      <c r="W9758" s="141" t="str" cm="1">
        <f t="array" ref="W9758">IF(SUM(LEN(B9758:V9758))=0,"",IF(OR(OR(ISBLANK(F9758),SUM(LEN(C9758),LEN(D9758))=0),AND(NOT(E9758="Unknown"),ISBLANK(J9758)),AND(NOT(O9758="Unknown"),ISBLANK(R9758))),"Missing Information", INDEX(Table15[Entire Service Line Classification], MATCH(SUMIFS(Table15[Unique ID],Table15[System-Owned Portion],E9758,Table15[If Material Anything Other than "Lead" in Column E,Was Material Ever Previously Lead?],G9758,Table15[Customer-Owned Portion],O9758),Table15[Unique ID],0),0)))</f>
        <v/>
      </c>
      <c r="X9758"/>
    </row>
    <row r="9759" spans="2:24" x14ac:dyDescent="0.35">
      <c r="B9759" s="146"/>
      <c r="C9759" s="31"/>
      <c r="D9759" s="31"/>
      <c r="E9759" s="44"/>
      <c r="F9759" s="43"/>
      <c r="G9759" s="84"/>
      <c r="H9759" s="31"/>
      <c r="I9759" s="207"/>
      <c r="J9759" s="84"/>
      <c r="K9759" s="31"/>
      <c r="L9759" s="31"/>
      <c r="M9759" s="169"/>
      <c r="N9759" s="148"/>
      <c r="O9759" s="106"/>
      <c r="P9759" s="43"/>
      <c r="Q9759" s="207"/>
      <c r="R9759" s="84"/>
      <c r="S9759" s="31"/>
      <c r="T9759" s="31"/>
      <c r="U9759" s="169"/>
      <c r="V9759" s="150"/>
      <c r="W9759" s="141" t="str" cm="1">
        <f t="array" ref="W9759">IF(SUM(LEN(B9759:V9759))=0,"",IF(OR(OR(ISBLANK(F9759),SUM(LEN(C9759),LEN(D9759))=0),AND(NOT(E9759="Unknown"),ISBLANK(J9759)),AND(NOT(O9759="Unknown"),ISBLANK(R9759))),"Missing Information", INDEX(Table15[Entire Service Line Classification], MATCH(SUMIFS(Table15[Unique ID],Table15[System-Owned Portion],E9759,Table15[If Material Anything Other than "Lead" in Column E,Was Material Ever Previously Lead?],G9759,Table15[Customer-Owned Portion],O9759),Table15[Unique ID],0),0)))</f>
        <v/>
      </c>
      <c r="X9759"/>
    </row>
    <row r="9760" spans="2:24" x14ac:dyDescent="0.35">
      <c r="B9760" s="146"/>
      <c r="C9760" s="31"/>
      <c r="D9760" s="31"/>
      <c r="E9760" s="44"/>
      <c r="F9760" s="43"/>
      <c r="G9760" s="84"/>
      <c r="H9760" s="31"/>
      <c r="I9760" s="207"/>
      <c r="J9760" s="84"/>
      <c r="K9760" s="31"/>
      <c r="L9760" s="31"/>
      <c r="M9760" s="169"/>
      <c r="N9760" s="148"/>
      <c r="O9760" s="106"/>
      <c r="P9760" s="43"/>
      <c r="Q9760" s="207"/>
      <c r="R9760" s="84"/>
      <c r="S9760" s="31"/>
      <c r="T9760" s="31"/>
      <c r="U9760" s="169"/>
      <c r="V9760" s="150"/>
      <c r="W9760" s="141" t="str" cm="1">
        <f t="array" ref="W9760">IF(SUM(LEN(B9760:V9760))=0,"",IF(OR(OR(ISBLANK(F9760),SUM(LEN(C9760),LEN(D9760))=0),AND(NOT(E9760="Unknown"),ISBLANK(J9760)),AND(NOT(O9760="Unknown"),ISBLANK(R9760))),"Missing Information", INDEX(Table15[Entire Service Line Classification], MATCH(SUMIFS(Table15[Unique ID],Table15[System-Owned Portion],E9760,Table15[If Material Anything Other than "Lead" in Column E,Was Material Ever Previously Lead?],G9760,Table15[Customer-Owned Portion],O9760),Table15[Unique ID],0),0)))</f>
        <v/>
      </c>
      <c r="X9760"/>
    </row>
    <row r="9761" spans="2:24" x14ac:dyDescent="0.35">
      <c r="B9761" s="146"/>
      <c r="C9761" s="31"/>
      <c r="D9761" s="31"/>
      <c r="E9761" s="44"/>
      <c r="F9761" s="43"/>
      <c r="G9761" s="84"/>
      <c r="H9761" s="31"/>
      <c r="I9761" s="207"/>
      <c r="J9761" s="84"/>
      <c r="K9761" s="31"/>
      <c r="L9761" s="31"/>
      <c r="M9761" s="169"/>
      <c r="N9761" s="148"/>
      <c r="O9761" s="106"/>
      <c r="P9761" s="43"/>
      <c r="Q9761" s="207"/>
      <c r="R9761" s="84"/>
      <c r="S9761" s="31"/>
      <c r="T9761" s="31"/>
      <c r="U9761" s="169"/>
      <c r="V9761" s="150"/>
      <c r="W9761" s="141" t="str" cm="1">
        <f t="array" ref="W9761">IF(SUM(LEN(B9761:V9761))=0,"",IF(OR(OR(ISBLANK(F9761),SUM(LEN(C9761),LEN(D9761))=0),AND(NOT(E9761="Unknown"),ISBLANK(J9761)),AND(NOT(O9761="Unknown"),ISBLANK(R9761))),"Missing Information", INDEX(Table15[Entire Service Line Classification], MATCH(SUMIFS(Table15[Unique ID],Table15[System-Owned Portion],E9761,Table15[If Material Anything Other than "Lead" in Column E,Was Material Ever Previously Lead?],G9761,Table15[Customer-Owned Portion],O9761),Table15[Unique ID],0),0)))</f>
        <v/>
      </c>
      <c r="X9761"/>
    </row>
    <row r="9762" spans="2:24" x14ac:dyDescent="0.35">
      <c r="B9762" s="146"/>
      <c r="C9762" s="31"/>
      <c r="D9762" s="31"/>
      <c r="E9762" s="44"/>
      <c r="F9762" s="43"/>
      <c r="G9762" s="84"/>
      <c r="H9762" s="31"/>
      <c r="I9762" s="207"/>
      <c r="J9762" s="84"/>
      <c r="K9762" s="31"/>
      <c r="L9762" s="31"/>
      <c r="M9762" s="169"/>
      <c r="N9762" s="148"/>
      <c r="O9762" s="106"/>
      <c r="P9762" s="43"/>
      <c r="Q9762" s="207"/>
      <c r="R9762" s="84"/>
      <c r="S9762" s="31"/>
      <c r="T9762" s="31"/>
      <c r="U9762" s="169"/>
      <c r="V9762" s="150"/>
      <c r="W9762" s="141" t="str" cm="1">
        <f t="array" ref="W9762">IF(SUM(LEN(B9762:V9762))=0,"",IF(OR(OR(ISBLANK(F9762),SUM(LEN(C9762),LEN(D9762))=0),AND(NOT(E9762="Unknown"),ISBLANK(J9762)),AND(NOT(O9762="Unknown"),ISBLANK(R9762))),"Missing Information", INDEX(Table15[Entire Service Line Classification], MATCH(SUMIFS(Table15[Unique ID],Table15[System-Owned Portion],E9762,Table15[If Material Anything Other than "Lead" in Column E,Was Material Ever Previously Lead?],G9762,Table15[Customer-Owned Portion],O9762),Table15[Unique ID],0),0)))</f>
        <v/>
      </c>
      <c r="X9762"/>
    </row>
    <row r="9763" spans="2:24" x14ac:dyDescent="0.35">
      <c r="B9763" s="146"/>
      <c r="C9763" s="31"/>
      <c r="D9763" s="31"/>
      <c r="E9763" s="44"/>
      <c r="F9763" s="43"/>
      <c r="G9763" s="84"/>
      <c r="H9763" s="31"/>
      <c r="I9763" s="207"/>
      <c r="J9763" s="84"/>
      <c r="K9763" s="31"/>
      <c r="L9763" s="31"/>
      <c r="M9763" s="169"/>
      <c r="N9763" s="148"/>
      <c r="O9763" s="106"/>
      <c r="P9763" s="43"/>
      <c r="Q9763" s="207"/>
      <c r="R9763" s="84"/>
      <c r="S9763" s="31"/>
      <c r="T9763" s="31"/>
      <c r="U9763" s="169"/>
      <c r="V9763" s="150"/>
      <c r="W9763" s="141" t="str" cm="1">
        <f t="array" ref="W9763">IF(SUM(LEN(B9763:V9763))=0,"",IF(OR(OR(ISBLANK(F9763),SUM(LEN(C9763),LEN(D9763))=0),AND(NOT(E9763="Unknown"),ISBLANK(J9763)),AND(NOT(O9763="Unknown"),ISBLANK(R9763))),"Missing Information", INDEX(Table15[Entire Service Line Classification], MATCH(SUMIFS(Table15[Unique ID],Table15[System-Owned Portion],E9763,Table15[If Material Anything Other than "Lead" in Column E,Was Material Ever Previously Lead?],G9763,Table15[Customer-Owned Portion],O9763),Table15[Unique ID],0),0)))</f>
        <v/>
      </c>
      <c r="X9763"/>
    </row>
    <row r="9764" spans="2:24" x14ac:dyDescent="0.35">
      <c r="B9764" s="146"/>
      <c r="C9764" s="31"/>
      <c r="D9764" s="31"/>
      <c r="E9764" s="44"/>
      <c r="F9764" s="43"/>
      <c r="G9764" s="84"/>
      <c r="H9764" s="31"/>
      <c r="I9764" s="207"/>
      <c r="J9764" s="84"/>
      <c r="K9764" s="31"/>
      <c r="L9764" s="31"/>
      <c r="M9764" s="169"/>
      <c r="N9764" s="148"/>
      <c r="O9764" s="106"/>
      <c r="P9764" s="43"/>
      <c r="Q9764" s="207"/>
      <c r="R9764" s="84"/>
      <c r="S9764" s="31"/>
      <c r="T9764" s="31"/>
      <c r="U9764" s="169"/>
      <c r="V9764" s="150"/>
      <c r="W9764" s="141" t="str" cm="1">
        <f t="array" ref="W9764">IF(SUM(LEN(B9764:V9764))=0,"",IF(OR(OR(ISBLANK(F9764),SUM(LEN(C9764),LEN(D9764))=0),AND(NOT(E9764="Unknown"),ISBLANK(J9764)),AND(NOT(O9764="Unknown"),ISBLANK(R9764))),"Missing Information", INDEX(Table15[Entire Service Line Classification], MATCH(SUMIFS(Table15[Unique ID],Table15[System-Owned Portion],E9764,Table15[If Material Anything Other than "Lead" in Column E,Was Material Ever Previously Lead?],G9764,Table15[Customer-Owned Portion],O9764),Table15[Unique ID],0),0)))</f>
        <v/>
      </c>
      <c r="X9764"/>
    </row>
    <row r="9765" spans="2:24" x14ac:dyDescent="0.35">
      <c r="B9765" s="146"/>
      <c r="C9765" s="31"/>
      <c r="D9765" s="31"/>
      <c r="E9765" s="44"/>
      <c r="F9765" s="43"/>
      <c r="G9765" s="84"/>
      <c r="H9765" s="31"/>
      <c r="I9765" s="207"/>
      <c r="J9765" s="84"/>
      <c r="K9765" s="31"/>
      <c r="L9765" s="31"/>
      <c r="M9765" s="169"/>
      <c r="N9765" s="148"/>
      <c r="O9765" s="106"/>
      <c r="P9765" s="43"/>
      <c r="Q9765" s="207"/>
      <c r="R9765" s="84"/>
      <c r="S9765" s="31"/>
      <c r="T9765" s="31"/>
      <c r="U9765" s="169"/>
      <c r="V9765" s="150"/>
      <c r="W9765" s="141" t="str" cm="1">
        <f t="array" ref="W9765">IF(SUM(LEN(B9765:V9765))=0,"",IF(OR(OR(ISBLANK(F9765),SUM(LEN(C9765),LEN(D9765))=0),AND(NOT(E9765="Unknown"),ISBLANK(J9765)),AND(NOT(O9765="Unknown"),ISBLANK(R9765))),"Missing Information", INDEX(Table15[Entire Service Line Classification], MATCH(SUMIFS(Table15[Unique ID],Table15[System-Owned Portion],E9765,Table15[If Material Anything Other than "Lead" in Column E,Was Material Ever Previously Lead?],G9765,Table15[Customer-Owned Portion],O9765),Table15[Unique ID],0),0)))</f>
        <v/>
      </c>
      <c r="X9765"/>
    </row>
    <row r="9766" spans="2:24" x14ac:dyDescent="0.35">
      <c r="B9766" s="146"/>
      <c r="C9766" s="31"/>
      <c r="D9766" s="31"/>
      <c r="E9766" s="44"/>
      <c r="F9766" s="43"/>
      <c r="G9766" s="84"/>
      <c r="H9766" s="31"/>
      <c r="I9766" s="207"/>
      <c r="J9766" s="84"/>
      <c r="K9766" s="31"/>
      <c r="L9766" s="31"/>
      <c r="M9766" s="169"/>
      <c r="N9766" s="148"/>
      <c r="O9766" s="106"/>
      <c r="P9766" s="43"/>
      <c r="Q9766" s="207"/>
      <c r="R9766" s="84"/>
      <c r="S9766" s="31"/>
      <c r="T9766" s="31"/>
      <c r="U9766" s="169"/>
      <c r="V9766" s="150"/>
      <c r="W9766" s="141" t="str" cm="1">
        <f t="array" ref="W9766">IF(SUM(LEN(B9766:V9766))=0,"",IF(OR(OR(ISBLANK(F9766),SUM(LEN(C9766),LEN(D9766))=0),AND(NOT(E9766="Unknown"),ISBLANK(J9766)),AND(NOT(O9766="Unknown"),ISBLANK(R9766))),"Missing Information", INDEX(Table15[Entire Service Line Classification], MATCH(SUMIFS(Table15[Unique ID],Table15[System-Owned Portion],E9766,Table15[If Material Anything Other than "Lead" in Column E,Was Material Ever Previously Lead?],G9766,Table15[Customer-Owned Portion],O9766),Table15[Unique ID],0),0)))</f>
        <v/>
      </c>
      <c r="X9766"/>
    </row>
    <row r="9767" spans="2:24" x14ac:dyDescent="0.35">
      <c r="B9767" s="146"/>
      <c r="C9767" s="31"/>
      <c r="D9767" s="31"/>
      <c r="E9767" s="44"/>
      <c r="F9767" s="43"/>
      <c r="G9767" s="84"/>
      <c r="H9767" s="31"/>
      <c r="I9767" s="207"/>
      <c r="J9767" s="84"/>
      <c r="K9767" s="31"/>
      <c r="L9767" s="31"/>
      <c r="M9767" s="169"/>
      <c r="N9767" s="148"/>
      <c r="O9767" s="106"/>
      <c r="P9767" s="43"/>
      <c r="Q9767" s="207"/>
      <c r="R9767" s="84"/>
      <c r="S9767" s="31"/>
      <c r="T9767" s="31"/>
      <c r="U9767" s="169"/>
      <c r="V9767" s="150"/>
      <c r="W9767" s="141" t="str" cm="1">
        <f t="array" ref="W9767">IF(SUM(LEN(B9767:V9767))=0,"",IF(OR(OR(ISBLANK(F9767),SUM(LEN(C9767),LEN(D9767))=0),AND(NOT(E9767="Unknown"),ISBLANK(J9767)),AND(NOT(O9767="Unknown"),ISBLANK(R9767))),"Missing Information", INDEX(Table15[Entire Service Line Classification], MATCH(SUMIFS(Table15[Unique ID],Table15[System-Owned Portion],E9767,Table15[If Material Anything Other than "Lead" in Column E,Was Material Ever Previously Lead?],G9767,Table15[Customer-Owned Portion],O9767),Table15[Unique ID],0),0)))</f>
        <v/>
      </c>
      <c r="X9767"/>
    </row>
    <row r="9768" spans="2:24" x14ac:dyDescent="0.35">
      <c r="B9768" s="146"/>
      <c r="C9768" s="31"/>
      <c r="D9768" s="31"/>
      <c r="E9768" s="44"/>
      <c r="F9768" s="43"/>
      <c r="G9768" s="84"/>
      <c r="H9768" s="31"/>
      <c r="I9768" s="207"/>
      <c r="J9768" s="84"/>
      <c r="K9768" s="31"/>
      <c r="L9768" s="31"/>
      <c r="M9768" s="169"/>
      <c r="N9768" s="148"/>
      <c r="O9768" s="106"/>
      <c r="P9768" s="43"/>
      <c r="Q9768" s="207"/>
      <c r="R9768" s="84"/>
      <c r="S9768" s="31"/>
      <c r="T9768" s="31"/>
      <c r="U9768" s="169"/>
      <c r="V9768" s="150"/>
      <c r="W9768" s="141" t="str" cm="1">
        <f t="array" ref="W9768">IF(SUM(LEN(B9768:V9768))=0,"",IF(OR(OR(ISBLANK(F9768),SUM(LEN(C9768),LEN(D9768))=0),AND(NOT(E9768="Unknown"),ISBLANK(J9768)),AND(NOT(O9768="Unknown"),ISBLANK(R9768))),"Missing Information", INDEX(Table15[Entire Service Line Classification], MATCH(SUMIFS(Table15[Unique ID],Table15[System-Owned Portion],E9768,Table15[If Material Anything Other than "Lead" in Column E,Was Material Ever Previously Lead?],G9768,Table15[Customer-Owned Portion],O9768),Table15[Unique ID],0),0)))</f>
        <v/>
      </c>
      <c r="X9768"/>
    </row>
    <row r="9769" spans="2:24" x14ac:dyDescent="0.35">
      <c r="B9769" s="146"/>
      <c r="C9769" s="31"/>
      <c r="D9769" s="31"/>
      <c r="E9769" s="44"/>
      <c r="F9769" s="43"/>
      <c r="G9769" s="84"/>
      <c r="H9769" s="31"/>
      <c r="I9769" s="207"/>
      <c r="J9769" s="84"/>
      <c r="K9769" s="31"/>
      <c r="L9769" s="31"/>
      <c r="M9769" s="169"/>
      <c r="N9769" s="148"/>
      <c r="O9769" s="106"/>
      <c r="P9769" s="43"/>
      <c r="Q9769" s="207"/>
      <c r="R9769" s="84"/>
      <c r="S9769" s="31"/>
      <c r="T9769" s="31"/>
      <c r="U9769" s="169"/>
      <c r="V9769" s="150"/>
      <c r="W9769" s="141" t="str" cm="1">
        <f t="array" ref="W9769">IF(SUM(LEN(B9769:V9769))=0,"",IF(OR(OR(ISBLANK(F9769),SUM(LEN(C9769),LEN(D9769))=0),AND(NOT(E9769="Unknown"),ISBLANK(J9769)),AND(NOT(O9769="Unknown"),ISBLANK(R9769))),"Missing Information", INDEX(Table15[Entire Service Line Classification], MATCH(SUMIFS(Table15[Unique ID],Table15[System-Owned Portion],E9769,Table15[If Material Anything Other than "Lead" in Column E,Was Material Ever Previously Lead?],G9769,Table15[Customer-Owned Portion],O9769),Table15[Unique ID],0),0)))</f>
        <v/>
      </c>
      <c r="X9769"/>
    </row>
    <row r="9770" spans="2:24" x14ac:dyDescent="0.35">
      <c r="B9770" s="146"/>
      <c r="C9770" s="31"/>
      <c r="D9770" s="31"/>
      <c r="E9770" s="44"/>
      <c r="F9770" s="43"/>
      <c r="G9770" s="84"/>
      <c r="H9770" s="31"/>
      <c r="I9770" s="207"/>
      <c r="J9770" s="84"/>
      <c r="K9770" s="31"/>
      <c r="L9770" s="31"/>
      <c r="M9770" s="169"/>
      <c r="N9770" s="148"/>
      <c r="O9770" s="106"/>
      <c r="P9770" s="43"/>
      <c r="Q9770" s="207"/>
      <c r="R9770" s="84"/>
      <c r="S9770" s="31"/>
      <c r="T9770" s="31"/>
      <c r="U9770" s="169"/>
      <c r="V9770" s="150"/>
      <c r="W9770" s="141" t="str" cm="1">
        <f t="array" ref="W9770">IF(SUM(LEN(B9770:V9770))=0,"",IF(OR(OR(ISBLANK(F9770),SUM(LEN(C9770),LEN(D9770))=0),AND(NOT(E9770="Unknown"),ISBLANK(J9770)),AND(NOT(O9770="Unknown"),ISBLANK(R9770))),"Missing Information", INDEX(Table15[Entire Service Line Classification], MATCH(SUMIFS(Table15[Unique ID],Table15[System-Owned Portion],E9770,Table15[If Material Anything Other than "Lead" in Column E,Was Material Ever Previously Lead?],G9770,Table15[Customer-Owned Portion],O9770),Table15[Unique ID],0),0)))</f>
        <v/>
      </c>
      <c r="X9770"/>
    </row>
    <row r="9771" spans="2:24" x14ac:dyDescent="0.35">
      <c r="B9771" s="146"/>
      <c r="C9771" s="31"/>
      <c r="D9771" s="31"/>
      <c r="E9771" s="44"/>
      <c r="F9771" s="43"/>
      <c r="G9771" s="84"/>
      <c r="H9771" s="31"/>
      <c r="I9771" s="207"/>
      <c r="J9771" s="84"/>
      <c r="K9771" s="31"/>
      <c r="L9771" s="31"/>
      <c r="M9771" s="169"/>
      <c r="N9771" s="148"/>
      <c r="O9771" s="106"/>
      <c r="P9771" s="43"/>
      <c r="Q9771" s="207"/>
      <c r="R9771" s="84"/>
      <c r="S9771" s="31"/>
      <c r="T9771" s="31"/>
      <c r="U9771" s="169"/>
      <c r="V9771" s="150"/>
      <c r="W9771" s="141" t="str" cm="1">
        <f t="array" ref="W9771">IF(SUM(LEN(B9771:V9771))=0,"",IF(OR(OR(ISBLANK(F9771),SUM(LEN(C9771),LEN(D9771))=0),AND(NOT(E9771="Unknown"),ISBLANK(J9771)),AND(NOT(O9771="Unknown"),ISBLANK(R9771))),"Missing Information", INDEX(Table15[Entire Service Line Classification], MATCH(SUMIFS(Table15[Unique ID],Table15[System-Owned Portion],E9771,Table15[If Material Anything Other than "Lead" in Column E,Was Material Ever Previously Lead?],G9771,Table15[Customer-Owned Portion],O9771),Table15[Unique ID],0),0)))</f>
        <v/>
      </c>
      <c r="X9771"/>
    </row>
    <row r="9772" spans="2:24" x14ac:dyDescent="0.35">
      <c r="B9772" s="146"/>
      <c r="C9772" s="31"/>
      <c r="D9772" s="31"/>
      <c r="E9772" s="44"/>
      <c r="F9772" s="43"/>
      <c r="G9772" s="84"/>
      <c r="H9772" s="31"/>
      <c r="I9772" s="207"/>
      <c r="J9772" s="84"/>
      <c r="K9772" s="31"/>
      <c r="L9772" s="31"/>
      <c r="M9772" s="169"/>
      <c r="N9772" s="148"/>
      <c r="O9772" s="106"/>
      <c r="P9772" s="43"/>
      <c r="Q9772" s="207"/>
      <c r="R9772" s="84"/>
      <c r="S9772" s="31"/>
      <c r="T9772" s="31"/>
      <c r="U9772" s="169"/>
      <c r="V9772" s="150"/>
      <c r="W9772" s="141" t="str" cm="1">
        <f t="array" ref="W9772">IF(SUM(LEN(B9772:V9772))=0,"",IF(OR(OR(ISBLANK(F9772),SUM(LEN(C9772),LEN(D9772))=0),AND(NOT(E9772="Unknown"),ISBLANK(J9772)),AND(NOT(O9772="Unknown"),ISBLANK(R9772))),"Missing Information", INDEX(Table15[Entire Service Line Classification], MATCH(SUMIFS(Table15[Unique ID],Table15[System-Owned Portion],E9772,Table15[If Material Anything Other than "Lead" in Column E,Was Material Ever Previously Lead?],G9772,Table15[Customer-Owned Portion],O9772),Table15[Unique ID],0),0)))</f>
        <v/>
      </c>
      <c r="X9772"/>
    </row>
    <row r="9773" spans="2:24" x14ac:dyDescent="0.35">
      <c r="B9773" s="146"/>
      <c r="C9773" s="31"/>
      <c r="D9773" s="31"/>
      <c r="E9773" s="44"/>
      <c r="F9773" s="43"/>
      <c r="G9773" s="84"/>
      <c r="H9773" s="31"/>
      <c r="I9773" s="207"/>
      <c r="J9773" s="84"/>
      <c r="K9773" s="31"/>
      <c r="L9773" s="31"/>
      <c r="M9773" s="169"/>
      <c r="N9773" s="148"/>
      <c r="O9773" s="106"/>
      <c r="P9773" s="43"/>
      <c r="Q9773" s="207"/>
      <c r="R9773" s="84"/>
      <c r="S9773" s="31"/>
      <c r="T9773" s="31"/>
      <c r="U9773" s="169"/>
      <c r="V9773" s="150"/>
      <c r="W9773" s="141" t="str" cm="1">
        <f t="array" ref="W9773">IF(SUM(LEN(B9773:V9773))=0,"",IF(OR(OR(ISBLANK(F9773),SUM(LEN(C9773),LEN(D9773))=0),AND(NOT(E9773="Unknown"),ISBLANK(J9773)),AND(NOT(O9773="Unknown"),ISBLANK(R9773))),"Missing Information", INDEX(Table15[Entire Service Line Classification], MATCH(SUMIFS(Table15[Unique ID],Table15[System-Owned Portion],E9773,Table15[If Material Anything Other than "Lead" in Column E,Was Material Ever Previously Lead?],G9773,Table15[Customer-Owned Portion],O9773),Table15[Unique ID],0),0)))</f>
        <v/>
      </c>
      <c r="X9773"/>
    </row>
    <row r="9774" spans="2:24" x14ac:dyDescent="0.35">
      <c r="B9774" s="146"/>
      <c r="C9774" s="31"/>
      <c r="D9774" s="31"/>
      <c r="E9774" s="44"/>
      <c r="F9774" s="43"/>
      <c r="G9774" s="84"/>
      <c r="H9774" s="31"/>
      <c r="I9774" s="207"/>
      <c r="J9774" s="84"/>
      <c r="K9774" s="31"/>
      <c r="L9774" s="31"/>
      <c r="M9774" s="169"/>
      <c r="N9774" s="148"/>
      <c r="O9774" s="106"/>
      <c r="P9774" s="43"/>
      <c r="Q9774" s="207"/>
      <c r="R9774" s="84"/>
      <c r="S9774" s="31"/>
      <c r="T9774" s="31"/>
      <c r="U9774" s="169"/>
      <c r="V9774" s="150"/>
      <c r="W9774" s="141" t="str" cm="1">
        <f t="array" ref="W9774">IF(SUM(LEN(B9774:V9774))=0,"",IF(OR(OR(ISBLANK(F9774),SUM(LEN(C9774),LEN(D9774))=0),AND(NOT(E9774="Unknown"),ISBLANK(J9774)),AND(NOT(O9774="Unknown"),ISBLANK(R9774))),"Missing Information", INDEX(Table15[Entire Service Line Classification], MATCH(SUMIFS(Table15[Unique ID],Table15[System-Owned Portion],E9774,Table15[If Material Anything Other than "Lead" in Column E,Was Material Ever Previously Lead?],G9774,Table15[Customer-Owned Portion],O9774),Table15[Unique ID],0),0)))</f>
        <v/>
      </c>
      <c r="X9774"/>
    </row>
    <row r="9775" spans="2:24" x14ac:dyDescent="0.35">
      <c r="B9775" s="146"/>
      <c r="C9775" s="31"/>
      <c r="D9775" s="31"/>
      <c r="E9775" s="44"/>
      <c r="F9775" s="43"/>
      <c r="G9775" s="84"/>
      <c r="H9775" s="31"/>
      <c r="I9775" s="207"/>
      <c r="J9775" s="84"/>
      <c r="K9775" s="31"/>
      <c r="L9775" s="31"/>
      <c r="M9775" s="169"/>
      <c r="N9775" s="148"/>
      <c r="O9775" s="106"/>
      <c r="P9775" s="43"/>
      <c r="Q9775" s="207"/>
      <c r="R9775" s="84"/>
      <c r="S9775" s="31"/>
      <c r="T9775" s="31"/>
      <c r="U9775" s="169"/>
      <c r="V9775" s="150"/>
      <c r="W9775" s="141" t="str" cm="1">
        <f t="array" ref="W9775">IF(SUM(LEN(B9775:V9775))=0,"",IF(OR(OR(ISBLANK(F9775),SUM(LEN(C9775),LEN(D9775))=0),AND(NOT(E9775="Unknown"),ISBLANK(J9775)),AND(NOT(O9775="Unknown"),ISBLANK(R9775))),"Missing Information", INDEX(Table15[Entire Service Line Classification], MATCH(SUMIFS(Table15[Unique ID],Table15[System-Owned Portion],E9775,Table15[If Material Anything Other than "Lead" in Column E,Was Material Ever Previously Lead?],G9775,Table15[Customer-Owned Portion],O9775),Table15[Unique ID],0),0)))</f>
        <v/>
      </c>
      <c r="X9775"/>
    </row>
    <row r="9776" spans="2:24" x14ac:dyDescent="0.35">
      <c r="B9776" s="146"/>
      <c r="C9776" s="31"/>
      <c r="D9776" s="31"/>
      <c r="E9776" s="44"/>
      <c r="F9776" s="43"/>
      <c r="G9776" s="84"/>
      <c r="H9776" s="31"/>
      <c r="I9776" s="207"/>
      <c r="J9776" s="84"/>
      <c r="K9776" s="31"/>
      <c r="L9776" s="31"/>
      <c r="M9776" s="169"/>
      <c r="N9776" s="148"/>
      <c r="O9776" s="106"/>
      <c r="P9776" s="43"/>
      <c r="Q9776" s="207"/>
      <c r="R9776" s="84"/>
      <c r="S9776" s="31"/>
      <c r="T9776" s="31"/>
      <c r="U9776" s="169"/>
      <c r="V9776" s="150"/>
      <c r="W9776" s="141" t="str" cm="1">
        <f t="array" ref="W9776">IF(SUM(LEN(B9776:V9776))=0,"",IF(OR(OR(ISBLANK(F9776),SUM(LEN(C9776),LEN(D9776))=0),AND(NOT(E9776="Unknown"),ISBLANK(J9776)),AND(NOT(O9776="Unknown"),ISBLANK(R9776))),"Missing Information", INDEX(Table15[Entire Service Line Classification], MATCH(SUMIFS(Table15[Unique ID],Table15[System-Owned Portion],E9776,Table15[If Material Anything Other than "Lead" in Column E,Was Material Ever Previously Lead?],G9776,Table15[Customer-Owned Portion],O9776),Table15[Unique ID],0),0)))</f>
        <v/>
      </c>
      <c r="X9776"/>
    </row>
    <row r="9777" spans="2:24" x14ac:dyDescent="0.35">
      <c r="B9777" s="146"/>
      <c r="C9777" s="31"/>
      <c r="D9777" s="31"/>
      <c r="E9777" s="44"/>
      <c r="F9777" s="43"/>
      <c r="G9777" s="84"/>
      <c r="H9777" s="31"/>
      <c r="I9777" s="207"/>
      <c r="J9777" s="84"/>
      <c r="K9777" s="31"/>
      <c r="L9777" s="31"/>
      <c r="M9777" s="169"/>
      <c r="N9777" s="148"/>
      <c r="O9777" s="106"/>
      <c r="P9777" s="43"/>
      <c r="Q9777" s="207"/>
      <c r="R9777" s="84"/>
      <c r="S9777" s="31"/>
      <c r="T9777" s="31"/>
      <c r="U9777" s="169"/>
      <c r="V9777" s="150"/>
      <c r="W9777" s="141" t="str" cm="1">
        <f t="array" ref="W9777">IF(SUM(LEN(B9777:V9777))=0,"",IF(OR(OR(ISBLANK(F9777),SUM(LEN(C9777),LEN(D9777))=0),AND(NOT(E9777="Unknown"),ISBLANK(J9777)),AND(NOT(O9777="Unknown"),ISBLANK(R9777))),"Missing Information", INDEX(Table15[Entire Service Line Classification], MATCH(SUMIFS(Table15[Unique ID],Table15[System-Owned Portion],E9777,Table15[If Material Anything Other than "Lead" in Column E,Was Material Ever Previously Lead?],G9777,Table15[Customer-Owned Portion],O9777),Table15[Unique ID],0),0)))</f>
        <v/>
      </c>
      <c r="X9777"/>
    </row>
    <row r="9778" spans="2:24" x14ac:dyDescent="0.35">
      <c r="B9778" s="146"/>
      <c r="C9778" s="31"/>
      <c r="D9778" s="31"/>
      <c r="E9778" s="44"/>
      <c r="F9778" s="43"/>
      <c r="G9778" s="84"/>
      <c r="H9778" s="31"/>
      <c r="I9778" s="207"/>
      <c r="J9778" s="84"/>
      <c r="K9778" s="31"/>
      <c r="L9778" s="31"/>
      <c r="M9778" s="169"/>
      <c r="N9778" s="148"/>
      <c r="O9778" s="106"/>
      <c r="P9778" s="43"/>
      <c r="Q9778" s="207"/>
      <c r="R9778" s="84"/>
      <c r="S9778" s="31"/>
      <c r="T9778" s="31"/>
      <c r="U9778" s="169"/>
      <c r="V9778" s="150"/>
      <c r="W9778" s="141" t="str" cm="1">
        <f t="array" ref="W9778">IF(SUM(LEN(B9778:V9778))=0,"",IF(OR(OR(ISBLANK(F9778),SUM(LEN(C9778),LEN(D9778))=0),AND(NOT(E9778="Unknown"),ISBLANK(J9778)),AND(NOT(O9778="Unknown"),ISBLANK(R9778))),"Missing Information", INDEX(Table15[Entire Service Line Classification], MATCH(SUMIFS(Table15[Unique ID],Table15[System-Owned Portion],E9778,Table15[If Material Anything Other than "Lead" in Column E,Was Material Ever Previously Lead?],G9778,Table15[Customer-Owned Portion],O9778),Table15[Unique ID],0),0)))</f>
        <v/>
      </c>
      <c r="X9778"/>
    </row>
    <row r="9779" spans="2:24" x14ac:dyDescent="0.35">
      <c r="B9779" s="146"/>
      <c r="C9779" s="31"/>
      <c r="D9779" s="31"/>
      <c r="E9779" s="44"/>
      <c r="F9779" s="43"/>
      <c r="G9779" s="84"/>
      <c r="H9779" s="31"/>
      <c r="I9779" s="207"/>
      <c r="J9779" s="84"/>
      <c r="K9779" s="31"/>
      <c r="L9779" s="31"/>
      <c r="M9779" s="169"/>
      <c r="N9779" s="148"/>
      <c r="O9779" s="106"/>
      <c r="P9779" s="43"/>
      <c r="Q9779" s="207"/>
      <c r="R9779" s="84"/>
      <c r="S9779" s="31"/>
      <c r="T9779" s="31"/>
      <c r="U9779" s="169"/>
      <c r="V9779" s="150"/>
      <c r="W9779" s="141" t="str" cm="1">
        <f t="array" ref="W9779">IF(SUM(LEN(B9779:V9779))=0,"",IF(OR(OR(ISBLANK(F9779),SUM(LEN(C9779),LEN(D9779))=0),AND(NOT(E9779="Unknown"),ISBLANK(J9779)),AND(NOT(O9779="Unknown"),ISBLANK(R9779))),"Missing Information", INDEX(Table15[Entire Service Line Classification], MATCH(SUMIFS(Table15[Unique ID],Table15[System-Owned Portion],E9779,Table15[If Material Anything Other than "Lead" in Column E,Was Material Ever Previously Lead?],G9779,Table15[Customer-Owned Portion],O9779),Table15[Unique ID],0),0)))</f>
        <v/>
      </c>
      <c r="X9779"/>
    </row>
    <row r="9780" spans="2:24" x14ac:dyDescent="0.35">
      <c r="B9780" s="146"/>
      <c r="C9780" s="31"/>
      <c r="D9780" s="31"/>
      <c r="E9780" s="44"/>
      <c r="F9780" s="43"/>
      <c r="G9780" s="84"/>
      <c r="H9780" s="31"/>
      <c r="I9780" s="207"/>
      <c r="J9780" s="84"/>
      <c r="K9780" s="31"/>
      <c r="L9780" s="31"/>
      <c r="M9780" s="169"/>
      <c r="N9780" s="148"/>
      <c r="O9780" s="106"/>
      <c r="P9780" s="43"/>
      <c r="Q9780" s="207"/>
      <c r="R9780" s="84"/>
      <c r="S9780" s="31"/>
      <c r="T9780" s="31"/>
      <c r="U9780" s="169"/>
      <c r="V9780" s="150"/>
      <c r="W9780" s="141" t="str" cm="1">
        <f t="array" ref="W9780">IF(SUM(LEN(B9780:V9780))=0,"",IF(OR(OR(ISBLANK(F9780),SUM(LEN(C9780),LEN(D9780))=0),AND(NOT(E9780="Unknown"),ISBLANK(J9780)),AND(NOT(O9780="Unknown"),ISBLANK(R9780))),"Missing Information", INDEX(Table15[Entire Service Line Classification], MATCH(SUMIFS(Table15[Unique ID],Table15[System-Owned Portion],E9780,Table15[If Material Anything Other than "Lead" in Column E,Was Material Ever Previously Lead?],G9780,Table15[Customer-Owned Portion],O9780),Table15[Unique ID],0),0)))</f>
        <v/>
      </c>
      <c r="X9780"/>
    </row>
    <row r="9781" spans="2:24" x14ac:dyDescent="0.35">
      <c r="B9781" s="146"/>
      <c r="C9781" s="31"/>
      <c r="D9781" s="31"/>
      <c r="E9781" s="44"/>
      <c r="F9781" s="43"/>
      <c r="G9781" s="84"/>
      <c r="H9781" s="31"/>
      <c r="I9781" s="207"/>
      <c r="J9781" s="84"/>
      <c r="K9781" s="31"/>
      <c r="L9781" s="31"/>
      <c r="M9781" s="169"/>
      <c r="N9781" s="148"/>
      <c r="O9781" s="106"/>
      <c r="P9781" s="43"/>
      <c r="Q9781" s="207"/>
      <c r="R9781" s="84"/>
      <c r="S9781" s="31"/>
      <c r="T9781" s="31"/>
      <c r="U9781" s="169"/>
      <c r="V9781" s="150"/>
      <c r="W9781" s="141" t="str" cm="1">
        <f t="array" ref="W9781">IF(SUM(LEN(B9781:V9781))=0,"",IF(OR(OR(ISBLANK(F9781),SUM(LEN(C9781),LEN(D9781))=0),AND(NOT(E9781="Unknown"),ISBLANK(J9781)),AND(NOT(O9781="Unknown"),ISBLANK(R9781))),"Missing Information", INDEX(Table15[Entire Service Line Classification], MATCH(SUMIFS(Table15[Unique ID],Table15[System-Owned Portion],E9781,Table15[If Material Anything Other than "Lead" in Column E,Was Material Ever Previously Lead?],G9781,Table15[Customer-Owned Portion],O9781),Table15[Unique ID],0),0)))</f>
        <v/>
      </c>
      <c r="X9781"/>
    </row>
    <row r="9782" spans="2:24" x14ac:dyDescent="0.35">
      <c r="B9782" s="146"/>
      <c r="C9782" s="31"/>
      <c r="D9782" s="31"/>
      <c r="E9782" s="44"/>
      <c r="F9782" s="43"/>
      <c r="G9782" s="84"/>
      <c r="H9782" s="31"/>
      <c r="I9782" s="207"/>
      <c r="J9782" s="84"/>
      <c r="K9782" s="31"/>
      <c r="L9782" s="31"/>
      <c r="M9782" s="169"/>
      <c r="N9782" s="148"/>
      <c r="O9782" s="106"/>
      <c r="P9782" s="43"/>
      <c r="Q9782" s="207"/>
      <c r="R9782" s="84"/>
      <c r="S9782" s="31"/>
      <c r="T9782" s="31"/>
      <c r="U9782" s="169"/>
      <c r="V9782" s="150"/>
      <c r="W9782" s="141" t="str" cm="1">
        <f t="array" ref="W9782">IF(SUM(LEN(B9782:V9782))=0,"",IF(OR(OR(ISBLANK(F9782),SUM(LEN(C9782),LEN(D9782))=0),AND(NOT(E9782="Unknown"),ISBLANK(J9782)),AND(NOT(O9782="Unknown"),ISBLANK(R9782))),"Missing Information", INDEX(Table15[Entire Service Line Classification], MATCH(SUMIFS(Table15[Unique ID],Table15[System-Owned Portion],E9782,Table15[If Material Anything Other than "Lead" in Column E,Was Material Ever Previously Lead?],G9782,Table15[Customer-Owned Portion],O9782),Table15[Unique ID],0),0)))</f>
        <v/>
      </c>
      <c r="X9782"/>
    </row>
    <row r="9783" spans="2:24" x14ac:dyDescent="0.35">
      <c r="B9783" s="146"/>
      <c r="C9783" s="31"/>
      <c r="D9783" s="31"/>
      <c r="E9783" s="44"/>
      <c r="F9783" s="43"/>
      <c r="G9783" s="84"/>
      <c r="H9783" s="31"/>
      <c r="I9783" s="207"/>
      <c r="J9783" s="84"/>
      <c r="K9783" s="31"/>
      <c r="L9783" s="31"/>
      <c r="M9783" s="169"/>
      <c r="N9783" s="148"/>
      <c r="O9783" s="106"/>
      <c r="P9783" s="43"/>
      <c r="Q9783" s="207"/>
      <c r="R9783" s="84"/>
      <c r="S9783" s="31"/>
      <c r="T9783" s="31"/>
      <c r="U9783" s="169"/>
      <c r="V9783" s="150"/>
      <c r="W9783" s="141" t="str" cm="1">
        <f t="array" ref="W9783">IF(SUM(LEN(B9783:V9783))=0,"",IF(OR(OR(ISBLANK(F9783),SUM(LEN(C9783),LEN(D9783))=0),AND(NOT(E9783="Unknown"),ISBLANK(J9783)),AND(NOT(O9783="Unknown"),ISBLANK(R9783))),"Missing Information", INDEX(Table15[Entire Service Line Classification], MATCH(SUMIFS(Table15[Unique ID],Table15[System-Owned Portion],E9783,Table15[If Material Anything Other than "Lead" in Column E,Was Material Ever Previously Lead?],G9783,Table15[Customer-Owned Portion],O9783),Table15[Unique ID],0),0)))</f>
        <v/>
      </c>
      <c r="X9783"/>
    </row>
    <row r="9784" spans="2:24" x14ac:dyDescent="0.35">
      <c r="B9784" s="146"/>
      <c r="C9784" s="31"/>
      <c r="D9784" s="31"/>
      <c r="E9784" s="44"/>
      <c r="F9784" s="43"/>
      <c r="G9784" s="84"/>
      <c r="H9784" s="31"/>
      <c r="I9784" s="207"/>
      <c r="J9784" s="84"/>
      <c r="K9784" s="31"/>
      <c r="L9784" s="31"/>
      <c r="M9784" s="169"/>
      <c r="N9784" s="148"/>
      <c r="O9784" s="106"/>
      <c r="P9784" s="43"/>
      <c r="Q9784" s="207"/>
      <c r="R9784" s="84"/>
      <c r="S9784" s="31"/>
      <c r="T9784" s="31"/>
      <c r="U9784" s="169"/>
      <c r="V9784" s="150"/>
      <c r="W9784" s="141" t="str" cm="1">
        <f t="array" ref="W9784">IF(SUM(LEN(B9784:V9784))=0,"",IF(OR(OR(ISBLANK(F9784),SUM(LEN(C9784),LEN(D9784))=0),AND(NOT(E9784="Unknown"),ISBLANK(J9784)),AND(NOT(O9784="Unknown"),ISBLANK(R9784))),"Missing Information", INDEX(Table15[Entire Service Line Classification], MATCH(SUMIFS(Table15[Unique ID],Table15[System-Owned Portion],E9784,Table15[If Material Anything Other than "Lead" in Column E,Was Material Ever Previously Lead?],G9784,Table15[Customer-Owned Portion],O9784),Table15[Unique ID],0),0)))</f>
        <v/>
      </c>
      <c r="X9784"/>
    </row>
    <row r="9785" spans="2:24" x14ac:dyDescent="0.35">
      <c r="B9785" s="146"/>
      <c r="C9785" s="31"/>
      <c r="D9785" s="31"/>
      <c r="E9785" s="44"/>
      <c r="F9785" s="43"/>
      <c r="G9785" s="84"/>
      <c r="H9785" s="31"/>
      <c r="I9785" s="207"/>
      <c r="J9785" s="84"/>
      <c r="K9785" s="31"/>
      <c r="L9785" s="31"/>
      <c r="M9785" s="169"/>
      <c r="N9785" s="148"/>
      <c r="O9785" s="106"/>
      <c r="P9785" s="43"/>
      <c r="Q9785" s="207"/>
      <c r="R9785" s="84"/>
      <c r="S9785" s="31"/>
      <c r="T9785" s="31"/>
      <c r="U9785" s="169"/>
      <c r="V9785" s="150"/>
      <c r="W9785" s="141" t="str" cm="1">
        <f t="array" ref="W9785">IF(SUM(LEN(B9785:V9785))=0,"",IF(OR(OR(ISBLANK(F9785),SUM(LEN(C9785),LEN(D9785))=0),AND(NOT(E9785="Unknown"),ISBLANK(J9785)),AND(NOT(O9785="Unknown"),ISBLANK(R9785))),"Missing Information", INDEX(Table15[Entire Service Line Classification], MATCH(SUMIFS(Table15[Unique ID],Table15[System-Owned Portion],E9785,Table15[If Material Anything Other than "Lead" in Column E,Was Material Ever Previously Lead?],G9785,Table15[Customer-Owned Portion],O9785),Table15[Unique ID],0),0)))</f>
        <v/>
      </c>
      <c r="X9785"/>
    </row>
    <row r="9786" spans="2:24" x14ac:dyDescent="0.35">
      <c r="B9786" s="146"/>
      <c r="C9786" s="31"/>
      <c r="D9786" s="31"/>
      <c r="E9786" s="44"/>
      <c r="F9786" s="43"/>
      <c r="G9786" s="84"/>
      <c r="H9786" s="31"/>
      <c r="I9786" s="207"/>
      <c r="J9786" s="84"/>
      <c r="K9786" s="31"/>
      <c r="L9786" s="31"/>
      <c r="M9786" s="169"/>
      <c r="N9786" s="148"/>
      <c r="O9786" s="106"/>
      <c r="P9786" s="43"/>
      <c r="Q9786" s="207"/>
      <c r="R9786" s="84"/>
      <c r="S9786" s="31"/>
      <c r="T9786" s="31"/>
      <c r="U9786" s="169"/>
      <c r="V9786" s="150"/>
      <c r="W9786" s="141" t="str" cm="1">
        <f t="array" ref="W9786">IF(SUM(LEN(B9786:V9786))=0,"",IF(OR(OR(ISBLANK(F9786),SUM(LEN(C9786),LEN(D9786))=0),AND(NOT(E9786="Unknown"),ISBLANK(J9786)),AND(NOT(O9786="Unknown"),ISBLANK(R9786))),"Missing Information", INDEX(Table15[Entire Service Line Classification], MATCH(SUMIFS(Table15[Unique ID],Table15[System-Owned Portion],E9786,Table15[If Material Anything Other than "Lead" in Column E,Was Material Ever Previously Lead?],G9786,Table15[Customer-Owned Portion],O9786),Table15[Unique ID],0),0)))</f>
        <v/>
      </c>
      <c r="X9786"/>
    </row>
    <row r="9787" spans="2:24" x14ac:dyDescent="0.35">
      <c r="B9787" s="146"/>
      <c r="C9787" s="31"/>
      <c r="D9787" s="31"/>
      <c r="E9787" s="44"/>
      <c r="F9787" s="43"/>
      <c r="G9787" s="84"/>
      <c r="H9787" s="31"/>
      <c r="I9787" s="207"/>
      <c r="J9787" s="84"/>
      <c r="K9787" s="31"/>
      <c r="L9787" s="31"/>
      <c r="M9787" s="169"/>
      <c r="N9787" s="148"/>
      <c r="O9787" s="106"/>
      <c r="P9787" s="43"/>
      <c r="Q9787" s="207"/>
      <c r="R9787" s="84"/>
      <c r="S9787" s="31"/>
      <c r="T9787" s="31"/>
      <c r="U9787" s="169"/>
      <c r="V9787" s="150"/>
      <c r="W9787" s="141" t="str" cm="1">
        <f t="array" ref="W9787">IF(SUM(LEN(B9787:V9787))=0,"",IF(OR(OR(ISBLANK(F9787),SUM(LEN(C9787),LEN(D9787))=0),AND(NOT(E9787="Unknown"),ISBLANK(J9787)),AND(NOT(O9787="Unknown"),ISBLANK(R9787))),"Missing Information", INDEX(Table15[Entire Service Line Classification], MATCH(SUMIFS(Table15[Unique ID],Table15[System-Owned Portion],E9787,Table15[If Material Anything Other than "Lead" in Column E,Was Material Ever Previously Lead?],G9787,Table15[Customer-Owned Portion],O9787),Table15[Unique ID],0),0)))</f>
        <v/>
      </c>
      <c r="X9787"/>
    </row>
    <row r="9788" spans="2:24" x14ac:dyDescent="0.35">
      <c r="B9788" s="146"/>
      <c r="C9788" s="31"/>
      <c r="D9788" s="31"/>
      <c r="E9788" s="44"/>
      <c r="F9788" s="43"/>
      <c r="G9788" s="84"/>
      <c r="H9788" s="31"/>
      <c r="I9788" s="207"/>
      <c r="J9788" s="84"/>
      <c r="K9788" s="31"/>
      <c r="L9788" s="31"/>
      <c r="M9788" s="169"/>
      <c r="N9788" s="148"/>
      <c r="O9788" s="106"/>
      <c r="P9788" s="43"/>
      <c r="Q9788" s="207"/>
      <c r="R9788" s="84"/>
      <c r="S9788" s="31"/>
      <c r="T9788" s="31"/>
      <c r="U9788" s="169"/>
      <c r="V9788" s="150"/>
      <c r="W9788" s="141" t="str" cm="1">
        <f t="array" ref="W9788">IF(SUM(LEN(B9788:V9788))=0,"",IF(OR(OR(ISBLANK(F9788),SUM(LEN(C9788),LEN(D9788))=0),AND(NOT(E9788="Unknown"),ISBLANK(J9788)),AND(NOT(O9788="Unknown"),ISBLANK(R9788))),"Missing Information", INDEX(Table15[Entire Service Line Classification], MATCH(SUMIFS(Table15[Unique ID],Table15[System-Owned Portion],E9788,Table15[If Material Anything Other than "Lead" in Column E,Was Material Ever Previously Lead?],G9788,Table15[Customer-Owned Portion],O9788),Table15[Unique ID],0),0)))</f>
        <v/>
      </c>
      <c r="X9788"/>
    </row>
    <row r="9789" spans="2:24" x14ac:dyDescent="0.35">
      <c r="B9789" s="146"/>
      <c r="C9789" s="31"/>
      <c r="D9789" s="31"/>
      <c r="E9789" s="44"/>
      <c r="F9789" s="43"/>
      <c r="G9789" s="84"/>
      <c r="H9789" s="31"/>
      <c r="I9789" s="207"/>
      <c r="J9789" s="84"/>
      <c r="K9789" s="31"/>
      <c r="L9789" s="31"/>
      <c r="M9789" s="169"/>
      <c r="N9789" s="148"/>
      <c r="O9789" s="106"/>
      <c r="P9789" s="43"/>
      <c r="Q9789" s="207"/>
      <c r="R9789" s="84"/>
      <c r="S9789" s="31"/>
      <c r="T9789" s="31"/>
      <c r="U9789" s="169"/>
      <c r="V9789" s="150"/>
      <c r="W9789" s="141" t="str" cm="1">
        <f t="array" ref="W9789">IF(SUM(LEN(B9789:V9789))=0,"",IF(OR(OR(ISBLANK(F9789),SUM(LEN(C9789),LEN(D9789))=0),AND(NOT(E9789="Unknown"),ISBLANK(J9789)),AND(NOT(O9789="Unknown"),ISBLANK(R9789))),"Missing Information", INDEX(Table15[Entire Service Line Classification], MATCH(SUMIFS(Table15[Unique ID],Table15[System-Owned Portion],E9789,Table15[If Material Anything Other than "Lead" in Column E,Was Material Ever Previously Lead?],G9789,Table15[Customer-Owned Portion],O9789),Table15[Unique ID],0),0)))</f>
        <v/>
      </c>
      <c r="X9789"/>
    </row>
    <row r="9790" spans="2:24" x14ac:dyDescent="0.35">
      <c r="B9790" s="146"/>
      <c r="C9790" s="31"/>
      <c r="D9790" s="31"/>
      <c r="E9790" s="44"/>
      <c r="F9790" s="43"/>
      <c r="G9790" s="84"/>
      <c r="H9790" s="31"/>
      <c r="I9790" s="207"/>
      <c r="J9790" s="84"/>
      <c r="K9790" s="31"/>
      <c r="L9790" s="31"/>
      <c r="M9790" s="169"/>
      <c r="N9790" s="148"/>
      <c r="O9790" s="106"/>
      <c r="P9790" s="43"/>
      <c r="Q9790" s="207"/>
      <c r="R9790" s="84"/>
      <c r="S9790" s="31"/>
      <c r="T9790" s="31"/>
      <c r="U9790" s="169"/>
      <c r="V9790" s="150"/>
      <c r="W9790" s="141" t="str" cm="1">
        <f t="array" ref="W9790">IF(SUM(LEN(B9790:V9790))=0,"",IF(OR(OR(ISBLANK(F9790),SUM(LEN(C9790),LEN(D9790))=0),AND(NOT(E9790="Unknown"),ISBLANK(J9790)),AND(NOT(O9790="Unknown"),ISBLANK(R9790))),"Missing Information", INDEX(Table15[Entire Service Line Classification], MATCH(SUMIFS(Table15[Unique ID],Table15[System-Owned Portion],E9790,Table15[If Material Anything Other than "Lead" in Column E,Was Material Ever Previously Lead?],G9790,Table15[Customer-Owned Portion],O9790),Table15[Unique ID],0),0)))</f>
        <v/>
      </c>
      <c r="X9790"/>
    </row>
    <row r="9791" spans="2:24" x14ac:dyDescent="0.35">
      <c r="B9791" s="146"/>
      <c r="C9791" s="31"/>
      <c r="D9791" s="31"/>
      <c r="E9791" s="44"/>
      <c r="F9791" s="43"/>
      <c r="G9791" s="84"/>
      <c r="H9791" s="31"/>
      <c r="I9791" s="207"/>
      <c r="J9791" s="84"/>
      <c r="K9791" s="31"/>
      <c r="L9791" s="31"/>
      <c r="M9791" s="169"/>
      <c r="N9791" s="148"/>
      <c r="O9791" s="106"/>
      <c r="P9791" s="43"/>
      <c r="Q9791" s="207"/>
      <c r="R9791" s="84"/>
      <c r="S9791" s="31"/>
      <c r="T9791" s="31"/>
      <c r="U9791" s="169"/>
      <c r="V9791" s="150"/>
      <c r="W9791" s="141" t="str" cm="1">
        <f t="array" ref="W9791">IF(SUM(LEN(B9791:V9791))=0,"",IF(OR(OR(ISBLANK(F9791),SUM(LEN(C9791),LEN(D9791))=0),AND(NOT(E9791="Unknown"),ISBLANK(J9791)),AND(NOT(O9791="Unknown"),ISBLANK(R9791))),"Missing Information", INDEX(Table15[Entire Service Line Classification], MATCH(SUMIFS(Table15[Unique ID],Table15[System-Owned Portion],E9791,Table15[If Material Anything Other than "Lead" in Column E,Was Material Ever Previously Lead?],G9791,Table15[Customer-Owned Portion],O9791),Table15[Unique ID],0),0)))</f>
        <v/>
      </c>
      <c r="X9791"/>
    </row>
    <row r="9792" spans="2:24" x14ac:dyDescent="0.35">
      <c r="B9792" s="146"/>
      <c r="C9792" s="31"/>
      <c r="D9792" s="31"/>
      <c r="E9792" s="44"/>
      <c r="F9792" s="43"/>
      <c r="G9792" s="84"/>
      <c r="H9792" s="31"/>
      <c r="I9792" s="207"/>
      <c r="J9792" s="84"/>
      <c r="K9792" s="31"/>
      <c r="L9792" s="31"/>
      <c r="M9792" s="169"/>
      <c r="N9792" s="148"/>
      <c r="O9792" s="106"/>
      <c r="P9792" s="43"/>
      <c r="Q9792" s="207"/>
      <c r="R9792" s="84"/>
      <c r="S9792" s="31"/>
      <c r="T9792" s="31"/>
      <c r="U9792" s="169"/>
      <c r="V9792" s="150"/>
      <c r="W9792" s="141" t="str" cm="1">
        <f t="array" ref="W9792">IF(SUM(LEN(B9792:V9792))=0,"",IF(OR(OR(ISBLANK(F9792),SUM(LEN(C9792),LEN(D9792))=0),AND(NOT(E9792="Unknown"),ISBLANK(J9792)),AND(NOT(O9792="Unknown"),ISBLANK(R9792))),"Missing Information", INDEX(Table15[Entire Service Line Classification], MATCH(SUMIFS(Table15[Unique ID],Table15[System-Owned Portion],E9792,Table15[If Material Anything Other than "Lead" in Column E,Was Material Ever Previously Lead?],G9792,Table15[Customer-Owned Portion],O9792),Table15[Unique ID],0),0)))</f>
        <v/>
      </c>
      <c r="X9792"/>
    </row>
    <row r="9793" spans="2:24" x14ac:dyDescent="0.35">
      <c r="B9793" s="146"/>
      <c r="C9793" s="31"/>
      <c r="D9793" s="31"/>
      <c r="E9793" s="44"/>
      <c r="F9793" s="43"/>
      <c r="G9793" s="84"/>
      <c r="H9793" s="31"/>
      <c r="I9793" s="207"/>
      <c r="J9793" s="84"/>
      <c r="K9793" s="31"/>
      <c r="L9793" s="31"/>
      <c r="M9793" s="169"/>
      <c r="N9793" s="148"/>
      <c r="O9793" s="106"/>
      <c r="P9793" s="43"/>
      <c r="Q9793" s="207"/>
      <c r="R9793" s="84"/>
      <c r="S9793" s="31"/>
      <c r="T9793" s="31"/>
      <c r="U9793" s="169"/>
      <c r="V9793" s="150"/>
      <c r="W9793" s="141" t="str" cm="1">
        <f t="array" ref="W9793">IF(SUM(LEN(B9793:V9793))=0,"",IF(OR(OR(ISBLANK(F9793),SUM(LEN(C9793),LEN(D9793))=0),AND(NOT(E9793="Unknown"),ISBLANK(J9793)),AND(NOT(O9793="Unknown"),ISBLANK(R9793))),"Missing Information", INDEX(Table15[Entire Service Line Classification], MATCH(SUMIFS(Table15[Unique ID],Table15[System-Owned Portion],E9793,Table15[If Material Anything Other than "Lead" in Column E,Was Material Ever Previously Lead?],G9793,Table15[Customer-Owned Portion],O9793),Table15[Unique ID],0),0)))</f>
        <v/>
      </c>
      <c r="X9793"/>
    </row>
    <row r="9794" spans="2:24" x14ac:dyDescent="0.35">
      <c r="B9794" s="146"/>
      <c r="C9794" s="31"/>
      <c r="D9794" s="31"/>
      <c r="E9794" s="44"/>
      <c r="F9794" s="43"/>
      <c r="G9794" s="84"/>
      <c r="H9794" s="31"/>
      <c r="I9794" s="207"/>
      <c r="J9794" s="84"/>
      <c r="K9794" s="31"/>
      <c r="L9794" s="31"/>
      <c r="M9794" s="169"/>
      <c r="N9794" s="148"/>
      <c r="O9794" s="106"/>
      <c r="P9794" s="43"/>
      <c r="Q9794" s="207"/>
      <c r="R9794" s="84"/>
      <c r="S9794" s="31"/>
      <c r="T9794" s="31"/>
      <c r="U9794" s="169"/>
      <c r="V9794" s="150"/>
      <c r="W9794" s="141" t="str" cm="1">
        <f t="array" ref="W9794">IF(SUM(LEN(B9794:V9794))=0,"",IF(OR(OR(ISBLANK(F9794),SUM(LEN(C9794),LEN(D9794))=0),AND(NOT(E9794="Unknown"),ISBLANK(J9794)),AND(NOT(O9794="Unknown"),ISBLANK(R9794))),"Missing Information", INDEX(Table15[Entire Service Line Classification], MATCH(SUMIFS(Table15[Unique ID],Table15[System-Owned Portion],E9794,Table15[If Material Anything Other than "Lead" in Column E,Was Material Ever Previously Lead?],G9794,Table15[Customer-Owned Portion],O9794),Table15[Unique ID],0),0)))</f>
        <v/>
      </c>
      <c r="X9794"/>
    </row>
    <row r="9795" spans="2:24" x14ac:dyDescent="0.35">
      <c r="B9795" s="146"/>
      <c r="C9795" s="31"/>
      <c r="D9795" s="31"/>
      <c r="E9795" s="44"/>
      <c r="F9795" s="43"/>
      <c r="G9795" s="84"/>
      <c r="H9795" s="31"/>
      <c r="I9795" s="207"/>
      <c r="J9795" s="84"/>
      <c r="K9795" s="31"/>
      <c r="L9795" s="31"/>
      <c r="M9795" s="169"/>
      <c r="N9795" s="148"/>
      <c r="O9795" s="106"/>
      <c r="P9795" s="43"/>
      <c r="Q9795" s="207"/>
      <c r="R9795" s="84"/>
      <c r="S9795" s="31"/>
      <c r="T9795" s="31"/>
      <c r="U9795" s="169"/>
      <c r="V9795" s="150"/>
      <c r="W9795" s="141" t="str" cm="1">
        <f t="array" ref="W9795">IF(SUM(LEN(B9795:V9795))=0,"",IF(OR(OR(ISBLANK(F9795),SUM(LEN(C9795),LEN(D9795))=0),AND(NOT(E9795="Unknown"),ISBLANK(J9795)),AND(NOT(O9795="Unknown"),ISBLANK(R9795))),"Missing Information", INDEX(Table15[Entire Service Line Classification], MATCH(SUMIFS(Table15[Unique ID],Table15[System-Owned Portion],E9795,Table15[If Material Anything Other than "Lead" in Column E,Was Material Ever Previously Lead?],G9795,Table15[Customer-Owned Portion],O9795),Table15[Unique ID],0),0)))</f>
        <v/>
      </c>
      <c r="X9795"/>
    </row>
    <row r="9796" spans="2:24" x14ac:dyDescent="0.35">
      <c r="B9796" s="146"/>
      <c r="C9796" s="31"/>
      <c r="D9796" s="31"/>
      <c r="E9796" s="44"/>
      <c r="F9796" s="43"/>
      <c r="G9796" s="84"/>
      <c r="H9796" s="31"/>
      <c r="I9796" s="207"/>
      <c r="J9796" s="84"/>
      <c r="K9796" s="31"/>
      <c r="L9796" s="31"/>
      <c r="M9796" s="169"/>
      <c r="N9796" s="148"/>
      <c r="O9796" s="106"/>
      <c r="P9796" s="43"/>
      <c r="Q9796" s="207"/>
      <c r="R9796" s="84"/>
      <c r="S9796" s="31"/>
      <c r="T9796" s="31"/>
      <c r="U9796" s="169"/>
      <c r="V9796" s="150"/>
      <c r="W9796" s="141" t="str" cm="1">
        <f t="array" ref="W9796">IF(SUM(LEN(B9796:V9796))=0,"",IF(OR(OR(ISBLANK(F9796),SUM(LEN(C9796),LEN(D9796))=0),AND(NOT(E9796="Unknown"),ISBLANK(J9796)),AND(NOT(O9796="Unknown"),ISBLANK(R9796))),"Missing Information", INDEX(Table15[Entire Service Line Classification], MATCH(SUMIFS(Table15[Unique ID],Table15[System-Owned Portion],E9796,Table15[If Material Anything Other than "Lead" in Column E,Was Material Ever Previously Lead?],G9796,Table15[Customer-Owned Portion],O9796),Table15[Unique ID],0),0)))</f>
        <v/>
      </c>
      <c r="X9796"/>
    </row>
    <row r="9797" spans="2:24" x14ac:dyDescent="0.35">
      <c r="B9797" s="146"/>
      <c r="C9797" s="31"/>
      <c r="D9797" s="31"/>
      <c r="E9797" s="44"/>
      <c r="F9797" s="43"/>
      <c r="G9797" s="84"/>
      <c r="H9797" s="31"/>
      <c r="I9797" s="207"/>
      <c r="J9797" s="84"/>
      <c r="K9797" s="31"/>
      <c r="L9797" s="31"/>
      <c r="M9797" s="169"/>
      <c r="N9797" s="148"/>
      <c r="O9797" s="106"/>
      <c r="P9797" s="43"/>
      <c r="Q9797" s="207"/>
      <c r="R9797" s="84"/>
      <c r="S9797" s="31"/>
      <c r="T9797" s="31"/>
      <c r="U9797" s="169"/>
      <c r="V9797" s="150"/>
      <c r="W9797" s="141" t="str" cm="1">
        <f t="array" ref="W9797">IF(SUM(LEN(B9797:V9797))=0,"",IF(OR(OR(ISBLANK(F9797),SUM(LEN(C9797),LEN(D9797))=0),AND(NOT(E9797="Unknown"),ISBLANK(J9797)),AND(NOT(O9797="Unknown"),ISBLANK(R9797))),"Missing Information", INDEX(Table15[Entire Service Line Classification], MATCH(SUMIFS(Table15[Unique ID],Table15[System-Owned Portion],E9797,Table15[If Material Anything Other than "Lead" in Column E,Was Material Ever Previously Lead?],G9797,Table15[Customer-Owned Portion],O9797),Table15[Unique ID],0),0)))</f>
        <v/>
      </c>
      <c r="X9797"/>
    </row>
    <row r="9798" spans="2:24" x14ac:dyDescent="0.35">
      <c r="B9798" s="146"/>
      <c r="C9798" s="31"/>
      <c r="D9798" s="31"/>
      <c r="E9798" s="44"/>
      <c r="F9798" s="43"/>
      <c r="G9798" s="84"/>
      <c r="H9798" s="31"/>
      <c r="I9798" s="207"/>
      <c r="J9798" s="84"/>
      <c r="K9798" s="31"/>
      <c r="L9798" s="31"/>
      <c r="M9798" s="169"/>
      <c r="N9798" s="148"/>
      <c r="O9798" s="106"/>
      <c r="P9798" s="43"/>
      <c r="Q9798" s="207"/>
      <c r="R9798" s="84"/>
      <c r="S9798" s="31"/>
      <c r="T9798" s="31"/>
      <c r="U9798" s="169"/>
      <c r="V9798" s="150"/>
      <c r="W9798" s="141" t="str" cm="1">
        <f t="array" ref="W9798">IF(SUM(LEN(B9798:V9798))=0,"",IF(OR(OR(ISBLANK(F9798),SUM(LEN(C9798),LEN(D9798))=0),AND(NOT(E9798="Unknown"),ISBLANK(J9798)),AND(NOT(O9798="Unknown"),ISBLANK(R9798))),"Missing Information", INDEX(Table15[Entire Service Line Classification], MATCH(SUMIFS(Table15[Unique ID],Table15[System-Owned Portion],E9798,Table15[If Material Anything Other than "Lead" in Column E,Was Material Ever Previously Lead?],G9798,Table15[Customer-Owned Portion],O9798),Table15[Unique ID],0),0)))</f>
        <v/>
      </c>
      <c r="X9798"/>
    </row>
    <row r="9799" spans="2:24" x14ac:dyDescent="0.35">
      <c r="B9799" s="146"/>
      <c r="C9799" s="31"/>
      <c r="D9799" s="31"/>
      <c r="E9799" s="44"/>
      <c r="F9799" s="43"/>
      <c r="G9799" s="84"/>
      <c r="H9799" s="31"/>
      <c r="I9799" s="207"/>
      <c r="J9799" s="84"/>
      <c r="K9799" s="31"/>
      <c r="L9799" s="31"/>
      <c r="M9799" s="169"/>
      <c r="N9799" s="148"/>
      <c r="O9799" s="106"/>
      <c r="P9799" s="43"/>
      <c r="Q9799" s="207"/>
      <c r="R9799" s="84"/>
      <c r="S9799" s="31"/>
      <c r="T9799" s="31"/>
      <c r="U9799" s="169"/>
      <c r="V9799" s="150"/>
      <c r="W9799" s="141" t="str" cm="1">
        <f t="array" ref="W9799">IF(SUM(LEN(B9799:V9799))=0,"",IF(OR(OR(ISBLANK(F9799),SUM(LEN(C9799),LEN(D9799))=0),AND(NOT(E9799="Unknown"),ISBLANK(J9799)),AND(NOT(O9799="Unknown"),ISBLANK(R9799))),"Missing Information", INDEX(Table15[Entire Service Line Classification], MATCH(SUMIFS(Table15[Unique ID],Table15[System-Owned Portion],E9799,Table15[If Material Anything Other than "Lead" in Column E,Was Material Ever Previously Lead?],G9799,Table15[Customer-Owned Portion],O9799),Table15[Unique ID],0),0)))</f>
        <v/>
      </c>
      <c r="X9799"/>
    </row>
    <row r="9800" spans="2:24" x14ac:dyDescent="0.35">
      <c r="B9800" s="146"/>
      <c r="C9800" s="31"/>
      <c r="D9800" s="31"/>
      <c r="E9800" s="44"/>
      <c r="F9800" s="43"/>
      <c r="G9800" s="84"/>
      <c r="H9800" s="31"/>
      <c r="I9800" s="207"/>
      <c r="J9800" s="84"/>
      <c r="K9800" s="31"/>
      <c r="L9800" s="31"/>
      <c r="M9800" s="169"/>
      <c r="N9800" s="148"/>
      <c r="O9800" s="106"/>
      <c r="P9800" s="43"/>
      <c r="Q9800" s="207"/>
      <c r="R9800" s="84"/>
      <c r="S9800" s="31"/>
      <c r="T9800" s="31"/>
      <c r="U9800" s="169"/>
      <c r="V9800" s="150"/>
      <c r="W9800" s="141" t="str" cm="1">
        <f t="array" ref="W9800">IF(SUM(LEN(B9800:V9800))=0,"",IF(OR(OR(ISBLANK(F9800),SUM(LEN(C9800),LEN(D9800))=0),AND(NOT(E9800="Unknown"),ISBLANK(J9800)),AND(NOT(O9800="Unknown"),ISBLANK(R9800))),"Missing Information", INDEX(Table15[Entire Service Line Classification], MATCH(SUMIFS(Table15[Unique ID],Table15[System-Owned Portion],E9800,Table15[If Material Anything Other than "Lead" in Column E,Was Material Ever Previously Lead?],G9800,Table15[Customer-Owned Portion],O9800),Table15[Unique ID],0),0)))</f>
        <v/>
      </c>
      <c r="X9800"/>
    </row>
    <row r="9801" spans="2:24" x14ac:dyDescent="0.35">
      <c r="B9801" s="146"/>
      <c r="C9801" s="31"/>
      <c r="D9801" s="31"/>
      <c r="E9801" s="44"/>
      <c r="F9801" s="43"/>
      <c r="G9801" s="84"/>
      <c r="H9801" s="31"/>
      <c r="I9801" s="207"/>
      <c r="J9801" s="84"/>
      <c r="K9801" s="31"/>
      <c r="L9801" s="31"/>
      <c r="M9801" s="169"/>
      <c r="N9801" s="148"/>
      <c r="O9801" s="106"/>
      <c r="P9801" s="43"/>
      <c r="Q9801" s="207"/>
      <c r="R9801" s="84"/>
      <c r="S9801" s="31"/>
      <c r="T9801" s="31"/>
      <c r="U9801" s="169"/>
      <c r="V9801" s="150"/>
      <c r="W9801" s="141" t="str" cm="1">
        <f t="array" ref="W9801">IF(SUM(LEN(B9801:V9801))=0,"",IF(OR(OR(ISBLANK(F9801),SUM(LEN(C9801),LEN(D9801))=0),AND(NOT(E9801="Unknown"),ISBLANK(J9801)),AND(NOT(O9801="Unknown"),ISBLANK(R9801))),"Missing Information", INDEX(Table15[Entire Service Line Classification], MATCH(SUMIFS(Table15[Unique ID],Table15[System-Owned Portion],E9801,Table15[If Material Anything Other than "Lead" in Column E,Was Material Ever Previously Lead?],G9801,Table15[Customer-Owned Portion],O9801),Table15[Unique ID],0),0)))</f>
        <v/>
      </c>
      <c r="X9801"/>
    </row>
    <row r="9802" spans="2:24" x14ac:dyDescent="0.35">
      <c r="B9802" s="146"/>
      <c r="C9802" s="31"/>
      <c r="D9802" s="31"/>
      <c r="E9802" s="44"/>
      <c r="F9802" s="43"/>
      <c r="G9802" s="84"/>
      <c r="H9802" s="31"/>
      <c r="I9802" s="207"/>
      <c r="J9802" s="84"/>
      <c r="K9802" s="31"/>
      <c r="L9802" s="31"/>
      <c r="M9802" s="169"/>
      <c r="N9802" s="148"/>
      <c r="O9802" s="106"/>
      <c r="P9802" s="43"/>
      <c r="Q9802" s="207"/>
      <c r="R9802" s="84"/>
      <c r="S9802" s="31"/>
      <c r="T9802" s="31"/>
      <c r="U9802" s="169"/>
      <c r="V9802" s="150"/>
      <c r="W9802" s="141" t="str" cm="1">
        <f t="array" ref="W9802">IF(SUM(LEN(B9802:V9802))=0,"",IF(OR(OR(ISBLANK(F9802),SUM(LEN(C9802),LEN(D9802))=0),AND(NOT(E9802="Unknown"),ISBLANK(J9802)),AND(NOT(O9802="Unknown"),ISBLANK(R9802))),"Missing Information", INDEX(Table15[Entire Service Line Classification], MATCH(SUMIFS(Table15[Unique ID],Table15[System-Owned Portion],E9802,Table15[If Material Anything Other than "Lead" in Column E,Was Material Ever Previously Lead?],G9802,Table15[Customer-Owned Portion],O9802),Table15[Unique ID],0),0)))</f>
        <v/>
      </c>
      <c r="X9802"/>
    </row>
    <row r="9803" spans="2:24" x14ac:dyDescent="0.35">
      <c r="B9803" s="146"/>
      <c r="C9803" s="31"/>
      <c r="D9803" s="31"/>
      <c r="E9803" s="44"/>
      <c r="F9803" s="43"/>
      <c r="G9803" s="84"/>
      <c r="H9803" s="31"/>
      <c r="I9803" s="207"/>
      <c r="J9803" s="84"/>
      <c r="K9803" s="31"/>
      <c r="L9803" s="31"/>
      <c r="M9803" s="169"/>
      <c r="N9803" s="148"/>
      <c r="O9803" s="106"/>
      <c r="P9803" s="43"/>
      <c r="Q9803" s="207"/>
      <c r="R9803" s="84"/>
      <c r="S9803" s="31"/>
      <c r="T9803" s="31"/>
      <c r="U9803" s="169"/>
      <c r="V9803" s="150"/>
      <c r="W9803" s="141" t="str" cm="1">
        <f t="array" ref="W9803">IF(SUM(LEN(B9803:V9803))=0,"",IF(OR(OR(ISBLANK(F9803),SUM(LEN(C9803),LEN(D9803))=0),AND(NOT(E9803="Unknown"),ISBLANK(J9803)),AND(NOT(O9803="Unknown"),ISBLANK(R9803))),"Missing Information", INDEX(Table15[Entire Service Line Classification], MATCH(SUMIFS(Table15[Unique ID],Table15[System-Owned Portion],E9803,Table15[If Material Anything Other than "Lead" in Column E,Was Material Ever Previously Lead?],G9803,Table15[Customer-Owned Portion],O9803),Table15[Unique ID],0),0)))</f>
        <v/>
      </c>
      <c r="X9803"/>
    </row>
    <row r="9804" spans="2:24" x14ac:dyDescent="0.35">
      <c r="B9804" s="146"/>
      <c r="C9804" s="31"/>
      <c r="D9804" s="31"/>
      <c r="E9804" s="44"/>
      <c r="F9804" s="43"/>
      <c r="G9804" s="84"/>
      <c r="H9804" s="31"/>
      <c r="I9804" s="207"/>
      <c r="J9804" s="84"/>
      <c r="K9804" s="31"/>
      <c r="L9804" s="31"/>
      <c r="M9804" s="169"/>
      <c r="N9804" s="148"/>
      <c r="O9804" s="106"/>
      <c r="P9804" s="43"/>
      <c r="Q9804" s="207"/>
      <c r="R9804" s="84"/>
      <c r="S9804" s="31"/>
      <c r="T9804" s="31"/>
      <c r="U9804" s="169"/>
      <c r="V9804" s="150"/>
      <c r="W9804" s="141" t="str" cm="1">
        <f t="array" ref="W9804">IF(SUM(LEN(B9804:V9804))=0,"",IF(OR(OR(ISBLANK(F9804),SUM(LEN(C9804),LEN(D9804))=0),AND(NOT(E9804="Unknown"),ISBLANK(J9804)),AND(NOT(O9804="Unknown"),ISBLANK(R9804))),"Missing Information", INDEX(Table15[Entire Service Line Classification], MATCH(SUMIFS(Table15[Unique ID],Table15[System-Owned Portion],E9804,Table15[If Material Anything Other than "Lead" in Column E,Was Material Ever Previously Lead?],G9804,Table15[Customer-Owned Portion],O9804),Table15[Unique ID],0),0)))</f>
        <v/>
      </c>
      <c r="X9804"/>
    </row>
    <row r="9805" spans="2:24" x14ac:dyDescent="0.35">
      <c r="B9805" s="146"/>
      <c r="C9805" s="31"/>
      <c r="D9805" s="31"/>
      <c r="E9805" s="44"/>
      <c r="F9805" s="43"/>
      <c r="G9805" s="84"/>
      <c r="H9805" s="31"/>
      <c r="I9805" s="207"/>
      <c r="J9805" s="84"/>
      <c r="K9805" s="31"/>
      <c r="L9805" s="31"/>
      <c r="M9805" s="169"/>
      <c r="N9805" s="148"/>
      <c r="O9805" s="106"/>
      <c r="P9805" s="43"/>
      <c r="Q9805" s="207"/>
      <c r="R9805" s="84"/>
      <c r="S9805" s="31"/>
      <c r="T9805" s="31"/>
      <c r="U9805" s="169"/>
      <c r="V9805" s="150"/>
      <c r="W9805" s="141" t="str" cm="1">
        <f t="array" ref="W9805">IF(SUM(LEN(B9805:V9805))=0,"",IF(OR(OR(ISBLANK(F9805),SUM(LEN(C9805),LEN(D9805))=0),AND(NOT(E9805="Unknown"),ISBLANK(J9805)),AND(NOT(O9805="Unknown"),ISBLANK(R9805))),"Missing Information", INDEX(Table15[Entire Service Line Classification], MATCH(SUMIFS(Table15[Unique ID],Table15[System-Owned Portion],E9805,Table15[If Material Anything Other than "Lead" in Column E,Was Material Ever Previously Lead?],G9805,Table15[Customer-Owned Portion],O9805),Table15[Unique ID],0),0)))</f>
        <v/>
      </c>
      <c r="X9805"/>
    </row>
    <row r="9806" spans="2:24" x14ac:dyDescent="0.35">
      <c r="B9806" s="146"/>
      <c r="C9806" s="31"/>
      <c r="D9806" s="31"/>
      <c r="E9806" s="44"/>
      <c r="F9806" s="43"/>
      <c r="G9806" s="84"/>
      <c r="H9806" s="31"/>
      <c r="I9806" s="207"/>
      <c r="J9806" s="84"/>
      <c r="K9806" s="31"/>
      <c r="L9806" s="31"/>
      <c r="M9806" s="169"/>
      <c r="N9806" s="148"/>
      <c r="O9806" s="106"/>
      <c r="P9806" s="43"/>
      <c r="Q9806" s="207"/>
      <c r="R9806" s="84"/>
      <c r="S9806" s="31"/>
      <c r="T9806" s="31"/>
      <c r="U9806" s="169"/>
      <c r="V9806" s="150"/>
      <c r="W9806" s="141" t="str" cm="1">
        <f t="array" ref="W9806">IF(SUM(LEN(B9806:V9806))=0,"",IF(OR(OR(ISBLANK(F9806),SUM(LEN(C9806),LEN(D9806))=0),AND(NOT(E9806="Unknown"),ISBLANK(J9806)),AND(NOT(O9806="Unknown"),ISBLANK(R9806))),"Missing Information", INDEX(Table15[Entire Service Line Classification], MATCH(SUMIFS(Table15[Unique ID],Table15[System-Owned Portion],E9806,Table15[If Material Anything Other than "Lead" in Column E,Was Material Ever Previously Lead?],G9806,Table15[Customer-Owned Portion],O9806),Table15[Unique ID],0),0)))</f>
        <v/>
      </c>
      <c r="X9806"/>
    </row>
    <row r="9807" spans="2:24" x14ac:dyDescent="0.35">
      <c r="B9807" s="146"/>
      <c r="C9807" s="31"/>
      <c r="D9807" s="31"/>
      <c r="E9807" s="44"/>
      <c r="F9807" s="43"/>
      <c r="G9807" s="84"/>
      <c r="H9807" s="31"/>
      <c r="I9807" s="207"/>
      <c r="J9807" s="84"/>
      <c r="K9807" s="31"/>
      <c r="L9807" s="31"/>
      <c r="M9807" s="169"/>
      <c r="N9807" s="148"/>
      <c r="O9807" s="106"/>
      <c r="P9807" s="43"/>
      <c r="Q9807" s="207"/>
      <c r="R9807" s="84"/>
      <c r="S9807" s="31"/>
      <c r="T9807" s="31"/>
      <c r="U9807" s="169"/>
      <c r="V9807" s="150"/>
      <c r="W9807" s="141" t="str" cm="1">
        <f t="array" ref="W9807">IF(SUM(LEN(B9807:V9807))=0,"",IF(OR(OR(ISBLANK(F9807),SUM(LEN(C9807),LEN(D9807))=0),AND(NOT(E9807="Unknown"),ISBLANK(J9807)),AND(NOT(O9807="Unknown"),ISBLANK(R9807))),"Missing Information", INDEX(Table15[Entire Service Line Classification], MATCH(SUMIFS(Table15[Unique ID],Table15[System-Owned Portion],E9807,Table15[If Material Anything Other than "Lead" in Column E,Was Material Ever Previously Lead?],G9807,Table15[Customer-Owned Portion],O9807),Table15[Unique ID],0),0)))</f>
        <v/>
      </c>
      <c r="X9807"/>
    </row>
    <row r="9808" spans="2:24" x14ac:dyDescent="0.35">
      <c r="B9808" s="146"/>
      <c r="C9808" s="31"/>
      <c r="D9808" s="31"/>
      <c r="E9808" s="44"/>
      <c r="F9808" s="43"/>
      <c r="G9808" s="84"/>
      <c r="H9808" s="31"/>
      <c r="I9808" s="207"/>
      <c r="J9808" s="84"/>
      <c r="K9808" s="31"/>
      <c r="L9808" s="31"/>
      <c r="M9808" s="169"/>
      <c r="N9808" s="148"/>
      <c r="O9808" s="106"/>
      <c r="P9808" s="43"/>
      <c r="Q9808" s="207"/>
      <c r="R9808" s="84"/>
      <c r="S9808" s="31"/>
      <c r="T9808" s="31"/>
      <c r="U9808" s="169"/>
      <c r="V9808" s="150"/>
      <c r="W9808" s="141" t="str" cm="1">
        <f t="array" ref="W9808">IF(SUM(LEN(B9808:V9808))=0,"",IF(OR(OR(ISBLANK(F9808),SUM(LEN(C9808),LEN(D9808))=0),AND(NOT(E9808="Unknown"),ISBLANK(J9808)),AND(NOT(O9808="Unknown"),ISBLANK(R9808))),"Missing Information", INDEX(Table15[Entire Service Line Classification], MATCH(SUMIFS(Table15[Unique ID],Table15[System-Owned Portion],E9808,Table15[If Material Anything Other than "Lead" in Column E,Was Material Ever Previously Lead?],G9808,Table15[Customer-Owned Portion],O9808),Table15[Unique ID],0),0)))</f>
        <v/>
      </c>
      <c r="X9808"/>
    </row>
    <row r="9809" spans="2:24" x14ac:dyDescent="0.35">
      <c r="B9809" s="146"/>
      <c r="C9809" s="31"/>
      <c r="D9809" s="31"/>
      <c r="E9809" s="44"/>
      <c r="F9809" s="43"/>
      <c r="G9809" s="84"/>
      <c r="H9809" s="31"/>
      <c r="I9809" s="207"/>
      <c r="J9809" s="84"/>
      <c r="K9809" s="31"/>
      <c r="L9809" s="31"/>
      <c r="M9809" s="169"/>
      <c r="N9809" s="148"/>
      <c r="O9809" s="106"/>
      <c r="P9809" s="43"/>
      <c r="Q9809" s="207"/>
      <c r="R9809" s="84"/>
      <c r="S9809" s="31"/>
      <c r="T9809" s="31"/>
      <c r="U9809" s="169"/>
      <c r="V9809" s="150"/>
      <c r="W9809" s="141" t="str" cm="1">
        <f t="array" ref="W9809">IF(SUM(LEN(B9809:V9809))=0,"",IF(OR(OR(ISBLANK(F9809),SUM(LEN(C9809),LEN(D9809))=0),AND(NOT(E9809="Unknown"),ISBLANK(J9809)),AND(NOT(O9809="Unknown"),ISBLANK(R9809))),"Missing Information", INDEX(Table15[Entire Service Line Classification], MATCH(SUMIFS(Table15[Unique ID],Table15[System-Owned Portion],E9809,Table15[If Material Anything Other than "Lead" in Column E,Was Material Ever Previously Lead?],G9809,Table15[Customer-Owned Portion],O9809),Table15[Unique ID],0),0)))</f>
        <v/>
      </c>
      <c r="X9809"/>
    </row>
    <row r="9810" spans="2:24" x14ac:dyDescent="0.35">
      <c r="B9810" s="146"/>
      <c r="C9810" s="31"/>
      <c r="D9810" s="31"/>
      <c r="E9810" s="44"/>
      <c r="F9810" s="43"/>
      <c r="G9810" s="84"/>
      <c r="H9810" s="31"/>
      <c r="I9810" s="207"/>
      <c r="J9810" s="84"/>
      <c r="K9810" s="31"/>
      <c r="L9810" s="31"/>
      <c r="M9810" s="169"/>
      <c r="N9810" s="148"/>
      <c r="O9810" s="106"/>
      <c r="P9810" s="43"/>
      <c r="Q9810" s="207"/>
      <c r="R9810" s="84"/>
      <c r="S9810" s="31"/>
      <c r="T9810" s="31"/>
      <c r="U9810" s="169"/>
      <c r="V9810" s="150"/>
      <c r="W9810" s="141" t="str" cm="1">
        <f t="array" ref="W9810">IF(SUM(LEN(B9810:V9810))=0,"",IF(OR(OR(ISBLANK(F9810),SUM(LEN(C9810),LEN(D9810))=0),AND(NOT(E9810="Unknown"),ISBLANK(J9810)),AND(NOT(O9810="Unknown"),ISBLANK(R9810))),"Missing Information", INDEX(Table15[Entire Service Line Classification], MATCH(SUMIFS(Table15[Unique ID],Table15[System-Owned Portion],E9810,Table15[If Material Anything Other than "Lead" in Column E,Was Material Ever Previously Lead?],G9810,Table15[Customer-Owned Portion],O9810),Table15[Unique ID],0),0)))</f>
        <v/>
      </c>
      <c r="X9810"/>
    </row>
    <row r="9811" spans="2:24" x14ac:dyDescent="0.35">
      <c r="B9811" s="146"/>
      <c r="C9811" s="31"/>
      <c r="D9811" s="31"/>
      <c r="E9811" s="44"/>
      <c r="F9811" s="43"/>
      <c r="G9811" s="84"/>
      <c r="H9811" s="31"/>
      <c r="I9811" s="207"/>
      <c r="J9811" s="84"/>
      <c r="K9811" s="31"/>
      <c r="L9811" s="31"/>
      <c r="M9811" s="169"/>
      <c r="N9811" s="148"/>
      <c r="O9811" s="106"/>
      <c r="P9811" s="43"/>
      <c r="Q9811" s="207"/>
      <c r="R9811" s="84"/>
      <c r="S9811" s="31"/>
      <c r="T9811" s="31"/>
      <c r="U9811" s="169"/>
      <c r="V9811" s="150"/>
      <c r="W9811" s="141" t="str" cm="1">
        <f t="array" ref="W9811">IF(SUM(LEN(B9811:V9811))=0,"",IF(OR(OR(ISBLANK(F9811),SUM(LEN(C9811),LEN(D9811))=0),AND(NOT(E9811="Unknown"),ISBLANK(J9811)),AND(NOT(O9811="Unknown"),ISBLANK(R9811))),"Missing Information", INDEX(Table15[Entire Service Line Classification], MATCH(SUMIFS(Table15[Unique ID],Table15[System-Owned Portion],E9811,Table15[If Material Anything Other than "Lead" in Column E,Was Material Ever Previously Lead?],G9811,Table15[Customer-Owned Portion],O9811),Table15[Unique ID],0),0)))</f>
        <v/>
      </c>
      <c r="X9811"/>
    </row>
    <row r="9812" spans="2:24" x14ac:dyDescent="0.35">
      <c r="B9812" s="146"/>
      <c r="C9812" s="31"/>
      <c r="D9812" s="31"/>
      <c r="E9812" s="44"/>
      <c r="F9812" s="43"/>
      <c r="G9812" s="84"/>
      <c r="H9812" s="31"/>
      <c r="I9812" s="207"/>
      <c r="J9812" s="84"/>
      <c r="K9812" s="31"/>
      <c r="L9812" s="31"/>
      <c r="M9812" s="169"/>
      <c r="N9812" s="148"/>
      <c r="O9812" s="106"/>
      <c r="P9812" s="43"/>
      <c r="Q9812" s="207"/>
      <c r="R9812" s="84"/>
      <c r="S9812" s="31"/>
      <c r="T9812" s="31"/>
      <c r="U9812" s="169"/>
      <c r="V9812" s="150"/>
      <c r="W9812" s="141" t="str" cm="1">
        <f t="array" ref="W9812">IF(SUM(LEN(B9812:V9812))=0,"",IF(OR(OR(ISBLANK(F9812),SUM(LEN(C9812),LEN(D9812))=0),AND(NOT(E9812="Unknown"),ISBLANK(J9812)),AND(NOT(O9812="Unknown"),ISBLANK(R9812))),"Missing Information", INDEX(Table15[Entire Service Line Classification], MATCH(SUMIFS(Table15[Unique ID],Table15[System-Owned Portion],E9812,Table15[If Material Anything Other than "Lead" in Column E,Was Material Ever Previously Lead?],G9812,Table15[Customer-Owned Portion],O9812),Table15[Unique ID],0),0)))</f>
        <v/>
      </c>
      <c r="X9812"/>
    </row>
    <row r="9813" spans="2:24" x14ac:dyDescent="0.35">
      <c r="B9813" s="146"/>
      <c r="C9813" s="31"/>
      <c r="D9813" s="31"/>
      <c r="E9813" s="44"/>
      <c r="F9813" s="43"/>
      <c r="G9813" s="84"/>
      <c r="H9813" s="31"/>
      <c r="I9813" s="207"/>
      <c r="J9813" s="84"/>
      <c r="K9813" s="31"/>
      <c r="L9813" s="31"/>
      <c r="M9813" s="169"/>
      <c r="N9813" s="148"/>
      <c r="O9813" s="106"/>
      <c r="P9813" s="43"/>
      <c r="Q9813" s="207"/>
      <c r="R9813" s="84"/>
      <c r="S9813" s="31"/>
      <c r="T9813" s="31"/>
      <c r="U9813" s="169"/>
      <c r="V9813" s="150"/>
      <c r="W9813" s="141" t="str" cm="1">
        <f t="array" ref="W9813">IF(SUM(LEN(B9813:V9813))=0,"",IF(OR(OR(ISBLANK(F9813),SUM(LEN(C9813),LEN(D9813))=0),AND(NOT(E9813="Unknown"),ISBLANK(J9813)),AND(NOT(O9813="Unknown"),ISBLANK(R9813))),"Missing Information", INDEX(Table15[Entire Service Line Classification], MATCH(SUMIFS(Table15[Unique ID],Table15[System-Owned Portion],E9813,Table15[If Material Anything Other than "Lead" in Column E,Was Material Ever Previously Lead?],G9813,Table15[Customer-Owned Portion],O9813),Table15[Unique ID],0),0)))</f>
        <v/>
      </c>
      <c r="X9813"/>
    </row>
    <row r="9814" spans="2:24" x14ac:dyDescent="0.35">
      <c r="B9814" s="146"/>
      <c r="C9814" s="31"/>
      <c r="D9814" s="31"/>
      <c r="E9814" s="44"/>
      <c r="F9814" s="43"/>
      <c r="G9814" s="84"/>
      <c r="H9814" s="31"/>
      <c r="I9814" s="207"/>
      <c r="J9814" s="84"/>
      <c r="K9814" s="31"/>
      <c r="L9814" s="31"/>
      <c r="M9814" s="169"/>
      <c r="N9814" s="148"/>
      <c r="O9814" s="106"/>
      <c r="P9814" s="43"/>
      <c r="Q9814" s="207"/>
      <c r="R9814" s="84"/>
      <c r="S9814" s="31"/>
      <c r="T9814" s="31"/>
      <c r="U9814" s="169"/>
      <c r="V9814" s="150"/>
      <c r="W9814" s="141" t="str" cm="1">
        <f t="array" ref="W9814">IF(SUM(LEN(B9814:V9814))=0,"",IF(OR(OR(ISBLANK(F9814),SUM(LEN(C9814),LEN(D9814))=0),AND(NOT(E9814="Unknown"),ISBLANK(J9814)),AND(NOT(O9814="Unknown"),ISBLANK(R9814))),"Missing Information", INDEX(Table15[Entire Service Line Classification], MATCH(SUMIFS(Table15[Unique ID],Table15[System-Owned Portion],E9814,Table15[If Material Anything Other than "Lead" in Column E,Was Material Ever Previously Lead?],G9814,Table15[Customer-Owned Portion],O9814),Table15[Unique ID],0),0)))</f>
        <v/>
      </c>
      <c r="X9814"/>
    </row>
    <row r="9815" spans="2:24" x14ac:dyDescent="0.35">
      <c r="B9815" s="146"/>
      <c r="C9815" s="31"/>
      <c r="D9815" s="31"/>
      <c r="E9815" s="44"/>
      <c r="F9815" s="43"/>
      <c r="G9815" s="84"/>
      <c r="H9815" s="31"/>
      <c r="I9815" s="207"/>
      <c r="J9815" s="84"/>
      <c r="K9815" s="31"/>
      <c r="L9815" s="31"/>
      <c r="M9815" s="169"/>
      <c r="N9815" s="148"/>
      <c r="O9815" s="106"/>
      <c r="P9815" s="43"/>
      <c r="Q9815" s="207"/>
      <c r="R9815" s="84"/>
      <c r="S9815" s="31"/>
      <c r="T9815" s="31"/>
      <c r="U9815" s="169"/>
      <c r="V9815" s="150"/>
      <c r="W9815" s="141" t="str" cm="1">
        <f t="array" ref="W9815">IF(SUM(LEN(B9815:V9815))=0,"",IF(OR(OR(ISBLANK(F9815),SUM(LEN(C9815),LEN(D9815))=0),AND(NOT(E9815="Unknown"),ISBLANK(J9815)),AND(NOT(O9815="Unknown"),ISBLANK(R9815))),"Missing Information", INDEX(Table15[Entire Service Line Classification], MATCH(SUMIFS(Table15[Unique ID],Table15[System-Owned Portion],E9815,Table15[If Material Anything Other than "Lead" in Column E,Was Material Ever Previously Lead?],G9815,Table15[Customer-Owned Portion],O9815),Table15[Unique ID],0),0)))</f>
        <v/>
      </c>
      <c r="X9815"/>
    </row>
    <row r="9816" spans="2:24" x14ac:dyDescent="0.35">
      <c r="B9816" s="146"/>
      <c r="C9816" s="31"/>
      <c r="D9816" s="31"/>
      <c r="E9816" s="44"/>
      <c r="F9816" s="43"/>
      <c r="G9816" s="84"/>
      <c r="H9816" s="31"/>
      <c r="I9816" s="207"/>
      <c r="J9816" s="84"/>
      <c r="K9816" s="31"/>
      <c r="L9816" s="31"/>
      <c r="M9816" s="169"/>
      <c r="N9816" s="148"/>
      <c r="O9816" s="106"/>
      <c r="P9816" s="43"/>
      <c r="Q9816" s="207"/>
      <c r="R9816" s="84"/>
      <c r="S9816" s="31"/>
      <c r="T9816" s="31"/>
      <c r="U9816" s="169"/>
      <c r="V9816" s="150"/>
      <c r="W9816" s="141" t="str" cm="1">
        <f t="array" ref="W9816">IF(SUM(LEN(B9816:V9816))=0,"",IF(OR(OR(ISBLANK(F9816),SUM(LEN(C9816),LEN(D9816))=0),AND(NOT(E9816="Unknown"),ISBLANK(J9816)),AND(NOT(O9816="Unknown"),ISBLANK(R9816))),"Missing Information", INDEX(Table15[Entire Service Line Classification], MATCH(SUMIFS(Table15[Unique ID],Table15[System-Owned Portion],E9816,Table15[If Material Anything Other than "Lead" in Column E,Was Material Ever Previously Lead?],G9816,Table15[Customer-Owned Portion],O9816),Table15[Unique ID],0),0)))</f>
        <v/>
      </c>
      <c r="X9816"/>
    </row>
    <row r="9817" spans="2:24" x14ac:dyDescent="0.35">
      <c r="B9817" s="146"/>
      <c r="C9817" s="31"/>
      <c r="D9817" s="31"/>
      <c r="E9817" s="44"/>
      <c r="F9817" s="43"/>
      <c r="G9817" s="84"/>
      <c r="H9817" s="31"/>
      <c r="I9817" s="207"/>
      <c r="J9817" s="84"/>
      <c r="K9817" s="31"/>
      <c r="L9817" s="31"/>
      <c r="M9817" s="169"/>
      <c r="N9817" s="148"/>
      <c r="O9817" s="106"/>
      <c r="P9817" s="43"/>
      <c r="Q9817" s="207"/>
      <c r="R9817" s="84"/>
      <c r="S9817" s="31"/>
      <c r="T9817" s="31"/>
      <c r="U9817" s="169"/>
      <c r="V9817" s="150"/>
      <c r="W9817" s="141" t="str" cm="1">
        <f t="array" ref="W9817">IF(SUM(LEN(B9817:V9817))=0,"",IF(OR(OR(ISBLANK(F9817),SUM(LEN(C9817),LEN(D9817))=0),AND(NOT(E9817="Unknown"),ISBLANK(J9817)),AND(NOT(O9817="Unknown"),ISBLANK(R9817))),"Missing Information", INDEX(Table15[Entire Service Line Classification], MATCH(SUMIFS(Table15[Unique ID],Table15[System-Owned Portion],E9817,Table15[If Material Anything Other than "Lead" in Column E,Was Material Ever Previously Lead?],G9817,Table15[Customer-Owned Portion],O9817),Table15[Unique ID],0),0)))</f>
        <v/>
      </c>
      <c r="X9817"/>
    </row>
    <row r="9818" spans="2:24" x14ac:dyDescent="0.35">
      <c r="B9818" s="146"/>
      <c r="C9818" s="31"/>
      <c r="D9818" s="31"/>
      <c r="E9818" s="44"/>
      <c r="F9818" s="43"/>
      <c r="G9818" s="84"/>
      <c r="H9818" s="31"/>
      <c r="I9818" s="207"/>
      <c r="J9818" s="84"/>
      <c r="K9818" s="31"/>
      <c r="L9818" s="31"/>
      <c r="M9818" s="169"/>
      <c r="N9818" s="148"/>
      <c r="O9818" s="106"/>
      <c r="P9818" s="43"/>
      <c r="Q9818" s="207"/>
      <c r="R9818" s="84"/>
      <c r="S9818" s="31"/>
      <c r="T9818" s="31"/>
      <c r="U9818" s="169"/>
      <c r="V9818" s="150"/>
      <c r="W9818" s="141" t="str" cm="1">
        <f t="array" ref="W9818">IF(SUM(LEN(B9818:V9818))=0,"",IF(OR(OR(ISBLANK(F9818),SUM(LEN(C9818),LEN(D9818))=0),AND(NOT(E9818="Unknown"),ISBLANK(J9818)),AND(NOT(O9818="Unknown"),ISBLANK(R9818))),"Missing Information", INDEX(Table15[Entire Service Line Classification], MATCH(SUMIFS(Table15[Unique ID],Table15[System-Owned Portion],E9818,Table15[If Material Anything Other than "Lead" in Column E,Was Material Ever Previously Lead?],G9818,Table15[Customer-Owned Portion],O9818),Table15[Unique ID],0),0)))</f>
        <v/>
      </c>
      <c r="X9818"/>
    </row>
    <row r="9819" spans="2:24" x14ac:dyDescent="0.35">
      <c r="B9819" s="146"/>
      <c r="C9819" s="31"/>
      <c r="D9819" s="31"/>
      <c r="E9819" s="44"/>
      <c r="F9819" s="43"/>
      <c r="G9819" s="84"/>
      <c r="H9819" s="31"/>
      <c r="I9819" s="207"/>
      <c r="J9819" s="84"/>
      <c r="K9819" s="31"/>
      <c r="L9819" s="31"/>
      <c r="M9819" s="169"/>
      <c r="N9819" s="148"/>
      <c r="O9819" s="106"/>
      <c r="P9819" s="43"/>
      <c r="Q9819" s="207"/>
      <c r="R9819" s="84"/>
      <c r="S9819" s="31"/>
      <c r="T9819" s="31"/>
      <c r="U9819" s="169"/>
      <c r="V9819" s="150"/>
      <c r="W9819" s="141" t="str" cm="1">
        <f t="array" ref="W9819">IF(SUM(LEN(B9819:V9819))=0,"",IF(OR(OR(ISBLANK(F9819),SUM(LEN(C9819),LEN(D9819))=0),AND(NOT(E9819="Unknown"),ISBLANK(J9819)),AND(NOT(O9819="Unknown"),ISBLANK(R9819))),"Missing Information", INDEX(Table15[Entire Service Line Classification], MATCH(SUMIFS(Table15[Unique ID],Table15[System-Owned Portion],E9819,Table15[If Material Anything Other than "Lead" in Column E,Was Material Ever Previously Lead?],G9819,Table15[Customer-Owned Portion],O9819),Table15[Unique ID],0),0)))</f>
        <v/>
      </c>
      <c r="X9819"/>
    </row>
    <row r="9820" spans="2:24" x14ac:dyDescent="0.35">
      <c r="B9820" s="146"/>
      <c r="C9820" s="31"/>
      <c r="D9820" s="31"/>
      <c r="E9820" s="44"/>
      <c r="F9820" s="43"/>
      <c r="G9820" s="84"/>
      <c r="H9820" s="31"/>
      <c r="I9820" s="207"/>
      <c r="J9820" s="84"/>
      <c r="K9820" s="31"/>
      <c r="L9820" s="31"/>
      <c r="M9820" s="169"/>
      <c r="N9820" s="148"/>
      <c r="O9820" s="106"/>
      <c r="P9820" s="43"/>
      <c r="Q9820" s="207"/>
      <c r="R9820" s="84"/>
      <c r="S9820" s="31"/>
      <c r="T9820" s="31"/>
      <c r="U9820" s="169"/>
      <c r="V9820" s="150"/>
      <c r="W9820" s="141" t="str" cm="1">
        <f t="array" ref="W9820">IF(SUM(LEN(B9820:V9820))=0,"",IF(OR(OR(ISBLANK(F9820),SUM(LEN(C9820),LEN(D9820))=0),AND(NOT(E9820="Unknown"),ISBLANK(J9820)),AND(NOT(O9820="Unknown"),ISBLANK(R9820))),"Missing Information", INDEX(Table15[Entire Service Line Classification], MATCH(SUMIFS(Table15[Unique ID],Table15[System-Owned Portion],E9820,Table15[If Material Anything Other than "Lead" in Column E,Was Material Ever Previously Lead?],G9820,Table15[Customer-Owned Portion],O9820),Table15[Unique ID],0),0)))</f>
        <v/>
      </c>
      <c r="X9820"/>
    </row>
    <row r="9821" spans="2:24" x14ac:dyDescent="0.35">
      <c r="B9821" s="146"/>
      <c r="C9821" s="31"/>
      <c r="D9821" s="31"/>
      <c r="E9821" s="44"/>
      <c r="F9821" s="43"/>
      <c r="G9821" s="84"/>
      <c r="H9821" s="31"/>
      <c r="I9821" s="207"/>
      <c r="J9821" s="84"/>
      <c r="K9821" s="31"/>
      <c r="L9821" s="31"/>
      <c r="M9821" s="169"/>
      <c r="N9821" s="148"/>
      <c r="O9821" s="106"/>
      <c r="P9821" s="43"/>
      <c r="Q9821" s="207"/>
      <c r="R9821" s="84"/>
      <c r="S9821" s="31"/>
      <c r="T9821" s="31"/>
      <c r="U9821" s="169"/>
      <c r="V9821" s="150"/>
      <c r="W9821" s="141" t="str" cm="1">
        <f t="array" ref="W9821">IF(SUM(LEN(B9821:V9821))=0,"",IF(OR(OR(ISBLANK(F9821),SUM(LEN(C9821),LEN(D9821))=0),AND(NOT(E9821="Unknown"),ISBLANK(J9821)),AND(NOT(O9821="Unknown"),ISBLANK(R9821))),"Missing Information", INDEX(Table15[Entire Service Line Classification], MATCH(SUMIFS(Table15[Unique ID],Table15[System-Owned Portion],E9821,Table15[If Material Anything Other than "Lead" in Column E,Was Material Ever Previously Lead?],G9821,Table15[Customer-Owned Portion],O9821),Table15[Unique ID],0),0)))</f>
        <v/>
      </c>
      <c r="X9821"/>
    </row>
    <row r="9822" spans="2:24" x14ac:dyDescent="0.35">
      <c r="B9822" s="146"/>
      <c r="C9822" s="31"/>
      <c r="D9822" s="31"/>
      <c r="E9822" s="44"/>
      <c r="F9822" s="43"/>
      <c r="G9822" s="84"/>
      <c r="H9822" s="31"/>
      <c r="I9822" s="207"/>
      <c r="J9822" s="84"/>
      <c r="K9822" s="31"/>
      <c r="L9822" s="31"/>
      <c r="M9822" s="169"/>
      <c r="N9822" s="148"/>
      <c r="O9822" s="106"/>
      <c r="P9822" s="43"/>
      <c r="Q9822" s="207"/>
      <c r="R9822" s="84"/>
      <c r="S9822" s="31"/>
      <c r="T9822" s="31"/>
      <c r="U9822" s="169"/>
      <c r="V9822" s="150"/>
      <c r="W9822" s="141" t="str" cm="1">
        <f t="array" ref="W9822">IF(SUM(LEN(B9822:V9822))=0,"",IF(OR(OR(ISBLANK(F9822),SUM(LEN(C9822),LEN(D9822))=0),AND(NOT(E9822="Unknown"),ISBLANK(J9822)),AND(NOT(O9822="Unknown"),ISBLANK(R9822))),"Missing Information", INDEX(Table15[Entire Service Line Classification], MATCH(SUMIFS(Table15[Unique ID],Table15[System-Owned Portion],E9822,Table15[If Material Anything Other than "Lead" in Column E,Was Material Ever Previously Lead?],G9822,Table15[Customer-Owned Portion],O9822),Table15[Unique ID],0),0)))</f>
        <v/>
      </c>
      <c r="X9822"/>
    </row>
    <row r="9823" spans="2:24" x14ac:dyDescent="0.35">
      <c r="B9823" s="146"/>
      <c r="C9823" s="31"/>
      <c r="D9823" s="31"/>
      <c r="E9823" s="44"/>
      <c r="F9823" s="43"/>
      <c r="G9823" s="84"/>
      <c r="H9823" s="31"/>
      <c r="I9823" s="207"/>
      <c r="J9823" s="84"/>
      <c r="K9823" s="31"/>
      <c r="L9823" s="31"/>
      <c r="M9823" s="169"/>
      <c r="N9823" s="148"/>
      <c r="O9823" s="106"/>
      <c r="P9823" s="43"/>
      <c r="Q9823" s="207"/>
      <c r="R9823" s="84"/>
      <c r="S9823" s="31"/>
      <c r="T9823" s="31"/>
      <c r="U9823" s="169"/>
      <c r="V9823" s="150"/>
      <c r="W9823" s="141" t="str" cm="1">
        <f t="array" ref="W9823">IF(SUM(LEN(B9823:V9823))=0,"",IF(OR(OR(ISBLANK(F9823),SUM(LEN(C9823),LEN(D9823))=0),AND(NOT(E9823="Unknown"),ISBLANK(J9823)),AND(NOT(O9823="Unknown"),ISBLANK(R9823))),"Missing Information", INDEX(Table15[Entire Service Line Classification], MATCH(SUMIFS(Table15[Unique ID],Table15[System-Owned Portion],E9823,Table15[If Material Anything Other than "Lead" in Column E,Was Material Ever Previously Lead?],G9823,Table15[Customer-Owned Portion],O9823),Table15[Unique ID],0),0)))</f>
        <v/>
      </c>
      <c r="X9823"/>
    </row>
    <row r="9824" spans="2:24" x14ac:dyDescent="0.35">
      <c r="B9824" s="146"/>
      <c r="C9824" s="31"/>
      <c r="D9824" s="31"/>
      <c r="E9824" s="44"/>
      <c r="F9824" s="43"/>
      <c r="G9824" s="84"/>
      <c r="H9824" s="31"/>
      <c r="I9824" s="207"/>
      <c r="J9824" s="84"/>
      <c r="K9824" s="31"/>
      <c r="L9824" s="31"/>
      <c r="M9824" s="169"/>
      <c r="N9824" s="148"/>
      <c r="O9824" s="106"/>
      <c r="P9824" s="43"/>
      <c r="Q9824" s="207"/>
      <c r="R9824" s="84"/>
      <c r="S9824" s="31"/>
      <c r="T9824" s="31"/>
      <c r="U9824" s="169"/>
      <c r="V9824" s="150"/>
      <c r="W9824" s="141" t="str" cm="1">
        <f t="array" ref="W9824">IF(SUM(LEN(B9824:V9824))=0,"",IF(OR(OR(ISBLANK(F9824),SUM(LEN(C9824),LEN(D9824))=0),AND(NOT(E9824="Unknown"),ISBLANK(J9824)),AND(NOT(O9824="Unknown"),ISBLANK(R9824))),"Missing Information", INDEX(Table15[Entire Service Line Classification], MATCH(SUMIFS(Table15[Unique ID],Table15[System-Owned Portion],E9824,Table15[If Material Anything Other than "Lead" in Column E,Was Material Ever Previously Lead?],G9824,Table15[Customer-Owned Portion],O9824),Table15[Unique ID],0),0)))</f>
        <v/>
      </c>
      <c r="X9824"/>
    </row>
    <row r="9825" spans="2:24" x14ac:dyDescent="0.35">
      <c r="B9825" s="146"/>
      <c r="C9825" s="31"/>
      <c r="D9825" s="31"/>
      <c r="E9825" s="44"/>
      <c r="F9825" s="43"/>
      <c r="G9825" s="84"/>
      <c r="H9825" s="31"/>
      <c r="I9825" s="207"/>
      <c r="J9825" s="84"/>
      <c r="K9825" s="31"/>
      <c r="L9825" s="31"/>
      <c r="M9825" s="169"/>
      <c r="N9825" s="148"/>
      <c r="O9825" s="106"/>
      <c r="P9825" s="43"/>
      <c r="Q9825" s="207"/>
      <c r="R9825" s="84"/>
      <c r="S9825" s="31"/>
      <c r="T9825" s="31"/>
      <c r="U9825" s="169"/>
      <c r="V9825" s="150"/>
      <c r="W9825" s="141" t="str" cm="1">
        <f t="array" ref="W9825">IF(SUM(LEN(B9825:V9825))=0,"",IF(OR(OR(ISBLANK(F9825),SUM(LEN(C9825),LEN(D9825))=0),AND(NOT(E9825="Unknown"),ISBLANK(J9825)),AND(NOT(O9825="Unknown"),ISBLANK(R9825))),"Missing Information", INDEX(Table15[Entire Service Line Classification], MATCH(SUMIFS(Table15[Unique ID],Table15[System-Owned Portion],E9825,Table15[If Material Anything Other than "Lead" in Column E,Was Material Ever Previously Lead?],G9825,Table15[Customer-Owned Portion],O9825),Table15[Unique ID],0),0)))</f>
        <v/>
      </c>
      <c r="X9825"/>
    </row>
    <row r="9826" spans="2:24" x14ac:dyDescent="0.35">
      <c r="B9826" s="146"/>
      <c r="C9826" s="31"/>
      <c r="D9826" s="31"/>
      <c r="E9826" s="44"/>
      <c r="F9826" s="43"/>
      <c r="G9826" s="84"/>
      <c r="H9826" s="31"/>
      <c r="I9826" s="207"/>
      <c r="J9826" s="84"/>
      <c r="K9826" s="31"/>
      <c r="L9826" s="31"/>
      <c r="M9826" s="169"/>
      <c r="N9826" s="148"/>
      <c r="O9826" s="106"/>
      <c r="P9826" s="43"/>
      <c r="Q9826" s="207"/>
      <c r="R9826" s="84"/>
      <c r="S9826" s="31"/>
      <c r="T9826" s="31"/>
      <c r="U9826" s="169"/>
      <c r="V9826" s="150"/>
      <c r="W9826" s="141" t="str" cm="1">
        <f t="array" ref="W9826">IF(SUM(LEN(B9826:V9826))=0,"",IF(OR(OR(ISBLANK(F9826),SUM(LEN(C9826),LEN(D9826))=0),AND(NOT(E9826="Unknown"),ISBLANK(J9826)),AND(NOT(O9826="Unknown"),ISBLANK(R9826))),"Missing Information", INDEX(Table15[Entire Service Line Classification], MATCH(SUMIFS(Table15[Unique ID],Table15[System-Owned Portion],E9826,Table15[If Material Anything Other than "Lead" in Column E,Was Material Ever Previously Lead?],G9826,Table15[Customer-Owned Portion],O9826),Table15[Unique ID],0),0)))</f>
        <v/>
      </c>
      <c r="X9826"/>
    </row>
    <row r="9827" spans="2:24" x14ac:dyDescent="0.35">
      <c r="B9827" s="146"/>
      <c r="C9827" s="31"/>
      <c r="D9827" s="31"/>
      <c r="E9827" s="44"/>
      <c r="F9827" s="43"/>
      <c r="G9827" s="84"/>
      <c r="H9827" s="31"/>
      <c r="I9827" s="207"/>
      <c r="J9827" s="84"/>
      <c r="K9827" s="31"/>
      <c r="L9827" s="31"/>
      <c r="M9827" s="169"/>
      <c r="N9827" s="148"/>
      <c r="O9827" s="106"/>
      <c r="P9827" s="43"/>
      <c r="Q9827" s="207"/>
      <c r="R9827" s="84"/>
      <c r="S9827" s="31"/>
      <c r="T9827" s="31"/>
      <c r="U9827" s="169"/>
      <c r="V9827" s="150"/>
      <c r="W9827" s="141" t="str" cm="1">
        <f t="array" ref="W9827">IF(SUM(LEN(B9827:V9827))=0,"",IF(OR(OR(ISBLANK(F9827),SUM(LEN(C9827),LEN(D9827))=0),AND(NOT(E9827="Unknown"),ISBLANK(J9827)),AND(NOT(O9827="Unknown"),ISBLANK(R9827))),"Missing Information", INDEX(Table15[Entire Service Line Classification], MATCH(SUMIFS(Table15[Unique ID],Table15[System-Owned Portion],E9827,Table15[If Material Anything Other than "Lead" in Column E,Was Material Ever Previously Lead?],G9827,Table15[Customer-Owned Portion],O9827),Table15[Unique ID],0),0)))</f>
        <v/>
      </c>
      <c r="X9827"/>
    </row>
    <row r="9828" spans="2:24" x14ac:dyDescent="0.35">
      <c r="B9828" s="146"/>
      <c r="C9828" s="31"/>
      <c r="D9828" s="31"/>
      <c r="E9828" s="44"/>
      <c r="F9828" s="43"/>
      <c r="G9828" s="84"/>
      <c r="H9828" s="31"/>
      <c r="I9828" s="207"/>
      <c r="J9828" s="84"/>
      <c r="K9828" s="31"/>
      <c r="L9828" s="31"/>
      <c r="M9828" s="169"/>
      <c r="N9828" s="148"/>
      <c r="O9828" s="106"/>
      <c r="P9828" s="43"/>
      <c r="Q9828" s="207"/>
      <c r="R9828" s="84"/>
      <c r="S9828" s="31"/>
      <c r="T9828" s="31"/>
      <c r="U9828" s="169"/>
      <c r="V9828" s="150"/>
      <c r="W9828" s="141" t="str" cm="1">
        <f t="array" ref="W9828">IF(SUM(LEN(B9828:V9828))=0,"",IF(OR(OR(ISBLANK(F9828),SUM(LEN(C9828),LEN(D9828))=0),AND(NOT(E9828="Unknown"),ISBLANK(J9828)),AND(NOT(O9828="Unknown"),ISBLANK(R9828))),"Missing Information", INDEX(Table15[Entire Service Line Classification], MATCH(SUMIFS(Table15[Unique ID],Table15[System-Owned Portion],E9828,Table15[If Material Anything Other than "Lead" in Column E,Was Material Ever Previously Lead?],G9828,Table15[Customer-Owned Portion],O9828),Table15[Unique ID],0),0)))</f>
        <v/>
      </c>
      <c r="X9828"/>
    </row>
    <row r="9829" spans="2:24" x14ac:dyDescent="0.35">
      <c r="B9829" s="146"/>
      <c r="C9829" s="31"/>
      <c r="D9829" s="31"/>
      <c r="E9829" s="44"/>
      <c r="F9829" s="43"/>
      <c r="G9829" s="84"/>
      <c r="H9829" s="31"/>
      <c r="I9829" s="207"/>
      <c r="J9829" s="84"/>
      <c r="K9829" s="31"/>
      <c r="L9829" s="31"/>
      <c r="M9829" s="169"/>
      <c r="N9829" s="148"/>
      <c r="O9829" s="106"/>
      <c r="P9829" s="43"/>
      <c r="Q9829" s="207"/>
      <c r="R9829" s="84"/>
      <c r="S9829" s="31"/>
      <c r="T9829" s="31"/>
      <c r="U9829" s="169"/>
      <c r="V9829" s="150"/>
      <c r="W9829" s="141" t="str" cm="1">
        <f t="array" ref="W9829">IF(SUM(LEN(B9829:V9829))=0,"",IF(OR(OR(ISBLANK(F9829),SUM(LEN(C9829),LEN(D9829))=0),AND(NOT(E9829="Unknown"),ISBLANK(J9829)),AND(NOT(O9829="Unknown"),ISBLANK(R9829))),"Missing Information", INDEX(Table15[Entire Service Line Classification], MATCH(SUMIFS(Table15[Unique ID],Table15[System-Owned Portion],E9829,Table15[If Material Anything Other than "Lead" in Column E,Was Material Ever Previously Lead?],G9829,Table15[Customer-Owned Portion],O9829),Table15[Unique ID],0),0)))</f>
        <v/>
      </c>
      <c r="X9829"/>
    </row>
    <row r="9830" spans="2:24" x14ac:dyDescent="0.35">
      <c r="B9830" s="146"/>
      <c r="C9830" s="31"/>
      <c r="D9830" s="31"/>
      <c r="E9830" s="44"/>
      <c r="F9830" s="43"/>
      <c r="G9830" s="84"/>
      <c r="H9830" s="31"/>
      <c r="I9830" s="207"/>
      <c r="J9830" s="84"/>
      <c r="K9830" s="31"/>
      <c r="L9830" s="31"/>
      <c r="M9830" s="169"/>
      <c r="N9830" s="148"/>
      <c r="O9830" s="106"/>
      <c r="P9830" s="43"/>
      <c r="Q9830" s="207"/>
      <c r="R9830" s="84"/>
      <c r="S9830" s="31"/>
      <c r="T9830" s="31"/>
      <c r="U9830" s="169"/>
      <c r="V9830" s="150"/>
      <c r="W9830" s="141" t="str" cm="1">
        <f t="array" ref="W9830">IF(SUM(LEN(B9830:V9830))=0,"",IF(OR(OR(ISBLANK(F9830),SUM(LEN(C9830),LEN(D9830))=0),AND(NOT(E9830="Unknown"),ISBLANK(J9830)),AND(NOT(O9830="Unknown"),ISBLANK(R9830))),"Missing Information", INDEX(Table15[Entire Service Line Classification], MATCH(SUMIFS(Table15[Unique ID],Table15[System-Owned Portion],E9830,Table15[If Material Anything Other than "Lead" in Column E,Was Material Ever Previously Lead?],G9830,Table15[Customer-Owned Portion],O9830),Table15[Unique ID],0),0)))</f>
        <v/>
      </c>
      <c r="X9830"/>
    </row>
    <row r="9831" spans="2:24" x14ac:dyDescent="0.35">
      <c r="B9831" s="146"/>
      <c r="C9831" s="31"/>
      <c r="D9831" s="31"/>
      <c r="E9831" s="44"/>
      <c r="F9831" s="43"/>
      <c r="G9831" s="84"/>
      <c r="H9831" s="31"/>
      <c r="I9831" s="207"/>
      <c r="J9831" s="84"/>
      <c r="K9831" s="31"/>
      <c r="L9831" s="31"/>
      <c r="M9831" s="169"/>
      <c r="N9831" s="148"/>
      <c r="O9831" s="106"/>
      <c r="P9831" s="43"/>
      <c r="Q9831" s="207"/>
      <c r="R9831" s="84"/>
      <c r="S9831" s="31"/>
      <c r="T9831" s="31"/>
      <c r="U9831" s="169"/>
      <c r="V9831" s="150"/>
      <c r="W9831" s="141" t="str" cm="1">
        <f t="array" ref="W9831">IF(SUM(LEN(B9831:V9831))=0,"",IF(OR(OR(ISBLANK(F9831),SUM(LEN(C9831),LEN(D9831))=0),AND(NOT(E9831="Unknown"),ISBLANK(J9831)),AND(NOT(O9831="Unknown"),ISBLANK(R9831))),"Missing Information", INDEX(Table15[Entire Service Line Classification], MATCH(SUMIFS(Table15[Unique ID],Table15[System-Owned Portion],E9831,Table15[If Material Anything Other than "Lead" in Column E,Was Material Ever Previously Lead?],G9831,Table15[Customer-Owned Portion],O9831),Table15[Unique ID],0),0)))</f>
        <v/>
      </c>
      <c r="X9831"/>
    </row>
    <row r="9832" spans="2:24" x14ac:dyDescent="0.35">
      <c r="B9832" s="146"/>
      <c r="C9832" s="31"/>
      <c r="D9832" s="31"/>
      <c r="E9832" s="44"/>
      <c r="F9832" s="43"/>
      <c r="G9832" s="84"/>
      <c r="H9832" s="31"/>
      <c r="I9832" s="207"/>
      <c r="J9832" s="84"/>
      <c r="K9832" s="31"/>
      <c r="L9832" s="31"/>
      <c r="M9832" s="169"/>
      <c r="N9832" s="148"/>
      <c r="O9832" s="106"/>
      <c r="P9832" s="43"/>
      <c r="Q9832" s="207"/>
      <c r="R9832" s="84"/>
      <c r="S9832" s="31"/>
      <c r="T9832" s="31"/>
      <c r="U9832" s="169"/>
      <c r="V9832" s="150"/>
      <c r="W9832" s="141" t="str" cm="1">
        <f t="array" ref="W9832">IF(SUM(LEN(B9832:V9832))=0,"",IF(OR(OR(ISBLANK(F9832),SUM(LEN(C9832),LEN(D9832))=0),AND(NOT(E9832="Unknown"),ISBLANK(J9832)),AND(NOT(O9832="Unknown"),ISBLANK(R9832))),"Missing Information", INDEX(Table15[Entire Service Line Classification], MATCH(SUMIFS(Table15[Unique ID],Table15[System-Owned Portion],E9832,Table15[If Material Anything Other than "Lead" in Column E,Was Material Ever Previously Lead?],G9832,Table15[Customer-Owned Portion],O9832),Table15[Unique ID],0),0)))</f>
        <v/>
      </c>
      <c r="X9832"/>
    </row>
    <row r="9833" spans="2:24" x14ac:dyDescent="0.35">
      <c r="B9833" s="146"/>
      <c r="C9833" s="31"/>
      <c r="D9833" s="31"/>
      <c r="E9833" s="44"/>
      <c r="F9833" s="43"/>
      <c r="G9833" s="84"/>
      <c r="H9833" s="31"/>
      <c r="I9833" s="207"/>
      <c r="J9833" s="84"/>
      <c r="K9833" s="31"/>
      <c r="L9833" s="31"/>
      <c r="M9833" s="169"/>
      <c r="N9833" s="148"/>
      <c r="O9833" s="106"/>
      <c r="P9833" s="43"/>
      <c r="Q9833" s="207"/>
      <c r="R9833" s="84"/>
      <c r="S9833" s="31"/>
      <c r="T9833" s="31"/>
      <c r="U9833" s="169"/>
      <c r="V9833" s="150"/>
      <c r="W9833" s="141" t="str" cm="1">
        <f t="array" ref="W9833">IF(SUM(LEN(B9833:V9833))=0,"",IF(OR(OR(ISBLANK(F9833),SUM(LEN(C9833),LEN(D9833))=0),AND(NOT(E9833="Unknown"),ISBLANK(J9833)),AND(NOT(O9833="Unknown"),ISBLANK(R9833))),"Missing Information", INDEX(Table15[Entire Service Line Classification], MATCH(SUMIFS(Table15[Unique ID],Table15[System-Owned Portion],E9833,Table15[If Material Anything Other than "Lead" in Column E,Was Material Ever Previously Lead?],G9833,Table15[Customer-Owned Portion],O9833),Table15[Unique ID],0),0)))</f>
        <v/>
      </c>
      <c r="X9833"/>
    </row>
    <row r="9834" spans="2:24" x14ac:dyDescent="0.35">
      <c r="B9834" s="146"/>
      <c r="C9834" s="31"/>
      <c r="D9834" s="31"/>
      <c r="E9834" s="44"/>
      <c r="F9834" s="43"/>
      <c r="G9834" s="84"/>
      <c r="H9834" s="31"/>
      <c r="I9834" s="207"/>
      <c r="J9834" s="84"/>
      <c r="K9834" s="31"/>
      <c r="L9834" s="31"/>
      <c r="M9834" s="169"/>
      <c r="N9834" s="148"/>
      <c r="O9834" s="106"/>
      <c r="P9834" s="43"/>
      <c r="Q9834" s="207"/>
      <c r="R9834" s="84"/>
      <c r="S9834" s="31"/>
      <c r="T9834" s="31"/>
      <c r="U9834" s="169"/>
      <c r="V9834" s="150"/>
      <c r="W9834" s="141" t="str" cm="1">
        <f t="array" ref="W9834">IF(SUM(LEN(B9834:V9834))=0,"",IF(OR(OR(ISBLANK(F9834),SUM(LEN(C9834),LEN(D9834))=0),AND(NOT(E9834="Unknown"),ISBLANK(J9834)),AND(NOT(O9834="Unknown"),ISBLANK(R9834))),"Missing Information", INDEX(Table15[Entire Service Line Classification], MATCH(SUMIFS(Table15[Unique ID],Table15[System-Owned Portion],E9834,Table15[If Material Anything Other than "Lead" in Column E,Was Material Ever Previously Lead?],G9834,Table15[Customer-Owned Portion],O9834),Table15[Unique ID],0),0)))</f>
        <v/>
      </c>
      <c r="X9834"/>
    </row>
    <row r="9835" spans="2:24" x14ac:dyDescent="0.35">
      <c r="B9835" s="146"/>
      <c r="C9835" s="31"/>
      <c r="D9835" s="31"/>
      <c r="E9835" s="44"/>
      <c r="F9835" s="43"/>
      <c r="G9835" s="84"/>
      <c r="H9835" s="31"/>
      <c r="I9835" s="207"/>
      <c r="J9835" s="84"/>
      <c r="K9835" s="31"/>
      <c r="L9835" s="31"/>
      <c r="M9835" s="169"/>
      <c r="N9835" s="148"/>
      <c r="O9835" s="106"/>
      <c r="P9835" s="43"/>
      <c r="Q9835" s="207"/>
      <c r="R9835" s="84"/>
      <c r="S9835" s="31"/>
      <c r="T9835" s="31"/>
      <c r="U9835" s="169"/>
      <c r="V9835" s="150"/>
      <c r="W9835" s="141" t="str" cm="1">
        <f t="array" ref="W9835">IF(SUM(LEN(B9835:V9835))=0,"",IF(OR(OR(ISBLANK(F9835),SUM(LEN(C9835),LEN(D9835))=0),AND(NOT(E9835="Unknown"),ISBLANK(J9835)),AND(NOT(O9835="Unknown"),ISBLANK(R9835))),"Missing Information", INDEX(Table15[Entire Service Line Classification], MATCH(SUMIFS(Table15[Unique ID],Table15[System-Owned Portion],E9835,Table15[If Material Anything Other than "Lead" in Column E,Was Material Ever Previously Lead?],G9835,Table15[Customer-Owned Portion],O9835),Table15[Unique ID],0),0)))</f>
        <v/>
      </c>
      <c r="X9835"/>
    </row>
    <row r="9836" spans="2:24" x14ac:dyDescent="0.35">
      <c r="B9836" s="146"/>
      <c r="C9836" s="31"/>
      <c r="D9836" s="31"/>
      <c r="E9836" s="44"/>
      <c r="F9836" s="43"/>
      <c r="G9836" s="84"/>
      <c r="H9836" s="31"/>
      <c r="I9836" s="207"/>
      <c r="J9836" s="84"/>
      <c r="K9836" s="31"/>
      <c r="L9836" s="31"/>
      <c r="M9836" s="169"/>
      <c r="N9836" s="148"/>
      <c r="O9836" s="106"/>
      <c r="P9836" s="43"/>
      <c r="Q9836" s="207"/>
      <c r="R9836" s="84"/>
      <c r="S9836" s="31"/>
      <c r="T9836" s="31"/>
      <c r="U9836" s="169"/>
      <c r="V9836" s="150"/>
      <c r="W9836" s="141" t="str" cm="1">
        <f t="array" ref="W9836">IF(SUM(LEN(B9836:V9836))=0,"",IF(OR(OR(ISBLANK(F9836),SUM(LEN(C9836),LEN(D9836))=0),AND(NOT(E9836="Unknown"),ISBLANK(J9836)),AND(NOT(O9836="Unknown"),ISBLANK(R9836))),"Missing Information", INDEX(Table15[Entire Service Line Classification], MATCH(SUMIFS(Table15[Unique ID],Table15[System-Owned Portion],E9836,Table15[If Material Anything Other than "Lead" in Column E,Was Material Ever Previously Lead?],G9836,Table15[Customer-Owned Portion],O9836),Table15[Unique ID],0),0)))</f>
        <v/>
      </c>
      <c r="X9836"/>
    </row>
    <row r="9837" spans="2:24" x14ac:dyDescent="0.35">
      <c r="B9837" s="146"/>
      <c r="C9837" s="31"/>
      <c r="D9837" s="31"/>
      <c r="E9837" s="44"/>
      <c r="F9837" s="43"/>
      <c r="G9837" s="84"/>
      <c r="H9837" s="31"/>
      <c r="I9837" s="207"/>
      <c r="J9837" s="84"/>
      <c r="K9837" s="31"/>
      <c r="L9837" s="31"/>
      <c r="M9837" s="169"/>
      <c r="N9837" s="148"/>
      <c r="O9837" s="106"/>
      <c r="P9837" s="43"/>
      <c r="Q9837" s="207"/>
      <c r="R9837" s="84"/>
      <c r="S9837" s="31"/>
      <c r="T9837" s="31"/>
      <c r="U9837" s="169"/>
      <c r="V9837" s="150"/>
      <c r="W9837" s="141" t="str" cm="1">
        <f t="array" ref="W9837">IF(SUM(LEN(B9837:V9837))=0,"",IF(OR(OR(ISBLANK(F9837),SUM(LEN(C9837),LEN(D9837))=0),AND(NOT(E9837="Unknown"),ISBLANK(J9837)),AND(NOT(O9837="Unknown"),ISBLANK(R9837))),"Missing Information", INDEX(Table15[Entire Service Line Classification], MATCH(SUMIFS(Table15[Unique ID],Table15[System-Owned Portion],E9837,Table15[If Material Anything Other than "Lead" in Column E,Was Material Ever Previously Lead?],G9837,Table15[Customer-Owned Portion],O9837),Table15[Unique ID],0),0)))</f>
        <v/>
      </c>
      <c r="X9837"/>
    </row>
    <row r="9838" spans="2:24" x14ac:dyDescent="0.35">
      <c r="B9838" s="146"/>
      <c r="C9838" s="31"/>
      <c r="D9838" s="31"/>
      <c r="E9838" s="44"/>
      <c r="F9838" s="43"/>
      <c r="G9838" s="84"/>
      <c r="H9838" s="31"/>
      <c r="I9838" s="207"/>
      <c r="J9838" s="84"/>
      <c r="K9838" s="31"/>
      <c r="L9838" s="31"/>
      <c r="M9838" s="169"/>
      <c r="N9838" s="148"/>
      <c r="O9838" s="106"/>
      <c r="P9838" s="43"/>
      <c r="Q9838" s="207"/>
      <c r="R9838" s="84"/>
      <c r="S9838" s="31"/>
      <c r="T9838" s="31"/>
      <c r="U9838" s="169"/>
      <c r="V9838" s="150"/>
      <c r="W9838" s="141" t="str" cm="1">
        <f t="array" ref="W9838">IF(SUM(LEN(B9838:V9838))=0,"",IF(OR(OR(ISBLANK(F9838),SUM(LEN(C9838),LEN(D9838))=0),AND(NOT(E9838="Unknown"),ISBLANK(J9838)),AND(NOT(O9838="Unknown"),ISBLANK(R9838))),"Missing Information", INDEX(Table15[Entire Service Line Classification], MATCH(SUMIFS(Table15[Unique ID],Table15[System-Owned Portion],E9838,Table15[If Material Anything Other than "Lead" in Column E,Was Material Ever Previously Lead?],G9838,Table15[Customer-Owned Portion],O9838),Table15[Unique ID],0),0)))</f>
        <v/>
      </c>
      <c r="X9838"/>
    </row>
    <row r="9839" spans="2:24" x14ac:dyDescent="0.35">
      <c r="B9839" s="146"/>
      <c r="C9839" s="31"/>
      <c r="D9839" s="31"/>
      <c r="E9839" s="44"/>
      <c r="F9839" s="43"/>
      <c r="G9839" s="84"/>
      <c r="H9839" s="31"/>
      <c r="I9839" s="207"/>
      <c r="J9839" s="84"/>
      <c r="K9839" s="31"/>
      <c r="L9839" s="31"/>
      <c r="M9839" s="169"/>
      <c r="N9839" s="148"/>
      <c r="O9839" s="106"/>
      <c r="P9839" s="43"/>
      <c r="Q9839" s="207"/>
      <c r="R9839" s="84"/>
      <c r="S9839" s="31"/>
      <c r="T9839" s="31"/>
      <c r="U9839" s="169"/>
      <c r="V9839" s="150"/>
      <c r="W9839" s="141" t="str" cm="1">
        <f t="array" ref="W9839">IF(SUM(LEN(B9839:V9839))=0,"",IF(OR(OR(ISBLANK(F9839),SUM(LEN(C9839),LEN(D9839))=0),AND(NOT(E9839="Unknown"),ISBLANK(J9839)),AND(NOT(O9839="Unknown"),ISBLANK(R9839))),"Missing Information", INDEX(Table15[Entire Service Line Classification], MATCH(SUMIFS(Table15[Unique ID],Table15[System-Owned Portion],E9839,Table15[If Material Anything Other than "Lead" in Column E,Was Material Ever Previously Lead?],G9839,Table15[Customer-Owned Portion],O9839),Table15[Unique ID],0),0)))</f>
        <v/>
      </c>
      <c r="X9839"/>
    </row>
    <row r="9840" spans="2:24" x14ac:dyDescent="0.35">
      <c r="B9840" s="146"/>
      <c r="C9840" s="31"/>
      <c r="D9840" s="31"/>
      <c r="E9840" s="44"/>
      <c r="F9840" s="43"/>
      <c r="G9840" s="84"/>
      <c r="H9840" s="31"/>
      <c r="I9840" s="207"/>
      <c r="J9840" s="84"/>
      <c r="K9840" s="31"/>
      <c r="L9840" s="31"/>
      <c r="M9840" s="169"/>
      <c r="N9840" s="148"/>
      <c r="O9840" s="106"/>
      <c r="P9840" s="43"/>
      <c r="Q9840" s="207"/>
      <c r="R9840" s="84"/>
      <c r="S9840" s="31"/>
      <c r="T9840" s="31"/>
      <c r="U9840" s="169"/>
      <c r="V9840" s="150"/>
      <c r="W9840" s="141" t="str" cm="1">
        <f t="array" ref="W9840">IF(SUM(LEN(B9840:V9840))=0,"",IF(OR(OR(ISBLANK(F9840),SUM(LEN(C9840),LEN(D9840))=0),AND(NOT(E9840="Unknown"),ISBLANK(J9840)),AND(NOT(O9840="Unknown"),ISBLANK(R9840))),"Missing Information", INDEX(Table15[Entire Service Line Classification], MATCH(SUMIFS(Table15[Unique ID],Table15[System-Owned Portion],E9840,Table15[If Material Anything Other than "Lead" in Column E,Was Material Ever Previously Lead?],G9840,Table15[Customer-Owned Portion],O9840),Table15[Unique ID],0),0)))</f>
        <v/>
      </c>
      <c r="X9840"/>
    </row>
    <row r="9841" spans="2:24" x14ac:dyDescent="0.35">
      <c r="B9841" s="146"/>
      <c r="C9841" s="31"/>
      <c r="D9841" s="31"/>
      <c r="E9841" s="44"/>
      <c r="F9841" s="43"/>
      <c r="G9841" s="84"/>
      <c r="H9841" s="31"/>
      <c r="I9841" s="207"/>
      <c r="J9841" s="84"/>
      <c r="K9841" s="31"/>
      <c r="L9841" s="31"/>
      <c r="M9841" s="169"/>
      <c r="N9841" s="148"/>
      <c r="O9841" s="106"/>
      <c r="P9841" s="43"/>
      <c r="Q9841" s="207"/>
      <c r="R9841" s="84"/>
      <c r="S9841" s="31"/>
      <c r="T9841" s="31"/>
      <c r="U9841" s="169"/>
      <c r="V9841" s="150"/>
      <c r="W9841" s="141" t="str" cm="1">
        <f t="array" ref="W9841">IF(SUM(LEN(B9841:V9841))=0,"",IF(OR(OR(ISBLANK(F9841),SUM(LEN(C9841),LEN(D9841))=0),AND(NOT(E9841="Unknown"),ISBLANK(J9841)),AND(NOT(O9841="Unknown"),ISBLANK(R9841))),"Missing Information", INDEX(Table15[Entire Service Line Classification], MATCH(SUMIFS(Table15[Unique ID],Table15[System-Owned Portion],E9841,Table15[If Material Anything Other than "Lead" in Column E,Was Material Ever Previously Lead?],G9841,Table15[Customer-Owned Portion],O9841),Table15[Unique ID],0),0)))</f>
        <v/>
      </c>
      <c r="X9841"/>
    </row>
    <row r="9842" spans="2:24" x14ac:dyDescent="0.35">
      <c r="B9842" s="146"/>
      <c r="C9842" s="31"/>
      <c r="D9842" s="31"/>
      <c r="E9842" s="44"/>
      <c r="F9842" s="43"/>
      <c r="G9842" s="84"/>
      <c r="H9842" s="31"/>
      <c r="I9842" s="207"/>
      <c r="J9842" s="84"/>
      <c r="K9842" s="31"/>
      <c r="L9842" s="31"/>
      <c r="M9842" s="169"/>
      <c r="N9842" s="148"/>
      <c r="O9842" s="106"/>
      <c r="P9842" s="43"/>
      <c r="Q9842" s="207"/>
      <c r="R9842" s="84"/>
      <c r="S9842" s="31"/>
      <c r="T9842" s="31"/>
      <c r="U9842" s="169"/>
      <c r="V9842" s="150"/>
      <c r="W9842" s="141" t="str" cm="1">
        <f t="array" ref="W9842">IF(SUM(LEN(B9842:V9842))=0,"",IF(OR(OR(ISBLANK(F9842),SUM(LEN(C9842),LEN(D9842))=0),AND(NOT(E9842="Unknown"),ISBLANK(J9842)),AND(NOT(O9842="Unknown"),ISBLANK(R9842))),"Missing Information", INDEX(Table15[Entire Service Line Classification], MATCH(SUMIFS(Table15[Unique ID],Table15[System-Owned Portion],E9842,Table15[If Material Anything Other than "Lead" in Column E,Was Material Ever Previously Lead?],G9842,Table15[Customer-Owned Portion],O9842),Table15[Unique ID],0),0)))</f>
        <v/>
      </c>
      <c r="X9842"/>
    </row>
    <row r="9843" spans="2:24" x14ac:dyDescent="0.35">
      <c r="B9843" s="146"/>
      <c r="C9843" s="31"/>
      <c r="D9843" s="31"/>
      <c r="E9843" s="44"/>
      <c r="F9843" s="43"/>
      <c r="G9843" s="84"/>
      <c r="H9843" s="31"/>
      <c r="I9843" s="207"/>
      <c r="J9843" s="84"/>
      <c r="K9843" s="31"/>
      <c r="L9843" s="31"/>
      <c r="M9843" s="169"/>
      <c r="N9843" s="148"/>
      <c r="O9843" s="106"/>
      <c r="P9843" s="43"/>
      <c r="Q9843" s="207"/>
      <c r="R9843" s="84"/>
      <c r="S9843" s="31"/>
      <c r="T9843" s="31"/>
      <c r="U9843" s="169"/>
      <c r="V9843" s="150"/>
      <c r="W9843" s="141" t="str" cm="1">
        <f t="array" ref="W9843">IF(SUM(LEN(B9843:V9843))=0,"",IF(OR(OR(ISBLANK(F9843),SUM(LEN(C9843),LEN(D9843))=0),AND(NOT(E9843="Unknown"),ISBLANK(J9843)),AND(NOT(O9843="Unknown"),ISBLANK(R9843))),"Missing Information", INDEX(Table15[Entire Service Line Classification], MATCH(SUMIFS(Table15[Unique ID],Table15[System-Owned Portion],E9843,Table15[If Material Anything Other than "Lead" in Column E,Was Material Ever Previously Lead?],G9843,Table15[Customer-Owned Portion],O9843),Table15[Unique ID],0),0)))</f>
        <v/>
      </c>
      <c r="X9843"/>
    </row>
    <row r="9844" spans="2:24" x14ac:dyDescent="0.35">
      <c r="B9844" s="146"/>
      <c r="C9844" s="31"/>
      <c r="D9844" s="31"/>
      <c r="E9844" s="44"/>
      <c r="F9844" s="43"/>
      <c r="G9844" s="84"/>
      <c r="H9844" s="31"/>
      <c r="I9844" s="207"/>
      <c r="J9844" s="84"/>
      <c r="K9844" s="31"/>
      <c r="L9844" s="31"/>
      <c r="M9844" s="169"/>
      <c r="N9844" s="148"/>
      <c r="O9844" s="106"/>
      <c r="P9844" s="43"/>
      <c r="Q9844" s="207"/>
      <c r="R9844" s="84"/>
      <c r="S9844" s="31"/>
      <c r="T9844" s="31"/>
      <c r="U9844" s="169"/>
      <c r="V9844" s="150"/>
      <c r="W9844" s="141" t="str" cm="1">
        <f t="array" ref="W9844">IF(SUM(LEN(B9844:V9844))=0,"",IF(OR(OR(ISBLANK(F9844),SUM(LEN(C9844),LEN(D9844))=0),AND(NOT(E9844="Unknown"),ISBLANK(J9844)),AND(NOT(O9844="Unknown"),ISBLANK(R9844))),"Missing Information", INDEX(Table15[Entire Service Line Classification], MATCH(SUMIFS(Table15[Unique ID],Table15[System-Owned Portion],E9844,Table15[If Material Anything Other than "Lead" in Column E,Was Material Ever Previously Lead?],G9844,Table15[Customer-Owned Portion],O9844),Table15[Unique ID],0),0)))</f>
        <v/>
      </c>
      <c r="X9844"/>
    </row>
    <row r="9845" spans="2:24" x14ac:dyDescent="0.35">
      <c r="B9845" s="146"/>
      <c r="C9845" s="31"/>
      <c r="D9845" s="31"/>
      <c r="E9845" s="44"/>
      <c r="F9845" s="43"/>
      <c r="G9845" s="84"/>
      <c r="H9845" s="31"/>
      <c r="I9845" s="207"/>
      <c r="J9845" s="84"/>
      <c r="K9845" s="31"/>
      <c r="L9845" s="31"/>
      <c r="M9845" s="169"/>
      <c r="N9845" s="148"/>
      <c r="O9845" s="106"/>
      <c r="P9845" s="43"/>
      <c r="Q9845" s="207"/>
      <c r="R9845" s="84"/>
      <c r="S9845" s="31"/>
      <c r="T9845" s="31"/>
      <c r="U9845" s="169"/>
      <c r="V9845" s="150"/>
      <c r="W9845" s="141" t="str" cm="1">
        <f t="array" ref="W9845">IF(SUM(LEN(B9845:V9845))=0,"",IF(OR(OR(ISBLANK(F9845),SUM(LEN(C9845),LEN(D9845))=0),AND(NOT(E9845="Unknown"),ISBLANK(J9845)),AND(NOT(O9845="Unknown"),ISBLANK(R9845))),"Missing Information", INDEX(Table15[Entire Service Line Classification], MATCH(SUMIFS(Table15[Unique ID],Table15[System-Owned Portion],E9845,Table15[If Material Anything Other than "Lead" in Column E,Was Material Ever Previously Lead?],G9845,Table15[Customer-Owned Portion],O9845),Table15[Unique ID],0),0)))</f>
        <v/>
      </c>
      <c r="X9845"/>
    </row>
    <row r="9846" spans="2:24" x14ac:dyDescent="0.35">
      <c r="B9846" s="146"/>
      <c r="C9846" s="31"/>
      <c r="D9846" s="31"/>
      <c r="E9846" s="44"/>
      <c r="F9846" s="43"/>
      <c r="G9846" s="84"/>
      <c r="H9846" s="31"/>
      <c r="I9846" s="207"/>
      <c r="J9846" s="84"/>
      <c r="K9846" s="31"/>
      <c r="L9846" s="31"/>
      <c r="M9846" s="169"/>
      <c r="N9846" s="148"/>
      <c r="O9846" s="106"/>
      <c r="P9846" s="43"/>
      <c r="Q9846" s="207"/>
      <c r="R9846" s="84"/>
      <c r="S9846" s="31"/>
      <c r="T9846" s="31"/>
      <c r="U9846" s="169"/>
      <c r="V9846" s="150"/>
      <c r="W9846" s="141" t="str" cm="1">
        <f t="array" ref="W9846">IF(SUM(LEN(B9846:V9846))=0,"",IF(OR(OR(ISBLANK(F9846),SUM(LEN(C9846),LEN(D9846))=0),AND(NOT(E9846="Unknown"),ISBLANK(J9846)),AND(NOT(O9846="Unknown"),ISBLANK(R9846))),"Missing Information", INDEX(Table15[Entire Service Line Classification], MATCH(SUMIFS(Table15[Unique ID],Table15[System-Owned Portion],E9846,Table15[If Material Anything Other than "Lead" in Column E,Was Material Ever Previously Lead?],G9846,Table15[Customer-Owned Portion],O9846),Table15[Unique ID],0),0)))</f>
        <v/>
      </c>
      <c r="X9846"/>
    </row>
    <row r="9847" spans="2:24" x14ac:dyDescent="0.35">
      <c r="B9847" s="146"/>
      <c r="C9847" s="31"/>
      <c r="D9847" s="31"/>
      <c r="E9847" s="44"/>
      <c r="F9847" s="43"/>
      <c r="G9847" s="84"/>
      <c r="H9847" s="31"/>
      <c r="I9847" s="207"/>
      <c r="J9847" s="84"/>
      <c r="K9847" s="31"/>
      <c r="L9847" s="31"/>
      <c r="M9847" s="169"/>
      <c r="N9847" s="148"/>
      <c r="O9847" s="106"/>
      <c r="P9847" s="43"/>
      <c r="Q9847" s="207"/>
      <c r="R9847" s="84"/>
      <c r="S9847" s="31"/>
      <c r="T9847" s="31"/>
      <c r="U9847" s="169"/>
      <c r="V9847" s="150"/>
      <c r="W9847" s="141" t="str" cm="1">
        <f t="array" ref="W9847">IF(SUM(LEN(B9847:V9847))=0,"",IF(OR(OR(ISBLANK(F9847),SUM(LEN(C9847),LEN(D9847))=0),AND(NOT(E9847="Unknown"),ISBLANK(J9847)),AND(NOT(O9847="Unknown"),ISBLANK(R9847))),"Missing Information", INDEX(Table15[Entire Service Line Classification], MATCH(SUMIFS(Table15[Unique ID],Table15[System-Owned Portion],E9847,Table15[If Material Anything Other than "Lead" in Column E,Was Material Ever Previously Lead?],G9847,Table15[Customer-Owned Portion],O9847),Table15[Unique ID],0),0)))</f>
        <v/>
      </c>
      <c r="X9847"/>
    </row>
    <row r="9848" spans="2:24" x14ac:dyDescent="0.35">
      <c r="B9848" s="146"/>
      <c r="C9848" s="31"/>
      <c r="D9848" s="31"/>
      <c r="E9848" s="44"/>
      <c r="F9848" s="43"/>
      <c r="G9848" s="84"/>
      <c r="H9848" s="31"/>
      <c r="I9848" s="207"/>
      <c r="J9848" s="84"/>
      <c r="K9848" s="31"/>
      <c r="L9848" s="31"/>
      <c r="M9848" s="169"/>
      <c r="N9848" s="148"/>
      <c r="O9848" s="106"/>
      <c r="P9848" s="43"/>
      <c r="Q9848" s="207"/>
      <c r="R9848" s="84"/>
      <c r="S9848" s="31"/>
      <c r="T9848" s="31"/>
      <c r="U9848" s="169"/>
      <c r="V9848" s="150"/>
      <c r="W9848" s="141" t="str" cm="1">
        <f t="array" ref="W9848">IF(SUM(LEN(B9848:V9848))=0,"",IF(OR(OR(ISBLANK(F9848),SUM(LEN(C9848),LEN(D9848))=0),AND(NOT(E9848="Unknown"),ISBLANK(J9848)),AND(NOT(O9848="Unknown"),ISBLANK(R9848))),"Missing Information", INDEX(Table15[Entire Service Line Classification], MATCH(SUMIFS(Table15[Unique ID],Table15[System-Owned Portion],E9848,Table15[If Material Anything Other than "Lead" in Column E,Was Material Ever Previously Lead?],G9848,Table15[Customer-Owned Portion],O9848),Table15[Unique ID],0),0)))</f>
        <v/>
      </c>
      <c r="X9848"/>
    </row>
    <row r="9849" spans="2:24" x14ac:dyDescent="0.35">
      <c r="B9849" s="146"/>
      <c r="C9849" s="31"/>
      <c r="D9849" s="31"/>
      <c r="E9849" s="44"/>
      <c r="F9849" s="43"/>
      <c r="G9849" s="84"/>
      <c r="H9849" s="31"/>
      <c r="I9849" s="207"/>
      <c r="J9849" s="84"/>
      <c r="K9849" s="31"/>
      <c r="L9849" s="31"/>
      <c r="M9849" s="169"/>
      <c r="N9849" s="148"/>
      <c r="O9849" s="106"/>
      <c r="P9849" s="43"/>
      <c r="Q9849" s="207"/>
      <c r="R9849" s="84"/>
      <c r="S9849" s="31"/>
      <c r="T9849" s="31"/>
      <c r="U9849" s="169"/>
      <c r="V9849" s="150"/>
      <c r="W9849" s="141" t="str" cm="1">
        <f t="array" ref="W9849">IF(SUM(LEN(B9849:V9849))=0,"",IF(OR(OR(ISBLANK(F9849),SUM(LEN(C9849),LEN(D9849))=0),AND(NOT(E9849="Unknown"),ISBLANK(J9849)),AND(NOT(O9849="Unknown"),ISBLANK(R9849))),"Missing Information", INDEX(Table15[Entire Service Line Classification], MATCH(SUMIFS(Table15[Unique ID],Table15[System-Owned Portion],E9849,Table15[If Material Anything Other than "Lead" in Column E,Was Material Ever Previously Lead?],G9849,Table15[Customer-Owned Portion],O9849),Table15[Unique ID],0),0)))</f>
        <v/>
      </c>
      <c r="X9849"/>
    </row>
    <row r="9850" spans="2:24" x14ac:dyDescent="0.35">
      <c r="B9850" s="146"/>
      <c r="C9850" s="31"/>
      <c r="D9850" s="31"/>
      <c r="E9850" s="44"/>
      <c r="F9850" s="43"/>
      <c r="G9850" s="84"/>
      <c r="H9850" s="31"/>
      <c r="I9850" s="207"/>
      <c r="J9850" s="84"/>
      <c r="K9850" s="31"/>
      <c r="L9850" s="31"/>
      <c r="M9850" s="169"/>
      <c r="N9850" s="148"/>
      <c r="O9850" s="106"/>
      <c r="P9850" s="43"/>
      <c r="Q9850" s="207"/>
      <c r="R9850" s="84"/>
      <c r="S9850" s="31"/>
      <c r="T9850" s="31"/>
      <c r="U9850" s="169"/>
      <c r="V9850" s="150"/>
      <c r="W9850" s="141" t="str" cm="1">
        <f t="array" ref="W9850">IF(SUM(LEN(B9850:V9850))=0,"",IF(OR(OR(ISBLANK(F9850),SUM(LEN(C9850),LEN(D9850))=0),AND(NOT(E9850="Unknown"),ISBLANK(J9850)),AND(NOT(O9850="Unknown"),ISBLANK(R9850))),"Missing Information", INDEX(Table15[Entire Service Line Classification], MATCH(SUMIFS(Table15[Unique ID],Table15[System-Owned Portion],E9850,Table15[If Material Anything Other than "Lead" in Column E,Was Material Ever Previously Lead?],G9850,Table15[Customer-Owned Portion],O9850),Table15[Unique ID],0),0)))</f>
        <v/>
      </c>
      <c r="X9850"/>
    </row>
    <row r="9851" spans="2:24" x14ac:dyDescent="0.35">
      <c r="B9851" s="146"/>
      <c r="C9851" s="31"/>
      <c r="D9851" s="31"/>
      <c r="E9851" s="44"/>
      <c r="F9851" s="43"/>
      <c r="G9851" s="84"/>
      <c r="H9851" s="31"/>
      <c r="I9851" s="207"/>
      <c r="J9851" s="84"/>
      <c r="K9851" s="31"/>
      <c r="L9851" s="31"/>
      <c r="M9851" s="169"/>
      <c r="N9851" s="148"/>
      <c r="O9851" s="106"/>
      <c r="P9851" s="43"/>
      <c r="Q9851" s="207"/>
      <c r="R9851" s="84"/>
      <c r="S9851" s="31"/>
      <c r="T9851" s="31"/>
      <c r="U9851" s="169"/>
      <c r="V9851" s="150"/>
      <c r="W9851" s="141" t="str" cm="1">
        <f t="array" ref="W9851">IF(SUM(LEN(B9851:V9851))=0,"",IF(OR(OR(ISBLANK(F9851),SUM(LEN(C9851),LEN(D9851))=0),AND(NOT(E9851="Unknown"),ISBLANK(J9851)),AND(NOT(O9851="Unknown"),ISBLANK(R9851))),"Missing Information", INDEX(Table15[Entire Service Line Classification], MATCH(SUMIFS(Table15[Unique ID],Table15[System-Owned Portion],E9851,Table15[If Material Anything Other than "Lead" in Column E,Was Material Ever Previously Lead?],G9851,Table15[Customer-Owned Portion],O9851),Table15[Unique ID],0),0)))</f>
        <v/>
      </c>
      <c r="X9851"/>
    </row>
    <row r="9852" spans="2:24" x14ac:dyDescent="0.35">
      <c r="B9852" s="146"/>
      <c r="C9852" s="31"/>
      <c r="D9852" s="31"/>
      <c r="E9852" s="44"/>
      <c r="F9852" s="43"/>
      <c r="G9852" s="84"/>
      <c r="H9852" s="31"/>
      <c r="I9852" s="207"/>
      <c r="J9852" s="84"/>
      <c r="K9852" s="31"/>
      <c r="L9852" s="31"/>
      <c r="M9852" s="169"/>
      <c r="N9852" s="148"/>
      <c r="O9852" s="106"/>
      <c r="P9852" s="43"/>
      <c r="Q9852" s="207"/>
      <c r="R9852" s="84"/>
      <c r="S9852" s="31"/>
      <c r="T9852" s="31"/>
      <c r="U9852" s="169"/>
      <c r="V9852" s="150"/>
      <c r="W9852" s="141" t="str" cm="1">
        <f t="array" ref="W9852">IF(SUM(LEN(B9852:V9852))=0,"",IF(OR(OR(ISBLANK(F9852),SUM(LEN(C9852),LEN(D9852))=0),AND(NOT(E9852="Unknown"),ISBLANK(J9852)),AND(NOT(O9852="Unknown"),ISBLANK(R9852))),"Missing Information", INDEX(Table15[Entire Service Line Classification], MATCH(SUMIFS(Table15[Unique ID],Table15[System-Owned Portion],E9852,Table15[If Material Anything Other than "Lead" in Column E,Was Material Ever Previously Lead?],G9852,Table15[Customer-Owned Portion],O9852),Table15[Unique ID],0),0)))</f>
        <v/>
      </c>
      <c r="X9852"/>
    </row>
    <row r="9853" spans="2:24" x14ac:dyDescent="0.35">
      <c r="B9853" s="146"/>
      <c r="C9853" s="31"/>
      <c r="D9853" s="31"/>
      <c r="E9853" s="44"/>
      <c r="F9853" s="43"/>
      <c r="G9853" s="84"/>
      <c r="H9853" s="31"/>
      <c r="I9853" s="207"/>
      <c r="J9853" s="84"/>
      <c r="K9853" s="31"/>
      <c r="L9853" s="31"/>
      <c r="M9853" s="169"/>
      <c r="N9853" s="148"/>
      <c r="O9853" s="106"/>
      <c r="P9853" s="43"/>
      <c r="Q9853" s="207"/>
      <c r="R9853" s="84"/>
      <c r="S9853" s="31"/>
      <c r="T9853" s="31"/>
      <c r="U9853" s="169"/>
      <c r="V9853" s="150"/>
      <c r="W9853" s="141" t="str" cm="1">
        <f t="array" ref="W9853">IF(SUM(LEN(B9853:V9853))=0,"",IF(OR(OR(ISBLANK(F9853),SUM(LEN(C9853),LEN(D9853))=0),AND(NOT(E9853="Unknown"),ISBLANK(J9853)),AND(NOT(O9853="Unknown"),ISBLANK(R9853))),"Missing Information", INDEX(Table15[Entire Service Line Classification], MATCH(SUMIFS(Table15[Unique ID],Table15[System-Owned Portion],E9853,Table15[If Material Anything Other than "Lead" in Column E,Was Material Ever Previously Lead?],G9853,Table15[Customer-Owned Portion],O9853),Table15[Unique ID],0),0)))</f>
        <v/>
      </c>
      <c r="X9853"/>
    </row>
    <row r="9854" spans="2:24" x14ac:dyDescent="0.35">
      <c r="B9854" s="146"/>
      <c r="C9854" s="31"/>
      <c r="D9854" s="31"/>
      <c r="E9854" s="44"/>
      <c r="F9854" s="43"/>
      <c r="G9854" s="84"/>
      <c r="H9854" s="31"/>
      <c r="I9854" s="207"/>
      <c r="J9854" s="84"/>
      <c r="K9854" s="31"/>
      <c r="L9854" s="31"/>
      <c r="M9854" s="169"/>
      <c r="N9854" s="148"/>
      <c r="O9854" s="106"/>
      <c r="P9854" s="43"/>
      <c r="Q9854" s="207"/>
      <c r="R9854" s="84"/>
      <c r="S9854" s="31"/>
      <c r="T9854" s="31"/>
      <c r="U9854" s="169"/>
      <c r="V9854" s="150"/>
      <c r="W9854" s="141" t="str" cm="1">
        <f t="array" ref="W9854">IF(SUM(LEN(B9854:V9854))=0,"",IF(OR(OR(ISBLANK(F9854),SUM(LEN(C9854),LEN(D9854))=0),AND(NOT(E9854="Unknown"),ISBLANK(J9854)),AND(NOT(O9854="Unknown"),ISBLANK(R9854))),"Missing Information", INDEX(Table15[Entire Service Line Classification], MATCH(SUMIFS(Table15[Unique ID],Table15[System-Owned Portion],E9854,Table15[If Material Anything Other than "Lead" in Column E,Was Material Ever Previously Lead?],G9854,Table15[Customer-Owned Portion],O9854),Table15[Unique ID],0),0)))</f>
        <v/>
      </c>
      <c r="X9854"/>
    </row>
    <row r="9855" spans="2:24" x14ac:dyDescent="0.35">
      <c r="B9855" s="146"/>
      <c r="C9855" s="31"/>
      <c r="D9855" s="31"/>
      <c r="E9855" s="44"/>
      <c r="F9855" s="43"/>
      <c r="G9855" s="84"/>
      <c r="H9855" s="31"/>
      <c r="I9855" s="207"/>
      <c r="J9855" s="84"/>
      <c r="K9855" s="31"/>
      <c r="L9855" s="31"/>
      <c r="M9855" s="169"/>
      <c r="N9855" s="148"/>
      <c r="O9855" s="106"/>
      <c r="P9855" s="43"/>
      <c r="Q9855" s="207"/>
      <c r="R9855" s="84"/>
      <c r="S9855" s="31"/>
      <c r="T9855" s="31"/>
      <c r="U9855" s="169"/>
      <c r="V9855" s="150"/>
      <c r="W9855" s="141" t="str" cm="1">
        <f t="array" ref="W9855">IF(SUM(LEN(B9855:V9855))=0,"",IF(OR(OR(ISBLANK(F9855),SUM(LEN(C9855),LEN(D9855))=0),AND(NOT(E9855="Unknown"),ISBLANK(J9855)),AND(NOT(O9855="Unknown"),ISBLANK(R9855))),"Missing Information", INDEX(Table15[Entire Service Line Classification], MATCH(SUMIFS(Table15[Unique ID],Table15[System-Owned Portion],E9855,Table15[If Material Anything Other than "Lead" in Column E,Was Material Ever Previously Lead?],G9855,Table15[Customer-Owned Portion],O9855),Table15[Unique ID],0),0)))</f>
        <v/>
      </c>
      <c r="X9855"/>
    </row>
    <row r="9856" spans="2:24" x14ac:dyDescent="0.35">
      <c r="B9856" s="146"/>
      <c r="C9856" s="31"/>
      <c r="D9856" s="31"/>
      <c r="E9856" s="44"/>
      <c r="F9856" s="43"/>
      <c r="G9856" s="84"/>
      <c r="H9856" s="31"/>
      <c r="I9856" s="207"/>
      <c r="J9856" s="84"/>
      <c r="K9856" s="31"/>
      <c r="L9856" s="31"/>
      <c r="M9856" s="169"/>
      <c r="N9856" s="148"/>
      <c r="O9856" s="106"/>
      <c r="P9856" s="43"/>
      <c r="Q9856" s="207"/>
      <c r="R9856" s="84"/>
      <c r="S9856" s="31"/>
      <c r="T9856" s="31"/>
      <c r="U9856" s="169"/>
      <c r="V9856" s="150"/>
      <c r="W9856" s="141" t="str" cm="1">
        <f t="array" ref="W9856">IF(SUM(LEN(B9856:V9856))=0,"",IF(OR(OR(ISBLANK(F9856),SUM(LEN(C9856),LEN(D9856))=0),AND(NOT(E9856="Unknown"),ISBLANK(J9856)),AND(NOT(O9856="Unknown"),ISBLANK(R9856))),"Missing Information", INDEX(Table15[Entire Service Line Classification], MATCH(SUMIFS(Table15[Unique ID],Table15[System-Owned Portion],E9856,Table15[If Material Anything Other than "Lead" in Column E,Was Material Ever Previously Lead?],G9856,Table15[Customer-Owned Portion],O9856),Table15[Unique ID],0),0)))</f>
        <v/>
      </c>
      <c r="X9856"/>
    </row>
    <row r="9857" spans="2:24" x14ac:dyDescent="0.35">
      <c r="B9857" s="146"/>
      <c r="C9857" s="31"/>
      <c r="D9857" s="31"/>
      <c r="E9857" s="44"/>
      <c r="F9857" s="43"/>
      <c r="G9857" s="84"/>
      <c r="H9857" s="31"/>
      <c r="I9857" s="207"/>
      <c r="J9857" s="84"/>
      <c r="K9857" s="31"/>
      <c r="L9857" s="31"/>
      <c r="M9857" s="169"/>
      <c r="N9857" s="148"/>
      <c r="O9857" s="106"/>
      <c r="P9857" s="43"/>
      <c r="Q9857" s="207"/>
      <c r="R9857" s="84"/>
      <c r="S9857" s="31"/>
      <c r="T9857" s="31"/>
      <c r="U9857" s="169"/>
      <c r="V9857" s="150"/>
      <c r="W9857" s="141" t="str" cm="1">
        <f t="array" ref="W9857">IF(SUM(LEN(B9857:V9857))=0,"",IF(OR(OR(ISBLANK(F9857),SUM(LEN(C9857),LEN(D9857))=0),AND(NOT(E9857="Unknown"),ISBLANK(J9857)),AND(NOT(O9857="Unknown"),ISBLANK(R9857))),"Missing Information", INDEX(Table15[Entire Service Line Classification], MATCH(SUMIFS(Table15[Unique ID],Table15[System-Owned Portion],E9857,Table15[If Material Anything Other than "Lead" in Column E,Was Material Ever Previously Lead?],G9857,Table15[Customer-Owned Portion],O9857),Table15[Unique ID],0),0)))</f>
        <v/>
      </c>
      <c r="X9857"/>
    </row>
    <row r="9858" spans="2:24" x14ac:dyDescent="0.35">
      <c r="B9858" s="146"/>
      <c r="C9858" s="31"/>
      <c r="D9858" s="31"/>
      <c r="E9858" s="44"/>
      <c r="F9858" s="43"/>
      <c r="G9858" s="84"/>
      <c r="H9858" s="31"/>
      <c r="I9858" s="207"/>
      <c r="J9858" s="84"/>
      <c r="K9858" s="31"/>
      <c r="L9858" s="31"/>
      <c r="M9858" s="169"/>
      <c r="N9858" s="148"/>
      <c r="O9858" s="106"/>
      <c r="P9858" s="43"/>
      <c r="Q9858" s="207"/>
      <c r="R9858" s="84"/>
      <c r="S9858" s="31"/>
      <c r="T9858" s="31"/>
      <c r="U9858" s="169"/>
      <c r="V9858" s="150"/>
      <c r="W9858" s="141" t="str" cm="1">
        <f t="array" ref="W9858">IF(SUM(LEN(B9858:V9858))=0,"",IF(OR(OR(ISBLANK(F9858),SUM(LEN(C9858),LEN(D9858))=0),AND(NOT(E9858="Unknown"),ISBLANK(J9858)),AND(NOT(O9858="Unknown"),ISBLANK(R9858))),"Missing Information", INDEX(Table15[Entire Service Line Classification], MATCH(SUMIFS(Table15[Unique ID],Table15[System-Owned Portion],E9858,Table15[If Material Anything Other than "Lead" in Column E,Was Material Ever Previously Lead?],G9858,Table15[Customer-Owned Portion],O9858),Table15[Unique ID],0),0)))</f>
        <v/>
      </c>
      <c r="X9858"/>
    </row>
    <row r="9859" spans="2:24" x14ac:dyDescent="0.35">
      <c r="B9859" s="146"/>
      <c r="C9859" s="31"/>
      <c r="D9859" s="31"/>
      <c r="E9859" s="44"/>
      <c r="F9859" s="43"/>
      <c r="G9859" s="84"/>
      <c r="H9859" s="31"/>
      <c r="I9859" s="207"/>
      <c r="J9859" s="84"/>
      <c r="K9859" s="31"/>
      <c r="L9859" s="31"/>
      <c r="M9859" s="169"/>
      <c r="N9859" s="148"/>
      <c r="O9859" s="106"/>
      <c r="P9859" s="43"/>
      <c r="Q9859" s="207"/>
      <c r="R9859" s="84"/>
      <c r="S9859" s="31"/>
      <c r="T9859" s="31"/>
      <c r="U9859" s="169"/>
      <c r="V9859" s="150"/>
      <c r="W9859" s="141" t="str" cm="1">
        <f t="array" ref="W9859">IF(SUM(LEN(B9859:V9859))=0,"",IF(OR(OR(ISBLANK(F9859),SUM(LEN(C9859),LEN(D9859))=0),AND(NOT(E9859="Unknown"),ISBLANK(J9859)),AND(NOT(O9859="Unknown"),ISBLANK(R9859))),"Missing Information", INDEX(Table15[Entire Service Line Classification], MATCH(SUMIFS(Table15[Unique ID],Table15[System-Owned Portion],E9859,Table15[If Material Anything Other than "Lead" in Column E,Was Material Ever Previously Lead?],G9859,Table15[Customer-Owned Portion],O9859),Table15[Unique ID],0),0)))</f>
        <v/>
      </c>
      <c r="X9859"/>
    </row>
    <row r="9860" spans="2:24" x14ac:dyDescent="0.35">
      <c r="B9860" s="146"/>
      <c r="C9860" s="31"/>
      <c r="D9860" s="31"/>
      <c r="E9860" s="44"/>
      <c r="F9860" s="43"/>
      <c r="G9860" s="84"/>
      <c r="H9860" s="31"/>
      <c r="I9860" s="207"/>
      <c r="J9860" s="84"/>
      <c r="K9860" s="31"/>
      <c r="L9860" s="31"/>
      <c r="M9860" s="169"/>
      <c r="N9860" s="148"/>
      <c r="O9860" s="106"/>
      <c r="P9860" s="43"/>
      <c r="Q9860" s="207"/>
      <c r="R9860" s="84"/>
      <c r="S9860" s="31"/>
      <c r="T9860" s="31"/>
      <c r="U9860" s="169"/>
      <c r="V9860" s="150"/>
      <c r="W9860" s="141" t="str" cm="1">
        <f t="array" ref="W9860">IF(SUM(LEN(B9860:V9860))=0,"",IF(OR(OR(ISBLANK(F9860),SUM(LEN(C9860),LEN(D9860))=0),AND(NOT(E9860="Unknown"),ISBLANK(J9860)),AND(NOT(O9860="Unknown"),ISBLANK(R9860))),"Missing Information", INDEX(Table15[Entire Service Line Classification], MATCH(SUMIFS(Table15[Unique ID],Table15[System-Owned Portion],E9860,Table15[If Material Anything Other than "Lead" in Column E,Was Material Ever Previously Lead?],G9860,Table15[Customer-Owned Portion],O9860),Table15[Unique ID],0),0)))</f>
        <v/>
      </c>
      <c r="X9860"/>
    </row>
    <row r="9861" spans="2:24" x14ac:dyDescent="0.35">
      <c r="B9861" s="146"/>
      <c r="C9861" s="31"/>
      <c r="D9861" s="31"/>
      <c r="E9861" s="44"/>
      <c r="F9861" s="43"/>
      <c r="G9861" s="84"/>
      <c r="H9861" s="31"/>
      <c r="I9861" s="207"/>
      <c r="J9861" s="84"/>
      <c r="K9861" s="31"/>
      <c r="L9861" s="31"/>
      <c r="M9861" s="169"/>
      <c r="N9861" s="148"/>
      <c r="O9861" s="106"/>
      <c r="P9861" s="43"/>
      <c r="Q9861" s="207"/>
      <c r="R9861" s="84"/>
      <c r="S9861" s="31"/>
      <c r="T9861" s="31"/>
      <c r="U9861" s="169"/>
      <c r="V9861" s="150"/>
      <c r="W9861" s="141" t="str" cm="1">
        <f t="array" ref="W9861">IF(SUM(LEN(B9861:V9861))=0,"",IF(OR(OR(ISBLANK(F9861),SUM(LEN(C9861),LEN(D9861))=0),AND(NOT(E9861="Unknown"),ISBLANK(J9861)),AND(NOT(O9861="Unknown"),ISBLANK(R9861))),"Missing Information", INDEX(Table15[Entire Service Line Classification], MATCH(SUMIFS(Table15[Unique ID],Table15[System-Owned Portion],E9861,Table15[If Material Anything Other than "Lead" in Column E,Was Material Ever Previously Lead?],G9861,Table15[Customer-Owned Portion],O9861),Table15[Unique ID],0),0)))</f>
        <v/>
      </c>
      <c r="X9861"/>
    </row>
    <row r="9862" spans="2:24" x14ac:dyDescent="0.35">
      <c r="B9862" s="146"/>
      <c r="C9862" s="31"/>
      <c r="D9862" s="31"/>
      <c r="E9862" s="44"/>
      <c r="F9862" s="43"/>
      <c r="G9862" s="84"/>
      <c r="H9862" s="31"/>
      <c r="I9862" s="207"/>
      <c r="J9862" s="84"/>
      <c r="K9862" s="31"/>
      <c r="L9862" s="31"/>
      <c r="M9862" s="169"/>
      <c r="N9862" s="148"/>
      <c r="O9862" s="106"/>
      <c r="P9862" s="43"/>
      <c r="Q9862" s="207"/>
      <c r="R9862" s="84"/>
      <c r="S9862" s="31"/>
      <c r="T9862" s="31"/>
      <c r="U9862" s="169"/>
      <c r="V9862" s="150"/>
      <c r="W9862" s="141" t="str" cm="1">
        <f t="array" ref="W9862">IF(SUM(LEN(B9862:V9862))=0,"",IF(OR(OR(ISBLANK(F9862),SUM(LEN(C9862),LEN(D9862))=0),AND(NOT(E9862="Unknown"),ISBLANK(J9862)),AND(NOT(O9862="Unknown"),ISBLANK(R9862))),"Missing Information", INDEX(Table15[Entire Service Line Classification], MATCH(SUMIFS(Table15[Unique ID],Table15[System-Owned Portion],E9862,Table15[If Material Anything Other than "Lead" in Column E,Was Material Ever Previously Lead?],G9862,Table15[Customer-Owned Portion],O9862),Table15[Unique ID],0),0)))</f>
        <v/>
      </c>
      <c r="X9862"/>
    </row>
    <row r="9863" spans="2:24" x14ac:dyDescent="0.35">
      <c r="B9863" s="146"/>
      <c r="C9863" s="31"/>
      <c r="D9863" s="31"/>
      <c r="E9863" s="44"/>
      <c r="F9863" s="43"/>
      <c r="G9863" s="84"/>
      <c r="H9863" s="31"/>
      <c r="I9863" s="207"/>
      <c r="J9863" s="84"/>
      <c r="K9863" s="31"/>
      <c r="L9863" s="31"/>
      <c r="M9863" s="169"/>
      <c r="N9863" s="148"/>
      <c r="O9863" s="106"/>
      <c r="P9863" s="43"/>
      <c r="Q9863" s="207"/>
      <c r="R9863" s="84"/>
      <c r="S9863" s="31"/>
      <c r="T9863" s="31"/>
      <c r="U9863" s="169"/>
      <c r="V9863" s="150"/>
      <c r="W9863" s="141" t="str" cm="1">
        <f t="array" ref="W9863">IF(SUM(LEN(B9863:V9863))=0,"",IF(OR(OR(ISBLANK(F9863),SUM(LEN(C9863),LEN(D9863))=0),AND(NOT(E9863="Unknown"),ISBLANK(J9863)),AND(NOT(O9863="Unknown"),ISBLANK(R9863))),"Missing Information", INDEX(Table15[Entire Service Line Classification], MATCH(SUMIFS(Table15[Unique ID],Table15[System-Owned Portion],E9863,Table15[If Material Anything Other than "Lead" in Column E,Was Material Ever Previously Lead?],G9863,Table15[Customer-Owned Portion],O9863),Table15[Unique ID],0),0)))</f>
        <v/>
      </c>
      <c r="X9863"/>
    </row>
    <row r="9864" spans="2:24" x14ac:dyDescent="0.35">
      <c r="B9864" s="146"/>
      <c r="C9864" s="31"/>
      <c r="D9864" s="31"/>
      <c r="E9864" s="44"/>
      <c r="F9864" s="43"/>
      <c r="G9864" s="84"/>
      <c r="H9864" s="31"/>
      <c r="I9864" s="207"/>
      <c r="J9864" s="84"/>
      <c r="K9864" s="31"/>
      <c r="L9864" s="31"/>
      <c r="M9864" s="169"/>
      <c r="N9864" s="148"/>
      <c r="O9864" s="106"/>
      <c r="P9864" s="43"/>
      <c r="Q9864" s="207"/>
      <c r="R9864" s="84"/>
      <c r="S9864" s="31"/>
      <c r="T9864" s="31"/>
      <c r="U9864" s="169"/>
      <c r="V9864" s="150"/>
      <c r="W9864" s="141" t="str" cm="1">
        <f t="array" ref="W9864">IF(SUM(LEN(B9864:V9864))=0,"",IF(OR(OR(ISBLANK(F9864),SUM(LEN(C9864),LEN(D9864))=0),AND(NOT(E9864="Unknown"),ISBLANK(J9864)),AND(NOT(O9864="Unknown"),ISBLANK(R9864))),"Missing Information", INDEX(Table15[Entire Service Line Classification], MATCH(SUMIFS(Table15[Unique ID],Table15[System-Owned Portion],E9864,Table15[If Material Anything Other than "Lead" in Column E,Was Material Ever Previously Lead?],G9864,Table15[Customer-Owned Portion],O9864),Table15[Unique ID],0),0)))</f>
        <v/>
      </c>
      <c r="X9864"/>
    </row>
    <row r="9865" spans="2:24" x14ac:dyDescent="0.35">
      <c r="B9865" s="146"/>
      <c r="C9865" s="31"/>
      <c r="D9865" s="31"/>
      <c r="E9865" s="44"/>
      <c r="F9865" s="43"/>
      <c r="G9865" s="84"/>
      <c r="H9865" s="31"/>
      <c r="I9865" s="207"/>
      <c r="J9865" s="84"/>
      <c r="K9865" s="31"/>
      <c r="L9865" s="31"/>
      <c r="M9865" s="169"/>
      <c r="N9865" s="148"/>
      <c r="O9865" s="106"/>
      <c r="P9865" s="43"/>
      <c r="Q9865" s="207"/>
      <c r="R9865" s="84"/>
      <c r="S9865" s="31"/>
      <c r="T9865" s="31"/>
      <c r="U9865" s="169"/>
      <c r="V9865" s="150"/>
      <c r="W9865" s="141" t="str" cm="1">
        <f t="array" ref="W9865">IF(SUM(LEN(B9865:V9865))=0,"",IF(OR(OR(ISBLANK(F9865),SUM(LEN(C9865),LEN(D9865))=0),AND(NOT(E9865="Unknown"),ISBLANK(J9865)),AND(NOT(O9865="Unknown"),ISBLANK(R9865))),"Missing Information", INDEX(Table15[Entire Service Line Classification], MATCH(SUMIFS(Table15[Unique ID],Table15[System-Owned Portion],E9865,Table15[If Material Anything Other than "Lead" in Column E,Was Material Ever Previously Lead?],G9865,Table15[Customer-Owned Portion],O9865),Table15[Unique ID],0),0)))</f>
        <v/>
      </c>
      <c r="X9865"/>
    </row>
    <row r="9866" spans="2:24" x14ac:dyDescent="0.35">
      <c r="B9866" s="146"/>
      <c r="C9866" s="31"/>
      <c r="D9866" s="31"/>
      <c r="E9866" s="44"/>
      <c r="F9866" s="43"/>
      <c r="G9866" s="84"/>
      <c r="H9866" s="31"/>
      <c r="I9866" s="207"/>
      <c r="J9866" s="84"/>
      <c r="K9866" s="31"/>
      <c r="L9866" s="31"/>
      <c r="M9866" s="169"/>
      <c r="N9866" s="148"/>
      <c r="O9866" s="106"/>
      <c r="P9866" s="43"/>
      <c r="Q9866" s="207"/>
      <c r="R9866" s="84"/>
      <c r="S9866" s="31"/>
      <c r="T9866" s="31"/>
      <c r="U9866" s="169"/>
      <c r="V9866" s="150"/>
      <c r="W9866" s="141" t="str" cm="1">
        <f t="array" ref="W9866">IF(SUM(LEN(B9866:V9866))=0,"",IF(OR(OR(ISBLANK(F9866),SUM(LEN(C9866),LEN(D9866))=0),AND(NOT(E9866="Unknown"),ISBLANK(J9866)),AND(NOT(O9866="Unknown"),ISBLANK(R9866))),"Missing Information", INDEX(Table15[Entire Service Line Classification], MATCH(SUMIFS(Table15[Unique ID],Table15[System-Owned Portion],E9866,Table15[If Material Anything Other than "Lead" in Column E,Was Material Ever Previously Lead?],G9866,Table15[Customer-Owned Portion],O9866),Table15[Unique ID],0),0)))</f>
        <v/>
      </c>
      <c r="X9866"/>
    </row>
    <row r="9867" spans="2:24" x14ac:dyDescent="0.35">
      <c r="B9867" s="146"/>
      <c r="C9867" s="31"/>
      <c r="D9867" s="31"/>
      <c r="E9867" s="44"/>
      <c r="F9867" s="43"/>
      <c r="G9867" s="84"/>
      <c r="H9867" s="31"/>
      <c r="I9867" s="207"/>
      <c r="J9867" s="84"/>
      <c r="K9867" s="31"/>
      <c r="L9867" s="31"/>
      <c r="M9867" s="169"/>
      <c r="N9867" s="148"/>
      <c r="O9867" s="106"/>
      <c r="P9867" s="43"/>
      <c r="Q9867" s="207"/>
      <c r="R9867" s="84"/>
      <c r="S9867" s="31"/>
      <c r="T9867" s="31"/>
      <c r="U9867" s="169"/>
      <c r="V9867" s="150"/>
      <c r="W9867" s="141" t="str" cm="1">
        <f t="array" ref="W9867">IF(SUM(LEN(B9867:V9867))=0,"",IF(OR(OR(ISBLANK(F9867),SUM(LEN(C9867),LEN(D9867))=0),AND(NOT(E9867="Unknown"),ISBLANK(J9867)),AND(NOT(O9867="Unknown"),ISBLANK(R9867))),"Missing Information", INDEX(Table15[Entire Service Line Classification], MATCH(SUMIFS(Table15[Unique ID],Table15[System-Owned Portion],E9867,Table15[If Material Anything Other than "Lead" in Column E,Was Material Ever Previously Lead?],G9867,Table15[Customer-Owned Portion],O9867),Table15[Unique ID],0),0)))</f>
        <v/>
      </c>
      <c r="X9867"/>
    </row>
    <row r="9868" spans="2:24" x14ac:dyDescent="0.35">
      <c r="B9868" s="146"/>
      <c r="C9868" s="31"/>
      <c r="D9868" s="31"/>
      <c r="E9868" s="44"/>
      <c r="F9868" s="43"/>
      <c r="G9868" s="84"/>
      <c r="H9868" s="31"/>
      <c r="I9868" s="207"/>
      <c r="J9868" s="84"/>
      <c r="K9868" s="31"/>
      <c r="L9868" s="31"/>
      <c r="M9868" s="169"/>
      <c r="N9868" s="148"/>
      <c r="O9868" s="106"/>
      <c r="P9868" s="43"/>
      <c r="Q9868" s="207"/>
      <c r="R9868" s="84"/>
      <c r="S9868" s="31"/>
      <c r="T9868" s="31"/>
      <c r="U9868" s="169"/>
      <c r="V9868" s="150"/>
      <c r="W9868" s="141" t="str" cm="1">
        <f t="array" ref="W9868">IF(SUM(LEN(B9868:V9868))=0,"",IF(OR(OR(ISBLANK(F9868),SUM(LEN(C9868),LEN(D9868))=0),AND(NOT(E9868="Unknown"),ISBLANK(J9868)),AND(NOT(O9868="Unknown"),ISBLANK(R9868))),"Missing Information", INDEX(Table15[Entire Service Line Classification], MATCH(SUMIFS(Table15[Unique ID],Table15[System-Owned Portion],E9868,Table15[If Material Anything Other than "Lead" in Column E,Was Material Ever Previously Lead?],G9868,Table15[Customer-Owned Portion],O9868),Table15[Unique ID],0),0)))</f>
        <v/>
      </c>
      <c r="X9868"/>
    </row>
    <row r="9869" spans="2:24" x14ac:dyDescent="0.35">
      <c r="B9869" s="146"/>
      <c r="C9869" s="31"/>
      <c r="D9869" s="31"/>
      <c r="E9869" s="44"/>
      <c r="F9869" s="43"/>
      <c r="G9869" s="84"/>
      <c r="H9869" s="31"/>
      <c r="I9869" s="207"/>
      <c r="J9869" s="84"/>
      <c r="K9869" s="31"/>
      <c r="L9869" s="31"/>
      <c r="M9869" s="169"/>
      <c r="N9869" s="148"/>
      <c r="O9869" s="106"/>
      <c r="P9869" s="43"/>
      <c r="Q9869" s="207"/>
      <c r="R9869" s="84"/>
      <c r="S9869" s="31"/>
      <c r="T9869" s="31"/>
      <c r="U9869" s="169"/>
      <c r="V9869" s="150"/>
      <c r="W9869" s="141" t="str" cm="1">
        <f t="array" ref="W9869">IF(SUM(LEN(B9869:V9869))=0,"",IF(OR(OR(ISBLANK(F9869),SUM(LEN(C9869),LEN(D9869))=0),AND(NOT(E9869="Unknown"),ISBLANK(J9869)),AND(NOT(O9869="Unknown"),ISBLANK(R9869))),"Missing Information", INDEX(Table15[Entire Service Line Classification], MATCH(SUMIFS(Table15[Unique ID],Table15[System-Owned Portion],E9869,Table15[If Material Anything Other than "Lead" in Column E,Was Material Ever Previously Lead?],G9869,Table15[Customer-Owned Portion],O9869),Table15[Unique ID],0),0)))</f>
        <v/>
      </c>
      <c r="X9869"/>
    </row>
    <row r="9870" spans="2:24" x14ac:dyDescent="0.35">
      <c r="B9870" s="146"/>
      <c r="C9870" s="31"/>
      <c r="D9870" s="31"/>
      <c r="E9870" s="44"/>
      <c r="F9870" s="43"/>
      <c r="G9870" s="84"/>
      <c r="H9870" s="31"/>
      <c r="I9870" s="207"/>
      <c r="J9870" s="84"/>
      <c r="K9870" s="31"/>
      <c r="L9870" s="31"/>
      <c r="M9870" s="169"/>
      <c r="N9870" s="148"/>
      <c r="O9870" s="106"/>
      <c r="P9870" s="43"/>
      <c r="Q9870" s="207"/>
      <c r="R9870" s="84"/>
      <c r="S9870" s="31"/>
      <c r="T9870" s="31"/>
      <c r="U9870" s="169"/>
      <c r="V9870" s="150"/>
      <c r="W9870" s="141" t="str" cm="1">
        <f t="array" ref="W9870">IF(SUM(LEN(B9870:V9870))=0,"",IF(OR(OR(ISBLANK(F9870),SUM(LEN(C9870),LEN(D9870))=0),AND(NOT(E9870="Unknown"),ISBLANK(J9870)),AND(NOT(O9870="Unknown"),ISBLANK(R9870))),"Missing Information", INDEX(Table15[Entire Service Line Classification], MATCH(SUMIFS(Table15[Unique ID],Table15[System-Owned Portion],E9870,Table15[If Material Anything Other than "Lead" in Column E,Was Material Ever Previously Lead?],G9870,Table15[Customer-Owned Portion],O9870),Table15[Unique ID],0),0)))</f>
        <v/>
      </c>
      <c r="X9870"/>
    </row>
    <row r="9871" spans="2:24" x14ac:dyDescent="0.35">
      <c r="B9871" s="146"/>
      <c r="C9871" s="31"/>
      <c r="D9871" s="31"/>
      <c r="E9871" s="44"/>
      <c r="F9871" s="43"/>
      <c r="G9871" s="84"/>
      <c r="H9871" s="31"/>
      <c r="I9871" s="207"/>
      <c r="J9871" s="84"/>
      <c r="K9871" s="31"/>
      <c r="L9871" s="31"/>
      <c r="M9871" s="169"/>
      <c r="N9871" s="148"/>
      <c r="O9871" s="106"/>
      <c r="P9871" s="43"/>
      <c r="Q9871" s="207"/>
      <c r="R9871" s="84"/>
      <c r="S9871" s="31"/>
      <c r="T9871" s="31"/>
      <c r="U9871" s="169"/>
      <c r="V9871" s="150"/>
      <c r="W9871" s="141" t="str" cm="1">
        <f t="array" ref="W9871">IF(SUM(LEN(B9871:V9871))=0,"",IF(OR(OR(ISBLANK(F9871),SUM(LEN(C9871),LEN(D9871))=0),AND(NOT(E9871="Unknown"),ISBLANK(J9871)),AND(NOT(O9871="Unknown"),ISBLANK(R9871))),"Missing Information", INDEX(Table15[Entire Service Line Classification], MATCH(SUMIFS(Table15[Unique ID],Table15[System-Owned Portion],E9871,Table15[If Material Anything Other than "Lead" in Column E,Was Material Ever Previously Lead?],G9871,Table15[Customer-Owned Portion],O9871),Table15[Unique ID],0),0)))</f>
        <v/>
      </c>
      <c r="X9871"/>
    </row>
    <row r="9872" spans="2:24" x14ac:dyDescent="0.35">
      <c r="B9872" s="146"/>
      <c r="C9872" s="31"/>
      <c r="D9872" s="31"/>
      <c r="E9872" s="44"/>
      <c r="F9872" s="43"/>
      <c r="G9872" s="84"/>
      <c r="H9872" s="31"/>
      <c r="I9872" s="207"/>
      <c r="J9872" s="84"/>
      <c r="K9872" s="31"/>
      <c r="L9872" s="31"/>
      <c r="M9872" s="169"/>
      <c r="N9872" s="148"/>
      <c r="O9872" s="106"/>
      <c r="P9872" s="43"/>
      <c r="Q9872" s="207"/>
      <c r="R9872" s="84"/>
      <c r="S9872" s="31"/>
      <c r="T9872" s="31"/>
      <c r="U9872" s="169"/>
      <c r="V9872" s="150"/>
      <c r="W9872" s="141" t="str" cm="1">
        <f t="array" ref="W9872">IF(SUM(LEN(B9872:V9872))=0,"",IF(OR(OR(ISBLANK(F9872),SUM(LEN(C9872),LEN(D9872))=0),AND(NOT(E9872="Unknown"),ISBLANK(J9872)),AND(NOT(O9872="Unknown"),ISBLANK(R9872))),"Missing Information", INDEX(Table15[Entire Service Line Classification], MATCH(SUMIFS(Table15[Unique ID],Table15[System-Owned Portion],E9872,Table15[If Material Anything Other than "Lead" in Column E,Was Material Ever Previously Lead?],G9872,Table15[Customer-Owned Portion],O9872),Table15[Unique ID],0),0)))</f>
        <v/>
      </c>
      <c r="X9872"/>
    </row>
    <row r="9873" spans="2:24" x14ac:dyDescent="0.35">
      <c r="B9873" s="146"/>
      <c r="C9873" s="31"/>
      <c r="D9873" s="31"/>
      <c r="E9873" s="44"/>
      <c r="F9873" s="43"/>
      <c r="G9873" s="84"/>
      <c r="H9873" s="31"/>
      <c r="I9873" s="207"/>
      <c r="J9873" s="84"/>
      <c r="K9873" s="31"/>
      <c r="L9873" s="31"/>
      <c r="M9873" s="169"/>
      <c r="N9873" s="148"/>
      <c r="O9873" s="106"/>
      <c r="P9873" s="43"/>
      <c r="Q9873" s="207"/>
      <c r="R9873" s="84"/>
      <c r="S9873" s="31"/>
      <c r="T9873" s="31"/>
      <c r="U9873" s="169"/>
      <c r="V9873" s="150"/>
      <c r="W9873" s="141" t="str" cm="1">
        <f t="array" ref="W9873">IF(SUM(LEN(B9873:V9873))=0,"",IF(OR(OR(ISBLANK(F9873),SUM(LEN(C9873),LEN(D9873))=0),AND(NOT(E9873="Unknown"),ISBLANK(J9873)),AND(NOT(O9873="Unknown"),ISBLANK(R9873))),"Missing Information", INDEX(Table15[Entire Service Line Classification], MATCH(SUMIFS(Table15[Unique ID],Table15[System-Owned Portion],E9873,Table15[If Material Anything Other than "Lead" in Column E,Was Material Ever Previously Lead?],G9873,Table15[Customer-Owned Portion],O9873),Table15[Unique ID],0),0)))</f>
        <v/>
      </c>
      <c r="X9873"/>
    </row>
    <row r="9874" spans="2:24" x14ac:dyDescent="0.35">
      <c r="B9874" s="146"/>
      <c r="C9874" s="31"/>
      <c r="D9874" s="31"/>
      <c r="E9874" s="44"/>
      <c r="F9874" s="43"/>
      <c r="G9874" s="84"/>
      <c r="H9874" s="31"/>
      <c r="I9874" s="207"/>
      <c r="J9874" s="84"/>
      <c r="K9874" s="31"/>
      <c r="L9874" s="31"/>
      <c r="M9874" s="169"/>
      <c r="N9874" s="148"/>
      <c r="O9874" s="106"/>
      <c r="P9874" s="43"/>
      <c r="Q9874" s="207"/>
      <c r="R9874" s="84"/>
      <c r="S9874" s="31"/>
      <c r="T9874" s="31"/>
      <c r="U9874" s="169"/>
      <c r="V9874" s="150"/>
      <c r="W9874" s="141" t="str" cm="1">
        <f t="array" ref="W9874">IF(SUM(LEN(B9874:V9874))=0,"",IF(OR(OR(ISBLANK(F9874),SUM(LEN(C9874),LEN(D9874))=0),AND(NOT(E9874="Unknown"),ISBLANK(J9874)),AND(NOT(O9874="Unknown"),ISBLANK(R9874))),"Missing Information", INDEX(Table15[Entire Service Line Classification], MATCH(SUMIFS(Table15[Unique ID],Table15[System-Owned Portion],E9874,Table15[If Material Anything Other than "Lead" in Column E,Was Material Ever Previously Lead?],G9874,Table15[Customer-Owned Portion],O9874),Table15[Unique ID],0),0)))</f>
        <v/>
      </c>
      <c r="X9874"/>
    </row>
    <row r="9875" spans="2:24" x14ac:dyDescent="0.35">
      <c r="B9875" s="146"/>
      <c r="C9875" s="31"/>
      <c r="D9875" s="31"/>
      <c r="E9875" s="44"/>
      <c r="F9875" s="43"/>
      <c r="G9875" s="84"/>
      <c r="H9875" s="31"/>
      <c r="I9875" s="207"/>
      <c r="J9875" s="84"/>
      <c r="K9875" s="31"/>
      <c r="L9875" s="31"/>
      <c r="M9875" s="169"/>
      <c r="N9875" s="148"/>
      <c r="O9875" s="106"/>
      <c r="P9875" s="43"/>
      <c r="Q9875" s="207"/>
      <c r="R9875" s="84"/>
      <c r="S9875" s="31"/>
      <c r="T9875" s="31"/>
      <c r="U9875" s="169"/>
      <c r="V9875" s="150"/>
      <c r="W9875" s="141" t="str" cm="1">
        <f t="array" ref="W9875">IF(SUM(LEN(B9875:V9875))=0,"",IF(OR(OR(ISBLANK(F9875),SUM(LEN(C9875),LEN(D9875))=0),AND(NOT(E9875="Unknown"),ISBLANK(J9875)),AND(NOT(O9875="Unknown"),ISBLANK(R9875))),"Missing Information", INDEX(Table15[Entire Service Line Classification], MATCH(SUMIFS(Table15[Unique ID],Table15[System-Owned Portion],E9875,Table15[If Material Anything Other than "Lead" in Column E,Was Material Ever Previously Lead?],G9875,Table15[Customer-Owned Portion],O9875),Table15[Unique ID],0),0)))</f>
        <v/>
      </c>
      <c r="X9875"/>
    </row>
    <row r="9876" spans="2:24" x14ac:dyDescent="0.35">
      <c r="B9876" s="146"/>
      <c r="C9876" s="31"/>
      <c r="D9876" s="31"/>
      <c r="E9876" s="44"/>
      <c r="F9876" s="43"/>
      <c r="G9876" s="84"/>
      <c r="H9876" s="31"/>
      <c r="I9876" s="207"/>
      <c r="J9876" s="84"/>
      <c r="K9876" s="31"/>
      <c r="L9876" s="31"/>
      <c r="M9876" s="169"/>
      <c r="N9876" s="148"/>
      <c r="O9876" s="106"/>
      <c r="P9876" s="43"/>
      <c r="Q9876" s="207"/>
      <c r="R9876" s="84"/>
      <c r="S9876" s="31"/>
      <c r="T9876" s="31"/>
      <c r="U9876" s="169"/>
      <c r="V9876" s="150"/>
      <c r="W9876" s="141" t="str" cm="1">
        <f t="array" ref="W9876">IF(SUM(LEN(B9876:V9876))=0,"",IF(OR(OR(ISBLANK(F9876),SUM(LEN(C9876),LEN(D9876))=0),AND(NOT(E9876="Unknown"),ISBLANK(J9876)),AND(NOT(O9876="Unknown"),ISBLANK(R9876))),"Missing Information", INDEX(Table15[Entire Service Line Classification], MATCH(SUMIFS(Table15[Unique ID],Table15[System-Owned Portion],E9876,Table15[If Material Anything Other than "Lead" in Column E,Was Material Ever Previously Lead?],G9876,Table15[Customer-Owned Portion],O9876),Table15[Unique ID],0),0)))</f>
        <v/>
      </c>
      <c r="X9876"/>
    </row>
    <row r="9877" spans="2:24" x14ac:dyDescent="0.35">
      <c r="B9877" s="146"/>
      <c r="C9877" s="31"/>
      <c r="D9877" s="31"/>
      <c r="E9877" s="44"/>
      <c r="F9877" s="43"/>
      <c r="G9877" s="84"/>
      <c r="H9877" s="31"/>
      <c r="I9877" s="207"/>
      <c r="J9877" s="84"/>
      <c r="K9877" s="31"/>
      <c r="L9877" s="31"/>
      <c r="M9877" s="169"/>
      <c r="N9877" s="148"/>
      <c r="O9877" s="106"/>
      <c r="P9877" s="43"/>
      <c r="Q9877" s="207"/>
      <c r="R9877" s="84"/>
      <c r="S9877" s="31"/>
      <c r="T9877" s="31"/>
      <c r="U9877" s="169"/>
      <c r="V9877" s="150"/>
      <c r="W9877" s="141" t="str" cm="1">
        <f t="array" ref="W9877">IF(SUM(LEN(B9877:V9877))=0,"",IF(OR(OR(ISBLANK(F9877),SUM(LEN(C9877),LEN(D9877))=0),AND(NOT(E9877="Unknown"),ISBLANK(J9877)),AND(NOT(O9877="Unknown"),ISBLANK(R9877))),"Missing Information", INDEX(Table15[Entire Service Line Classification], MATCH(SUMIFS(Table15[Unique ID],Table15[System-Owned Portion],E9877,Table15[If Material Anything Other than "Lead" in Column E,Was Material Ever Previously Lead?],G9877,Table15[Customer-Owned Portion],O9877),Table15[Unique ID],0),0)))</f>
        <v/>
      </c>
      <c r="X9877"/>
    </row>
    <row r="9878" spans="2:24" x14ac:dyDescent="0.35">
      <c r="B9878" s="146"/>
      <c r="C9878" s="31"/>
      <c r="D9878" s="31"/>
      <c r="E9878" s="44"/>
      <c r="F9878" s="43"/>
      <c r="G9878" s="84"/>
      <c r="H9878" s="31"/>
      <c r="I9878" s="207"/>
      <c r="J9878" s="84"/>
      <c r="K9878" s="31"/>
      <c r="L9878" s="31"/>
      <c r="M9878" s="169"/>
      <c r="N9878" s="148"/>
      <c r="O9878" s="106"/>
      <c r="P9878" s="43"/>
      <c r="Q9878" s="207"/>
      <c r="R9878" s="84"/>
      <c r="S9878" s="31"/>
      <c r="T9878" s="31"/>
      <c r="U9878" s="169"/>
      <c r="V9878" s="150"/>
      <c r="W9878" s="141" t="str" cm="1">
        <f t="array" ref="W9878">IF(SUM(LEN(B9878:V9878))=0,"",IF(OR(OR(ISBLANK(F9878),SUM(LEN(C9878),LEN(D9878))=0),AND(NOT(E9878="Unknown"),ISBLANK(J9878)),AND(NOT(O9878="Unknown"),ISBLANK(R9878))),"Missing Information", INDEX(Table15[Entire Service Line Classification], MATCH(SUMIFS(Table15[Unique ID],Table15[System-Owned Portion],E9878,Table15[If Material Anything Other than "Lead" in Column E,Was Material Ever Previously Lead?],G9878,Table15[Customer-Owned Portion],O9878),Table15[Unique ID],0),0)))</f>
        <v/>
      </c>
      <c r="X9878"/>
    </row>
    <row r="9879" spans="2:24" x14ac:dyDescent="0.35">
      <c r="B9879" s="146"/>
      <c r="C9879" s="31"/>
      <c r="D9879" s="31"/>
      <c r="E9879" s="44"/>
      <c r="F9879" s="43"/>
      <c r="G9879" s="84"/>
      <c r="H9879" s="31"/>
      <c r="I9879" s="207"/>
      <c r="J9879" s="84"/>
      <c r="K9879" s="31"/>
      <c r="L9879" s="31"/>
      <c r="M9879" s="169"/>
      <c r="N9879" s="148"/>
      <c r="O9879" s="106"/>
      <c r="P9879" s="43"/>
      <c r="Q9879" s="207"/>
      <c r="R9879" s="84"/>
      <c r="S9879" s="31"/>
      <c r="T9879" s="31"/>
      <c r="U9879" s="169"/>
      <c r="V9879" s="150"/>
      <c r="W9879" s="141" t="str" cm="1">
        <f t="array" ref="W9879">IF(SUM(LEN(B9879:V9879))=0,"",IF(OR(OR(ISBLANK(F9879),SUM(LEN(C9879),LEN(D9879))=0),AND(NOT(E9879="Unknown"),ISBLANK(J9879)),AND(NOT(O9879="Unknown"),ISBLANK(R9879))),"Missing Information", INDEX(Table15[Entire Service Line Classification], MATCH(SUMIFS(Table15[Unique ID],Table15[System-Owned Portion],E9879,Table15[If Material Anything Other than "Lead" in Column E,Was Material Ever Previously Lead?],G9879,Table15[Customer-Owned Portion],O9879),Table15[Unique ID],0),0)))</f>
        <v/>
      </c>
      <c r="X9879"/>
    </row>
    <row r="9880" spans="2:24" x14ac:dyDescent="0.35">
      <c r="B9880" s="146"/>
      <c r="C9880" s="31"/>
      <c r="D9880" s="31"/>
      <c r="E9880" s="44"/>
      <c r="F9880" s="43"/>
      <c r="G9880" s="84"/>
      <c r="H9880" s="31"/>
      <c r="I9880" s="207"/>
      <c r="J9880" s="84"/>
      <c r="K9880" s="31"/>
      <c r="L9880" s="31"/>
      <c r="M9880" s="169"/>
      <c r="N9880" s="148"/>
      <c r="O9880" s="106"/>
      <c r="P9880" s="43"/>
      <c r="Q9880" s="207"/>
      <c r="R9880" s="84"/>
      <c r="S9880" s="31"/>
      <c r="T9880" s="31"/>
      <c r="U9880" s="169"/>
      <c r="V9880" s="150"/>
      <c r="W9880" s="141" t="str" cm="1">
        <f t="array" ref="W9880">IF(SUM(LEN(B9880:V9880))=0,"",IF(OR(OR(ISBLANK(F9880),SUM(LEN(C9880),LEN(D9880))=0),AND(NOT(E9880="Unknown"),ISBLANK(J9880)),AND(NOT(O9880="Unknown"),ISBLANK(R9880))),"Missing Information", INDEX(Table15[Entire Service Line Classification], MATCH(SUMIFS(Table15[Unique ID],Table15[System-Owned Portion],E9880,Table15[If Material Anything Other than "Lead" in Column E,Was Material Ever Previously Lead?],G9880,Table15[Customer-Owned Portion],O9880),Table15[Unique ID],0),0)))</f>
        <v/>
      </c>
      <c r="X9880"/>
    </row>
    <row r="9881" spans="2:24" x14ac:dyDescent="0.35">
      <c r="B9881" s="146"/>
      <c r="C9881" s="31"/>
      <c r="D9881" s="31"/>
      <c r="E9881" s="44"/>
      <c r="F9881" s="43"/>
      <c r="G9881" s="84"/>
      <c r="H9881" s="31"/>
      <c r="I9881" s="207"/>
      <c r="J9881" s="84"/>
      <c r="K9881" s="31"/>
      <c r="L9881" s="31"/>
      <c r="M9881" s="169"/>
      <c r="N9881" s="148"/>
      <c r="O9881" s="106"/>
      <c r="P9881" s="43"/>
      <c r="Q9881" s="207"/>
      <c r="R9881" s="84"/>
      <c r="S9881" s="31"/>
      <c r="T9881" s="31"/>
      <c r="U9881" s="169"/>
      <c r="V9881" s="150"/>
      <c r="W9881" s="141" t="str" cm="1">
        <f t="array" ref="W9881">IF(SUM(LEN(B9881:V9881))=0,"",IF(OR(OR(ISBLANK(F9881),SUM(LEN(C9881),LEN(D9881))=0),AND(NOT(E9881="Unknown"),ISBLANK(J9881)),AND(NOT(O9881="Unknown"),ISBLANK(R9881))),"Missing Information", INDEX(Table15[Entire Service Line Classification], MATCH(SUMIFS(Table15[Unique ID],Table15[System-Owned Portion],E9881,Table15[If Material Anything Other than "Lead" in Column E,Was Material Ever Previously Lead?],G9881,Table15[Customer-Owned Portion],O9881),Table15[Unique ID],0),0)))</f>
        <v/>
      </c>
      <c r="X9881"/>
    </row>
    <row r="9882" spans="2:24" x14ac:dyDescent="0.35">
      <c r="B9882" s="146"/>
      <c r="C9882" s="31"/>
      <c r="D9882" s="31"/>
      <c r="E9882" s="44"/>
      <c r="F9882" s="43"/>
      <c r="G9882" s="84"/>
      <c r="H9882" s="31"/>
      <c r="I9882" s="207"/>
      <c r="J9882" s="84"/>
      <c r="K9882" s="31"/>
      <c r="L9882" s="31"/>
      <c r="M9882" s="169"/>
      <c r="N9882" s="148"/>
      <c r="O9882" s="106"/>
      <c r="P9882" s="43"/>
      <c r="Q9882" s="207"/>
      <c r="R9882" s="84"/>
      <c r="S9882" s="31"/>
      <c r="T9882" s="31"/>
      <c r="U9882" s="169"/>
      <c r="V9882" s="150"/>
      <c r="W9882" s="141" t="str" cm="1">
        <f t="array" ref="W9882">IF(SUM(LEN(B9882:V9882))=0,"",IF(OR(OR(ISBLANK(F9882),SUM(LEN(C9882),LEN(D9882))=0),AND(NOT(E9882="Unknown"),ISBLANK(J9882)),AND(NOT(O9882="Unknown"),ISBLANK(R9882))),"Missing Information", INDEX(Table15[Entire Service Line Classification], MATCH(SUMIFS(Table15[Unique ID],Table15[System-Owned Portion],E9882,Table15[If Material Anything Other than "Lead" in Column E,Was Material Ever Previously Lead?],G9882,Table15[Customer-Owned Portion],O9882),Table15[Unique ID],0),0)))</f>
        <v/>
      </c>
      <c r="X9882"/>
    </row>
    <row r="9883" spans="2:24" x14ac:dyDescent="0.35">
      <c r="B9883" s="146"/>
      <c r="C9883" s="31"/>
      <c r="D9883" s="31"/>
      <c r="E9883" s="44"/>
      <c r="F9883" s="43"/>
      <c r="G9883" s="84"/>
      <c r="H9883" s="31"/>
      <c r="I9883" s="207"/>
      <c r="J9883" s="84"/>
      <c r="K9883" s="31"/>
      <c r="L9883" s="31"/>
      <c r="M9883" s="169"/>
      <c r="N9883" s="148"/>
      <c r="O9883" s="106"/>
      <c r="P9883" s="43"/>
      <c r="Q9883" s="207"/>
      <c r="R9883" s="84"/>
      <c r="S9883" s="31"/>
      <c r="T9883" s="31"/>
      <c r="U9883" s="169"/>
      <c r="V9883" s="150"/>
      <c r="W9883" s="141" t="str" cm="1">
        <f t="array" ref="W9883">IF(SUM(LEN(B9883:V9883))=0,"",IF(OR(OR(ISBLANK(F9883),SUM(LEN(C9883),LEN(D9883))=0),AND(NOT(E9883="Unknown"),ISBLANK(J9883)),AND(NOT(O9883="Unknown"),ISBLANK(R9883))),"Missing Information", INDEX(Table15[Entire Service Line Classification], MATCH(SUMIFS(Table15[Unique ID],Table15[System-Owned Portion],E9883,Table15[If Material Anything Other than "Lead" in Column E,Was Material Ever Previously Lead?],G9883,Table15[Customer-Owned Portion],O9883),Table15[Unique ID],0),0)))</f>
        <v/>
      </c>
      <c r="X9883"/>
    </row>
    <row r="9884" spans="2:24" x14ac:dyDescent="0.35">
      <c r="B9884" s="146"/>
      <c r="C9884" s="31"/>
      <c r="D9884" s="31"/>
      <c r="E9884" s="44"/>
      <c r="F9884" s="43"/>
      <c r="G9884" s="84"/>
      <c r="H9884" s="31"/>
      <c r="I9884" s="207"/>
      <c r="J9884" s="84"/>
      <c r="K9884" s="31"/>
      <c r="L9884" s="31"/>
      <c r="M9884" s="169"/>
      <c r="N9884" s="148"/>
      <c r="O9884" s="106"/>
      <c r="P9884" s="43"/>
      <c r="Q9884" s="207"/>
      <c r="R9884" s="84"/>
      <c r="S9884" s="31"/>
      <c r="T9884" s="31"/>
      <c r="U9884" s="169"/>
      <c r="V9884" s="150"/>
      <c r="W9884" s="141" t="str" cm="1">
        <f t="array" ref="W9884">IF(SUM(LEN(B9884:V9884))=0,"",IF(OR(OR(ISBLANK(F9884),SUM(LEN(C9884),LEN(D9884))=0),AND(NOT(E9884="Unknown"),ISBLANK(J9884)),AND(NOT(O9884="Unknown"),ISBLANK(R9884))),"Missing Information", INDEX(Table15[Entire Service Line Classification], MATCH(SUMIFS(Table15[Unique ID],Table15[System-Owned Portion],E9884,Table15[If Material Anything Other than "Lead" in Column E,Was Material Ever Previously Lead?],G9884,Table15[Customer-Owned Portion],O9884),Table15[Unique ID],0),0)))</f>
        <v/>
      </c>
      <c r="X9884"/>
    </row>
    <row r="9885" spans="2:24" x14ac:dyDescent="0.35">
      <c r="B9885" s="146"/>
      <c r="C9885" s="31"/>
      <c r="D9885" s="31"/>
      <c r="E9885" s="44"/>
      <c r="F9885" s="43"/>
      <c r="G9885" s="84"/>
      <c r="H9885" s="31"/>
      <c r="I9885" s="207"/>
      <c r="J9885" s="84"/>
      <c r="K9885" s="31"/>
      <c r="L9885" s="31"/>
      <c r="M9885" s="169"/>
      <c r="N9885" s="148"/>
      <c r="O9885" s="106"/>
      <c r="P9885" s="43"/>
      <c r="Q9885" s="207"/>
      <c r="R9885" s="84"/>
      <c r="S9885" s="31"/>
      <c r="T9885" s="31"/>
      <c r="U9885" s="169"/>
      <c r="V9885" s="150"/>
      <c r="W9885" s="141" t="str" cm="1">
        <f t="array" ref="W9885">IF(SUM(LEN(B9885:V9885))=0,"",IF(OR(OR(ISBLANK(F9885),SUM(LEN(C9885),LEN(D9885))=0),AND(NOT(E9885="Unknown"),ISBLANK(J9885)),AND(NOT(O9885="Unknown"),ISBLANK(R9885))),"Missing Information", INDEX(Table15[Entire Service Line Classification], MATCH(SUMIFS(Table15[Unique ID],Table15[System-Owned Portion],E9885,Table15[If Material Anything Other than "Lead" in Column E,Was Material Ever Previously Lead?],G9885,Table15[Customer-Owned Portion],O9885),Table15[Unique ID],0),0)))</f>
        <v/>
      </c>
      <c r="X9885"/>
    </row>
    <row r="9886" spans="2:24" x14ac:dyDescent="0.35">
      <c r="B9886" s="146"/>
      <c r="C9886" s="31"/>
      <c r="D9886" s="31"/>
      <c r="E9886" s="44"/>
      <c r="F9886" s="43"/>
      <c r="G9886" s="84"/>
      <c r="H9886" s="31"/>
      <c r="I9886" s="207"/>
      <c r="J9886" s="84"/>
      <c r="K9886" s="31"/>
      <c r="L9886" s="31"/>
      <c r="M9886" s="169"/>
      <c r="N9886" s="148"/>
      <c r="O9886" s="106"/>
      <c r="P9886" s="43"/>
      <c r="Q9886" s="207"/>
      <c r="R9886" s="84"/>
      <c r="S9886" s="31"/>
      <c r="T9886" s="31"/>
      <c r="U9886" s="169"/>
      <c r="V9886" s="150"/>
      <c r="W9886" s="141" t="str" cm="1">
        <f t="array" ref="W9886">IF(SUM(LEN(B9886:V9886))=0,"",IF(OR(OR(ISBLANK(F9886),SUM(LEN(C9886),LEN(D9886))=0),AND(NOT(E9886="Unknown"),ISBLANK(J9886)),AND(NOT(O9886="Unknown"),ISBLANK(R9886))),"Missing Information", INDEX(Table15[Entire Service Line Classification], MATCH(SUMIFS(Table15[Unique ID],Table15[System-Owned Portion],E9886,Table15[If Material Anything Other than "Lead" in Column E,Was Material Ever Previously Lead?],G9886,Table15[Customer-Owned Portion],O9886),Table15[Unique ID],0),0)))</f>
        <v/>
      </c>
      <c r="X9886"/>
    </row>
    <row r="9887" spans="2:24" x14ac:dyDescent="0.35">
      <c r="B9887" s="146"/>
      <c r="C9887" s="31"/>
      <c r="D9887" s="31"/>
      <c r="E9887" s="44"/>
      <c r="F9887" s="43"/>
      <c r="G9887" s="84"/>
      <c r="H9887" s="31"/>
      <c r="I9887" s="207"/>
      <c r="J9887" s="84"/>
      <c r="K9887" s="31"/>
      <c r="L9887" s="31"/>
      <c r="M9887" s="169"/>
      <c r="N9887" s="148"/>
      <c r="O9887" s="106"/>
      <c r="P9887" s="43"/>
      <c r="Q9887" s="207"/>
      <c r="R9887" s="84"/>
      <c r="S9887" s="31"/>
      <c r="T9887" s="31"/>
      <c r="U9887" s="169"/>
      <c r="V9887" s="150"/>
      <c r="W9887" s="141" t="str" cm="1">
        <f t="array" ref="W9887">IF(SUM(LEN(B9887:V9887))=0,"",IF(OR(OR(ISBLANK(F9887),SUM(LEN(C9887),LEN(D9887))=0),AND(NOT(E9887="Unknown"),ISBLANK(J9887)),AND(NOT(O9887="Unknown"),ISBLANK(R9887))),"Missing Information", INDEX(Table15[Entire Service Line Classification], MATCH(SUMIFS(Table15[Unique ID],Table15[System-Owned Portion],E9887,Table15[If Material Anything Other than "Lead" in Column E,Was Material Ever Previously Lead?],G9887,Table15[Customer-Owned Portion],O9887),Table15[Unique ID],0),0)))</f>
        <v/>
      </c>
      <c r="X9887"/>
    </row>
    <row r="9888" spans="2:24" x14ac:dyDescent="0.35">
      <c r="B9888" s="146"/>
      <c r="C9888" s="31"/>
      <c r="D9888" s="31"/>
      <c r="E9888" s="44"/>
      <c r="F9888" s="43"/>
      <c r="G9888" s="84"/>
      <c r="H9888" s="31"/>
      <c r="I9888" s="207"/>
      <c r="J9888" s="84"/>
      <c r="K9888" s="31"/>
      <c r="L9888" s="31"/>
      <c r="M9888" s="169"/>
      <c r="N9888" s="148"/>
      <c r="O9888" s="106"/>
      <c r="P9888" s="43"/>
      <c r="Q9888" s="207"/>
      <c r="R9888" s="84"/>
      <c r="S9888" s="31"/>
      <c r="T9888" s="31"/>
      <c r="U9888" s="169"/>
      <c r="V9888" s="150"/>
      <c r="W9888" s="141" t="str" cm="1">
        <f t="array" ref="W9888">IF(SUM(LEN(B9888:V9888))=0,"",IF(OR(OR(ISBLANK(F9888),SUM(LEN(C9888),LEN(D9888))=0),AND(NOT(E9888="Unknown"),ISBLANK(J9888)),AND(NOT(O9888="Unknown"),ISBLANK(R9888))),"Missing Information", INDEX(Table15[Entire Service Line Classification], MATCH(SUMIFS(Table15[Unique ID],Table15[System-Owned Portion],E9888,Table15[If Material Anything Other than "Lead" in Column E,Was Material Ever Previously Lead?],G9888,Table15[Customer-Owned Portion],O9888),Table15[Unique ID],0),0)))</f>
        <v/>
      </c>
      <c r="X9888"/>
    </row>
    <row r="9889" spans="2:24" x14ac:dyDescent="0.35">
      <c r="B9889" s="146"/>
      <c r="C9889" s="31"/>
      <c r="D9889" s="31"/>
      <c r="E9889" s="44"/>
      <c r="F9889" s="43"/>
      <c r="G9889" s="84"/>
      <c r="H9889" s="31"/>
      <c r="I9889" s="207"/>
      <c r="J9889" s="84"/>
      <c r="K9889" s="31"/>
      <c r="L9889" s="31"/>
      <c r="M9889" s="169"/>
      <c r="N9889" s="148"/>
      <c r="O9889" s="106"/>
      <c r="P9889" s="43"/>
      <c r="Q9889" s="207"/>
      <c r="R9889" s="84"/>
      <c r="S9889" s="31"/>
      <c r="T9889" s="31"/>
      <c r="U9889" s="169"/>
      <c r="V9889" s="150"/>
      <c r="W9889" s="141" t="str" cm="1">
        <f t="array" ref="W9889">IF(SUM(LEN(B9889:V9889))=0,"",IF(OR(OR(ISBLANK(F9889),SUM(LEN(C9889),LEN(D9889))=0),AND(NOT(E9889="Unknown"),ISBLANK(J9889)),AND(NOT(O9889="Unknown"),ISBLANK(R9889))),"Missing Information", INDEX(Table15[Entire Service Line Classification], MATCH(SUMIFS(Table15[Unique ID],Table15[System-Owned Portion],E9889,Table15[If Material Anything Other than "Lead" in Column E,Was Material Ever Previously Lead?],G9889,Table15[Customer-Owned Portion],O9889),Table15[Unique ID],0),0)))</f>
        <v/>
      </c>
      <c r="X9889"/>
    </row>
    <row r="9890" spans="2:24" x14ac:dyDescent="0.35">
      <c r="B9890" s="146"/>
      <c r="C9890" s="31"/>
      <c r="D9890" s="31"/>
      <c r="E9890" s="44"/>
      <c r="F9890" s="43"/>
      <c r="G9890" s="84"/>
      <c r="H9890" s="31"/>
      <c r="I9890" s="207"/>
      <c r="J9890" s="84"/>
      <c r="K9890" s="31"/>
      <c r="L9890" s="31"/>
      <c r="M9890" s="169"/>
      <c r="N9890" s="148"/>
      <c r="O9890" s="106"/>
      <c r="P9890" s="43"/>
      <c r="Q9890" s="207"/>
      <c r="R9890" s="84"/>
      <c r="S9890" s="31"/>
      <c r="T9890" s="31"/>
      <c r="U9890" s="169"/>
      <c r="V9890" s="150"/>
      <c r="W9890" s="141" t="str" cm="1">
        <f t="array" ref="W9890">IF(SUM(LEN(B9890:V9890))=0,"",IF(OR(OR(ISBLANK(F9890),SUM(LEN(C9890),LEN(D9890))=0),AND(NOT(E9890="Unknown"),ISBLANK(J9890)),AND(NOT(O9890="Unknown"),ISBLANK(R9890))),"Missing Information", INDEX(Table15[Entire Service Line Classification], MATCH(SUMIFS(Table15[Unique ID],Table15[System-Owned Portion],E9890,Table15[If Material Anything Other than "Lead" in Column E,Was Material Ever Previously Lead?],G9890,Table15[Customer-Owned Portion],O9890),Table15[Unique ID],0),0)))</f>
        <v/>
      </c>
      <c r="X9890"/>
    </row>
    <row r="9891" spans="2:24" x14ac:dyDescent="0.35">
      <c r="B9891" s="146"/>
      <c r="C9891" s="31"/>
      <c r="D9891" s="31"/>
      <c r="E9891" s="44"/>
      <c r="F9891" s="43"/>
      <c r="G9891" s="84"/>
      <c r="H9891" s="31"/>
      <c r="I9891" s="207"/>
      <c r="J9891" s="84"/>
      <c r="K9891" s="31"/>
      <c r="L9891" s="31"/>
      <c r="M9891" s="169"/>
      <c r="N9891" s="148"/>
      <c r="O9891" s="106"/>
      <c r="P9891" s="43"/>
      <c r="Q9891" s="207"/>
      <c r="R9891" s="84"/>
      <c r="S9891" s="31"/>
      <c r="T9891" s="31"/>
      <c r="U9891" s="169"/>
      <c r="V9891" s="150"/>
      <c r="W9891" s="141" t="str" cm="1">
        <f t="array" ref="W9891">IF(SUM(LEN(B9891:V9891))=0,"",IF(OR(OR(ISBLANK(F9891),SUM(LEN(C9891),LEN(D9891))=0),AND(NOT(E9891="Unknown"),ISBLANK(J9891)),AND(NOT(O9891="Unknown"),ISBLANK(R9891))),"Missing Information", INDEX(Table15[Entire Service Line Classification], MATCH(SUMIFS(Table15[Unique ID],Table15[System-Owned Portion],E9891,Table15[If Material Anything Other than "Lead" in Column E,Was Material Ever Previously Lead?],G9891,Table15[Customer-Owned Portion],O9891),Table15[Unique ID],0),0)))</f>
        <v/>
      </c>
      <c r="X9891"/>
    </row>
    <row r="9892" spans="2:24" x14ac:dyDescent="0.35">
      <c r="B9892" s="146"/>
      <c r="C9892" s="31"/>
      <c r="D9892" s="31"/>
      <c r="E9892" s="44"/>
      <c r="F9892" s="43"/>
      <c r="G9892" s="84"/>
      <c r="H9892" s="31"/>
      <c r="I9892" s="207"/>
      <c r="J9892" s="84"/>
      <c r="K9892" s="31"/>
      <c r="L9892" s="31"/>
      <c r="M9892" s="169"/>
      <c r="N9892" s="148"/>
      <c r="O9892" s="106"/>
      <c r="P9892" s="43"/>
      <c r="Q9892" s="207"/>
      <c r="R9892" s="84"/>
      <c r="S9892" s="31"/>
      <c r="T9892" s="31"/>
      <c r="U9892" s="169"/>
      <c r="V9892" s="150"/>
      <c r="W9892" s="141" t="str" cm="1">
        <f t="array" ref="W9892">IF(SUM(LEN(B9892:V9892))=0,"",IF(OR(OR(ISBLANK(F9892),SUM(LEN(C9892),LEN(D9892))=0),AND(NOT(E9892="Unknown"),ISBLANK(J9892)),AND(NOT(O9892="Unknown"),ISBLANK(R9892))),"Missing Information", INDEX(Table15[Entire Service Line Classification], MATCH(SUMIFS(Table15[Unique ID],Table15[System-Owned Portion],E9892,Table15[If Material Anything Other than "Lead" in Column E,Was Material Ever Previously Lead?],G9892,Table15[Customer-Owned Portion],O9892),Table15[Unique ID],0),0)))</f>
        <v/>
      </c>
      <c r="X9892"/>
    </row>
    <row r="9893" spans="2:24" x14ac:dyDescent="0.35">
      <c r="B9893" s="146"/>
      <c r="C9893" s="31"/>
      <c r="D9893" s="31"/>
      <c r="E9893" s="44"/>
      <c r="F9893" s="43"/>
      <c r="G9893" s="84"/>
      <c r="H9893" s="31"/>
      <c r="I9893" s="207"/>
      <c r="J9893" s="84"/>
      <c r="K9893" s="31"/>
      <c r="L9893" s="31"/>
      <c r="M9893" s="169"/>
      <c r="N9893" s="148"/>
      <c r="O9893" s="106"/>
      <c r="P9893" s="43"/>
      <c r="Q9893" s="207"/>
      <c r="R9893" s="84"/>
      <c r="S9893" s="31"/>
      <c r="T9893" s="31"/>
      <c r="U9893" s="169"/>
      <c r="V9893" s="150"/>
      <c r="W9893" s="141" t="str" cm="1">
        <f t="array" ref="W9893">IF(SUM(LEN(B9893:V9893))=0,"",IF(OR(OR(ISBLANK(F9893),SUM(LEN(C9893),LEN(D9893))=0),AND(NOT(E9893="Unknown"),ISBLANK(J9893)),AND(NOT(O9893="Unknown"),ISBLANK(R9893))),"Missing Information", INDEX(Table15[Entire Service Line Classification], MATCH(SUMIFS(Table15[Unique ID],Table15[System-Owned Portion],E9893,Table15[If Material Anything Other than "Lead" in Column E,Was Material Ever Previously Lead?],G9893,Table15[Customer-Owned Portion],O9893),Table15[Unique ID],0),0)))</f>
        <v/>
      </c>
      <c r="X9893"/>
    </row>
    <row r="9894" spans="2:24" x14ac:dyDescent="0.35">
      <c r="B9894" s="146"/>
      <c r="C9894" s="31"/>
      <c r="D9894" s="31"/>
      <c r="E9894" s="44"/>
      <c r="F9894" s="43"/>
      <c r="G9894" s="84"/>
      <c r="H9894" s="31"/>
      <c r="I9894" s="207"/>
      <c r="J9894" s="84"/>
      <c r="K9894" s="31"/>
      <c r="L9894" s="31"/>
      <c r="M9894" s="169"/>
      <c r="N9894" s="148"/>
      <c r="O9894" s="106"/>
      <c r="P9894" s="43"/>
      <c r="Q9894" s="207"/>
      <c r="R9894" s="84"/>
      <c r="S9894" s="31"/>
      <c r="T9894" s="31"/>
      <c r="U9894" s="169"/>
      <c r="V9894" s="150"/>
      <c r="W9894" s="141" t="str" cm="1">
        <f t="array" ref="W9894">IF(SUM(LEN(B9894:V9894))=0,"",IF(OR(OR(ISBLANK(F9894),SUM(LEN(C9894),LEN(D9894))=0),AND(NOT(E9894="Unknown"),ISBLANK(J9894)),AND(NOT(O9894="Unknown"),ISBLANK(R9894))),"Missing Information", INDEX(Table15[Entire Service Line Classification], MATCH(SUMIFS(Table15[Unique ID],Table15[System-Owned Portion],E9894,Table15[If Material Anything Other than "Lead" in Column E,Was Material Ever Previously Lead?],G9894,Table15[Customer-Owned Portion],O9894),Table15[Unique ID],0),0)))</f>
        <v/>
      </c>
      <c r="X9894"/>
    </row>
    <row r="9895" spans="2:24" x14ac:dyDescent="0.35">
      <c r="B9895" s="146"/>
      <c r="C9895" s="31"/>
      <c r="D9895" s="31"/>
      <c r="E9895" s="44"/>
      <c r="F9895" s="43"/>
      <c r="G9895" s="84"/>
      <c r="H9895" s="31"/>
      <c r="I9895" s="207"/>
      <c r="J9895" s="84"/>
      <c r="K9895" s="31"/>
      <c r="L9895" s="31"/>
      <c r="M9895" s="169"/>
      <c r="N9895" s="148"/>
      <c r="O9895" s="106"/>
      <c r="P9895" s="43"/>
      <c r="Q9895" s="207"/>
      <c r="R9895" s="84"/>
      <c r="S9895" s="31"/>
      <c r="T9895" s="31"/>
      <c r="U9895" s="169"/>
      <c r="V9895" s="150"/>
      <c r="W9895" s="141" t="str" cm="1">
        <f t="array" ref="W9895">IF(SUM(LEN(B9895:V9895))=0,"",IF(OR(OR(ISBLANK(F9895),SUM(LEN(C9895),LEN(D9895))=0),AND(NOT(E9895="Unknown"),ISBLANK(J9895)),AND(NOT(O9895="Unknown"),ISBLANK(R9895))),"Missing Information", INDEX(Table15[Entire Service Line Classification], MATCH(SUMIFS(Table15[Unique ID],Table15[System-Owned Portion],E9895,Table15[If Material Anything Other than "Lead" in Column E,Was Material Ever Previously Lead?],G9895,Table15[Customer-Owned Portion],O9895),Table15[Unique ID],0),0)))</f>
        <v/>
      </c>
      <c r="X9895"/>
    </row>
    <row r="9896" spans="2:24" x14ac:dyDescent="0.35">
      <c r="B9896" s="146"/>
      <c r="C9896" s="31"/>
      <c r="D9896" s="31"/>
      <c r="E9896" s="44"/>
      <c r="F9896" s="43"/>
      <c r="G9896" s="84"/>
      <c r="H9896" s="31"/>
      <c r="I9896" s="207"/>
      <c r="J9896" s="84"/>
      <c r="K9896" s="31"/>
      <c r="L9896" s="31"/>
      <c r="M9896" s="169"/>
      <c r="N9896" s="148"/>
      <c r="O9896" s="106"/>
      <c r="P9896" s="43"/>
      <c r="Q9896" s="207"/>
      <c r="R9896" s="84"/>
      <c r="S9896" s="31"/>
      <c r="T9896" s="31"/>
      <c r="U9896" s="169"/>
      <c r="V9896" s="150"/>
      <c r="W9896" s="141" t="str" cm="1">
        <f t="array" ref="W9896">IF(SUM(LEN(B9896:V9896))=0,"",IF(OR(OR(ISBLANK(F9896),SUM(LEN(C9896),LEN(D9896))=0),AND(NOT(E9896="Unknown"),ISBLANK(J9896)),AND(NOT(O9896="Unknown"),ISBLANK(R9896))),"Missing Information", INDEX(Table15[Entire Service Line Classification], MATCH(SUMIFS(Table15[Unique ID],Table15[System-Owned Portion],E9896,Table15[If Material Anything Other than "Lead" in Column E,Was Material Ever Previously Lead?],G9896,Table15[Customer-Owned Portion],O9896),Table15[Unique ID],0),0)))</f>
        <v/>
      </c>
      <c r="X9896"/>
    </row>
    <row r="9897" spans="2:24" x14ac:dyDescent="0.35">
      <c r="B9897" s="146"/>
      <c r="C9897" s="31"/>
      <c r="D9897" s="31"/>
      <c r="E9897" s="44"/>
      <c r="F9897" s="43"/>
      <c r="G9897" s="84"/>
      <c r="H9897" s="31"/>
      <c r="I9897" s="207"/>
      <c r="J9897" s="84"/>
      <c r="K9897" s="31"/>
      <c r="L9897" s="31"/>
      <c r="M9897" s="169"/>
      <c r="N9897" s="148"/>
      <c r="O9897" s="106"/>
      <c r="P9897" s="43"/>
      <c r="Q9897" s="207"/>
      <c r="R9897" s="84"/>
      <c r="S9897" s="31"/>
      <c r="T9897" s="31"/>
      <c r="U9897" s="169"/>
      <c r="V9897" s="150"/>
      <c r="W9897" s="141" t="str" cm="1">
        <f t="array" ref="W9897">IF(SUM(LEN(B9897:V9897))=0,"",IF(OR(OR(ISBLANK(F9897),SUM(LEN(C9897),LEN(D9897))=0),AND(NOT(E9897="Unknown"),ISBLANK(J9897)),AND(NOT(O9897="Unknown"),ISBLANK(R9897))),"Missing Information", INDEX(Table15[Entire Service Line Classification], MATCH(SUMIFS(Table15[Unique ID],Table15[System-Owned Portion],E9897,Table15[If Material Anything Other than "Lead" in Column E,Was Material Ever Previously Lead?],G9897,Table15[Customer-Owned Portion],O9897),Table15[Unique ID],0),0)))</f>
        <v/>
      </c>
      <c r="X9897"/>
    </row>
    <row r="9898" spans="2:24" x14ac:dyDescent="0.35">
      <c r="B9898" s="146"/>
      <c r="C9898" s="31"/>
      <c r="D9898" s="31"/>
      <c r="E9898" s="44"/>
      <c r="F9898" s="43"/>
      <c r="G9898" s="84"/>
      <c r="H9898" s="31"/>
      <c r="I9898" s="207"/>
      <c r="J9898" s="84"/>
      <c r="K9898" s="31"/>
      <c r="L9898" s="31"/>
      <c r="M9898" s="169"/>
      <c r="N9898" s="148"/>
      <c r="O9898" s="106"/>
      <c r="P9898" s="43"/>
      <c r="Q9898" s="207"/>
      <c r="R9898" s="84"/>
      <c r="S9898" s="31"/>
      <c r="T9898" s="31"/>
      <c r="U9898" s="169"/>
      <c r="V9898" s="150"/>
      <c r="W9898" s="141" t="str" cm="1">
        <f t="array" ref="W9898">IF(SUM(LEN(B9898:V9898))=0,"",IF(OR(OR(ISBLANK(F9898),SUM(LEN(C9898),LEN(D9898))=0),AND(NOT(E9898="Unknown"),ISBLANK(J9898)),AND(NOT(O9898="Unknown"),ISBLANK(R9898))),"Missing Information", INDEX(Table15[Entire Service Line Classification], MATCH(SUMIFS(Table15[Unique ID],Table15[System-Owned Portion],E9898,Table15[If Material Anything Other than "Lead" in Column E,Was Material Ever Previously Lead?],G9898,Table15[Customer-Owned Portion],O9898),Table15[Unique ID],0),0)))</f>
        <v/>
      </c>
      <c r="X9898"/>
    </row>
    <row r="9899" spans="2:24" x14ac:dyDescent="0.35">
      <c r="B9899" s="146"/>
      <c r="C9899" s="31"/>
      <c r="D9899" s="31"/>
      <c r="E9899" s="44"/>
      <c r="F9899" s="43"/>
      <c r="G9899" s="84"/>
      <c r="H9899" s="31"/>
      <c r="I9899" s="207"/>
      <c r="J9899" s="84"/>
      <c r="K9899" s="31"/>
      <c r="L9899" s="31"/>
      <c r="M9899" s="169"/>
      <c r="N9899" s="148"/>
      <c r="O9899" s="106"/>
      <c r="P9899" s="43"/>
      <c r="Q9899" s="207"/>
      <c r="R9899" s="84"/>
      <c r="S9899" s="31"/>
      <c r="T9899" s="31"/>
      <c r="U9899" s="169"/>
      <c r="V9899" s="150"/>
      <c r="W9899" s="141" t="str" cm="1">
        <f t="array" ref="W9899">IF(SUM(LEN(B9899:V9899))=0,"",IF(OR(OR(ISBLANK(F9899),SUM(LEN(C9899),LEN(D9899))=0),AND(NOT(E9899="Unknown"),ISBLANK(J9899)),AND(NOT(O9899="Unknown"),ISBLANK(R9899))),"Missing Information", INDEX(Table15[Entire Service Line Classification], MATCH(SUMIFS(Table15[Unique ID],Table15[System-Owned Portion],E9899,Table15[If Material Anything Other than "Lead" in Column E,Was Material Ever Previously Lead?],G9899,Table15[Customer-Owned Portion],O9899),Table15[Unique ID],0),0)))</f>
        <v/>
      </c>
      <c r="X9899"/>
    </row>
    <row r="9900" spans="2:24" x14ac:dyDescent="0.35">
      <c r="B9900" s="146"/>
      <c r="C9900" s="31"/>
      <c r="D9900" s="31"/>
      <c r="E9900" s="44"/>
      <c r="F9900" s="43"/>
      <c r="G9900" s="84"/>
      <c r="H9900" s="31"/>
      <c r="I9900" s="207"/>
      <c r="J9900" s="84"/>
      <c r="K9900" s="31"/>
      <c r="L9900" s="31"/>
      <c r="M9900" s="169"/>
      <c r="N9900" s="148"/>
      <c r="O9900" s="106"/>
      <c r="P9900" s="43"/>
      <c r="Q9900" s="207"/>
      <c r="R9900" s="84"/>
      <c r="S9900" s="31"/>
      <c r="T9900" s="31"/>
      <c r="U9900" s="169"/>
      <c r="V9900" s="150"/>
      <c r="W9900" s="141" t="str" cm="1">
        <f t="array" ref="W9900">IF(SUM(LEN(B9900:V9900))=0,"",IF(OR(OR(ISBLANK(F9900),SUM(LEN(C9900),LEN(D9900))=0),AND(NOT(E9900="Unknown"),ISBLANK(J9900)),AND(NOT(O9900="Unknown"),ISBLANK(R9900))),"Missing Information", INDEX(Table15[Entire Service Line Classification], MATCH(SUMIFS(Table15[Unique ID],Table15[System-Owned Portion],E9900,Table15[If Material Anything Other than "Lead" in Column E,Was Material Ever Previously Lead?],G9900,Table15[Customer-Owned Portion],O9900),Table15[Unique ID],0),0)))</f>
        <v/>
      </c>
      <c r="X9900"/>
    </row>
    <row r="9901" spans="2:24" x14ac:dyDescent="0.35">
      <c r="B9901" s="146"/>
      <c r="C9901" s="31"/>
      <c r="D9901" s="31"/>
      <c r="E9901" s="44"/>
      <c r="F9901" s="43"/>
      <c r="G9901" s="84"/>
      <c r="H9901" s="31"/>
      <c r="I9901" s="207"/>
      <c r="J9901" s="84"/>
      <c r="K9901" s="31"/>
      <c r="L9901" s="31"/>
      <c r="M9901" s="169"/>
      <c r="N9901" s="148"/>
      <c r="O9901" s="106"/>
      <c r="P9901" s="43"/>
      <c r="Q9901" s="207"/>
      <c r="R9901" s="84"/>
      <c r="S9901" s="31"/>
      <c r="T9901" s="31"/>
      <c r="U9901" s="169"/>
      <c r="V9901" s="150"/>
      <c r="W9901" s="141" t="str" cm="1">
        <f t="array" ref="W9901">IF(SUM(LEN(B9901:V9901))=0,"",IF(OR(OR(ISBLANK(F9901),SUM(LEN(C9901),LEN(D9901))=0),AND(NOT(E9901="Unknown"),ISBLANK(J9901)),AND(NOT(O9901="Unknown"),ISBLANK(R9901))),"Missing Information", INDEX(Table15[Entire Service Line Classification], MATCH(SUMIFS(Table15[Unique ID],Table15[System-Owned Portion],E9901,Table15[If Material Anything Other than "Lead" in Column E,Was Material Ever Previously Lead?],G9901,Table15[Customer-Owned Portion],O9901),Table15[Unique ID],0),0)))</f>
        <v/>
      </c>
      <c r="X9901"/>
    </row>
    <row r="9902" spans="2:24" x14ac:dyDescent="0.35">
      <c r="B9902" s="146"/>
      <c r="C9902" s="31"/>
      <c r="D9902" s="31"/>
      <c r="E9902" s="44"/>
      <c r="F9902" s="43"/>
      <c r="G9902" s="84"/>
      <c r="H9902" s="31"/>
      <c r="I9902" s="207"/>
      <c r="J9902" s="84"/>
      <c r="K9902" s="31"/>
      <c r="L9902" s="31"/>
      <c r="M9902" s="169"/>
      <c r="N9902" s="148"/>
      <c r="O9902" s="106"/>
      <c r="P9902" s="43"/>
      <c r="Q9902" s="207"/>
      <c r="R9902" s="84"/>
      <c r="S9902" s="31"/>
      <c r="T9902" s="31"/>
      <c r="U9902" s="169"/>
      <c r="V9902" s="150"/>
      <c r="W9902" s="141" t="str" cm="1">
        <f t="array" ref="W9902">IF(SUM(LEN(B9902:V9902))=0,"",IF(OR(OR(ISBLANK(F9902),SUM(LEN(C9902),LEN(D9902))=0),AND(NOT(E9902="Unknown"),ISBLANK(J9902)),AND(NOT(O9902="Unknown"),ISBLANK(R9902))),"Missing Information", INDEX(Table15[Entire Service Line Classification], MATCH(SUMIFS(Table15[Unique ID],Table15[System-Owned Portion],E9902,Table15[If Material Anything Other than "Lead" in Column E,Was Material Ever Previously Lead?],G9902,Table15[Customer-Owned Portion],O9902),Table15[Unique ID],0),0)))</f>
        <v/>
      </c>
      <c r="X9902"/>
    </row>
    <row r="9903" spans="2:24" x14ac:dyDescent="0.35">
      <c r="B9903" s="146"/>
      <c r="C9903" s="31"/>
      <c r="D9903" s="31"/>
      <c r="E9903" s="44"/>
      <c r="F9903" s="43"/>
      <c r="G9903" s="84"/>
      <c r="H9903" s="31"/>
      <c r="I9903" s="207"/>
      <c r="J9903" s="84"/>
      <c r="K9903" s="31"/>
      <c r="L9903" s="31"/>
      <c r="M9903" s="169"/>
      <c r="N9903" s="148"/>
      <c r="O9903" s="106"/>
      <c r="P9903" s="43"/>
      <c r="Q9903" s="207"/>
      <c r="R9903" s="84"/>
      <c r="S9903" s="31"/>
      <c r="T9903" s="31"/>
      <c r="U9903" s="169"/>
      <c r="V9903" s="150"/>
      <c r="W9903" s="141" t="str" cm="1">
        <f t="array" ref="W9903">IF(SUM(LEN(B9903:V9903))=0,"",IF(OR(OR(ISBLANK(F9903),SUM(LEN(C9903),LEN(D9903))=0),AND(NOT(E9903="Unknown"),ISBLANK(J9903)),AND(NOT(O9903="Unknown"),ISBLANK(R9903))),"Missing Information", INDEX(Table15[Entire Service Line Classification], MATCH(SUMIFS(Table15[Unique ID],Table15[System-Owned Portion],E9903,Table15[If Material Anything Other than "Lead" in Column E,Was Material Ever Previously Lead?],G9903,Table15[Customer-Owned Portion],O9903),Table15[Unique ID],0),0)))</f>
        <v/>
      </c>
      <c r="X9903"/>
    </row>
    <row r="9904" spans="2:24" x14ac:dyDescent="0.35">
      <c r="B9904" s="146"/>
      <c r="C9904" s="31"/>
      <c r="D9904" s="31"/>
      <c r="E9904" s="44"/>
      <c r="F9904" s="43"/>
      <c r="G9904" s="84"/>
      <c r="H9904" s="31"/>
      <c r="I9904" s="207"/>
      <c r="J9904" s="84"/>
      <c r="K9904" s="31"/>
      <c r="L9904" s="31"/>
      <c r="M9904" s="169"/>
      <c r="N9904" s="148"/>
      <c r="O9904" s="106"/>
      <c r="P9904" s="43"/>
      <c r="Q9904" s="207"/>
      <c r="R9904" s="84"/>
      <c r="S9904" s="31"/>
      <c r="T9904" s="31"/>
      <c r="U9904" s="169"/>
      <c r="V9904" s="150"/>
      <c r="W9904" s="141" t="str" cm="1">
        <f t="array" ref="W9904">IF(SUM(LEN(B9904:V9904))=0,"",IF(OR(OR(ISBLANK(F9904),SUM(LEN(C9904),LEN(D9904))=0),AND(NOT(E9904="Unknown"),ISBLANK(J9904)),AND(NOT(O9904="Unknown"),ISBLANK(R9904))),"Missing Information", INDEX(Table15[Entire Service Line Classification], MATCH(SUMIFS(Table15[Unique ID],Table15[System-Owned Portion],E9904,Table15[If Material Anything Other than "Lead" in Column E,Was Material Ever Previously Lead?],G9904,Table15[Customer-Owned Portion],O9904),Table15[Unique ID],0),0)))</f>
        <v/>
      </c>
      <c r="X9904"/>
    </row>
    <row r="9905" spans="2:24" x14ac:dyDescent="0.35">
      <c r="B9905" s="146"/>
      <c r="C9905" s="31"/>
      <c r="D9905" s="31"/>
      <c r="E9905" s="44"/>
      <c r="F9905" s="43"/>
      <c r="G9905" s="84"/>
      <c r="H9905" s="31"/>
      <c r="I9905" s="207"/>
      <c r="J9905" s="84"/>
      <c r="K9905" s="31"/>
      <c r="L9905" s="31"/>
      <c r="M9905" s="169"/>
      <c r="N9905" s="148"/>
      <c r="O9905" s="106"/>
      <c r="P9905" s="43"/>
      <c r="Q9905" s="207"/>
      <c r="R9905" s="84"/>
      <c r="S9905" s="31"/>
      <c r="T9905" s="31"/>
      <c r="U9905" s="169"/>
      <c r="V9905" s="150"/>
      <c r="W9905" s="141" t="str" cm="1">
        <f t="array" ref="W9905">IF(SUM(LEN(B9905:V9905))=0,"",IF(OR(OR(ISBLANK(F9905),SUM(LEN(C9905),LEN(D9905))=0),AND(NOT(E9905="Unknown"),ISBLANK(J9905)),AND(NOT(O9905="Unknown"),ISBLANK(R9905))),"Missing Information", INDEX(Table15[Entire Service Line Classification], MATCH(SUMIFS(Table15[Unique ID],Table15[System-Owned Portion],E9905,Table15[If Material Anything Other than "Lead" in Column E,Was Material Ever Previously Lead?],G9905,Table15[Customer-Owned Portion],O9905),Table15[Unique ID],0),0)))</f>
        <v/>
      </c>
      <c r="X9905"/>
    </row>
    <row r="9906" spans="2:24" x14ac:dyDescent="0.35">
      <c r="B9906" s="146"/>
      <c r="C9906" s="31"/>
      <c r="D9906" s="31"/>
      <c r="E9906" s="44"/>
      <c r="F9906" s="43"/>
      <c r="G9906" s="84"/>
      <c r="H9906" s="31"/>
      <c r="I9906" s="207"/>
      <c r="J9906" s="84"/>
      <c r="K9906" s="31"/>
      <c r="L9906" s="31"/>
      <c r="M9906" s="169"/>
      <c r="N9906" s="148"/>
      <c r="O9906" s="106"/>
      <c r="P9906" s="43"/>
      <c r="Q9906" s="207"/>
      <c r="R9906" s="84"/>
      <c r="S9906" s="31"/>
      <c r="T9906" s="31"/>
      <c r="U9906" s="169"/>
      <c r="V9906" s="150"/>
      <c r="W9906" s="141" t="str" cm="1">
        <f t="array" ref="W9906">IF(SUM(LEN(B9906:V9906))=0,"",IF(OR(OR(ISBLANK(F9906),SUM(LEN(C9906),LEN(D9906))=0),AND(NOT(E9906="Unknown"),ISBLANK(J9906)),AND(NOT(O9906="Unknown"),ISBLANK(R9906))),"Missing Information", INDEX(Table15[Entire Service Line Classification], MATCH(SUMIFS(Table15[Unique ID],Table15[System-Owned Portion],E9906,Table15[If Material Anything Other than "Lead" in Column E,Was Material Ever Previously Lead?],G9906,Table15[Customer-Owned Portion],O9906),Table15[Unique ID],0),0)))</f>
        <v/>
      </c>
      <c r="X9906"/>
    </row>
    <row r="9907" spans="2:24" x14ac:dyDescent="0.35">
      <c r="B9907" s="146"/>
      <c r="C9907" s="31"/>
      <c r="D9907" s="31"/>
      <c r="E9907" s="44"/>
      <c r="F9907" s="43"/>
      <c r="G9907" s="84"/>
      <c r="H9907" s="31"/>
      <c r="I9907" s="207"/>
      <c r="J9907" s="84"/>
      <c r="K9907" s="31"/>
      <c r="L9907" s="31"/>
      <c r="M9907" s="169"/>
      <c r="N9907" s="148"/>
      <c r="O9907" s="106"/>
      <c r="P9907" s="43"/>
      <c r="Q9907" s="207"/>
      <c r="R9907" s="84"/>
      <c r="S9907" s="31"/>
      <c r="T9907" s="31"/>
      <c r="U9907" s="169"/>
      <c r="V9907" s="150"/>
      <c r="W9907" s="141" t="str" cm="1">
        <f t="array" ref="W9907">IF(SUM(LEN(B9907:V9907))=0,"",IF(OR(OR(ISBLANK(F9907),SUM(LEN(C9907),LEN(D9907))=0),AND(NOT(E9907="Unknown"),ISBLANK(J9907)),AND(NOT(O9907="Unknown"),ISBLANK(R9907))),"Missing Information", INDEX(Table15[Entire Service Line Classification], MATCH(SUMIFS(Table15[Unique ID],Table15[System-Owned Portion],E9907,Table15[If Material Anything Other than "Lead" in Column E,Was Material Ever Previously Lead?],G9907,Table15[Customer-Owned Portion],O9907),Table15[Unique ID],0),0)))</f>
        <v/>
      </c>
      <c r="X9907"/>
    </row>
    <row r="9908" spans="2:24" x14ac:dyDescent="0.35">
      <c r="B9908" s="146"/>
      <c r="C9908" s="31"/>
      <c r="D9908" s="31"/>
      <c r="E9908" s="44"/>
      <c r="F9908" s="43"/>
      <c r="G9908" s="84"/>
      <c r="H9908" s="31"/>
      <c r="I9908" s="207"/>
      <c r="J9908" s="84"/>
      <c r="K9908" s="31"/>
      <c r="L9908" s="31"/>
      <c r="M9908" s="169"/>
      <c r="N9908" s="148"/>
      <c r="O9908" s="106"/>
      <c r="P9908" s="43"/>
      <c r="Q9908" s="207"/>
      <c r="R9908" s="84"/>
      <c r="S9908" s="31"/>
      <c r="T9908" s="31"/>
      <c r="U9908" s="169"/>
      <c r="V9908" s="150"/>
      <c r="W9908" s="141" t="str" cm="1">
        <f t="array" ref="W9908">IF(SUM(LEN(B9908:V9908))=0,"",IF(OR(OR(ISBLANK(F9908),SUM(LEN(C9908),LEN(D9908))=0),AND(NOT(E9908="Unknown"),ISBLANK(J9908)),AND(NOT(O9908="Unknown"),ISBLANK(R9908))),"Missing Information", INDEX(Table15[Entire Service Line Classification], MATCH(SUMIFS(Table15[Unique ID],Table15[System-Owned Portion],E9908,Table15[If Material Anything Other than "Lead" in Column E,Was Material Ever Previously Lead?],G9908,Table15[Customer-Owned Portion],O9908),Table15[Unique ID],0),0)))</f>
        <v/>
      </c>
      <c r="X9908"/>
    </row>
    <row r="9909" spans="2:24" x14ac:dyDescent="0.35">
      <c r="B9909" s="146"/>
      <c r="C9909" s="31"/>
      <c r="D9909" s="31"/>
      <c r="E9909" s="44"/>
      <c r="F9909" s="43"/>
      <c r="G9909" s="84"/>
      <c r="H9909" s="31"/>
      <c r="I9909" s="207"/>
      <c r="J9909" s="84"/>
      <c r="K9909" s="31"/>
      <c r="L9909" s="31"/>
      <c r="M9909" s="169"/>
      <c r="N9909" s="148"/>
      <c r="O9909" s="106"/>
      <c r="P9909" s="43"/>
      <c r="Q9909" s="207"/>
      <c r="R9909" s="84"/>
      <c r="S9909" s="31"/>
      <c r="T9909" s="31"/>
      <c r="U9909" s="169"/>
      <c r="V9909" s="150"/>
      <c r="W9909" s="141" t="str" cm="1">
        <f t="array" ref="W9909">IF(SUM(LEN(B9909:V9909))=0,"",IF(OR(OR(ISBLANK(F9909),SUM(LEN(C9909),LEN(D9909))=0),AND(NOT(E9909="Unknown"),ISBLANK(J9909)),AND(NOT(O9909="Unknown"),ISBLANK(R9909))),"Missing Information", INDEX(Table15[Entire Service Line Classification], MATCH(SUMIFS(Table15[Unique ID],Table15[System-Owned Portion],E9909,Table15[If Material Anything Other than "Lead" in Column E,Was Material Ever Previously Lead?],G9909,Table15[Customer-Owned Portion],O9909),Table15[Unique ID],0),0)))</f>
        <v/>
      </c>
      <c r="X9909"/>
    </row>
    <row r="9910" spans="2:24" x14ac:dyDescent="0.35">
      <c r="B9910" s="146"/>
      <c r="C9910" s="31"/>
      <c r="D9910" s="31"/>
      <c r="E9910" s="44"/>
      <c r="F9910" s="43"/>
      <c r="G9910" s="84"/>
      <c r="H9910" s="31"/>
      <c r="I9910" s="207"/>
      <c r="J9910" s="84"/>
      <c r="K9910" s="31"/>
      <c r="L9910" s="31"/>
      <c r="M9910" s="169"/>
      <c r="N9910" s="148"/>
      <c r="O9910" s="106"/>
      <c r="P9910" s="43"/>
      <c r="Q9910" s="207"/>
      <c r="R9910" s="84"/>
      <c r="S9910" s="31"/>
      <c r="T9910" s="31"/>
      <c r="U9910" s="169"/>
      <c r="V9910" s="150"/>
      <c r="W9910" s="141" t="str" cm="1">
        <f t="array" ref="W9910">IF(SUM(LEN(B9910:V9910))=0,"",IF(OR(OR(ISBLANK(F9910),SUM(LEN(C9910),LEN(D9910))=0),AND(NOT(E9910="Unknown"),ISBLANK(J9910)),AND(NOT(O9910="Unknown"),ISBLANK(R9910))),"Missing Information", INDEX(Table15[Entire Service Line Classification], MATCH(SUMIFS(Table15[Unique ID],Table15[System-Owned Portion],E9910,Table15[If Material Anything Other than "Lead" in Column E,Was Material Ever Previously Lead?],G9910,Table15[Customer-Owned Portion],O9910),Table15[Unique ID],0),0)))</f>
        <v/>
      </c>
      <c r="X9910"/>
    </row>
    <row r="9911" spans="2:24" x14ac:dyDescent="0.35">
      <c r="B9911" s="146"/>
      <c r="C9911" s="31"/>
      <c r="D9911" s="31"/>
      <c r="E9911" s="44"/>
      <c r="F9911" s="43"/>
      <c r="G9911" s="84"/>
      <c r="H9911" s="31"/>
      <c r="I9911" s="207"/>
      <c r="J9911" s="84"/>
      <c r="K9911" s="31"/>
      <c r="L9911" s="31"/>
      <c r="M9911" s="169"/>
      <c r="N9911" s="148"/>
      <c r="O9911" s="106"/>
      <c r="P9911" s="43"/>
      <c r="Q9911" s="207"/>
      <c r="R9911" s="84"/>
      <c r="S9911" s="31"/>
      <c r="T9911" s="31"/>
      <c r="U9911" s="169"/>
      <c r="V9911" s="150"/>
      <c r="W9911" s="141" t="str" cm="1">
        <f t="array" ref="W9911">IF(SUM(LEN(B9911:V9911))=0,"",IF(OR(OR(ISBLANK(F9911),SUM(LEN(C9911),LEN(D9911))=0),AND(NOT(E9911="Unknown"),ISBLANK(J9911)),AND(NOT(O9911="Unknown"),ISBLANK(R9911))),"Missing Information", INDEX(Table15[Entire Service Line Classification], MATCH(SUMIFS(Table15[Unique ID],Table15[System-Owned Portion],E9911,Table15[If Material Anything Other than "Lead" in Column E,Was Material Ever Previously Lead?],G9911,Table15[Customer-Owned Portion],O9911),Table15[Unique ID],0),0)))</f>
        <v/>
      </c>
      <c r="X9911"/>
    </row>
    <row r="9912" spans="2:24" x14ac:dyDescent="0.35">
      <c r="B9912" s="146"/>
      <c r="C9912" s="31"/>
      <c r="D9912" s="31"/>
      <c r="E9912" s="44"/>
      <c r="F9912" s="43"/>
      <c r="G9912" s="84"/>
      <c r="H9912" s="31"/>
      <c r="I9912" s="207"/>
      <c r="J9912" s="84"/>
      <c r="K9912" s="31"/>
      <c r="L9912" s="31"/>
      <c r="M9912" s="169"/>
      <c r="N9912" s="148"/>
      <c r="O9912" s="106"/>
      <c r="P9912" s="43"/>
      <c r="Q9912" s="207"/>
      <c r="R9912" s="84"/>
      <c r="S9912" s="31"/>
      <c r="T9912" s="31"/>
      <c r="U9912" s="169"/>
      <c r="V9912" s="150"/>
      <c r="W9912" s="141" t="str" cm="1">
        <f t="array" ref="W9912">IF(SUM(LEN(B9912:V9912))=0,"",IF(OR(OR(ISBLANK(F9912),SUM(LEN(C9912),LEN(D9912))=0),AND(NOT(E9912="Unknown"),ISBLANK(J9912)),AND(NOT(O9912="Unknown"),ISBLANK(R9912))),"Missing Information", INDEX(Table15[Entire Service Line Classification], MATCH(SUMIFS(Table15[Unique ID],Table15[System-Owned Portion],E9912,Table15[If Material Anything Other than "Lead" in Column E,Was Material Ever Previously Lead?],G9912,Table15[Customer-Owned Portion],O9912),Table15[Unique ID],0),0)))</f>
        <v/>
      </c>
      <c r="X9912"/>
    </row>
    <row r="9913" spans="2:24" x14ac:dyDescent="0.35">
      <c r="B9913" s="146"/>
      <c r="C9913" s="31"/>
      <c r="D9913" s="31"/>
      <c r="E9913" s="44"/>
      <c r="F9913" s="43"/>
      <c r="G9913" s="84"/>
      <c r="H9913" s="31"/>
      <c r="I9913" s="207"/>
      <c r="J9913" s="84"/>
      <c r="K9913" s="31"/>
      <c r="L9913" s="31"/>
      <c r="M9913" s="169"/>
      <c r="N9913" s="148"/>
      <c r="O9913" s="106"/>
      <c r="P9913" s="43"/>
      <c r="Q9913" s="207"/>
      <c r="R9913" s="84"/>
      <c r="S9913" s="31"/>
      <c r="T9913" s="31"/>
      <c r="U9913" s="169"/>
      <c r="V9913" s="150"/>
      <c r="W9913" s="141" t="str" cm="1">
        <f t="array" ref="W9913">IF(SUM(LEN(B9913:V9913))=0,"",IF(OR(OR(ISBLANK(F9913),SUM(LEN(C9913),LEN(D9913))=0),AND(NOT(E9913="Unknown"),ISBLANK(J9913)),AND(NOT(O9913="Unknown"),ISBLANK(R9913))),"Missing Information", INDEX(Table15[Entire Service Line Classification], MATCH(SUMIFS(Table15[Unique ID],Table15[System-Owned Portion],E9913,Table15[If Material Anything Other than "Lead" in Column E,Was Material Ever Previously Lead?],G9913,Table15[Customer-Owned Portion],O9913),Table15[Unique ID],0),0)))</f>
        <v/>
      </c>
      <c r="X9913"/>
    </row>
    <row r="9914" spans="2:24" x14ac:dyDescent="0.35">
      <c r="B9914" s="146"/>
      <c r="C9914" s="31"/>
      <c r="D9914" s="31"/>
      <c r="E9914" s="44"/>
      <c r="F9914" s="43"/>
      <c r="G9914" s="84"/>
      <c r="H9914" s="31"/>
      <c r="I9914" s="207"/>
      <c r="J9914" s="84"/>
      <c r="K9914" s="31"/>
      <c r="L9914" s="31"/>
      <c r="M9914" s="169"/>
      <c r="N9914" s="148"/>
      <c r="O9914" s="106"/>
      <c r="P9914" s="43"/>
      <c r="Q9914" s="207"/>
      <c r="R9914" s="84"/>
      <c r="S9914" s="31"/>
      <c r="T9914" s="31"/>
      <c r="U9914" s="169"/>
      <c r="V9914" s="150"/>
      <c r="W9914" s="141" t="str" cm="1">
        <f t="array" ref="W9914">IF(SUM(LEN(B9914:V9914))=0,"",IF(OR(OR(ISBLANK(F9914),SUM(LEN(C9914),LEN(D9914))=0),AND(NOT(E9914="Unknown"),ISBLANK(J9914)),AND(NOT(O9914="Unknown"),ISBLANK(R9914))),"Missing Information", INDEX(Table15[Entire Service Line Classification], MATCH(SUMIFS(Table15[Unique ID],Table15[System-Owned Portion],E9914,Table15[If Material Anything Other than "Lead" in Column E,Was Material Ever Previously Lead?],G9914,Table15[Customer-Owned Portion],O9914),Table15[Unique ID],0),0)))</f>
        <v/>
      </c>
      <c r="X9914"/>
    </row>
    <row r="9915" spans="2:24" x14ac:dyDescent="0.35">
      <c r="B9915" s="146"/>
      <c r="C9915" s="31"/>
      <c r="D9915" s="31"/>
      <c r="E9915" s="44"/>
      <c r="F9915" s="43"/>
      <c r="G9915" s="84"/>
      <c r="H9915" s="31"/>
      <c r="I9915" s="207"/>
      <c r="J9915" s="84"/>
      <c r="K9915" s="31"/>
      <c r="L9915" s="31"/>
      <c r="M9915" s="169"/>
      <c r="N9915" s="148"/>
      <c r="O9915" s="106"/>
      <c r="P9915" s="43"/>
      <c r="Q9915" s="207"/>
      <c r="R9915" s="84"/>
      <c r="S9915" s="31"/>
      <c r="T9915" s="31"/>
      <c r="U9915" s="169"/>
      <c r="V9915" s="150"/>
      <c r="W9915" s="141" t="str" cm="1">
        <f t="array" ref="W9915">IF(SUM(LEN(B9915:V9915))=0,"",IF(OR(OR(ISBLANK(F9915),SUM(LEN(C9915),LEN(D9915))=0),AND(NOT(E9915="Unknown"),ISBLANK(J9915)),AND(NOT(O9915="Unknown"),ISBLANK(R9915))),"Missing Information", INDEX(Table15[Entire Service Line Classification], MATCH(SUMIFS(Table15[Unique ID],Table15[System-Owned Portion],E9915,Table15[If Material Anything Other than "Lead" in Column E,Was Material Ever Previously Lead?],G9915,Table15[Customer-Owned Portion],O9915),Table15[Unique ID],0),0)))</f>
        <v/>
      </c>
      <c r="X9915"/>
    </row>
    <row r="9916" spans="2:24" x14ac:dyDescent="0.35">
      <c r="B9916" s="146"/>
      <c r="C9916" s="31"/>
      <c r="D9916" s="31"/>
      <c r="E9916" s="44"/>
      <c r="F9916" s="43"/>
      <c r="G9916" s="84"/>
      <c r="H9916" s="31"/>
      <c r="I9916" s="207"/>
      <c r="J9916" s="84"/>
      <c r="K9916" s="31"/>
      <c r="L9916" s="31"/>
      <c r="M9916" s="169"/>
      <c r="N9916" s="148"/>
      <c r="O9916" s="106"/>
      <c r="P9916" s="43"/>
      <c r="Q9916" s="207"/>
      <c r="R9916" s="84"/>
      <c r="S9916" s="31"/>
      <c r="T9916" s="31"/>
      <c r="U9916" s="169"/>
      <c r="V9916" s="150"/>
      <c r="W9916" s="141" t="str" cm="1">
        <f t="array" ref="W9916">IF(SUM(LEN(B9916:V9916))=0,"",IF(OR(OR(ISBLANK(F9916),SUM(LEN(C9916),LEN(D9916))=0),AND(NOT(E9916="Unknown"),ISBLANK(J9916)),AND(NOT(O9916="Unknown"),ISBLANK(R9916))),"Missing Information", INDEX(Table15[Entire Service Line Classification], MATCH(SUMIFS(Table15[Unique ID],Table15[System-Owned Portion],E9916,Table15[If Material Anything Other than "Lead" in Column E,Was Material Ever Previously Lead?],G9916,Table15[Customer-Owned Portion],O9916),Table15[Unique ID],0),0)))</f>
        <v/>
      </c>
      <c r="X9916"/>
    </row>
    <row r="9917" spans="2:24" x14ac:dyDescent="0.35">
      <c r="B9917" s="146"/>
      <c r="C9917" s="31"/>
      <c r="D9917" s="31"/>
      <c r="E9917" s="44"/>
      <c r="F9917" s="43"/>
      <c r="G9917" s="84"/>
      <c r="H9917" s="31"/>
      <c r="I9917" s="207"/>
      <c r="J9917" s="84"/>
      <c r="K9917" s="31"/>
      <c r="L9917" s="31"/>
      <c r="M9917" s="169"/>
      <c r="N9917" s="148"/>
      <c r="O9917" s="106"/>
      <c r="P9917" s="43"/>
      <c r="Q9917" s="207"/>
      <c r="R9917" s="84"/>
      <c r="S9917" s="31"/>
      <c r="T9917" s="31"/>
      <c r="U9917" s="169"/>
      <c r="V9917" s="150"/>
      <c r="W9917" s="141" t="str" cm="1">
        <f t="array" ref="W9917">IF(SUM(LEN(B9917:V9917))=0,"",IF(OR(OR(ISBLANK(F9917),SUM(LEN(C9917),LEN(D9917))=0),AND(NOT(E9917="Unknown"),ISBLANK(J9917)),AND(NOT(O9917="Unknown"),ISBLANK(R9917))),"Missing Information", INDEX(Table15[Entire Service Line Classification], MATCH(SUMIFS(Table15[Unique ID],Table15[System-Owned Portion],E9917,Table15[If Material Anything Other than "Lead" in Column E,Was Material Ever Previously Lead?],G9917,Table15[Customer-Owned Portion],O9917),Table15[Unique ID],0),0)))</f>
        <v/>
      </c>
      <c r="X9917"/>
    </row>
    <row r="9918" spans="2:24" x14ac:dyDescent="0.35">
      <c r="B9918" s="146"/>
      <c r="C9918" s="31"/>
      <c r="D9918" s="31"/>
      <c r="E9918" s="44"/>
      <c r="F9918" s="43"/>
      <c r="G9918" s="84"/>
      <c r="H9918" s="31"/>
      <c r="I9918" s="207"/>
      <c r="J9918" s="84"/>
      <c r="K9918" s="31"/>
      <c r="L9918" s="31"/>
      <c r="M9918" s="169"/>
      <c r="N9918" s="148"/>
      <c r="O9918" s="106"/>
      <c r="P9918" s="43"/>
      <c r="Q9918" s="207"/>
      <c r="R9918" s="84"/>
      <c r="S9918" s="31"/>
      <c r="T9918" s="31"/>
      <c r="U9918" s="169"/>
      <c r="V9918" s="150"/>
      <c r="W9918" s="141" t="str" cm="1">
        <f t="array" ref="W9918">IF(SUM(LEN(B9918:V9918))=0,"",IF(OR(OR(ISBLANK(F9918),SUM(LEN(C9918),LEN(D9918))=0),AND(NOT(E9918="Unknown"),ISBLANK(J9918)),AND(NOT(O9918="Unknown"),ISBLANK(R9918))),"Missing Information", INDEX(Table15[Entire Service Line Classification], MATCH(SUMIFS(Table15[Unique ID],Table15[System-Owned Portion],E9918,Table15[If Material Anything Other than "Lead" in Column E,Was Material Ever Previously Lead?],G9918,Table15[Customer-Owned Portion],O9918),Table15[Unique ID],0),0)))</f>
        <v/>
      </c>
      <c r="X9918"/>
    </row>
    <row r="9919" spans="2:24" x14ac:dyDescent="0.35">
      <c r="B9919" s="146"/>
      <c r="C9919" s="31"/>
      <c r="D9919" s="31"/>
      <c r="E9919" s="44"/>
      <c r="F9919" s="43"/>
      <c r="G9919" s="84"/>
      <c r="H9919" s="31"/>
      <c r="I9919" s="207"/>
      <c r="J9919" s="84"/>
      <c r="K9919" s="31"/>
      <c r="L9919" s="31"/>
      <c r="M9919" s="169"/>
      <c r="N9919" s="148"/>
      <c r="O9919" s="106"/>
      <c r="P9919" s="43"/>
      <c r="Q9919" s="207"/>
      <c r="R9919" s="84"/>
      <c r="S9919" s="31"/>
      <c r="T9919" s="31"/>
      <c r="U9919" s="169"/>
      <c r="V9919" s="150"/>
      <c r="W9919" s="141" t="str" cm="1">
        <f t="array" ref="W9919">IF(SUM(LEN(B9919:V9919))=0,"",IF(OR(OR(ISBLANK(F9919),SUM(LEN(C9919),LEN(D9919))=0),AND(NOT(E9919="Unknown"),ISBLANK(J9919)),AND(NOT(O9919="Unknown"),ISBLANK(R9919))),"Missing Information", INDEX(Table15[Entire Service Line Classification], MATCH(SUMIFS(Table15[Unique ID],Table15[System-Owned Portion],E9919,Table15[If Material Anything Other than "Lead" in Column E,Was Material Ever Previously Lead?],G9919,Table15[Customer-Owned Portion],O9919),Table15[Unique ID],0),0)))</f>
        <v/>
      </c>
      <c r="X9919"/>
    </row>
    <row r="9920" spans="2:24" x14ac:dyDescent="0.35">
      <c r="B9920" s="146"/>
      <c r="C9920" s="31"/>
      <c r="D9920" s="31"/>
      <c r="E9920" s="44"/>
      <c r="F9920" s="43"/>
      <c r="G9920" s="84"/>
      <c r="H9920" s="31"/>
      <c r="I9920" s="207"/>
      <c r="J9920" s="84"/>
      <c r="K9920" s="31"/>
      <c r="L9920" s="31"/>
      <c r="M9920" s="169"/>
      <c r="N9920" s="148"/>
      <c r="O9920" s="106"/>
      <c r="P9920" s="43"/>
      <c r="Q9920" s="207"/>
      <c r="R9920" s="84"/>
      <c r="S9920" s="31"/>
      <c r="T9920" s="31"/>
      <c r="U9920" s="169"/>
      <c r="V9920" s="150"/>
      <c r="W9920" s="141" t="str" cm="1">
        <f t="array" ref="W9920">IF(SUM(LEN(B9920:V9920))=0,"",IF(OR(OR(ISBLANK(F9920),SUM(LEN(C9920),LEN(D9920))=0),AND(NOT(E9920="Unknown"),ISBLANK(J9920)),AND(NOT(O9920="Unknown"),ISBLANK(R9920))),"Missing Information", INDEX(Table15[Entire Service Line Classification], MATCH(SUMIFS(Table15[Unique ID],Table15[System-Owned Portion],E9920,Table15[If Material Anything Other than "Lead" in Column E,Was Material Ever Previously Lead?],G9920,Table15[Customer-Owned Portion],O9920),Table15[Unique ID],0),0)))</f>
        <v/>
      </c>
      <c r="X9920"/>
    </row>
    <row r="9921" spans="2:24" x14ac:dyDescent="0.35">
      <c r="B9921" s="146"/>
      <c r="C9921" s="31"/>
      <c r="D9921" s="31"/>
      <c r="E9921" s="44"/>
      <c r="F9921" s="43"/>
      <c r="G9921" s="84"/>
      <c r="H9921" s="31"/>
      <c r="I9921" s="207"/>
      <c r="J9921" s="84"/>
      <c r="K9921" s="31"/>
      <c r="L9921" s="31"/>
      <c r="M9921" s="169"/>
      <c r="N9921" s="148"/>
      <c r="O9921" s="106"/>
      <c r="P9921" s="43"/>
      <c r="Q9921" s="207"/>
      <c r="R9921" s="84"/>
      <c r="S9921" s="31"/>
      <c r="T9921" s="31"/>
      <c r="U9921" s="169"/>
      <c r="V9921" s="150"/>
      <c r="W9921" s="141" t="str" cm="1">
        <f t="array" ref="W9921">IF(SUM(LEN(B9921:V9921))=0,"",IF(OR(OR(ISBLANK(F9921),SUM(LEN(C9921),LEN(D9921))=0),AND(NOT(E9921="Unknown"),ISBLANK(J9921)),AND(NOT(O9921="Unknown"),ISBLANK(R9921))),"Missing Information", INDEX(Table15[Entire Service Line Classification], MATCH(SUMIFS(Table15[Unique ID],Table15[System-Owned Portion],E9921,Table15[If Material Anything Other than "Lead" in Column E,Was Material Ever Previously Lead?],G9921,Table15[Customer-Owned Portion],O9921),Table15[Unique ID],0),0)))</f>
        <v/>
      </c>
      <c r="X9921"/>
    </row>
    <row r="9922" spans="2:24" x14ac:dyDescent="0.35">
      <c r="B9922" s="146"/>
      <c r="C9922" s="31"/>
      <c r="D9922" s="31"/>
      <c r="E9922" s="44"/>
      <c r="F9922" s="43"/>
      <c r="G9922" s="84"/>
      <c r="H9922" s="31"/>
      <c r="I9922" s="207"/>
      <c r="J9922" s="84"/>
      <c r="K9922" s="31"/>
      <c r="L9922" s="31"/>
      <c r="M9922" s="169"/>
      <c r="N9922" s="148"/>
      <c r="O9922" s="106"/>
      <c r="P9922" s="43"/>
      <c r="Q9922" s="207"/>
      <c r="R9922" s="84"/>
      <c r="S9922" s="31"/>
      <c r="T9922" s="31"/>
      <c r="U9922" s="169"/>
      <c r="V9922" s="150"/>
      <c r="W9922" s="141" t="str" cm="1">
        <f t="array" ref="W9922">IF(SUM(LEN(B9922:V9922))=0,"",IF(OR(OR(ISBLANK(F9922),SUM(LEN(C9922),LEN(D9922))=0),AND(NOT(E9922="Unknown"),ISBLANK(J9922)),AND(NOT(O9922="Unknown"),ISBLANK(R9922))),"Missing Information", INDEX(Table15[Entire Service Line Classification], MATCH(SUMIFS(Table15[Unique ID],Table15[System-Owned Portion],E9922,Table15[If Material Anything Other than "Lead" in Column E,Was Material Ever Previously Lead?],G9922,Table15[Customer-Owned Portion],O9922),Table15[Unique ID],0),0)))</f>
        <v/>
      </c>
      <c r="X9922"/>
    </row>
    <row r="9923" spans="2:24" x14ac:dyDescent="0.35">
      <c r="B9923" s="146"/>
      <c r="C9923" s="31"/>
      <c r="D9923" s="31"/>
      <c r="E9923" s="44"/>
      <c r="F9923" s="43"/>
      <c r="G9923" s="84"/>
      <c r="H9923" s="31"/>
      <c r="I9923" s="207"/>
      <c r="J9923" s="84"/>
      <c r="K9923" s="31"/>
      <c r="L9923" s="31"/>
      <c r="M9923" s="169"/>
      <c r="N9923" s="148"/>
      <c r="O9923" s="106"/>
      <c r="P9923" s="43"/>
      <c r="Q9923" s="207"/>
      <c r="R9923" s="84"/>
      <c r="S9923" s="31"/>
      <c r="T9923" s="31"/>
      <c r="U9923" s="169"/>
      <c r="V9923" s="150"/>
      <c r="W9923" s="141" t="str" cm="1">
        <f t="array" ref="W9923">IF(SUM(LEN(B9923:V9923))=0,"",IF(OR(OR(ISBLANK(F9923),SUM(LEN(C9923),LEN(D9923))=0),AND(NOT(E9923="Unknown"),ISBLANK(J9923)),AND(NOT(O9923="Unknown"),ISBLANK(R9923))),"Missing Information", INDEX(Table15[Entire Service Line Classification], MATCH(SUMIFS(Table15[Unique ID],Table15[System-Owned Portion],E9923,Table15[If Material Anything Other than "Lead" in Column E,Was Material Ever Previously Lead?],G9923,Table15[Customer-Owned Portion],O9923),Table15[Unique ID],0),0)))</f>
        <v/>
      </c>
      <c r="X9923"/>
    </row>
    <row r="9924" spans="2:24" x14ac:dyDescent="0.35">
      <c r="B9924" s="146"/>
      <c r="C9924" s="31"/>
      <c r="D9924" s="31"/>
      <c r="E9924" s="44"/>
      <c r="F9924" s="43"/>
      <c r="G9924" s="84"/>
      <c r="H9924" s="31"/>
      <c r="I9924" s="207"/>
      <c r="J9924" s="84"/>
      <c r="K9924" s="31"/>
      <c r="L9924" s="31"/>
      <c r="M9924" s="169"/>
      <c r="N9924" s="148"/>
      <c r="O9924" s="106"/>
      <c r="P9924" s="43"/>
      <c r="Q9924" s="207"/>
      <c r="R9924" s="84"/>
      <c r="S9924" s="31"/>
      <c r="T9924" s="31"/>
      <c r="U9924" s="169"/>
      <c r="V9924" s="150"/>
      <c r="W9924" s="141" t="str" cm="1">
        <f t="array" ref="W9924">IF(SUM(LEN(B9924:V9924))=0,"",IF(OR(OR(ISBLANK(F9924),SUM(LEN(C9924),LEN(D9924))=0),AND(NOT(E9924="Unknown"),ISBLANK(J9924)),AND(NOT(O9924="Unknown"),ISBLANK(R9924))),"Missing Information", INDEX(Table15[Entire Service Line Classification], MATCH(SUMIFS(Table15[Unique ID],Table15[System-Owned Portion],E9924,Table15[If Material Anything Other than "Lead" in Column E,Was Material Ever Previously Lead?],G9924,Table15[Customer-Owned Portion],O9924),Table15[Unique ID],0),0)))</f>
        <v/>
      </c>
      <c r="X9924"/>
    </row>
    <row r="9925" spans="2:24" x14ac:dyDescent="0.35">
      <c r="B9925" s="146"/>
      <c r="C9925" s="31"/>
      <c r="D9925" s="31"/>
      <c r="E9925" s="44"/>
      <c r="F9925" s="43"/>
      <c r="G9925" s="84"/>
      <c r="H9925" s="31"/>
      <c r="I9925" s="207"/>
      <c r="J9925" s="84"/>
      <c r="K9925" s="31"/>
      <c r="L9925" s="31"/>
      <c r="M9925" s="169"/>
      <c r="N9925" s="148"/>
      <c r="O9925" s="106"/>
      <c r="P9925" s="43"/>
      <c r="Q9925" s="207"/>
      <c r="R9925" s="84"/>
      <c r="S9925" s="31"/>
      <c r="T9925" s="31"/>
      <c r="U9925" s="169"/>
      <c r="V9925" s="150"/>
      <c r="W9925" s="141" t="str" cm="1">
        <f t="array" ref="W9925">IF(SUM(LEN(B9925:V9925))=0,"",IF(OR(OR(ISBLANK(F9925),SUM(LEN(C9925),LEN(D9925))=0),AND(NOT(E9925="Unknown"),ISBLANK(J9925)),AND(NOT(O9925="Unknown"),ISBLANK(R9925))),"Missing Information", INDEX(Table15[Entire Service Line Classification], MATCH(SUMIFS(Table15[Unique ID],Table15[System-Owned Portion],E9925,Table15[If Material Anything Other than "Lead" in Column E,Was Material Ever Previously Lead?],G9925,Table15[Customer-Owned Portion],O9925),Table15[Unique ID],0),0)))</f>
        <v/>
      </c>
      <c r="X9925"/>
    </row>
    <row r="9926" spans="2:24" x14ac:dyDescent="0.35">
      <c r="B9926" s="146"/>
      <c r="C9926" s="31"/>
      <c r="D9926" s="31"/>
      <c r="E9926" s="44"/>
      <c r="F9926" s="43"/>
      <c r="G9926" s="84"/>
      <c r="H9926" s="31"/>
      <c r="I9926" s="207"/>
      <c r="J9926" s="84"/>
      <c r="K9926" s="31"/>
      <c r="L9926" s="31"/>
      <c r="M9926" s="169"/>
      <c r="N9926" s="148"/>
      <c r="O9926" s="106"/>
      <c r="P9926" s="43"/>
      <c r="Q9926" s="207"/>
      <c r="R9926" s="84"/>
      <c r="S9926" s="31"/>
      <c r="T9926" s="31"/>
      <c r="U9926" s="169"/>
      <c r="V9926" s="150"/>
      <c r="W9926" s="141" t="str" cm="1">
        <f t="array" ref="W9926">IF(SUM(LEN(B9926:V9926))=0,"",IF(OR(OR(ISBLANK(F9926),SUM(LEN(C9926),LEN(D9926))=0),AND(NOT(E9926="Unknown"),ISBLANK(J9926)),AND(NOT(O9926="Unknown"),ISBLANK(R9926))),"Missing Information", INDEX(Table15[Entire Service Line Classification], MATCH(SUMIFS(Table15[Unique ID],Table15[System-Owned Portion],E9926,Table15[If Material Anything Other than "Lead" in Column E,Was Material Ever Previously Lead?],G9926,Table15[Customer-Owned Portion],O9926),Table15[Unique ID],0),0)))</f>
        <v/>
      </c>
      <c r="X9926"/>
    </row>
    <row r="9927" spans="2:24" x14ac:dyDescent="0.35">
      <c r="B9927" s="146"/>
      <c r="C9927" s="31"/>
      <c r="D9927" s="31"/>
      <c r="E9927" s="44"/>
      <c r="F9927" s="43"/>
      <c r="G9927" s="84"/>
      <c r="H9927" s="31"/>
      <c r="I9927" s="207"/>
      <c r="J9927" s="84"/>
      <c r="K9927" s="31"/>
      <c r="L9927" s="31"/>
      <c r="M9927" s="169"/>
      <c r="N9927" s="148"/>
      <c r="O9927" s="106"/>
      <c r="P9927" s="43"/>
      <c r="Q9927" s="207"/>
      <c r="R9927" s="84"/>
      <c r="S9927" s="31"/>
      <c r="T9927" s="31"/>
      <c r="U9927" s="169"/>
      <c r="V9927" s="150"/>
      <c r="W9927" s="141" t="str" cm="1">
        <f t="array" ref="W9927">IF(SUM(LEN(B9927:V9927))=0,"",IF(OR(OR(ISBLANK(F9927),SUM(LEN(C9927),LEN(D9927))=0),AND(NOT(E9927="Unknown"),ISBLANK(J9927)),AND(NOT(O9927="Unknown"),ISBLANK(R9927))),"Missing Information", INDEX(Table15[Entire Service Line Classification], MATCH(SUMIFS(Table15[Unique ID],Table15[System-Owned Portion],E9927,Table15[If Material Anything Other than "Lead" in Column E,Was Material Ever Previously Lead?],G9927,Table15[Customer-Owned Portion],O9927),Table15[Unique ID],0),0)))</f>
        <v/>
      </c>
      <c r="X9927"/>
    </row>
    <row r="9928" spans="2:24" x14ac:dyDescent="0.35">
      <c r="B9928" s="146"/>
      <c r="C9928" s="31"/>
      <c r="D9928" s="31"/>
      <c r="E9928" s="44"/>
      <c r="F9928" s="43"/>
      <c r="G9928" s="84"/>
      <c r="H9928" s="31"/>
      <c r="I9928" s="207"/>
      <c r="J9928" s="84"/>
      <c r="K9928" s="31"/>
      <c r="L9928" s="31"/>
      <c r="M9928" s="169"/>
      <c r="N9928" s="148"/>
      <c r="O9928" s="106"/>
      <c r="P9928" s="43"/>
      <c r="Q9928" s="207"/>
      <c r="R9928" s="84"/>
      <c r="S9928" s="31"/>
      <c r="T9928" s="31"/>
      <c r="U9928" s="169"/>
      <c r="V9928" s="150"/>
      <c r="W9928" s="141" t="str" cm="1">
        <f t="array" ref="W9928">IF(SUM(LEN(B9928:V9928))=0,"",IF(OR(OR(ISBLANK(F9928),SUM(LEN(C9928),LEN(D9928))=0),AND(NOT(E9928="Unknown"),ISBLANK(J9928)),AND(NOT(O9928="Unknown"),ISBLANK(R9928))),"Missing Information", INDEX(Table15[Entire Service Line Classification], MATCH(SUMIFS(Table15[Unique ID],Table15[System-Owned Portion],E9928,Table15[If Material Anything Other than "Lead" in Column E,Was Material Ever Previously Lead?],G9928,Table15[Customer-Owned Portion],O9928),Table15[Unique ID],0),0)))</f>
        <v/>
      </c>
      <c r="X9928"/>
    </row>
    <row r="9929" spans="2:24" x14ac:dyDescent="0.35">
      <c r="B9929" s="146"/>
      <c r="C9929" s="31"/>
      <c r="D9929" s="31"/>
      <c r="E9929" s="44"/>
      <c r="F9929" s="43"/>
      <c r="G9929" s="84"/>
      <c r="H9929" s="31"/>
      <c r="I9929" s="207"/>
      <c r="J9929" s="84"/>
      <c r="K9929" s="31"/>
      <c r="L9929" s="31"/>
      <c r="M9929" s="169"/>
      <c r="N9929" s="148"/>
      <c r="O9929" s="106"/>
      <c r="P9929" s="43"/>
      <c r="Q9929" s="207"/>
      <c r="R9929" s="84"/>
      <c r="S9929" s="31"/>
      <c r="T9929" s="31"/>
      <c r="U9929" s="169"/>
      <c r="V9929" s="150"/>
      <c r="W9929" s="141" t="str" cm="1">
        <f t="array" ref="W9929">IF(SUM(LEN(B9929:V9929))=0,"",IF(OR(OR(ISBLANK(F9929),SUM(LEN(C9929),LEN(D9929))=0),AND(NOT(E9929="Unknown"),ISBLANK(J9929)),AND(NOT(O9929="Unknown"),ISBLANK(R9929))),"Missing Information", INDEX(Table15[Entire Service Line Classification], MATCH(SUMIFS(Table15[Unique ID],Table15[System-Owned Portion],E9929,Table15[If Material Anything Other than "Lead" in Column E,Was Material Ever Previously Lead?],G9929,Table15[Customer-Owned Portion],O9929),Table15[Unique ID],0),0)))</f>
        <v/>
      </c>
      <c r="X9929"/>
    </row>
    <row r="9930" spans="2:24" x14ac:dyDescent="0.35">
      <c r="B9930" s="146"/>
      <c r="C9930" s="31"/>
      <c r="D9930" s="31"/>
      <c r="E9930" s="44"/>
      <c r="F9930" s="43"/>
      <c r="G9930" s="84"/>
      <c r="H9930" s="31"/>
      <c r="I9930" s="207"/>
      <c r="J9930" s="84"/>
      <c r="K9930" s="31"/>
      <c r="L9930" s="31"/>
      <c r="M9930" s="169"/>
      <c r="N9930" s="148"/>
      <c r="O9930" s="106"/>
      <c r="P9930" s="43"/>
      <c r="Q9930" s="207"/>
      <c r="R9930" s="84"/>
      <c r="S9930" s="31"/>
      <c r="T9930" s="31"/>
      <c r="U9930" s="169"/>
      <c r="V9930" s="150"/>
      <c r="W9930" s="141" t="str" cm="1">
        <f t="array" ref="W9930">IF(SUM(LEN(B9930:V9930))=0,"",IF(OR(OR(ISBLANK(F9930),SUM(LEN(C9930),LEN(D9930))=0),AND(NOT(E9930="Unknown"),ISBLANK(J9930)),AND(NOT(O9930="Unknown"),ISBLANK(R9930))),"Missing Information", INDEX(Table15[Entire Service Line Classification], MATCH(SUMIFS(Table15[Unique ID],Table15[System-Owned Portion],E9930,Table15[If Material Anything Other than "Lead" in Column E,Was Material Ever Previously Lead?],G9930,Table15[Customer-Owned Portion],O9930),Table15[Unique ID],0),0)))</f>
        <v/>
      </c>
      <c r="X9930"/>
    </row>
    <row r="9931" spans="2:24" x14ac:dyDescent="0.35">
      <c r="B9931" s="146"/>
      <c r="C9931" s="31"/>
      <c r="D9931" s="31"/>
      <c r="E9931" s="44"/>
      <c r="F9931" s="43"/>
      <c r="G9931" s="84"/>
      <c r="H9931" s="31"/>
      <c r="I9931" s="207"/>
      <c r="J9931" s="84"/>
      <c r="K9931" s="31"/>
      <c r="L9931" s="31"/>
      <c r="M9931" s="169"/>
      <c r="N9931" s="148"/>
      <c r="O9931" s="106"/>
      <c r="P9931" s="43"/>
      <c r="Q9931" s="207"/>
      <c r="R9931" s="84"/>
      <c r="S9931" s="31"/>
      <c r="T9931" s="31"/>
      <c r="U9931" s="169"/>
      <c r="V9931" s="150"/>
      <c r="W9931" s="141" t="str" cm="1">
        <f t="array" ref="W9931">IF(SUM(LEN(B9931:V9931))=0,"",IF(OR(OR(ISBLANK(F9931),SUM(LEN(C9931),LEN(D9931))=0),AND(NOT(E9931="Unknown"),ISBLANK(J9931)),AND(NOT(O9931="Unknown"),ISBLANK(R9931))),"Missing Information", INDEX(Table15[Entire Service Line Classification], MATCH(SUMIFS(Table15[Unique ID],Table15[System-Owned Portion],E9931,Table15[If Material Anything Other than "Lead" in Column E,Was Material Ever Previously Lead?],G9931,Table15[Customer-Owned Portion],O9931),Table15[Unique ID],0),0)))</f>
        <v/>
      </c>
      <c r="X9931"/>
    </row>
    <row r="9932" spans="2:24" x14ac:dyDescent="0.35">
      <c r="B9932" s="146"/>
      <c r="C9932" s="31"/>
      <c r="D9932" s="31"/>
      <c r="E9932" s="44"/>
      <c r="F9932" s="43"/>
      <c r="G9932" s="84"/>
      <c r="H9932" s="31"/>
      <c r="I9932" s="207"/>
      <c r="J9932" s="84"/>
      <c r="K9932" s="31"/>
      <c r="L9932" s="31"/>
      <c r="M9932" s="169"/>
      <c r="N9932" s="148"/>
      <c r="O9932" s="106"/>
      <c r="P9932" s="43"/>
      <c r="Q9932" s="207"/>
      <c r="R9932" s="84"/>
      <c r="S9932" s="31"/>
      <c r="T9932" s="31"/>
      <c r="U9932" s="169"/>
      <c r="V9932" s="150"/>
      <c r="W9932" s="141" t="str" cm="1">
        <f t="array" ref="W9932">IF(SUM(LEN(B9932:V9932))=0,"",IF(OR(OR(ISBLANK(F9932),SUM(LEN(C9932),LEN(D9932))=0),AND(NOT(E9932="Unknown"),ISBLANK(J9932)),AND(NOT(O9932="Unknown"),ISBLANK(R9932))),"Missing Information", INDEX(Table15[Entire Service Line Classification], MATCH(SUMIFS(Table15[Unique ID],Table15[System-Owned Portion],E9932,Table15[If Material Anything Other than "Lead" in Column E,Was Material Ever Previously Lead?],G9932,Table15[Customer-Owned Portion],O9932),Table15[Unique ID],0),0)))</f>
        <v/>
      </c>
      <c r="X9932"/>
    </row>
    <row r="9933" spans="2:24" x14ac:dyDescent="0.35">
      <c r="B9933" s="146"/>
      <c r="C9933" s="31"/>
      <c r="D9933" s="31"/>
      <c r="E9933" s="44"/>
      <c r="F9933" s="43"/>
      <c r="G9933" s="84"/>
      <c r="H9933" s="31"/>
      <c r="I9933" s="207"/>
      <c r="J9933" s="84"/>
      <c r="K9933" s="31"/>
      <c r="L9933" s="31"/>
      <c r="M9933" s="169"/>
      <c r="N9933" s="148"/>
      <c r="O9933" s="106"/>
      <c r="P9933" s="43"/>
      <c r="Q9933" s="207"/>
      <c r="R9933" s="84"/>
      <c r="S9933" s="31"/>
      <c r="T9933" s="31"/>
      <c r="U9933" s="169"/>
      <c r="V9933" s="150"/>
      <c r="W9933" s="141" t="str" cm="1">
        <f t="array" ref="W9933">IF(SUM(LEN(B9933:V9933))=0,"",IF(OR(OR(ISBLANK(F9933),SUM(LEN(C9933),LEN(D9933))=0),AND(NOT(E9933="Unknown"),ISBLANK(J9933)),AND(NOT(O9933="Unknown"),ISBLANK(R9933))),"Missing Information", INDEX(Table15[Entire Service Line Classification], MATCH(SUMIFS(Table15[Unique ID],Table15[System-Owned Portion],E9933,Table15[If Material Anything Other than "Lead" in Column E,Was Material Ever Previously Lead?],G9933,Table15[Customer-Owned Portion],O9933),Table15[Unique ID],0),0)))</f>
        <v/>
      </c>
      <c r="X9933"/>
    </row>
    <row r="9934" spans="2:24" x14ac:dyDescent="0.35">
      <c r="B9934" s="146"/>
      <c r="C9934" s="31"/>
      <c r="D9934" s="31"/>
      <c r="E9934" s="44"/>
      <c r="F9934" s="43"/>
      <c r="G9934" s="84"/>
      <c r="H9934" s="31"/>
      <c r="I9934" s="207"/>
      <c r="J9934" s="84"/>
      <c r="K9934" s="31"/>
      <c r="L9934" s="31"/>
      <c r="M9934" s="169"/>
      <c r="N9934" s="148"/>
      <c r="O9934" s="106"/>
      <c r="P9934" s="43"/>
      <c r="Q9934" s="207"/>
      <c r="R9934" s="84"/>
      <c r="S9934" s="31"/>
      <c r="T9934" s="31"/>
      <c r="U9934" s="169"/>
      <c r="V9934" s="150"/>
      <c r="W9934" s="141" t="str" cm="1">
        <f t="array" ref="W9934">IF(SUM(LEN(B9934:V9934))=0,"",IF(OR(OR(ISBLANK(F9934),SUM(LEN(C9934),LEN(D9934))=0),AND(NOT(E9934="Unknown"),ISBLANK(J9934)),AND(NOT(O9934="Unknown"),ISBLANK(R9934))),"Missing Information", INDEX(Table15[Entire Service Line Classification], MATCH(SUMIFS(Table15[Unique ID],Table15[System-Owned Portion],E9934,Table15[If Material Anything Other than "Lead" in Column E,Was Material Ever Previously Lead?],G9934,Table15[Customer-Owned Portion],O9934),Table15[Unique ID],0),0)))</f>
        <v/>
      </c>
      <c r="X9934"/>
    </row>
    <row r="9935" spans="2:24" x14ac:dyDescent="0.35">
      <c r="B9935" s="146"/>
      <c r="C9935" s="31"/>
      <c r="D9935" s="31"/>
      <c r="E9935" s="44"/>
      <c r="F9935" s="43"/>
      <c r="G9935" s="84"/>
      <c r="H9935" s="31"/>
      <c r="I9935" s="207"/>
      <c r="J9935" s="84"/>
      <c r="K9935" s="31"/>
      <c r="L9935" s="31"/>
      <c r="M9935" s="169"/>
      <c r="N9935" s="148"/>
      <c r="O9935" s="106"/>
      <c r="P9935" s="43"/>
      <c r="Q9935" s="207"/>
      <c r="R9935" s="84"/>
      <c r="S9935" s="31"/>
      <c r="T9935" s="31"/>
      <c r="U9935" s="169"/>
      <c r="V9935" s="150"/>
      <c r="W9935" s="141" t="str" cm="1">
        <f t="array" ref="W9935">IF(SUM(LEN(B9935:V9935))=0,"",IF(OR(OR(ISBLANK(F9935),SUM(LEN(C9935),LEN(D9935))=0),AND(NOT(E9935="Unknown"),ISBLANK(J9935)),AND(NOT(O9935="Unknown"),ISBLANK(R9935))),"Missing Information", INDEX(Table15[Entire Service Line Classification], MATCH(SUMIFS(Table15[Unique ID],Table15[System-Owned Portion],E9935,Table15[If Material Anything Other than "Lead" in Column E,Was Material Ever Previously Lead?],G9935,Table15[Customer-Owned Portion],O9935),Table15[Unique ID],0),0)))</f>
        <v/>
      </c>
      <c r="X9935"/>
    </row>
    <row r="9936" spans="2:24" x14ac:dyDescent="0.35">
      <c r="B9936" s="146"/>
      <c r="C9936" s="31"/>
      <c r="D9936" s="31"/>
      <c r="E9936" s="44"/>
      <c r="F9936" s="43"/>
      <c r="G9936" s="84"/>
      <c r="H9936" s="31"/>
      <c r="I9936" s="207"/>
      <c r="J9936" s="84"/>
      <c r="K9936" s="31"/>
      <c r="L9936" s="31"/>
      <c r="M9936" s="169"/>
      <c r="N9936" s="148"/>
      <c r="O9936" s="106"/>
      <c r="P9936" s="43"/>
      <c r="Q9936" s="207"/>
      <c r="R9936" s="84"/>
      <c r="S9936" s="31"/>
      <c r="T9936" s="31"/>
      <c r="U9936" s="169"/>
      <c r="V9936" s="150"/>
      <c r="W9936" s="141" t="str" cm="1">
        <f t="array" ref="W9936">IF(SUM(LEN(B9936:V9936))=0,"",IF(OR(OR(ISBLANK(F9936),SUM(LEN(C9936),LEN(D9936))=0),AND(NOT(E9936="Unknown"),ISBLANK(J9936)),AND(NOT(O9936="Unknown"),ISBLANK(R9936))),"Missing Information", INDEX(Table15[Entire Service Line Classification], MATCH(SUMIFS(Table15[Unique ID],Table15[System-Owned Portion],E9936,Table15[If Material Anything Other than "Lead" in Column E,Was Material Ever Previously Lead?],G9936,Table15[Customer-Owned Portion],O9936),Table15[Unique ID],0),0)))</f>
        <v/>
      </c>
      <c r="X9936"/>
    </row>
    <row r="9937" spans="2:24" x14ac:dyDescent="0.35">
      <c r="B9937" s="146"/>
      <c r="C9937" s="31"/>
      <c r="D9937" s="31"/>
      <c r="E9937" s="44"/>
      <c r="F9937" s="43"/>
      <c r="G9937" s="84"/>
      <c r="H9937" s="31"/>
      <c r="I9937" s="207"/>
      <c r="J9937" s="84"/>
      <c r="K9937" s="31"/>
      <c r="L9937" s="31"/>
      <c r="M9937" s="169"/>
      <c r="N9937" s="148"/>
      <c r="O9937" s="106"/>
      <c r="P9937" s="43"/>
      <c r="Q9937" s="207"/>
      <c r="R9937" s="84"/>
      <c r="S9937" s="31"/>
      <c r="T9937" s="31"/>
      <c r="U9937" s="169"/>
      <c r="V9937" s="150"/>
      <c r="W9937" s="141" t="str" cm="1">
        <f t="array" ref="W9937">IF(SUM(LEN(B9937:V9937))=0,"",IF(OR(OR(ISBLANK(F9937),SUM(LEN(C9937),LEN(D9937))=0),AND(NOT(E9937="Unknown"),ISBLANK(J9937)),AND(NOT(O9937="Unknown"),ISBLANK(R9937))),"Missing Information", INDEX(Table15[Entire Service Line Classification], MATCH(SUMIFS(Table15[Unique ID],Table15[System-Owned Portion],E9937,Table15[If Material Anything Other than "Lead" in Column E,Was Material Ever Previously Lead?],G9937,Table15[Customer-Owned Portion],O9937),Table15[Unique ID],0),0)))</f>
        <v/>
      </c>
      <c r="X9937"/>
    </row>
    <row r="9938" spans="2:24" x14ac:dyDescent="0.35">
      <c r="B9938" s="146"/>
      <c r="C9938" s="31"/>
      <c r="D9938" s="31"/>
      <c r="E9938" s="44"/>
      <c r="F9938" s="43"/>
      <c r="G9938" s="84"/>
      <c r="H9938" s="31"/>
      <c r="I9938" s="207"/>
      <c r="J9938" s="84"/>
      <c r="K9938" s="31"/>
      <c r="L9938" s="31"/>
      <c r="M9938" s="169"/>
      <c r="N9938" s="148"/>
      <c r="O9938" s="106"/>
      <c r="P9938" s="43"/>
      <c r="Q9938" s="207"/>
      <c r="R9938" s="84"/>
      <c r="S9938" s="31"/>
      <c r="T9938" s="31"/>
      <c r="U9938" s="169"/>
      <c r="V9938" s="150"/>
      <c r="W9938" s="141" t="str" cm="1">
        <f t="array" ref="W9938">IF(SUM(LEN(B9938:V9938))=0,"",IF(OR(OR(ISBLANK(F9938),SUM(LEN(C9938),LEN(D9938))=0),AND(NOT(E9938="Unknown"),ISBLANK(J9938)),AND(NOT(O9938="Unknown"),ISBLANK(R9938))),"Missing Information", INDEX(Table15[Entire Service Line Classification], MATCH(SUMIFS(Table15[Unique ID],Table15[System-Owned Portion],E9938,Table15[If Material Anything Other than "Lead" in Column E,Was Material Ever Previously Lead?],G9938,Table15[Customer-Owned Portion],O9938),Table15[Unique ID],0),0)))</f>
        <v/>
      </c>
      <c r="X9938"/>
    </row>
    <row r="9939" spans="2:24" x14ac:dyDescent="0.35">
      <c r="B9939" s="146"/>
      <c r="C9939" s="31"/>
      <c r="D9939" s="31"/>
      <c r="E9939" s="44"/>
      <c r="F9939" s="43"/>
      <c r="G9939" s="84"/>
      <c r="H9939" s="31"/>
      <c r="I9939" s="207"/>
      <c r="J9939" s="84"/>
      <c r="K9939" s="31"/>
      <c r="L9939" s="31"/>
      <c r="M9939" s="169"/>
      <c r="N9939" s="148"/>
      <c r="O9939" s="106"/>
      <c r="P9939" s="43"/>
      <c r="Q9939" s="207"/>
      <c r="R9939" s="84"/>
      <c r="S9939" s="31"/>
      <c r="T9939" s="31"/>
      <c r="U9939" s="169"/>
      <c r="V9939" s="150"/>
      <c r="W9939" s="141" t="str" cm="1">
        <f t="array" ref="W9939">IF(SUM(LEN(B9939:V9939))=0,"",IF(OR(OR(ISBLANK(F9939),SUM(LEN(C9939),LEN(D9939))=0),AND(NOT(E9939="Unknown"),ISBLANK(J9939)),AND(NOT(O9939="Unknown"),ISBLANK(R9939))),"Missing Information", INDEX(Table15[Entire Service Line Classification], MATCH(SUMIFS(Table15[Unique ID],Table15[System-Owned Portion],E9939,Table15[If Material Anything Other than "Lead" in Column E,Was Material Ever Previously Lead?],G9939,Table15[Customer-Owned Portion],O9939),Table15[Unique ID],0),0)))</f>
        <v/>
      </c>
      <c r="X9939"/>
    </row>
    <row r="9940" spans="2:24" x14ac:dyDescent="0.35">
      <c r="B9940" s="146"/>
      <c r="C9940" s="31"/>
      <c r="D9940" s="31"/>
      <c r="E9940" s="44"/>
      <c r="F9940" s="43"/>
      <c r="G9940" s="84"/>
      <c r="H9940" s="31"/>
      <c r="I9940" s="207"/>
      <c r="J9940" s="84"/>
      <c r="K9940" s="31"/>
      <c r="L9940" s="31"/>
      <c r="M9940" s="169"/>
      <c r="N9940" s="148"/>
      <c r="O9940" s="106"/>
      <c r="P9940" s="43"/>
      <c r="Q9940" s="207"/>
      <c r="R9940" s="84"/>
      <c r="S9940" s="31"/>
      <c r="T9940" s="31"/>
      <c r="U9940" s="169"/>
      <c r="V9940" s="150"/>
      <c r="W9940" s="141" t="str" cm="1">
        <f t="array" ref="W9940">IF(SUM(LEN(B9940:V9940))=0,"",IF(OR(OR(ISBLANK(F9940),SUM(LEN(C9940),LEN(D9940))=0),AND(NOT(E9940="Unknown"),ISBLANK(J9940)),AND(NOT(O9940="Unknown"),ISBLANK(R9940))),"Missing Information", INDEX(Table15[Entire Service Line Classification], MATCH(SUMIFS(Table15[Unique ID],Table15[System-Owned Portion],E9940,Table15[If Material Anything Other than "Lead" in Column E,Was Material Ever Previously Lead?],G9940,Table15[Customer-Owned Portion],O9940),Table15[Unique ID],0),0)))</f>
        <v/>
      </c>
      <c r="X9940"/>
    </row>
    <row r="9941" spans="2:24" x14ac:dyDescent="0.35">
      <c r="B9941" s="146"/>
      <c r="C9941" s="31"/>
      <c r="D9941" s="31"/>
      <c r="E9941" s="44"/>
      <c r="F9941" s="43"/>
      <c r="G9941" s="84"/>
      <c r="H9941" s="31"/>
      <c r="I9941" s="207"/>
      <c r="J9941" s="84"/>
      <c r="K9941" s="31"/>
      <c r="L9941" s="31"/>
      <c r="M9941" s="169"/>
      <c r="N9941" s="148"/>
      <c r="O9941" s="106"/>
      <c r="P9941" s="43"/>
      <c r="Q9941" s="207"/>
      <c r="R9941" s="84"/>
      <c r="S9941" s="31"/>
      <c r="T9941" s="31"/>
      <c r="U9941" s="169"/>
      <c r="V9941" s="150"/>
      <c r="W9941" s="141" t="str" cm="1">
        <f t="array" ref="W9941">IF(SUM(LEN(B9941:V9941))=0,"",IF(OR(OR(ISBLANK(F9941),SUM(LEN(C9941),LEN(D9941))=0),AND(NOT(E9941="Unknown"),ISBLANK(J9941)),AND(NOT(O9941="Unknown"),ISBLANK(R9941))),"Missing Information", INDEX(Table15[Entire Service Line Classification], MATCH(SUMIFS(Table15[Unique ID],Table15[System-Owned Portion],E9941,Table15[If Material Anything Other than "Lead" in Column E,Was Material Ever Previously Lead?],G9941,Table15[Customer-Owned Portion],O9941),Table15[Unique ID],0),0)))</f>
        <v/>
      </c>
      <c r="X9941"/>
    </row>
    <row r="9942" spans="2:24" x14ac:dyDescent="0.35">
      <c r="B9942" s="146"/>
      <c r="C9942" s="31"/>
      <c r="D9942" s="31"/>
      <c r="E9942" s="44"/>
      <c r="F9942" s="43"/>
      <c r="G9942" s="84"/>
      <c r="H9942" s="31"/>
      <c r="I9942" s="207"/>
      <c r="J9942" s="84"/>
      <c r="K9942" s="31"/>
      <c r="L9942" s="31"/>
      <c r="M9942" s="169"/>
      <c r="N9942" s="148"/>
      <c r="O9942" s="106"/>
      <c r="P9942" s="43"/>
      <c r="Q9942" s="207"/>
      <c r="R9942" s="84"/>
      <c r="S9942" s="31"/>
      <c r="T9942" s="31"/>
      <c r="U9942" s="169"/>
      <c r="V9942" s="150"/>
      <c r="W9942" s="141" t="str" cm="1">
        <f t="array" ref="W9942">IF(SUM(LEN(B9942:V9942))=0,"",IF(OR(OR(ISBLANK(F9942),SUM(LEN(C9942),LEN(D9942))=0),AND(NOT(E9942="Unknown"),ISBLANK(J9942)),AND(NOT(O9942="Unknown"),ISBLANK(R9942))),"Missing Information", INDEX(Table15[Entire Service Line Classification], MATCH(SUMIFS(Table15[Unique ID],Table15[System-Owned Portion],E9942,Table15[If Material Anything Other than "Lead" in Column E,Was Material Ever Previously Lead?],G9942,Table15[Customer-Owned Portion],O9942),Table15[Unique ID],0),0)))</f>
        <v/>
      </c>
      <c r="X9942"/>
    </row>
    <row r="9943" spans="2:24" x14ac:dyDescent="0.35">
      <c r="B9943" s="146"/>
      <c r="C9943" s="31"/>
      <c r="D9943" s="31"/>
      <c r="E9943" s="44"/>
      <c r="F9943" s="43"/>
      <c r="G9943" s="84"/>
      <c r="H9943" s="31"/>
      <c r="I9943" s="207"/>
      <c r="J9943" s="84"/>
      <c r="K9943" s="31"/>
      <c r="L9943" s="31"/>
      <c r="M9943" s="169"/>
      <c r="N9943" s="148"/>
      <c r="O9943" s="106"/>
      <c r="P9943" s="43"/>
      <c r="Q9943" s="207"/>
      <c r="R9943" s="84"/>
      <c r="S9943" s="31"/>
      <c r="T9943" s="31"/>
      <c r="U9943" s="169"/>
      <c r="V9943" s="150"/>
      <c r="W9943" s="141" t="str" cm="1">
        <f t="array" ref="W9943">IF(SUM(LEN(B9943:V9943))=0,"",IF(OR(OR(ISBLANK(F9943),SUM(LEN(C9943),LEN(D9943))=0),AND(NOT(E9943="Unknown"),ISBLANK(J9943)),AND(NOT(O9943="Unknown"),ISBLANK(R9943))),"Missing Information", INDEX(Table15[Entire Service Line Classification], MATCH(SUMIFS(Table15[Unique ID],Table15[System-Owned Portion],E9943,Table15[If Material Anything Other than "Lead" in Column E,Was Material Ever Previously Lead?],G9943,Table15[Customer-Owned Portion],O9943),Table15[Unique ID],0),0)))</f>
        <v/>
      </c>
      <c r="X9943"/>
    </row>
    <row r="9944" spans="2:24" x14ac:dyDescent="0.35">
      <c r="B9944" s="146"/>
      <c r="C9944" s="31"/>
      <c r="D9944" s="31"/>
      <c r="E9944" s="44"/>
      <c r="F9944" s="43"/>
      <c r="G9944" s="84"/>
      <c r="H9944" s="31"/>
      <c r="I9944" s="207"/>
      <c r="J9944" s="84"/>
      <c r="K9944" s="31"/>
      <c r="L9944" s="31"/>
      <c r="M9944" s="169"/>
      <c r="N9944" s="148"/>
      <c r="O9944" s="106"/>
      <c r="P9944" s="43"/>
      <c r="Q9944" s="207"/>
      <c r="R9944" s="84"/>
      <c r="S9944" s="31"/>
      <c r="T9944" s="31"/>
      <c r="U9944" s="169"/>
      <c r="V9944" s="150"/>
      <c r="W9944" s="141" t="str" cm="1">
        <f t="array" ref="W9944">IF(SUM(LEN(B9944:V9944))=0,"",IF(OR(OR(ISBLANK(F9944),SUM(LEN(C9944),LEN(D9944))=0),AND(NOT(E9944="Unknown"),ISBLANK(J9944)),AND(NOT(O9944="Unknown"),ISBLANK(R9944))),"Missing Information", INDEX(Table15[Entire Service Line Classification], MATCH(SUMIFS(Table15[Unique ID],Table15[System-Owned Portion],E9944,Table15[If Material Anything Other than "Lead" in Column E,Was Material Ever Previously Lead?],G9944,Table15[Customer-Owned Portion],O9944),Table15[Unique ID],0),0)))</f>
        <v/>
      </c>
      <c r="X9944"/>
    </row>
    <row r="9945" spans="2:24" x14ac:dyDescent="0.35">
      <c r="B9945" s="146"/>
      <c r="C9945" s="31"/>
      <c r="D9945" s="31"/>
      <c r="E9945" s="44"/>
      <c r="F9945" s="43"/>
      <c r="G9945" s="84"/>
      <c r="H9945" s="31"/>
      <c r="I9945" s="207"/>
      <c r="J9945" s="84"/>
      <c r="K9945" s="31"/>
      <c r="L9945" s="31"/>
      <c r="M9945" s="169"/>
      <c r="N9945" s="148"/>
      <c r="O9945" s="106"/>
      <c r="P9945" s="43"/>
      <c r="Q9945" s="207"/>
      <c r="R9945" s="84"/>
      <c r="S9945" s="31"/>
      <c r="T9945" s="31"/>
      <c r="U9945" s="169"/>
      <c r="V9945" s="150"/>
      <c r="W9945" s="141" t="str" cm="1">
        <f t="array" ref="W9945">IF(SUM(LEN(B9945:V9945))=0,"",IF(OR(OR(ISBLANK(F9945),SUM(LEN(C9945),LEN(D9945))=0),AND(NOT(E9945="Unknown"),ISBLANK(J9945)),AND(NOT(O9945="Unknown"),ISBLANK(R9945))),"Missing Information", INDEX(Table15[Entire Service Line Classification], MATCH(SUMIFS(Table15[Unique ID],Table15[System-Owned Portion],E9945,Table15[If Material Anything Other than "Lead" in Column E,Was Material Ever Previously Lead?],G9945,Table15[Customer-Owned Portion],O9945),Table15[Unique ID],0),0)))</f>
        <v/>
      </c>
      <c r="X9945"/>
    </row>
    <row r="9946" spans="2:24" x14ac:dyDescent="0.35">
      <c r="B9946" s="146"/>
      <c r="C9946" s="31"/>
      <c r="D9946" s="31"/>
      <c r="E9946" s="44"/>
      <c r="F9946" s="43"/>
      <c r="G9946" s="84"/>
      <c r="H9946" s="31"/>
      <c r="I9946" s="207"/>
      <c r="J9946" s="84"/>
      <c r="K9946" s="31"/>
      <c r="L9946" s="31"/>
      <c r="M9946" s="169"/>
      <c r="N9946" s="148"/>
      <c r="O9946" s="106"/>
      <c r="P9946" s="43"/>
      <c r="Q9946" s="207"/>
      <c r="R9946" s="84"/>
      <c r="S9946" s="31"/>
      <c r="T9946" s="31"/>
      <c r="U9946" s="169"/>
      <c r="V9946" s="150"/>
      <c r="W9946" s="141" t="str" cm="1">
        <f t="array" ref="W9946">IF(SUM(LEN(B9946:V9946))=0,"",IF(OR(OR(ISBLANK(F9946),SUM(LEN(C9946),LEN(D9946))=0),AND(NOT(E9946="Unknown"),ISBLANK(J9946)),AND(NOT(O9946="Unknown"),ISBLANK(R9946))),"Missing Information", INDEX(Table15[Entire Service Line Classification], MATCH(SUMIFS(Table15[Unique ID],Table15[System-Owned Portion],E9946,Table15[If Material Anything Other than "Lead" in Column E,Was Material Ever Previously Lead?],G9946,Table15[Customer-Owned Portion],O9946),Table15[Unique ID],0),0)))</f>
        <v/>
      </c>
      <c r="X9946"/>
    </row>
    <row r="9947" spans="2:24" x14ac:dyDescent="0.35">
      <c r="B9947" s="146"/>
      <c r="C9947" s="31"/>
      <c r="D9947" s="31"/>
      <c r="E9947" s="44"/>
      <c r="F9947" s="43"/>
      <c r="G9947" s="84"/>
      <c r="H9947" s="31"/>
      <c r="I9947" s="207"/>
      <c r="J9947" s="84"/>
      <c r="K9947" s="31"/>
      <c r="L9947" s="31"/>
      <c r="M9947" s="169"/>
      <c r="N9947" s="148"/>
      <c r="O9947" s="106"/>
      <c r="P9947" s="43"/>
      <c r="Q9947" s="207"/>
      <c r="R9947" s="84"/>
      <c r="S9947" s="31"/>
      <c r="T9947" s="31"/>
      <c r="U9947" s="169"/>
      <c r="V9947" s="150"/>
      <c r="W9947" s="141" t="str" cm="1">
        <f t="array" ref="W9947">IF(SUM(LEN(B9947:V9947))=0,"",IF(OR(OR(ISBLANK(F9947),SUM(LEN(C9947),LEN(D9947))=0),AND(NOT(E9947="Unknown"),ISBLANK(J9947)),AND(NOT(O9947="Unknown"),ISBLANK(R9947))),"Missing Information", INDEX(Table15[Entire Service Line Classification], MATCH(SUMIFS(Table15[Unique ID],Table15[System-Owned Portion],E9947,Table15[If Material Anything Other than "Lead" in Column E,Was Material Ever Previously Lead?],G9947,Table15[Customer-Owned Portion],O9947),Table15[Unique ID],0),0)))</f>
        <v/>
      </c>
      <c r="X9947"/>
    </row>
    <row r="9948" spans="2:24" x14ac:dyDescent="0.35">
      <c r="B9948" s="146"/>
      <c r="C9948" s="31"/>
      <c r="D9948" s="31"/>
      <c r="E9948" s="44"/>
      <c r="F9948" s="43"/>
      <c r="G9948" s="84"/>
      <c r="H9948" s="31"/>
      <c r="I9948" s="207"/>
      <c r="J9948" s="84"/>
      <c r="K9948" s="31"/>
      <c r="L9948" s="31"/>
      <c r="M9948" s="169"/>
      <c r="N9948" s="148"/>
      <c r="O9948" s="106"/>
      <c r="P9948" s="43"/>
      <c r="Q9948" s="207"/>
      <c r="R9948" s="84"/>
      <c r="S9948" s="31"/>
      <c r="T9948" s="31"/>
      <c r="U9948" s="169"/>
      <c r="V9948" s="150"/>
      <c r="W9948" s="141" t="str" cm="1">
        <f t="array" ref="W9948">IF(SUM(LEN(B9948:V9948))=0,"",IF(OR(OR(ISBLANK(F9948),SUM(LEN(C9948),LEN(D9948))=0),AND(NOT(E9948="Unknown"),ISBLANK(J9948)),AND(NOT(O9948="Unknown"),ISBLANK(R9948))),"Missing Information", INDEX(Table15[Entire Service Line Classification], MATCH(SUMIFS(Table15[Unique ID],Table15[System-Owned Portion],E9948,Table15[If Material Anything Other than "Lead" in Column E,Was Material Ever Previously Lead?],G9948,Table15[Customer-Owned Portion],O9948),Table15[Unique ID],0),0)))</f>
        <v/>
      </c>
      <c r="X9948"/>
    </row>
    <row r="9949" spans="2:24" x14ac:dyDescent="0.35">
      <c r="B9949" s="146"/>
      <c r="C9949" s="31"/>
      <c r="D9949" s="31"/>
      <c r="E9949" s="44"/>
      <c r="F9949" s="43"/>
      <c r="G9949" s="84"/>
      <c r="H9949" s="31"/>
      <c r="I9949" s="207"/>
      <c r="J9949" s="84"/>
      <c r="K9949" s="31"/>
      <c r="L9949" s="31"/>
      <c r="M9949" s="169"/>
      <c r="N9949" s="148"/>
      <c r="O9949" s="106"/>
      <c r="P9949" s="43"/>
      <c r="Q9949" s="207"/>
      <c r="R9949" s="84"/>
      <c r="S9949" s="31"/>
      <c r="T9949" s="31"/>
      <c r="U9949" s="169"/>
      <c r="V9949" s="150"/>
      <c r="W9949" s="141" t="str" cm="1">
        <f t="array" ref="W9949">IF(SUM(LEN(B9949:V9949))=0,"",IF(OR(OR(ISBLANK(F9949),SUM(LEN(C9949),LEN(D9949))=0),AND(NOT(E9949="Unknown"),ISBLANK(J9949)),AND(NOT(O9949="Unknown"),ISBLANK(R9949))),"Missing Information", INDEX(Table15[Entire Service Line Classification], MATCH(SUMIFS(Table15[Unique ID],Table15[System-Owned Portion],E9949,Table15[If Material Anything Other than "Lead" in Column E,Was Material Ever Previously Lead?],G9949,Table15[Customer-Owned Portion],O9949),Table15[Unique ID],0),0)))</f>
        <v/>
      </c>
      <c r="X9949"/>
    </row>
    <row r="9950" spans="2:24" x14ac:dyDescent="0.35">
      <c r="B9950" s="146"/>
      <c r="C9950" s="31"/>
      <c r="D9950" s="31"/>
      <c r="E9950" s="44"/>
      <c r="F9950" s="43"/>
      <c r="G9950" s="84"/>
      <c r="H9950" s="31"/>
      <c r="I9950" s="207"/>
      <c r="J9950" s="84"/>
      <c r="K9950" s="31"/>
      <c r="L9950" s="31"/>
      <c r="M9950" s="169"/>
      <c r="N9950" s="148"/>
      <c r="O9950" s="106"/>
      <c r="P9950" s="43"/>
      <c r="Q9950" s="207"/>
      <c r="R9950" s="84"/>
      <c r="S9950" s="31"/>
      <c r="T9950" s="31"/>
      <c r="U9950" s="169"/>
      <c r="V9950" s="150"/>
      <c r="W9950" s="141" t="str" cm="1">
        <f t="array" ref="W9950">IF(SUM(LEN(B9950:V9950))=0,"",IF(OR(OR(ISBLANK(F9950),SUM(LEN(C9950),LEN(D9950))=0),AND(NOT(E9950="Unknown"),ISBLANK(J9950)),AND(NOT(O9950="Unknown"),ISBLANK(R9950))),"Missing Information", INDEX(Table15[Entire Service Line Classification], MATCH(SUMIFS(Table15[Unique ID],Table15[System-Owned Portion],E9950,Table15[If Material Anything Other than "Lead" in Column E,Was Material Ever Previously Lead?],G9950,Table15[Customer-Owned Portion],O9950),Table15[Unique ID],0),0)))</f>
        <v/>
      </c>
      <c r="X9950"/>
    </row>
    <row r="9951" spans="2:24" x14ac:dyDescent="0.35">
      <c r="B9951" s="146"/>
      <c r="C9951" s="31"/>
      <c r="D9951" s="31"/>
      <c r="E9951" s="44"/>
      <c r="F9951" s="43"/>
      <c r="G9951" s="84"/>
      <c r="H9951" s="31"/>
      <c r="I9951" s="207"/>
      <c r="J9951" s="84"/>
      <c r="K9951" s="31"/>
      <c r="L9951" s="31"/>
      <c r="M9951" s="169"/>
      <c r="N9951" s="148"/>
      <c r="O9951" s="106"/>
      <c r="P9951" s="43"/>
      <c r="Q9951" s="207"/>
      <c r="R9951" s="84"/>
      <c r="S9951" s="31"/>
      <c r="T9951" s="31"/>
      <c r="U9951" s="169"/>
      <c r="V9951" s="150"/>
      <c r="W9951" s="141" t="str" cm="1">
        <f t="array" ref="W9951">IF(SUM(LEN(B9951:V9951))=0,"",IF(OR(OR(ISBLANK(F9951),SUM(LEN(C9951),LEN(D9951))=0),AND(NOT(E9951="Unknown"),ISBLANK(J9951)),AND(NOT(O9951="Unknown"),ISBLANK(R9951))),"Missing Information", INDEX(Table15[Entire Service Line Classification], MATCH(SUMIFS(Table15[Unique ID],Table15[System-Owned Portion],E9951,Table15[If Material Anything Other than "Lead" in Column E,Was Material Ever Previously Lead?],G9951,Table15[Customer-Owned Portion],O9951),Table15[Unique ID],0),0)))</f>
        <v/>
      </c>
      <c r="X9951"/>
    </row>
    <row r="9952" spans="2:24" x14ac:dyDescent="0.35">
      <c r="B9952" s="146"/>
      <c r="C9952" s="31"/>
      <c r="D9952" s="31"/>
      <c r="E9952" s="44"/>
      <c r="F9952" s="43"/>
      <c r="G9952" s="84"/>
      <c r="H9952" s="31"/>
      <c r="I9952" s="207"/>
      <c r="J9952" s="84"/>
      <c r="K9952" s="31"/>
      <c r="L9952" s="31"/>
      <c r="M9952" s="169"/>
      <c r="N9952" s="148"/>
      <c r="O9952" s="106"/>
      <c r="P9952" s="43"/>
      <c r="Q9952" s="207"/>
      <c r="R9952" s="84"/>
      <c r="S9952" s="31"/>
      <c r="T9952" s="31"/>
      <c r="U9952" s="169"/>
      <c r="V9952" s="150"/>
      <c r="W9952" s="141" t="str" cm="1">
        <f t="array" ref="W9952">IF(SUM(LEN(B9952:V9952))=0,"",IF(OR(OR(ISBLANK(F9952),SUM(LEN(C9952),LEN(D9952))=0),AND(NOT(E9952="Unknown"),ISBLANK(J9952)),AND(NOT(O9952="Unknown"),ISBLANK(R9952))),"Missing Information", INDEX(Table15[Entire Service Line Classification], MATCH(SUMIFS(Table15[Unique ID],Table15[System-Owned Portion],E9952,Table15[If Material Anything Other than "Lead" in Column E,Was Material Ever Previously Lead?],G9952,Table15[Customer-Owned Portion],O9952),Table15[Unique ID],0),0)))</f>
        <v/>
      </c>
      <c r="X9952"/>
    </row>
    <row r="9953" spans="2:24" x14ac:dyDescent="0.35">
      <c r="B9953" s="146"/>
      <c r="C9953" s="31"/>
      <c r="D9953" s="31"/>
      <c r="E9953" s="44"/>
      <c r="F9953" s="43"/>
      <c r="G9953" s="84"/>
      <c r="H9953" s="31"/>
      <c r="I9953" s="207"/>
      <c r="J9953" s="84"/>
      <c r="K9953" s="31"/>
      <c r="L9953" s="31"/>
      <c r="M9953" s="169"/>
      <c r="N9953" s="148"/>
      <c r="O9953" s="106"/>
      <c r="P9953" s="43"/>
      <c r="Q9953" s="207"/>
      <c r="R9953" s="84"/>
      <c r="S9953" s="31"/>
      <c r="T9953" s="31"/>
      <c r="U9953" s="169"/>
      <c r="V9953" s="150"/>
      <c r="W9953" s="141" t="str" cm="1">
        <f t="array" ref="W9953">IF(SUM(LEN(B9953:V9953))=0,"",IF(OR(OR(ISBLANK(F9953),SUM(LEN(C9953),LEN(D9953))=0),AND(NOT(E9953="Unknown"),ISBLANK(J9953)),AND(NOT(O9953="Unknown"),ISBLANK(R9953))),"Missing Information", INDEX(Table15[Entire Service Line Classification], MATCH(SUMIFS(Table15[Unique ID],Table15[System-Owned Portion],E9953,Table15[If Material Anything Other than "Lead" in Column E,Was Material Ever Previously Lead?],G9953,Table15[Customer-Owned Portion],O9953),Table15[Unique ID],0),0)))</f>
        <v/>
      </c>
      <c r="X9953"/>
    </row>
    <row r="9954" spans="2:24" x14ac:dyDescent="0.35">
      <c r="B9954" s="146"/>
      <c r="C9954" s="31"/>
      <c r="D9954" s="31"/>
      <c r="E9954" s="44"/>
      <c r="F9954" s="43"/>
      <c r="G9954" s="84"/>
      <c r="H9954" s="31"/>
      <c r="I9954" s="207"/>
      <c r="J9954" s="84"/>
      <c r="K9954" s="31"/>
      <c r="L9954" s="31"/>
      <c r="M9954" s="169"/>
      <c r="N9954" s="148"/>
      <c r="O9954" s="106"/>
      <c r="P9954" s="43"/>
      <c r="Q9954" s="207"/>
      <c r="R9954" s="84"/>
      <c r="S9954" s="31"/>
      <c r="T9954" s="31"/>
      <c r="U9954" s="169"/>
      <c r="V9954" s="150"/>
      <c r="W9954" s="141" t="str" cm="1">
        <f t="array" ref="W9954">IF(SUM(LEN(B9954:V9954))=0,"",IF(OR(OR(ISBLANK(F9954),SUM(LEN(C9954),LEN(D9954))=0),AND(NOT(E9954="Unknown"),ISBLANK(J9954)),AND(NOT(O9954="Unknown"),ISBLANK(R9954))),"Missing Information", INDEX(Table15[Entire Service Line Classification], MATCH(SUMIFS(Table15[Unique ID],Table15[System-Owned Portion],E9954,Table15[If Material Anything Other than "Lead" in Column E,Was Material Ever Previously Lead?],G9954,Table15[Customer-Owned Portion],O9954),Table15[Unique ID],0),0)))</f>
        <v/>
      </c>
      <c r="X9954"/>
    </row>
    <row r="9955" spans="2:24" x14ac:dyDescent="0.35">
      <c r="B9955" s="146"/>
      <c r="C9955" s="31"/>
      <c r="D9955" s="31"/>
      <c r="E9955" s="44"/>
      <c r="F9955" s="43"/>
      <c r="G9955" s="84"/>
      <c r="H9955" s="31"/>
      <c r="I9955" s="207"/>
      <c r="J9955" s="84"/>
      <c r="K9955" s="31"/>
      <c r="L9955" s="31"/>
      <c r="M9955" s="169"/>
      <c r="N9955" s="148"/>
      <c r="O9955" s="106"/>
      <c r="P9955" s="43"/>
      <c r="Q9955" s="207"/>
      <c r="R9955" s="84"/>
      <c r="S9955" s="31"/>
      <c r="T9955" s="31"/>
      <c r="U9955" s="169"/>
      <c r="V9955" s="150"/>
      <c r="W9955" s="141" t="str" cm="1">
        <f t="array" ref="W9955">IF(SUM(LEN(B9955:V9955))=0,"",IF(OR(OR(ISBLANK(F9955),SUM(LEN(C9955),LEN(D9955))=0),AND(NOT(E9955="Unknown"),ISBLANK(J9955)),AND(NOT(O9955="Unknown"),ISBLANK(R9955))),"Missing Information", INDEX(Table15[Entire Service Line Classification], MATCH(SUMIFS(Table15[Unique ID],Table15[System-Owned Portion],E9955,Table15[If Material Anything Other than "Lead" in Column E,Was Material Ever Previously Lead?],G9955,Table15[Customer-Owned Portion],O9955),Table15[Unique ID],0),0)))</f>
        <v/>
      </c>
      <c r="X9955"/>
    </row>
    <row r="9956" spans="2:24" x14ac:dyDescent="0.35">
      <c r="B9956" s="146"/>
      <c r="C9956" s="31"/>
      <c r="D9956" s="31"/>
      <c r="E9956" s="44"/>
      <c r="F9956" s="43"/>
      <c r="G9956" s="84"/>
      <c r="H9956" s="31"/>
      <c r="I9956" s="207"/>
      <c r="J9956" s="84"/>
      <c r="K9956" s="31"/>
      <c r="L9956" s="31"/>
      <c r="M9956" s="169"/>
      <c r="N9956" s="148"/>
      <c r="O9956" s="106"/>
      <c r="P9956" s="43"/>
      <c r="Q9956" s="207"/>
      <c r="R9956" s="84"/>
      <c r="S9956" s="31"/>
      <c r="T9956" s="31"/>
      <c r="U9956" s="169"/>
      <c r="V9956" s="150"/>
      <c r="W9956" s="141" t="str" cm="1">
        <f t="array" ref="W9956">IF(SUM(LEN(B9956:V9956))=0,"",IF(OR(OR(ISBLANK(F9956),SUM(LEN(C9956),LEN(D9956))=0),AND(NOT(E9956="Unknown"),ISBLANK(J9956)),AND(NOT(O9956="Unknown"),ISBLANK(R9956))),"Missing Information", INDEX(Table15[Entire Service Line Classification], MATCH(SUMIFS(Table15[Unique ID],Table15[System-Owned Portion],E9956,Table15[If Material Anything Other than "Lead" in Column E,Was Material Ever Previously Lead?],G9956,Table15[Customer-Owned Portion],O9956),Table15[Unique ID],0),0)))</f>
        <v/>
      </c>
      <c r="X9956"/>
    </row>
    <row r="9957" spans="2:24" x14ac:dyDescent="0.35">
      <c r="B9957" s="146"/>
      <c r="C9957" s="31"/>
      <c r="D9957" s="31"/>
      <c r="E9957" s="44"/>
      <c r="F9957" s="43"/>
      <c r="G9957" s="84"/>
      <c r="H9957" s="31"/>
      <c r="I9957" s="207"/>
      <c r="J9957" s="84"/>
      <c r="K9957" s="31"/>
      <c r="L9957" s="31"/>
      <c r="M9957" s="169"/>
      <c r="N9957" s="148"/>
      <c r="O9957" s="106"/>
      <c r="P9957" s="43"/>
      <c r="Q9957" s="207"/>
      <c r="R9957" s="84"/>
      <c r="S9957" s="31"/>
      <c r="T9957" s="31"/>
      <c r="U9957" s="169"/>
      <c r="V9957" s="150"/>
      <c r="W9957" s="141" t="str" cm="1">
        <f t="array" ref="W9957">IF(SUM(LEN(B9957:V9957))=0,"",IF(OR(OR(ISBLANK(F9957),SUM(LEN(C9957),LEN(D9957))=0),AND(NOT(E9957="Unknown"),ISBLANK(J9957)),AND(NOT(O9957="Unknown"),ISBLANK(R9957))),"Missing Information", INDEX(Table15[Entire Service Line Classification], MATCH(SUMIFS(Table15[Unique ID],Table15[System-Owned Portion],E9957,Table15[If Material Anything Other than "Lead" in Column E,Was Material Ever Previously Lead?],G9957,Table15[Customer-Owned Portion],O9957),Table15[Unique ID],0),0)))</f>
        <v/>
      </c>
      <c r="X9957"/>
    </row>
    <row r="9958" spans="2:24" x14ac:dyDescent="0.35">
      <c r="B9958" s="146"/>
      <c r="C9958" s="31"/>
      <c r="D9958" s="31"/>
      <c r="E9958" s="44"/>
      <c r="F9958" s="43"/>
      <c r="G9958" s="84"/>
      <c r="H9958" s="31"/>
      <c r="I9958" s="207"/>
      <c r="J9958" s="84"/>
      <c r="K9958" s="31"/>
      <c r="L9958" s="31"/>
      <c r="M9958" s="169"/>
      <c r="N9958" s="148"/>
      <c r="O9958" s="106"/>
      <c r="P9958" s="43"/>
      <c r="Q9958" s="207"/>
      <c r="R9958" s="84"/>
      <c r="S9958" s="31"/>
      <c r="T9958" s="31"/>
      <c r="U9958" s="169"/>
      <c r="V9958" s="150"/>
      <c r="W9958" s="141" t="str" cm="1">
        <f t="array" ref="W9958">IF(SUM(LEN(B9958:V9958))=0,"",IF(OR(OR(ISBLANK(F9958),SUM(LEN(C9958),LEN(D9958))=0),AND(NOT(E9958="Unknown"),ISBLANK(J9958)),AND(NOT(O9958="Unknown"),ISBLANK(R9958))),"Missing Information", INDEX(Table15[Entire Service Line Classification], MATCH(SUMIFS(Table15[Unique ID],Table15[System-Owned Portion],E9958,Table15[If Material Anything Other than "Lead" in Column E,Was Material Ever Previously Lead?],G9958,Table15[Customer-Owned Portion],O9958),Table15[Unique ID],0),0)))</f>
        <v/>
      </c>
      <c r="X9958"/>
    </row>
    <row r="9959" spans="2:24" x14ac:dyDescent="0.35">
      <c r="B9959" s="146"/>
      <c r="C9959" s="31"/>
      <c r="D9959" s="31"/>
      <c r="E9959" s="44"/>
      <c r="F9959" s="43"/>
      <c r="G9959" s="84"/>
      <c r="H9959" s="31"/>
      <c r="I9959" s="207"/>
      <c r="J9959" s="84"/>
      <c r="K9959" s="31"/>
      <c r="L9959" s="31"/>
      <c r="M9959" s="169"/>
      <c r="N9959" s="148"/>
      <c r="O9959" s="106"/>
      <c r="P9959" s="43"/>
      <c r="Q9959" s="207"/>
      <c r="R9959" s="84"/>
      <c r="S9959" s="31"/>
      <c r="T9959" s="31"/>
      <c r="U9959" s="169"/>
      <c r="V9959" s="150"/>
      <c r="W9959" s="141" t="str" cm="1">
        <f t="array" ref="W9959">IF(SUM(LEN(B9959:V9959))=0,"",IF(OR(OR(ISBLANK(F9959),SUM(LEN(C9959),LEN(D9959))=0),AND(NOT(E9959="Unknown"),ISBLANK(J9959)),AND(NOT(O9959="Unknown"),ISBLANK(R9959))),"Missing Information", INDEX(Table15[Entire Service Line Classification], MATCH(SUMIFS(Table15[Unique ID],Table15[System-Owned Portion],E9959,Table15[If Material Anything Other than "Lead" in Column E,Was Material Ever Previously Lead?],G9959,Table15[Customer-Owned Portion],O9959),Table15[Unique ID],0),0)))</f>
        <v/>
      </c>
      <c r="X9959"/>
    </row>
    <row r="9960" spans="2:24" x14ac:dyDescent="0.35">
      <c r="B9960" s="146"/>
      <c r="C9960" s="31"/>
      <c r="D9960" s="31"/>
      <c r="E9960" s="44"/>
      <c r="F9960" s="43"/>
      <c r="G9960" s="84"/>
      <c r="H9960" s="31"/>
      <c r="I9960" s="207"/>
      <c r="J9960" s="84"/>
      <c r="K9960" s="31"/>
      <c r="L9960" s="31"/>
      <c r="M9960" s="169"/>
      <c r="N9960" s="148"/>
      <c r="O9960" s="106"/>
      <c r="P9960" s="43"/>
      <c r="Q9960" s="207"/>
      <c r="R9960" s="84"/>
      <c r="S9960" s="31"/>
      <c r="T9960" s="31"/>
      <c r="U9960" s="169"/>
      <c r="V9960" s="150"/>
      <c r="W9960" s="141" t="str" cm="1">
        <f t="array" ref="W9960">IF(SUM(LEN(B9960:V9960))=0,"",IF(OR(OR(ISBLANK(F9960),SUM(LEN(C9960),LEN(D9960))=0),AND(NOT(E9960="Unknown"),ISBLANK(J9960)),AND(NOT(O9960="Unknown"),ISBLANK(R9960))),"Missing Information", INDEX(Table15[Entire Service Line Classification], MATCH(SUMIFS(Table15[Unique ID],Table15[System-Owned Portion],E9960,Table15[If Material Anything Other than "Lead" in Column E,Was Material Ever Previously Lead?],G9960,Table15[Customer-Owned Portion],O9960),Table15[Unique ID],0),0)))</f>
        <v/>
      </c>
      <c r="X9960"/>
    </row>
    <row r="9961" spans="2:24" x14ac:dyDescent="0.35">
      <c r="B9961" s="146"/>
      <c r="C9961" s="31"/>
      <c r="D9961" s="31"/>
      <c r="E9961" s="44"/>
      <c r="F9961" s="43"/>
      <c r="G9961" s="84"/>
      <c r="H9961" s="31"/>
      <c r="I9961" s="207"/>
      <c r="J9961" s="84"/>
      <c r="K9961" s="31"/>
      <c r="L9961" s="31"/>
      <c r="M9961" s="169"/>
      <c r="N9961" s="148"/>
      <c r="O9961" s="106"/>
      <c r="P9961" s="43"/>
      <c r="Q9961" s="207"/>
      <c r="R9961" s="84"/>
      <c r="S9961" s="31"/>
      <c r="T9961" s="31"/>
      <c r="U9961" s="169"/>
      <c r="V9961" s="150"/>
      <c r="W9961" s="141" t="str" cm="1">
        <f t="array" ref="W9961">IF(SUM(LEN(B9961:V9961))=0,"",IF(OR(OR(ISBLANK(F9961),SUM(LEN(C9961),LEN(D9961))=0),AND(NOT(E9961="Unknown"),ISBLANK(J9961)),AND(NOT(O9961="Unknown"),ISBLANK(R9961))),"Missing Information", INDEX(Table15[Entire Service Line Classification], MATCH(SUMIFS(Table15[Unique ID],Table15[System-Owned Portion],E9961,Table15[If Material Anything Other than "Lead" in Column E,Was Material Ever Previously Lead?],G9961,Table15[Customer-Owned Portion],O9961),Table15[Unique ID],0),0)))</f>
        <v/>
      </c>
      <c r="X9961"/>
    </row>
    <row r="9962" spans="2:24" x14ac:dyDescent="0.35">
      <c r="B9962" s="146"/>
      <c r="C9962" s="31"/>
      <c r="D9962" s="31"/>
      <c r="E9962" s="44"/>
      <c r="F9962" s="43"/>
      <c r="G9962" s="84"/>
      <c r="H9962" s="31"/>
      <c r="I9962" s="207"/>
      <c r="J9962" s="84"/>
      <c r="K9962" s="31"/>
      <c r="L9962" s="31"/>
      <c r="M9962" s="169"/>
      <c r="N9962" s="148"/>
      <c r="O9962" s="106"/>
      <c r="P9962" s="43"/>
      <c r="Q9962" s="207"/>
      <c r="R9962" s="84"/>
      <c r="S9962" s="31"/>
      <c r="T9962" s="31"/>
      <c r="U9962" s="169"/>
      <c r="V9962" s="150"/>
      <c r="W9962" s="141" t="str" cm="1">
        <f t="array" ref="W9962">IF(SUM(LEN(B9962:V9962))=0,"",IF(OR(OR(ISBLANK(F9962),SUM(LEN(C9962),LEN(D9962))=0),AND(NOT(E9962="Unknown"),ISBLANK(J9962)),AND(NOT(O9962="Unknown"),ISBLANK(R9962))),"Missing Information", INDEX(Table15[Entire Service Line Classification], MATCH(SUMIFS(Table15[Unique ID],Table15[System-Owned Portion],E9962,Table15[If Material Anything Other than "Lead" in Column E,Was Material Ever Previously Lead?],G9962,Table15[Customer-Owned Portion],O9962),Table15[Unique ID],0),0)))</f>
        <v/>
      </c>
      <c r="X9962"/>
    </row>
    <row r="9963" spans="2:24" x14ac:dyDescent="0.35">
      <c r="B9963" s="146"/>
      <c r="C9963" s="31"/>
      <c r="D9963" s="31"/>
      <c r="E9963" s="44"/>
      <c r="F9963" s="43"/>
      <c r="G9963" s="84"/>
      <c r="H9963" s="31"/>
      <c r="I9963" s="207"/>
      <c r="J9963" s="84"/>
      <c r="K9963" s="31"/>
      <c r="L9963" s="31"/>
      <c r="M9963" s="169"/>
      <c r="N9963" s="148"/>
      <c r="O9963" s="106"/>
      <c r="P9963" s="43"/>
      <c r="Q9963" s="207"/>
      <c r="R9963" s="84"/>
      <c r="S9963" s="31"/>
      <c r="T9963" s="31"/>
      <c r="U9963" s="169"/>
      <c r="V9963" s="150"/>
      <c r="W9963" s="141" t="str" cm="1">
        <f t="array" ref="W9963">IF(SUM(LEN(B9963:V9963))=0,"",IF(OR(OR(ISBLANK(F9963),SUM(LEN(C9963),LEN(D9963))=0),AND(NOT(E9963="Unknown"),ISBLANK(J9963)),AND(NOT(O9963="Unknown"),ISBLANK(R9963))),"Missing Information", INDEX(Table15[Entire Service Line Classification], MATCH(SUMIFS(Table15[Unique ID],Table15[System-Owned Portion],E9963,Table15[If Material Anything Other than "Lead" in Column E,Was Material Ever Previously Lead?],G9963,Table15[Customer-Owned Portion],O9963),Table15[Unique ID],0),0)))</f>
        <v/>
      </c>
      <c r="X9963"/>
    </row>
    <row r="9964" spans="2:24" x14ac:dyDescent="0.35">
      <c r="B9964" s="146"/>
      <c r="C9964" s="31"/>
      <c r="D9964" s="31"/>
      <c r="E9964" s="44"/>
      <c r="F9964" s="43"/>
      <c r="G9964" s="84"/>
      <c r="H9964" s="31"/>
      <c r="I9964" s="207"/>
      <c r="J9964" s="84"/>
      <c r="K9964" s="31"/>
      <c r="L9964" s="31"/>
      <c r="M9964" s="169"/>
      <c r="N9964" s="148"/>
      <c r="O9964" s="106"/>
      <c r="P9964" s="43"/>
      <c r="Q9964" s="207"/>
      <c r="R9964" s="84"/>
      <c r="S9964" s="31"/>
      <c r="T9964" s="31"/>
      <c r="U9964" s="169"/>
      <c r="V9964" s="150"/>
      <c r="W9964" s="141" t="str" cm="1">
        <f t="array" ref="W9964">IF(SUM(LEN(B9964:V9964))=0,"",IF(OR(OR(ISBLANK(F9964),SUM(LEN(C9964),LEN(D9964))=0),AND(NOT(E9964="Unknown"),ISBLANK(J9964)),AND(NOT(O9964="Unknown"),ISBLANK(R9964))),"Missing Information", INDEX(Table15[Entire Service Line Classification], MATCH(SUMIFS(Table15[Unique ID],Table15[System-Owned Portion],E9964,Table15[If Material Anything Other than "Lead" in Column E,Was Material Ever Previously Lead?],G9964,Table15[Customer-Owned Portion],O9964),Table15[Unique ID],0),0)))</f>
        <v/>
      </c>
      <c r="X9964"/>
    </row>
    <row r="9965" spans="2:24" x14ac:dyDescent="0.35">
      <c r="B9965" s="146"/>
      <c r="C9965" s="31"/>
      <c r="D9965" s="31"/>
      <c r="E9965" s="44"/>
      <c r="F9965" s="43"/>
      <c r="G9965" s="84"/>
      <c r="H9965" s="31"/>
      <c r="I9965" s="207"/>
      <c r="J9965" s="84"/>
      <c r="K9965" s="31"/>
      <c r="L9965" s="31"/>
      <c r="M9965" s="169"/>
      <c r="N9965" s="148"/>
      <c r="O9965" s="106"/>
      <c r="P9965" s="43"/>
      <c r="Q9965" s="207"/>
      <c r="R9965" s="84"/>
      <c r="S9965" s="31"/>
      <c r="T9965" s="31"/>
      <c r="U9965" s="169"/>
      <c r="V9965" s="150"/>
      <c r="W9965" s="141" t="str" cm="1">
        <f t="array" ref="W9965">IF(SUM(LEN(B9965:V9965))=0,"",IF(OR(OR(ISBLANK(F9965),SUM(LEN(C9965),LEN(D9965))=0),AND(NOT(E9965="Unknown"),ISBLANK(J9965)),AND(NOT(O9965="Unknown"),ISBLANK(R9965))),"Missing Information", INDEX(Table15[Entire Service Line Classification], MATCH(SUMIFS(Table15[Unique ID],Table15[System-Owned Portion],E9965,Table15[If Material Anything Other than "Lead" in Column E,Was Material Ever Previously Lead?],G9965,Table15[Customer-Owned Portion],O9965),Table15[Unique ID],0),0)))</f>
        <v/>
      </c>
      <c r="X9965"/>
    </row>
    <row r="9966" spans="2:24" x14ac:dyDescent="0.35">
      <c r="B9966" s="146"/>
      <c r="C9966" s="31"/>
      <c r="D9966" s="31"/>
      <c r="E9966" s="44"/>
      <c r="F9966" s="43"/>
      <c r="G9966" s="84"/>
      <c r="H9966" s="31"/>
      <c r="I9966" s="207"/>
      <c r="J9966" s="84"/>
      <c r="K9966" s="31"/>
      <c r="L9966" s="31"/>
      <c r="M9966" s="169"/>
      <c r="N9966" s="148"/>
      <c r="O9966" s="106"/>
      <c r="P9966" s="43"/>
      <c r="Q9966" s="207"/>
      <c r="R9966" s="84"/>
      <c r="S9966" s="31"/>
      <c r="T9966" s="31"/>
      <c r="U9966" s="169"/>
      <c r="V9966" s="150"/>
      <c r="W9966" s="141" t="str" cm="1">
        <f t="array" ref="W9966">IF(SUM(LEN(B9966:V9966))=0,"",IF(OR(OR(ISBLANK(F9966),SUM(LEN(C9966),LEN(D9966))=0),AND(NOT(E9966="Unknown"),ISBLANK(J9966)),AND(NOT(O9966="Unknown"),ISBLANK(R9966))),"Missing Information", INDEX(Table15[Entire Service Line Classification], MATCH(SUMIFS(Table15[Unique ID],Table15[System-Owned Portion],E9966,Table15[If Material Anything Other than "Lead" in Column E,Was Material Ever Previously Lead?],G9966,Table15[Customer-Owned Portion],O9966),Table15[Unique ID],0),0)))</f>
        <v/>
      </c>
      <c r="X9966"/>
    </row>
    <row r="9967" spans="2:24" x14ac:dyDescent="0.35">
      <c r="B9967" s="146"/>
      <c r="C9967" s="31"/>
      <c r="D9967" s="31"/>
      <c r="E9967" s="44"/>
      <c r="F9967" s="43"/>
      <c r="G9967" s="84"/>
      <c r="H9967" s="31"/>
      <c r="I9967" s="207"/>
      <c r="J9967" s="84"/>
      <c r="K9967" s="31"/>
      <c r="L9967" s="31"/>
      <c r="M9967" s="169"/>
      <c r="N9967" s="148"/>
      <c r="O9967" s="106"/>
      <c r="P9967" s="43"/>
      <c r="Q9967" s="207"/>
      <c r="R9967" s="84"/>
      <c r="S9967" s="31"/>
      <c r="T9967" s="31"/>
      <c r="U9967" s="169"/>
      <c r="V9967" s="150"/>
      <c r="W9967" s="141" t="str" cm="1">
        <f t="array" ref="W9967">IF(SUM(LEN(B9967:V9967))=0,"",IF(OR(OR(ISBLANK(F9967),SUM(LEN(C9967),LEN(D9967))=0),AND(NOT(E9967="Unknown"),ISBLANK(J9967)),AND(NOT(O9967="Unknown"),ISBLANK(R9967))),"Missing Information", INDEX(Table15[Entire Service Line Classification], MATCH(SUMIFS(Table15[Unique ID],Table15[System-Owned Portion],E9967,Table15[If Material Anything Other than "Lead" in Column E,Was Material Ever Previously Lead?],G9967,Table15[Customer-Owned Portion],O9967),Table15[Unique ID],0),0)))</f>
        <v/>
      </c>
      <c r="X9967"/>
    </row>
    <row r="9968" spans="2:24" x14ac:dyDescent="0.35">
      <c r="B9968" s="146"/>
      <c r="C9968" s="31"/>
      <c r="D9968" s="31"/>
      <c r="E9968" s="44"/>
      <c r="F9968" s="43"/>
      <c r="G9968" s="84"/>
      <c r="H9968" s="31"/>
      <c r="I9968" s="207"/>
      <c r="J9968" s="84"/>
      <c r="K9968" s="31"/>
      <c r="L9968" s="31"/>
      <c r="M9968" s="169"/>
      <c r="N9968" s="148"/>
      <c r="O9968" s="106"/>
      <c r="P9968" s="43"/>
      <c r="Q9968" s="207"/>
      <c r="R9968" s="84"/>
      <c r="S9968" s="31"/>
      <c r="T9968" s="31"/>
      <c r="U9968" s="169"/>
      <c r="V9968" s="150"/>
      <c r="W9968" s="141" t="str" cm="1">
        <f t="array" ref="W9968">IF(SUM(LEN(B9968:V9968))=0,"",IF(OR(OR(ISBLANK(F9968),SUM(LEN(C9968),LEN(D9968))=0),AND(NOT(E9968="Unknown"),ISBLANK(J9968)),AND(NOT(O9968="Unknown"),ISBLANK(R9968))),"Missing Information", INDEX(Table15[Entire Service Line Classification], MATCH(SUMIFS(Table15[Unique ID],Table15[System-Owned Portion],E9968,Table15[If Material Anything Other than "Lead" in Column E,Was Material Ever Previously Lead?],G9968,Table15[Customer-Owned Portion],O9968),Table15[Unique ID],0),0)))</f>
        <v/>
      </c>
      <c r="X9968"/>
    </row>
    <row r="9969" spans="2:24" x14ac:dyDescent="0.35">
      <c r="B9969" s="146"/>
      <c r="C9969" s="31"/>
      <c r="D9969" s="31"/>
      <c r="E9969" s="44"/>
      <c r="F9969" s="43"/>
      <c r="G9969" s="84"/>
      <c r="H9969" s="31"/>
      <c r="I9969" s="207"/>
      <c r="J9969" s="84"/>
      <c r="K9969" s="31"/>
      <c r="L9969" s="31"/>
      <c r="M9969" s="169"/>
      <c r="N9969" s="148"/>
      <c r="O9969" s="106"/>
      <c r="P9969" s="43"/>
      <c r="Q9969" s="207"/>
      <c r="R9969" s="84"/>
      <c r="S9969" s="31"/>
      <c r="T9969" s="31"/>
      <c r="U9969" s="169"/>
      <c r="V9969" s="150"/>
      <c r="W9969" s="141" t="str" cm="1">
        <f t="array" ref="W9969">IF(SUM(LEN(B9969:V9969))=0,"",IF(OR(OR(ISBLANK(F9969),SUM(LEN(C9969),LEN(D9969))=0),AND(NOT(E9969="Unknown"),ISBLANK(J9969)),AND(NOT(O9969="Unknown"),ISBLANK(R9969))),"Missing Information", INDEX(Table15[Entire Service Line Classification], MATCH(SUMIFS(Table15[Unique ID],Table15[System-Owned Portion],E9969,Table15[If Material Anything Other than "Lead" in Column E,Was Material Ever Previously Lead?],G9969,Table15[Customer-Owned Portion],O9969),Table15[Unique ID],0),0)))</f>
        <v/>
      </c>
      <c r="X9969"/>
    </row>
    <row r="9970" spans="2:24" x14ac:dyDescent="0.35">
      <c r="B9970" s="146"/>
      <c r="C9970" s="31"/>
      <c r="D9970" s="31"/>
      <c r="E9970" s="44"/>
      <c r="F9970" s="43"/>
      <c r="G9970" s="84"/>
      <c r="H9970" s="31"/>
      <c r="I9970" s="207"/>
      <c r="J9970" s="84"/>
      <c r="K9970" s="31"/>
      <c r="L9970" s="31"/>
      <c r="M9970" s="169"/>
      <c r="N9970" s="148"/>
      <c r="O9970" s="106"/>
      <c r="P9970" s="43"/>
      <c r="Q9970" s="207"/>
      <c r="R9970" s="84"/>
      <c r="S9970" s="31"/>
      <c r="T9970" s="31"/>
      <c r="U9970" s="169"/>
      <c r="V9970" s="150"/>
      <c r="W9970" s="141" t="str" cm="1">
        <f t="array" ref="W9970">IF(SUM(LEN(B9970:V9970))=0,"",IF(OR(OR(ISBLANK(F9970),SUM(LEN(C9970),LEN(D9970))=0),AND(NOT(E9970="Unknown"),ISBLANK(J9970)),AND(NOT(O9970="Unknown"),ISBLANK(R9970))),"Missing Information", INDEX(Table15[Entire Service Line Classification], MATCH(SUMIFS(Table15[Unique ID],Table15[System-Owned Portion],E9970,Table15[If Material Anything Other than "Lead" in Column E,Was Material Ever Previously Lead?],G9970,Table15[Customer-Owned Portion],O9970),Table15[Unique ID],0),0)))</f>
        <v/>
      </c>
      <c r="X9970"/>
    </row>
    <row r="9971" spans="2:24" x14ac:dyDescent="0.35">
      <c r="B9971" s="146"/>
      <c r="C9971" s="31"/>
      <c r="D9971" s="31"/>
      <c r="E9971" s="44"/>
      <c r="F9971" s="43"/>
      <c r="G9971" s="84"/>
      <c r="H9971" s="31"/>
      <c r="I9971" s="207"/>
      <c r="J9971" s="84"/>
      <c r="K9971" s="31"/>
      <c r="L9971" s="31"/>
      <c r="M9971" s="169"/>
      <c r="N9971" s="148"/>
      <c r="O9971" s="106"/>
      <c r="P9971" s="43"/>
      <c r="Q9971" s="207"/>
      <c r="R9971" s="84"/>
      <c r="S9971" s="31"/>
      <c r="T9971" s="31"/>
      <c r="U9971" s="169"/>
      <c r="V9971" s="150"/>
      <c r="W9971" s="141" t="str" cm="1">
        <f t="array" ref="W9971">IF(SUM(LEN(B9971:V9971))=0,"",IF(OR(OR(ISBLANK(F9971),SUM(LEN(C9971),LEN(D9971))=0),AND(NOT(E9971="Unknown"),ISBLANK(J9971)),AND(NOT(O9971="Unknown"),ISBLANK(R9971))),"Missing Information", INDEX(Table15[Entire Service Line Classification], MATCH(SUMIFS(Table15[Unique ID],Table15[System-Owned Portion],E9971,Table15[If Material Anything Other than "Lead" in Column E,Was Material Ever Previously Lead?],G9971,Table15[Customer-Owned Portion],O9971),Table15[Unique ID],0),0)))</f>
        <v/>
      </c>
      <c r="X9971"/>
    </row>
    <row r="9972" spans="2:24" x14ac:dyDescent="0.35">
      <c r="B9972" s="146"/>
      <c r="C9972" s="31"/>
      <c r="D9972" s="31"/>
      <c r="E9972" s="44"/>
      <c r="F9972" s="43"/>
      <c r="G9972" s="84"/>
      <c r="H9972" s="31"/>
      <c r="I9972" s="207"/>
      <c r="J9972" s="84"/>
      <c r="K9972" s="31"/>
      <c r="L9972" s="31"/>
      <c r="M9972" s="169"/>
      <c r="N9972" s="148"/>
      <c r="O9972" s="106"/>
      <c r="P9972" s="43"/>
      <c r="Q9972" s="207"/>
      <c r="R9972" s="84"/>
      <c r="S9972" s="31"/>
      <c r="T9972" s="31"/>
      <c r="U9972" s="169"/>
      <c r="V9972" s="150"/>
      <c r="W9972" s="141" t="str" cm="1">
        <f t="array" ref="W9972">IF(SUM(LEN(B9972:V9972))=0,"",IF(OR(OR(ISBLANK(F9972),SUM(LEN(C9972),LEN(D9972))=0),AND(NOT(E9972="Unknown"),ISBLANK(J9972)),AND(NOT(O9972="Unknown"),ISBLANK(R9972))),"Missing Information", INDEX(Table15[Entire Service Line Classification], MATCH(SUMIFS(Table15[Unique ID],Table15[System-Owned Portion],E9972,Table15[If Material Anything Other than "Lead" in Column E,Was Material Ever Previously Lead?],G9972,Table15[Customer-Owned Portion],O9972),Table15[Unique ID],0),0)))</f>
        <v/>
      </c>
      <c r="X9972"/>
    </row>
    <row r="9973" spans="2:24" x14ac:dyDescent="0.35">
      <c r="B9973" s="146"/>
      <c r="C9973" s="31"/>
      <c r="D9973" s="31"/>
      <c r="E9973" s="44"/>
      <c r="F9973" s="43"/>
      <c r="G9973" s="84"/>
      <c r="H9973" s="31"/>
      <c r="I9973" s="207"/>
      <c r="J9973" s="84"/>
      <c r="K9973" s="31"/>
      <c r="L9973" s="31"/>
      <c r="M9973" s="169"/>
      <c r="N9973" s="148"/>
      <c r="O9973" s="106"/>
      <c r="P9973" s="43"/>
      <c r="Q9973" s="207"/>
      <c r="R9973" s="84"/>
      <c r="S9973" s="31"/>
      <c r="T9973" s="31"/>
      <c r="U9973" s="169"/>
      <c r="V9973" s="150"/>
      <c r="W9973" s="141" t="str" cm="1">
        <f t="array" ref="W9973">IF(SUM(LEN(B9973:V9973))=0,"",IF(OR(OR(ISBLANK(F9973),SUM(LEN(C9973),LEN(D9973))=0),AND(NOT(E9973="Unknown"),ISBLANK(J9973)),AND(NOT(O9973="Unknown"),ISBLANK(R9973))),"Missing Information", INDEX(Table15[Entire Service Line Classification], MATCH(SUMIFS(Table15[Unique ID],Table15[System-Owned Portion],E9973,Table15[If Material Anything Other than "Lead" in Column E,Was Material Ever Previously Lead?],G9973,Table15[Customer-Owned Portion],O9973),Table15[Unique ID],0),0)))</f>
        <v/>
      </c>
      <c r="X9973"/>
    </row>
    <row r="9974" spans="2:24" x14ac:dyDescent="0.35">
      <c r="B9974" s="146"/>
      <c r="C9974" s="31"/>
      <c r="D9974" s="31"/>
      <c r="E9974" s="44"/>
      <c r="F9974" s="43"/>
      <c r="G9974" s="84"/>
      <c r="H9974" s="31"/>
      <c r="I9974" s="207"/>
      <c r="J9974" s="84"/>
      <c r="K9974" s="31"/>
      <c r="L9974" s="31"/>
      <c r="M9974" s="169"/>
      <c r="N9974" s="148"/>
      <c r="O9974" s="106"/>
      <c r="P9974" s="43"/>
      <c r="Q9974" s="207"/>
      <c r="R9974" s="84"/>
      <c r="S9974" s="31"/>
      <c r="T9974" s="31"/>
      <c r="U9974" s="169"/>
      <c r="V9974" s="150"/>
      <c r="W9974" s="141" t="str" cm="1">
        <f t="array" ref="W9974">IF(SUM(LEN(B9974:V9974))=0,"",IF(OR(OR(ISBLANK(F9974),SUM(LEN(C9974),LEN(D9974))=0),AND(NOT(E9974="Unknown"),ISBLANK(J9974)),AND(NOT(O9974="Unknown"),ISBLANK(R9974))),"Missing Information", INDEX(Table15[Entire Service Line Classification], MATCH(SUMIFS(Table15[Unique ID],Table15[System-Owned Portion],E9974,Table15[If Material Anything Other than "Lead" in Column E,Was Material Ever Previously Lead?],G9974,Table15[Customer-Owned Portion],O9974),Table15[Unique ID],0),0)))</f>
        <v/>
      </c>
      <c r="X9974"/>
    </row>
    <row r="9975" spans="2:24" x14ac:dyDescent="0.35">
      <c r="B9975" s="146"/>
      <c r="C9975" s="31"/>
      <c r="D9975" s="31"/>
      <c r="E9975" s="44"/>
      <c r="F9975" s="43"/>
      <c r="G9975" s="84"/>
      <c r="H9975" s="31"/>
      <c r="I9975" s="207"/>
      <c r="J9975" s="84"/>
      <c r="K9975" s="31"/>
      <c r="L9975" s="31"/>
      <c r="M9975" s="169"/>
      <c r="N9975" s="148"/>
      <c r="O9975" s="106"/>
      <c r="P9975" s="43"/>
      <c r="Q9975" s="207"/>
      <c r="R9975" s="84"/>
      <c r="S9975" s="31"/>
      <c r="T9975" s="31"/>
      <c r="U9975" s="169"/>
      <c r="V9975" s="150"/>
      <c r="W9975" s="141" t="str" cm="1">
        <f t="array" ref="W9975">IF(SUM(LEN(B9975:V9975))=0,"",IF(OR(OR(ISBLANK(F9975),SUM(LEN(C9975),LEN(D9975))=0),AND(NOT(E9975="Unknown"),ISBLANK(J9975)),AND(NOT(O9975="Unknown"),ISBLANK(R9975))),"Missing Information", INDEX(Table15[Entire Service Line Classification], MATCH(SUMIFS(Table15[Unique ID],Table15[System-Owned Portion],E9975,Table15[If Material Anything Other than "Lead" in Column E,Was Material Ever Previously Lead?],G9975,Table15[Customer-Owned Portion],O9975),Table15[Unique ID],0),0)))</f>
        <v/>
      </c>
      <c r="X9975"/>
    </row>
    <row r="9976" spans="2:24" x14ac:dyDescent="0.35">
      <c r="B9976" s="146"/>
      <c r="C9976" s="31"/>
      <c r="D9976" s="31"/>
      <c r="E9976" s="44"/>
      <c r="F9976" s="43"/>
      <c r="G9976" s="84"/>
      <c r="H9976" s="31"/>
      <c r="I9976" s="207"/>
      <c r="J9976" s="84"/>
      <c r="K9976" s="31"/>
      <c r="L9976" s="31"/>
      <c r="M9976" s="169"/>
      <c r="N9976" s="148"/>
      <c r="O9976" s="106"/>
      <c r="P9976" s="43"/>
      <c r="Q9976" s="207"/>
      <c r="R9976" s="84"/>
      <c r="S9976" s="31"/>
      <c r="T9976" s="31"/>
      <c r="U9976" s="169"/>
      <c r="V9976" s="150"/>
      <c r="W9976" s="141" t="str" cm="1">
        <f t="array" ref="W9976">IF(SUM(LEN(B9976:V9976))=0,"",IF(OR(OR(ISBLANK(F9976),SUM(LEN(C9976),LEN(D9976))=0),AND(NOT(E9976="Unknown"),ISBLANK(J9976)),AND(NOT(O9976="Unknown"),ISBLANK(R9976))),"Missing Information", INDEX(Table15[Entire Service Line Classification], MATCH(SUMIFS(Table15[Unique ID],Table15[System-Owned Portion],E9976,Table15[If Material Anything Other than "Lead" in Column E,Was Material Ever Previously Lead?],G9976,Table15[Customer-Owned Portion],O9976),Table15[Unique ID],0),0)))</f>
        <v/>
      </c>
      <c r="X9976"/>
    </row>
    <row r="9977" spans="2:24" x14ac:dyDescent="0.35">
      <c r="B9977" s="146"/>
      <c r="C9977" s="31"/>
      <c r="D9977" s="31"/>
      <c r="E9977" s="44"/>
      <c r="F9977" s="43"/>
      <c r="G9977" s="84"/>
      <c r="H9977" s="31"/>
      <c r="I9977" s="207"/>
      <c r="J9977" s="84"/>
      <c r="K9977" s="31"/>
      <c r="L9977" s="31"/>
      <c r="M9977" s="169"/>
      <c r="N9977" s="148"/>
      <c r="O9977" s="106"/>
      <c r="P9977" s="43"/>
      <c r="Q9977" s="207"/>
      <c r="R9977" s="84"/>
      <c r="S9977" s="31"/>
      <c r="T9977" s="31"/>
      <c r="U9977" s="169"/>
      <c r="V9977" s="150"/>
      <c r="W9977" s="141" t="str" cm="1">
        <f t="array" ref="W9977">IF(SUM(LEN(B9977:V9977))=0,"",IF(OR(OR(ISBLANK(F9977),SUM(LEN(C9977),LEN(D9977))=0),AND(NOT(E9977="Unknown"),ISBLANK(J9977)),AND(NOT(O9977="Unknown"),ISBLANK(R9977))),"Missing Information", INDEX(Table15[Entire Service Line Classification], MATCH(SUMIFS(Table15[Unique ID],Table15[System-Owned Portion],E9977,Table15[If Material Anything Other than "Lead" in Column E,Was Material Ever Previously Lead?],G9977,Table15[Customer-Owned Portion],O9977),Table15[Unique ID],0),0)))</f>
        <v/>
      </c>
      <c r="X9977"/>
    </row>
    <row r="9978" spans="2:24" x14ac:dyDescent="0.35">
      <c r="B9978" s="146"/>
      <c r="C9978" s="31"/>
      <c r="D9978" s="31"/>
      <c r="E9978" s="44"/>
      <c r="F9978" s="43"/>
      <c r="G9978" s="84"/>
      <c r="H9978" s="31"/>
      <c r="I9978" s="207"/>
      <c r="J9978" s="84"/>
      <c r="K9978" s="31"/>
      <c r="L9978" s="31"/>
      <c r="M9978" s="169"/>
      <c r="N9978" s="148"/>
      <c r="O9978" s="106"/>
      <c r="P9978" s="43"/>
      <c r="Q9978" s="207"/>
      <c r="R9978" s="84"/>
      <c r="S9978" s="31"/>
      <c r="T9978" s="31"/>
      <c r="U9978" s="169"/>
      <c r="V9978" s="150"/>
      <c r="W9978" s="141" t="str" cm="1">
        <f t="array" ref="W9978">IF(SUM(LEN(B9978:V9978))=0,"",IF(OR(OR(ISBLANK(F9978),SUM(LEN(C9978),LEN(D9978))=0),AND(NOT(E9978="Unknown"),ISBLANK(J9978)),AND(NOT(O9978="Unknown"),ISBLANK(R9978))),"Missing Information", INDEX(Table15[Entire Service Line Classification], MATCH(SUMIFS(Table15[Unique ID],Table15[System-Owned Portion],E9978,Table15[If Material Anything Other than "Lead" in Column E,Was Material Ever Previously Lead?],G9978,Table15[Customer-Owned Portion],O9978),Table15[Unique ID],0),0)))</f>
        <v/>
      </c>
      <c r="X9978"/>
    </row>
    <row r="9979" spans="2:24" x14ac:dyDescent="0.35">
      <c r="B9979" s="146"/>
      <c r="C9979" s="31"/>
      <c r="D9979" s="31"/>
      <c r="E9979" s="44"/>
      <c r="F9979" s="43"/>
      <c r="G9979" s="84"/>
      <c r="H9979" s="31"/>
      <c r="I9979" s="207"/>
      <c r="J9979" s="84"/>
      <c r="K9979" s="31"/>
      <c r="L9979" s="31"/>
      <c r="M9979" s="169"/>
      <c r="N9979" s="148"/>
      <c r="O9979" s="106"/>
      <c r="P9979" s="43"/>
      <c r="Q9979" s="207"/>
      <c r="R9979" s="84"/>
      <c r="S9979" s="31"/>
      <c r="T9979" s="31"/>
      <c r="U9979" s="169"/>
      <c r="V9979" s="150"/>
      <c r="W9979" s="141" t="str" cm="1">
        <f t="array" ref="W9979">IF(SUM(LEN(B9979:V9979))=0,"",IF(OR(OR(ISBLANK(F9979),SUM(LEN(C9979),LEN(D9979))=0),AND(NOT(E9979="Unknown"),ISBLANK(J9979)),AND(NOT(O9979="Unknown"),ISBLANK(R9979))),"Missing Information", INDEX(Table15[Entire Service Line Classification], MATCH(SUMIFS(Table15[Unique ID],Table15[System-Owned Portion],E9979,Table15[If Material Anything Other than "Lead" in Column E,Was Material Ever Previously Lead?],G9979,Table15[Customer-Owned Portion],O9979),Table15[Unique ID],0),0)))</f>
        <v/>
      </c>
    </row>
    <row r="9980" spans="2:24" x14ac:dyDescent="0.35">
      <c r="B9980" s="146"/>
      <c r="C9980" s="31"/>
      <c r="D9980" s="31"/>
      <c r="E9980" s="44"/>
      <c r="F9980" s="43"/>
      <c r="G9980" s="84"/>
      <c r="H9980" s="31"/>
      <c r="I9980" s="207"/>
      <c r="J9980" s="84"/>
      <c r="K9980" s="31"/>
      <c r="L9980" s="31"/>
      <c r="M9980" s="169"/>
      <c r="N9980" s="148"/>
      <c r="O9980" s="106"/>
      <c r="P9980" s="43"/>
      <c r="Q9980" s="207"/>
      <c r="R9980" s="84"/>
      <c r="S9980" s="31"/>
      <c r="T9980" s="31"/>
      <c r="U9980" s="169"/>
      <c r="V9980" s="150"/>
      <c r="W9980" s="141" t="str" cm="1">
        <f t="array" ref="W9980">IF(SUM(LEN(B9980:V9980))=0,"",IF(OR(OR(ISBLANK(F9980),SUM(LEN(C9980),LEN(D9980))=0),AND(NOT(E9980="Unknown"),ISBLANK(J9980)),AND(NOT(O9980="Unknown"),ISBLANK(R9980))),"Missing Information", INDEX(Table15[Entire Service Line Classification], MATCH(SUMIFS(Table15[Unique ID],Table15[System-Owned Portion],E9980,Table15[If Material Anything Other than "Lead" in Column E,Was Material Ever Previously Lead?],G9980,Table15[Customer-Owned Portion],O9980),Table15[Unique ID],0),0)))</f>
        <v/>
      </c>
    </row>
    <row r="9981" spans="2:24" x14ac:dyDescent="0.35">
      <c r="B9981" s="146"/>
      <c r="C9981" s="31"/>
      <c r="D9981" s="31"/>
      <c r="E9981" s="44"/>
      <c r="F9981" s="43"/>
      <c r="G9981" s="84"/>
      <c r="H9981" s="31"/>
      <c r="I9981" s="207"/>
      <c r="J9981" s="84"/>
      <c r="K9981" s="31"/>
      <c r="L9981" s="31"/>
      <c r="M9981" s="169"/>
      <c r="N9981" s="148"/>
      <c r="O9981" s="106"/>
      <c r="P9981" s="43"/>
      <c r="Q9981" s="207"/>
      <c r="R9981" s="84"/>
      <c r="S9981" s="31"/>
      <c r="T9981" s="31"/>
      <c r="U9981" s="169"/>
      <c r="V9981" s="150"/>
      <c r="W9981" s="141" t="str" cm="1">
        <f t="array" ref="W9981">IF(SUM(LEN(B9981:V9981))=0,"",IF(OR(OR(ISBLANK(F9981),SUM(LEN(C9981),LEN(D9981))=0),AND(NOT(E9981="Unknown"),ISBLANK(J9981)),AND(NOT(O9981="Unknown"),ISBLANK(R9981))),"Missing Information", INDEX(Table15[Entire Service Line Classification], MATCH(SUMIFS(Table15[Unique ID],Table15[System-Owned Portion],E9981,Table15[If Material Anything Other than "Lead" in Column E,Was Material Ever Previously Lead?],G9981,Table15[Customer-Owned Portion],O9981),Table15[Unique ID],0),0)))</f>
        <v/>
      </c>
    </row>
    <row r="9982" spans="2:24" x14ac:dyDescent="0.35">
      <c r="B9982" s="146"/>
      <c r="C9982" s="31"/>
      <c r="D9982" s="31"/>
      <c r="E9982" s="44"/>
      <c r="F9982" s="43"/>
      <c r="G9982" s="84"/>
      <c r="H9982" s="31"/>
      <c r="I9982" s="207"/>
      <c r="J9982" s="84"/>
      <c r="K9982" s="31"/>
      <c r="L9982" s="31"/>
      <c r="M9982" s="169"/>
      <c r="N9982" s="148"/>
      <c r="O9982" s="106"/>
      <c r="P9982" s="43"/>
      <c r="Q9982" s="207"/>
      <c r="R9982" s="84"/>
      <c r="S9982" s="31"/>
      <c r="T9982" s="31"/>
      <c r="U9982" s="169"/>
      <c r="V9982" s="150"/>
      <c r="W9982" s="141" t="str" cm="1">
        <f t="array" ref="W9982">IF(SUM(LEN(B9982:V9982))=0,"",IF(OR(OR(ISBLANK(F9982),SUM(LEN(C9982),LEN(D9982))=0),AND(NOT(E9982="Unknown"),ISBLANK(J9982)),AND(NOT(O9982="Unknown"),ISBLANK(R9982))),"Missing Information", INDEX(Table15[Entire Service Line Classification], MATCH(SUMIFS(Table15[Unique ID],Table15[System-Owned Portion],E9982,Table15[If Material Anything Other than "Lead" in Column E,Was Material Ever Previously Lead?],G9982,Table15[Customer-Owned Portion],O9982),Table15[Unique ID],0),0)))</f>
        <v/>
      </c>
    </row>
    <row r="9983" spans="2:24" x14ac:dyDescent="0.35">
      <c r="B9983" s="146"/>
      <c r="C9983" s="31"/>
      <c r="D9983" s="31"/>
      <c r="E9983" s="44"/>
      <c r="F9983" s="43"/>
      <c r="G9983" s="84"/>
      <c r="H9983" s="31"/>
      <c r="I9983" s="207"/>
      <c r="J9983" s="84"/>
      <c r="K9983" s="31"/>
      <c r="L9983" s="31"/>
      <c r="M9983" s="169"/>
      <c r="N9983" s="148"/>
      <c r="O9983" s="106"/>
      <c r="P9983" s="43"/>
      <c r="Q9983" s="207"/>
      <c r="R9983" s="84"/>
      <c r="S9983" s="31"/>
      <c r="T9983" s="31"/>
      <c r="U9983" s="169"/>
      <c r="V9983" s="150"/>
      <c r="W9983" s="141" t="str" cm="1">
        <f t="array" ref="W9983">IF(SUM(LEN(B9983:V9983))=0,"",IF(OR(OR(ISBLANK(F9983),SUM(LEN(C9983),LEN(D9983))=0),AND(NOT(E9983="Unknown"),ISBLANK(J9983)),AND(NOT(O9983="Unknown"),ISBLANK(R9983))),"Missing Information", INDEX(Table15[Entire Service Line Classification], MATCH(SUMIFS(Table15[Unique ID],Table15[System-Owned Portion],E9983,Table15[If Material Anything Other than "Lead" in Column E,Was Material Ever Previously Lead?],G9983,Table15[Customer-Owned Portion],O9983),Table15[Unique ID],0),0)))</f>
        <v/>
      </c>
    </row>
    <row r="9984" spans="2:24" x14ac:dyDescent="0.35">
      <c r="B9984" s="146"/>
      <c r="C9984" s="31"/>
      <c r="D9984" s="31"/>
      <c r="E9984" s="44"/>
      <c r="F9984" s="43"/>
      <c r="G9984" s="84"/>
      <c r="H9984" s="31"/>
      <c r="I9984" s="207"/>
      <c r="J9984" s="84"/>
      <c r="K9984" s="31"/>
      <c r="L9984" s="31"/>
      <c r="M9984" s="169"/>
      <c r="N9984" s="148"/>
      <c r="O9984" s="106"/>
      <c r="P9984" s="43"/>
      <c r="Q9984" s="207"/>
      <c r="R9984" s="84"/>
      <c r="S9984" s="31"/>
      <c r="T9984" s="31"/>
      <c r="U9984" s="169"/>
      <c r="V9984" s="150"/>
      <c r="W9984" s="141" t="str" cm="1">
        <f t="array" ref="W9984">IF(SUM(LEN(B9984:V9984))=0,"",IF(OR(OR(ISBLANK(F9984),SUM(LEN(C9984),LEN(D9984))=0),AND(NOT(E9984="Unknown"),ISBLANK(J9984)),AND(NOT(O9984="Unknown"),ISBLANK(R9984))),"Missing Information", INDEX(Table15[Entire Service Line Classification], MATCH(SUMIFS(Table15[Unique ID],Table15[System-Owned Portion],E9984,Table15[If Material Anything Other than "Lead" in Column E,Was Material Ever Previously Lead?],G9984,Table15[Customer-Owned Portion],O9984),Table15[Unique ID],0),0)))</f>
        <v/>
      </c>
    </row>
    <row r="9985" spans="2:23" x14ac:dyDescent="0.35">
      <c r="B9985" s="146"/>
      <c r="C9985" s="31"/>
      <c r="D9985" s="31"/>
      <c r="E9985" s="44"/>
      <c r="F9985" s="43"/>
      <c r="G9985" s="84"/>
      <c r="H9985" s="31"/>
      <c r="I9985" s="207"/>
      <c r="J9985" s="84"/>
      <c r="K9985" s="31"/>
      <c r="L9985" s="31"/>
      <c r="M9985" s="169"/>
      <c r="N9985" s="148"/>
      <c r="O9985" s="106"/>
      <c r="P9985" s="43"/>
      <c r="Q9985" s="207"/>
      <c r="R9985" s="84"/>
      <c r="S9985" s="31"/>
      <c r="T9985" s="31"/>
      <c r="U9985" s="169"/>
      <c r="V9985" s="150"/>
      <c r="W9985" s="141" t="str" cm="1">
        <f t="array" ref="W9985">IF(SUM(LEN(B9985:V9985))=0,"",IF(OR(OR(ISBLANK(F9985),SUM(LEN(C9985),LEN(D9985))=0),AND(NOT(E9985="Unknown"),ISBLANK(J9985)),AND(NOT(O9985="Unknown"),ISBLANK(R9985))),"Missing Information", INDEX(Table15[Entire Service Line Classification], MATCH(SUMIFS(Table15[Unique ID],Table15[System-Owned Portion],E9985,Table15[If Material Anything Other than "Lead" in Column E,Was Material Ever Previously Lead?],G9985,Table15[Customer-Owned Portion],O9985),Table15[Unique ID],0),0)))</f>
        <v/>
      </c>
    </row>
    <row r="9986" spans="2:23" x14ac:dyDescent="0.35">
      <c r="B9986" s="146"/>
      <c r="C9986" s="31"/>
      <c r="D9986" s="31"/>
      <c r="E9986" s="44"/>
      <c r="F9986" s="43"/>
      <c r="G9986" s="84"/>
      <c r="H9986" s="31"/>
      <c r="I9986" s="207"/>
      <c r="J9986" s="84"/>
      <c r="K9986" s="31"/>
      <c r="L9986" s="31"/>
      <c r="M9986" s="169"/>
      <c r="N9986" s="148"/>
      <c r="O9986" s="106"/>
      <c r="P9986" s="43"/>
      <c r="Q9986" s="207"/>
      <c r="R9986" s="84"/>
      <c r="S9986" s="31"/>
      <c r="T9986" s="31"/>
      <c r="U9986" s="169"/>
      <c r="V9986" s="150"/>
      <c r="W9986" s="141" t="str" cm="1">
        <f t="array" ref="W9986">IF(SUM(LEN(B9986:V9986))=0,"",IF(OR(OR(ISBLANK(F9986),SUM(LEN(C9986),LEN(D9986))=0),AND(NOT(E9986="Unknown"),ISBLANK(J9986)),AND(NOT(O9986="Unknown"),ISBLANK(R9986))),"Missing Information", INDEX(Table15[Entire Service Line Classification], MATCH(SUMIFS(Table15[Unique ID],Table15[System-Owned Portion],E9986,Table15[If Material Anything Other than "Lead" in Column E,Was Material Ever Previously Lead?],G9986,Table15[Customer-Owned Portion],O9986),Table15[Unique ID],0),0)))</f>
        <v/>
      </c>
    </row>
    <row r="9987" spans="2:23" x14ac:dyDescent="0.35">
      <c r="B9987" s="146"/>
      <c r="C9987" s="31"/>
      <c r="D9987" s="31"/>
      <c r="E9987" s="44"/>
      <c r="F9987" s="43"/>
      <c r="G9987" s="84"/>
      <c r="H9987" s="31"/>
      <c r="I9987" s="207"/>
      <c r="J9987" s="84"/>
      <c r="K9987" s="31"/>
      <c r="L9987" s="31"/>
      <c r="M9987" s="169"/>
      <c r="N9987" s="148"/>
      <c r="O9987" s="106"/>
      <c r="P9987" s="43"/>
      <c r="Q9987" s="207"/>
      <c r="R9987" s="84"/>
      <c r="S9987" s="31"/>
      <c r="T9987" s="31"/>
      <c r="U9987" s="169"/>
      <c r="V9987" s="150"/>
      <c r="W9987" s="141" t="str" cm="1">
        <f t="array" ref="W9987">IF(SUM(LEN(B9987:V9987))=0,"",IF(OR(OR(ISBLANK(F9987),SUM(LEN(C9987),LEN(D9987))=0),AND(NOT(E9987="Unknown"),ISBLANK(J9987)),AND(NOT(O9987="Unknown"),ISBLANK(R9987))),"Missing Information", INDEX(Table15[Entire Service Line Classification], MATCH(SUMIFS(Table15[Unique ID],Table15[System-Owned Portion],E9987,Table15[If Material Anything Other than "Lead" in Column E,Was Material Ever Previously Lead?],G9987,Table15[Customer-Owned Portion],O9987),Table15[Unique ID],0),0)))</f>
        <v/>
      </c>
    </row>
    <row r="9988" spans="2:23" x14ac:dyDescent="0.35">
      <c r="B9988" s="146"/>
      <c r="C9988" s="31"/>
      <c r="D9988" s="31"/>
      <c r="E9988" s="44"/>
      <c r="F9988" s="43"/>
      <c r="G9988" s="84"/>
      <c r="H9988" s="31"/>
      <c r="I9988" s="207"/>
      <c r="J9988" s="84"/>
      <c r="K9988" s="31"/>
      <c r="L9988" s="31"/>
      <c r="M9988" s="169"/>
      <c r="N9988" s="148"/>
      <c r="O9988" s="106"/>
      <c r="P9988" s="43"/>
      <c r="Q9988" s="207"/>
      <c r="R9988" s="84"/>
      <c r="S9988" s="31"/>
      <c r="T9988" s="31"/>
      <c r="U9988" s="169"/>
      <c r="V9988" s="150"/>
      <c r="W9988" s="141" t="str" cm="1">
        <f t="array" ref="W9988">IF(SUM(LEN(B9988:V9988))=0,"",IF(OR(OR(ISBLANK(F9988),SUM(LEN(C9988),LEN(D9988))=0),AND(NOT(E9988="Unknown"),ISBLANK(J9988)),AND(NOT(O9988="Unknown"),ISBLANK(R9988))),"Missing Information", INDEX(Table15[Entire Service Line Classification], MATCH(SUMIFS(Table15[Unique ID],Table15[System-Owned Portion],E9988,Table15[If Material Anything Other than "Lead" in Column E,Was Material Ever Previously Lead?],G9988,Table15[Customer-Owned Portion],O9988),Table15[Unique ID],0),0)))</f>
        <v/>
      </c>
    </row>
    <row r="9989" spans="2:23" x14ac:dyDescent="0.35">
      <c r="B9989" s="146"/>
      <c r="C9989" s="31"/>
      <c r="D9989" s="31"/>
      <c r="E9989" s="44"/>
      <c r="F9989" s="43"/>
      <c r="G9989" s="84"/>
      <c r="H9989" s="31"/>
      <c r="I9989" s="207"/>
      <c r="J9989" s="84"/>
      <c r="K9989" s="31"/>
      <c r="L9989" s="31"/>
      <c r="M9989" s="169"/>
      <c r="N9989" s="148"/>
      <c r="O9989" s="106"/>
      <c r="P9989" s="43"/>
      <c r="Q9989" s="207"/>
      <c r="R9989" s="84"/>
      <c r="S9989" s="31"/>
      <c r="T9989" s="31"/>
      <c r="U9989" s="169"/>
      <c r="V9989" s="150"/>
      <c r="W9989" s="141" t="str" cm="1">
        <f t="array" ref="W9989">IF(SUM(LEN(B9989:V9989))=0,"",IF(OR(OR(ISBLANK(F9989),SUM(LEN(C9989),LEN(D9989))=0),AND(NOT(E9989="Unknown"),ISBLANK(J9989)),AND(NOT(O9989="Unknown"),ISBLANK(R9989))),"Missing Information", INDEX(Table15[Entire Service Line Classification], MATCH(SUMIFS(Table15[Unique ID],Table15[System-Owned Portion],E9989,Table15[If Material Anything Other than "Lead" in Column E,Was Material Ever Previously Lead?],G9989,Table15[Customer-Owned Portion],O9989),Table15[Unique ID],0),0)))</f>
        <v/>
      </c>
    </row>
    <row r="9990" spans="2:23" x14ac:dyDescent="0.35">
      <c r="B9990" s="146"/>
      <c r="C9990" s="31"/>
      <c r="D9990" s="31"/>
      <c r="E9990" s="44"/>
      <c r="F9990" s="43"/>
      <c r="G9990" s="84"/>
      <c r="H9990" s="31"/>
      <c r="I9990" s="207"/>
      <c r="J9990" s="84"/>
      <c r="K9990" s="31"/>
      <c r="L9990" s="31"/>
      <c r="M9990" s="169"/>
      <c r="N9990" s="148"/>
      <c r="O9990" s="106"/>
      <c r="P9990" s="43"/>
      <c r="Q9990" s="207"/>
      <c r="R9990" s="84"/>
      <c r="S9990" s="31"/>
      <c r="T9990" s="31"/>
      <c r="U9990" s="169"/>
      <c r="V9990" s="150"/>
      <c r="W9990" s="141" t="str" cm="1">
        <f t="array" ref="W9990">IF(SUM(LEN(B9990:V9990))=0,"",IF(OR(OR(ISBLANK(F9990),SUM(LEN(C9990),LEN(D9990))=0),AND(NOT(E9990="Unknown"),ISBLANK(J9990)),AND(NOT(O9990="Unknown"),ISBLANK(R9990))),"Missing Information", INDEX(Table15[Entire Service Line Classification], MATCH(SUMIFS(Table15[Unique ID],Table15[System-Owned Portion],E9990,Table15[If Material Anything Other than "Lead" in Column E,Was Material Ever Previously Lead?],G9990,Table15[Customer-Owned Portion],O9990),Table15[Unique ID],0),0)))</f>
        <v/>
      </c>
    </row>
    <row r="9991" spans="2:23" x14ac:dyDescent="0.35">
      <c r="B9991" s="146"/>
      <c r="C9991" s="31"/>
      <c r="D9991" s="31"/>
      <c r="E9991" s="44"/>
      <c r="F9991" s="43"/>
      <c r="G9991" s="84"/>
      <c r="H9991" s="31"/>
      <c r="I9991" s="207"/>
      <c r="J9991" s="84"/>
      <c r="K9991" s="31"/>
      <c r="L9991" s="31"/>
      <c r="M9991" s="169"/>
      <c r="N9991" s="148"/>
      <c r="O9991" s="106"/>
      <c r="P9991" s="43"/>
      <c r="Q9991" s="207"/>
      <c r="R9991" s="84"/>
      <c r="S9991" s="31"/>
      <c r="T9991" s="31"/>
      <c r="U9991" s="169"/>
      <c r="V9991" s="150"/>
      <c r="W9991" s="141" t="str" cm="1">
        <f t="array" ref="W9991">IF(SUM(LEN(B9991:V9991))=0,"",IF(OR(OR(ISBLANK(F9991),SUM(LEN(C9991),LEN(D9991))=0),AND(NOT(E9991="Unknown"),ISBLANK(J9991)),AND(NOT(O9991="Unknown"),ISBLANK(R9991))),"Missing Information", INDEX(Table15[Entire Service Line Classification], MATCH(SUMIFS(Table15[Unique ID],Table15[System-Owned Portion],E9991,Table15[If Material Anything Other than "Lead" in Column E,Was Material Ever Previously Lead?],G9991,Table15[Customer-Owned Portion],O9991),Table15[Unique ID],0),0)))</f>
        <v/>
      </c>
    </row>
    <row r="9992" spans="2:23" x14ac:dyDescent="0.35">
      <c r="B9992" s="146"/>
      <c r="C9992" s="31"/>
      <c r="D9992" s="31"/>
      <c r="E9992" s="44"/>
      <c r="F9992" s="43"/>
      <c r="G9992" s="84"/>
      <c r="H9992" s="31"/>
      <c r="I9992" s="207"/>
      <c r="J9992" s="84"/>
      <c r="K9992" s="31"/>
      <c r="L9992" s="31"/>
      <c r="M9992" s="169"/>
      <c r="N9992" s="148"/>
      <c r="O9992" s="106"/>
      <c r="P9992" s="43"/>
      <c r="Q9992" s="207"/>
      <c r="R9992" s="84"/>
      <c r="S9992" s="31"/>
      <c r="T9992" s="31"/>
      <c r="U9992" s="169"/>
      <c r="V9992" s="150"/>
      <c r="W9992" s="141" t="str" cm="1">
        <f t="array" ref="W9992">IF(SUM(LEN(B9992:V9992))=0,"",IF(OR(OR(ISBLANK(F9992),SUM(LEN(C9992),LEN(D9992))=0),AND(NOT(E9992="Unknown"),ISBLANK(J9992)),AND(NOT(O9992="Unknown"),ISBLANK(R9992))),"Missing Information", INDEX(Table15[Entire Service Line Classification], MATCH(SUMIFS(Table15[Unique ID],Table15[System-Owned Portion],E9992,Table15[If Material Anything Other than "Lead" in Column E,Was Material Ever Previously Lead?],G9992,Table15[Customer-Owned Portion],O9992),Table15[Unique ID],0),0)))</f>
        <v/>
      </c>
    </row>
    <row r="9993" spans="2:23" x14ac:dyDescent="0.35">
      <c r="B9993" s="146"/>
      <c r="C9993" s="31"/>
      <c r="D9993" s="31"/>
      <c r="E9993" s="44"/>
      <c r="F9993" s="43"/>
      <c r="G9993" s="84"/>
      <c r="H9993" s="31"/>
      <c r="I9993" s="207"/>
      <c r="J9993" s="84"/>
      <c r="K9993" s="31"/>
      <c r="L9993" s="31"/>
      <c r="M9993" s="169"/>
      <c r="N9993" s="148"/>
      <c r="O9993" s="106"/>
      <c r="P9993" s="43"/>
      <c r="Q9993" s="207"/>
      <c r="R9993" s="84"/>
      <c r="S9993" s="31"/>
      <c r="T9993" s="31"/>
      <c r="U9993" s="169"/>
      <c r="V9993" s="150"/>
      <c r="W9993" s="141" t="str" cm="1">
        <f t="array" ref="W9993">IF(SUM(LEN(B9993:V9993))=0,"",IF(OR(OR(ISBLANK(F9993),SUM(LEN(C9993),LEN(D9993))=0),AND(NOT(E9993="Unknown"),ISBLANK(J9993)),AND(NOT(O9993="Unknown"),ISBLANK(R9993))),"Missing Information", INDEX(Table15[Entire Service Line Classification], MATCH(SUMIFS(Table15[Unique ID],Table15[System-Owned Portion],E9993,Table15[If Material Anything Other than "Lead" in Column E,Was Material Ever Previously Lead?],G9993,Table15[Customer-Owned Portion],O9993),Table15[Unique ID],0),0)))</f>
        <v/>
      </c>
    </row>
    <row r="9994" spans="2:23" x14ac:dyDescent="0.35">
      <c r="B9994" s="146"/>
      <c r="C9994" s="31"/>
      <c r="D9994" s="31"/>
      <c r="E9994" s="44"/>
      <c r="F9994" s="43"/>
      <c r="G9994" s="84"/>
      <c r="H9994" s="31"/>
      <c r="I9994" s="207"/>
      <c r="J9994" s="84"/>
      <c r="K9994" s="31"/>
      <c r="L9994" s="31"/>
      <c r="M9994" s="169"/>
      <c r="N9994" s="148"/>
      <c r="O9994" s="106"/>
      <c r="P9994" s="43"/>
      <c r="Q9994" s="207"/>
      <c r="R9994" s="84"/>
      <c r="S9994" s="31"/>
      <c r="T9994" s="31"/>
      <c r="U9994" s="169"/>
      <c r="V9994" s="150"/>
      <c r="W9994" s="141" t="str" cm="1">
        <f t="array" ref="W9994">IF(SUM(LEN(B9994:V9994))=0,"",IF(OR(OR(ISBLANK(F9994),SUM(LEN(C9994),LEN(D9994))=0),AND(NOT(E9994="Unknown"),ISBLANK(J9994)),AND(NOT(O9994="Unknown"),ISBLANK(R9994))),"Missing Information", INDEX(Table15[Entire Service Line Classification], MATCH(SUMIFS(Table15[Unique ID],Table15[System-Owned Portion],E9994,Table15[If Material Anything Other than "Lead" in Column E,Was Material Ever Previously Lead?],G9994,Table15[Customer-Owned Portion],O9994),Table15[Unique ID],0),0)))</f>
        <v/>
      </c>
    </row>
    <row r="9995" spans="2:23" x14ac:dyDescent="0.35">
      <c r="B9995" s="146"/>
      <c r="C9995" s="31"/>
      <c r="D9995" s="31"/>
      <c r="E9995" s="44"/>
      <c r="F9995" s="43"/>
      <c r="G9995" s="84"/>
      <c r="H9995" s="31"/>
      <c r="I9995" s="207"/>
      <c r="J9995" s="84"/>
      <c r="K9995" s="31"/>
      <c r="L9995" s="31"/>
      <c r="M9995" s="169"/>
      <c r="N9995" s="148"/>
      <c r="O9995" s="106"/>
      <c r="P9995" s="43"/>
      <c r="Q9995" s="207"/>
      <c r="R9995" s="84"/>
      <c r="S9995" s="31"/>
      <c r="T9995" s="31"/>
      <c r="U9995" s="169"/>
      <c r="V9995" s="150"/>
      <c r="W9995" s="141" t="str" cm="1">
        <f t="array" ref="W9995">IF(SUM(LEN(B9995:V9995))=0,"",IF(OR(OR(ISBLANK(F9995),SUM(LEN(C9995),LEN(D9995))=0),AND(NOT(E9995="Unknown"),ISBLANK(J9995)),AND(NOT(O9995="Unknown"),ISBLANK(R9995))),"Missing Information", INDEX(Table15[Entire Service Line Classification], MATCH(SUMIFS(Table15[Unique ID],Table15[System-Owned Portion],E9995,Table15[If Material Anything Other than "Lead" in Column E,Was Material Ever Previously Lead?],G9995,Table15[Customer-Owned Portion],O9995),Table15[Unique ID],0),0)))</f>
        <v/>
      </c>
    </row>
    <row r="9996" spans="2:23" x14ac:dyDescent="0.35">
      <c r="B9996" s="146"/>
      <c r="C9996" s="31"/>
      <c r="D9996" s="31"/>
      <c r="E9996" s="44"/>
      <c r="F9996" s="43"/>
      <c r="G9996" s="84"/>
      <c r="H9996" s="31"/>
      <c r="I9996" s="207"/>
      <c r="J9996" s="84"/>
      <c r="K9996" s="31"/>
      <c r="L9996" s="31"/>
      <c r="M9996" s="169"/>
      <c r="N9996" s="148"/>
      <c r="O9996" s="106"/>
      <c r="P9996" s="43"/>
      <c r="Q9996" s="207"/>
      <c r="R9996" s="84"/>
      <c r="S9996" s="31"/>
      <c r="T9996" s="31"/>
      <c r="U9996" s="169"/>
      <c r="V9996" s="150"/>
      <c r="W9996" s="141" t="str" cm="1">
        <f t="array" ref="W9996">IF(SUM(LEN(B9996:V9996))=0,"",IF(OR(OR(ISBLANK(F9996),SUM(LEN(C9996),LEN(D9996))=0),AND(NOT(E9996="Unknown"),ISBLANK(J9996)),AND(NOT(O9996="Unknown"),ISBLANK(R9996))),"Missing Information", INDEX(Table15[Entire Service Line Classification], MATCH(SUMIFS(Table15[Unique ID],Table15[System-Owned Portion],E9996,Table15[If Material Anything Other than "Lead" in Column E,Was Material Ever Previously Lead?],G9996,Table15[Customer-Owned Portion],O9996),Table15[Unique ID],0),0)))</f>
        <v/>
      </c>
    </row>
    <row r="9997" spans="2:23" x14ac:dyDescent="0.35">
      <c r="B9997" s="146"/>
      <c r="C9997" s="31"/>
      <c r="D9997" s="31"/>
      <c r="E9997" s="44"/>
      <c r="F9997" s="43"/>
      <c r="G9997" s="84"/>
      <c r="H9997" s="31"/>
      <c r="I9997" s="207"/>
      <c r="J9997" s="84"/>
      <c r="K9997" s="31"/>
      <c r="L9997" s="31"/>
      <c r="M9997" s="169"/>
      <c r="N9997" s="148"/>
      <c r="O9997" s="106"/>
      <c r="P9997" s="43"/>
      <c r="Q9997" s="207"/>
      <c r="R9997" s="84"/>
      <c r="S9997" s="31"/>
      <c r="T9997" s="31"/>
      <c r="U9997" s="169"/>
      <c r="V9997" s="150"/>
      <c r="W9997" s="141" t="str" cm="1">
        <f t="array" ref="W9997">IF(SUM(LEN(B9997:V9997))=0,"",IF(OR(OR(ISBLANK(F9997),SUM(LEN(C9997),LEN(D9997))=0),AND(NOT(E9997="Unknown"),ISBLANK(J9997)),AND(NOT(O9997="Unknown"),ISBLANK(R9997))),"Missing Information", INDEX(Table15[Entire Service Line Classification], MATCH(SUMIFS(Table15[Unique ID],Table15[System-Owned Portion],E9997,Table15[If Material Anything Other than "Lead" in Column E,Was Material Ever Previously Lead?],G9997,Table15[Customer-Owned Portion],O9997),Table15[Unique ID],0),0)))</f>
        <v/>
      </c>
    </row>
    <row r="9998" spans="2:23" x14ac:dyDescent="0.35">
      <c r="B9998" s="146"/>
      <c r="C9998" s="31"/>
      <c r="D9998" s="31"/>
      <c r="E9998" s="44"/>
      <c r="F9998" s="43"/>
      <c r="G9998" s="84"/>
      <c r="H9998" s="31"/>
      <c r="I9998" s="207"/>
      <c r="J9998" s="84"/>
      <c r="K9998" s="31"/>
      <c r="L9998" s="31"/>
      <c r="M9998" s="169"/>
      <c r="N9998" s="148"/>
      <c r="O9998" s="106"/>
      <c r="P9998" s="43"/>
      <c r="Q9998" s="207"/>
      <c r="R9998" s="84"/>
      <c r="S9998" s="31"/>
      <c r="T9998" s="31"/>
      <c r="U9998" s="169"/>
      <c r="V9998" s="150"/>
      <c r="W9998" s="141" t="str" cm="1">
        <f t="array" ref="W9998">IF(SUM(LEN(B9998:V9998))=0,"",IF(OR(OR(ISBLANK(F9998),SUM(LEN(C9998),LEN(D9998))=0),AND(NOT(E9998="Unknown"),ISBLANK(J9998)),AND(NOT(O9998="Unknown"),ISBLANK(R9998))),"Missing Information", INDEX(Table15[Entire Service Line Classification], MATCH(SUMIFS(Table15[Unique ID],Table15[System-Owned Portion],E9998,Table15[If Material Anything Other than "Lead" in Column E,Was Material Ever Previously Lead?],G9998,Table15[Customer-Owned Portion],O9998),Table15[Unique ID],0),0)))</f>
        <v/>
      </c>
    </row>
    <row r="9999" spans="2:23" x14ac:dyDescent="0.35">
      <c r="B9999" s="146"/>
      <c r="C9999" s="31"/>
      <c r="D9999" s="31"/>
      <c r="E9999" s="44"/>
      <c r="F9999" s="43"/>
      <c r="G9999" s="84"/>
      <c r="H9999" s="31"/>
      <c r="I9999" s="207"/>
      <c r="J9999" s="84"/>
      <c r="K9999" s="31"/>
      <c r="L9999" s="31"/>
      <c r="M9999" s="169"/>
      <c r="N9999" s="148"/>
      <c r="O9999" s="106"/>
      <c r="P9999" s="43"/>
      <c r="Q9999" s="207"/>
      <c r="R9999" s="84"/>
      <c r="S9999" s="31"/>
      <c r="T9999" s="31"/>
      <c r="U9999" s="169"/>
      <c r="V9999" s="150"/>
      <c r="W9999" s="141" t="str" cm="1">
        <f t="array" ref="W9999">IF(SUM(LEN(B9999:V9999))=0,"",IF(OR(OR(ISBLANK(F9999),SUM(LEN(C9999),LEN(D9999))=0),AND(NOT(E9999="Unknown"),ISBLANK(J9999)),AND(NOT(O9999="Unknown"),ISBLANK(R9999))),"Missing Information", INDEX(Table15[Entire Service Line Classification], MATCH(SUMIFS(Table15[Unique ID],Table15[System-Owned Portion],E9999,Table15[If Material Anything Other than "Lead" in Column E,Was Material Ever Previously Lead?],G9999,Table15[Customer-Owned Portion],O9999),Table15[Unique ID],0),0)))</f>
        <v/>
      </c>
    </row>
    <row r="10000" spans="2:23" x14ac:dyDescent="0.35">
      <c r="B10000" s="146"/>
      <c r="C10000" s="31"/>
      <c r="D10000" s="31"/>
      <c r="E10000" s="44"/>
      <c r="F10000" s="43"/>
      <c r="G10000" s="84"/>
      <c r="H10000" s="31"/>
      <c r="I10000" s="207"/>
      <c r="J10000" s="84"/>
      <c r="K10000" s="31"/>
      <c r="L10000" s="31"/>
      <c r="M10000" s="169"/>
      <c r="N10000" s="148"/>
      <c r="O10000" s="106"/>
      <c r="P10000" s="43"/>
      <c r="Q10000" s="207"/>
      <c r="R10000" s="84"/>
      <c r="S10000" s="31"/>
      <c r="T10000" s="31"/>
      <c r="U10000" s="169"/>
      <c r="V10000" s="150"/>
      <c r="W10000" s="141" t="str" cm="1">
        <f t="array" ref="W10000">IF(SUM(LEN(B10000:V10000))=0,"",IF(OR(OR(ISBLANK(F10000),SUM(LEN(C10000),LEN(D10000))=0),AND(NOT(E10000="Unknown"),ISBLANK(J10000)),AND(NOT(O10000="Unknown"),ISBLANK(R10000))),"Missing Information", INDEX(Table15[Entire Service Line Classification], MATCH(SUMIFS(Table15[Unique ID],Table15[System-Owned Portion],E10000,Table15[If Material Anything Other than "Lead" in Column E,Was Material Ever Previously Lead?],G10000,Table15[Customer-Owned Portion],O10000),Table15[Unique ID],0),0)))</f>
        <v/>
      </c>
    </row>
    <row r="10001" spans="2:23" x14ac:dyDescent="0.35">
      <c r="B10001" s="146"/>
      <c r="C10001" s="31"/>
      <c r="D10001" s="31"/>
      <c r="E10001" s="44"/>
      <c r="F10001" s="43"/>
      <c r="G10001" s="84"/>
      <c r="H10001" s="31"/>
      <c r="I10001" s="207"/>
      <c r="J10001" s="84"/>
      <c r="K10001" s="31"/>
      <c r="L10001" s="31"/>
      <c r="M10001" s="169"/>
      <c r="N10001" s="148"/>
      <c r="O10001" s="106"/>
      <c r="P10001" s="43"/>
      <c r="Q10001" s="207"/>
      <c r="R10001" s="84"/>
      <c r="S10001" s="31"/>
      <c r="T10001" s="31"/>
      <c r="U10001" s="169"/>
      <c r="V10001" s="150"/>
      <c r="W10001" s="141" t="str" cm="1">
        <f t="array" ref="W10001">IF(SUM(LEN(B10001:V10001))=0,"",IF(OR(OR(ISBLANK(F10001),SUM(LEN(C10001),LEN(D10001))=0),AND(NOT(E10001="Unknown"),ISBLANK(J10001)),AND(NOT(O10001="Unknown"),ISBLANK(R10001))),"Missing Information", INDEX(Table15[Entire Service Line Classification], MATCH(SUMIFS(Table15[Unique ID],Table15[System-Owned Portion],E10001,Table15[If Material Anything Other than "Lead" in Column E,Was Material Ever Previously Lead?],G10001,Table15[Customer-Owned Portion],O10001),Table15[Unique ID],0),0)))</f>
        <v/>
      </c>
    </row>
    <row r="10002" spans="2:23" x14ac:dyDescent="0.35">
      <c r="B10002" s="146"/>
      <c r="C10002" s="31"/>
      <c r="D10002" s="31"/>
      <c r="E10002" s="44"/>
      <c r="F10002" s="43"/>
      <c r="G10002" s="84"/>
      <c r="H10002" s="31"/>
      <c r="I10002" s="207"/>
      <c r="J10002" s="84"/>
      <c r="K10002" s="31"/>
      <c r="L10002" s="31"/>
      <c r="M10002" s="169"/>
      <c r="N10002" s="148"/>
      <c r="O10002" s="106"/>
      <c r="P10002" s="43"/>
      <c r="Q10002" s="207"/>
      <c r="R10002" s="84"/>
      <c r="S10002" s="31"/>
      <c r="T10002" s="31"/>
      <c r="U10002" s="169"/>
      <c r="V10002" s="150"/>
      <c r="W10002" s="141" t="str" cm="1">
        <f t="array" ref="W10002">IF(SUM(LEN(B10002:V10002))=0,"",IF(OR(OR(ISBLANK(F10002),SUM(LEN(C10002),LEN(D10002))=0),AND(NOT(E10002="Unknown"),ISBLANK(J10002)),AND(NOT(O10002="Unknown"),ISBLANK(R10002))),"Missing Information", INDEX(Table15[Entire Service Line Classification], MATCH(SUMIFS(Table15[Unique ID],Table15[System-Owned Portion],E10002,Table15[If Material Anything Other than "Lead" in Column E,Was Material Ever Previously Lead?],G10002,Table15[Customer-Owned Portion],O10002),Table15[Unique ID],0),0)))</f>
        <v/>
      </c>
    </row>
    <row r="10003" spans="2:23" x14ac:dyDescent="0.35">
      <c r="B10003" s="146"/>
      <c r="C10003" s="31"/>
      <c r="D10003" s="31"/>
      <c r="E10003" s="44"/>
      <c r="F10003" s="43"/>
      <c r="G10003" s="84"/>
      <c r="H10003" s="31"/>
      <c r="I10003" s="207"/>
      <c r="J10003" s="84"/>
      <c r="K10003" s="31"/>
      <c r="L10003" s="31"/>
      <c r="M10003" s="169"/>
      <c r="N10003" s="148"/>
      <c r="O10003" s="106"/>
      <c r="P10003" s="43"/>
      <c r="Q10003" s="207"/>
      <c r="R10003" s="84"/>
      <c r="S10003" s="31"/>
      <c r="T10003" s="31"/>
      <c r="U10003" s="169"/>
      <c r="V10003" s="150"/>
      <c r="W10003" s="141" t="str" cm="1">
        <f t="array" ref="W10003">IF(SUM(LEN(B10003:V10003))=0,"",IF(OR(OR(ISBLANK(F10003),SUM(LEN(C10003),LEN(D10003))=0),AND(NOT(E10003="Unknown"),ISBLANK(J10003)),AND(NOT(O10003="Unknown"),ISBLANK(R10003))),"Missing Information", INDEX(Table15[Entire Service Line Classification], MATCH(SUMIFS(Table15[Unique ID],Table15[System-Owned Portion],E10003,Table15[If Material Anything Other than "Lead" in Column E,Was Material Ever Previously Lead?],G10003,Table15[Customer-Owned Portion],O10003),Table15[Unique ID],0),0)))</f>
        <v/>
      </c>
    </row>
    <row r="10004" spans="2:23" x14ac:dyDescent="0.35">
      <c r="B10004" s="146"/>
      <c r="C10004" s="31"/>
      <c r="D10004" s="31"/>
      <c r="E10004" s="44"/>
      <c r="F10004" s="43"/>
      <c r="G10004" s="84"/>
      <c r="H10004" s="31"/>
      <c r="I10004" s="207"/>
      <c r="J10004" s="84"/>
      <c r="K10004" s="31"/>
      <c r="L10004" s="31"/>
      <c r="M10004" s="169"/>
      <c r="N10004" s="148"/>
      <c r="O10004" s="106"/>
      <c r="P10004" s="43"/>
      <c r="Q10004" s="207"/>
      <c r="R10004" s="84"/>
      <c r="S10004" s="31"/>
      <c r="T10004" s="31"/>
      <c r="U10004" s="169"/>
      <c r="V10004" s="150"/>
      <c r="W10004" s="141" t="str" cm="1">
        <f t="array" ref="W10004">IF(SUM(LEN(B10004:V10004))=0,"",IF(OR(OR(ISBLANK(F10004),SUM(LEN(C10004),LEN(D10004))=0),AND(NOT(E10004="Unknown"),ISBLANK(J10004)),AND(NOT(O10004="Unknown"),ISBLANK(R10004))),"Missing Information", INDEX(Table15[Entire Service Line Classification], MATCH(SUMIFS(Table15[Unique ID],Table15[System-Owned Portion],E10004,Table15[If Material Anything Other than "Lead" in Column E,Was Material Ever Previously Lead?],G10004,Table15[Customer-Owned Portion],O10004),Table15[Unique ID],0),0)))</f>
        <v/>
      </c>
    </row>
    <row r="10005" spans="2:23" x14ac:dyDescent="0.35">
      <c r="B10005" s="146"/>
      <c r="C10005" s="31"/>
      <c r="D10005" s="31"/>
      <c r="E10005" s="44"/>
      <c r="F10005" s="43"/>
      <c r="G10005" s="84"/>
      <c r="H10005" s="31"/>
      <c r="I10005" s="207"/>
      <c r="J10005" s="84"/>
      <c r="K10005" s="31"/>
      <c r="L10005" s="31"/>
      <c r="M10005" s="169"/>
      <c r="N10005" s="148"/>
      <c r="O10005" s="106"/>
      <c r="P10005" s="43"/>
      <c r="Q10005" s="207"/>
      <c r="R10005" s="84"/>
      <c r="S10005" s="31"/>
      <c r="T10005" s="31"/>
      <c r="U10005" s="169"/>
      <c r="V10005" s="150"/>
      <c r="W10005" s="141" t="str" cm="1">
        <f t="array" ref="W10005">IF(SUM(LEN(B10005:V10005))=0,"",IF(OR(OR(ISBLANK(F10005),SUM(LEN(C10005),LEN(D10005))=0),AND(NOT(E10005="Unknown"),ISBLANK(J10005)),AND(NOT(O10005="Unknown"),ISBLANK(R10005))),"Missing Information", INDEX(Table15[Entire Service Line Classification], MATCH(SUMIFS(Table15[Unique ID],Table15[System-Owned Portion],E10005,Table15[If Material Anything Other than "Lead" in Column E,Was Material Ever Previously Lead?],G10005,Table15[Customer-Owned Portion],O10005),Table15[Unique ID],0),0)))</f>
        <v/>
      </c>
    </row>
    <row r="10006" spans="2:23" x14ac:dyDescent="0.35">
      <c r="B10006" s="146"/>
      <c r="C10006" s="31"/>
      <c r="D10006" s="31"/>
      <c r="E10006" s="44"/>
      <c r="F10006" s="43"/>
      <c r="G10006" s="84"/>
      <c r="H10006" s="31"/>
      <c r="I10006" s="207"/>
      <c r="J10006" s="84"/>
      <c r="K10006" s="31"/>
      <c r="L10006" s="31"/>
      <c r="M10006" s="169"/>
      <c r="N10006" s="148"/>
      <c r="O10006" s="106"/>
      <c r="P10006" s="43"/>
      <c r="Q10006" s="207"/>
      <c r="R10006" s="84"/>
      <c r="S10006" s="31"/>
      <c r="T10006" s="31"/>
      <c r="U10006" s="169"/>
      <c r="V10006" s="150"/>
      <c r="W10006" s="141" t="str" cm="1">
        <f t="array" ref="W10006">IF(SUM(LEN(B10006:V10006))=0,"",IF(OR(OR(ISBLANK(F10006),SUM(LEN(C10006),LEN(D10006))=0),AND(NOT(E10006="Unknown"),ISBLANK(J10006)),AND(NOT(O10006="Unknown"),ISBLANK(R10006))),"Missing Information", INDEX(Table15[Entire Service Line Classification], MATCH(SUMIFS(Table15[Unique ID],Table15[System-Owned Portion],E10006,Table15[If Material Anything Other than "Lead" in Column E,Was Material Ever Previously Lead?],G10006,Table15[Customer-Owned Portion],O10006),Table15[Unique ID],0),0)))</f>
        <v/>
      </c>
    </row>
    <row r="10007" spans="2:23" x14ac:dyDescent="0.35">
      <c r="B10007" s="146"/>
      <c r="C10007" s="31"/>
      <c r="D10007" s="31"/>
      <c r="E10007" s="44"/>
      <c r="F10007" s="43"/>
      <c r="G10007" s="84"/>
      <c r="H10007" s="31"/>
      <c r="I10007" s="207"/>
      <c r="J10007" s="84"/>
      <c r="K10007" s="31"/>
      <c r="L10007" s="31"/>
      <c r="M10007" s="169"/>
      <c r="N10007" s="148"/>
      <c r="O10007" s="106"/>
      <c r="P10007" s="43"/>
      <c r="Q10007" s="207"/>
      <c r="R10007" s="84"/>
      <c r="S10007" s="31"/>
      <c r="T10007" s="31"/>
      <c r="U10007" s="169"/>
      <c r="V10007" s="150"/>
      <c r="W10007" s="141" t="str" cm="1">
        <f t="array" ref="W10007">IF(SUM(LEN(B10007:V10007))=0,"",IF(OR(OR(ISBLANK(F10007),SUM(LEN(C10007),LEN(D10007))=0),AND(NOT(E10007="Unknown"),ISBLANK(J10007)),AND(NOT(O10007="Unknown"),ISBLANK(R10007))),"Missing Information", INDEX(Table15[Entire Service Line Classification], MATCH(SUMIFS(Table15[Unique ID],Table15[System-Owned Portion],E10007,Table15[If Material Anything Other than "Lead" in Column E,Was Material Ever Previously Lead?],G10007,Table15[Customer-Owned Portion],O10007),Table15[Unique ID],0),0)))</f>
        <v/>
      </c>
    </row>
    <row r="10008" spans="2:23" x14ac:dyDescent="0.35">
      <c r="B10008" s="146"/>
      <c r="C10008" s="31"/>
      <c r="D10008" s="31"/>
      <c r="E10008" s="44"/>
      <c r="F10008" s="43"/>
      <c r="G10008" s="84"/>
      <c r="H10008" s="31"/>
      <c r="I10008" s="207"/>
      <c r="J10008" s="84"/>
      <c r="K10008" s="31"/>
      <c r="L10008" s="31"/>
      <c r="M10008" s="169"/>
      <c r="N10008" s="148"/>
      <c r="O10008" s="106"/>
      <c r="P10008" s="43"/>
      <c r="Q10008" s="207"/>
      <c r="R10008" s="84"/>
      <c r="S10008" s="31"/>
      <c r="T10008" s="31"/>
      <c r="U10008" s="169"/>
      <c r="V10008" s="150"/>
      <c r="W10008" s="141" t="str" cm="1">
        <f t="array" ref="W10008">IF(SUM(LEN(B10008:V10008))=0,"",IF(OR(OR(ISBLANK(F10008),SUM(LEN(C10008),LEN(D10008))=0),AND(NOT(E10008="Unknown"),ISBLANK(J10008)),AND(NOT(O10008="Unknown"),ISBLANK(R10008))),"Missing Information", INDEX(Table15[Entire Service Line Classification], MATCH(SUMIFS(Table15[Unique ID],Table15[System-Owned Portion],E10008,Table15[If Material Anything Other than "Lead" in Column E,Was Material Ever Previously Lead?],G10008,Table15[Customer-Owned Portion],O10008),Table15[Unique ID],0),0)))</f>
        <v/>
      </c>
    </row>
    <row r="10009" spans="2:23" x14ac:dyDescent="0.35">
      <c r="B10009" s="146"/>
      <c r="C10009" s="31"/>
      <c r="D10009" s="31"/>
      <c r="E10009" s="44"/>
      <c r="F10009" s="43"/>
      <c r="G10009" s="84"/>
      <c r="H10009" s="31"/>
      <c r="I10009" s="207"/>
      <c r="J10009" s="84"/>
      <c r="K10009" s="31"/>
      <c r="L10009" s="31"/>
      <c r="M10009" s="169"/>
      <c r="N10009" s="148"/>
      <c r="O10009" s="106"/>
      <c r="P10009" s="43"/>
      <c r="Q10009" s="207"/>
      <c r="R10009" s="84"/>
      <c r="S10009" s="31"/>
      <c r="T10009" s="31"/>
      <c r="U10009" s="169"/>
      <c r="V10009" s="150"/>
      <c r="W10009" s="141" t="str" cm="1">
        <f t="array" ref="W10009">IF(SUM(LEN(B10009:V10009))=0,"",IF(OR(OR(ISBLANK(F10009),SUM(LEN(C10009),LEN(D10009))=0),AND(NOT(E10009="Unknown"),ISBLANK(J10009)),AND(NOT(O10009="Unknown"),ISBLANK(R10009))),"Missing Information", INDEX(Table15[Entire Service Line Classification], MATCH(SUMIFS(Table15[Unique ID],Table15[System-Owned Portion],E10009,Table15[If Material Anything Other than "Lead" in Column E,Was Material Ever Previously Lead?],G10009,Table15[Customer-Owned Portion],O10009),Table15[Unique ID],0),0)))</f>
        <v/>
      </c>
    </row>
    <row r="10010" spans="2:23" x14ac:dyDescent="0.35">
      <c r="B10010" s="146"/>
      <c r="C10010" s="31"/>
      <c r="D10010" s="31"/>
      <c r="E10010" s="44"/>
      <c r="F10010" s="43"/>
      <c r="G10010" s="84"/>
      <c r="H10010" s="31"/>
      <c r="I10010" s="207"/>
      <c r="J10010" s="84"/>
      <c r="K10010" s="31"/>
      <c r="L10010" s="31"/>
      <c r="M10010" s="169"/>
      <c r="N10010" s="148"/>
      <c r="O10010" s="106"/>
      <c r="P10010" s="43"/>
      <c r="Q10010" s="207"/>
      <c r="R10010" s="84"/>
      <c r="S10010" s="31"/>
      <c r="T10010" s="31"/>
      <c r="U10010" s="169"/>
      <c r="V10010" s="150"/>
      <c r="W10010" s="141" t="str" cm="1">
        <f t="array" ref="W10010">IF(SUM(LEN(B10010:V10010))=0,"",IF(OR(OR(ISBLANK(F10010),SUM(LEN(C10010),LEN(D10010))=0),AND(NOT(E10010="Unknown"),ISBLANK(J10010)),AND(NOT(O10010="Unknown"),ISBLANK(R10010))),"Missing Information", INDEX(Table15[Entire Service Line Classification], MATCH(SUMIFS(Table15[Unique ID],Table15[System-Owned Portion],E10010,Table15[If Material Anything Other than "Lead" in Column E,Was Material Ever Previously Lead?],G10010,Table15[Customer-Owned Portion],O10010),Table15[Unique ID],0),0)))</f>
        <v/>
      </c>
    </row>
    <row r="10011" spans="2:23" x14ac:dyDescent="0.35">
      <c r="B10011" s="146"/>
      <c r="C10011" s="31"/>
      <c r="D10011" s="31"/>
      <c r="E10011" s="44"/>
      <c r="F10011" s="43"/>
      <c r="G10011" s="84"/>
      <c r="H10011" s="31"/>
      <c r="I10011" s="207"/>
      <c r="J10011" s="84"/>
      <c r="K10011" s="31"/>
      <c r="L10011" s="31"/>
      <c r="M10011" s="169"/>
      <c r="N10011" s="148"/>
      <c r="O10011" s="106"/>
      <c r="P10011" s="43"/>
      <c r="Q10011" s="207"/>
      <c r="R10011" s="84"/>
      <c r="S10011" s="31"/>
      <c r="T10011" s="31"/>
      <c r="U10011" s="169"/>
      <c r="V10011" s="150"/>
      <c r="W10011" s="141" t="str" cm="1">
        <f t="array" ref="W10011">IF(SUM(LEN(B10011:V10011))=0,"",IF(OR(OR(ISBLANK(F10011),SUM(LEN(C10011),LEN(D10011))=0),AND(NOT(E10011="Unknown"),ISBLANK(J10011)),AND(NOT(O10011="Unknown"),ISBLANK(R10011))),"Missing Information", INDEX(Table15[Entire Service Line Classification], MATCH(SUMIFS(Table15[Unique ID],Table15[System-Owned Portion],E10011,Table15[If Material Anything Other than "Lead" in Column E,Was Material Ever Previously Lead?],G10011,Table15[Customer-Owned Portion],O10011),Table15[Unique ID],0),0)))</f>
        <v/>
      </c>
    </row>
    <row r="10012" spans="2:23" x14ac:dyDescent="0.35">
      <c r="B10012" s="146"/>
      <c r="C10012" s="31"/>
      <c r="D10012" s="31"/>
      <c r="E10012" s="44"/>
      <c r="F10012" s="43"/>
      <c r="G10012" s="84"/>
      <c r="H10012" s="31"/>
      <c r="I10012" s="207"/>
      <c r="J10012" s="84"/>
      <c r="K10012" s="31"/>
      <c r="L10012" s="31"/>
      <c r="M10012" s="169"/>
      <c r="N10012" s="148"/>
      <c r="O10012" s="106"/>
      <c r="P10012" s="43"/>
      <c r="Q10012" s="207"/>
      <c r="R10012" s="84"/>
      <c r="S10012" s="31"/>
      <c r="T10012" s="31"/>
      <c r="U10012" s="169"/>
      <c r="V10012" s="150"/>
      <c r="W10012" s="141" t="str" cm="1">
        <f t="array" ref="W10012">IF(SUM(LEN(B10012:V10012))=0,"",IF(OR(OR(ISBLANK(F10012),SUM(LEN(C10012),LEN(D10012))=0),AND(NOT(E10012="Unknown"),ISBLANK(J10012)),AND(NOT(O10012="Unknown"),ISBLANK(R10012))),"Missing Information", INDEX(Table15[Entire Service Line Classification], MATCH(SUMIFS(Table15[Unique ID],Table15[System-Owned Portion],E10012,Table15[If Material Anything Other than "Lead" in Column E,Was Material Ever Previously Lead?],G10012,Table15[Customer-Owned Portion],O10012),Table15[Unique ID],0),0)))</f>
        <v/>
      </c>
    </row>
    <row r="10013" spans="2:23" x14ac:dyDescent="0.35">
      <c r="B10013" s="146"/>
      <c r="C10013" s="31"/>
      <c r="D10013" s="31"/>
      <c r="E10013" s="44"/>
      <c r="F10013" s="43"/>
      <c r="G10013" s="84"/>
      <c r="H10013" s="31"/>
      <c r="I10013" s="207"/>
      <c r="J10013" s="84"/>
      <c r="K10013" s="31"/>
      <c r="L10013" s="31"/>
      <c r="M10013" s="169"/>
      <c r="N10013" s="148"/>
      <c r="O10013" s="106"/>
      <c r="P10013" s="43"/>
      <c r="Q10013" s="207"/>
      <c r="R10013" s="84"/>
      <c r="S10013" s="31"/>
      <c r="T10013" s="31"/>
      <c r="U10013" s="169"/>
      <c r="V10013" s="150"/>
      <c r="W10013" s="141" t="str" cm="1">
        <f t="array" ref="W10013">IF(SUM(LEN(B10013:V10013))=0,"",IF(OR(OR(ISBLANK(F10013),SUM(LEN(C10013),LEN(D10013))=0),AND(NOT(E10013="Unknown"),ISBLANK(J10013)),AND(NOT(O10013="Unknown"),ISBLANK(R10013))),"Missing Information", INDEX(Table15[Entire Service Line Classification], MATCH(SUMIFS(Table15[Unique ID],Table15[System-Owned Portion],E10013,Table15[If Material Anything Other than "Lead" in Column E,Was Material Ever Previously Lead?],G10013,Table15[Customer-Owned Portion],O10013),Table15[Unique ID],0),0)))</f>
        <v/>
      </c>
    </row>
    <row r="10014" spans="2:23" x14ac:dyDescent="0.35">
      <c r="B10014" s="146"/>
      <c r="C10014" s="31"/>
      <c r="D10014" s="31"/>
      <c r="E10014" s="44"/>
      <c r="F10014" s="43"/>
      <c r="G10014" s="84"/>
      <c r="H10014" s="31"/>
      <c r="I10014" s="207"/>
      <c r="J10014" s="84"/>
      <c r="K10014" s="31"/>
      <c r="L10014" s="31"/>
      <c r="M10014" s="169"/>
      <c r="N10014" s="148"/>
      <c r="O10014" s="106"/>
      <c r="P10014" s="43"/>
      <c r="Q10014" s="207"/>
      <c r="R10014" s="84"/>
      <c r="S10014" s="31"/>
      <c r="T10014" s="31"/>
      <c r="U10014" s="169"/>
      <c r="V10014" s="150"/>
      <c r="W10014" s="141" t="str" cm="1">
        <f t="array" ref="W10014">IF(SUM(LEN(B10014:V10014))=0,"",IF(OR(OR(ISBLANK(F10014),SUM(LEN(C10014),LEN(D10014))=0),AND(NOT(E10014="Unknown"),ISBLANK(J10014)),AND(NOT(O10014="Unknown"),ISBLANK(R10014))),"Missing Information", INDEX(Table15[Entire Service Line Classification], MATCH(SUMIFS(Table15[Unique ID],Table15[System-Owned Portion],E10014,Table15[If Material Anything Other than "Lead" in Column E,Was Material Ever Previously Lead?],G10014,Table15[Customer-Owned Portion],O10014),Table15[Unique ID],0),0)))</f>
        <v/>
      </c>
    </row>
    <row r="10015" spans="2:23" x14ac:dyDescent="0.35">
      <c r="B10015" s="146"/>
      <c r="C10015" s="31"/>
      <c r="D10015" s="31"/>
      <c r="E10015" s="44"/>
      <c r="F10015" s="43"/>
      <c r="G10015" s="84"/>
      <c r="H10015" s="31"/>
      <c r="I10015" s="207"/>
      <c r="J10015" s="84"/>
      <c r="K10015" s="31"/>
      <c r="L10015" s="31"/>
      <c r="M10015" s="169"/>
      <c r="N10015" s="148"/>
      <c r="O10015" s="106"/>
      <c r="P10015" s="43"/>
      <c r="Q10015" s="207"/>
      <c r="R10015" s="84"/>
      <c r="S10015" s="31"/>
      <c r="T10015" s="31"/>
      <c r="U10015" s="169"/>
      <c r="V10015" s="150"/>
      <c r="W10015" s="141" t="str" cm="1">
        <f t="array" ref="W10015">IF(SUM(LEN(B10015:V10015))=0,"",IF(OR(OR(ISBLANK(F10015),SUM(LEN(C10015),LEN(D10015))=0),AND(NOT(E10015="Unknown"),ISBLANK(J10015)),AND(NOT(O10015="Unknown"),ISBLANK(R10015))),"Missing Information", INDEX(Table15[Entire Service Line Classification], MATCH(SUMIFS(Table15[Unique ID],Table15[System-Owned Portion],E10015,Table15[If Material Anything Other than "Lead" in Column E,Was Material Ever Previously Lead?],G10015,Table15[Customer-Owned Portion],O10015),Table15[Unique ID],0),0)))</f>
        <v/>
      </c>
    </row>
    <row r="10016" spans="2:23" x14ac:dyDescent="0.35">
      <c r="B10016" s="146"/>
      <c r="C10016" s="31"/>
      <c r="D10016" s="31"/>
      <c r="E10016" s="44"/>
      <c r="F10016" s="43"/>
      <c r="G10016" s="84"/>
      <c r="H10016" s="31"/>
      <c r="I10016" s="207"/>
      <c r="J10016" s="84"/>
      <c r="K10016" s="31"/>
      <c r="L10016" s="31"/>
      <c r="M10016" s="169"/>
      <c r="N10016" s="148"/>
      <c r="O10016" s="106"/>
      <c r="P10016" s="43"/>
      <c r="Q10016" s="207"/>
      <c r="R10016" s="84"/>
      <c r="S10016" s="31"/>
      <c r="T10016" s="31"/>
      <c r="U10016" s="169"/>
      <c r="V10016" s="150"/>
      <c r="W10016" s="141" t="str" cm="1">
        <f t="array" ref="W10016">IF(SUM(LEN(B10016:V10016))=0,"",IF(OR(OR(ISBLANK(F10016),SUM(LEN(C10016),LEN(D10016))=0),AND(NOT(E10016="Unknown"),ISBLANK(J10016)),AND(NOT(O10016="Unknown"),ISBLANK(R10016))),"Missing Information", INDEX(Table15[Entire Service Line Classification], MATCH(SUMIFS(Table15[Unique ID],Table15[System-Owned Portion],E10016,Table15[If Material Anything Other than "Lead" in Column E,Was Material Ever Previously Lead?],G10016,Table15[Customer-Owned Portion],O10016),Table15[Unique ID],0),0)))</f>
        <v/>
      </c>
    </row>
    <row r="10017" spans="2:23" x14ac:dyDescent="0.35">
      <c r="B10017" s="146"/>
      <c r="C10017" s="31"/>
      <c r="D10017" s="31"/>
      <c r="E10017" s="44"/>
      <c r="F10017" s="43"/>
      <c r="G10017" s="84"/>
      <c r="H10017" s="31"/>
      <c r="I10017" s="207"/>
      <c r="J10017" s="84"/>
      <c r="K10017" s="31"/>
      <c r="L10017" s="31"/>
      <c r="M10017" s="169"/>
      <c r="N10017" s="148"/>
      <c r="O10017" s="106"/>
      <c r="P10017" s="43"/>
      <c r="Q10017" s="207"/>
      <c r="R10017" s="84"/>
      <c r="S10017" s="31"/>
      <c r="T10017" s="31"/>
      <c r="U10017" s="169"/>
      <c r="V10017" s="150"/>
      <c r="W10017" s="141" t="str" cm="1">
        <f t="array" ref="W10017">IF(SUM(LEN(B10017:V10017))=0,"",IF(OR(OR(ISBLANK(F10017),SUM(LEN(C10017),LEN(D10017))=0),AND(NOT(E10017="Unknown"),ISBLANK(J10017)),AND(NOT(O10017="Unknown"),ISBLANK(R10017))),"Missing Information", INDEX(Table15[Entire Service Line Classification], MATCH(SUMIFS(Table15[Unique ID],Table15[System-Owned Portion],E10017,Table15[If Material Anything Other than "Lead" in Column E,Was Material Ever Previously Lead?],G10017,Table15[Customer-Owned Portion],O10017),Table15[Unique ID],0),0)))</f>
        <v/>
      </c>
    </row>
    <row r="10018" spans="2:23" x14ac:dyDescent="0.35">
      <c r="B10018" s="146"/>
      <c r="C10018" s="31"/>
      <c r="D10018" s="31"/>
      <c r="E10018" s="44"/>
      <c r="F10018" s="43"/>
      <c r="G10018" s="84"/>
      <c r="H10018" s="31"/>
      <c r="I10018" s="207"/>
      <c r="J10018" s="84"/>
      <c r="K10018" s="31"/>
      <c r="L10018" s="31"/>
      <c r="M10018" s="169"/>
      <c r="N10018" s="148"/>
      <c r="O10018" s="106"/>
      <c r="P10018" s="43"/>
      <c r="Q10018" s="207"/>
      <c r="R10018" s="84"/>
      <c r="S10018" s="31"/>
      <c r="T10018" s="31"/>
      <c r="U10018" s="169"/>
      <c r="V10018" s="150"/>
      <c r="W10018" s="141" t="str" cm="1">
        <f t="array" ref="W10018">IF(SUM(LEN(B10018:V10018))=0,"",IF(OR(OR(ISBLANK(F10018),SUM(LEN(C10018),LEN(D10018))=0),AND(NOT(E10018="Unknown"),ISBLANK(J10018)),AND(NOT(O10018="Unknown"),ISBLANK(R10018))),"Missing Information", INDEX(Table15[Entire Service Line Classification], MATCH(SUMIFS(Table15[Unique ID],Table15[System-Owned Portion],E10018,Table15[If Material Anything Other than "Lead" in Column E,Was Material Ever Previously Lead?],G10018,Table15[Customer-Owned Portion],O10018),Table15[Unique ID],0),0)))</f>
        <v/>
      </c>
    </row>
    <row r="10019" spans="2:23" x14ac:dyDescent="0.35">
      <c r="B10019" s="146"/>
      <c r="C10019" s="31"/>
      <c r="D10019" s="31"/>
      <c r="E10019" s="44"/>
      <c r="F10019" s="43"/>
      <c r="G10019" s="84"/>
      <c r="H10019" s="31"/>
      <c r="I10019" s="207"/>
      <c r="J10019" s="84"/>
      <c r="K10019" s="31"/>
      <c r="L10019" s="31"/>
      <c r="M10019" s="169"/>
      <c r="N10019" s="148"/>
      <c r="O10019" s="106"/>
      <c r="P10019" s="43"/>
      <c r="Q10019" s="207"/>
      <c r="R10019" s="84"/>
      <c r="S10019" s="31"/>
      <c r="T10019" s="31"/>
      <c r="U10019" s="169"/>
      <c r="V10019" s="150"/>
      <c r="W10019" s="141" t="str" cm="1">
        <f t="array" ref="W10019">IF(SUM(LEN(B10019:V10019))=0,"",IF(OR(OR(ISBLANK(F10019),SUM(LEN(C10019),LEN(D10019))=0),AND(NOT(E10019="Unknown"),ISBLANK(J10019)),AND(NOT(O10019="Unknown"),ISBLANK(R10019))),"Missing Information", INDEX(Table15[Entire Service Line Classification], MATCH(SUMIFS(Table15[Unique ID],Table15[System-Owned Portion],E10019,Table15[If Material Anything Other than "Lead" in Column E,Was Material Ever Previously Lead?],G10019,Table15[Customer-Owned Portion],O10019),Table15[Unique ID],0),0)))</f>
        <v/>
      </c>
    </row>
    <row r="10020" spans="2:23" x14ac:dyDescent="0.35">
      <c r="B10020" s="146"/>
      <c r="C10020" s="31"/>
      <c r="D10020" s="31"/>
      <c r="E10020" s="44"/>
      <c r="F10020" s="43"/>
      <c r="G10020" s="84"/>
      <c r="H10020" s="31"/>
      <c r="I10020" s="207"/>
      <c r="J10020" s="84"/>
      <c r="K10020" s="31"/>
      <c r="L10020" s="31"/>
      <c r="M10020" s="169"/>
      <c r="N10020" s="148"/>
      <c r="O10020" s="106"/>
      <c r="P10020" s="43"/>
      <c r="Q10020" s="207"/>
      <c r="R10020" s="84"/>
      <c r="S10020" s="31"/>
      <c r="T10020" s="31"/>
      <c r="U10020" s="169"/>
      <c r="V10020" s="150"/>
      <c r="W10020" s="141" t="str" cm="1">
        <f t="array" ref="W10020">IF(SUM(LEN(B10020:V10020))=0,"",IF(OR(OR(ISBLANK(F10020),SUM(LEN(C10020),LEN(D10020))=0),AND(NOT(E10020="Unknown"),ISBLANK(J10020)),AND(NOT(O10020="Unknown"),ISBLANK(R10020))),"Missing Information", INDEX(Table15[Entire Service Line Classification], MATCH(SUMIFS(Table15[Unique ID],Table15[System-Owned Portion],E10020,Table15[If Material Anything Other than "Lead" in Column E,Was Material Ever Previously Lead?],G10020,Table15[Customer-Owned Portion],O10020),Table15[Unique ID],0),0)))</f>
        <v/>
      </c>
    </row>
    <row r="10021" spans="2:23" x14ac:dyDescent="0.35">
      <c r="B10021" s="146"/>
      <c r="C10021" s="31"/>
      <c r="D10021" s="31"/>
      <c r="E10021" s="44"/>
      <c r="F10021" s="43"/>
      <c r="G10021" s="84"/>
      <c r="H10021" s="31"/>
      <c r="I10021" s="207"/>
      <c r="J10021" s="84"/>
      <c r="K10021" s="31"/>
      <c r="L10021" s="31"/>
      <c r="M10021" s="169"/>
      <c r="N10021" s="148"/>
      <c r="O10021" s="106"/>
      <c r="P10021" s="43"/>
      <c r="Q10021" s="207"/>
      <c r="R10021" s="84"/>
      <c r="S10021" s="31"/>
      <c r="T10021" s="31"/>
      <c r="U10021" s="169"/>
      <c r="V10021" s="150"/>
      <c r="W10021" s="141" t="str" cm="1">
        <f t="array" ref="W10021">IF(SUM(LEN(B10021:V10021))=0,"",IF(OR(OR(ISBLANK(F10021),SUM(LEN(C10021),LEN(D10021))=0),AND(NOT(E10021="Unknown"),ISBLANK(J10021)),AND(NOT(O10021="Unknown"),ISBLANK(R10021))),"Missing Information", INDEX(Table15[Entire Service Line Classification], MATCH(SUMIFS(Table15[Unique ID],Table15[System-Owned Portion],E10021,Table15[If Material Anything Other than "Lead" in Column E,Was Material Ever Previously Lead?],G10021,Table15[Customer-Owned Portion],O10021),Table15[Unique ID],0),0)))</f>
        <v/>
      </c>
    </row>
    <row r="10022" spans="2:23" x14ac:dyDescent="0.35">
      <c r="B10022" s="146"/>
      <c r="C10022" s="31"/>
      <c r="D10022" s="31"/>
      <c r="E10022" s="44"/>
      <c r="F10022" s="43"/>
      <c r="G10022" s="84"/>
      <c r="H10022" s="31"/>
      <c r="I10022" s="207"/>
      <c r="J10022" s="84"/>
      <c r="K10022" s="31"/>
      <c r="L10022" s="31"/>
      <c r="M10022" s="169"/>
      <c r="N10022" s="148"/>
      <c r="O10022" s="106"/>
      <c r="P10022" s="43"/>
      <c r="Q10022" s="207"/>
      <c r="R10022" s="84"/>
      <c r="S10022" s="31"/>
      <c r="T10022" s="31"/>
      <c r="U10022" s="169"/>
      <c r="V10022" s="150"/>
      <c r="W10022" s="141" t="str" cm="1">
        <f t="array" ref="W10022">IF(SUM(LEN(B10022:V10022))=0,"",IF(OR(OR(ISBLANK(F10022),SUM(LEN(C10022),LEN(D10022))=0),AND(NOT(E10022="Unknown"),ISBLANK(J10022)),AND(NOT(O10022="Unknown"),ISBLANK(R10022))),"Missing Information", INDEX(Table15[Entire Service Line Classification], MATCH(SUMIFS(Table15[Unique ID],Table15[System-Owned Portion],E10022,Table15[If Material Anything Other than "Lead" in Column E,Was Material Ever Previously Lead?],G10022,Table15[Customer-Owned Portion],O10022),Table15[Unique ID],0),0)))</f>
        <v/>
      </c>
    </row>
    <row r="10023" spans="2:23" x14ac:dyDescent="0.35">
      <c r="B10023" s="146"/>
      <c r="C10023" s="31"/>
      <c r="D10023" s="31"/>
      <c r="E10023" s="44"/>
      <c r="F10023" s="43"/>
      <c r="G10023" s="84"/>
      <c r="H10023" s="31"/>
      <c r="I10023" s="207"/>
      <c r="J10023" s="84"/>
      <c r="K10023" s="31"/>
      <c r="L10023" s="31"/>
      <c r="M10023" s="169"/>
      <c r="N10023" s="148"/>
      <c r="O10023" s="106"/>
      <c r="P10023" s="43"/>
      <c r="Q10023" s="207"/>
      <c r="R10023" s="84"/>
      <c r="S10023" s="31"/>
      <c r="T10023" s="31"/>
      <c r="U10023" s="169"/>
      <c r="V10023" s="150"/>
      <c r="W10023" s="141" t="str" cm="1">
        <f t="array" ref="W10023">IF(SUM(LEN(B10023:V10023))=0,"",IF(OR(OR(ISBLANK(F10023),SUM(LEN(C10023),LEN(D10023))=0),AND(NOT(E10023="Unknown"),ISBLANK(J10023)),AND(NOT(O10023="Unknown"),ISBLANK(R10023))),"Missing Information", INDEX(Table15[Entire Service Line Classification], MATCH(SUMIFS(Table15[Unique ID],Table15[System-Owned Portion],E10023,Table15[If Material Anything Other than "Lead" in Column E,Was Material Ever Previously Lead?],G10023,Table15[Customer-Owned Portion],O10023),Table15[Unique ID],0),0)))</f>
        <v/>
      </c>
    </row>
    <row r="10024" spans="2:23" x14ac:dyDescent="0.35">
      <c r="B10024" s="146"/>
      <c r="C10024" s="31"/>
      <c r="D10024" s="31"/>
      <c r="E10024" s="44"/>
      <c r="F10024" s="43"/>
      <c r="G10024" s="84"/>
      <c r="H10024" s="31"/>
      <c r="I10024" s="207"/>
      <c r="J10024" s="84"/>
      <c r="K10024" s="31"/>
      <c r="L10024" s="31"/>
      <c r="M10024" s="169"/>
      <c r="N10024" s="148"/>
      <c r="O10024" s="106"/>
      <c r="P10024" s="43"/>
      <c r="Q10024" s="207"/>
      <c r="R10024" s="84"/>
      <c r="S10024" s="31"/>
      <c r="T10024" s="31"/>
      <c r="U10024" s="169"/>
      <c r="V10024" s="150"/>
      <c r="W10024" s="141" t="str" cm="1">
        <f t="array" ref="W10024">IF(SUM(LEN(B10024:V10024))=0,"",IF(OR(OR(ISBLANK(F10024),SUM(LEN(C10024),LEN(D10024))=0),AND(NOT(E10024="Unknown"),ISBLANK(J10024)),AND(NOT(O10024="Unknown"),ISBLANK(R10024))),"Missing Information", INDEX(Table15[Entire Service Line Classification], MATCH(SUMIFS(Table15[Unique ID],Table15[System-Owned Portion],E10024,Table15[If Material Anything Other than "Lead" in Column E,Was Material Ever Previously Lead?],G10024,Table15[Customer-Owned Portion],O10024),Table15[Unique ID],0),0)))</f>
        <v/>
      </c>
    </row>
    <row r="10025" spans="2:23" x14ac:dyDescent="0.35">
      <c r="B10025" s="146"/>
      <c r="C10025" s="31"/>
      <c r="D10025" s="31"/>
      <c r="E10025" s="44"/>
      <c r="F10025" s="43"/>
      <c r="G10025" s="84"/>
      <c r="H10025" s="31"/>
      <c r="I10025" s="207"/>
      <c r="J10025" s="84"/>
      <c r="K10025" s="31"/>
      <c r="L10025" s="31"/>
      <c r="M10025" s="169"/>
      <c r="N10025" s="148"/>
      <c r="O10025" s="106"/>
      <c r="P10025" s="43"/>
      <c r="Q10025" s="207"/>
      <c r="R10025" s="84"/>
      <c r="S10025" s="31"/>
      <c r="T10025" s="31"/>
      <c r="U10025" s="169"/>
      <c r="V10025" s="150"/>
      <c r="W10025" s="141" t="str" cm="1">
        <f t="array" ref="W10025">IF(SUM(LEN(B10025:V10025))=0,"",IF(OR(OR(ISBLANK(F10025),SUM(LEN(C10025),LEN(D10025))=0),AND(NOT(E10025="Unknown"),ISBLANK(J10025)),AND(NOT(O10025="Unknown"),ISBLANK(R10025))),"Missing Information", INDEX(Table15[Entire Service Line Classification], MATCH(SUMIFS(Table15[Unique ID],Table15[System-Owned Portion],E10025,Table15[If Material Anything Other than "Lead" in Column E,Was Material Ever Previously Lead?],G10025,Table15[Customer-Owned Portion],O10025),Table15[Unique ID],0),0)))</f>
        <v/>
      </c>
    </row>
    <row r="10026" spans="2:23" x14ac:dyDescent="0.35">
      <c r="B10026" s="146"/>
      <c r="C10026" s="31"/>
      <c r="D10026" s="31"/>
      <c r="E10026" s="44"/>
      <c r="F10026" s="43"/>
      <c r="G10026" s="84"/>
      <c r="H10026" s="31"/>
      <c r="I10026" s="207"/>
      <c r="J10026" s="84"/>
      <c r="K10026" s="31"/>
      <c r="L10026" s="31"/>
      <c r="M10026" s="169"/>
      <c r="N10026" s="148"/>
      <c r="O10026" s="106"/>
      <c r="P10026" s="43"/>
      <c r="Q10026" s="207"/>
      <c r="R10026" s="84"/>
      <c r="S10026" s="31"/>
      <c r="T10026" s="31"/>
      <c r="U10026" s="169"/>
      <c r="V10026" s="150"/>
      <c r="W10026" s="141" t="str" cm="1">
        <f t="array" ref="W10026">IF(SUM(LEN(B10026:V10026))=0,"",IF(OR(OR(ISBLANK(F10026),SUM(LEN(C10026),LEN(D10026))=0),AND(NOT(E10026="Unknown"),ISBLANK(J10026)),AND(NOT(O10026="Unknown"),ISBLANK(R10026))),"Missing Information", INDEX(Table15[Entire Service Line Classification], MATCH(SUMIFS(Table15[Unique ID],Table15[System-Owned Portion],E10026,Table15[If Material Anything Other than "Lead" in Column E,Was Material Ever Previously Lead?],G10026,Table15[Customer-Owned Portion],O10026),Table15[Unique ID],0),0)))</f>
        <v/>
      </c>
    </row>
    <row r="10027" spans="2:23" x14ac:dyDescent="0.35">
      <c r="B10027" s="146"/>
      <c r="C10027" s="31"/>
      <c r="D10027" s="31"/>
      <c r="E10027" s="44"/>
      <c r="F10027" s="43"/>
      <c r="G10027" s="84"/>
      <c r="H10027" s="31"/>
      <c r="I10027" s="207"/>
      <c r="J10027" s="84"/>
      <c r="K10027" s="31"/>
      <c r="L10027" s="31"/>
      <c r="M10027" s="169"/>
      <c r="N10027" s="148"/>
      <c r="O10027" s="106"/>
      <c r="P10027" s="43"/>
      <c r="Q10027" s="207"/>
      <c r="R10027" s="84"/>
      <c r="S10027" s="31"/>
      <c r="T10027" s="31"/>
      <c r="U10027" s="169"/>
      <c r="V10027" s="150"/>
      <c r="W10027" s="141" t="str" cm="1">
        <f t="array" ref="W10027">IF(SUM(LEN(B10027:V10027))=0,"",IF(OR(OR(ISBLANK(F10027),SUM(LEN(C10027),LEN(D10027))=0),AND(NOT(E10027="Unknown"),ISBLANK(J10027)),AND(NOT(O10027="Unknown"),ISBLANK(R10027))),"Missing Information", INDEX(Table15[Entire Service Line Classification], MATCH(SUMIFS(Table15[Unique ID],Table15[System-Owned Portion],E10027,Table15[If Material Anything Other than "Lead" in Column E,Was Material Ever Previously Lead?],G10027,Table15[Customer-Owned Portion],O10027),Table15[Unique ID],0),0)))</f>
        <v/>
      </c>
    </row>
    <row r="10028" spans="2:23" x14ac:dyDescent="0.35">
      <c r="B10028" s="146"/>
      <c r="C10028" s="31"/>
      <c r="D10028" s="31"/>
      <c r="E10028" s="44"/>
      <c r="F10028" s="43"/>
      <c r="G10028" s="84"/>
      <c r="H10028" s="31"/>
      <c r="I10028" s="207"/>
      <c r="J10028" s="84"/>
      <c r="K10028" s="31"/>
      <c r="L10028" s="31"/>
      <c r="M10028" s="169"/>
      <c r="N10028" s="148"/>
      <c r="O10028" s="106"/>
      <c r="P10028" s="43"/>
      <c r="Q10028" s="207"/>
      <c r="R10028" s="84"/>
      <c r="S10028" s="31"/>
      <c r="T10028" s="31"/>
      <c r="U10028" s="169"/>
      <c r="V10028" s="150"/>
      <c r="W10028" s="141" t="str" cm="1">
        <f t="array" ref="W10028">IF(SUM(LEN(B10028:V10028))=0,"",IF(OR(OR(ISBLANK(F10028),SUM(LEN(C10028),LEN(D10028))=0),AND(NOT(E10028="Unknown"),ISBLANK(J10028)),AND(NOT(O10028="Unknown"),ISBLANK(R10028))),"Missing Information", INDEX(Table15[Entire Service Line Classification], MATCH(SUMIFS(Table15[Unique ID],Table15[System-Owned Portion],E10028,Table15[If Material Anything Other than "Lead" in Column E,Was Material Ever Previously Lead?],G10028,Table15[Customer-Owned Portion],O10028),Table15[Unique ID],0),0)))</f>
        <v/>
      </c>
    </row>
    <row r="10029" spans="2:23" x14ac:dyDescent="0.35">
      <c r="B10029" s="146"/>
      <c r="C10029" s="31"/>
      <c r="D10029" s="31"/>
      <c r="E10029" s="44"/>
      <c r="F10029" s="43"/>
      <c r="G10029" s="84"/>
      <c r="H10029" s="31"/>
      <c r="I10029" s="207"/>
      <c r="J10029" s="84"/>
      <c r="K10029" s="31"/>
      <c r="L10029" s="31"/>
      <c r="M10029" s="169"/>
      <c r="N10029" s="148"/>
      <c r="O10029" s="106"/>
      <c r="P10029" s="43"/>
      <c r="Q10029" s="207"/>
      <c r="R10029" s="84"/>
      <c r="S10029" s="31"/>
      <c r="T10029" s="31"/>
      <c r="U10029" s="169"/>
      <c r="V10029" s="150"/>
      <c r="W10029" s="141" t="str" cm="1">
        <f t="array" ref="W10029">IF(SUM(LEN(B10029:V10029))=0,"",IF(OR(OR(ISBLANK(F10029),SUM(LEN(C10029),LEN(D10029))=0),AND(NOT(E10029="Unknown"),ISBLANK(J10029)),AND(NOT(O10029="Unknown"),ISBLANK(R10029))),"Missing Information", INDEX(Table15[Entire Service Line Classification], MATCH(SUMIFS(Table15[Unique ID],Table15[System-Owned Portion],E10029,Table15[If Material Anything Other than "Lead" in Column E,Was Material Ever Previously Lead?],G10029,Table15[Customer-Owned Portion],O10029),Table15[Unique ID],0),0)))</f>
        <v/>
      </c>
    </row>
    <row r="10030" spans="2:23" x14ac:dyDescent="0.35">
      <c r="B10030" s="146"/>
      <c r="C10030" s="31"/>
      <c r="D10030" s="31"/>
      <c r="E10030" s="44"/>
      <c r="F10030" s="43"/>
      <c r="G10030" s="84"/>
      <c r="H10030" s="31"/>
      <c r="I10030" s="207"/>
      <c r="J10030" s="84"/>
      <c r="K10030" s="31"/>
      <c r="L10030" s="31"/>
      <c r="M10030" s="169"/>
      <c r="N10030" s="148"/>
      <c r="O10030" s="106"/>
      <c r="P10030" s="43"/>
      <c r="Q10030" s="207"/>
      <c r="R10030" s="84"/>
      <c r="S10030" s="31"/>
      <c r="T10030" s="31"/>
      <c r="U10030" s="169"/>
      <c r="V10030" s="150"/>
      <c r="W10030" s="141" t="str" cm="1">
        <f t="array" ref="W10030">IF(SUM(LEN(B10030:V10030))=0,"",IF(OR(OR(ISBLANK(F10030),SUM(LEN(C10030),LEN(D10030))=0),AND(NOT(E10030="Unknown"),ISBLANK(J10030)),AND(NOT(O10030="Unknown"),ISBLANK(R10030))),"Missing Information", INDEX(Table15[Entire Service Line Classification], MATCH(SUMIFS(Table15[Unique ID],Table15[System-Owned Portion],E10030,Table15[If Material Anything Other than "Lead" in Column E,Was Material Ever Previously Lead?],G10030,Table15[Customer-Owned Portion],O10030),Table15[Unique ID],0),0)))</f>
        <v/>
      </c>
    </row>
    <row r="10031" spans="2:23" x14ac:dyDescent="0.35">
      <c r="B10031" s="146"/>
      <c r="C10031" s="31"/>
      <c r="D10031" s="31"/>
      <c r="E10031" s="44"/>
      <c r="F10031" s="43"/>
      <c r="G10031" s="84"/>
      <c r="H10031" s="31"/>
      <c r="I10031" s="207"/>
      <c r="J10031" s="84"/>
      <c r="K10031" s="31"/>
      <c r="L10031" s="31"/>
      <c r="M10031" s="169"/>
      <c r="N10031" s="148"/>
      <c r="O10031" s="106"/>
      <c r="P10031" s="43"/>
      <c r="Q10031" s="207"/>
      <c r="R10031" s="84"/>
      <c r="S10031" s="31"/>
      <c r="T10031" s="31"/>
      <c r="U10031" s="169"/>
      <c r="V10031" s="150"/>
      <c r="W10031" s="141" t="str" cm="1">
        <f t="array" ref="W10031">IF(SUM(LEN(B10031:V10031))=0,"",IF(OR(OR(ISBLANK(F10031),SUM(LEN(C10031),LEN(D10031))=0),AND(NOT(E10031="Unknown"),ISBLANK(J10031)),AND(NOT(O10031="Unknown"),ISBLANK(R10031))),"Missing Information", INDEX(Table15[Entire Service Line Classification], MATCH(SUMIFS(Table15[Unique ID],Table15[System-Owned Portion],E10031,Table15[If Material Anything Other than "Lead" in Column E,Was Material Ever Previously Lead?],G10031,Table15[Customer-Owned Portion],O10031),Table15[Unique ID],0),0)))</f>
        <v/>
      </c>
    </row>
    <row r="10032" spans="2:23" x14ac:dyDescent="0.35">
      <c r="B10032" s="146"/>
      <c r="C10032" s="31"/>
      <c r="D10032" s="31"/>
      <c r="E10032" s="44"/>
      <c r="F10032" s="43"/>
      <c r="G10032" s="84"/>
      <c r="H10032" s="31"/>
      <c r="I10032" s="207"/>
      <c r="J10032" s="84"/>
      <c r="K10032" s="31"/>
      <c r="L10032" s="31"/>
      <c r="M10032" s="169"/>
      <c r="N10032" s="148"/>
      <c r="O10032" s="106"/>
      <c r="P10032" s="43"/>
      <c r="Q10032" s="207"/>
      <c r="R10032" s="84"/>
      <c r="S10032" s="31"/>
      <c r="T10032" s="31"/>
      <c r="U10032" s="169"/>
      <c r="V10032" s="150"/>
      <c r="W10032" s="141" t="str" cm="1">
        <f t="array" ref="W10032">IF(SUM(LEN(B10032:V10032))=0,"",IF(OR(OR(ISBLANK(F10032),SUM(LEN(C10032),LEN(D10032))=0),AND(NOT(E10032="Unknown"),ISBLANK(J10032)),AND(NOT(O10032="Unknown"),ISBLANK(R10032))),"Missing Information", INDEX(Table15[Entire Service Line Classification], MATCH(SUMIFS(Table15[Unique ID],Table15[System-Owned Portion],E10032,Table15[If Material Anything Other than "Lead" in Column E,Was Material Ever Previously Lead?],G10032,Table15[Customer-Owned Portion],O10032),Table15[Unique ID],0),0)))</f>
        <v/>
      </c>
    </row>
    <row r="10033" spans="2:23" x14ac:dyDescent="0.35">
      <c r="B10033" s="146"/>
      <c r="C10033" s="31"/>
      <c r="D10033" s="31"/>
      <c r="E10033" s="44"/>
      <c r="F10033" s="43"/>
      <c r="G10033" s="84"/>
      <c r="H10033" s="31"/>
      <c r="I10033" s="207"/>
      <c r="J10033" s="84"/>
      <c r="K10033" s="31"/>
      <c r="L10033" s="31"/>
      <c r="M10033" s="169"/>
      <c r="N10033" s="148"/>
      <c r="O10033" s="106"/>
      <c r="P10033" s="43"/>
      <c r="Q10033" s="207"/>
      <c r="R10033" s="84"/>
      <c r="S10033" s="31"/>
      <c r="T10033" s="31"/>
      <c r="U10033" s="169"/>
      <c r="V10033" s="150"/>
      <c r="W10033" s="141" t="str" cm="1">
        <f t="array" ref="W10033">IF(SUM(LEN(B10033:V10033))=0,"",IF(OR(OR(ISBLANK(F10033),SUM(LEN(C10033),LEN(D10033))=0),AND(NOT(E10033="Unknown"),ISBLANK(J10033)),AND(NOT(O10033="Unknown"),ISBLANK(R10033))),"Missing Information", INDEX(Table15[Entire Service Line Classification], MATCH(SUMIFS(Table15[Unique ID],Table15[System-Owned Portion],E10033,Table15[If Material Anything Other than "Lead" in Column E,Was Material Ever Previously Lead?],G10033,Table15[Customer-Owned Portion],O10033),Table15[Unique ID],0),0)))</f>
        <v/>
      </c>
    </row>
    <row r="10034" spans="2:23" x14ac:dyDescent="0.35">
      <c r="B10034" s="146"/>
      <c r="C10034" s="31"/>
      <c r="D10034" s="31"/>
      <c r="E10034" s="44"/>
      <c r="F10034" s="43"/>
      <c r="G10034" s="84"/>
      <c r="H10034" s="31"/>
      <c r="I10034" s="207"/>
      <c r="J10034" s="84"/>
      <c r="K10034" s="31"/>
      <c r="L10034" s="31"/>
      <c r="M10034" s="169"/>
      <c r="N10034" s="148"/>
      <c r="O10034" s="106"/>
      <c r="P10034" s="43"/>
      <c r="Q10034" s="207"/>
      <c r="R10034" s="84"/>
      <c r="S10034" s="31"/>
      <c r="T10034" s="31"/>
      <c r="U10034" s="169"/>
      <c r="V10034" s="150"/>
      <c r="W10034" s="141" t="str" cm="1">
        <f t="array" ref="W10034">IF(SUM(LEN(B10034:V10034))=0,"",IF(OR(OR(ISBLANK(F10034),SUM(LEN(C10034),LEN(D10034))=0),AND(NOT(E10034="Unknown"),ISBLANK(J10034)),AND(NOT(O10034="Unknown"),ISBLANK(R10034))),"Missing Information", INDEX(Table15[Entire Service Line Classification], MATCH(SUMIFS(Table15[Unique ID],Table15[System-Owned Portion],E10034,Table15[If Material Anything Other than "Lead" in Column E,Was Material Ever Previously Lead?],G10034,Table15[Customer-Owned Portion],O10034),Table15[Unique ID],0),0)))</f>
        <v/>
      </c>
    </row>
    <row r="10035" spans="2:23" x14ac:dyDescent="0.35">
      <c r="B10035" s="146"/>
      <c r="C10035" s="31"/>
      <c r="D10035" s="31"/>
      <c r="E10035" s="44"/>
      <c r="F10035" s="43"/>
      <c r="G10035" s="84"/>
      <c r="H10035" s="31"/>
      <c r="I10035" s="207"/>
      <c r="J10035" s="84"/>
      <c r="K10035" s="31"/>
      <c r="L10035" s="31"/>
      <c r="M10035" s="169"/>
      <c r="N10035" s="148"/>
      <c r="O10035" s="106"/>
      <c r="P10035" s="43"/>
      <c r="Q10035" s="207"/>
      <c r="R10035" s="84"/>
      <c r="S10035" s="31"/>
      <c r="T10035" s="31"/>
      <c r="U10035" s="169"/>
      <c r="V10035" s="150"/>
      <c r="W10035" s="141" t="str" cm="1">
        <f t="array" ref="W10035">IF(SUM(LEN(B10035:V10035))=0,"",IF(OR(OR(ISBLANK(F10035),SUM(LEN(C10035),LEN(D10035))=0),AND(NOT(E10035="Unknown"),ISBLANK(J10035)),AND(NOT(O10035="Unknown"),ISBLANK(R10035))),"Missing Information", INDEX(Table15[Entire Service Line Classification], MATCH(SUMIFS(Table15[Unique ID],Table15[System-Owned Portion],E10035,Table15[If Material Anything Other than "Lead" in Column E,Was Material Ever Previously Lead?],G10035,Table15[Customer-Owned Portion],O10035),Table15[Unique ID],0),0)))</f>
        <v/>
      </c>
    </row>
    <row r="10036" spans="2:23" x14ac:dyDescent="0.35">
      <c r="B10036" s="146"/>
      <c r="C10036" s="31"/>
      <c r="D10036" s="31"/>
      <c r="E10036" s="44"/>
      <c r="F10036" s="43"/>
      <c r="G10036" s="84"/>
      <c r="H10036" s="31"/>
      <c r="I10036" s="207"/>
      <c r="J10036" s="84"/>
      <c r="K10036" s="31"/>
      <c r="L10036" s="31"/>
      <c r="M10036" s="169"/>
      <c r="N10036" s="148"/>
      <c r="O10036" s="106"/>
      <c r="P10036" s="43"/>
      <c r="Q10036" s="207"/>
      <c r="R10036" s="84"/>
      <c r="S10036" s="31"/>
      <c r="T10036" s="31"/>
      <c r="U10036" s="169"/>
      <c r="V10036" s="150"/>
      <c r="W10036" s="141" t="str" cm="1">
        <f t="array" ref="W10036">IF(SUM(LEN(B10036:V10036))=0,"",IF(OR(OR(ISBLANK(F10036),SUM(LEN(C10036),LEN(D10036))=0),AND(NOT(E10036="Unknown"),ISBLANK(J10036)),AND(NOT(O10036="Unknown"),ISBLANK(R10036))),"Missing Information", INDEX(Table15[Entire Service Line Classification], MATCH(SUMIFS(Table15[Unique ID],Table15[System-Owned Portion],E10036,Table15[If Material Anything Other than "Lead" in Column E,Was Material Ever Previously Lead?],G10036,Table15[Customer-Owned Portion],O10036),Table15[Unique ID],0),0)))</f>
        <v/>
      </c>
    </row>
    <row r="10037" spans="2:23" x14ac:dyDescent="0.35">
      <c r="B10037" s="146"/>
      <c r="C10037" s="31"/>
      <c r="D10037" s="31"/>
      <c r="E10037" s="44"/>
      <c r="F10037" s="43"/>
      <c r="G10037" s="84"/>
      <c r="H10037" s="31"/>
      <c r="I10037" s="207"/>
      <c r="J10037" s="84"/>
      <c r="K10037" s="31"/>
      <c r="L10037" s="31"/>
      <c r="M10037" s="169"/>
      <c r="N10037" s="148"/>
      <c r="O10037" s="106"/>
      <c r="P10037" s="43"/>
      <c r="Q10037" s="207"/>
      <c r="R10037" s="84"/>
      <c r="S10037" s="31"/>
      <c r="T10037" s="31"/>
      <c r="U10037" s="169"/>
      <c r="V10037" s="150"/>
      <c r="W10037" s="141" t="str" cm="1">
        <f t="array" ref="W10037">IF(SUM(LEN(B10037:V10037))=0,"",IF(OR(OR(ISBLANK(F10037),SUM(LEN(C10037),LEN(D10037))=0),AND(NOT(E10037="Unknown"),ISBLANK(J10037)),AND(NOT(O10037="Unknown"),ISBLANK(R10037))),"Missing Information", INDEX(Table15[Entire Service Line Classification], MATCH(SUMIFS(Table15[Unique ID],Table15[System-Owned Portion],E10037,Table15[If Material Anything Other than "Lead" in Column E,Was Material Ever Previously Lead?],G10037,Table15[Customer-Owned Portion],O10037),Table15[Unique ID],0),0)))</f>
        <v/>
      </c>
    </row>
    <row r="10038" spans="2:23" x14ac:dyDescent="0.35">
      <c r="B10038" s="146"/>
      <c r="C10038" s="31"/>
      <c r="D10038" s="31"/>
      <c r="E10038" s="44"/>
      <c r="F10038" s="43"/>
      <c r="G10038" s="84"/>
      <c r="H10038" s="31"/>
      <c r="I10038" s="207"/>
      <c r="J10038" s="84"/>
      <c r="K10038" s="31"/>
      <c r="L10038" s="31"/>
      <c r="M10038" s="169"/>
      <c r="N10038" s="148"/>
      <c r="O10038" s="106"/>
      <c r="P10038" s="43"/>
      <c r="Q10038" s="207"/>
      <c r="R10038" s="84"/>
      <c r="S10038" s="31"/>
      <c r="T10038" s="31"/>
      <c r="U10038" s="169"/>
      <c r="V10038" s="150"/>
      <c r="W10038" s="141" t="str" cm="1">
        <f t="array" ref="W10038">IF(SUM(LEN(B10038:V10038))=0,"",IF(OR(OR(ISBLANK(F10038),SUM(LEN(C10038),LEN(D10038))=0),AND(NOT(E10038="Unknown"),ISBLANK(J10038)),AND(NOT(O10038="Unknown"),ISBLANK(R10038))),"Missing Information", INDEX(Table15[Entire Service Line Classification], MATCH(SUMIFS(Table15[Unique ID],Table15[System-Owned Portion],E10038,Table15[If Material Anything Other than "Lead" in Column E,Was Material Ever Previously Lead?],G10038,Table15[Customer-Owned Portion],O10038),Table15[Unique ID],0),0)))</f>
        <v/>
      </c>
    </row>
    <row r="10039" spans="2:23" x14ac:dyDescent="0.35">
      <c r="B10039" s="146"/>
      <c r="C10039" s="31"/>
      <c r="D10039" s="31"/>
      <c r="E10039" s="44"/>
      <c r="F10039" s="43"/>
      <c r="G10039" s="84"/>
      <c r="H10039" s="31"/>
      <c r="I10039" s="207"/>
      <c r="J10039" s="84"/>
      <c r="K10039" s="31"/>
      <c r="L10039" s="31"/>
      <c r="M10039" s="169"/>
      <c r="N10039" s="148"/>
      <c r="O10039" s="106"/>
      <c r="P10039" s="43"/>
      <c r="Q10039" s="207"/>
      <c r="R10039" s="84"/>
      <c r="S10039" s="31"/>
      <c r="T10039" s="31"/>
      <c r="U10039" s="169"/>
      <c r="V10039" s="150"/>
      <c r="W10039" s="141" t="str" cm="1">
        <f t="array" ref="W10039">IF(SUM(LEN(B10039:V10039))=0,"",IF(OR(OR(ISBLANK(F10039),SUM(LEN(C10039),LEN(D10039))=0),AND(NOT(E10039="Unknown"),ISBLANK(J10039)),AND(NOT(O10039="Unknown"),ISBLANK(R10039))),"Missing Information", INDEX(Table15[Entire Service Line Classification], MATCH(SUMIFS(Table15[Unique ID],Table15[System-Owned Portion],E10039,Table15[If Material Anything Other than "Lead" in Column E,Was Material Ever Previously Lead?],G10039,Table15[Customer-Owned Portion],O10039),Table15[Unique ID],0),0)))</f>
        <v/>
      </c>
    </row>
    <row r="10040" spans="2:23" x14ac:dyDescent="0.35">
      <c r="B10040" s="146"/>
      <c r="C10040" s="31"/>
      <c r="D10040" s="31"/>
      <c r="E10040" s="44"/>
      <c r="F10040" s="43"/>
      <c r="G10040" s="84"/>
      <c r="H10040" s="31"/>
      <c r="I10040" s="207"/>
      <c r="J10040" s="84"/>
      <c r="K10040" s="31"/>
      <c r="L10040" s="31"/>
      <c r="M10040" s="169"/>
      <c r="N10040" s="148"/>
      <c r="O10040" s="106"/>
      <c r="P10040" s="43"/>
      <c r="Q10040" s="207"/>
      <c r="R10040" s="84"/>
      <c r="S10040" s="31"/>
      <c r="T10040" s="31"/>
      <c r="U10040" s="169"/>
      <c r="V10040" s="150"/>
      <c r="W10040" s="141" t="str" cm="1">
        <f t="array" ref="W10040">IF(SUM(LEN(B10040:V10040))=0,"",IF(OR(OR(ISBLANK(F10040),SUM(LEN(C10040),LEN(D10040))=0),AND(NOT(E10040="Unknown"),ISBLANK(J10040)),AND(NOT(O10040="Unknown"),ISBLANK(R10040))),"Missing Information", INDEX(Table15[Entire Service Line Classification], MATCH(SUMIFS(Table15[Unique ID],Table15[System-Owned Portion],E10040,Table15[If Material Anything Other than "Lead" in Column E,Was Material Ever Previously Lead?],G10040,Table15[Customer-Owned Portion],O10040),Table15[Unique ID],0),0)))</f>
        <v/>
      </c>
    </row>
    <row r="10041" spans="2:23" x14ac:dyDescent="0.35">
      <c r="B10041" s="146"/>
      <c r="C10041" s="31"/>
      <c r="D10041" s="31"/>
      <c r="E10041" s="44"/>
      <c r="F10041" s="43"/>
      <c r="G10041" s="84"/>
      <c r="H10041" s="31"/>
      <c r="I10041" s="207"/>
      <c r="J10041" s="84"/>
      <c r="K10041" s="31"/>
      <c r="L10041" s="31"/>
      <c r="M10041" s="169"/>
      <c r="N10041" s="148"/>
      <c r="O10041" s="106"/>
      <c r="P10041" s="43"/>
      <c r="Q10041" s="207"/>
      <c r="R10041" s="84"/>
      <c r="S10041" s="31"/>
      <c r="T10041" s="31"/>
      <c r="U10041" s="169"/>
      <c r="V10041" s="150"/>
      <c r="W10041" s="141" t="str" cm="1">
        <f t="array" ref="W10041">IF(SUM(LEN(B10041:V10041))=0,"",IF(OR(OR(ISBLANK(F10041),SUM(LEN(C10041),LEN(D10041))=0),AND(NOT(E10041="Unknown"),ISBLANK(J10041)),AND(NOT(O10041="Unknown"),ISBLANK(R10041))),"Missing Information", INDEX(Table15[Entire Service Line Classification], MATCH(SUMIFS(Table15[Unique ID],Table15[System-Owned Portion],E10041,Table15[If Material Anything Other than "Lead" in Column E,Was Material Ever Previously Lead?],G10041,Table15[Customer-Owned Portion],O10041),Table15[Unique ID],0),0)))</f>
        <v/>
      </c>
    </row>
    <row r="10042" spans="2:23" x14ac:dyDescent="0.35">
      <c r="B10042" s="146"/>
      <c r="C10042" s="31"/>
      <c r="D10042" s="31"/>
      <c r="E10042" s="44"/>
      <c r="F10042" s="43"/>
      <c r="G10042" s="84"/>
      <c r="H10042" s="31"/>
      <c r="I10042" s="207"/>
      <c r="J10042" s="84"/>
      <c r="K10042" s="31"/>
      <c r="L10042" s="31"/>
      <c r="M10042" s="169"/>
      <c r="N10042" s="148"/>
      <c r="O10042" s="106"/>
      <c r="P10042" s="43"/>
      <c r="Q10042" s="207"/>
      <c r="R10042" s="84"/>
      <c r="S10042" s="31"/>
      <c r="T10042" s="31"/>
      <c r="U10042" s="169"/>
      <c r="V10042" s="150"/>
      <c r="W10042" s="141" t="str" cm="1">
        <f t="array" ref="W10042">IF(SUM(LEN(B10042:V10042))=0,"",IF(OR(OR(ISBLANK(F10042),SUM(LEN(C10042),LEN(D10042))=0),AND(NOT(E10042="Unknown"),ISBLANK(J10042)),AND(NOT(O10042="Unknown"),ISBLANK(R10042))),"Missing Information", INDEX(Table15[Entire Service Line Classification], MATCH(SUMIFS(Table15[Unique ID],Table15[System-Owned Portion],E10042,Table15[If Material Anything Other than "Lead" in Column E,Was Material Ever Previously Lead?],G10042,Table15[Customer-Owned Portion],O10042),Table15[Unique ID],0),0)))</f>
        <v/>
      </c>
    </row>
    <row r="10043" spans="2:23" x14ac:dyDescent="0.35">
      <c r="B10043" s="146"/>
      <c r="C10043" s="31"/>
      <c r="D10043" s="31"/>
      <c r="E10043" s="44"/>
      <c r="F10043" s="43"/>
      <c r="G10043" s="84"/>
      <c r="H10043" s="31"/>
      <c r="I10043" s="207"/>
      <c r="J10043" s="84"/>
      <c r="K10043" s="31"/>
      <c r="L10043" s="31"/>
      <c r="M10043" s="169"/>
      <c r="N10043" s="148"/>
      <c r="O10043" s="106"/>
      <c r="P10043" s="43"/>
      <c r="Q10043" s="207"/>
      <c r="R10043" s="84"/>
      <c r="S10043" s="31"/>
      <c r="T10043" s="31"/>
      <c r="U10043" s="169"/>
      <c r="V10043" s="150"/>
      <c r="W10043" s="141" t="str" cm="1">
        <f t="array" ref="W10043">IF(SUM(LEN(B10043:V10043))=0,"",IF(OR(OR(ISBLANK(F10043),SUM(LEN(C10043),LEN(D10043))=0),AND(NOT(E10043="Unknown"),ISBLANK(J10043)),AND(NOT(O10043="Unknown"),ISBLANK(R10043))),"Missing Information", INDEX(Table15[Entire Service Line Classification], MATCH(SUMIFS(Table15[Unique ID],Table15[System-Owned Portion],E10043,Table15[If Material Anything Other than "Lead" in Column E,Was Material Ever Previously Lead?],G10043,Table15[Customer-Owned Portion],O10043),Table15[Unique ID],0),0)))</f>
        <v/>
      </c>
    </row>
    <row r="10044" spans="2:23" x14ac:dyDescent="0.35">
      <c r="B10044" s="146"/>
      <c r="C10044" s="31"/>
      <c r="D10044" s="31"/>
      <c r="E10044" s="44"/>
      <c r="F10044" s="43"/>
      <c r="G10044" s="84"/>
      <c r="H10044" s="31"/>
      <c r="I10044" s="207"/>
      <c r="J10044" s="84"/>
      <c r="K10044" s="31"/>
      <c r="L10044" s="31"/>
      <c r="M10044" s="169"/>
      <c r="N10044" s="148"/>
      <c r="O10044" s="106"/>
      <c r="P10044" s="43"/>
      <c r="Q10044" s="207"/>
      <c r="R10044" s="84"/>
      <c r="S10044" s="31"/>
      <c r="T10044" s="31"/>
      <c r="U10044" s="169"/>
      <c r="V10044" s="150"/>
      <c r="W10044" s="141" t="str" cm="1">
        <f t="array" ref="W10044">IF(SUM(LEN(B10044:V10044))=0,"",IF(OR(OR(ISBLANK(F10044),SUM(LEN(C10044),LEN(D10044))=0),AND(NOT(E10044="Unknown"),ISBLANK(J10044)),AND(NOT(O10044="Unknown"),ISBLANK(R10044))),"Missing Information", INDEX(Table15[Entire Service Line Classification], MATCH(SUMIFS(Table15[Unique ID],Table15[System-Owned Portion],E10044,Table15[If Material Anything Other than "Lead" in Column E,Was Material Ever Previously Lead?],G10044,Table15[Customer-Owned Portion],O10044),Table15[Unique ID],0),0)))</f>
        <v/>
      </c>
    </row>
    <row r="10045" spans="2:23" x14ac:dyDescent="0.35">
      <c r="B10045" s="146"/>
      <c r="C10045" s="31"/>
      <c r="D10045" s="31"/>
      <c r="E10045" s="44"/>
      <c r="F10045" s="43"/>
      <c r="G10045" s="84"/>
      <c r="H10045" s="31"/>
      <c r="I10045" s="207"/>
      <c r="J10045" s="84"/>
      <c r="K10045" s="31"/>
      <c r="L10045" s="31"/>
      <c r="M10045" s="169"/>
      <c r="N10045" s="148"/>
      <c r="O10045" s="106"/>
      <c r="P10045" s="43"/>
      <c r="Q10045" s="207"/>
      <c r="R10045" s="84"/>
      <c r="S10045" s="31"/>
      <c r="T10045" s="31"/>
      <c r="U10045" s="169"/>
      <c r="V10045" s="150"/>
      <c r="W10045" s="141" t="str" cm="1">
        <f t="array" ref="W10045">IF(SUM(LEN(B10045:V10045))=0,"",IF(OR(OR(ISBLANK(F10045),SUM(LEN(C10045),LEN(D10045))=0),AND(NOT(E10045="Unknown"),ISBLANK(J10045)),AND(NOT(O10045="Unknown"),ISBLANK(R10045))),"Missing Information", INDEX(Table15[Entire Service Line Classification], MATCH(SUMIFS(Table15[Unique ID],Table15[System-Owned Portion],E10045,Table15[If Material Anything Other than "Lead" in Column E,Was Material Ever Previously Lead?],G10045,Table15[Customer-Owned Portion],O10045),Table15[Unique ID],0),0)))</f>
        <v/>
      </c>
    </row>
    <row r="10046" spans="2:23" x14ac:dyDescent="0.35">
      <c r="B10046" s="146"/>
      <c r="C10046" s="31"/>
      <c r="D10046" s="31"/>
      <c r="E10046" s="44"/>
      <c r="F10046" s="43"/>
      <c r="G10046" s="84"/>
      <c r="H10046" s="31"/>
      <c r="I10046" s="207"/>
      <c r="J10046" s="84"/>
      <c r="K10046" s="31"/>
      <c r="L10046" s="31"/>
      <c r="M10046" s="169"/>
      <c r="N10046" s="148"/>
      <c r="O10046" s="106"/>
      <c r="P10046" s="43"/>
      <c r="Q10046" s="207"/>
      <c r="R10046" s="84"/>
      <c r="S10046" s="31"/>
      <c r="T10046" s="31"/>
      <c r="U10046" s="169"/>
      <c r="V10046" s="150"/>
      <c r="W10046" s="141" t="str" cm="1">
        <f t="array" ref="W10046">IF(SUM(LEN(B10046:V10046))=0,"",IF(OR(OR(ISBLANK(F10046),SUM(LEN(C10046),LEN(D10046))=0),AND(NOT(E10046="Unknown"),ISBLANK(J10046)),AND(NOT(O10046="Unknown"),ISBLANK(R10046))),"Missing Information", INDEX(Table15[Entire Service Line Classification], MATCH(SUMIFS(Table15[Unique ID],Table15[System-Owned Portion],E10046,Table15[If Material Anything Other than "Lead" in Column E,Was Material Ever Previously Lead?],G10046,Table15[Customer-Owned Portion],O10046),Table15[Unique ID],0),0)))</f>
        <v/>
      </c>
    </row>
    <row r="10047" spans="2:23" x14ac:dyDescent="0.35">
      <c r="B10047" s="146"/>
      <c r="C10047" s="31"/>
      <c r="D10047" s="31"/>
      <c r="E10047" s="44"/>
      <c r="F10047" s="43"/>
      <c r="G10047" s="84"/>
      <c r="H10047" s="31"/>
      <c r="I10047" s="207"/>
      <c r="J10047" s="84"/>
      <c r="K10047" s="31"/>
      <c r="L10047" s="31"/>
      <c r="M10047" s="169"/>
      <c r="N10047" s="148"/>
      <c r="O10047" s="106"/>
      <c r="P10047" s="43"/>
      <c r="Q10047" s="207"/>
      <c r="R10047" s="84"/>
      <c r="S10047" s="31"/>
      <c r="T10047" s="31"/>
      <c r="U10047" s="169"/>
      <c r="V10047" s="150"/>
      <c r="W10047" s="141" t="str" cm="1">
        <f t="array" ref="W10047">IF(SUM(LEN(B10047:V10047))=0,"",IF(OR(OR(ISBLANK(F10047),SUM(LEN(C10047),LEN(D10047))=0),AND(NOT(E10047="Unknown"),ISBLANK(J10047)),AND(NOT(O10047="Unknown"),ISBLANK(R10047))),"Missing Information", INDEX(Table15[Entire Service Line Classification], MATCH(SUMIFS(Table15[Unique ID],Table15[System-Owned Portion],E10047,Table15[If Material Anything Other than "Lead" in Column E,Was Material Ever Previously Lead?],G10047,Table15[Customer-Owned Portion],O10047),Table15[Unique ID],0),0)))</f>
        <v/>
      </c>
    </row>
    <row r="10048" spans="2:23" x14ac:dyDescent="0.35">
      <c r="B10048" s="146"/>
      <c r="C10048" s="31"/>
      <c r="D10048" s="31"/>
      <c r="E10048" s="44"/>
      <c r="F10048" s="43"/>
      <c r="G10048" s="84"/>
      <c r="H10048" s="31"/>
      <c r="I10048" s="207"/>
      <c r="J10048" s="84"/>
      <c r="K10048" s="31"/>
      <c r="L10048" s="31"/>
      <c r="M10048" s="169"/>
      <c r="N10048" s="148"/>
      <c r="O10048" s="106"/>
      <c r="P10048" s="43"/>
      <c r="Q10048" s="207"/>
      <c r="R10048" s="84"/>
      <c r="S10048" s="31"/>
      <c r="T10048" s="31"/>
      <c r="U10048" s="169"/>
      <c r="V10048" s="150"/>
      <c r="W10048" s="141" t="str" cm="1">
        <f t="array" ref="W10048">IF(SUM(LEN(B10048:V10048))=0,"",IF(OR(OR(ISBLANK(F10048),SUM(LEN(C10048),LEN(D10048))=0),AND(NOT(E10048="Unknown"),ISBLANK(J10048)),AND(NOT(O10048="Unknown"),ISBLANK(R10048))),"Missing Information", INDEX(Table15[Entire Service Line Classification], MATCH(SUMIFS(Table15[Unique ID],Table15[System-Owned Portion],E10048,Table15[If Material Anything Other than "Lead" in Column E,Was Material Ever Previously Lead?],G10048,Table15[Customer-Owned Portion],O10048),Table15[Unique ID],0),0)))</f>
        <v/>
      </c>
    </row>
    <row r="10049" spans="2:23" x14ac:dyDescent="0.35">
      <c r="B10049" s="146"/>
      <c r="C10049" s="31"/>
      <c r="D10049" s="31"/>
      <c r="E10049" s="44"/>
      <c r="F10049" s="43"/>
      <c r="G10049" s="84"/>
      <c r="H10049" s="31"/>
      <c r="I10049" s="207"/>
      <c r="J10049" s="84"/>
      <c r="K10049" s="31"/>
      <c r="L10049" s="31"/>
      <c r="M10049" s="169"/>
      <c r="N10049" s="148"/>
      <c r="O10049" s="106"/>
      <c r="P10049" s="43"/>
      <c r="Q10049" s="207"/>
      <c r="R10049" s="84"/>
      <c r="S10049" s="31"/>
      <c r="T10049" s="31"/>
      <c r="U10049" s="169"/>
      <c r="V10049" s="150"/>
      <c r="W10049" s="141" t="str" cm="1">
        <f t="array" ref="W10049">IF(SUM(LEN(B10049:V10049))=0,"",IF(OR(OR(ISBLANK(F10049),SUM(LEN(C10049),LEN(D10049))=0),AND(NOT(E10049="Unknown"),ISBLANK(J10049)),AND(NOT(O10049="Unknown"),ISBLANK(R10049))),"Missing Information", INDEX(Table15[Entire Service Line Classification], MATCH(SUMIFS(Table15[Unique ID],Table15[System-Owned Portion],E10049,Table15[If Material Anything Other than "Lead" in Column E,Was Material Ever Previously Lead?],G10049,Table15[Customer-Owned Portion],O10049),Table15[Unique ID],0),0)))</f>
        <v/>
      </c>
    </row>
    <row r="10050" spans="2:23" x14ac:dyDescent="0.35">
      <c r="B10050" s="146"/>
      <c r="C10050" s="31"/>
      <c r="D10050" s="31"/>
      <c r="E10050" s="44"/>
      <c r="F10050" s="43"/>
      <c r="G10050" s="84"/>
      <c r="H10050" s="31"/>
      <c r="I10050" s="207"/>
      <c r="J10050" s="84"/>
      <c r="K10050" s="31"/>
      <c r="L10050" s="31"/>
      <c r="M10050" s="169"/>
      <c r="N10050" s="148"/>
      <c r="O10050" s="106"/>
      <c r="P10050" s="43"/>
      <c r="Q10050" s="207"/>
      <c r="R10050" s="84"/>
      <c r="S10050" s="31"/>
      <c r="T10050" s="31"/>
      <c r="U10050" s="169"/>
      <c r="V10050" s="150"/>
      <c r="W10050" s="141" t="str" cm="1">
        <f t="array" ref="W10050">IF(SUM(LEN(B10050:V10050))=0,"",IF(OR(OR(ISBLANK(F10050),SUM(LEN(C10050),LEN(D10050))=0),AND(NOT(E10050="Unknown"),ISBLANK(J10050)),AND(NOT(O10050="Unknown"),ISBLANK(R10050))),"Missing Information", INDEX(Table15[Entire Service Line Classification], MATCH(SUMIFS(Table15[Unique ID],Table15[System-Owned Portion],E10050,Table15[If Material Anything Other than "Lead" in Column E,Was Material Ever Previously Lead?],G10050,Table15[Customer-Owned Portion],O10050),Table15[Unique ID],0),0)))</f>
        <v/>
      </c>
    </row>
    <row r="10051" spans="2:23" x14ac:dyDescent="0.35">
      <c r="B10051" s="146"/>
      <c r="C10051" s="31"/>
      <c r="D10051" s="31"/>
      <c r="E10051" s="44"/>
      <c r="F10051" s="43"/>
      <c r="G10051" s="84"/>
      <c r="H10051" s="31"/>
      <c r="I10051" s="207"/>
      <c r="J10051" s="84"/>
      <c r="K10051" s="31"/>
      <c r="L10051" s="31"/>
      <c r="M10051" s="169"/>
      <c r="N10051" s="148"/>
      <c r="O10051" s="106"/>
      <c r="P10051" s="43"/>
      <c r="Q10051" s="207"/>
      <c r="R10051" s="84"/>
      <c r="S10051" s="31"/>
      <c r="T10051" s="31"/>
      <c r="U10051" s="169"/>
      <c r="V10051" s="150"/>
      <c r="W10051" s="141" t="str" cm="1">
        <f t="array" ref="W10051">IF(SUM(LEN(B10051:V10051))=0,"",IF(OR(OR(ISBLANK(F10051),SUM(LEN(C10051),LEN(D10051))=0),AND(NOT(E10051="Unknown"),ISBLANK(J10051)),AND(NOT(O10051="Unknown"),ISBLANK(R10051))),"Missing Information", INDEX(Table15[Entire Service Line Classification], MATCH(SUMIFS(Table15[Unique ID],Table15[System-Owned Portion],E10051,Table15[If Material Anything Other than "Lead" in Column E,Was Material Ever Previously Lead?],G10051,Table15[Customer-Owned Portion],O10051),Table15[Unique ID],0),0)))</f>
        <v/>
      </c>
    </row>
    <row r="10052" spans="2:23" x14ac:dyDescent="0.35">
      <c r="B10052" s="146"/>
      <c r="C10052" s="31"/>
      <c r="D10052" s="31"/>
      <c r="E10052" s="44"/>
      <c r="F10052" s="43"/>
      <c r="G10052" s="84"/>
      <c r="H10052" s="31"/>
      <c r="I10052" s="207"/>
      <c r="J10052" s="84"/>
      <c r="K10052" s="31"/>
      <c r="L10052" s="31"/>
      <c r="M10052" s="169"/>
      <c r="N10052" s="148"/>
      <c r="O10052" s="106"/>
      <c r="P10052" s="43"/>
      <c r="Q10052" s="207"/>
      <c r="R10052" s="84"/>
      <c r="S10052" s="31"/>
      <c r="T10052" s="31"/>
      <c r="U10052" s="169"/>
      <c r="V10052" s="150"/>
      <c r="W10052" s="141" t="str" cm="1">
        <f t="array" ref="W10052">IF(SUM(LEN(B10052:V10052))=0,"",IF(OR(OR(ISBLANK(F10052),SUM(LEN(C10052),LEN(D10052))=0),AND(NOT(E10052="Unknown"),ISBLANK(J10052)),AND(NOT(O10052="Unknown"),ISBLANK(R10052))),"Missing Information", INDEX(Table15[Entire Service Line Classification], MATCH(SUMIFS(Table15[Unique ID],Table15[System-Owned Portion],E10052,Table15[If Material Anything Other than "Lead" in Column E,Was Material Ever Previously Lead?],G10052,Table15[Customer-Owned Portion],O10052),Table15[Unique ID],0),0)))</f>
        <v/>
      </c>
    </row>
    <row r="10053" spans="2:23" x14ac:dyDescent="0.35">
      <c r="B10053" s="146"/>
      <c r="C10053" s="31"/>
      <c r="D10053" s="31"/>
      <c r="E10053" s="44"/>
      <c r="F10053" s="43"/>
      <c r="G10053" s="84"/>
      <c r="H10053" s="31"/>
      <c r="I10053" s="207"/>
      <c r="J10053" s="84"/>
      <c r="K10053" s="31"/>
      <c r="L10053" s="31"/>
      <c r="M10053" s="169"/>
      <c r="N10053" s="148"/>
      <c r="O10053" s="106"/>
      <c r="P10053" s="43"/>
      <c r="Q10053" s="207"/>
      <c r="R10053" s="84"/>
      <c r="S10053" s="31"/>
      <c r="T10053" s="31"/>
      <c r="U10053" s="169"/>
      <c r="V10053" s="150"/>
      <c r="W10053" s="141" t="str" cm="1">
        <f t="array" ref="W10053">IF(SUM(LEN(B10053:V10053))=0,"",IF(OR(OR(ISBLANK(F10053),SUM(LEN(C10053),LEN(D10053))=0),AND(NOT(E10053="Unknown"),ISBLANK(J10053)),AND(NOT(O10053="Unknown"),ISBLANK(R10053))),"Missing Information", INDEX(Table15[Entire Service Line Classification], MATCH(SUMIFS(Table15[Unique ID],Table15[System-Owned Portion],E10053,Table15[If Material Anything Other than "Lead" in Column E,Was Material Ever Previously Lead?],G10053,Table15[Customer-Owned Portion],O10053),Table15[Unique ID],0),0)))</f>
        <v/>
      </c>
    </row>
    <row r="10054" spans="2:23" x14ac:dyDescent="0.35">
      <c r="B10054" s="146"/>
      <c r="C10054" s="31"/>
      <c r="D10054" s="31"/>
      <c r="E10054" s="44"/>
      <c r="F10054" s="43"/>
      <c r="G10054" s="84"/>
      <c r="H10054" s="31"/>
      <c r="I10054" s="207"/>
      <c r="J10054" s="84"/>
      <c r="K10054" s="31"/>
      <c r="L10054" s="31"/>
      <c r="M10054" s="169"/>
      <c r="N10054" s="148"/>
      <c r="O10054" s="106"/>
      <c r="P10054" s="43"/>
      <c r="Q10054" s="207"/>
      <c r="R10054" s="84"/>
      <c r="S10054" s="31"/>
      <c r="T10054" s="31"/>
      <c r="U10054" s="169"/>
      <c r="V10054" s="150"/>
      <c r="W10054" s="141" t="str" cm="1">
        <f t="array" ref="W10054">IF(SUM(LEN(B10054:V10054))=0,"",IF(OR(OR(ISBLANK(F10054),SUM(LEN(C10054),LEN(D10054))=0),AND(NOT(E10054="Unknown"),ISBLANK(J10054)),AND(NOT(O10054="Unknown"),ISBLANK(R10054))),"Missing Information", INDEX(Table15[Entire Service Line Classification], MATCH(SUMIFS(Table15[Unique ID],Table15[System-Owned Portion],E10054,Table15[If Material Anything Other than "Lead" in Column E,Was Material Ever Previously Lead?],G10054,Table15[Customer-Owned Portion],O10054),Table15[Unique ID],0),0)))</f>
        <v/>
      </c>
    </row>
    <row r="10055" spans="2:23" x14ac:dyDescent="0.35">
      <c r="B10055" s="146"/>
      <c r="C10055" s="31"/>
      <c r="D10055" s="31"/>
      <c r="E10055" s="44"/>
      <c r="F10055" s="43"/>
      <c r="G10055" s="84"/>
      <c r="H10055" s="31"/>
      <c r="I10055" s="207"/>
      <c r="J10055" s="84"/>
      <c r="K10055" s="31"/>
      <c r="L10055" s="31"/>
      <c r="M10055" s="169"/>
      <c r="N10055" s="148"/>
      <c r="O10055" s="106"/>
      <c r="P10055" s="43"/>
      <c r="Q10055" s="207"/>
      <c r="R10055" s="84"/>
      <c r="S10055" s="31"/>
      <c r="T10055" s="31"/>
      <c r="U10055" s="169"/>
      <c r="V10055" s="150"/>
      <c r="W10055" s="141" t="str" cm="1">
        <f t="array" ref="W10055">IF(SUM(LEN(B10055:V10055))=0,"",IF(OR(OR(ISBLANK(F10055),SUM(LEN(C10055),LEN(D10055))=0),AND(NOT(E10055="Unknown"),ISBLANK(J10055)),AND(NOT(O10055="Unknown"),ISBLANK(R10055))),"Missing Information", INDEX(Table15[Entire Service Line Classification], MATCH(SUMIFS(Table15[Unique ID],Table15[System-Owned Portion],E10055,Table15[If Material Anything Other than "Lead" in Column E,Was Material Ever Previously Lead?],G10055,Table15[Customer-Owned Portion],O10055),Table15[Unique ID],0),0)))</f>
        <v/>
      </c>
    </row>
    <row r="10056" spans="2:23" x14ac:dyDescent="0.35">
      <c r="B10056" s="146"/>
      <c r="C10056" s="31"/>
      <c r="D10056" s="31"/>
      <c r="E10056" s="44"/>
      <c r="F10056" s="43"/>
      <c r="G10056" s="84"/>
      <c r="H10056" s="31"/>
      <c r="I10056" s="207"/>
      <c r="J10056" s="84"/>
      <c r="K10056" s="31"/>
      <c r="L10056" s="31"/>
      <c r="M10056" s="169"/>
      <c r="N10056" s="148"/>
      <c r="O10056" s="106"/>
      <c r="P10056" s="43"/>
      <c r="Q10056" s="207"/>
      <c r="R10056" s="84"/>
      <c r="S10056" s="31"/>
      <c r="T10056" s="31"/>
      <c r="U10056" s="169"/>
      <c r="V10056" s="150"/>
      <c r="W10056" s="141" t="str" cm="1">
        <f t="array" ref="W10056">IF(SUM(LEN(B10056:V10056))=0,"",IF(OR(OR(ISBLANK(F10056),SUM(LEN(C10056),LEN(D10056))=0),AND(NOT(E10056="Unknown"),ISBLANK(J10056)),AND(NOT(O10056="Unknown"),ISBLANK(R10056))),"Missing Information", INDEX(Table15[Entire Service Line Classification], MATCH(SUMIFS(Table15[Unique ID],Table15[System-Owned Portion],E10056,Table15[If Material Anything Other than "Lead" in Column E,Was Material Ever Previously Lead?],G10056,Table15[Customer-Owned Portion],O10056),Table15[Unique ID],0),0)))</f>
        <v/>
      </c>
    </row>
    <row r="10057" spans="2:23" x14ac:dyDescent="0.35">
      <c r="B10057" s="146"/>
      <c r="C10057" s="31"/>
      <c r="D10057" s="31"/>
      <c r="E10057" s="44"/>
      <c r="F10057" s="43"/>
      <c r="G10057" s="84"/>
      <c r="H10057" s="31"/>
      <c r="I10057" s="207"/>
      <c r="J10057" s="84"/>
      <c r="K10057" s="31"/>
      <c r="L10057" s="31"/>
      <c r="M10057" s="169"/>
      <c r="N10057" s="148"/>
      <c r="O10057" s="106"/>
      <c r="P10057" s="43"/>
      <c r="Q10057" s="207"/>
      <c r="R10057" s="84"/>
      <c r="S10057" s="31"/>
      <c r="T10057" s="31"/>
      <c r="U10057" s="169"/>
      <c r="V10057" s="150"/>
      <c r="W10057" s="141" t="str" cm="1">
        <f t="array" ref="W10057">IF(SUM(LEN(B10057:V10057))=0,"",IF(OR(OR(ISBLANK(F10057),SUM(LEN(C10057),LEN(D10057))=0),AND(NOT(E10057="Unknown"),ISBLANK(J10057)),AND(NOT(O10057="Unknown"),ISBLANK(R10057))),"Missing Information", INDEX(Table15[Entire Service Line Classification], MATCH(SUMIFS(Table15[Unique ID],Table15[System-Owned Portion],E10057,Table15[If Material Anything Other than "Lead" in Column E,Was Material Ever Previously Lead?],G10057,Table15[Customer-Owned Portion],O10057),Table15[Unique ID],0),0)))</f>
        <v/>
      </c>
    </row>
    <row r="10058" spans="2:23" x14ac:dyDescent="0.35">
      <c r="B10058" s="146"/>
      <c r="C10058" s="31"/>
      <c r="D10058" s="31"/>
      <c r="E10058" s="44"/>
      <c r="F10058" s="43"/>
      <c r="G10058" s="84"/>
      <c r="H10058" s="31"/>
      <c r="I10058" s="207"/>
      <c r="J10058" s="84"/>
      <c r="K10058" s="31"/>
      <c r="L10058" s="31"/>
      <c r="M10058" s="169"/>
      <c r="N10058" s="148"/>
      <c r="O10058" s="106"/>
      <c r="P10058" s="43"/>
      <c r="Q10058" s="207"/>
      <c r="R10058" s="84"/>
      <c r="S10058" s="31"/>
      <c r="T10058" s="31"/>
      <c r="U10058" s="169"/>
      <c r="V10058" s="150"/>
      <c r="W10058" s="141" t="str" cm="1">
        <f t="array" ref="W10058">IF(SUM(LEN(B10058:V10058))=0,"",IF(OR(OR(ISBLANK(F10058),SUM(LEN(C10058),LEN(D10058))=0),AND(NOT(E10058="Unknown"),ISBLANK(J10058)),AND(NOT(O10058="Unknown"),ISBLANK(R10058))),"Missing Information", INDEX(Table15[Entire Service Line Classification], MATCH(SUMIFS(Table15[Unique ID],Table15[System-Owned Portion],E10058,Table15[If Material Anything Other than "Lead" in Column E,Was Material Ever Previously Lead?],G10058,Table15[Customer-Owned Portion],O10058),Table15[Unique ID],0),0)))</f>
        <v/>
      </c>
    </row>
    <row r="10059" spans="2:23" x14ac:dyDescent="0.35">
      <c r="B10059" s="146"/>
      <c r="C10059" s="31"/>
      <c r="D10059" s="31"/>
      <c r="E10059" s="44"/>
      <c r="F10059" s="43"/>
      <c r="G10059" s="84"/>
      <c r="H10059" s="31"/>
      <c r="I10059" s="207"/>
      <c r="J10059" s="84"/>
      <c r="K10059" s="31"/>
      <c r="L10059" s="31"/>
      <c r="M10059" s="169"/>
      <c r="N10059" s="148"/>
      <c r="O10059" s="106"/>
      <c r="P10059" s="43"/>
      <c r="Q10059" s="207"/>
      <c r="R10059" s="84"/>
      <c r="S10059" s="31"/>
      <c r="T10059" s="31"/>
      <c r="U10059" s="169"/>
      <c r="V10059" s="150"/>
      <c r="W10059" s="141" t="str" cm="1">
        <f t="array" ref="W10059">IF(SUM(LEN(B10059:V10059))=0,"",IF(OR(OR(ISBLANK(F10059),SUM(LEN(C10059),LEN(D10059))=0),AND(NOT(E10059="Unknown"),ISBLANK(J10059)),AND(NOT(O10059="Unknown"),ISBLANK(R10059))),"Missing Information", INDEX(Table15[Entire Service Line Classification], MATCH(SUMIFS(Table15[Unique ID],Table15[System-Owned Portion],E10059,Table15[If Material Anything Other than "Lead" in Column E,Was Material Ever Previously Lead?],G10059,Table15[Customer-Owned Portion],O10059),Table15[Unique ID],0),0)))</f>
        <v/>
      </c>
    </row>
    <row r="10060" spans="2:23" x14ac:dyDescent="0.35">
      <c r="B10060" s="146"/>
      <c r="C10060" s="31"/>
      <c r="D10060" s="31"/>
      <c r="E10060" s="44"/>
      <c r="F10060" s="43"/>
      <c r="G10060" s="84"/>
      <c r="H10060" s="31"/>
      <c r="I10060" s="207"/>
      <c r="J10060" s="84"/>
      <c r="K10060" s="31"/>
      <c r="L10060" s="31"/>
      <c r="M10060" s="169"/>
      <c r="N10060" s="148"/>
      <c r="O10060" s="106"/>
      <c r="P10060" s="43"/>
      <c r="Q10060" s="207"/>
      <c r="R10060" s="84"/>
      <c r="S10060" s="31"/>
      <c r="T10060" s="31"/>
      <c r="U10060" s="169"/>
      <c r="V10060" s="150"/>
      <c r="W10060" s="141" t="str" cm="1">
        <f t="array" ref="W10060">IF(SUM(LEN(B10060:V10060))=0,"",IF(OR(OR(ISBLANK(F10060),SUM(LEN(C10060),LEN(D10060))=0),AND(NOT(E10060="Unknown"),ISBLANK(J10060)),AND(NOT(O10060="Unknown"),ISBLANK(R10060))),"Missing Information", INDEX(Table15[Entire Service Line Classification], MATCH(SUMIFS(Table15[Unique ID],Table15[System-Owned Portion],E10060,Table15[If Material Anything Other than "Lead" in Column E,Was Material Ever Previously Lead?],G10060,Table15[Customer-Owned Portion],O10060),Table15[Unique ID],0),0)))</f>
        <v/>
      </c>
    </row>
    <row r="10061" spans="2:23" x14ac:dyDescent="0.35">
      <c r="B10061" s="146"/>
      <c r="C10061" s="31"/>
      <c r="D10061" s="31"/>
      <c r="E10061" s="44"/>
      <c r="F10061" s="43"/>
      <c r="G10061" s="84"/>
      <c r="H10061" s="31"/>
      <c r="I10061" s="207"/>
      <c r="J10061" s="84"/>
      <c r="K10061" s="31"/>
      <c r="L10061" s="31"/>
      <c r="M10061" s="169"/>
      <c r="N10061" s="148"/>
      <c r="O10061" s="106"/>
      <c r="P10061" s="43"/>
      <c r="Q10061" s="207"/>
      <c r="R10061" s="84"/>
      <c r="S10061" s="31"/>
      <c r="T10061" s="31"/>
      <c r="U10061" s="169"/>
      <c r="V10061" s="150"/>
      <c r="W10061" s="141" t="str" cm="1">
        <f t="array" ref="W10061">IF(SUM(LEN(B10061:V10061))=0,"",IF(OR(OR(ISBLANK(F10061),SUM(LEN(C10061),LEN(D10061))=0),AND(NOT(E10061="Unknown"),ISBLANK(J10061)),AND(NOT(O10061="Unknown"),ISBLANK(R10061))),"Missing Information", INDEX(Table15[Entire Service Line Classification], MATCH(SUMIFS(Table15[Unique ID],Table15[System-Owned Portion],E10061,Table15[If Material Anything Other than "Lead" in Column E,Was Material Ever Previously Lead?],G10061,Table15[Customer-Owned Portion],O10061),Table15[Unique ID],0),0)))</f>
        <v/>
      </c>
    </row>
    <row r="10062" spans="2:23" x14ac:dyDescent="0.35">
      <c r="B10062" s="146"/>
      <c r="C10062" s="31"/>
      <c r="D10062" s="31"/>
      <c r="E10062" s="44"/>
      <c r="F10062" s="43"/>
      <c r="G10062" s="84"/>
      <c r="H10062" s="31"/>
      <c r="I10062" s="207"/>
      <c r="J10062" s="84"/>
      <c r="K10062" s="31"/>
      <c r="L10062" s="31"/>
      <c r="M10062" s="169"/>
      <c r="N10062" s="148"/>
      <c r="O10062" s="106"/>
      <c r="P10062" s="43"/>
      <c r="Q10062" s="207"/>
      <c r="R10062" s="84"/>
      <c r="S10062" s="31"/>
      <c r="T10062" s="31"/>
      <c r="U10062" s="169"/>
      <c r="V10062" s="150"/>
      <c r="W10062" s="141" t="str" cm="1">
        <f t="array" ref="W10062">IF(SUM(LEN(B10062:V10062))=0,"",IF(OR(OR(ISBLANK(F10062),SUM(LEN(C10062),LEN(D10062))=0),AND(NOT(E10062="Unknown"),ISBLANK(J10062)),AND(NOT(O10062="Unknown"),ISBLANK(R10062))),"Missing Information", INDEX(Table15[Entire Service Line Classification], MATCH(SUMIFS(Table15[Unique ID],Table15[System-Owned Portion],E10062,Table15[If Material Anything Other than "Lead" in Column E,Was Material Ever Previously Lead?],G10062,Table15[Customer-Owned Portion],O10062),Table15[Unique ID],0),0)))</f>
        <v/>
      </c>
    </row>
    <row r="10063" spans="2:23" x14ac:dyDescent="0.35">
      <c r="B10063" s="146"/>
      <c r="C10063" s="31"/>
      <c r="D10063" s="31"/>
      <c r="E10063" s="44"/>
      <c r="F10063" s="43"/>
      <c r="G10063" s="84"/>
      <c r="H10063" s="31"/>
      <c r="I10063" s="207"/>
      <c r="J10063" s="84"/>
      <c r="K10063" s="31"/>
      <c r="L10063" s="31"/>
      <c r="M10063" s="169"/>
      <c r="N10063" s="148"/>
      <c r="O10063" s="106"/>
      <c r="P10063" s="43"/>
      <c r="Q10063" s="207"/>
      <c r="R10063" s="84"/>
      <c r="S10063" s="31"/>
      <c r="T10063" s="31"/>
      <c r="U10063" s="169"/>
      <c r="V10063" s="150"/>
      <c r="W10063" s="141" t="str" cm="1">
        <f t="array" ref="W10063">IF(SUM(LEN(B10063:V10063))=0,"",IF(OR(OR(ISBLANK(F10063),SUM(LEN(C10063),LEN(D10063))=0),AND(NOT(E10063="Unknown"),ISBLANK(J10063)),AND(NOT(O10063="Unknown"),ISBLANK(R10063))),"Missing Information", INDEX(Table15[Entire Service Line Classification], MATCH(SUMIFS(Table15[Unique ID],Table15[System-Owned Portion],E10063,Table15[If Material Anything Other than "Lead" in Column E,Was Material Ever Previously Lead?],G10063,Table15[Customer-Owned Portion],O10063),Table15[Unique ID],0),0)))</f>
        <v/>
      </c>
    </row>
    <row r="10064" spans="2:23" x14ac:dyDescent="0.35">
      <c r="B10064" s="146"/>
      <c r="C10064" s="31"/>
      <c r="D10064" s="31"/>
      <c r="E10064" s="44"/>
      <c r="F10064" s="43"/>
      <c r="G10064" s="84"/>
      <c r="H10064" s="31"/>
      <c r="I10064" s="207"/>
      <c r="J10064" s="84"/>
      <c r="K10064" s="31"/>
      <c r="L10064" s="31"/>
      <c r="M10064" s="169"/>
      <c r="N10064" s="148"/>
      <c r="O10064" s="106"/>
      <c r="P10064" s="43"/>
      <c r="Q10064" s="207"/>
      <c r="R10064" s="84"/>
      <c r="S10064" s="31"/>
      <c r="T10064" s="31"/>
      <c r="U10064" s="169"/>
      <c r="V10064" s="150"/>
      <c r="W10064" s="141" t="str" cm="1">
        <f t="array" ref="W10064">IF(SUM(LEN(B10064:V10064))=0,"",IF(OR(OR(ISBLANK(F10064),SUM(LEN(C10064),LEN(D10064))=0),AND(NOT(E10064="Unknown"),ISBLANK(J10064)),AND(NOT(O10064="Unknown"),ISBLANK(R10064))),"Missing Information", INDEX(Table15[Entire Service Line Classification], MATCH(SUMIFS(Table15[Unique ID],Table15[System-Owned Portion],E10064,Table15[If Material Anything Other than "Lead" in Column E,Was Material Ever Previously Lead?],G10064,Table15[Customer-Owned Portion],O10064),Table15[Unique ID],0),0)))</f>
        <v/>
      </c>
    </row>
    <row r="10065" spans="2:23" x14ac:dyDescent="0.35">
      <c r="B10065" s="146"/>
      <c r="C10065" s="31"/>
      <c r="D10065" s="31"/>
      <c r="E10065" s="44"/>
      <c r="F10065" s="43"/>
      <c r="G10065" s="84"/>
      <c r="H10065" s="31"/>
      <c r="I10065" s="207"/>
      <c r="J10065" s="84"/>
      <c r="K10065" s="31"/>
      <c r="L10065" s="31"/>
      <c r="M10065" s="169"/>
      <c r="N10065" s="148"/>
      <c r="O10065" s="106"/>
      <c r="P10065" s="43"/>
      <c r="Q10065" s="207"/>
      <c r="R10065" s="84"/>
      <c r="S10065" s="31"/>
      <c r="T10065" s="31"/>
      <c r="U10065" s="169"/>
      <c r="V10065" s="150"/>
      <c r="W10065" s="141" t="str" cm="1">
        <f t="array" ref="W10065">IF(SUM(LEN(B10065:V10065))=0,"",IF(OR(OR(ISBLANK(F10065),SUM(LEN(C10065),LEN(D10065))=0),AND(NOT(E10065="Unknown"),ISBLANK(J10065)),AND(NOT(O10065="Unknown"),ISBLANK(R10065))),"Missing Information", INDEX(Table15[Entire Service Line Classification], MATCH(SUMIFS(Table15[Unique ID],Table15[System-Owned Portion],E10065,Table15[If Material Anything Other than "Lead" in Column E,Was Material Ever Previously Lead?],G10065,Table15[Customer-Owned Portion],O10065),Table15[Unique ID],0),0)))</f>
        <v/>
      </c>
    </row>
    <row r="10066" spans="2:23" x14ac:dyDescent="0.35">
      <c r="B10066" s="146"/>
      <c r="C10066" s="31"/>
      <c r="D10066" s="31"/>
      <c r="E10066" s="44"/>
      <c r="F10066" s="43"/>
      <c r="G10066" s="84"/>
      <c r="H10066" s="31"/>
      <c r="I10066" s="207"/>
      <c r="J10066" s="84"/>
      <c r="K10066" s="31"/>
      <c r="L10066" s="31"/>
      <c r="M10066" s="169"/>
      <c r="N10066" s="148"/>
      <c r="O10066" s="106"/>
      <c r="P10066" s="43"/>
      <c r="Q10066" s="207"/>
      <c r="R10066" s="84"/>
      <c r="S10066" s="31"/>
      <c r="T10066" s="31"/>
      <c r="U10066" s="169"/>
      <c r="V10066" s="150"/>
      <c r="W10066" s="141" t="str" cm="1">
        <f t="array" ref="W10066">IF(SUM(LEN(B10066:V10066))=0,"",IF(OR(OR(ISBLANK(F10066),SUM(LEN(C10066),LEN(D10066))=0),AND(NOT(E10066="Unknown"),ISBLANK(J10066)),AND(NOT(O10066="Unknown"),ISBLANK(R10066))),"Missing Information", INDEX(Table15[Entire Service Line Classification], MATCH(SUMIFS(Table15[Unique ID],Table15[System-Owned Portion],E10066,Table15[If Material Anything Other than "Lead" in Column E,Was Material Ever Previously Lead?],G10066,Table15[Customer-Owned Portion],O10066),Table15[Unique ID],0),0)))</f>
        <v/>
      </c>
    </row>
    <row r="10067" spans="2:23" x14ac:dyDescent="0.35">
      <c r="B10067" s="146"/>
      <c r="C10067" s="31"/>
      <c r="D10067" s="31"/>
      <c r="E10067" s="44"/>
      <c r="F10067" s="43"/>
      <c r="G10067" s="84"/>
      <c r="H10067" s="31"/>
      <c r="I10067" s="207"/>
      <c r="J10067" s="84"/>
      <c r="K10067" s="31"/>
      <c r="L10067" s="31"/>
      <c r="M10067" s="169"/>
      <c r="N10067" s="148"/>
      <c r="O10067" s="106"/>
      <c r="P10067" s="43"/>
      <c r="Q10067" s="207"/>
      <c r="R10067" s="84"/>
      <c r="S10067" s="31"/>
      <c r="T10067" s="31"/>
      <c r="U10067" s="169"/>
      <c r="V10067" s="150"/>
      <c r="W10067" s="141" t="str" cm="1">
        <f t="array" ref="W10067">IF(SUM(LEN(B10067:V10067))=0,"",IF(OR(OR(ISBLANK(F10067),SUM(LEN(C10067),LEN(D10067))=0),AND(NOT(E10067="Unknown"),ISBLANK(J10067)),AND(NOT(O10067="Unknown"),ISBLANK(R10067))),"Missing Information", INDEX(Table15[Entire Service Line Classification], MATCH(SUMIFS(Table15[Unique ID],Table15[System-Owned Portion],E10067,Table15[If Material Anything Other than "Lead" in Column E,Was Material Ever Previously Lead?],G10067,Table15[Customer-Owned Portion],O10067),Table15[Unique ID],0),0)))</f>
        <v/>
      </c>
    </row>
    <row r="10068" spans="2:23" x14ac:dyDescent="0.35">
      <c r="B10068" s="146"/>
      <c r="C10068" s="31"/>
      <c r="D10068" s="31"/>
      <c r="E10068" s="44"/>
      <c r="F10068" s="43"/>
      <c r="G10068" s="84"/>
      <c r="H10068" s="31"/>
      <c r="I10068" s="207"/>
      <c r="J10068" s="84"/>
      <c r="K10068" s="31"/>
      <c r="L10068" s="31"/>
      <c r="M10068" s="169"/>
      <c r="N10068" s="148"/>
      <c r="O10068" s="106"/>
      <c r="P10068" s="43"/>
      <c r="Q10068" s="207"/>
      <c r="R10068" s="84"/>
      <c r="S10068" s="31"/>
      <c r="T10068" s="31"/>
      <c r="U10068" s="169"/>
      <c r="V10068" s="150"/>
      <c r="W10068" s="141" t="str" cm="1">
        <f t="array" ref="W10068">IF(SUM(LEN(B10068:V10068))=0,"",IF(OR(OR(ISBLANK(F10068),SUM(LEN(C10068),LEN(D10068))=0),AND(NOT(E10068="Unknown"),ISBLANK(J10068)),AND(NOT(O10068="Unknown"),ISBLANK(R10068))),"Missing Information", INDEX(Table15[Entire Service Line Classification], MATCH(SUMIFS(Table15[Unique ID],Table15[System-Owned Portion],E10068,Table15[If Material Anything Other than "Lead" in Column E,Was Material Ever Previously Lead?],G10068,Table15[Customer-Owned Portion],O10068),Table15[Unique ID],0),0)))</f>
        <v/>
      </c>
    </row>
    <row r="10069" spans="2:23" x14ac:dyDescent="0.35">
      <c r="B10069" s="146"/>
      <c r="C10069" s="31"/>
      <c r="D10069" s="31"/>
      <c r="E10069" s="44"/>
      <c r="F10069" s="43"/>
      <c r="G10069" s="84"/>
      <c r="H10069" s="31"/>
      <c r="I10069" s="207"/>
      <c r="J10069" s="84"/>
      <c r="K10069" s="31"/>
      <c r="L10069" s="31"/>
      <c r="M10069" s="169"/>
      <c r="N10069" s="148"/>
      <c r="O10069" s="106"/>
      <c r="P10069" s="43"/>
      <c r="Q10069" s="207"/>
      <c r="R10069" s="84"/>
      <c r="S10069" s="31"/>
      <c r="T10069" s="31"/>
      <c r="U10069" s="169"/>
      <c r="V10069" s="150"/>
      <c r="W10069" s="141" t="str" cm="1">
        <f t="array" ref="W10069">IF(SUM(LEN(B10069:V10069))=0,"",IF(OR(OR(ISBLANK(F10069),SUM(LEN(C10069),LEN(D10069))=0),AND(NOT(E10069="Unknown"),ISBLANK(J10069)),AND(NOT(O10069="Unknown"),ISBLANK(R10069))),"Missing Information", INDEX(Table15[Entire Service Line Classification], MATCH(SUMIFS(Table15[Unique ID],Table15[System-Owned Portion],E10069,Table15[If Material Anything Other than "Lead" in Column E,Was Material Ever Previously Lead?],G10069,Table15[Customer-Owned Portion],O10069),Table15[Unique ID],0),0)))</f>
        <v/>
      </c>
    </row>
    <row r="10070" spans="2:23" x14ac:dyDescent="0.35">
      <c r="B10070" s="146"/>
      <c r="C10070" s="31"/>
      <c r="D10070" s="31"/>
      <c r="E10070" s="44"/>
      <c r="F10070" s="43"/>
      <c r="G10070" s="84"/>
      <c r="H10070" s="31"/>
      <c r="I10070" s="207"/>
      <c r="J10070" s="84"/>
      <c r="K10070" s="31"/>
      <c r="L10070" s="31"/>
      <c r="M10070" s="169"/>
      <c r="N10070" s="148"/>
      <c r="O10070" s="106"/>
      <c r="P10070" s="43"/>
      <c r="Q10070" s="207"/>
      <c r="R10070" s="84"/>
      <c r="S10070" s="31"/>
      <c r="T10070" s="31"/>
      <c r="U10070" s="169"/>
      <c r="V10070" s="150"/>
      <c r="W10070" s="141" t="str" cm="1">
        <f t="array" ref="W10070">IF(SUM(LEN(B10070:V10070))=0,"",IF(OR(OR(ISBLANK(F10070),SUM(LEN(C10070),LEN(D10070))=0),AND(NOT(E10070="Unknown"),ISBLANK(J10070)),AND(NOT(O10070="Unknown"),ISBLANK(R10070))),"Missing Information", INDEX(Table15[Entire Service Line Classification], MATCH(SUMIFS(Table15[Unique ID],Table15[System-Owned Portion],E10070,Table15[If Material Anything Other than "Lead" in Column E,Was Material Ever Previously Lead?],G10070,Table15[Customer-Owned Portion],O10070),Table15[Unique ID],0),0)))</f>
        <v/>
      </c>
    </row>
    <row r="10071" spans="2:23" x14ac:dyDescent="0.35">
      <c r="B10071" s="146"/>
      <c r="C10071" s="31"/>
      <c r="D10071" s="31"/>
      <c r="E10071" s="44"/>
      <c r="F10071" s="43"/>
      <c r="G10071" s="84"/>
      <c r="H10071" s="31"/>
      <c r="I10071" s="207"/>
      <c r="J10071" s="84"/>
      <c r="K10071" s="31"/>
      <c r="L10071" s="31"/>
      <c r="M10071" s="169"/>
      <c r="N10071" s="148"/>
      <c r="O10071" s="106"/>
      <c r="P10071" s="43"/>
      <c r="Q10071" s="207"/>
      <c r="R10071" s="84"/>
      <c r="S10071" s="31"/>
      <c r="T10071" s="31"/>
      <c r="U10071" s="169"/>
      <c r="V10071" s="150"/>
      <c r="W10071" s="141" t="str" cm="1">
        <f t="array" ref="W10071">IF(SUM(LEN(B10071:V10071))=0,"",IF(OR(OR(ISBLANK(F10071),SUM(LEN(C10071),LEN(D10071))=0),AND(NOT(E10071="Unknown"),ISBLANK(J10071)),AND(NOT(O10071="Unknown"),ISBLANK(R10071))),"Missing Information", INDEX(Table15[Entire Service Line Classification], MATCH(SUMIFS(Table15[Unique ID],Table15[System-Owned Portion],E10071,Table15[If Material Anything Other than "Lead" in Column E,Was Material Ever Previously Lead?],G10071,Table15[Customer-Owned Portion],O10071),Table15[Unique ID],0),0)))</f>
        <v/>
      </c>
    </row>
    <row r="10072" spans="2:23" x14ac:dyDescent="0.35">
      <c r="B10072" s="146"/>
      <c r="C10072" s="31"/>
      <c r="D10072" s="31"/>
      <c r="E10072" s="44"/>
      <c r="F10072" s="43"/>
      <c r="G10072" s="84"/>
      <c r="H10072" s="31"/>
      <c r="I10072" s="207"/>
      <c r="J10072" s="84"/>
      <c r="K10072" s="31"/>
      <c r="L10072" s="31"/>
      <c r="M10072" s="169"/>
      <c r="N10072" s="148"/>
      <c r="O10072" s="106"/>
      <c r="P10072" s="43"/>
      <c r="Q10072" s="207"/>
      <c r="R10072" s="84"/>
      <c r="S10072" s="31"/>
      <c r="T10072" s="31"/>
      <c r="U10072" s="169"/>
      <c r="V10072" s="150"/>
      <c r="W10072" s="141" t="str" cm="1">
        <f t="array" ref="W10072">IF(SUM(LEN(B10072:V10072))=0,"",IF(OR(OR(ISBLANK(F10072),SUM(LEN(C10072),LEN(D10072))=0),AND(NOT(E10072="Unknown"),ISBLANK(J10072)),AND(NOT(O10072="Unknown"),ISBLANK(R10072))),"Missing Information", INDEX(Table15[Entire Service Line Classification], MATCH(SUMIFS(Table15[Unique ID],Table15[System-Owned Portion],E10072,Table15[If Material Anything Other than "Lead" in Column E,Was Material Ever Previously Lead?],G10072,Table15[Customer-Owned Portion],O10072),Table15[Unique ID],0),0)))</f>
        <v/>
      </c>
    </row>
    <row r="10073" spans="2:23" x14ac:dyDescent="0.35">
      <c r="B10073" s="146"/>
      <c r="C10073" s="31"/>
      <c r="D10073" s="31"/>
      <c r="E10073" s="44"/>
      <c r="F10073" s="43"/>
      <c r="G10073" s="84"/>
      <c r="H10073" s="31"/>
      <c r="I10073" s="207"/>
      <c r="J10073" s="84"/>
      <c r="K10073" s="31"/>
      <c r="L10073" s="31"/>
      <c r="M10073" s="169"/>
      <c r="N10073" s="148"/>
      <c r="O10073" s="106"/>
      <c r="P10073" s="43"/>
      <c r="Q10073" s="207"/>
      <c r="R10073" s="84"/>
      <c r="S10073" s="31"/>
      <c r="T10073" s="31"/>
      <c r="U10073" s="169"/>
      <c r="V10073" s="150"/>
      <c r="W10073" s="141" t="str" cm="1">
        <f t="array" ref="W10073">IF(SUM(LEN(B10073:V10073))=0,"",IF(OR(OR(ISBLANK(F10073),SUM(LEN(C10073),LEN(D10073))=0),AND(NOT(E10073="Unknown"),ISBLANK(J10073)),AND(NOT(O10073="Unknown"),ISBLANK(R10073))),"Missing Information", INDEX(Table15[Entire Service Line Classification], MATCH(SUMIFS(Table15[Unique ID],Table15[System-Owned Portion],E10073,Table15[If Material Anything Other than "Lead" in Column E,Was Material Ever Previously Lead?],G10073,Table15[Customer-Owned Portion],O10073),Table15[Unique ID],0),0)))</f>
        <v/>
      </c>
    </row>
    <row r="10074" spans="2:23" x14ac:dyDescent="0.35">
      <c r="B10074" s="146"/>
      <c r="C10074" s="31"/>
      <c r="D10074" s="31"/>
      <c r="E10074" s="44"/>
      <c r="F10074" s="43"/>
      <c r="G10074" s="84"/>
      <c r="H10074" s="31"/>
      <c r="I10074" s="207"/>
      <c r="J10074" s="84"/>
      <c r="K10074" s="31"/>
      <c r="L10074" s="31"/>
      <c r="M10074" s="169"/>
      <c r="N10074" s="148"/>
      <c r="O10074" s="106"/>
      <c r="P10074" s="43"/>
      <c r="Q10074" s="207"/>
      <c r="R10074" s="84"/>
      <c r="S10074" s="31"/>
      <c r="T10074" s="31"/>
      <c r="U10074" s="169"/>
      <c r="V10074" s="150"/>
      <c r="W10074" s="141" t="str" cm="1">
        <f t="array" ref="W10074">IF(SUM(LEN(B10074:V10074))=0,"",IF(OR(OR(ISBLANK(F10074),SUM(LEN(C10074),LEN(D10074))=0),AND(NOT(E10074="Unknown"),ISBLANK(J10074)),AND(NOT(O10074="Unknown"),ISBLANK(R10074))),"Missing Information", INDEX(Table15[Entire Service Line Classification], MATCH(SUMIFS(Table15[Unique ID],Table15[System-Owned Portion],E10074,Table15[If Material Anything Other than "Lead" in Column E,Was Material Ever Previously Lead?],G10074,Table15[Customer-Owned Portion],O10074),Table15[Unique ID],0),0)))</f>
        <v/>
      </c>
    </row>
    <row r="10075" spans="2:23" x14ac:dyDescent="0.35">
      <c r="B10075" s="146"/>
      <c r="C10075" s="31"/>
      <c r="D10075" s="31"/>
      <c r="E10075" s="44"/>
      <c r="F10075" s="43"/>
      <c r="G10075" s="84"/>
      <c r="H10075" s="31"/>
      <c r="I10075" s="207"/>
      <c r="J10075" s="84"/>
      <c r="K10075" s="31"/>
      <c r="L10075" s="31"/>
      <c r="M10075" s="169"/>
      <c r="N10075" s="148"/>
      <c r="O10075" s="106"/>
      <c r="P10075" s="43"/>
      <c r="Q10075" s="207"/>
      <c r="R10075" s="84"/>
      <c r="S10075" s="31"/>
      <c r="T10075" s="31"/>
      <c r="U10075" s="169"/>
      <c r="V10075" s="150"/>
      <c r="W10075" s="141" t="str" cm="1">
        <f t="array" ref="W10075">IF(SUM(LEN(B10075:V10075))=0,"",IF(OR(OR(ISBLANK(F10075),SUM(LEN(C10075),LEN(D10075))=0),AND(NOT(E10075="Unknown"),ISBLANK(J10075)),AND(NOT(O10075="Unknown"),ISBLANK(R10075))),"Missing Information", INDEX(Table15[Entire Service Line Classification], MATCH(SUMIFS(Table15[Unique ID],Table15[System-Owned Portion],E10075,Table15[If Material Anything Other than "Lead" in Column E,Was Material Ever Previously Lead?],G10075,Table15[Customer-Owned Portion],O10075),Table15[Unique ID],0),0)))</f>
        <v/>
      </c>
    </row>
    <row r="10076" spans="2:23" x14ac:dyDescent="0.35">
      <c r="B10076" s="146"/>
      <c r="C10076" s="31"/>
      <c r="D10076" s="31"/>
      <c r="E10076" s="44"/>
      <c r="F10076" s="43"/>
      <c r="G10076" s="84"/>
      <c r="H10076" s="31"/>
      <c r="I10076" s="207"/>
      <c r="J10076" s="84"/>
      <c r="K10076" s="31"/>
      <c r="L10076" s="31"/>
      <c r="M10076" s="169"/>
      <c r="N10076" s="148"/>
      <c r="O10076" s="106"/>
      <c r="P10076" s="43"/>
      <c r="Q10076" s="207"/>
      <c r="R10076" s="84"/>
      <c r="S10076" s="31"/>
      <c r="T10076" s="31"/>
      <c r="U10076" s="169"/>
      <c r="V10076" s="150"/>
      <c r="W10076" s="141" t="str" cm="1">
        <f t="array" ref="W10076">IF(SUM(LEN(B10076:V10076))=0,"",IF(OR(OR(ISBLANK(F10076),SUM(LEN(C10076),LEN(D10076))=0),AND(NOT(E10076="Unknown"),ISBLANK(J10076)),AND(NOT(O10076="Unknown"),ISBLANK(R10076))),"Missing Information", INDEX(Table15[Entire Service Line Classification], MATCH(SUMIFS(Table15[Unique ID],Table15[System-Owned Portion],E10076,Table15[If Material Anything Other than "Lead" in Column E,Was Material Ever Previously Lead?],G10076,Table15[Customer-Owned Portion],O10076),Table15[Unique ID],0),0)))</f>
        <v/>
      </c>
    </row>
    <row r="10077" spans="2:23" x14ac:dyDescent="0.35">
      <c r="B10077" s="146"/>
      <c r="C10077" s="31"/>
      <c r="D10077" s="31"/>
      <c r="E10077" s="44"/>
      <c r="F10077" s="43"/>
      <c r="G10077" s="84"/>
      <c r="H10077" s="31"/>
      <c r="I10077" s="207"/>
      <c r="J10077" s="84"/>
      <c r="K10077" s="31"/>
      <c r="L10077" s="31"/>
      <c r="M10077" s="169"/>
      <c r="N10077" s="148"/>
      <c r="O10077" s="106"/>
      <c r="P10077" s="43"/>
      <c r="Q10077" s="207"/>
      <c r="R10077" s="84"/>
      <c r="S10077" s="31"/>
      <c r="T10077" s="31"/>
      <c r="U10077" s="169"/>
      <c r="V10077" s="150"/>
      <c r="W10077" s="141" t="str" cm="1">
        <f t="array" ref="W10077">IF(SUM(LEN(B10077:V10077))=0,"",IF(OR(OR(ISBLANK(F10077),SUM(LEN(C10077),LEN(D10077))=0),AND(NOT(E10077="Unknown"),ISBLANK(J10077)),AND(NOT(O10077="Unknown"),ISBLANK(R10077))),"Missing Information", INDEX(Table15[Entire Service Line Classification], MATCH(SUMIFS(Table15[Unique ID],Table15[System-Owned Portion],E10077,Table15[If Material Anything Other than "Lead" in Column E,Was Material Ever Previously Lead?],G10077,Table15[Customer-Owned Portion],O10077),Table15[Unique ID],0),0)))</f>
        <v/>
      </c>
    </row>
    <row r="10078" spans="2:23" x14ac:dyDescent="0.35">
      <c r="B10078" s="146"/>
      <c r="C10078" s="31"/>
      <c r="D10078" s="31"/>
      <c r="E10078" s="44"/>
      <c r="F10078" s="43"/>
      <c r="G10078" s="84"/>
      <c r="H10078" s="31"/>
      <c r="I10078" s="207"/>
      <c r="J10078" s="84"/>
      <c r="K10078" s="31"/>
      <c r="L10078" s="31"/>
      <c r="M10078" s="169"/>
      <c r="N10078" s="148"/>
      <c r="O10078" s="106"/>
      <c r="P10078" s="43"/>
      <c r="Q10078" s="207"/>
      <c r="R10078" s="84"/>
      <c r="S10078" s="31"/>
      <c r="T10078" s="31"/>
      <c r="U10078" s="169"/>
      <c r="V10078" s="150"/>
      <c r="W10078" s="141" t="str" cm="1">
        <f t="array" ref="W10078">IF(SUM(LEN(B10078:V10078))=0,"",IF(OR(OR(ISBLANK(F10078),SUM(LEN(C10078),LEN(D10078))=0),AND(NOT(E10078="Unknown"),ISBLANK(J10078)),AND(NOT(O10078="Unknown"),ISBLANK(R10078))),"Missing Information", INDEX(Table15[Entire Service Line Classification], MATCH(SUMIFS(Table15[Unique ID],Table15[System-Owned Portion],E10078,Table15[If Material Anything Other than "Lead" in Column E,Was Material Ever Previously Lead?],G10078,Table15[Customer-Owned Portion],O10078),Table15[Unique ID],0),0)))</f>
        <v/>
      </c>
    </row>
    <row r="10079" spans="2:23" x14ac:dyDescent="0.35">
      <c r="B10079" s="146"/>
      <c r="C10079" s="31"/>
      <c r="D10079" s="31"/>
      <c r="E10079" s="44"/>
      <c r="F10079" s="43"/>
      <c r="G10079" s="84"/>
      <c r="H10079" s="31"/>
      <c r="I10079" s="207"/>
      <c r="J10079" s="84"/>
      <c r="K10079" s="31"/>
      <c r="L10079" s="31"/>
      <c r="M10079" s="169"/>
      <c r="N10079" s="148"/>
      <c r="O10079" s="106"/>
      <c r="P10079" s="43"/>
      <c r="Q10079" s="207"/>
      <c r="R10079" s="84"/>
      <c r="S10079" s="31"/>
      <c r="T10079" s="31"/>
      <c r="U10079" s="169"/>
      <c r="V10079" s="150"/>
      <c r="W10079" s="141" t="str" cm="1">
        <f t="array" ref="W10079">IF(SUM(LEN(B10079:V10079))=0,"",IF(OR(OR(ISBLANK(F10079),SUM(LEN(C10079),LEN(D10079))=0),AND(NOT(E10079="Unknown"),ISBLANK(J10079)),AND(NOT(O10079="Unknown"),ISBLANK(R10079))),"Missing Information", INDEX(Table15[Entire Service Line Classification], MATCH(SUMIFS(Table15[Unique ID],Table15[System-Owned Portion],E10079,Table15[If Material Anything Other than "Lead" in Column E,Was Material Ever Previously Lead?],G10079,Table15[Customer-Owned Portion],O10079),Table15[Unique ID],0),0)))</f>
        <v/>
      </c>
    </row>
    <row r="10080" spans="2:23" x14ac:dyDescent="0.35">
      <c r="B10080" s="146"/>
      <c r="C10080" s="31"/>
      <c r="D10080" s="31"/>
      <c r="E10080" s="44"/>
      <c r="F10080" s="43"/>
      <c r="G10080" s="84"/>
      <c r="H10080" s="31"/>
      <c r="I10080" s="207"/>
      <c r="J10080" s="84"/>
      <c r="K10080" s="31"/>
      <c r="L10080" s="31"/>
      <c r="M10080" s="169"/>
      <c r="N10080" s="148"/>
      <c r="O10080" s="106"/>
      <c r="P10080" s="43"/>
      <c r="Q10080" s="207"/>
      <c r="R10080" s="84"/>
      <c r="S10080" s="31"/>
      <c r="T10080" s="31"/>
      <c r="U10080" s="169"/>
      <c r="V10080" s="150"/>
      <c r="W10080" s="141" t="str" cm="1">
        <f t="array" ref="W10080">IF(SUM(LEN(B10080:V10080))=0,"",IF(OR(OR(ISBLANK(F10080),SUM(LEN(C10080),LEN(D10080))=0),AND(NOT(E10080="Unknown"),ISBLANK(J10080)),AND(NOT(O10080="Unknown"),ISBLANK(R10080))),"Missing Information", INDEX(Table15[Entire Service Line Classification], MATCH(SUMIFS(Table15[Unique ID],Table15[System-Owned Portion],E10080,Table15[If Material Anything Other than "Lead" in Column E,Was Material Ever Previously Lead?],G10080,Table15[Customer-Owned Portion],O10080),Table15[Unique ID],0),0)))</f>
        <v/>
      </c>
    </row>
    <row r="10081" spans="2:23" x14ac:dyDescent="0.35">
      <c r="B10081" s="146"/>
      <c r="C10081" s="31"/>
      <c r="D10081" s="31"/>
      <c r="E10081" s="44"/>
      <c r="F10081" s="43"/>
      <c r="G10081" s="84"/>
      <c r="H10081" s="31"/>
      <c r="I10081" s="207"/>
      <c r="J10081" s="84"/>
      <c r="K10081" s="31"/>
      <c r="L10081" s="31"/>
      <c r="M10081" s="169"/>
      <c r="N10081" s="148"/>
      <c r="O10081" s="106"/>
      <c r="P10081" s="43"/>
      <c r="Q10081" s="207"/>
      <c r="R10081" s="84"/>
      <c r="S10081" s="31"/>
      <c r="T10081" s="31"/>
      <c r="U10081" s="169"/>
      <c r="V10081" s="150"/>
      <c r="W10081" s="141" t="str" cm="1">
        <f t="array" ref="W10081">IF(SUM(LEN(B10081:V10081))=0,"",IF(OR(OR(ISBLANK(F10081),SUM(LEN(C10081),LEN(D10081))=0),AND(NOT(E10081="Unknown"),ISBLANK(J10081)),AND(NOT(O10081="Unknown"),ISBLANK(R10081))),"Missing Information", INDEX(Table15[Entire Service Line Classification], MATCH(SUMIFS(Table15[Unique ID],Table15[System-Owned Portion],E10081,Table15[If Material Anything Other than "Lead" in Column E,Was Material Ever Previously Lead?],G10081,Table15[Customer-Owned Portion],O10081),Table15[Unique ID],0),0)))</f>
        <v/>
      </c>
    </row>
    <row r="10082" spans="2:23" x14ac:dyDescent="0.35">
      <c r="B10082" s="146"/>
      <c r="C10082" s="31"/>
      <c r="D10082" s="31"/>
      <c r="E10082" s="44"/>
      <c r="F10082" s="43"/>
      <c r="G10082" s="84"/>
      <c r="H10082" s="31"/>
      <c r="I10082" s="207"/>
      <c r="J10082" s="84"/>
      <c r="K10082" s="31"/>
      <c r="L10082" s="31"/>
      <c r="M10082" s="169"/>
      <c r="N10082" s="148"/>
      <c r="O10082" s="106"/>
      <c r="P10082" s="43"/>
      <c r="Q10082" s="207"/>
      <c r="R10082" s="84"/>
      <c r="S10082" s="31"/>
      <c r="T10082" s="31"/>
      <c r="U10082" s="169"/>
      <c r="V10082" s="150"/>
      <c r="W10082" s="141" t="str" cm="1">
        <f t="array" ref="W10082">IF(SUM(LEN(B10082:V10082))=0,"",IF(OR(OR(ISBLANK(F10082),SUM(LEN(C10082),LEN(D10082))=0),AND(NOT(E10082="Unknown"),ISBLANK(J10082)),AND(NOT(O10082="Unknown"),ISBLANK(R10082))),"Missing Information", INDEX(Table15[Entire Service Line Classification], MATCH(SUMIFS(Table15[Unique ID],Table15[System-Owned Portion],E10082,Table15[If Material Anything Other than "Lead" in Column E,Was Material Ever Previously Lead?],G10082,Table15[Customer-Owned Portion],O10082),Table15[Unique ID],0),0)))</f>
        <v/>
      </c>
    </row>
    <row r="10083" spans="2:23" x14ac:dyDescent="0.35">
      <c r="B10083" s="146"/>
      <c r="C10083" s="31"/>
      <c r="D10083" s="31"/>
      <c r="E10083" s="44"/>
      <c r="F10083" s="43"/>
      <c r="G10083" s="84"/>
      <c r="H10083" s="31"/>
      <c r="I10083" s="207"/>
      <c r="J10083" s="84"/>
      <c r="K10083" s="31"/>
      <c r="L10083" s="31"/>
      <c r="M10083" s="169"/>
      <c r="N10083" s="148"/>
      <c r="O10083" s="106"/>
      <c r="P10083" s="43"/>
      <c r="Q10083" s="207"/>
      <c r="R10083" s="84"/>
      <c r="S10083" s="31"/>
      <c r="T10083" s="31"/>
      <c r="U10083" s="169"/>
      <c r="V10083" s="150"/>
      <c r="W10083" s="141" t="str" cm="1">
        <f t="array" ref="W10083">IF(SUM(LEN(B10083:V10083))=0,"",IF(OR(OR(ISBLANK(F10083),SUM(LEN(C10083),LEN(D10083))=0),AND(NOT(E10083="Unknown"),ISBLANK(J10083)),AND(NOT(O10083="Unknown"),ISBLANK(R10083))),"Missing Information", INDEX(Table15[Entire Service Line Classification], MATCH(SUMIFS(Table15[Unique ID],Table15[System-Owned Portion],E10083,Table15[If Material Anything Other than "Lead" in Column E,Was Material Ever Previously Lead?],G10083,Table15[Customer-Owned Portion],O10083),Table15[Unique ID],0),0)))</f>
        <v/>
      </c>
    </row>
    <row r="10084" spans="2:23" x14ac:dyDescent="0.35">
      <c r="B10084" s="146"/>
      <c r="C10084" s="31"/>
      <c r="D10084" s="31"/>
      <c r="E10084" s="44"/>
      <c r="F10084" s="43"/>
      <c r="G10084" s="84"/>
      <c r="H10084" s="31"/>
      <c r="I10084" s="207"/>
      <c r="J10084" s="84"/>
      <c r="K10084" s="31"/>
      <c r="L10084" s="31"/>
      <c r="M10084" s="169"/>
      <c r="N10084" s="148"/>
      <c r="O10084" s="106"/>
      <c r="P10084" s="43"/>
      <c r="Q10084" s="207"/>
      <c r="R10084" s="84"/>
      <c r="S10084" s="31"/>
      <c r="T10084" s="31"/>
      <c r="U10084" s="169"/>
      <c r="V10084" s="150"/>
      <c r="W10084" s="141" t="str" cm="1">
        <f t="array" ref="W10084">IF(SUM(LEN(B10084:V10084))=0,"",IF(OR(OR(ISBLANK(F10084),SUM(LEN(C10084),LEN(D10084))=0),AND(NOT(E10084="Unknown"),ISBLANK(J10084)),AND(NOT(O10084="Unknown"),ISBLANK(R10084))),"Missing Information", INDEX(Table15[Entire Service Line Classification], MATCH(SUMIFS(Table15[Unique ID],Table15[System-Owned Portion],E10084,Table15[If Material Anything Other than "Lead" in Column E,Was Material Ever Previously Lead?],G10084,Table15[Customer-Owned Portion],O10084),Table15[Unique ID],0),0)))</f>
        <v/>
      </c>
    </row>
    <row r="10085" spans="2:23" x14ac:dyDescent="0.35">
      <c r="B10085" s="146"/>
      <c r="C10085" s="31"/>
      <c r="D10085" s="31"/>
      <c r="E10085" s="44"/>
      <c r="F10085" s="43"/>
      <c r="G10085" s="84"/>
      <c r="H10085" s="31"/>
      <c r="I10085" s="207"/>
      <c r="J10085" s="84"/>
      <c r="K10085" s="31"/>
      <c r="L10085" s="31"/>
      <c r="M10085" s="169"/>
      <c r="N10085" s="148"/>
      <c r="O10085" s="106"/>
      <c r="P10085" s="43"/>
      <c r="Q10085" s="207"/>
      <c r="R10085" s="84"/>
      <c r="S10085" s="31"/>
      <c r="T10085" s="31"/>
      <c r="U10085" s="169"/>
      <c r="V10085" s="150"/>
      <c r="W10085" s="141" t="str" cm="1">
        <f t="array" ref="W10085">IF(SUM(LEN(B10085:V10085))=0,"",IF(OR(OR(ISBLANK(F10085),SUM(LEN(C10085),LEN(D10085))=0),AND(NOT(E10085="Unknown"),ISBLANK(J10085)),AND(NOT(O10085="Unknown"),ISBLANK(R10085))),"Missing Information", INDEX(Table15[Entire Service Line Classification], MATCH(SUMIFS(Table15[Unique ID],Table15[System-Owned Portion],E10085,Table15[If Material Anything Other than "Lead" in Column E,Was Material Ever Previously Lead?],G10085,Table15[Customer-Owned Portion],O10085),Table15[Unique ID],0),0)))</f>
        <v/>
      </c>
    </row>
    <row r="10086" spans="2:23" x14ac:dyDescent="0.35">
      <c r="B10086" s="146"/>
      <c r="C10086" s="31"/>
      <c r="D10086" s="31"/>
      <c r="E10086" s="44"/>
      <c r="F10086" s="43"/>
      <c r="G10086" s="84"/>
      <c r="H10086" s="31"/>
      <c r="I10086" s="207"/>
      <c r="J10086" s="84"/>
      <c r="K10086" s="31"/>
      <c r="L10086" s="31"/>
      <c r="M10086" s="169"/>
      <c r="N10086" s="148"/>
      <c r="O10086" s="106"/>
      <c r="P10086" s="43"/>
      <c r="Q10086" s="207"/>
      <c r="R10086" s="84"/>
      <c r="S10086" s="31"/>
      <c r="T10086" s="31"/>
      <c r="U10086" s="169"/>
      <c r="V10086" s="150"/>
      <c r="W10086" s="141" t="str" cm="1">
        <f t="array" ref="W10086">IF(SUM(LEN(B10086:V10086))=0,"",IF(OR(OR(ISBLANK(F10086),SUM(LEN(C10086),LEN(D10086))=0),AND(NOT(E10086="Unknown"),ISBLANK(J10086)),AND(NOT(O10086="Unknown"),ISBLANK(R10086))),"Missing Information", INDEX(Table15[Entire Service Line Classification], MATCH(SUMIFS(Table15[Unique ID],Table15[System-Owned Portion],E10086,Table15[If Material Anything Other than "Lead" in Column E,Was Material Ever Previously Lead?],G10086,Table15[Customer-Owned Portion],O10086),Table15[Unique ID],0),0)))</f>
        <v/>
      </c>
    </row>
    <row r="10087" spans="2:23" x14ac:dyDescent="0.35">
      <c r="B10087" s="146"/>
      <c r="C10087" s="31"/>
      <c r="D10087" s="31"/>
      <c r="E10087" s="44"/>
      <c r="F10087" s="43"/>
      <c r="G10087" s="84"/>
      <c r="H10087" s="31"/>
      <c r="I10087" s="207"/>
      <c r="J10087" s="84"/>
      <c r="K10087" s="31"/>
      <c r="L10087" s="31"/>
      <c r="M10087" s="169"/>
      <c r="N10087" s="148"/>
      <c r="O10087" s="106"/>
      <c r="P10087" s="43"/>
      <c r="Q10087" s="207"/>
      <c r="R10087" s="84"/>
      <c r="S10087" s="31"/>
      <c r="T10087" s="31"/>
      <c r="U10087" s="169"/>
      <c r="V10087" s="150"/>
      <c r="W10087" s="141" t="str" cm="1">
        <f t="array" ref="W10087">IF(SUM(LEN(B10087:V10087))=0,"",IF(OR(OR(ISBLANK(F10087),SUM(LEN(C10087),LEN(D10087))=0),AND(NOT(E10087="Unknown"),ISBLANK(J10087)),AND(NOT(O10087="Unknown"),ISBLANK(R10087))),"Missing Information", INDEX(Table15[Entire Service Line Classification], MATCH(SUMIFS(Table15[Unique ID],Table15[System-Owned Portion],E10087,Table15[If Material Anything Other than "Lead" in Column E,Was Material Ever Previously Lead?],G10087,Table15[Customer-Owned Portion],O10087),Table15[Unique ID],0),0)))</f>
        <v/>
      </c>
    </row>
    <row r="10088" spans="2:23" x14ac:dyDescent="0.35">
      <c r="B10088" s="146"/>
      <c r="C10088" s="31"/>
      <c r="D10088" s="31"/>
      <c r="E10088" s="44"/>
      <c r="F10088" s="43"/>
      <c r="G10088" s="84"/>
      <c r="H10088" s="31"/>
      <c r="I10088" s="207"/>
      <c r="J10088" s="84"/>
      <c r="K10088" s="31"/>
      <c r="L10088" s="31"/>
      <c r="M10088" s="169"/>
      <c r="N10088" s="148"/>
      <c r="O10088" s="106"/>
      <c r="P10088" s="43"/>
      <c r="Q10088" s="207"/>
      <c r="R10088" s="84"/>
      <c r="S10088" s="31"/>
      <c r="T10088" s="31"/>
      <c r="U10088" s="169"/>
      <c r="V10088" s="150"/>
      <c r="W10088" s="141" t="str" cm="1">
        <f t="array" ref="W10088">IF(SUM(LEN(B10088:V10088))=0,"",IF(OR(OR(ISBLANK(F10088),SUM(LEN(C10088),LEN(D10088))=0),AND(NOT(E10088="Unknown"),ISBLANK(J10088)),AND(NOT(O10088="Unknown"),ISBLANK(R10088))),"Missing Information", INDEX(Table15[Entire Service Line Classification], MATCH(SUMIFS(Table15[Unique ID],Table15[System-Owned Portion],E10088,Table15[If Material Anything Other than "Lead" in Column E,Was Material Ever Previously Lead?],G10088,Table15[Customer-Owned Portion],O10088),Table15[Unique ID],0),0)))</f>
        <v/>
      </c>
    </row>
    <row r="10089" spans="2:23" x14ac:dyDescent="0.35">
      <c r="B10089" s="146"/>
      <c r="C10089" s="31"/>
      <c r="D10089" s="31"/>
      <c r="E10089" s="44"/>
      <c r="F10089" s="43"/>
      <c r="G10089" s="84"/>
      <c r="H10089" s="31"/>
      <c r="I10089" s="207"/>
      <c r="J10089" s="84"/>
      <c r="K10089" s="31"/>
      <c r="L10089" s="31"/>
      <c r="M10089" s="169"/>
      <c r="N10089" s="148"/>
      <c r="O10089" s="106"/>
      <c r="P10089" s="43"/>
      <c r="Q10089" s="207"/>
      <c r="R10089" s="84"/>
      <c r="S10089" s="31"/>
      <c r="T10089" s="31"/>
      <c r="U10089" s="169"/>
      <c r="V10089" s="150"/>
      <c r="W10089" s="141" t="str" cm="1">
        <f t="array" ref="W10089">IF(SUM(LEN(B10089:V10089))=0,"",IF(OR(OR(ISBLANK(F10089),SUM(LEN(C10089),LEN(D10089))=0),AND(NOT(E10089="Unknown"),ISBLANK(J10089)),AND(NOT(O10089="Unknown"),ISBLANK(R10089))),"Missing Information", INDEX(Table15[Entire Service Line Classification], MATCH(SUMIFS(Table15[Unique ID],Table15[System-Owned Portion],E10089,Table15[If Material Anything Other than "Lead" in Column E,Was Material Ever Previously Lead?],G10089,Table15[Customer-Owned Portion],O10089),Table15[Unique ID],0),0)))</f>
        <v/>
      </c>
    </row>
    <row r="10090" spans="2:23" x14ac:dyDescent="0.35">
      <c r="B10090" s="146"/>
      <c r="C10090" s="31"/>
      <c r="D10090" s="31"/>
      <c r="E10090" s="44"/>
      <c r="F10090" s="43"/>
      <c r="G10090" s="84"/>
      <c r="H10090" s="31"/>
      <c r="I10090" s="207"/>
      <c r="J10090" s="84"/>
      <c r="K10090" s="31"/>
      <c r="L10090" s="31"/>
      <c r="M10090" s="169"/>
      <c r="N10090" s="148"/>
      <c r="O10090" s="106"/>
      <c r="P10090" s="43"/>
      <c r="Q10090" s="207"/>
      <c r="R10090" s="84"/>
      <c r="S10090" s="31"/>
      <c r="T10090" s="31"/>
      <c r="U10090" s="169"/>
      <c r="V10090" s="150"/>
      <c r="W10090" s="141" t="str" cm="1">
        <f t="array" ref="W10090">IF(SUM(LEN(B10090:V10090))=0,"",IF(OR(OR(ISBLANK(F10090),SUM(LEN(C10090),LEN(D10090))=0),AND(NOT(E10090="Unknown"),ISBLANK(J10090)),AND(NOT(O10090="Unknown"),ISBLANK(R10090))),"Missing Information", INDEX(Table15[Entire Service Line Classification], MATCH(SUMIFS(Table15[Unique ID],Table15[System-Owned Portion],E10090,Table15[If Material Anything Other than "Lead" in Column E,Was Material Ever Previously Lead?],G10090,Table15[Customer-Owned Portion],O10090),Table15[Unique ID],0),0)))</f>
        <v/>
      </c>
    </row>
    <row r="10091" spans="2:23" x14ac:dyDescent="0.35">
      <c r="B10091" s="146"/>
      <c r="C10091" s="31"/>
      <c r="D10091" s="31"/>
      <c r="E10091" s="44"/>
      <c r="F10091" s="43"/>
      <c r="G10091" s="84"/>
      <c r="H10091" s="31"/>
      <c r="I10091" s="207"/>
      <c r="J10091" s="84"/>
      <c r="K10091" s="31"/>
      <c r="L10091" s="31"/>
      <c r="M10091" s="169"/>
      <c r="N10091" s="148"/>
      <c r="O10091" s="106"/>
      <c r="P10091" s="43"/>
      <c r="Q10091" s="207"/>
      <c r="R10091" s="84"/>
      <c r="S10091" s="31"/>
      <c r="T10091" s="31"/>
      <c r="U10091" s="169"/>
      <c r="V10091" s="150"/>
      <c r="W10091" s="141" t="str" cm="1">
        <f t="array" ref="W10091">IF(SUM(LEN(B10091:V10091))=0,"",IF(OR(OR(ISBLANK(F10091),SUM(LEN(C10091),LEN(D10091))=0),AND(NOT(E10091="Unknown"),ISBLANK(J10091)),AND(NOT(O10091="Unknown"),ISBLANK(R10091))),"Missing Information", INDEX(Table15[Entire Service Line Classification], MATCH(SUMIFS(Table15[Unique ID],Table15[System-Owned Portion],E10091,Table15[If Material Anything Other than "Lead" in Column E,Was Material Ever Previously Lead?],G10091,Table15[Customer-Owned Portion],O10091),Table15[Unique ID],0),0)))</f>
        <v/>
      </c>
    </row>
    <row r="10092" spans="2:23" x14ac:dyDescent="0.35">
      <c r="B10092" s="146"/>
      <c r="C10092" s="31"/>
      <c r="D10092" s="31"/>
      <c r="E10092" s="44"/>
      <c r="F10092" s="43"/>
      <c r="G10092" s="84"/>
      <c r="H10092" s="31"/>
      <c r="I10092" s="207"/>
      <c r="J10092" s="84"/>
      <c r="K10092" s="31"/>
      <c r="L10092" s="31"/>
      <c r="M10092" s="169"/>
      <c r="N10092" s="148"/>
      <c r="O10092" s="106"/>
      <c r="P10092" s="43"/>
      <c r="Q10092" s="207"/>
      <c r="R10092" s="84"/>
      <c r="S10092" s="31"/>
      <c r="T10092" s="31"/>
      <c r="U10092" s="169"/>
      <c r="V10092" s="150"/>
      <c r="W10092" s="141" t="str" cm="1">
        <f t="array" ref="W10092">IF(SUM(LEN(B10092:V10092))=0,"",IF(OR(OR(ISBLANK(F10092),SUM(LEN(C10092),LEN(D10092))=0),AND(NOT(E10092="Unknown"),ISBLANK(J10092)),AND(NOT(O10092="Unknown"),ISBLANK(R10092))),"Missing Information", INDEX(Table15[Entire Service Line Classification], MATCH(SUMIFS(Table15[Unique ID],Table15[System-Owned Portion],E10092,Table15[If Material Anything Other than "Lead" in Column E,Was Material Ever Previously Lead?],G10092,Table15[Customer-Owned Portion],O10092),Table15[Unique ID],0),0)))</f>
        <v/>
      </c>
    </row>
    <row r="10093" spans="2:23" x14ac:dyDescent="0.35">
      <c r="B10093" s="146"/>
      <c r="C10093" s="31"/>
      <c r="D10093" s="31"/>
      <c r="E10093" s="44"/>
      <c r="F10093" s="43"/>
      <c r="G10093" s="84"/>
      <c r="H10093" s="31"/>
      <c r="I10093" s="207"/>
      <c r="J10093" s="84"/>
      <c r="K10093" s="31"/>
      <c r="L10093" s="31"/>
      <c r="M10093" s="169"/>
      <c r="N10093" s="148"/>
      <c r="O10093" s="106"/>
      <c r="P10093" s="43"/>
      <c r="Q10093" s="207"/>
      <c r="R10093" s="84"/>
      <c r="S10093" s="31"/>
      <c r="T10093" s="31"/>
      <c r="U10093" s="169"/>
      <c r="V10093" s="150"/>
      <c r="W10093" s="141" t="str" cm="1">
        <f t="array" ref="W10093">IF(SUM(LEN(B10093:V10093))=0,"",IF(OR(OR(ISBLANK(F10093),SUM(LEN(C10093),LEN(D10093))=0),AND(NOT(E10093="Unknown"),ISBLANK(J10093)),AND(NOT(O10093="Unknown"),ISBLANK(R10093))),"Missing Information", INDEX(Table15[Entire Service Line Classification], MATCH(SUMIFS(Table15[Unique ID],Table15[System-Owned Portion],E10093,Table15[If Material Anything Other than "Lead" in Column E,Was Material Ever Previously Lead?],G10093,Table15[Customer-Owned Portion],O10093),Table15[Unique ID],0),0)))</f>
        <v/>
      </c>
    </row>
    <row r="10094" spans="2:23" x14ac:dyDescent="0.35">
      <c r="B10094" s="146"/>
      <c r="C10094" s="31"/>
      <c r="D10094" s="31"/>
      <c r="E10094" s="44"/>
      <c r="F10094" s="43"/>
      <c r="G10094" s="84"/>
      <c r="H10094" s="31"/>
      <c r="I10094" s="207"/>
      <c r="J10094" s="84"/>
      <c r="K10094" s="31"/>
      <c r="L10094" s="31"/>
      <c r="M10094" s="169"/>
      <c r="N10094" s="148"/>
      <c r="O10094" s="106"/>
      <c r="P10094" s="43"/>
      <c r="Q10094" s="207"/>
      <c r="R10094" s="84"/>
      <c r="S10094" s="31"/>
      <c r="T10094" s="31"/>
      <c r="U10094" s="169"/>
      <c r="V10094" s="150"/>
      <c r="W10094" s="141" t="str" cm="1">
        <f t="array" ref="W10094">IF(SUM(LEN(B10094:V10094))=0,"",IF(OR(OR(ISBLANK(F10094),SUM(LEN(C10094),LEN(D10094))=0),AND(NOT(E10094="Unknown"),ISBLANK(J10094)),AND(NOT(O10094="Unknown"),ISBLANK(R10094))),"Missing Information", INDEX(Table15[Entire Service Line Classification], MATCH(SUMIFS(Table15[Unique ID],Table15[System-Owned Portion],E10094,Table15[If Material Anything Other than "Lead" in Column E,Was Material Ever Previously Lead?],G10094,Table15[Customer-Owned Portion],O10094),Table15[Unique ID],0),0)))</f>
        <v/>
      </c>
    </row>
    <row r="10095" spans="2:23" x14ac:dyDescent="0.35">
      <c r="B10095" s="146"/>
      <c r="C10095" s="31"/>
      <c r="D10095" s="31"/>
      <c r="E10095" s="44"/>
      <c r="F10095" s="43"/>
      <c r="G10095" s="84"/>
      <c r="H10095" s="31"/>
      <c r="I10095" s="207"/>
      <c r="J10095" s="84"/>
      <c r="K10095" s="31"/>
      <c r="L10095" s="31"/>
      <c r="M10095" s="169"/>
      <c r="N10095" s="148"/>
      <c r="O10095" s="106"/>
      <c r="P10095" s="43"/>
      <c r="Q10095" s="207"/>
      <c r="R10095" s="84"/>
      <c r="S10095" s="31"/>
      <c r="T10095" s="31"/>
      <c r="U10095" s="169"/>
      <c r="V10095" s="150"/>
      <c r="W10095" s="141" t="str" cm="1">
        <f t="array" ref="W10095">IF(SUM(LEN(B10095:V10095))=0,"",IF(OR(OR(ISBLANK(F10095),SUM(LEN(C10095),LEN(D10095))=0),AND(NOT(E10095="Unknown"),ISBLANK(J10095)),AND(NOT(O10095="Unknown"),ISBLANK(R10095))),"Missing Information", INDEX(Table15[Entire Service Line Classification], MATCH(SUMIFS(Table15[Unique ID],Table15[System-Owned Portion],E10095,Table15[If Material Anything Other than "Lead" in Column E,Was Material Ever Previously Lead?],G10095,Table15[Customer-Owned Portion],O10095),Table15[Unique ID],0),0)))</f>
        <v/>
      </c>
    </row>
    <row r="10096" spans="2:23" x14ac:dyDescent="0.35">
      <c r="B10096" s="146"/>
      <c r="C10096" s="31"/>
      <c r="D10096" s="31"/>
      <c r="E10096" s="44"/>
      <c r="F10096" s="43"/>
      <c r="G10096" s="84"/>
      <c r="H10096" s="31"/>
      <c r="I10096" s="207"/>
      <c r="J10096" s="84"/>
      <c r="K10096" s="31"/>
      <c r="L10096" s="31"/>
      <c r="M10096" s="169"/>
      <c r="N10096" s="148"/>
      <c r="O10096" s="106"/>
      <c r="P10096" s="43"/>
      <c r="Q10096" s="207"/>
      <c r="R10096" s="84"/>
      <c r="S10096" s="31"/>
      <c r="T10096" s="31"/>
      <c r="U10096" s="169"/>
      <c r="V10096" s="150"/>
      <c r="W10096" s="141" t="str" cm="1">
        <f t="array" ref="W10096">IF(SUM(LEN(B10096:V10096))=0,"",IF(OR(OR(ISBLANK(F10096),SUM(LEN(C10096),LEN(D10096))=0),AND(NOT(E10096="Unknown"),ISBLANK(J10096)),AND(NOT(O10096="Unknown"),ISBLANK(R10096))),"Missing Information", INDEX(Table15[Entire Service Line Classification], MATCH(SUMIFS(Table15[Unique ID],Table15[System-Owned Portion],E10096,Table15[If Material Anything Other than "Lead" in Column E,Was Material Ever Previously Lead?],G10096,Table15[Customer-Owned Portion],O10096),Table15[Unique ID],0),0)))</f>
        <v/>
      </c>
    </row>
    <row r="10097" spans="2:23" x14ac:dyDescent="0.35">
      <c r="B10097" s="146"/>
      <c r="C10097" s="31"/>
      <c r="D10097" s="31"/>
      <c r="E10097" s="44"/>
      <c r="F10097" s="43"/>
      <c r="G10097" s="84"/>
      <c r="H10097" s="31"/>
      <c r="I10097" s="207"/>
      <c r="J10097" s="84"/>
      <c r="K10097" s="31"/>
      <c r="L10097" s="31"/>
      <c r="M10097" s="169"/>
      <c r="N10097" s="148"/>
      <c r="O10097" s="106"/>
      <c r="P10097" s="43"/>
      <c r="Q10097" s="207"/>
      <c r="R10097" s="84"/>
      <c r="S10097" s="31"/>
      <c r="T10097" s="31"/>
      <c r="U10097" s="169"/>
      <c r="V10097" s="150"/>
      <c r="W10097" s="141" t="str" cm="1">
        <f t="array" ref="W10097">IF(SUM(LEN(B10097:V10097))=0,"",IF(OR(OR(ISBLANK(F10097),SUM(LEN(C10097),LEN(D10097))=0),AND(NOT(E10097="Unknown"),ISBLANK(J10097)),AND(NOT(O10097="Unknown"),ISBLANK(R10097))),"Missing Information", INDEX(Table15[Entire Service Line Classification], MATCH(SUMIFS(Table15[Unique ID],Table15[System-Owned Portion],E10097,Table15[If Material Anything Other than "Lead" in Column E,Was Material Ever Previously Lead?],G10097,Table15[Customer-Owned Portion],O10097),Table15[Unique ID],0),0)))</f>
        <v/>
      </c>
    </row>
    <row r="10098" spans="2:23" x14ac:dyDescent="0.35">
      <c r="B10098" s="146"/>
      <c r="C10098" s="31"/>
      <c r="D10098" s="31"/>
      <c r="E10098" s="44"/>
      <c r="F10098" s="43"/>
      <c r="G10098" s="84"/>
      <c r="H10098" s="31"/>
      <c r="I10098" s="207"/>
      <c r="J10098" s="84"/>
      <c r="K10098" s="31"/>
      <c r="L10098" s="31"/>
      <c r="M10098" s="169"/>
      <c r="N10098" s="148"/>
      <c r="O10098" s="106"/>
      <c r="P10098" s="43"/>
      <c r="Q10098" s="207"/>
      <c r="R10098" s="84"/>
      <c r="S10098" s="31"/>
      <c r="T10098" s="31"/>
      <c r="U10098" s="169"/>
      <c r="V10098" s="150"/>
      <c r="W10098" s="141" t="str" cm="1">
        <f t="array" ref="W10098">IF(SUM(LEN(B10098:V10098))=0,"",IF(OR(OR(ISBLANK(F10098),SUM(LEN(C10098),LEN(D10098))=0),AND(NOT(E10098="Unknown"),ISBLANK(J10098)),AND(NOT(O10098="Unknown"),ISBLANK(R10098))),"Missing Information", INDEX(Table15[Entire Service Line Classification], MATCH(SUMIFS(Table15[Unique ID],Table15[System-Owned Portion],E10098,Table15[If Material Anything Other than "Lead" in Column E,Was Material Ever Previously Lead?],G10098,Table15[Customer-Owned Portion],O10098),Table15[Unique ID],0),0)))</f>
        <v/>
      </c>
    </row>
    <row r="10099" spans="2:23" x14ac:dyDescent="0.35">
      <c r="B10099" s="146"/>
      <c r="C10099" s="31"/>
      <c r="D10099" s="31"/>
      <c r="E10099" s="44"/>
      <c r="F10099" s="43"/>
      <c r="G10099" s="84"/>
      <c r="H10099" s="31"/>
      <c r="I10099" s="207"/>
      <c r="J10099" s="84"/>
      <c r="K10099" s="31"/>
      <c r="L10099" s="31"/>
      <c r="M10099" s="169"/>
      <c r="N10099" s="148"/>
      <c r="O10099" s="106"/>
      <c r="P10099" s="43"/>
      <c r="Q10099" s="207"/>
      <c r="R10099" s="84"/>
      <c r="S10099" s="31"/>
      <c r="T10099" s="31"/>
      <c r="U10099" s="169"/>
      <c r="V10099" s="150"/>
      <c r="W10099" s="141" t="str" cm="1">
        <f t="array" ref="W10099">IF(SUM(LEN(B10099:V10099))=0,"",IF(OR(OR(ISBLANK(F10099),SUM(LEN(C10099),LEN(D10099))=0),AND(NOT(E10099="Unknown"),ISBLANK(J10099)),AND(NOT(O10099="Unknown"),ISBLANK(R10099))),"Missing Information", INDEX(Table15[Entire Service Line Classification], MATCH(SUMIFS(Table15[Unique ID],Table15[System-Owned Portion],E10099,Table15[If Material Anything Other than "Lead" in Column E,Was Material Ever Previously Lead?],G10099,Table15[Customer-Owned Portion],O10099),Table15[Unique ID],0),0)))</f>
        <v/>
      </c>
    </row>
    <row r="10100" spans="2:23" x14ac:dyDescent="0.35">
      <c r="B10100" s="146"/>
      <c r="C10100" s="31"/>
      <c r="D10100" s="31"/>
      <c r="E10100" s="44"/>
      <c r="F10100" s="43"/>
      <c r="G10100" s="84"/>
      <c r="H10100" s="31"/>
      <c r="I10100" s="207"/>
      <c r="J10100" s="84"/>
      <c r="K10100" s="31"/>
      <c r="L10100" s="31"/>
      <c r="M10100" s="169"/>
      <c r="N10100" s="148"/>
      <c r="O10100" s="106"/>
      <c r="P10100" s="43"/>
      <c r="Q10100" s="207"/>
      <c r="R10100" s="84"/>
      <c r="S10100" s="31"/>
      <c r="T10100" s="31"/>
      <c r="U10100" s="169"/>
      <c r="V10100" s="150"/>
      <c r="W10100" s="141" t="str" cm="1">
        <f t="array" ref="W10100">IF(SUM(LEN(B10100:V10100))=0,"",IF(OR(OR(ISBLANK(F10100),SUM(LEN(C10100),LEN(D10100))=0),AND(NOT(E10100="Unknown"),ISBLANK(J10100)),AND(NOT(O10100="Unknown"),ISBLANK(R10100))),"Missing Information", INDEX(Table15[Entire Service Line Classification], MATCH(SUMIFS(Table15[Unique ID],Table15[System-Owned Portion],E10100,Table15[If Material Anything Other than "Lead" in Column E,Was Material Ever Previously Lead?],G10100,Table15[Customer-Owned Portion],O10100),Table15[Unique ID],0),0)))</f>
        <v/>
      </c>
    </row>
    <row r="10101" spans="2:23" x14ac:dyDescent="0.35">
      <c r="B10101" s="146"/>
      <c r="C10101" s="31"/>
      <c r="D10101" s="31"/>
      <c r="E10101" s="44"/>
      <c r="F10101" s="43"/>
      <c r="G10101" s="84"/>
      <c r="H10101" s="31"/>
      <c r="I10101" s="207"/>
      <c r="J10101" s="84"/>
      <c r="K10101" s="31"/>
      <c r="L10101" s="31"/>
      <c r="M10101" s="169"/>
      <c r="N10101" s="148"/>
      <c r="O10101" s="106"/>
      <c r="P10101" s="43"/>
      <c r="Q10101" s="207"/>
      <c r="R10101" s="84"/>
      <c r="S10101" s="31"/>
      <c r="T10101" s="31"/>
      <c r="U10101" s="169"/>
      <c r="V10101" s="150"/>
      <c r="W10101" s="141" t="str" cm="1">
        <f t="array" ref="W10101">IF(SUM(LEN(B10101:V10101))=0,"",IF(OR(OR(ISBLANK(F10101),SUM(LEN(C10101),LEN(D10101))=0),AND(NOT(E10101="Unknown"),ISBLANK(J10101)),AND(NOT(O10101="Unknown"),ISBLANK(R10101))),"Missing Information", INDEX(Table15[Entire Service Line Classification], MATCH(SUMIFS(Table15[Unique ID],Table15[System-Owned Portion],E10101,Table15[If Material Anything Other than "Lead" in Column E,Was Material Ever Previously Lead?],G10101,Table15[Customer-Owned Portion],O10101),Table15[Unique ID],0),0)))</f>
        <v/>
      </c>
    </row>
    <row r="10102" spans="2:23" x14ac:dyDescent="0.35">
      <c r="B10102" s="146"/>
      <c r="C10102" s="31"/>
      <c r="D10102" s="31"/>
      <c r="E10102" s="44"/>
      <c r="F10102" s="43"/>
      <c r="G10102" s="84"/>
      <c r="H10102" s="31"/>
      <c r="I10102" s="207"/>
      <c r="J10102" s="84"/>
      <c r="K10102" s="31"/>
      <c r="L10102" s="31"/>
      <c r="M10102" s="169"/>
      <c r="N10102" s="148"/>
      <c r="O10102" s="106"/>
      <c r="P10102" s="43"/>
      <c r="Q10102" s="207"/>
      <c r="R10102" s="84"/>
      <c r="S10102" s="31"/>
      <c r="T10102" s="31"/>
      <c r="U10102" s="169"/>
      <c r="V10102" s="150"/>
      <c r="W10102" s="141" t="str" cm="1">
        <f t="array" ref="W10102">IF(SUM(LEN(B10102:V10102))=0,"",IF(OR(OR(ISBLANK(F10102),SUM(LEN(C10102),LEN(D10102))=0),AND(NOT(E10102="Unknown"),ISBLANK(J10102)),AND(NOT(O10102="Unknown"),ISBLANK(R10102))),"Missing Information", INDEX(Table15[Entire Service Line Classification], MATCH(SUMIFS(Table15[Unique ID],Table15[System-Owned Portion],E10102,Table15[If Material Anything Other than "Lead" in Column E,Was Material Ever Previously Lead?],G10102,Table15[Customer-Owned Portion],O10102),Table15[Unique ID],0),0)))</f>
        <v/>
      </c>
    </row>
    <row r="10103" spans="2:23" x14ac:dyDescent="0.35">
      <c r="B10103" s="146"/>
      <c r="C10103" s="31"/>
      <c r="D10103" s="31"/>
      <c r="E10103" s="44"/>
      <c r="F10103" s="43"/>
      <c r="G10103" s="84"/>
      <c r="H10103" s="31"/>
      <c r="I10103" s="207"/>
      <c r="J10103" s="84"/>
      <c r="K10103" s="31"/>
      <c r="L10103" s="31"/>
      <c r="M10103" s="169"/>
      <c r="N10103" s="148"/>
      <c r="O10103" s="106"/>
      <c r="P10103" s="43"/>
      <c r="Q10103" s="207"/>
      <c r="R10103" s="84"/>
      <c r="S10103" s="31"/>
      <c r="T10103" s="31"/>
      <c r="U10103" s="169"/>
      <c r="V10103" s="150"/>
      <c r="W10103" s="141" t="str" cm="1">
        <f t="array" ref="W10103">IF(SUM(LEN(B10103:V10103))=0,"",IF(OR(OR(ISBLANK(F10103),SUM(LEN(C10103),LEN(D10103))=0),AND(NOT(E10103="Unknown"),ISBLANK(J10103)),AND(NOT(O10103="Unknown"),ISBLANK(R10103))),"Missing Information", INDEX(Table15[Entire Service Line Classification], MATCH(SUMIFS(Table15[Unique ID],Table15[System-Owned Portion],E10103,Table15[If Material Anything Other than "Lead" in Column E,Was Material Ever Previously Lead?],G10103,Table15[Customer-Owned Portion],O10103),Table15[Unique ID],0),0)))</f>
        <v/>
      </c>
    </row>
    <row r="10104" spans="2:23" x14ac:dyDescent="0.35">
      <c r="B10104" s="146"/>
      <c r="C10104" s="31"/>
      <c r="D10104" s="31"/>
      <c r="E10104" s="44"/>
      <c r="F10104" s="43"/>
      <c r="G10104" s="84"/>
      <c r="H10104" s="31"/>
      <c r="I10104" s="207"/>
      <c r="J10104" s="84"/>
      <c r="K10104" s="31"/>
      <c r="L10104" s="31"/>
      <c r="M10104" s="169"/>
      <c r="N10104" s="148"/>
      <c r="O10104" s="106"/>
      <c r="P10104" s="43"/>
      <c r="Q10104" s="207"/>
      <c r="R10104" s="84"/>
      <c r="S10104" s="31"/>
      <c r="T10104" s="31"/>
      <c r="U10104" s="169"/>
      <c r="V10104" s="150"/>
      <c r="W10104" s="141" t="str" cm="1">
        <f t="array" ref="W10104">IF(SUM(LEN(B10104:V10104))=0,"",IF(OR(OR(ISBLANK(F10104),SUM(LEN(C10104),LEN(D10104))=0),AND(NOT(E10104="Unknown"),ISBLANK(J10104)),AND(NOT(O10104="Unknown"),ISBLANK(R10104))),"Missing Information", INDEX(Table15[Entire Service Line Classification], MATCH(SUMIFS(Table15[Unique ID],Table15[System-Owned Portion],E10104,Table15[If Material Anything Other than "Lead" in Column E,Was Material Ever Previously Lead?],G10104,Table15[Customer-Owned Portion],O10104),Table15[Unique ID],0),0)))</f>
        <v/>
      </c>
    </row>
    <row r="10105" spans="2:23" x14ac:dyDescent="0.35">
      <c r="B10105" s="146"/>
      <c r="C10105" s="31"/>
      <c r="D10105" s="31"/>
      <c r="E10105" s="44"/>
      <c r="F10105" s="43"/>
      <c r="G10105" s="84"/>
      <c r="H10105" s="31"/>
      <c r="I10105" s="207"/>
      <c r="J10105" s="84"/>
      <c r="K10105" s="31"/>
      <c r="L10105" s="31"/>
      <c r="M10105" s="169"/>
      <c r="N10105" s="148"/>
      <c r="O10105" s="106"/>
      <c r="P10105" s="43"/>
      <c r="Q10105" s="207"/>
      <c r="R10105" s="84"/>
      <c r="S10105" s="31"/>
      <c r="T10105" s="31"/>
      <c r="U10105" s="169"/>
      <c r="V10105" s="150"/>
      <c r="W10105" s="141" t="str" cm="1">
        <f t="array" ref="W10105">IF(SUM(LEN(B10105:V10105))=0,"",IF(OR(OR(ISBLANK(F10105),SUM(LEN(C10105),LEN(D10105))=0),AND(NOT(E10105="Unknown"),ISBLANK(J10105)),AND(NOT(O10105="Unknown"),ISBLANK(R10105))),"Missing Information", INDEX(Table15[Entire Service Line Classification], MATCH(SUMIFS(Table15[Unique ID],Table15[System-Owned Portion],E10105,Table15[If Material Anything Other than "Lead" in Column E,Was Material Ever Previously Lead?],G10105,Table15[Customer-Owned Portion],O10105),Table15[Unique ID],0),0)))</f>
        <v/>
      </c>
    </row>
    <row r="10106" spans="2:23" x14ac:dyDescent="0.35">
      <c r="B10106" s="146"/>
      <c r="C10106" s="31"/>
      <c r="D10106" s="31"/>
      <c r="E10106" s="44"/>
      <c r="F10106" s="43"/>
      <c r="G10106" s="84"/>
      <c r="H10106" s="31"/>
      <c r="I10106" s="207"/>
      <c r="J10106" s="84"/>
      <c r="K10106" s="31"/>
      <c r="L10106" s="31"/>
      <c r="M10106" s="169"/>
      <c r="N10106" s="148"/>
      <c r="O10106" s="106"/>
      <c r="P10106" s="43"/>
      <c r="Q10106" s="207"/>
      <c r="R10106" s="84"/>
      <c r="S10106" s="31"/>
      <c r="T10106" s="31"/>
      <c r="U10106" s="169"/>
      <c r="V10106" s="150"/>
      <c r="W10106" s="141" t="str" cm="1">
        <f t="array" ref="W10106">IF(SUM(LEN(B10106:V10106))=0,"",IF(OR(OR(ISBLANK(F10106),SUM(LEN(C10106),LEN(D10106))=0),AND(NOT(E10106="Unknown"),ISBLANK(J10106)),AND(NOT(O10106="Unknown"),ISBLANK(R10106))),"Missing Information", INDEX(Table15[Entire Service Line Classification], MATCH(SUMIFS(Table15[Unique ID],Table15[System-Owned Portion],E10106,Table15[If Material Anything Other than "Lead" in Column E,Was Material Ever Previously Lead?],G10106,Table15[Customer-Owned Portion],O10106),Table15[Unique ID],0),0)))</f>
        <v/>
      </c>
    </row>
    <row r="10107" spans="2:23" x14ac:dyDescent="0.35">
      <c r="B10107" s="146"/>
      <c r="C10107" s="31"/>
      <c r="D10107" s="31"/>
      <c r="E10107" s="44"/>
      <c r="F10107" s="43"/>
      <c r="G10107" s="84"/>
      <c r="H10107" s="31"/>
      <c r="I10107" s="207"/>
      <c r="J10107" s="84"/>
      <c r="K10107" s="31"/>
      <c r="L10107" s="31"/>
      <c r="M10107" s="169"/>
      <c r="N10107" s="148"/>
      <c r="O10107" s="106"/>
      <c r="P10107" s="43"/>
      <c r="Q10107" s="207"/>
      <c r="R10107" s="84"/>
      <c r="S10107" s="31"/>
      <c r="T10107" s="31"/>
      <c r="U10107" s="169"/>
      <c r="V10107" s="150"/>
      <c r="W10107" s="141" t="str" cm="1">
        <f t="array" ref="W10107">IF(SUM(LEN(B10107:V10107))=0,"",IF(OR(OR(ISBLANK(F10107),SUM(LEN(C10107),LEN(D10107))=0),AND(NOT(E10107="Unknown"),ISBLANK(J10107)),AND(NOT(O10107="Unknown"),ISBLANK(R10107))),"Missing Information", INDEX(Table15[Entire Service Line Classification], MATCH(SUMIFS(Table15[Unique ID],Table15[System-Owned Portion],E10107,Table15[If Material Anything Other than "Lead" in Column E,Was Material Ever Previously Lead?],G10107,Table15[Customer-Owned Portion],O10107),Table15[Unique ID],0),0)))</f>
        <v/>
      </c>
    </row>
    <row r="10108" spans="2:23" x14ac:dyDescent="0.35">
      <c r="B10108" s="146"/>
      <c r="C10108" s="31"/>
      <c r="D10108" s="31"/>
      <c r="E10108" s="44"/>
      <c r="F10108" s="43"/>
      <c r="G10108" s="84"/>
      <c r="H10108" s="31"/>
      <c r="I10108" s="207"/>
      <c r="J10108" s="84"/>
      <c r="K10108" s="31"/>
      <c r="L10108" s="31"/>
      <c r="M10108" s="169"/>
      <c r="N10108" s="148"/>
      <c r="O10108" s="106"/>
      <c r="P10108" s="43"/>
      <c r="Q10108" s="207"/>
      <c r="R10108" s="84"/>
      <c r="S10108" s="31"/>
      <c r="T10108" s="31"/>
      <c r="U10108" s="169"/>
      <c r="V10108" s="150"/>
      <c r="W10108" s="141" t="str" cm="1">
        <f t="array" ref="W10108">IF(SUM(LEN(B10108:V10108))=0,"",IF(OR(OR(ISBLANK(F10108),SUM(LEN(C10108),LEN(D10108))=0),AND(NOT(E10108="Unknown"),ISBLANK(J10108)),AND(NOT(O10108="Unknown"),ISBLANK(R10108))),"Missing Information", INDEX(Table15[Entire Service Line Classification], MATCH(SUMIFS(Table15[Unique ID],Table15[System-Owned Portion],E10108,Table15[If Material Anything Other than "Lead" in Column E,Was Material Ever Previously Lead?],G10108,Table15[Customer-Owned Portion],O10108),Table15[Unique ID],0),0)))</f>
        <v/>
      </c>
    </row>
    <row r="10109" spans="2:23" x14ac:dyDescent="0.35">
      <c r="B10109" s="146"/>
      <c r="C10109" s="31"/>
      <c r="D10109" s="31"/>
      <c r="E10109" s="44"/>
      <c r="F10109" s="43"/>
      <c r="G10109" s="84"/>
      <c r="H10109" s="31"/>
      <c r="I10109" s="207"/>
      <c r="J10109" s="84"/>
      <c r="K10109" s="31"/>
      <c r="L10109" s="31"/>
      <c r="M10109" s="169"/>
      <c r="N10109" s="148"/>
      <c r="O10109" s="106"/>
      <c r="P10109" s="43"/>
      <c r="Q10109" s="207"/>
      <c r="R10109" s="84"/>
      <c r="S10109" s="31"/>
      <c r="T10109" s="31"/>
      <c r="U10109" s="169"/>
      <c r="V10109" s="150"/>
      <c r="W10109" s="141" t="str" cm="1">
        <f t="array" ref="W10109">IF(SUM(LEN(B10109:V10109))=0,"",IF(OR(OR(ISBLANK(F10109),SUM(LEN(C10109),LEN(D10109))=0),AND(NOT(E10109="Unknown"),ISBLANK(J10109)),AND(NOT(O10109="Unknown"),ISBLANK(R10109))),"Missing Information", INDEX(Table15[Entire Service Line Classification], MATCH(SUMIFS(Table15[Unique ID],Table15[System-Owned Portion],E10109,Table15[If Material Anything Other than "Lead" in Column E,Was Material Ever Previously Lead?],G10109,Table15[Customer-Owned Portion],O10109),Table15[Unique ID],0),0)))</f>
        <v/>
      </c>
    </row>
    <row r="10110" spans="2:23" x14ac:dyDescent="0.35">
      <c r="B10110" s="146"/>
      <c r="C10110" s="31"/>
      <c r="D10110" s="31"/>
      <c r="E10110" s="44"/>
      <c r="F10110" s="43"/>
      <c r="G10110" s="84"/>
      <c r="H10110" s="31"/>
      <c r="I10110" s="207"/>
      <c r="J10110" s="84"/>
      <c r="K10110" s="31"/>
      <c r="L10110" s="31"/>
      <c r="M10110" s="169"/>
      <c r="N10110" s="148"/>
      <c r="O10110" s="106"/>
      <c r="P10110" s="43"/>
      <c r="Q10110" s="207"/>
      <c r="R10110" s="84"/>
      <c r="S10110" s="31"/>
      <c r="T10110" s="31"/>
      <c r="U10110" s="169"/>
      <c r="V10110" s="150"/>
      <c r="W10110" s="141" t="str" cm="1">
        <f t="array" ref="W10110">IF(SUM(LEN(B10110:V10110))=0,"",IF(OR(OR(ISBLANK(F10110),SUM(LEN(C10110),LEN(D10110))=0),AND(NOT(E10110="Unknown"),ISBLANK(J10110)),AND(NOT(O10110="Unknown"),ISBLANK(R10110))),"Missing Information", INDEX(Table15[Entire Service Line Classification], MATCH(SUMIFS(Table15[Unique ID],Table15[System-Owned Portion],E10110,Table15[If Material Anything Other than "Lead" in Column E,Was Material Ever Previously Lead?],G10110,Table15[Customer-Owned Portion],O10110),Table15[Unique ID],0),0)))</f>
        <v/>
      </c>
    </row>
    <row r="10111" spans="2:23" x14ac:dyDescent="0.35">
      <c r="B10111" s="146"/>
      <c r="C10111" s="31"/>
      <c r="D10111" s="31"/>
      <c r="E10111" s="44"/>
      <c r="F10111" s="43"/>
      <c r="G10111" s="84"/>
      <c r="H10111" s="31"/>
      <c r="I10111" s="207"/>
      <c r="J10111" s="84"/>
      <c r="K10111" s="31"/>
      <c r="L10111" s="31"/>
      <c r="M10111" s="169"/>
      <c r="N10111" s="148"/>
      <c r="O10111" s="106"/>
      <c r="P10111" s="43"/>
      <c r="Q10111" s="207"/>
      <c r="R10111" s="84"/>
      <c r="S10111" s="31"/>
      <c r="T10111" s="31"/>
      <c r="U10111" s="169"/>
      <c r="V10111" s="150"/>
      <c r="W10111" s="141" t="str" cm="1">
        <f t="array" ref="W10111">IF(SUM(LEN(B10111:V10111))=0,"",IF(OR(OR(ISBLANK(F10111),SUM(LEN(C10111),LEN(D10111))=0),AND(NOT(E10111="Unknown"),ISBLANK(J10111)),AND(NOT(O10111="Unknown"),ISBLANK(R10111))),"Missing Information", INDEX(Table15[Entire Service Line Classification], MATCH(SUMIFS(Table15[Unique ID],Table15[System-Owned Portion],E10111,Table15[If Material Anything Other than "Lead" in Column E,Was Material Ever Previously Lead?],G10111,Table15[Customer-Owned Portion],O10111),Table15[Unique ID],0),0)))</f>
        <v/>
      </c>
    </row>
    <row r="10112" spans="2:23" x14ac:dyDescent="0.35">
      <c r="B10112" s="146"/>
      <c r="C10112" s="31"/>
      <c r="D10112" s="31"/>
      <c r="E10112" s="44"/>
      <c r="F10112" s="43"/>
      <c r="G10112" s="84"/>
      <c r="H10112" s="31"/>
      <c r="I10112" s="207"/>
      <c r="J10112" s="84"/>
      <c r="K10112" s="31"/>
      <c r="L10112" s="31"/>
      <c r="M10112" s="169"/>
      <c r="N10112" s="148"/>
      <c r="O10112" s="106"/>
      <c r="P10112" s="43"/>
      <c r="Q10112" s="207"/>
      <c r="R10112" s="84"/>
      <c r="S10112" s="31"/>
      <c r="T10112" s="31"/>
      <c r="U10112" s="169"/>
      <c r="V10112" s="150"/>
      <c r="W10112" s="141" t="str" cm="1">
        <f t="array" ref="W10112">IF(SUM(LEN(B10112:V10112))=0,"",IF(OR(OR(ISBLANK(F10112),SUM(LEN(C10112),LEN(D10112))=0),AND(NOT(E10112="Unknown"),ISBLANK(J10112)),AND(NOT(O10112="Unknown"),ISBLANK(R10112))),"Missing Information", INDEX(Table15[Entire Service Line Classification], MATCH(SUMIFS(Table15[Unique ID],Table15[System-Owned Portion],E10112,Table15[If Material Anything Other than "Lead" in Column E,Was Material Ever Previously Lead?],G10112,Table15[Customer-Owned Portion],O10112),Table15[Unique ID],0),0)))</f>
        <v/>
      </c>
    </row>
    <row r="10113" spans="2:23" x14ac:dyDescent="0.35">
      <c r="B10113" s="146"/>
      <c r="C10113" s="31"/>
      <c r="D10113" s="31"/>
      <c r="E10113" s="44"/>
      <c r="F10113" s="43"/>
      <c r="G10113" s="84"/>
      <c r="H10113" s="31"/>
      <c r="I10113" s="207"/>
      <c r="J10113" s="84"/>
      <c r="K10113" s="31"/>
      <c r="L10113" s="31"/>
      <c r="M10113" s="169"/>
      <c r="N10113" s="148"/>
      <c r="O10113" s="106"/>
      <c r="P10113" s="43"/>
      <c r="Q10113" s="207"/>
      <c r="R10113" s="84"/>
      <c r="S10113" s="31"/>
      <c r="T10113" s="31"/>
      <c r="U10113" s="169"/>
      <c r="V10113" s="150"/>
      <c r="W10113" s="141" t="str" cm="1">
        <f t="array" ref="W10113">IF(SUM(LEN(B10113:V10113))=0,"",IF(OR(OR(ISBLANK(F10113),SUM(LEN(C10113),LEN(D10113))=0),AND(NOT(E10113="Unknown"),ISBLANK(J10113)),AND(NOT(O10113="Unknown"),ISBLANK(R10113))),"Missing Information", INDEX(Table15[Entire Service Line Classification], MATCH(SUMIFS(Table15[Unique ID],Table15[System-Owned Portion],E10113,Table15[If Material Anything Other than "Lead" in Column E,Was Material Ever Previously Lead?],G10113,Table15[Customer-Owned Portion],O10113),Table15[Unique ID],0),0)))</f>
        <v/>
      </c>
    </row>
    <row r="10114" spans="2:23" x14ac:dyDescent="0.35">
      <c r="B10114" s="146"/>
      <c r="C10114" s="31"/>
      <c r="D10114" s="31"/>
      <c r="E10114" s="44"/>
      <c r="F10114" s="43"/>
      <c r="G10114" s="84"/>
      <c r="H10114" s="31"/>
      <c r="I10114" s="207"/>
      <c r="J10114" s="84"/>
      <c r="K10114" s="31"/>
      <c r="L10114" s="31"/>
      <c r="M10114" s="169"/>
      <c r="N10114" s="148"/>
      <c r="O10114" s="106"/>
      <c r="P10114" s="43"/>
      <c r="Q10114" s="207"/>
      <c r="R10114" s="84"/>
      <c r="S10114" s="31"/>
      <c r="T10114" s="31"/>
      <c r="U10114" s="169"/>
      <c r="V10114" s="150"/>
      <c r="W10114" s="141" t="str" cm="1">
        <f t="array" ref="W10114">IF(SUM(LEN(B10114:V10114))=0,"",IF(OR(OR(ISBLANK(F10114),SUM(LEN(C10114),LEN(D10114))=0),AND(NOT(E10114="Unknown"),ISBLANK(J10114)),AND(NOT(O10114="Unknown"),ISBLANK(R10114))),"Missing Information", INDEX(Table15[Entire Service Line Classification], MATCH(SUMIFS(Table15[Unique ID],Table15[System-Owned Portion],E10114,Table15[If Material Anything Other than "Lead" in Column E,Was Material Ever Previously Lead?],G10114,Table15[Customer-Owned Portion],O10114),Table15[Unique ID],0),0)))</f>
        <v/>
      </c>
    </row>
    <row r="10115" spans="2:23" x14ac:dyDescent="0.35">
      <c r="B10115" s="146"/>
      <c r="C10115" s="31"/>
      <c r="D10115" s="31"/>
      <c r="E10115" s="44"/>
      <c r="F10115" s="43"/>
      <c r="G10115" s="84"/>
      <c r="H10115" s="31"/>
      <c r="I10115" s="207"/>
      <c r="J10115" s="84"/>
      <c r="K10115" s="31"/>
      <c r="L10115" s="31"/>
      <c r="M10115" s="169"/>
      <c r="N10115" s="148"/>
      <c r="O10115" s="106"/>
      <c r="P10115" s="43"/>
      <c r="Q10115" s="207"/>
      <c r="R10115" s="84"/>
      <c r="S10115" s="31"/>
      <c r="T10115" s="31"/>
      <c r="U10115" s="169"/>
      <c r="V10115" s="150"/>
      <c r="W10115" s="141" t="str" cm="1">
        <f t="array" ref="W10115">IF(SUM(LEN(B10115:V10115))=0,"",IF(OR(OR(ISBLANK(F10115),SUM(LEN(C10115),LEN(D10115))=0),AND(NOT(E10115="Unknown"),ISBLANK(J10115)),AND(NOT(O10115="Unknown"),ISBLANK(R10115))),"Missing Information", INDEX(Table15[Entire Service Line Classification], MATCH(SUMIFS(Table15[Unique ID],Table15[System-Owned Portion],E10115,Table15[If Material Anything Other than "Lead" in Column E,Was Material Ever Previously Lead?],G10115,Table15[Customer-Owned Portion],O10115),Table15[Unique ID],0),0)))</f>
        <v/>
      </c>
    </row>
    <row r="10116" spans="2:23" x14ac:dyDescent="0.35">
      <c r="B10116" s="146"/>
      <c r="C10116" s="31"/>
      <c r="D10116" s="31"/>
      <c r="E10116" s="44"/>
      <c r="F10116" s="43"/>
      <c r="G10116" s="84"/>
      <c r="H10116" s="31"/>
      <c r="I10116" s="207"/>
      <c r="J10116" s="84"/>
      <c r="K10116" s="31"/>
      <c r="L10116" s="31"/>
      <c r="M10116" s="169"/>
      <c r="N10116" s="148"/>
      <c r="O10116" s="106"/>
      <c r="P10116" s="43"/>
      <c r="Q10116" s="207"/>
      <c r="R10116" s="84"/>
      <c r="S10116" s="31"/>
      <c r="T10116" s="31"/>
      <c r="U10116" s="169"/>
      <c r="V10116" s="150"/>
      <c r="W10116" s="141" t="str" cm="1">
        <f t="array" ref="W10116">IF(SUM(LEN(B10116:V10116))=0,"",IF(OR(OR(ISBLANK(F10116),SUM(LEN(C10116),LEN(D10116))=0),AND(NOT(E10116="Unknown"),ISBLANK(J10116)),AND(NOT(O10116="Unknown"),ISBLANK(R10116))),"Missing Information", INDEX(Table15[Entire Service Line Classification], MATCH(SUMIFS(Table15[Unique ID],Table15[System-Owned Portion],E10116,Table15[If Material Anything Other than "Lead" in Column E,Was Material Ever Previously Lead?],G10116,Table15[Customer-Owned Portion],O10116),Table15[Unique ID],0),0)))</f>
        <v/>
      </c>
    </row>
    <row r="10117" spans="2:23" x14ac:dyDescent="0.35">
      <c r="B10117" s="146"/>
      <c r="C10117" s="31"/>
      <c r="D10117" s="31"/>
      <c r="E10117" s="44"/>
      <c r="F10117" s="43"/>
      <c r="G10117" s="84"/>
      <c r="H10117" s="31"/>
      <c r="I10117" s="207"/>
      <c r="J10117" s="84"/>
      <c r="K10117" s="31"/>
      <c r="L10117" s="31"/>
      <c r="M10117" s="169"/>
      <c r="N10117" s="148"/>
      <c r="O10117" s="106"/>
      <c r="P10117" s="43"/>
      <c r="Q10117" s="207"/>
      <c r="R10117" s="84"/>
      <c r="S10117" s="31"/>
      <c r="T10117" s="31"/>
      <c r="U10117" s="169"/>
      <c r="V10117" s="150"/>
      <c r="W10117" s="141" t="str" cm="1">
        <f t="array" ref="W10117">IF(SUM(LEN(B10117:V10117))=0,"",IF(OR(OR(ISBLANK(F10117),SUM(LEN(C10117),LEN(D10117))=0),AND(NOT(E10117="Unknown"),ISBLANK(J10117)),AND(NOT(O10117="Unknown"),ISBLANK(R10117))),"Missing Information", INDEX(Table15[Entire Service Line Classification], MATCH(SUMIFS(Table15[Unique ID],Table15[System-Owned Portion],E10117,Table15[If Material Anything Other than "Lead" in Column E,Was Material Ever Previously Lead?],G10117,Table15[Customer-Owned Portion],O10117),Table15[Unique ID],0),0)))</f>
        <v/>
      </c>
    </row>
    <row r="10118" spans="2:23" x14ac:dyDescent="0.35">
      <c r="B10118" s="146"/>
      <c r="C10118" s="31"/>
      <c r="D10118" s="31"/>
      <c r="E10118" s="44"/>
      <c r="F10118" s="43"/>
      <c r="G10118" s="84"/>
      <c r="H10118" s="31"/>
      <c r="I10118" s="207"/>
      <c r="J10118" s="84"/>
      <c r="K10118" s="31"/>
      <c r="L10118" s="31"/>
      <c r="M10118" s="169"/>
      <c r="N10118" s="148"/>
      <c r="O10118" s="106"/>
      <c r="P10118" s="43"/>
      <c r="Q10118" s="207"/>
      <c r="R10118" s="84"/>
      <c r="S10118" s="31"/>
      <c r="T10118" s="31"/>
      <c r="U10118" s="169"/>
      <c r="V10118" s="150"/>
      <c r="W10118" s="141" t="str" cm="1">
        <f t="array" ref="W10118">IF(SUM(LEN(B10118:V10118))=0,"",IF(OR(OR(ISBLANK(F10118),SUM(LEN(C10118),LEN(D10118))=0),AND(NOT(E10118="Unknown"),ISBLANK(J10118)),AND(NOT(O10118="Unknown"),ISBLANK(R10118))),"Missing Information", INDEX(Table15[Entire Service Line Classification], MATCH(SUMIFS(Table15[Unique ID],Table15[System-Owned Portion],E10118,Table15[If Material Anything Other than "Lead" in Column E,Was Material Ever Previously Lead?],G10118,Table15[Customer-Owned Portion],O10118),Table15[Unique ID],0),0)))</f>
        <v/>
      </c>
    </row>
    <row r="10119" spans="2:23" x14ac:dyDescent="0.35">
      <c r="B10119" s="146"/>
      <c r="C10119" s="31"/>
      <c r="D10119" s="31"/>
      <c r="E10119" s="44"/>
      <c r="F10119" s="43"/>
      <c r="G10119" s="84"/>
      <c r="H10119" s="31"/>
      <c r="I10119" s="207"/>
      <c r="J10119" s="84"/>
      <c r="K10119" s="31"/>
      <c r="L10119" s="31"/>
      <c r="M10119" s="169"/>
      <c r="N10119" s="148"/>
      <c r="O10119" s="106"/>
      <c r="P10119" s="43"/>
      <c r="Q10119" s="207"/>
      <c r="R10119" s="84"/>
      <c r="S10119" s="31"/>
      <c r="T10119" s="31"/>
      <c r="U10119" s="169"/>
      <c r="V10119" s="150"/>
      <c r="W10119" s="141" t="str" cm="1">
        <f t="array" ref="W10119">IF(SUM(LEN(B10119:V10119))=0,"",IF(OR(OR(ISBLANK(F10119),SUM(LEN(C10119),LEN(D10119))=0),AND(NOT(E10119="Unknown"),ISBLANK(J10119)),AND(NOT(O10119="Unknown"),ISBLANK(R10119))),"Missing Information", INDEX(Table15[Entire Service Line Classification], MATCH(SUMIFS(Table15[Unique ID],Table15[System-Owned Portion],E10119,Table15[If Material Anything Other than "Lead" in Column E,Was Material Ever Previously Lead?],G10119,Table15[Customer-Owned Portion],O10119),Table15[Unique ID],0),0)))</f>
        <v/>
      </c>
    </row>
    <row r="10120" spans="2:23" x14ac:dyDescent="0.35">
      <c r="B10120" s="146"/>
      <c r="C10120" s="31"/>
      <c r="D10120" s="31"/>
      <c r="E10120" s="44"/>
      <c r="F10120" s="43"/>
      <c r="G10120" s="84"/>
      <c r="H10120" s="31"/>
      <c r="I10120" s="207"/>
      <c r="J10120" s="84"/>
      <c r="K10120" s="31"/>
      <c r="L10120" s="31"/>
      <c r="M10120" s="169"/>
      <c r="N10120" s="148"/>
      <c r="O10120" s="106"/>
      <c r="P10120" s="43"/>
      <c r="Q10120" s="207"/>
      <c r="R10120" s="84"/>
      <c r="S10120" s="31"/>
      <c r="T10120" s="31"/>
      <c r="U10120" s="169"/>
      <c r="V10120" s="150"/>
      <c r="W10120" s="141" t="str" cm="1">
        <f t="array" ref="W10120">IF(SUM(LEN(B10120:V10120))=0,"",IF(OR(OR(ISBLANK(F10120),SUM(LEN(C10120),LEN(D10120))=0),AND(NOT(E10120="Unknown"),ISBLANK(J10120)),AND(NOT(O10120="Unknown"),ISBLANK(R10120))),"Missing Information", INDEX(Table15[Entire Service Line Classification], MATCH(SUMIFS(Table15[Unique ID],Table15[System-Owned Portion],E10120,Table15[If Material Anything Other than "Lead" in Column E,Was Material Ever Previously Lead?],G10120,Table15[Customer-Owned Portion],O10120),Table15[Unique ID],0),0)))</f>
        <v/>
      </c>
    </row>
    <row r="10121" spans="2:23" x14ac:dyDescent="0.35">
      <c r="B10121" s="146"/>
      <c r="C10121" s="31"/>
      <c r="D10121" s="31"/>
      <c r="E10121" s="44"/>
      <c r="F10121" s="43"/>
      <c r="G10121" s="84"/>
      <c r="H10121" s="31"/>
      <c r="I10121" s="207"/>
      <c r="J10121" s="84"/>
      <c r="K10121" s="31"/>
      <c r="L10121" s="31"/>
      <c r="M10121" s="169"/>
      <c r="N10121" s="148"/>
      <c r="O10121" s="106"/>
      <c r="P10121" s="43"/>
      <c r="Q10121" s="207"/>
      <c r="R10121" s="84"/>
      <c r="S10121" s="31"/>
      <c r="T10121" s="31"/>
      <c r="U10121" s="169"/>
      <c r="V10121" s="150"/>
      <c r="W10121" s="141" t="str" cm="1">
        <f t="array" ref="W10121">IF(SUM(LEN(B10121:V10121))=0,"",IF(OR(OR(ISBLANK(F10121),SUM(LEN(C10121),LEN(D10121))=0),AND(NOT(E10121="Unknown"),ISBLANK(J10121)),AND(NOT(O10121="Unknown"),ISBLANK(R10121))),"Missing Information", INDEX(Table15[Entire Service Line Classification], MATCH(SUMIFS(Table15[Unique ID],Table15[System-Owned Portion],E10121,Table15[If Material Anything Other than "Lead" in Column E,Was Material Ever Previously Lead?],G10121,Table15[Customer-Owned Portion],O10121),Table15[Unique ID],0),0)))</f>
        <v/>
      </c>
    </row>
    <row r="10122" spans="2:23" x14ac:dyDescent="0.35">
      <c r="B10122" s="146"/>
      <c r="C10122" s="31"/>
      <c r="D10122" s="31"/>
      <c r="E10122" s="44"/>
      <c r="F10122" s="43"/>
      <c r="G10122" s="84"/>
      <c r="H10122" s="31"/>
      <c r="I10122" s="207"/>
      <c r="J10122" s="84"/>
      <c r="K10122" s="31"/>
      <c r="L10122" s="31"/>
      <c r="M10122" s="169"/>
      <c r="N10122" s="148"/>
      <c r="O10122" s="106"/>
      <c r="P10122" s="43"/>
      <c r="Q10122" s="207"/>
      <c r="R10122" s="84"/>
      <c r="S10122" s="31"/>
      <c r="T10122" s="31"/>
      <c r="U10122" s="169"/>
      <c r="V10122" s="150"/>
      <c r="W10122" s="141" t="str" cm="1">
        <f t="array" ref="W10122">IF(SUM(LEN(B10122:V10122))=0,"",IF(OR(OR(ISBLANK(F10122),SUM(LEN(C10122),LEN(D10122))=0),AND(NOT(E10122="Unknown"),ISBLANK(J10122)),AND(NOT(O10122="Unknown"),ISBLANK(R10122))),"Missing Information", INDEX(Table15[Entire Service Line Classification], MATCH(SUMIFS(Table15[Unique ID],Table15[System-Owned Portion],E10122,Table15[If Material Anything Other than "Lead" in Column E,Was Material Ever Previously Lead?],G10122,Table15[Customer-Owned Portion],O10122),Table15[Unique ID],0),0)))</f>
        <v/>
      </c>
    </row>
    <row r="10123" spans="2:23" x14ac:dyDescent="0.35">
      <c r="B10123" s="146"/>
      <c r="C10123" s="31"/>
      <c r="D10123" s="31"/>
      <c r="E10123" s="44"/>
      <c r="F10123" s="43"/>
      <c r="G10123" s="84"/>
      <c r="H10123" s="31"/>
      <c r="I10123" s="207"/>
      <c r="J10123" s="84"/>
      <c r="K10123" s="31"/>
      <c r="L10123" s="31"/>
      <c r="M10123" s="169"/>
      <c r="N10123" s="148"/>
      <c r="O10123" s="106"/>
      <c r="P10123" s="43"/>
      <c r="Q10123" s="207"/>
      <c r="R10123" s="84"/>
      <c r="S10123" s="31"/>
      <c r="T10123" s="31"/>
      <c r="U10123" s="169"/>
      <c r="V10123" s="150"/>
      <c r="W10123" s="141" t="str" cm="1">
        <f t="array" ref="W10123">IF(SUM(LEN(B10123:V10123))=0,"",IF(OR(OR(ISBLANK(F10123),SUM(LEN(C10123),LEN(D10123))=0),AND(NOT(E10123="Unknown"),ISBLANK(J10123)),AND(NOT(O10123="Unknown"),ISBLANK(R10123))),"Missing Information", INDEX(Table15[Entire Service Line Classification], MATCH(SUMIFS(Table15[Unique ID],Table15[System-Owned Portion],E10123,Table15[If Material Anything Other than "Lead" in Column E,Was Material Ever Previously Lead?],G10123,Table15[Customer-Owned Portion],O10123),Table15[Unique ID],0),0)))</f>
        <v/>
      </c>
    </row>
    <row r="10124" spans="2:23" x14ac:dyDescent="0.35">
      <c r="B10124" s="146"/>
      <c r="C10124" s="31"/>
      <c r="D10124" s="31"/>
      <c r="E10124" s="44"/>
      <c r="F10124" s="43"/>
      <c r="G10124" s="84"/>
      <c r="H10124" s="31"/>
      <c r="I10124" s="207"/>
      <c r="J10124" s="84"/>
      <c r="K10124" s="31"/>
      <c r="L10124" s="31"/>
      <c r="M10124" s="169"/>
      <c r="N10124" s="148"/>
      <c r="O10124" s="106"/>
      <c r="P10124" s="43"/>
      <c r="Q10124" s="207"/>
      <c r="R10124" s="84"/>
      <c r="S10124" s="31"/>
      <c r="T10124" s="31"/>
      <c r="U10124" s="169"/>
      <c r="V10124" s="150"/>
      <c r="W10124" s="141" t="str" cm="1">
        <f t="array" ref="W10124">IF(SUM(LEN(B10124:V10124))=0,"",IF(OR(OR(ISBLANK(F10124),SUM(LEN(C10124),LEN(D10124))=0),AND(NOT(E10124="Unknown"),ISBLANK(J10124)),AND(NOT(O10124="Unknown"),ISBLANK(R10124))),"Missing Information", INDEX(Table15[Entire Service Line Classification], MATCH(SUMIFS(Table15[Unique ID],Table15[System-Owned Portion],E10124,Table15[If Material Anything Other than "Lead" in Column E,Was Material Ever Previously Lead?],G10124,Table15[Customer-Owned Portion],O10124),Table15[Unique ID],0),0)))</f>
        <v/>
      </c>
    </row>
    <row r="10125" spans="2:23" x14ac:dyDescent="0.35">
      <c r="B10125" s="146"/>
      <c r="C10125" s="31"/>
      <c r="D10125" s="31"/>
      <c r="E10125" s="44"/>
      <c r="F10125" s="43"/>
      <c r="G10125" s="84"/>
      <c r="H10125" s="31"/>
      <c r="I10125" s="207"/>
      <c r="J10125" s="84"/>
      <c r="K10125" s="31"/>
      <c r="L10125" s="31"/>
      <c r="M10125" s="169"/>
      <c r="N10125" s="148"/>
      <c r="O10125" s="106"/>
      <c r="P10125" s="43"/>
      <c r="Q10125" s="207"/>
      <c r="R10125" s="84"/>
      <c r="S10125" s="31"/>
      <c r="T10125" s="31"/>
      <c r="U10125" s="169"/>
      <c r="V10125" s="150"/>
      <c r="W10125" s="141" t="str" cm="1">
        <f t="array" ref="W10125">IF(SUM(LEN(B10125:V10125))=0,"",IF(OR(OR(ISBLANK(F10125),SUM(LEN(C10125),LEN(D10125))=0),AND(NOT(E10125="Unknown"),ISBLANK(J10125)),AND(NOT(O10125="Unknown"),ISBLANK(R10125))),"Missing Information", INDEX(Table15[Entire Service Line Classification], MATCH(SUMIFS(Table15[Unique ID],Table15[System-Owned Portion],E10125,Table15[If Material Anything Other than "Lead" in Column E,Was Material Ever Previously Lead?],G10125,Table15[Customer-Owned Portion],O10125),Table15[Unique ID],0),0)))</f>
        <v/>
      </c>
    </row>
    <row r="10126" spans="2:23" x14ac:dyDescent="0.35">
      <c r="B10126" s="146"/>
      <c r="C10126" s="31"/>
      <c r="D10126" s="31"/>
      <c r="E10126" s="44"/>
      <c r="F10126" s="43"/>
      <c r="G10126" s="84"/>
      <c r="H10126" s="31"/>
      <c r="I10126" s="207"/>
      <c r="J10126" s="84"/>
      <c r="K10126" s="31"/>
      <c r="L10126" s="31"/>
      <c r="M10126" s="169"/>
      <c r="N10126" s="148"/>
      <c r="O10126" s="106"/>
      <c r="P10126" s="43"/>
      <c r="Q10126" s="207"/>
      <c r="R10126" s="84"/>
      <c r="S10126" s="31"/>
      <c r="T10126" s="31"/>
      <c r="U10126" s="169"/>
      <c r="V10126" s="150"/>
      <c r="W10126" s="141" t="str" cm="1">
        <f t="array" ref="W10126">IF(SUM(LEN(B10126:V10126))=0,"",IF(OR(OR(ISBLANK(F10126),SUM(LEN(C10126),LEN(D10126))=0),AND(NOT(E10126="Unknown"),ISBLANK(J10126)),AND(NOT(O10126="Unknown"),ISBLANK(R10126))),"Missing Information", INDEX(Table15[Entire Service Line Classification], MATCH(SUMIFS(Table15[Unique ID],Table15[System-Owned Portion],E10126,Table15[If Material Anything Other than "Lead" in Column E,Was Material Ever Previously Lead?],G10126,Table15[Customer-Owned Portion],O10126),Table15[Unique ID],0),0)))</f>
        <v/>
      </c>
    </row>
    <row r="10127" spans="2:23" x14ac:dyDescent="0.35">
      <c r="B10127" s="146"/>
      <c r="C10127" s="31"/>
      <c r="D10127" s="31"/>
      <c r="E10127" s="44"/>
      <c r="F10127" s="43"/>
      <c r="G10127" s="84"/>
      <c r="H10127" s="31"/>
      <c r="I10127" s="207"/>
      <c r="J10127" s="84"/>
      <c r="K10127" s="31"/>
      <c r="L10127" s="31"/>
      <c r="M10127" s="169"/>
      <c r="N10127" s="148"/>
      <c r="O10127" s="106"/>
      <c r="P10127" s="43"/>
      <c r="Q10127" s="207"/>
      <c r="R10127" s="84"/>
      <c r="S10127" s="31"/>
      <c r="T10127" s="31"/>
      <c r="U10127" s="169"/>
      <c r="V10127" s="150"/>
      <c r="W10127" s="141" t="str" cm="1">
        <f t="array" ref="W10127">IF(SUM(LEN(B10127:V10127))=0,"",IF(OR(OR(ISBLANK(F10127),SUM(LEN(C10127),LEN(D10127))=0),AND(NOT(E10127="Unknown"),ISBLANK(J10127)),AND(NOT(O10127="Unknown"),ISBLANK(R10127))),"Missing Information", INDEX(Table15[Entire Service Line Classification], MATCH(SUMIFS(Table15[Unique ID],Table15[System-Owned Portion],E10127,Table15[If Material Anything Other than "Lead" in Column E,Was Material Ever Previously Lead?],G10127,Table15[Customer-Owned Portion],O10127),Table15[Unique ID],0),0)))</f>
        <v/>
      </c>
    </row>
    <row r="10128" spans="2:23" x14ac:dyDescent="0.35">
      <c r="B10128" s="146"/>
      <c r="C10128" s="31"/>
      <c r="D10128" s="31"/>
      <c r="E10128" s="44"/>
      <c r="F10128" s="43"/>
      <c r="G10128" s="84"/>
      <c r="H10128" s="31"/>
      <c r="I10128" s="207"/>
      <c r="J10128" s="84"/>
      <c r="K10128" s="31"/>
      <c r="L10128" s="31"/>
      <c r="M10128" s="169"/>
      <c r="N10128" s="148"/>
      <c r="O10128" s="106"/>
      <c r="P10128" s="43"/>
      <c r="Q10128" s="207"/>
      <c r="R10128" s="84"/>
      <c r="S10128" s="31"/>
      <c r="T10128" s="31"/>
      <c r="U10128" s="169"/>
      <c r="V10128" s="150"/>
      <c r="W10128" s="141" t="str" cm="1">
        <f t="array" ref="W10128">IF(SUM(LEN(B10128:V10128))=0,"",IF(OR(OR(ISBLANK(F10128),SUM(LEN(C10128),LEN(D10128))=0),AND(NOT(E10128="Unknown"),ISBLANK(J10128)),AND(NOT(O10128="Unknown"),ISBLANK(R10128))),"Missing Information", INDEX(Table15[Entire Service Line Classification], MATCH(SUMIFS(Table15[Unique ID],Table15[System-Owned Portion],E10128,Table15[If Material Anything Other than "Lead" in Column E,Was Material Ever Previously Lead?],G10128,Table15[Customer-Owned Portion],O10128),Table15[Unique ID],0),0)))</f>
        <v/>
      </c>
    </row>
    <row r="10129" spans="2:23" x14ac:dyDescent="0.35">
      <c r="B10129" s="146"/>
      <c r="C10129" s="31"/>
      <c r="D10129" s="31"/>
      <c r="E10129" s="44"/>
      <c r="F10129" s="43"/>
      <c r="G10129" s="84"/>
      <c r="H10129" s="31"/>
      <c r="I10129" s="207"/>
      <c r="J10129" s="84"/>
      <c r="K10129" s="31"/>
      <c r="L10129" s="31"/>
      <c r="M10129" s="169"/>
      <c r="N10129" s="148"/>
      <c r="O10129" s="106"/>
      <c r="P10129" s="43"/>
      <c r="Q10129" s="207"/>
      <c r="R10129" s="84"/>
      <c r="S10129" s="31"/>
      <c r="T10129" s="31"/>
      <c r="U10129" s="169"/>
      <c r="V10129" s="150"/>
      <c r="W10129" s="141" t="str" cm="1">
        <f t="array" ref="W10129">IF(SUM(LEN(B10129:V10129))=0,"",IF(OR(OR(ISBLANK(F10129),SUM(LEN(C10129),LEN(D10129))=0),AND(NOT(E10129="Unknown"),ISBLANK(J10129)),AND(NOT(O10129="Unknown"),ISBLANK(R10129))),"Missing Information", INDEX(Table15[Entire Service Line Classification], MATCH(SUMIFS(Table15[Unique ID],Table15[System-Owned Portion],E10129,Table15[If Material Anything Other than "Lead" in Column E,Was Material Ever Previously Lead?],G10129,Table15[Customer-Owned Portion],O10129),Table15[Unique ID],0),0)))</f>
        <v/>
      </c>
    </row>
    <row r="10130" spans="2:23" x14ac:dyDescent="0.35">
      <c r="B10130" s="146"/>
      <c r="C10130" s="31"/>
      <c r="D10130" s="31"/>
      <c r="E10130" s="44"/>
      <c r="F10130" s="43"/>
      <c r="G10130" s="84"/>
      <c r="H10130" s="31"/>
      <c r="I10130" s="207"/>
      <c r="J10130" s="84"/>
      <c r="K10130" s="31"/>
      <c r="L10130" s="31"/>
      <c r="M10130" s="169"/>
      <c r="N10130" s="148"/>
      <c r="O10130" s="106"/>
      <c r="P10130" s="43"/>
      <c r="Q10130" s="207"/>
      <c r="R10130" s="84"/>
      <c r="S10130" s="31"/>
      <c r="T10130" s="31"/>
      <c r="U10130" s="169"/>
      <c r="V10130" s="150"/>
      <c r="W10130" s="141" t="str" cm="1">
        <f t="array" ref="W10130">IF(SUM(LEN(B10130:V10130))=0,"",IF(OR(OR(ISBLANK(F10130),SUM(LEN(C10130),LEN(D10130))=0),AND(NOT(E10130="Unknown"),ISBLANK(J10130)),AND(NOT(O10130="Unknown"),ISBLANK(R10130))),"Missing Information", INDEX(Table15[Entire Service Line Classification], MATCH(SUMIFS(Table15[Unique ID],Table15[System-Owned Portion],E10130,Table15[If Material Anything Other than "Lead" in Column E,Was Material Ever Previously Lead?],G10130,Table15[Customer-Owned Portion],O10130),Table15[Unique ID],0),0)))</f>
        <v/>
      </c>
    </row>
    <row r="10131" spans="2:23" x14ac:dyDescent="0.35">
      <c r="B10131" s="146"/>
      <c r="C10131" s="31"/>
      <c r="D10131" s="31"/>
      <c r="E10131" s="44"/>
      <c r="F10131" s="43"/>
      <c r="G10131" s="84"/>
      <c r="H10131" s="31"/>
      <c r="I10131" s="207"/>
      <c r="J10131" s="84"/>
      <c r="K10131" s="31"/>
      <c r="L10131" s="31"/>
      <c r="M10131" s="169"/>
      <c r="N10131" s="148"/>
      <c r="O10131" s="106"/>
      <c r="P10131" s="43"/>
      <c r="Q10131" s="207"/>
      <c r="R10131" s="84"/>
      <c r="S10131" s="31"/>
      <c r="T10131" s="31"/>
      <c r="U10131" s="169"/>
      <c r="V10131" s="150"/>
      <c r="W10131" s="141" t="str" cm="1">
        <f t="array" ref="W10131">IF(SUM(LEN(B10131:V10131))=0,"",IF(OR(OR(ISBLANK(F10131),SUM(LEN(C10131),LEN(D10131))=0),AND(NOT(E10131="Unknown"),ISBLANK(J10131)),AND(NOT(O10131="Unknown"),ISBLANK(R10131))),"Missing Information", INDEX(Table15[Entire Service Line Classification], MATCH(SUMIFS(Table15[Unique ID],Table15[System-Owned Portion],E10131,Table15[If Material Anything Other than "Lead" in Column E,Was Material Ever Previously Lead?],G10131,Table15[Customer-Owned Portion],O10131),Table15[Unique ID],0),0)))</f>
        <v/>
      </c>
    </row>
    <row r="10132" spans="2:23" x14ac:dyDescent="0.35">
      <c r="B10132" s="146"/>
      <c r="C10132" s="31"/>
      <c r="D10132" s="31"/>
      <c r="E10132" s="44"/>
      <c r="F10132" s="43"/>
      <c r="G10132" s="84"/>
      <c r="H10132" s="31"/>
      <c r="I10132" s="207"/>
      <c r="J10132" s="84"/>
      <c r="K10132" s="31"/>
      <c r="L10132" s="31"/>
      <c r="M10132" s="169"/>
      <c r="N10132" s="148"/>
      <c r="O10132" s="106"/>
      <c r="P10132" s="43"/>
      <c r="Q10132" s="207"/>
      <c r="R10132" s="84"/>
      <c r="S10132" s="31"/>
      <c r="T10132" s="31"/>
      <c r="U10132" s="169"/>
      <c r="V10132" s="150"/>
      <c r="W10132" s="141" t="str" cm="1">
        <f t="array" ref="W10132">IF(SUM(LEN(B10132:V10132))=0,"",IF(OR(OR(ISBLANK(F10132),SUM(LEN(C10132),LEN(D10132))=0),AND(NOT(E10132="Unknown"),ISBLANK(J10132)),AND(NOT(O10132="Unknown"),ISBLANK(R10132))),"Missing Information", INDEX(Table15[Entire Service Line Classification], MATCH(SUMIFS(Table15[Unique ID],Table15[System-Owned Portion],E10132,Table15[If Material Anything Other than "Lead" in Column E,Was Material Ever Previously Lead?],G10132,Table15[Customer-Owned Portion],O10132),Table15[Unique ID],0),0)))</f>
        <v/>
      </c>
    </row>
    <row r="10133" spans="2:23" x14ac:dyDescent="0.35">
      <c r="B10133" s="146"/>
      <c r="C10133" s="31"/>
      <c r="D10133" s="31"/>
      <c r="E10133" s="44"/>
      <c r="F10133" s="43"/>
      <c r="G10133" s="84"/>
      <c r="H10133" s="31"/>
      <c r="I10133" s="207"/>
      <c r="J10133" s="84"/>
      <c r="K10133" s="31"/>
      <c r="L10133" s="31"/>
      <c r="M10133" s="169"/>
      <c r="N10133" s="148"/>
      <c r="O10133" s="106"/>
      <c r="P10133" s="43"/>
      <c r="Q10133" s="207"/>
      <c r="R10133" s="84"/>
      <c r="S10133" s="31"/>
      <c r="T10133" s="31"/>
      <c r="U10133" s="169"/>
      <c r="V10133" s="150"/>
      <c r="W10133" s="141" t="str" cm="1">
        <f t="array" ref="W10133">IF(SUM(LEN(B10133:V10133))=0,"",IF(OR(OR(ISBLANK(F10133),SUM(LEN(C10133),LEN(D10133))=0),AND(NOT(E10133="Unknown"),ISBLANK(J10133)),AND(NOT(O10133="Unknown"),ISBLANK(R10133))),"Missing Information", INDEX(Table15[Entire Service Line Classification], MATCH(SUMIFS(Table15[Unique ID],Table15[System-Owned Portion],E10133,Table15[If Material Anything Other than "Lead" in Column E,Was Material Ever Previously Lead?],G10133,Table15[Customer-Owned Portion],O10133),Table15[Unique ID],0),0)))</f>
        <v/>
      </c>
    </row>
    <row r="10134" spans="2:23" x14ac:dyDescent="0.35">
      <c r="B10134" s="146"/>
      <c r="C10134" s="31"/>
      <c r="D10134" s="31"/>
      <c r="E10134" s="44"/>
      <c r="F10134" s="43"/>
      <c r="G10134" s="84"/>
      <c r="H10134" s="31"/>
      <c r="I10134" s="207"/>
      <c r="J10134" s="84"/>
      <c r="K10134" s="31"/>
      <c r="L10134" s="31"/>
      <c r="M10134" s="169"/>
      <c r="N10134" s="148"/>
      <c r="O10134" s="106"/>
      <c r="P10134" s="43"/>
      <c r="Q10134" s="207"/>
      <c r="R10134" s="84"/>
      <c r="S10134" s="31"/>
      <c r="T10134" s="31"/>
      <c r="U10134" s="169"/>
      <c r="V10134" s="150"/>
      <c r="W10134" s="141" t="str" cm="1">
        <f t="array" ref="W10134">IF(SUM(LEN(B10134:V10134))=0,"",IF(OR(OR(ISBLANK(F10134),SUM(LEN(C10134),LEN(D10134))=0),AND(NOT(E10134="Unknown"),ISBLANK(J10134)),AND(NOT(O10134="Unknown"),ISBLANK(R10134))),"Missing Information", INDEX(Table15[Entire Service Line Classification], MATCH(SUMIFS(Table15[Unique ID],Table15[System-Owned Portion],E10134,Table15[If Material Anything Other than "Lead" in Column E,Was Material Ever Previously Lead?],G10134,Table15[Customer-Owned Portion],O10134),Table15[Unique ID],0),0)))</f>
        <v/>
      </c>
    </row>
    <row r="10135" spans="2:23" x14ac:dyDescent="0.35">
      <c r="B10135" s="146"/>
      <c r="C10135" s="31"/>
      <c r="D10135" s="31"/>
      <c r="E10135" s="44"/>
      <c r="F10135" s="43"/>
      <c r="G10135" s="84"/>
      <c r="H10135" s="31"/>
      <c r="I10135" s="207"/>
      <c r="J10135" s="84"/>
      <c r="K10135" s="31"/>
      <c r="L10135" s="31"/>
      <c r="M10135" s="169"/>
      <c r="N10135" s="148"/>
      <c r="O10135" s="106"/>
      <c r="P10135" s="43"/>
      <c r="Q10135" s="207"/>
      <c r="R10135" s="84"/>
      <c r="S10135" s="31"/>
      <c r="T10135" s="31"/>
      <c r="U10135" s="169"/>
      <c r="V10135" s="150"/>
      <c r="W10135" s="141" t="str" cm="1">
        <f t="array" ref="W10135">IF(SUM(LEN(B10135:V10135))=0,"",IF(OR(OR(ISBLANK(F10135),SUM(LEN(C10135),LEN(D10135))=0),AND(NOT(E10135="Unknown"),ISBLANK(J10135)),AND(NOT(O10135="Unknown"),ISBLANK(R10135))),"Missing Information", INDEX(Table15[Entire Service Line Classification], MATCH(SUMIFS(Table15[Unique ID],Table15[System-Owned Portion],E10135,Table15[If Material Anything Other than "Lead" in Column E,Was Material Ever Previously Lead?],G10135,Table15[Customer-Owned Portion],O10135),Table15[Unique ID],0),0)))</f>
        <v/>
      </c>
    </row>
    <row r="10136" spans="2:23" x14ac:dyDescent="0.35">
      <c r="B10136" s="146"/>
      <c r="C10136" s="31"/>
      <c r="D10136" s="31"/>
      <c r="E10136" s="44"/>
      <c r="F10136" s="43"/>
      <c r="G10136" s="84"/>
      <c r="H10136" s="31"/>
      <c r="I10136" s="207"/>
      <c r="J10136" s="84"/>
      <c r="K10136" s="31"/>
      <c r="L10136" s="31"/>
      <c r="M10136" s="169"/>
      <c r="N10136" s="148"/>
      <c r="O10136" s="106"/>
      <c r="P10136" s="43"/>
      <c r="Q10136" s="207"/>
      <c r="R10136" s="84"/>
      <c r="S10136" s="31"/>
      <c r="T10136" s="31"/>
      <c r="U10136" s="169"/>
      <c r="V10136" s="150"/>
      <c r="W10136" s="141" t="str" cm="1">
        <f t="array" ref="W10136">IF(SUM(LEN(B10136:V10136))=0,"",IF(OR(OR(ISBLANK(F10136),SUM(LEN(C10136),LEN(D10136))=0),AND(NOT(E10136="Unknown"),ISBLANK(J10136)),AND(NOT(O10136="Unknown"),ISBLANK(R10136))),"Missing Information", INDEX(Table15[Entire Service Line Classification], MATCH(SUMIFS(Table15[Unique ID],Table15[System-Owned Portion],E10136,Table15[If Material Anything Other than "Lead" in Column E,Was Material Ever Previously Lead?],G10136,Table15[Customer-Owned Portion],O10136),Table15[Unique ID],0),0)))</f>
        <v/>
      </c>
    </row>
    <row r="10137" spans="2:23" x14ac:dyDescent="0.35">
      <c r="B10137" s="146"/>
      <c r="C10137" s="31"/>
      <c r="D10137" s="31"/>
      <c r="E10137" s="44"/>
      <c r="F10137" s="43"/>
      <c r="G10137" s="84"/>
      <c r="H10137" s="31"/>
      <c r="I10137" s="207"/>
      <c r="J10137" s="84"/>
      <c r="K10137" s="31"/>
      <c r="L10137" s="31"/>
      <c r="M10137" s="169"/>
      <c r="N10137" s="148"/>
      <c r="O10137" s="106"/>
      <c r="P10137" s="43"/>
      <c r="Q10137" s="207"/>
      <c r="R10137" s="84"/>
      <c r="S10137" s="31"/>
      <c r="T10137" s="31"/>
      <c r="U10137" s="169"/>
      <c r="V10137" s="150"/>
      <c r="W10137" s="141" t="str" cm="1">
        <f t="array" ref="W10137">IF(SUM(LEN(B10137:V10137))=0,"",IF(OR(OR(ISBLANK(F10137),SUM(LEN(C10137),LEN(D10137))=0),AND(NOT(E10137="Unknown"),ISBLANK(J10137)),AND(NOT(O10137="Unknown"),ISBLANK(R10137))),"Missing Information", INDEX(Table15[Entire Service Line Classification], MATCH(SUMIFS(Table15[Unique ID],Table15[System-Owned Portion],E10137,Table15[If Material Anything Other than "Lead" in Column E,Was Material Ever Previously Lead?],G10137,Table15[Customer-Owned Portion],O10137),Table15[Unique ID],0),0)))</f>
        <v/>
      </c>
    </row>
    <row r="10138" spans="2:23" x14ac:dyDescent="0.35">
      <c r="B10138" s="146"/>
      <c r="C10138" s="31"/>
      <c r="D10138" s="31"/>
      <c r="E10138" s="44"/>
      <c r="F10138" s="43"/>
      <c r="G10138" s="84"/>
      <c r="H10138" s="31"/>
      <c r="I10138" s="207"/>
      <c r="J10138" s="84"/>
      <c r="K10138" s="31"/>
      <c r="L10138" s="31"/>
      <c r="M10138" s="169"/>
      <c r="N10138" s="148"/>
      <c r="O10138" s="106"/>
      <c r="P10138" s="43"/>
      <c r="Q10138" s="207"/>
      <c r="R10138" s="84"/>
      <c r="S10138" s="31"/>
      <c r="T10138" s="31"/>
      <c r="U10138" s="169"/>
      <c r="V10138" s="150"/>
      <c r="W10138" s="141" t="str" cm="1">
        <f t="array" ref="W10138">IF(SUM(LEN(B10138:V10138))=0,"",IF(OR(OR(ISBLANK(F10138),SUM(LEN(C10138),LEN(D10138))=0),AND(NOT(E10138="Unknown"),ISBLANK(J10138)),AND(NOT(O10138="Unknown"),ISBLANK(R10138))),"Missing Information", INDEX(Table15[Entire Service Line Classification], MATCH(SUMIFS(Table15[Unique ID],Table15[System-Owned Portion],E10138,Table15[If Material Anything Other than "Lead" in Column E,Was Material Ever Previously Lead?],G10138,Table15[Customer-Owned Portion],O10138),Table15[Unique ID],0),0)))</f>
        <v/>
      </c>
    </row>
    <row r="10139" spans="2:23" x14ac:dyDescent="0.35">
      <c r="B10139" s="146"/>
      <c r="C10139" s="31"/>
      <c r="D10139" s="31"/>
      <c r="E10139" s="44"/>
      <c r="F10139" s="43"/>
      <c r="G10139" s="84"/>
      <c r="H10139" s="31"/>
      <c r="I10139" s="207"/>
      <c r="J10139" s="84"/>
      <c r="K10139" s="31"/>
      <c r="L10139" s="31"/>
      <c r="M10139" s="169"/>
      <c r="N10139" s="148"/>
      <c r="O10139" s="106"/>
      <c r="P10139" s="43"/>
      <c r="Q10139" s="207"/>
      <c r="R10139" s="84"/>
      <c r="S10139" s="31"/>
      <c r="T10139" s="31"/>
      <c r="U10139" s="169"/>
      <c r="V10139" s="150"/>
      <c r="W10139" s="141" t="str" cm="1">
        <f t="array" ref="W10139">IF(SUM(LEN(B10139:V10139))=0,"",IF(OR(OR(ISBLANK(F10139),SUM(LEN(C10139),LEN(D10139))=0),AND(NOT(E10139="Unknown"),ISBLANK(J10139)),AND(NOT(O10139="Unknown"),ISBLANK(R10139))),"Missing Information", INDEX(Table15[Entire Service Line Classification], MATCH(SUMIFS(Table15[Unique ID],Table15[System-Owned Portion],E10139,Table15[If Material Anything Other than "Lead" in Column E,Was Material Ever Previously Lead?],G10139,Table15[Customer-Owned Portion],O10139),Table15[Unique ID],0),0)))</f>
        <v/>
      </c>
    </row>
    <row r="10140" spans="2:23" x14ac:dyDescent="0.35">
      <c r="B10140" s="146"/>
      <c r="C10140" s="31"/>
      <c r="D10140" s="31"/>
      <c r="E10140" s="44"/>
      <c r="F10140" s="43"/>
      <c r="G10140" s="84"/>
      <c r="H10140" s="31"/>
      <c r="I10140" s="207"/>
      <c r="J10140" s="84"/>
      <c r="K10140" s="31"/>
      <c r="L10140" s="31"/>
      <c r="M10140" s="169"/>
      <c r="N10140" s="148"/>
      <c r="O10140" s="106"/>
      <c r="P10140" s="43"/>
      <c r="Q10140" s="207"/>
      <c r="R10140" s="84"/>
      <c r="S10140" s="31"/>
      <c r="T10140" s="31"/>
      <c r="U10140" s="169"/>
      <c r="V10140" s="150"/>
      <c r="W10140" s="141" t="str" cm="1">
        <f t="array" ref="W10140">IF(SUM(LEN(B10140:V10140))=0,"",IF(OR(OR(ISBLANK(F10140),SUM(LEN(C10140),LEN(D10140))=0),AND(NOT(E10140="Unknown"),ISBLANK(J10140)),AND(NOT(O10140="Unknown"),ISBLANK(R10140))),"Missing Information", INDEX(Table15[Entire Service Line Classification], MATCH(SUMIFS(Table15[Unique ID],Table15[System-Owned Portion],E10140,Table15[If Material Anything Other than "Lead" in Column E,Was Material Ever Previously Lead?],G10140,Table15[Customer-Owned Portion],O10140),Table15[Unique ID],0),0)))</f>
        <v/>
      </c>
    </row>
    <row r="10141" spans="2:23" x14ac:dyDescent="0.35">
      <c r="B10141" s="146"/>
      <c r="C10141" s="31"/>
      <c r="D10141" s="31"/>
      <c r="E10141" s="44"/>
      <c r="F10141" s="43"/>
      <c r="G10141" s="84"/>
      <c r="H10141" s="31"/>
      <c r="I10141" s="207"/>
      <c r="J10141" s="84"/>
      <c r="K10141" s="31"/>
      <c r="L10141" s="31"/>
      <c r="M10141" s="169"/>
      <c r="N10141" s="148"/>
      <c r="O10141" s="106"/>
      <c r="P10141" s="43"/>
      <c r="Q10141" s="207"/>
      <c r="R10141" s="84"/>
      <c r="S10141" s="31"/>
      <c r="T10141" s="31"/>
      <c r="U10141" s="169"/>
      <c r="V10141" s="150"/>
      <c r="W10141" s="141" t="str" cm="1">
        <f t="array" ref="W10141">IF(SUM(LEN(B10141:V10141))=0,"",IF(OR(OR(ISBLANK(F10141),SUM(LEN(C10141),LEN(D10141))=0),AND(NOT(E10141="Unknown"),ISBLANK(J10141)),AND(NOT(O10141="Unknown"),ISBLANK(R10141))),"Missing Information", INDEX(Table15[Entire Service Line Classification], MATCH(SUMIFS(Table15[Unique ID],Table15[System-Owned Portion],E10141,Table15[If Material Anything Other than "Lead" in Column E,Was Material Ever Previously Lead?],G10141,Table15[Customer-Owned Portion],O10141),Table15[Unique ID],0),0)))</f>
        <v/>
      </c>
    </row>
    <row r="10142" spans="2:23" x14ac:dyDescent="0.35">
      <c r="B10142" s="146"/>
      <c r="C10142" s="31"/>
      <c r="D10142" s="31"/>
      <c r="E10142" s="44"/>
      <c r="F10142" s="43"/>
      <c r="G10142" s="84"/>
      <c r="H10142" s="31"/>
      <c r="I10142" s="207"/>
      <c r="J10142" s="84"/>
      <c r="K10142" s="31"/>
      <c r="L10142" s="31"/>
      <c r="M10142" s="169"/>
      <c r="N10142" s="148"/>
      <c r="O10142" s="106"/>
      <c r="P10142" s="43"/>
      <c r="Q10142" s="207"/>
      <c r="R10142" s="84"/>
      <c r="S10142" s="31"/>
      <c r="T10142" s="31"/>
      <c r="U10142" s="169"/>
      <c r="V10142" s="150"/>
      <c r="W10142" s="141" t="str" cm="1">
        <f t="array" ref="W10142">IF(SUM(LEN(B10142:V10142))=0,"",IF(OR(OR(ISBLANK(F10142),SUM(LEN(C10142),LEN(D10142))=0),AND(NOT(E10142="Unknown"),ISBLANK(J10142)),AND(NOT(O10142="Unknown"),ISBLANK(R10142))),"Missing Information", INDEX(Table15[Entire Service Line Classification], MATCH(SUMIFS(Table15[Unique ID],Table15[System-Owned Portion],E10142,Table15[If Material Anything Other than "Lead" in Column E,Was Material Ever Previously Lead?],G10142,Table15[Customer-Owned Portion],O10142),Table15[Unique ID],0),0)))</f>
        <v/>
      </c>
    </row>
    <row r="10143" spans="2:23" x14ac:dyDescent="0.35">
      <c r="B10143" s="146"/>
      <c r="C10143" s="31"/>
      <c r="D10143" s="31"/>
      <c r="E10143" s="44"/>
      <c r="F10143" s="43"/>
      <c r="G10143" s="84"/>
      <c r="H10143" s="31"/>
      <c r="I10143" s="207"/>
      <c r="J10143" s="84"/>
      <c r="K10143" s="31"/>
      <c r="L10143" s="31"/>
      <c r="M10143" s="169"/>
      <c r="N10143" s="148"/>
      <c r="O10143" s="106"/>
      <c r="P10143" s="43"/>
      <c r="Q10143" s="207"/>
      <c r="R10143" s="84"/>
      <c r="S10143" s="31"/>
      <c r="T10143" s="31"/>
      <c r="U10143" s="169"/>
      <c r="V10143" s="150"/>
      <c r="W10143" s="141" t="str" cm="1">
        <f t="array" ref="W10143">IF(SUM(LEN(B10143:V10143))=0,"",IF(OR(OR(ISBLANK(F10143),SUM(LEN(C10143),LEN(D10143))=0),AND(NOT(E10143="Unknown"),ISBLANK(J10143)),AND(NOT(O10143="Unknown"),ISBLANK(R10143))),"Missing Information", INDEX(Table15[Entire Service Line Classification], MATCH(SUMIFS(Table15[Unique ID],Table15[System-Owned Portion],E10143,Table15[If Material Anything Other than "Lead" in Column E,Was Material Ever Previously Lead?],G10143,Table15[Customer-Owned Portion],O10143),Table15[Unique ID],0),0)))</f>
        <v/>
      </c>
    </row>
    <row r="10144" spans="2:23" x14ac:dyDescent="0.35">
      <c r="B10144" s="146"/>
      <c r="C10144" s="31"/>
      <c r="D10144" s="31"/>
      <c r="E10144" s="44"/>
      <c r="F10144" s="43"/>
      <c r="G10144" s="84"/>
      <c r="H10144" s="31"/>
      <c r="I10144" s="207"/>
      <c r="J10144" s="84"/>
      <c r="K10144" s="31"/>
      <c r="L10144" s="31"/>
      <c r="M10144" s="169"/>
      <c r="N10144" s="148"/>
      <c r="O10144" s="106"/>
      <c r="P10144" s="43"/>
      <c r="Q10144" s="207"/>
      <c r="R10144" s="84"/>
      <c r="S10144" s="31"/>
      <c r="T10144" s="31"/>
      <c r="U10144" s="169"/>
      <c r="V10144" s="150"/>
      <c r="W10144" s="141" t="str" cm="1">
        <f t="array" ref="W10144">IF(SUM(LEN(B10144:V10144))=0,"",IF(OR(OR(ISBLANK(F10144),SUM(LEN(C10144),LEN(D10144))=0),AND(NOT(E10144="Unknown"),ISBLANK(J10144)),AND(NOT(O10144="Unknown"),ISBLANK(R10144))),"Missing Information", INDEX(Table15[Entire Service Line Classification], MATCH(SUMIFS(Table15[Unique ID],Table15[System-Owned Portion],E10144,Table15[If Material Anything Other than "Lead" in Column E,Was Material Ever Previously Lead?],G10144,Table15[Customer-Owned Portion],O10144),Table15[Unique ID],0),0)))</f>
        <v/>
      </c>
    </row>
    <row r="10145" spans="2:23" x14ac:dyDescent="0.35">
      <c r="B10145" s="146"/>
      <c r="C10145" s="31"/>
      <c r="D10145" s="31"/>
      <c r="E10145" s="44"/>
      <c r="F10145" s="43"/>
      <c r="G10145" s="84"/>
      <c r="H10145" s="31"/>
      <c r="I10145" s="207"/>
      <c r="J10145" s="84"/>
      <c r="K10145" s="31"/>
      <c r="L10145" s="31"/>
      <c r="M10145" s="169"/>
      <c r="N10145" s="148"/>
      <c r="O10145" s="106"/>
      <c r="P10145" s="43"/>
      <c r="Q10145" s="207"/>
      <c r="R10145" s="84"/>
      <c r="S10145" s="31"/>
      <c r="T10145" s="31"/>
      <c r="U10145" s="169"/>
      <c r="V10145" s="150"/>
      <c r="W10145" s="141" t="str" cm="1">
        <f t="array" ref="W10145">IF(SUM(LEN(B10145:V10145))=0,"",IF(OR(OR(ISBLANK(F10145),SUM(LEN(C10145),LEN(D10145))=0),AND(NOT(E10145="Unknown"),ISBLANK(J10145)),AND(NOT(O10145="Unknown"),ISBLANK(R10145))),"Missing Information", INDEX(Table15[Entire Service Line Classification], MATCH(SUMIFS(Table15[Unique ID],Table15[System-Owned Portion],E10145,Table15[If Material Anything Other than "Lead" in Column E,Was Material Ever Previously Lead?],G10145,Table15[Customer-Owned Portion],O10145),Table15[Unique ID],0),0)))</f>
        <v/>
      </c>
    </row>
    <row r="10146" spans="2:23" x14ac:dyDescent="0.35">
      <c r="B10146" s="146"/>
      <c r="C10146" s="31"/>
      <c r="D10146" s="31"/>
      <c r="E10146" s="44"/>
      <c r="F10146" s="43"/>
      <c r="G10146" s="84"/>
      <c r="H10146" s="31"/>
      <c r="I10146" s="207"/>
      <c r="J10146" s="84"/>
      <c r="K10146" s="31"/>
      <c r="L10146" s="31"/>
      <c r="M10146" s="169"/>
      <c r="N10146" s="148"/>
      <c r="O10146" s="106"/>
      <c r="P10146" s="43"/>
      <c r="Q10146" s="207"/>
      <c r="R10146" s="84"/>
      <c r="S10146" s="31"/>
      <c r="T10146" s="31"/>
      <c r="U10146" s="169"/>
      <c r="V10146" s="150"/>
      <c r="W10146" s="141" t="str" cm="1">
        <f t="array" ref="W10146">IF(SUM(LEN(B10146:V10146))=0,"",IF(OR(OR(ISBLANK(F10146),SUM(LEN(C10146),LEN(D10146))=0),AND(NOT(E10146="Unknown"),ISBLANK(J10146)),AND(NOT(O10146="Unknown"),ISBLANK(R10146))),"Missing Information", INDEX(Table15[Entire Service Line Classification], MATCH(SUMIFS(Table15[Unique ID],Table15[System-Owned Portion],E10146,Table15[If Material Anything Other than "Lead" in Column E,Was Material Ever Previously Lead?],G10146,Table15[Customer-Owned Portion],O10146),Table15[Unique ID],0),0)))</f>
        <v/>
      </c>
    </row>
    <row r="10147" spans="2:23" x14ac:dyDescent="0.35">
      <c r="B10147" s="146"/>
      <c r="C10147" s="31"/>
      <c r="D10147" s="31"/>
      <c r="E10147" s="44"/>
      <c r="F10147" s="43"/>
      <c r="G10147" s="84"/>
      <c r="H10147" s="31"/>
      <c r="I10147" s="207"/>
      <c r="J10147" s="84"/>
      <c r="K10147" s="31"/>
      <c r="L10147" s="31"/>
      <c r="M10147" s="169"/>
      <c r="N10147" s="148"/>
      <c r="O10147" s="106"/>
      <c r="P10147" s="43"/>
      <c r="Q10147" s="207"/>
      <c r="R10147" s="84"/>
      <c r="S10147" s="31"/>
      <c r="T10147" s="31"/>
      <c r="U10147" s="169"/>
      <c r="V10147" s="150"/>
      <c r="W10147" s="141" t="str" cm="1">
        <f t="array" ref="W10147">IF(SUM(LEN(B10147:V10147))=0,"",IF(OR(OR(ISBLANK(F10147),SUM(LEN(C10147),LEN(D10147))=0),AND(NOT(E10147="Unknown"),ISBLANK(J10147)),AND(NOT(O10147="Unknown"),ISBLANK(R10147))),"Missing Information", INDEX(Table15[Entire Service Line Classification], MATCH(SUMIFS(Table15[Unique ID],Table15[System-Owned Portion],E10147,Table15[If Material Anything Other than "Lead" in Column E,Was Material Ever Previously Lead?],G10147,Table15[Customer-Owned Portion],O10147),Table15[Unique ID],0),0)))</f>
        <v/>
      </c>
    </row>
    <row r="10148" spans="2:23" x14ac:dyDescent="0.35">
      <c r="B10148" s="146"/>
      <c r="C10148" s="31"/>
      <c r="D10148" s="31"/>
      <c r="E10148" s="44"/>
      <c r="F10148" s="43"/>
      <c r="G10148" s="84"/>
      <c r="H10148" s="31"/>
      <c r="I10148" s="207"/>
      <c r="J10148" s="84"/>
      <c r="K10148" s="31"/>
      <c r="L10148" s="31"/>
      <c r="M10148" s="169"/>
      <c r="N10148" s="148"/>
      <c r="O10148" s="106"/>
      <c r="P10148" s="43"/>
      <c r="Q10148" s="207"/>
      <c r="R10148" s="84"/>
      <c r="S10148" s="31"/>
      <c r="T10148" s="31"/>
      <c r="U10148" s="169"/>
      <c r="V10148" s="150"/>
      <c r="W10148" s="141" t="str" cm="1">
        <f t="array" ref="W10148">IF(SUM(LEN(B10148:V10148))=0,"",IF(OR(OR(ISBLANK(F10148),SUM(LEN(C10148),LEN(D10148))=0),AND(NOT(E10148="Unknown"),ISBLANK(J10148)),AND(NOT(O10148="Unknown"),ISBLANK(R10148))),"Missing Information", INDEX(Table15[Entire Service Line Classification], MATCH(SUMIFS(Table15[Unique ID],Table15[System-Owned Portion],E10148,Table15[If Material Anything Other than "Lead" in Column E,Was Material Ever Previously Lead?],G10148,Table15[Customer-Owned Portion],O10148),Table15[Unique ID],0),0)))</f>
        <v/>
      </c>
    </row>
    <row r="10149" spans="2:23" x14ac:dyDescent="0.35">
      <c r="B10149" s="146"/>
      <c r="C10149" s="31"/>
      <c r="D10149" s="31"/>
      <c r="E10149" s="44"/>
      <c r="F10149" s="43"/>
      <c r="G10149" s="84"/>
      <c r="H10149" s="31"/>
      <c r="I10149" s="207"/>
      <c r="J10149" s="84"/>
      <c r="K10149" s="31"/>
      <c r="L10149" s="31"/>
      <c r="M10149" s="169"/>
      <c r="N10149" s="148"/>
      <c r="O10149" s="106"/>
      <c r="P10149" s="43"/>
      <c r="Q10149" s="207"/>
      <c r="R10149" s="84"/>
      <c r="S10149" s="31"/>
      <c r="T10149" s="31"/>
      <c r="U10149" s="169"/>
      <c r="V10149" s="150"/>
      <c r="W10149" s="141" t="str" cm="1">
        <f t="array" ref="W10149">IF(SUM(LEN(B10149:V10149))=0,"",IF(OR(OR(ISBLANK(F10149),SUM(LEN(C10149),LEN(D10149))=0),AND(NOT(E10149="Unknown"),ISBLANK(J10149)),AND(NOT(O10149="Unknown"),ISBLANK(R10149))),"Missing Information", INDEX(Table15[Entire Service Line Classification], MATCH(SUMIFS(Table15[Unique ID],Table15[System-Owned Portion],E10149,Table15[If Material Anything Other than "Lead" in Column E,Was Material Ever Previously Lead?],G10149,Table15[Customer-Owned Portion],O10149),Table15[Unique ID],0),0)))</f>
        <v/>
      </c>
    </row>
    <row r="10150" spans="2:23" x14ac:dyDescent="0.35">
      <c r="B10150" s="146"/>
      <c r="C10150" s="31"/>
      <c r="D10150" s="31"/>
      <c r="E10150" s="44"/>
      <c r="F10150" s="43"/>
      <c r="G10150" s="84"/>
      <c r="H10150" s="31"/>
      <c r="I10150" s="207"/>
      <c r="J10150" s="84"/>
      <c r="K10150" s="31"/>
      <c r="L10150" s="31"/>
      <c r="M10150" s="169"/>
      <c r="N10150" s="148"/>
      <c r="O10150" s="106"/>
      <c r="P10150" s="43"/>
      <c r="Q10150" s="207"/>
      <c r="R10150" s="84"/>
      <c r="S10150" s="31"/>
      <c r="T10150" s="31"/>
      <c r="U10150" s="169"/>
      <c r="V10150" s="150"/>
      <c r="W10150" s="141" t="str" cm="1">
        <f t="array" ref="W10150">IF(SUM(LEN(B10150:V10150))=0,"",IF(OR(OR(ISBLANK(F10150),SUM(LEN(C10150),LEN(D10150))=0),AND(NOT(E10150="Unknown"),ISBLANK(J10150)),AND(NOT(O10150="Unknown"),ISBLANK(R10150))),"Missing Information", INDEX(Table15[Entire Service Line Classification], MATCH(SUMIFS(Table15[Unique ID],Table15[System-Owned Portion],E10150,Table15[If Material Anything Other than "Lead" in Column E,Was Material Ever Previously Lead?],G10150,Table15[Customer-Owned Portion],O10150),Table15[Unique ID],0),0)))</f>
        <v/>
      </c>
    </row>
    <row r="10151" spans="2:23" x14ac:dyDescent="0.35">
      <c r="B10151" s="146"/>
      <c r="C10151" s="31"/>
      <c r="D10151" s="31"/>
      <c r="E10151" s="44"/>
      <c r="F10151" s="43"/>
      <c r="G10151" s="84"/>
      <c r="H10151" s="31"/>
      <c r="I10151" s="207"/>
      <c r="J10151" s="84"/>
      <c r="K10151" s="31"/>
      <c r="L10151" s="31"/>
      <c r="M10151" s="169"/>
      <c r="N10151" s="148"/>
      <c r="O10151" s="106"/>
      <c r="P10151" s="43"/>
      <c r="Q10151" s="207"/>
      <c r="R10151" s="84"/>
      <c r="S10151" s="31"/>
      <c r="T10151" s="31"/>
      <c r="U10151" s="169"/>
      <c r="V10151" s="150"/>
      <c r="W10151" s="141" t="str" cm="1">
        <f t="array" ref="W10151">IF(SUM(LEN(B10151:V10151))=0,"",IF(OR(OR(ISBLANK(F10151),SUM(LEN(C10151),LEN(D10151))=0),AND(NOT(E10151="Unknown"),ISBLANK(J10151)),AND(NOT(O10151="Unknown"),ISBLANK(R10151))),"Missing Information", INDEX(Table15[Entire Service Line Classification], MATCH(SUMIFS(Table15[Unique ID],Table15[System-Owned Portion],E10151,Table15[If Material Anything Other than "Lead" in Column E,Was Material Ever Previously Lead?],G10151,Table15[Customer-Owned Portion],O10151),Table15[Unique ID],0),0)))</f>
        <v/>
      </c>
    </row>
    <row r="10152" spans="2:23" x14ac:dyDescent="0.35">
      <c r="B10152" s="146"/>
      <c r="C10152" s="31"/>
      <c r="D10152" s="31"/>
      <c r="E10152" s="44"/>
      <c r="F10152" s="43"/>
      <c r="G10152" s="84"/>
      <c r="H10152" s="31"/>
      <c r="I10152" s="207"/>
      <c r="J10152" s="84"/>
      <c r="K10152" s="31"/>
      <c r="L10152" s="31"/>
      <c r="M10152" s="169"/>
      <c r="N10152" s="148"/>
      <c r="O10152" s="106"/>
      <c r="P10152" s="43"/>
      <c r="Q10152" s="207"/>
      <c r="R10152" s="84"/>
      <c r="S10152" s="31"/>
      <c r="T10152" s="31"/>
      <c r="U10152" s="169"/>
      <c r="V10152" s="150"/>
      <c r="W10152" s="141" t="str" cm="1">
        <f t="array" ref="W10152">IF(SUM(LEN(B10152:V10152))=0,"",IF(OR(OR(ISBLANK(F10152),SUM(LEN(C10152),LEN(D10152))=0),AND(NOT(E10152="Unknown"),ISBLANK(J10152)),AND(NOT(O10152="Unknown"),ISBLANK(R10152))),"Missing Information", INDEX(Table15[Entire Service Line Classification], MATCH(SUMIFS(Table15[Unique ID],Table15[System-Owned Portion],E10152,Table15[If Material Anything Other than "Lead" in Column E,Was Material Ever Previously Lead?],G10152,Table15[Customer-Owned Portion],O10152),Table15[Unique ID],0),0)))</f>
        <v/>
      </c>
    </row>
    <row r="10153" spans="2:23" x14ac:dyDescent="0.35">
      <c r="B10153" s="146"/>
      <c r="C10153" s="31"/>
      <c r="D10153" s="31"/>
      <c r="E10153" s="44"/>
      <c r="F10153" s="43"/>
      <c r="G10153" s="84"/>
      <c r="H10153" s="31"/>
      <c r="I10153" s="207"/>
      <c r="J10153" s="84"/>
      <c r="K10153" s="31"/>
      <c r="L10153" s="31"/>
      <c r="M10153" s="169"/>
      <c r="N10153" s="148"/>
      <c r="O10153" s="106"/>
      <c r="P10153" s="43"/>
      <c r="Q10153" s="207"/>
      <c r="R10153" s="84"/>
      <c r="S10153" s="31"/>
      <c r="T10153" s="31"/>
      <c r="U10153" s="169"/>
      <c r="V10153" s="150"/>
      <c r="W10153" s="141" t="str" cm="1">
        <f t="array" ref="W10153">IF(SUM(LEN(B10153:V10153))=0,"",IF(OR(OR(ISBLANK(F10153),SUM(LEN(C10153),LEN(D10153))=0),AND(NOT(E10153="Unknown"),ISBLANK(J10153)),AND(NOT(O10153="Unknown"),ISBLANK(R10153))),"Missing Information", INDEX(Table15[Entire Service Line Classification], MATCH(SUMIFS(Table15[Unique ID],Table15[System-Owned Portion],E10153,Table15[If Material Anything Other than "Lead" in Column E,Was Material Ever Previously Lead?],G10153,Table15[Customer-Owned Portion],O10153),Table15[Unique ID],0),0)))</f>
        <v/>
      </c>
    </row>
    <row r="10154" spans="2:23" x14ac:dyDescent="0.35">
      <c r="B10154" s="146"/>
      <c r="C10154" s="31"/>
      <c r="D10154" s="31"/>
      <c r="E10154" s="44"/>
      <c r="F10154" s="43"/>
      <c r="G10154" s="84"/>
      <c r="H10154" s="31"/>
      <c r="I10154" s="207"/>
      <c r="J10154" s="84"/>
      <c r="K10154" s="31"/>
      <c r="L10154" s="31"/>
      <c r="M10154" s="169"/>
      <c r="N10154" s="148"/>
      <c r="O10154" s="106"/>
      <c r="P10154" s="43"/>
      <c r="Q10154" s="207"/>
      <c r="R10154" s="84"/>
      <c r="S10154" s="31"/>
      <c r="T10154" s="31"/>
      <c r="U10154" s="169"/>
      <c r="V10154" s="150"/>
      <c r="W10154" s="141" t="str" cm="1">
        <f t="array" ref="W10154">IF(SUM(LEN(B10154:V10154))=0,"",IF(OR(OR(ISBLANK(F10154),SUM(LEN(C10154),LEN(D10154))=0),AND(NOT(E10154="Unknown"),ISBLANK(J10154)),AND(NOT(O10154="Unknown"),ISBLANK(R10154))),"Missing Information", INDEX(Table15[Entire Service Line Classification], MATCH(SUMIFS(Table15[Unique ID],Table15[System-Owned Portion],E10154,Table15[If Material Anything Other than "Lead" in Column E,Was Material Ever Previously Lead?],G10154,Table15[Customer-Owned Portion],O10154),Table15[Unique ID],0),0)))</f>
        <v/>
      </c>
    </row>
    <row r="10155" spans="2:23" x14ac:dyDescent="0.35">
      <c r="B10155" s="146"/>
      <c r="C10155" s="31"/>
      <c r="D10155" s="31"/>
      <c r="E10155" s="44"/>
      <c r="F10155" s="43"/>
      <c r="G10155" s="84"/>
      <c r="H10155" s="31"/>
      <c r="I10155" s="207"/>
      <c r="J10155" s="84"/>
      <c r="K10155" s="31"/>
      <c r="L10155" s="31"/>
      <c r="M10155" s="169"/>
      <c r="N10155" s="148"/>
      <c r="O10155" s="106"/>
      <c r="P10155" s="43"/>
      <c r="Q10155" s="207"/>
      <c r="R10155" s="84"/>
      <c r="S10155" s="31"/>
      <c r="T10155" s="31"/>
      <c r="U10155" s="169"/>
      <c r="V10155" s="150"/>
      <c r="W10155" s="141" t="str" cm="1">
        <f t="array" ref="W10155">IF(SUM(LEN(B10155:V10155))=0,"",IF(OR(OR(ISBLANK(F10155),SUM(LEN(C10155),LEN(D10155))=0),AND(NOT(E10155="Unknown"),ISBLANK(J10155)),AND(NOT(O10155="Unknown"),ISBLANK(R10155))),"Missing Information", INDEX(Table15[Entire Service Line Classification], MATCH(SUMIFS(Table15[Unique ID],Table15[System-Owned Portion],E10155,Table15[If Material Anything Other than "Lead" in Column E,Was Material Ever Previously Lead?],G10155,Table15[Customer-Owned Portion],O10155),Table15[Unique ID],0),0)))</f>
        <v/>
      </c>
    </row>
    <row r="10156" spans="2:23" x14ac:dyDescent="0.35">
      <c r="B10156" s="146"/>
      <c r="C10156" s="31"/>
      <c r="D10156" s="31"/>
      <c r="E10156" s="44"/>
      <c r="F10156" s="43"/>
      <c r="G10156" s="84"/>
      <c r="H10156" s="31"/>
      <c r="I10156" s="207"/>
      <c r="J10156" s="84"/>
      <c r="K10156" s="31"/>
      <c r="L10156" s="31"/>
      <c r="M10156" s="169"/>
      <c r="N10156" s="148"/>
      <c r="O10156" s="106"/>
      <c r="P10156" s="43"/>
      <c r="Q10156" s="207"/>
      <c r="R10156" s="84"/>
      <c r="S10156" s="31"/>
      <c r="T10156" s="31"/>
      <c r="U10156" s="169"/>
      <c r="V10156" s="150"/>
      <c r="W10156" s="141" t="str" cm="1">
        <f t="array" ref="W10156">IF(SUM(LEN(B10156:V10156))=0,"",IF(OR(OR(ISBLANK(F10156),SUM(LEN(C10156),LEN(D10156))=0),AND(NOT(E10156="Unknown"),ISBLANK(J10156)),AND(NOT(O10156="Unknown"),ISBLANK(R10156))),"Missing Information", INDEX(Table15[Entire Service Line Classification], MATCH(SUMIFS(Table15[Unique ID],Table15[System-Owned Portion],E10156,Table15[If Material Anything Other than "Lead" in Column E,Was Material Ever Previously Lead?],G10156,Table15[Customer-Owned Portion],O10156),Table15[Unique ID],0),0)))</f>
        <v/>
      </c>
    </row>
    <row r="10157" spans="2:23" x14ac:dyDescent="0.35">
      <c r="B10157" s="146"/>
      <c r="C10157" s="31"/>
      <c r="D10157" s="31"/>
      <c r="E10157" s="44"/>
      <c r="F10157" s="43"/>
      <c r="G10157" s="84"/>
      <c r="H10157" s="31"/>
      <c r="I10157" s="207"/>
      <c r="J10157" s="84"/>
      <c r="K10157" s="31"/>
      <c r="L10157" s="31"/>
      <c r="M10157" s="169"/>
      <c r="N10157" s="148"/>
      <c r="O10157" s="106"/>
      <c r="P10157" s="43"/>
      <c r="Q10157" s="207"/>
      <c r="R10157" s="84"/>
      <c r="S10157" s="31"/>
      <c r="T10157" s="31"/>
      <c r="U10157" s="169"/>
      <c r="V10157" s="150"/>
      <c r="W10157" s="141" t="str" cm="1">
        <f t="array" ref="W10157">IF(SUM(LEN(B10157:V10157))=0,"",IF(OR(OR(ISBLANK(F10157),SUM(LEN(C10157),LEN(D10157))=0),AND(NOT(E10157="Unknown"),ISBLANK(J10157)),AND(NOT(O10157="Unknown"),ISBLANK(R10157))),"Missing Information", INDEX(Table15[Entire Service Line Classification], MATCH(SUMIFS(Table15[Unique ID],Table15[System-Owned Portion],E10157,Table15[If Material Anything Other than "Lead" in Column E,Was Material Ever Previously Lead?],G10157,Table15[Customer-Owned Portion],O10157),Table15[Unique ID],0),0)))</f>
        <v/>
      </c>
    </row>
    <row r="10158" spans="2:23" x14ac:dyDescent="0.35">
      <c r="B10158" s="146"/>
      <c r="C10158" s="31"/>
      <c r="D10158" s="31"/>
      <c r="E10158" s="44"/>
      <c r="F10158" s="43"/>
      <c r="G10158" s="84"/>
      <c r="H10158" s="31"/>
      <c r="I10158" s="207"/>
      <c r="J10158" s="84"/>
      <c r="K10158" s="31"/>
      <c r="L10158" s="31"/>
      <c r="M10158" s="169"/>
      <c r="N10158" s="148"/>
      <c r="O10158" s="106"/>
      <c r="P10158" s="43"/>
      <c r="Q10158" s="207"/>
      <c r="R10158" s="84"/>
      <c r="S10158" s="31"/>
      <c r="T10158" s="31"/>
      <c r="U10158" s="169"/>
      <c r="V10158" s="150"/>
      <c r="W10158" s="141" t="str" cm="1">
        <f t="array" ref="W10158">IF(SUM(LEN(B10158:V10158))=0,"",IF(OR(OR(ISBLANK(F10158),SUM(LEN(C10158),LEN(D10158))=0),AND(NOT(E10158="Unknown"),ISBLANK(J10158)),AND(NOT(O10158="Unknown"),ISBLANK(R10158))),"Missing Information", INDEX(Table15[Entire Service Line Classification], MATCH(SUMIFS(Table15[Unique ID],Table15[System-Owned Portion],E10158,Table15[If Material Anything Other than "Lead" in Column E,Was Material Ever Previously Lead?],G10158,Table15[Customer-Owned Portion],O10158),Table15[Unique ID],0),0)))</f>
        <v/>
      </c>
    </row>
    <row r="10159" spans="2:23" x14ac:dyDescent="0.35">
      <c r="B10159" s="146"/>
      <c r="C10159" s="31"/>
      <c r="D10159" s="31"/>
      <c r="E10159" s="44"/>
      <c r="F10159" s="43"/>
      <c r="G10159" s="84"/>
      <c r="H10159" s="31"/>
      <c r="I10159" s="207"/>
      <c r="J10159" s="84"/>
      <c r="K10159" s="31"/>
      <c r="L10159" s="31"/>
      <c r="M10159" s="169"/>
      <c r="N10159" s="148"/>
      <c r="O10159" s="106"/>
      <c r="P10159" s="43"/>
      <c r="Q10159" s="207"/>
      <c r="R10159" s="84"/>
      <c r="S10159" s="31"/>
      <c r="T10159" s="31"/>
      <c r="U10159" s="169"/>
      <c r="V10159" s="150"/>
      <c r="W10159" s="141" t="str" cm="1">
        <f t="array" ref="W10159">IF(SUM(LEN(B10159:V10159))=0,"",IF(OR(OR(ISBLANK(F10159),SUM(LEN(C10159),LEN(D10159))=0),AND(NOT(E10159="Unknown"),ISBLANK(J10159)),AND(NOT(O10159="Unknown"),ISBLANK(R10159))),"Missing Information", INDEX(Table15[Entire Service Line Classification], MATCH(SUMIFS(Table15[Unique ID],Table15[System-Owned Portion],E10159,Table15[If Material Anything Other than "Lead" in Column E,Was Material Ever Previously Lead?],G10159,Table15[Customer-Owned Portion],O10159),Table15[Unique ID],0),0)))</f>
        <v/>
      </c>
    </row>
    <row r="10160" spans="2:23" x14ac:dyDescent="0.35">
      <c r="B10160" s="146"/>
      <c r="C10160" s="31"/>
      <c r="D10160" s="31"/>
      <c r="E10160" s="44"/>
      <c r="F10160" s="43"/>
      <c r="G10160" s="84"/>
      <c r="H10160" s="31"/>
      <c r="I10160" s="207"/>
      <c r="J10160" s="84"/>
      <c r="K10160" s="31"/>
      <c r="L10160" s="31"/>
      <c r="M10160" s="169"/>
      <c r="N10160" s="148"/>
      <c r="O10160" s="106"/>
      <c r="P10160" s="43"/>
      <c r="Q10160" s="207"/>
      <c r="R10160" s="84"/>
      <c r="S10160" s="31"/>
      <c r="T10160" s="31"/>
      <c r="U10160" s="169"/>
      <c r="V10160" s="150"/>
      <c r="W10160" s="141" t="str" cm="1">
        <f t="array" ref="W10160">IF(SUM(LEN(B10160:V10160))=0,"",IF(OR(OR(ISBLANK(F10160),SUM(LEN(C10160),LEN(D10160))=0),AND(NOT(E10160="Unknown"),ISBLANK(J10160)),AND(NOT(O10160="Unknown"),ISBLANK(R10160))),"Missing Information", INDEX(Table15[Entire Service Line Classification], MATCH(SUMIFS(Table15[Unique ID],Table15[System-Owned Portion],E10160,Table15[If Material Anything Other than "Lead" in Column E,Was Material Ever Previously Lead?],G10160,Table15[Customer-Owned Portion],O10160),Table15[Unique ID],0),0)))</f>
        <v/>
      </c>
    </row>
    <row r="10161" spans="2:23" x14ac:dyDescent="0.35">
      <c r="B10161" s="146"/>
      <c r="C10161" s="31"/>
      <c r="D10161" s="31"/>
      <c r="E10161" s="44"/>
      <c r="F10161" s="43"/>
      <c r="G10161" s="84"/>
      <c r="H10161" s="31"/>
      <c r="I10161" s="207"/>
      <c r="J10161" s="84"/>
      <c r="K10161" s="31"/>
      <c r="L10161" s="31"/>
      <c r="M10161" s="169"/>
      <c r="N10161" s="148"/>
      <c r="O10161" s="106"/>
      <c r="P10161" s="43"/>
      <c r="Q10161" s="207"/>
      <c r="R10161" s="84"/>
      <c r="S10161" s="31"/>
      <c r="T10161" s="31"/>
      <c r="U10161" s="169"/>
      <c r="V10161" s="150"/>
      <c r="W10161" s="141" t="str" cm="1">
        <f t="array" ref="W10161">IF(SUM(LEN(B10161:V10161))=0,"",IF(OR(OR(ISBLANK(F10161),SUM(LEN(C10161),LEN(D10161))=0),AND(NOT(E10161="Unknown"),ISBLANK(J10161)),AND(NOT(O10161="Unknown"),ISBLANK(R10161))),"Missing Information", INDEX(Table15[Entire Service Line Classification], MATCH(SUMIFS(Table15[Unique ID],Table15[System-Owned Portion],E10161,Table15[If Material Anything Other than "Lead" in Column E,Was Material Ever Previously Lead?],G10161,Table15[Customer-Owned Portion],O10161),Table15[Unique ID],0),0)))</f>
        <v/>
      </c>
    </row>
    <row r="10162" spans="2:23" x14ac:dyDescent="0.35">
      <c r="B10162" s="146"/>
      <c r="C10162" s="31"/>
      <c r="D10162" s="31"/>
      <c r="E10162" s="44"/>
      <c r="F10162" s="43"/>
      <c r="G10162" s="84"/>
      <c r="H10162" s="31"/>
      <c r="I10162" s="207"/>
      <c r="J10162" s="84"/>
      <c r="K10162" s="31"/>
      <c r="L10162" s="31"/>
      <c r="M10162" s="169"/>
      <c r="N10162" s="148"/>
      <c r="O10162" s="106"/>
      <c r="P10162" s="43"/>
      <c r="Q10162" s="207"/>
      <c r="R10162" s="84"/>
      <c r="S10162" s="31"/>
      <c r="T10162" s="31"/>
      <c r="U10162" s="169"/>
      <c r="V10162" s="150"/>
      <c r="W10162" s="141" t="str" cm="1">
        <f t="array" ref="W10162">IF(SUM(LEN(B10162:V10162))=0,"",IF(OR(OR(ISBLANK(F10162),SUM(LEN(C10162),LEN(D10162))=0),AND(NOT(E10162="Unknown"),ISBLANK(J10162)),AND(NOT(O10162="Unknown"),ISBLANK(R10162))),"Missing Information", INDEX(Table15[Entire Service Line Classification], MATCH(SUMIFS(Table15[Unique ID],Table15[System-Owned Portion],E10162,Table15[If Material Anything Other than "Lead" in Column E,Was Material Ever Previously Lead?],G10162,Table15[Customer-Owned Portion],O10162),Table15[Unique ID],0),0)))</f>
        <v/>
      </c>
    </row>
    <row r="10163" spans="2:23" x14ac:dyDescent="0.35">
      <c r="B10163" s="146"/>
      <c r="C10163" s="31"/>
      <c r="D10163" s="31"/>
      <c r="E10163" s="44"/>
      <c r="F10163" s="43"/>
      <c r="G10163" s="84"/>
      <c r="H10163" s="31"/>
      <c r="I10163" s="207"/>
      <c r="J10163" s="84"/>
      <c r="K10163" s="31"/>
      <c r="L10163" s="31"/>
      <c r="M10163" s="169"/>
      <c r="N10163" s="148"/>
      <c r="O10163" s="106"/>
      <c r="P10163" s="43"/>
      <c r="Q10163" s="207"/>
      <c r="R10163" s="84"/>
      <c r="S10163" s="31"/>
      <c r="T10163" s="31"/>
      <c r="U10163" s="169"/>
      <c r="V10163" s="150"/>
      <c r="W10163" s="141" t="str" cm="1">
        <f t="array" ref="W10163">IF(SUM(LEN(B10163:V10163))=0,"",IF(OR(OR(ISBLANK(F10163),SUM(LEN(C10163),LEN(D10163))=0),AND(NOT(E10163="Unknown"),ISBLANK(J10163)),AND(NOT(O10163="Unknown"),ISBLANK(R10163))),"Missing Information", INDEX(Table15[Entire Service Line Classification], MATCH(SUMIFS(Table15[Unique ID],Table15[System-Owned Portion],E10163,Table15[If Material Anything Other than "Lead" in Column E,Was Material Ever Previously Lead?],G10163,Table15[Customer-Owned Portion],O10163),Table15[Unique ID],0),0)))</f>
        <v/>
      </c>
    </row>
    <row r="10164" spans="2:23" x14ac:dyDescent="0.35">
      <c r="B10164" s="146"/>
      <c r="C10164" s="31"/>
      <c r="D10164" s="31"/>
      <c r="E10164" s="44"/>
      <c r="F10164" s="43"/>
      <c r="G10164" s="84"/>
      <c r="H10164" s="31"/>
      <c r="I10164" s="207"/>
      <c r="J10164" s="84"/>
      <c r="K10164" s="31"/>
      <c r="L10164" s="31"/>
      <c r="M10164" s="169"/>
      <c r="N10164" s="148"/>
      <c r="O10164" s="106"/>
      <c r="P10164" s="43"/>
      <c r="Q10164" s="207"/>
      <c r="R10164" s="84"/>
      <c r="S10164" s="31"/>
      <c r="T10164" s="31"/>
      <c r="U10164" s="169"/>
      <c r="V10164" s="150"/>
      <c r="W10164" s="141" t="str" cm="1">
        <f t="array" ref="W10164">IF(SUM(LEN(B10164:V10164))=0,"",IF(OR(OR(ISBLANK(F10164),SUM(LEN(C10164),LEN(D10164))=0),AND(NOT(E10164="Unknown"),ISBLANK(J10164)),AND(NOT(O10164="Unknown"),ISBLANK(R10164))),"Missing Information", INDEX(Table15[Entire Service Line Classification], MATCH(SUMIFS(Table15[Unique ID],Table15[System-Owned Portion],E10164,Table15[If Material Anything Other than "Lead" in Column E,Was Material Ever Previously Lead?],G10164,Table15[Customer-Owned Portion],O10164),Table15[Unique ID],0),0)))</f>
        <v/>
      </c>
    </row>
    <row r="10165" spans="2:23" x14ac:dyDescent="0.35">
      <c r="B10165" s="146"/>
      <c r="C10165" s="31"/>
      <c r="D10165" s="31"/>
      <c r="E10165" s="44"/>
      <c r="F10165" s="43"/>
      <c r="G10165" s="84"/>
      <c r="H10165" s="31"/>
      <c r="I10165" s="207"/>
      <c r="J10165" s="84"/>
      <c r="K10165" s="31"/>
      <c r="L10165" s="31"/>
      <c r="M10165" s="169"/>
      <c r="N10165" s="148"/>
      <c r="O10165" s="106"/>
      <c r="P10165" s="43"/>
      <c r="Q10165" s="207"/>
      <c r="R10165" s="84"/>
      <c r="S10165" s="31"/>
      <c r="T10165" s="31"/>
      <c r="U10165" s="169"/>
      <c r="V10165" s="150"/>
      <c r="W10165" s="141" t="str" cm="1">
        <f t="array" ref="W10165">IF(SUM(LEN(B10165:V10165))=0,"",IF(OR(OR(ISBLANK(F10165),SUM(LEN(C10165),LEN(D10165))=0),AND(NOT(E10165="Unknown"),ISBLANK(J10165)),AND(NOT(O10165="Unknown"),ISBLANK(R10165))),"Missing Information", INDEX(Table15[Entire Service Line Classification], MATCH(SUMIFS(Table15[Unique ID],Table15[System-Owned Portion],E10165,Table15[If Material Anything Other than "Lead" in Column E,Was Material Ever Previously Lead?],G10165,Table15[Customer-Owned Portion],O10165),Table15[Unique ID],0),0)))</f>
        <v/>
      </c>
    </row>
    <row r="10166" spans="2:23" x14ac:dyDescent="0.35">
      <c r="B10166" s="146"/>
      <c r="C10166" s="31"/>
      <c r="D10166" s="31"/>
      <c r="E10166" s="44"/>
      <c r="F10166" s="43"/>
      <c r="G10166" s="84"/>
      <c r="H10166" s="31"/>
      <c r="I10166" s="207"/>
      <c r="J10166" s="84"/>
      <c r="K10166" s="31"/>
      <c r="L10166" s="31"/>
      <c r="M10166" s="169"/>
      <c r="N10166" s="148"/>
      <c r="O10166" s="106"/>
      <c r="P10166" s="43"/>
      <c r="Q10166" s="207"/>
      <c r="R10166" s="84"/>
      <c r="S10166" s="31"/>
      <c r="T10166" s="31"/>
      <c r="U10166" s="169"/>
      <c r="V10166" s="150"/>
      <c r="W10166" s="141" t="str" cm="1">
        <f t="array" ref="W10166">IF(SUM(LEN(B10166:V10166))=0,"",IF(OR(OR(ISBLANK(F10166),SUM(LEN(C10166),LEN(D10166))=0),AND(NOT(E10166="Unknown"),ISBLANK(J10166)),AND(NOT(O10166="Unknown"),ISBLANK(R10166))),"Missing Information", INDEX(Table15[Entire Service Line Classification], MATCH(SUMIFS(Table15[Unique ID],Table15[System-Owned Portion],E10166,Table15[If Material Anything Other than "Lead" in Column E,Was Material Ever Previously Lead?],G10166,Table15[Customer-Owned Portion],O10166),Table15[Unique ID],0),0)))</f>
        <v/>
      </c>
    </row>
    <row r="10167" spans="2:23" x14ac:dyDescent="0.35">
      <c r="B10167" s="146"/>
      <c r="C10167" s="31"/>
      <c r="D10167" s="31"/>
      <c r="E10167" s="44"/>
      <c r="F10167" s="43"/>
      <c r="G10167" s="84"/>
      <c r="H10167" s="31"/>
      <c r="I10167" s="207"/>
      <c r="J10167" s="84"/>
      <c r="K10167" s="31"/>
      <c r="L10167" s="31"/>
      <c r="M10167" s="169"/>
      <c r="N10167" s="148"/>
      <c r="O10167" s="106"/>
      <c r="P10167" s="43"/>
      <c r="Q10167" s="207"/>
      <c r="R10167" s="84"/>
      <c r="S10167" s="31"/>
      <c r="T10167" s="31"/>
      <c r="U10167" s="169"/>
      <c r="V10167" s="150"/>
      <c r="W10167" s="141" t="str" cm="1">
        <f t="array" ref="W10167">IF(SUM(LEN(B10167:V10167))=0,"",IF(OR(OR(ISBLANK(F10167),SUM(LEN(C10167),LEN(D10167))=0),AND(NOT(E10167="Unknown"),ISBLANK(J10167)),AND(NOT(O10167="Unknown"),ISBLANK(R10167))),"Missing Information", INDEX(Table15[Entire Service Line Classification], MATCH(SUMIFS(Table15[Unique ID],Table15[System-Owned Portion],E10167,Table15[If Material Anything Other than "Lead" in Column E,Was Material Ever Previously Lead?],G10167,Table15[Customer-Owned Portion],O10167),Table15[Unique ID],0),0)))</f>
        <v/>
      </c>
    </row>
    <row r="10168" spans="2:23" x14ac:dyDescent="0.35">
      <c r="B10168" s="146"/>
      <c r="C10168" s="31"/>
      <c r="D10168" s="31"/>
      <c r="E10168" s="44"/>
      <c r="F10168" s="43"/>
      <c r="G10168" s="84"/>
      <c r="H10168" s="31"/>
      <c r="I10168" s="207"/>
      <c r="J10168" s="84"/>
      <c r="K10168" s="31"/>
      <c r="L10168" s="31"/>
      <c r="M10168" s="169"/>
      <c r="N10168" s="148"/>
      <c r="O10168" s="106"/>
      <c r="P10168" s="43"/>
      <c r="Q10168" s="207"/>
      <c r="R10168" s="84"/>
      <c r="S10168" s="31"/>
      <c r="T10168" s="31"/>
      <c r="U10168" s="169"/>
      <c r="V10168" s="150"/>
      <c r="W10168" s="141" t="str" cm="1">
        <f t="array" ref="W10168">IF(SUM(LEN(B10168:V10168))=0,"",IF(OR(OR(ISBLANK(F10168),SUM(LEN(C10168),LEN(D10168))=0),AND(NOT(E10168="Unknown"),ISBLANK(J10168)),AND(NOT(O10168="Unknown"),ISBLANK(R10168))),"Missing Information", INDEX(Table15[Entire Service Line Classification], MATCH(SUMIFS(Table15[Unique ID],Table15[System-Owned Portion],E10168,Table15[If Material Anything Other than "Lead" in Column E,Was Material Ever Previously Lead?],G10168,Table15[Customer-Owned Portion],O10168),Table15[Unique ID],0),0)))</f>
        <v/>
      </c>
    </row>
    <row r="10169" spans="2:23" x14ac:dyDescent="0.35">
      <c r="B10169" s="146"/>
      <c r="C10169" s="31"/>
      <c r="D10169" s="31"/>
      <c r="E10169" s="44"/>
      <c r="F10169" s="43"/>
      <c r="G10169" s="84"/>
      <c r="H10169" s="31"/>
      <c r="I10169" s="207"/>
      <c r="J10169" s="84"/>
      <c r="K10169" s="31"/>
      <c r="L10169" s="31"/>
      <c r="M10169" s="169"/>
      <c r="N10169" s="148"/>
      <c r="O10169" s="106"/>
      <c r="P10169" s="43"/>
      <c r="Q10169" s="207"/>
      <c r="R10169" s="84"/>
      <c r="S10169" s="31"/>
      <c r="T10169" s="31"/>
      <c r="U10169" s="169"/>
      <c r="V10169" s="150"/>
      <c r="W10169" s="141" t="str" cm="1">
        <f t="array" ref="W10169">IF(SUM(LEN(B10169:V10169))=0,"",IF(OR(OR(ISBLANK(F10169),SUM(LEN(C10169),LEN(D10169))=0),AND(NOT(E10169="Unknown"),ISBLANK(J10169)),AND(NOT(O10169="Unknown"),ISBLANK(R10169))),"Missing Information", INDEX(Table15[Entire Service Line Classification], MATCH(SUMIFS(Table15[Unique ID],Table15[System-Owned Portion],E10169,Table15[If Material Anything Other than "Lead" in Column E,Was Material Ever Previously Lead?],G10169,Table15[Customer-Owned Portion],O10169),Table15[Unique ID],0),0)))</f>
        <v/>
      </c>
    </row>
    <row r="10170" spans="2:23" x14ac:dyDescent="0.35">
      <c r="B10170" s="146"/>
      <c r="C10170" s="31"/>
      <c r="D10170" s="31"/>
      <c r="E10170" s="44"/>
      <c r="F10170" s="43"/>
      <c r="G10170" s="84"/>
      <c r="H10170" s="31"/>
      <c r="I10170" s="207"/>
      <c r="J10170" s="84"/>
      <c r="K10170" s="31"/>
      <c r="L10170" s="31"/>
      <c r="M10170" s="169"/>
      <c r="N10170" s="148"/>
      <c r="O10170" s="106"/>
      <c r="P10170" s="43"/>
      <c r="Q10170" s="207"/>
      <c r="R10170" s="84"/>
      <c r="S10170" s="31"/>
      <c r="T10170" s="31"/>
      <c r="U10170" s="169"/>
      <c r="V10170" s="150"/>
      <c r="W10170" s="141" t="str" cm="1">
        <f t="array" ref="W10170">IF(SUM(LEN(B10170:V10170))=0,"",IF(OR(OR(ISBLANK(F10170),SUM(LEN(C10170),LEN(D10170))=0),AND(NOT(E10170="Unknown"),ISBLANK(J10170)),AND(NOT(O10170="Unknown"),ISBLANK(R10170))),"Missing Information", INDEX(Table15[Entire Service Line Classification], MATCH(SUMIFS(Table15[Unique ID],Table15[System-Owned Portion],E10170,Table15[If Material Anything Other than "Lead" in Column E,Was Material Ever Previously Lead?],G10170,Table15[Customer-Owned Portion],O10170),Table15[Unique ID],0),0)))</f>
        <v/>
      </c>
    </row>
    <row r="10171" spans="2:23" x14ac:dyDescent="0.35">
      <c r="B10171" s="146"/>
      <c r="C10171" s="31"/>
      <c r="D10171" s="31"/>
      <c r="E10171" s="44"/>
      <c r="F10171" s="43"/>
      <c r="G10171" s="84"/>
      <c r="H10171" s="31"/>
      <c r="I10171" s="207"/>
      <c r="J10171" s="84"/>
      <c r="K10171" s="31"/>
      <c r="L10171" s="31"/>
      <c r="M10171" s="169"/>
      <c r="N10171" s="148"/>
      <c r="O10171" s="106"/>
      <c r="P10171" s="43"/>
      <c r="Q10171" s="207"/>
      <c r="R10171" s="84"/>
      <c r="S10171" s="31"/>
      <c r="T10171" s="31"/>
      <c r="U10171" s="169"/>
      <c r="V10171" s="150"/>
      <c r="W10171" s="141" t="str" cm="1">
        <f t="array" ref="W10171">IF(SUM(LEN(B10171:V10171))=0,"",IF(OR(OR(ISBLANK(F10171),SUM(LEN(C10171),LEN(D10171))=0),AND(NOT(E10171="Unknown"),ISBLANK(J10171)),AND(NOT(O10171="Unknown"),ISBLANK(R10171))),"Missing Information", INDEX(Table15[Entire Service Line Classification], MATCH(SUMIFS(Table15[Unique ID],Table15[System-Owned Portion],E10171,Table15[If Material Anything Other than "Lead" in Column E,Was Material Ever Previously Lead?],G10171,Table15[Customer-Owned Portion],O10171),Table15[Unique ID],0),0)))</f>
        <v/>
      </c>
    </row>
    <row r="10172" spans="2:23" x14ac:dyDescent="0.35">
      <c r="B10172" s="146"/>
      <c r="C10172" s="31"/>
      <c r="D10172" s="31"/>
      <c r="E10172" s="44"/>
      <c r="F10172" s="43"/>
      <c r="G10172" s="84"/>
      <c r="H10172" s="31"/>
      <c r="I10172" s="207"/>
      <c r="J10172" s="84"/>
      <c r="K10172" s="31"/>
      <c r="L10172" s="31"/>
      <c r="M10172" s="169"/>
      <c r="N10172" s="148"/>
      <c r="O10172" s="106"/>
      <c r="P10172" s="43"/>
      <c r="Q10172" s="207"/>
      <c r="R10172" s="84"/>
      <c r="S10172" s="31"/>
      <c r="T10172" s="31"/>
      <c r="U10172" s="169"/>
      <c r="V10172" s="150"/>
      <c r="W10172" s="141" t="str" cm="1">
        <f t="array" ref="W10172">IF(SUM(LEN(B10172:V10172))=0,"",IF(OR(OR(ISBLANK(F10172),SUM(LEN(C10172),LEN(D10172))=0),AND(NOT(E10172="Unknown"),ISBLANK(J10172)),AND(NOT(O10172="Unknown"),ISBLANK(R10172))),"Missing Information", INDEX(Table15[Entire Service Line Classification], MATCH(SUMIFS(Table15[Unique ID],Table15[System-Owned Portion],E10172,Table15[If Material Anything Other than "Lead" in Column E,Was Material Ever Previously Lead?],G10172,Table15[Customer-Owned Portion],O10172),Table15[Unique ID],0),0)))</f>
        <v/>
      </c>
    </row>
    <row r="10173" spans="2:23" x14ac:dyDescent="0.35">
      <c r="B10173" s="146"/>
      <c r="C10173" s="31"/>
      <c r="D10173" s="31"/>
      <c r="E10173" s="44"/>
      <c r="F10173" s="43"/>
      <c r="G10173" s="84"/>
      <c r="H10173" s="31"/>
      <c r="I10173" s="207"/>
      <c r="J10173" s="84"/>
      <c r="K10173" s="31"/>
      <c r="L10173" s="31"/>
      <c r="M10173" s="169"/>
      <c r="N10173" s="148"/>
      <c r="O10173" s="106"/>
      <c r="P10173" s="43"/>
      <c r="Q10173" s="207"/>
      <c r="R10173" s="84"/>
      <c r="S10173" s="31"/>
      <c r="T10173" s="31"/>
      <c r="U10173" s="169"/>
      <c r="V10173" s="150"/>
      <c r="W10173" s="141" t="str" cm="1">
        <f t="array" ref="W10173">IF(SUM(LEN(B10173:V10173))=0,"",IF(OR(OR(ISBLANK(F10173),SUM(LEN(C10173),LEN(D10173))=0),AND(NOT(E10173="Unknown"),ISBLANK(J10173)),AND(NOT(O10173="Unknown"),ISBLANK(R10173))),"Missing Information", INDEX(Table15[Entire Service Line Classification], MATCH(SUMIFS(Table15[Unique ID],Table15[System-Owned Portion],E10173,Table15[If Material Anything Other than "Lead" in Column E,Was Material Ever Previously Lead?],G10173,Table15[Customer-Owned Portion],O10173),Table15[Unique ID],0),0)))</f>
        <v/>
      </c>
    </row>
    <row r="10174" spans="2:23" x14ac:dyDescent="0.35">
      <c r="B10174" s="146"/>
      <c r="C10174" s="31"/>
      <c r="D10174" s="31"/>
      <c r="E10174" s="44"/>
      <c r="F10174" s="43"/>
      <c r="G10174" s="84"/>
      <c r="H10174" s="31"/>
      <c r="I10174" s="207"/>
      <c r="J10174" s="84"/>
      <c r="K10174" s="31"/>
      <c r="L10174" s="31"/>
      <c r="M10174" s="169"/>
      <c r="N10174" s="148"/>
      <c r="O10174" s="106"/>
      <c r="P10174" s="43"/>
      <c r="Q10174" s="207"/>
      <c r="R10174" s="84"/>
      <c r="S10174" s="31"/>
      <c r="T10174" s="31"/>
      <c r="U10174" s="169"/>
      <c r="V10174" s="150"/>
      <c r="W10174" s="141" t="str" cm="1">
        <f t="array" ref="W10174">IF(SUM(LEN(B10174:V10174))=0,"",IF(OR(OR(ISBLANK(F10174),SUM(LEN(C10174),LEN(D10174))=0),AND(NOT(E10174="Unknown"),ISBLANK(J10174)),AND(NOT(O10174="Unknown"),ISBLANK(R10174))),"Missing Information", INDEX(Table15[Entire Service Line Classification], MATCH(SUMIFS(Table15[Unique ID],Table15[System-Owned Portion],E10174,Table15[If Material Anything Other than "Lead" in Column E,Was Material Ever Previously Lead?],G10174,Table15[Customer-Owned Portion],O10174),Table15[Unique ID],0),0)))</f>
        <v/>
      </c>
    </row>
    <row r="10175" spans="2:23" x14ac:dyDescent="0.35">
      <c r="B10175" s="146"/>
      <c r="C10175" s="31"/>
      <c r="D10175" s="31"/>
      <c r="E10175" s="44"/>
      <c r="F10175" s="43"/>
      <c r="G10175" s="84"/>
      <c r="H10175" s="31"/>
      <c r="I10175" s="207"/>
      <c r="J10175" s="84"/>
      <c r="K10175" s="31"/>
      <c r="L10175" s="31"/>
      <c r="M10175" s="169"/>
      <c r="N10175" s="148"/>
      <c r="O10175" s="106"/>
      <c r="P10175" s="43"/>
      <c r="Q10175" s="207"/>
      <c r="R10175" s="84"/>
      <c r="S10175" s="31"/>
      <c r="T10175" s="31"/>
      <c r="U10175" s="169"/>
      <c r="V10175" s="150"/>
      <c r="W10175" s="141" t="str" cm="1">
        <f t="array" ref="W10175">IF(SUM(LEN(B10175:V10175))=0,"",IF(OR(OR(ISBLANK(F10175),SUM(LEN(C10175),LEN(D10175))=0),AND(NOT(E10175="Unknown"),ISBLANK(J10175)),AND(NOT(O10175="Unknown"),ISBLANK(R10175))),"Missing Information", INDEX(Table15[Entire Service Line Classification], MATCH(SUMIFS(Table15[Unique ID],Table15[System-Owned Portion],E10175,Table15[If Material Anything Other than "Lead" in Column E,Was Material Ever Previously Lead?],G10175,Table15[Customer-Owned Portion],O10175),Table15[Unique ID],0),0)))</f>
        <v/>
      </c>
    </row>
    <row r="10176" spans="2:23" x14ac:dyDescent="0.35">
      <c r="B10176" s="146"/>
      <c r="C10176" s="31"/>
      <c r="D10176" s="31"/>
      <c r="E10176" s="44"/>
      <c r="F10176" s="43"/>
      <c r="G10176" s="84"/>
      <c r="H10176" s="31"/>
      <c r="I10176" s="207"/>
      <c r="J10176" s="84"/>
      <c r="K10176" s="31"/>
      <c r="L10176" s="31"/>
      <c r="M10176" s="169"/>
      <c r="N10176" s="148"/>
      <c r="O10176" s="106"/>
      <c r="P10176" s="43"/>
      <c r="Q10176" s="207"/>
      <c r="R10176" s="84"/>
      <c r="S10176" s="31"/>
      <c r="T10176" s="31"/>
      <c r="U10176" s="169"/>
      <c r="V10176" s="150"/>
      <c r="W10176" s="141" t="str" cm="1">
        <f t="array" ref="W10176">IF(SUM(LEN(B10176:V10176))=0,"",IF(OR(OR(ISBLANK(F10176),SUM(LEN(C10176),LEN(D10176))=0),AND(NOT(E10176="Unknown"),ISBLANK(J10176)),AND(NOT(O10176="Unknown"),ISBLANK(R10176))),"Missing Information", INDEX(Table15[Entire Service Line Classification], MATCH(SUMIFS(Table15[Unique ID],Table15[System-Owned Portion],E10176,Table15[If Material Anything Other than "Lead" in Column E,Was Material Ever Previously Lead?],G10176,Table15[Customer-Owned Portion],O10176),Table15[Unique ID],0),0)))</f>
        <v/>
      </c>
    </row>
    <row r="10177" spans="2:23" x14ac:dyDescent="0.35">
      <c r="B10177" s="146"/>
      <c r="C10177" s="31"/>
      <c r="D10177" s="31"/>
      <c r="E10177" s="44"/>
      <c r="F10177" s="43"/>
      <c r="G10177" s="84"/>
      <c r="H10177" s="31"/>
      <c r="I10177" s="207"/>
      <c r="J10177" s="84"/>
      <c r="K10177" s="31"/>
      <c r="L10177" s="31"/>
      <c r="M10177" s="169"/>
      <c r="N10177" s="148"/>
      <c r="O10177" s="106"/>
      <c r="P10177" s="43"/>
      <c r="Q10177" s="207"/>
      <c r="R10177" s="84"/>
      <c r="S10177" s="31"/>
      <c r="T10177" s="31"/>
      <c r="U10177" s="169"/>
      <c r="V10177" s="150"/>
      <c r="W10177" s="141" t="str" cm="1">
        <f t="array" ref="W10177">IF(SUM(LEN(B10177:V10177))=0,"",IF(OR(OR(ISBLANK(F10177),SUM(LEN(C10177),LEN(D10177))=0),AND(NOT(E10177="Unknown"),ISBLANK(J10177)),AND(NOT(O10177="Unknown"),ISBLANK(R10177))),"Missing Information", INDEX(Table15[Entire Service Line Classification], MATCH(SUMIFS(Table15[Unique ID],Table15[System-Owned Portion],E10177,Table15[If Material Anything Other than "Lead" in Column E,Was Material Ever Previously Lead?],G10177,Table15[Customer-Owned Portion],O10177),Table15[Unique ID],0),0)))</f>
        <v/>
      </c>
    </row>
    <row r="10178" spans="2:23" x14ac:dyDescent="0.35">
      <c r="B10178" s="146"/>
      <c r="C10178" s="31"/>
      <c r="D10178" s="31"/>
      <c r="E10178" s="44"/>
      <c r="F10178" s="43"/>
      <c r="G10178" s="84"/>
      <c r="H10178" s="31"/>
      <c r="I10178" s="207"/>
      <c r="J10178" s="84"/>
      <c r="K10178" s="31"/>
      <c r="L10178" s="31"/>
      <c r="M10178" s="169"/>
      <c r="N10178" s="148"/>
      <c r="O10178" s="106"/>
      <c r="P10178" s="43"/>
      <c r="Q10178" s="207"/>
      <c r="R10178" s="84"/>
      <c r="S10178" s="31"/>
      <c r="T10178" s="31"/>
      <c r="U10178" s="169"/>
      <c r="V10178" s="150"/>
      <c r="W10178" s="141" t="str" cm="1">
        <f t="array" ref="W10178">IF(SUM(LEN(B10178:V10178))=0,"",IF(OR(OR(ISBLANK(F10178),SUM(LEN(C10178),LEN(D10178))=0),AND(NOT(E10178="Unknown"),ISBLANK(J10178)),AND(NOT(O10178="Unknown"),ISBLANK(R10178))),"Missing Information", INDEX(Table15[Entire Service Line Classification], MATCH(SUMIFS(Table15[Unique ID],Table15[System-Owned Portion],E10178,Table15[If Material Anything Other than "Lead" in Column E,Was Material Ever Previously Lead?],G10178,Table15[Customer-Owned Portion],O10178),Table15[Unique ID],0),0)))</f>
        <v/>
      </c>
    </row>
    <row r="10179" spans="2:23" x14ac:dyDescent="0.35">
      <c r="B10179" s="146"/>
      <c r="C10179" s="31"/>
      <c r="D10179" s="31"/>
      <c r="E10179" s="44"/>
      <c r="F10179" s="43"/>
      <c r="G10179" s="84"/>
      <c r="H10179" s="31"/>
      <c r="I10179" s="207"/>
      <c r="J10179" s="84"/>
      <c r="K10179" s="31"/>
      <c r="L10179" s="31"/>
      <c r="M10179" s="169"/>
      <c r="N10179" s="148"/>
      <c r="O10179" s="106"/>
      <c r="P10179" s="43"/>
      <c r="Q10179" s="207"/>
      <c r="R10179" s="84"/>
      <c r="S10179" s="31"/>
      <c r="T10179" s="31"/>
      <c r="U10179" s="169"/>
      <c r="V10179" s="150"/>
      <c r="W10179" s="141" t="str" cm="1">
        <f t="array" ref="W10179">IF(SUM(LEN(B10179:V10179))=0,"",IF(OR(OR(ISBLANK(F10179),SUM(LEN(C10179),LEN(D10179))=0),AND(NOT(E10179="Unknown"),ISBLANK(J10179)),AND(NOT(O10179="Unknown"),ISBLANK(R10179))),"Missing Information", INDEX(Table15[Entire Service Line Classification], MATCH(SUMIFS(Table15[Unique ID],Table15[System-Owned Portion],E10179,Table15[If Material Anything Other than "Lead" in Column E,Was Material Ever Previously Lead?],G10179,Table15[Customer-Owned Portion],O10179),Table15[Unique ID],0),0)))</f>
        <v/>
      </c>
    </row>
    <row r="10180" spans="2:23" x14ac:dyDescent="0.35">
      <c r="B10180" s="146"/>
      <c r="C10180" s="31"/>
      <c r="D10180" s="31"/>
      <c r="E10180" s="44"/>
      <c r="F10180" s="43"/>
      <c r="G10180" s="84"/>
      <c r="H10180" s="31"/>
      <c r="I10180" s="207"/>
      <c r="J10180" s="84"/>
      <c r="K10180" s="31"/>
      <c r="L10180" s="31"/>
      <c r="M10180" s="169"/>
      <c r="N10180" s="148"/>
      <c r="O10180" s="106"/>
      <c r="P10180" s="43"/>
      <c r="Q10180" s="207"/>
      <c r="R10180" s="84"/>
      <c r="S10180" s="31"/>
      <c r="T10180" s="31"/>
      <c r="U10180" s="169"/>
      <c r="V10180" s="150"/>
      <c r="W10180" s="141" t="str" cm="1">
        <f t="array" ref="W10180">IF(SUM(LEN(B10180:V10180))=0,"",IF(OR(OR(ISBLANK(F10180),SUM(LEN(C10180),LEN(D10180))=0),AND(NOT(E10180="Unknown"),ISBLANK(J10180)),AND(NOT(O10180="Unknown"),ISBLANK(R10180))),"Missing Information", INDEX(Table15[Entire Service Line Classification], MATCH(SUMIFS(Table15[Unique ID],Table15[System-Owned Portion],E10180,Table15[If Material Anything Other than "Lead" in Column E,Was Material Ever Previously Lead?],G10180,Table15[Customer-Owned Portion],O10180),Table15[Unique ID],0),0)))</f>
        <v/>
      </c>
    </row>
    <row r="10181" spans="2:23" x14ac:dyDescent="0.35">
      <c r="B10181" s="146"/>
      <c r="C10181" s="31"/>
      <c r="D10181" s="31"/>
      <c r="E10181" s="44"/>
      <c r="F10181" s="43"/>
      <c r="G10181" s="84"/>
      <c r="H10181" s="31"/>
      <c r="I10181" s="207"/>
      <c r="J10181" s="84"/>
      <c r="K10181" s="31"/>
      <c r="L10181" s="31"/>
      <c r="M10181" s="169"/>
      <c r="N10181" s="148"/>
      <c r="O10181" s="106"/>
      <c r="P10181" s="43"/>
      <c r="Q10181" s="207"/>
      <c r="R10181" s="84"/>
      <c r="S10181" s="31"/>
      <c r="T10181" s="31"/>
      <c r="U10181" s="169"/>
      <c r="V10181" s="150"/>
      <c r="W10181" s="141" t="str" cm="1">
        <f t="array" ref="W10181">IF(SUM(LEN(B10181:V10181))=0,"",IF(OR(OR(ISBLANK(F10181),SUM(LEN(C10181),LEN(D10181))=0),AND(NOT(E10181="Unknown"),ISBLANK(J10181)),AND(NOT(O10181="Unknown"),ISBLANK(R10181))),"Missing Information", INDEX(Table15[Entire Service Line Classification], MATCH(SUMIFS(Table15[Unique ID],Table15[System-Owned Portion],E10181,Table15[If Material Anything Other than "Lead" in Column E,Was Material Ever Previously Lead?],G10181,Table15[Customer-Owned Portion],O10181),Table15[Unique ID],0),0)))</f>
        <v/>
      </c>
    </row>
    <row r="10182" spans="2:23" x14ac:dyDescent="0.35">
      <c r="B10182" s="146"/>
      <c r="C10182" s="31"/>
      <c r="D10182" s="31"/>
      <c r="E10182" s="44"/>
      <c r="F10182" s="43"/>
      <c r="G10182" s="84"/>
      <c r="H10182" s="31"/>
      <c r="I10182" s="207"/>
      <c r="J10182" s="84"/>
      <c r="K10182" s="31"/>
      <c r="L10182" s="31"/>
      <c r="M10182" s="169"/>
      <c r="N10182" s="148"/>
      <c r="O10182" s="106"/>
      <c r="P10182" s="43"/>
      <c r="Q10182" s="207"/>
      <c r="R10182" s="84"/>
      <c r="S10182" s="31"/>
      <c r="T10182" s="31"/>
      <c r="U10182" s="169"/>
      <c r="V10182" s="150"/>
      <c r="W10182" s="141" t="str" cm="1">
        <f t="array" ref="W10182">IF(SUM(LEN(B10182:V10182))=0,"",IF(OR(OR(ISBLANK(F10182),SUM(LEN(C10182),LEN(D10182))=0),AND(NOT(E10182="Unknown"),ISBLANK(J10182)),AND(NOT(O10182="Unknown"),ISBLANK(R10182))),"Missing Information", INDEX(Table15[Entire Service Line Classification], MATCH(SUMIFS(Table15[Unique ID],Table15[System-Owned Portion],E10182,Table15[If Material Anything Other than "Lead" in Column E,Was Material Ever Previously Lead?],G10182,Table15[Customer-Owned Portion],O10182),Table15[Unique ID],0),0)))</f>
        <v/>
      </c>
    </row>
    <row r="10183" spans="2:23" x14ac:dyDescent="0.35">
      <c r="B10183" s="146"/>
      <c r="C10183" s="31"/>
      <c r="D10183" s="31"/>
      <c r="E10183" s="44"/>
      <c r="F10183" s="43"/>
      <c r="G10183" s="84"/>
      <c r="H10183" s="31"/>
      <c r="I10183" s="207"/>
      <c r="J10183" s="84"/>
      <c r="K10183" s="31"/>
      <c r="L10183" s="31"/>
      <c r="M10183" s="169"/>
      <c r="N10183" s="148"/>
      <c r="O10183" s="106"/>
      <c r="P10183" s="43"/>
      <c r="Q10183" s="207"/>
      <c r="R10183" s="84"/>
      <c r="S10183" s="31"/>
      <c r="T10183" s="31"/>
      <c r="U10183" s="169"/>
      <c r="V10183" s="150"/>
      <c r="W10183" s="141" t="str" cm="1">
        <f t="array" ref="W10183">IF(SUM(LEN(B10183:V10183))=0,"",IF(OR(OR(ISBLANK(F10183),SUM(LEN(C10183),LEN(D10183))=0),AND(NOT(E10183="Unknown"),ISBLANK(J10183)),AND(NOT(O10183="Unknown"),ISBLANK(R10183))),"Missing Information", INDEX(Table15[Entire Service Line Classification], MATCH(SUMIFS(Table15[Unique ID],Table15[System-Owned Portion],E10183,Table15[If Material Anything Other than "Lead" in Column E,Was Material Ever Previously Lead?],G10183,Table15[Customer-Owned Portion],O10183),Table15[Unique ID],0),0)))</f>
        <v/>
      </c>
    </row>
    <row r="10184" spans="2:23" x14ac:dyDescent="0.35">
      <c r="B10184" s="146"/>
      <c r="C10184" s="31"/>
      <c r="D10184" s="31"/>
      <c r="E10184" s="44"/>
      <c r="F10184" s="43"/>
      <c r="G10184" s="84"/>
      <c r="H10184" s="31"/>
      <c r="I10184" s="207"/>
      <c r="J10184" s="84"/>
      <c r="K10184" s="31"/>
      <c r="L10184" s="31"/>
      <c r="M10184" s="169"/>
      <c r="N10184" s="148"/>
      <c r="O10184" s="106"/>
      <c r="P10184" s="43"/>
      <c r="Q10184" s="207"/>
      <c r="R10184" s="84"/>
      <c r="S10184" s="31"/>
      <c r="T10184" s="31"/>
      <c r="U10184" s="169"/>
      <c r="V10184" s="150"/>
      <c r="W10184" s="141" t="str" cm="1">
        <f t="array" ref="W10184">IF(SUM(LEN(B10184:V10184))=0,"",IF(OR(OR(ISBLANK(F10184),SUM(LEN(C10184),LEN(D10184))=0),AND(NOT(E10184="Unknown"),ISBLANK(J10184)),AND(NOT(O10184="Unknown"),ISBLANK(R10184))),"Missing Information", INDEX(Table15[Entire Service Line Classification], MATCH(SUMIFS(Table15[Unique ID],Table15[System-Owned Portion],E10184,Table15[If Material Anything Other than "Lead" in Column E,Was Material Ever Previously Lead?],G10184,Table15[Customer-Owned Portion],O10184),Table15[Unique ID],0),0)))</f>
        <v/>
      </c>
    </row>
    <row r="10185" spans="2:23" x14ac:dyDescent="0.35">
      <c r="B10185" s="146"/>
      <c r="C10185" s="31"/>
      <c r="D10185" s="31"/>
      <c r="E10185" s="44"/>
      <c r="F10185" s="43"/>
      <c r="G10185" s="84"/>
      <c r="H10185" s="31"/>
      <c r="I10185" s="207"/>
      <c r="J10185" s="84"/>
      <c r="K10185" s="31"/>
      <c r="L10185" s="31"/>
      <c r="M10185" s="169"/>
      <c r="N10185" s="148"/>
      <c r="O10185" s="106"/>
      <c r="P10185" s="43"/>
      <c r="Q10185" s="207"/>
      <c r="R10185" s="84"/>
      <c r="S10185" s="31"/>
      <c r="T10185" s="31"/>
      <c r="U10185" s="169"/>
      <c r="V10185" s="150"/>
      <c r="W10185" s="141" t="str" cm="1">
        <f t="array" ref="W10185">IF(SUM(LEN(B10185:V10185))=0,"",IF(OR(OR(ISBLANK(F10185),SUM(LEN(C10185),LEN(D10185))=0),AND(NOT(E10185="Unknown"),ISBLANK(J10185)),AND(NOT(O10185="Unknown"),ISBLANK(R10185))),"Missing Information", INDEX(Table15[Entire Service Line Classification], MATCH(SUMIFS(Table15[Unique ID],Table15[System-Owned Portion],E10185,Table15[If Material Anything Other than "Lead" in Column E,Was Material Ever Previously Lead?],G10185,Table15[Customer-Owned Portion],O10185),Table15[Unique ID],0),0)))</f>
        <v/>
      </c>
    </row>
    <row r="10186" spans="2:23" x14ac:dyDescent="0.35">
      <c r="B10186" s="146"/>
      <c r="C10186" s="31"/>
      <c r="D10186" s="31"/>
      <c r="E10186" s="44"/>
      <c r="F10186" s="43"/>
      <c r="G10186" s="84"/>
      <c r="H10186" s="31"/>
      <c r="I10186" s="207"/>
      <c r="J10186" s="84"/>
      <c r="K10186" s="31"/>
      <c r="L10186" s="31"/>
      <c r="M10186" s="169"/>
      <c r="N10186" s="148"/>
      <c r="O10186" s="106"/>
      <c r="P10186" s="43"/>
      <c r="Q10186" s="207"/>
      <c r="R10186" s="84"/>
      <c r="S10186" s="31"/>
      <c r="T10186" s="31"/>
      <c r="U10186" s="169"/>
      <c r="V10186" s="150"/>
      <c r="W10186" s="141" t="str" cm="1">
        <f t="array" ref="W10186">IF(SUM(LEN(B10186:V10186))=0,"",IF(OR(OR(ISBLANK(F10186),SUM(LEN(C10186),LEN(D10186))=0),AND(NOT(E10186="Unknown"),ISBLANK(J10186)),AND(NOT(O10186="Unknown"),ISBLANK(R10186))),"Missing Information", INDEX(Table15[Entire Service Line Classification], MATCH(SUMIFS(Table15[Unique ID],Table15[System-Owned Portion],E10186,Table15[If Material Anything Other than "Lead" in Column E,Was Material Ever Previously Lead?],G10186,Table15[Customer-Owned Portion],O10186),Table15[Unique ID],0),0)))</f>
        <v/>
      </c>
    </row>
    <row r="10187" spans="2:23" x14ac:dyDescent="0.35">
      <c r="B10187" s="146"/>
      <c r="C10187" s="31"/>
      <c r="D10187" s="31"/>
      <c r="E10187" s="44"/>
      <c r="F10187" s="43"/>
      <c r="G10187" s="84"/>
      <c r="H10187" s="31"/>
      <c r="I10187" s="207"/>
      <c r="J10187" s="84"/>
      <c r="K10187" s="31"/>
      <c r="L10187" s="31"/>
      <c r="M10187" s="169"/>
      <c r="N10187" s="148"/>
      <c r="O10187" s="106"/>
      <c r="P10187" s="43"/>
      <c r="Q10187" s="207"/>
      <c r="R10187" s="84"/>
      <c r="S10187" s="31"/>
      <c r="T10187" s="31"/>
      <c r="U10187" s="169"/>
      <c r="V10187" s="150"/>
      <c r="W10187" s="141" t="str" cm="1">
        <f t="array" ref="W10187">IF(SUM(LEN(B10187:V10187))=0,"",IF(OR(OR(ISBLANK(F10187),SUM(LEN(C10187),LEN(D10187))=0),AND(NOT(E10187="Unknown"),ISBLANK(J10187)),AND(NOT(O10187="Unknown"),ISBLANK(R10187))),"Missing Information", INDEX(Table15[Entire Service Line Classification], MATCH(SUMIFS(Table15[Unique ID],Table15[System-Owned Portion],E10187,Table15[If Material Anything Other than "Lead" in Column E,Was Material Ever Previously Lead?],G10187,Table15[Customer-Owned Portion],O10187),Table15[Unique ID],0),0)))</f>
        <v/>
      </c>
    </row>
    <row r="10188" spans="2:23" x14ac:dyDescent="0.35">
      <c r="B10188" s="146"/>
      <c r="C10188" s="31"/>
      <c r="D10188" s="31"/>
      <c r="E10188" s="44"/>
      <c r="F10188" s="43"/>
      <c r="G10188" s="84"/>
      <c r="H10188" s="31"/>
      <c r="I10188" s="207"/>
      <c r="J10188" s="84"/>
      <c r="K10188" s="31"/>
      <c r="L10188" s="31"/>
      <c r="M10188" s="169"/>
      <c r="N10188" s="148"/>
      <c r="O10188" s="106"/>
      <c r="P10188" s="43"/>
      <c r="Q10188" s="207"/>
      <c r="R10188" s="84"/>
      <c r="S10188" s="31"/>
      <c r="T10188" s="31"/>
      <c r="U10188" s="169"/>
      <c r="V10188" s="150"/>
      <c r="W10188" s="141" t="str" cm="1">
        <f t="array" ref="W10188">IF(SUM(LEN(B10188:V10188))=0,"",IF(OR(OR(ISBLANK(F10188),SUM(LEN(C10188),LEN(D10188))=0),AND(NOT(E10188="Unknown"),ISBLANK(J10188)),AND(NOT(O10188="Unknown"),ISBLANK(R10188))),"Missing Information", INDEX(Table15[Entire Service Line Classification], MATCH(SUMIFS(Table15[Unique ID],Table15[System-Owned Portion],E10188,Table15[If Material Anything Other than "Lead" in Column E,Was Material Ever Previously Lead?],G10188,Table15[Customer-Owned Portion],O10188),Table15[Unique ID],0),0)))</f>
        <v/>
      </c>
    </row>
    <row r="10189" spans="2:23" x14ac:dyDescent="0.35">
      <c r="B10189" s="146"/>
      <c r="C10189" s="31"/>
      <c r="D10189" s="31"/>
      <c r="E10189" s="44"/>
      <c r="F10189" s="43"/>
      <c r="G10189" s="84"/>
      <c r="H10189" s="31"/>
      <c r="I10189" s="207"/>
      <c r="J10189" s="84"/>
      <c r="K10189" s="31"/>
      <c r="L10189" s="31"/>
      <c r="M10189" s="169"/>
      <c r="N10189" s="148"/>
      <c r="O10189" s="106"/>
      <c r="P10189" s="43"/>
      <c r="Q10189" s="207"/>
      <c r="R10189" s="84"/>
      <c r="S10189" s="31"/>
      <c r="T10189" s="31"/>
      <c r="U10189" s="169"/>
      <c r="V10189" s="150"/>
      <c r="W10189" s="141" t="str" cm="1">
        <f t="array" ref="W10189">IF(SUM(LEN(B10189:V10189))=0,"",IF(OR(OR(ISBLANK(F10189),SUM(LEN(C10189),LEN(D10189))=0),AND(NOT(E10189="Unknown"),ISBLANK(J10189)),AND(NOT(O10189="Unknown"),ISBLANK(R10189))),"Missing Information", INDEX(Table15[Entire Service Line Classification], MATCH(SUMIFS(Table15[Unique ID],Table15[System-Owned Portion],E10189,Table15[If Material Anything Other than "Lead" in Column E,Was Material Ever Previously Lead?],G10189,Table15[Customer-Owned Portion],O10189),Table15[Unique ID],0),0)))</f>
        <v/>
      </c>
    </row>
    <row r="10190" spans="2:23" x14ac:dyDescent="0.35">
      <c r="B10190" s="146"/>
      <c r="C10190" s="31"/>
      <c r="D10190" s="31"/>
      <c r="E10190" s="44"/>
      <c r="F10190" s="43"/>
      <c r="G10190" s="84"/>
      <c r="H10190" s="31"/>
      <c r="I10190" s="207"/>
      <c r="J10190" s="84"/>
      <c r="K10190" s="31"/>
      <c r="L10190" s="31"/>
      <c r="M10190" s="169"/>
      <c r="N10190" s="148"/>
      <c r="O10190" s="106"/>
      <c r="P10190" s="43"/>
      <c r="Q10190" s="207"/>
      <c r="R10190" s="84"/>
      <c r="S10190" s="31"/>
      <c r="T10190" s="31"/>
      <c r="U10190" s="169"/>
      <c r="V10190" s="150"/>
      <c r="W10190" s="141" t="str" cm="1">
        <f t="array" ref="W10190">IF(SUM(LEN(B10190:V10190))=0,"",IF(OR(OR(ISBLANK(F10190),SUM(LEN(C10190),LEN(D10190))=0),AND(NOT(E10190="Unknown"),ISBLANK(J10190)),AND(NOT(O10190="Unknown"),ISBLANK(R10190))),"Missing Information", INDEX(Table15[Entire Service Line Classification], MATCH(SUMIFS(Table15[Unique ID],Table15[System-Owned Portion],E10190,Table15[If Material Anything Other than "Lead" in Column E,Was Material Ever Previously Lead?],G10190,Table15[Customer-Owned Portion],O10190),Table15[Unique ID],0),0)))</f>
        <v/>
      </c>
    </row>
    <row r="10191" spans="2:23" x14ac:dyDescent="0.35">
      <c r="B10191" s="146"/>
      <c r="C10191" s="31"/>
      <c r="D10191" s="31"/>
      <c r="E10191" s="44"/>
      <c r="F10191" s="43"/>
      <c r="G10191" s="84"/>
      <c r="H10191" s="31"/>
      <c r="I10191" s="207"/>
      <c r="J10191" s="84"/>
      <c r="K10191" s="31"/>
      <c r="L10191" s="31"/>
      <c r="M10191" s="169"/>
      <c r="N10191" s="148"/>
      <c r="O10191" s="106"/>
      <c r="P10191" s="43"/>
      <c r="Q10191" s="207"/>
      <c r="R10191" s="84"/>
      <c r="S10191" s="31"/>
      <c r="T10191" s="31"/>
      <c r="U10191" s="169"/>
      <c r="V10191" s="150"/>
      <c r="W10191" s="141" t="str" cm="1">
        <f t="array" ref="W10191">IF(SUM(LEN(B10191:V10191))=0,"",IF(OR(OR(ISBLANK(F10191),SUM(LEN(C10191),LEN(D10191))=0),AND(NOT(E10191="Unknown"),ISBLANK(J10191)),AND(NOT(O10191="Unknown"),ISBLANK(R10191))),"Missing Information", INDEX(Table15[Entire Service Line Classification], MATCH(SUMIFS(Table15[Unique ID],Table15[System-Owned Portion],E10191,Table15[If Material Anything Other than "Lead" in Column E,Was Material Ever Previously Lead?],G10191,Table15[Customer-Owned Portion],O10191),Table15[Unique ID],0),0)))</f>
        <v/>
      </c>
    </row>
    <row r="10192" spans="2:23" x14ac:dyDescent="0.35">
      <c r="B10192" s="146"/>
      <c r="C10192" s="31"/>
      <c r="D10192" s="31"/>
      <c r="E10192" s="44"/>
      <c r="F10192" s="43"/>
      <c r="G10192" s="84"/>
      <c r="H10192" s="31"/>
      <c r="I10192" s="207"/>
      <c r="J10192" s="84"/>
      <c r="K10192" s="31"/>
      <c r="L10192" s="31"/>
      <c r="M10192" s="169"/>
      <c r="N10192" s="148"/>
      <c r="O10192" s="106"/>
      <c r="P10192" s="43"/>
      <c r="Q10192" s="207"/>
      <c r="R10192" s="84"/>
      <c r="S10192" s="31"/>
      <c r="T10192" s="31"/>
      <c r="U10192" s="169"/>
      <c r="V10192" s="150"/>
      <c r="W10192" s="141" t="str" cm="1">
        <f t="array" ref="W10192">IF(SUM(LEN(B10192:V10192))=0,"",IF(OR(OR(ISBLANK(F10192),SUM(LEN(C10192),LEN(D10192))=0),AND(NOT(E10192="Unknown"),ISBLANK(J10192)),AND(NOT(O10192="Unknown"),ISBLANK(R10192))),"Missing Information", INDEX(Table15[Entire Service Line Classification], MATCH(SUMIFS(Table15[Unique ID],Table15[System-Owned Portion],E10192,Table15[If Material Anything Other than "Lead" in Column E,Was Material Ever Previously Lead?],G10192,Table15[Customer-Owned Portion],O10192),Table15[Unique ID],0),0)))</f>
        <v/>
      </c>
    </row>
    <row r="10193" spans="2:23" x14ac:dyDescent="0.35">
      <c r="B10193" s="146"/>
      <c r="C10193" s="31"/>
      <c r="D10193" s="31"/>
      <c r="E10193" s="44"/>
      <c r="F10193" s="43"/>
      <c r="G10193" s="84"/>
      <c r="H10193" s="31"/>
      <c r="I10193" s="207"/>
      <c r="J10193" s="84"/>
      <c r="K10193" s="31"/>
      <c r="L10193" s="31"/>
      <c r="M10193" s="169"/>
      <c r="N10193" s="148"/>
      <c r="O10193" s="106"/>
      <c r="P10193" s="43"/>
      <c r="Q10193" s="207"/>
      <c r="R10193" s="84"/>
      <c r="S10193" s="31"/>
      <c r="T10193" s="31"/>
      <c r="U10193" s="169"/>
      <c r="V10193" s="150"/>
      <c r="W10193" s="141" t="str" cm="1">
        <f t="array" ref="W10193">IF(SUM(LEN(B10193:V10193))=0,"",IF(OR(OR(ISBLANK(F10193),SUM(LEN(C10193),LEN(D10193))=0),AND(NOT(E10193="Unknown"),ISBLANK(J10193)),AND(NOT(O10193="Unknown"),ISBLANK(R10193))),"Missing Information", INDEX(Table15[Entire Service Line Classification], MATCH(SUMIFS(Table15[Unique ID],Table15[System-Owned Portion],E10193,Table15[If Material Anything Other than "Lead" in Column E,Was Material Ever Previously Lead?],G10193,Table15[Customer-Owned Portion],O10193),Table15[Unique ID],0),0)))</f>
        <v/>
      </c>
    </row>
    <row r="10194" spans="2:23" x14ac:dyDescent="0.35">
      <c r="B10194" s="146"/>
      <c r="C10194" s="31"/>
      <c r="D10194" s="31"/>
      <c r="E10194" s="44"/>
      <c r="F10194" s="43"/>
      <c r="G10194" s="84"/>
      <c r="H10194" s="31"/>
      <c r="I10194" s="207"/>
      <c r="J10194" s="84"/>
      <c r="K10194" s="31"/>
      <c r="L10194" s="31"/>
      <c r="M10194" s="169"/>
      <c r="N10194" s="148"/>
      <c r="O10194" s="106"/>
      <c r="P10194" s="43"/>
      <c r="Q10194" s="207"/>
      <c r="R10194" s="84"/>
      <c r="S10194" s="31"/>
      <c r="T10194" s="31"/>
      <c r="U10194" s="169"/>
      <c r="V10194" s="150"/>
      <c r="W10194" s="141" t="str" cm="1">
        <f t="array" ref="W10194">IF(SUM(LEN(B10194:V10194))=0,"",IF(OR(OR(ISBLANK(F10194),SUM(LEN(C10194),LEN(D10194))=0),AND(NOT(E10194="Unknown"),ISBLANK(J10194)),AND(NOT(O10194="Unknown"),ISBLANK(R10194))),"Missing Information", INDEX(Table15[Entire Service Line Classification], MATCH(SUMIFS(Table15[Unique ID],Table15[System-Owned Portion],E10194,Table15[If Material Anything Other than "Lead" in Column E,Was Material Ever Previously Lead?],G10194,Table15[Customer-Owned Portion],O10194),Table15[Unique ID],0),0)))</f>
        <v/>
      </c>
    </row>
    <row r="10195" spans="2:23" x14ac:dyDescent="0.35">
      <c r="B10195" s="146"/>
      <c r="C10195" s="31"/>
      <c r="D10195" s="31"/>
      <c r="E10195" s="44"/>
      <c r="F10195" s="43"/>
      <c r="G10195" s="84"/>
      <c r="H10195" s="31"/>
      <c r="I10195" s="207"/>
      <c r="J10195" s="84"/>
      <c r="K10195" s="31"/>
      <c r="L10195" s="31"/>
      <c r="M10195" s="169"/>
      <c r="N10195" s="148"/>
      <c r="O10195" s="106"/>
      <c r="P10195" s="43"/>
      <c r="Q10195" s="207"/>
      <c r="R10195" s="84"/>
      <c r="S10195" s="31"/>
      <c r="T10195" s="31"/>
      <c r="U10195" s="169"/>
      <c r="V10195" s="150"/>
      <c r="W10195" s="141" t="str" cm="1">
        <f t="array" ref="W10195">IF(SUM(LEN(B10195:V10195))=0,"",IF(OR(OR(ISBLANK(F10195),SUM(LEN(C10195),LEN(D10195))=0),AND(NOT(E10195="Unknown"),ISBLANK(J10195)),AND(NOT(O10195="Unknown"),ISBLANK(R10195))),"Missing Information", INDEX(Table15[Entire Service Line Classification], MATCH(SUMIFS(Table15[Unique ID],Table15[System-Owned Portion],E10195,Table15[If Material Anything Other than "Lead" in Column E,Was Material Ever Previously Lead?],G10195,Table15[Customer-Owned Portion],O10195),Table15[Unique ID],0),0)))</f>
        <v/>
      </c>
    </row>
    <row r="10196" spans="2:23" x14ac:dyDescent="0.35">
      <c r="B10196" s="146"/>
      <c r="C10196" s="31"/>
      <c r="D10196" s="31"/>
      <c r="E10196" s="44"/>
      <c r="F10196" s="43"/>
      <c r="G10196" s="84"/>
      <c r="H10196" s="31"/>
      <c r="I10196" s="207"/>
      <c r="J10196" s="84"/>
      <c r="K10196" s="31"/>
      <c r="L10196" s="31"/>
      <c r="M10196" s="169"/>
      <c r="N10196" s="148"/>
      <c r="O10196" s="106"/>
      <c r="P10196" s="43"/>
      <c r="Q10196" s="207"/>
      <c r="R10196" s="84"/>
      <c r="S10196" s="31"/>
      <c r="T10196" s="31"/>
      <c r="U10196" s="169"/>
      <c r="V10196" s="150"/>
      <c r="W10196" s="141" t="str" cm="1">
        <f t="array" ref="W10196">IF(SUM(LEN(B10196:V10196))=0,"",IF(OR(OR(ISBLANK(F10196),SUM(LEN(C10196),LEN(D10196))=0),AND(NOT(E10196="Unknown"),ISBLANK(J10196)),AND(NOT(O10196="Unknown"),ISBLANK(R10196))),"Missing Information", INDEX(Table15[Entire Service Line Classification], MATCH(SUMIFS(Table15[Unique ID],Table15[System-Owned Portion],E10196,Table15[If Material Anything Other than "Lead" in Column E,Was Material Ever Previously Lead?],G10196,Table15[Customer-Owned Portion],O10196),Table15[Unique ID],0),0)))</f>
        <v/>
      </c>
    </row>
    <row r="10197" spans="2:23" x14ac:dyDescent="0.35">
      <c r="B10197" s="146"/>
      <c r="C10197" s="31"/>
      <c r="D10197" s="31"/>
      <c r="E10197" s="44"/>
      <c r="F10197" s="43"/>
      <c r="G10197" s="84"/>
      <c r="H10197" s="31"/>
      <c r="I10197" s="207"/>
      <c r="J10197" s="84"/>
      <c r="K10197" s="31"/>
      <c r="L10197" s="31"/>
      <c r="M10197" s="169"/>
      <c r="N10197" s="148"/>
      <c r="O10197" s="106"/>
      <c r="P10197" s="43"/>
      <c r="Q10197" s="207"/>
      <c r="R10197" s="84"/>
      <c r="S10197" s="31"/>
      <c r="T10197" s="31"/>
      <c r="U10197" s="169"/>
      <c r="V10197" s="150"/>
      <c r="W10197" s="141" t="str" cm="1">
        <f t="array" ref="W10197">IF(SUM(LEN(B10197:V10197))=0,"",IF(OR(OR(ISBLANK(F10197),SUM(LEN(C10197),LEN(D10197))=0),AND(NOT(E10197="Unknown"),ISBLANK(J10197)),AND(NOT(O10197="Unknown"),ISBLANK(R10197))),"Missing Information", INDEX(Table15[Entire Service Line Classification], MATCH(SUMIFS(Table15[Unique ID],Table15[System-Owned Portion],E10197,Table15[If Material Anything Other than "Lead" in Column E,Was Material Ever Previously Lead?],G10197,Table15[Customer-Owned Portion],O10197),Table15[Unique ID],0),0)))</f>
        <v/>
      </c>
    </row>
    <row r="10198" spans="2:23" x14ac:dyDescent="0.35">
      <c r="B10198" s="146"/>
      <c r="C10198" s="31"/>
      <c r="D10198" s="31"/>
      <c r="E10198" s="44"/>
      <c r="F10198" s="43"/>
      <c r="G10198" s="84"/>
      <c r="H10198" s="31"/>
      <c r="I10198" s="207"/>
      <c r="J10198" s="84"/>
      <c r="K10198" s="31"/>
      <c r="L10198" s="31"/>
      <c r="M10198" s="169"/>
      <c r="N10198" s="148"/>
      <c r="O10198" s="106"/>
      <c r="P10198" s="43"/>
      <c r="Q10198" s="207"/>
      <c r="R10198" s="84"/>
      <c r="S10198" s="31"/>
      <c r="T10198" s="31"/>
      <c r="U10198" s="169"/>
      <c r="V10198" s="150"/>
      <c r="W10198" s="141" t="str" cm="1">
        <f t="array" ref="W10198">IF(SUM(LEN(B10198:V10198))=0,"",IF(OR(OR(ISBLANK(F10198),SUM(LEN(C10198),LEN(D10198))=0),AND(NOT(E10198="Unknown"),ISBLANK(J10198)),AND(NOT(O10198="Unknown"),ISBLANK(R10198))),"Missing Information", INDEX(Table15[Entire Service Line Classification], MATCH(SUMIFS(Table15[Unique ID],Table15[System-Owned Portion],E10198,Table15[If Material Anything Other than "Lead" in Column E,Was Material Ever Previously Lead?],G10198,Table15[Customer-Owned Portion],O10198),Table15[Unique ID],0),0)))</f>
        <v/>
      </c>
    </row>
    <row r="10199" spans="2:23" x14ac:dyDescent="0.35">
      <c r="B10199" s="146"/>
      <c r="C10199" s="31"/>
      <c r="D10199" s="31"/>
      <c r="E10199" s="44"/>
      <c r="F10199" s="43"/>
      <c r="G10199" s="84"/>
      <c r="H10199" s="31"/>
      <c r="I10199" s="207"/>
      <c r="J10199" s="84"/>
      <c r="K10199" s="31"/>
      <c r="L10199" s="31"/>
      <c r="M10199" s="169"/>
      <c r="N10199" s="148"/>
      <c r="O10199" s="106"/>
      <c r="P10199" s="43"/>
      <c r="Q10199" s="207"/>
      <c r="R10199" s="84"/>
      <c r="S10199" s="31"/>
      <c r="T10199" s="31"/>
      <c r="U10199" s="169"/>
      <c r="V10199" s="150"/>
      <c r="W10199" s="141" t="str" cm="1">
        <f t="array" ref="W10199">IF(SUM(LEN(B10199:V10199))=0,"",IF(OR(OR(ISBLANK(F10199),SUM(LEN(C10199),LEN(D10199))=0),AND(NOT(E10199="Unknown"),ISBLANK(J10199)),AND(NOT(O10199="Unknown"),ISBLANK(R10199))),"Missing Information", INDEX(Table15[Entire Service Line Classification], MATCH(SUMIFS(Table15[Unique ID],Table15[System-Owned Portion],E10199,Table15[If Material Anything Other than "Lead" in Column E,Was Material Ever Previously Lead?],G10199,Table15[Customer-Owned Portion],O10199),Table15[Unique ID],0),0)))</f>
        <v/>
      </c>
    </row>
    <row r="10200" spans="2:23" x14ac:dyDescent="0.35">
      <c r="B10200" s="146"/>
      <c r="C10200" s="31"/>
      <c r="D10200" s="31"/>
      <c r="E10200" s="44"/>
      <c r="F10200" s="43"/>
      <c r="G10200" s="84"/>
      <c r="H10200" s="31"/>
      <c r="I10200" s="207"/>
      <c r="J10200" s="84"/>
      <c r="K10200" s="31"/>
      <c r="L10200" s="31"/>
      <c r="M10200" s="169"/>
      <c r="N10200" s="148"/>
      <c r="O10200" s="106"/>
      <c r="P10200" s="43"/>
      <c r="Q10200" s="207"/>
      <c r="R10200" s="84"/>
      <c r="S10200" s="31"/>
      <c r="T10200" s="31"/>
      <c r="U10200" s="169"/>
      <c r="V10200" s="150"/>
      <c r="W10200" s="141" t="str" cm="1">
        <f t="array" ref="W10200">IF(SUM(LEN(B10200:V10200))=0,"",IF(OR(OR(ISBLANK(F10200),SUM(LEN(C10200),LEN(D10200))=0),AND(NOT(E10200="Unknown"),ISBLANK(J10200)),AND(NOT(O10200="Unknown"),ISBLANK(R10200))),"Missing Information", INDEX(Table15[Entire Service Line Classification], MATCH(SUMIFS(Table15[Unique ID],Table15[System-Owned Portion],E10200,Table15[If Material Anything Other than "Lead" in Column E,Was Material Ever Previously Lead?],G10200,Table15[Customer-Owned Portion],O10200),Table15[Unique ID],0),0)))</f>
        <v/>
      </c>
    </row>
    <row r="10201" spans="2:23" x14ac:dyDescent="0.35">
      <c r="B10201" s="146"/>
      <c r="C10201" s="31"/>
      <c r="D10201" s="31"/>
      <c r="E10201" s="44"/>
      <c r="F10201" s="43"/>
      <c r="G10201" s="84"/>
      <c r="H10201" s="31"/>
      <c r="I10201" s="207"/>
      <c r="J10201" s="84"/>
      <c r="K10201" s="31"/>
      <c r="L10201" s="31"/>
      <c r="M10201" s="169"/>
      <c r="N10201" s="148"/>
      <c r="O10201" s="106"/>
      <c r="P10201" s="43"/>
      <c r="Q10201" s="207"/>
      <c r="R10201" s="84"/>
      <c r="S10201" s="31"/>
      <c r="T10201" s="31"/>
      <c r="U10201" s="169"/>
      <c r="V10201" s="150"/>
      <c r="W10201" s="141" t="str" cm="1">
        <f t="array" ref="W10201">IF(SUM(LEN(B10201:V10201))=0,"",IF(OR(OR(ISBLANK(F10201),SUM(LEN(C10201),LEN(D10201))=0),AND(NOT(E10201="Unknown"),ISBLANK(J10201)),AND(NOT(O10201="Unknown"),ISBLANK(R10201))),"Missing Information", INDEX(Table15[Entire Service Line Classification], MATCH(SUMIFS(Table15[Unique ID],Table15[System-Owned Portion],E10201,Table15[If Material Anything Other than "Lead" in Column E,Was Material Ever Previously Lead?],G10201,Table15[Customer-Owned Portion],O10201),Table15[Unique ID],0),0)))</f>
        <v/>
      </c>
    </row>
    <row r="10202" spans="2:23" x14ac:dyDescent="0.35">
      <c r="B10202" s="146"/>
      <c r="C10202" s="31"/>
      <c r="D10202" s="31"/>
      <c r="E10202" s="44"/>
      <c r="F10202" s="43"/>
      <c r="G10202" s="84"/>
      <c r="H10202" s="31"/>
      <c r="I10202" s="207"/>
      <c r="J10202" s="84"/>
      <c r="K10202" s="31"/>
      <c r="L10202" s="31"/>
      <c r="M10202" s="169"/>
      <c r="N10202" s="148"/>
      <c r="O10202" s="106"/>
      <c r="P10202" s="43"/>
      <c r="Q10202" s="207"/>
      <c r="R10202" s="84"/>
      <c r="S10202" s="31"/>
      <c r="T10202" s="31"/>
      <c r="U10202" s="169"/>
      <c r="V10202" s="150"/>
      <c r="W10202" s="141" t="str" cm="1">
        <f t="array" ref="W10202">IF(SUM(LEN(B10202:V10202))=0,"",IF(OR(OR(ISBLANK(F10202),SUM(LEN(C10202),LEN(D10202))=0),AND(NOT(E10202="Unknown"),ISBLANK(J10202)),AND(NOT(O10202="Unknown"),ISBLANK(R10202))),"Missing Information", INDEX(Table15[Entire Service Line Classification], MATCH(SUMIFS(Table15[Unique ID],Table15[System-Owned Portion],E10202,Table15[If Material Anything Other than "Lead" in Column E,Was Material Ever Previously Lead?],G10202,Table15[Customer-Owned Portion],O10202),Table15[Unique ID],0),0)))</f>
        <v/>
      </c>
    </row>
    <row r="10203" spans="2:23" x14ac:dyDescent="0.35">
      <c r="B10203" s="146"/>
      <c r="C10203" s="31"/>
      <c r="D10203" s="31"/>
      <c r="E10203" s="44"/>
      <c r="F10203" s="43"/>
      <c r="G10203" s="84"/>
      <c r="H10203" s="31"/>
      <c r="I10203" s="207"/>
      <c r="J10203" s="84"/>
      <c r="K10203" s="31"/>
      <c r="L10203" s="31"/>
      <c r="M10203" s="169"/>
      <c r="N10203" s="148"/>
      <c r="O10203" s="106"/>
      <c r="P10203" s="43"/>
      <c r="Q10203" s="207"/>
      <c r="R10203" s="84"/>
      <c r="S10203" s="31"/>
      <c r="T10203" s="31"/>
      <c r="U10203" s="169"/>
      <c r="V10203" s="150"/>
      <c r="W10203" s="141" t="str" cm="1">
        <f t="array" ref="W10203">IF(SUM(LEN(B10203:V10203))=0,"",IF(OR(OR(ISBLANK(F10203),SUM(LEN(C10203),LEN(D10203))=0),AND(NOT(E10203="Unknown"),ISBLANK(J10203)),AND(NOT(O10203="Unknown"),ISBLANK(R10203))),"Missing Information", INDEX(Table15[Entire Service Line Classification], MATCH(SUMIFS(Table15[Unique ID],Table15[System-Owned Portion],E10203,Table15[If Material Anything Other than "Lead" in Column E,Was Material Ever Previously Lead?],G10203,Table15[Customer-Owned Portion],O10203),Table15[Unique ID],0),0)))</f>
        <v/>
      </c>
    </row>
    <row r="10204" spans="2:23" x14ac:dyDescent="0.35">
      <c r="B10204" s="146"/>
      <c r="C10204" s="31"/>
      <c r="D10204" s="31"/>
      <c r="E10204" s="44"/>
      <c r="F10204" s="43"/>
      <c r="G10204" s="84"/>
      <c r="H10204" s="31"/>
      <c r="I10204" s="207"/>
      <c r="J10204" s="84"/>
      <c r="K10204" s="31"/>
      <c r="L10204" s="31"/>
      <c r="M10204" s="169"/>
      <c r="N10204" s="148"/>
      <c r="O10204" s="106"/>
      <c r="P10204" s="43"/>
      <c r="Q10204" s="207"/>
      <c r="R10204" s="84"/>
      <c r="S10204" s="31"/>
      <c r="T10204" s="31"/>
      <c r="U10204" s="169"/>
      <c r="V10204" s="150"/>
      <c r="W10204" s="141" t="str" cm="1">
        <f t="array" ref="W10204">IF(SUM(LEN(B10204:V10204))=0,"",IF(OR(OR(ISBLANK(F10204),SUM(LEN(C10204),LEN(D10204))=0),AND(NOT(E10204="Unknown"),ISBLANK(J10204)),AND(NOT(O10204="Unknown"),ISBLANK(R10204))),"Missing Information", INDEX(Table15[Entire Service Line Classification], MATCH(SUMIFS(Table15[Unique ID],Table15[System-Owned Portion],E10204,Table15[If Material Anything Other than "Lead" in Column E,Was Material Ever Previously Lead?],G10204,Table15[Customer-Owned Portion],O10204),Table15[Unique ID],0),0)))</f>
        <v/>
      </c>
    </row>
    <row r="10205" spans="2:23" x14ac:dyDescent="0.35">
      <c r="B10205" s="146"/>
      <c r="C10205" s="31"/>
      <c r="D10205" s="31"/>
      <c r="E10205" s="44"/>
      <c r="F10205" s="43"/>
      <c r="G10205" s="84"/>
      <c r="H10205" s="31"/>
      <c r="I10205" s="207"/>
      <c r="J10205" s="84"/>
      <c r="K10205" s="31"/>
      <c r="L10205" s="31"/>
      <c r="M10205" s="169"/>
      <c r="N10205" s="148"/>
      <c r="O10205" s="106"/>
      <c r="P10205" s="43"/>
      <c r="Q10205" s="207"/>
      <c r="R10205" s="84"/>
      <c r="S10205" s="31"/>
      <c r="T10205" s="31"/>
      <c r="U10205" s="169"/>
      <c r="V10205" s="150"/>
      <c r="W10205" s="141" t="str" cm="1">
        <f t="array" ref="W10205">IF(SUM(LEN(B10205:V10205))=0,"",IF(OR(OR(ISBLANK(F10205),SUM(LEN(C10205),LEN(D10205))=0),AND(NOT(E10205="Unknown"),ISBLANK(J10205)),AND(NOT(O10205="Unknown"),ISBLANK(R10205))),"Missing Information", INDEX(Table15[Entire Service Line Classification], MATCH(SUMIFS(Table15[Unique ID],Table15[System-Owned Portion],E10205,Table15[If Material Anything Other than "Lead" in Column E,Was Material Ever Previously Lead?],G10205,Table15[Customer-Owned Portion],O10205),Table15[Unique ID],0),0)))</f>
        <v/>
      </c>
    </row>
    <row r="10206" spans="2:23" x14ac:dyDescent="0.35">
      <c r="B10206" s="146"/>
      <c r="C10206" s="31"/>
      <c r="D10206" s="31"/>
      <c r="E10206" s="44"/>
      <c r="F10206" s="43"/>
      <c r="G10206" s="84"/>
      <c r="H10206" s="31"/>
      <c r="I10206" s="207"/>
      <c r="J10206" s="84"/>
      <c r="K10206" s="31"/>
      <c r="L10206" s="31"/>
      <c r="M10206" s="169"/>
      <c r="N10206" s="148"/>
      <c r="O10206" s="106"/>
      <c r="P10206" s="43"/>
      <c r="Q10206" s="207"/>
      <c r="R10206" s="84"/>
      <c r="S10206" s="31"/>
      <c r="T10206" s="31"/>
      <c r="U10206" s="169"/>
      <c r="V10206" s="150"/>
      <c r="W10206" s="141" t="str" cm="1">
        <f t="array" ref="W10206">IF(SUM(LEN(B10206:V10206))=0,"",IF(OR(OR(ISBLANK(F10206),SUM(LEN(C10206),LEN(D10206))=0),AND(NOT(E10206="Unknown"),ISBLANK(J10206)),AND(NOT(O10206="Unknown"),ISBLANK(R10206))),"Missing Information", INDEX(Table15[Entire Service Line Classification], MATCH(SUMIFS(Table15[Unique ID],Table15[System-Owned Portion],E10206,Table15[If Material Anything Other than "Lead" in Column E,Was Material Ever Previously Lead?],G10206,Table15[Customer-Owned Portion],O10206),Table15[Unique ID],0),0)))</f>
        <v/>
      </c>
    </row>
    <row r="10207" spans="2:23" x14ac:dyDescent="0.35">
      <c r="B10207" s="146"/>
      <c r="C10207" s="31"/>
      <c r="D10207" s="31"/>
      <c r="E10207" s="44"/>
      <c r="F10207" s="43"/>
      <c r="G10207" s="84"/>
      <c r="H10207" s="31"/>
      <c r="I10207" s="207"/>
      <c r="J10207" s="84"/>
      <c r="K10207" s="31"/>
      <c r="L10207" s="31"/>
      <c r="M10207" s="169"/>
      <c r="N10207" s="148"/>
      <c r="O10207" s="106"/>
      <c r="P10207" s="43"/>
      <c r="Q10207" s="207"/>
      <c r="R10207" s="84"/>
      <c r="S10207" s="31"/>
      <c r="T10207" s="31"/>
      <c r="U10207" s="169"/>
      <c r="V10207" s="150"/>
      <c r="W10207" s="141" t="str" cm="1">
        <f t="array" ref="W10207">IF(SUM(LEN(B10207:V10207))=0,"",IF(OR(OR(ISBLANK(F10207),SUM(LEN(C10207),LEN(D10207))=0),AND(NOT(E10207="Unknown"),ISBLANK(J10207)),AND(NOT(O10207="Unknown"),ISBLANK(R10207))),"Missing Information", INDEX(Table15[Entire Service Line Classification], MATCH(SUMIFS(Table15[Unique ID],Table15[System-Owned Portion],E10207,Table15[If Material Anything Other than "Lead" in Column E,Was Material Ever Previously Lead?],G10207,Table15[Customer-Owned Portion],O10207),Table15[Unique ID],0),0)))</f>
        <v/>
      </c>
    </row>
    <row r="10208" spans="2:23" x14ac:dyDescent="0.35">
      <c r="B10208" s="146"/>
      <c r="C10208" s="31"/>
      <c r="D10208" s="31"/>
      <c r="E10208" s="44"/>
      <c r="F10208" s="43"/>
      <c r="G10208" s="84"/>
      <c r="H10208" s="31"/>
      <c r="I10208" s="207"/>
      <c r="J10208" s="84"/>
      <c r="K10208" s="31"/>
      <c r="L10208" s="31"/>
      <c r="M10208" s="169"/>
      <c r="N10208" s="148"/>
      <c r="O10208" s="106"/>
      <c r="P10208" s="43"/>
      <c r="Q10208" s="207"/>
      <c r="R10208" s="84"/>
      <c r="S10208" s="31"/>
      <c r="T10208" s="31"/>
      <c r="U10208" s="169"/>
      <c r="V10208" s="150"/>
      <c r="W10208" s="141" t="str" cm="1">
        <f t="array" ref="W10208">IF(SUM(LEN(B10208:V10208))=0,"",IF(OR(OR(ISBLANK(F10208),SUM(LEN(C10208),LEN(D10208))=0),AND(NOT(E10208="Unknown"),ISBLANK(J10208)),AND(NOT(O10208="Unknown"),ISBLANK(R10208))),"Missing Information", INDEX(Table15[Entire Service Line Classification], MATCH(SUMIFS(Table15[Unique ID],Table15[System-Owned Portion],E10208,Table15[If Material Anything Other than "Lead" in Column E,Was Material Ever Previously Lead?],G10208,Table15[Customer-Owned Portion],O10208),Table15[Unique ID],0),0)))</f>
        <v/>
      </c>
    </row>
    <row r="10209" spans="2:23" x14ac:dyDescent="0.35">
      <c r="B10209" s="146"/>
      <c r="C10209" s="31"/>
      <c r="D10209" s="31"/>
      <c r="E10209" s="44"/>
      <c r="F10209" s="43"/>
      <c r="G10209" s="84"/>
      <c r="H10209" s="31"/>
      <c r="I10209" s="207"/>
      <c r="J10209" s="84"/>
      <c r="K10209" s="31"/>
      <c r="L10209" s="31"/>
      <c r="M10209" s="169"/>
      <c r="N10209" s="148"/>
      <c r="O10209" s="106"/>
      <c r="P10209" s="43"/>
      <c r="Q10209" s="207"/>
      <c r="R10209" s="84"/>
      <c r="S10209" s="31"/>
      <c r="T10209" s="31"/>
      <c r="U10209" s="169"/>
      <c r="V10209" s="150"/>
      <c r="W10209" s="141" t="str" cm="1">
        <f t="array" ref="W10209">IF(SUM(LEN(B10209:V10209))=0,"",IF(OR(OR(ISBLANK(F10209),SUM(LEN(C10209),LEN(D10209))=0),AND(NOT(E10209="Unknown"),ISBLANK(J10209)),AND(NOT(O10209="Unknown"),ISBLANK(R10209))),"Missing Information", INDEX(Table15[Entire Service Line Classification], MATCH(SUMIFS(Table15[Unique ID],Table15[System-Owned Portion],E10209,Table15[If Material Anything Other than "Lead" in Column E,Was Material Ever Previously Lead?],G10209,Table15[Customer-Owned Portion],O10209),Table15[Unique ID],0),0)))</f>
        <v/>
      </c>
    </row>
    <row r="10210" spans="2:23" x14ac:dyDescent="0.35">
      <c r="B10210" s="146"/>
      <c r="C10210" s="31"/>
      <c r="D10210" s="31"/>
      <c r="E10210" s="44"/>
      <c r="F10210" s="43"/>
      <c r="G10210" s="84"/>
      <c r="H10210" s="31"/>
      <c r="I10210" s="207"/>
      <c r="J10210" s="84"/>
      <c r="K10210" s="31"/>
      <c r="L10210" s="31"/>
      <c r="M10210" s="169"/>
      <c r="N10210" s="148"/>
      <c r="O10210" s="106"/>
      <c r="P10210" s="43"/>
      <c r="Q10210" s="207"/>
      <c r="R10210" s="84"/>
      <c r="S10210" s="31"/>
      <c r="T10210" s="31"/>
      <c r="U10210" s="169"/>
      <c r="V10210" s="150"/>
      <c r="W10210" s="141" t="str" cm="1">
        <f t="array" ref="W10210">IF(SUM(LEN(B10210:V10210))=0,"",IF(OR(OR(ISBLANK(F10210),SUM(LEN(C10210),LEN(D10210))=0),AND(NOT(E10210="Unknown"),ISBLANK(J10210)),AND(NOT(O10210="Unknown"),ISBLANK(R10210))),"Missing Information", INDEX(Table15[Entire Service Line Classification], MATCH(SUMIFS(Table15[Unique ID],Table15[System-Owned Portion],E10210,Table15[If Material Anything Other than "Lead" in Column E,Was Material Ever Previously Lead?],G10210,Table15[Customer-Owned Portion],O10210),Table15[Unique ID],0),0)))</f>
        <v/>
      </c>
    </row>
    <row r="10211" spans="2:23" x14ac:dyDescent="0.35">
      <c r="B10211" s="146"/>
      <c r="C10211" s="31"/>
      <c r="D10211" s="31"/>
      <c r="E10211" s="44"/>
      <c r="F10211" s="43"/>
      <c r="G10211" s="84"/>
      <c r="H10211" s="31"/>
      <c r="I10211" s="207"/>
      <c r="J10211" s="84"/>
      <c r="K10211" s="31"/>
      <c r="L10211" s="31"/>
      <c r="M10211" s="169"/>
      <c r="N10211" s="148"/>
      <c r="O10211" s="106"/>
      <c r="P10211" s="43"/>
      <c r="Q10211" s="207"/>
      <c r="R10211" s="84"/>
      <c r="S10211" s="31"/>
      <c r="T10211" s="31"/>
      <c r="U10211" s="169"/>
      <c r="V10211" s="150"/>
      <c r="W10211" s="141" t="str" cm="1">
        <f t="array" ref="W10211">IF(SUM(LEN(B10211:V10211))=0,"",IF(OR(OR(ISBLANK(F10211),SUM(LEN(C10211),LEN(D10211))=0),AND(NOT(E10211="Unknown"),ISBLANK(J10211)),AND(NOT(O10211="Unknown"),ISBLANK(R10211))),"Missing Information", INDEX(Table15[Entire Service Line Classification], MATCH(SUMIFS(Table15[Unique ID],Table15[System-Owned Portion],E10211,Table15[If Material Anything Other than "Lead" in Column E,Was Material Ever Previously Lead?],G10211,Table15[Customer-Owned Portion],O10211),Table15[Unique ID],0),0)))</f>
        <v/>
      </c>
    </row>
    <row r="10212" spans="2:23" x14ac:dyDescent="0.35">
      <c r="B10212" s="146"/>
      <c r="C10212" s="31"/>
      <c r="D10212" s="31"/>
      <c r="E10212" s="44"/>
      <c r="F10212" s="43"/>
      <c r="G10212" s="84"/>
      <c r="H10212" s="31"/>
      <c r="I10212" s="207"/>
      <c r="J10212" s="84"/>
      <c r="K10212" s="31"/>
      <c r="L10212" s="31"/>
      <c r="M10212" s="169"/>
      <c r="N10212" s="148"/>
      <c r="O10212" s="106"/>
      <c r="P10212" s="43"/>
      <c r="Q10212" s="207"/>
      <c r="R10212" s="84"/>
      <c r="S10212" s="31"/>
      <c r="T10212" s="31"/>
      <c r="U10212" s="169"/>
      <c r="V10212" s="150"/>
      <c r="W10212" s="141" t="str" cm="1">
        <f t="array" ref="W10212">IF(SUM(LEN(B10212:V10212))=0,"",IF(OR(OR(ISBLANK(F10212),SUM(LEN(C10212),LEN(D10212))=0),AND(NOT(E10212="Unknown"),ISBLANK(J10212)),AND(NOT(O10212="Unknown"),ISBLANK(R10212))),"Missing Information", INDEX(Table15[Entire Service Line Classification], MATCH(SUMIFS(Table15[Unique ID],Table15[System-Owned Portion],E10212,Table15[If Material Anything Other than "Lead" in Column E,Was Material Ever Previously Lead?],G10212,Table15[Customer-Owned Portion],O10212),Table15[Unique ID],0),0)))</f>
        <v/>
      </c>
    </row>
    <row r="10213" spans="2:23" x14ac:dyDescent="0.35">
      <c r="B10213" s="146"/>
      <c r="C10213" s="31"/>
      <c r="D10213" s="31"/>
      <c r="E10213" s="44"/>
      <c r="F10213" s="43"/>
      <c r="G10213" s="84"/>
      <c r="H10213" s="31"/>
      <c r="I10213" s="207"/>
      <c r="J10213" s="84"/>
      <c r="K10213" s="31"/>
      <c r="L10213" s="31"/>
      <c r="M10213" s="169"/>
      <c r="N10213" s="148"/>
      <c r="O10213" s="106"/>
      <c r="P10213" s="43"/>
      <c r="Q10213" s="207"/>
      <c r="R10213" s="84"/>
      <c r="S10213" s="31"/>
      <c r="T10213" s="31"/>
      <c r="U10213" s="169"/>
      <c r="V10213" s="150"/>
      <c r="W10213" s="141" t="str" cm="1">
        <f t="array" ref="W10213">IF(SUM(LEN(B10213:V10213))=0,"",IF(OR(OR(ISBLANK(F10213),SUM(LEN(C10213),LEN(D10213))=0),AND(NOT(E10213="Unknown"),ISBLANK(J10213)),AND(NOT(O10213="Unknown"),ISBLANK(R10213))),"Missing Information", INDEX(Table15[Entire Service Line Classification], MATCH(SUMIFS(Table15[Unique ID],Table15[System-Owned Portion],E10213,Table15[If Material Anything Other than "Lead" in Column E,Was Material Ever Previously Lead?],G10213,Table15[Customer-Owned Portion],O10213),Table15[Unique ID],0),0)))</f>
        <v/>
      </c>
    </row>
    <row r="10214" spans="2:23" x14ac:dyDescent="0.35">
      <c r="B10214" s="146"/>
      <c r="C10214" s="31"/>
      <c r="D10214" s="31"/>
      <c r="E10214" s="44"/>
      <c r="F10214" s="43"/>
      <c r="G10214" s="84"/>
      <c r="H10214" s="31"/>
      <c r="I10214" s="207"/>
      <c r="J10214" s="84"/>
      <c r="K10214" s="31"/>
      <c r="L10214" s="31"/>
      <c r="M10214" s="169"/>
      <c r="N10214" s="148"/>
      <c r="O10214" s="106"/>
      <c r="P10214" s="43"/>
      <c r="Q10214" s="207"/>
      <c r="R10214" s="84"/>
      <c r="S10214" s="31"/>
      <c r="T10214" s="31"/>
      <c r="U10214" s="169"/>
      <c r="V10214" s="150"/>
      <c r="W10214" s="141" t="str" cm="1">
        <f t="array" ref="W10214">IF(SUM(LEN(B10214:V10214))=0,"",IF(OR(OR(ISBLANK(F10214),SUM(LEN(C10214),LEN(D10214))=0),AND(NOT(E10214="Unknown"),ISBLANK(J10214)),AND(NOT(O10214="Unknown"),ISBLANK(R10214))),"Missing Information", INDEX(Table15[Entire Service Line Classification], MATCH(SUMIFS(Table15[Unique ID],Table15[System-Owned Portion],E10214,Table15[If Material Anything Other than "Lead" in Column E,Was Material Ever Previously Lead?],G10214,Table15[Customer-Owned Portion],O10214),Table15[Unique ID],0),0)))</f>
        <v/>
      </c>
    </row>
    <row r="10215" spans="2:23" x14ac:dyDescent="0.35">
      <c r="B10215" s="146"/>
      <c r="C10215" s="31"/>
      <c r="D10215" s="31"/>
      <c r="E10215" s="44"/>
      <c r="F10215" s="43"/>
      <c r="G10215" s="84"/>
      <c r="H10215" s="31"/>
      <c r="I10215" s="207"/>
      <c r="J10215" s="84"/>
      <c r="K10215" s="31"/>
      <c r="L10215" s="31"/>
      <c r="M10215" s="169"/>
      <c r="N10215" s="148"/>
      <c r="O10215" s="106"/>
      <c r="P10215" s="43"/>
      <c r="Q10215" s="207"/>
      <c r="R10215" s="84"/>
      <c r="S10215" s="31"/>
      <c r="T10215" s="31"/>
      <c r="U10215" s="169"/>
      <c r="V10215" s="150"/>
      <c r="W10215" s="141" t="str" cm="1">
        <f t="array" ref="W10215">IF(SUM(LEN(B10215:V10215))=0,"",IF(OR(OR(ISBLANK(F10215),SUM(LEN(C10215),LEN(D10215))=0),AND(NOT(E10215="Unknown"),ISBLANK(J10215)),AND(NOT(O10215="Unknown"),ISBLANK(R10215))),"Missing Information", INDEX(Table15[Entire Service Line Classification], MATCH(SUMIFS(Table15[Unique ID],Table15[System-Owned Portion],E10215,Table15[If Material Anything Other than "Lead" in Column E,Was Material Ever Previously Lead?],G10215,Table15[Customer-Owned Portion],O10215),Table15[Unique ID],0),0)))</f>
        <v/>
      </c>
    </row>
    <row r="10216" spans="2:23" x14ac:dyDescent="0.35">
      <c r="B10216" s="146"/>
      <c r="C10216" s="31"/>
      <c r="D10216" s="31"/>
      <c r="E10216" s="44"/>
      <c r="F10216" s="43"/>
      <c r="G10216" s="84"/>
      <c r="H10216" s="31"/>
      <c r="I10216" s="207"/>
      <c r="J10216" s="84"/>
      <c r="K10216" s="31"/>
      <c r="L10216" s="31"/>
      <c r="M10216" s="169"/>
      <c r="N10216" s="148"/>
      <c r="O10216" s="106"/>
      <c r="P10216" s="43"/>
      <c r="Q10216" s="207"/>
      <c r="R10216" s="84"/>
      <c r="S10216" s="31"/>
      <c r="T10216" s="31"/>
      <c r="U10216" s="169"/>
      <c r="V10216" s="150"/>
      <c r="W10216" s="141" t="str" cm="1">
        <f t="array" ref="W10216">IF(SUM(LEN(B10216:V10216))=0,"",IF(OR(OR(ISBLANK(F10216),SUM(LEN(C10216),LEN(D10216))=0),AND(NOT(E10216="Unknown"),ISBLANK(J10216)),AND(NOT(O10216="Unknown"),ISBLANK(R10216))),"Missing Information", INDEX(Table15[Entire Service Line Classification], MATCH(SUMIFS(Table15[Unique ID],Table15[System-Owned Portion],E10216,Table15[If Material Anything Other than "Lead" in Column E,Was Material Ever Previously Lead?],G10216,Table15[Customer-Owned Portion],O10216),Table15[Unique ID],0),0)))</f>
        <v/>
      </c>
    </row>
    <row r="10217" spans="2:23" x14ac:dyDescent="0.35">
      <c r="B10217" s="146"/>
      <c r="C10217" s="31"/>
      <c r="D10217" s="31"/>
      <c r="E10217" s="44"/>
      <c r="F10217" s="43"/>
      <c r="G10217" s="84"/>
      <c r="H10217" s="31"/>
      <c r="I10217" s="207"/>
      <c r="J10217" s="84"/>
      <c r="K10217" s="31"/>
      <c r="L10217" s="31"/>
      <c r="M10217" s="169"/>
      <c r="N10217" s="148"/>
      <c r="O10217" s="106"/>
      <c r="P10217" s="43"/>
      <c r="Q10217" s="207"/>
      <c r="R10217" s="84"/>
      <c r="S10217" s="31"/>
      <c r="T10217" s="31"/>
      <c r="U10217" s="169"/>
      <c r="V10217" s="150"/>
      <c r="W10217" s="141" t="str" cm="1">
        <f t="array" ref="W10217">IF(SUM(LEN(B10217:V10217))=0,"",IF(OR(OR(ISBLANK(F10217),SUM(LEN(C10217),LEN(D10217))=0),AND(NOT(E10217="Unknown"),ISBLANK(J10217)),AND(NOT(O10217="Unknown"),ISBLANK(R10217))),"Missing Information", INDEX(Table15[Entire Service Line Classification], MATCH(SUMIFS(Table15[Unique ID],Table15[System-Owned Portion],E10217,Table15[If Material Anything Other than "Lead" in Column E,Was Material Ever Previously Lead?],G10217,Table15[Customer-Owned Portion],O10217),Table15[Unique ID],0),0)))</f>
        <v/>
      </c>
    </row>
    <row r="10218" spans="2:23" x14ac:dyDescent="0.35">
      <c r="B10218" s="146"/>
      <c r="C10218" s="31"/>
      <c r="D10218" s="31"/>
      <c r="E10218" s="44"/>
      <c r="F10218" s="43"/>
      <c r="G10218" s="84"/>
      <c r="H10218" s="31"/>
      <c r="I10218" s="207"/>
      <c r="J10218" s="84"/>
      <c r="K10218" s="31"/>
      <c r="L10218" s="31"/>
      <c r="M10218" s="169"/>
      <c r="N10218" s="148"/>
      <c r="O10218" s="106"/>
      <c r="P10218" s="43"/>
      <c r="Q10218" s="207"/>
      <c r="R10218" s="84"/>
      <c r="S10218" s="31"/>
      <c r="T10218" s="31"/>
      <c r="U10218" s="169"/>
      <c r="V10218" s="150"/>
      <c r="W10218" s="141" t="str" cm="1">
        <f t="array" ref="W10218">IF(SUM(LEN(B10218:V10218))=0,"",IF(OR(OR(ISBLANK(F10218),SUM(LEN(C10218),LEN(D10218))=0),AND(NOT(E10218="Unknown"),ISBLANK(J10218)),AND(NOT(O10218="Unknown"),ISBLANK(R10218))),"Missing Information", INDEX(Table15[Entire Service Line Classification], MATCH(SUMIFS(Table15[Unique ID],Table15[System-Owned Portion],E10218,Table15[If Material Anything Other than "Lead" in Column E,Was Material Ever Previously Lead?],G10218,Table15[Customer-Owned Portion],O10218),Table15[Unique ID],0),0)))</f>
        <v/>
      </c>
    </row>
    <row r="10219" spans="2:23" x14ac:dyDescent="0.35">
      <c r="B10219" s="146"/>
      <c r="C10219" s="31"/>
      <c r="D10219" s="31"/>
      <c r="E10219" s="44"/>
      <c r="F10219" s="43"/>
      <c r="G10219" s="84"/>
      <c r="H10219" s="31"/>
      <c r="I10219" s="207"/>
      <c r="J10219" s="84"/>
      <c r="K10219" s="31"/>
      <c r="L10219" s="31"/>
      <c r="M10219" s="169"/>
      <c r="N10219" s="148"/>
      <c r="O10219" s="106"/>
      <c r="P10219" s="43"/>
      <c r="Q10219" s="207"/>
      <c r="R10219" s="84"/>
      <c r="S10219" s="31"/>
      <c r="T10219" s="31"/>
      <c r="U10219" s="169"/>
      <c r="V10219" s="150"/>
      <c r="W10219" s="141" t="str" cm="1">
        <f t="array" ref="W10219">IF(SUM(LEN(B10219:V10219))=0,"",IF(OR(OR(ISBLANK(F10219),SUM(LEN(C10219),LEN(D10219))=0),AND(NOT(E10219="Unknown"),ISBLANK(J10219)),AND(NOT(O10219="Unknown"),ISBLANK(R10219))),"Missing Information", INDEX(Table15[Entire Service Line Classification], MATCH(SUMIFS(Table15[Unique ID],Table15[System-Owned Portion],E10219,Table15[If Material Anything Other than "Lead" in Column E,Was Material Ever Previously Lead?],G10219,Table15[Customer-Owned Portion],O10219),Table15[Unique ID],0),0)))</f>
        <v/>
      </c>
    </row>
    <row r="10220" spans="2:23" x14ac:dyDescent="0.35">
      <c r="B10220" s="146"/>
      <c r="C10220" s="31"/>
      <c r="D10220" s="31"/>
      <c r="E10220" s="44"/>
      <c r="F10220" s="43"/>
      <c r="G10220" s="84"/>
      <c r="H10220" s="31"/>
      <c r="I10220" s="207"/>
      <c r="J10220" s="84"/>
      <c r="K10220" s="31"/>
      <c r="L10220" s="31"/>
      <c r="M10220" s="169"/>
      <c r="N10220" s="148"/>
      <c r="O10220" s="106"/>
      <c r="P10220" s="43"/>
      <c r="Q10220" s="207"/>
      <c r="R10220" s="84"/>
      <c r="S10220" s="31"/>
      <c r="T10220" s="31"/>
      <c r="U10220" s="169"/>
      <c r="V10220" s="150"/>
      <c r="W10220" s="141" t="str" cm="1">
        <f t="array" ref="W10220">IF(SUM(LEN(B10220:V10220))=0,"",IF(OR(OR(ISBLANK(F10220),SUM(LEN(C10220),LEN(D10220))=0),AND(NOT(E10220="Unknown"),ISBLANK(J10220)),AND(NOT(O10220="Unknown"),ISBLANK(R10220))),"Missing Information", INDEX(Table15[Entire Service Line Classification], MATCH(SUMIFS(Table15[Unique ID],Table15[System-Owned Portion],E10220,Table15[If Material Anything Other than "Lead" in Column E,Was Material Ever Previously Lead?],G10220,Table15[Customer-Owned Portion],O10220),Table15[Unique ID],0),0)))</f>
        <v/>
      </c>
    </row>
    <row r="10221" spans="2:23" x14ac:dyDescent="0.35">
      <c r="B10221" s="146"/>
      <c r="C10221" s="31"/>
      <c r="D10221" s="31"/>
      <c r="E10221" s="44"/>
      <c r="F10221" s="43"/>
      <c r="G10221" s="84"/>
      <c r="H10221" s="31"/>
      <c r="I10221" s="207"/>
      <c r="J10221" s="84"/>
      <c r="K10221" s="31"/>
      <c r="L10221" s="31"/>
      <c r="M10221" s="169"/>
      <c r="N10221" s="148"/>
      <c r="O10221" s="106"/>
      <c r="P10221" s="43"/>
      <c r="Q10221" s="207"/>
      <c r="R10221" s="84"/>
      <c r="S10221" s="31"/>
      <c r="T10221" s="31"/>
      <c r="U10221" s="169"/>
      <c r="V10221" s="150"/>
      <c r="W10221" s="141" t="str" cm="1">
        <f t="array" ref="W10221">IF(SUM(LEN(B10221:V10221))=0,"",IF(OR(OR(ISBLANK(F10221),SUM(LEN(C10221),LEN(D10221))=0),AND(NOT(E10221="Unknown"),ISBLANK(J10221)),AND(NOT(O10221="Unknown"),ISBLANK(R10221))),"Missing Information", INDEX(Table15[Entire Service Line Classification], MATCH(SUMIFS(Table15[Unique ID],Table15[System-Owned Portion],E10221,Table15[If Material Anything Other than "Lead" in Column E,Was Material Ever Previously Lead?],G10221,Table15[Customer-Owned Portion],O10221),Table15[Unique ID],0),0)))</f>
        <v/>
      </c>
    </row>
    <row r="10222" spans="2:23" x14ac:dyDescent="0.35">
      <c r="B10222" s="146"/>
      <c r="C10222" s="31"/>
      <c r="D10222" s="31"/>
      <c r="E10222" s="44"/>
      <c r="F10222" s="43"/>
      <c r="G10222" s="84"/>
      <c r="H10222" s="31"/>
      <c r="I10222" s="207"/>
      <c r="J10222" s="84"/>
      <c r="K10222" s="31"/>
      <c r="L10222" s="31"/>
      <c r="M10222" s="169"/>
      <c r="N10222" s="148"/>
      <c r="O10222" s="106"/>
      <c r="P10222" s="43"/>
      <c r="Q10222" s="207"/>
      <c r="R10222" s="84"/>
      <c r="S10222" s="31"/>
      <c r="T10222" s="31"/>
      <c r="U10222" s="169"/>
      <c r="V10222" s="150"/>
      <c r="W10222" s="141" t="str" cm="1">
        <f t="array" ref="W10222">IF(SUM(LEN(B10222:V10222))=0,"",IF(OR(OR(ISBLANK(F10222),SUM(LEN(C10222),LEN(D10222))=0),AND(NOT(E10222="Unknown"),ISBLANK(J10222)),AND(NOT(O10222="Unknown"),ISBLANK(R10222))),"Missing Information", INDEX(Table15[Entire Service Line Classification], MATCH(SUMIFS(Table15[Unique ID],Table15[System-Owned Portion],E10222,Table15[If Material Anything Other than "Lead" in Column E,Was Material Ever Previously Lead?],G10222,Table15[Customer-Owned Portion],O10222),Table15[Unique ID],0),0)))</f>
        <v/>
      </c>
    </row>
    <row r="10223" spans="2:23" x14ac:dyDescent="0.35">
      <c r="B10223" s="146"/>
      <c r="C10223" s="31"/>
      <c r="D10223" s="31"/>
      <c r="E10223" s="44"/>
      <c r="F10223" s="43"/>
      <c r="G10223" s="84"/>
      <c r="H10223" s="31"/>
      <c r="I10223" s="207"/>
      <c r="J10223" s="84"/>
      <c r="K10223" s="31"/>
      <c r="L10223" s="31"/>
      <c r="M10223" s="169"/>
      <c r="N10223" s="148"/>
      <c r="O10223" s="106"/>
      <c r="P10223" s="43"/>
      <c r="Q10223" s="207"/>
      <c r="R10223" s="84"/>
      <c r="S10223" s="31"/>
      <c r="T10223" s="31"/>
      <c r="U10223" s="169"/>
      <c r="V10223" s="150"/>
      <c r="W10223" s="141" t="str" cm="1">
        <f t="array" ref="W10223">IF(SUM(LEN(B10223:V10223))=0,"",IF(OR(OR(ISBLANK(F10223),SUM(LEN(C10223),LEN(D10223))=0),AND(NOT(E10223="Unknown"),ISBLANK(J10223)),AND(NOT(O10223="Unknown"),ISBLANK(R10223))),"Missing Information", INDEX(Table15[Entire Service Line Classification], MATCH(SUMIFS(Table15[Unique ID],Table15[System-Owned Portion],E10223,Table15[If Material Anything Other than "Lead" in Column E,Was Material Ever Previously Lead?],G10223,Table15[Customer-Owned Portion],O10223),Table15[Unique ID],0),0)))</f>
        <v/>
      </c>
    </row>
    <row r="10224" spans="2:23" x14ac:dyDescent="0.35">
      <c r="B10224" s="146"/>
      <c r="C10224" s="31"/>
      <c r="D10224" s="31"/>
      <c r="E10224" s="44"/>
      <c r="F10224" s="43"/>
      <c r="G10224" s="84"/>
      <c r="H10224" s="31"/>
      <c r="I10224" s="207"/>
      <c r="J10224" s="84"/>
      <c r="K10224" s="31"/>
      <c r="L10224" s="31"/>
      <c r="M10224" s="169"/>
      <c r="N10224" s="148"/>
      <c r="O10224" s="106"/>
      <c r="P10224" s="43"/>
      <c r="Q10224" s="207"/>
      <c r="R10224" s="84"/>
      <c r="S10224" s="31"/>
      <c r="T10224" s="31"/>
      <c r="U10224" s="169"/>
      <c r="V10224" s="150"/>
      <c r="W10224" s="141" t="str" cm="1">
        <f t="array" ref="W10224">IF(SUM(LEN(B10224:V10224))=0,"",IF(OR(OR(ISBLANK(F10224),SUM(LEN(C10224),LEN(D10224))=0),AND(NOT(E10224="Unknown"),ISBLANK(J10224)),AND(NOT(O10224="Unknown"),ISBLANK(R10224))),"Missing Information", INDEX(Table15[Entire Service Line Classification], MATCH(SUMIFS(Table15[Unique ID],Table15[System-Owned Portion],E10224,Table15[If Material Anything Other than "Lead" in Column E,Was Material Ever Previously Lead?],G10224,Table15[Customer-Owned Portion],O10224),Table15[Unique ID],0),0)))</f>
        <v/>
      </c>
    </row>
    <row r="10225" spans="2:23" x14ac:dyDescent="0.35">
      <c r="B10225" s="146"/>
      <c r="C10225" s="31"/>
      <c r="D10225" s="31"/>
      <c r="E10225" s="44"/>
      <c r="F10225" s="43"/>
      <c r="G10225" s="84"/>
      <c r="H10225" s="31"/>
      <c r="I10225" s="207"/>
      <c r="J10225" s="84"/>
      <c r="K10225" s="31"/>
      <c r="L10225" s="31"/>
      <c r="M10225" s="169"/>
      <c r="N10225" s="148"/>
      <c r="O10225" s="106"/>
      <c r="P10225" s="43"/>
      <c r="Q10225" s="207"/>
      <c r="R10225" s="84"/>
      <c r="S10225" s="31"/>
      <c r="T10225" s="31"/>
      <c r="U10225" s="169"/>
      <c r="V10225" s="150"/>
      <c r="W10225" s="141" t="str" cm="1">
        <f t="array" ref="W10225">IF(SUM(LEN(B10225:V10225))=0,"",IF(OR(OR(ISBLANK(F10225),SUM(LEN(C10225),LEN(D10225))=0),AND(NOT(E10225="Unknown"),ISBLANK(J10225)),AND(NOT(O10225="Unknown"),ISBLANK(R10225))),"Missing Information", INDEX(Table15[Entire Service Line Classification], MATCH(SUMIFS(Table15[Unique ID],Table15[System-Owned Portion],E10225,Table15[If Material Anything Other than "Lead" in Column E,Was Material Ever Previously Lead?],G10225,Table15[Customer-Owned Portion],O10225),Table15[Unique ID],0),0)))</f>
        <v/>
      </c>
    </row>
    <row r="10226" spans="2:23" x14ac:dyDescent="0.35">
      <c r="B10226" s="146"/>
      <c r="C10226" s="31"/>
      <c r="D10226" s="31"/>
      <c r="E10226" s="44"/>
      <c r="F10226" s="43"/>
      <c r="G10226" s="84"/>
      <c r="H10226" s="31"/>
      <c r="I10226" s="207"/>
      <c r="J10226" s="84"/>
      <c r="K10226" s="31"/>
      <c r="L10226" s="31"/>
      <c r="M10226" s="169"/>
      <c r="N10226" s="148"/>
      <c r="O10226" s="106"/>
      <c r="P10226" s="43"/>
      <c r="Q10226" s="207"/>
      <c r="R10226" s="84"/>
      <c r="S10226" s="31"/>
      <c r="T10226" s="31"/>
      <c r="U10226" s="169"/>
      <c r="V10226" s="150"/>
      <c r="W10226" s="141" t="str" cm="1">
        <f t="array" ref="W10226">IF(SUM(LEN(B10226:V10226))=0,"",IF(OR(OR(ISBLANK(F10226),SUM(LEN(C10226),LEN(D10226))=0),AND(NOT(E10226="Unknown"),ISBLANK(J10226)),AND(NOT(O10226="Unknown"),ISBLANK(R10226))),"Missing Information", INDEX(Table15[Entire Service Line Classification], MATCH(SUMIFS(Table15[Unique ID],Table15[System-Owned Portion],E10226,Table15[If Material Anything Other than "Lead" in Column E,Was Material Ever Previously Lead?],G10226,Table15[Customer-Owned Portion],O10226),Table15[Unique ID],0),0)))</f>
        <v/>
      </c>
    </row>
    <row r="10227" spans="2:23" x14ac:dyDescent="0.35">
      <c r="B10227" s="146"/>
      <c r="C10227" s="31"/>
      <c r="D10227" s="31"/>
      <c r="E10227" s="44"/>
      <c r="F10227" s="43"/>
      <c r="G10227" s="84"/>
      <c r="H10227" s="31"/>
      <c r="I10227" s="207"/>
      <c r="J10227" s="84"/>
      <c r="K10227" s="31"/>
      <c r="L10227" s="31"/>
      <c r="M10227" s="169"/>
      <c r="N10227" s="148"/>
      <c r="O10227" s="106"/>
      <c r="P10227" s="43"/>
      <c r="Q10227" s="207"/>
      <c r="R10227" s="84"/>
      <c r="S10227" s="31"/>
      <c r="T10227" s="31"/>
      <c r="U10227" s="169"/>
      <c r="V10227" s="150"/>
      <c r="W10227" s="141" t="str" cm="1">
        <f t="array" ref="W10227">IF(SUM(LEN(B10227:V10227))=0,"",IF(OR(OR(ISBLANK(F10227),SUM(LEN(C10227),LEN(D10227))=0),AND(NOT(E10227="Unknown"),ISBLANK(J10227)),AND(NOT(O10227="Unknown"),ISBLANK(R10227))),"Missing Information", INDEX(Table15[Entire Service Line Classification], MATCH(SUMIFS(Table15[Unique ID],Table15[System-Owned Portion],E10227,Table15[If Material Anything Other than "Lead" in Column E,Was Material Ever Previously Lead?],G10227,Table15[Customer-Owned Portion],O10227),Table15[Unique ID],0),0)))</f>
        <v/>
      </c>
    </row>
    <row r="10228" spans="2:23" x14ac:dyDescent="0.35">
      <c r="B10228" s="146"/>
      <c r="C10228" s="31"/>
      <c r="D10228" s="31"/>
      <c r="E10228" s="44"/>
      <c r="F10228" s="43"/>
      <c r="G10228" s="84"/>
      <c r="H10228" s="31"/>
      <c r="I10228" s="207"/>
      <c r="J10228" s="84"/>
      <c r="K10228" s="31"/>
      <c r="L10228" s="31"/>
      <c r="M10228" s="169"/>
      <c r="N10228" s="148"/>
      <c r="O10228" s="106"/>
      <c r="P10228" s="43"/>
      <c r="Q10228" s="207"/>
      <c r="R10228" s="84"/>
      <c r="S10228" s="31"/>
      <c r="T10228" s="31"/>
      <c r="U10228" s="169"/>
      <c r="V10228" s="150"/>
      <c r="W10228" s="141" t="str" cm="1">
        <f t="array" ref="W10228">IF(SUM(LEN(B10228:V10228))=0,"",IF(OR(OR(ISBLANK(F10228),SUM(LEN(C10228),LEN(D10228))=0),AND(NOT(E10228="Unknown"),ISBLANK(J10228)),AND(NOT(O10228="Unknown"),ISBLANK(R10228))),"Missing Information", INDEX(Table15[Entire Service Line Classification], MATCH(SUMIFS(Table15[Unique ID],Table15[System-Owned Portion],E10228,Table15[If Material Anything Other than "Lead" in Column E,Was Material Ever Previously Lead?],G10228,Table15[Customer-Owned Portion],O10228),Table15[Unique ID],0),0)))</f>
        <v/>
      </c>
    </row>
    <row r="10229" spans="2:23" x14ac:dyDescent="0.35">
      <c r="B10229" s="146"/>
      <c r="C10229" s="31"/>
      <c r="D10229" s="31"/>
      <c r="E10229" s="44"/>
      <c r="F10229" s="43"/>
      <c r="G10229" s="84"/>
      <c r="H10229" s="31"/>
      <c r="I10229" s="207"/>
      <c r="J10229" s="84"/>
      <c r="K10229" s="31"/>
      <c r="L10229" s="31"/>
      <c r="M10229" s="169"/>
      <c r="N10229" s="148"/>
      <c r="O10229" s="106"/>
      <c r="P10229" s="43"/>
      <c r="Q10229" s="207"/>
      <c r="R10229" s="84"/>
      <c r="S10229" s="31"/>
      <c r="T10229" s="31"/>
      <c r="U10229" s="169"/>
      <c r="V10229" s="150"/>
      <c r="W10229" s="141" t="str" cm="1">
        <f t="array" ref="W10229">IF(SUM(LEN(B10229:V10229))=0,"",IF(OR(OR(ISBLANK(F10229),SUM(LEN(C10229),LEN(D10229))=0),AND(NOT(E10229="Unknown"),ISBLANK(J10229)),AND(NOT(O10229="Unknown"),ISBLANK(R10229))),"Missing Information", INDEX(Table15[Entire Service Line Classification], MATCH(SUMIFS(Table15[Unique ID],Table15[System-Owned Portion],E10229,Table15[If Material Anything Other than "Lead" in Column E,Was Material Ever Previously Lead?],G10229,Table15[Customer-Owned Portion],O10229),Table15[Unique ID],0),0)))</f>
        <v/>
      </c>
    </row>
    <row r="10230" spans="2:23" x14ac:dyDescent="0.35">
      <c r="B10230" s="146"/>
      <c r="C10230" s="31"/>
      <c r="D10230" s="31"/>
      <c r="E10230" s="44"/>
      <c r="F10230" s="43"/>
      <c r="G10230" s="84"/>
      <c r="H10230" s="31"/>
      <c r="I10230" s="207"/>
      <c r="J10230" s="84"/>
      <c r="K10230" s="31"/>
      <c r="L10230" s="31"/>
      <c r="M10230" s="169"/>
      <c r="N10230" s="148"/>
      <c r="O10230" s="106"/>
      <c r="P10230" s="43"/>
      <c r="Q10230" s="207"/>
      <c r="R10230" s="84"/>
      <c r="S10230" s="31"/>
      <c r="T10230" s="31"/>
      <c r="U10230" s="169"/>
      <c r="V10230" s="150"/>
      <c r="W10230" s="141" t="str" cm="1">
        <f t="array" ref="W10230">IF(SUM(LEN(B10230:V10230))=0,"",IF(OR(OR(ISBLANK(F10230),SUM(LEN(C10230),LEN(D10230))=0),AND(NOT(E10230="Unknown"),ISBLANK(J10230)),AND(NOT(O10230="Unknown"),ISBLANK(R10230))),"Missing Information", INDEX(Table15[Entire Service Line Classification], MATCH(SUMIFS(Table15[Unique ID],Table15[System-Owned Portion],E10230,Table15[If Material Anything Other than "Lead" in Column E,Was Material Ever Previously Lead?],G10230,Table15[Customer-Owned Portion],O10230),Table15[Unique ID],0),0)))</f>
        <v/>
      </c>
    </row>
    <row r="10231" spans="2:23" x14ac:dyDescent="0.35">
      <c r="B10231" s="146"/>
      <c r="C10231" s="31"/>
      <c r="D10231" s="31"/>
      <c r="E10231" s="44"/>
      <c r="F10231" s="43"/>
      <c r="G10231" s="84"/>
      <c r="H10231" s="31"/>
      <c r="I10231" s="207"/>
      <c r="J10231" s="84"/>
      <c r="K10231" s="31"/>
      <c r="L10231" s="31"/>
      <c r="M10231" s="169"/>
      <c r="N10231" s="148"/>
      <c r="O10231" s="106"/>
      <c r="P10231" s="43"/>
      <c r="Q10231" s="207"/>
      <c r="R10231" s="84"/>
      <c r="S10231" s="31"/>
      <c r="T10231" s="31"/>
      <c r="U10231" s="169"/>
      <c r="V10231" s="150"/>
      <c r="W10231" s="141" t="str" cm="1">
        <f t="array" ref="W10231">IF(SUM(LEN(B10231:V10231))=0,"",IF(OR(OR(ISBLANK(F10231),SUM(LEN(C10231),LEN(D10231))=0),AND(NOT(E10231="Unknown"),ISBLANK(J10231)),AND(NOT(O10231="Unknown"),ISBLANK(R10231))),"Missing Information", INDEX(Table15[Entire Service Line Classification], MATCH(SUMIFS(Table15[Unique ID],Table15[System-Owned Portion],E10231,Table15[If Material Anything Other than "Lead" in Column E,Was Material Ever Previously Lead?],G10231,Table15[Customer-Owned Portion],O10231),Table15[Unique ID],0),0)))</f>
        <v/>
      </c>
    </row>
    <row r="10232" spans="2:23" x14ac:dyDescent="0.35">
      <c r="B10232" s="146"/>
      <c r="C10232" s="31"/>
      <c r="D10232" s="31"/>
      <c r="E10232" s="44"/>
      <c r="F10232" s="43"/>
      <c r="G10232" s="84"/>
      <c r="H10232" s="31"/>
      <c r="I10232" s="207"/>
      <c r="J10232" s="84"/>
      <c r="K10232" s="31"/>
      <c r="L10232" s="31"/>
      <c r="M10232" s="169"/>
      <c r="N10232" s="148"/>
      <c r="O10232" s="106"/>
      <c r="P10232" s="43"/>
      <c r="Q10232" s="207"/>
      <c r="R10232" s="84"/>
      <c r="S10232" s="31"/>
      <c r="T10232" s="31"/>
      <c r="U10232" s="169"/>
      <c r="V10232" s="150"/>
      <c r="W10232" s="141" t="str" cm="1">
        <f t="array" ref="W10232">IF(SUM(LEN(B10232:V10232))=0,"",IF(OR(OR(ISBLANK(F10232),SUM(LEN(C10232),LEN(D10232))=0),AND(NOT(E10232="Unknown"),ISBLANK(J10232)),AND(NOT(O10232="Unknown"),ISBLANK(R10232))),"Missing Information", INDEX(Table15[Entire Service Line Classification], MATCH(SUMIFS(Table15[Unique ID],Table15[System-Owned Portion],E10232,Table15[If Material Anything Other than "Lead" in Column E,Was Material Ever Previously Lead?],G10232,Table15[Customer-Owned Portion],O10232),Table15[Unique ID],0),0)))</f>
        <v/>
      </c>
    </row>
    <row r="10233" spans="2:23" x14ac:dyDescent="0.35">
      <c r="B10233" s="146"/>
      <c r="C10233" s="31"/>
      <c r="D10233" s="31"/>
      <c r="E10233" s="44"/>
      <c r="F10233" s="43"/>
      <c r="G10233" s="84"/>
      <c r="H10233" s="31"/>
      <c r="I10233" s="207"/>
      <c r="J10233" s="84"/>
      <c r="K10233" s="31"/>
      <c r="L10233" s="31"/>
      <c r="M10233" s="169"/>
      <c r="N10233" s="148"/>
      <c r="O10233" s="106"/>
      <c r="P10233" s="43"/>
      <c r="Q10233" s="207"/>
      <c r="R10233" s="84"/>
      <c r="S10233" s="31"/>
      <c r="T10233" s="31"/>
      <c r="U10233" s="169"/>
      <c r="V10233" s="150"/>
      <c r="W10233" s="141" t="str" cm="1">
        <f t="array" ref="W10233">IF(SUM(LEN(B10233:V10233))=0,"",IF(OR(OR(ISBLANK(F10233),SUM(LEN(C10233),LEN(D10233))=0),AND(NOT(E10233="Unknown"),ISBLANK(J10233)),AND(NOT(O10233="Unknown"),ISBLANK(R10233))),"Missing Information", INDEX(Table15[Entire Service Line Classification], MATCH(SUMIFS(Table15[Unique ID],Table15[System-Owned Portion],E10233,Table15[If Material Anything Other than "Lead" in Column E,Was Material Ever Previously Lead?],G10233,Table15[Customer-Owned Portion],O10233),Table15[Unique ID],0),0)))</f>
        <v/>
      </c>
    </row>
    <row r="10234" spans="2:23" x14ac:dyDescent="0.35">
      <c r="B10234" s="146"/>
      <c r="C10234" s="31"/>
      <c r="D10234" s="31"/>
      <c r="E10234" s="44"/>
      <c r="F10234" s="43"/>
      <c r="G10234" s="84"/>
      <c r="H10234" s="31"/>
      <c r="I10234" s="207"/>
      <c r="J10234" s="84"/>
      <c r="K10234" s="31"/>
      <c r="L10234" s="31"/>
      <c r="M10234" s="169"/>
      <c r="N10234" s="148"/>
      <c r="O10234" s="106"/>
      <c r="P10234" s="43"/>
      <c r="Q10234" s="207"/>
      <c r="R10234" s="84"/>
      <c r="S10234" s="31"/>
      <c r="T10234" s="31"/>
      <c r="U10234" s="169"/>
      <c r="V10234" s="150"/>
      <c r="W10234" s="141" t="str" cm="1">
        <f t="array" ref="W10234">IF(SUM(LEN(B10234:V10234))=0,"",IF(OR(OR(ISBLANK(F10234),SUM(LEN(C10234),LEN(D10234))=0),AND(NOT(E10234="Unknown"),ISBLANK(J10234)),AND(NOT(O10234="Unknown"),ISBLANK(R10234))),"Missing Information", INDEX(Table15[Entire Service Line Classification], MATCH(SUMIFS(Table15[Unique ID],Table15[System-Owned Portion],E10234,Table15[If Material Anything Other than "Lead" in Column E,Was Material Ever Previously Lead?],G10234,Table15[Customer-Owned Portion],O10234),Table15[Unique ID],0),0)))</f>
        <v/>
      </c>
    </row>
    <row r="10235" spans="2:23" x14ac:dyDescent="0.35">
      <c r="B10235" s="146"/>
      <c r="C10235" s="31"/>
      <c r="D10235" s="31"/>
      <c r="E10235" s="44"/>
      <c r="F10235" s="43"/>
      <c r="G10235" s="84"/>
      <c r="H10235" s="31"/>
      <c r="I10235" s="207"/>
      <c r="J10235" s="84"/>
      <c r="K10235" s="31"/>
      <c r="L10235" s="31"/>
      <c r="M10235" s="169"/>
      <c r="N10235" s="148"/>
      <c r="O10235" s="106"/>
      <c r="P10235" s="43"/>
      <c r="Q10235" s="207"/>
      <c r="R10235" s="84"/>
      <c r="S10235" s="31"/>
      <c r="T10235" s="31"/>
      <c r="U10235" s="169"/>
      <c r="V10235" s="150"/>
      <c r="W10235" s="141" t="str" cm="1">
        <f t="array" ref="W10235">IF(SUM(LEN(B10235:V10235))=0,"",IF(OR(OR(ISBLANK(F10235),SUM(LEN(C10235),LEN(D10235))=0),AND(NOT(E10235="Unknown"),ISBLANK(J10235)),AND(NOT(O10235="Unknown"),ISBLANK(R10235))),"Missing Information", INDEX(Table15[Entire Service Line Classification], MATCH(SUMIFS(Table15[Unique ID],Table15[System-Owned Portion],E10235,Table15[If Material Anything Other than "Lead" in Column E,Was Material Ever Previously Lead?],G10235,Table15[Customer-Owned Portion],O10235),Table15[Unique ID],0),0)))</f>
        <v/>
      </c>
    </row>
    <row r="10236" spans="2:23" x14ac:dyDescent="0.35">
      <c r="B10236" s="146"/>
      <c r="C10236" s="31"/>
      <c r="D10236" s="31"/>
      <c r="E10236" s="44"/>
      <c r="F10236" s="43"/>
      <c r="G10236" s="84"/>
      <c r="H10236" s="31"/>
      <c r="I10236" s="207"/>
      <c r="J10236" s="84"/>
      <c r="K10236" s="31"/>
      <c r="L10236" s="31"/>
      <c r="M10236" s="169"/>
      <c r="N10236" s="148"/>
      <c r="O10236" s="106"/>
      <c r="P10236" s="43"/>
      <c r="Q10236" s="207"/>
      <c r="R10236" s="84"/>
      <c r="S10236" s="31"/>
      <c r="T10236" s="31"/>
      <c r="U10236" s="169"/>
      <c r="V10236" s="150"/>
      <c r="W10236" s="141" t="str" cm="1">
        <f t="array" ref="W10236">IF(SUM(LEN(B10236:V10236))=0,"",IF(OR(OR(ISBLANK(F10236),SUM(LEN(C10236),LEN(D10236))=0),AND(NOT(E10236="Unknown"),ISBLANK(J10236)),AND(NOT(O10236="Unknown"),ISBLANK(R10236))),"Missing Information", INDEX(Table15[Entire Service Line Classification], MATCH(SUMIFS(Table15[Unique ID],Table15[System-Owned Portion],E10236,Table15[If Material Anything Other than "Lead" in Column E,Was Material Ever Previously Lead?],G10236,Table15[Customer-Owned Portion],O10236),Table15[Unique ID],0),0)))</f>
        <v/>
      </c>
    </row>
    <row r="10237" spans="2:23" x14ac:dyDescent="0.35">
      <c r="B10237" s="146"/>
      <c r="C10237" s="31"/>
      <c r="D10237" s="31"/>
      <c r="E10237" s="44"/>
      <c r="F10237" s="43"/>
      <c r="G10237" s="84"/>
      <c r="H10237" s="31"/>
      <c r="I10237" s="207"/>
      <c r="J10237" s="84"/>
      <c r="K10237" s="31"/>
      <c r="L10237" s="31"/>
      <c r="M10237" s="169"/>
      <c r="N10237" s="148"/>
      <c r="O10237" s="106"/>
      <c r="P10237" s="43"/>
      <c r="Q10237" s="207"/>
      <c r="R10237" s="84"/>
      <c r="S10237" s="31"/>
      <c r="T10237" s="31"/>
      <c r="U10237" s="169"/>
      <c r="V10237" s="150"/>
      <c r="W10237" s="141" t="str" cm="1">
        <f t="array" ref="W10237">IF(SUM(LEN(B10237:V10237))=0,"",IF(OR(OR(ISBLANK(F10237),SUM(LEN(C10237),LEN(D10237))=0),AND(NOT(E10237="Unknown"),ISBLANK(J10237)),AND(NOT(O10237="Unknown"),ISBLANK(R10237))),"Missing Information", INDEX(Table15[Entire Service Line Classification], MATCH(SUMIFS(Table15[Unique ID],Table15[System-Owned Portion],E10237,Table15[If Material Anything Other than "Lead" in Column E,Was Material Ever Previously Lead?],G10237,Table15[Customer-Owned Portion],O10237),Table15[Unique ID],0),0)))</f>
        <v/>
      </c>
    </row>
    <row r="10238" spans="2:23" x14ac:dyDescent="0.35">
      <c r="B10238" s="146"/>
      <c r="C10238" s="31"/>
      <c r="D10238" s="31"/>
      <c r="E10238" s="44"/>
      <c r="F10238" s="43"/>
      <c r="G10238" s="84"/>
      <c r="H10238" s="31"/>
      <c r="I10238" s="207"/>
      <c r="J10238" s="84"/>
      <c r="K10238" s="31"/>
      <c r="L10238" s="31"/>
      <c r="M10238" s="169"/>
      <c r="N10238" s="148"/>
      <c r="O10238" s="106"/>
      <c r="P10238" s="43"/>
      <c r="Q10238" s="207"/>
      <c r="R10238" s="84"/>
      <c r="S10238" s="31"/>
      <c r="T10238" s="31"/>
      <c r="U10238" s="169"/>
      <c r="V10238" s="150"/>
      <c r="W10238" s="141" t="str" cm="1">
        <f t="array" ref="W10238">IF(SUM(LEN(B10238:V10238))=0,"",IF(OR(OR(ISBLANK(F10238),SUM(LEN(C10238),LEN(D10238))=0),AND(NOT(E10238="Unknown"),ISBLANK(J10238)),AND(NOT(O10238="Unknown"),ISBLANK(R10238))),"Missing Information", INDEX(Table15[Entire Service Line Classification], MATCH(SUMIFS(Table15[Unique ID],Table15[System-Owned Portion],E10238,Table15[If Material Anything Other than "Lead" in Column E,Was Material Ever Previously Lead?],G10238,Table15[Customer-Owned Portion],O10238),Table15[Unique ID],0),0)))</f>
        <v/>
      </c>
    </row>
    <row r="10239" spans="2:23" x14ac:dyDescent="0.35">
      <c r="B10239" s="146"/>
      <c r="C10239" s="31"/>
      <c r="D10239" s="31"/>
      <c r="E10239" s="44"/>
      <c r="F10239" s="43"/>
      <c r="G10239" s="84"/>
      <c r="H10239" s="31"/>
      <c r="I10239" s="207"/>
      <c r="J10239" s="84"/>
      <c r="K10239" s="31"/>
      <c r="L10239" s="31"/>
      <c r="M10239" s="169"/>
      <c r="N10239" s="148"/>
      <c r="O10239" s="106"/>
      <c r="P10239" s="43"/>
      <c r="Q10239" s="207"/>
      <c r="R10239" s="84"/>
      <c r="S10239" s="31"/>
      <c r="T10239" s="31"/>
      <c r="U10239" s="169"/>
      <c r="V10239" s="150"/>
      <c r="W10239" s="141" t="str" cm="1">
        <f t="array" ref="W10239">IF(SUM(LEN(B10239:V10239))=0,"",IF(OR(OR(ISBLANK(F10239),SUM(LEN(C10239),LEN(D10239))=0),AND(NOT(E10239="Unknown"),ISBLANK(J10239)),AND(NOT(O10239="Unknown"),ISBLANK(R10239))),"Missing Information", INDEX(Table15[Entire Service Line Classification], MATCH(SUMIFS(Table15[Unique ID],Table15[System-Owned Portion],E10239,Table15[If Material Anything Other than "Lead" in Column E,Was Material Ever Previously Lead?],G10239,Table15[Customer-Owned Portion],O10239),Table15[Unique ID],0),0)))</f>
        <v/>
      </c>
    </row>
    <row r="10240" spans="2:23" x14ac:dyDescent="0.35">
      <c r="B10240" s="146"/>
      <c r="C10240" s="31"/>
      <c r="D10240" s="31"/>
      <c r="E10240" s="44"/>
      <c r="F10240" s="43"/>
      <c r="G10240" s="84"/>
      <c r="H10240" s="31"/>
      <c r="I10240" s="207"/>
      <c r="J10240" s="84"/>
      <c r="K10240" s="31"/>
      <c r="L10240" s="31"/>
      <c r="M10240" s="169"/>
      <c r="N10240" s="148"/>
      <c r="O10240" s="106"/>
      <c r="P10240" s="43"/>
      <c r="Q10240" s="207"/>
      <c r="R10240" s="84"/>
      <c r="S10240" s="31"/>
      <c r="T10240" s="31"/>
      <c r="U10240" s="169"/>
      <c r="V10240" s="150"/>
      <c r="W10240" s="141" t="str" cm="1">
        <f t="array" ref="W10240">IF(SUM(LEN(B10240:V10240))=0,"",IF(OR(OR(ISBLANK(F10240),SUM(LEN(C10240),LEN(D10240))=0),AND(NOT(E10240="Unknown"),ISBLANK(J10240)),AND(NOT(O10240="Unknown"),ISBLANK(R10240))),"Missing Information", INDEX(Table15[Entire Service Line Classification], MATCH(SUMIFS(Table15[Unique ID],Table15[System-Owned Portion],E10240,Table15[If Material Anything Other than "Lead" in Column E,Was Material Ever Previously Lead?],G10240,Table15[Customer-Owned Portion],O10240),Table15[Unique ID],0),0)))</f>
        <v/>
      </c>
    </row>
    <row r="10241" spans="2:23" x14ac:dyDescent="0.35">
      <c r="B10241" s="146"/>
      <c r="C10241" s="31"/>
      <c r="D10241" s="31"/>
      <c r="E10241" s="44"/>
      <c r="F10241" s="43"/>
      <c r="G10241" s="84"/>
      <c r="H10241" s="31"/>
      <c r="I10241" s="207"/>
      <c r="J10241" s="84"/>
      <c r="K10241" s="31"/>
      <c r="L10241" s="31"/>
      <c r="M10241" s="169"/>
      <c r="N10241" s="148"/>
      <c r="O10241" s="106"/>
      <c r="P10241" s="43"/>
      <c r="Q10241" s="207"/>
      <c r="R10241" s="84"/>
      <c r="S10241" s="31"/>
      <c r="T10241" s="31"/>
      <c r="U10241" s="169"/>
      <c r="V10241" s="150"/>
      <c r="W10241" s="141" t="str" cm="1">
        <f t="array" ref="W10241">IF(SUM(LEN(B10241:V10241))=0,"",IF(OR(OR(ISBLANK(F10241),SUM(LEN(C10241),LEN(D10241))=0),AND(NOT(E10241="Unknown"),ISBLANK(J10241)),AND(NOT(O10241="Unknown"),ISBLANK(R10241))),"Missing Information", INDEX(Table15[Entire Service Line Classification], MATCH(SUMIFS(Table15[Unique ID],Table15[System-Owned Portion],E10241,Table15[If Material Anything Other than "Lead" in Column E,Was Material Ever Previously Lead?],G10241,Table15[Customer-Owned Portion],O10241),Table15[Unique ID],0),0)))</f>
        <v/>
      </c>
    </row>
    <row r="10242" spans="2:23" x14ac:dyDescent="0.35">
      <c r="B10242" s="146"/>
      <c r="C10242" s="31"/>
      <c r="D10242" s="31"/>
      <c r="E10242" s="44"/>
      <c r="F10242" s="43"/>
      <c r="G10242" s="84"/>
      <c r="H10242" s="31"/>
      <c r="I10242" s="207"/>
      <c r="J10242" s="84"/>
      <c r="K10242" s="31"/>
      <c r="L10242" s="31"/>
      <c r="M10242" s="169"/>
      <c r="N10242" s="148"/>
      <c r="O10242" s="106"/>
      <c r="P10242" s="43"/>
      <c r="Q10242" s="207"/>
      <c r="R10242" s="84"/>
      <c r="S10242" s="31"/>
      <c r="T10242" s="31"/>
      <c r="U10242" s="169"/>
      <c r="V10242" s="150"/>
      <c r="W10242" s="141" t="str" cm="1">
        <f t="array" ref="W10242">IF(SUM(LEN(B10242:V10242))=0,"",IF(OR(OR(ISBLANK(F10242),SUM(LEN(C10242),LEN(D10242))=0),AND(NOT(E10242="Unknown"),ISBLANK(J10242)),AND(NOT(O10242="Unknown"),ISBLANK(R10242))),"Missing Information", INDEX(Table15[Entire Service Line Classification], MATCH(SUMIFS(Table15[Unique ID],Table15[System-Owned Portion],E10242,Table15[If Material Anything Other than "Lead" in Column E,Was Material Ever Previously Lead?],G10242,Table15[Customer-Owned Portion],O10242),Table15[Unique ID],0),0)))</f>
        <v/>
      </c>
    </row>
    <row r="10243" spans="2:23" x14ac:dyDescent="0.35">
      <c r="B10243" s="146"/>
      <c r="C10243" s="31"/>
      <c r="D10243" s="31"/>
      <c r="E10243" s="44"/>
      <c r="F10243" s="43"/>
      <c r="G10243" s="84"/>
      <c r="H10243" s="31"/>
      <c r="I10243" s="207"/>
      <c r="J10243" s="84"/>
      <c r="K10243" s="31"/>
      <c r="L10243" s="31"/>
      <c r="M10243" s="169"/>
      <c r="N10243" s="148"/>
      <c r="O10243" s="106"/>
      <c r="P10243" s="43"/>
      <c r="Q10243" s="207"/>
      <c r="R10243" s="84"/>
      <c r="S10243" s="31"/>
      <c r="T10243" s="31"/>
      <c r="U10243" s="169"/>
      <c r="V10243" s="150"/>
      <c r="W10243" s="141" t="str" cm="1">
        <f t="array" ref="W10243">IF(SUM(LEN(B10243:V10243))=0,"",IF(OR(OR(ISBLANK(F10243),SUM(LEN(C10243),LEN(D10243))=0),AND(NOT(E10243="Unknown"),ISBLANK(J10243)),AND(NOT(O10243="Unknown"),ISBLANK(R10243))),"Missing Information", INDEX(Table15[Entire Service Line Classification], MATCH(SUMIFS(Table15[Unique ID],Table15[System-Owned Portion],E10243,Table15[If Material Anything Other than "Lead" in Column E,Was Material Ever Previously Lead?],G10243,Table15[Customer-Owned Portion],O10243),Table15[Unique ID],0),0)))</f>
        <v/>
      </c>
    </row>
    <row r="10244" spans="2:23" x14ac:dyDescent="0.35">
      <c r="B10244" s="146"/>
      <c r="C10244" s="31"/>
      <c r="D10244" s="31"/>
      <c r="E10244" s="44"/>
      <c r="F10244" s="43"/>
      <c r="G10244" s="84"/>
      <c r="H10244" s="31"/>
      <c r="I10244" s="207"/>
      <c r="J10244" s="84"/>
      <c r="K10244" s="31"/>
      <c r="L10244" s="31"/>
      <c r="M10244" s="169"/>
      <c r="N10244" s="148"/>
      <c r="O10244" s="106"/>
      <c r="P10244" s="43"/>
      <c r="Q10244" s="207"/>
      <c r="R10244" s="84"/>
      <c r="S10244" s="31"/>
      <c r="T10244" s="31"/>
      <c r="U10244" s="169"/>
      <c r="V10244" s="150"/>
      <c r="W10244" s="141" t="str" cm="1">
        <f t="array" ref="W10244">IF(SUM(LEN(B10244:V10244))=0,"",IF(OR(OR(ISBLANK(F10244),SUM(LEN(C10244),LEN(D10244))=0),AND(NOT(E10244="Unknown"),ISBLANK(J10244)),AND(NOT(O10244="Unknown"),ISBLANK(R10244))),"Missing Information", INDEX(Table15[Entire Service Line Classification], MATCH(SUMIFS(Table15[Unique ID],Table15[System-Owned Portion],E10244,Table15[If Material Anything Other than "Lead" in Column E,Was Material Ever Previously Lead?],G10244,Table15[Customer-Owned Portion],O10244),Table15[Unique ID],0),0)))</f>
        <v/>
      </c>
    </row>
    <row r="10245" spans="2:23" x14ac:dyDescent="0.35">
      <c r="B10245" s="146"/>
      <c r="C10245" s="31"/>
      <c r="D10245" s="31"/>
      <c r="E10245" s="44"/>
      <c r="F10245" s="43"/>
      <c r="G10245" s="84"/>
      <c r="H10245" s="31"/>
      <c r="I10245" s="207"/>
      <c r="J10245" s="84"/>
      <c r="K10245" s="31"/>
      <c r="L10245" s="31"/>
      <c r="M10245" s="169"/>
      <c r="N10245" s="148"/>
      <c r="O10245" s="106"/>
      <c r="P10245" s="43"/>
      <c r="Q10245" s="207"/>
      <c r="R10245" s="84"/>
      <c r="S10245" s="31"/>
      <c r="T10245" s="31"/>
      <c r="U10245" s="169"/>
      <c r="V10245" s="150"/>
      <c r="W10245" s="141" t="str" cm="1">
        <f t="array" ref="W10245">IF(SUM(LEN(B10245:V10245))=0,"",IF(OR(OR(ISBLANK(F10245),SUM(LEN(C10245),LEN(D10245))=0),AND(NOT(E10245="Unknown"),ISBLANK(J10245)),AND(NOT(O10245="Unknown"),ISBLANK(R10245))),"Missing Information", INDEX(Table15[Entire Service Line Classification], MATCH(SUMIFS(Table15[Unique ID],Table15[System-Owned Portion],E10245,Table15[If Material Anything Other than "Lead" in Column E,Was Material Ever Previously Lead?],G10245,Table15[Customer-Owned Portion],O10245),Table15[Unique ID],0),0)))</f>
        <v/>
      </c>
    </row>
    <row r="10246" spans="2:23" x14ac:dyDescent="0.35">
      <c r="B10246" s="146"/>
      <c r="C10246" s="31"/>
      <c r="D10246" s="31"/>
      <c r="E10246" s="44"/>
      <c r="F10246" s="43"/>
      <c r="G10246" s="84"/>
      <c r="H10246" s="31"/>
      <c r="I10246" s="207"/>
      <c r="J10246" s="84"/>
      <c r="K10246" s="31"/>
      <c r="L10246" s="31"/>
      <c r="M10246" s="169"/>
      <c r="N10246" s="148"/>
      <c r="O10246" s="106"/>
      <c r="P10246" s="43"/>
      <c r="Q10246" s="207"/>
      <c r="R10246" s="84"/>
      <c r="S10246" s="31"/>
      <c r="T10246" s="31"/>
      <c r="U10246" s="169"/>
      <c r="V10246" s="150"/>
      <c r="W10246" s="141" t="str" cm="1">
        <f t="array" ref="W10246">IF(SUM(LEN(B10246:V10246))=0,"",IF(OR(OR(ISBLANK(F10246),SUM(LEN(C10246),LEN(D10246))=0),AND(NOT(E10246="Unknown"),ISBLANK(J10246)),AND(NOT(O10246="Unknown"),ISBLANK(R10246))),"Missing Information", INDEX(Table15[Entire Service Line Classification], MATCH(SUMIFS(Table15[Unique ID],Table15[System-Owned Portion],E10246,Table15[If Material Anything Other than "Lead" in Column E,Was Material Ever Previously Lead?],G10246,Table15[Customer-Owned Portion],O10246),Table15[Unique ID],0),0)))</f>
        <v/>
      </c>
    </row>
    <row r="10247" spans="2:23" x14ac:dyDescent="0.35">
      <c r="B10247" s="146"/>
      <c r="C10247" s="31"/>
      <c r="D10247" s="31"/>
      <c r="E10247" s="44"/>
      <c r="F10247" s="43"/>
      <c r="G10247" s="84"/>
      <c r="H10247" s="31"/>
      <c r="I10247" s="207"/>
      <c r="J10247" s="84"/>
      <c r="K10247" s="31"/>
      <c r="L10247" s="31"/>
      <c r="M10247" s="169"/>
      <c r="N10247" s="148"/>
      <c r="O10247" s="106"/>
      <c r="P10247" s="43"/>
      <c r="Q10247" s="207"/>
      <c r="R10247" s="84"/>
      <c r="S10247" s="31"/>
      <c r="T10247" s="31"/>
      <c r="U10247" s="169"/>
      <c r="V10247" s="150"/>
      <c r="W10247" s="141" t="str" cm="1">
        <f t="array" ref="W10247">IF(SUM(LEN(B10247:V10247))=0,"",IF(OR(OR(ISBLANK(F10247),SUM(LEN(C10247),LEN(D10247))=0),AND(NOT(E10247="Unknown"),ISBLANK(J10247)),AND(NOT(O10247="Unknown"),ISBLANK(R10247))),"Missing Information", INDEX(Table15[Entire Service Line Classification], MATCH(SUMIFS(Table15[Unique ID],Table15[System-Owned Portion],E10247,Table15[If Material Anything Other than "Lead" in Column E,Was Material Ever Previously Lead?],G10247,Table15[Customer-Owned Portion],O10247),Table15[Unique ID],0),0)))</f>
        <v/>
      </c>
    </row>
    <row r="10248" spans="2:23" x14ac:dyDescent="0.35">
      <c r="B10248" s="146"/>
      <c r="C10248" s="31"/>
      <c r="D10248" s="31"/>
      <c r="E10248" s="44"/>
      <c r="F10248" s="43"/>
      <c r="G10248" s="84"/>
      <c r="H10248" s="31"/>
      <c r="I10248" s="207"/>
      <c r="J10248" s="84"/>
      <c r="K10248" s="31"/>
      <c r="L10248" s="31"/>
      <c r="M10248" s="169"/>
      <c r="N10248" s="148"/>
      <c r="O10248" s="106"/>
      <c r="P10248" s="43"/>
      <c r="Q10248" s="207"/>
      <c r="R10248" s="84"/>
      <c r="S10248" s="31"/>
      <c r="T10248" s="31"/>
      <c r="U10248" s="169"/>
      <c r="V10248" s="150"/>
      <c r="W10248" s="141" t="str" cm="1">
        <f t="array" ref="W10248">IF(SUM(LEN(B10248:V10248))=0,"",IF(OR(OR(ISBLANK(F10248),SUM(LEN(C10248),LEN(D10248))=0),AND(NOT(E10248="Unknown"),ISBLANK(J10248)),AND(NOT(O10248="Unknown"),ISBLANK(R10248))),"Missing Information", INDEX(Table15[Entire Service Line Classification], MATCH(SUMIFS(Table15[Unique ID],Table15[System-Owned Portion],E10248,Table15[If Material Anything Other than "Lead" in Column E,Was Material Ever Previously Lead?],G10248,Table15[Customer-Owned Portion],O10248),Table15[Unique ID],0),0)))</f>
        <v/>
      </c>
    </row>
    <row r="10249" spans="2:23" x14ac:dyDescent="0.35">
      <c r="B10249" s="146"/>
      <c r="C10249" s="31"/>
      <c r="D10249" s="31"/>
      <c r="E10249" s="44"/>
      <c r="F10249" s="43"/>
      <c r="G10249" s="84"/>
      <c r="H10249" s="31"/>
      <c r="I10249" s="207"/>
      <c r="J10249" s="84"/>
      <c r="K10249" s="31"/>
      <c r="L10249" s="31"/>
      <c r="M10249" s="169"/>
      <c r="N10249" s="148"/>
      <c r="O10249" s="106"/>
      <c r="P10249" s="43"/>
      <c r="Q10249" s="207"/>
      <c r="R10249" s="84"/>
      <c r="S10249" s="31"/>
      <c r="T10249" s="31"/>
      <c r="U10249" s="169"/>
      <c r="V10249" s="150"/>
      <c r="W10249" s="141" t="str" cm="1">
        <f t="array" ref="W10249">IF(SUM(LEN(B10249:V10249))=0,"",IF(OR(OR(ISBLANK(F10249),SUM(LEN(C10249),LEN(D10249))=0),AND(NOT(E10249="Unknown"),ISBLANK(J10249)),AND(NOT(O10249="Unknown"),ISBLANK(R10249))),"Missing Information", INDEX(Table15[Entire Service Line Classification], MATCH(SUMIFS(Table15[Unique ID],Table15[System-Owned Portion],E10249,Table15[If Material Anything Other than "Lead" in Column E,Was Material Ever Previously Lead?],G10249,Table15[Customer-Owned Portion],O10249),Table15[Unique ID],0),0)))</f>
        <v/>
      </c>
    </row>
    <row r="10250" spans="2:23" x14ac:dyDescent="0.35">
      <c r="B10250" s="146"/>
      <c r="C10250" s="31"/>
      <c r="D10250" s="31"/>
      <c r="E10250" s="44"/>
      <c r="F10250" s="43"/>
      <c r="G10250" s="84"/>
      <c r="H10250" s="31"/>
      <c r="I10250" s="207"/>
      <c r="J10250" s="84"/>
      <c r="K10250" s="31"/>
      <c r="L10250" s="31"/>
      <c r="M10250" s="169"/>
      <c r="N10250" s="148"/>
      <c r="O10250" s="106"/>
      <c r="P10250" s="43"/>
      <c r="Q10250" s="207"/>
      <c r="R10250" s="84"/>
      <c r="S10250" s="31"/>
      <c r="T10250" s="31"/>
      <c r="U10250" s="169"/>
      <c r="V10250" s="150"/>
      <c r="W10250" s="141" t="str" cm="1">
        <f t="array" ref="W10250">IF(SUM(LEN(B10250:V10250))=0,"",IF(OR(OR(ISBLANK(F10250),SUM(LEN(C10250),LEN(D10250))=0),AND(NOT(E10250="Unknown"),ISBLANK(J10250)),AND(NOT(O10250="Unknown"),ISBLANK(R10250))),"Missing Information", INDEX(Table15[Entire Service Line Classification], MATCH(SUMIFS(Table15[Unique ID],Table15[System-Owned Portion],E10250,Table15[If Material Anything Other than "Lead" in Column E,Was Material Ever Previously Lead?],G10250,Table15[Customer-Owned Portion],O10250),Table15[Unique ID],0),0)))</f>
        <v/>
      </c>
    </row>
    <row r="10251" spans="2:23" x14ac:dyDescent="0.35">
      <c r="B10251" s="146"/>
      <c r="C10251" s="31"/>
      <c r="D10251" s="31"/>
      <c r="E10251" s="44"/>
      <c r="F10251" s="43"/>
      <c r="G10251" s="84"/>
      <c r="H10251" s="31"/>
      <c r="I10251" s="207"/>
      <c r="J10251" s="84"/>
      <c r="K10251" s="31"/>
      <c r="L10251" s="31"/>
      <c r="M10251" s="169"/>
      <c r="N10251" s="148"/>
      <c r="O10251" s="106"/>
      <c r="P10251" s="43"/>
      <c r="Q10251" s="207"/>
      <c r="R10251" s="84"/>
      <c r="S10251" s="31"/>
      <c r="T10251" s="31"/>
      <c r="U10251" s="169"/>
      <c r="V10251" s="150"/>
      <c r="W10251" s="141" t="str" cm="1">
        <f t="array" ref="W10251">IF(SUM(LEN(B10251:V10251))=0,"",IF(OR(OR(ISBLANK(F10251),SUM(LEN(C10251),LEN(D10251))=0),AND(NOT(E10251="Unknown"),ISBLANK(J10251)),AND(NOT(O10251="Unknown"),ISBLANK(R10251))),"Missing Information", INDEX(Table15[Entire Service Line Classification], MATCH(SUMIFS(Table15[Unique ID],Table15[System-Owned Portion],E10251,Table15[If Material Anything Other than "Lead" in Column E,Was Material Ever Previously Lead?],G10251,Table15[Customer-Owned Portion],O10251),Table15[Unique ID],0),0)))</f>
        <v/>
      </c>
    </row>
    <row r="10252" spans="2:23" x14ac:dyDescent="0.35">
      <c r="B10252" s="146"/>
      <c r="C10252" s="31"/>
      <c r="D10252" s="31"/>
      <c r="E10252" s="44"/>
      <c r="F10252" s="43"/>
      <c r="G10252" s="84"/>
      <c r="H10252" s="31"/>
      <c r="I10252" s="207"/>
      <c r="J10252" s="84"/>
      <c r="K10252" s="31"/>
      <c r="L10252" s="31"/>
      <c r="M10252" s="169"/>
      <c r="N10252" s="148"/>
      <c r="O10252" s="106"/>
      <c r="P10252" s="43"/>
      <c r="Q10252" s="207"/>
      <c r="R10252" s="84"/>
      <c r="S10252" s="31"/>
      <c r="T10252" s="31"/>
      <c r="U10252" s="169"/>
      <c r="V10252" s="150"/>
      <c r="W10252" s="141" t="str" cm="1">
        <f t="array" ref="W10252">IF(SUM(LEN(B10252:V10252))=0,"",IF(OR(OR(ISBLANK(F10252),SUM(LEN(C10252),LEN(D10252))=0),AND(NOT(E10252="Unknown"),ISBLANK(J10252)),AND(NOT(O10252="Unknown"),ISBLANK(R10252))),"Missing Information", INDEX(Table15[Entire Service Line Classification], MATCH(SUMIFS(Table15[Unique ID],Table15[System-Owned Portion],E10252,Table15[If Material Anything Other than "Lead" in Column E,Was Material Ever Previously Lead?],G10252,Table15[Customer-Owned Portion],O10252),Table15[Unique ID],0),0)))</f>
        <v/>
      </c>
    </row>
    <row r="10253" spans="2:23" x14ac:dyDescent="0.35">
      <c r="B10253" s="146"/>
      <c r="C10253" s="31"/>
      <c r="D10253" s="31"/>
      <c r="E10253" s="44"/>
      <c r="F10253" s="43"/>
      <c r="G10253" s="84"/>
      <c r="H10253" s="31"/>
      <c r="I10253" s="207"/>
      <c r="J10253" s="84"/>
      <c r="K10253" s="31"/>
      <c r="L10253" s="31"/>
      <c r="M10253" s="169"/>
      <c r="N10253" s="148"/>
      <c r="O10253" s="106"/>
      <c r="P10253" s="43"/>
      <c r="Q10253" s="207"/>
      <c r="R10253" s="84"/>
      <c r="S10253" s="31"/>
      <c r="T10253" s="31"/>
      <c r="U10253" s="169"/>
      <c r="V10253" s="150"/>
      <c r="W10253" s="141" t="str" cm="1">
        <f t="array" ref="W10253">IF(SUM(LEN(B10253:V10253))=0,"",IF(OR(OR(ISBLANK(F10253),SUM(LEN(C10253),LEN(D10253))=0),AND(NOT(E10253="Unknown"),ISBLANK(J10253)),AND(NOT(O10253="Unknown"),ISBLANK(R10253))),"Missing Information", INDEX(Table15[Entire Service Line Classification], MATCH(SUMIFS(Table15[Unique ID],Table15[System-Owned Portion],E10253,Table15[If Material Anything Other than "Lead" in Column E,Was Material Ever Previously Lead?],G10253,Table15[Customer-Owned Portion],O10253),Table15[Unique ID],0),0)))</f>
        <v/>
      </c>
    </row>
    <row r="10254" spans="2:23" x14ac:dyDescent="0.35">
      <c r="B10254" s="146"/>
      <c r="C10254" s="31"/>
      <c r="D10254" s="31"/>
      <c r="E10254" s="44"/>
      <c r="F10254" s="43"/>
      <c r="G10254" s="84"/>
      <c r="H10254" s="31"/>
      <c r="I10254" s="207"/>
      <c r="J10254" s="84"/>
      <c r="K10254" s="31"/>
      <c r="L10254" s="31"/>
      <c r="M10254" s="169"/>
      <c r="N10254" s="148"/>
      <c r="O10254" s="106"/>
      <c r="P10254" s="43"/>
      <c r="Q10254" s="207"/>
      <c r="R10254" s="84"/>
      <c r="S10254" s="31"/>
      <c r="T10254" s="31"/>
      <c r="U10254" s="169"/>
      <c r="V10254" s="150"/>
      <c r="W10254" s="141" t="str" cm="1">
        <f t="array" ref="W10254">IF(SUM(LEN(B10254:V10254))=0,"",IF(OR(OR(ISBLANK(F10254),SUM(LEN(C10254),LEN(D10254))=0),AND(NOT(E10254="Unknown"),ISBLANK(J10254)),AND(NOT(O10254="Unknown"),ISBLANK(R10254))),"Missing Information", INDEX(Table15[Entire Service Line Classification], MATCH(SUMIFS(Table15[Unique ID],Table15[System-Owned Portion],E10254,Table15[If Material Anything Other than "Lead" in Column E,Was Material Ever Previously Lead?],G10254,Table15[Customer-Owned Portion],O10254),Table15[Unique ID],0),0)))</f>
        <v/>
      </c>
    </row>
    <row r="10255" spans="2:23" x14ac:dyDescent="0.35">
      <c r="B10255" s="146"/>
      <c r="C10255" s="31"/>
      <c r="D10255" s="31"/>
      <c r="E10255" s="44"/>
      <c r="F10255" s="43"/>
      <c r="G10255" s="84"/>
      <c r="H10255" s="31"/>
      <c r="I10255" s="207"/>
      <c r="J10255" s="84"/>
      <c r="K10255" s="31"/>
      <c r="L10255" s="31"/>
      <c r="M10255" s="169"/>
      <c r="N10255" s="148"/>
      <c r="O10255" s="106"/>
      <c r="P10255" s="43"/>
      <c r="Q10255" s="207"/>
      <c r="R10255" s="84"/>
      <c r="S10255" s="31"/>
      <c r="T10255" s="31"/>
      <c r="U10255" s="169"/>
      <c r="V10255" s="150"/>
      <c r="W10255" s="141" t="str" cm="1">
        <f t="array" ref="W10255">IF(SUM(LEN(B10255:V10255))=0,"",IF(OR(OR(ISBLANK(F10255),SUM(LEN(C10255),LEN(D10255))=0),AND(NOT(E10255="Unknown"),ISBLANK(J10255)),AND(NOT(O10255="Unknown"),ISBLANK(R10255))),"Missing Information", INDEX(Table15[Entire Service Line Classification], MATCH(SUMIFS(Table15[Unique ID],Table15[System-Owned Portion],E10255,Table15[If Material Anything Other than "Lead" in Column E,Was Material Ever Previously Lead?],G10255,Table15[Customer-Owned Portion],O10255),Table15[Unique ID],0),0)))</f>
        <v/>
      </c>
    </row>
    <row r="10256" spans="2:23" x14ac:dyDescent="0.35">
      <c r="B10256" s="146"/>
      <c r="C10256" s="31"/>
      <c r="D10256" s="31"/>
      <c r="E10256" s="44"/>
      <c r="F10256" s="43"/>
      <c r="G10256" s="84"/>
      <c r="H10256" s="31"/>
      <c r="I10256" s="207"/>
      <c r="J10256" s="84"/>
      <c r="K10256" s="31"/>
      <c r="L10256" s="31"/>
      <c r="M10256" s="169"/>
      <c r="N10256" s="148"/>
      <c r="O10256" s="106"/>
      <c r="P10256" s="43"/>
      <c r="Q10256" s="207"/>
      <c r="R10256" s="84"/>
      <c r="S10256" s="31"/>
      <c r="T10256" s="31"/>
      <c r="U10256" s="169"/>
      <c r="V10256" s="150"/>
      <c r="W10256" s="141" t="str" cm="1">
        <f t="array" ref="W10256">IF(SUM(LEN(B10256:V10256))=0,"",IF(OR(OR(ISBLANK(F10256),SUM(LEN(C10256),LEN(D10256))=0),AND(NOT(E10256="Unknown"),ISBLANK(J10256)),AND(NOT(O10256="Unknown"),ISBLANK(R10256))),"Missing Information", INDEX(Table15[Entire Service Line Classification], MATCH(SUMIFS(Table15[Unique ID],Table15[System-Owned Portion],E10256,Table15[If Material Anything Other than "Lead" in Column E,Was Material Ever Previously Lead?],G10256,Table15[Customer-Owned Portion],O10256),Table15[Unique ID],0),0)))</f>
        <v/>
      </c>
    </row>
    <row r="10257" spans="2:23" x14ac:dyDescent="0.35">
      <c r="B10257" s="146"/>
      <c r="C10257" s="31"/>
      <c r="D10257" s="31"/>
      <c r="E10257" s="44"/>
      <c r="F10257" s="43"/>
      <c r="G10257" s="84"/>
      <c r="H10257" s="31"/>
      <c r="I10257" s="207"/>
      <c r="J10257" s="84"/>
      <c r="K10257" s="31"/>
      <c r="L10257" s="31"/>
      <c r="M10257" s="169"/>
      <c r="N10257" s="148"/>
      <c r="O10257" s="106"/>
      <c r="P10257" s="43"/>
      <c r="Q10257" s="207"/>
      <c r="R10257" s="84"/>
      <c r="S10257" s="31"/>
      <c r="T10257" s="31"/>
      <c r="U10257" s="169"/>
      <c r="V10257" s="150"/>
      <c r="W10257" s="141" t="str" cm="1">
        <f t="array" ref="W10257">IF(SUM(LEN(B10257:V10257))=0,"",IF(OR(OR(ISBLANK(F10257),SUM(LEN(C10257),LEN(D10257))=0),AND(NOT(E10257="Unknown"),ISBLANK(J10257)),AND(NOT(O10257="Unknown"),ISBLANK(R10257))),"Missing Information", INDEX(Table15[Entire Service Line Classification], MATCH(SUMIFS(Table15[Unique ID],Table15[System-Owned Portion],E10257,Table15[If Material Anything Other than "Lead" in Column E,Was Material Ever Previously Lead?],G10257,Table15[Customer-Owned Portion],O10257),Table15[Unique ID],0),0)))</f>
        <v/>
      </c>
    </row>
    <row r="10258" spans="2:23" x14ac:dyDescent="0.35">
      <c r="B10258" s="146"/>
      <c r="C10258" s="31"/>
      <c r="D10258" s="31"/>
      <c r="E10258" s="44"/>
      <c r="F10258" s="43"/>
      <c r="G10258" s="84"/>
      <c r="H10258" s="31"/>
      <c r="I10258" s="207"/>
      <c r="J10258" s="84"/>
      <c r="K10258" s="31"/>
      <c r="L10258" s="31"/>
      <c r="M10258" s="169"/>
      <c r="N10258" s="148"/>
      <c r="O10258" s="106"/>
      <c r="P10258" s="43"/>
      <c r="Q10258" s="207"/>
      <c r="R10258" s="84"/>
      <c r="S10258" s="31"/>
      <c r="T10258" s="31"/>
      <c r="U10258" s="169"/>
      <c r="V10258" s="150"/>
      <c r="W10258" s="141" t="str" cm="1">
        <f t="array" ref="W10258">IF(SUM(LEN(B10258:V10258))=0,"",IF(OR(OR(ISBLANK(F10258),SUM(LEN(C10258),LEN(D10258))=0),AND(NOT(E10258="Unknown"),ISBLANK(J10258)),AND(NOT(O10258="Unknown"),ISBLANK(R10258))),"Missing Information", INDEX(Table15[Entire Service Line Classification], MATCH(SUMIFS(Table15[Unique ID],Table15[System-Owned Portion],E10258,Table15[If Material Anything Other than "Lead" in Column E,Was Material Ever Previously Lead?],G10258,Table15[Customer-Owned Portion],O10258),Table15[Unique ID],0),0)))</f>
        <v/>
      </c>
    </row>
    <row r="10259" spans="2:23" x14ac:dyDescent="0.35">
      <c r="B10259" s="146"/>
      <c r="C10259" s="31"/>
      <c r="D10259" s="31"/>
      <c r="E10259" s="44"/>
      <c r="F10259" s="43"/>
      <c r="G10259" s="84"/>
      <c r="H10259" s="31"/>
      <c r="I10259" s="207"/>
      <c r="J10259" s="84"/>
      <c r="K10259" s="31"/>
      <c r="L10259" s="31"/>
      <c r="M10259" s="169"/>
      <c r="N10259" s="148"/>
      <c r="O10259" s="106"/>
      <c r="P10259" s="43"/>
      <c r="Q10259" s="207"/>
      <c r="R10259" s="84"/>
      <c r="S10259" s="31"/>
      <c r="T10259" s="31"/>
      <c r="U10259" s="169"/>
      <c r="V10259" s="150"/>
      <c r="W10259" s="141" t="str" cm="1">
        <f t="array" ref="W10259">IF(SUM(LEN(B10259:V10259))=0,"",IF(OR(OR(ISBLANK(F10259),SUM(LEN(C10259),LEN(D10259))=0),AND(NOT(E10259="Unknown"),ISBLANK(J10259)),AND(NOT(O10259="Unknown"),ISBLANK(R10259))),"Missing Information", INDEX(Table15[Entire Service Line Classification], MATCH(SUMIFS(Table15[Unique ID],Table15[System-Owned Portion],E10259,Table15[If Material Anything Other than "Lead" in Column E,Was Material Ever Previously Lead?],G10259,Table15[Customer-Owned Portion],O10259),Table15[Unique ID],0),0)))</f>
        <v/>
      </c>
    </row>
    <row r="10260" spans="2:23" x14ac:dyDescent="0.35">
      <c r="B10260" s="146"/>
      <c r="C10260" s="31"/>
      <c r="D10260" s="31"/>
      <c r="E10260" s="44"/>
      <c r="F10260" s="43"/>
      <c r="G10260" s="84"/>
      <c r="H10260" s="31"/>
      <c r="I10260" s="207"/>
      <c r="J10260" s="84"/>
      <c r="K10260" s="31"/>
      <c r="L10260" s="31"/>
      <c r="M10260" s="169"/>
      <c r="N10260" s="148"/>
      <c r="O10260" s="106"/>
      <c r="P10260" s="43"/>
      <c r="Q10260" s="207"/>
      <c r="R10260" s="84"/>
      <c r="S10260" s="31"/>
      <c r="T10260" s="31"/>
      <c r="U10260" s="169"/>
      <c r="V10260" s="150"/>
      <c r="W10260" s="141" t="str" cm="1">
        <f t="array" ref="W10260">IF(SUM(LEN(B10260:V10260))=0,"",IF(OR(OR(ISBLANK(F10260),SUM(LEN(C10260),LEN(D10260))=0),AND(NOT(E10260="Unknown"),ISBLANK(J10260)),AND(NOT(O10260="Unknown"),ISBLANK(R10260))),"Missing Information", INDEX(Table15[Entire Service Line Classification], MATCH(SUMIFS(Table15[Unique ID],Table15[System-Owned Portion],E10260,Table15[If Material Anything Other than "Lead" in Column E,Was Material Ever Previously Lead?],G10260,Table15[Customer-Owned Portion],O10260),Table15[Unique ID],0),0)))</f>
        <v/>
      </c>
    </row>
    <row r="10261" spans="2:23" x14ac:dyDescent="0.35">
      <c r="B10261" s="146"/>
      <c r="C10261" s="31"/>
      <c r="D10261" s="31"/>
      <c r="E10261" s="44"/>
      <c r="F10261" s="43"/>
      <c r="G10261" s="84"/>
      <c r="H10261" s="31"/>
      <c r="I10261" s="207"/>
      <c r="J10261" s="84"/>
      <c r="K10261" s="31"/>
      <c r="L10261" s="31"/>
      <c r="M10261" s="169"/>
      <c r="N10261" s="148"/>
      <c r="O10261" s="106"/>
      <c r="P10261" s="43"/>
      <c r="Q10261" s="207"/>
      <c r="R10261" s="84"/>
      <c r="S10261" s="31"/>
      <c r="T10261" s="31"/>
      <c r="U10261" s="169"/>
      <c r="V10261" s="150"/>
      <c r="W10261" s="141" t="str" cm="1">
        <f t="array" ref="W10261">IF(SUM(LEN(B10261:V10261))=0,"",IF(OR(OR(ISBLANK(F10261),SUM(LEN(C10261),LEN(D10261))=0),AND(NOT(E10261="Unknown"),ISBLANK(J10261)),AND(NOT(O10261="Unknown"),ISBLANK(R10261))),"Missing Information", INDEX(Table15[Entire Service Line Classification], MATCH(SUMIFS(Table15[Unique ID],Table15[System-Owned Portion],E10261,Table15[If Material Anything Other than "Lead" in Column E,Was Material Ever Previously Lead?],G10261,Table15[Customer-Owned Portion],O10261),Table15[Unique ID],0),0)))</f>
        <v/>
      </c>
    </row>
    <row r="10262" spans="2:23" x14ac:dyDescent="0.35">
      <c r="B10262" s="146"/>
      <c r="C10262" s="31"/>
      <c r="D10262" s="31"/>
      <c r="E10262" s="44"/>
      <c r="F10262" s="43"/>
      <c r="G10262" s="84"/>
      <c r="H10262" s="31"/>
      <c r="I10262" s="207"/>
      <c r="J10262" s="84"/>
      <c r="K10262" s="31"/>
      <c r="L10262" s="31"/>
      <c r="M10262" s="169"/>
      <c r="N10262" s="148"/>
      <c r="O10262" s="106"/>
      <c r="P10262" s="43"/>
      <c r="Q10262" s="207"/>
      <c r="R10262" s="84"/>
      <c r="S10262" s="31"/>
      <c r="T10262" s="31"/>
      <c r="U10262" s="169"/>
      <c r="V10262" s="150"/>
      <c r="W10262" s="141" t="str" cm="1">
        <f t="array" ref="W10262">IF(SUM(LEN(B10262:V10262))=0,"",IF(OR(OR(ISBLANK(F10262),SUM(LEN(C10262),LEN(D10262))=0),AND(NOT(E10262="Unknown"),ISBLANK(J10262)),AND(NOT(O10262="Unknown"),ISBLANK(R10262))),"Missing Information", INDEX(Table15[Entire Service Line Classification], MATCH(SUMIFS(Table15[Unique ID],Table15[System-Owned Portion],E10262,Table15[If Material Anything Other than "Lead" in Column E,Was Material Ever Previously Lead?],G10262,Table15[Customer-Owned Portion],O10262),Table15[Unique ID],0),0)))</f>
        <v/>
      </c>
    </row>
    <row r="10263" spans="2:23" x14ac:dyDescent="0.35">
      <c r="B10263" s="146"/>
      <c r="C10263" s="31"/>
      <c r="D10263" s="31"/>
      <c r="E10263" s="44"/>
      <c r="F10263" s="43"/>
      <c r="G10263" s="84"/>
      <c r="H10263" s="31"/>
      <c r="I10263" s="207"/>
      <c r="J10263" s="84"/>
      <c r="K10263" s="31"/>
      <c r="L10263" s="31"/>
      <c r="M10263" s="169"/>
      <c r="N10263" s="148"/>
      <c r="O10263" s="106"/>
      <c r="P10263" s="43"/>
      <c r="Q10263" s="207"/>
      <c r="R10263" s="84"/>
      <c r="S10263" s="31"/>
      <c r="T10263" s="31"/>
      <c r="U10263" s="169"/>
      <c r="V10263" s="150"/>
      <c r="W10263" s="141" t="str" cm="1">
        <f t="array" ref="W10263">IF(SUM(LEN(B10263:V10263))=0,"",IF(OR(OR(ISBLANK(F10263),SUM(LEN(C10263),LEN(D10263))=0),AND(NOT(E10263="Unknown"),ISBLANK(J10263)),AND(NOT(O10263="Unknown"),ISBLANK(R10263))),"Missing Information", INDEX(Table15[Entire Service Line Classification], MATCH(SUMIFS(Table15[Unique ID],Table15[System-Owned Portion],E10263,Table15[If Material Anything Other than "Lead" in Column E,Was Material Ever Previously Lead?],G10263,Table15[Customer-Owned Portion],O10263),Table15[Unique ID],0),0)))</f>
        <v/>
      </c>
    </row>
    <row r="10264" spans="2:23" x14ac:dyDescent="0.35">
      <c r="B10264" s="146"/>
      <c r="C10264" s="31"/>
      <c r="D10264" s="31"/>
      <c r="E10264" s="44"/>
      <c r="F10264" s="43"/>
      <c r="G10264" s="84"/>
      <c r="H10264" s="31"/>
      <c r="I10264" s="207"/>
      <c r="J10264" s="84"/>
      <c r="K10264" s="31"/>
      <c r="L10264" s="31"/>
      <c r="M10264" s="169"/>
      <c r="N10264" s="148"/>
      <c r="O10264" s="106"/>
      <c r="P10264" s="43"/>
      <c r="Q10264" s="207"/>
      <c r="R10264" s="84"/>
      <c r="S10264" s="31"/>
      <c r="T10264" s="31"/>
      <c r="U10264" s="169"/>
      <c r="V10264" s="150"/>
      <c r="W10264" s="141" t="str" cm="1">
        <f t="array" ref="W10264">IF(SUM(LEN(B10264:V10264))=0,"",IF(OR(OR(ISBLANK(F10264),SUM(LEN(C10264),LEN(D10264))=0),AND(NOT(E10264="Unknown"),ISBLANK(J10264)),AND(NOT(O10264="Unknown"),ISBLANK(R10264))),"Missing Information", INDEX(Table15[Entire Service Line Classification], MATCH(SUMIFS(Table15[Unique ID],Table15[System-Owned Portion],E10264,Table15[If Material Anything Other than "Lead" in Column E,Was Material Ever Previously Lead?],G10264,Table15[Customer-Owned Portion],O10264),Table15[Unique ID],0),0)))</f>
        <v/>
      </c>
    </row>
    <row r="10265" spans="2:23" x14ac:dyDescent="0.35">
      <c r="B10265" s="146"/>
      <c r="C10265" s="31"/>
      <c r="D10265" s="31"/>
      <c r="E10265" s="44"/>
      <c r="F10265" s="43"/>
      <c r="G10265" s="84"/>
      <c r="H10265" s="31"/>
      <c r="I10265" s="207"/>
      <c r="J10265" s="84"/>
      <c r="K10265" s="31"/>
      <c r="L10265" s="31"/>
      <c r="M10265" s="169"/>
      <c r="N10265" s="148"/>
      <c r="O10265" s="106"/>
      <c r="P10265" s="43"/>
      <c r="Q10265" s="207"/>
      <c r="R10265" s="84"/>
      <c r="S10265" s="31"/>
      <c r="T10265" s="31"/>
      <c r="U10265" s="169"/>
      <c r="V10265" s="150"/>
      <c r="W10265" s="141" t="str" cm="1">
        <f t="array" ref="W10265">IF(SUM(LEN(B10265:V10265))=0,"",IF(OR(OR(ISBLANK(F10265),SUM(LEN(C10265),LEN(D10265))=0),AND(NOT(E10265="Unknown"),ISBLANK(J10265)),AND(NOT(O10265="Unknown"),ISBLANK(R10265))),"Missing Information", INDEX(Table15[Entire Service Line Classification], MATCH(SUMIFS(Table15[Unique ID],Table15[System-Owned Portion],E10265,Table15[If Material Anything Other than "Lead" in Column E,Was Material Ever Previously Lead?],G10265,Table15[Customer-Owned Portion],O10265),Table15[Unique ID],0),0)))</f>
        <v/>
      </c>
    </row>
    <row r="10266" spans="2:23" x14ac:dyDescent="0.35">
      <c r="B10266" s="146"/>
      <c r="C10266" s="31"/>
      <c r="D10266" s="31"/>
      <c r="E10266" s="44"/>
      <c r="F10266" s="43"/>
      <c r="G10266" s="84"/>
      <c r="H10266" s="31"/>
      <c r="I10266" s="207"/>
      <c r="J10266" s="84"/>
      <c r="K10266" s="31"/>
      <c r="L10266" s="31"/>
      <c r="M10266" s="169"/>
      <c r="N10266" s="148"/>
      <c r="O10266" s="106"/>
      <c r="P10266" s="43"/>
      <c r="Q10266" s="207"/>
      <c r="R10266" s="84"/>
      <c r="S10266" s="31"/>
      <c r="T10266" s="31"/>
      <c r="U10266" s="169"/>
      <c r="V10266" s="150"/>
      <c r="W10266" s="141" t="str" cm="1">
        <f t="array" ref="W10266">IF(SUM(LEN(B10266:V10266))=0,"",IF(OR(OR(ISBLANK(F10266),SUM(LEN(C10266),LEN(D10266))=0),AND(NOT(E10266="Unknown"),ISBLANK(J10266)),AND(NOT(O10266="Unknown"),ISBLANK(R10266))),"Missing Information", INDEX(Table15[Entire Service Line Classification], MATCH(SUMIFS(Table15[Unique ID],Table15[System-Owned Portion],E10266,Table15[If Material Anything Other than "Lead" in Column E,Was Material Ever Previously Lead?],G10266,Table15[Customer-Owned Portion],O10266),Table15[Unique ID],0),0)))</f>
        <v/>
      </c>
    </row>
    <row r="10267" spans="2:23" x14ac:dyDescent="0.35">
      <c r="B10267" s="146"/>
      <c r="C10267" s="31"/>
      <c r="D10267" s="31"/>
      <c r="E10267" s="44"/>
      <c r="F10267" s="43"/>
      <c r="G10267" s="84"/>
      <c r="H10267" s="31"/>
      <c r="I10267" s="207"/>
      <c r="J10267" s="84"/>
      <c r="K10267" s="31"/>
      <c r="L10267" s="31"/>
      <c r="M10267" s="169"/>
      <c r="N10267" s="148"/>
      <c r="O10267" s="106"/>
      <c r="P10267" s="43"/>
      <c r="Q10267" s="207"/>
      <c r="R10267" s="84"/>
      <c r="S10267" s="31"/>
      <c r="T10267" s="31"/>
      <c r="U10267" s="169"/>
      <c r="V10267" s="150"/>
      <c r="W10267" s="141" t="str" cm="1">
        <f t="array" ref="W10267">IF(SUM(LEN(B10267:V10267))=0,"",IF(OR(OR(ISBLANK(F10267),SUM(LEN(C10267),LEN(D10267))=0),AND(NOT(E10267="Unknown"),ISBLANK(J10267)),AND(NOT(O10267="Unknown"),ISBLANK(R10267))),"Missing Information", INDEX(Table15[Entire Service Line Classification], MATCH(SUMIFS(Table15[Unique ID],Table15[System-Owned Portion],E10267,Table15[If Material Anything Other than "Lead" in Column E,Was Material Ever Previously Lead?],G10267,Table15[Customer-Owned Portion],O10267),Table15[Unique ID],0),0)))</f>
        <v/>
      </c>
    </row>
    <row r="10268" spans="2:23" x14ac:dyDescent="0.35">
      <c r="B10268" s="146"/>
      <c r="C10268" s="31"/>
      <c r="D10268" s="31"/>
      <c r="E10268" s="44"/>
      <c r="F10268" s="43"/>
      <c r="G10268" s="84"/>
      <c r="H10268" s="31"/>
      <c r="I10268" s="207"/>
      <c r="J10268" s="84"/>
      <c r="K10268" s="31"/>
      <c r="L10268" s="31"/>
      <c r="M10268" s="169"/>
      <c r="N10268" s="148"/>
      <c r="O10268" s="106"/>
      <c r="P10268" s="43"/>
      <c r="Q10268" s="207"/>
      <c r="R10268" s="84"/>
      <c r="S10268" s="31"/>
      <c r="T10268" s="31"/>
      <c r="U10268" s="169"/>
      <c r="V10268" s="150"/>
      <c r="W10268" s="141" t="str" cm="1">
        <f t="array" ref="W10268">IF(SUM(LEN(B10268:V10268))=0,"",IF(OR(OR(ISBLANK(F10268),SUM(LEN(C10268),LEN(D10268))=0),AND(NOT(E10268="Unknown"),ISBLANK(J10268)),AND(NOT(O10268="Unknown"),ISBLANK(R10268))),"Missing Information", INDEX(Table15[Entire Service Line Classification], MATCH(SUMIFS(Table15[Unique ID],Table15[System-Owned Portion],E10268,Table15[If Material Anything Other than "Lead" in Column E,Was Material Ever Previously Lead?],G10268,Table15[Customer-Owned Portion],O10268),Table15[Unique ID],0),0)))</f>
        <v/>
      </c>
    </row>
    <row r="10269" spans="2:23" x14ac:dyDescent="0.35">
      <c r="B10269" s="146"/>
      <c r="C10269" s="31"/>
      <c r="D10269" s="31"/>
      <c r="E10269" s="44"/>
      <c r="F10269" s="43"/>
      <c r="G10269" s="84"/>
      <c r="H10269" s="31"/>
      <c r="I10269" s="207"/>
      <c r="J10269" s="84"/>
      <c r="K10269" s="31"/>
      <c r="L10269" s="31"/>
      <c r="M10269" s="169"/>
      <c r="N10269" s="148"/>
      <c r="O10269" s="106"/>
      <c r="P10269" s="43"/>
      <c r="Q10269" s="207"/>
      <c r="R10269" s="84"/>
      <c r="S10269" s="31"/>
      <c r="T10269" s="31"/>
      <c r="U10269" s="169"/>
      <c r="V10269" s="150"/>
      <c r="W10269" s="141" t="str" cm="1">
        <f t="array" ref="W10269">IF(SUM(LEN(B10269:V10269))=0,"",IF(OR(OR(ISBLANK(F10269),SUM(LEN(C10269),LEN(D10269))=0),AND(NOT(E10269="Unknown"),ISBLANK(J10269)),AND(NOT(O10269="Unknown"),ISBLANK(R10269))),"Missing Information", INDEX(Table15[Entire Service Line Classification], MATCH(SUMIFS(Table15[Unique ID],Table15[System-Owned Portion],E10269,Table15[If Material Anything Other than "Lead" in Column E,Was Material Ever Previously Lead?],G10269,Table15[Customer-Owned Portion],O10269),Table15[Unique ID],0),0)))</f>
        <v/>
      </c>
    </row>
    <row r="10270" spans="2:23" x14ac:dyDescent="0.35">
      <c r="B10270" s="146"/>
      <c r="C10270" s="31"/>
      <c r="D10270" s="31"/>
      <c r="E10270" s="44"/>
      <c r="F10270" s="43"/>
      <c r="G10270" s="84"/>
      <c r="H10270" s="31"/>
      <c r="I10270" s="207"/>
      <c r="J10270" s="84"/>
      <c r="K10270" s="31"/>
      <c r="L10270" s="31"/>
      <c r="M10270" s="169"/>
      <c r="N10270" s="148"/>
      <c r="O10270" s="106"/>
      <c r="P10270" s="43"/>
      <c r="Q10270" s="207"/>
      <c r="R10270" s="84"/>
      <c r="S10270" s="31"/>
      <c r="T10270" s="31"/>
      <c r="U10270" s="169"/>
      <c r="V10270" s="150"/>
      <c r="W10270" s="141" t="str" cm="1">
        <f t="array" ref="W10270">IF(SUM(LEN(B10270:V10270))=0,"",IF(OR(OR(ISBLANK(F10270),SUM(LEN(C10270),LEN(D10270))=0),AND(NOT(E10270="Unknown"),ISBLANK(J10270)),AND(NOT(O10270="Unknown"),ISBLANK(R10270))),"Missing Information", INDEX(Table15[Entire Service Line Classification], MATCH(SUMIFS(Table15[Unique ID],Table15[System-Owned Portion],E10270,Table15[If Material Anything Other than "Lead" in Column E,Was Material Ever Previously Lead?],G10270,Table15[Customer-Owned Portion],O10270),Table15[Unique ID],0),0)))</f>
        <v/>
      </c>
    </row>
    <row r="10271" spans="2:23" x14ac:dyDescent="0.35">
      <c r="B10271" s="146"/>
      <c r="C10271" s="31"/>
      <c r="D10271" s="31"/>
      <c r="E10271" s="44"/>
      <c r="F10271" s="43"/>
      <c r="G10271" s="84"/>
      <c r="H10271" s="31"/>
      <c r="I10271" s="207"/>
      <c r="J10271" s="84"/>
      <c r="K10271" s="31"/>
      <c r="L10271" s="31"/>
      <c r="M10271" s="169"/>
      <c r="N10271" s="148"/>
      <c r="O10271" s="106"/>
      <c r="P10271" s="43"/>
      <c r="Q10271" s="207"/>
      <c r="R10271" s="84"/>
      <c r="S10271" s="31"/>
      <c r="T10271" s="31"/>
      <c r="U10271" s="169"/>
      <c r="V10271" s="150"/>
      <c r="W10271" s="141" t="str" cm="1">
        <f t="array" ref="W10271">IF(SUM(LEN(B10271:V10271))=0,"",IF(OR(OR(ISBLANK(F10271),SUM(LEN(C10271),LEN(D10271))=0),AND(NOT(E10271="Unknown"),ISBLANK(J10271)),AND(NOT(O10271="Unknown"),ISBLANK(R10271))),"Missing Information", INDEX(Table15[Entire Service Line Classification], MATCH(SUMIFS(Table15[Unique ID],Table15[System-Owned Portion],E10271,Table15[If Material Anything Other than "Lead" in Column E,Was Material Ever Previously Lead?],G10271,Table15[Customer-Owned Portion],O10271),Table15[Unique ID],0),0)))</f>
        <v/>
      </c>
    </row>
    <row r="10272" spans="2:23" x14ac:dyDescent="0.35">
      <c r="B10272" s="146"/>
      <c r="C10272" s="31"/>
      <c r="D10272" s="31"/>
      <c r="E10272" s="44"/>
      <c r="F10272" s="43"/>
      <c r="G10272" s="84"/>
      <c r="H10272" s="31"/>
      <c r="I10272" s="207"/>
      <c r="J10272" s="84"/>
      <c r="K10272" s="31"/>
      <c r="L10272" s="31"/>
      <c r="M10272" s="169"/>
      <c r="N10272" s="148"/>
      <c r="O10272" s="106"/>
      <c r="P10272" s="43"/>
      <c r="Q10272" s="207"/>
      <c r="R10272" s="84"/>
      <c r="S10272" s="31"/>
      <c r="T10272" s="31"/>
      <c r="U10272" s="169"/>
      <c r="V10272" s="150"/>
      <c r="W10272" s="141" t="str" cm="1">
        <f t="array" ref="W10272">IF(SUM(LEN(B10272:V10272))=0,"",IF(OR(OR(ISBLANK(F10272),SUM(LEN(C10272),LEN(D10272))=0),AND(NOT(E10272="Unknown"),ISBLANK(J10272)),AND(NOT(O10272="Unknown"),ISBLANK(R10272))),"Missing Information", INDEX(Table15[Entire Service Line Classification], MATCH(SUMIFS(Table15[Unique ID],Table15[System-Owned Portion],E10272,Table15[If Material Anything Other than "Lead" in Column E,Was Material Ever Previously Lead?],G10272,Table15[Customer-Owned Portion],O10272),Table15[Unique ID],0),0)))</f>
        <v/>
      </c>
    </row>
    <row r="10273" spans="2:23" x14ac:dyDescent="0.35">
      <c r="B10273" s="146"/>
      <c r="C10273" s="31"/>
      <c r="D10273" s="31"/>
      <c r="E10273" s="44"/>
      <c r="F10273" s="43"/>
      <c r="G10273" s="84"/>
      <c r="H10273" s="31"/>
      <c r="I10273" s="207"/>
      <c r="J10273" s="84"/>
      <c r="K10273" s="31"/>
      <c r="L10273" s="31"/>
      <c r="M10273" s="169"/>
      <c r="N10273" s="148"/>
      <c r="O10273" s="106"/>
      <c r="P10273" s="43"/>
      <c r="Q10273" s="207"/>
      <c r="R10273" s="84"/>
      <c r="S10273" s="31"/>
      <c r="T10273" s="31"/>
      <c r="U10273" s="169"/>
      <c r="V10273" s="150"/>
      <c r="W10273" s="141" t="str" cm="1">
        <f t="array" ref="W10273">IF(SUM(LEN(B10273:V10273))=0,"",IF(OR(OR(ISBLANK(F10273),SUM(LEN(C10273),LEN(D10273))=0),AND(NOT(E10273="Unknown"),ISBLANK(J10273)),AND(NOT(O10273="Unknown"),ISBLANK(R10273))),"Missing Information", INDEX(Table15[Entire Service Line Classification], MATCH(SUMIFS(Table15[Unique ID],Table15[System-Owned Portion],E10273,Table15[If Material Anything Other than "Lead" in Column E,Was Material Ever Previously Lead?],G10273,Table15[Customer-Owned Portion],O10273),Table15[Unique ID],0),0)))</f>
        <v/>
      </c>
    </row>
    <row r="10274" spans="2:23" x14ac:dyDescent="0.35">
      <c r="B10274" s="146"/>
      <c r="C10274" s="31"/>
      <c r="D10274" s="31"/>
      <c r="E10274" s="44"/>
      <c r="F10274" s="43"/>
      <c r="G10274" s="84"/>
      <c r="H10274" s="31"/>
      <c r="I10274" s="207"/>
      <c r="J10274" s="84"/>
      <c r="K10274" s="31"/>
      <c r="L10274" s="31"/>
      <c r="M10274" s="169"/>
      <c r="N10274" s="148"/>
      <c r="O10274" s="106"/>
      <c r="P10274" s="43"/>
      <c r="Q10274" s="207"/>
      <c r="R10274" s="84"/>
      <c r="S10274" s="31"/>
      <c r="T10274" s="31"/>
      <c r="U10274" s="169"/>
      <c r="V10274" s="150"/>
      <c r="W10274" s="141" t="str" cm="1">
        <f t="array" ref="W10274">IF(SUM(LEN(B10274:V10274))=0,"",IF(OR(OR(ISBLANK(F10274),SUM(LEN(C10274),LEN(D10274))=0),AND(NOT(E10274="Unknown"),ISBLANK(J10274)),AND(NOT(O10274="Unknown"),ISBLANK(R10274))),"Missing Information", INDEX(Table15[Entire Service Line Classification], MATCH(SUMIFS(Table15[Unique ID],Table15[System-Owned Portion],E10274,Table15[If Material Anything Other than "Lead" in Column E,Was Material Ever Previously Lead?],G10274,Table15[Customer-Owned Portion],O10274),Table15[Unique ID],0),0)))</f>
        <v/>
      </c>
    </row>
    <row r="10275" spans="2:23" x14ac:dyDescent="0.35">
      <c r="B10275" s="146"/>
      <c r="C10275" s="31"/>
      <c r="D10275" s="31"/>
      <c r="E10275" s="44"/>
      <c r="F10275" s="43"/>
      <c r="G10275" s="84"/>
      <c r="H10275" s="31"/>
      <c r="I10275" s="207"/>
      <c r="J10275" s="84"/>
      <c r="K10275" s="31"/>
      <c r="L10275" s="31"/>
      <c r="M10275" s="169"/>
      <c r="N10275" s="148"/>
      <c r="O10275" s="106"/>
      <c r="P10275" s="43"/>
      <c r="Q10275" s="207"/>
      <c r="R10275" s="84"/>
      <c r="S10275" s="31"/>
      <c r="T10275" s="31"/>
      <c r="U10275" s="169"/>
      <c r="V10275" s="150"/>
      <c r="W10275" s="141" t="str" cm="1">
        <f t="array" ref="W10275">IF(SUM(LEN(B10275:V10275))=0,"",IF(OR(OR(ISBLANK(F10275),SUM(LEN(C10275),LEN(D10275))=0),AND(NOT(E10275="Unknown"),ISBLANK(J10275)),AND(NOT(O10275="Unknown"),ISBLANK(R10275))),"Missing Information", INDEX(Table15[Entire Service Line Classification], MATCH(SUMIFS(Table15[Unique ID],Table15[System-Owned Portion],E10275,Table15[If Material Anything Other than "Lead" in Column E,Was Material Ever Previously Lead?],G10275,Table15[Customer-Owned Portion],O10275),Table15[Unique ID],0),0)))</f>
        <v/>
      </c>
    </row>
    <row r="10276" spans="2:23" x14ac:dyDescent="0.35">
      <c r="B10276" s="146"/>
      <c r="C10276" s="31"/>
      <c r="D10276" s="31"/>
      <c r="E10276" s="44"/>
      <c r="F10276" s="43"/>
      <c r="G10276" s="84"/>
      <c r="H10276" s="31"/>
      <c r="I10276" s="207"/>
      <c r="J10276" s="84"/>
      <c r="K10276" s="31"/>
      <c r="L10276" s="31"/>
      <c r="M10276" s="169"/>
      <c r="N10276" s="148"/>
      <c r="O10276" s="106"/>
      <c r="P10276" s="43"/>
      <c r="Q10276" s="207"/>
      <c r="R10276" s="84"/>
      <c r="S10276" s="31"/>
      <c r="T10276" s="31"/>
      <c r="U10276" s="169"/>
      <c r="V10276" s="150"/>
      <c r="W10276" s="141" t="str" cm="1">
        <f t="array" ref="W10276">IF(SUM(LEN(B10276:V10276))=0,"",IF(OR(OR(ISBLANK(F10276),SUM(LEN(C10276),LEN(D10276))=0),AND(NOT(E10276="Unknown"),ISBLANK(J10276)),AND(NOT(O10276="Unknown"),ISBLANK(R10276))),"Missing Information", INDEX(Table15[Entire Service Line Classification], MATCH(SUMIFS(Table15[Unique ID],Table15[System-Owned Portion],E10276,Table15[If Material Anything Other than "Lead" in Column E,Was Material Ever Previously Lead?],G10276,Table15[Customer-Owned Portion],O10276),Table15[Unique ID],0),0)))</f>
        <v/>
      </c>
    </row>
    <row r="10277" spans="2:23" x14ac:dyDescent="0.35">
      <c r="B10277" s="146"/>
      <c r="C10277" s="31"/>
      <c r="D10277" s="31"/>
      <c r="E10277" s="44"/>
      <c r="F10277" s="43"/>
      <c r="G10277" s="84"/>
      <c r="H10277" s="31"/>
      <c r="I10277" s="207"/>
      <c r="J10277" s="84"/>
      <c r="K10277" s="31"/>
      <c r="L10277" s="31"/>
      <c r="M10277" s="169"/>
      <c r="N10277" s="148"/>
      <c r="O10277" s="106"/>
      <c r="P10277" s="43"/>
      <c r="Q10277" s="207"/>
      <c r="R10277" s="84"/>
      <c r="S10277" s="31"/>
      <c r="T10277" s="31"/>
      <c r="U10277" s="169"/>
      <c r="V10277" s="150"/>
      <c r="W10277" s="141" t="str" cm="1">
        <f t="array" ref="W10277">IF(SUM(LEN(B10277:V10277))=0,"",IF(OR(OR(ISBLANK(F10277),SUM(LEN(C10277),LEN(D10277))=0),AND(NOT(E10277="Unknown"),ISBLANK(J10277)),AND(NOT(O10277="Unknown"),ISBLANK(R10277))),"Missing Information", INDEX(Table15[Entire Service Line Classification], MATCH(SUMIFS(Table15[Unique ID],Table15[System-Owned Portion],E10277,Table15[If Material Anything Other than "Lead" in Column E,Was Material Ever Previously Lead?],G10277,Table15[Customer-Owned Portion],O10277),Table15[Unique ID],0),0)))</f>
        <v/>
      </c>
    </row>
    <row r="10278" spans="2:23" x14ac:dyDescent="0.35">
      <c r="B10278" s="146"/>
      <c r="C10278" s="31"/>
      <c r="D10278" s="31"/>
      <c r="E10278" s="44"/>
      <c r="F10278" s="43"/>
      <c r="G10278" s="84"/>
      <c r="H10278" s="31"/>
      <c r="I10278" s="207"/>
      <c r="J10278" s="84"/>
      <c r="K10278" s="31"/>
      <c r="L10278" s="31"/>
      <c r="M10278" s="169"/>
      <c r="N10278" s="148"/>
      <c r="O10278" s="106"/>
      <c r="P10278" s="43"/>
      <c r="Q10278" s="207"/>
      <c r="R10278" s="84"/>
      <c r="S10278" s="31"/>
      <c r="T10278" s="31"/>
      <c r="U10278" s="169"/>
      <c r="V10278" s="150"/>
      <c r="W10278" s="141" t="str" cm="1">
        <f t="array" ref="W10278">IF(SUM(LEN(B10278:V10278))=0,"",IF(OR(OR(ISBLANK(F10278),SUM(LEN(C10278),LEN(D10278))=0),AND(NOT(E10278="Unknown"),ISBLANK(J10278)),AND(NOT(O10278="Unknown"),ISBLANK(R10278))),"Missing Information", INDEX(Table15[Entire Service Line Classification], MATCH(SUMIFS(Table15[Unique ID],Table15[System-Owned Portion],E10278,Table15[If Material Anything Other than "Lead" in Column E,Was Material Ever Previously Lead?],G10278,Table15[Customer-Owned Portion],O10278),Table15[Unique ID],0),0)))</f>
        <v/>
      </c>
    </row>
    <row r="10279" spans="2:23" x14ac:dyDescent="0.35">
      <c r="B10279" s="146"/>
      <c r="C10279" s="31"/>
      <c r="D10279" s="31"/>
      <c r="E10279" s="44"/>
      <c r="F10279" s="43"/>
      <c r="G10279" s="84"/>
      <c r="H10279" s="31"/>
      <c r="I10279" s="207"/>
      <c r="J10279" s="84"/>
      <c r="K10279" s="31"/>
      <c r="L10279" s="31"/>
      <c r="M10279" s="169"/>
      <c r="N10279" s="148"/>
      <c r="O10279" s="106"/>
      <c r="P10279" s="43"/>
      <c r="Q10279" s="207"/>
      <c r="R10279" s="84"/>
      <c r="S10279" s="31"/>
      <c r="T10279" s="31"/>
      <c r="U10279" s="169"/>
      <c r="V10279" s="150"/>
      <c r="W10279" s="141" t="str" cm="1">
        <f t="array" ref="W10279">IF(SUM(LEN(B10279:V10279))=0,"",IF(OR(OR(ISBLANK(F10279),SUM(LEN(C10279),LEN(D10279))=0),AND(NOT(E10279="Unknown"),ISBLANK(J10279)),AND(NOT(O10279="Unknown"),ISBLANK(R10279))),"Missing Information", INDEX(Table15[Entire Service Line Classification], MATCH(SUMIFS(Table15[Unique ID],Table15[System-Owned Portion],E10279,Table15[If Material Anything Other than "Lead" in Column E,Was Material Ever Previously Lead?],G10279,Table15[Customer-Owned Portion],O10279),Table15[Unique ID],0),0)))</f>
        <v/>
      </c>
    </row>
    <row r="10280" spans="2:23" x14ac:dyDescent="0.35">
      <c r="B10280" s="146"/>
      <c r="C10280" s="31"/>
      <c r="D10280" s="31"/>
      <c r="E10280" s="44"/>
      <c r="F10280" s="43"/>
      <c r="G10280" s="84"/>
      <c r="H10280" s="31"/>
      <c r="I10280" s="207"/>
      <c r="J10280" s="84"/>
      <c r="K10280" s="31"/>
      <c r="L10280" s="31"/>
      <c r="M10280" s="169"/>
      <c r="N10280" s="148"/>
      <c r="O10280" s="106"/>
      <c r="P10280" s="43"/>
      <c r="Q10280" s="207"/>
      <c r="R10280" s="84"/>
      <c r="S10280" s="31"/>
      <c r="T10280" s="31"/>
      <c r="U10280" s="169"/>
      <c r="V10280" s="150"/>
      <c r="W10280" s="141" t="str" cm="1">
        <f t="array" ref="W10280">IF(SUM(LEN(B10280:V10280))=0,"",IF(OR(OR(ISBLANK(F10280),SUM(LEN(C10280),LEN(D10280))=0),AND(NOT(E10280="Unknown"),ISBLANK(J10280)),AND(NOT(O10280="Unknown"),ISBLANK(R10280))),"Missing Information", INDEX(Table15[Entire Service Line Classification], MATCH(SUMIFS(Table15[Unique ID],Table15[System-Owned Portion],E10280,Table15[If Material Anything Other than "Lead" in Column E,Was Material Ever Previously Lead?],G10280,Table15[Customer-Owned Portion],O10280),Table15[Unique ID],0),0)))</f>
        <v/>
      </c>
    </row>
    <row r="10281" spans="2:23" x14ac:dyDescent="0.35">
      <c r="B10281" s="146"/>
      <c r="C10281" s="31"/>
      <c r="D10281" s="31"/>
      <c r="E10281" s="44"/>
      <c r="F10281" s="43"/>
      <c r="G10281" s="84"/>
      <c r="H10281" s="31"/>
      <c r="I10281" s="207"/>
      <c r="J10281" s="84"/>
      <c r="K10281" s="31"/>
      <c r="L10281" s="31"/>
      <c r="M10281" s="169"/>
      <c r="N10281" s="148"/>
      <c r="O10281" s="106"/>
      <c r="P10281" s="43"/>
      <c r="Q10281" s="207"/>
      <c r="R10281" s="84"/>
      <c r="S10281" s="31"/>
      <c r="T10281" s="31"/>
      <c r="U10281" s="169"/>
      <c r="V10281" s="150"/>
      <c r="W10281" s="141" t="str" cm="1">
        <f t="array" ref="W10281">IF(SUM(LEN(B10281:V10281))=0,"",IF(OR(OR(ISBLANK(F10281),SUM(LEN(C10281),LEN(D10281))=0),AND(NOT(E10281="Unknown"),ISBLANK(J10281)),AND(NOT(O10281="Unknown"),ISBLANK(R10281))),"Missing Information", INDEX(Table15[Entire Service Line Classification], MATCH(SUMIFS(Table15[Unique ID],Table15[System-Owned Portion],E10281,Table15[If Material Anything Other than "Lead" in Column E,Was Material Ever Previously Lead?],G10281,Table15[Customer-Owned Portion],O10281),Table15[Unique ID],0),0)))</f>
        <v/>
      </c>
    </row>
    <row r="10282" spans="2:23" x14ac:dyDescent="0.35">
      <c r="B10282" s="146"/>
      <c r="C10282" s="31"/>
      <c r="D10282" s="31"/>
      <c r="E10282" s="44"/>
      <c r="F10282" s="43"/>
      <c r="G10282" s="84"/>
      <c r="H10282" s="31"/>
      <c r="I10282" s="207"/>
      <c r="J10282" s="84"/>
      <c r="K10282" s="31"/>
      <c r="L10282" s="31"/>
      <c r="M10282" s="169"/>
      <c r="N10282" s="148"/>
      <c r="O10282" s="106"/>
      <c r="P10282" s="43"/>
      <c r="Q10282" s="207"/>
      <c r="R10282" s="84"/>
      <c r="S10282" s="31"/>
      <c r="T10282" s="31"/>
      <c r="U10282" s="169"/>
      <c r="V10282" s="150"/>
      <c r="W10282" s="141" t="str" cm="1">
        <f t="array" ref="W10282">IF(SUM(LEN(B10282:V10282))=0,"",IF(OR(OR(ISBLANK(F10282),SUM(LEN(C10282),LEN(D10282))=0),AND(NOT(E10282="Unknown"),ISBLANK(J10282)),AND(NOT(O10282="Unknown"),ISBLANK(R10282))),"Missing Information", INDEX(Table15[Entire Service Line Classification], MATCH(SUMIFS(Table15[Unique ID],Table15[System-Owned Portion],E10282,Table15[If Material Anything Other than "Lead" in Column E,Was Material Ever Previously Lead?],G10282,Table15[Customer-Owned Portion],O10282),Table15[Unique ID],0),0)))</f>
        <v/>
      </c>
    </row>
    <row r="10283" spans="2:23" x14ac:dyDescent="0.35">
      <c r="B10283" s="146"/>
      <c r="C10283" s="31"/>
      <c r="D10283" s="31"/>
      <c r="E10283" s="44"/>
      <c r="F10283" s="43"/>
      <c r="G10283" s="84"/>
      <c r="H10283" s="31"/>
      <c r="I10283" s="207"/>
      <c r="J10283" s="84"/>
      <c r="K10283" s="31"/>
      <c r="L10283" s="31"/>
      <c r="M10283" s="169"/>
      <c r="N10283" s="148"/>
      <c r="O10283" s="106"/>
      <c r="P10283" s="43"/>
      <c r="Q10283" s="207"/>
      <c r="R10283" s="84"/>
      <c r="S10283" s="31"/>
      <c r="T10283" s="31"/>
      <c r="U10283" s="169"/>
      <c r="V10283" s="150"/>
      <c r="W10283" s="141" t="str" cm="1">
        <f t="array" ref="W10283">IF(SUM(LEN(B10283:V10283))=0,"",IF(OR(OR(ISBLANK(F10283),SUM(LEN(C10283),LEN(D10283))=0),AND(NOT(E10283="Unknown"),ISBLANK(J10283)),AND(NOT(O10283="Unknown"),ISBLANK(R10283))),"Missing Information", INDEX(Table15[Entire Service Line Classification], MATCH(SUMIFS(Table15[Unique ID],Table15[System-Owned Portion],E10283,Table15[If Material Anything Other than "Lead" in Column E,Was Material Ever Previously Lead?],G10283,Table15[Customer-Owned Portion],O10283),Table15[Unique ID],0),0)))</f>
        <v/>
      </c>
    </row>
    <row r="10284" spans="2:23" x14ac:dyDescent="0.35">
      <c r="B10284" s="146"/>
      <c r="C10284" s="31"/>
      <c r="D10284" s="31"/>
      <c r="E10284" s="44"/>
      <c r="F10284" s="43"/>
      <c r="G10284" s="84"/>
      <c r="H10284" s="31"/>
      <c r="I10284" s="207"/>
      <c r="J10284" s="84"/>
      <c r="K10284" s="31"/>
      <c r="L10284" s="31"/>
      <c r="M10284" s="169"/>
      <c r="N10284" s="148"/>
      <c r="O10284" s="106"/>
      <c r="P10284" s="43"/>
      <c r="Q10284" s="207"/>
      <c r="R10284" s="84"/>
      <c r="S10284" s="31"/>
      <c r="T10284" s="31"/>
      <c r="U10284" s="169"/>
      <c r="V10284" s="150"/>
      <c r="W10284" s="141" t="str" cm="1">
        <f t="array" ref="W10284">IF(SUM(LEN(B10284:V10284))=0,"",IF(OR(OR(ISBLANK(F10284),SUM(LEN(C10284),LEN(D10284))=0),AND(NOT(E10284="Unknown"),ISBLANK(J10284)),AND(NOT(O10284="Unknown"),ISBLANK(R10284))),"Missing Information", INDEX(Table15[Entire Service Line Classification], MATCH(SUMIFS(Table15[Unique ID],Table15[System-Owned Portion],E10284,Table15[If Material Anything Other than "Lead" in Column E,Was Material Ever Previously Lead?],G10284,Table15[Customer-Owned Portion],O10284),Table15[Unique ID],0),0)))</f>
        <v/>
      </c>
    </row>
    <row r="10285" spans="2:23" x14ac:dyDescent="0.35">
      <c r="B10285" s="146"/>
      <c r="C10285" s="31"/>
      <c r="D10285" s="31"/>
      <c r="E10285" s="44"/>
      <c r="F10285" s="43"/>
      <c r="G10285" s="84"/>
      <c r="H10285" s="31"/>
      <c r="I10285" s="207"/>
      <c r="J10285" s="84"/>
      <c r="K10285" s="31"/>
      <c r="L10285" s="31"/>
      <c r="M10285" s="169"/>
      <c r="N10285" s="148"/>
      <c r="O10285" s="106"/>
      <c r="P10285" s="43"/>
      <c r="Q10285" s="207"/>
      <c r="R10285" s="84"/>
      <c r="S10285" s="31"/>
      <c r="T10285" s="31"/>
      <c r="U10285" s="169"/>
      <c r="V10285" s="150"/>
      <c r="W10285" s="141" t="str" cm="1">
        <f t="array" ref="W10285">IF(SUM(LEN(B10285:V10285))=0,"",IF(OR(OR(ISBLANK(F10285),SUM(LEN(C10285),LEN(D10285))=0),AND(NOT(E10285="Unknown"),ISBLANK(J10285)),AND(NOT(O10285="Unknown"),ISBLANK(R10285))),"Missing Information", INDEX(Table15[Entire Service Line Classification], MATCH(SUMIFS(Table15[Unique ID],Table15[System-Owned Portion],E10285,Table15[If Material Anything Other than "Lead" in Column E,Was Material Ever Previously Lead?],G10285,Table15[Customer-Owned Portion],O10285),Table15[Unique ID],0),0)))</f>
        <v/>
      </c>
    </row>
    <row r="10286" spans="2:23" x14ac:dyDescent="0.35">
      <c r="B10286" s="146"/>
      <c r="C10286" s="31"/>
      <c r="D10286" s="31"/>
      <c r="E10286" s="44"/>
      <c r="F10286" s="43"/>
      <c r="G10286" s="84"/>
      <c r="H10286" s="31"/>
      <c r="I10286" s="207"/>
      <c r="J10286" s="84"/>
      <c r="K10286" s="31"/>
      <c r="L10286" s="31"/>
      <c r="M10286" s="169"/>
      <c r="N10286" s="148"/>
      <c r="O10286" s="106"/>
      <c r="P10286" s="43"/>
      <c r="Q10286" s="207"/>
      <c r="R10286" s="84"/>
      <c r="S10286" s="31"/>
      <c r="T10286" s="31"/>
      <c r="U10286" s="169"/>
      <c r="V10286" s="150"/>
      <c r="W10286" s="141" t="str" cm="1">
        <f t="array" ref="W10286">IF(SUM(LEN(B10286:V10286))=0,"",IF(OR(OR(ISBLANK(F10286),SUM(LEN(C10286),LEN(D10286))=0),AND(NOT(E10286="Unknown"),ISBLANK(J10286)),AND(NOT(O10286="Unknown"),ISBLANK(R10286))),"Missing Information", INDEX(Table15[Entire Service Line Classification], MATCH(SUMIFS(Table15[Unique ID],Table15[System-Owned Portion],E10286,Table15[If Material Anything Other than "Lead" in Column E,Was Material Ever Previously Lead?],G10286,Table15[Customer-Owned Portion],O10286),Table15[Unique ID],0),0)))</f>
        <v/>
      </c>
    </row>
    <row r="10287" spans="2:23" x14ac:dyDescent="0.35">
      <c r="B10287" s="146"/>
      <c r="C10287" s="31"/>
      <c r="D10287" s="31"/>
      <c r="E10287" s="44"/>
      <c r="F10287" s="43"/>
      <c r="G10287" s="84"/>
      <c r="H10287" s="31"/>
      <c r="I10287" s="207"/>
      <c r="J10287" s="84"/>
      <c r="K10287" s="31"/>
      <c r="L10287" s="31"/>
      <c r="M10287" s="169"/>
      <c r="N10287" s="148"/>
      <c r="O10287" s="106"/>
      <c r="P10287" s="43"/>
      <c r="Q10287" s="207"/>
      <c r="R10287" s="84"/>
      <c r="S10287" s="31"/>
      <c r="T10287" s="31"/>
      <c r="U10287" s="169"/>
      <c r="V10287" s="150"/>
      <c r="W10287" s="141" t="str" cm="1">
        <f t="array" ref="W10287">IF(SUM(LEN(B10287:V10287))=0,"",IF(OR(OR(ISBLANK(F10287),SUM(LEN(C10287),LEN(D10287))=0),AND(NOT(E10287="Unknown"),ISBLANK(J10287)),AND(NOT(O10287="Unknown"),ISBLANK(R10287))),"Missing Information", INDEX(Table15[Entire Service Line Classification], MATCH(SUMIFS(Table15[Unique ID],Table15[System-Owned Portion],E10287,Table15[If Material Anything Other than "Lead" in Column E,Was Material Ever Previously Lead?],G10287,Table15[Customer-Owned Portion],O10287),Table15[Unique ID],0),0)))</f>
        <v/>
      </c>
    </row>
    <row r="10288" spans="2:23" x14ac:dyDescent="0.35">
      <c r="B10288" s="146"/>
      <c r="C10288" s="31"/>
      <c r="D10288" s="31"/>
      <c r="E10288" s="44"/>
      <c r="F10288" s="43"/>
      <c r="G10288" s="84"/>
      <c r="H10288" s="31"/>
      <c r="I10288" s="207"/>
      <c r="J10288" s="84"/>
      <c r="K10288" s="31"/>
      <c r="L10288" s="31"/>
      <c r="M10288" s="169"/>
      <c r="N10288" s="148"/>
      <c r="O10288" s="106"/>
      <c r="P10288" s="43"/>
      <c r="Q10288" s="207"/>
      <c r="R10288" s="84"/>
      <c r="S10288" s="31"/>
      <c r="T10288" s="31"/>
      <c r="U10288" s="169"/>
      <c r="V10288" s="150"/>
      <c r="W10288" s="141" t="str" cm="1">
        <f t="array" ref="W10288">IF(SUM(LEN(B10288:V10288))=0,"",IF(OR(OR(ISBLANK(F10288),SUM(LEN(C10288),LEN(D10288))=0),AND(NOT(E10288="Unknown"),ISBLANK(J10288)),AND(NOT(O10288="Unknown"),ISBLANK(R10288))),"Missing Information", INDEX(Table15[Entire Service Line Classification], MATCH(SUMIFS(Table15[Unique ID],Table15[System-Owned Portion],E10288,Table15[If Material Anything Other than "Lead" in Column E,Was Material Ever Previously Lead?],G10288,Table15[Customer-Owned Portion],O10288),Table15[Unique ID],0),0)))</f>
        <v/>
      </c>
    </row>
    <row r="10289" spans="2:23" x14ac:dyDescent="0.35">
      <c r="B10289" s="146"/>
      <c r="C10289" s="31"/>
      <c r="D10289" s="31"/>
      <c r="E10289" s="44"/>
      <c r="F10289" s="43"/>
      <c r="G10289" s="84"/>
      <c r="H10289" s="31"/>
      <c r="I10289" s="207"/>
      <c r="J10289" s="84"/>
      <c r="K10289" s="31"/>
      <c r="L10289" s="31"/>
      <c r="M10289" s="169"/>
      <c r="N10289" s="148"/>
      <c r="O10289" s="106"/>
      <c r="P10289" s="43"/>
      <c r="Q10289" s="207"/>
      <c r="R10289" s="84"/>
      <c r="S10289" s="31"/>
      <c r="T10289" s="31"/>
      <c r="U10289" s="169"/>
      <c r="V10289" s="150"/>
      <c r="W10289" s="141" t="str" cm="1">
        <f t="array" ref="W10289">IF(SUM(LEN(B10289:V10289))=0,"",IF(OR(OR(ISBLANK(F10289),SUM(LEN(C10289),LEN(D10289))=0),AND(NOT(E10289="Unknown"),ISBLANK(J10289)),AND(NOT(O10289="Unknown"),ISBLANK(R10289))),"Missing Information", INDEX(Table15[Entire Service Line Classification], MATCH(SUMIFS(Table15[Unique ID],Table15[System-Owned Portion],E10289,Table15[If Material Anything Other than "Lead" in Column E,Was Material Ever Previously Lead?],G10289,Table15[Customer-Owned Portion],O10289),Table15[Unique ID],0),0)))</f>
        <v/>
      </c>
    </row>
    <row r="10290" spans="2:23" x14ac:dyDescent="0.35">
      <c r="B10290" s="146"/>
      <c r="C10290" s="31"/>
      <c r="D10290" s="31"/>
      <c r="E10290" s="44"/>
      <c r="F10290" s="43"/>
      <c r="G10290" s="84"/>
      <c r="H10290" s="31"/>
      <c r="I10290" s="207"/>
      <c r="J10290" s="84"/>
      <c r="K10290" s="31"/>
      <c r="L10290" s="31"/>
      <c r="M10290" s="169"/>
      <c r="N10290" s="148"/>
      <c r="O10290" s="106"/>
      <c r="P10290" s="43"/>
      <c r="Q10290" s="207"/>
      <c r="R10290" s="84"/>
      <c r="S10290" s="31"/>
      <c r="T10290" s="31"/>
      <c r="U10290" s="169"/>
      <c r="V10290" s="150"/>
      <c r="W10290" s="141" t="str" cm="1">
        <f t="array" ref="W10290">IF(SUM(LEN(B10290:V10290))=0,"",IF(OR(OR(ISBLANK(F10290),SUM(LEN(C10290),LEN(D10290))=0),AND(NOT(E10290="Unknown"),ISBLANK(J10290)),AND(NOT(O10290="Unknown"),ISBLANK(R10290))),"Missing Information", INDEX(Table15[Entire Service Line Classification], MATCH(SUMIFS(Table15[Unique ID],Table15[System-Owned Portion],E10290,Table15[If Material Anything Other than "Lead" in Column E,Was Material Ever Previously Lead?],G10290,Table15[Customer-Owned Portion],O10290),Table15[Unique ID],0),0)))</f>
        <v/>
      </c>
    </row>
    <row r="10291" spans="2:23" x14ac:dyDescent="0.35">
      <c r="B10291" s="146"/>
      <c r="C10291" s="31"/>
      <c r="D10291" s="31"/>
      <c r="E10291" s="44"/>
      <c r="F10291" s="43"/>
      <c r="G10291" s="84"/>
      <c r="H10291" s="31"/>
      <c r="I10291" s="207"/>
      <c r="J10291" s="84"/>
      <c r="K10291" s="31"/>
      <c r="L10291" s="31"/>
      <c r="M10291" s="169"/>
      <c r="N10291" s="148"/>
      <c r="O10291" s="106"/>
      <c r="P10291" s="43"/>
      <c r="Q10291" s="207"/>
      <c r="R10291" s="84"/>
      <c r="S10291" s="31"/>
      <c r="T10291" s="31"/>
      <c r="U10291" s="169"/>
      <c r="V10291" s="150"/>
      <c r="W10291" s="141" t="str" cm="1">
        <f t="array" ref="W10291">IF(SUM(LEN(B10291:V10291))=0,"",IF(OR(OR(ISBLANK(F10291),SUM(LEN(C10291),LEN(D10291))=0),AND(NOT(E10291="Unknown"),ISBLANK(J10291)),AND(NOT(O10291="Unknown"),ISBLANK(R10291))),"Missing Information", INDEX(Table15[Entire Service Line Classification], MATCH(SUMIFS(Table15[Unique ID],Table15[System-Owned Portion],E10291,Table15[If Material Anything Other than "Lead" in Column E,Was Material Ever Previously Lead?],G10291,Table15[Customer-Owned Portion],O10291),Table15[Unique ID],0),0)))</f>
        <v/>
      </c>
    </row>
    <row r="10292" spans="2:23" x14ac:dyDescent="0.35">
      <c r="B10292" s="146"/>
      <c r="C10292" s="31"/>
      <c r="D10292" s="31"/>
      <c r="E10292" s="44"/>
      <c r="F10292" s="43"/>
      <c r="G10292" s="84"/>
      <c r="H10292" s="31"/>
      <c r="I10292" s="207"/>
      <c r="J10292" s="84"/>
      <c r="K10292" s="31"/>
      <c r="L10292" s="31"/>
      <c r="M10292" s="169"/>
      <c r="N10292" s="148"/>
      <c r="O10292" s="106"/>
      <c r="P10292" s="43"/>
      <c r="Q10292" s="207"/>
      <c r="R10292" s="84"/>
      <c r="S10292" s="31"/>
      <c r="T10292" s="31"/>
      <c r="U10292" s="169"/>
      <c r="V10292" s="150"/>
      <c r="W10292" s="141" t="str" cm="1">
        <f t="array" ref="W10292">IF(SUM(LEN(B10292:V10292))=0,"",IF(OR(OR(ISBLANK(F10292),SUM(LEN(C10292),LEN(D10292))=0),AND(NOT(E10292="Unknown"),ISBLANK(J10292)),AND(NOT(O10292="Unknown"),ISBLANK(R10292))),"Missing Information", INDEX(Table15[Entire Service Line Classification], MATCH(SUMIFS(Table15[Unique ID],Table15[System-Owned Portion],E10292,Table15[If Material Anything Other than "Lead" in Column E,Was Material Ever Previously Lead?],G10292,Table15[Customer-Owned Portion],O10292),Table15[Unique ID],0),0)))</f>
        <v/>
      </c>
    </row>
    <row r="10293" spans="2:23" x14ac:dyDescent="0.35">
      <c r="B10293" s="146"/>
      <c r="C10293" s="31"/>
      <c r="D10293" s="31"/>
      <c r="E10293" s="44"/>
      <c r="F10293" s="43"/>
      <c r="G10293" s="84"/>
      <c r="H10293" s="31"/>
      <c r="I10293" s="207"/>
      <c r="J10293" s="84"/>
      <c r="K10293" s="31"/>
      <c r="L10293" s="31"/>
      <c r="M10293" s="169"/>
      <c r="N10293" s="148"/>
      <c r="O10293" s="106"/>
      <c r="P10293" s="43"/>
      <c r="Q10293" s="207"/>
      <c r="R10293" s="84"/>
      <c r="S10293" s="31"/>
      <c r="T10293" s="31"/>
      <c r="U10293" s="169"/>
      <c r="V10293" s="150"/>
      <c r="W10293" s="141" t="str" cm="1">
        <f t="array" ref="W10293">IF(SUM(LEN(B10293:V10293))=0,"",IF(OR(OR(ISBLANK(F10293),SUM(LEN(C10293),LEN(D10293))=0),AND(NOT(E10293="Unknown"),ISBLANK(J10293)),AND(NOT(O10293="Unknown"),ISBLANK(R10293))),"Missing Information", INDEX(Table15[Entire Service Line Classification], MATCH(SUMIFS(Table15[Unique ID],Table15[System-Owned Portion],E10293,Table15[If Material Anything Other than "Lead" in Column E,Was Material Ever Previously Lead?],G10293,Table15[Customer-Owned Portion],O10293),Table15[Unique ID],0),0)))</f>
        <v/>
      </c>
    </row>
    <row r="10294" spans="2:23" x14ac:dyDescent="0.35">
      <c r="B10294" s="146"/>
      <c r="C10294" s="31"/>
      <c r="D10294" s="31"/>
      <c r="E10294" s="44"/>
      <c r="F10294" s="43"/>
      <c r="G10294" s="84"/>
      <c r="H10294" s="31"/>
      <c r="I10294" s="207"/>
      <c r="J10294" s="84"/>
      <c r="K10294" s="31"/>
      <c r="L10294" s="31"/>
      <c r="M10294" s="169"/>
      <c r="N10294" s="148"/>
      <c r="O10294" s="106"/>
      <c r="P10294" s="43"/>
      <c r="Q10294" s="207"/>
      <c r="R10294" s="84"/>
      <c r="S10294" s="31"/>
      <c r="T10294" s="31"/>
      <c r="U10294" s="169"/>
      <c r="V10294" s="150"/>
      <c r="W10294" s="141" t="str" cm="1">
        <f t="array" ref="W10294">IF(SUM(LEN(B10294:V10294))=0,"",IF(OR(OR(ISBLANK(F10294),SUM(LEN(C10294),LEN(D10294))=0),AND(NOT(E10294="Unknown"),ISBLANK(J10294)),AND(NOT(O10294="Unknown"),ISBLANK(R10294))),"Missing Information", INDEX(Table15[Entire Service Line Classification], MATCH(SUMIFS(Table15[Unique ID],Table15[System-Owned Portion],E10294,Table15[If Material Anything Other than "Lead" in Column E,Was Material Ever Previously Lead?],G10294,Table15[Customer-Owned Portion],O10294),Table15[Unique ID],0),0)))</f>
        <v/>
      </c>
    </row>
    <row r="10295" spans="2:23" x14ac:dyDescent="0.35">
      <c r="B10295" s="146"/>
      <c r="C10295" s="31"/>
      <c r="D10295" s="31"/>
      <c r="E10295" s="44"/>
      <c r="F10295" s="43"/>
      <c r="G10295" s="84"/>
      <c r="H10295" s="31"/>
      <c r="I10295" s="207"/>
      <c r="J10295" s="84"/>
      <c r="K10295" s="31"/>
      <c r="L10295" s="31"/>
      <c r="M10295" s="169"/>
      <c r="N10295" s="148"/>
      <c r="O10295" s="106"/>
      <c r="P10295" s="43"/>
      <c r="Q10295" s="207"/>
      <c r="R10295" s="84"/>
      <c r="S10295" s="31"/>
      <c r="T10295" s="31"/>
      <c r="U10295" s="169"/>
      <c r="V10295" s="150"/>
      <c r="W10295" s="141" t="str" cm="1">
        <f t="array" ref="W10295">IF(SUM(LEN(B10295:V10295))=0,"",IF(OR(OR(ISBLANK(F10295),SUM(LEN(C10295),LEN(D10295))=0),AND(NOT(E10295="Unknown"),ISBLANK(J10295)),AND(NOT(O10295="Unknown"),ISBLANK(R10295))),"Missing Information", INDEX(Table15[Entire Service Line Classification], MATCH(SUMIFS(Table15[Unique ID],Table15[System-Owned Portion],E10295,Table15[If Material Anything Other than "Lead" in Column E,Was Material Ever Previously Lead?],G10295,Table15[Customer-Owned Portion],O10295),Table15[Unique ID],0),0)))</f>
        <v/>
      </c>
    </row>
    <row r="10296" spans="2:23" x14ac:dyDescent="0.35">
      <c r="B10296" s="146"/>
      <c r="C10296" s="31"/>
      <c r="D10296" s="31"/>
      <c r="E10296" s="44"/>
      <c r="F10296" s="43"/>
      <c r="G10296" s="84"/>
      <c r="H10296" s="31"/>
      <c r="I10296" s="207"/>
      <c r="J10296" s="84"/>
      <c r="K10296" s="31"/>
      <c r="L10296" s="31"/>
      <c r="M10296" s="169"/>
      <c r="N10296" s="148"/>
      <c r="O10296" s="106"/>
      <c r="P10296" s="43"/>
      <c r="Q10296" s="207"/>
      <c r="R10296" s="84"/>
      <c r="S10296" s="31"/>
      <c r="T10296" s="31"/>
      <c r="U10296" s="169"/>
      <c r="V10296" s="150"/>
      <c r="W10296" s="141" t="str" cm="1">
        <f t="array" ref="W10296">IF(SUM(LEN(B10296:V10296))=0,"",IF(OR(OR(ISBLANK(F10296),SUM(LEN(C10296),LEN(D10296))=0),AND(NOT(E10296="Unknown"),ISBLANK(J10296)),AND(NOT(O10296="Unknown"),ISBLANK(R10296))),"Missing Information", INDEX(Table15[Entire Service Line Classification], MATCH(SUMIFS(Table15[Unique ID],Table15[System-Owned Portion],E10296,Table15[If Material Anything Other than "Lead" in Column E,Was Material Ever Previously Lead?],G10296,Table15[Customer-Owned Portion],O10296),Table15[Unique ID],0),0)))</f>
        <v/>
      </c>
    </row>
    <row r="10297" spans="2:23" x14ac:dyDescent="0.35">
      <c r="B10297" s="146"/>
      <c r="C10297" s="31"/>
      <c r="D10297" s="31"/>
      <c r="E10297" s="44"/>
      <c r="F10297" s="43"/>
      <c r="G10297" s="84"/>
      <c r="H10297" s="31"/>
      <c r="I10297" s="207"/>
      <c r="J10297" s="84"/>
      <c r="K10297" s="31"/>
      <c r="L10297" s="31"/>
      <c r="M10297" s="169"/>
      <c r="N10297" s="148"/>
      <c r="O10297" s="106"/>
      <c r="P10297" s="43"/>
      <c r="Q10297" s="207"/>
      <c r="R10297" s="84"/>
      <c r="S10297" s="31"/>
      <c r="T10297" s="31"/>
      <c r="U10297" s="169"/>
      <c r="V10297" s="150"/>
      <c r="W10297" s="141" t="str" cm="1">
        <f t="array" ref="W10297">IF(SUM(LEN(B10297:V10297))=0,"",IF(OR(OR(ISBLANK(F10297),SUM(LEN(C10297),LEN(D10297))=0),AND(NOT(E10297="Unknown"),ISBLANK(J10297)),AND(NOT(O10297="Unknown"),ISBLANK(R10297))),"Missing Information", INDEX(Table15[Entire Service Line Classification], MATCH(SUMIFS(Table15[Unique ID],Table15[System-Owned Portion],E10297,Table15[If Material Anything Other than "Lead" in Column E,Was Material Ever Previously Lead?],G10297,Table15[Customer-Owned Portion],O10297),Table15[Unique ID],0),0)))</f>
        <v/>
      </c>
    </row>
    <row r="10298" spans="2:23" x14ac:dyDescent="0.35">
      <c r="B10298" s="146"/>
      <c r="C10298" s="31"/>
      <c r="D10298" s="31"/>
      <c r="E10298" s="44"/>
      <c r="F10298" s="43"/>
      <c r="G10298" s="84"/>
      <c r="H10298" s="31"/>
      <c r="I10298" s="207"/>
      <c r="J10298" s="84"/>
      <c r="K10298" s="31"/>
      <c r="L10298" s="31"/>
      <c r="M10298" s="169"/>
      <c r="N10298" s="148"/>
      <c r="O10298" s="106"/>
      <c r="P10298" s="43"/>
      <c r="Q10298" s="207"/>
      <c r="R10298" s="84"/>
      <c r="S10298" s="31"/>
      <c r="T10298" s="31"/>
      <c r="U10298" s="169"/>
      <c r="V10298" s="150"/>
      <c r="W10298" s="141" t="str" cm="1">
        <f t="array" ref="W10298">IF(SUM(LEN(B10298:V10298))=0,"",IF(OR(OR(ISBLANK(F10298),SUM(LEN(C10298),LEN(D10298))=0),AND(NOT(E10298="Unknown"),ISBLANK(J10298)),AND(NOT(O10298="Unknown"),ISBLANK(R10298))),"Missing Information", INDEX(Table15[Entire Service Line Classification], MATCH(SUMIFS(Table15[Unique ID],Table15[System-Owned Portion],E10298,Table15[If Material Anything Other than "Lead" in Column E,Was Material Ever Previously Lead?],G10298,Table15[Customer-Owned Portion],O10298),Table15[Unique ID],0),0)))</f>
        <v/>
      </c>
    </row>
    <row r="10299" spans="2:23" x14ac:dyDescent="0.35">
      <c r="B10299" s="146"/>
      <c r="C10299" s="31"/>
      <c r="D10299" s="31"/>
      <c r="E10299" s="44"/>
      <c r="F10299" s="43"/>
      <c r="G10299" s="84"/>
      <c r="H10299" s="31"/>
      <c r="I10299" s="207"/>
      <c r="J10299" s="84"/>
      <c r="K10299" s="31"/>
      <c r="L10299" s="31"/>
      <c r="M10299" s="169"/>
      <c r="N10299" s="148"/>
      <c r="O10299" s="106"/>
      <c r="P10299" s="43"/>
      <c r="Q10299" s="207"/>
      <c r="R10299" s="84"/>
      <c r="S10299" s="31"/>
      <c r="T10299" s="31"/>
      <c r="U10299" s="169"/>
      <c r="V10299" s="150"/>
      <c r="W10299" s="141" t="str" cm="1">
        <f t="array" ref="W10299">IF(SUM(LEN(B10299:V10299))=0,"",IF(OR(OR(ISBLANK(F10299),SUM(LEN(C10299),LEN(D10299))=0),AND(NOT(E10299="Unknown"),ISBLANK(J10299)),AND(NOT(O10299="Unknown"),ISBLANK(R10299))),"Missing Information", INDEX(Table15[Entire Service Line Classification], MATCH(SUMIFS(Table15[Unique ID],Table15[System-Owned Portion],E10299,Table15[If Material Anything Other than "Lead" in Column E,Was Material Ever Previously Lead?],G10299,Table15[Customer-Owned Portion],O10299),Table15[Unique ID],0),0)))</f>
        <v/>
      </c>
    </row>
    <row r="10300" spans="2:23" x14ac:dyDescent="0.35">
      <c r="B10300" s="146"/>
      <c r="C10300" s="31"/>
      <c r="D10300" s="31"/>
      <c r="E10300" s="44"/>
      <c r="F10300" s="43"/>
      <c r="G10300" s="84"/>
      <c r="H10300" s="31"/>
      <c r="I10300" s="207"/>
      <c r="J10300" s="84"/>
      <c r="K10300" s="31"/>
      <c r="L10300" s="31"/>
      <c r="M10300" s="169"/>
      <c r="N10300" s="148"/>
      <c r="O10300" s="106"/>
      <c r="P10300" s="43"/>
      <c r="Q10300" s="207"/>
      <c r="R10300" s="84"/>
      <c r="S10300" s="31"/>
      <c r="T10300" s="31"/>
      <c r="U10300" s="169"/>
      <c r="V10300" s="150"/>
      <c r="W10300" s="141" t="str" cm="1">
        <f t="array" ref="W10300">IF(SUM(LEN(B10300:V10300))=0,"",IF(OR(OR(ISBLANK(F10300),SUM(LEN(C10300),LEN(D10300))=0),AND(NOT(E10300="Unknown"),ISBLANK(J10300)),AND(NOT(O10300="Unknown"),ISBLANK(R10300))),"Missing Information", INDEX(Table15[Entire Service Line Classification], MATCH(SUMIFS(Table15[Unique ID],Table15[System-Owned Portion],E10300,Table15[If Material Anything Other than "Lead" in Column E,Was Material Ever Previously Lead?],G10300,Table15[Customer-Owned Portion],O10300),Table15[Unique ID],0),0)))</f>
        <v/>
      </c>
    </row>
    <row r="10301" spans="2:23" x14ac:dyDescent="0.35">
      <c r="B10301" s="146"/>
      <c r="C10301" s="31"/>
      <c r="D10301" s="31"/>
      <c r="E10301" s="44"/>
      <c r="F10301" s="43"/>
      <c r="G10301" s="84"/>
      <c r="H10301" s="31"/>
      <c r="I10301" s="207"/>
      <c r="J10301" s="84"/>
      <c r="K10301" s="31"/>
      <c r="L10301" s="31"/>
      <c r="M10301" s="169"/>
      <c r="N10301" s="148"/>
      <c r="O10301" s="106"/>
      <c r="P10301" s="43"/>
      <c r="Q10301" s="207"/>
      <c r="R10301" s="84"/>
      <c r="S10301" s="31"/>
      <c r="T10301" s="31"/>
      <c r="U10301" s="169"/>
      <c r="V10301" s="150"/>
      <c r="W10301" s="141" t="str" cm="1">
        <f t="array" ref="W10301">IF(SUM(LEN(B10301:V10301))=0,"",IF(OR(OR(ISBLANK(F10301),SUM(LEN(C10301),LEN(D10301))=0),AND(NOT(E10301="Unknown"),ISBLANK(J10301)),AND(NOT(O10301="Unknown"),ISBLANK(R10301))),"Missing Information", INDEX(Table15[Entire Service Line Classification], MATCH(SUMIFS(Table15[Unique ID],Table15[System-Owned Portion],E10301,Table15[If Material Anything Other than "Lead" in Column E,Was Material Ever Previously Lead?],G10301,Table15[Customer-Owned Portion],O10301),Table15[Unique ID],0),0)))</f>
        <v/>
      </c>
    </row>
    <row r="10302" spans="2:23" x14ac:dyDescent="0.35">
      <c r="B10302" s="146"/>
      <c r="C10302" s="31"/>
      <c r="D10302" s="31"/>
      <c r="E10302" s="44"/>
      <c r="F10302" s="43"/>
      <c r="G10302" s="84"/>
      <c r="H10302" s="31"/>
      <c r="I10302" s="207"/>
      <c r="J10302" s="84"/>
      <c r="K10302" s="31"/>
      <c r="L10302" s="31"/>
      <c r="M10302" s="169"/>
      <c r="N10302" s="148"/>
      <c r="O10302" s="106"/>
      <c r="P10302" s="43"/>
      <c r="Q10302" s="207"/>
      <c r="R10302" s="84"/>
      <c r="S10302" s="31"/>
      <c r="T10302" s="31"/>
      <c r="U10302" s="169"/>
      <c r="V10302" s="150"/>
      <c r="W10302" s="141" t="str" cm="1">
        <f t="array" ref="W10302">IF(SUM(LEN(B10302:V10302))=0,"",IF(OR(OR(ISBLANK(F10302),SUM(LEN(C10302),LEN(D10302))=0),AND(NOT(E10302="Unknown"),ISBLANK(J10302)),AND(NOT(O10302="Unknown"),ISBLANK(R10302))),"Missing Information", INDEX(Table15[Entire Service Line Classification], MATCH(SUMIFS(Table15[Unique ID],Table15[System-Owned Portion],E10302,Table15[If Material Anything Other than "Lead" in Column E,Was Material Ever Previously Lead?],G10302,Table15[Customer-Owned Portion],O10302),Table15[Unique ID],0),0)))</f>
        <v/>
      </c>
    </row>
    <row r="10303" spans="2:23" x14ac:dyDescent="0.35">
      <c r="B10303" s="146"/>
      <c r="C10303" s="31"/>
      <c r="D10303" s="31"/>
      <c r="E10303" s="44"/>
      <c r="F10303" s="43"/>
      <c r="G10303" s="84"/>
      <c r="H10303" s="31"/>
      <c r="I10303" s="207"/>
      <c r="J10303" s="84"/>
      <c r="K10303" s="31"/>
      <c r="L10303" s="31"/>
      <c r="M10303" s="169"/>
      <c r="N10303" s="148"/>
      <c r="O10303" s="106"/>
      <c r="P10303" s="43"/>
      <c r="Q10303" s="207"/>
      <c r="R10303" s="84"/>
      <c r="S10303" s="31"/>
      <c r="T10303" s="31"/>
      <c r="U10303" s="169"/>
      <c r="V10303" s="150"/>
      <c r="W10303" s="141" t="str" cm="1">
        <f t="array" ref="W10303">IF(SUM(LEN(B10303:V10303))=0,"",IF(OR(OR(ISBLANK(F10303),SUM(LEN(C10303),LEN(D10303))=0),AND(NOT(E10303="Unknown"),ISBLANK(J10303)),AND(NOT(O10303="Unknown"),ISBLANK(R10303))),"Missing Information", INDEX(Table15[Entire Service Line Classification], MATCH(SUMIFS(Table15[Unique ID],Table15[System-Owned Portion],E10303,Table15[If Material Anything Other than "Lead" in Column E,Was Material Ever Previously Lead?],G10303,Table15[Customer-Owned Portion],O10303),Table15[Unique ID],0),0)))</f>
        <v/>
      </c>
    </row>
    <row r="10304" spans="2:23" x14ac:dyDescent="0.35">
      <c r="B10304" s="146"/>
      <c r="C10304" s="31"/>
      <c r="D10304" s="31"/>
      <c r="E10304" s="44"/>
      <c r="F10304" s="43"/>
      <c r="G10304" s="84"/>
      <c r="H10304" s="31"/>
      <c r="I10304" s="207"/>
      <c r="J10304" s="84"/>
      <c r="K10304" s="31"/>
      <c r="L10304" s="31"/>
      <c r="M10304" s="169"/>
      <c r="N10304" s="148"/>
      <c r="O10304" s="106"/>
      <c r="P10304" s="43"/>
      <c r="Q10304" s="207"/>
      <c r="R10304" s="84"/>
      <c r="S10304" s="31"/>
      <c r="T10304" s="31"/>
      <c r="U10304" s="169"/>
      <c r="V10304" s="150"/>
      <c r="W10304" s="141" t="str" cm="1">
        <f t="array" ref="W10304">IF(SUM(LEN(B10304:V10304))=0,"",IF(OR(OR(ISBLANK(F10304),SUM(LEN(C10304),LEN(D10304))=0),AND(NOT(E10304="Unknown"),ISBLANK(J10304)),AND(NOT(O10304="Unknown"),ISBLANK(R10304))),"Missing Information", INDEX(Table15[Entire Service Line Classification], MATCH(SUMIFS(Table15[Unique ID],Table15[System-Owned Portion],E10304,Table15[If Material Anything Other than "Lead" in Column E,Was Material Ever Previously Lead?],G10304,Table15[Customer-Owned Portion],O10304),Table15[Unique ID],0),0)))</f>
        <v/>
      </c>
    </row>
    <row r="10305" spans="2:23" x14ac:dyDescent="0.35">
      <c r="B10305" s="146"/>
      <c r="C10305" s="31"/>
      <c r="D10305" s="31"/>
      <c r="E10305" s="44"/>
      <c r="F10305" s="43"/>
      <c r="G10305" s="84"/>
      <c r="H10305" s="31"/>
      <c r="I10305" s="207"/>
      <c r="J10305" s="84"/>
      <c r="K10305" s="31"/>
      <c r="L10305" s="31"/>
      <c r="M10305" s="169"/>
      <c r="N10305" s="148"/>
      <c r="O10305" s="106"/>
      <c r="P10305" s="43"/>
      <c r="Q10305" s="207"/>
      <c r="R10305" s="84"/>
      <c r="S10305" s="31"/>
      <c r="T10305" s="31"/>
      <c r="U10305" s="169"/>
      <c r="V10305" s="150"/>
      <c r="W10305" s="141" t="str" cm="1">
        <f t="array" ref="W10305">IF(SUM(LEN(B10305:V10305))=0,"",IF(OR(OR(ISBLANK(F10305),SUM(LEN(C10305),LEN(D10305))=0),AND(NOT(E10305="Unknown"),ISBLANK(J10305)),AND(NOT(O10305="Unknown"),ISBLANK(R10305))),"Missing Information", INDEX(Table15[Entire Service Line Classification], MATCH(SUMIFS(Table15[Unique ID],Table15[System-Owned Portion],E10305,Table15[If Material Anything Other than "Lead" in Column E,Was Material Ever Previously Lead?],G10305,Table15[Customer-Owned Portion],O10305),Table15[Unique ID],0),0)))</f>
        <v/>
      </c>
    </row>
    <row r="10306" spans="2:23" x14ac:dyDescent="0.35">
      <c r="B10306" s="146"/>
      <c r="C10306" s="31"/>
      <c r="D10306" s="31"/>
      <c r="E10306" s="44"/>
      <c r="F10306" s="43"/>
      <c r="G10306" s="84"/>
      <c r="H10306" s="31"/>
      <c r="I10306" s="207"/>
      <c r="J10306" s="84"/>
      <c r="K10306" s="31"/>
      <c r="L10306" s="31"/>
      <c r="M10306" s="169"/>
      <c r="N10306" s="148"/>
      <c r="O10306" s="106"/>
      <c r="P10306" s="43"/>
      <c r="Q10306" s="207"/>
      <c r="R10306" s="84"/>
      <c r="S10306" s="31"/>
      <c r="T10306" s="31"/>
      <c r="U10306" s="169"/>
      <c r="V10306" s="150"/>
      <c r="W10306" s="141" t="str" cm="1">
        <f t="array" ref="W10306">IF(SUM(LEN(B10306:V10306))=0,"",IF(OR(OR(ISBLANK(F10306),SUM(LEN(C10306),LEN(D10306))=0),AND(NOT(E10306="Unknown"),ISBLANK(J10306)),AND(NOT(O10306="Unknown"),ISBLANK(R10306))),"Missing Information", INDEX(Table15[Entire Service Line Classification], MATCH(SUMIFS(Table15[Unique ID],Table15[System-Owned Portion],E10306,Table15[If Material Anything Other than "Lead" in Column E,Was Material Ever Previously Lead?],G10306,Table15[Customer-Owned Portion],O10306),Table15[Unique ID],0),0)))</f>
        <v/>
      </c>
    </row>
    <row r="10307" spans="2:23" x14ac:dyDescent="0.35">
      <c r="B10307" s="146"/>
      <c r="C10307" s="31"/>
      <c r="D10307" s="31"/>
      <c r="E10307" s="44"/>
      <c r="F10307" s="43"/>
      <c r="G10307" s="84"/>
      <c r="H10307" s="31"/>
      <c r="I10307" s="207"/>
      <c r="J10307" s="84"/>
      <c r="K10307" s="31"/>
      <c r="L10307" s="31"/>
      <c r="M10307" s="169"/>
      <c r="N10307" s="148"/>
      <c r="O10307" s="106"/>
      <c r="P10307" s="43"/>
      <c r="Q10307" s="207"/>
      <c r="R10307" s="84"/>
      <c r="S10307" s="31"/>
      <c r="T10307" s="31"/>
      <c r="U10307" s="169"/>
      <c r="V10307" s="150"/>
      <c r="W10307" s="141" t="str" cm="1">
        <f t="array" ref="W10307">IF(SUM(LEN(B10307:V10307))=0,"",IF(OR(OR(ISBLANK(F10307),SUM(LEN(C10307),LEN(D10307))=0),AND(NOT(E10307="Unknown"),ISBLANK(J10307)),AND(NOT(O10307="Unknown"),ISBLANK(R10307))),"Missing Information", INDEX(Table15[Entire Service Line Classification], MATCH(SUMIFS(Table15[Unique ID],Table15[System-Owned Portion],E10307,Table15[If Material Anything Other than "Lead" in Column E,Was Material Ever Previously Lead?],G10307,Table15[Customer-Owned Portion],O10307),Table15[Unique ID],0),0)))</f>
        <v/>
      </c>
    </row>
    <row r="10308" spans="2:23" x14ac:dyDescent="0.35">
      <c r="B10308" s="146"/>
      <c r="C10308" s="31"/>
      <c r="D10308" s="31"/>
      <c r="E10308" s="44"/>
      <c r="F10308" s="43"/>
      <c r="G10308" s="84"/>
      <c r="H10308" s="31"/>
      <c r="I10308" s="207"/>
      <c r="J10308" s="84"/>
      <c r="K10308" s="31"/>
      <c r="L10308" s="31"/>
      <c r="M10308" s="169"/>
      <c r="N10308" s="148"/>
      <c r="O10308" s="106"/>
      <c r="P10308" s="43"/>
      <c r="Q10308" s="207"/>
      <c r="R10308" s="84"/>
      <c r="S10308" s="31"/>
      <c r="T10308" s="31"/>
      <c r="U10308" s="169"/>
      <c r="V10308" s="150"/>
      <c r="W10308" s="141" t="str" cm="1">
        <f t="array" ref="W10308">IF(SUM(LEN(B10308:V10308))=0,"",IF(OR(OR(ISBLANK(F10308),SUM(LEN(C10308),LEN(D10308))=0),AND(NOT(E10308="Unknown"),ISBLANK(J10308)),AND(NOT(O10308="Unknown"),ISBLANK(R10308))),"Missing Information", INDEX(Table15[Entire Service Line Classification], MATCH(SUMIFS(Table15[Unique ID],Table15[System-Owned Portion],E10308,Table15[If Material Anything Other than "Lead" in Column E,Was Material Ever Previously Lead?],G10308,Table15[Customer-Owned Portion],O10308),Table15[Unique ID],0),0)))</f>
        <v/>
      </c>
    </row>
    <row r="10309" spans="2:23" x14ac:dyDescent="0.35">
      <c r="B10309" s="146"/>
      <c r="C10309" s="31"/>
      <c r="D10309" s="31"/>
      <c r="E10309" s="44"/>
      <c r="F10309" s="43"/>
      <c r="G10309" s="84"/>
      <c r="H10309" s="31"/>
      <c r="I10309" s="207"/>
      <c r="J10309" s="84"/>
      <c r="K10309" s="31"/>
      <c r="L10309" s="31"/>
      <c r="M10309" s="169"/>
      <c r="N10309" s="148"/>
      <c r="O10309" s="106"/>
      <c r="P10309" s="43"/>
      <c r="Q10309" s="207"/>
      <c r="R10309" s="84"/>
      <c r="S10309" s="31"/>
      <c r="T10309" s="31"/>
      <c r="U10309" s="169"/>
      <c r="V10309" s="150"/>
      <c r="W10309" s="141" t="str" cm="1">
        <f t="array" ref="W10309">IF(SUM(LEN(B10309:V10309))=0,"",IF(OR(OR(ISBLANK(F10309),SUM(LEN(C10309),LEN(D10309))=0),AND(NOT(E10309="Unknown"),ISBLANK(J10309)),AND(NOT(O10309="Unknown"),ISBLANK(R10309))),"Missing Information", INDEX(Table15[Entire Service Line Classification], MATCH(SUMIFS(Table15[Unique ID],Table15[System-Owned Portion],E10309,Table15[If Material Anything Other than "Lead" in Column E,Was Material Ever Previously Lead?],G10309,Table15[Customer-Owned Portion],O10309),Table15[Unique ID],0),0)))</f>
        <v/>
      </c>
    </row>
    <row r="10310" spans="2:23" x14ac:dyDescent="0.35">
      <c r="B10310" s="146"/>
      <c r="C10310" s="31"/>
      <c r="D10310" s="31"/>
      <c r="E10310" s="44"/>
      <c r="F10310" s="43"/>
      <c r="G10310" s="84"/>
      <c r="H10310" s="31"/>
      <c r="I10310" s="207"/>
      <c r="J10310" s="84"/>
      <c r="K10310" s="31"/>
      <c r="L10310" s="31"/>
      <c r="M10310" s="169"/>
      <c r="N10310" s="148"/>
      <c r="O10310" s="106"/>
      <c r="P10310" s="43"/>
      <c r="Q10310" s="207"/>
      <c r="R10310" s="84"/>
      <c r="S10310" s="31"/>
      <c r="T10310" s="31"/>
      <c r="U10310" s="169"/>
      <c r="V10310" s="150"/>
      <c r="W10310" s="141" t="str" cm="1">
        <f t="array" ref="W10310">IF(SUM(LEN(B10310:V10310))=0,"",IF(OR(OR(ISBLANK(F10310),SUM(LEN(C10310),LEN(D10310))=0),AND(NOT(E10310="Unknown"),ISBLANK(J10310)),AND(NOT(O10310="Unknown"),ISBLANK(R10310))),"Missing Information", INDEX(Table15[Entire Service Line Classification], MATCH(SUMIFS(Table15[Unique ID],Table15[System-Owned Portion],E10310,Table15[If Material Anything Other than "Lead" in Column E,Was Material Ever Previously Lead?],G10310,Table15[Customer-Owned Portion],O10310),Table15[Unique ID],0),0)))</f>
        <v/>
      </c>
    </row>
    <row r="10311" spans="2:23" x14ac:dyDescent="0.35">
      <c r="B10311" s="146"/>
      <c r="C10311" s="31"/>
      <c r="D10311" s="31"/>
      <c r="E10311" s="44"/>
      <c r="F10311" s="43"/>
      <c r="G10311" s="84"/>
      <c r="H10311" s="31"/>
      <c r="I10311" s="207"/>
      <c r="J10311" s="84"/>
      <c r="K10311" s="31"/>
      <c r="L10311" s="31"/>
      <c r="M10311" s="169"/>
      <c r="N10311" s="148"/>
      <c r="O10311" s="106"/>
      <c r="P10311" s="43"/>
      <c r="Q10311" s="207"/>
      <c r="R10311" s="84"/>
      <c r="S10311" s="31"/>
      <c r="T10311" s="31"/>
      <c r="U10311" s="169"/>
      <c r="V10311" s="150"/>
      <c r="W10311" s="141" t="str" cm="1">
        <f t="array" ref="W10311">IF(SUM(LEN(B10311:V10311))=0,"",IF(OR(OR(ISBLANK(F10311),SUM(LEN(C10311),LEN(D10311))=0),AND(NOT(E10311="Unknown"),ISBLANK(J10311)),AND(NOT(O10311="Unknown"),ISBLANK(R10311))),"Missing Information", INDEX(Table15[Entire Service Line Classification], MATCH(SUMIFS(Table15[Unique ID],Table15[System-Owned Portion],E10311,Table15[If Material Anything Other than "Lead" in Column E,Was Material Ever Previously Lead?],G10311,Table15[Customer-Owned Portion],O10311),Table15[Unique ID],0),0)))</f>
        <v/>
      </c>
    </row>
    <row r="10312" spans="2:23" x14ac:dyDescent="0.35">
      <c r="B10312" s="146"/>
      <c r="C10312" s="31"/>
      <c r="D10312" s="31"/>
      <c r="E10312" s="44"/>
      <c r="F10312" s="43"/>
      <c r="G10312" s="84"/>
      <c r="H10312" s="31"/>
      <c r="I10312" s="207"/>
      <c r="J10312" s="84"/>
      <c r="K10312" s="31"/>
      <c r="L10312" s="31"/>
      <c r="M10312" s="169"/>
      <c r="N10312" s="148"/>
      <c r="O10312" s="106"/>
      <c r="P10312" s="43"/>
      <c r="Q10312" s="207"/>
      <c r="R10312" s="84"/>
      <c r="S10312" s="31"/>
      <c r="T10312" s="31"/>
      <c r="U10312" s="169"/>
      <c r="V10312" s="150"/>
      <c r="W10312" s="141" t="str" cm="1">
        <f t="array" ref="W10312">IF(SUM(LEN(B10312:V10312))=0,"",IF(OR(OR(ISBLANK(F10312),SUM(LEN(C10312),LEN(D10312))=0),AND(NOT(E10312="Unknown"),ISBLANK(J10312)),AND(NOT(O10312="Unknown"),ISBLANK(R10312))),"Missing Information", INDEX(Table15[Entire Service Line Classification], MATCH(SUMIFS(Table15[Unique ID],Table15[System-Owned Portion],E10312,Table15[If Material Anything Other than "Lead" in Column E,Was Material Ever Previously Lead?],G10312,Table15[Customer-Owned Portion],O10312),Table15[Unique ID],0),0)))</f>
        <v/>
      </c>
    </row>
    <row r="10313" spans="2:23" x14ac:dyDescent="0.35">
      <c r="B10313" s="146"/>
      <c r="C10313" s="31"/>
      <c r="D10313" s="31"/>
      <c r="E10313" s="44"/>
      <c r="F10313" s="43"/>
      <c r="G10313" s="84"/>
      <c r="H10313" s="31"/>
      <c r="I10313" s="207"/>
      <c r="J10313" s="84"/>
      <c r="K10313" s="31"/>
      <c r="L10313" s="31"/>
      <c r="M10313" s="169"/>
      <c r="N10313" s="148"/>
      <c r="O10313" s="106"/>
      <c r="P10313" s="43"/>
      <c r="Q10313" s="207"/>
      <c r="R10313" s="84"/>
      <c r="S10313" s="31"/>
      <c r="T10313" s="31"/>
      <c r="U10313" s="169"/>
      <c r="V10313" s="150"/>
      <c r="W10313" s="141" t="str" cm="1">
        <f t="array" ref="W10313">IF(SUM(LEN(B10313:V10313))=0,"",IF(OR(OR(ISBLANK(F10313),SUM(LEN(C10313),LEN(D10313))=0),AND(NOT(E10313="Unknown"),ISBLANK(J10313)),AND(NOT(O10313="Unknown"),ISBLANK(R10313))),"Missing Information", INDEX(Table15[Entire Service Line Classification], MATCH(SUMIFS(Table15[Unique ID],Table15[System-Owned Portion],E10313,Table15[If Material Anything Other than "Lead" in Column E,Was Material Ever Previously Lead?],G10313,Table15[Customer-Owned Portion],O10313),Table15[Unique ID],0),0)))</f>
        <v/>
      </c>
    </row>
    <row r="10314" spans="2:23" x14ac:dyDescent="0.35">
      <c r="B10314" s="146"/>
      <c r="C10314" s="31"/>
      <c r="D10314" s="31"/>
      <c r="E10314" s="44"/>
      <c r="F10314" s="43"/>
      <c r="G10314" s="84"/>
      <c r="H10314" s="31"/>
      <c r="I10314" s="207"/>
      <c r="J10314" s="84"/>
      <c r="K10314" s="31"/>
      <c r="L10314" s="31"/>
      <c r="M10314" s="169"/>
      <c r="N10314" s="148"/>
      <c r="O10314" s="106"/>
      <c r="P10314" s="43"/>
      <c r="Q10314" s="207"/>
      <c r="R10314" s="84"/>
      <c r="S10314" s="31"/>
      <c r="T10314" s="31"/>
      <c r="U10314" s="169"/>
      <c r="V10314" s="150"/>
      <c r="W10314" s="141" t="str" cm="1">
        <f t="array" ref="W10314">IF(SUM(LEN(B10314:V10314))=0,"",IF(OR(OR(ISBLANK(F10314),SUM(LEN(C10314),LEN(D10314))=0),AND(NOT(E10314="Unknown"),ISBLANK(J10314)),AND(NOT(O10314="Unknown"),ISBLANK(R10314))),"Missing Information", INDEX(Table15[Entire Service Line Classification], MATCH(SUMIFS(Table15[Unique ID],Table15[System-Owned Portion],E10314,Table15[If Material Anything Other than "Lead" in Column E,Was Material Ever Previously Lead?],G10314,Table15[Customer-Owned Portion],O10314),Table15[Unique ID],0),0)))</f>
        <v/>
      </c>
    </row>
    <row r="10315" spans="2:23" x14ac:dyDescent="0.35">
      <c r="B10315" s="146"/>
      <c r="C10315" s="31"/>
      <c r="D10315" s="31"/>
      <c r="E10315" s="44"/>
      <c r="F10315" s="43"/>
      <c r="G10315" s="84"/>
      <c r="H10315" s="31"/>
      <c r="I10315" s="207"/>
      <c r="J10315" s="84"/>
      <c r="K10315" s="31"/>
      <c r="L10315" s="31"/>
      <c r="M10315" s="169"/>
      <c r="N10315" s="148"/>
      <c r="O10315" s="106"/>
      <c r="P10315" s="43"/>
      <c r="Q10315" s="207"/>
      <c r="R10315" s="84"/>
      <c r="S10315" s="31"/>
      <c r="T10315" s="31"/>
      <c r="U10315" s="169"/>
      <c r="V10315" s="150"/>
      <c r="W10315" s="141" t="str" cm="1">
        <f t="array" ref="W10315">IF(SUM(LEN(B10315:V10315))=0,"",IF(OR(OR(ISBLANK(F10315),SUM(LEN(C10315),LEN(D10315))=0),AND(NOT(E10315="Unknown"),ISBLANK(J10315)),AND(NOT(O10315="Unknown"),ISBLANK(R10315))),"Missing Information", INDEX(Table15[Entire Service Line Classification], MATCH(SUMIFS(Table15[Unique ID],Table15[System-Owned Portion],E10315,Table15[If Material Anything Other than "Lead" in Column E,Was Material Ever Previously Lead?],G10315,Table15[Customer-Owned Portion],O10315),Table15[Unique ID],0),0)))</f>
        <v/>
      </c>
    </row>
    <row r="10316" spans="2:23" x14ac:dyDescent="0.35">
      <c r="B10316" s="146"/>
      <c r="C10316" s="31"/>
      <c r="D10316" s="31"/>
      <c r="E10316" s="44"/>
      <c r="F10316" s="43"/>
      <c r="G10316" s="84"/>
      <c r="H10316" s="31"/>
      <c r="I10316" s="207"/>
      <c r="J10316" s="84"/>
      <c r="K10316" s="31"/>
      <c r="L10316" s="31"/>
      <c r="M10316" s="169"/>
      <c r="N10316" s="148"/>
      <c r="O10316" s="106"/>
      <c r="P10316" s="43"/>
      <c r="Q10316" s="207"/>
      <c r="R10316" s="84"/>
      <c r="S10316" s="31"/>
      <c r="T10316" s="31"/>
      <c r="U10316" s="169"/>
      <c r="V10316" s="150"/>
      <c r="W10316" s="141" t="str" cm="1">
        <f t="array" ref="W10316">IF(SUM(LEN(B10316:V10316))=0,"",IF(OR(OR(ISBLANK(F10316),SUM(LEN(C10316),LEN(D10316))=0),AND(NOT(E10316="Unknown"),ISBLANK(J10316)),AND(NOT(O10316="Unknown"),ISBLANK(R10316))),"Missing Information", INDEX(Table15[Entire Service Line Classification], MATCH(SUMIFS(Table15[Unique ID],Table15[System-Owned Portion],E10316,Table15[If Material Anything Other than "Lead" in Column E,Was Material Ever Previously Lead?],G10316,Table15[Customer-Owned Portion],O10316),Table15[Unique ID],0),0)))</f>
        <v/>
      </c>
    </row>
    <row r="10317" spans="2:23" x14ac:dyDescent="0.35">
      <c r="B10317" s="146"/>
      <c r="C10317" s="31"/>
      <c r="D10317" s="31"/>
      <c r="E10317" s="44"/>
      <c r="F10317" s="43"/>
      <c r="G10317" s="84"/>
      <c r="H10317" s="31"/>
      <c r="I10317" s="207"/>
      <c r="J10317" s="84"/>
      <c r="K10317" s="31"/>
      <c r="L10317" s="31"/>
      <c r="M10317" s="169"/>
      <c r="N10317" s="148"/>
      <c r="O10317" s="106"/>
      <c r="P10317" s="43"/>
      <c r="Q10317" s="207"/>
      <c r="R10317" s="84"/>
      <c r="S10317" s="31"/>
      <c r="T10317" s="31"/>
      <c r="U10317" s="169"/>
      <c r="V10317" s="150"/>
      <c r="W10317" s="141" t="str" cm="1">
        <f t="array" ref="W10317">IF(SUM(LEN(B10317:V10317))=0,"",IF(OR(OR(ISBLANK(F10317),SUM(LEN(C10317),LEN(D10317))=0),AND(NOT(E10317="Unknown"),ISBLANK(J10317)),AND(NOT(O10317="Unknown"),ISBLANK(R10317))),"Missing Information", INDEX(Table15[Entire Service Line Classification], MATCH(SUMIFS(Table15[Unique ID],Table15[System-Owned Portion],E10317,Table15[If Material Anything Other than "Lead" in Column E,Was Material Ever Previously Lead?],G10317,Table15[Customer-Owned Portion],O10317),Table15[Unique ID],0),0)))</f>
        <v/>
      </c>
    </row>
    <row r="10318" spans="2:23" x14ac:dyDescent="0.35">
      <c r="B10318" s="146"/>
      <c r="C10318" s="31"/>
      <c r="D10318" s="31"/>
      <c r="E10318" s="44"/>
      <c r="F10318" s="43"/>
      <c r="G10318" s="84"/>
      <c r="H10318" s="31"/>
      <c r="I10318" s="207"/>
      <c r="J10318" s="84"/>
      <c r="K10318" s="31"/>
      <c r="L10318" s="31"/>
      <c r="M10318" s="169"/>
      <c r="N10318" s="148"/>
      <c r="O10318" s="106"/>
      <c r="P10318" s="43"/>
      <c r="Q10318" s="207"/>
      <c r="R10318" s="84"/>
      <c r="S10318" s="31"/>
      <c r="T10318" s="31"/>
      <c r="U10318" s="169"/>
      <c r="V10318" s="150"/>
      <c r="W10318" s="141" t="str" cm="1">
        <f t="array" ref="W10318">IF(SUM(LEN(B10318:V10318))=0,"",IF(OR(OR(ISBLANK(F10318),SUM(LEN(C10318),LEN(D10318))=0),AND(NOT(E10318="Unknown"),ISBLANK(J10318)),AND(NOT(O10318="Unknown"),ISBLANK(R10318))),"Missing Information", INDEX(Table15[Entire Service Line Classification], MATCH(SUMIFS(Table15[Unique ID],Table15[System-Owned Portion],E10318,Table15[If Material Anything Other than "Lead" in Column E,Was Material Ever Previously Lead?],G10318,Table15[Customer-Owned Portion],O10318),Table15[Unique ID],0),0)))</f>
        <v/>
      </c>
    </row>
    <row r="10319" spans="2:23" x14ac:dyDescent="0.35">
      <c r="B10319" s="146"/>
      <c r="C10319" s="31"/>
      <c r="D10319" s="31"/>
      <c r="E10319" s="44"/>
      <c r="F10319" s="43"/>
      <c r="G10319" s="84"/>
      <c r="H10319" s="31"/>
      <c r="I10319" s="207"/>
      <c r="J10319" s="84"/>
      <c r="K10319" s="31"/>
      <c r="L10319" s="31"/>
      <c r="M10319" s="169"/>
      <c r="N10319" s="148"/>
      <c r="O10319" s="106"/>
      <c r="P10319" s="43"/>
      <c r="Q10319" s="207"/>
      <c r="R10319" s="84"/>
      <c r="S10319" s="31"/>
      <c r="T10319" s="31"/>
      <c r="U10319" s="169"/>
      <c r="V10319" s="150"/>
      <c r="W10319" s="141" t="str" cm="1">
        <f t="array" ref="W10319">IF(SUM(LEN(B10319:V10319))=0,"",IF(OR(OR(ISBLANK(F10319),SUM(LEN(C10319),LEN(D10319))=0),AND(NOT(E10319="Unknown"),ISBLANK(J10319)),AND(NOT(O10319="Unknown"),ISBLANK(R10319))),"Missing Information", INDEX(Table15[Entire Service Line Classification], MATCH(SUMIFS(Table15[Unique ID],Table15[System-Owned Portion],E10319,Table15[If Material Anything Other than "Lead" in Column E,Was Material Ever Previously Lead?],G10319,Table15[Customer-Owned Portion],O10319),Table15[Unique ID],0),0)))</f>
        <v/>
      </c>
    </row>
    <row r="10320" spans="2:23" x14ac:dyDescent="0.35">
      <c r="B10320" s="146"/>
      <c r="C10320" s="31"/>
      <c r="D10320" s="31"/>
      <c r="E10320" s="44"/>
      <c r="F10320" s="43"/>
      <c r="G10320" s="84"/>
      <c r="H10320" s="31"/>
      <c r="I10320" s="207"/>
      <c r="J10320" s="84"/>
      <c r="K10320" s="31"/>
      <c r="L10320" s="31"/>
      <c r="M10320" s="169"/>
      <c r="N10320" s="148"/>
      <c r="O10320" s="106"/>
      <c r="P10320" s="43"/>
      <c r="Q10320" s="207"/>
      <c r="R10320" s="84"/>
      <c r="S10320" s="31"/>
      <c r="T10320" s="31"/>
      <c r="U10320" s="169"/>
      <c r="V10320" s="150"/>
      <c r="W10320" s="141" t="str" cm="1">
        <f t="array" ref="W10320">IF(SUM(LEN(B10320:V10320))=0,"",IF(OR(OR(ISBLANK(F10320),SUM(LEN(C10320),LEN(D10320))=0),AND(NOT(E10320="Unknown"),ISBLANK(J10320)),AND(NOT(O10320="Unknown"),ISBLANK(R10320))),"Missing Information", INDEX(Table15[Entire Service Line Classification], MATCH(SUMIFS(Table15[Unique ID],Table15[System-Owned Portion],E10320,Table15[If Material Anything Other than "Lead" in Column E,Was Material Ever Previously Lead?],G10320,Table15[Customer-Owned Portion],O10320),Table15[Unique ID],0),0)))</f>
        <v/>
      </c>
    </row>
    <row r="10321" spans="2:23" x14ac:dyDescent="0.35">
      <c r="B10321" s="146"/>
      <c r="C10321" s="31"/>
      <c r="D10321" s="31"/>
      <c r="E10321" s="44"/>
      <c r="F10321" s="43"/>
      <c r="G10321" s="84"/>
      <c r="H10321" s="31"/>
      <c r="I10321" s="207"/>
      <c r="J10321" s="84"/>
      <c r="K10321" s="31"/>
      <c r="L10321" s="31"/>
      <c r="M10321" s="169"/>
      <c r="N10321" s="148"/>
      <c r="O10321" s="106"/>
      <c r="P10321" s="43"/>
      <c r="Q10321" s="207"/>
      <c r="R10321" s="84"/>
      <c r="S10321" s="31"/>
      <c r="T10321" s="31"/>
      <c r="U10321" s="169"/>
      <c r="V10321" s="150"/>
      <c r="W10321" s="141" t="str" cm="1">
        <f t="array" ref="W10321">IF(SUM(LEN(B10321:V10321))=0,"",IF(OR(OR(ISBLANK(F10321),SUM(LEN(C10321),LEN(D10321))=0),AND(NOT(E10321="Unknown"),ISBLANK(J10321)),AND(NOT(O10321="Unknown"),ISBLANK(R10321))),"Missing Information", INDEX(Table15[Entire Service Line Classification], MATCH(SUMIFS(Table15[Unique ID],Table15[System-Owned Portion],E10321,Table15[If Material Anything Other than "Lead" in Column E,Was Material Ever Previously Lead?],G10321,Table15[Customer-Owned Portion],O10321),Table15[Unique ID],0),0)))</f>
        <v/>
      </c>
    </row>
    <row r="10322" spans="2:23" x14ac:dyDescent="0.35">
      <c r="B10322" s="146"/>
      <c r="C10322" s="31"/>
      <c r="D10322" s="31"/>
      <c r="E10322" s="44"/>
      <c r="F10322" s="43"/>
      <c r="G10322" s="84"/>
      <c r="H10322" s="31"/>
      <c r="I10322" s="207"/>
      <c r="J10322" s="84"/>
      <c r="K10322" s="31"/>
      <c r="L10322" s="31"/>
      <c r="M10322" s="169"/>
      <c r="N10322" s="148"/>
      <c r="O10322" s="106"/>
      <c r="P10322" s="43"/>
      <c r="Q10322" s="207"/>
      <c r="R10322" s="84"/>
      <c r="S10322" s="31"/>
      <c r="T10322" s="31"/>
      <c r="U10322" s="169"/>
      <c r="V10322" s="150"/>
      <c r="W10322" s="141" t="str" cm="1">
        <f t="array" ref="W10322">IF(SUM(LEN(B10322:V10322))=0,"",IF(OR(OR(ISBLANK(F10322),SUM(LEN(C10322),LEN(D10322))=0),AND(NOT(E10322="Unknown"),ISBLANK(J10322)),AND(NOT(O10322="Unknown"),ISBLANK(R10322))),"Missing Information", INDEX(Table15[Entire Service Line Classification], MATCH(SUMIFS(Table15[Unique ID],Table15[System-Owned Portion],E10322,Table15[If Material Anything Other than "Lead" in Column E,Was Material Ever Previously Lead?],G10322,Table15[Customer-Owned Portion],O10322),Table15[Unique ID],0),0)))</f>
        <v/>
      </c>
    </row>
    <row r="10323" spans="2:23" x14ac:dyDescent="0.35">
      <c r="B10323" s="146"/>
      <c r="C10323" s="31"/>
      <c r="D10323" s="31"/>
      <c r="E10323" s="44"/>
      <c r="F10323" s="43"/>
      <c r="G10323" s="84"/>
      <c r="H10323" s="31"/>
      <c r="I10323" s="207"/>
      <c r="J10323" s="84"/>
      <c r="K10323" s="31"/>
      <c r="L10323" s="31"/>
      <c r="M10323" s="169"/>
      <c r="N10323" s="148"/>
      <c r="O10323" s="106"/>
      <c r="P10323" s="43"/>
      <c r="Q10323" s="207"/>
      <c r="R10323" s="84"/>
      <c r="S10323" s="31"/>
      <c r="T10323" s="31"/>
      <c r="U10323" s="169"/>
      <c r="V10323" s="150"/>
      <c r="W10323" s="141" t="str" cm="1">
        <f t="array" ref="W10323">IF(SUM(LEN(B10323:V10323))=0,"",IF(OR(OR(ISBLANK(F10323),SUM(LEN(C10323),LEN(D10323))=0),AND(NOT(E10323="Unknown"),ISBLANK(J10323)),AND(NOT(O10323="Unknown"),ISBLANK(R10323))),"Missing Information", INDEX(Table15[Entire Service Line Classification], MATCH(SUMIFS(Table15[Unique ID],Table15[System-Owned Portion],E10323,Table15[If Material Anything Other than "Lead" in Column E,Was Material Ever Previously Lead?],G10323,Table15[Customer-Owned Portion],O10323),Table15[Unique ID],0),0)))</f>
        <v/>
      </c>
    </row>
    <row r="10324" spans="2:23" x14ac:dyDescent="0.35">
      <c r="B10324" s="146"/>
      <c r="C10324" s="31"/>
      <c r="D10324" s="31"/>
      <c r="E10324" s="44"/>
      <c r="F10324" s="43"/>
      <c r="G10324" s="84"/>
      <c r="H10324" s="31"/>
      <c r="I10324" s="207"/>
      <c r="J10324" s="84"/>
      <c r="K10324" s="31"/>
      <c r="L10324" s="31"/>
      <c r="M10324" s="169"/>
      <c r="N10324" s="148"/>
      <c r="O10324" s="106"/>
      <c r="P10324" s="43"/>
      <c r="Q10324" s="207"/>
      <c r="R10324" s="84"/>
      <c r="S10324" s="31"/>
      <c r="T10324" s="31"/>
      <c r="U10324" s="169"/>
      <c r="V10324" s="150"/>
      <c r="W10324" s="141" t="str" cm="1">
        <f t="array" ref="W10324">IF(SUM(LEN(B10324:V10324))=0,"",IF(OR(OR(ISBLANK(F10324),SUM(LEN(C10324),LEN(D10324))=0),AND(NOT(E10324="Unknown"),ISBLANK(J10324)),AND(NOT(O10324="Unknown"),ISBLANK(R10324))),"Missing Information", INDEX(Table15[Entire Service Line Classification], MATCH(SUMIFS(Table15[Unique ID],Table15[System-Owned Portion],E10324,Table15[If Material Anything Other than "Lead" in Column E,Was Material Ever Previously Lead?],G10324,Table15[Customer-Owned Portion],O10324),Table15[Unique ID],0),0)))</f>
        <v/>
      </c>
    </row>
    <row r="10325" spans="2:23" x14ac:dyDescent="0.35">
      <c r="B10325" s="146"/>
      <c r="C10325" s="31"/>
      <c r="D10325" s="31"/>
      <c r="E10325" s="44"/>
      <c r="F10325" s="43"/>
      <c r="G10325" s="84"/>
      <c r="H10325" s="31"/>
      <c r="I10325" s="207"/>
      <c r="J10325" s="84"/>
      <c r="K10325" s="31"/>
      <c r="L10325" s="31"/>
      <c r="M10325" s="169"/>
      <c r="N10325" s="148"/>
      <c r="O10325" s="106"/>
      <c r="P10325" s="43"/>
      <c r="Q10325" s="207"/>
      <c r="R10325" s="84"/>
      <c r="S10325" s="31"/>
      <c r="T10325" s="31"/>
      <c r="U10325" s="169"/>
      <c r="V10325" s="150"/>
      <c r="W10325" s="141" t="str" cm="1">
        <f t="array" ref="W10325">IF(SUM(LEN(B10325:V10325))=0,"",IF(OR(OR(ISBLANK(F10325),SUM(LEN(C10325),LEN(D10325))=0),AND(NOT(E10325="Unknown"),ISBLANK(J10325)),AND(NOT(O10325="Unknown"),ISBLANK(R10325))),"Missing Information", INDEX(Table15[Entire Service Line Classification], MATCH(SUMIFS(Table15[Unique ID],Table15[System-Owned Portion],E10325,Table15[If Material Anything Other than "Lead" in Column E,Was Material Ever Previously Lead?],G10325,Table15[Customer-Owned Portion],O10325),Table15[Unique ID],0),0)))</f>
        <v/>
      </c>
    </row>
    <row r="10326" spans="2:23" x14ac:dyDescent="0.35">
      <c r="B10326" s="146"/>
      <c r="C10326" s="31"/>
      <c r="D10326" s="31"/>
      <c r="E10326" s="44"/>
      <c r="F10326" s="43"/>
      <c r="G10326" s="84"/>
      <c r="H10326" s="31"/>
      <c r="I10326" s="207"/>
      <c r="J10326" s="84"/>
      <c r="K10326" s="31"/>
      <c r="L10326" s="31"/>
      <c r="M10326" s="169"/>
      <c r="N10326" s="148"/>
      <c r="O10326" s="106"/>
      <c r="P10326" s="43"/>
      <c r="Q10326" s="207"/>
      <c r="R10326" s="84"/>
      <c r="S10326" s="31"/>
      <c r="T10326" s="31"/>
      <c r="U10326" s="169"/>
      <c r="V10326" s="150"/>
      <c r="W10326" s="141" t="str" cm="1">
        <f t="array" ref="W10326">IF(SUM(LEN(B10326:V10326))=0,"",IF(OR(OR(ISBLANK(F10326),SUM(LEN(C10326),LEN(D10326))=0),AND(NOT(E10326="Unknown"),ISBLANK(J10326)),AND(NOT(O10326="Unknown"),ISBLANK(R10326))),"Missing Information", INDEX(Table15[Entire Service Line Classification], MATCH(SUMIFS(Table15[Unique ID],Table15[System-Owned Portion],E10326,Table15[If Material Anything Other than "Lead" in Column E,Was Material Ever Previously Lead?],G10326,Table15[Customer-Owned Portion],O10326),Table15[Unique ID],0),0)))</f>
        <v/>
      </c>
    </row>
    <row r="10327" spans="2:23" x14ac:dyDescent="0.35">
      <c r="B10327" s="146"/>
      <c r="C10327" s="31"/>
      <c r="D10327" s="31"/>
      <c r="E10327" s="44"/>
      <c r="F10327" s="43"/>
      <c r="G10327" s="84"/>
      <c r="H10327" s="31"/>
      <c r="I10327" s="207"/>
      <c r="J10327" s="84"/>
      <c r="K10327" s="31"/>
      <c r="L10327" s="31"/>
      <c r="M10327" s="169"/>
      <c r="N10327" s="148"/>
      <c r="O10327" s="106"/>
      <c r="P10327" s="43"/>
      <c r="Q10327" s="207"/>
      <c r="R10327" s="84"/>
      <c r="S10327" s="31"/>
      <c r="T10327" s="31"/>
      <c r="U10327" s="169"/>
      <c r="V10327" s="150"/>
      <c r="W10327" s="141" t="str" cm="1">
        <f t="array" ref="W10327">IF(SUM(LEN(B10327:V10327))=0,"",IF(OR(OR(ISBLANK(F10327),SUM(LEN(C10327),LEN(D10327))=0),AND(NOT(E10327="Unknown"),ISBLANK(J10327)),AND(NOT(O10327="Unknown"),ISBLANK(R10327))),"Missing Information", INDEX(Table15[Entire Service Line Classification], MATCH(SUMIFS(Table15[Unique ID],Table15[System-Owned Portion],E10327,Table15[If Material Anything Other than "Lead" in Column E,Was Material Ever Previously Lead?],G10327,Table15[Customer-Owned Portion],O10327),Table15[Unique ID],0),0)))</f>
        <v/>
      </c>
    </row>
    <row r="10328" spans="2:23" x14ac:dyDescent="0.35">
      <c r="B10328" s="146"/>
      <c r="C10328" s="31"/>
      <c r="D10328" s="31"/>
      <c r="E10328" s="44"/>
      <c r="F10328" s="43"/>
      <c r="G10328" s="84"/>
      <c r="H10328" s="31"/>
      <c r="I10328" s="207"/>
      <c r="J10328" s="84"/>
      <c r="K10328" s="31"/>
      <c r="L10328" s="31"/>
      <c r="M10328" s="169"/>
      <c r="N10328" s="148"/>
      <c r="O10328" s="106"/>
      <c r="P10328" s="43"/>
      <c r="Q10328" s="207"/>
      <c r="R10328" s="84"/>
      <c r="S10328" s="31"/>
      <c r="T10328" s="31"/>
      <c r="U10328" s="169"/>
      <c r="V10328" s="150"/>
      <c r="W10328" s="141" t="str" cm="1">
        <f t="array" ref="W10328">IF(SUM(LEN(B10328:V10328))=0,"",IF(OR(OR(ISBLANK(F10328),SUM(LEN(C10328),LEN(D10328))=0),AND(NOT(E10328="Unknown"),ISBLANK(J10328)),AND(NOT(O10328="Unknown"),ISBLANK(R10328))),"Missing Information", INDEX(Table15[Entire Service Line Classification], MATCH(SUMIFS(Table15[Unique ID],Table15[System-Owned Portion],E10328,Table15[If Material Anything Other than "Lead" in Column E,Was Material Ever Previously Lead?],G10328,Table15[Customer-Owned Portion],O10328),Table15[Unique ID],0),0)))</f>
        <v/>
      </c>
    </row>
    <row r="10329" spans="2:23" x14ac:dyDescent="0.35">
      <c r="B10329" s="146"/>
      <c r="C10329" s="31"/>
      <c r="D10329" s="31"/>
      <c r="E10329" s="44"/>
      <c r="F10329" s="43"/>
      <c r="G10329" s="84"/>
      <c r="H10329" s="31"/>
      <c r="I10329" s="207"/>
      <c r="J10329" s="84"/>
      <c r="K10329" s="31"/>
      <c r="L10329" s="31"/>
      <c r="M10329" s="169"/>
      <c r="N10329" s="148"/>
      <c r="O10329" s="106"/>
      <c r="P10329" s="43"/>
      <c r="Q10329" s="207"/>
      <c r="R10329" s="84"/>
      <c r="S10329" s="31"/>
      <c r="T10329" s="31"/>
      <c r="U10329" s="169"/>
      <c r="V10329" s="150"/>
      <c r="W10329" s="141" t="str" cm="1">
        <f t="array" ref="W10329">IF(SUM(LEN(B10329:V10329))=0,"",IF(OR(OR(ISBLANK(F10329),SUM(LEN(C10329),LEN(D10329))=0),AND(NOT(E10329="Unknown"),ISBLANK(J10329)),AND(NOT(O10329="Unknown"),ISBLANK(R10329))),"Missing Information", INDEX(Table15[Entire Service Line Classification], MATCH(SUMIFS(Table15[Unique ID],Table15[System-Owned Portion],E10329,Table15[If Material Anything Other than "Lead" in Column E,Was Material Ever Previously Lead?],G10329,Table15[Customer-Owned Portion],O10329),Table15[Unique ID],0),0)))</f>
        <v/>
      </c>
    </row>
    <row r="10330" spans="2:23" x14ac:dyDescent="0.35">
      <c r="B10330" s="146"/>
      <c r="C10330" s="31"/>
      <c r="D10330" s="31"/>
      <c r="E10330" s="44"/>
      <c r="F10330" s="43"/>
      <c r="G10330" s="84"/>
      <c r="H10330" s="31"/>
      <c r="I10330" s="207"/>
      <c r="J10330" s="84"/>
      <c r="K10330" s="31"/>
      <c r="L10330" s="31"/>
      <c r="M10330" s="169"/>
      <c r="N10330" s="148"/>
      <c r="O10330" s="106"/>
      <c r="P10330" s="43"/>
      <c r="Q10330" s="207"/>
      <c r="R10330" s="84"/>
      <c r="S10330" s="31"/>
      <c r="T10330" s="31"/>
      <c r="U10330" s="169"/>
      <c r="V10330" s="150"/>
      <c r="W10330" s="141" t="str" cm="1">
        <f t="array" ref="W10330">IF(SUM(LEN(B10330:V10330))=0,"",IF(OR(OR(ISBLANK(F10330),SUM(LEN(C10330),LEN(D10330))=0),AND(NOT(E10330="Unknown"),ISBLANK(J10330)),AND(NOT(O10330="Unknown"),ISBLANK(R10330))),"Missing Information", INDEX(Table15[Entire Service Line Classification], MATCH(SUMIFS(Table15[Unique ID],Table15[System-Owned Portion],E10330,Table15[If Material Anything Other than "Lead" in Column E,Was Material Ever Previously Lead?],G10330,Table15[Customer-Owned Portion],O10330),Table15[Unique ID],0),0)))</f>
        <v/>
      </c>
    </row>
    <row r="10331" spans="2:23" x14ac:dyDescent="0.35">
      <c r="B10331" s="146"/>
      <c r="C10331" s="31"/>
      <c r="D10331" s="31"/>
      <c r="E10331" s="44"/>
      <c r="F10331" s="43"/>
      <c r="G10331" s="84"/>
      <c r="H10331" s="31"/>
      <c r="I10331" s="207"/>
      <c r="J10331" s="84"/>
      <c r="K10331" s="31"/>
      <c r="L10331" s="31"/>
      <c r="M10331" s="169"/>
      <c r="N10331" s="148"/>
      <c r="O10331" s="106"/>
      <c r="P10331" s="43"/>
      <c r="Q10331" s="207"/>
      <c r="R10331" s="84"/>
      <c r="S10331" s="31"/>
      <c r="T10331" s="31"/>
      <c r="U10331" s="169"/>
      <c r="V10331" s="150"/>
      <c r="W10331" s="141" t="str" cm="1">
        <f t="array" ref="W10331">IF(SUM(LEN(B10331:V10331))=0,"",IF(OR(OR(ISBLANK(F10331),SUM(LEN(C10331),LEN(D10331))=0),AND(NOT(E10331="Unknown"),ISBLANK(J10331)),AND(NOT(O10331="Unknown"),ISBLANK(R10331))),"Missing Information", INDEX(Table15[Entire Service Line Classification], MATCH(SUMIFS(Table15[Unique ID],Table15[System-Owned Portion],E10331,Table15[If Material Anything Other than "Lead" in Column E,Was Material Ever Previously Lead?],G10331,Table15[Customer-Owned Portion],O10331),Table15[Unique ID],0),0)))</f>
        <v/>
      </c>
    </row>
    <row r="10332" spans="2:23" x14ac:dyDescent="0.35">
      <c r="B10332" s="146"/>
      <c r="C10332" s="31"/>
      <c r="D10332" s="31"/>
      <c r="E10332" s="44"/>
      <c r="F10332" s="43"/>
      <c r="G10332" s="84"/>
      <c r="H10332" s="31"/>
      <c r="I10332" s="207"/>
      <c r="J10332" s="84"/>
      <c r="K10332" s="31"/>
      <c r="L10332" s="31"/>
      <c r="M10332" s="169"/>
      <c r="N10332" s="148"/>
      <c r="O10332" s="106"/>
      <c r="P10332" s="43"/>
      <c r="Q10332" s="207"/>
      <c r="R10332" s="84"/>
      <c r="S10332" s="31"/>
      <c r="T10332" s="31"/>
      <c r="U10332" s="169"/>
      <c r="V10332" s="150"/>
      <c r="W10332" s="141" t="str" cm="1">
        <f t="array" ref="W10332">IF(SUM(LEN(B10332:V10332))=0,"",IF(OR(OR(ISBLANK(F10332),SUM(LEN(C10332),LEN(D10332))=0),AND(NOT(E10332="Unknown"),ISBLANK(J10332)),AND(NOT(O10332="Unknown"),ISBLANK(R10332))),"Missing Information", INDEX(Table15[Entire Service Line Classification], MATCH(SUMIFS(Table15[Unique ID],Table15[System-Owned Portion],E10332,Table15[If Material Anything Other than "Lead" in Column E,Was Material Ever Previously Lead?],G10332,Table15[Customer-Owned Portion],O10332),Table15[Unique ID],0),0)))</f>
        <v/>
      </c>
    </row>
    <row r="10333" spans="2:23" x14ac:dyDescent="0.35">
      <c r="B10333" s="146"/>
      <c r="C10333" s="31"/>
      <c r="D10333" s="31"/>
      <c r="E10333" s="44"/>
      <c r="F10333" s="43"/>
      <c r="G10333" s="84"/>
      <c r="H10333" s="31"/>
      <c r="I10333" s="207"/>
      <c r="J10333" s="84"/>
      <c r="K10333" s="31"/>
      <c r="L10333" s="31"/>
      <c r="M10333" s="169"/>
      <c r="N10333" s="148"/>
      <c r="O10333" s="106"/>
      <c r="P10333" s="43"/>
      <c r="Q10333" s="207"/>
      <c r="R10333" s="84"/>
      <c r="S10333" s="31"/>
      <c r="T10333" s="31"/>
      <c r="U10333" s="169"/>
      <c r="V10333" s="150"/>
      <c r="W10333" s="141" t="str" cm="1">
        <f t="array" ref="W10333">IF(SUM(LEN(B10333:V10333))=0,"",IF(OR(OR(ISBLANK(F10333),SUM(LEN(C10333),LEN(D10333))=0),AND(NOT(E10333="Unknown"),ISBLANK(J10333)),AND(NOT(O10333="Unknown"),ISBLANK(R10333))),"Missing Information", INDEX(Table15[Entire Service Line Classification], MATCH(SUMIFS(Table15[Unique ID],Table15[System-Owned Portion],E10333,Table15[If Material Anything Other than "Lead" in Column E,Was Material Ever Previously Lead?],G10333,Table15[Customer-Owned Portion],O10333),Table15[Unique ID],0),0)))</f>
        <v/>
      </c>
    </row>
    <row r="10334" spans="2:23" x14ac:dyDescent="0.35">
      <c r="B10334" s="146"/>
      <c r="C10334" s="31"/>
      <c r="D10334" s="31"/>
      <c r="E10334" s="44"/>
      <c r="F10334" s="43"/>
      <c r="G10334" s="84"/>
      <c r="H10334" s="31"/>
      <c r="I10334" s="207"/>
      <c r="J10334" s="84"/>
      <c r="K10334" s="31"/>
      <c r="L10334" s="31"/>
      <c r="M10334" s="169"/>
      <c r="N10334" s="148"/>
      <c r="O10334" s="106"/>
      <c r="P10334" s="43"/>
      <c r="Q10334" s="207"/>
      <c r="R10334" s="84"/>
      <c r="S10334" s="31"/>
      <c r="T10334" s="31"/>
      <c r="U10334" s="169"/>
      <c r="V10334" s="150"/>
      <c r="W10334" s="141" t="str" cm="1">
        <f t="array" ref="W10334">IF(SUM(LEN(B10334:V10334))=0,"",IF(OR(OR(ISBLANK(F10334),SUM(LEN(C10334),LEN(D10334))=0),AND(NOT(E10334="Unknown"),ISBLANK(J10334)),AND(NOT(O10334="Unknown"),ISBLANK(R10334))),"Missing Information", INDEX(Table15[Entire Service Line Classification], MATCH(SUMIFS(Table15[Unique ID],Table15[System-Owned Portion],E10334,Table15[If Material Anything Other than "Lead" in Column E,Was Material Ever Previously Lead?],G10334,Table15[Customer-Owned Portion],O10334),Table15[Unique ID],0),0)))</f>
        <v/>
      </c>
    </row>
    <row r="10335" spans="2:23" x14ac:dyDescent="0.35">
      <c r="B10335" s="146"/>
      <c r="C10335" s="31"/>
      <c r="D10335" s="31"/>
      <c r="E10335" s="44"/>
      <c r="F10335" s="43"/>
      <c r="G10335" s="84"/>
      <c r="H10335" s="31"/>
      <c r="I10335" s="207"/>
      <c r="J10335" s="84"/>
      <c r="K10335" s="31"/>
      <c r="L10335" s="31"/>
      <c r="M10335" s="169"/>
      <c r="N10335" s="148"/>
      <c r="O10335" s="106"/>
      <c r="P10335" s="43"/>
      <c r="Q10335" s="207"/>
      <c r="R10335" s="84"/>
      <c r="S10335" s="31"/>
      <c r="T10335" s="31"/>
      <c r="U10335" s="169"/>
      <c r="V10335" s="150"/>
      <c r="W10335" s="141" t="str" cm="1">
        <f t="array" ref="W10335">IF(SUM(LEN(B10335:V10335))=0,"",IF(OR(OR(ISBLANK(F10335),SUM(LEN(C10335),LEN(D10335))=0),AND(NOT(E10335="Unknown"),ISBLANK(J10335)),AND(NOT(O10335="Unknown"),ISBLANK(R10335))),"Missing Information", INDEX(Table15[Entire Service Line Classification], MATCH(SUMIFS(Table15[Unique ID],Table15[System-Owned Portion],E10335,Table15[If Material Anything Other than "Lead" in Column E,Was Material Ever Previously Lead?],G10335,Table15[Customer-Owned Portion],O10335),Table15[Unique ID],0),0)))</f>
        <v/>
      </c>
    </row>
    <row r="10336" spans="2:23" x14ac:dyDescent="0.35">
      <c r="B10336" s="146"/>
      <c r="C10336" s="31"/>
      <c r="D10336" s="31"/>
      <c r="E10336" s="44"/>
      <c r="F10336" s="43"/>
      <c r="G10336" s="84"/>
      <c r="H10336" s="31"/>
      <c r="I10336" s="207"/>
      <c r="J10336" s="84"/>
      <c r="K10336" s="31"/>
      <c r="L10336" s="31"/>
      <c r="M10336" s="169"/>
      <c r="N10336" s="148"/>
      <c r="O10336" s="106"/>
      <c r="P10336" s="43"/>
      <c r="Q10336" s="207"/>
      <c r="R10336" s="84"/>
      <c r="S10336" s="31"/>
      <c r="T10336" s="31"/>
      <c r="U10336" s="169"/>
      <c r="V10336" s="150"/>
      <c r="W10336" s="141" t="str" cm="1">
        <f t="array" ref="W10336">IF(SUM(LEN(B10336:V10336))=0,"",IF(OR(OR(ISBLANK(F10336),SUM(LEN(C10336),LEN(D10336))=0),AND(NOT(E10336="Unknown"),ISBLANK(J10336)),AND(NOT(O10336="Unknown"),ISBLANK(R10336))),"Missing Information", INDEX(Table15[Entire Service Line Classification], MATCH(SUMIFS(Table15[Unique ID],Table15[System-Owned Portion],E10336,Table15[If Material Anything Other than "Lead" in Column E,Was Material Ever Previously Lead?],G10336,Table15[Customer-Owned Portion],O10336),Table15[Unique ID],0),0)))</f>
        <v/>
      </c>
    </row>
    <row r="10337" spans="2:23" x14ac:dyDescent="0.35">
      <c r="B10337" s="146"/>
      <c r="C10337" s="31"/>
      <c r="D10337" s="31"/>
      <c r="E10337" s="44"/>
      <c r="F10337" s="43"/>
      <c r="G10337" s="84"/>
      <c r="H10337" s="31"/>
      <c r="I10337" s="207"/>
      <c r="J10337" s="84"/>
      <c r="K10337" s="31"/>
      <c r="L10337" s="31"/>
      <c r="M10337" s="169"/>
      <c r="N10337" s="148"/>
      <c r="O10337" s="106"/>
      <c r="P10337" s="43"/>
      <c r="Q10337" s="207"/>
      <c r="R10337" s="84"/>
      <c r="S10337" s="31"/>
      <c r="T10337" s="31"/>
      <c r="U10337" s="169"/>
      <c r="V10337" s="150"/>
      <c r="W10337" s="141" t="str" cm="1">
        <f t="array" ref="W10337">IF(SUM(LEN(B10337:V10337))=0,"",IF(OR(OR(ISBLANK(F10337),SUM(LEN(C10337),LEN(D10337))=0),AND(NOT(E10337="Unknown"),ISBLANK(J10337)),AND(NOT(O10337="Unknown"),ISBLANK(R10337))),"Missing Information", INDEX(Table15[Entire Service Line Classification], MATCH(SUMIFS(Table15[Unique ID],Table15[System-Owned Portion],E10337,Table15[If Material Anything Other than "Lead" in Column E,Was Material Ever Previously Lead?],G10337,Table15[Customer-Owned Portion],O10337),Table15[Unique ID],0),0)))</f>
        <v/>
      </c>
    </row>
    <row r="10338" spans="2:23" x14ac:dyDescent="0.35">
      <c r="B10338" s="146"/>
      <c r="C10338" s="31"/>
      <c r="D10338" s="31"/>
      <c r="E10338" s="44"/>
      <c r="F10338" s="43"/>
      <c r="G10338" s="84"/>
      <c r="H10338" s="31"/>
      <c r="I10338" s="207"/>
      <c r="J10338" s="84"/>
      <c r="K10338" s="31"/>
      <c r="L10338" s="31"/>
      <c r="M10338" s="169"/>
      <c r="N10338" s="148"/>
      <c r="O10338" s="106"/>
      <c r="P10338" s="43"/>
      <c r="Q10338" s="207"/>
      <c r="R10338" s="84"/>
      <c r="S10338" s="31"/>
      <c r="T10338" s="31"/>
      <c r="U10338" s="169"/>
      <c r="V10338" s="150"/>
      <c r="W10338" s="141" t="str" cm="1">
        <f t="array" ref="W10338">IF(SUM(LEN(B10338:V10338))=0,"",IF(OR(OR(ISBLANK(F10338),SUM(LEN(C10338),LEN(D10338))=0),AND(NOT(E10338="Unknown"),ISBLANK(J10338)),AND(NOT(O10338="Unknown"),ISBLANK(R10338))),"Missing Information", INDEX(Table15[Entire Service Line Classification], MATCH(SUMIFS(Table15[Unique ID],Table15[System-Owned Portion],E10338,Table15[If Material Anything Other than "Lead" in Column E,Was Material Ever Previously Lead?],G10338,Table15[Customer-Owned Portion],O10338),Table15[Unique ID],0),0)))</f>
        <v/>
      </c>
    </row>
    <row r="10339" spans="2:23" x14ac:dyDescent="0.35">
      <c r="B10339" s="146"/>
      <c r="C10339" s="31"/>
      <c r="D10339" s="31"/>
      <c r="E10339" s="44"/>
      <c r="F10339" s="43"/>
      <c r="G10339" s="84"/>
      <c r="H10339" s="31"/>
      <c r="I10339" s="207"/>
      <c r="J10339" s="84"/>
      <c r="K10339" s="31"/>
      <c r="L10339" s="31"/>
      <c r="M10339" s="169"/>
      <c r="N10339" s="148"/>
      <c r="O10339" s="106"/>
      <c r="P10339" s="43"/>
      <c r="Q10339" s="207"/>
      <c r="R10339" s="84"/>
      <c r="S10339" s="31"/>
      <c r="T10339" s="31"/>
      <c r="U10339" s="169"/>
      <c r="V10339" s="150"/>
      <c r="W10339" s="141" t="str" cm="1">
        <f t="array" ref="W10339">IF(SUM(LEN(B10339:V10339))=0,"",IF(OR(OR(ISBLANK(F10339),SUM(LEN(C10339),LEN(D10339))=0),AND(NOT(E10339="Unknown"),ISBLANK(J10339)),AND(NOT(O10339="Unknown"),ISBLANK(R10339))),"Missing Information", INDEX(Table15[Entire Service Line Classification], MATCH(SUMIFS(Table15[Unique ID],Table15[System-Owned Portion],E10339,Table15[If Material Anything Other than "Lead" in Column E,Was Material Ever Previously Lead?],G10339,Table15[Customer-Owned Portion],O10339),Table15[Unique ID],0),0)))</f>
        <v/>
      </c>
    </row>
    <row r="10340" spans="2:23" x14ac:dyDescent="0.35">
      <c r="B10340" s="146"/>
      <c r="C10340" s="31"/>
      <c r="D10340" s="31"/>
      <c r="E10340" s="44"/>
      <c r="F10340" s="43"/>
      <c r="G10340" s="84"/>
      <c r="H10340" s="31"/>
      <c r="I10340" s="207"/>
      <c r="J10340" s="84"/>
      <c r="K10340" s="31"/>
      <c r="L10340" s="31"/>
      <c r="M10340" s="169"/>
      <c r="N10340" s="148"/>
      <c r="O10340" s="106"/>
      <c r="P10340" s="43"/>
      <c r="Q10340" s="207"/>
      <c r="R10340" s="84"/>
      <c r="S10340" s="31"/>
      <c r="T10340" s="31"/>
      <c r="U10340" s="169"/>
      <c r="V10340" s="150"/>
      <c r="W10340" s="141" t="str" cm="1">
        <f t="array" ref="W10340">IF(SUM(LEN(B10340:V10340))=0,"",IF(OR(OR(ISBLANK(F10340),SUM(LEN(C10340),LEN(D10340))=0),AND(NOT(E10340="Unknown"),ISBLANK(J10340)),AND(NOT(O10340="Unknown"),ISBLANK(R10340))),"Missing Information", INDEX(Table15[Entire Service Line Classification], MATCH(SUMIFS(Table15[Unique ID],Table15[System-Owned Portion],E10340,Table15[If Material Anything Other than "Lead" in Column E,Was Material Ever Previously Lead?],G10340,Table15[Customer-Owned Portion],O10340),Table15[Unique ID],0),0)))</f>
        <v/>
      </c>
    </row>
    <row r="10341" spans="2:23" x14ac:dyDescent="0.35">
      <c r="B10341" s="146"/>
      <c r="C10341" s="31"/>
      <c r="D10341" s="31"/>
      <c r="E10341" s="44"/>
      <c r="F10341" s="43"/>
      <c r="G10341" s="84"/>
      <c r="H10341" s="31"/>
      <c r="I10341" s="207"/>
      <c r="J10341" s="84"/>
      <c r="K10341" s="31"/>
      <c r="L10341" s="31"/>
      <c r="M10341" s="169"/>
      <c r="N10341" s="148"/>
      <c r="O10341" s="106"/>
      <c r="P10341" s="43"/>
      <c r="Q10341" s="207"/>
      <c r="R10341" s="84"/>
      <c r="S10341" s="31"/>
      <c r="T10341" s="31"/>
      <c r="U10341" s="169"/>
      <c r="V10341" s="150"/>
      <c r="W10341" s="141" t="str" cm="1">
        <f t="array" ref="W10341">IF(SUM(LEN(B10341:V10341))=0,"",IF(OR(OR(ISBLANK(F10341),SUM(LEN(C10341),LEN(D10341))=0),AND(NOT(E10341="Unknown"),ISBLANK(J10341)),AND(NOT(O10341="Unknown"),ISBLANK(R10341))),"Missing Information", INDEX(Table15[Entire Service Line Classification], MATCH(SUMIFS(Table15[Unique ID],Table15[System-Owned Portion],E10341,Table15[If Material Anything Other than "Lead" in Column E,Was Material Ever Previously Lead?],G10341,Table15[Customer-Owned Portion],O10341),Table15[Unique ID],0),0)))</f>
        <v/>
      </c>
    </row>
    <row r="10342" spans="2:23" x14ac:dyDescent="0.35">
      <c r="B10342" s="146"/>
      <c r="C10342" s="31"/>
      <c r="D10342" s="31"/>
      <c r="E10342" s="44"/>
      <c r="F10342" s="43"/>
      <c r="G10342" s="84"/>
      <c r="H10342" s="31"/>
      <c r="I10342" s="207"/>
      <c r="J10342" s="84"/>
      <c r="K10342" s="31"/>
      <c r="L10342" s="31"/>
      <c r="M10342" s="169"/>
      <c r="N10342" s="148"/>
      <c r="O10342" s="106"/>
      <c r="P10342" s="43"/>
      <c r="Q10342" s="207"/>
      <c r="R10342" s="84"/>
      <c r="S10342" s="31"/>
      <c r="T10342" s="31"/>
      <c r="U10342" s="169"/>
      <c r="V10342" s="150"/>
      <c r="W10342" s="141" t="str" cm="1">
        <f t="array" ref="W10342">IF(SUM(LEN(B10342:V10342))=0,"",IF(OR(OR(ISBLANK(F10342),SUM(LEN(C10342),LEN(D10342))=0),AND(NOT(E10342="Unknown"),ISBLANK(J10342)),AND(NOT(O10342="Unknown"),ISBLANK(R10342))),"Missing Information", INDEX(Table15[Entire Service Line Classification], MATCH(SUMIFS(Table15[Unique ID],Table15[System-Owned Portion],E10342,Table15[If Material Anything Other than "Lead" in Column E,Was Material Ever Previously Lead?],G10342,Table15[Customer-Owned Portion],O10342),Table15[Unique ID],0),0)))</f>
        <v/>
      </c>
    </row>
    <row r="10343" spans="2:23" x14ac:dyDescent="0.35">
      <c r="B10343" s="146"/>
      <c r="C10343" s="31"/>
      <c r="D10343" s="31"/>
      <c r="E10343" s="44"/>
      <c r="F10343" s="43"/>
      <c r="G10343" s="84"/>
      <c r="H10343" s="31"/>
      <c r="I10343" s="207"/>
      <c r="J10343" s="84"/>
      <c r="K10343" s="31"/>
      <c r="L10343" s="31"/>
      <c r="M10343" s="169"/>
      <c r="N10343" s="148"/>
      <c r="O10343" s="106"/>
      <c r="P10343" s="43"/>
      <c r="Q10343" s="207"/>
      <c r="R10343" s="84"/>
      <c r="S10343" s="31"/>
      <c r="T10343" s="31"/>
      <c r="U10343" s="169"/>
      <c r="V10343" s="150"/>
      <c r="W10343" s="141" t="str" cm="1">
        <f t="array" ref="W10343">IF(SUM(LEN(B10343:V10343))=0,"",IF(OR(OR(ISBLANK(F10343),SUM(LEN(C10343),LEN(D10343))=0),AND(NOT(E10343="Unknown"),ISBLANK(J10343)),AND(NOT(O10343="Unknown"),ISBLANK(R10343))),"Missing Information", INDEX(Table15[Entire Service Line Classification], MATCH(SUMIFS(Table15[Unique ID],Table15[System-Owned Portion],E10343,Table15[If Material Anything Other than "Lead" in Column E,Was Material Ever Previously Lead?],G10343,Table15[Customer-Owned Portion],O10343),Table15[Unique ID],0),0)))</f>
        <v/>
      </c>
    </row>
    <row r="10344" spans="2:23" x14ac:dyDescent="0.35">
      <c r="B10344" s="146"/>
      <c r="C10344" s="31"/>
      <c r="D10344" s="31"/>
      <c r="E10344" s="44"/>
      <c r="F10344" s="43"/>
      <c r="G10344" s="84"/>
      <c r="H10344" s="31"/>
      <c r="I10344" s="207"/>
      <c r="J10344" s="84"/>
      <c r="K10344" s="31"/>
      <c r="L10344" s="31"/>
      <c r="M10344" s="169"/>
      <c r="N10344" s="148"/>
      <c r="O10344" s="106"/>
      <c r="P10344" s="43"/>
      <c r="Q10344" s="207"/>
      <c r="R10344" s="84"/>
      <c r="S10344" s="31"/>
      <c r="T10344" s="31"/>
      <c r="U10344" s="169"/>
      <c r="V10344" s="150"/>
      <c r="W10344" s="141" t="str" cm="1">
        <f t="array" ref="W10344">IF(SUM(LEN(B10344:V10344))=0,"",IF(OR(OR(ISBLANK(F10344),SUM(LEN(C10344),LEN(D10344))=0),AND(NOT(E10344="Unknown"),ISBLANK(J10344)),AND(NOT(O10344="Unknown"),ISBLANK(R10344))),"Missing Information", INDEX(Table15[Entire Service Line Classification], MATCH(SUMIFS(Table15[Unique ID],Table15[System-Owned Portion],E10344,Table15[If Material Anything Other than "Lead" in Column E,Was Material Ever Previously Lead?],G10344,Table15[Customer-Owned Portion],O10344),Table15[Unique ID],0),0)))</f>
        <v/>
      </c>
    </row>
    <row r="10345" spans="2:23" x14ac:dyDescent="0.35">
      <c r="B10345" s="146"/>
      <c r="C10345" s="31"/>
      <c r="D10345" s="31"/>
      <c r="E10345" s="44"/>
      <c r="F10345" s="43"/>
      <c r="G10345" s="84"/>
      <c r="H10345" s="31"/>
      <c r="I10345" s="207"/>
      <c r="J10345" s="84"/>
      <c r="K10345" s="31"/>
      <c r="L10345" s="31"/>
      <c r="M10345" s="169"/>
      <c r="N10345" s="148"/>
      <c r="O10345" s="106"/>
      <c r="P10345" s="43"/>
      <c r="Q10345" s="207"/>
      <c r="R10345" s="84"/>
      <c r="S10345" s="31"/>
      <c r="T10345" s="31"/>
      <c r="U10345" s="169"/>
      <c r="V10345" s="150"/>
      <c r="W10345" s="141" t="str" cm="1">
        <f t="array" ref="W10345">IF(SUM(LEN(B10345:V10345))=0,"",IF(OR(OR(ISBLANK(F10345),SUM(LEN(C10345),LEN(D10345))=0),AND(NOT(E10345="Unknown"),ISBLANK(J10345)),AND(NOT(O10345="Unknown"),ISBLANK(R10345))),"Missing Information", INDEX(Table15[Entire Service Line Classification], MATCH(SUMIFS(Table15[Unique ID],Table15[System-Owned Portion],E10345,Table15[If Material Anything Other than "Lead" in Column E,Was Material Ever Previously Lead?],G10345,Table15[Customer-Owned Portion],O10345),Table15[Unique ID],0),0)))</f>
        <v/>
      </c>
    </row>
    <row r="10346" spans="2:23" x14ac:dyDescent="0.35">
      <c r="B10346" s="146"/>
      <c r="C10346" s="31"/>
      <c r="D10346" s="31"/>
      <c r="E10346" s="44"/>
      <c r="F10346" s="43"/>
      <c r="G10346" s="84"/>
      <c r="H10346" s="31"/>
      <c r="I10346" s="207"/>
      <c r="J10346" s="84"/>
      <c r="K10346" s="31"/>
      <c r="L10346" s="31"/>
      <c r="M10346" s="169"/>
      <c r="N10346" s="148"/>
      <c r="O10346" s="106"/>
      <c r="P10346" s="43"/>
      <c r="Q10346" s="207"/>
      <c r="R10346" s="84"/>
      <c r="S10346" s="31"/>
      <c r="T10346" s="31"/>
      <c r="U10346" s="169"/>
      <c r="V10346" s="150"/>
      <c r="W10346" s="141" t="str" cm="1">
        <f t="array" ref="W10346">IF(SUM(LEN(B10346:V10346))=0,"",IF(OR(OR(ISBLANK(F10346),SUM(LEN(C10346),LEN(D10346))=0),AND(NOT(E10346="Unknown"),ISBLANK(J10346)),AND(NOT(O10346="Unknown"),ISBLANK(R10346))),"Missing Information", INDEX(Table15[Entire Service Line Classification], MATCH(SUMIFS(Table15[Unique ID],Table15[System-Owned Portion],E10346,Table15[If Material Anything Other than "Lead" in Column E,Was Material Ever Previously Lead?],G10346,Table15[Customer-Owned Portion],O10346),Table15[Unique ID],0),0)))</f>
        <v/>
      </c>
    </row>
    <row r="10347" spans="2:23" x14ac:dyDescent="0.35">
      <c r="B10347" s="146"/>
      <c r="C10347" s="31"/>
      <c r="D10347" s="31"/>
      <c r="E10347" s="44"/>
      <c r="F10347" s="43"/>
      <c r="G10347" s="84"/>
      <c r="H10347" s="31"/>
      <c r="I10347" s="207"/>
      <c r="J10347" s="84"/>
      <c r="K10347" s="31"/>
      <c r="L10347" s="31"/>
      <c r="M10347" s="169"/>
      <c r="N10347" s="148"/>
      <c r="O10347" s="106"/>
      <c r="P10347" s="43"/>
      <c r="Q10347" s="207"/>
      <c r="R10347" s="84"/>
      <c r="S10347" s="31"/>
      <c r="T10347" s="31"/>
      <c r="U10347" s="169"/>
      <c r="V10347" s="150"/>
      <c r="W10347" s="141" t="str" cm="1">
        <f t="array" ref="W10347">IF(SUM(LEN(B10347:V10347))=0,"",IF(OR(OR(ISBLANK(F10347),SUM(LEN(C10347),LEN(D10347))=0),AND(NOT(E10347="Unknown"),ISBLANK(J10347)),AND(NOT(O10347="Unknown"),ISBLANK(R10347))),"Missing Information", INDEX(Table15[Entire Service Line Classification], MATCH(SUMIFS(Table15[Unique ID],Table15[System-Owned Portion],E10347,Table15[If Material Anything Other than "Lead" in Column E,Was Material Ever Previously Lead?],G10347,Table15[Customer-Owned Portion],O10347),Table15[Unique ID],0),0)))</f>
        <v/>
      </c>
    </row>
    <row r="10348" spans="2:23" x14ac:dyDescent="0.35">
      <c r="B10348" s="146"/>
      <c r="C10348" s="31"/>
      <c r="D10348" s="31"/>
      <c r="E10348" s="44"/>
      <c r="F10348" s="43"/>
      <c r="G10348" s="84"/>
      <c r="H10348" s="31"/>
      <c r="I10348" s="207"/>
      <c r="J10348" s="84"/>
      <c r="K10348" s="31"/>
      <c r="L10348" s="31"/>
      <c r="M10348" s="169"/>
      <c r="N10348" s="148"/>
      <c r="O10348" s="106"/>
      <c r="P10348" s="43"/>
      <c r="Q10348" s="207"/>
      <c r="R10348" s="84"/>
      <c r="S10348" s="31"/>
      <c r="T10348" s="31"/>
      <c r="U10348" s="169"/>
      <c r="V10348" s="150"/>
      <c r="W10348" s="141" t="str" cm="1">
        <f t="array" ref="W10348">IF(SUM(LEN(B10348:V10348))=0,"",IF(OR(OR(ISBLANK(F10348),SUM(LEN(C10348),LEN(D10348))=0),AND(NOT(E10348="Unknown"),ISBLANK(J10348)),AND(NOT(O10348="Unknown"),ISBLANK(R10348))),"Missing Information", INDEX(Table15[Entire Service Line Classification], MATCH(SUMIFS(Table15[Unique ID],Table15[System-Owned Portion],E10348,Table15[If Material Anything Other than "Lead" in Column E,Was Material Ever Previously Lead?],G10348,Table15[Customer-Owned Portion],O10348),Table15[Unique ID],0),0)))</f>
        <v/>
      </c>
    </row>
    <row r="10349" spans="2:23" x14ac:dyDescent="0.35">
      <c r="B10349" s="146"/>
      <c r="C10349" s="31"/>
      <c r="D10349" s="31"/>
      <c r="E10349" s="44"/>
      <c r="F10349" s="43"/>
      <c r="G10349" s="84"/>
      <c r="H10349" s="31"/>
      <c r="I10349" s="207"/>
      <c r="J10349" s="84"/>
      <c r="K10349" s="31"/>
      <c r="L10349" s="31"/>
      <c r="M10349" s="169"/>
      <c r="N10349" s="148"/>
      <c r="O10349" s="106"/>
      <c r="P10349" s="43"/>
      <c r="Q10349" s="207"/>
      <c r="R10349" s="84"/>
      <c r="S10349" s="31"/>
      <c r="T10349" s="31"/>
      <c r="U10349" s="169"/>
      <c r="V10349" s="150"/>
      <c r="W10349" s="141" t="str" cm="1">
        <f t="array" ref="W10349">IF(SUM(LEN(B10349:V10349))=0,"",IF(OR(OR(ISBLANK(F10349),SUM(LEN(C10349),LEN(D10349))=0),AND(NOT(E10349="Unknown"),ISBLANK(J10349)),AND(NOT(O10349="Unknown"),ISBLANK(R10349))),"Missing Information", INDEX(Table15[Entire Service Line Classification], MATCH(SUMIFS(Table15[Unique ID],Table15[System-Owned Portion],E10349,Table15[If Material Anything Other than "Lead" in Column E,Was Material Ever Previously Lead?],G10349,Table15[Customer-Owned Portion],O10349),Table15[Unique ID],0),0)))</f>
        <v/>
      </c>
    </row>
    <row r="10350" spans="2:23" x14ac:dyDescent="0.35">
      <c r="B10350" s="146"/>
      <c r="C10350" s="31"/>
      <c r="D10350" s="31"/>
      <c r="E10350" s="44"/>
      <c r="F10350" s="43"/>
      <c r="G10350" s="84"/>
      <c r="H10350" s="31"/>
      <c r="I10350" s="207"/>
      <c r="J10350" s="84"/>
      <c r="K10350" s="31"/>
      <c r="L10350" s="31"/>
      <c r="M10350" s="169"/>
      <c r="N10350" s="148"/>
      <c r="O10350" s="106"/>
      <c r="P10350" s="43"/>
      <c r="Q10350" s="207"/>
      <c r="R10350" s="84"/>
      <c r="S10350" s="31"/>
      <c r="T10350" s="31"/>
      <c r="U10350" s="169"/>
      <c r="V10350" s="150"/>
      <c r="W10350" s="141" t="str" cm="1">
        <f t="array" ref="W10350">IF(SUM(LEN(B10350:V10350))=0,"",IF(OR(OR(ISBLANK(F10350),SUM(LEN(C10350),LEN(D10350))=0),AND(NOT(E10350="Unknown"),ISBLANK(J10350)),AND(NOT(O10350="Unknown"),ISBLANK(R10350))),"Missing Information", INDEX(Table15[Entire Service Line Classification], MATCH(SUMIFS(Table15[Unique ID],Table15[System-Owned Portion],E10350,Table15[If Material Anything Other than "Lead" in Column E,Was Material Ever Previously Lead?],G10350,Table15[Customer-Owned Portion],O10350),Table15[Unique ID],0),0)))</f>
        <v/>
      </c>
    </row>
    <row r="10351" spans="2:23" x14ac:dyDescent="0.35">
      <c r="B10351" s="146"/>
      <c r="C10351" s="31"/>
      <c r="D10351" s="31"/>
      <c r="E10351" s="44"/>
      <c r="F10351" s="43"/>
      <c r="G10351" s="84"/>
      <c r="H10351" s="31"/>
      <c r="I10351" s="207"/>
      <c r="J10351" s="84"/>
      <c r="K10351" s="31"/>
      <c r="L10351" s="31"/>
      <c r="M10351" s="169"/>
      <c r="N10351" s="148"/>
      <c r="O10351" s="106"/>
      <c r="P10351" s="43"/>
      <c r="Q10351" s="207"/>
      <c r="R10351" s="84"/>
      <c r="S10351" s="31"/>
      <c r="T10351" s="31"/>
      <c r="U10351" s="169"/>
      <c r="V10351" s="150"/>
      <c r="W10351" s="141" t="str" cm="1">
        <f t="array" ref="W10351">IF(SUM(LEN(B10351:V10351))=0,"",IF(OR(OR(ISBLANK(F10351),SUM(LEN(C10351),LEN(D10351))=0),AND(NOT(E10351="Unknown"),ISBLANK(J10351)),AND(NOT(O10351="Unknown"),ISBLANK(R10351))),"Missing Information", INDEX(Table15[Entire Service Line Classification], MATCH(SUMIFS(Table15[Unique ID],Table15[System-Owned Portion],E10351,Table15[If Material Anything Other than "Lead" in Column E,Was Material Ever Previously Lead?],G10351,Table15[Customer-Owned Portion],O10351),Table15[Unique ID],0),0)))</f>
        <v/>
      </c>
    </row>
    <row r="10352" spans="2:23" x14ac:dyDescent="0.35">
      <c r="B10352" s="146"/>
      <c r="C10352" s="31"/>
      <c r="D10352" s="31"/>
      <c r="E10352" s="44"/>
      <c r="F10352" s="43"/>
      <c r="G10352" s="84"/>
      <c r="H10352" s="31"/>
      <c r="I10352" s="207"/>
      <c r="J10352" s="84"/>
      <c r="K10352" s="31"/>
      <c r="L10352" s="31"/>
      <c r="M10352" s="169"/>
      <c r="N10352" s="148"/>
      <c r="O10352" s="106"/>
      <c r="P10352" s="43"/>
      <c r="Q10352" s="207"/>
      <c r="R10352" s="84"/>
      <c r="S10352" s="31"/>
      <c r="T10352" s="31"/>
      <c r="U10352" s="169"/>
      <c r="V10352" s="150"/>
      <c r="W10352" s="141" t="str" cm="1">
        <f t="array" ref="W10352">IF(SUM(LEN(B10352:V10352))=0,"",IF(OR(OR(ISBLANK(F10352),SUM(LEN(C10352),LEN(D10352))=0),AND(NOT(E10352="Unknown"),ISBLANK(J10352)),AND(NOT(O10352="Unknown"),ISBLANK(R10352))),"Missing Information", INDEX(Table15[Entire Service Line Classification], MATCH(SUMIFS(Table15[Unique ID],Table15[System-Owned Portion],E10352,Table15[If Material Anything Other than "Lead" in Column E,Was Material Ever Previously Lead?],G10352,Table15[Customer-Owned Portion],O10352),Table15[Unique ID],0),0)))</f>
        <v/>
      </c>
    </row>
    <row r="10353" spans="2:23" x14ac:dyDescent="0.35">
      <c r="B10353" s="146"/>
      <c r="C10353" s="31"/>
      <c r="D10353" s="31"/>
      <c r="E10353" s="44"/>
      <c r="F10353" s="43"/>
      <c r="G10353" s="84"/>
      <c r="H10353" s="31"/>
      <c r="I10353" s="207"/>
      <c r="J10353" s="84"/>
      <c r="K10353" s="31"/>
      <c r="L10353" s="31"/>
      <c r="M10353" s="169"/>
      <c r="N10353" s="148"/>
      <c r="O10353" s="106"/>
      <c r="P10353" s="43"/>
      <c r="Q10353" s="207"/>
      <c r="R10353" s="84"/>
      <c r="S10353" s="31"/>
      <c r="T10353" s="31"/>
      <c r="U10353" s="169"/>
      <c r="V10353" s="150"/>
      <c r="W10353" s="141" t="str" cm="1">
        <f t="array" ref="W10353">IF(SUM(LEN(B10353:V10353))=0,"",IF(OR(OR(ISBLANK(F10353),SUM(LEN(C10353),LEN(D10353))=0),AND(NOT(E10353="Unknown"),ISBLANK(J10353)),AND(NOT(O10353="Unknown"),ISBLANK(R10353))),"Missing Information", INDEX(Table15[Entire Service Line Classification], MATCH(SUMIFS(Table15[Unique ID],Table15[System-Owned Portion],E10353,Table15[If Material Anything Other than "Lead" in Column E,Was Material Ever Previously Lead?],G10353,Table15[Customer-Owned Portion],O10353),Table15[Unique ID],0),0)))</f>
        <v/>
      </c>
    </row>
    <row r="10354" spans="2:23" x14ac:dyDescent="0.35">
      <c r="B10354" s="146"/>
      <c r="C10354" s="31"/>
      <c r="D10354" s="31"/>
      <c r="E10354" s="44"/>
      <c r="F10354" s="43"/>
      <c r="G10354" s="84"/>
      <c r="H10354" s="31"/>
      <c r="I10354" s="207"/>
      <c r="J10354" s="84"/>
      <c r="K10354" s="31"/>
      <c r="L10354" s="31"/>
      <c r="M10354" s="169"/>
      <c r="N10354" s="148"/>
      <c r="O10354" s="106"/>
      <c r="P10354" s="43"/>
      <c r="Q10354" s="207"/>
      <c r="R10354" s="84"/>
      <c r="S10354" s="31"/>
      <c r="T10354" s="31"/>
      <c r="U10354" s="169"/>
      <c r="V10354" s="150"/>
      <c r="W10354" s="141" t="str" cm="1">
        <f t="array" ref="W10354">IF(SUM(LEN(B10354:V10354))=0,"",IF(OR(OR(ISBLANK(F10354),SUM(LEN(C10354),LEN(D10354))=0),AND(NOT(E10354="Unknown"),ISBLANK(J10354)),AND(NOT(O10354="Unknown"),ISBLANK(R10354))),"Missing Information", INDEX(Table15[Entire Service Line Classification], MATCH(SUMIFS(Table15[Unique ID],Table15[System-Owned Portion],E10354,Table15[If Material Anything Other than "Lead" in Column E,Was Material Ever Previously Lead?],G10354,Table15[Customer-Owned Portion],O10354),Table15[Unique ID],0),0)))</f>
        <v/>
      </c>
    </row>
    <row r="10355" spans="2:23" x14ac:dyDescent="0.35">
      <c r="B10355" s="146"/>
      <c r="C10355" s="31"/>
      <c r="D10355" s="31"/>
      <c r="E10355" s="44"/>
      <c r="F10355" s="43"/>
      <c r="G10355" s="84"/>
      <c r="H10355" s="31"/>
      <c r="I10355" s="207"/>
      <c r="J10355" s="84"/>
      <c r="K10355" s="31"/>
      <c r="L10355" s="31"/>
      <c r="M10355" s="169"/>
      <c r="N10355" s="148"/>
      <c r="O10355" s="106"/>
      <c r="P10355" s="43"/>
      <c r="Q10355" s="207"/>
      <c r="R10355" s="84"/>
      <c r="S10355" s="31"/>
      <c r="T10355" s="31"/>
      <c r="U10355" s="169"/>
      <c r="V10355" s="150"/>
      <c r="W10355" s="141" t="str" cm="1">
        <f t="array" ref="W10355">IF(SUM(LEN(B10355:V10355))=0,"",IF(OR(OR(ISBLANK(F10355),SUM(LEN(C10355),LEN(D10355))=0),AND(NOT(E10355="Unknown"),ISBLANK(J10355)),AND(NOT(O10355="Unknown"),ISBLANK(R10355))),"Missing Information", INDEX(Table15[Entire Service Line Classification], MATCH(SUMIFS(Table15[Unique ID],Table15[System-Owned Portion],E10355,Table15[If Material Anything Other than "Lead" in Column E,Was Material Ever Previously Lead?],G10355,Table15[Customer-Owned Portion],O10355),Table15[Unique ID],0),0)))</f>
        <v/>
      </c>
    </row>
    <row r="10356" spans="2:23" x14ac:dyDescent="0.35">
      <c r="B10356" s="146"/>
      <c r="C10356" s="31"/>
      <c r="D10356" s="31"/>
      <c r="E10356" s="44"/>
      <c r="F10356" s="43"/>
      <c r="G10356" s="84"/>
      <c r="H10356" s="31"/>
      <c r="I10356" s="207"/>
      <c r="J10356" s="84"/>
      <c r="K10356" s="31"/>
      <c r="L10356" s="31"/>
      <c r="M10356" s="169"/>
      <c r="N10356" s="148"/>
      <c r="O10356" s="106"/>
      <c r="P10356" s="43"/>
      <c r="Q10356" s="207"/>
      <c r="R10356" s="84"/>
      <c r="S10356" s="31"/>
      <c r="T10356" s="31"/>
      <c r="U10356" s="169"/>
      <c r="V10356" s="150"/>
      <c r="W10356" s="141" t="str" cm="1">
        <f t="array" ref="W10356">IF(SUM(LEN(B10356:V10356))=0,"",IF(OR(OR(ISBLANK(F10356),SUM(LEN(C10356),LEN(D10356))=0),AND(NOT(E10356="Unknown"),ISBLANK(J10356)),AND(NOT(O10356="Unknown"),ISBLANK(R10356))),"Missing Information", INDEX(Table15[Entire Service Line Classification], MATCH(SUMIFS(Table15[Unique ID],Table15[System-Owned Portion],E10356,Table15[If Material Anything Other than "Lead" in Column E,Was Material Ever Previously Lead?],G10356,Table15[Customer-Owned Portion],O10356),Table15[Unique ID],0),0)))</f>
        <v/>
      </c>
    </row>
    <row r="10357" spans="2:23" x14ac:dyDescent="0.35">
      <c r="B10357" s="146"/>
      <c r="C10357" s="31"/>
      <c r="D10357" s="31"/>
      <c r="E10357" s="44"/>
      <c r="F10357" s="43"/>
      <c r="G10357" s="84"/>
      <c r="H10357" s="31"/>
      <c r="I10357" s="207"/>
      <c r="J10357" s="84"/>
      <c r="K10357" s="31"/>
      <c r="L10357" s="31"/>
      <c r="M10357" s="169"/>
      <c r="N10357" s="148"/>
      <c r="O10357" s="106"/>
      <c r="P10357" s="43"/>
      <c r="Q10357" s="207"/>
      <c r="R10357" s="84"/>
      <c r="S10357" s="31"/>
      <c r="T10357" s="31"/>
      <c r="U10357" s="169"/>
      <c r="V10357" s="150"/>
      <c r="W10357" s="141" t="str" cm="1">
        <f t="array" ref="W10357">IF(SUM(LEN(B10357:V10357))=0,"",IF(OR(OR(ISBLANK(F10357),SUM(LEN(C10357),LEN(D10357))=0),AND(NOT(E10357="Unknown"),ISBLANK(J10357)),AND(NOT(O10357="Unknown"),ISBLANK(R10357))),"Missing Information", INDEX(Table15[Entire Service Line Classification], MATCH(SUMIFS(Table15[Unique ID],Table15[System-Owned Portion],E10357,Table15[If Material Anything Other than "Lead" in Column E,Was Material Ever Previously Lead?],G10357,Table15[Customer-Owned Portion],O10357),Table15[Unique ID],0),0)))</f>
        <v/>
      </c>
    </row>
    <row r="10358" spans="2:23" x14ac:dyDescent="0.35">
      <c r="B10358" s="146"/>
      <c r="C10358" s="31"/>
      <c r="D10358" s="31"/>
      <c r="E10358" s="44"/>
      <c r="F10358" s="43"/>
      <c r="G10358" s="84"/>
      <c r="H10358" s="31"/>
      <c r="I10358" s="207"/>
      <c r="J10358" s="84"/>
      <c r="K10358" s="31"/>
      <c r="L10358" s="31"/>
      <c r="M10358" s="169"/>
      <c r="N10358" s="148"/>
      <c r="O10358" s="106"/>
      <c r="P10358" s="43"/>
      <c r="Q10358" s="207"/>
      <c r="R10358" s="84"/>
      <c r="S10358" s="31"/>
      <c r="T10358" s="31"/>
      <c r="U10358" s="169"/>
      <c r="V10358" s="150"/>
      <c r="W10358" s="141" t="str" cm="1">
        <f t="array" ref="W10358">IF(SUM(LEN(B10358:V10358))=0,"",IF(OR(OR(ISBLANK(F10358),SUM(LEN(C10358),LEN(D10358))=0),AND(NOT(E10358="Unknown"),ISBLANK(J10358)),AND(NOT(O10358="Unknown"),ISBLANK(R10358))),"Missing Information", INDEX(Table15[Entire Service Line Classification], MATCH(SUMIFS(Table15[Unique ID],Table15[System-Owned Portion],E10358,Table15[If Material Anything Other than "Lead" in Column E,Was Material Ever Previously Lead?],G10358,Table15[Customer-Owned Portion],O10358),Table15[Unique ID],0),0)))</f>
        <v/>
      </c>
    </row>
    <row r="10359" spans="2:23" x14ac:dyDescent="0.35">
      <c r="B10359" s="146"/>
      <c r="C10359" s="31"/>
      <c r="D10359" s="31"/>
      <c r="E10359" s="44"/>
      <c r="F10359" s="43"/>
      <c r="G10359" s="84"/>
      <c r="H10359" s="31"/>
      <c r="I10359" s="207"/>
      <c r="J10359" s="84"/>
      <c r="K10359" s="31"/>
      <c r="L10359" s="31"/>
      <c r="M10359" s="169"/>
      <c r="N10359" s="148"/>
      <c r="O10359" s="106"/>
      <c r="P10359" s="43"/>
      <c r="Q10359" s="207"/>
      <c r="R10359" s="84"/>
      <c r="S10359" s="31"/>
      <c r="T10359" s="31"/>
      <c r="U10359" s="169"/>
      <c r="V10359" s="150"/>
      <c r="W10359" s="141" t="str" cm="1">
        <f t="array" ref="W10359">IF(SUM(LEN(B10359:V10359))=0,"",IF(OR(OR(ISBLANK(F10359),SUM(LEN(C10359),LEN(D10359))=0),AND(NOT(E10359="Unknown"),ISBLANK(J10359)),AND(NOT(O10359="Unknown"),ISBLANK(R10359))),"Missing Information", INDEX(Table15[Entire Service Line Classification], MATCH(SUMIFS(Table15[Unique ID],Table15[System-Owned Portion],E10359,Table15[If Material Anything Other than "Lead" in Column E,Was Material Ever Previously Lead?],G10359,Table15[Customer-Owned Portion],O10359),Table15[Unique ID],0),0)))</f>
        <v/>
      </c>
    </row>
    <row r="10360" spans="2:23" x14ac:dyDescent="0.35">
      <c r="B10360" s="146"/>
      <c r="C10360" s="31"/>
      <c r="D10360" s="31"/>
      <c r="E10360" s="44"/>
      <c r="F10360" s="43"/>
      <c r="G10360" s="84"/>
      <c r="H10360" s="31"/>
      <c r="I10360" s="207"/>
      <c r="J10360" s="84"/>
      <c r="K10360" s="31"/>
      <c r="L10360" s="31"/>
      <c r="M10360" s="169"/>
      <c r="N10360" s="148"/>
      <c r="O10360" s="106"/>
      <c r="P10360" s="43"/>
      <c r="Q10360" s="207"/>
      <c r="R10360" s="84"/>
      <c r="S10360" s="31"/>
      <c r="T10360" s="31"/>
      <c r="U10360" s="169"/>
      <c r="V10360" s="150"/>
      <c r="W10360" s="141" t="str" cm="1">
        <f t="array" ref="W10360">IF(SUM(LEN(B10360:V10360))=0,"",IF(OR(OR(ISBLANK(F10360),SUM(LEN(C10360),LEN(D10360))=0),AND(NOT(E10360="Unknown"),ISBLANK(J10360)),AND(NOT(O10360="Unknown"),ISBLANK(R10360))),"Missing Information", INDEX(Table15[Entire Service Line Classification], MATCH(SUMIFS(Table15[Unique ID],Table15[System-Owned Portion],E10360,Table15[If Material Anything Other than "Lead" in Column E,Was Material Ever Previously Lead?],G10360,Table15[Customer-Owned Portion],O10360),Table15[Unique ID],0),0)))</f>
        <v/>
      </c>
    </row>
    <row r="10361" spans="2:23" x14ac:dyDescent="0.35">
      <c r="B10361" s="146"/>
      <c r="C10361" s="31"/>
      <c r="D10361" s="31"/>
      <c r="E10361" s="44"/>
      <c r="F10361" s="43"/>
      <c r="G10361" s="84"/>
      <c r="H10361" s="31"/>
      <c r="I10361" s="207"/>
      <c r="J10361" s="84"/>
      <c r="K10361" s="31"/>
      <c r="L10361" s="31"/>
      <c r="M10361" s="169"/>
      <c r="N10361" s="148"/>
      <c r="O10361" s="106"/>
      <c r="P10361" s="43"/>
      <c r="Q10361" s="207"/>
      <c r="R10361" s="84"/>
      <c r="S10361" s="31"/>
      <c r="T10361" s="31"/>
      <c r="U10361" s="169"/>
      <c r="V10361" s="150"/>
      <c r="W10361" s="141" t="str" cm="1">
        <f t="array" ref="W10361">IF(SUM(LEN(B10361:V10361))=0,"",IF(OR(OR(ISBLANK(F10361),SUM(LEN(C10361),LEN(D10361))=0),AND(NOT(E10361="Unknown"),ISBLANK(J10361)),AND(NOT(O10361="Unknown"),ISBLANK(R10361))),"Missing Information", INDEX(Table15[Entire Service Line Classification], MATCH(SUMIFS(Table15[Unique ID],Table15[System-Owned Portion],E10361,Table15[If Material Anything Other than "Lead" in Column E,Was Material Ever Previously Lead?],G10361,Table15[Customer-Owned Portion],O10361),Table15[Unique ID],0),0)))</f>
        <v/>
      </c>
    </row>
    <row r="10362" spans="2:23" x14ac:dyDescent="0.35">
      <c r="B10362" s="146"/>
      <c r="C10362" s="31"/>
      <c r="D10362" s="31"/>
      <c r="E10362" s="44"/>
      <c r="F10362" s="43"/>
      <c r="G10362" s="84"/>
      <c r="H10362" s="31"/>
      <c r="I10362" s="207"/>
      <c r="J10362" s="84"/>
      <c r="K10362" s="31"/>
      <c r="L10362" s="31"/>
      <c r="M10362" s="169"/>
      <c r="N10362" s="148"/>
      <c r="O10362" s="106"/>
      <c r="P10362" s="43"/>
      <c r="Q10362" s="207"/>
      <c r="R10362" s="84"/>
      <c r="S10362" s="31"/>
      <c r="T10362" s="31"/>
      <c r="U10362" s="169"/>
      <c r="V10362" s="150"/>
      <c r="W10362" s="141" t="str" cm="1">
        <f t="array" ref="W10362">IF(SUM(LEN(B10362:V10362))=0,"",IF(OR(OR(ISBLANK(F10362),SUM(LEN(C10362),LEN(D10362))=0),AND(NOT(E10362="Unknown"),ISBLANK(J10362)),AND(NOT(O10362="Unknown"),ISBLANK(R10362))),"Missing Information", INDEX(Table15[Entire Service Line Classification], MATCH(SUMIFS(Table15[Unique ID],Table15[System-Owned Portion],E10362,Table15[If Material Anything Other than "Lead" in Column E,Was Material Ever Previously Lead?],G10362,Table15[Customer-Owned Portion],O10362),Table15[Unique ID],0),0)))</f>
        <v/>
      </c>
    </row>
    <row r="10363" spans="2:23" x14ac:dyDescent="0.35">
      <c r="B10363" s="146"/>
      <c r="C10363" s="31"/>
      <c r="D10363" s="31"/>
      <c r="E10363" s="44"/>
      <c r="F10363" s="43"/>
      <c r="G10363" s="84"/>
      <c r="H10363" s="31"/>
      <c r="I10363" s="207"/>
      <c r="J10363" s="84"/>
      <c r="K10363" s="31"/>
      <c r="L10363" s="31"/>
      <c r="M10363" s="169"/>
      <c r="N10363" s="148"/>
      <c r="O10363" s="106"/>
      <c r="P10363" s="43"/>
      <c r="Q10363" s="207"/>
      <c r="R10363" s="84"/>
      <c r="S10363" s="31"/>
      <c r="T10363" s="31"/>
      <c r="U10363" s="169"/>
      <c r="V10363" s="150"/>
      <c r="W10363" s="141" t="str" cm="1">
        <f t="array" ref="W10363">IF(SUM(LEN(B10363:V10363))=0,"",IF(OR(OR(ISBLANK(F10363),SUM(LEN(C10363),LEN(D10363))=0),AND(NOT(E10363="Unknown"),ISBLANK(J10363)),AND(NOT(O10363="Unknown"),ISBLANK(R10363))),"Missing Information", INDEX(Table15[Entire Service Line Classification], MATCH(SUMIFS(Table15[Unique ID],Table15[System-Owned Portion],E10363,Table15[If Material Anything Other than "Lead" in Column E,Was Material Ever Previously Lead?],G10363,Table15[Customer-Owned Portion],O10363),Table15[Unique ID],0),0)))</f>
        <v/>
      </c>
    </row>
    <row r="10364" spans="2:23" x14ac:dyDescent="0.35">
      <c r="B10364" s="146"/>
      <c r="C10364" s="31"/>
      <c r="D10364" s="31"/>
      <c r="E10364" s="44"/>
      <c r="F10364" s="43"/>
      <c r="G10364" s="84"/>
      <c r="H10364" s="31"/>
      <c r="I10364" s="207"/>
      <c r="J10364" s="84"/>
      <c r="K10364" s="31"/>
      <c r="L10364" s="31"/>
      <c r="M10364" s="169"/>
      <c r="N10364" s="148"/>
      <c r="O10364" s="106"/>
      <c r="P10364" s="43"/>
      <c r="Q10364" s="207"/>
      <c r="R10364" s="84"/>
      <c r="S10364" s="31"/>
      <c r="T10364" s="31"/>
      <c r="U10364" s="169"/>
      <c r="V10364" s="150"/>
      <c r="W10364" s="141" t="str" cm="1">
        <f t="array" ref="W10364">IF(SUM(LEN(B10364:V10364))=0,"",IF(OR(OR(ISBLANK(F10364),SUM(LEN(C10364),LEN(D10364))=0),AND(NOT(E10364="Unknown"),ISBLANK(J10364)),AND(NOT(O10364="Unknown"),ISBLANK(R10364))),"Missing Information", INDEX(Table15[Entire Service Line Classification], MATCH(SUMIFS(Table15[Unique ID],Table15[System-Owned Portion],E10364,Table15[If Material Anything Other than "Lead" in Column E,Was Material Ever Previously Lead?],G10364,Table15[Customer-Owned Portion],O10364),Table15[Unique ID],0),0)))</f>
        <v/>
      </c>
    </row>
    <row r="10365" spans="2:23" x14ac:dyDescent="0.35">
      <c r="B10365" s="146"/>
      <c r="C10365" s="31"/>
      <c r="D10365" s="31"/>
      <c r="E10365" s="44"/>
      <c r="F10365" s="43"/>
      <c r="G10365" s="84"/>
      <c r="H10365" s="31"/>
      <c r="I10365" s="207"/>
      <c r="J10365" s="84"/>
      <c r="K10365" s="31"/>
      <c r="L10365" s="31"/>
      <c r="M10365" s="169"/>
      <c r="N10365" s="148"/>
      <c r="O10365" s="106"/>
      <c r="P10365" s="43"/>
      <c r="Q10365" s="207"/>
      <c r="R10365" s="84"/>
      <c r="S10365" s="31"/>
      <c r="T10365" s="31"/>
      <c r="U10365" s="169"/>
      <c r="V10365" s="150"/>
      <c r="W10365" s="141" t="str" cm="1">
        <f t="array" ref="W10365">IF(SUM(LEN(B10365:V10365))=0,"",IF(OR(OR(ISBLANK(F10365),SUM(LEN(C10365),LEN(D10365))=0),AND(NOT(E10365="Unknown"),ISBLANK(J10365)),AND(NOT(O10365="Unknown"),ISBLANK(R10365))),"Missing Information", INDEX(Table15[Entire Service Line Classification], MATCH(SUMIFS(Table15[Unique ID],Table15[System-Owned Portion],E10365,Table15[If Material Anything Other than "Lead" in Column E,Was Material Ever Previously Lead?],G10365,Table15[Customer-Owned Portion],O10365),Table15[Unique ID],0),0)))</f>
        <v/>
      </c>
    </row>
    <row r="10366" spans="2:23" x14ac:dyDescent="0.35">
      <c r="B10366" s="146"/>
      <c r="C10366" s="31"/>
      <c r="D10366" s="31"/>
      <c r="E10366" s="44"/>
      <c r="F10366" s="43"/>
      <c r="G10366" s="84"/>
      <c r="H10366" s="31"/>
      <c r="I10366" s="207"/>
      <c r="J10366" s="84"/>
      <c r="K10366" s="31"/>
      <c r="L10366" s="31"/>
      <c r="M10366" s="169"/>
      <c r="N10366" s="148"/>
      <c r="O10366" s="106"/>
      <c r="P10366" s="43"/>
      <c r="Q10366" s="207"/>
      <c r="R10366" s="84"/>
      <c r="S10366" s="31"/>
      <c r="T10366" s="31"/>
      <c r="U10366" s="169"/>
      <c r="V10366" s="150"/>
      <c r="W10366" s="141" t="str" cm="1">
        <f t="array" ref="W10366">IF(SUM(LEN(B10366:V10366))=0,"",IF(OR(OR(ISBLANK(F10366),SUM(LEN(C10366),LEN(D10366))=0),AND(NOT(E10366="Unknown"),ISBLANK(J10366)),AND(NOT(O10366="Unknown"),ISBLANK(R10366))),"Missing Information", INDEX(Table15[Entire Service Line Classification], MATCH(SUMIFS(Table15[Unique ID],Table15[System-Owned Portion],E10366,Table15[If Material Anything Other than "Lead" in Column E,Was Material Ever Previously Lead?],G10366,Table15[Customer-Owned Portion],O10366),Table15[Unique ID],0),0)))</f>
        <v/>
      </c>
    </row>
    <row r="10367" spans="2:23" x14ac:dyDescent="0.35">
      <c r="B10367" s="146"/>
      <c r="C10367" s="31"/>
      <c r="D10367" s="31"/>
      <c r="E10367" s="44"/>
      <c r="F10367" s="43"/>
      <c r="G10367" s="84"/>
      <c r="H10367" s="31"/>
      <c r="I10367" s="207"/>
      <c r="J10367" s="84"/>
      <c r="K10367" s="31"/>
      <c r="L10367" s="31"/>
      <c r="M10367" s="169"/>
      <c r="N10367" s="148"/>
      <c r="O10367" s="106"/>
      <c r="P10367" s="43"/>
      <c r="Q10367" s="207"/>
      <c r="R10367" s="84"/>
      <c r="S10367" s="31"/>
      <c r="T10367" s="31"/>
      <c r="U10367" s="169"/>
      <c r="V10367" s="150"/>
      <c r="W10367" s="141" t="str" cm="1">
        <f t="array" ref="W10367">IF(SUM(LEN(B10367:V10367))=0,"",IF(OR(OR(ISBLANK(F10367),SUM(LEN(C10367),LEN(D10367))=0),AND(NOT(E10367="Unknown"),ISBLANK(J10367)),AND(NOT(O10367="Unknown"),ISBLANK(R10367))),"Missing Information", INDEX(Table15[Entire Service Line Classification], MATCH(SUMIFS(Table15[Unique ID],Table15[System-Owned Portion],E10367,Table15[If Material Anything Other than "Lead" in Column E,Was Material Ever Previously Lead?],G10367,Table15[Customer-Owned Portion],O10367),Table15[Unique ID],0),0)))</f>
        <v/>
      </c>
    </row>
    <row r="10368" spans="2:23" x14ac:dyDescent="0.35">
      <c r="B10368" s="146"/>
      <c r="C10368" s="31"/>
      <c r="D10368" s="31"/>
      <c r="E10368" s="44"/>
      <c r="F10368" s="43"/>
      <c r="G10368" s="84"/>
      <c r="H10368" s="31"/>
      <c r="I10368" s="207"/>
      <c r="J10368" s="84"/>
      <c r="K10368" s="31"/>
      <c r="L10368" s="31"/>
      <c r="M10368" s="169"/>
      <c r="N10368" s="148"/>
      <c r="O10368" s="106"/>
      <c r="P10368" s="43"/>
      <c r="Q10368" s="207"/>
      <c r="R10368" s="84"/>
      <c r="S10368" s="31"/>
      <c r="T10368" s="31"/>
      <c r="U10368" s="169"/>
      <c r="V10368" s="150"/>
      <c r="W10368" s="141" t="str" cm="1">
        <f t="array" ref="W10368">IF(SUM(LEN(B10368:V10368))=0,"",IF(OR(OR(ISBLANK(F10368),SUM(LEN(C10368),LEN(D10368))=0),AND(NOT(E10368="Unknown"),ISBLANK(J10368)),AND(NOT(O10368="Unknown"),ISBLANK(R10368))),"Missing Information", INDEX(Table15[Entire Service Line Classification], MATCH(SUMIFS(Table15[Unique ID],Table15[System-Owned Portion],E10368,Table15[If Material Anything Other than "Lead" in Column E,Was Material Ever Previously Lead?],G10368,Table15[Customer-Owned Portion],O10368),Table15[Unique ID],0),0)))</f>
        <v/>
      </c>
    </row>
    <row r="10369" spans="2:23" x14ac:dyDescent="0.35">
      <c r="B10369" s="146"/>
      <c r="C10369" s="31"/>
      <c r="D10369" s="31"/>
      <c r="E10369" s="44"/>
      <c r="F10369" s="43"/>
      <c r="G10369" s="84"/>
      <c r="H10369" s="31"/>
      <c r="I10369" s="207"/>
      <c r="J10369" s="84"/>
      <c r="K10369" s="31"/>
      <c r="L10369" s="31"/>
      <c r="M10369" s="169"/>
      <c r="N10369" s="148"/>
      <c r="O10369" s="106"/>
      <c r="P10369" s="43"/>
      <c r="Q10369" s="207"/>
      <c r="R10369" s="84"/>
      <c r="S10369" s="31"/>
      <c r="T10369" s="31"/>
      <c r="U10369" s="169"/>
      <c r="V10369" s="150"/>
      <c r="W10369" s="141" t="str" cm="1">
        <f t="array" ref="W10369">IF(SUM(LEN(B10369:V10369))=0,"",IF(OR(OR(ISBLANK(F10369),SUM(LEN(C10369),LEN(D10369))=0),AND(NOT(E10369="Unknown"),ISBLANK(J10369)),AND(NOT(O10369="Unknown"),ISBLANK(R10369))),"Missing Information", INDEX(Table15[Entire Service Line Classification], MATCH(SUMIFS(Table15[Unique ID],Table15[System-Owned Portion],E10369,Table15[If Material Anything Other than "Lead" in Column E,Was Material Ever Previously Lead?],G10369,Table15[Customer-Owned Portion],O10369),Table15[Unique ID],0),0)))</f>
        <v/>
      </c>
    </row>
    <row r="10370" spans="2:23" x14ac:dyDescent="0.35">
      <c r="B10370" s="146"/>
      <c r="C10370" s="31"/>
      <c r="D10370" s="31"/>
      <c r="E10370" s="44"/>
      <c r="F10370" s="43"/>
      <c r="G10370" s="84"/>
      <c r="H10370" s="31"/>
      <c r="I10370" s="207"/>
      <c r="J10370" s="84"/>
      <c r="K10370" s="31"/>
      <c r="L10370" s="31"/>
      <c r="M10370" s="169"/>
      <c r="N10370" s="148"/>
      <c r="O10370" s="106"/>
      <c r="P10370" s="43"/>
      <c r="Q10370" s="207"/>
      <c r="R10370" s="84"/>
      <c r="S10370" s="31"/>
      <c r="T10370" s="31"/>
      <c r="U10370" s="169"/>
      <c r="V10370" s="150"/>
      <c r="W10370" s="141" t="str" cm="1">
        <f t="array" ref="W10370">IF(SUM(LEN(B10370:V10370))=0,"",IF(OR(OR(ISBLANK(F10370),SUM(LEN(C10370),LEN(D10370))=0),AND(NOT(E10370="Unknown"),ISBLANK(J10370)),AND(NOT(O10370="Unknown"),ISBLANK(R10370))),"Missing Information", INDEX(Table15[Entire Service Line Classification], MATCH(SUMIFS(Table15[Unique ID],Table15[System-Owned Portion],E10370,Table15[If Material Anything Other than "Lead" in Column E,Was Material Ever Previously Lead?],G10370,Table15[Customer-Owned Portion],O10370),Table15[Unique ID],0),0)))</f>
        <v/>
      </c>
    </row>
    <row r="10371" spans="2:23" x14ac:dyDescent="0.35">
      <c r="B10371" s="146"/>
      <c r="C10371" s="31"/>
      <c r="D10371" s="31"/>
      <c r="E10371" s="44"/>
      <c r="F10371" s="43"/>
      <c r="G10371" s="84"/>
      <c r="H10371" s="31"/>
      <c r="I10371" s="207"/>
      <c r="J10371" s="84"/>
      <c r="K10371" s="31"/>
      <c r="L10371" s="31"/>
      <c r="M10371" s="169"/>
      <c r="N10371" s="148"/>
      <c r="O10371" s="106"/>
      <c r="P10371" s="43"/>
      <c r="Q10371" s="207"/>
      <c r="R10371" s="84"/>
      <c r="S10371" s="31"/>
      <c r="T10371" s="31"/>
      <c r="U10371" s="169"/>
      <c r="V10371" s="150"/>
      <c r="W10371" s="141" t="str" cm="1">
        <f t="array" ref="W10371">IF(SUM(LEN(B10371:V10371))=0,"",IF(OR(OR(ISBLANK(F10371),SUM(LEN(C10371),LEN(D10371))=0),AND(NOT(E10371="Unknown"),ISBLANK(J10371)),AND(NOT(O10371="Unknown"),ISBLANK(R10371))),"Missing Information", INDEX(Table15[Entire Service Line Classification], MATCH(SUMIFS(Table15[Unique ID],Table15[System-Owned Portion],E10371,Table15[If Material Anything Other than "Lead" in Column E,Was Material Ever Previously Lead?],G10371,Table15[Customer-Owned Portion],O10371),Table15[Unique ID],0),0)))</f>
        <v/>
      </c>
    </row>
    <row r="10372" spans="2:23" x14ac:dyDescent="0.35">
      <c r="B10372" s="146"/>
      <c r="C10372" s="31"/>
      <c r="D10372" s="31"/>
      <c r="E10372" s="44"/>
      <c r="F10372" s="43"/>
      <c r="G10372" s="84"/>
      <c r="H10372" s="31"/>
      <c r="I10372" s="207"/>
      <c r="J10372" s="84"/>
      <c r="K10372" s="31"/>
      <c r="L10372" s="31"/>
      <c r="M10372" s="169"/>
      <c r="N10372" s="148"/>
      <c r="O10372" s="106"/>
      <c r="P10372" s="43"/>
      <c r="Q10372" s="207"/>
      <c r="R10372" s="84"/>
      <c r="S10372" s="31"/>
      <c r="T10372" s="31"/>
      <c r="U10372" s="169"/>
      <c r="V10372" s="150"/>
      <c r="W10372" s="141" t="str" cm="1">
        <f t="array" ref="W10372">IF(SUM(LEN(B10372:V10372))=0,"",IF(OR(OR(ISBLANK(F10372),SUM(LEN(C10372),LEN(D10372))=0),AND(NOT(E10372="Unknown"),ISBLANK(J10372)),AND(NOT(O10372="Unknown"),ISBLANK(R10372))),"Missing Information", INDEX(Table15[Entire Service Line Classification], MATCH(SUMIFS(Table15[Unique ID],Table15[System-Owned Portion],E10372,Table15[If Material Anything Other than "Lead" in Column E,Was Material Ever Previously Lead?],G10372,Table15[Customer-Owned Portion],O10372),Table15[Unique ID],0),0)))</f>
        <v/>
      </c>
    </row>
    <row r="10373" spans="2:23" x14ac:dyDescent="0.35">
      <c r="B10373" s="146"/>
      <c r="C10373" s="31"/>
      <c r="D10373" s="31"/>
      <c r="E10373" s="44"/>
      <c r="F10373" s="43"/>
      <c r="G10373" s="84"/>
      <c r="H10373" s="31"/>
      <c r="I10373" s="207"/>
      <c r="J10373" s="84"/>
      <c r="K10373" s="31"/>
      <c r="L10373" s="31"/>
      <c r="M10373" s="169"/>
      <c r="N10373" s="148"/>
      <c r="O10373" s="106"/>
      <c r="P10373" s="43"/>
      <c r="Q10373" s="207"/>
      <c r="R10373" s="84"/>
      <c r="S10373" s="31"/>
      <c r="T10373" s="31"/>
      <c r="U10373" s="169"/>
      <c r="V10373" s="150"/>
      <c r="W10373" s="141" t="str" cm="1">
        <f t="array" ref="W10373">IF(SUM(LEN(B10373:V10373))=0,"",IF(OR(OR(ISBLANK(F10373),SUM(LEN(C10373),LEN(D10373))=0),AND(NOT(E10373="Unknown"),ISBLANK(J10373)),AND(NOT(O10373="Unknown"),ISBLANK(R10373))),"Missing Information", INDEX(Table15[Entire Service Line Classification], MATCH(SUMIFS(Table15[Unique ID],Table15[System-Owned Portion],E10373,Table15[If Material Anything Other than "Lead" in Column E,Was Material Ever Previously Lead?],G10373,Table15[Customer-Owned Portion],O10373),Table15[Unique ID],0),0)))</f>
        <v/>
      </c>
    </row>
    <row r="10374" spans="2:23" x14ac:dyDescent="0.35">
      <c r="B10374" s="146"/>
      <c r="C10374" s="31"/>
      <c r="D10374" s="31"/>
      <c r="E10374" s="44"/>
      <c r="F10374" s="43"/>
      <c r="G10374" s="84"/>
      <c r="H10374" s="31"/>
      <c r="I10374" s="207"/>
      <c r="J10374" s="84"/>
      <c r="K10374" s="31"/>
      <c r="L10374" s="31"/>
      <c r="M10374" s="169"/>
      <c r="N10374" s="148"/>
      <c r="O10374" s="106"/>
      <c r="P10374" s="43"/>
      <c r="Q10374" s="207"/>
      <c r="R10374" s="84"/>
      <c r="S10374" s="31"/>
      <c r="T10374" s="31"/>
      <c r="U10374" s="169"/>
      <c r="V10374" s="150"/>
      <c r="W10374" s="141" t="str" cm="1">
        <f t="array" ref="W10374">IF(SUM(LEN(B10374:V10374))=0,"",IF(OR(OR(ISBLANK(F10374),SUM(LEN(C10374),LEN(D10374))=0),AND(NOT(E10374="Unknown"),ISBLANK(J10374)),AND(NOT(O10374="Unknown"),ISBLANK(R10374))),"Missing Information", INDEX(Table15[Entire Service Line Classification], MATCH(SUMIFS(Table15[Unique ID],Table15[System-Owned Portion],E10374,Table15[If Material Anything Other than "Lead" in Column E,Was Material Ever Previously Lead?],G10374,Table15[Customer-Owned Portion],O10374),Table15[Unique ID],0),0)))</f>
        <v/>
      </c>
    </row>
    <row r="10375" spans="2:23" x14ac:dyDescent="0.35">
      <c r="B10375" s="146"/>
      <c r="C10375" s="31"/>
      <c r="D10375" s="31"/>
      <c r="E10375" s="44"/>
      <c r="F10375" s="43"/>
      <c r="G10375" s="84"/>
      <c r="H10375" s="31"/>
      <c r="I10375" s="207"/>
      <c r="J10375" s="84"/>
      <c r="K10375" s="31"/>
      <c r="L10375" s="31"/>
      <c r="M10375" s="169"/>
      <c r="N10375" s="148"/>
      <c r="O10375" s="106"/>
      <c r="P10375" s="43"/>
      <c r="Q10375" s="207"/>
      <c r="R10375" s="84"/>
      <c r="S10375" s="31"/>
      <c r="T10375" s="31"/>
      <c r="U10375" s="169"/>
      <c r="V10375" s="150"/>
      <c r="W10375" s="141" t="str" cm="1">
        <f t="array" ref="W10375">IF(SUM(LEN(B10375:V10375))=0,"",IF(OR(OR(ISBLANK(F10375),SUM(LEN(C10375),LEN(D10375))=0),AND(NOT(E10375="Unknown"),ISBLANK(J10375)),AND(NOT(O10375="Unknown"),ISBLANK(R10375))),"Missing Information", INDEX(Table15[Entire Service Line Classification], MATCH(SUMIFS(Table15[Unique ID],Table15[System-Owned Portion],E10375,Table15[If Material Anything Other than "Lead" in Column E,Was Material Ever Previously Lead?],G10375,Table15[Customer-Owned Portion],O10375),Table15[Unique ID],0),0)))</f>
        <v/>
      </c>
    </row>
    <row r="10376" spans="2:23" x14ac:dyDescent="0.35">
      <c r="B10376" s="146"/>
      <c r="C10376" s="31"/>
      <c r="D10376" s="31"/>
      <c r="E10376" s="44"/>
      <c r="F10376" s="43"/>
      <c r="G10376" s="84"/>
      <c r="H10376" s="31"/>
      <c r="I10376" s="207"/>
      <c r="J10376" s="84"/>
      <c r="K10376" s="31"/>
      <c r="L10376" s="31"/>
      <c r="M10376" s="169"/>
      <c r="N10376" s="148"/>
      <c r="O10376" s="106"/>
      <c r="P10376" s="43"/>
      <c r="Q10376" s="207"/>
      <c r="R10376" s="84"/>
      <c r="S10376" s="31"/>
      <c r="T10376" s="31"/>
      <c r="U10376" s="169"/>
      <c r="V10376" s="150"/>
      <c r="W10376" s="141" t="str" cm="1">
        <f t="array" ref="W10376">IF(SUM(LEN(B10376:V10376))=0,"",IF(OR(OR(ISBLANK(F10376),SUM(LEN(C10376),LEN(D10376))=0),AND(NOT(E10376="Unknown"),ISBLANK(J10376)),AND(NOT(O10376="Unknown"),ISBLANK(R10376))),"Missing Information", INDEX(Table15[Entire Service Line Classification], MATCH(SUMIFS(Table15[Unique ID],Table15[System-Owned Portion],E10376,Table15[If Material Anything Other than "Lead" in Column E,Was Material Ever Previously Lead?],G10376,Table15[Customer-Owned Portion],O10376),Table15[Unique ID],0),0)))</f>
        <v/>
      </c>
    </row>
    <row r="10377" spans="2:23" x14ac:dyDescent="0.35">
      <c r="B10377" s="146"/>
      <c r="C10377" s="31"/>
      <c r="D10377" s="31"/>
      <c r="E10377" s="44"/>
      <c r="F10377" s="43"/>
      <c r="G10377" s="84"/>
      <c r="H10377" s="31"/>
      <c r="I10377" s="207"/>
      <c r="J10377" s="84"/>
      <c r="K10377" s="31"/>
      <c r="L10377" s="31"/>
      <c r="M10377" s="169"/>
      <c r="N10377" s="148"/>
      <c r="O10377" s="106"/>
      <c r="P10377" s="43"/>
      <c r="Q10377" s="207"/>
      <c r="R10377" s="84"/>
      <c r="S10377" s="31"/>
      <c r="T10377" s="31"/>
      <c r="U10377" s="169"/>
      <c r="V10377" s="150"/>
      <c r="W10377" s="141" t="str" cm="1">
        <f t="array" ref="W10377">IF(SUM(LEN(B10377:V10377))=0,"",IF(OR(OR(ISBLANK(F10377),SUM(LEN(C10377),LEN(D10377))=0),AND(NOT(E10377="Unknown"),ISBLANK(J10377)),AND(NOT(O10377="Unknown"),ISBLANK(R10377))),"Missing Information", INDEX(Table15[Entire Service Line Classification], MATCH(SUMIFS(Table15[Unique ID],Table15[System-Owned Portion],E10377,Table15[If Material Anything Other than "Lead" in Column E,Was Material Ever Previously Lead?],G10377,Table15[Customer-Owned Portion],O10377),Table15[Unique ID],0),0)))</f>
        <v/>
      </c>
    </row>
    <row r="10378" spans="2:23" x14ac:dyDescent="0.35">
      <c r="B10378" s="146"/>
      <c r="C10378" s="31"/>
      <c r="D10378" s="31"/>
      <c r="E10378" s="44"/>
      <c r="F10378" s="43"/>
      <c r="G10378" s="84"/>
      <c r="H10378" s="31"/>
      <c r="I10378" s="207"/>
      <c r="J10378" s="84"/>
      <c r="K10378" s="31"/>
      <c r="L10378" s="31"/>
      <c r="M10378" s="169"/>
      <c r="N10378" s="148"/>
      <c r="O10378" s="106"/>
      <c r="P10378" s="43"/>
      <c r="Q10378" s="207"/>
      <c r="R10378" s="84"/>
      <c r="S10378" s="31"/>
      <c r="T10378" s="31"/>
      <c r="U10378" s="169"/>
      <c r="V10378" s="150"/>
      <c r="W10378" s="141" t="str" cm="1">
        <f t="array" ref="W10378">IF(SUM(LEN(B10378:V10378))=0,"",IF(OR(OR(ISBLANK(F10378),SUM(LEN(C10378),LEN(D10378))=0),AND(NOT(E10378="Unknown"),ISBLANK(J10378)),AND(NOT(O10378="Unknown"),ISBLANK(R10378))),"Missing Information", INDEX(Table15[Entire Service Line Classification], MATCH(SUMIFS(Table15[Unique ID],Table15[System-Owned Portion],E10378,Table15[If Material Anything Other than "Lead" in Column E,Was Material Ever Previously Lead?],G10378,Table15[Customer-Owned Portion],O10378),Table15[Unique ID],0),0)))</f>
        <v/>
      </c>
    </row>
    <row r="10379" spans="2:23" x14ac:dyDescent="0.35">
      <c r="B10379" s="146"/>
      <c r="C10379" s="31"/>
      <c r="D10379" s="31"/>
      <c r="E10379" s="44"/>
      <c r="F10379" s="43"/>
      <c r="G10379" s="84"/>
      <c r="H10379" s="31"/>
      <c r="I10379" s="207"/>
      <c r="J10379" s="84"/>
      <c r="K10379" s="31"/>
      <c r="L10379" s="31"/>
      <c r="M10379" s="169"/>
      <c r="N10379" s="148"/>
      <c r="O10379" s="106"/>
      <c r="P10379" s="43"/>
      <c r="Q10379" s="207"/>
      <c r="R10379" s="84"/>
      <c r="S10379" s="31"/>
      <c r="T10379" s="31"/>
      <c r="U10379" s="169"/>
      <c r="V10379" s="150"/>
      <c r="W10379" s="141" t="str" cm="1">
        <f t="array" ref="W10379">IF(SUM(LEN(B10379:V10379))=0,"",IF(OR(OR(ISBLANK(F10379),SUM(LEN(C10379),LEN(D10379))=0),AND(NOT(E10379="Unknown"),ISBLANK(J10379)),AND(NOT(O10379="Unknown"),ISBLANK(R10379))),"Missing Information", INDEX(Table15[Entire Service Line Classification], MATCH(SUMIFS(Table15[Unique ID],Table15[System-Owned Portion],E10379,Table15[If Material Anything Other than "Lead" in Column E,Was Material Ever Previously Lead?],G10379,Table15[Customer-Owned Portion],O10379),Table15[Unique ID],0),0)))</f>
        <v/>
      </c>
    </row>
    <row r="10380" spans="2:23" x14ac:dyDescent="0.35">
      <c r="B10380" s="146"/>
      <c r="C10380" s="31"/>
      <c r="D10380" s="31"/>
      <c r="E10380" s="44"/>
      <c r="F10380" s="43"/>
      <c r="G10380" s="84"/>
      <c r="H10380" s="31"/>
      <c r="I10380" s="207"/>
      <c r="J10380" s="84"/>
      <c r="K10380" s="31"/>
      <c r="L10380" s="31"/>
      <c r="M10380" s="169"/>
      <c r="N10380" s="148"/>
      <c r="O10380" s="106"/>
      <c r="P10380" s="43"/>
      <c r="Q10380" s="207"/>
      <c r="R10380" s="84"/>
      <c r="S10380" s="31"/>
      <c r="T10380" s="31"/>
      <c r="U10380" s="169"/>
      <c r="V10380" s="150"/>
      <c r="W10380" s="141" t="str" cm="1">
        <f t="array" ref="W10380">IF(SUM(LEN(B10380:V10380))=0,"",IF(OR(OR(ISBLANK(F10380),SUM(LEN(C10380),LEN(D10380))=0),AND(NOT(E10380="Unknown"),ISBLANK(J10380)),AND(NOT(O10380="Unknown"),ISBLANK(R10380))),"Missing Information", INDEX(Table15[Entire Service Line Classification], MATCH(SUMIFS(Table15[Unique ID],Table15[System-Owned Portion],E10380,Table15[If Material Anything Other than "Lead" in Column E,Was Material Ever Previously Lead?],G10380,Table15[Customer-Owned Portion],O10380),Table15[Unique ID],0),0)))</f>
        <v/>
      </c>
    </row>
    <row r="10381" spans="2:23" x14ac:dyDescent="0.35">
      <c r="B10381" s="146"/>
      <c r="C10381" s="31"/>
      <c r="D10381" s="31"/>
      <c r="E10381" s="44"/>
      <c r="F10381" s="43"/>
      <c r="G10381" s="84"/>
      <c r="H10381" s="31"/>
      <c r="I10381" s="207"/>
      <c r="J10381" s="84"/>
      <c r="K10381" s="31"/>
      <c r="L10381" s="31"/>
      <c r="M10381" s="169"/>
      <c r="N10381" s="148"/>
      <c r="O10381" s="106"/>
      <c r="P10381" s="43"/>
      <c r="Q10381" s="207"/>
      <c r="R10381" s="84"/>
      <c r="S10381" s="31"/>
      <c r="T10381" s="31"/>
      <c r="U10381" s="169"/>
      <c r="V10381" s="150"/>
      <c r="W10381" s="141" t="str" cm="1">
        <f t="array" ref="W10381">IF(SUM(LEN(B10381:V10381))=0,"",IF(OR(OR(ISBLANK(F10381),SUM(LEN(C10381),LEN(D10381))=0),AND(NOT(E10381="Unknown"),ISBLANK(J10381)),AND(NOT(O10381="Unknown"),ISBLANK(R10381))),"Missing Information", INDEX(Table15[Entire Service Line Classification], MATCH(SUMIFS(Table15[Unique ID],Table15[System-Owned Portion],E10381,Table15[If Material Anything Other than "Lead" in Column E,Was Material Ever Previously Lead?],G10381,Table15[Customer-Owned Portion],O10381),Table15[Unique ID],0),0)))</f>
        <v/>
      </c>
    </row>
    <row r="10382" spans="2:23" x14ac:dyDescent="0.35">
      <c r="B10382" s="146"/>
      <c r="C10382" s="31"/>
      <c r="D10382" s="31"/>
      <c r="E10382" s="44"/>
      <c r="F10382" s="43"/>
      <c r="G10382" s="84"/>
      <c r="H10382" s="31"/>
      <c r="I10382" s="207"/>
      <c r="J10382" s="84"/>
      <c r="K10382" s="31"/>
      <c r="L10382" s="31"/>
      <c r="M10382" s="169"/>
      <c r="N10382" s="148"/>
      <c r="O10382" s="106"/>
      <c r="P10382" s="43"/>
      <c r="Q10382" s="207"/>
      <c r="R10382" s="84"/>
      <c r="S10382" s="31"/>
      <c r="T10382" s="31"/>
      <c r="U10382" s="169"/>
      <c r="V10382" s="150"/>
      <c r="W10382" s="141" t="str" cm="1">
        <f t="array" ref="W10382">IF(SUM(LEN(B10382:V10382))=0,"",IF(OR(OR(ISBLANK(F10382),SUM(LEN(C10382),LEN(D10382))=0),AND(NOT(E10382="Unknown"),ISBLANK(J10382)),AND(NOT(O10382="Unknown"),ISBLANK(R10382))),"Missing Information", INDEX(Table15[Entire Service Line Classification], MATCH(SUMIFS(Table15[Unique ID],Table15[System-Owned Portion],E10382,Table15[If Material Anything Other than "Lead" in Column E,Was Material Ever Previously Lead?],G10382,Table15[Customer-Owned Portion],O10382),Table15[Unique ID],0),0)))</f>
        <v/>
      </c>
    </row>
    <row r="10383" spans="2:23" x14ac:dyDescent="0.35">
      <c r="B10383" s="146"/>
      <c r="C10383" s="31"/>
      <c r="D10383" s="31"/>
      <c r="E10383" s="44"/>
      <c r="F10383" s="43"/>
      <c r="G10383" s="84"/>
      <c r="H10383" s="31"/>
      <c r="I10383" s="207"/>
      <c r="J10383" s="84"/>
      <c r="K10383" s="31"/>
      <c r="L10383" s="31"/>
      <c r="M10383" s="169"/>
      <c r="N10383" s="148"/>
      <c r="O10383" s="106"/>
      <c r="P10383" s="43"/>
      <c r="Q10383" s="207"/>
      <c r="R10383" s="84"/>
      <c r="S10383" s="31"/>
      <c r="T10383" s="31"/>
      <c r="U10383" s="169"/>
      <c r="V10383" s="150"/>
      <c r="W10383" s="141" t="str" cm="1">
        <f t="array" ref="W10383">IF(SUM(LEN(B10383:V10383))=0,"",IF(OR(OR(ISBLANK(F10383),SUM(LEN(C10383),LEN(D10383))=0),AND(NOT(E10383="Unknown"),ISBLANK(J10383)),AND(NOT(O10383="Unknown"),ISBLANK(R10383))),"Missing Information", INDEX(Table15[Entire Service Line Classification], MATCH(SUMIFS(Table15[Unique ID],Table15[System-Owned Portion],E10383,Table15[If Material Anything Other than "Lead" in Column E,Was Material Ever Previously Lead?],G10383,Table15[Customer-Owned Portion],O10383),Table15[Unique ID],0),0)))</f>
        <v/>
      </c>
    </row>
    <row r="10384" spans="2:23" x14ac:dyDescent="0.35">
      <c r="B10384" s="146"/>
      <c r="C10384" s="31"/>
      <c r="D10384" s="31"/>
      <c r="E10384" s="44"/>
      <c r="F10384" s="43"/>
      <c r="G10384" s="84"/>
      <c r="H10384" s="31"/>
      <c r="I10384" s="207"/>
      <c r="J10384" s="84"/>
      <c r="K10384" s="31"/>
      <c r="L10384" s="31"/>
      <c r="M10384" s="169"/>
      <c r="N10384" s="148"/>
      <c r="O10384" s="106"/>
      <c r="P10384" s="43"/>
      <c r="Q10384" s="207"/>
      <c r="R10384" s="84"/>
      <c r="S10384" s="31"/>
      <c r="T10384" s="31"/>
      <c r="U10384" s="169"/>
      <c r="V10384" s="150"/>
      <c r="W10384" s="141" t="str" cm="1">
        <f t="array" ref="W10384">IF(SUM(LEN(B10384:V10384))=0,"",IF(OR(OR(ISBLANK(F10384),SUM(LEN(C10384),LEN(D10384))=0),AND(NOT(E10384="Unknown"),ISBLANK(J10384)),AND(NOT(O10384="Unknown"),ISBLANK(R10384))),"Missing Information", INDEX(Table15[Entire Service Line Classification], MATCH(SUMIFS(Table15[Unique ID],Table15[System-Owned Portion],E10384,Table15[If Material Anything Other than "Lead" in Column E,Was Material Ever Previously Lead?],G10384,Table15[Customer-Owned Portion],O10384),Table15[Unique ID],0),0)))</f>
        <v/>
      </c>
    </row>
    <row r="10385" spans="2:23" x14ac:dyDescent="0.35">
      <c r="B10385" s="146"/>
      <c r="C10385" s="31"/>
      <c r="D10385" s="31"/>
      <c r="E10385" s="44"/>
      <c r="F10385" s="43"/>
      <c r="G10385" s="84"/>
      <c r="H10385" s="31"/>
      <c r="I10385" s="207"/>
      <c r="J10385" s="84"/>
      <c r="K10385" s="31"/>
      <c r="L10385" s="31"/>
      <c r="M10385" s="169"/>
      <c r="N10385" s="148"/>
      <c r="O10385" s="106"/>
      <c r="P10385" s="43"/>
      <c r="Q10385" s="207"/>
      <c r="R10385" s="84"/>
      <c r="S10385" s="31"/>
      <c r="T10385" s="31"/>
      <c r="U10385" s="169"/>
      <c r="V10385" s="150"/>
      <c r="W10385" s="141" t="str" cm="1">
        <f t="array" ref="W10385">IF(SUM(LEN(B10385:V10385))=0,"",IF(OR(OR(ISBLANK(F10385),SUM(LEN(C10385),LEN(D10385))=0),AND(NOT(E10385="Unknown"),ISBLANK(J10385)),AND(NOT(O10385="Unknown"),ISBLANK(R10385))),"Missing Information", INDEX(Table15[Entire Service Line Classification], MATCH(SUMIFS(Table15[Unique ID],Table15[System-Owned Portion],E10385,Table15[If Material Anything Other than "Lead" in Column E,Was Material Ever Previously Lead?],G10385,Table15[Customer-Owned Portion],O10385),Table15[Unique ID],0),0)))</f>
        <v/>
      </c>
    </row>
    <row r="10386" spans="2:23" x14ac:dyDescent="0.35">
      <c r="B10386" s="146"/>
      <c r="C10386" s="31"/>
      <c r="D10386" s="31"/>
      <c r="E10386" s="44"/>
      <c r="F10386" s="43"/>
      <c r="G10386" s="84"/>
      <c r="H10386" s="31"/>
      <c r="I10386" s="207"/>
      <c r="J10386" s="84"/>
      <c r="K10386" s="31"/>
      <c r="L10386" s="31"/>
      <c r="M10386" s="169"/>
      <c r="N10386" s="148"/>
      <c r="O10386" s="106"/>
      <c r="P10386" s="43"/>
      <c r="Q10386" s="207"/>
      <c r="R10386" s="84"/>
      <c r="S10386" s="31"/>
      <c r="T10386" s="31"/>
      <c r="U10386" s="169"/>
      <c r="V10386" s="150"/>
      <c r="W10386" s="141" t="str" cm="1">
        <f t="array" ref="W10386">IF(SUM(LEN(B10386:V10386))=0,"",IF(OR(OR(ISBLANK(F10386),SUM(LEN(C10386),LEN(D10386))=0),AND(NOT(E10386="Unknown"),ISBLANK(J10386)),AND(NOT(O10386="Unknown"),ISBLANK(R10386))),"Missing Information", INDEX(Table15[Entire Service Line Classification], MATCH(SUMIFS(Table15[Unique ID],Table15[System-Owned Portion],E10386,Table15[If Material Anything Other than "Lead" in Column E,Was Material Ever Previously Lead?],G10386,Table15[Customer-Owned Portion],O10386),Table15[Unique ID],0),0)))</f>
        <v/>
      </c>
    </row>
    <row r="10387" spans="2:23" x14ac:dyDescent="0.35">
      <c r="B10387" s="146"/>
      <c r="C10387" s="31"/>
      <c r="D10387" s="31"/>
      <c r="E10387" s="44"/>
      <c r="F10387" s="43"/>
      <c r="G10387" s="84"/>
      <c r="H10387" s="31"/>
      <c r="I10387" s="207"/>
      <c r="J10387" s="84"/>
      <c r="K10387" s="31"/>
      <c r="L10387" s="31"/>
      <c r="M10387" s="169"/>
      <c r="N10387" s="148"/>
      <c r="O10387" s="106"/>
      <c r="P10387" s="43"/>
      <c r="Q10387" s="207"/>
      <c r="R10387" s="84"/>
      <c r="S10387" s="31"/>
      <c r="T10387" s="31"/>
      <c r="U10387" s="169"/>
      <c r="V10387" s="150"/>
      <c r="W10387" s="141" t="str" cm="1">
        <f t="array" ref="W10387">IF(SUM(LEN(B10387:V10387))=0,"",IF(OR(OR(ISBLANK(F10387),SUM(LEN(C10387),LEN(D10387))=0),AND(NOT(E10387="Unknown"),ISBLANK(J10387)),AND(NOT(O10387="Unknown"),ISBLANK(R10387))),"Missing Information", INDEX(Table15[Entire Service Line Classification], MATCH(SUMIFS(Table15[Unique ID],Table15[System-Owned Portion],E10387,Table15[If Material Anything Other than "Lead" in Column E,Was Material Ever Previously Lead?],G10387,Table15[Customer-Owned Portion],O10387),Table15[Unique ID],0),0)))</f>
        <v/>
      </c>
    </row>
    <row r="10388" spans="2:23" x14ac:dyDescent="0.35">
      <c r="B10388" s="146"/>
      <c r="C10388" s="31"/>
      <c r="D10388" s="31"/>
      <c r="E10388" s="44"/>
      <c r="F10388" s="43"/>
      <c r="G10388" s="84"/>
      <c r="H10388" s="31"/>
      <c r="I10388" s="207"/>
      <c r="J10388" s="84"/>
      <c r="K10388" s="31"/>
      <c r="L10388" s="31"/>
      <c r="M10388" s="169"/>
      <c r="N10388" s="148"/>
      <c r="O10388" s="106"/>
      <c r="P10388" s="43"/>
      <c r="Q10388" s="207"/>
      <c r="R10388" s="84"/>
      <c r="S10388" s="31"/>
      <c r="T10388" s="31"/>
      <c r="U10388" s="169"/>
      <c r="V10388" s="150"/>
      <c r="W10388" s="141" t="str" cm="1">
        <f t="array" ref="W10388">IF(SUM(LEN(B10388:V10388))=0,"",IF(OR(OR(ISBLANK(F10388),SUM(LEN(C10388),LEN(D10388))=0),AND(NOT(E10388="Unknown"),ISBLANK(J10388)),AND(NOT(O10388="Unknown"),ISBLANK(R10388))),"Missing Information", INDEX(Table15[Entire Service Line Classification], MATCH(SUMIFS(Table15[Unique ID],Table15[System-Owned Portion],E10388,Table15[If Material Anything Other than "Lead" in Column E,Was Material Ever Previously Lead?],G10388,Table15[Customer-Owned Portion],O10388),Table15[Unique ID],0),0)))</f>
        <v/>
      </c>
    </row>
    <row r="10389" spans="2:23" x14ac:dyDescent="0.35">
      <c r="B10389" s="146"/>
      <c r="C10389" s="31"/>
      <c r="D10389" s="31"/>
      <c r="E10389" s="44"/>
      <c r="F10389" s="43"/>
      <c r="G10389" s="84"/>
      <c r="H10389" s="31"/>
      <c r="I10389" s="207"/>
      <c r="J10389" s="84"/>
      <c r="K10389" s="31"/>
      <c r="L10389" s="31"/>
      <c r="M10389" s="169"/>
      <c r="N10389" s="148"/>
      <c r="O10389" s="106"/>
      <c r="P10389" s="43"/>
      <c r="Q10389" s="207"/>
      <c r="R10389" s="84"/>
      <c r="S10389" s="31"/>
      <c r="T10389" s="31"/>
      <c r="U10389" s="169"/>
      <c r="V10389" s="150"/>
      <c r="W10389" s="141" t="str" cm="1">
        <f t="array" ref="W10389">IF(SUM(LEN(B10389:V10389))=0,"",IF(OR(OR(ISBLANK(F10389),SUM(LEN(C10389),LEN(D10389))=0),AND(NOT(E10389="Unknown"),ISBLANK(J10389)),AND(NOT(O10389="Unknown"),ISBLANK(R10389))),"Missing Information", INDEX(Table15[Entire Service Line Classification], MATCH(SUMIFS(Table15[Unique ID],Table15[System-Owned Portion],E10389,Table15[If Material Anything Other than "Lead" in Column E,Was Material Ever Previously Lead?],G10389,Table15[Customer-Owned Portion],O10389),Table15[Unique ID],0),0)))</f>
        <v/>
      </c>
    </row>
    <row r="10390" spans="2:23" x14ac:dyDescent="0.35">
      <c r="B10390" s="146"/>
      <c r="C10390" s="31"/>
      <c r="D10390" s="31"/>
      <c r="E10390" s="44"/>
      <c r="F10390" s="43"/>
      <c r="G10390" s="84"/>
      <c r="H10390" s="31"/>
      <c r="I10390" s="207"/>
      <c r="J10390" s="84"/>
      <c r="K10390" s="31"/>
      <c r="L10390" s="31"/>
      <c r="M10390" s="169"/>
      <c r="N10390" s="148"/>
      <c r="O10390" s="106"/>
      <c r="P10390" s="43"/>
      <c r="Q10390" s="207"/>
      <c r="R10390" s="84"/>
      <c r="S10390" s="31"/>
      <c r="T10390" s="31"/>
      <c r="U10390" s="169"/>
      <c r="V10390" s="150"/>
      <c r="W10390" s="141" t="str" cm="1">
        <f t="array" ref="W10390">IF(SUM(LEN(B10390:V10390))=0,"",IF(OR(OR(ISBLANK(F10390),SUM(LEN(C10390),LEN(D10390))=0),AND(NOT(E10390="Unknown"),ISBLANK(J10390)),AND(NOT(O10390="Unknown"),ISBLANK(R10390))),"Missing Information", INDEX(Table15[Entire Service Line Classification], MATCH(SUMIFS(Table15[Unique ID],Table15[System-Owned Portion],E10390,Table15[If Material Anything Other than "Lead" in Column E,Was Material Ever Previously Lead?],G10390,Table15[Customer-Owned Portion],O10390),Table15[Unique ID],0),0)))</f>
        <v/>
      </c>
    </row>
    <row r="10391" spans="2:23" x14ac:dyDescent="0.35">
      <c r="B10391" s="146"/>
      <c r="C10391" s="31"/>
      <c r="D10391" s="31"/>
      <c r="E10391" s="44"/>
      <c r="F10391" s="43"/>
      <c r="G10391" s="84"/>
      <c r="H10391" s="31"/>
      <c r="I10391" s="207"/>
      <c r="J10391" s="84"/>
      <c r="K10391" s="31"/>
      <c r="L10391" s="31"/>
      <c r="M10391" s="169"/>
      <c r="N10391" s="148"/>
      <c r="O10391" s="106"/>
      <c r="P10391" s="43"/>
      <c r="Q10391" s="207"/>
      <c r="R10391" s="84"/>
      <c r="S10391" s="31"/>
      <c r="T10391" s="31"/>
      <c r="U10391" s="169"/>
      <c r="V10391" s="150"/>
      <c r="W10391" s="141" t="str" cm="1">
        <f t="array" ref="W10391">IF(SUM(LEN(B10391:V10391))=0,"",IF(OR(OR(ISBLANK(F10391),SUM(LEN(C10391),LEN(D10391))=0),AND(NOT(E10391="Unknown"),ISBLANK(J10391)),AND(NOT(O10391="Unknown"),ISBLANK(R10391))),"Missing Information", INDEX(Table15[Entire Service Line Classification], MATCH(SUMIFS(Table15[Unique ID],Table15[System-Owned Portion],E10391,Table15[If Material Anything Other than "Lead" in Column E,Was Material Ever Previously Lead?],G10391,Table15[Customer-Owned Portion],O10391),Table15[Unique ID],0),0)))</f>
        <v/>
      </c>
    </row>
    <row r="10392" spans="2:23" x14ac:dyDescent="0.35">
      <c r="B10392" s="146"/>
      <c r="C10392" s="31"/>
      <c r="D10392" s="31"/>
      <c r="E10392" s="44"/>
      <c r="F10392" s="43"/>
      <c r="G10392" s="84"/>
      <c r="H10392" s="31"/>
      <c r="I10392" s="207"/>
      <c r="J10392" s="84"/>
      <c r="K10392" s="31"/>
      <c r="L10392" s="31"/>
      <c r="M10392" s="169"/>
      <c r="N10392" s="148"/>
      <c r="O10392" s="106"/>
      <c r="P10392" s="43"/>
      <c r="Q10392" s="207"/>
      <c r="R10392" s="84"/>
      <c r="S10392" s="31"/>
      <c r="T10392" s="31"/>
      <c r="U10392" s="169"/>
      <c r="V10392" s="150"/>
      <c r="W10392" s="141" t="str" cm="1">
        <f t="array" ref="W10392">IF(SUM(LEN(B10392:V10392))=0,"",IF(OR(OR(ISBLANK(F10392),SUM(LEN(C10392),LEN(D10392))=0),AND(NOT(E10392="Unknown"),ISBLANK(J10392)),AND(NOT(O10392="Unknown"),ISBLANK(R10392))),"Missing Information", INDEX(Table15[Entire Service Line Classification], MATCH(SUMIFS(Table15[Unique ID],Table15[System-Owned Portion],E10392,Table15[If Material Anything Other than "Lead" in Column E,Was Material Ever Previously Lead?],G10392,Table15[Customer-Owned Portion],O10392),Table15[Unique ID],0),0)))</f>
        <v/>
      </c>
    </row>
    <row r="10393" spans="2:23" x14ac:dyDescent="0.35">
      <c r="B10393" s="146"/>
      <c r="C10393" s="31"/>
      <c r="D10393" s="31"/>
      <c r="E10393" s="44"/>
      <c r="F10393" s="43"/>
      <c r="G10393" s="84"/>
      <c r="H10393" s="31"/>
      <c r="I10393" s="207"/>
      <c r="J10393" s="84"/>
      <c r="K10393" s="31"/>
      <c r="L10393" s="31"/>
      <c r="M10393" s="169"/>
      <c r="N10393" s="148"/>
      <c r="O10393" s="106"/>
      <c r="P10393" s="43"/>
      <c r="Q10393" s="207"/>
      <c r="R10393" s="84"/>
      <c r="S10393" s="31"/>
      <c r="T10393" s="31"/>
      <c r="U10393" s="169"/>
      <c r="V10393" s="150"/>
      <c r="W10393" s="141" t="str" cm="1">
        <f t="array" ref="W10393">IF(SUM(LEN(B10393:V10393))=0,"",IF(OR(OR(ISBLANK(F10393),SUM(LEN(C10393),LEN(D10393))=0),AND(NOT(E10393="Unknown"),ISBLANK(J10393)),AND(NOT(O10393="Unknown"),ISBLANK(R10393))),"Missing Information", INDEX(Table15[Entire Service Line Classification], MATCH(SUMIFS(Table15[Unique ID],Table15[System-Owned Portion],E10393,Table15[If Material Anything Other than "Lead" in Column E,Was Material Ever Previously Lead?],G10393,Table15[Customer-Owned Portion],O10393),Table15[Unique ID],0),0)))</f>
        <v/>
      </c>
    </row>
    <row r="10394" spans="2:23" x14ac:dyDescent="0.35">
      <c r="B10394" s="146"/>
      <c r="C10394" s="31"/>
      <c r="D10394" s="31"/>
      <c r="E10394" s="44"/>
      <c r="F10394" s="43"/>
      <c r="G10394" s="84"/>
      <c r="H10394" s="31"/>
      <c r="I10394" s="207"/>
      <c r="J10394" s="84"/>
      <c r="K10394" s="31"/>
      <c r="L10394" s="31"/>
      <c r="M10394" s="169"/>
      <c r="N10394" s="148"/>
      <c r="O10394" s="106"/>
      <c r="P10394" s="43"/>
      <c r="Q10394" s="207"/>
      <c r="R10394" s="84"/>
      <c r="S10394" s="31"/>
      <c r="T10394" s="31"/>
      <c r="U10394" s="169"/>
      <c r="V10394" s="150"/>
      <c r="W10394" s="141" t="str" cm="1">
        <f t="array" ref="W10394">IF(SUM(LEN(B10394:V10394))=0,"",IF(OR(OR(ISBLANK(F10394),SUM(LEN(C10394),LEN(D10394))=0),AND(NOT(E10394="Unknown"),ISBLANK(J10394)),AND(NOT(O10394="Unknown"),ISBLANK(R10394))),"Missing Information", INDEX(Table15[Entire Service Line Classification], MATCH(SUMIFS(Table15[Unique ID],Table15[System-Owned Portion],E10394,Table15[If Material Anything Other than "Lead" in Column E,Was Material Ever Previously Lead?],G10394,Table15[Customer-Owned Portion],O10394),Table15[Unique ID],0),0)))</f>
        <v/>
      </c>
    </row>
    <row r="10395" spans="2:23" x14ac:dyDescent="0.35">
      <c r="B10395" s="146"/>
      <c r="C10395" s="31"/>
      <c r="D10395" s="31"/>
      <c r="E10395" s="44"/>
      <c r="F10395" s="43"/>
      <c r="G10395" s="84"/>
      <c r="H10395" s="31"/>
      <c r="I10395" s="207"/>
      <c r="J10395" s="84"/>
      <c r="K10395" s="31"/>
      <c r="L10395" s="31"/>
      <c r="M10395" s="169"/>
      <c r="N10395" s="148"/>
      <c r="O10395" s="106"/>
      <c r="P10395" s="43"/>
      <c r="Q10395" s="207"/>
      <c r="R10395" s="84"/>
      <c r="S10395" s="31"/>
      <c r="T10395" s="31"/>
      <c r="U10395" s="169"/>
      <c r="V10395" s="150"/>
      <c r="W10395" s="141" t="str" cm="1">
        <f t="array" ref="W10395">IF(SUM(LEN(B10395:V10395))=0,"",IF(OR(OR(ISBLANK(F10395),SUM(LEN(C10395),LEN(D10395))=0),AND(NOT(E10395="Unknown"),ISBLANK(J10395)),AND(NOT(O10395="Unknown"),ISBLANK(R10395))),"Missing Information", INDEX(Table15[Entire Service Line Classification], MATCH(SUMIFS(Table15[Unique ID],Table15[System-Owned Portion],E10395,Table15[If Material Anything Other than "Lead" in Column E,Was Material Ever Previously Lead?],G10395,Table15[Customer-Owned Portion],O10395),Table15[Unique ID],0),0)))</f>
        <v/>
      </c>
    </row>
    <row r="10396" spans="2:23" x14ac:dyDescent="0.35">
      <c r="B10396" s="146"/>
      <c r="C10396" s="31"/>
      <c r="D10396" s="31"/>
      <c r="E10396" s="44"/>
      <c r="F10396" s="43"/>
      <c r="G10396" s="84"/>
      <c r="H10396" s="31"/>
      <c r="I10396" s="207"/>
      <c r="J10396" s="84"/>
      <c r="K10396" s="31"/>
      <c r="L10396" s="31"/>
      <c r="M10396" s="169"/>
      <c r="N10396" s="148"/>
      <c r="O10396" s="106"/>
      <c r="P10396" s="43"/>
      <c r="Q10396" s="207"/>
      <c r="R10396" s="84"/>
      <c r="S10396" s="31"/>
      <c r="T10396" s="31"/>
      <c r="U10396" s="169"/>
      <c r="V10396" s="150"/>
      <c r="W10396" s="141" t="str" cm="1">
        <f t="array" ref="W10396">IF(SUM(LEN(B10396:V10396))=0,"",IF(OR(OR(ISBLANK(F10396),SUM(LEN(C10396),LEN(D10396))=0),AND(NOT(E10396="Unknown"),ISBLANK(J10396)),AND(NOT(O10396="Unknown"),ISBLANK(R10396))),"Missing Information", INDEX(Table15[Entire Service Line Classification], MATCH(SUMIFS(Table15[Unique ID],Table15[System-Owned Portion],E10396,Table15[If Material Anything Other than "Lead" in Column E,Was Material Ever Previously Lead?],G10396,Table15[Customer-Owned Portion],O10396),Table15[Unique ID],0),0)))</f>
        <v/>
      </c>
    </row>
    <row r="10397" spans="2:23" x14ac:dyDescent="0.35">
      <c r="B10397" s="146"/>
      <c r="C10397" s="31"/>
      <c r="D10397" s="31"/>
      <c r="E10397" s="44"/>
      <c r="F10397" s="43"/>
      <c r="G10397" s="84"/>
      <c r="H10397" s="31"/>
      <c r="I10397" s="207"/>
      <c r="J10397" s="84"/>
      <c r="K10397" s="31"/>
      <c r="L10397" s="31"/>
      <c r="M10397" s="169"/>
      <c r="N10397" s="148"/>
      <c r="O10397" s="106"/>
      <c r="P10397" s="43"/>
      <c r="Q10397" s="207"/>
      <c r="R10397" s="84"/>
      <c r="S10397" s="31"/>
      <c r="T10397" s="31"/>
      <c r="U10397" s="169"/>
      <c r="V10397" s="150"/>
      <c r="W10397" s="141" t="str" cm="1">
        <f t="array" ref="W10397">IF(SUM(LEN(B10397:V10397))=0,"",IF(OR(OR(ISBLANK(F10397),SUM(LEN(C10397),LEN(D10397))=0),AND(NOT(E10397="Unknown"),ISBLANK(J10397)),AND(NOT(O10397="Unknown"),ISBLANK(R10397))),"Missing Information", INDEX(Table15[Entire Service Line Classification], MATCH(SUMIFS(Table15[Unique ID],Table15[System-Owned Portion],E10397,Table15[If Material Anything Other than "Lead" in Column E,Was Material Ever Previously Lead?],G10397,Table15[Customer-Owned Portion],O10397),Table15[Unique ID],0),0)))</f>
        <v/>
      </c>
    </row>
    <row r="10398" spans="2:23" x14ac:dyDescent="0.35">
      <c r="B10398" s="146"/>
      <c r="C10398" s="31"/>
      <c r="D10398" s="31"/>
      <c r="E10398" s="44"/>
      <c r="F10398" s="43"/>
      <c r="G10398" s="84"/>
      <c r="H10398" s="31"/>
      <c r="I10398" s="207"/>
      <c r="J10398" s="84"/>
      <c r="K10398" s="31"/>
      <c r="L10398" s="31"/>
      <c r="M10398" s="169"/>
      <c r="N10398" s="148"/>
      <c r="O10398" s="106"/>
      <c r="P10398" s="43"/>
      <c r="Q10398" s="207"/>
      <c r="R10398" s="84"/>
      <c r="S10398" s="31"/>
      <c r="T10398" s="31"/>
      <c r="U10398" s="169"/>
      <c r="V10398" s="150"/>
      <c r="W10398" s="141" t="str" cm="1">
        <f t="array" ref="W10398">IF(SUM(LEN(B10398:V10398))=0,"",IF(OR(OR(ISBLANK(F10398),SUM(LEN(C10398),LEN(D10398))=0),AND(NOT(E10398="Unknown"),ISBLANK(J10398)),AND(NOT(O10398="Unknown"),ISBLANK(R10398))),"Missing Information", INDEX(Table15[Entire Service Line Classification], MATCH(SUMIFS(Table15[Unique ID],Table15[System-Owned Portion],E10398,Table15[If Material Anything Other than "Lead" in Column E,Was Material Ever Previously Lead?],G10398,Table15[Customer-Owned Portion],O10398),Table15[Unique ID],0),0)))</f>
        <v/>
      </c>
    </row>
    <row r="10399" spans="2:23" x14ac:dyDescent="0.35">
      <c r="B10399" s="146"/>
      <c r="C10399" s="31"/>
      <c r="D10399" s="31"/>
      <c r="E10399" s="44"/>
      <c r="F10399" s="43"/>
      <c r="G10399" s="84"/>
      <c r="H10399" s="31"/>
      <c r="I10399" s="207"/>
      <c r="J10399" s="84"/>
      <c r="K10399" s="31"/>
      <c r="L10399" s="31"/>
      <c r="M10399" s="169"/>
      <c r="N10399" s="148"/>
      <c r="O10399" s="106"/>
      <c r="P10399" s="43"/>
      <c r="Q10399" s="207"/>
      <c r="R10399" s="84"/>
      <c r="S10399" s="31"/>
      <c r="T10399" s="31"/>
      <c r="U10399" s="169"/>
      <c r="V10399" s="150"/>
      <c r="W10399" s="141" t="str" cm="1">
        <f t="array" ref="W10399">IF(SUM(LEN(B10399:V10399))=0,"",IF(OR(OR(ISBLANK(F10399),SUM(LEN(C10399),LEN(D10399))=0),AND(NOT(E10399="Unknown"),ISBLANK(J10399)),AND(NOT(O10399="Unknown"),ISBLANK(R10399))),"Missing Information", INDEX(Table15[Entire Service Line Classification], MATCH(SUMIFS(Table15[Unique ID],Table15[System-Owned Portion],E10399,Table15[If Material Anything Other than "Lead" in Column E,Was Material Ever Previously Lead?],G10399,Table15[Customer-Owned Portion],O10399),Table15[Unique ID],0),0)))</f>
        <v/>
      </c>
    </row>
    <row r="10400" spans="2:23" x14ac:dyDescent="0.35">
      <c r="B10400" s="146"/>
      <c r="C10400" s="31"/>
      <c r="D10400" s="31"/>
      <c r="E10400" s="44"/>
      <c r="F10400" s="43"/>
      <c r="G10400" s="84"/>
      <c r="H10400" s="31"/>
      <c r="I10400" s="207"/>
      <c r="J10400" s="84"/>
      <c r="K10400" s="31"/>
      <c r="L10400" s="31"/>
      <c r="M10400" s="169"/>
      <c r="N10400" s="148"/>
      <c r="O10400" s="106"/>
      <c r="P10400" s="43"/>
      <c r="Q10400" s="207"/>
      <c r="R10400" s="84"/>
      <c r="S10400" s="31"/>
      <c r="T10400" s="31"/>
      <c r="U10400" s="169"/>
      <c r="V10400" s="150"/>
      <c r="W10400" s="141" t="str" cm="1">
        <f t="array" ref="W10400">IF(SUM(LEN(B10400:V10400))=0,"",IF(OR(OR(ISBLANK(F10400),SUM(LEN(C10400),LEN(D10400))=0),AND(NOT(E10400="Unknown"),ISBLANK(J10400)),AND(NOT(O10400="Unknown"),ISBLANK(R10400))),"Missing Information", INDEX(Table15[Entire Service Line Classification], MATCH(SUMIFS(Table15[Unique ID],Table15[System-Owned Portion],E10400,Table15[If Material Anything Other than "Lead" in Column E,Was Material Ever Previously Lead?],G10400,Table15[Customer-Owned Portion],O10400),Table15[Unique ID],0),0)))</f>
        <v/>
      </c>
    </row>
    <row r="10401" spans="2:23" x14ac:dyDescent="0.35">
      <c r="B10401" s="146"/>
      <c r="C10401" s="31"/>
      <c r="D10401" s="31"/>
      <c r="E10401" s="44"/>
      <c r="F10401" s="43"/>
      <c r="G10401" s="84"/>
      <c r="H10401" s="31"/>
      <c r="I10401" s="207"/>
      <c r="J10401" s="84"/>
      <c r="K10401" s="31"/>
      <c r="L10401" s="31"/>
      <c r="M10401" s="169"/>
      <c r="N10401" s="148"/>
      <c r="O10401" s="106"/>
      <c r="P10401" s="43"/>
      <c r="Q10401" s="207"/>
      <c r="R10401" s="84"/>
      <c r="S10401" s="31"/>
      <c r="T10401" s="31"/>
      <c r="U10401" s="169"/>
      <c r="V10401" s="150"/>
      <c r="W10401" s="141" t="str" cm="1">
        <f t="array" ref="W10401">IF(SUM(LEN(B10401:V10401))=0,"",IF(OR(OR(ISBLANK(F10401),SUM(LEN(C10401),LEN(D10401))=0),AND(NOT(E10401="Unknown"),ISBLANK(J10401)),AND(NOT(O10401="Unknown"),ISBLANK(R10401))),"Missing Information", INDEX(Table15[Entire Service Line Classification], MATCH(SUMIFS(Table15[Unique ID],Table15[System-Owned Portion],E10401,Table15[If Material Anything Other than "Lead" in Column E,Was Material Ever Previously Lead?],G10401,Table15[Customer-Owned Portion],O10401),Table15[Unique ID],0),0)))</f>
        <v/>
      </c>
    </row>
    <row r="10402" spans="2:23" x14ac:dyDescent="0.35">
      <c r="B10402" s="146"/>
      <c r="C10402" s="31"/>
      <c r="D10402" s="31"/>
      <c r="E10402" s="44"/>
      <c r="F10402" s="43"/>
      <c r="G10402" s="84"/>
      <c r="H10402" s="31"/>
      <c r="I10402" s="207"/>
      <c r="J10402" s="84"/>
      <c r="K10402" s="31"/>
      <c r="L10402" s="31"/>
      <c r="M10402" s="169"/>
      <c r="N10402" s="148"/>
      <c r="O10402" s="106"/>
      <c r="P10402" s="43"/>
      <c r="Q10402" s="207"/>
      <c r="R10402" s="84"/>
      <c r="S10402" s="31"/>
      <c r="T10402" s="31"/>
      <c r="U10402" s="169"/>
      <c r="V10402" s="150"/>
      <c r="W10402" s="141" t="str" cm="1">
        <f t="array" ref="W10402">IF(SUM(LEN(B10402:V10402))=0,"",IF(OR(OR(ISBLANK(F10402),SUM(LEN(C10402),LEN(D10402))=0),AND(NOT(E10402="Unknown"),ISBLANK(J10402)),AND(NOT(O10402="Unknown"),ISBLANK(R10402))),"Missing Information", INDEX(Table15[Entire Service Line Classification], MATCH(SUMIFS(Table15[Unique ID],Table15[System-Owned Portion],E10402,Table15[If Material Anything Other than "Lead" in Column E,Was Material Ever Previously Lead?],G10402,Table15[Customer-Owned Portion],O10402),Table15[Unique ID],0),0)))</f>
        <v/>
      </c>
    </row>
    <row r="10403" spans="2:23" x14ac:dyDescent="0.35">
      <c r="B10403" s="146"/>
      <c r="C10403" s="31"/>
      <c r="D10403" s="31"/>
      <c r="E10403" s="44"/>
      <c r="F10403" s="43"/>
      <c r="G10403" s="84"/>
      <c r="H10403" s="31"/>
      <c r="I10403" s="207"/>
      <c r="J10403" s="84"/>
      <c r="K10403" s="31"/>
      <c r="L10403" s="31"/>
      <c r="M10403" s="169"/>
      <c r="N10403" s="148"/>
      <c r="O10403" s="106"/>
      <c r="P10403" s="43"/>
      <c r="Q10403" s="207"/>
      <c r="R10403" s="84"/>
      <c r="S10403" s="31"/>
      <c r="T10403" s="31"/>
      <c r="U10403" s="169"/>
      <c r="V10403" s="150"/>
      <c r="W10403" s="141" t="str" cm="1">
        <f t="array" ref="W10403">IF(SUM(LEN(B10403:V10403))=0,"",IF(OR(OR(ISBLANK(F10403),SUM(LEN(C10403),LEN(D10403))=0),AND(NOT(E10403="Unknown"),ISBLANK(J10403)),AND(NOT(O10403="Unknown"),ISBLANK(R10403))),"Missing Information", INDEX(Table15[Entire Service Line Classification], MATCH(SUMIFS(Table15[Unique ID],Table15[System-Owned Portion],E10403,Table15[If Material Anything Other than "Lead" in Column E,Was Material Ever Previously Lead?],G10403,Table15[Customer-Owned Portion],O10403),Table15[Unique ID],0),0)))</f>
        <v/>
      </c>
    </row>
    <row r="10404" spans="2:23" x14ac:dyDescent="0.35">
      <c r="B10404" s="146"/>
      <c r="C10404" s="31"/>
      <c r="D10404" s="31"/>
      <c r="E10404" s="44"/>
      <c r="F10404" s="43"/>
      <c r="G10404" s="84"/>
      <c r="H10404" s="31"/>
      <c r="I10404" s="207"/>
      <c r="J10404" s="84"/>
      <c r="K10404" s="31"/>
      <c r="L10404" s="31"/>
      <c r="M10404" s="169"/>
      <c r="N10404" s="148"/>
      <c r="O10404" s="106"/>
      <c r="P10404" s="43"/>
      <c r="Q10404" s="207"/>
      <c r="R10404" s="84"/>
      <c r="S10404" s="31"/>
      <c r="T10404" s="31"/>
      <c r="U10404" s="169"/>
      <c r="V10404" s="150"/>
      <c r="W10404" s="141" t="str" cm="1">
        <f t="array" ref="W10404">IF(SUM(LEN(B10404:V10404))=0,"",IF(OR(OR(ISBLANK(F10404),SUM(LEN(C10404),LEN(D10404))=0),AND(NOT(E10404="Unknown"),ISBLANK(J10404)),AND(NOT(O10404="Unknown"),ISBLANK(R10404))),"Missing Information", INDEX(Table15[Entire Service Line Classification], MATCH(SUMIFS(Table15[Unique ID],Table15[System-Owned Portion],E10404,Table15[If Material Anything Other than "Lead" in Column E,Was Material Ever Previously Lead?],G10404,Table15[Customer-Owned Portion],O10404),Table15[Unique ID],0),0)))</f>
        <v/>
      </c>
    </row>
    <row r="10405" spans="2:23" x14ac:dyDescent="0.35">
      <c r="B10405" s="146"/>
      <c r="C10405" s="31"/>
      <c r="D10405" s="31"/>
      <c r="E10405" s="44"/>
      <c r="F10405" s="43"/>
      <c r="G10405" s="84"/>
      <c r="H10405" s="31"/>
      <c r="I10405" s="207"/>
      <c r="J10405" s="84"/>
      <c r="K10405" s="31"/>
      <c r="L10405" s="31"/>
      <c r="M10405" s="169"/>
      <c r="N10405" s="148"/>
      <c r="O10405" s="106"/>
      <c r="P10405" s="43"/>
      <c r="Q10405" s="207"/>
      <c r="R10405" s="84"/>
      <c r="S10405" s="31"/>
      <c r="T10405" s="31"/>
      <c r="U10405" s="169"/>
      <c r="V10405" s="150"/>
      <c r="W10405" s="141" t="str" cm="1">
        <f t="array" ref="W10405">IF(SUM(LEN(B10405:V10405))=0,"",IF(OR(OR(ISBLANK(F10405),SUM(LEN(C10405),LEN(D10405))=0),AND(NOT(E10405="Unknown"),ISBLANK(J10405)),AND(NOT(O10405="Unknown"),ISBLANK(R10405))),"Missing Information", INDEX(Table15[Entire Service Line Classification], MATCH(SUMIFS(Table15[Unique ID],Table15[System-Owned Portion],E10405,Table15[If Material Anything Other than "Lead" in Column E,Was Material Ever Previously Lead?],G10405,Table15[Customer-Owned Portion],O10405),Table15[Unique ID],0),0)))</f>
        <v/>
      </c>
    </row>
    <row r="10406" spans="2:23" x14ac:dyDescent="0.35">
      <c r="B10406" s="146"/>
      <c r="C10406" s="31"/>
      <c r="D10406" s="31"/>
      <c r="E10406" s="44"/>
      <c r="F10406" s="43"/>
      <c r="G10406" s="84"/>
      <c r="H10406" s="31"/>
      <c r="I10406" s="207"/>
      <c r="J10406" s="84"/>
      <c r="K10406" s="31"/>
      <c r="L10406" s="31"/>
      <c r="M10406" s="169"/>
      <c r="N10406" s="148"/>
      <c r="O10406" s="106"/>
      <c r="P10406" s="43"/>
      <c r="Q10406" s="207"/>
      <c r="R10406" s="84"/>
      <c r="S10406" s="31"/>
      <c r="T10406" s="31"/>
      <c r="U10406" s="169"/>
      <c r="V10406" s="150"/>
      <c r="W10406" s="141" t="str" cm="1">
        <f t="array" ref="W10406">IF(SUM(LEN(B10406:V10406))=0,"",IF(OR(OR(ISBLANK(F10406),SUM(LEN(C10406),LEN(D10406))=0),AND(NOT(E10406="Unknown"),ISBLANK(J10406)),AND(NOT(O10406="Unknown"),ISBLANK(R10406))),"Missing Information", INDEX(Table15[Entire Service Line Classification], MATCH(SUMIFS(Table15[Unique ID],Table15[System-Owned Portion],E10406,Table15[If Material Anything Other than "Lead" in Column E,Was Material Ever Previously Lead?],G10406,Table15[Customer-Owned Portion],O10406),Table15[Unique ID],0),0)))</f>
        <v/>
      </c>
    </row>
    <row r="10407" spans="2:23" x14ac:dyDescent="0.35">
      <c r="B10407" s="146"/>
      <c r="C10407" s="31"/>
      <c r="D10407" s="31"/>
      <c r="E10407" s="44"/>
      <c r="F10407" s="43"/>
      <c r="G10407" s="84"/>
      <c r="H10407" s="31"/>
      <c r="I10407" s="207"/>
      <c r="J10407" s="84"/>
      <c r="K10407" s="31"/>
      <c r="L10407" s="31"/>
      <c r="M10407" s="169"/>
      <c r="N10407" s="148"/>
      <c r="O10407" s="106"/>
      <c r="P10407" s="43"/>
      <c r="Q10407" s="207"/>
      <c r="R10407" s="84"/>
      <c r="S10407" s="31"/>
      <c r="T10407" s="31"/>
      <c r="U10407" s="169"/>
      <c r="V10407" s="150"/>
      <c r="W10407" s="141" t="str" cm="1">
        <f t="array" ref="W10407">IF(SUM(LEN(B10407:V10407))=0,"",IF(OR(OR(ISBLANK(F10407),SUM(LEN(C10407),LEN(D10407))=0),AND(NOT(E10407="Unknown"),ISBLANK(J10407)),AND(NOT(O10407="Unknown"),ISBLANK(R10407))),"Missing Information", INDEX(Table15[Entire Service Line Classification], MATCH(SUMIFS(Table15[Unique ID],Table15[System-Owned Portion],E10407,Table15[If Material Anything Other than "Lead" in Column E,Was Material Ever Previously Lead?],G10407,Table15[Customer-Owned Portion],O10407),Table15[Unique ID],0),0)))</f>
        <v/>
      </c>
    </row>
    <row r="10408" spans="2:23" x14ac:dyDescent="0.35">
      <c r="B10408" s="146"/>
      <c r="C10408" s="31"/>
      <c r="D10408" s="31"/>
      <c r="E10408" s="44"/>
      <c r="F10408" s="43"/>
      <c r="G10408" s="84"/>
      <c r="H10408" s="31"/>
      <c r="I10408" s="207"/>
      <c r="J10408" s="84"/>
      <c r="K10408" s="31"/>
      <c r="L10408" s="31"/>
      <c r="M10408" s="169"/>
      <c r="N10408" s="148"/>
      <c r="O10408" s="106"/>
      <c r="P10408" s="43"/>
      <c r="Q10408" s="207"/>
      <c r="R10408" s="84"/>
      <c r="S10408" s="31"/>
      <c r="T10408" s="31"/>
      <c r="U10408" s="169"/>
      <c r="V10408" s="150"/>
      <c r="W10408" s="141" t="str" cm="1">
        <f t="array" ref="W10408">IF(SUM(LEN(B10408:V10408))=0,"",IF(OR(OR(ISBLANK(F10408),SUM(LEN(C10408),LEN(D10408))=0),AND(NOT(E10408="Unknown"),ISBLANK(J10408)),AND(NOT(O10408="Unknown"),ISBLANK(R10408))),"Missing Information", INDEX(Table15[Entire Service Line Classification], MATCH(SUMIFS(Table15[Unique ID],Table15[System-Owned Portion],E10408,Table15[If Material Anything Other than "Lead" in Column E,Was Material Ever Previously Lead?],G10408,Table15[Customer-Owned Portion],O10408),Table15[Unique ID],0),0)))</f>
        <v/>
      </c>
    </row>
    <row r="10409" spans="2:23" x14ac:dyDescent="0.35">
      <c r="B10409" s="146"/>
      <c r="C10409" s="31"/>
      <c r="D10409" s="31"/>
      <c r="E10409" s="44"/>
      <c r="F10409" s="43"/>
      <c r="G10409" s="84"/>
      <c r="H10409" s="31"/>
      <c r="I10409" s="207"/>
      <c r="J10409" s="84"/>
      <c r="K10409" s="31"/>
      <c r="L10409" s="31"/>
      <c r="M10409" s="169"/>
      <c r="N10409" s="148"/>
      <c r="O10409" s="106"/>
      <c r="P10409" s="43"/>
      <c r="Q10409" s="207"/>
      <c r="R10409" s="84"/>
      <c r="S10409" s="31"/>
      <c r="T10409" s="31"/>
      <c r="U10409" s="169"/>
      <c r="V10409" s="150"/>
      <c r="W10409" s="141" t="str" cm="1">
        <f t="array" ref="W10409">IF(SUM(LEN(B10409:V10409))=0,"",IF(OR(OR(ISBLANK(F10409),SUM(LEN(C10409),LEN(D10409))=0),AND(NOT(E10409="Unknown"),ISBLANK(J10409)),AND(NOT(O10409="Unknown"),ISBLANK(R10409))),"Missing Information", INDEX(Table15[Entire Service Line Classification], MATCH(SUMIFS(Table15[Unique ID],Table15[System-Owned Portion],E10409,Table15[If Material Anything Other than "Lead" in Column E,Was Material Ever Previously Lead?],G10409,Table15[Customer-Owned Portion],O10409),Table15[Unique ID],0),0)))</f>
        <v/>
      </c>
    </row>
    <row r="10410" spans="2:23" x14ac:dyDescent="0.35">
      <c r="B10410" s="146"/>
      <c r="C10410" s="31"/>
      <c r="D10410" s="31"/>
      <c r="E10410" s="44"/>
      <c r="F10410" s="43"/>
      <c r="G10410" s="84"/>
      <c r="H10410" s="31"/>
      <c r="I10410" s="207"/>
      <c r="J10410" s="84"/>
      <c r="K10410" s="31"/>
      <c r="L10410" s="31"/>
      <c r="M10410" s="169"/>
      <c r="N10410" s="148"/>
      <c r="O10410" s="106"/>
      <c r="P10410" s="43"/>
      <c r="Q10410" s="207"/>
      <c r="R10410" s="84"/>
      <c r="S10410" s="31"/>
      <c r="T10410" s="31"/>
      <c r="U10410" s="169"/>
      <c r="V10410" s="150"/>
      <c r="W10410" s="141" t="str" cm="1">
        <f t="array" ref="W10410">IF(SUM(LEN(B10410:V10410))=0,"",IF(OR(OR(ISBLANK(F10410),SUM(LEN(C10410),LEN(D10410))=0),AND(NOT(E10410="Unknown"),ISBLANK(J10410)),AND(NOT(O10410="Unknown"),ISBLANK(R10410))),"Missing Information", INDEX(Table15[Entire Service Line Classification], MATCH(SUMIFS(Table15[Unique ID],Table15[System-Owned Portion],E10410,Table15[If Material Anything Other than "Lead" in Column E,Was Material Ever Previously Lead?],G10410,Table15[Customer-Owned Portion],O10410),Table15[Unique ID],0),0)))</f>
        <v/>
      </c>
    </row>
    <row r="10411" spans="2:23" x14ac:dyDescent="0.35">
      <c r="B10411" s="146"/>
      <c r="C10411" s="31"/>
      <c r="D10411" s="31"/>
      <c r="E10411" s="44"/>
      <c r="F10411" s="43"/>
      <c r="G10411" s="84"/>
      <c r="H10411" s="31"/>
      <c r="I10411" s="207"/>
      <c r="J10411" s="84"/>
      <c r="K10411" s="31"/>
      <c r="L10411" s="31"/>
      <c r="M10411" s="169"/>
      <c r="N10411" s="148"/>
      <c r="O10411" s="106"/>
      <c r="P10411" s="43"/>
      <c r="Q10411" s="207"/>
      <c r="R10411" s="84"/>
      <c r="S10411" s="31"/>
      <c r="T10411" s="31"/>
      <c r="U10411" s="169"/>
      <c r="V10411" s="150"/>
      <c r="W10411" s="141" t="str" cm="1">
        <f t="array" ref="W10411">IF(SUM(LEN(B10411:V10411))=0,"",IF(OR(OR(ISBLANK(F10411),SUM(LEN(C10411),LEN(D10411))=0),AND(NOT(E10411="Unknown"),ISBLANK(J10411)),AND(NOT(O10411="Unknown"),ISBLANK(R10411))),"Missing Information", INDEX(Table15[Entire Service Line Classification], MATCH(SUMIFS(Table15[Unique ID],Table15[System-Owned Portion],E10411,Table15[If Material Anything Other than "Lead" in Column E,Was Material Ever Previously Lead?],G10411,Table15[Customer-Owned Portion],O10411),Table15[Unique ID],0),0)))</f>
        <v/>
      </c>
    </row>
    <row r="10412" spans="2:23" x14ac:dyDescent="0.35">
      <c r="B10412" s="146"/>
      <c r="C10412" s="31"/>
      <c r="D10412" s="31"/>
      <c r="E10412" s="44"/>
      <c r="F10412" s="43"/>
      <c r="G10412" s="84"/>
      <c r="H10412" s="31"/>
      <c r="I10412" s="207"/>
      <c r="J10412" s="84"/>
      <c r="K10412" s="31"/>
      <c r="L10412" s="31"/>
      <c r="M10412" s="169"/>
      <c r="N10412" s="148"/>
      <c r="O10412" s="106"/>
      <c r="P10412" s="43"/>
      <c r="Q10412" s="207"/>
      <c r="R10412" s="84"/>
      <c r="S10412" s="31"/>
      <c r="T10412" s="31"/>
      <c r="U10412" s="169"/>
      <c r="V10412" s="150"/>
      <c r="W10412" s="141" t="str" cm="1">
        <f t="array" ref="W10412">IF(SUM(LEN(B10412:V10412))=0,"",IF(OR(OR(ISBLANK(F10412),SUM(LEN(C10412),LEN(D10412))=0),AND(NOT(E10412="Unknown"),ISBLANK(J10412)),AND(NOT(O10412="Unknown"),ISBLANK(R10412))),"Missing Information", INDEX(Table15[Entire Service Line Classification], MATCH(SUMIFS(Table15[Unique ID],Table15[System-Owned Portion],E10412,Table15[If Material Anything Other than "Lead" in Column E,Was Material Ever Previously Lead?],G10412,Table15[Customer-Owned Portion],O10412),Table15[Unique ID],0),0)))</f>
        <v/>
      </c>
    </row>
    <row r="10413" spans="2:23" x14ac:dyDescent="0.35">
      <c r="B10413" s="146"/>
      <c r="C10413" s="31"/>
      <c r="D10413" s="31"/>
      <c r="E10413" s="44"/>
      <c r="F10413" s="43"/>
      <c r="G10413" s="84"/>
      <c r="H10413" s="31"/>
      <c r="I10413" s="207"/>
      <c r="J10413" s="84"/>
      <c r="K10413" s="31"/>
      <c r="L10413" s="31"/>
      <c r="M10413" s="169"/>
      <c r="N10413" s="148"/>
      <c r="O10413" s="106"/>
      <c r="P10413" s="43"/>
      <c r="Q10413" s="207"/>
      <c r="R10413" s="84"/>
      <c r="S10413" s="31"/>
      <c r="T10413" s="31"/>
      <c r="U10413" s="169"/>
      <c r="V10413" s="150"/>
      <c r="W10413" s="141" t="str" cm="1">
        <f t="array" ref="W10413">IF(SUM(LEN(B10413:V10413))=0,"",IF(OR(OR(ISBLANK(F10413),SUM(LEN(C10413),LEN(D10413))=0),AND(NOT(E10413="Unknown"),ISBLANK(J10413)),AND(NOT(O10413="Unknown"),ISBLANK(R10413))),"Missing Information", INDEX(Table15[Entire Service Line Classification], MATCH(SUMIFS(Table15[Unique ID],Table15[System-Owned Portion],E10413,Table15[If Material Anything Other than "Lead" in Column E,Was Material Ever Previously Lead?],G10413,Table15[Customer-Owned Portion],O10413),Table15[Unique ID],0),0)))</f>
        <v/>
      </c>
    </row>
    <row r="10414" spans="2:23" x14ac:dyDescent="0.35">
      <c r="B10414" s="146"/>
      <c r="C10414" s="31"/>
      <c r="D10414" s="31"/>
      <c r="E10414" s="44"/>
      <c r="F10414" s="43"/>
      <c r="G10414" s="84"/>
      <c r="H10414" s="31"/>
      <c r="I10414" s="207"/>
      <c r="J10414" s="84"/>
      <c r="K10414" s="31"/>
      <c r="L10414" s="31"/>
      <c r="M10414" s="169"/>
      <c r="N10414" s="148"/>
      <c r="O10414" s="106"/>
      <c r="P10414" s="43"/>
      <c r="Q10414" s="207"/>
      <c r="R10414" s="84"/>
      <c r="S10414" s="31"/>
      <c r="T10414" s="31"/>
      <c r="U10414" s="169"/>
      <c r="V10414" s="150"/>
      <c r="W10414" s="141" t="str" cm="1">
        <f t="array" ref="W10414">IF(SUM(LEN(B10414:V10414))=0,"",IF(OR(OR(ISBLANK(F10414),SUM(LEN(C10414),LEN(D10414))=0),AND(NOT(E10414="Unknown"),ISBLANK(J10414)),AND(NOT(O10414="Unknown"),ISBLANK(R10414))),"Missing Information", INDEX(Table15[Entire Service Line Classification], MATCH(SUMIFS(Table15[Unique ID],Table15[System-Owned Portion],E10414,Table15[If Material Anything Other than "Lead" in Column E,Was Material Ever Previously Lead?],G10414,Table15[Customer-Owned Portion],O10414),Table15[Unique ID],0),0)))</f>
        <v/>
      </c>
    </row>
    <row r="10415" spans="2:23" x14ac:dyDescent="0.35">
      <c r="B10415" s="146"/>
      <c r="C10415" s="31"/>
      <c r="D10415" s="31"/>
      <c r="E10415" s="44"/>
      <c r="F10415" s="43"/>
      <c r="G10415" s="84"/>
      <c r="H10415" s="31"/>
      <c r="I10415" s="207"/>
      <c r="J10415" s="84"/>
      <c r="K10415" s="31"/>
      <c r="L10415" s="31"/>
      <c r="M10415" s="169"/>
      <c r="N10415" s="148"/>
      <c r="O10415" s="106"/>
      <c r="P10415" s="43"/>
      <c r="Q10415" s="207"/>
      <c r="R10415" s="84"/>
      <c r="S10415" s="31"/>
      <c r="T10415" s="31"/>
      <c r="U10415" s="169"/>
      <c r="V10415" s="150"/>
      <c r="W10415" s="141" t="str" cm="1">
        <f t="array" ref="W10415">IF(SUM(LEN(B10415:V10415))=0,"",IF(OR(OR(ISBLANK(F10415),SUM(LEN(C10415),LEN(D10415))=0),AND(NOT(E10415="Unknown"),ISBLANK(J10415)),AND(NOT(O10415="Unknown"),ISBLANK(R10415))),"Missing Information", INDEX(Table15[Entire Service Line Classification], MATCH(SUMIFS(Table15[Unique ID],Table15[System-Owned Portion],E10415,Table15[If Material Anything Other than "Lead" in Column E,Was Material Ever Previously Lead?],G10415,Table15[Customer-Owned Portion],O10415),Table15[Unique ID],0),0)))</f>
        <v/>
      </c>
    </row>
    <row r="10416" spans="2:23" x14ac:dyDescent="0.35">
      <c r="B10416" s="146"/>
      <c r="C10416" s="31"/>
      <c r="D10416" s="31"/>
      <c r="E10416" s="44"/>
      <c r="F10416" s="43"/>
      <c r="G10416" s="84"/>
      <c r="H10416" s="31"/>
      <c r="I10416" s="207"/>
      <c r="J10416" s="84"/>
      <c r="K10416" s="31"/>
      <c r="L10416" s="31"/>
      <c r="M10416" s="169"/>
      <c r="N10416" s="148"/>
      <c r="O10416" s="106"/>
      <c r="P10416" s="43"/>
      <c r="Q10416" s="207"/>
      <c r="R10416" s="84"/>
      <c r="S10416" s="31"/>
      <c r="T10416" s="31"/>
      <c r="U10416" s="169"/>
      <c r="V10416" s="150"/>
      <c r="W10416" s="141" t="str" cm="1">
        <f t="array" ref="W10416">IF(SUM(LEN(B10416:V10416))=0,"",IF(OR(OR(ISBLANK(F10416),SUM(LEN(C10416),LEN(D10416))=0),AND(NOT(E10416="Unknown"),ISBLANK(J10416)),AND(NOT(O10416="Unknown"),ISBLANK(R10416))),"Missing Information", INDEX(Table15[Entire Service Line Classification], MATCH(SUMIFS(Table15[Unique ID],Table15[System-Owned Portion],E10416,Table15[If Material Anything Other than "Lead" in Column E,Was Material Ever Previously Lead?],G10416,Table15[Customer-Owned Portion],O10416),Table15[Unique ID],0),0)))</f>
        <v/>
      </c>
    </row>
    <row r="10417" spans="2:23" x14ac:dyDescent="0.35">
      <c r="B10417" s="146"/>
      <c r="C10417" s="31"/>
      <c r="D10417" s="31"/>
      <c r="E10417" s="44"/>
      <c r="F10417" s="43"/>
      <c r="G10417" s="84"/>
      <c r="H10417" s="31"/>
      <c r="I10417" s="207"/>
      <c r="J10417" s="84"/>
      <c r="K10417" s="31"/>
      <c r="L10417" s="31"/>
      <c r="M10417" s="169"/>
      <c r="N10417" s="148"/>
      <c r="O10417" s="106"/>
      <c r="P10417" s="43"/>
      <c r="Q10417" s="207"/>
      <c r="R10417" s="84"/>
      <c r="S10417" s="31"/>
      <c r="T10417" s="31"/>
      <c r="U10417" s="169"/>
      <c r="V10417" s="150"/>
      <c r="W10417" s="141" t="str" cm="1">
        <f t="array" ref="W10417">IF(SUM(LEN(B10417:V10417))=0,"",IF(OR(OR(ISBLANK(F10417),SUM(LEN(C10417),LEN(D10417))=0),AND(NOT(E10417="Unknown"),ISBLANK(J10417)),AND(NOT(O10417="Unknown"),ISBLANK(R10417))),"Missing Information", INDEX(Table15[Entire Service Line Classification], MATCH(SUMIFS(Table15[Unique ID],Table15[System-Owned Portion],E10417,Table15[If Material Anything Other than "Lead" in Column E,Was Material Ever Previously Lead?],G10417,Table15[Customer-Owned Portion],O10417),Table15[Unique ID],0),0)))</f>
        <v/>
      </c>
    </row>
    <row r="10418" spans="2:23" x14ac:dyDescent="0.35">
      <c r="B10418" s="146"/>
      <c r="C10418" s="31"/>
      <c r="D10418" s="31"/>
      <c r="E10418" s="44"/>
      <c r="F10418" s="43"/>
      <c r="G10418" s="84"/>
      <c r="H10418" s="31"/>
      <c r="I10418" s="207"/>
      <c r="J10418" s="84"/>
      <c r="K10418" s="31"/>
      <c r="L10418" s="31"/>
      <c r="M10418" s="169"/>
      <c r="N10418" s="148"/>
      <c r="O10418" s="106"/>
      <c r="P10418" s="43"/>
      <c r="Q10418" s="207"/>
      <c r="R10418" s="84"/>
      <c r="S10418" s="31"/>
      <c r="T10418" s="31"/>
      <c r="U10418" s="169"/>
      <c r="V10418" s="150"/>
      <c r="W10418" s="141" t="str" cm="1">
        <f t="array" ref="W10418">IF(SUM(LEN(B10418:V10418))=0,"",IF(OR(OR(ISBLANK(F10418),SUM(LEN(C10418),LEN(D10418))=0),AND(NOT(E10418="Unknown"),ISBLANK(J10418)),AND(NOT(O10418="Unknown"),ISBLANK(R10418))),"Missing Information", INDEX(Table15[Entire Service Line Classification], MATCH(SUMIFS(Table15[Unique ID],Table15[System-Owned Portion],E10418,Table15[If Material Anything Other than "Lead" in Column E,Was Material Ever Previously Lead?],G10418,Table15[Customer-Owned Portion],O10418),Table15[Unique ID],0),0)))</f>
        <v/>
      </c>
    </row>
    <row r="10419" spans="2:23" x14ac:dyDescent="0.35">
      <c r="B10419" s="146"/>
      <c r="C10419" s="31"/>
      <c r="D10419" s="31"/>
      <c r="E10419" s="44"/>
      <c r="F10419" s="43"/>
      <c r="G10419" s="84"/>
      <c r="H10419" s="31"/>
      <c r="I10419" s="207"/>
      <c r="J10419" s="84"/>
      <c r="K10419" s="31"/>
      <c r="L10419" s="31"/>
      <c r="M10419" s="169"/>
      <c r="N10419" s="148"/>
      <c r="O10419" s="106"/>
      <c r="P10419" s="43"/>
      <c r="Q10419" s="207"/>
      <c r="R10419" s="84"/>
      <c r="S10419" s="31"/>
      <c r="T10419" s="31"/>
      <c r="U10419" s="169"/>
      <c r="V10419" s="150"/>
      <c r="W10419" s="141" t="str" cm="1">
        <f t="array" ref="W10419">IF(SUM(LEN(B10419:V10419))=0,"",IF(OR(OR(ISBLANK(F10419),SUM(LEN(C10419),LEN(D10419))=0),AND(NOT(E10419="Unknown"),ISBLANK(J10419)),AND(NOT(O10419="Unknown"),ISBLANK(R10419))),"Missing Information", INDEX(Table15[Entire Service Line Classification], MATCH(SUMIFS(Table15[Unique ID],Table15[System-Owned Portion],E10419,Table15[If Material Anything Other than "Lead" in Column E,Was Material Ever Previously Lead?],G10419,Table15[Customer-Owned Portion],O10419),Table15[Unique ID],0),0)))</f>
        <v/>
      </c>
    </row>
    <row r="10420" spans="2:23" x14ac:dyDescent="0.35">
      <c r="B10420" s="146"/>
      <c r="C10420" s="31"/>
      <c r="D10420" s="31"/>
      <c r="E10420" s="44"/>
      <c r="F10420" s="43"/>
      <c r="G10420" s="84"/>
      <c r="H10420" s="31"/>
      <c r="I10420" s="207"/>
      <c r="J10420" s="84"/>
      <c r="K10420" s="31"/>
      <c r="L10420" s="31"/>
      <c r="M10420" s="169"/>
      <c r="N10420" s="148"/>
      <c r="O10420" s="106"/>
      <c r="P10420" s="43"/>
      <c r="Q10420" s="207"/>
      <c r="R10420" s="84"/>
      <c r="S10420" s="31"/>
      <c r="T10420" s="31"/>
      <c r="U10420" s="169"/>
      <c r="V10420" s="150"/>
      <c r="W10420" s="141" t="str" cm="1">
        <f t="array" ref="W10420">IF(SUM(LEN(B10420:V10420))=0,"",IF(OR(OR(ISBLANK(F10420),SUM(LEN(C10420),LEN(D10420))=0),AND(NOT(E10420="Unknown"),ISBLANK(J10420)),AND(NOT(O10420="Unknown"),ISBLANK(R10420))),"Missing Information", INDEX(Table15[Entire Service Line Classification], MATCH(SUMIFS(Table15[Unique ID],Table15[System-Owned Portion],E10420,Table15[If Material Anything Other than "Lead" in Column E,Was Material Ever Previously Lead?],G10420,Table15[Customer-Owned Portion],O10420),Table15[Unique ID],0),0)))</f>
        <v/>
      </c>
    </row>
    <row r="10421" spans="2:23" x14ac:dyDescent="0.35">
      <c r="B10421" s="146"/>
      <c r="C10421" s="31"/>
      <c r="D10421" s="31"/>
      <c r="E10421" s="44"/>
      <c r="F10421" s="43"/>
      <c r="G10421" s="84"/>
      <c r="H10421" s="31"/>
      <c r="I10421" s="207"/>
      <c r="J10421" s="84"/>
      <c r="K10421" s="31"/>
      <c r="L10421" s="31"/>
      <c r="M10421" s="169"/>
      <c r="N10421" s="148"/>
      <c r="O10421" s="106"/>
      <c r="P10421" s="43"/>
      <c r="Q10421" s="207"/>
      <c r="R10421" s="84"/>
      <c r="S10421" s="31"/>
      <c r="T10421" s="31"/>
      <c r="U10421" s="169"/>
      <c r="V10421" s="150"/>
      <c r="W10421" s="141" t="str" cm="1">
        <f t="array" ref="W10421">IF(SUM(LEN(B10421:V10421))=0,"",IF(OR(OR(ISBLANK(F10421),SUM(LEN(C10421),LEN(D10421))=0),AND(NOT(E10421="Unknown"),ISBLANK(J10421)),AND(NOT(O10421="Unknown"),ISBLANK(R10421))),"Missing Information", INDEX(Table15[Entire Service Line Classification], MATCH(SUMIFS(Table15[Unique ID],Table15[System-Owned Portion],E10421,Table15[If Material Anything Other than "Lead" in Column E,Was Material Ever Previously Lead?],G10421,Table15[Customer-Owned Portion],O10421),Table15[Unique ID],0),0)))</f>
        <v/>
      </c>
    </row>
    <row r="10422" spans="2:23" x14ac:dyDescent="0.35">
      <c r="B10422" s="146"/>
      <c r="C10422" s="31"/>
      <c r="D10422" s="31"/>
      <c r="E10422" s="44"/>
      <c r="F10422" s="43"/>
      <c r="G10422" s="84"/>
      <c r="H10422" s="31"/>
      <c r="I10422" s="207"/>
      <c r="J10422" s="84"/>
      <c r="K10422" s="31"/>
      <c r="L10422" s="31"/>
      <c r="M10422" s="169"/>
      <c r="N10422" s="148"/>
      <c r="O10422" s="106"/>
      <c r="P10422" s="43"/>
      <c r="Q10422" s="207"/>
      <c r="R10422" s="84"/>
      <c r="S10422" s="31"/>
      <c r="T10422" s="31"/>
      <c r="U10422" s="169"/>
      <c r="V10422" s="150"/>
      <c r="W10422" s="141" t="str" cm="1">
        <f t="array" ref="W10422">IF(SUM(LEN(B10422:V10422))=0,"",IF(OR(OR(ISBLANK(F10422),SUM(LEN(C10422),LEN(D10422))=0),AND(NOT(E10422="Unknown"),ISBLANK(J10422)),AND(NOT(O10422="Unknown"),ISBLANK(R10422))),"Missing Information", INDEX(Table15[Entire Service Line Classification], MATCH(SUMIFS(Table15[Unique ID],Table15[System-Owned Portion],E10422,Table15[If Material Anything Other than "Lead" in Column E,Was Material Ever Previously Lead?],G10422,Table15[Customer-Owned Portion],O10422),Table15[Unique ID],0),0)))</f>
        <v/>
      </c>
    </row>
    <row r="10423" spans="2:23" x14ac:dyDescent="0.35">
      <c r="B10423" s="146"/>
      <c r="C10423" s="31"/>
      <c r="D10423" s="31"/>
      <c r="E10423" s="44"/>
      <c r="F10423" s="43"/>
      <c r="G10423" s="84"/>
      <c r="H10423" s="31"/>
      <c r="I10423" s="207"/>
      <c r="J10423" s="84"/>
      <c r="K10423" s="31"/>
      <c r="L10423" s="31"/>
      <c r="M10423" s="169"/>
      <c r="N10423" s="148"/>
      <c r="O10423" s="106"/>
      <c r="P10423" s="43"/>
      <c r="Q10423" s="207"/>
      <c r="R10423" s="84"/>
      <c r="S10423" s="31"/>
      <c r="T10423" s="31"/>
      <c r="U10423" s="169"/>
      <c r="V10423" s="150"/>
      <c r="W10423" s="141" t="str" cm="1">
        <f t="array" ref="W10423">IF(SUM(LEN(B10423:V10423))=0,"",IF(OR(OR(ISBLANK(F10423),SUM(LEN(C10423),LEN(D10423))=0),AND(NOT(E10423="Unknown"),ISBLANK(J10423)),AND(NOT(O10423="Unknown"),ISBLANK(R10423))),"Missing Information", INDEX(Table15[Entire Service Line Classification], MATCH(SUMIFS(Table15[Unique ID],Table15[System-Owned Portion],E10423,Table15[If Material Anything Other than "Lead" in Column E,Was Material Ever Previously Lead?],G10423,Table15[Customer-Owned Portion],O10423),Table15[Unique ID],0),0)))</f>
        <v/>
      </c>
    </row>
    <row r="10424" spans="2:23" x14ac:dyDescent="0.35">
      <c r="B10424" s="146"/>
      <c r="C10424" s="31"/>
      <c r="D10424" s="31"/>
      <c r="E10424" s="44"/>
      <c r="F10424" s="43"/>
      <c r="G10424" s="84"/>
      <c r="H10424" s="31"/>
      <c r="I10424" s="207"/>
      <c r="J10424" s="84"/>
      <c r="K10424" s="31"/>
      <c r="L10424" s="31"/>
      <c r="M10424" s="169"/>
      <c r="N10424" s="148"/>
      <c r="O10424" s="106"/>
      <c r="P10424" s="43"/>
      <c r="Q10424" s="207"/>
      <c r="R10424" s="84"/>
      <c r="S10424" s="31"/>
      <c r="T10424" s="31"/>
      <c r="U10424" s="169"/>
      <c r="V10424" s="150"/>
      <c r="W10424" s="141" t="str" cm="1">
        <f t="array" ref="W10424">IF(SUM(LEN(B10424:V10424))=0,"",IF(OR(OR(ISBLANK(F10424),SUM(LEN(C10424),LEN(D10424))=0),AND(NOT(E10424="Unknown"),ISBLANK(J10424)),AND(NOT(O10424="Unknown"),ISBLANK(R10424))),"Missing Information", INDEX(Table15[Entire Service Line Classification], MATCH(SUMIFS(Table15[Unique ID],Table15[System-Owned Portion],E10424,Table15[If Material Anything Other than "Lead" in Column E,Was Material Ever Previously Lead?],G10424,Table15[Customer-Owned Portion],O10424),Table15[Unique ID],0),0)))</f>
        <v/>
      </c>
    </row>
    <row r="10425" spans="2:23" x14ac:dyDescent="0.35">
      <c r="B10425" s="146"/>
      <c r="C10425" s="31"/>
      <c r="D10425" s="31"/>
      <c r="E10425" s="44"/>
      <c r="F10425" s="43"/>
      <c r="G10425" s="84"/>
      <c r="H10425" s="31"/>
      <c r="I10425" s="207"/>
      <c r="J10425" s="84"/>
      <c r="K10425" s="31"/>
      <c r="L10425" s="31"/>
      <c r="M10425" s="169"/>
      <c r="N10425" s="148"/>
      <c r="O10425" s="106"/>
      <c r="P10425" s="43"/>
      <c r="Q10425" s="207"/>
      <c r="R10425" s="84"/>
      <c r="S10425" s="31"/>
      <c r="T10425" s="31"/>
      <c r="U10425" s="169"/>
      <c r="V10425" s="150"/>
      <c r="W10425" s="141" t="str" cm="1">
        <f t="array" ref="W10425">IF(SUM(LEN(B10425:V10425))=0,"",IF(OR(OR(ISBLANK(F10425),SUM(LEN(C10425),LEN(D10425))=0),AND(NOT(E10425="Unknown"),ISBLANK(J10425)),AND(NOT(O10425="Unknown"),ISBLANK(R10425))),"Missing Information", INDEX(Table15[Entire Service Line Classification], MATCH(SUMIFS(Table15[Unique ID],Table15[System-Owned Portion],E10425,Table15[If Material Anything Other than "Lead" in Column E,Was Material Ever Previously Lead?],G10425,Table15[Customer-Owned Portion],O10425),Table15[Unique ID],0),0)))</f>
        <v/>
      </c>
    </row>
    <row r="10426" spans="2:23" x14ac:dyDescent="0.35">
      <c r="B10426" s="146"/>
      <c r="C10426" s="31"/>
      <c r="D10426" s="31"/>
      <c r="E10426" s="44"/>
      <c r="F10426" s="43"/>
      <c r="G10426" s="84"/>
      <c r="H10426" s="31"/>
      <c r="I10426" s="207"/>
      <c r="J10426" s="84"/>
      <c r="K10426" s="31"/>
      <c r="L10426" s="31"/>
      <c r="M10426" s="169"/>
      <c r="N10426" s="148"/>
      <c r="O10426" s="106"/>
      <c r="P10426" s="43"/>
      <c r="Q10426" s="207"/>
      <c r="R10426" s="84"/>
      <c r="S10426" s="31"/>
      <c r="T10426" s="31"/>
      <c r="U10426" s="169"/>
      <c r="V10426" s="150"/>
      <c r="W10426" s="141" t="str" cm="1">
        <f t="array" ref="W10426">IF(SUM(LEN(B10426:V10426))=0,"",IF(OR(OR(ISBLANK(F10426),SUM(LEN(C10426),LEN(D10426))=0),AND(NOT(E10426="Unknown"),ISBLANK(J10426)),AND(NOT(O10426="Unknown"),ISBLANK(R10426))),"Missing Information", INDEX(Table15[Entire Service Line Classification], MATCH(SUMIFS(Table15[Unique ID],Table15[System-Owned Portion],E10426,Table15[If Material Anything Other than "Lead" in Column E,Was Material Ever Previously Lead?],G10426,Table15[Customer-Owned Portion],O10426),Table15[Unique ID],0),0)))</f>
        <v/>
      </c>
    </row>
    <row r="10427" spans="2:23" x14ac:dyDescent="0.35">
      <c r="B10427" s="146"/>
      <c r="C10427" s="31"/>
      <c r="D10427" s="31"/>
      <c r="E10427" s="44"/>
      <c r="F10427" s="43"/>
      <c r="G10427" s="84"/>
      <c r="H10427" s="31"/>
      <c r="I10427" s="207"/>
      <c r="J10427" s="84"/>
      <c r="K10427" s="31"/>
      <c r="L10427" s="31"/>
      <c r="M10427" s="169"/>
      <c r="N10427" s="148"/>
      <c r="O10427" s="106"/>
      <c r="P10427" s="43"/>
      <c r="Q10427" s="207"/>
      <c r="R10427" s="84"/>
      <c r="S10427" s="31"/>
      <c r="T10427" s="31"/>
      <c r="U10427" s="169"/>
      <c r="V10427" s="150"/>
      <c r="W10427" s="141" t="str" cm="1">
        <f t="array" ref="W10427">IF(SUM(LEN(B10427:V10427))=0,"",IF(OR(OR(ISBLANK(F10427),SUM(LEN(C10427),LEN(D10427))=0),AND(NOT(E10427="Unknown"),ISBLANK(J10427)),AND(NOT(O10427="Unknown"),ISBLANK(R10427))),"Missing Information", INDEX(Table15[Entire Service Line Classification], MATCH(SUMIFS(Table15[Unique ID],Table15[System-Owned Portion],E10427,Table15[If Material Anything Other than "Lead" in Column E,Was Material Ever Previously Lead?],G10427,Table15[Customer-Owned Portion],O10427),Table15[Unique ID],0),0)))</f>
        <v/>
      </c>
    </row>
    <row r="10428" spans="2:23" x14ac:dyDescent="0.35">
      <c r="B10428" s="146"/>
      <c r="C10428" s="31"/>
      <c r="D10428" s="31"/>
      <c r="E10428" s="44"/>
      <c r="F10428" s="43"/>
      <c r="G10428" s="84"/>
      <c r="H10428" s="31"/>
      <c r="I10428" s="207"/>
      <c r="J10428" s="84"/>
      <c r="K10428" s="31"/>
      <c r="L10428" s="31"/>
      <c r="M10428" s="169"/>
      <c r="N10428" s="148"/>
      <c r="O10428" s="106"/>
      <c r="P10428" s="43"/>
      <c r="Q10428" s="207"/>
      <c r="R10428" s="84"/>
      <c r="S10428" s="31"/>
      <c r="T10428" s="31"/>
      <c r="U10428" s="169"/>
      <c r="V10428" s="150"/>
      <c r="W10428" s="141" t="str" cm="1">
        <f t="array" ref="W10428">IF(SUM(LEN(B10428:V10428))=0,"",IF(OR(OR(ISBLANK(F10428),SUM(LEN(C10428),LEN(D10428))=0),AND(NOT(E10428="Unknown"),ISBLANK(J10428)),AND(NOT(O10428="Unknown"),ISBLANK(R10428))),"Missing Information", INDEX(Table15[Entire Service Line Classification], MATCH(SUMIFS(Table15[Unique ID],Table15[System-Owned Portion],E10428,Table15[If Material Anything Other than "Lead" in Column E,Was Material Ever Previously Lead?],G10428,Table15[Customer-Owned Portion],O10428),Table15[Unique ID],0),0)))</f>
        <v/>
      </c>
    </row>
    <row r="10429" spans="2:23" x14ac:dyDescent="0.35">
      <c r="B10429" s="146"/>
      <c r="C10429" s="31"/>
      <c r="D10429" s="31"/>
      <c r="E10429" s="44"/>
      <c r="F10429" s="43"/>
      <c r="G10429" s="84"/>
      <c r="H10429" s="31"/>
      <c r="I10429" s="207"/>
      <c r="J10429" s="84"/>
      <c r="K10429" s="31"/>
      <c r="L10429" s="31"/>
      <c r="M10429" s="169"/>
      <c r="N10429" s="148"/>
      <c r="O10429" s="106"/>
      <c r="P10429" s="43"/>
      <c r="Q10429" s="207"/>
      <c r="R10429" s="84"/>
      <c r="S10429" s="31"/>
      <c r="T10429" s="31"/>
      <c r="U10429" s="169"/>
      <c r="V10429" s="150"/>
      <c r="W10429" s="141" t="str" cm="1">
        <f t="array" ref="W10429">IF(SUM(LEN(B10429:V10429))=0,"",IF(OR(OR(ISBLANK(F10429),SUM(LEN(C10429),LEN(D10429))=0),AND(NOT(E10429="Unknown"),ISBLANK(J10429)),AND(NOT(O10429="Unknown"),ISBLANK(R10429))),"Missing Information", INDEX(Table15[Entire Service Line Classification], MATCH(SUMIFS(Table15[Unique ID],Table15[System-Owned Portion],E10429,Table15[If Material Anything Other than "Lead" in Column E,Was Material Ever Previously Lead?],G10429,Table15[Customer-Owned Portion],O10429),Table15[Unique ID],0),0)))</f>
        <v/>
      </c>
    </row>
    <row r="10430" spans="2:23" x14ac:dyDescent="0.35">
      <c r="B10430" s="146"/>
      <c r="C10430" s="31"/>
      <c r="D10430" s="31"/>
      <c r="E10430" s="44"/>
      <c r="F10430" s="43"/>
      <c r="G10430" s="84"/>
      <c r="H10430" s="31"/>
      <c r="I10430" s="207"/>
      <c r="J10430" s="84"/>
      <c r="K10430" s="31"/>
      <c r="L10430" s="31"/>
      <c r="M10430" s="169"/>
      <c r="N10430" s="148"/>
      <c r="O10430" s="106"/>
      <c r="P10430" s="43"/>
      <c r="Q10430" s="207"/>
      <c r="R10430" s="84"/>
      <c r="S10430" s="31"/>
      <c r="T10430" s="31"/>
      <c r="U10430" s="169"/>
      <c r="V10430" s="150"/>
      <c r="W10430" s="141" t="str" cm="1">
        <f t="array" ref="W10430">IF(SUM(LEN(B10430:V10430))=0,"",IF(OR(OR(ISBLANK(F10430),SUM(LEN(C10430),LEN(D10430))=0),AND(NOT(E10430="Unknown"),ISBLANK(J10430)),AND(NOT(O10430="Unknown"),ISBLANK(R10430))),"Missing Information", INDEX(Table15[Entire Service Line Classification], MATCH(SUMIFS(Table15[Unique ID],Table15[System-Owned Portion],E10430,Table15[If Material Anything Other than "Lead" in Column E,Was Material Ever Previously Lead?],G10430,Table15[Customer-Owned Portion],O10430),Table15[Unique ID],0),0)))</f>
        <v/>
      </c>
    </row>
    <row r="10431" spans="2:23" x14ac:dyDescent="0.35">
      <c r="B10431" s="146"/>
      <c r="C10431" s="31"/>
      <c r="D10431" s="31"/>
      <c r="E10431" s="44"/>
      <c r="F10431" s="43"/>
      <c r="G10431" s="84"/>
      <c r="H10431" s="31"/>
      <c r="I10431" s="207"/>
      <c r="J10431" s="84"/>
      <c r="K10431" s="31"/>
      <c r="L10431" s="31"/>
      <c r="M10431" s="169"/>
      <c r="N10431" s="148"/>
      <c r="O10431" s="106"/>
      <c r="P10431" s="43"/>
      <c r="Q10431" s="207"/>
      <c r="R10431" s="84"/>
      <c r="S10431" s="31"/>
      <c r="T10431" s="31"/>
      <c r="U10431" s="169"/>
      <c r="V10431" s="150"/>
      <c r="W10431" s="141" t="str" cm="1">
        <f t="array" ref="W10431">IF(SUM(LEN(B10431:V10431))=0,"",IF(OR(OR(ISBLANK(F10431),SUM(LEN(C10431),LEN(D10431))=0),AND(NOT(E10431="Unknown"),ISBLANK(J10431)),AND(NOT(O10431="Unknown"),ISBLANK(R10431))),"Missing Information", INDEX(Table15[Entire Service Line Classification], MATCH(SUMIFS(Table15[Unique ID],Table15[System-Owned Portion],E10431,Table15[If Material Anything Other than "Lead" in Column E,Was Material Ever Previously Lead?],G10431,Table15[Customer-Owned Portion],O10431),Table15[Unique ID],0),0)))</f>
        <v/>
      </c>
    </row>
    <row r="10432" spans="2:23" x14ac:dyDescent="0.35">
      <c r="B10432" s="146"/>
      <c r="C10432" s="31"/>
      <c r="D10432" s="31"/>
      <c r="E10432" s="44"/>
      <c r="F10432" s="43"/>
      <c r="G10432" s="84"/>
      <c r="H10432" s="31"/>
      <c r="I10432" s="207"/>
      <c r="J10432" s="84"/>
      <c r="K10432" s="31"/>
      <c r="L10432" s="31"/>
      <c r="M10432" s="169"/>
      <c r="N10432" s="148"/>
      <c r="O10432" s="106"/>
      <c r="P10432" s="43"/>
      <c r="Q10432" s="207"/>
      <c r="R10432" s="84"/>
      <c r="S10432" s="31"/>
      <c r="T10432" s="31"/>
      <c r="U10432" s="169"/>
      <c r="V10432" s="150"/>
      <c r="W10432" s="141" t="str" cm="1">
        <f t="array" ref="W10432">IF(SUM(LEN(B10432:V10432))=0,"",IF(OR(OR(ISBLANK(F10432),SUM(LEN(C10432),LEN(D10432))=0),AND(NOT(E10432="Unknown"),ISBLANK(J10432)),AND(NOT(O10432="Unknown"),ISBLANK(R10432))),"Missing Information", INDEX(Table15[Entire Service Line Classification], MATCH(SUMIFS(Table15[Unique ID],Table15[System-Owned Portion],E10432,Table15[If Material Anything Other than "Lead" in Column E,Was Material Ever Previously Lead?],G10432,Table15[Customer-Owned Portion],O10432),Table15[Unique ID],0),0)))</f>
        <v/>
      </c>
    </row>
    <row r="10433" spans="2:23" x14ac:dyDescent="0.35">
      <c r="B10433" s="146"/>
      <c r="C10433" s="31"/>
      <c r="D10433" s="31"/>
      <c r="E10433" s="44"/>
      <c r="F10433" s="43"/>
      <c r="G10433" s="84"/>
      <c r="H10433" s="31"/>
      <c r="I10433" s="207"/>
      <c r="J10433" s="84"/>
      <c r="K10433" s="31"/>
      <c r="L10433" s="31"/>
      <c r="M10433" s="169"/>
      <c r="N10433" s="148"/>
      <c r="O10433" s="106"/>
      <c r="P10433" s="43"/>
      <c r="Q10433" s="207"/>
      <c r="R10433" s="84"/>
      <c r="S10433" s="31"/>
      <c r="T10433" s="31"/>
      <c r="U10433" s="169"/>
      <c r="V10433" s="150"/>
      <c r="W10433" s="141" t="str" cm="1">
        <f t="array" ref="W10433">IF(SUM(LEN(B10433:V10433))=0,"",IF(OR(OR(ISBLANK(F10433),SUM(LEN(C10433),LEN(D10433))=0),AND(NOT(E10433="Unknown"),ISBLANK(J10433)),AND(NOT(O10433="Unknown"),ISBLANK(R10433))),"Missing Information", INDEX(Table15[Entire Service Line Classification], MATCH(SUMIFS(Table15[Unique ID],Table15[System-Owned Portion],E10433,Table15[If Material Anything Other than "Lead" in Column E,Was Material Ever Previously Lead?],G10433,Table15[Customer-Owned Portion],O10433),Table15[Unique ID],0),0)))</f>
        <v/>
      </c>
    </row>
    <row r="10434" spans="2:23" x14ac:dyDescent="0.35">
      <c r="B10434" s="146"/>
      <c r="C10434" s="31"/>
      <c r="D10434" s="31"/>
      <c r="E10434" s="44"/>
      <c r="F10434" s="43"/>
      <c r="G10434" s="84"/>
      <c r="H10434" s="31"/>
      <c r="I10434" s="207"/>
      <c r="J10434" s="84"/>
      <c r="K10434" s="31"/>
      <c r="L10434" s="31"/>
      <c r="M10434" s="169"/>
      <c r="N10434" s="148"/>
      <c r="O10434" s="106"/>
      <c r="P10434" s="43"/>
      <c r="Q10434" s="207"/>
      <c r="R10434" s="84"/>
      <c r="S10434" s="31"/>
      <c r="T10434" s="31"/>
      <c r="U10434" s="169"/>
      <c r="V10434" s="150"/>
      <c r="W10434" s="141" t="str" cm="1">
        <f t="array" ref="W10434">IF(SUM(LEN(B10434:V10434))=0,"",IF(OR(OR(ISBLANK(F10434),SUM(LEN(C10434),LEN(D10434))=0),AND(NOT(E10434="Unknown"),ISBLANK(J10434)),AND(NOT(O10434="Unknown"),ISBLANK(R10434))),"Missing Information", INDEX(Table15[Entire Service Line Classification], MATCH(SUMIFS(Table15[Unique ID],Table15[System-Owned Portion],E10434,Table15[If Material Anything Other than "Lead" in Column E,Was Material Ever Previously Lead?],G10434,Table15[Customer-Owned Portion],O10434),Table15[Unique ID],0),0)))</f>
        <v/>
      </c>
    </row>
    <row r="10435" spans="2:23" x14ac:dyDescent="0.35">
      <c r="B10435" s="146"/>
      <c r="C10435" s="31"/>
      <c r="D10435" s="31"/>
      <c r="E10435" s="44"/>
      <c r="F10435" s="43"/>
      <c r="G10435" s="84"/>
      <c r="H10435" s="31"/>
      <c r="I10435" s="207"/>
      <c r="J10435" s="84"/>
      <c r="K10435" s="31"/>
      <c r="L10435" s="31"/>
      <c r="M10435" s="169"/>
      <c r="N10435" s="148"/>
      <c r="O10435" s="106"/>
      <c r="P10435" s="43"/>
      <c r="Q10435" s="207"/>
      <c r="R10435" s="84"/>
      <c r="S10435" s="31"/>
      <c r="T10435" s="31"/>
      <c r="U10435" s="169"/>
      <c r="V10435" s="150"/>
      <c r="W10435" s="141" t="str" cm="1">
        <f t="array" ref="W10435">IF(SUM(LEN(B10435:V10435))=0,"",IF(OR(OR(ISBLANK(F10435),SUM(LEN(C10435),LEN(D10435))=0),AND(NOT(E10435="Unknown"),ISBLANK(J10435)),AND(NOT(O10435="Unknown"),ISBLANK(R10435))),"Missing Information", INDEX(Table15[Entire Service Line Classification], MATCH(SUMIFS(Table15[Unique ID],Table15[System-Owned Portion],E10435,Table15[If Material Anything Other than "Lead" in Column E,Was Material Ever Previously Lead?],G10435,Table15[Customer-Owned Portion],O10435),Table15[Unique ID],0),0)))</f>
        <v/>
      </c>
    </row>
    <row r="10436" spans="2:23" x14ac:dyDescent="0.35">
      <c r="B10436" s="146"/>
      <c r="C10436" s="31"/>
      <c r="D10436" s="31"/>
      <c r="E10436" s="44"/>
      <c r="F10436" s="43"/>
      <c r="G10436" s="84"/>
      <c r="H10436" s="31"/>
      <c r="I10436" s="207"/>
      <c r="J10436" s="84"/>
      <c r="K10436" s="31"/>
      <c r="L10436" s="31"/>
      <c r="M10436" s="169"/>
      <c r="N10436" s="148"/>
      <c r="O10436" s="106"/>
      <c r="P10436" s="43"/>
      <c r="Q10436" s="207"/>
      <c r="R10436" s="84"/>
      <c r="S10436" s="31"/>
      <c r="T10436" s="31"/>
      <c r="U10436" s="169"/>
      <c r="V10436" s="150"/>
      <c r="W10436" s="141" t="str" cm="1">
        <f t="array" ref="W10436">IF(SUM(LEN(B10436:V10436))=0,"",IF(OR(OR(ISBLANK(F10436),SUM(LEN(C10436),LEN(D10436))=0),AND(NOT(E10436="Unknown"),ISBLANK(J10436)),AND(NOT(O10436="Unknown"),ISBLANK(R10436))),"Missing Information", INDEX(Table15[Entire Service Line Classification], MATCH(SUMIFS(Table15[Unique ID],Table15[System-Owned Portion],E10436,Table15[If Material Anything Other than "Lead" in Column E,Was Material Ever Previously Lead?],G10436,Table15[Customer-Owned Portion],O10436),Table15[Unique ID],0),0)))</f>
        <v/>
      </c>
    </row>
    <row r="10437" spans="2:23" x14ac:dyDescent="0.35">
      <c r="B10437" s="146"/>
      <c r="C10437" s="31"/>
      <c r="D10437" s="31"/>
      <c r="E10437" s="44"/>
      <c r="F10437" s="43"/>
      <c r="G10437" s="84"/>
      <c r="H10437" s="31"/>
      <c r="I10437" s="207"/>
      <c r="J10437" s="84"/>
      <c r="K10437" s="31"/>
      <c r="L10437" s="31"/>
      <c r="M10437" s="169"/>
      <c r="N10437" s="148"/>
      <c r="O10437" s="106"/>
      <c r="P10437" s="43"/>
      <c r="Q10437" s="207"/>
      <c r="R10437" s="84"/>
      <c r="S10437" s="31"/>
      <c r="T10437" s="31"/>
      <c r="U10437" s="169"/>
      <c r="V10437" s="150"/>
      <c r="W10437" s="141" t="str" cm="1">
        <f t="array" ref="W10437">IF(SUM(LEN(B10437:V10437))=0,"",IF(OR(OR(ISBLANK(F10437),SUM(LEN(C10437),LEN(D10437))=0),AND(NOT(E10437="Unknown"),ISBLANK(J10437)),AND(NOT(O10437="Unknown"),ISBLANK(R10437))),"Missing Information", INDEX(Table15[Entire Service Line Classification], MATCH(SUMIFS(Table15[Unique ID],Table15[System-Owned Portion],E10437,Table15[If Material Anything Other than "Lead" in Column E,Was Material Ever Previously Lead?],G10437,Table15[Customer-Owned Portion],O10437),Table15[Unique ID],0),0)))</f>
        <v/>
      </c>
    </row>
    <row r="10438" spans="2:23" x14ac:dyDescent="0.35">
      <c r="B10438" s="146"/>
      <c r="C10438" s="31"/>
      <c r="D10438" s="31"/>
      <c r="E10438" s="44"/>
      <c r="F10438" s="43"/>
      <c r="G10438" s="84"/>
      <c r="H10438" s="31"/>
      <c r="I10438" s="207"/>
      <c r="J10438" s="84"/>
      <c r="K10438" s="31"/>
      <c r="L10438" s="31"/>
      <c r="M10438" s="169"/>
      <c r="N10438" s="148"/>
      <c r="O10438" s="106"/>
      <c r="P10438" s="43"/>
      <c r="Q10438" s="207"/>
      <c r="R10438" s="84"/>
      <c r="S10438" s="31"/>
      <c r="T10438" s="31"/>
      <c r="U10438" s="169"/>
      <c r="V10438" s="150"/>
      <c r="W10438" s="141" t="str" cm="1">
        <f t="array" ref="W10438">IF(SUM(LEN(B10438:V10438))=0,"",IF(OR(OR(ISBLANK(F10438),SUM(LEN(C10438),LEN(D10438))=0),AND(NOT(E10438="Unknown"),ISBLANK(J10438)),AND(NOT(O10438="Unknown"),ISBLANK(R10438))),"Missing Information", INDEX(Table15[Entire Service Line Classification], MATCH(SUMIFS(Table15[Unique ID],Table15[System-Owned Portion],E10438,Table15[If Material Anything Other than "Lead" in Column E,Was Material Ever Previously Lead?],G10438,Table15[Customer-Owned Portion],O10438),Table15[Unique ID],0),0)))</f>
        <v/>
      </c>
    </row>
    <row r="10439" spans="2:23" x14ac:dyDescent="0.35">
      <c r="B10439" s="146"/>
      <c r="C10439" s="31"/>
      <c r="D10439" s="31"/>
      <c r="E10439" s="44"/>
      <c r="F10439" s="43"/>
      <c r="G10439" s="84"/>
      <c r="H10439" s="31"/>
      <c r="I10439" s="207"/>
      <c r="J10439" s="84"/>
      <c r="K10439" s="31"/>
      <c r="L10439" s="31"/>
      <c r="M10439" s="169"/>
      <c r="N10439" s="148"/>
      <c r="O10439" s="106"/>
      <c r="P10439" s="43"/>
      <c r="Q10439" s="207"/>
      <c r="R10439" s="84"/>
      <c r="S10439" s="31"/>
      <c r="T10439" s="31"/>
      <c r="U10439" s="169"/>
      <c r="V10439" s="150"/>
      <c r="W10439" s="141" t="str" cm="1">
        <f t="array" ref="W10439">IF(SUM(LEN(B10439:V10439))=0,"",IF(OR(OR(ISBLANK(F10439),SUM(LEN(C10439),LEN(D10439))=0),AND(NOT(E10439="Unknown"),ISBLANK(J10439)),AND(NOT(O10439="Unknown"),ISBLANK(R10439))),"Missing Information", INDEX(Table15[Entire Service Line Classification], MATCH(SUMIFS(Table15[Unique ID],Table15[System-Owned Portion],E10439,Table15[If Material Anything Other than "Lead" in Column E,Was Material Ever Previously Lead?],G10439,Table15[Customer-Owned Portion],O10439),Table15[Unique ID],0),0)))</f>
        <v/>
      </c>
    </row>
    <row r="10440" spans="2:23" x14ac:dyDescent="0.35">
      <c r="B10440" s="146"/>
      <c r="C10440" s="31"/>
      <c r="D10440" s="31"/>
      <c r="E10440" s="44"/>
      <c r="F10440" s="43"/>
      <c r="G10440" s="84"/>
      <c r="H10440" s="31"/>
      <c r="I10440" s="207"/>
      <c r="J10440" s="84"/>
      <c r="K10440" s="31"/>
      <c r="L10440" s="31"/>
      <c r="M10440" s="169"/>
      <c r="N10440" s="148"/>
      <c r="O10440" s="106"/>
      <c r="P10440" s="43"/>
      <c r="Q10440" s="207"/>
      <c r="R10440" s="84"/>
      <c r="S10440" s="31"/>
      <c r="T10440" s="31"/>
      <c r="U10440" s="169"/>
      <c r="V10440" s="150"/>
      <c r="W10440" s="141" t="str" cm="1">
        <f t="array" ref="W10440">IF(SUM(LEN(B10440:V10440))=0,"",IF(OR(OR(ISBLANK(F10440),SUM(LEN(C10440),LEN(D10440))=0),AND(NOT(E10440="Unknown"),ISBLANK(J10440)),AND(NOT(O10440="Unknown"),ISBLANK(R10440))),"Missing Information", INDEX(Table15[Entire Service Line Classification], MATCH(SUMIFS(Table15[Unique ID],Table15[System-Owned Portion],E10440,Table15[If Material Anything Other than "Lead" in Column E,Was Material Ever Previously Lead?],G10440,Table15[Customer-Owned Portion],O10440),Table15[Unique ID],0),0)))</f>
        <v/>
      </c>
    </row>
    <row r="10441" spans="2:23" x14ac:dyDescent="0.35">
      <c r="B10441" s="146"/>
      <c r="C10441" s="31"/>
      <c r="D10441" s="31"/>
      <c r="E10441" s="44"/>
      <c r="F10441" s="43"/>
      <c r="G10441" s="84"/>
      <c r="H10441" s="31"/>
      <c r="I10441" s="207"/>
      <c r="J10441" s="84"/>
      <c r="K10441" s="31"/>
      <c r="L10441" s="31"/>
      <c r="M10441" s="169"/>
      <c r="N10441" s="148"/>
      <c r="O10441" s="106"/>
      <c r="P10441" s="43"/>
      <c r="Q10441" s="207"/>
      <c r="R10441" s="84"/>
      <c r="S10441" s="31"/>
      <c r="T10441" s="31"/>
      <c r="U10441" s="169"/>
      <c r="V10441" s="150"/>
      <c r="W10441" s="141" t="str" cm="1">
        <f t="array" ref="W10441">IF(SUM(LEN(B10441:V10441))=0,"",IF(OR(OR(ISBLANK(F10441),SUM(LEN(C10441),LEN(D10441))=0),AND(NOT(E10441="Unknown"),ISBLANK(J10441)),AND(NOT(O10441="Unknown"),ISBLANK(R10441))),"Missing Information", INDEX(Table15[Entire Service Line Classification], MATCH(SUMIFS(Table15[Unique ID],Table15[System-Owned Portion],E10441,Table15[If Material Anything Other than "Lead" in Column E,Was Material Ever Previously Lead?],G10441,Table15[Customer-Owned Portion],O10441),Table15[Unique ID],0),0)))</f>
        <v/>
      </c>
    </row>
    <row r="10442" spans="2:23" x14ac:dyDescent="0.35">
      <c r="B10442" s="146"/>
      <c r="C10442" s="31"/>
      <c r="D10442" s="31"/>
      <c r="E10442" s="44"/>
      <c r="F10442" s="43"/>
      <c r="G10442" s="84"/>
      <c r="H10442" s="31"/>
      <c r="I10442" s="207"/>
      <c r="J10442" s="84"/>
      <c r="K10442" s="31"/>
      <c r="L10442" s="31"/>
      <c r="M10442" s="169"/>
      <c r="N10442" s="148"/>
      <c r="O10442" s="106"/>
      <c r="P10442" s="43"/>
      <c r="Q10442" s="207"/>
      <c r="R10442" s="84"/>
      <c r="S10442" s="31"/>
      <c r="T10442" s="31"/>
      <c r="U10442" s="169"/>
      <c r="V10442" s="150"/>
      <c r="W10442" s="141" t="str" cm="1">
        <f t="array" ref="W10442">IF(SUM(LEN(B10442:V10442))=0,"",IF(OR(OR(ISBLANK(F10442),SUM(LEN(C10442),LEN(D10442))=0),AND(NOT(E10442="Unknown"),ISBLANK(J10442)),AND(NOT(O10442="Unknown"),ISBLANK(R10442))),"Missing Information", INDEX(Table15[Entire Service Line Classification], MATCH(SUMIFS(Table15[Unique ID],Table15[System-Owned Portion],E10442,Table15[If Material Anything Other than "Lead" in Column E,Was Material Ever Previously Lead?],G10442,Table15[Customer-Owned Portion],O10442),Table15[Unique ID],0),0)))</f>
        <v/>
      </c>
    </row>
    <row r="10443" spans="2:23" x14ac:dyDescent="0.35">
      <c r="B10443" s="146"/>
      <c r="C10443" s="31"/>
      <c r="D10443" s="31"/>
      <c r="E10443" s="44"/>
      <c r="F10443" s="43"/>
      <c r="G10443" s="84"/>
      <c r="H10443" s="31"/>
      <c r="I10443" s="207"/>
      <c r="J10443" s="84"/>
      <c r="K10443" s="31"/>
      <c r="L10443" s="31"/>
      <c r="M10443" s="169"/>
      <c r="N10443" s="148"/>
      <c r="O10443" s="106"/>
      <c r="P10443" s="43"/>
      <c r="Q10443" s="207"/>
      <c r="R10443" s="84"/>
      <c r="S10443" s="31"/>
      <c r="T10443" s="31"/>
      <c r="U10443" s="169"/>
      <c r="V10443" s="150"/>
      <c r="W10443" s="141" t="str" cm="1">
        <f t="array" ref="W10443">IF(SUM(LEN(B10443:V10443))=0,"",IF(OR(OR(ISBLANK(F10443),SUM(LEN(C10443),LEN(D10443))=0),AND(NOT(E10443="Unknown"),ISBLANK(J10443)),AND(NOT(O10443="Unknown"),ISBLANK(R10443))),"Missing Information", INDEX(Table15[Entire Service Line Classification], MATCH(SUMIFS(Table15[Unique ID],Table15[System-Owned Portion],E10443,Table15[If Material Anything Other than "Lead" in Column E,Was Material Ever Previously Lead?],G10443,Table15[Customer-Owned Portion],O10443),Table15[Unique ID],0),0)))</f>
        <v/>
      </c>
    </row>
    <row r="10444" spans="2:23" x14ac:dyDescent="0.35">
      <c r="B10444" s="146"/>
      <c r="C10444" s="31"/>
      <c r="D10444" s="31"/>
      <c r="E10444" s="44"/>
      <c r="F10444" s="43"/>
      <c r="G10444" s="84"/>
      <c r="H10444" s="31"/>
      <c r="I10444" s="207"/>
      <c r="J10444" s="84"/>
      <c r="K10444" s="31"/>
      <c r="L10444" s="31"/>
      <c r="M10444" s="169"/>
      <c r="N10444" s="148"/>
      <c r="O10444" s="106"/>
      <c r="P10444" s="43"/>
      <c r="Q10444" s="207"/>
      <c r="R10444" s="84"/>
      <c r="S10444" s="31"/>
      <c r="T10444" s="31"/>
      <c r="U10444" s="169"/>
      <c r="V10444" s="150"/>
      <c r="W10444" s="141" t="str" cm="1">
        <f t="array" ref="W10444">IF(SUM(LEN(B10444:V10444))=0,"",IF(OR(OR(ISBLANK(F10444),SUM(LEN(C10444),LEN(D10444))=0),AND(NOT(E10444="Unknown"),ISBLANK(J10444)),AND(NOT(O10444="Unknown"),ISBLANK(R10444))),"Missing Information", INDEX(Table15[Entire Service Line Classification], MATCH(SUMIFS(Table15[Unique ID],Table15[System-Owned Portion],E10444,Table15[If Material Anything Other than "Lead" in Column E,Was Material Ever Previously Lead?],G10444,Table15[Customer-Owned Portion],O10444),Table15[Unique ID],0),0)))</f>
        <v/>
      </c>
    </row>
    <row r="10445" spans="2:23" x14ac:dyDescent="0.35">
      <c r="B10445" s="146"/>
      <c r="C10445" s="31"/>
      <c r="D10445" s="31"/>
      <c r="E10445" s="44"/>
      <c r="F10445" s="43"/>
      <c r="G10445" s="84"/>
      <c r="H10445" s="31"/>
      <c r="I10445" s="207"/>
      <c r="J10445" s="84"/>
      <c r="K10445" s="31"/>
      <c r="L10445" s="31"/>
      <c r="M10445" s="169"/>
      <c r="N10445" s="148"/>
      <c r="O10445" s="106"/>
      <c r="P10445" s="43"/>
      <c r="Q10445" s="207"/>
      <c r="R10445" s="84"/>
      <c r="S10445" s="31"/>
      <c r="T10445" s="31"/>
      <c r="U10445" s="169"/>
      <c r="V10445" s="150"/>
      <c r="W10445" s="141" t="str" cm="1">
        <f t="array" ref="W10445">IF(SUM(LEN(B10445:V10445))=0,"",IF(OR(OR(ISBLANK(F10445),SUM(LEN(C10445),LEN(D10445))=0),AND(NOT(E10445="Unknown"),ISBLANK(J10445)),AND(NOT(O10445="Unknown"),ISBLANK(R10445))),"Missing Information", INDEX(Table15[Entire Service Line Classification], MATCH(SUMIFS(Table15[Unique ID],Table15[System-Owned Portion],E10445,Table15[If Material Anything Other than "Lead" in Column E,Was Material Ever Previously Lead?],G10445,Table15[Customer-Owned Portion],O10445),Table15[Unique ID],0),0)))</f>
        <v/>
      </c>
    </row>
    <row r="10446" spans="2:23" x14ac:dyDescent="0.35">
      <c r="B10446" s="146"/>
      <c r="C10446" s="31"/>
      <c r="D10446" s="31"/>
      <c r="E10446" s="44"/>
      <c r="F10446" s="43"/>
      <c r="G10446" s="84"/>
      <c r="H10446" s="31"/>
      <c r="I10446" s="207"/>
      <c r="J10446" s="84"/>
      <c r="K10446" s="31"/>
      <c r="L10446" s="31"/>
      <c r="M10446" s="169"/>
      <c r="N10446" s="148"/>
      <c r="O10446" s="106"/>
      <c r="P10446" s="43"/>
      <c r="Q10446" s="207"/>
      <c r="R10446" s="84"/>
      <c r="S10446" s="31"/>
      <c r="T10446" s="31"/>
      <c r="U10446" s="169"/>
      <c r="V10446" s="150"/>
      <c r="W10446" s="141" t="str" cm="1">
        <f t="array" ref="W10446">IF(SUM(LEN(B10446:V10446))=0,"",IF(OR(OR(ISBLANK(F10446),SUM(LEN(C10446),LEN(D10446))=0),AND(NOT(E10446="Unknown"),ISBLANK(J10446)),AND(NOT(O10446="Unknown"),ISBLANK(R10446))),"Missing Information", INDEX(Table15[Entire Service Line Classification], MATCH(SUMIFS(Table15[Unique ID],Table15[System-Owned Portion],E10446,Table15[If Material Anything Other than "Lead" in Column E,Was Material Ever Previously Lead?],G10446,Table15[Customer-Owned Portion],O10446),Table15[Unique ID],0),0)))</f>
        <v/>
      </c>
    </row>
    <row r="10447" spans="2:23" x14ac:dyDescent="0.35">
      <c r="B10447" s="146"/>
      <c r="C10447" s="31"/>
      <c r="D10447" s="31"/>
      <c r="E10447" s="44"/>
      <c r="F10447" s="43"/>
      <c r="G10447" s="84"/>
      <c r="H10447" s="31"/>
      <c r="I10447" s="207"/>
      <c r="J10447" s="84"/>
      <c r="K10447" s="31"/>
      <c r="L10447" s="31"/>
      <c r="M10447" s="169"/>
      <c r="N10447" s="148"/>
      <c r="O10447" s="106"/>
      <c r="P10447" s="43"/>
      <c r="Q10447" s="207"/>
      <c r="R10447" s="84"/>
      <c r="S10447" s="31"/>
      <c r="T10447" s="31"/>
      <c r="U10447" s="169"/>
      <c r="V10447" s="150"/>
      <c r="W10447" s="141" t="str" cm="1">
        <f t="array" ref="W10447">IF(SUM(LEN(B10447:V10447))=0,"",IF(OR(OR(ISBLANK(F10447),SUM(LEN(C10447),LEN(D10447))=0),AND(NOT(E10447="Unknown"),ISBLANK(J10447)),AND(NOT(O10447="Unknown"),ISBLANK(R10447))),"Missing Information", INDEX(Table15[Entire Service Line Classification], MATCH(SUMIFS(Table15[Unique ID],Table15[System-Owned Portion],E10447,Table15[If Material Anything Other than "Lead" in Column E,Was Material Ever Previously Lead?],G10447,Table15[Customer-Owned Portion],O10447),Table15[Unique ID],0),0)))</f>
        <v/>
      </c>
    </row>
    <row r="10448" spans="2:23" x14ac:dyDescent="0.35">
      <c r="B10448" s="146"/>
      <c r="C10448" s="31"/>
      <c r="D10448" s="31"/>
      <c r="E10448" s="44"/>
      <c r="F10448" s="43"/>
      <c r="G10448" s="84"/>
      <c r="H10448" s="31"/>
      <c r="I10448" s="207"/>
      <c r="J10448" s="84"/>
      <c r="K10448" s="31"/>
      <c r="L10448" s="31"/>
      <c r="M10448" s="169"/>
      <c r="N10448" s="148"/>
      <c r="O10448" s="106"/>
      <c r="P10448" s="43"/>
      <c r="Q10448" s="207"/>
      <c r="R10448" s="84"/>
      <c r="S10448" s="31"/>
      <c r="T10448" s="31"/>
      <c r="U10448" s="169"/>
      <c r="V10448" s="150"/>
      <c r="W10448" s="141" t="str" cm="1">
        <f t="array" ref="W10448">IF(SUM(LEN(B10448:V10448))=0,"",IF(OR(OR(ISBLANK(F10448),SUM(LEN(C10448),LEN(D10448))=0),AND(NOT(E10448="Unknown"),ISBLANK(J10448)),AND(NOT(O10448="Unknown"),ISBLANK(R10448))),"Missing Information", INDEX(Table15[Entire Service Line Classification], MATCH(SUMIFS(Table15[Unique ID],Table15[System-Owned Portion],E10448,Table15[If Material Anything Other than "Lead" in Column E,Was Material Ever Previously Lead?],G10448,Table15[Customer-Owned Portion],O10448),Table15[Unique ID],0),0)))</f>
        <v/>
      </c>
    </row>
    <row r="10449" spans="2:23" x14ac:dyDescent="0.35">
      <c r="B10449" s="146"/>
      <c r="C10449" s="31"/>
      <c r="D10449" s="31"/>
      <c r="E10449" s="44"/>
      <c r="F10449" s="43"/>
      <c r="G10449" s="84"/>
      <c r="H10449" s="31"/>
      <c r="I10449" s="207"/>
      <c r="J10449" s="84"/>
      <c r="K10449" s="31"/>
      <c r="L10449" s="31"/>
      <c r="M10449" s="169"/>
      <c r="N10449" s="148"/>
      <c r="O10449" s="106"/>
      <c r="P10449" s="43"/>
      <c r="Q10449" s="207"/>
      <c r="R10449" s="84"/>
      <c r="S10449" s="31"/>
      <c r="T10449" s="31"/>
      <c r="U10449" s="169"/>
      <c r="V10449" s="150"/>
      <c r="W10449" s="141" t="str" cm="1">
        <f t="array" ref="W10449">IF(SUM(LEN(B10449:V10449))=0,"",IF(OR(OR(ISBLANK(F10449),SUM(LEN(C10449),LEN(D10449))=0),AND(NOT(E10449="Unknown"),ISBLANK(J10449)),AND(NOT(O10449="Unknown"),ISBLANK(R10449))),"Missing Information", INDEX(Table15[Entire Service Line Classification], MATCH(SUMIFS(Table15[Unique ID],Table15[System-Owned Portion],E10449,Table15[If Material Anything Other than "Lead" in Column E,Was Material Ever Previously Lead?],G10449,Table15[Customer-Owned Portion],O10449),Table15[Unique ID],0),0)))</f>
        <v/>
      </c>
    </row>
    <row r="10450" spans="2:23" x14ac:dyDescent="0.35">
      <c r="B10450" s="146"/>
      <c r="C10450" s="31"/>
      <c r="D10450" s="31"/>
      <c r="E10450" s="44"/>
      <c r="F10450" s="43"/>
      <c r="G10450" s="84"/>
      <c r="H10450" s="31"/>
      <c r="I10450" s="207"/>
      <c r="J10450" s="84"/>
      <c r="K10450" s="31"/>
      <c r="L10450" s="31"/>
      <c r="M10450" s="169"/>
      <c r="N10450" s="148"/>
      <c r="O10450" s="106"/>
      <c r="P10450" s="43"/>
      <c r="Q10450" s="207"/>
      <c r="R10450" s="84"/>
      <c r="S10450" s="31"/>
      <c r="T10450" s="31"/>
      <c r="U10450" s="169"/>
      <c r="V10450" s="150"/>
      <c r="W10450" s="141" t="str" cm="1">
        <f t="array" ref="W10450">IF(SUM(LEN(B10450:V10450))=0,"",IF(OR(OR(ISBLANK(F10450),SUM(LEN(C10450),LEN(D10450))=0),AND(NOT(E10450="Unknown"),ISBLANK(J10450)),AND(NOT(O10450="Unknown"),ISBLANK(R10450))),"Missing Information", INDEX(Table15[Entire Service Line Classification], MATCH(SUMIFS(Table15[Unique ID],Table15[System-Owned Portion],E10450,Table15[If Material Anything Other than "Lead" in Column E,Was Material Ever Previously Lead?],G10450,Table15[Customer-Owned Portion],O10450),Table15[Unique ID],0),0)))</f>
        <v/>
      </c>
    </row>
    <row r="10451" spans="2:23" x14ac:dyDescent="0.35">
      <c r="B10451" s="146"/>
      <c r="C10451" s="31"/>
      <c r="D10451" s="31"/>
      <c r="E10451" s="44"/>
      <c r="F10451" s="43"/>
      <c r="G10451" s="84"/>
      <c r="H10451" s="31"/>
      <c r="I10451" s="207"/>
      <c r="J10451" s="84"/>
      <c r="K10451" s="31"/>
      <c r="L10451" s="31"/>
      <c r="M10451" s="169"/>
      <c r="N10451" s="148"/>
      <c r="O10451" s="106"/>
      <c r="P10451" s="43"/>
      <c r="Q10451" s="207"/>
      <c r="R10451" s="84"/>
      <c r="S10451" s="31"/>
      <c r="T10451" s="31"/>
      <c r="U10451" s="169"/>
      <c r="V10451" s="150"/>
      <c r="W10451" s="141" t="str" cm="1">
        <f t="array" ref="W10451">IF(SUM(LEN(B10451:V10451))=0,"",IF(OR(OR(ISBLANK(F10451),SUM(LEN(C10451),LEN(D10451))=0),AND(NOT(E10451="Unknown"),ISBLANK(J10451)),AND(NOT(O10451="Unknown"),ISBLANK(R10451))),"Missing Information", INDEX(Table15[Entire Service Line Classification], MATCH(SUMIFS(Table15[Unique ID],Table15[System-Owned Portion],E10451,Table15[If Material Anything Other than "Lead" in Column E,Was Material Ever Previously Lead?],G10451,Table15[Customer-Owned Portion],O10451),Table15[Unique ID],0),0)))</f>
        <v/>
      </c>
    </row>
    <row r="10452" spans="2:23" x14ac:dyDescent="0.35">
      <c r="B10452" s="146"/>
      <c r="C10452" s="31"/>
      <c r="D10452" s="31"/>
      <c r="E10452" s="44"/>
      <c r="F10452" s="43"/>
      <c r="G10452" s="84"/>
      <c r="H10452" s="31"/>
      <c r="I10452" s="207"/>
      <c r="J10452" s="84"/>
      <c r="K10452" s="31"/>
      <c r="L10452" s="31"/>
      <c r="M10452" s="169"/>
      <c r="N10452" s="148"/>
      <c r="O10452" s="106"/>
      <c r="P10452" s="43"/>
      <c r="Q10452" s="207"/>
      <c r="R10452" s="84"/>
      <c r="S10452" s="31"/>
      <c r="T10452" s="31"/>
      <c r="U10452" s="169"/>
      <c r="V10452" s="150"/>
      <c r="W10452" s="141" t="str" cm="1">
        <f t="array" ref="W10452">IF(SUM(LEN(B10452:V10452))=0,"",IF(OR(OR(ISBLANK(F10452),SUM(LEN(C10452),LEN(D10452))=0),AND(NOT(E10452="Unknown"),ISBLANK(J10452)),AND(NOT(O10452="Unknown"),ISBLANK(R10452))),"Missing Information", INDEX(Table15[Entire Service Line Classification], MATCH(SUMIFS(Table15[Unique ID],Table15[System-Owned Portion],E10452,Table15[If Material Anything Other than "Lead" in Column E,Was Material Ever Previously Lead?],G10452,Table15[Customer-Owned Portion],O10452),Table15[Unique ID],0),0)))</f>
        <v/>
      </c>
    </row>
    <row r="10453" spans="2:23" x14ac:dyDescent="0.35">
      <c r="B10453" s="146"/>
      <c r="C10453" s="31"/>
      <c r="D10453" s="31"/>
      <c r="E10453" s="44"/>
      <c r="F10453" s="43"/>
      <c r="G10453" s="84"/>
      <c r="H10453" s="31"/>
      <c r="I10453" s="207"/>
      <c r="J10453" s="84"/>
      <c r="K10453" s="31"/>
      <c r="L10453" s="31"/>
      <c r="M10453" s="169"/>
      <c r="N10453" s="148"/>
      <c r="O10453" s="106"/>
      <c r="P10453" s="43"/>
      <c r="Q10453" s="207"/>
      <c r="R10453" s="84"/>
      <c r="S10453" s="31"/>
      <c r="T10453" s="31"/>
      <c r="U10453" s="169"/>
      <c r="V10453" s="150"/>
      <c r="W10453" s="141" t="str" cm="1">
        <f t="array" ref="W10453">IF(SUM(LEN(B10453:V10453))=0,"",IF(OR(OR(ISBLANK(F10453),SUM(LEN(C10453),LEN(D10453))=0),AND(NOT(E10453="Unknown"),ISBLANK(J10453)),AND(NOT(O10453="Unknown"),ISBLANK(R10453))),"Missing Information", INDEX(Table15[Entire Service Line Classification], MATCH(SUMIFS(Table15[Unique ID],Table15[System-Owned Portion],E10453,Table15[If Material Anything Other than "Lead" in Column E,Was Material Ever Previously Lead?],G10453,Table15[Customer-Owned Portion],O10453),Table15[Unique ID],0),0)))</f>
        <v/>
      </c>
    </row>
    <row r="10454" spans="2:23" x14ac:dyDescent="0.35">
      <c r="B10454" s="146"/>
      <c r="C10454" s="31"/>
      <c r="D10454" s="31"/>
      <c r="E10454" s="44"/>
      <c r="F10454" s="43"/>
      <c r="G10454" s="84"/>
      <c r="H10454" s="31"/>
      <c r="I10454" s="207"/>
      <c r="J10454" s="84"/>
      <c r="K10454" s="31"/>
      <c r="L10454" s="31"/>
      <c r="M10454" s="169"/>
      <c r="N10454" s="148"/>
      <c r="O10454" s="106"/>
      <c r="P10454" s="43"/>
      <c r="Q10454" s="207"/>
      <c r="R10454" s="84"/>
      <c r="S10454" s="31"/>
      <c r="T10454" s="31"/>
      <c r="U10454" s="169"/>
      <c r="V10454" s="150"/>
      <c r="W10454" s="141" t="str" cm="1">
        <f t="array" ref="W10454">IF(SUM(LEN(B10454:V10454))=0,"",IF(OR(OR(ISBLANK(F10454),SUM(LEN(C10454),LEN(D10454))=0),AND(NOT(E10454="Unknown"),ISBLANK(J10454)),AND(NOT(O10454="Unknown"),ISBLANK(R10454))),"Missing Information", INDEX(Table15[Entire Service Line Classification], MATCH(SUMIFS(Table15[Unique ID],Table15[System-Owned Portion],E10454,Table15[If Material Anything Other than "Lead" in Column E,Was Material Ever Previously Lead?],G10454,Table15[Customer-Owned Portion],O10454),Table15[Unique ID],0),0)))</f>
        <v/>
      </c>
    </row>
    <row r="10455" spans="2:23" x14ac:dyDescent="0.35">
      <c r="B10455" s="146"/>
      <c r="C10455" s="31"/>
      <c r="D10455" s="31"/>
      <c r="E10455" s="44"/>
      <c r="F10455" s="43"/>
      <c r="G10455" s="84"/>
      <c r="H10455" s="31"/>
      <c r="I10455" s="207"/>
      <c r="J10455" s="84"/>
      <c r="K10455" s="31"/>
      <c r="L10455" s="31"/>
      <c r="M10455" s="169"/>
      <c r="N10455" s="148"/>
      <c r="O10455" s="106"/>
      <c r="P10455" s="43"/>
      <c r="Q10455" s="207"/>
      <c r="R10455" s="84"/>
      <c r="S10455" s="31"/>
      <c r="T10455" s="31"/>
      <c r="U10455" s="169"/>
      <c r="V10455" s="150"/>
      <c r="W10455" s="141" t="str" cm="1">
        <f t="array" ref="W10455">IF(SUM(LEN(B10455:V10455))=0,"",IF(OR(OR(ISBLANK(F10455),SUM(LEN(C10455),LEN(D10455))=0),AND(NOT(E10455="Unknown"),ISBLANK(J10455)),AND(NOT(O10455="Unknown"),ISBLANK(R10455))),"Missing Information", INDEX(Table15[Entire Service Line Classification], MATCH(SUMIFS(Table15[Unique ID],Table15[System-Owned Portion],E10455,Table15[If Material Anything Other than "Lead" in Column E,Was Material Ever Previously Lead?],G10455,Table15[Customer-Owned Portion],O10455),Table15[Unique ID],0),0)))</f>
        <v/>
      </c>
    </row>
    <row r="10456" spans="2:23" x14ac:dyDescent="0.35">
      <c r="B10456" s="146"/>
      <c r="C10456" s="31"/>
      <c r="D10456" s="31"/>
      <c r="E10456" s="44"/>
      <c r="F10456" s="43"/>
      <c r="G10456" s="84"/>
      <c r="H10456" s="31"/>
      <c r="I10456" s="207"/>
      <c r="J10456" s="84"/>
      <c r="K10456" s="31"/>
      <c r="L10456" s="31"/>
      <c r="M10456" s="169"/>
      <c r="N10456" s="148"/>
      <c r="O10456" s="106"/>
      <c r="P10456" s="43"/>
      <c r="Q10456" s="207"/>
      <c r="R10456" s="84"/>
      <c r="S10456" s="31"/>
      <c r="T10456" s="31"/>
      <c r="U10456" s="169"/>
      <c r="V10456" s="150"/>
      <c r="W10456" s="141" t="str" cm="1">
        <f t="array" ref="W10456">IF(SUM(LEN(B10456:V10456))=0,"",IF(OR(OR(ISBLANK(F10456),SUM(LEN(C10456),LEN(D10456))=0),AND(NOT(E10456="Unknown"),ISBLANK(J10456)),AND(NOT(O10456="Unknown"),ISBLANK(R10456))),"Missing Information", INDEX(Table15[Entire Service Line Classification], MATCH(SUMIFS(Table15[Unique ID],Table15[System-Owned Portion],E10456,Table15[If Material Anything Other than "Lead" in Column E,Was Material Ever Previously Lead?],G10456,Table15[Customer-Owned Portion],O10456),Table15[Unique ID],0),0)))</f>
        <v/>
      </c>
    </row>
    <row r="10457" spans="2:23" x14ac:dyDescent="0.35">
      <c r="B10457" s="146"/>
      <c r="C10457" s="31"/>
      <c r="D10457" s="31"/>
      <c r="E10457" s="44"/>
      <c r="F10457" s="43"/>
      <c r="G10457" s="84"/>
      <c r="H10457" s="31"/>
      <c r="I10457" s="207"/>
      <c r="J10457" s="84"/>
      <c r="K10457" s="31"/>
      <c r="L10457" s="31"/>
      <c r="M10457" s="169"/>
      <c r="N10457" s="148"/>
      <c r="O10457" s="106"/>
      <c r="P10457" s="43"/>
      <c r="Q10457" s="207"/>
      <c r="R10457" s="84"/>
      <c r="S10457" s="31"/>
      <c r="T10457" s="31"/>
      <c r="U10457" s="169"/>
      <c r="V10457" s="150"/>
      <c r="W10457" s="141" t="str" cm="1">
        <f t="array" ref="W10457">IF(SUM(LEN(B10457:V10457))=0,"",IF(OR(OR(ISBLANK(F10457),SUM(LEN(C10457),LEN(D10457))=0),AND(NOT(E10457="Unknown"),ISBLANK(J10457)),AND(NOT(O10457="Unknown"),ISBLANK(R10457))),"Missing Information", INDEX(Table15[Entire Service Line Classification], MATCH(SUMIFS(Table15[Unique ID],Table15[System-Owned Portion],E10457,Table15[If Material Anything Other than "Lead" in Column E,Was Material Ever Previously Lead?],G10457,Table15[Customer-Owned Portion],O10457),Table15[Unique ID],0),0)))</f>
        <v/>
      </c>
    </row>
    <row r="10458" spans="2:23" x14ac:dyDescent="0.35">
      <c r="B10458" s="146"/>
      <c r="C10458" s="31"/>
      <c r="D10458" s="31"/>
      <c r="E10458" s="44"/>
      <c r="F10458" s="43"/>
      <c r="G10458" s="84"/>
      <c r="H10458" s="31"/>
      <c r="I10458" s="207"/>
      <c r="J10458" s="84"/>
      <c r="K10458" s="31"/>
      <c r="L10458" s="31"/>
      <c r="M10458" s="169"/>
      <c r="N10458" s="148"/>
      <c r="O10458" s="106"/>
      <c r="P10458" s="43"/>
      <c r="Q10458" s="207"/>
      <c r="R10458" s="84"/>
      <c r="S10458" s="31"/>
      <c r="T10458" s="31"/>
      <c r="U10458" s="169"/>
      <c r="V10458" s="150"/>
      <c r="W10458" s="141" t="str" cm="1">
        <f t="array" ref="W10458">IF(SUM(LEN(B10458:V10458))=0,"",IF(OR(OR(ISBLANK(F10458),SUM(LEN(C10458),LEN(D10458))=0),AND(NOT(E10458="Unknown"),ISBLANK(J10458)),AND(NOT(O10458="Unknown"),ISBLANK(R10458))),"Missing Information", INDEX(Table15[Entire Service Line Classification], MATCH(SUMIFS(Table15[Unique ID],Table15[System-Owned Portion],E10458,Table15[If Material Anything Other than "Lead" in Column E,Was Material Ever Previously Lead?],G10458,Table15[Customer-Owned Portion],O10458),Table15[Unique ID],0),0)))</f>
        <v/>
      </c>
    </row>
    <row r="10459" spans="2:23" x14ac:dyDescent="0.35">
      <c r="B10459" s="146"/>
      <c r="C10459" s="31"/>
      <c r="D10459" s="31"/>
      <c r="E10459" s="44"/>
      <c r="F10459" s="43"/>
      <c r="G10459" s="84"/>
      <c r="H10459" s="31"/>
      <c r="I10459" s="207"/>
      <c r="J10459" s="84"/>
      <c r="K10459" s="31"/>
      <c r="L10459" s="31"/>
      <c r="M10459" s="169"/>
      <c r="N10459" s="148"/>
      <c r="O10459" s="106"/>
      <c r="P10459" s="43"/>
      <c r="Q10459" s="207"/>
      <c r="R10459" s="84"/>
      <c r="S10459" s="31"/>
      <c r="T10459" s="31"/>
      <c r="U10459" s="169"/>
      <c r="V10459" s="150"/>
      <c r="W10459" s="141" t="str" cm="1">
        <f t="array" ref="W10459">IF(SUM(LEN(B10459:V10459))=0,"",IF(OR(OR(ISBLANK(F10459),SUM(LEN(C10459),LEN(D10459))=0),AND(NOT(E10459="Unknown"),ISBLANK(J10459)),AND(NOT(O10459="Unknown"),ISBLANK(R10459))),"Missing Information", INDEX(Table15[Entire Service Line Classification], MATCH(SUMIFS(Table15[Unique ID],Table15[System-Owned Portion],E10459,Table15[If Material Anything Other than "Lead" in Column E,Was Material Ever Previously Lead?],G10459,Table15[Customer-Owned Portion],O10459),Table15[Unique ID],0),0)))</f>
        <v/>
      </c>
    </row>
    <row r="10460" spans="2:23" x14ac:dyDescent="0.35">
      <c r="B10460" s="146"/>
      <c r="C10460" s="31"/>
      <c r="D10460" s="31"/>
      <c r="E10460" s="44"/>
      <c r="F10460" s="43"/>
      <c r="G10460" s="84"/>
      <c r="H10460" s="31"/>
      <c r="I10460" s="207"/>
      <c r="J10460" s="84"/>
      <c r="K10460" s="31"/>
      <c r="L10460" s="31"/>
      <c r="M10460" s="169"/>
      <c r="N10460" s="148"/>
      <c r="O10460" s="106"/>
      <c r="P10460" s="43"/>
      <c r="Q10460" s="207"/>
      <c r="R10460" s="84"/>
      <c r="S10460" s="31"/>
      <c r="T10460" s="31"/>
      <c r="U10460" s="169"/>
      <c r="V10460" s="150"/>
      <c r="W10460" s="141" t="str" cm="1">
        <f t="array" ref="W10460">IF(SUM(LEN(B10460:V10460))=0,"",IF(OR(OR(ISBLANK(F10460),SUM(LEN(C10460),LEN(D10460))=0),AND(NOT(E10460="Unknown"),ISBLANK(J10460)),AND(NOT(O10460="Unknown"),ISBLANK(R10460))),"Missing Information", INDEX(Table15[Entire Service Line Classification], MATCH(SUMIFS(Table15[Unique ID],Table15[System-Owned Portion],E10460,Table15[If Material Anything Other than "Lead" in Column E,Was Material Ever Previously Lead?],G10460,Table15[Customer-Owned Portion],O10460),Table15[Unique ID],0),0)))</f>
        <v/>
      </c>
    </row>
    <row r="10461" spans="2:23" x14ac:dyDescent="0.35">
      <c r="B10461" s="146"/>
      <c r="C10461" s="31"/>
      <c r="D10461" s="31"/>
      <c r="E10461" s="44"/>
      <c r="F10461" s="43"/>
      <c r="G10461" s="84"/>
      <c r="H10461" s="31"/>
      <c r="I10461" s="207"/>
      <c r="J10461" s="84"/>
      <c r="K10461" s="31"/>
      <c r="L10461" s="31"/>
      <c r="M10461" s="169"/>
      <c r="N10461" s="148"/>
      <c r="O10461" s="106"/>
      <c r="P10461" s="43"/>
      <c r="Q10461" s="207"/>
      <c r="R10461" s="84"/>
      <c r="S10461" s="31"/>
      <c r="T10461" s="31"/>
      <c r="U10461" s="169"/>
      <c r="V10461" s="150"/>
      <c r="W10461" s="141" t="str" cm="1">
        <f t="array" ref="W10461">IF(SUM(LEN(B10461:V10461))=0,"",IF(OR(OR(ISBLANK(F10461),SUM(LEN(C10461),LEN(D10461))=0),AND(NOT(E10461="Unknown"),ISBLANK(J10461)),AND(NOT(O10461="Unknown"),ISBLANK(R10461))),"Missing Information", INDEX(Table15[Entire Service Line Classification], MATCH(SUMIFS(Table15[Unique ID],Table15[System-Owned Portion],E10461,Table15[If Material Anything Other than "Lead" in Column E,Was Material Ever Previously Lead?],G10461,Table15[Customer-Owned Portion],O10461),Table15[Unique ID],0),0)))</f>
        <v/>
      </c>
    </row>
    <row r="10462" spans="2:23" x14ac:dyDescent="0.35">
      <c r="B10462" s="146"/>
      <c r="C10462" s="31"/>
      <c r="D10462" s="31"/>
      <c r="E10462" s="44"/>
      <c r="F10462" s="43"/>
      <c r="G10462" s="84"/>
      <c r="H10462" s="31"/>
      <c r="I10462" s="207"/>
      <c r="J10462" s="84"/>
      <c r="K10462" s="31"/>
      <c r="L10462" s="31"/>
      <c r="M10462" s="169"/>
      <c r="N10462" s="148"/>
      <c r="O10462" s="106"/>
      <c r="P10462" s="43"/>
      <c r="Q10462" s="207"/>
      <c r="R10462" s="84"/>
      <c r="S10462" s="31"/>
      <c r="T10462" s="31"/>
      <c r="U10462" s="169"/>
      <c r="V10462" s="150"/>
      <c r="W10462" s="141" t="str" cm="1">
        <f t="array" ref="W10462">IF(SUM(LEN(B10462:V10462))=0,"",IF(OR(OR(ISBLANK(F10462),SUM(LEN(C10462),LEN(D10462))=0),AND(NOT(E10462="Unknown"),ISBLANK(J10462)),AND(NOT(O10462="Unknown"),ISBLANK(R10462))),"Missing Information", INDEX(Table15[Entire Service Line Classification], MATCH(SUMIFS(Table15[Unique ID],Table15[System-Owned Portion],E10462,Table15[If Material Anything Other than "Lead" in Column E,Was Material Ever Previously Lead?],G10462,Table15[Customer-Owned Portion],O10462),Table15[Unique ID],0),0)))</f>
        <v/>
      </c>
    </row>
    <row r="10463" spans="2:23" x14ac:dyDescent="0.35">
      <c r="B10463" s="146"/>
      <c r="C10463" s="31"/>
      <c r="D10463" s="31"/>
      <c r="E10463" s="44"/>
      <c r="F10463" s="43"/>
      <c r="G10463" s="84"/>
      <c r="H10463" s="31"/>
      <c r="I10463" s="207"/>
      <c r="J10463" s="84"/>
      <c r="K10463" s="31"/>
      <c r="L10463" s="31"/>
      <c r="M10463" s="169"/>
      <c r="N10463" s="148"/>
      <c r="O10463" s="106"/>
      <c r="P10463" s="43"/>
      <c r="Q10463" s="207"/>
      <c r="R10463" s="84"/>
      <c r="S10463" s="31"/>
      <c r="T10463" s="31"/>
      <c r="U10463" s="169"/>
      <c r="V10463" s="150"/>
      <c r="W10463" s="141" t="str" cm="1">
        <f t="array" ref="W10463">IF(SUM(LEN(B10463:V10463))=0,"",IF(OR(OR(ISBLANK(F10463),SUM(LEN(C10463),LEN(D10463))=0),AND(NOT(E10463="Unknown"),ISBLANK(J10463)),AND(NOT(O10463="Unknown"),ISBLANK(R10463))),"Missing Information", INDEX(Table15[Entire Service Line Classification], MATCH(SUMIFS(Table15[Unique ID],Table15[System-Owned Portion],E10463,Table15[If Material Anything Other than "Lead" in Column E,Was Material Ever Previously Lead?],G10463,Table15[Customer-Owned Portion],O10463),Table15[Unique ID],0),0)))</f>
        <v/>
      </c>
    </row>
    <row r="10464" spans="2:23" x14ac:dyDescent="0.35">
      <c r="B10464" s="146"/>
      <c r="C10464" s="31"/>
      <c r="D10464" s="31"/>
      <c r="E10464" s="44"/>
      <c r="F10464" s="43"/>
      <c r="G10464" s="84"/>
      <c r="H10464" s="31"/>
      <c r="I10464" s="207"/>
      <c r="J10464" s="84"/>
      <c r="K10464" s="31"/>
      <c r="L10464" s="31"/>
      <c r="M10464" s="169"/>
      <c r="N10464" s="148"/>
      <c r="O10464" s="106"/>
      <c r="P10464" s="43"/>
      <c r="Q10464" s="207"/>
      <c r="R10464" s="84"/>
      <c r="S10464" s="31"/>
      <c r="T10464" s="31"/>
      <c r="U10464" s="169"/>
      <c r="V10464" s="150"/>
      <c r="W10464" s="141" t="str" cm="1">
        <f t="array" ref="W10464">IF(SUM(LEN(B10464:V10464))=0,"",IF(OR(OR(ISBLANK(F10464),SUM(LEN(C10464),LEN(D10464))=0),AND(NOT(E10464="Unknown"),ISBLANK(J10464)),AND(NOT(O10464="Unknown"),ISBLANK(R10464))),"Missing Information", INDEX(Table15[Entire Service Line Classification], MATCH(SUMIFS(Table15[Unique ID],Table15[System-Owned Portion],E10464,Table15[If Material Anything Other than "Lead" in Column E,Was Material Ever Previously Lead?],G10464,Table15[Customer-Owned Portion],O10464),Table15[Unique ID],0),0)))</f>
        <v/>
      </c>
    </row>
    <row r="10465" spans="2:23" x14ac:dyDescent="0.35">
      <c r="B10465" s="146"/>
      <c r="C10465" s="31"/>
      <c r="D10465" s="31"/>
      <c r="E10465" s="44"/>
      <c r="F10465" s="43"/>
      <c r="G10465" s="84"/>
      <c r="H10465" s="31"/>
      <c r="I10465" s="207"/>
      <c r="J10465" s="84"/>
      <c r="K10465" s="31"/>
      <c r="L10465" s="31"/>
      <c r="M10465" s="169"/>
      <c r="N10465" s="148"/>
      <c r="O10465" s="106"/>
      <c r="P10465" s="43"/>
      <c r="Q10465" s="207"/>
      <c r="R10465" s="84"/>
      <c r="S10465" s="31"/>
      <c r="T10465" s="31"/>
      <c r="U10465" s="169"/>
      <c r="V10465" s="150"/>
      <c r="W10465" s="141" t="str" cm="1">
        <f t="array" ref="W10465">IF(SUM(LEN(B10465:V10465))=0,"",IF(OR(OR(ISBLANK(F10465),SUM(LEN(C10465),LEN(D10465))=0),AND(NOT(E10465="Unknown"),ISBLANK(J10465)),AND(NOT(O10465="Unknown"),ISBLANK(R10465))),"Missing Information", INDEX(Table15[Entire Service Line Classification], MATCH(SUMIFS(Table15[Unique ID],Table15[System-Owned Portion],E10465,Table15[If Material Anything Other than "Lead" in Column E,Was Material Ever Previously Lead?],G10465,Table15[Customer-Owned Portion],O10465),Table15[Unique ID],0),0)))</f>
        <v/>
      </c>
    </row>
    <row r="10466" spans="2:23" x14ac:dyDescent="0.35">
      <c r="B10466" s="146"/>
      <c r="C10466" s="31"/>
      <c r="D10466" s="31"/>
      <c r="E10466" s="44"/>
      <c r="F10466" s="43"/>
      <c r="G10466" s="84"/>
      <c r="H10466" s="31"/>
      <c r="I10466" s="207"/>
      <c r="J10466" s="84"/>
      <c r="K10466" s="31"/>
      <c r="L10466" s="31"/>
      <c r="M10466" s="169"/>
      <c r="N10466" s="148"/>
      <c r="O10466" s="106"/>
      <c r="P10466" s="43"/>
      <c r="Q10466" s="207"/>
      <c r="R10466" s="84"/>
      <c r="S10466" s="31"/>
      <c r="T10466" s="31"/>
      <c r="U10466" s="169"/>
      <c r="V10466" s="150"/>
      <c r="W10466" s="141" t="str" cm="1">
        <f t="array" ref="W10466">IF(SUM(LEN(B10466:V10466))=0,"",IF(OR(OR(ISBLANK(F10466),SUM(LEN(C10466),LEN(D10466))=0),AND(NOT(E10466="Unknown"),ISBLANK(J10466)),AND(NOT(O10466="Unknown"),ISBLANK(R10466))),"Missing Information", INDEX(Table15[Entire Service Line Classification], MATCH(SUMIFS(Table15[Unique ID],Table15[System-Owned Portion],E10466,Table15[If Material Anything Other than "Lead" in Column E,Was Material Ever Previously Lead?],G10466,Table15[Customer-Owned Portion],O10466),Table15[Unique ID],0),0)))</f>
        <v/>
      </c>
    </row>
    <row r="10467" spans="2:23" x14ac:dyDescent="0.35">
      <c r="B10467" s="146"/>
      <c r="C10467" s="31"/>
      <c r="D10467" s="31"/>
      <c r="E10467" s="44"/>
      <c r="F10467" s="43"/>
      <c r="G10467" s="84"/>
      <c r="H10467" s="31"/>
      <c r="I10467" s="207"/>
      <c r="J10467" s="84"/>
      <c r="K10467" s="31"/>
      <c r="L10467" s="31"/>
      <c r="M10467" s="169"/>
      <c r="N10467" s="148"/>
      <c r="O10467" s="106"/>
      <c r="P10467" s="43"/>
      <c r="Q10467" s="207"/>
      <c r="R10467" s="84"/>
      <c r="S10467" s="31"/>
      <c r="T10467" s="31"/>
      <c r="U10467" s="169"/>
      <c r="V10467" s="150"/>
      <c r="W10467" s="141" t="str" cm="1">
        <f t="array" ref="W10467">IF(SUM(LEN(B10467:V10467))=0,"",IF(OR(OR(ISBLANK(F10467),SUM(LEN(C10467),LEN(D10467))=0),AND(NOT(E10467="Unknown"),ISBLANK(J10467)),AND(NOT(O10467="Unknown"),ISBLANK(R10467))),"Missing Information", INDEX(Table15[Entire Service Line Classification], MATCH(SUMIFS(Table15[Unique ID],Table15[System-Owned Portion],E10467,Table15[If Material Anything Other than "Lead" in Column E,Was Material Ever Previously Lead?],G10467,Table15[Customer-Owned Portion],O10467),Table15[Unique ID],0),0)))</f>
        <v/>
      </c>
    </row>
    <row r="10468" spans="2:23" x14ac:dyDescent="0.35">
      <c r="B10468" s="146"/>
      <c r="C10468" s="31"/>
      <c r="D10468" s="31"/>
      <c r="E10468" s="44"/>
      <c r="F10468" s="43"/>
      <c r="G10468" s="84"/>
      <c r="H10468" s="31"/>
      <c r="I10468" s="207"/>
      <c r="J10468" s="84"/>
      <c r="K10468" s="31"/>
      <c r="L10468" s="31"/>
      <c r="M10468" s="169"/>
      <c r="N10468" s="148"/>
      <c r="O10468" s="106"/>
      <c r="P10468" s="43"/>
      <c r="Q10468" s="207"/>
      <c r="R10468" s="84"/>
      <c r="S10468" s="31"/>
      <c r="T10468" s="31"/>
      <c r="U10468" s="169"/>
      <c r="V10468" s="150"/>
      <c r="W10468" s="141" t="str" cm="1">
        <f t="array" ref="W10468">IF(SUM(LEN(B10468:V10468))=0,"",IF(OR(OR(ISBLANK(F10468),SUM(LEN(C10468),LEN(D10468))=0),AND(NOT(E10468="Unknown"),ISBLANK(J10468)),AND(NOT(O10468="Unknown"),ISBLANK(R10468))),"Missing Information", INDEX(Table15[Entire Service Line Classification], MATCH(SUMIFS(Table15[Unique ID],Table15[System-Owned Portion],E10468,Table15[If Material Anything Other than "Lead" in Column E,Was Material Ever Previously Lead?],G10468,Table15[Customer-Owned Portion],O10468),Table15[Unique ID],0),0)))</f>
        <v/>
      </c>
    </row>
    <row r="10469" spans="2:23" x14ac:dyDescent="0.35">
      <c r="B10469" s="146"/>
      <c r="C10469" s="31"/>
      <c r="D10469" s="31"/>
      <c r="E10469" s="44"/>
      <c r="F10469" s="43"/>
      <c r="G10469" s="84"/>
      <c r="H10469" s="31"/>
      <c r="I10469" s="207"/>
      <c r="J10469" s="84"/>
      <c r="K10469" s="31"/>
      <c r="L10469" s="31"/>
      <c r="M10469" s="169"/>
      <c r="N10469" s="148"/>
      <c r="O10469" s="106"/>
      <c r="P10469" s="43"/>
      <c r="Q10469" s="207"/>
      <c r="R10469" s="84"/>
      <c r="S10469" s="31"/>
      <c r="T10469" s="31"/>
      <c r="U10469" s="169"/>
      <c r="V10469" s="150"/>
      <c r="W10469" s="141" t="str" cm="1">
        <f t="array" ref="W10469">IF(SUM(LEN(B10469:V10469))=0,"",IF(OR(OR(ISBLANK(F10469),SUM(LEN(C10469),LEN(D10469))=0),AND(NOT(E10469="Unknown"),ISBLANK(J10469)),AND(NOT(O10469="Unknown"),ISBLANK(R10469))),"Missing Information", INDEX(Table15[Entire Service Line Classification], MATCH(SUMIFS(Table15[Unique ID],Table15[System-Owned Portion],E10469,Table15[If Material Anything Other than "Lead" in Column E,Was Material Ever Previously Lead?],G10469,Table15[Customer-Owned Portion],O10469),Table15[Unique ID],0),0)))</f>
        <v/>
      </c>
    </row>
    <row r="10470" spans="2:23" x14ac:dyDescent="0.35">
      <c r="B10470" s="146"/>
      <c r="C10470" s="31"/>
      <c r="D10470" s="31"/>
      <c r="E10470" s="44"/>
      <c r="F10470" s="43"/>
      <c r="G10470" s="84"/>
      <c r="H10470" s="31"/>
      <c r="I10470" s="207"/>
      <c r="J10470" s="84"/>
      <c r="K10470" s="31"/>
      <c r="L10470" s="31"/>
      <c r="M10470" s="169"/>
      <c r="N10470" s="148"/>
      <c r="O10470" s="106"/>
      <c r="P10470" s="43"/>
      <c r="Q10470" s="207"/>
      <c r="R10470" s="84"/>
      <c r="S10470" s="31"/>
      <c r="T10470" s="31"/>
      <c r="U10470" s="169"/>
      <c r="V10470" s="150"/>
      <c r="W10470" s="141" t="str" cm="1">
        <f t="array" ref="W10470">IF(SUM(LEN(B10470:V10470))=0,"",IF(OR(OR(ISBLANK(F10470),SUM(LEN(C10470),LEN(D10470))=0),AND(NOT(E10470="Unknown"),ISBLANK(J10470)),AND(NOT(O10470="Unknown"),ISBLANK(R10470))),"Missing Information", INDEX(Table15[Entire Service Line Classification], MATCH(SUMIFS(Table15[Unique ID],Table15[System-Owned Portion],E10470,Table15[If Material Anything Other than "Lead" in Column E,Was Material Ever Previously Lead?],G10470,Table15[Customer-Owned Portion],O10470),Table15[Unique ID],0),0)))</f>
        <v/>
      </c>
    </row>
    <row r="10471" spans="2:23" x14ac:dyDescent="0.35">
      <c r="B10471" s="146"/>
      <c r="C10471" s="31"/>
      <c r="D10471" s="31"/>
      <c r="E10471" s="44"/>
      <c r="F10471" s="43"/>
      <c r="G10471" s="84"/>
      <c r="H10471" s="31"/>
      <c r="I10471" s="207"/>
      <c r="J10471" s="84"/>
      <c r="K10471" s="31"/>
      <c r="L10471" s="31"/>
      <c r="M10471" s="169"/>
      <c r="N10471" s="148"/>
      <c r="O10471" s="106"/>
      <c r="P10471" s="43"/>
      <c r="Q10471" s="207"/>
      <c r="R10471" s="84"/>
      <c r="S10471" s="31"/>
      <c r="T10471" s="31"/>
      <c r="U10471" s="169"/>
      <c r="V10471" s="150"/>
      <c r="W10471" s="141" t="str" cm="1">
        <f t="array" ref="W10471">IF(SUM(LEN(B10471:V10471))=0,"",IF(OR(OR(ISBLANK(F10471),SUM(LEN(C10471),LEN(D10471))=0),AND(NOT(E10471="Unknown"),ISBLANK(J10471)),AND(NOT(O10471="Unknown"),ISBLANK(R10471))),"Missing Information", INDEX(Table15[Entire Service Line Classification], MATCH(SUMIFS(Table15[Unique ID],Table15[System-Owned Portion],E10471,Table15[If Material Anything Other than "Lead" in Column E,Was Material Ever Previously Lead?],G10471,Table15[Customer-Owned Portion],O10471),Table15[Unique ID],0),0)))</f>
        <v/>
      </c>
    </row>
    <row r="10472" spans="2:23" x14ac:dyDescent="0.35">
      <c r="B10472" s="146"/>
      <c r="C10472" s="31"/>
      <c r="D10472" s="31"/>
      <c r="E10472" s="44"/>
      <c r="F10472" s="43"/>
      <c r="G10472" s="84"/>
      <c r="H10472" s="31"/>
      <c r="I10472" s="207"/>
      <c r="J10472" s="84"/>
      <c r="K10472" s="31"/>
      <c r="L10472" s="31"/>
      <c r="M10472" s="169"/>
      <c r="N10472" s="148"/>
      <c r="O10472" s="106"/>
      <c r="P10472" s="43"/>
      <c r="Q10472" s="207"/>
      <c r="R10472" s="84"/>
      <c r="S10472" s="31"/>
      <c r="T10472" s="31"/>
      <c r="U10472" s="169"/>
      <c r="V10472" s="150"/>
      <c r="W10472" s="141" t="str" cm="1">
        <f t="array" ref="W10472">IF(SUM(LEN(B10472:V10472))=0,"",IF(OR(OR(ISBLANK(F10472),SUM(LEN(C10472),LEN(D10472))=0),AND(NOT(E10472="Unknown"),ISBLANK(J10472)),AND(NOT(O10472="Unknown"),ISBLANK(R10472))),"Missing Information", INDEX(Table15[Entire Service Line Classification], MATCH(SUMIFS(Table15[Unique ID],Table15[System-Owned Portion],E10472,Table15[If Material Anything Other than "Lead" in Column E,Was Material Ever Previously Lead?],G10472,Table15[Customer-Owned Portion],O10472),Table15[Unique ID],0),0)))</f>
        <v/>
      </c>
    </row>
    <row r="10473" spans="2:23" x14ac:dyDescent="0.35">
      <c r="B10473" s="146"/>
      <c r="C10473" s="31"/>
      <c r="D10473" s="31"/>
      <c r="E10473" s="44"/>
      <c r="F10473" s="43"/>
      <c r="G10473" s="84"/>
      <c r="H10473" s="31"/>
      <c r="I10473" s="207"/>
      <c r="J10473" s="84"/>
      <c r="K10473" s="31"/>
      <c r="L10473" s="31"/>
      <c r="M10473" s="169"/>
      <c r="N10473" s="148"/>
      <c r="O10473" s="106"/>
      <c r="P10473" s="43"/>
      <c r="Q10473" s="207"/>
      <c r="R10473" s="84"/>
      <c r="S10473" s="31"/>
      <c r="T10473" s="31"/>
      <c r="U10473" s="169"/>
      <c r="V10473" s="150"/>
      <c r="W10473" s="141" t="str" cm="1">
        <f t="array" ref="W10473">IF(SUM(LEN(B10473:V10473))=0,"",IF(OR(OR(ISBLANK(F10473),SUM(LEN(C10473),LEN(D10473))=0),AND(NOT(E10473="Unknown"),ISBLANK(J10473)),AND(NOT(O10473="Unknown"),ISBLANK(R10473))),"Missing Information", INDEX(Table15[Entire Service Line Classification], MATCH(SUMIFS(Table15[Unique ID],Table15[System-Owned Portion],E10473,Table15[If Material Anything Other than "Lead" in Column E,Was Material Ever Previously Lead?],G10473,Table15[Customer-Owned Portion],O10473),Table15[Unique ID],0),0)))</f>
        <v/>
      </c>
    </row>
    <row r="10474" spans="2:23" x14ac:dyDescent="0.35">
      <c r="B10474" s="146"/>
      <c r="C10474" s="31"/>
      <c r="D10474" s="31"/>
      <c r="E10474" s="44"/>
      <c r="F10474" s="43"/>
      <c r="G10474" s="84"/>
      <c r="H10474" s="31"/>
      <c r="I10474" s="207"/>
      <c r="J10474" s="84"/>
      <c r="K10474" s="31"/>
      <c r="L10474" s="31"/>
      <c r="M10474" s="169"/>
      <c r="N10474" s="148"/>
      <c r="O10474" s="106"/>
      <c r="P10474" s="43"/>
      <c r="Q10474" s="207"/>
      <c r="R10474" s="84"/>
      <c r="S10474" s="31"/>
      <c r="T10474" s="31"/>
      <c r="U10474" s="169"/>
      <c r="V10474" s="150"/>
      <c r="W10474" s="141" t="str" cm="1">
        <f t="array" ref="W10474">IF(SUM(LEN(B10474:V10474))=0,"",IF(OR(OR(ISBLANK(F10474),SUM(LEN(C10474),LEN(D10474))=0),AND(NOT(E10474="Unknown"),ISBLANK(J10474)),AND(NOT(O10474="Unknown"),ISBLANK(R10474))),"Missing Information", INDEX(Table15[Entire Service Line Classification], MATCH(SUMIFS(Table15[Unique ID],Table15[System-Owned Portion],E10474,Table15[If Material Anything Other than "Lead" in Column E,Was Material Ever Previously Lead?],G10474,Table15[Customer-Owned Portion],O10474),Table15[Unique ID],0),0)))</f>
        <v/>
      </c>
    </row>
    <row r="10475" spans="2:23" x14ac:dyDescent="0.35">
      <c r="B10475" s="146"/>
      <c r="C10475" s="31"/>
      <c r="D10475" s="31"/>
      <c r="E10475" s="44"/>
      <c r="F10475" s="43"/>
      <c r="G10475" s="84"/>
      <c r="H10475" s="31"/>
      <c r="I10475" s="207"/>
      <c r="J10475" s="84"/>
      <c r="K10475" s="31"/>
      <c r="L10475" s="31"/>
      <c r="M10475" s="169"/>
      <c r="N10475" s="148"/>
      <c r="O10475" s="106"/>
      <c r="P10475" s="43"/>
      <c r="Q10475" s="207"/>
      <c r="R10475" s="84"/>
      <c r="S10475" s="31"/>
      <c r="T10475" s="31"/>
      <c r="U10475" s="169"/>
      <c r="V10475" s="150"/>
      <c r="W10475" s="141" t="str" cm="1">
        <f t="array" ref="W10475">IF(SUM(LEN(B10475:V10475))=0,"",IF(OR(OR(ISBLANK(F10475),SUM(LEN(C10475),LEN(D10475))=0),AND(NOT(E10475="Unknown"),ISBLANK(J10475)),AND(NOT(O10475="Unknown"),ISBLANK(R10475))),"Missing Information", INDEX(Table15[Entire Service Line Classification], MATCH(SUMIFS(Table15[Unique ID],Table15[System-Owned Portion],E10475,Table15[If Material Anything Other than "Lead" in Column E,Was Material Ever Previously Lead?],G10475,Table15[Customer-Owned Portion],O10475),Table15[Unique ID],0),0)))</f>
        <v/>
      </c>
    </row>
    <row r="10476" spans="2:23" x14ac:dyDescent="0.35">
      <c r="B10476" s="146"/>
      <c r="C10476" s="31"/>
      <c r="D10476" s="31"/>
      <c r="E10476" s="44"/>
      <c r="F10476" s="43"/>
      <c r="G10476" s="84"/>
      <c r="H10476" s="31"/>
      <c r="I10476" s="207"/>
      <c r="J10476" s="84"/>
      <c r="K10476" s="31"/>
      <c r="L10476" s="31"/>
      <c r="M10476" s="169"/>
      <c r="N10476" s="148"/>
      <c r="O10476" s="106"/>
      <c r="P10476" s="43"/>
      <c r="Q10476" s="207"/>
      <c r="R10476" s="84"/>
      <c r="S10476" s="31"/>
      <c r="T10476" s="31"/>
      <c r="U10476" s="169"/>
      <c r="V10476" s="150"/>
      <c r="W10476" s="141" t="str" cm="1">
        <f t="array" ref="W10476">IF(SUM(LEN(B10476:V10476))=0,"",IF(OR(OR(ISBLANK(F10476),SUM(LEN(C10476),LEN(D10476))=0),AND(NOT(E10476="Unknown"),ISBLANK(J10476)),AND(NOT(O10476="Unknown"),ISBLANK(R10476))),"Missing Information", INDEX(Table15[Entire Service Line Classification], MATCH(SUMIFS(Table15[Unique ID],Table15[System-Owned Portion],E10476,Table15[If Material Anything Other than "Lead" in Column E,Was Material Ever Previously Lead?],G10476,Table15[Customer-Owned Portion],O10476),Table15[Unique ID],0),0)))</f>
        <v/>
      </c>
    </row>
    <row r="10477" spans="2:23" x14ac:dyDescent="0.35">
      <c r="B10477" s="146"/>
      <c r="C10477" s="31"/>
      <c r="D10477" s="31"/>
      <c r="E10477" s="44"/>
      <c r="F10477" s="43"/>
      <c r="G10477" s="84"/>
      <c r="H10477" s="31"/>
      <c r="I10477" s="207"/>
      <c r="J10477" s="84"/>
      <c r="K10477" s="31"/>
      <c r="L10477" s="31"/>
      <c r="M10477" s="169"/>
      <c r="N10477" s="148"/>
      <c r="O10477" s="106"/>
      <c r="P10477" s="43"/>
      <c r="Q10477" s="207"/>
      <c r="R10477" s="84"/>
      <c r="S10477" s="31"/>
      <c r="T10477" s="31"/>
      <c r="U10477" s="169"/>
      <c r="V10477" s="150"/>
      <c r="W10477" s="141" t="str" cm="1">
        <f t="array" ref="W10477">IF(SUM(LEN(B10477:V10477))=0,"",IF(OR(OR(ISBLANK(F10477),SUM(LEN(C10477),LEN(D10477))=0),AND(NOT(E10477="Unknown"),ISBLANK(J10477)),AND(NOT(O10477="Unknown"),ISBLANK(R10477))),"Missing Information", INDEX(Table15[Entire Service Line Classification], MATCH(SUMIFS(Table15[Unique ID],Table15[System-Owned Portion],E10477,Table15[If Material Anything Other than "Lead" in Column E,Was Material Ever Previously Lead?],G10477,Table15[Customer-Owned Portion],O10477),Table15[Unique ID],0),0)))</f>
        <v/>
      </c>
    </row>
    <row r="10478" spans="2:23" x14ac:dyDescent="0.35">
      <c r="B10478" s="146"/>
      <c r="C10478" s="31"/>
      <c r="D10478" s="31"/>
      <c r="E10478" s="44"/>
      <c r="F10478" s="43"/>
      <c r="G10478" s="84"/>
      <c r="H10478" s="31"/>
      <c r="I10478" s="207"/>
      <c r="J10478" s="84"/>
      <c r="K10478" s="31"/>
      <c r="L10478" s="31"/>
      <c r="M10478" s="169"/>
      <c r="N10478" s="148"/>
      <c r="O10478" s="106"/>
      <c r="P10478" s="43"/>
      <c r="Q10478" s="207"/>
      <c r="R10478" s="84"/>
      <c r="S10478" s="31"/>
      <c r="T10478" s="31"/>
      <c r="U10478" s="169"/>
      <c r="V10478" s="150"/>
      <c r="W10478" s="141" t="str" cm="1">
        <f t="array" ref="W10478">IF(SUM(LEN(B10478:V10478))=0,"",IF(OR(OR(ISBLANK(F10478),SUM(LEN(C10478),LEN(D10478))=0),AND(NOT(E10478="Unknown"),ISBLANK(J10478)),AND(NOT(O10478="Unknown"),ISBLANK(R10478))),"Missing Information", INDEX(Table15[Entire Service Line Classification], MATCH(SUMIFS(Table15[Unique ID],Table15[System-Owned Portion],E10478,Table15[If Material Anything Other than "Lead" in Column E,Was Material Ever Previously Lead?],G10478,Table15[Customer-Owned Portion],O10478),Table15[Unique ID],0),0)))</f>
        <v/>
      </c>
    </row>
    <row r="10479" spans="2:23" x14ac:dyDescent="0.35">
      <c r="B10479" s="146"/>
      <c r="C10479" s="31"/>
      <c r="D10479" s="31"/>
      <c r="E10479" s="44"/>
      <c r="F10479" s="43"/>
      <c r="G10479" s="84"/>
      <c r="H10479" s="31"/>
      <c r="I10479" s="207"/>
      <c r="J10479" s="84"/>
      <c r="K10479" s="31"/>
      <c r="L10479" s="31"/>
      <c r="M10479" s="169"/>
      <c r="N10479" s="148"/>
      <c r="O10479" s="106"/>
      <c r="P10479" s="43"/>
      <c r="Q10479" s="207"/>
      <c r="R10479" s="84"/>
      <c r="S10479" s="31"/>
      <c r="T10479" s="31"/>
      <c r="U10479" s="169"/>
      <c r="V10479" s="150"/>
      <c r="W10479" s="141" t="str" cm="1">
        <f t="array" ref="W10479">IF(SUM(LEN(B10479:V10479))=0,"",IF(OR(OR(ISBLANK(F10479),SUM(LEN(C10479),LEN(D10479))=0),AND(NOT(E10479="Unknown"),ISBLANK(J10479)),AND(NOT(O10479="Unknown"),ISBLANK(R10479))),"Missing Information", INDEX(Table15[Entire Service Line Classification], MATCH(SUMIFS(Table15[Unique ID],Table15[System-Owned Portion],E10479,Table15[If Material Anything Other than "Lead" in Column E,Was Material Ever Previously Lead?],G10479,Table15[Customer-Owned Portion],O10479),Table15[Unique ID],0),0)))</f>
        <v/>
      </c>
    </row>
    <row r="10480" spans="2:23" x14ac:dyDescent="0.35">
      <c r="B10480" s="146"/>
      <c r="C10480" s="31"/>
      <c r="D10480" s="31"/>
      <c r="E10480" s="44"/>
      <c r="F10480" s="43"/>
      <c r="G10480" s="84"/>
      <c r="H10480" s="31"/>
      <c r="I10480" s="207"/>
      <c r="J10480" s="84"/>
      <c r="K10480" s="31"/>
      <c r="L10480" s="31"/>
      <c r="M10480" s="169"/>
      <c r="N10480" s="148"/>
      <c r="O10480" s="106"/>
      <c r="P10480" s="43"/>
      <c r="Q10480" s="207"/>
      <c r="R10480" s="84"/>
      <c r="S10480" s="31"/>
      <c r="T10480" s="31"/>
      <c r="U10480" s="169"/>
      <c r="V10480" s="150"/>
      <c r="W10480" s="141" t="str" cm="1">
        <f t="array" ref="W10480">IF(SUM(LEN(B10480:V10480))=0,"",IF(OR(OR(ISBLANK(F10480),SUM(LEN(C10480),LEN(D10480))=0),AND(NOT(E10480="Unknown"),ISBLANK(J10480)),AND(NOT(O10480="Unknown"),ISBLANK(R10480))),"Missing Information", INDEX(Table15[Entire Service Line Classification], MATCH(SUMIFS(Table15[Unique ID],Table15[System-Owned Portion],E10480,Table15[If Material Anything Other than "Lead" in Column E,Was Material Ever Previously Lead?],G10480,Table15[Customer-Owned Portion],O10480),Table15[Unique ID],0),0)))</f>
        <v/>
      </c>
    </row>
    <row r="10481" spans="2:23" x14ac:dyDescent="0.35">
      <c r="B10481" s="146"/>
      <c r="C10481" s="31"/>
      <c r="D10481" s="31"/>
      <c r="E10481" s="44"/>
      <c r="F10481" s="43"/>
      <c r="G10481" s="84"/>
      <c r="H10481" s="31"/>
      <c r="I10481" s="207"/>
      <c r="J10481" s="84"/>
      <c r="K10481" s="31"/>
      <c r="L10481" s="31"/>
      <c r="M10481" s="169"/>
      <c r="N10481" s="148"/>
      <c r="O10481" s="106"/>
      <c r="P10481" s="43"/>
      <c r="Q10481" s="207"/>
      <c r="R10481" s="84"/>
      <c r="S10481" s="31"/>
      <c r="T10481" s="31"/>
      <c r="U10481" s="169"/>
      <c r="V10481" s="150"/>
      <c r="W10481" s="141" t="str" cm="1">
        <f t="array" ref="W10481">IF(SUM(LEN(B10481:V10481))=0,"",IF(OR(OR(ISBLANK(F10481),SUM(LEN(C10481),LEN(D10481))=0),AND(NOT(E10481="Unknown"),ISBLANK(J10481)),AND(NOT(O10481="Unknown"),ISBLANK(R10481))),"Missing Information", INDEX(Table15[Entire Service Line Classification], MATCH(SUMIFS(Table15[Unique ID],Table15[System-Owned Portion],E10481,Table15[If Material Anything Other than "Lead" in Column E,Was Material Ever Previously Lead?],G10481,Table15[Customer-Owned Portion],O10481),Table15[Unique ID],0),0)))</f>
        <v/>
      </c>
    </row>
    <row r="10482" spans="2:23" x14ac:dyDescent="0.35">
      <c r="B10482" s="146"/>
      <c r="C10482" s="31"/>
      <c r="D10482" s="31"/>
      <c r="E10482" s="44"/>
      <c r="F10482" s="43"/>
      <c r="G10482" s="84"/>
      <c r="H10482" s="31"/>
      <c r="I10482" s="207"/>
      <c r="J10482" s="84"/>
      <c r="K10482" s="31"/>
      <c r="L10482" s="31"/>
      <c r="M10482" s="169"/>
      <c r="N10482" s="148"/>
      <c r="O10482" s="106"/>
      <c r="P10482" s="43"/>
      <c r="Q10482" s="207"/>
      <c r="R10482" s="84"/>
      <c r="S10482" s="31"/>
      <c r="T10482" s="31"/>
      <c r="U10482" s="169"/>
      <c r="V10482" s="150"/>
      <c r="W10482" s="141" t="str" cm="1">
        <f t="array" ref="W10482">IF(SUM(LEN(B10482:V10482))=0,"",IF(OR(OR(ISBLANK(F10482),SUM(LEN(C10482),LEN(D10482))=0),AND(NOT(E10482="Unknown"),ISBLANK(J10482)),AND(NOT(O10482="Unknown"),ISBLANK(R10482))),"Missing Information", INDEX(Table15[Entire Service Line Classification], MATCH(SUMIFS(Table15[Unique ID],Table15[System-Owned Portion],E10482,Table15[If Material Anything Other than "Lead" in Column E,Was Material Ever Previously Lead?],G10482,Table15[Customer-Owned Portion],O10482),Table15[Unique ID],0),0)))</f>
        <v/>
      </c>
    </row>
    <row r="10483" spans="2:23" x14ac:dyDescent="0.35">
      <c r="B10483" s="146"/>
      <c r="C10483" s="31"/>
      <c r="D10483" s="31"/>
      <c r="E10483" s="44"/>
      <c r="F10483" s="43"/>
      <c r="G10483" s="84"/>
      <c r="H10483" s="31"/>
      <c r="I10483" s="207"/>
      <c r="J10483" s="84"/>
      <c r="K10483" s="31"/>
      <c r="L10483" s="31"/>
      <c r="M10483" s="169"/>
      <c r="N10483" s="148"/>
      <c r="O10483" s="106"/>
      <c r="P10483" s="43"/>
      <c r="Q10483" s="207"/>
      <c r="R10483" s="84"/>
      <c r="S10483" s="31"/>
      <c r="T10483" s="31"/>
      <c r="U10483" s="169"/>
      <c r="V10483" s="150"/>
      <c r="W10483" s="141" t="str" cm="1">
        <f t="array" ref="W10483">IF(SUM(LEN(B10483:V10483))=0,"",IF(OR(OR(ISBLANK(F10483),SUM(LEN(C10483),LEN(D10483))=0),AND(NOT(E10483="Unknown"),ISBLANK(J10483)),AND(NOT(O10483="Unknown"),ISBLANK(R10483))),"Missing Information", INDEX(Table15[Entire Service Line Classification], MATCH(SUMIFS(Table15[Unique ID],Table15[System-Owned Portion],E10483,Table15[If Material Anything Other than "Lead" in Column E,Was Material Ever Previously Lead?],G10483,Table15[Customer-Owned Portion],O10483),Table15[Unique ID],0),0)))</f>
        <v/>
      </c>
    </row>
    <row r="10484" spans="2:23" x14ac:dyDescent="0.35">
      <c r="B10484" s="146"/>
      <c r="C10484" s="31"/>
      <c r="D10484" s="31"/>
      <c r="E10484" s="44"/>
      <c r="F10484" s="43"/>
      <c r="G10484" s="84"/>
      <c r="H10484" s="31"/>
      <c r="I10484" s="207"/>
      <c r="J10484" s="84"/>
      <c r="K10484" s="31"/>
      <c r="L10484" s="31"/>
      <c r="M10484" s="169"/>
      <c r="N10484" s="148"/>
      <c r="O10484" s="106"/>
      <c r="P10484" s="43"/>
      <c r="Q10484" s="207"/>
      <c r="R10484" s="84"/>
      <c r="S10484" s="31"/>
      <c r="T10484" s="31"/>
      <c r="U10484" s="169"/>
      <c r="V10484" s="150"/>
      <c r="W10484" s="141" t="str" cm="1">
        <f t="array" ref="W10484">IF(SUM(LEN(B10484:V10484))=0,"",IF(OR(OR(ISBLANK(F10484),SUM(LEN(C10484),LEN(D10484))=0),AND(NOT(E10484="Unknown"),ISBLANK(J10484)),AND(NOT(O10484="Unknown"),ISBLANK(R10484))),"Missing Information", INDEX(Table15[Entire Service Line Classification], MATCH(SUMIFS(Table15[Unique ID],Table15[System-Owned Portion],E10484,Table15[If Material Anything Other than "Lead" in Column E,Was Material Ever Previously Lead?],G10484,Table15[Customer-Owned Portion],O10484),Table15[Unique ID],0),0)))</f>
        <v/>
      </c>
    </row>
    <row r="10485" spans="2:23" x14ac:dyDescent="0.35">
      <c r="B10485" s="146"/>
      <c r="C10485" s="31"/>
      <c r="D10485" s="31"/>
      <c r="E10485" s="44"/>
      <c r="F10485" s="43"/>
      <c r="G10485" s="84"/>
      <c r="H10485" s="31"/>
      <c r="I10485" s="207"/>
      <c r="J10485" s="84"/>
      <c r="K10485" s="31"/>
      <c r="L10485" s="31"/>
      <c r="M10485" s="169"/>
      <c r="N10485" s="148"/>
      <c r="O10485" s="106"/>
      <c r="P10485" s="43"/>
      <c r="Q10485" s="207"/>
      <c r="R10485" s="84"/>
      <c r="S10485" s="31"/>
      <c r="T10485" s="31"/>
      <c r="U10485" s="169"/>
      <c r="V10485" s="150"/>
      <c r="W10485" s="141" t="str" cm="1">
        <f t="array" ref="W10485">IF(SUM(LEN(B10485:V10485))=0,"",IF(OR(OR(ISBLANK(F10485),SUM(LEN(C10485),LEN(D10485))=0),AND(NOT(E10485="Unknown"),ISBLANK(J10485)),AND(NOT(O10485="Unknown"),ISBLANK(R10485))),"Missing Information", INDEX(Table15[Entire Service Line Classification], MATCH(SUMIFS(Table15[Unique ID],Table15[System-Owned Portion],E10485,Table15[If Material Anything Other than "Lead" in Column E,Was Material Ever Previously Lead?],G10485,Table15[Customer-Owned Portion],O10485),Table15[Unique ID],0),0)))</f>
        <v/>
      </c>
    </row>
    <row r="10486" spans="2:23" x14ac:dyDescent="0.35">
      <c r="B10486" s="146"/>
      <c r="C10486" s="31"/>
      <c r="D10486" s="31"/>
      <c r="E10486" s="44"/>
      <c r="F10486" s="43"/>
      <c r="G10486" s="84"/>
      <c r="H10486" s="31"/>
      <c r="I10486" s="207"/>
      <c r="J10486" s="84"/>
      <c r="K10486" s="31"/>
      <c r="L10486" s="31"/>
      <c r="M10486" s="169"/>
      <c r="N10486" s="148"/>
      <c r="O10486" s="106"/>
      <c r="P10486" s="43"/>
      <c r="Q10486" s="207"/>
      <c r="R10486" s="84"/>
      <c r="S10486" s="31"/>
      <c r="T10486" s="31"/>
      <c r="U10486" s="169"/>
      <c r="V10486" s="150"/>
      <c r="W10486" s="141" t="str" cm="1">
        <f t="array" ref="W10486">IF(SUM(LEN(B10486:V10486))=0,"",IF(OR(OR(ISBLANK(F10486),SUM(LEN(C10486),LEN(D10486))=0),AND(NOT(E10486="Unknown"),ISBLANK(J10486)),AND(NOT(O10486="Unknown"),ISBLANK(R10486))),"Missing Information", INDEX(Table15[Entire Service Line Classification], MATCH(SUMIFS(Table15[Unique ID],Table15[System-Owned Portion],E10486,Table15[If Material Anything Other than "Lead" in Column E,Was Material Ever Previously Lead?],G10486,Table15[Customer-Owned Portion],O10486),Table15[Unique ID],0),0)))</f>
        <v/>
      </c>
    </row>
    <row r="10487" spans="2:23" x14ac:dyDescent="0.35">
      <c r="B10487" s="146"/>
      <c r="C10487" s="31"/>
      <c r="D10487" s="31"/>
      <c r="E10487" s="44"/>
      <c r="F10487" s="43"/>
      <c r="G10487" s="84"/>
      <c r="H10487" s="31"/>
      <c r="I10487" s="207"/>
      <c r="J10487" s="84"/>
      <c r="K10487" s="31"/>
      <c r="L10487" s="31"/>
      <c r="M10487" s="169"/>
      <c r="N10487" s="148"/>
      <c r="O10487" s="106"/>
      <c r="P10487" s="43"/>
      <c r="Q10487" s="207"/>
      <c r="R10487" s="84"/>
      <c r="S10487" s="31"/>
      <c r="T10487" s="31"/>
      <c r="U10487" s="169"/>
      <c r="V10487" s="150"/>
      <c r="W10487" s="141" t="str" cm="1">
        <f t="array" ref="W10487">IF(SUM(LEN(B10487:V10487))=0,"",IF(OR(OR(ISBLANK(F10487),SUM(LEN(C10487),LEN(D10487))=0),AND(NOT(E10487="Unknown"),ISBLANK(J10487)),AND(NOT(O10487="Unknown"),ISBLANK(R10487))),"Missing Information", INDEX(Table15[Entire Service Line Classification], MATCH(SUMIFS(Table15[Unique ID],Table15[System-Owned Portion],E10487,Table15[If Material Anything Other than "Lead" in Column E,Was Material Ever Previously Lead?],G10487,Table15[Customer-Owned Portion],O10487),Table15[Unique ID],0),0)))</f>
        <v/>
      </c>
    </row>
    <row r="10488" spans="2:23" x14ac:dyDescent="0.35">
      <c r="B10488" s="146"/>
      <c r="C10488" s="31"/>
      <c r="D10488" s="31"/>
      <c r="E10488" s="44"/>
      <c r="F10488" s="43"/>
      <c r="G10488" s="84"/>
      <c r="H10488" s="31"/>
      <c r="I10488" s="207"/>
      <c r="J10488" s="84"/>
      <c r="K10488" s="31"/>
      <c r="L10488" s="31"/>
      <c r="M10488" s="169"/>
      <c r="N10488" s="148"/>
      <c r="O10488" s="106"/>
      <c r="P10488" s="43"/>
      <c r="Q10488" s="207"/>
      <c r="R10488" s="84"/>
      <c r="S10488" s="31"/>
      <c r="T10488" s="31"/>
      <c r="U10488" s="169"/>
      <c r="V10488" s="150"/>
      <c r="W10488" s="141" t="str" cm="1">
        <f t="array" ref="W10488">IF(SUM(LEN(B10488:V10488))=0,"",IF(OR(OR(ISBLANK(F10488),SUM(LEN(C10488),LEN(D10488))=0),AND(NOT(E10488="Unknown"),ISBLANK(J10488)),AND(NOT(O10488="Unknown"),ISBLANK(R10488))),"Missing Information", INDEX(Table15[Entire Service Line Classification], MATCH(SUMIFS(Table15[Unique ID],Table15[System-Owned Portion],E10488,Table15[If Material Anything Other than "Lead" in Column E,Was Material Ever Previously Lead?],G10488,Table15[Customer-Owned Portion],O10488),Table15[Unique ID],0),0)))</f>
        <v/>
      </c>
    </row>
    <row r="10489" spans="2:23" x14ac:dyDescent="0.35">
      <c r="B10489" s="146"/>
      <c r="C10489" s="31"/>
      <c r="D10489" s="31"/>
      <c r="E10489" s="44"/>
      <c r="F10489" s="43"/>
      <c r="G10489" s="84"/>
      <c r="H10489" s="31"/>
      <c r="I10489" s="207"/>
      <c r="J10489" s="84"/>
      <c r="K10489" s="31"/>
      <c r="L10489" s="31"/>
      <c r="M10489" s="169"/>
      <c r="N10489" s="148"/>
      <c r="O10489" s="106"/>
      <c r="P10489" s="43"/>
      <c r="Q10489" s="207"/>
      <c r="R10489" s="84"/>
      <c r="S10489" s="31"/>
      <c r="T10489" s="31"/>
      <c r="U10489" s="169"/>
      <c r="V10489" s="150"/>
      <c r="W10489" s="141" t="str" cm="1">
        <f t="array" ref="W10489">IF(SUM(LEN(B10489:V10489))=0,"",IF(OR(OR(ISBLANK(F10489),SUM(LEN(C10489),LEN(D10489))=0),AND(NOT(E10489="Unknown"),ISBLANK(J10489)),AND(NOT(O10489="Unknown"),ISBLANK(R10489))),"Missing Information", INDEX(Table15[Entire Service Line Classification], MATCH(SUMIFS(Table15[Unique ID],Table15[System-Owned Portion],E10489,Table15[If Material Anything Other than "Lead" in Column E,Was Material Ever Previously Lead?],G10489,Table15[Customer-Owned Portion],O10489),Table15[Unique ID],0),0)))</f>
        <v/>
      </c>
    </row>
    <row r="10490" spans="2:23" x14ac:dyDescent="0.35">
      <c r="B10490" s="146"/>
      <c r="C10490" s="31"/>
      <c r="D10490" s="31"/>
      <c r="E10490" s="44"/>
      <c r="F10490" s="43"/>
      <c r="G10490" s="84"/>
      <c r="H10490" s="31"/>
      <c r="I10490" s="207"/>
      <c r="J10490" s="84"/>
      <c r="K10490" s="31"/>
      <c r="L10490" s="31"/>
      <c r="M10490" s="169"/>
      <c r="N10490" s="148"/>
      <c r="O10490" s="106"/>
      <c r="P10490" s="43"/>
      <c r="Q10490" s="207"/>
      <c r="R10490" s="84"/>
      <c r="S10490" s="31"/>
      <c r="T10490" s="31"/>
      <c r="U10490" s="169"/>
      <c r="V10490" s="150"/>
      <c r="W10490" s="141" t="str" cm="1">
        <f t="array" ref="W10490">IF(SUM(LEN(B10490:V10490))=0,"",IF(OR(OR(ISBLANK(F10490),SUM(LEN(C10490),LEN(D10490))=0),AND(NOT(E10490="Unknown"),ISBLANK(J10490)),AND(NOT(O10490="Unknown"),ISBLANK(R10490))),"Missing Information", INDEX(Table15[Entire Service Line Classification], MATCH(SUMIFS(Table15[Unique ID],Table15[System-Owned Portion],E10490,Table15[If Material Anything Other than "Lead" in Column E,Was Material Ever Previously Lead?],G10490,Table15[Customer-Owned Portion],O10490),Table15[Unique ID],0),0)))</f>
        <v/>
      </c>
    </row>
    <row r="10491" spans="2:23" x14ac:dyDescent="0.35">
      <c r="B10491" s="146"/>
      <c r="C10491" s="31"/>
      <c r="D10491" s="31"/>
      <c r="E10491" s="44"/>
      <c r="F10491" s="43"/>
      <c r="G10491" s="84"/>
      <c r="H10491" s="31"/>
      <c r="I10491" s="207"/>
      <c r="J10491" s="84"/>
      <c r="K10491" s="31"/>
      <c r="L10491" s="31"/>
      <c r="M10491" s="169"/>
      <c r="N10491" s="148"/>
      <c r="O10491" s="106"/>
      <c r="P10491" s="43"/>
      <c r="Q10491" s="207"/>
      <c r="R10491" s="84"/>
      <c r="S10491" s="31"/>
      <c r="T10491" s="31"/>
      <c r="U10491" s="169"/>
      <c r="V10491" s="150"/>
      <c r="W10491" s="141" t="str" cm="1">
        <f t="array" ref="W10491">IF(SUM(LEN(B10491:V10491))=0,"",IF(OR(OR(ISBLANK(F10491),SUM(LEN(C10491),LEN(D10491))=0),AND(NOT(E10491="Unknown"),ISBLANK(J10491)),AND(NOT(O10491="Unknown"),ISBLANK(R10491))),"Missing Information", INDEX(Table15[Entire Service Line Classification], MATCH(SUMIFS(Table15[Unique ID],Table15[System-Owned Portion],E10491,Table15[If Material Anything Other than "Lead" in Column E,Was Material Ever Previously Lead?],G10491,Table15[Customer-Owned Portion],O10491),Table15[Unique ID],0),0)))</f>
        <v/>
      </c>
    </row>
    <row r="10492" spans="2:23" x14ac:dyDescent="0.35">
      <c r="B10492" s="146"/>
      <c r="C10492" s="31"/>
      <c r="D10492" s="31"/>
      <c r="E10492" s="44"/>
      <c r="F10492" s="43"/>
      <c r="G10492" s="84"/>
      <c r="H10492" s="31"/>
      <c r="I10492" s="207"/>
      <c r="J10492" s="84"/>
      <c r="K10492" s="31"/>
      <c r="L10492" s="31"/>
      <c r="M10492" s="169"/>
      <c r="N10492" s="148"/>
      <c r="O10492" s="106"/>
      <c r="P10492" s="43"/>
      <c r="Q10492" s="207"/>
      <c r="R10492" s="84"/>
      <c r="S10492" s="31"/>
      <c r="T10492" s="31"/>
      <c r="U10492" s="169"/>
      <c r="V10492" s="150"/>
      <c r="W10492" s="141" t="str" cm="1">
        <f t="array" ref="W10492">IF(SUM(LEN(B10492:V10492))=0,"",IF(OR(OR(ISBLANK(F10492),SUM(LEN(C10492),LEN(D10492))=0),AND(NOT(E10492="Unknown"),ISBLANK(J10492)),AND(NOT(O10492="Unknown"),ISBLANK(R10492))),"Missing Information", INDEX(Table15[Entire Service Line Classification], MATCH(SUMIFS(Table15[Unique ID],Table15[System-Owned Portion],E10492,Table15[If Material Anything Other than "Lead" in Column E,Was Material Ever Previously Lead?],G10492,Table15[Customer-Owned Portion],O10492),Table15[Unique ID],0),0)))</f>
        <v/>
      </c>
    </row>
    <row r="10493" spans="2:23" x14ac:dyDescent="0.35">
      <c r="B10493" s="146"/>
      <c r="C10493" s="31"/>
      <c r="D10493" s="31"/>
      <c r="E10493" s="44"/>
      <c r="F10493" s="43"/>
      <c r="G10493" s="84"/>
      <c r="H10493" s="31"/>
      <c r="I10493" s="207"/>
      <c r="J10493" s="84"/>
      <c r="K10493" s="31"/>
      <c r="L10493" s="31"/>
      <c r="M10493" s="169"/>
      <c r="N10493" s="148"/>
      <c r="O10493" s="106"/>
      <c r="P10493" s="43"/>
      <c r="Q10493" s="207"/>
      <c r="R10493" s="84"/>
      <c r="S10493" s="31"/>
      <c r="T10493" s="31"/>
      <c r="U10493" s="169"/>
      <c r="V10493" s="150"/>
      <c r="W10493" s="141" t="str" cm="1">
        <f t="array" ref="W10493">IF(SUM(LEN(B10493:V10493))=0,"",IF(OR(OR(ISBLANK(F10493),SUM(LEN(C10493),LEN(D10493))=0),AND(NOT(E10493="Unknown"),ISBLANK(J10493)),AND(NOT(O10493="Unknown"),ISBLANK(R10493))),"Missing Information", INDEX(Table15[Entire Service Line Classification], MATCH(SUMIFS(Table15[Unique ID],Table15[System-Owned Portion],E10493,Table15[If Material Anything Other than "Lead" in Column E,Was Material Ever Previously Lead?],G10493,Table15[Customer-Owned Portion],O10493),Table15[Unique ID],0),0)))</f>
        <v/>
      </c>
    </row>
    <row r="10494" spans="2:23" x14ac:dyDescent="0.35">
      <c r="B10494" s="146"/>
      <c r="C10494" s="31"/>
      <c r="D10494" s="31"/>
      <c r="E10494" s="44"/>
      <c r="F10494" s="43"/>
      <c r="G10494" s="84"/>
      <c r="H10494" s="31"/>
      <c r="I10494" s="207"/>
      <c r="J10494" s="84"/>
      <c r="K10494" s="31"/>
      <c r="L10494" s="31"/>
      <c r="M10494" s="169"/>
      <c r="N10494" s="148"/>
      <c r="O10494" s="106"/>
      <c r="P10494" s="43"/>
      <c r="Q10494" s="207"/>
      <c r="R10494" s="84"/>
      <c r="S10494" s="31"/>
      <c r="T10494" s="31"/>
      <c r="U10494" s="169"/>
      <c r="V10494" s="150"/>
      <c r="W10494" s="141" t="str" cm="1">
        <f t="array" ref="W10494">IF(SUM(LEN(B10494:V10494))=0,"",IF(OR(OR(ISBLANK(F10494),SUM(LEN(C10494),LEN(D10494))=0),AND(NOT(E10494="Unknown"),ISBLANK(J10494)),AND(NOT(O10494="Unknown"),ISBLANK(R10494))),"Missing Information", INDEX(Table15[Entire Service Line Classification], MATCH(SUMIFS(Table15[Unique ID],Table15[System-Owned Portion],E10494,Table15[If Material Anything Other than "Lead" in Column E,Was Material Ever Previously Lead?],G10494,Table15[Customer-Owned Portion],O10494),Table15[Unique ID],0),0)))</f>
        <v/>
      </c>
    </row>
    <row r="10495" spans="2:23" x14ac:dyDescent="0.35">
      <c r="B10495" s="146"/>
      <c r="C10495" s="31"/>
      <c r="D10495" s="31"/>
      <c r="E10495" s="44"/>
      <c r="F10495" s="43"/>
      <c r="G10495" s="84"/>
      <c r="H10495" s="31"/>
      <c r="I10495" s="207"/>
      <c r="J10495" s="84"/>
      <c r="K10495" s="31"/>
      <c r="L10495" s="31"/>
      <c r="M10495" s="169"/>
      <c r="N10495" s="148"/>
      <c r="O10495" s="106"/>
      <c r="P10495" s="43"/>
      <c r="Q10495" s="207"/>
      <c r="R10495" s="84"/>
      <c r="S10495" s="31"/>
      <c r="T10495" s="31"/>
      <c r="U10495" s="169"/>
      <c r="V10495" s="150"/>
      <c r="W10495" s="141" t="str" cm="1">
        <f t="array" ref="W10495">IF(SUM(LEN(B10495:V10495))=0,"",IF(OR(OR(ISBLANK(F10495),SUM(LEN(C10495),LEN(D10495))=0),AND(NOT(E10495="Unknown"),ISBLANK(J10495)),AND(NOT(O10495="Unknown"),ISBLANK(R10495))),"Missing Information", INDEX(Table15[Entire Service Line Classification], MATCH(SUMIFS(Table15[Unique ID],Table15[System-Owned Portion],E10495,Table15[If Material Anything Other than "Lead" in Column E,Was Material Ever Previously Lead?],G10495,Table15[Customer-Owned Portion],O10495),Table15[Unique ID],0),0)))</f>
        <v/>
      </c>
    </row>
    <row r="10496" spans="2:23" x14ac:dyDescent="0.35">
      <c r="B10496" s="146"/>
      <c r="C10496" s="31"/>
      <c r="D10496" s="31"/>
      <c r="E10496" s="44"/>
      <c r="F10496" s="43"/>
      <c r="G10496" s="84"/>
      <c r="H10496" s="31"/>
      <c r="I10496" s="207"/>
      <c r="J10496" s="84"/>
      <c r="K10496" s="31"/>
      <c r="L10496" s="31"/>
      <c r="M10496" s="169"/>
      <c r="N10496" s="148"/>
      <c r="O10496" s="106"/>
      <c r="P10496" s="43"/>
      <c r="Q10496" s="207"/>
      <c r="R10496" s="84"/>
      <c r="S10496" s="31"/>
      <c r="T10496" s="31"/>
      <c r="U10496" s="169"/>
      <c r="V10496" s="150"/>
      <c r="W10496" s="141" t="str" cm="1">
        <f t="array" ref="W10496">IF(SUM(LEN(B10496:V10496))=0,"",IF(OR(OR(ISBLANK(F10496),SUM(LEN(C10496),LEN(D10496))=0),AND(NOT(E10496="Unknown"),ISBLANK(J10496)),AND(NOT(O10496="Unknown"),ISBLANK(R10496))),"Missing Information", INDEX(Table15[Entire Service Line Classification], MATCH(SUMIFS(Table15[Unique ID],Table15[System-Owned Portion],E10496,Table15[If Material Anything Other than "Lead" in Column E,Was Material Ever Previously Lead?],G10496,Table15[Customer-Owned Portion],O10496),Table15[Unique ID],0),0)))</f>
        <v/>
      </c>
    </row>
    <row r="10497" spans="2:23" x14ac:dyDescent="0.35">
      <c r="B10497" s="146"/>
      <c r="C10497" s="31"/>
      <c r="D10497" s="31"/>
      <c r="E10497" s="44"/>
      <c r="F10497" s="43"/>
      <c r="G10497" s="84"/>
      <c r="H10497" s="31"/>
      <c r="I10497" s="207"/>
      <c r="J10497" s="84"/>
      <c r="K10497" s="31"/>
      <c r="L10497" s="31"/>
      <c r="M10497" s="169"/>
      <c r="N10497" s="148"/>
      <c r="O10497" s="106"/>
      <c r="P10497" s="43"/>
      <c r="Q10497" s="207"/>
      <c r="R10497" s="84"/>
      <c r="S10497" s="31"/>
      <c r="T10497" s="31"/>
      <c r="U10497" s="169"/>
      <c r="V10497" s="150"/>
      <c r="W10497" s="141" t="str" cm="1">
        <f t="array" ref="W10497">IF(SUM(LEN(B10497:V10497))=0,"",IF(OR(OR(ISBLANK(F10497),SUM(LEN(C10497),LEN(D10497))=0),AND(NOT(E10497="Unknown"),ISBLANK(J10497)),AND(NOT(O10497="Unknown"),ISBLANK(R10497))),"Missing Information", INDEX(Table15[Entire Service Line Classification], MATCH(SUMIFS(Table15[Unique ID],Table15[System-Owned Portion],E10497,Table15[If Material Anything Other than "Lead" in Column E,Was Material Ever Previously Lead?],G10497,Table15[Customer-Owned Portion],O10497),Table15[Unique ID],0),0)))</f>
        <v/>
      </c>
    </row>
    <row r="10498" spans="2:23" x14ac:dyDescent="0.35">
      <c r="B10498" s="146"/>
      <c r="C10498" s="31"/>
      <c r="D10498" s="31"/>
      <c r="E10498" s="44"/>
      <c r="F10498" s="43"/>
      <c r="G10498" s="84"/>
      <c r="H10498" s="31"/>
      <c r="I10498" s="207"/>
      <c r="J10498" s="84"/>
      <c r="K10498" s="31"/>
      <c r="L10498" s="31"/>
      <c r="M10498" s="169"/>
      <c r="N10498" s="148"/>
      <c r="O10498" s="106"/>
      <c r="P10498" s="43"/>
      <c r="Q10498" s="207"/>
      <c r="R10498" s="84"/>
      <c r="S10498" s="31"/>
      <c r="T10498" s="31"/>
      <c r="U10498" s="169"/>
      <c r="V10498" s="150"/>
      <c r="W10498" s="141" t="str" cm="1">
        <f t="array" ref="W10498">IF(SUM(LEN(B10498:V10498))=0,"",IF(OR(OR(ISBLANK(F10498),SUM(LEN(C10498),LEN(D10498))=0),AND(NOT(E10498="Unknown"),ISBLANK(J10498)),AND(NOT(O10498="Unknown"),ISBLANK(R10498))),"Missing Information", INDEX(Table15[Entire Service Line Classification], MATCH(SUMIFS(Table15[Unique ID],Table15[System-Owned Portion],E10498,Table15[If Material Anything Other than "Lead" in Column E,Was Material Ever Previously Lead?],G10498,Table15[Customer-Owned Portion],O10498),Table15[Unique ID],0),0)))</f>
        <v/>
      </c>
    </row>
    <row r="10499" spans="2:23" x14ac:dyDescent="0.35">
      <c r="B10499" s="146"/>
      <c r="C10499" s="31"/>
      <c r="D10499" s="31"/>
      <c r="E10499" s="44"/>
      <c r="F10499" s="43"/>
      <c r="G10499" s="84"/>
      <c r="H10499" s="31"/>
      <c r="I10499" s="207"/>
      <c r="J10499" s="84"/>
      <c r="K10499" s="31"/>
      <c r="L10499" s="31"/>
      <c r="M10499" s="169"/>
      <c r="N10499" s="148"/>
      <c r="O10499" s="106"/>
      <c r="P10499" s="43"/>
      <c r="Q10499" s="207"/>
      <c r="R10499" s="84"/>
      <c r="S10499" s="31"/>
      <c r="T10499" s="31"/>
      <c r="U10499" s="169"/>
      <c r="V10499" s="150"/>
      <c r="W10499" s="141" t="str" cm="1">
        <f t="array" ref="W10499">IF(SUM(LEN(B10499:V10499))=0,"",IF(OR(OR(ISBLANK(F10499),SUM(LEN(C10499),LEN(D10499))=0),AND(NOT(E10499="Unknown"),ISBLANK(J10499)),AND(NOT(O10499="Unknown"),ISBLANK(R10499))),"Missing Information", INDEX(Table15[Entire Service Line Classification], MATCH(SUMIFS(Table15[Unique ID],Table15[System-Owned Portion],E10499,Table15[If Material Anything Other than "Lead" in Column E,Was Material Ever Previously Lead?],G10499,Table15[Customer-Owned Portion],O10499),Table15[Unique ID],0),0)))</f>
        <v/>
      </c>
    </row>
    <row r="10500" spans="2:23" x14ac:dyDescent="0.35">
      <c r="B10500" s="146"/>
      <c r="C10500" s="31"/>
      <c r="D10500" s="31"/>
      <c r="E10500" s="44"/>
      <c r="F10500" s="43"/>
      <c r="G10500" s="84"/>
      <c r="H10500" s="31"/>
      <c r="I10500" s="207"/>
      <c r="J10500" s="84"/>
      <c r="K10500" s="31"/>
      <c r="L10500" s="31"/>
      <c r="M10500" s="169"/>
      <c r="N10500" s="148"/>
      <c r="O10500" s="106"/>
      <c r="P10500" s="43"/>
      <c r="Q10500" s="207"/>
      <c r="R10500" s="84"/>
      <c r="S10500" s="31"/>
      <c r="T10500" s="31"/>
      <c r="U10500" s="169"/>
      <c r="V10500" s="150"/>
      <c r="W10500" s="141" t="str" cm="1">
        <f t="array" ref="W10500">IF(SUM(LEN(B10500:V10500))=0,"",IF(OR(OR(ISBLANK(F10500),SUM(LEN(C10500),LEN(D10500))=0),AND(NOT(E10500="Unknown"),ISBLANK(J10500)),AND(NOT(O10500="Unknown"),ISBLANK(R10500))),"Missing Information", INDEX(Table15[Entire Service Line Classification], MATCH(SUMIFS(Table15[Unique ID],Table15[System-Owned Portion],E10500,Table15[If Material Anything Other than "Lead" in Column E,Was Material Ever Previously Lead?],G10500,Table15[Customer-Owned Portion],O10500),Table15[Unique ID],0),0)))</f>
        <v/>
      </c>
    </row>
    <row r="10501" spans="2:23" x14ac:dyDescent="0.35">
      <c r="B10501" s="146"/>
      <c r="C10501" s="31"/>
      <c r="D10501" s="31"/>
      <c r="E10501" s="44"/>
      <c r="F10501" s="43"/>
      <c r="G10501" s="84"/>
      <c r="H10501" s="31"/>
      <c r="I10501" s="207"/>
      <c r="J10501" s="84"/>
      <c r="K10501" s="31"/>
      <c r="L10501" s="31"/>
      <c r="M10501" s="169"/>
      <c r="N10501" s="148"/>
      <c r="O10501" s="106"/>
      <c r="P10501" s="43"/>
      <c r="Q10501" s="207"/>
      <c r="R10501" s="84"/>
      <c r="S10501" s="31"/>
      <c r="T10501" s="31"/>
      <c r="U10501" s="169"/>
      <c r="V10501" s="150"/>
      <c r="W10501" s="141" t="str" cm="1">
        <f t="array" ref="W10501">IF(SUM(LEN(B10501:V10501))=0,"",IF(OR(OR(ISBLANK(F10501),SUM(LEN(C10501),LEN(D10501))=0),AND(NOT(E10501="Unknown"),ISBLANK(J10501)),AND(NOT(O10501="Unknown"),ISBLANK(R10501))),"Missing Information", INDEX(Table15[Entire Service Line Classification], MATCH(SUMIFS(Table15[Unique ID],Table15[System-Owned Portion],E10501,Table15[If Material Anything Other than "Lead" in Column E,Was Material Ever Previously Lead?],G10501,Table15[Customer-Owned Portion],O10501),Table15[Unique ID],0),0)))</f>
        <v/>
      </c>
    </row>
    <row r="10502" spans="2:23" x14ac:dyDescent="0.35">
      <c r="B10502" s="146"/>
      <c r="C10502" s="31"/>
      <c r="D10502" s="31"/>
      <c r="E10502" s="44"/>
      <c r="F10502" s="43"/>
      <c r="G10502" s="84"/>
      <c r="H10502" s="31"/>
      <c r="I10502" s="207"/>
      <c r="J10502" s="84"/>
      <c r="K10502" s="31"/>
      <c r="L10502" s="31"/>
      <c r="M10502" s="169"/>
      <c r="N10502" s="148"/>
      <c r="O10502" s="106"/>
      <c r="P10502" s="43"/>
      <c r="Q10502" s="207"/>
      <c r="R10502" s="84"/>
      <c r="S10502" s="31"/>
      <c r="T10502" s="31"/>
      <c r="U10502" s="169"/>
      <c r="V10502" s="150"/>
      <c r="W10502" s="141" t="str" cm="1">
        <f t="array" ref="W10502">IF(SUM(LEN(B10502:V10502))=0,"",IF(OR(OR(ISBLANK(F10502),SUM(LEN(C10502),LEN(D10502))=0),AND(NOT(E10502="Unknown"),ISBLANK(J10502)),AND(NOT(O10502="Unknown"),ISBLANK(R10502))),"Missing Information", INDEX(Table15[Entire Service Line Classification], MATCH(SUMIFS(Table15[Unique ID],Table15[System-Owned Portion],E10502,Table15[If Material Anything Other than "Lead" in Column E,Was Material Ever Previously Lead?],G10502,Table15[Customer-Owned Portion],O10502),Table15[Unique ID],0),0)))</f>
        <v/>
      </c>
    </row>
    <row r="10503" spans="2:23" x14ac:dyDescent="0.35">
      <c r="B10503" s="146"/>
      <c r="C10503" s="31"/>
      <c r="D10503" s="31"/>
      <c r="E10503" s="44"/>
      <c r="F10503" s="43"/>
      <c r="G10503" s="84"/>
      <c r="H10503" s="31"/>
      <c r="I10503" s="207"/>
      <c r="J10503" s="84"/>
      <c r="K10503" s="31"/>
      <c r="L10503" s="31"/>
      <c r="M10503" s="169"/>
      <c r="N10503" s="148"/>
      <c r="O10503" s="106"/>
      <c r="P10503" s="43"/>
      <c r="Q10503" s="207"/>
      <c r="R10503" s="84"/>
      <c r="S10503" s="31"/>
      <c r="T10503" s="31"/>
      <c r="U10503" s="169"/>
      <c r="V10503" s="150"/>
      <c r="W10503" s="141" t="str" cm="1">
        <f t="array" ref="W10503">IF(SUM(LEN(B10503:V10503))=0,"",IF(OR(OR(ISBLANK(F10503),SUM(LEN(C10503),LEN(D10503))=0),AND(NOT(E10503="Unknown"),ISBLANK(J10503)),AND(NOT(O10503="Unknown"),ISBLANK(R10503))),"Missing Information", INDEX(Table15[Entire Service Line Classification], MATCH(SUMIFS(Table15[Unique ID],Table15[System-Owned Portion],E10503,Table15[If Material Anything Other than "Lead" in Column E,Was Material Ever Previously Lead?],G10503,Table15[Customer-Owned Portion],O10503),Table15[Unique ID],0),0)))</f>
        <v/>
      </c>
    </row>
    <row r="10504" spans="2:23" x14ac:dyDescent="0.35">
      <c r="B10504" s="146"/>
      <c r="C10504" s="31"/>
      <c r="D10504" s="31"/>
      <c r="E10504" s="44"/>
      <c r="F10504" s="43"/>
      <c r="G10504" s="84"/>
      <c r="H10504" s="31"/>
      <c r="I10504" s="207"/>
      <c r="J10504" s="84"/>
      <c r="K10504" s="31"/>
      <c r="L10504" s="31"/>
      <c r="M10504" s="169"/>
      <c r="N10504" s="148"/>
      <c r="O10504" s="106"/>
      <c r="P10504" s="43"/>
      <c r="Q10504" s="207"/>
      <c r="R10504" s="84"/>
      <c r="S10504" s="31"/>
      <c r="T10504" s="31"/>
      <c r="U10504" s="169"/>
      <c r="V10504" s="150"/>
      <c r="W10504" s="141" t="str" cm="1">
        <f t="array" ref="W10504">IF(SUM(LEN(B10504:V10504))=0,"",IF(OR(OR(ISBLANK(F10504),SUM(LEN(C10504),LEN(D10504))=0),AND(NOT(E10504="Unknown"),ISBLANK(J10504)),AND(NOT(O10504="Unknown"),ISBLANK(R10504))),"Missing Information", INDEX(Table15[Entire Service Line Classification], MATCH(SUMIFS(Table15[Unique ID],Table15[System-Owned Portion],E10504,Table15[If Material Anything Other than "Lead" in Column E,Was Material Ever Previously Lead?],G10504,Table15[Customer-Owned Portion],O10504),Table15[Unique ID],0),0)))</f>
        <v/>
      </c>
    </row>
    <row r="10505" spans="2:23" x14ac:dyDescent="0.35">
      <c r="B10505" s="146"/>
      <c r="C10505" s="31"/>
      <c r="D10505" s="31"/>
      <c r="E10505" s="44"/>
      <c r="F10505" s="43"/>
      <c r="G10505" s="84"/>
      <c r="H10505" s="31"/>
      <c r="I10505" s="207"/>
      <c r="J10505" s="84"/>
      <c r="K10505" s="31"/>
      <c r="L10505" s="31"/>
      <c r="M10505" s="169"/>
      <c r="N10505" s="148"/>
      <c r="O10505" s="106"/>
      <c r="P10505" s="43"/>
      <c r="Q10505" s="207"/>
      <c r="R10505" s="84"/>
      <c r="S10505" s="31"/>
      <c r="T10505" s="31"/>
      <c r="U10505" s="169"/>
      <c r="V10505" s="150"/>
      <c r="W10505" s="141" t="str" cm="1">
        <f t="array" ref="W10505">IF(SUM(LEN(B10505:V10505))=0,"",IF(OR(OR(ISBLANK(F10505),SUM(LEN(C10505),LEN(D10505))=0),AND(NOT(E10505="Unknown"),ISBLANK(J10505)),AND(NOT(O10505="Unknown"),ISBLANK(R10505))),"Missing Information", INDEX(Table15[Entire Service Line Classification], MATCH(SUMIFS(Table15[Unique ID],Table15[System-Owned Portion],E10505,Table15[If Material Anything Other than "Lead" in Column E,Was Material Ever Previously Lead?],G10505,Table15[Customer-Owned Portion],O10505),Table15[Unique ID],0),0)))</f>
        <v/>
      </c>
    </row>
    <row r="10506" spans="2:23" x14ac:dyDescent="0.35">
      <c r="B10506" s="146"/>
      <c r="C10506" s="31"/>
      <c r="D10506" s="31"/>
      <c r="E10506" s="44"/>
      <c r="F10506" s="43"/>
      <c r="G10506" s="84"/>
      <c r="H10506" s="31"/>
      <c r="I10506" s="207"/>
      <c r="J10506" s="84"/>
      <c r="K10506" s="31"/>
      <c r="L10506" s="31"/>
      <c r="M10506" s="169"/>
      <c r="N10506" s="148"/>
      <c r="O10506" s="106"/>
      <c r="P10506" s="43"/>
      <c r="Q10506" s="207"/>
      <c r="R10506" s="84"/>
      <c r="S10506" s="31"/>
      <c r="T10506" s="31"/>
      <c r="U10506" s="169"/>
      <c r="V10506" s="150"/>
      <c r="W10506" s="141" t="str" cm="1">
        <f t="array" ref="W10506">IF(SUM(LEN(B10506:V10506))=0,"",IF(OR(OR(ISBLANK(F10506),SUM(LEN(C10506),LEN(D10506))=0),AND(NOT(E10506="Unknown"),ISBLANK(J10506)),AND(NOT(O10506="Unknown"),ISBLANK(R10506))),"Missing Information", INDEX(Table15[Entire Service Line Classification], MATCH(SUMIFS(Table15[Unique ID],Table15[System-Owned Portion],E10506,Table15[If Material Anything Other than "Lead" in Column E,Was Material Ever Previously Lead?],G10506,Table15[Customer-Owned Portion],O10506),Table15[Unique ID],0),0)))</f>
        <v/>
      </c>
    </row>
    <row r="10507" spans="2:23" x14ac:dyDescent="0.35">
      <c r="B10507" s="146"/>
      <c r="C10507" s="31"/>
      <c r="D10507" s="31"/>
      <c r="E10507" s="44"/>
      <c r="F10507" s="43"/>
      <c r="G10507" s="84"/>
      <c r="H10507" s="31"/>
      <c r="I10507" s="207"/>
      <c r="J10507" s="84"/>
      <c r="K10507" s="31"/>
      <c r="L10507" s="31"/>
      <c r="M10507" s="169"/>
      <c r="N10507" s="148"/>
      <c r="O10507" s="106"/>
      <c r="P10507" s="43"/>
      <c r="Q10507" s="207"/>
      <c r="R10507" s="84"/>
      <c r="S10507" s="31"/>
      <c r="T10507" s="31"/>
      <c r="U10507" s="169"/>
      <c r="V10507" s="150"/>
      <c r="W10507" s="141" t="str" cm="1">
        <f t="array" ref="W10507">IF(SUM(LEN(B10507:V10507))=0,"",IF(OR(OR(ISBLANK(F10507),SUM(LEN(C10507),LEN(D10507))=0),AND(NOT(E10507="Unknown"),ISBLANK(J10507)),AND(NOT(O10507="Unknown"),ISBLANK(R10507))),"Missing Information", INDEX(Table15[Entire Service Line Classification], MATCH(SUMIFS(Table15[Unique ID],Table15[System-Owned Portion],E10507,Table15[If Material Anything Other than "Lead" in Column E,Was Material Ever Previously Lead?],G10507,Table15[Customer-Owned Portion],O10507),Table15[Unique ID],0),0)))</f>
        <v/>
      </c>
    </row>
    <row r="10508" spans="2:23" x14ac:dyDescent="0.35">
      <c r="B10508" s="146"/>
      <c r="C10508" s="31"/>
      <c r="D10508" s="31"/>
      <c r="E10508" s="44"/>
      <c r="F10508" s="43"/>
      <c r="G10508" s="84"/>
      <c r="H10508" s="31"/>
      <c r="I10508" s="207"/>
      <c r="J10508" s="84"/>
      <c r="K10508" s="31"/>
      <c r="L10508" s="31"/>
      <c r="M10508" s="169"/>
      <c r="N10508" s="148"/>
      <c r="O10508" s="106"/>
      <c r="P10508" s="43"/>
      <c r="Q10508" s="207"/>
      <c r="R10508" s="84"/>
      <c r="S10508" s="31"/>
      <c r="T10508" s="31"/>
      <c r="U10508" s="169"/>
      <c r="V10508" s="150"/>
      <c r="W10508" s="141" t="str" cm="1">
        <f t="array" ref="W10508">IF(SUM(LEN(B10508:V10508))=0,"",IF(OR(OR(ISBLANK(F10508),SUM(LEN(C10508),LEN(D10508))=0),AND(NOT(E10508="Unknown"),ISBLANK(J10508)),AND(NOT(O10508="Unknown"),ISBLANK(R10508))),"Missing Information", INDEX(Table15[Entire Service Line Classification], MATCH(SUMIFS(Table15[Unique ID],Table15[System-Owned Portion],E10508,Table15[If Material Anything Other than "Lead" in Column E,Was Material Ever Previously Lead?],G10508,Table15[Customer-Owned Portion],O10508),Table15[Unique ID],0),0)))</f>
        <v/>
      </c>
    </row>
    <row r="10509" spans="2:23" x14ac:dyDescent="0.35">
      <c r="B10509" s="146"/>
      <c r="C10509" s="31"/>
      <c r="D10509" s="31"/>
      <c r="E10509" s="44"/>
      <c r="F10509" s="43"/>
      <c r="G10509" s="84"/>
      <c r="H10509" s="31"/>
      <c r="I10509" s="207"/>
      <c r="J10509" s="84"/>
      <c r="K10509" s="31"/>
      <c r="L10509" s="31"/>
      <c r="M10509" s="169"/>
      <c r="N10509" s="148"/>
      <c r="O10509" s="106"/>
      <c r="P10509" s="43"/>
      <c r="Q10509" s="207"/>
      <c r="R10509" s="84"/>
      <c r="S10509" s="31"/>
      <c r="T10509" s="31"/>
      <c r="U10509" s="169"/>
      <c r="V10509" s="150"/>
      <c r="W10509" s="141" t="str" cm="1">
        <f t="array" ref="W10509">IF(SUM(LEN(B10509:V10509))=0,"",IF(OR(OR(ISBLANK(F10509),SUM(LEN(C10509),LEN(D10509))=0),AND(NOT(E10509="Unknown"),ISBLANK(J10509)),AND(NOT(O10509="Unknown"),ISBLANK(R10509))),"Missing Information", INDEX(Table15[Entire Service Line Classification], MATCH(SUMIFS(Table15[Unique ID],Table15[System-Owned Portion],E10509,Table15[If Material Anything Other than "Lead" in Column E,Was Material Ever Previously Lead?],G10509,Table15[Customer-Owned Portion],O10509),Table15[Unique ID],0),0)))</f>
        <v/>
      </c>
    </row>
    <row r="10510" spans="2:23" x14ac:dyDescent="0.35">
      <c r="B10510" s="146"/>
      <c r="C10510" s="31"/>
      <c r="D10510" s="31"/>
      <c r="E10510" s="44"/>
      <c r="F10510" s="43"/>
      <c r="G10510" s="84"/>
      <c r="H10510" s="31"/>
      <c r="I10510" s="207"/>
      <c r="J10510" s="84"/>
      <c r="K10510" s="31"/>
      <c r="L10510" s="31"/>
      <c r="M10510" s="169"/>
      <c r="N10510" s="148"/>
      <c r="O10510" s="106"/>
      <c r="P10510" s="43"/>
      <c r="Q10510" s="207"/>
      <c r="R10510" s="84"/>
      <c r="S10510" s="31"/>
      <c r="T10510" s="31"/>
      <c r="U10510" s="169"/>
      <c r="V10510" s="150"/>
      <c r="W10510" s="141" t="str" cm="1">
        <f t="array" ref="W10510">IF(SUM(LEN(B10510:V10510))=0,"",IF(OR(OR(ISBLANK(F10510),SUM(LEN(C10510),LEN(D10510))=0),AND(NOT(E10510="Unknown"),ISBLANK(J10510)),AND(NOT(O10510="Unknown"),ISBLANK(R10510))),"Missing Information", INDEX(Table15[Entire Service Line Classification], MATCH(SUMIFS(Table15[Unique ID],Table15[System-Owned Portion],E10510,Table15[If Material Anything Other than "Lead" in Column E,Was Material Ever Previously Lead?],G10510,Table15[Customer-Owned Portion],O10510),Table15[Unique ID],0),0)))</f>
        <v/>
      </c>
    </row>
    <row r="10511" spans="2:23" x14ac:dyDescent="0.35">
      <c r="B10511" s="146"/>
      <c r="C10511" s="31"/>
      <c r="D10511" s="31"/>
      <c r="E10511" s="44"/>
      <c r="F10511" s="43"/>
      <c r="G10511" s="84"/>
      <c r="H10511" s="31"/>
      <c r="I10511" s="207"/>
      <c r="J10511" s="84"/>
      <c r="K10511" s="31"/>
      <c r="L10511" s="31"/>
      <c r="M10511" s="169"/>
      <c r="N10511" s="148"/>
      <c r="O10511" s="106"/>
      <c r="P10511" s="43"/>
      <c r="Q10511" s="207"/>
      <c r="R10511" s="84"/>
      <c r="S10511" s="31"/>
      <c r="T10511" s="31"/>
      <c r="U10511" s="169"/>
      <c r="V10511" s="150"/>
      <c r="W10511" s="141" t="str" cm="1">
        <f t="array" ref="W10511">IF(SUM(LEN(B10511:V10511))=0,"",IF(OR(OR(ISBLANK(F10511),SUM(LEN(C10511),LEN(D10511))=0),AND(NOT(E10511="Unknown"),ISBLANK(J10511)),AND(NOT(O10511="Unknown"),ISBLANK(R10511))),"Missing Information", INDEX(Table15[Entire Service Line Classification], MATCH(SUMIFS(Table15[Unique ID],Table15[System-Owned Portion],E10511,Table15[If Material Anything Other than "Lead" in Column E,Was Material Ever Previously Lead?],G10511,Table15[Customer-Owned Portion],O10511),Table15[Unique ID],0),0)))</f>
        <v/>
      </c>
    </row>
    <row r="10512" spans="2:23" x14ac:dyDescent="0.35">
      <c r="B10512" s="146"/>
      <c r="C10512" s="31"/>
      <c r="D10512" s="31"/>
      <c r="E10512" s="44"/>
      <c r="F10512" s="43"/>
      <c r="G10512" s="84"/>
      <c r="H10512" s="31"/>
      <c r="I10512" s="207"/>
      <c r="J10512" s="84"/>
      <c r="K10512" s="31"/>
      <c r="L10512" s="31"/>
      <c r="M10512" s="169"/>
      <c r="N10512" s="148"/>
      <c r="O10512" s="106"/>
      <c r="P10512" s="43"/>
      <c r="Q10512" s="207"/>
      <c r="R10512" s="84"/>
      <c r="S10512" s="31"/>
      <c r="T10512" s="31"/>
      <c r="U10512" s="169"/>
      <c r="V10512" s="150"/>
      <c r="W10512" s="141" t="str" cm="1">
        <f t="array" ref="W10512">IF(SUM(LEN(B10512:V10512))=0,"",IF(OR(OR(ISBLANK(F10512),SUM(LEN(C10512),LEN(D10512))=0),AND(NOT(E10512="Unknown"),ISBLANK(J10512)),AND(NOT(O10512="Unknown"),ISBLANK(R10512))),"Missing Information", INDEX(Table15[Entire Service Line Classification], MATCH(SUMIFS(Table15[Unique ID],Table15[System-Owned Portion],E10512,Table15[If Material Anything Other than "Lead" in Column E,Was Material Ever Previously Lead?],G10512,Table15[Customer-Owned Portion],O10512),Table15[Unique ID],0),0)))</f>
        <v/>
      </c>
    </row>
    <row r="10513" spans="2:23" x14ac:dyDescent="0.35">
      <c r="B10513" s="146"/>
      <c r="C10513" s="31"/>
      <c r="D10513" s="31"/>
      <c r="E10513" s="44"/>
      <c r="F10513" s="43"/>
      <c r="G10513" s="84"/>
      <c r="H10513" s="31"/>
      <c r="I10513" s="207"/>
      <c r="J10513" s="84"/>
      <c r="K10513" s="31"/>
      <c r="L10513" s="31"/>
      <c r="M10513" s="169"/>
      <c r="N10513" s="148"/>
      <c r="O10513" s="106"/>
      <c r="P10513" s="43"/>
      <c r="Q10513" s="207"/>
      <c r="R10513" s="84"/>
      <c r="S10513" s="31"/>
      <c r="T10513" s="31"/>
      <c r="U10513" s="169"/>
      <c r="V10513" s="150"/>
      <c r="W10513" s="141" t="str" cm="1">
        <f t="array" ref="W10513">IF(SUM(LEN(B10513:V10513))=0,"",IF(OR(OR(ISBLANK(F10513),SUM(LEN(C10513),LEN(D10513))=0),AND(NOT(E10513="Unknown"),ISBLANK(J10513)),AND(NOT(O10513="Unknown"),ISBLANK(R10513))),"Missing Information", INDEX(Table15[Entire Service Line Classification], MATCH(SUMIFS(Table15[Unique ID],Table15[System-Owned Portion],E10513,Table15[If Material Anything Other than "Lead" in Column E,Was Material Ever Previously Lead?],G10513,Table15[Customer-Owned Portion],O10513),Table15[Unique ID],0),0)))</f>
        <v/>
      </c>
    </row>
    <row r="10514" spans="2:23" x14ac:dyDescent="0.35">
      <c r="B10514" s="146"/>
      <c r="C10514" s="31"/>
      <c r="D10514" s="31"/>
      <c r="E10514" s="44"/>
      <c r="F10514" s="43"/>
      <c r="G10514" s="84"/>
      <c r="H10514" s="31"/>
      <c r="I10514" s="207"/>
      <c r="J10514" s="84"/>
      <c r="K10514" s="31"/>
      <c r="L10514" s="31"/>
      <c r="M10514" s="169"/>
      <c r="N10514" s="148"/>
      <c r="O10514" s="106"/>
      <c r="P10514" s="43"/>
      <c r="Q10514" s="207"/>
      <c r="R10514" s="84"/>
      <c r="S10514" s="31"/>
      <c r="T10514" s="31"/>
      <c r="U10514" s="169"/>
      <c r="V10514" s="150"/>
      <c r="W10514" s="141" t="str" cm="1">
        <f t="array" ref="W10514">IF(SUM(LEN(B10514:V10514))=0,"",IF(OR(OR(ISBLANK(F10514),SUM(LEN(C10514),LEN(D10514))=0),AND(NOT(E10514="Unknown"),ISBLANK(J10514)),AND(NOT(O10514="Unknown"),ISBLANK(R10514))),"Missing Information", INDEX(Table15[Entire Service Line Classification], MATCH(SUMIFS(Table15[Unique ID],Table15[System-Owned Portion],E10514,Table15[If Material Anything Other than "Lead" in Column E,Was Material Ever Previously Lead?],G10514,Table15[Customer-Owned Portion],O10514),Table15[Unique ID],0),0)))</f>
        <v/>
      </c>
    </row>
    <row r="10515" spans="2:23" x14ac:dyDescent="0.35">
      <c r="B10515" s="146"/>
      <c r="C10515" s="31"/>
      <c r="D10515" s="31"/>
      <c r="E10515" s="44"/>
      <c r="F10515" s="43"/>
      <c r="G10515" s="84"/>
      <c r="H10515" s="31"/>
      <c r="I10515" s="207"/>
      <c r="J10515" s="84"/>
      <c r="K10515" s="31"/>
      <c r="L10515" s="31"/>
      <c r="M10515" s="169"/>
      <c r="N10515" s="148"/>
      <c r="O10515" s="106"/>
      <c r="P10515" s="43"/>
      <c r="Q10515" s="207"/>
      <c r="R10515" s="84"/>
      <c r="S10515" s="31"/>
      <c r="T10515" s="31"/>
      <c r="U10515" s="169"/>
      <c r="V10515" s="150"/>
      <c r="W10515" s="141" t="str" cm="1">
        <f t="array" ref="W10515">IF(SUM(LEN(B10515:V10515))=0,"",IF(OR(OR(ISBLANK(F10515),SUM(LEN(C10515),LEN(D10515))=0),AND(NOT(E10515="Unknown"),ISBLANK(J10515)),AND(NOT(O10515="Unknown"),ISBLANK(R10515))),"Missing Information", INDEX(Table15[Entire Service Line Classification], MATCH(SUMIFS(Table15[Unique ID],Table15[System-Owned Portion],E10515,Table15[If Material Anything Other than "Lead" in Column E,Was Material Ever Previously Lead?],G10515,Table15[Customer-Owned Portion],O10515),Table15[Unique ID],0),0)))</f>
        <v/>
      </c>
    </row>
    <row r="10516" spans="2:23" x14ac:dyDescent="0.35">
      <c r="B10516" s="146"/>
      <c r="C10516" s="31"/>
      <c r="D10516" s="31"/>
      <c r="E10516" s="44"/>
      <c r="F10516" s="43"/>
      <c r="G10516" s="84"/>
      <c r="H10516" s="31"/>
      <c r="I10516" s="207"/>
      <c r="J10516" s="84"/>
      <c r="K10516" s="31"/>
      <c r="L10516" s="31"/>
      <c r="M10516" s="169"/>
      <c r="N10516" s="148"/>
      <c r="O10516" s="106"/>
      <c r="P10516" s="43"/>
      <c r="Q10516" s="207"/>
      <c r="R10516" s="84"/>
      <c r="S10516" s="31"/>
      <c r="T10516" s="31"/>
      <c r="U10516" s="169"/>
      <c r="V10516" s="150"/>
      <c r="W10516" s="141" t="str" cm="1">
        <f t="array" ref="W10516">IF(SUM(LEN(B10516:V10516))=0,"",IF(OR(OR(ISBLANK(F10516),SUM(LEN(C10516),LEN(D10516))=0),AND(NOT(E10516="Unknown"),ISBLANK(J10516)),AND(NOT(O10516="Unknown"),ISBLANK(R10516))),"Missing Information", INDEX(Table15[Entire Service Line Classification], MATCH(SUMIFS(Table15[Unique ID],Table15[System-Owned Portion],E10516,Table15[If Material Anything Other than "Lead" in Column E,Was Material Ever Previously Lead?],G10516,Table15[Customer-Owned Portion],O10516),Table15[Unique ID],0),0)))</f>
        <v/>
      </c>
    </row>
    <row r="10517" spans="2:23" x14ac:dyDescent="0.35">
      <c r="B10517" s="146"/>
      <c r="C10517" s="31"/>
      <c r="D10517" s="31"/>
      <c r="E10517" s="44"/>
      <c r="F10517" s="43"/>
      <c r="G10517" s="84"/>
      <c r="H10517" s="31"/>
      <c r="I10517" s="207"/>
      <c r="J10517" s="84"/>
      <c r="K10517" s="31"/>
      <c r="L10517" s="31"/>
      <c r="M10517" s="169"/>
      <c r="N10517" s="148"/>
      <c r="O10517" s="106"/>
      <c r="P10517" s="43"/>
      <c r="Q10517" s="207"/>
      <c r="R10517" s="84"/>
      <c r="S10517" s="31"/>
      <c r="T10517" s="31"/>
      <c r="U10517" s="169"/>
      <c r="V10517" s="150"/>
      <c r="W10517" s="141" t="str" cm="1">
        <f t="array" ref="W10517">IF(SUM(LEN(B10517:V10517))=0,"",IF(OR(OR(ISBLANK(F10517),SUM(LEN(C10517),LEN(D10517))=0),AND(NOT(E10517="Unknown"),ISBLANK(J10517)),AND(NOT(O10517="Unknown"),ISBLANK(R10517))),"Missing Information", INDEX(Table15[Entire Service Line Classification], MATCH(SUMIFS(Table15[Unique ID],Table15[System-Owned Portion],E10517,Table15[If Material Anything Other than "Lead" in Column E,Was Material Ever Previously Lead?],G10517,Table15[Customer-Owned Portion],O10517),Table15[Unique ID],0),0)))</f>
        <v/>
      </c>
    </row>
    <row r="10518" spans="2:23" x14ac:dyDescent="0.35">
      <c r="B10518" s="146"/>
      <c r="C10518" s="31"/>
      <c r="D10518" s="31"/>
      <c r="E10518" s="44"/>
      <c r="F10518" s="43"/>
      <c r="G10518" s="84"/>
      <c r="H10518" s="31"/>
      <c r="I10518" s="207"/>
      <c r="J10518" s="84"/>
      <c r="K10518" s="31"/>
      <c r="L10518" s="31"/>
      <c r="M10518" s="169"/>
      <c r="N10518" s="148"/>
      <c r="O10518" s="106"/>
      <c r="P10518" s="43"/>
      <c r="Q10518" s="207"/>
      <c r="R10518" s="84"/>
      <c r="S10518" s="31"/>
      <c r="T10518" s="31"/>
      <c r="U10518" s="169"/>
      <c r="V10518" s="150"/>
      <c r="W10518" s="141" t="str" cm="1">
        <f t="array" ref="W10518">IF(SUM(LEN(B10518:V10518))=0,"",IF(OR(OR(ISBLANK(F10518),SUM(LEN(C10518),LEN(D10518))=0),AND(NOT(E10518="Unknown"),ISBLANK(J10518)),AND(NOT(O10518="Unknown"),ISBLANK(R10518))),"Missing Information", INDEX(Table15[Entire Service Line Classification], MATCH(SUMIFS(Table15[Unique ID],Table15[System-Owned Portion],E10518,Table15[If Material Anything Other than "Lead" in Column E,Was Material Ever Previously Lead?],G10518,Table15[Customer-Owned Portion],O10518),Table15[Unique ID],0),0)))</f>
        <v/>
      </c>
    </row>
    <row r="10519" spans="2:23" x14ac:dyDescent="0.35">
      <c r="B10519" s="146"/>
      <c r="C10519" s="31"/>
      <c r="D10519" s="31"/>
      <c r="E10519" s="44"/>
      <c r="F10519" s="43"/>
      <c r="G10519" s="84"/>
      <c r="H10519" s="31"/>
      <c r="I10519" s="207"/>
      <c r="J10519" s="84"/>
      <c r="K10519" s="31"/>
      <c r="L10519" s="31"/>
      <c r="M10519" s="169"/>
      <c r="N10519" s="148"/>
      <c r="O10519" s="106"/>
      <c r="P10519" s="43"/>
      <c r="Q10519" s="207"/>
      <c r="R10519" s="84"/>
      <c r="S10519" s="31"/>
      <c r="T10519" s="31"/>
      <c r="U10519" s="169"/>
      <c r="V10519" s="150"/>
      <c r="W10519" s="141" t="str" cm="1">
        <f t="array" ref="W10519">IF(SUM(LEN(B10519:V10519))=0,"",IF(OR(OR(ISBLANK(F10519),SUM(LEN(C10519),LEN(D10519))=0),AND(NOT(E10519="Unknown"),ISBLANK(J10519)),AND(NOT(O10519="Unknown"),ISBLANK(R10519))),"Missing Information", INDEX(Table15[Entire Service Line Classification], MATCH(SUMIFS(Table15[Unique ID],Table15[System-Owned Portion],E10519,Table15[If Material Anything Other than "Lead" in Column E,Was Material Ever Previously Lead?],G10519,Table15[Customer-Owned Portion],O10519),Table15[Unique ID],0),0)))</f>
        <v/>
      </c>
    </row>
    <row r="10520" spans="2:23" x14ac:dyDescent="0.35">
      <c r="B10520" s="146"/>
      <c r="C10520" s="31"/>
      <c r="D10520" s="31"/>
      <c r="E10520" s="44"/>
      <c r="F10520" s="43"/>
      <c r="G10520" s="84"/>
      <c r="H10520" s="31"/>
      <c r="I10520" s="207"/>
      <c r="J10520" s="84"/>
      <c r="K10520" s="31"/>
      <c r="L10520" s="31"/>
      <c r="M10520" s="169"/>
      <c r="N10520" s="148"/>
      <c r="O10520" s="106"/>
      <c r="P10520" s="43"/>
      <c r="Q10520" s="207"/>
      <c r="R10520" s="84"/>
      <c r="S10520" s="31"/>
      <c r="T10520" s="31"/>
      <c r="U10520" s="169"/>
      <c r="V10520" s="150"/>
      <c r="W10520" s="141" t="str" cm="1">
        <f t="array" ref="W10520">IF(SUM(LEN(B10520:V10520))=0,"",IF(OR(OR(ISBLANK(F10520),SUM(LEN(C10520),LEN(D10520))=0),AND(NOT(E10520="Unknown"),ISBLANK(J10520)),AND(NOT(O10520="Unknown"),ISBLANK(R10520))),"Missing Information", INDEX(Table15[Entire Service Line Classification], MATCH(SUMIFS(Table15[Unique ID],Table15[System-Owned Portion],E10520,Table15[If Material Anything Other than "Lead" in Column E,Was Material Ever Previously Lead?],G10520,Table15[Customer-Owned Portion],O10520),Table15[Unique ID],0),0)))</f>
        <v/>
      </c>
    </row>
    <row r="10521" spans="2:23" x14ac:dyDescent="0.35">
      <c r="B10521" s="146"/>
      <c r="C10521" s="31"/>
      <c r="D10521" s="31"/>
      <c r="E10521" s="44"/>
      <c r="F10521" s="43"/>
      <c r="G10521" s="84"/>
      <c r="H10521" s="31"/>
      <c r="I10521" s="207"/>
      <c r="J10521" s="84"/>
      <c r="K10521" s="31"/>
      <c r="L10521" s="31"/>
      <c r="M10521" s="169"/>
      <c r="N10521" s="148"/>
      <c r="O10521" s="106"/>
      <c r="P10521" s="43"/>
      <c r="Q10521" s="207"/>
      <c r="R10521" s="84"/>
      <c r="S10521" s="31"/>
      <c r="T10521" s="31"/>
      <c r="U10521" s="169"/>
      <c r="V10521" s="150"/>
      <c r="W10521" s="141" t="str" cm="1">
        <f t="array" ref="W10521">IF(SUM(LEN(B10521:V10521))=0,"",IF(OR(OR(ISBLANK(F10521),SUM(LEN(C10521),LEN(D10521))=0),AND(NOT(E10521="Unknown"),ISBLANK(J10521)),AND(NOT(O10521="Unknown"),ISBLANK(R10521))),"Missing Information", INDEX(Table15[Entire Service Line Classification], MATCH(SUMIFS(Table15[Unique ID],Table15[System-Owned Portion],E10521,Table15[If Material Anything Other than "Lead" in Column E,Was Material Ever Previously Lead?],G10521,Table15[Customer-Owned Portion],O10521),Table15[Unique ID],0),0)))</f>
        <v/>
      </c>
    </row>
    <row r="10522" spans="2:23" x14ac:dyDescent="0.35">
      <c r="B10522" s="146"/>
      <c r="C10522" s="31"/>
      <c r="D10522" s="31"/>
      <c r="E10522" s="44"/>
      <c r="F10522" s="43"/>
      <c r="G10522" s="84"/>
      <c r="H10522" s="31"/>
      <c r="I10522" s="207"/>
      <c r="J10522" s="84"/>
      <c r="K10522" s="31"/>
      <c r="L10522" s="31"/>
      <c r="M10522" s="169"/>
      <c r="N10522" s="148"/>
      <c r="O10522" s="106"/>
      <c r="P10522" s="43"/>
      <c r="Q10522" s="207"/>
      <c r="R10522" s="84"/>
      <c r="S10522" s="31"/>
      <c r="T10522" s="31"/>
      <c r="U10522" s="169"/>
      <c r="V10522" s="150"/>
      <c r="W10522" s="141" t="str" cm="1">
        <f t="array" ref="W10522">IF(SUM(LEN(B10522:V10522))=0,"",IF(OR(OR(ISBLANK(F10522),SUM(LEN(C10522),LEN(D10522))=0),AND(NOT(E10522="Unknown"),ISBLANK(J10522)),AND(NOT(O10522="Unknown"),ISBLANK(R10522))),"Missing Information", INDEX(Table15[Entire Service Line Classification], MATCH(SUMIFS(Table15[Unique ID],Table15[System-Owned Portion],E10522,Table15[If Material Anything Other than "Lead" in Column E,Was Material Ever Previously Lead?],G10522,Table15[Customer-Owned Portion],O10522),Table15[Unique ID],0),0)))</f>
        <v/>
      </c>
    </row>
    <row r="10523" spans="2:23" x14ac:dyDescent="0.35">
      <c r="B10523" s="146"/>
      <c r="C10523" s="31"/>
      <c r="D10523" s="31"/>
      <c r="E10523" s="44"/>
      <c r="F10523" s="43"/>
      <c r="G10523" s="84"/>
      <c r="H10523" s="31"/>
      <c r="I10523" s="207"/>
      <c r="J10523" s="84"/>
      <c r="K10523" s="31"/>
      <c r="L10523" s="31"/>
      <c r="M10523" s="169"/>
      <c r="N10523" s="148"/>
      <c r="O10523" s="106"/>
      <c r="P10523" s="43"/>
      <c r="Q10523" s="207"/>
      <c r="R10523" s="84"/>
      <c r="S10523" s="31"/>
      <c r="T10523" s="31"/>
      <c r="U10523" s="169"/>
      <c r="V10523" s="150"/>
      <c r="W10523" s="141" t="str" cm="1">
        <f t="array" ref="W10523">IF(SUM(LEN(B10523:V10523))=0,"",IF(OR(OR(ISBLANK(F10523),SUM(LEN(C10523),LEN(D10523))=0),AND(NOT(E10523="Unknown"),ISBLANK(J10523)),AND(NOT(O10523="Unknown"),ISBLANK(R10523))),"Missing Information", INDEX(Table15[Entire Service Line Classification], MATCH(SUMIFS(Table15[Unique ID],Table15[System-Owned Portion],E10523,Table15[If Material Anything Other than "Lead" in Column E,Was Material Ever Previously Lead?],G10523,Table15[Customer-Owned Portion],O10523),Table15[Unique ID],0),0)))</f>
        <v/>
      </c>
    </row>
    <row r="10524" spans="2:23" x14ac:dyDescent="0.35">
      <c r="B10524" s="146"/>
      <c r="C10524" s="31"/>
      <c r="D10524" s="31"/>
      <c r="E10524" s="44"/>
      <c r="F10524" s="43"/>
      <c r="G10524" s="84"/>
      <c r="H10524" s="31"/>
      <c r="I10524" s="207"/>
      <c r="J10524" s="84"/>
      <c r="K10524" s="31"/>
      <c r="L10524" s="31"/>
      <c r="M10524" s="169"/>
      <c r="N10524" s="148"/>
      <c r="O10524" s="106"/>
      <c r="P10524" s="43"/>
      <c r="Q10524" s="207"/>
      <c r="R10524" s="84"/>
      <c r="S10524" s="31"/>
      <c r="T10524" s="31"/>
      <c r="U10524" s="169"/>
      <c r="V10524" s="150"/>
      <c r="W10524" s="141" t="str" cm="1">
        <f t="array" ref="W10524">IF(SUM(LEN(B10524:V10524))=0,"",IF(OR(OR(ISBLANK(F10524),SUM(LEN(C10524),LEN(D10524))=0),AND(NOT(E10524="Unknown"),ISBLANK(J10524)),AND(NOT(O10524="Unknown"),ISBLANK(R10524))),"Missing Information", INDEX(Table15[Entire Service Line Classification], MATCH(SUMIFS(Table15[Unique ID],Table15[System-Owned Portion],E10524,Table15[If Material Anything Other than "Lead" in Column E,Was Material Ever Previously Lead?],G10524,Table15[Customer-Owned Portion],O10524),Table15[Unique ID],0),0)))</f>
        <v/>
      </c>
    </row>
    <row r="10525" spans="2:23" x14ac:dyDescent="0.35">
      <c r="B10525" s="146"/>
      <c r="C10525" s="31"/>
      <c r="D10525" s="31"/>
      <c r="E10525" s="44"/>
      <c r="F10525" s="43"/>
      <c r="G10525" s="84"/>
      <c r="H10525" s="31"/>
      <c r="I10525" s="207"/>
      <c r="J10525" s="84"/>
      <c r="K10525" s="31"/>
      <c r="L10525" s="31"/>
      <c r="M10525" s="169"/>
      <c r="N10525" s="148"/>
      <c r="O10525" s="106"/>
      <c r="P10525" s="43"/>
      <c r="Q10525" s="207"/>
      <c r="R10525" s="84"/>
      <c r="S10525" s="31"/>
      <c r="T10525" s="31"/>
      <c r="U10525" s="169"/>
      <c r="V10525" s="150"/>
      <c r="W10525" s="141" t="str" cm="1">
        <f t="array" ref="W10525">IF(SUM(LEN(B10525:V10525))=0,"",IF(OR(OR(ISBLANK(F10525),SUM(LEN(C10525),LEN(D10525))=0),AND(NOT(E10525="Unknown"),ISBLANK(J10525)),AND(NOT(O10525="Unknown"),ISBLANK(R10525))),"Missing Information", INDEX(Table15[Entire Service Line Classification], MATCH(SUMIFS(Table15[Unique ID],Table15[System-Owned Portion],E10525,Table15[If Material Anything Other than "Lead" in Column E,Was Material Ever Previously Lead?],G10525,Table15[Customer-Owned Portion],O10525),Table15[Unique ID],0),0)))</f>
        <v/>
      </c>
    </row>
    <row r="10526" spans="2:23" x14ac:dyDescent="0.35">
      <c r="B10526" s="146"/>
      <c r="C10526" s="31"/>
      <c r="D10526" s="31"/>
      <c r="E10526" s="44"/>
      <c r="F10526" s="43"/>
      <c r="G10526" s="84"/>
      <c r="H10526" s="31"/>
      <c r="I10526" s="207"/>
      <c r="J10526" s="84"/>
      <c r="K10526" s="31"/>
      <c r="L10526" s="31"/>
      <c r="M10526" s="169"/>
      <c r="N10526" s="148"/>
      <c r="O10526" s="106"/>
      <c r="P10526" s="43"/>
      <c r="Q10526" s="207"/>
      <c r="R10526" s="84"/>
      <c r="S10526" s="31"/>
      <c r="T10526" s="31"/>
      <c r="U10526" s="169"/>
      <c r="V10526" s="150"/>
      <c r="W10526" s="141" t="str" cm="1">
        <f t="array" ref="W10526">IF(SUM(LEN(B10526:V10526))=0,"",IF(OR(OR(ISBLANK(F10526),SUM(LEN(C10526),LEN(D10526))=0),AND(NOT(E10526="Unknown"),ISBLANK(J10526)),AND(NOT(O10526="Unknown"),ISBLANK(R10526))),"Missing Information", INDEX(Table15[Entire Service Line Classification], MATCH(SUMIFS(Table15[Unique ID],Table15[System-Owned Portion],E10526,Table15[If Material Anything Other than "Lead" in Column E,Was Material Ever Previously Lead?],G10526,Table15[Customer-Owned Portion],O10526),Table15[Unique ID],0),0)))</f>
        <v/>
      </c>
    </row>
    <row r="10527" spans="2:23" x14ac:dyDescent="0.35">
      <c r="B10527" s="146"/>
      <c r="C10527" s="31"/>
      <c r="D10527" s="31"/>
      <c r="E10527" s="44"/>
      <c r="F10527" s="43"/>
      <c r="G10527" s="84"/>
      <c r="H10527" s="31"/>
      <c r="I10527" s="207"/>
      <c r="J10527" s="84"/>
      <c r="K10527" s="31"/>
      <c r="L10527" s="31"/>
      <c r="M10527" s="169"/>
      <c r="N10527" s="148"/>
      <c r="O10527" s="106"/>
      <c r="P10527" s="43"/>
      <c r="Q10527" s="207"/>
      <c r="R10527" s="84"/>
      <c r="S10527" s="31"/>
      <c r="T10527" s="31"/>
      <c r="U10527" s="169"/>
      <c r="V10527" s="150"/>
      <c r="W10527" s="141" t="str" cm="1">
        <f t="array" ref="W10527">IF(SUM(LEN(B10527:V10527))=0,"",IF(OR(OR(ISBLANK(F10527),SUM(LEN(C10527),LEN(D10527))=0),AND(NOT(E10527="Unknown"),ISBLANK(J10527)),AND(NOT(O10527="Unknown"),ISBLANK(R10527))),"Missing Information", INDEX(Table15[Entire Service Line Classification], MATCH(SUMIFS(Table15[Unique ID],Table15[System-Owned Portion],E10527,Table15[If Material Anything Other than "Lead" in Column E,Was Material Ever Previously Lead?],G10527,Table15[Customer-Owned Portion],O10527),Table15[Unique ID],0),0)))</f>
        <v/>
      </c>
    </row>
    <row r="10528" spans="2:23" x14ac:dyDescent="0.35">
      <c r="B10528" s="146"/>
      <c r="C10528" s="31"/>
      <c r="D10528" s="31"/>
      <c r="E10528" s="44"/>
      <c r="F10528" s="43"/>
      <c r="G10528" s="84"/>
      <c r="H10528" s="31"/>
      <c r="I10528" s="207"/>
      <c r="J10528" s="84"/>
      <c r="K10528" s="31"/>
      <c r="L10528" s="31"/>
      <c r="M10528" s="169"/>
      <c r="N10528" s="148"/>
      <c r="O10528" s="106"/>
      <c r="P10528" s="43"/>
      <c r="Q10528" s="207"/>
      <c r="R10528" s="84"/>
      <c r="S10528" s="31"/>
      <c r="T10528" s="31"/>
      <c r="U10528" s="169"/>
      <c r="V10528" s="150"/>
      <c r="W10528" s="141" t="str" cm="1">
        <f t="array" ref="W10528">IF(SUM(LEN(B10528:V10528))=0,"",IF(OR(OR(ISBLANK(F10528),SUM(LEN(C10528),LEN(D10528))=0),AND(NOT(E10528="Unknown"),ISBLANK(J10528)),AND(NOT(O10528="Unknown"),ISBLANK(R10528))),"Missing Information", INDEX(Table15[Entire Service Line Classification], MATCH(SUMIFS(Table15[Unique ID],Table15[System-Owned Portion],E10528,Table15[If Material Anything Other than "Lead" in Column E,Was Material Ever Previously Lead?],G10528,Table15[Customer-Owned Portion],O10528),Table15[Unique ID],0),0)))</f>
        <v/>
      </c>
    </row>
    <row r="10529" spans="2:23" x14ac:dyDescent="0.35">
      <c r="B10529" s="146"/>
      <c r="C10529" s="31"/>
      <c r="D10529" s="31"/>
      <c r="E10529" s="44"/>
      <c r="F10529" s="43"/>
      <c r="G10529" s="84"/>
      <c r="H10529" s="31"/>
      <c r="I10529" s="207"/>
      <c r="J10529" s="84"/>
      <c r="K10529" s="31"/>
      <c r="L10529" s="31"/>
      <c r="M10529" s="169"/>
      <c r="N10529" s="148"/>
      <c r="O10529" s="106"/>
      <c r="P10529" s="43"/>
      <c r="Q10529" s="207"/>
      <c r="R10529" s="84"/>
      <c r="S10529" s="31"/>
      <c r="T10529" s="31"/>
      <c r="U10529" s="169"/>
      <c r="V10529" s="150"/>
      <c r="W10529" s="141" t="str" cm="1">
        <f t="array" ref="W10529">IF(SUM(LEN(B10529:V10529))=0,"",IF(OR(OR(ISBLANK(F10529),SUM(LEN(C10529),LEN(D10529))=0),AND(NOT(E10529="Unknown"),ISBLANK(J10529)),AND(NOT(O10529="Unknown"),ISBLANK(R10529))),"Missing Information", INDEX(Table15[Entire Service Line Classification], MATCH(SUMIFS(Table15[Unique ID],Table15[System-Owned Portion],E10529,Table15[If Material Anything Other than "Lead" in Column E,Was Material Ever Previously Lead?],G10529,Table15[Customer-Owned Portion],O10529),Table15[Unique ID],0),0)))</f>
        <v/>
      </c>
    </row>
    <row r="10530" spans="2:23" x14ac:dyDescent="0.35">
      <c r="B10530" s="146"/>
      <c r="C10530" s="31"/>
      <c r="D10530" s="31"/>
      <c r="E10530" s="44"/>
      <c r="F10530" s="43"/>
      <c r="G10530" s="84"/>
      <c r="H10530" s="31"/>
      <c r="I10530" s="207"/>
      <c r="J10530" s="84"/>
      <c r="K10530" s="31"/>
      <c r="L10530" s="31"/>
      <c r="M10530" s="169"/>
      <c r="N10530" s="148"/>
      <c r="O10530" s="106"/>
      <c r="P10530" s="43"/>
      <c r="Q10530" s="207"/>
      <c r="R10530" s="84"/>
      <c r="S10530" s="31"/>
      <c r="T10530" s="31"/>
      <c r="U10530" s="169"/>
      <c r="V10530" s="150"/>
      <c r="W10530" s="141" t="str" cm="1">
        <f t="array" ref="W10530">IF(SUM(LEN(B10530:V10530))=0,"",IF(OR(OR(ISBLANK(F10530),SUM(LEN(C10530),LEN(D10530))=0),AND(NOT(E10530="Unknown"),ISBLANK(J10530)),AND(NOT(O10530="Unknown"),ISBLANK(R10530))),"Missing Information", INDEX(Table15[Entire Service Line Classification], MATCH(SUMIFS(Table15[Unique ID],Table15[System-Owned Portion],E10530,Table15[If Material Anything Other than "Lead" in Column E,Was Material Ever Previously Lead?],G10530,Table15[Customer-Owned Portion],O10530),Table15[Unique ID],0),0)))</f>
        <v/>
      </c>
    </row>
    <row r="10531" spans="2:23" x14ac:dyDescent="0.35">
      <c r="B10531" s="146"/>
      <c r="C10531" s="31"/>
      <c r="D10531" s="31"/>
      <c r="E10531" s="44"/>
      <c r="F10531" s="43"/>
      <c r="G10531" s="84"/>
      <c r="H10531" s="31"/>
      <c r="I10531" s="207"/>
      <c r="J10531" s="84"/>
      <c r="K10531" s="31"/>
      <c r="L10531" s="31"/>
      <c r="M10531" s="169"/>
      <c r="N10531" s="148"/>
      <c r="O10531" s="106"/>
      <c r="P10531" s="43"/>
      <c r="Q10531" s="207"/>
      <c r="R10531" s="84"/>
      <c r="S10531" s="31"/>
      <c r="T10531" s="31"/>
      <c r="U10531" s="169"/>
      <c r="V10531" s="150"/>
      <c r="W10531" s="141" t="str" cm="1">
        <f t="array" ref="W10531">IF(SUM(LEN(B10531:V10531))=0,"",IF(OR(OR(ISBLANK(F10531),SUM(LEN(C10531),LEN(D10531))=0),AND(NOT(E10531="Unknown"),ISBLANK(J10531)),AND(NOT(O10531="Unknown"),ISBLANK(R10531))),"Missing Information", INDEX(Table15[Entire Service Line Classification], MATCH(SUMIFS(Table15[Unique ID],Table15[System-Owned Portion],E10531,Table15[If Material Anything Other than "Lead" in Column E,Was Material Ever Previously Lead?],G10531,Table15[Customer-Owned Portion],O10531),Table15[Unique ID],0),0)))</f>
        <v/>
      </c>
    </row>
    <row r="10532" spans="2:23" x14ac:dyDescent="0.35">
      <c r="B10532" s="146"/>
      <c r="C10532" s="31"/>
      <c r="D10532" s="31"/>
      <c r="E10532" s="44"/>
      <c r="F10532" s="43"/>
      <c r="G10532" s="84"/>
      <c r="H10532" s="31"/>
      <c r="I10532" s="207"/>
      <c r="J10532" s="84"/>
      <c r="K10532" s="31"/>
      <c r="L10532" s="31"/>
      <c r="M10532" s="169"/>
      <c r="N10532" s="148"/>
      <c r="O10532" s="106"/>
      <c r="P10532" s="43"/>
      <c r="Q10532" s="207"/>
      <c r="R10532" s="84"/>
      <c r="S10532" s="31"/>
      <c r="T10532" s="31"/>
      <c r="U10532" s="169"/>
      <c r="V10532" s="150"/>
      <c r="W10532" s="141" t="str" cm="1">
        <f t="array" ref="W10532">IF(SUM(LEN(B10532:V10532))=0,"",IF(OR(OR(ISBLANK(F10532),SUM(LEN(C10532),LEN(D10532))=0),AND(NOT(E10532="Unknown"),ISBLANK(J10532)),AND(NOT(O10532="Unknown"),ISBLANK(R10532))),"Missing Information", INDEX(Table15[Entire Service Line Classification], MATCH(SUMIFS(Table15[Unique ID],Table15[System-Owned Portion],E10532,Table15[If Material Anything Other than "Lead" in Column E,Was Material Ever Previously Lead?],G10532,Table15[Customer-Owned Portion],O10532),Table15[Unique ID],0),0)))</f>
        <v/>
      </c>
    </row>
    <row r="10533" spans="2:23" x14ac:dyDescent="0.35">
      <c r="B10533" s="146"/>
      <c r="C10533" s="31"/>
      <c r="D10533" s="31"/>
      <c r="E10533" s="44"/>
      <c r="F10533" s="43"/>
      <c r="G10533" s="84"/>
      <c r="H10533" s="31"/>
      <c r="I10533" s="207"/>
      <c r="J10533" s="84"/>
      <c r="K10533" s="31"/>
      <c r="L10533" s="31"/>
      <c r="M10533" s="169"/>
      <c r="N10533" s="148"/>
      <c r="O10533" s="106"/>
      <c r="P10533" s="43"/>
      <c r="Q10533" s="207"/>
      <c r="R10533" s="84"/>
      <c r="S10533" s="31"/>
      <c r="T10533" s="31"/>
      <c r="U10533" s="169"/>
      <c r="V10533" s="150"/>
      <c r="W10533" s="141" t="str" cm="1">
        <f t="array" ref="W10533">IF(SUM(LEN(B10533:V10533))=0,"",IF(OR(OR(ISBLANK(F10533),SUM(LEN(C10533),LEN(D10533))=0),AND(NOT(E10533="Unknown"),ISBLANK(J10533)),AND(NOT(O10533="Unknown"),ISBLANK(R10533))),"Missing Information", INDEX(Table15[Entire Service Line Classification], MATCH(SUMIFS(Table15[Unique ID],Table15[System-Owned Portion],E10533,Table15[If Material Anything Other than "Lead" in Column E,Was Material Ever Previously Lead?],G10533,Table15[Customer-Owned Portion],O10533),Table15[Unique ID],0),0)))</f>
        <v/>
      </c>
    </row>
    <row r="10534" spans="2:23" x14ac:dyDescent="0.35">
      <c r="B10534" s="146"/>
      <c r="C10534" s="31"/>
      <c r="D10534" s="31"/>
      <c r="E10534" s="44"/>
      <c r="F10534" s="43"/>
      <c r="G10534" s="84"/>
      <c r="H10534" s="31"/>
      <c r="I10534" s="207"/>
      <c r="J10534" s="84"/>
      <c r="K10534" s="31"/>
      <c r="L10534" s="31"/>
      <c r="M10534" s="169"/>
      <c r="N10534" s="148"/>
      <c r="O10534" s="106"/>
      <c r="P10534" s="43"/>
      <c r="Q10534" s="207"/>
      <c r="R10534" s="84"/>
      <c r="S10534" s="31"/>
      <c r="T10534" s="31"/>
      <c r="U10534" s="169"/>
      <c r="V10534" s="150"/>
      <c r="W10534" s="141" t="str" cm="1">
        <f t="array" ref="W10534">IF(SUM(LEN(B10534:V10534))=0,"",IF(OR(OR(ISBLANK(F10534),SUM(LEN(C10534),LEN(D10534))=0),AND(NOT(E10534="Unknown"),ISBLANK(J10534)),AND(NOT(O10534="Unknown"),ISBLANK(R10534))),"Missing Information", INDEX(Table15[Entire Service Line Classification], MATCH(SUMIFS(Table15[Unique ID],Table15[System-Owned Portion],E10534,Table15[If Material Anything Other than "Lead" in Column E,Was Material Ever Previously Lead?],G10534,Table15[Customer-Owned Portion],O10534),Table15[Unique ID],0),0)))</f>
        <v/>
      </c>
    </row>
    <row r="10535" spans="2:23" x14ac:dyDescent="0.35">
      <c r="B10535" s="146"/>
      <c r="C10535" s="31"/>
      <c r="D10535" s="31"/>
      <c r="E10535" s="44"/>
      <c r="F10535" s="43"/>
      <c r="G10535" s="84"/>
      <c r="H10535" s="31"/>
      <c r="I10535" s="207"/>
      <c r="J10535" s="84"/>
      <c r="K10535" s="31"/>
      <c r="L10535" s="31"/>
      <c r="M10535" s="169"/>
      <c r="N10535" s="148"/>
      <c r="O10535" s="106"/>
      <c r="P10535" s="43"/>
      <c r="Q10535" s="207"/>
      <c r="R10535" s="84"/>
      <c r="S10535" s="31"/>
      <c r="T10535" s="31"/>
      <c r="U10535" s="169"/>
      <c r="V10535" s="150"/>
      <c r="W10535" s="141" t="str" cm="1">
        <f t="array" ref="W10535">IF(SUM(LEN(B10535:V10535))=0,"",IF(OR(OR(ISBLANK(F10535),SUM(LEN(C10535),LEN(D10535))=0),AND(NOT(E10535="Unknown"),ISBLANK(J10535)),AND(NOT(O10535="Unknown"),ISBLANK(R10535))),"Missing Information", INDEX(Table15[Entire Service Line Classification], MATCH(SUMIFS(Table15[Unique ID],Table15[System-Owned Portion],E10535,Table15[If Material Anything Other than "Lead" in Column E,Was Material Ever Previously Lead?],G10535,Table15[Customer-Owned Portion],O10535),Table15[Unique ID],0),0)))</f>
        <v/>
      </c>
    </row>
    <row r="10536" spans="2:23" x14ac:dyDescent="0.35">
      <c r="B10536" s="146"/>
      <c r="C10536" s="31"/>
      <c r="D10536" s="31"/>
      <c r="E10536" s="44"/>
      <c r="F10536" s="43"/>
      <c r="G10536" s="84"/>
      <c r="H10536" s="31"/>
      <c r="I10536" s="207"/>
      <c r="J10536" s="84"/>
      <c r="K10536" s="31"/>
      <c r="L10536" s="31"/>
      <c r="M10536" s="169"/>
      <c r="N10536" s="148"/>
      <c r="O10536" s="106"/>
      <c r="P10536" s="43"/>
      <c r="Q10536" s="207"/>
      <c r="R10536" s="84"/>
      <c r="S10536" s="31"/>
      <c r="T10536" s="31"/>
      <c r="U10536" s="169"/>
      <c r="V10536" s="150"/>
      <c r="W10536" s="141" t="str" cm="1">
        <f t="array" ref="W10536">IF(SUM(LEN(B10536:V10536))=0,"",IF(OR(OR(ISBLANK(F10536),SUM(LEN(C10536),LEN(D10536))=0),AND(NOT(E10536="Unknown"),ISBLANK(J10536)),AND(NOT(O10536="Unknown"),ISBLANK(R10536))),"Missing Information", INDEX(Table15[Entire Service Line Classification], MATCH(SUMIFS(Table15[Unique ID],Table15[System-Owned Portion],E10536,Table15[If Material Anything Other than "Lead" in Column E,Was Material Ever Previously Lead?],G10536,Table15[Customer-Owned Portion],O10536),Table15[Unique ID],0),0)))</f>
        <v/>
      </c>
    </row>
    <row r="10537" spans="2:23" x14ac:dyDescent="0.35">
      <c r="B10537" s="146"/>
      <c r="C10537" s="31"/>
      <c r="D10537" s="31"/>
      <c r="E10537" s="44"/>
      <c r="F10537" s="43"/>
      <c r="G10537" s="84"/>
      <c r="H10537" s="31"/>
      <c r="I10537" s="207"/>
      <c r="J10537" s="84"/>
      <c r="K10537" s="31"/>
      <c r="L10537" s="31"/>
      <c r="M10537" s="169"/>
      <c r="N10537" s="148"/>
      <c r="O10537" s="106"/>
      <c r="P10537" s="43"/>
      <c r="Q10537" s="207"/>
      <c r="R10537" s="84"/>
      <c r="S10537" s="31"/>
      <c r="T10537" s="31"/>
      <c r="U10537" s="169"/>
      <c r="V10537" s="150"/>
      <c r="W10537" s="141" t="str" cm="1">
        <f t="array" ref="W10537">IF(SUM(LEN(B10537:V10537))=0,"",IF(OR(OR(ISBLANK(F10537),SUM(LEN(C10537),LEN(D10537))=0),AND(NOT(E10537="Unknown"),ISBLANK(J10537)),AND(NOT(O10537="Unknown"),ISBLANK(R10537))),"Missing Information", INDEX(Table15[Entire Service Line Classification], MATCH(SUMIFS(Table15[Unique ID],Table15[System-Owned Portion],E10537,Table15[If Material Anything Other than "Lead" in Column E,Was Material Ever Previously Lead?],G10537,Table15[Customer-Owned Portion],O10537),Table15[Unique ID],0),0)))</f>
        <v/>
      </c>
    </row>
    <row r="10538" spans="2:23" x14ac:dyDescent="0.35">
      <c r="B10538" s="146"/>
      <c r="C10538" s="31"/>
      <c r="D10538" s="31"/>
      <c r="E10538" s="44"/>
      <c r="F10538" s="43"/>
      <c r="G10538" s="84"/>
      <c r="H10538" s="31"/>
      <c r="I10538" s="207"/>
      <c r="J10538" s="84"/>
      <c r="K10538" s="31"/>
      <c r="L10538" s="31"/>
      <c r="M10538" s="169"/>
      <c r="N10538" s="148"/>
      <c r="O10538" s="106"/>
      <c r="P10538" s="43"/>
      <c r="Q10538" s="207"/>
      <c r="R10538" s="84"/>
      <c r="S10538" s="31"/>
      <c r="T10538" s="31"/>
      <c r="U10538" s="169"/>
      <c r="V10538" s="150"/>
      <c r="W10538" s="141" t="str" cm="1">
        <f t="array" ref="W10538">IF(SUM(LEN(B10538:V10538))=0,"",IF(OR(OR(ISBLANK(F10538),SUM(LEN(C10538),LEN(D10538))=0),AND(NOT(E10538="Unknown"),ISBLANK(J10538)),AND(NOT(O10538="Unknown"),ISBLANK(R10538))),"Missing Information", INDEX(Table15[Entire Service Line Classification], MATCH(SUMIFS(Table15[Unique ID],Table15[System-Owned Portion],E10538,Table15[If Material Anything Other than "Lead" in Column E,Was Material Ever Previously Lead?],G10538,Table15[Customer-Owned Portion],O10538),Table15[Unique ID],0),0)))</f>
        <v/>
      </c>
    </row>
    <row r="10539" spans="2:23" x14ac:dyDescent="0.35">
      <c r="B10539" s="146"/>
      <c r="C10539" s="31"/>
      <c r="D10539" s="31"/>
      <c r="E10539" s="44"/>
      <c r="F10539" s="43"/>
      <c r="G10539" s="84"/>
      <c r="H10539" s="31"/>
      <c r="I10539" s="207"/>
      <c r="J10539" s="84"/>
      <c r="K10539" s="31"/>
      <c r="L10539" s="31"/>
      <c r="M10539" s="169"/>
      <c r="N10539" s="148"/>
      <c r="O10539" s="106"/>
      <c r="P10539" s="43"/>
      <c r="Q10539" s="207"/>
      <c r="R10539" s="84"/>
      <c r="S10539" s="31"/>
      <c r="T10539" s="31"/>
      <c r="U10539" s="169"/>
      <c r="V10539" s="150"/>
      <c r="W10539" s="141" t="str" cm="1">
        <f t="array" ref="W10539">IF(SUM(LEN(B10539:V10539))=0,"",IF(OR(OR(ISBLANK(F10539),SUM(LEN(C10539),LEN(D10539))=0),AND(NOT(E10539="Unknown"),ISBLANK(J10539)),AND(NOT(O10539="Unknown"),ISBLANK(R10539))),"Missing Information", INDEX(Table15[Entire Service Line Classification], MATCH(SUMIFS(Table15[Unique ID],Table15[System-Owned Portion],E10539,Table15[If Material Anything Other than "Lead" in Column E,Was Material Ever Previously Lead?],G10539,Table15[Customer-Owned Portion],O10539),Table15[Unique ID],0),0)))</f>
        <v/>
      </c>
    </row>
    <row r="10540" spans="2:23" x14ac:dyDescent="0.35">
      <c r="B10540" s="146"/>
      <c r="C10540" s="31"/>
      <c r="D10540" s="31"/>
      <c r="E10540" s="44"/>
      <c r="F10540" s="43"/>
      <c r="G10540" s="84"/>
      <c r="H10540" s="31"/>
      <c r="I10540" s="207"/>
      <c r="J10540" s="84"/>
      <c r="K10540" s="31"/>
      <c r="L10540" s="31"/>
      <c r="M10540" s="169"/>
      <c r="N10540" s="148"/>
      <c r="O10540" s="106"/>
      <c r="P10540" s="43"/>
      <c r="Q10540" s="207"/>
      <c r="R10540" s="84"/>
      <c r="S10540" s="31"/>
      <c r="T10540" s="31"/>
      <c r="U10540" s="169"/>
      <c r="V10540" s="150"/>
      <c r="W10540" s="141" t="str" cm="1">
        <f t="array" ref="W10540">IF(SUM(LEN(B10540:V10540))=0,"",IF(OR(OR(ISBLANK(F10540),SUM(LEN(C10540),LEN(D10540))=0),AND(NOT(E10540="Unknown"),ISBLANK(J10540)),AND(NOT(O10540="Unknown"),ISBLANK(R10540))),"Missing Information", INDEX(Table15[Entire Service Line Classification], MATCH(SUMIFS(Table15[Unique ID],Table15[System-Owned Portion],E10540,Table15[If Material Anything Other than "Lead" in Column E,Was Material Ever Previously Lead?],G10540,Table15[Customer-Owned Portion],O10540),Table15[Unique ID],0),0)))</f>
        <v/>
      </c>
    </row>
    <row r="10541" spans="2:23" x14ac:dyDescent="0.35">
      <c r="B10541" s="146"/>
      <c r="C10541" s="31"/>
      <c r="D10541" s="31"/>
      <c r="E10541" s="44"/>
      <c r="F10541" s="43"/>
      <c r="G10541" s="84"/>
      <c r="H10541" s="31"/>
      <c r="I10541" s="207"/>
      <c r="J10541" s="84"/>
      <c r="K10541" s="31"/>
      <c r="L10541" s="31"/>
      <c r="M10541" s="169"/>
      <c r="N10541" s="148"/>
      <c r="O10541" s="106"/>
      <c r="P10541" s="43"/>
      <c r="Q10541" s="207"/>
      <c r="R10541" s="84"/>
      <c r="S10541" s="31"/>
      <c r="T10541" s="31"/>
      <c r="U10541" s="169"/>
      <c r="V10541" s="150"/>
      <c r="W10541" s="141" t="str" cm="1">
        <f t="array" ref="W10541">IF(SUM(LEN(B10541:V10541))=0,"",IF(OR(OR(ISBLANK(F10541),SUM(LEN(C10541),LEN(D10541))=0),AND(NOT(E10541="Unknown"),ISBLANK(J10541)),AND(NOT(O10541="Unknown"),ISBLANK(R10541))),"Missing Information", INDEX(Table15[Entire Service Line Classification], MATCH(SUMIFS(Table15[Unique ID],Table15[System-Owned Portion],E10541,Table15[If Material Anything Other than "Lead" in Column E,Was Material Ever Previously Lead?],G10541,Table15[Customer-Owned Portion],O10541),Table15[Unique ID],0),0)))</f>
        <v/>
      </c>
    </row>
    <row r="10542" spans="2:23" x14ac:dyDescent="0.35">
      <c r="B10542" s="146"/>
      <c r="C10542" s="31"/>
      <c r="D10542" s="31"/>
      <c r="E10542" s="44"/>
      <c r="F10542" s="43"/>
      <c r="G10542" s="84"/>
      <c r="H10542" s="31"/>
      <c r="I10542" s="207"/>
      <c r="J10542" s="84"/>
      <c r="K10542" s="31"/>
      <c r="L10542" s="31"/>
      <c r="M10542" s="169"/>
      <c r="N10542" s="148"/>
      <c r="O10542" s="106"/>
      <c r="P10542" s="43"/>
      <c r="Q10542" s="207"/>
      <c r="R10542" s="84"/>
      <c r="S10542" s="31"/>
      <c r="T10542" s="31"/>
      <c r="U10542" s="169"/>
      <c r="V10542" s="150"/>
      <c r="W10542" s="141" t="str" cm="1">
        <f t="array" ref="W10542">IF(SUM(LEN(B10542:V10542))=0,"",IF(OR(OR(ISBLANK(F10542),SUM(LEN(C10542),LEN(D10542))=0),AND(NOT(E10542="Unknown"),ISBLANK(J10542)),AND(NOT(O10542="Unknown"),ISBLANK(R10542))),"Missing Information", INDEX(Table15[Entire Service Line Classification], MATCH(SUMIFS(Table15[Unique ID],Table15[System-Owned Portion],E10542,Table15[If Material Anything Other than "Lead" in Column E,Was Material Ever Previously Lead?],G10542,Table15[Customer-Owned Portion],O10542),Table15[Unique ID],0),0)))</f>
        <v/>
      </c>
    </row>
    <row r="10543" spans="2:23" x14ac:dyDescent="0.35">
      <c r="B10543" s="146"/>
      <c r="C10543" s="31"/>
      <c r="D10543" s="31"/>
      <c r="E10543" s="44"/>
      <c r="F10543" s="43"/>
      <c r="G10543" s="84"/>
      <c r="H10543" s="31"/>
      <c r="I10543" s="207"/>
      <c r="J10543" s="84"/>
      <c r="K10543" s="31"/>
      <c r="L10543" s="31"/>
      <c r="M10543" s="169"/>
      <c r="N10543" s="148"/>
      <c r="O10543" s="106"/>
      <c r="P10543" s="43"/>
      <c r="Q10543" s="207"/>
      <c r="R10543" s="84"/>
      <c r="S10543" s="31"/>
      <c r="T10543" s="31"/>
      <c r="U10543" s="169"/>
      <c r="V10543" s="150"/>
      <c r="W10543" s="141" t="str" cm="1">
        <f t="array" ref="W10543">IF(SUM(LEN(B10543:V10543))=0,"",IF(OR(OR(ISBLANK(F10543),SUM(LEN(C10543),LEN(D10543))=0),AND(NOT(E10543="Unknown"),ISBLANK(J10543)),AND(NOT(O10543="Unknown"),ISBLANK(R10543))),"Missing Information", INDEX(Table15[Entire Service Line Classification], MATCH(SUMIFS(Table15[Unique ID],Table15[System-Owned Portion],E10543,Table15[If Material Anything Other than "Lead" in Column E,Was Material Ever Previously Lead?],G10543,Table15[Customer-Owned Portion],O10543),Table15[Unique ID],0),0)))</f>
        <v/>
      </c>
    </row>
    <row r="10544" spans="2:23" x14ac:dyDescent="0.35">
      <c r="B10544" s="146"/>
      <c r="C10544" s="31"/>
      <c r="D10544" s="31"/>
      <c r="E10544" s="44"/>
      <c r="F10544" s="43"/>
      <c r="G10544" s="84"/>
      <c r="H10544" s="31"/>
      <c r="I10544" s="207"/>
      <c r="J10544" s="84"/>
      <c r="K10544" s="31"/>
      <c r="L10544" s="31"/>
      <c r="M10544" s="169"/>
      <c r="N10544" s="148"/>
      <c r="O10544" s="106"/>
      <c r="P10544" s="43"/>
      <c r="Q10544" s="207"/>
      <c r="R10544" s="84"/>
      <c r="S10544" s="31"/>
      <c r="T10544" s="31"/>
      <c r="U10544" s="169"/>
      <c r="V10544" s="150"/>
      <c r="W10544" s="141" t="str" cm="1">
        <f t="array" ref="W10544">IF(SUM(LEN(B10544:V10544))=0,"",IF(OR(OR(ISBLANK(F10544),SUM(LEN(C10544),LEN(D10544))=0),AND(NOT(E10544="Unknown"),ISBLANK(J10544)),AND(NOT(O10544="Unknown"),ISBLANK(R10544))),"Missing Information", INDEX(Table15[Entire Service Line Classification], MATCH(SUMIFS(Table15[Unique ID],Table15[System-Owned Portion],E10544,Table15[If Material Anything Other than "Lead" in Column E,Was Material Ever Previously Lead?],G10544,Table15[Customer-Owned Portion],O10544),Table15[Unique ID],0),0)))</f>
        <v/>
      </c>
    </row>
    <row r="10545" spans="2:23" x14ac:dyDescent="0.35">
      <c r="B10545" s="146"/>
      <c r="C10545" s="31"/>
      <c r="D10545" s="31"/>
      <c r="E10545" s="44"/>
      <c r="F10545" s="43"/>
      <c r="G10545" s="84"/>
      <c r="H10545" s="31"/>
      <c r="I10545" s="207"/>
      <c r="J10545" s="84"/>
      <c r="K10545" s="31"/>
      <c r="L10545" s="31"/>
      <c r="M10545" s="169"/>
      <c r="N10545" s="148"/>
      <c r="O10545" s="106"/>
      <c r="P10545" s="43"/>
      <c r="Q10545" s="207"/>
      <c r="R10545" s="84"/>
      <c r="S10545" s="31"/>
      <c r="T10545" s="31"/>
      <c r="U10545" s="169"/>
      <c r="V10545" s="150"/>
      <c r="W10545" s="141" t="str" cm="1">
        <f t="array" ref="W10545">IF(SUM(LEN(B10545:V10545))=0,"",IF(OR(OR(ISBLANK(F10545),SUM(LEN(C10545),LEN(D10545))=0),AND(NOT(E10545="Unknown"),ISBLANK(J10545)),AND(NOT(O10545="Unknown"),ISBLANK(R10545))),"Missing Information", INDEX(Table15[Entire Service Line Classification], MATCH(SUMIFS(Table15[Unique ID],Table15[System-Owned Portion],E10545,Table15[If Material Anything Other than "Lead" in Column E,Was Material Ever Previously Lead?],G10545,Table15[Customer-Owned Portion],O10545),Table15[Unique ID],0),0)))</f>
        <v/>
      </c>
    </row>
    <row r="10546" spans="2:23" x14ac:dyDescent="0.35">
      <c r="B10546" s="146"/>
      <c r="C10546" s="31"/>
      <c r="D10546" s="31"/>
      <c r="E10546" s="44"/>
      <c r="F10546" s="43"/>
      <c r="G10546" s="84"/>
      <c r="H10546" s="31"/>
      <c r="I10546" s="207"/>
      <c r="J10546" s="84"/>
      <c r="K10546" s="31"/>
      <c r="L10546" s="31"/>
      <c r="M10546" s="169"/>
      <c r="N10546" s="148"/>
      <c r="O10546" s="106"/>
      <c r="P10546" s="43"/>
      <c r="Q10546" s="207"/>
      <c r="R10546" s="84"/>
      <c r="S10546" s="31"/>
      <c r="T10546" s="31"/>
      <c r="U10546" s="169"/>
      <c r="V10546" s="150"/>
      <c r="W10546" s="141" t="str" cm="1">
        <f t="array" ref="W10546">IF(SUM(LEN(B10546:V10546))=0,"",IF(OR(OR(ISBLANK(F10546),SUM(LEN(C10546),LEN(D10546))=0),AND(NOT(E10546="Unknown"),ISBLANK(J10546)),AND(NOT(O10546="Unknown"),ISBLANK(R10546))),"Missing Information", INDEX(Table15[Entire Service Line Classification], MATCH(SUMIFS(Table15[Unique ID],Table15[System-Owned Portion],E10546,Table15[If Material Anything Other than "Lead" in Column E,Was Material Ever Previously Lead?],G10546,Table15[Customer-Owned Portion],O10546),Table15[Unique ID],0),0)))</f>
        <v/>
      </c>
    </row>
    <row r="10547" spans="2:23" x14ac:dyDescent="0.35">
      <c r="B10547" s="146"/>
      <c r="C10547" s="31"/>
      <c r="D10547" s="31"/>
      <c r="E10547" s="44"/>
      <c r="F10547" s="43"/>
      <c r="G10547" s="84"/>
      <c r="H10547" s="31"/>
      <c r="I10547" s="207"/>
      <c r="J10547" s="84"/>
      <c r="K10547" s="31"/>
      <c r="L10547" s="31"/>
      <c r="M10547" s="169"/>
      <c r="N10547" s="148"/>
      <c r="O10547" s="106"/>
      <c r="P10547" s="43"/>
      <c r="Q10547" s="207"/>
      <c r="R10547" s="84"/>
      <c r="S10547" s="31"/>
      <c r="T10547" s="31"/>
      <c r="U10547" s="169"/>
      <c r="V10547" s="150"/>
      <c r="W10547" s="141" t="str" cm="1">
        <f t="array" ref="W10547">IF(SUM(LEN(B10547:V10547))=0,"",IF(OR(OR(ISBLANK(F10547),SUM(LEN(C10547),LEN(D10547))=0),AND(NOT(E10547="Unknown"),ISBLANK(J10547)),AND(NOT(O10547="Unknown"),ISBLANK(R10547))),"Missing Information", INDEX(Table15[Entire Service Line Classification], MATCH(SUMIFS(Table15[Unique ID],Table15[System-Owned Portion],E10547,Table15[If Material Anything Other than "Lead" in Column E,Was Material Ever Previously Lead?],G10547,Table15[Customer-Owned Portion],O10547),Table15[Unique ID],0),0)))</f>
        <v/>
      </c>
    </row>
    <row r="10548" spans="2:23" x14ac:dyDescent="0.35">
      <c r="B10548" s="146"/>
      <c r="C10548" s="31"/>
      <c r="D10548" s="31"/>
      <c r="E10548" s="44"/>
      <c r="F10548" s="43"/>
      <c r="G10548" s="84"/>
      <c r="H10548" s="31"/>
      <c r="I10548" s="207"/>
      <c r="J10548" s="84"/>
      <c r="K10548" s="31"/>
      <c r="L10548" s="31"/>
      <c r="M10548" s="169"/>
      <c r="N10548" s="148"/>
      <c r="O10548" s="106"/>
      <c r="P10548" s="43"/>
      <c r="Q10548" s="207"/>
      <c r="R10548" s="84"/>
      <c r="S10548" s="31"/>
      <c r="T10548" s="31"/>
      <c r="U10548" s="169"/>
      <c r="V10548" s="150"/>
      <c r="W10548" s="141" t="str" cm="1">
        <f t="array" ref="W10548">IF(SUM(LEN(B10548:V10548))=0,"",IF(OR(OR(ISBLANK(F10548),SUM(LEN(C10548),LEN(D10548))=0),AND(NOT(E10548="Unknown"),ISBLANK(J10548)),AND(NOT(O10548="Unknown"),ISBLANK(R10548))),"Missing Information", INDEX(Table15[Entire Service Line Classification], MATCH(SUMIFS(Table15[Unique ID],Table15[System-Owned Portion],E10548,Table15[If Material Anything Other than "Lead" in Column E,Was Material Ever Previously Lead?],G10548,Table15[Customer-Owned Portion],O10548),Table15[Unique ID],0),0)))</f>
        <v/>
      </c>
    </row>
    <row r="10549" spans="2:23" x14ac:dyDescent="0.35">
      <c r="B10549" s="146"/>
      <c r="C10549" s="31"/>
      <c r="D10549" s="31"/>
      <c r="E10549" s="44"/>
      <c r="F10549" s="43"/>
      <c r="G10549" s="84"/>
      <c r="H10549" s="31"/>
      <c r="I10549" s="207"/>
      <c r="J10549" s="84"/>
      <c r="K10549" s="31"/>
      <c r="L10549" s="31"/>
      <c r="M10549" s="169"/>
      <c r="N10549" s="148"/>
      <c r="O10549" s="106"/>
      <c r="P10549" s="43"/>
      <c r="Q10549" s="207"/>
      <c r="R10549" s="84"/>
      <c r="S10549" s="31"/>
      <c r="T10549" s="31"/>
      <c r="U10549" s="169"/>
      <c r="V10549" s="150"/>
      <c r="W10549" s="141" t="str" cm="1">
        <f t="array" ref="W10549">IF(SUM(LEN(B10549:V10549))=0,"",IF(OR(OR(ISBLANK(F10549),SUM(LEN(C10549),LEN(D10549))=0),AND(NOT(E10549="Unknown"),ISBLANK(J10549)),AND(NOT(O10549="Unknown"),ISBLANK(R10549))),"Missing Information", INDEX(Table15[Entire Service Line Classification], MATCH(SUMIFS(Table15[Unique ID],Table15[System-Owned Portion],E10549,Table15[If Material Anything Other than "Lead" in Column E,Was Material Ever Previously Lead?],G10549,Table15[Customer-Owned Portion],O10549),Table15[Unique ID],0),0)))</f>
        <v/>
      </c>
    </row>
    <row r="10550" spans="2:23" x14ac:dyDescent="0.35">
      <c r="B10550" s="146"/>
      <c r="C10550" s="31"/>
      <c r="D10550" s="31"/>
      <c r="E10550" s="44"/>
      <c r="F10550" s="43"/>
      <c r="G10550" s="84"/>
      <c r="H10550" s="31"/>
      <c r="I10550" s="207"/>
      <c r="J10550" s="84"/>
      <c r="K10550" s="31"/>
      <c r="L10550" s="31"/>
      <c r="M10550" s="169"/>
      <c r="N10550" s="148"/>
      <c r="O10550" s="106"/>
      <c r="P10550" s="43"/>
      <c r="Q10550" s="207"/>
      <c r="R10550" s="84"/>
      <c r="S10550" s="31"/>
      <c r="T10550" s="31"/>
      <c r="U10550" s="169"/>
      <c r="V10550" s="150"/>
      <c r="W10550" s="141" t="str" cm="1">
        <f t="array" ref="W10550">IF(SUM(LEN(B10550:V10550))=0,"",IF(OR(OR(ISBLANK(F10550),SUM(LEN(C10550),LEN(D10550))=0),AND(NOT(E10550="Unknown"),ISBLANK(J10550)),AND(NOT(O10550="Unknown"),ISBLANK(R10550))),"Missing Information", INDEX(Table15[Entire Service Line Classification], MATCH(SUMIFS(Table15[Unique ID],Table15[System-Owned Portion],E10550,Table15[If Material Anything Other than "Lead" in Column E,Was Material Ever Previously Lead?],G10550,Table15[Customer-Owned Portion],O10550),Table15[Unique ID],0),0)))</f>
        <v/>
      </c>
    </row>
    <row r="10551" spans="2:23" x14ac:dyDescent="0.35">
      <c r="B10551" s="146"/>
      <c r="C10551" s="31"/>
      <c r="D10551" s="31"/>
      <c r="E10551" s="44"/>
      <c r="F10551" s="43"/>
      <c r="G10551" s="84"/>
      <c r="H10551" s="31"/>
      <c r="I10551" s="207"/>
      <c r="J10551" s="84"/>
      <c r="K10551" s="31"/>
      <c r="L10551" s="31"/>
      <c r="M10551" s="169"/>
      <c r="N10551" s="148"/>
      <c r="O10551" s="106"/>
      <c r="P10551" s="43"/>
      <c r="Q10551" s="207"/>
      <c r="R10551" s="84"/>
      <c r="S10551" s="31"/>
      <c r="T10551" s="31"/>
      <c r="U10551" s="169"/>
      <c r="V10551" s="150"/>
      <c r="W10551" s="141" t="str" cm="1">
        <f t="array" ref="W10551">IF(SUM(LEN(B10551:V10551))=0,"",IF(OR(OR(ISBLANK(F10551),SUM(LEN(C10551),LEN(D10551))=0),AND(NOT(E10551="Unknown"),ISBLANK(J10551)),AND(NOT(O10551="Unknown"),ISBLANK(R10551))),"Missing Information", INDEX(Table15[Entire Service Line Classification], MATCH(SUMIFS(Table15[Unique ID],Table15[System-Owned Portion],E10551,Table15[If Material Anything Other than "Lead" in Column E,Was Material Ever Previously Lead?],G10551,Table15[Customer-Owned Portion],O10551),Table15[Unique ID],0),0)))</f>
        <v/>
      </c>
    </row>
    <row r="10552" spans="2:23" x14ac:dyDescent="0.35">
      <c r="B10552" s="146"/>
      <c r="C10552" s="31"/>
      <c r="D10552" s="31"/>
      <c r="E10552" s="44"/>
      <c r="F10552" s="43"/>
      <c r="G10552" s="84"/>
      <c r="H10552" s="31"/>
      <c r="I10552" s="207"/>
      <c r="J10552" s="84"/>
      <c r="K10552" s="31"/>
      <c r="L10552" s="31"/>
      <c r="M10552" s="169"/>
      <c r="N10552" s="148"/>
      <c r="O10552" s="106"/>
      <c r="P10552" s="43"/>
      <c r="Q10552" s="207"/>
      <c r="R10552" s="84"/>
      <c r="S10552" s="31"/>
      <c r="T10552" s="31"/>
      <c r="U10552" s="169"/>
      <c r="V10552" s="150"/>
      <c r="W10552" s="141" t="str" cm="1">
        <f t="array" ref="W10552">IF(SUM(LEN(B10552:V10552))=0,"",IF(OR(OR(ISBLANK(F10552),SUM(LEN(C10552),LEN(D10552))=0),AND(NOT(E10552="Unknown"),ISBLANK(J10552)),AND(NOT(O10552="Unknown"),ISBLANK(R10552))),"Missing Information", INDEX(Table15[Entire Service Line Classification], MATCH(SUMIFS(Table15[Unique ID],Table15[System-Owned Portion],E10552,Table15[If Material Anything Other than "Lead" in Column E,Was Material Ever Previously Lead?],G10552,Table15[Customer-Owned Portion],O10552),Table15[Unique ID],0),0)))</f>
        <v/>
      </c>
    </row>
    <row r="10553" spans="2:23" x14ac:dyDescent="0.35">
      <c r="B10553" s="146"/>
      <c r="C10553" s="31"/>
      <c r="D10553" s="31"/>
      <c r="E10553" s="44"/>
      <c r="F10553" s="43"/>
      <c r="G10553" s="84"/>
      <c r="H10553" s="31"/>
      <c r="I10553" s="207"/>
      <c r="J10553" s="84"/>
      <c r="K10553" s="31"/>
      <c r="L10553" s="31"/>
      <c r="M10553" s="169"/>
      <c r="N10553" s="148"/>
      <c r="O10553" s="106"/>
      <c r="P10553" s="43"/>
      <c r="Q10553" s="207"/>
      <c r="R10553" s="84"/>
      <c r="S10553" s="31"/>
      <c r="T10553" s="31"/>
      <c r="U10553" s="169"/>
      <c r="V10553" s="150"/>
      <c r="W10553" s="141" t="str" cm="1">
        <f t="array" ref="W10553">IF(SUM(LEN(B10553:V10553))=0,"",IF(OR(OR(ISBLANK(F10553),SUM(LEN(C10553),LEN(D10553))=0),AND(NOT(E10553="Unknown"),ISBLANK(J10553)),AND(NOT(O10553="Unknown"),ISBLANK(R10553))),"Missing Information", INDEX(Table15[Entire Service Line Classification], MATCH(SUMIFS(Table15[Unique ID],Table15[System-Owned Portion],E10553,Table15[If Material Anything Other than "Lead" in Column E,Was Material Ever Previously Lead?],G10553,Table15[Customer-Owned Portion],O10553),Table15[Unique ID],0),0)))</f>
        <v/>
      </c>
    </row>
    <row r="10554" spans="2:23" x14ac:dyDescent="0.35">
      <c r="B10554" s="146"/>
      <c r="C10554" s="31"/>
      <c r="D10554" s="31"/>
      <c r="E10554" s="44"/>
      <c r="F10554" s="43"/>
      <c r="G10554" s="84"/>
      <c r="H10554" s="31"/>
      <c r="I10554" s="207"/>
      <c r="J10554" s="84"/>
      <c r="K10554" s="31"/>
      <c r="L10554" s="31"/>
      <c r="M10554" s="169"/>
      <c r="N10554" s="148"/>
      <c r="O10554" s="106"/>
      <c r="P10554" s="43"/>
      <c r="Q10554" s="207"/>
      <c r="R10554" s="84"/>
      <c r="S10554" s="31"/>
      <c r="T10554" s="31"/>
      <c r="U10554" s="169"/>
      <c r="V10554" s="150"/>
      <c r="W10554" s="141" t="str" cm="1">
        <f t="array" ref="W10554">IF(SUM(LEN(B10554:V10554))=0,"",IF(OR(OR(ISBLANK(F10554),SUM(LEN(C10554),LEN(D10554))=0),AND(NOT(E10554="Unknown"),ISBLANK(J10554)),AND(NOT(O10554="Unknown"),ISBLANK(R10554))),"Missing Information", INDEX(Table15[Entire Service Line Classification], MATCH(SUMIFS(Table15[Unique ID],Table15[System-Owned Portion],E10554,Table15[If Material Anything Other than "Lead" in Column E,Was Material Ever Previously Lead?],G10554,Table15[Customer-Owned Portion],O10554),Table15[Unique ID],0),0)))</f>
        <v/>
      </c>
    </row>
    <row r="10555" spans="2:23" x14ac:dyDescent="0.35">
      <c r="B10555" s="146"/>
      <c r="C10555" s="31"/>
      <c r="D10555" s="31"/>
      <c r="E10555" s="44"/>
      <c r="F10555" s="43"/>
      <c r="G10555" s="84"/>
      <c r="H10555" s="31"/>
      <c r="I10555" s="207"/>
      <c r="J10555" s="84"/>
      <c r="K10555" s="31"/>
      <c r="L10555" s="31"/>
      <c r="M10555" s="169"/>
      <c r="N10555" s="148"/>
      <c r="O10555" s="106"/>
      <c r="P10555" s="43"/>
      <c r="Q10555" s="207"/>
      <c r="R10555" s="84"/>
      <c r="S10555" s="31"/>
      <c r="T10555" s="31"/>
      <c r="U10555" s="169"/>
      <c r="V10555" s="150"/>
      <c r="W10555" s="141" t="str" cm="1">
        <f t="array" ref="W10555">IF(SUM(LEN(B10555:V10555))=0,"",IF(OR(OR(ISBLANK(F10555),SUM(LEN(C10555),LEN(D10555))=0),AND(NOT(E10555="Unknown"),ISBLANK(J10555)),AND(NOT(O10555="Unknown"),ISBLANK(R10555))),"Missing Information", INDEX(Table15[Entire Service Line Classification], MATCH(SUMIFS(Table15[Unique ID],Table15[System-Owned Portion],E10555,Table15[If Material Anything Other than "Lead" in Column E,Was Material Ever Previously Lead?],G10555,Table15[Customer-Owned Portion],O10555),Table15[Unique ID],0),0)))</f>
        <v/>
      </c>
    </row>
    <row r="10556" spans="2:23" x14ac:dyDescent="0.35">
      <c r="B10556" s="146"/>
      <c r="C10556" s="31"/>
      <c r="D10556" s="31"/>
      <c r="E10556" s="44"/>
      <c r="F10556" s="43"/>
      <c r="G10556" s="84"/>
      <c r="H10556" s="31"/>
      <c r="I10556" s="207"/>
      <c r="J10556" s="84"/>
      <c r="K10556" s="31"/>
      <c r="L10556" s="31"/>
      <c r="M10556" s="169"/>
      <c r="N10556" s="148"/>
      <c r="O10556" s="106"/>
      <c r="P10556" s="43"/>
      <c r="Q10556" s="207"/>
      <c r="R10556" s="84"/>
      <c r="S10556" s="31"/>
      <c r="T10556" s="31"/>
      <c r="U10556" s="169"/>
      <c r="V10556" s="150"/>
      <c r="W10556" s="141" t="str" cm="1">
        <f t="array" ref="W10556">IF(SUM(LEN(B10556:V10556))=0,"",IF(OR(OR(ISBLANK(F10556),SUM(LEN(C10556),LEN(D10556))=0),AND(NOT(E10556="Unknown"),ISBLANK(J10556)),AND(NOT(O10556="Unknown"),ISBLANK(R10556))),"Missing Information", INDEX(Table15[Entire Service Line Classification], MATCH(SUMIFS(Table15[Unique ID],Table15[System-Owned Portion],E10556,Table15[If Material Anything Other than "Lead" in Column E,Was Material Ever Previously Lead?],G10556,Table15[Customer-Owned Portion],O10556),Table15[Unique ID],0),0)))</f>
        <v/>
      </c>
    </row>
    <row r="10557" spans="2:23" x14ac:dyDescent="0.35">
      <c r="B10557" s="146"/>
      <c r="C10557" s="31"/>
      <c r="D10557" s="31"/>
      <c r="E10557" s="44"/>
      <c r="F10557" s="43"/>
      <c r="G10557" s="84"/>
      <c r="H10557" s="31"/>
      <c r="I10557" s="207"/>
      <c r="J10557" s="84"/>
      <c r="K10557" s="31"/>
      <c r="L10557" s="31"/>
      <c r="M10557" s="169"/>
      <c r="N10557" s="148"/>
      <c r="O10557" s="106"/>
      <c r="P10557" s="43"/>
      <c r="Q10557" s="207"/>
      <c r="R10557" s="84"/>
      <c r="S10557" s="31"/>
      <c r="T10557" s="31"/>
      <c r="U10557" s="169"/>
      <c r="V10557" s="150"/>
      <c r="W10557" s="141" t="str" cm="1">
        <f t="array" ref="W10557">IF(SUM(LEN(B10557:V10557))=0,"",IF(OR(OR(ISBLANK(F10557),SUM(LEN(C10557),LEN(D10557))=0),AND(NOT(E10557="Unknown"),ISBLANK(J10557)),AND(NOT(O10557="Unknown"),ISBLANK(R10557))),"Missing Information", INDEX(Table15[Entire Service Line Classification], MATCH(SUMIFS(Table15[Unique ID],Table15[System-Owned Portion],E10557,Table15[If Material Anything Other than "Lead" in Column E,Was Material Ever Previously Lead?],G10557,Table15[Customer-Owned Portion],O10557),Table15[Unique ID],0),0)))</f>
        <v/>
      </c>
    </row>
    <row r="10558" spans="2:23" x14ac:dyDescent="0.35">
      <c r="B10558" s="146"/>
      <c r="C10558" s="31"/>
      <c r="D10558" s="31"/>
      <c r="E10558" s="44"/>
      <c r="F10558" s="43"/>
      <c r="G10558" s="84"/>
      <c r="H10558" s="31"/>
      <c r="I10558" s="207"/>
      <c r="J10558" s="84"/>
      <c r="K10558" s="31"/>
      <c r="L10558" s="31"/>
      <c r="M10558" s="169"/>
      <c r="N10558" s="148"/>
      <c r="O10558" s="106"/>
      <c r="P10558" s="43"/>
      <c r="Q10558" s="207"/>
      <c r="R10558" s="84"/>
      <c r="S10558" s="31"/>
      <c r="T10558" s="31"/>
      <c r="U10558" s="169"/>
      <c r="V10558" s="150"/>
      <c r="W10558" s="141" t="str" cm="1">
        <f t="array" ref="W10558">IF(SUM(LEN(B10558:V10558))=0,"",IF(OR(OR(ISBLANK(F10558),SUM(LEN(C10558),LEN(D10558))=0),AND(NOT(E10558="Unknown"),ISBLANK(J10558)),AND(NOT(O10558="Unknown"),ISBLANK(R10558))),"Missing Information", INDEX(Table15[Entire Service Line Classification], MATCH(SUMIFS(Table15[Unique ID],Table15[System-Owned Portion],E10558,Table15[If Material Anything Other than "Lead" in Column E,Was Material Ever Previously Lead?],G10558,Table15[Customer-Owned Portion],O10558),Table15[Unique ID],0),0)))</f>
        <v/>
      </c>
    </row>
    <row r="10559" spans="2:23" x14ac:dyDescent="0.35">
      <c r="B10559" s="146"/>
      <c r="C10559" s="31"/>
      <c r="D10559" s="31"/>
      <c r="E10559" s="44"/>
      <c r="F10559" s="43"/>
      <c r="G10559" s="84"/>
      <c r="H10559" s="31"/>
      <c r="I10559" s="207"/>
      <c r="J10559" s="84"/>
      <c r="K10559" s="31"/>
      <c r="L10559" s="31"/>
      <c r="M10559" s="169"/>
      <c r="N10559" s="148"/>
      <c r="O10559" s="106"/>
      <c r="P10559" s="43"/>
      <c r="Q10559" s="207"/>
      <c r="R10559" s="84"/>
      <c r="S10559" s="31"/>
      <c r="T10559" s="31"/>
      <c r="U10559" s="169"/>
      <c r="V10559" s="150"/>
      <c r="W10559" s="141" t="str" cm="1">
        <f t="array" ref="W10559">IF(SUM(LEN(B10559:V10559))=0,"",IF(OR(OR(ISBLANK(F10559),SUM(LEN(C10559),LEN(D10559))=0),AND(NOT(E10559="Unknown"),ISBLANK(J10559)),AND(NOT(O10559="Unknown"),ISBLANK(R10559))),"Missing Information", INDEX(Table15[Entire Service Line Classification], MATCH(SUMIFS(Table15[Unique ID],Table15[System-Owned Portion],E10559,Table15[If Material Anything Other than "Lead" in Column E,Was Material Ever Previously Lead?],G10559,Table15[Customer-Owned Portion],O10559),Table15[Unique ID],0),0)))</f>
        <v/>
      </c>
    </row>
    <row r="10560" spans="2:23" x14ac:dyDescent="0.35">
      <c r="B10560" s="146"/>
      <c r="C10560" s="31"/>
      <c r="D10560" s="31"/>
      <c r="E10560" s="44"/>
      <c r="F10560" s="43"/>
      <c r="G10560" s="84"/>
      <c r="H10560" s="31"/>
      <c r="I10560" s="207"/>
      <c r="J10560" s="84"/>
      <c r="K10560" s="31"/>
      <c r="L10560" s="31"/>
      <c r="M10560" s="169"/>
      <c r="N10560" s="148"/>
      <c r="O10560" s="106"/>
      <c r="P10560" s="43"/>
      <c r="Q10560" s="207"/>
      <c r="R10560" s="84"/>
      <c r="S10560" s="31"/>
      <c r="T10560" s="31"/>
      <c r="U10560" s="169"/>
      <c r="V10560" s="150"/>
      <c r="W10560" s="141" t="str" cm="1">
        <f t="array" ref="W10560">IF(SUM(LEN(B10560:V10560))=0,"",IF(OR(OR(ISBLANK(F10560),SUM(LEN(C10560),LEN(D10560))=0),AND(NOT(E10560="Unknown"),ISBLANK(J10560)),AND(NOT(O10560="Unknown"),ISBLANK(R10560))),"Missing Information", INDEX(Table15[Entire Service Line Classification], MATCH(SUMIFS(Table15[Unique ID],Table15[System-Owned Portion],E10560,Table15[If Material Anything Other than "Lead" in Column E,Was Material Ever Previously Lead?],G10560,Table15[Customer-Owned Portion],O10560),Table15[Unique ID],0),0)))</f>
        <v/>
      </c>
    </row>
    <row r="10561" spans="2:23" x14ac:dyDescent="0.35">
      <c r="B10561" s="146"/>
      <c r="C10561" s="31"/>
      <c r="D10561" s="31"/>
      <c r="E10561" s="44"/>
      <c r="F10561" s="43"/>
      <c r="G10561" s="84"/>
      <c r="H10561" s="31"/>
      <c r="I10561" s="207"/>
      <c r="J10561" s="84"/>
      <c r="K10561" s="31"/>
      <c r="L10561" s="31"/>
      <c r="M10561" s="169"/>
      <c r="N10561" s="148"/>
      <c r="O10561" s="106"/>
      <c r="P10561" s="43"/>
      <c r="Q10561" s="207"/>
      <c r="R10561" s="84"/>
      <c r="S10561" s="31"/>
      <c r="T10561" s="31"/>
      <c r="U10561" s="169"/>
      <c r="V10561" s="150"/>
      <c r="W10561" s="141" t="str" cm="1">
        <f t="array" ref="W10561">IF(SUM(LEN(B10561:V10561))=0,"",IF(OR(OR(ISBLANK(F10561),SUM(LEN(C10561),LEN(D10561))=0),AND(NOT(E10561="Unknown"),ISBLANK(J10561)),AND(NOT(O10561="Unknown"),ISBLANK(R10561))),"Missing Information", INDEX(Table15[Entire Service Line Classification], MATCH(SUMIFS(Table15[Unique ID],Table15[System-Owned Portion],E10561,Table15[If Material Anything Other than "Lead" in Column E,Was Material Ever Previously Lead?],G10561,Table15[Customer-Owned Portion],O10561),Table15[Unique ID],0),0)))</f>
        <v/>
      </c>
    </row>
    <row r="10562" spans="2:23" x14ac:dyDescent="0.35">
      <c r="B10562" s="146"/>
      <c r="C10562" s="31"/>
      <c r="D10562" s="31"/>
      <c r="E10562" s="44"/>
      <c r="F10562" s="43"/>
      <c r="G10562" s="84"/>
      <c r="H10562" s="31"/>
      <c r="I10562" s="207"/>
      <c r="J10562" s="84"/>
      <c r="K10562" s="31"/>
      <c r="L10562" s="31"/>
      <c r="M10562" s="169"/>
      <c r="N10562" s="148"/>
      <c r="O10562" s="106"/>
      <c r="P10562" s="43"/>
      <c r="Q10562" s="207"/>
      <c r="R10562" s="84"/>
      <c r="S10562" s="31"/>
      <c r="T10562" s="31"/>
      <c r="U10562" s="169"/>
      <c r="V10562" s="150"/>
      <c r="W10562" s="141" t="str" cm="1">
        <f t="array" ref="W10562">IF(SUM(LEN(B10562:V10562))=0,"",IF(OR(OR(ISBLANK(F10562),SUM(LEN(C10562),LEN(D10562))=0),AND(NOT(E10562="Unknown"),ISBLANK(J10562)),AND(NOT(O10562="Unknown"),ISBLANK(R10562))),"Missing Information", INDEX(Table15[Entire Service Line Classification], MATCH(SUMIFS(Table15[Unique ID],Table15[System-Owned Portion],E10562,Table15[If Material Anything Other than "Lead" in Column E,Was Material Ever Previously Lead?],G10562,Table15[Customer-Owned Portion],O10562),Table15[Unique ID],0),0)))</f>
        <v/>
      </c>
    </row>
    <row r="10563" spans="2:23" x14ac:dyDescent="0.35">
      <c r="B10563" s="146"/>
      <c r="C10563" s="31"/>
      <c r="D10563" s="31"/>
      <c r="E10563" s="44"/>
      <c r="F10563" s="43"/>
      <c r="G10563" s="84"/>
      <c r="H10563" s="31"/>
      <c r="I10563" s="207"/>
      <c r="J10563" s="84"/>
      <c r="K10563" s="31"/>
      <c r="L10563" s="31"/>
      <c r="M10563" s="169"/>
      <c r="N10563" s="148"/>
      <c r="O10563" s="106"/>
      <c r="P10563" s="43"/>
      <c r="Q10563" s="207"/>
      <c r="R10563" s="84"/>
      <c r="S10563" s="31"/>
      <c r="T10563" s="31"/>
      <c r="U10563" s="169"/>
      <c r="V10563" s="150"/>
      <c r="W10563" s="141" t="str" cm="1">
        <f t="array" ref="W10563">IF(SUM(LEN(B10563:V10563))=0,"",IF(OR(OR(ISBLANK(F10563),SUM(LEN(C10563),LEN(D10563))=0),AND(NOT(E10563="Unknown"),ISBLANK(J10563)),AND(NOT(O10563="Unknown"),ISBLANK(R10563))),"Missing Information", INDEX(Table15[Entire Service Line Classification], MATCH(SUMIFS(Table15[Unique ID],Table15[System-Owned Portion],E10563,Table15[If Material Anything Other than "Lead" in Column E,Was Material Ever Previously Lead?],G10563,Table15[Customer-Owned Portion],O10563),Table15[Unique ID],0),0)))</f>
        <v/>
      </c>
    </row>
    <row r="10564" spans="2:23" x14ac:dyDescent="0.35">
      <c r="B10564" s="146"/>
      <c r="C10564" s="31"/>
      <c r="D10564" s="31"/>
      <c r="E10564" s="44"/>
      <c r="F10564" s="43"/>
      <c r="G10564" s="84"/>
      <c r="H10564" s="31"/>
      <c r="I10564" s="207"/>
      <c r="J10564" s="84"/>
      <c r="K10564" s="31"/>
      <c r="L10564" s="31"/>
      <c r="M10564" s="169"/>
      <c r="N10564" s="148"/>
      <c r="O10564" s="106"/>
      <c r="P10564" s="43"/>
      <c r="Q10564" s="207"/>
      <c r="R10564" s="84"/>
      <c r="S10564" s="31"/>
      <c r="T10564" s="31"/>
      <c r="U10564" s="169"/>
      <c r="V10564" s="150"/>
      <c r="W10564" s="141" t="str" cm="1">
        <f t="array" ref="W10564">IF(SUM(LEN(B10564:V10564))=0,"",IF(OR(OR(ISBLANK(F10564),SUM(LEN(C10564),LEN(D10564))=0),AND(NOT(E10564="Unknown"),ISBLANK(J10564)),AND(NOT(O10564="Unknown"),ISBLANK(R10564))),"Missing Information", INDEX(Table15[Entire Service Line Classification], MATCH(SUMIFS(Table15[Unique ID],Table15[System-Owned Portion],E10564,Table15[If Material Anything Other than "Lead" in Column E,Was Material Ever Previously Lead?],G10564,Table15[Customer-Owned Portion],O10564),Table15[Unique ID],0),0)))</f>
        <v/>
      </c>
    </row>
    <row r="10565" spans="2:23" x14ac:dyDescent="0.35">
      <c r="B10565" s="146"/>
      <c r="C10565" s="31"/>
      <c r="D10565" s="31"/>
      <c r="E10565" s="44"/>
      <c r="F10565" s="43"/>
      <c r="G10565" s="84"/>
      <c r="H10565" s="31"/>
      <c r="I10565" s="207"/>
      <c r="J10565" s="84"/>
      <c r="K10565" s="31"/>
      <c r="L10565" s="31"/>
      <c r="M10565" s="169"/>
      <c r="N10565" s="148"/>
      <c r="O10565" s="106"/>
      <c r="P10565" s="43"/>
      <c r="Q10565" s="207"/>
      <c r="R10565" s="84"/>
      <c r="S10565" s="31"/>
      <c r="T10565" s="31"/>
      <c r="U10565" s="169"/>
      <c r="V10565" s="150"/>
      <c r="W10565" s="141" t="str" cm="1">
        <f t="array" ref="W10565">IF(SUM(LEN(B10565:V10565))=0,"",IF(OR(OR(ISBLANK(F10565),SUM(LEN(C10565),LEN(D10565))=0),AND(NOT(E10565="Unknown"),ISBLANK(J10565)),AND(NOT(O10565="Unknown"),ISBLANK(R10565))),"Missing Information", INDEX(Table15[Entire Service Line Classification], MATCH(SUMIFS(Table15[Unique ID],Table15[System-Owned Portion],E10565,Table15[If Material Anything Other than "Lead" in Column E,Was Material Ever Previously Lead?],G10565,Table15[Customer-Owned Portion],O10565),Table15[Unique ID],0),0)))</f>
        <v/>
      </c>
    </row>
    <row r="10566" spans="2:23" x14ac:dyDescent="0.35">
      <c r="B10566" s="146"/>
      <c r="C10566" s="31"/>
      <c r="D10566" s="31"/>
      <c r="E10566" s="44"/>
      <c r="F10566" s="43"/>
      <c r="G10566" s="84"/>
      <c r="H10566" s="31"/>
      <c r="I10566" s="207"/>
      <c r="J10566" s="84"/>
      <c r="K10566" s="31"/>
      <c r="L10566" s="31"/>
      <c r="M10566" s="169"/>
      <c r="N10566" s="148"/>
      <c r="O10566" s="106"/>
      <c r="P10566" s="43"/>
      <c r="Q10566" s="207"/>
      <c r="R10566" s="84"/>
      <c r="S10566" s="31"/>
      <c r="T10566" s="31"/>
      <c r="U10566" s="169"/>
      <c r="V10566" s="150"/>
      <c r="W10566" s="141" t="str" cm="1">
        <f t="array" ref="W10566">IF(SUM(LEN(B10566:V10566))=0,"",IF(OR(OR(ISBLANK(F10566),SUM(LEN(C10566),LEN(D10566))=0),AND(NOT(E10566="Unknown"),ISBLANK(J10566)),AND(NOT(O10566="Unknown"),ISBLANK(R10566))),"Missing Information", INDEX(Table15[Entire Service Line Classification], MATCH(SUMIFS(Table15[Unique ID],Table15[System-Owned Portion],E10566,Table15[If Material Anything Other than "Lead" in Column E,Was Material Ever Previously Lead?],G10566,Table15[Customer-Owned Portion],O10566),Table15[Unique ID],0),0)))</f>
        <v/>
      </c>
    </row>
    <row r="10567" spans="2:23" x14ac:dyDescent="0.35">
      <c r="B10567" s="146"/>
      <c r="C10567" s="31"/>
      <c r="D10567" s="31"/>
      <c r="E10567" s="44"/>
      <c r="F10567" s="43"/>
      <c r="G10567" s="84"/>
      <c r="H10567" s="31"/>
      <c r="I10567" s="207"/>
      <c r="J10567" s="84"/>
      <c r="K10567" s="31"/>
      <c r="L10567" s="31"/>
      <c r="M10567" s="169"/>
      <c r="N10567" s="148"/>
      <c r="O10567" s="106"/>
      <c r="P10567" s="43"/>
      <c r="Q10567" s="207"/>
      <c r="R10567" s="84"/>
      <c r="S10567" s="31"/>
      <c r="T10567" s="31"/>
      <c r="U10567" s="169"/>
      <c r="V10567" s="150"/>
      <c r="W10567" s="141" t="str" cm="1">
        <f t="array" ref="W10567">IF(SUM(LEN(B10567:V10567))=0,"",IF(OR(OR(ISBLANK(F10567),SUM(LEN(C10567),LEN(D10567))=0),AND(NOT(E10567="Unknown"),ISBLANK(J10567)),AND(NOT(O10567="Unknown"),ISBLANK(R10567))),"Missing Information", INDEX(Table15[Entire Service Line Classification], MATCH(SUMIFS(Table15[Unique ID],Table15[System-Owned Portion],E10567,Table15[If Material Anything Other than "Lead" in Column E,Was Material Ever Previously Lead?],G10567,Table15[Customer-Owned Portion],O10567),Table15[Unique ID],0),0)))</f>
        <v/>
      </c>
    </row>
    <row r="10568" spans="2:23" x14ac:dyDescent="0.35">
      <c r="B10568" s="146"/>
      <c r="C10568" s="31"/>
      <c r="D10568" s="31"/>
      <c r="E10568" s="44"/>
      <c r="F10568" s="43"/>
      <c r="G10568" s="84"/>
      <c r="H10568" s="31"/>
      <c r="I10568" s="207"/>
      <c r="J10568" s="84"/>
      <c r="K10568" s="31"/>
      <c r="L10568" s="31"/>
      <c r="M10568" s="169"/>
      <c r="N10568" s="148"/>
      <c r="O10568" s="106"/>
      <c r="P10568" s="43"/>
      <c r="Q10568" s="207"/>
      <c r="R10568" s="84"/>
      <c r="S10568" s="31"/>
      <c r="T10568" s="31"/>
      <c r="U10568" s="169"/>
      <c r="V10568" s="150"/>
      <c r="W10568" s="141" t="str" cm="1">
        <f t="array" ref="W10568">IF(SUM(LEN(B10568:V10568))=0,"",IF(OR(OR(ISBLANK(F10568),SUM(LEN(C10568),LEN(D10568))=0),AND(NOT(E10568="Unknown"),ISBLANK(J10568)),AND(NOT(O10568="Unknown"),ISBLANK(R10568))),"Missing Information", INDEX(Table15[Entire Service Line Classification], MATCH(SUMIFS(Table15[Unique ID],Table15[System-Owned Portion],E10568,Table15[If Material Anything Other than "Lead" in Column E,Was Material Ever Previously Lead?],G10568,Table15[Customer-Owned Portion],O10568),Table15[Unique ID],0),0)))</f>
        <v/>
      </c>
    </row>
    <row r="10569" spans="2:23" x14ac:dyDescent="0.35">
      <c r="B10569" s="146"/>
      <c r="C10569" s="31"/>
      <c r="D10569" s="31"/>
      <c r="E10569" s="44"/>
      <c r="F10569" s="43"/>
      <c r="G10569" s="84"/>
      <c r="H10569" s="31"/>
      <c r="I10569" s="207"/>
      <c r="J10569" s="84"/>
      <c r="K10569" s="31"/>
      <c r="L10569" s="31"/>
      <c r="M10569" s="169"/>
      <c r="N10569" s="148"/>
      <c r="O10569" s="106"/>
      <c r="P10569" s="43"/>
      <c r="Q10569" s="207"/>
      <c r="R10569" s="84"/>
      <c r="S10569" s="31"/>
      <c r="T10569" s="31"/>
      <c r="U10569" s="169"/>
      <c r="V10569" s="150"/>
      <c r="W10569" s="141" t="str" cm="1">
        <f t="array" ref="W10569">IF(SUM(LEN(B10569:V10569))=0,"",IF(OR(OR(ISBLANK(F10569),SUM(LEN(C10569),LEN(D10569))=0),AND(NOT(E10569="Unknown"),ISBLANK(J10569)),AND(NOT(O10569="Unknown"),ISBLANK(R10569))),"Missing Information", INDEX(Table15[Entire Service Line Classification], MATCH(SUMIFS(Table15[Unique ID],Table15[System-Owned Portion],E10569,Table15[If Material Anything Other than "Lead" in Column E,Was Material Ever Previously Lead?],G10569,Table15[Customer-Owned Portion],O10569),Table15[Unique ID],0),0)))</f>
        <v/>
      </c>
    </row>
    <row r="10570" spans="2:23" x14ac:dyDescent="0.35">
      <c r="B10570" s="146"/>
      <c r="C10570" s="31"/>
      <c r="D10570" s="31"/>
      <c r="E10570" s="44"/>
      <c r="F10570" s="43"/>
      <c r="G10570" s="84"/>
      <c r="H10570" s="31"/>
      <c r="I10570" s="207"/>
      <c r="J10570" s="84"/>
      <c r="K10570" s="31"/>
      <c r="L10570" s="31"/>
      <c r="M10570" s="169"/>
      <c r="N10570" s="148"/>
      <c r="O10570" s="106"/>
      <c r="P10570" s="43"/>
      <c r="Q10570" s="207"/>
      <c r="R10570" s="84"/>
      <c r="S10570" s="31"/>
      <c r="T10570" s="31"/>
      <c r="U10570" s="169"/>
      <c r="V10570" s="150"/>
      <c r="W10570" s="141" t="str" cm="1">
        <f t="array" ref="W10570">IF(SUM(LEN(B10570:V10570))=0,"",IF(OR(OR(ISBLANK(F10570),SUM(LEN(C10570),LEN(D10570))=0),AND(NOT(E10570="Unknown"),ISBLANK(J10570)),AND(NOT(O10570="Unknown"),ISBLANK(R10570))),"Missing Information", INDEX(Table15[Entire Service Line Classification], MATCH(SUMIFS(Table15[Unique ID],Table15[System-Owned Portion],E10570,Table15[If Material Anything Other than "Lead" in Column E,Was Material Ever Previously Lead?],G10570,Table15[Customer-Owned Portion],O10570),Table15[Unique ID],0),0)))</f>
        <v/>
      </c>
    </row>
    <row r="10571" spans="2:23" x14ac:dyDescent="0.35">
      <c r="B10571" s="146"/>
      <c r="C10571" s="31"/>
      <c r="D10571" s="31"/>
      <c r="E10571" s="44"/>
      <c r="F10571" s="43"/>
      <c r="G10571" s="84"/>
      <c r="H10571" s="31"/>
      <c r="I10571" s="207"/>
      <c r="J10571" s="84"/>
      <c r="K10571" s="31"/>
      <c r="L10571" s="31"/>
      <c r="M10571" s="169"/>
      <c r="N10571" s="148"/>
      <c r="O10571" s="106"/>
      <c r="P10571" s="43"/>
      <c r="Q10571" s="207"/>
      <c r="R10571" s="84"/>
      <c r="S10571" s="31"/>
      <c r="T10571" s="31"/>
      <c r="U10571" s="169"/>
      <c r="V10571" s="150"/>
      <c r="W10571" s="141" t="str" cm="1">
        <f t="array" ref="W10571">IF(SUM(LEN(B10571:V10571))=0,"",IF(OR(OR(ISBLANK(F10571),SUM(LEN(C10571),LEN(D10571))=0),AND(NOT(E10571="Unknown"),ISBLANK(J10571)),AND(NOT(O10571="Unknown"),ISBLANK(R10571))),"Missing Information", INDEX(Table15[Entire Service Line Classification], MATCH(SUMIFS(Table15[Unique ID],Table15[System-Owned Portion],E10571,Table15[If Material Anything Other than "Lead" in Column E,Was Material Ever Previously Lead?],G10571,Table15[Customer-Owned Portion],O10571),Table15[Unique ID],0),0)))</f>
        <v/>
      </c>
    </row>
    <row r="10572" spans="2:23" x14ac:dyDescent="0.35">
      <c r="B10572" s="146"/>
      <c r="C10572" s="31"/>
      <c r="D10572" s="31"/>
      <c r="E10572" s="44"/>
      <c r="F10572" s="43"/>
      <c r="G10572" s="84"/>
      <c r="H10572" s="31"/>
      <c r="I10572" s="207"/>
      <c r="J10572" s="84"/>
      <c r="K10572" s="31"/>
      <c r="L10572" s="31"/>
      <c r="M10572" s="169"/>
      <c r="N10572" s="148"/>
      <c r="O10572" s="106"/>
      <c r="P10572" s="43"/>
      <c r="Q10572" s="207"/>
      <c r="R10572" s="84"/>
      <c r="S10572" s="31"/>
      <c r="T10572" s="31"/>
      <c r="U10572" s="169"/>
      <c r="V10572" s="150"/>
      <c r="W10572" s="141" t="str" cm="1">
        <f t="array" ref="W10572">IF(SUM(LEN(B10572:V10572))=0,"",IF(OR(OR(ISBLANK(F10572),SUM(LEN(C10572),LEN(D10572))=0),AND(NOT(E10572="Unknown"),ISBLANK(J10572)),AND(NOT(O10572="Unknown"),ISBLANK(R10572))),"Missing Information", INDEX(Table15[Entire Service Line Classification], MATCH(SUMIFS(Table15[Unique ID],Table15[System-Owned Portion],E10572,Table15[If Material Anything Other than "Lead" in Column E,Was Material Ever Previously Lead?],G10572,Table15[Customer-Owned Portion],O10572),Table15[Unique ID],0),0)))</f>
        <v/>
      </c>
    </row>
    <row r="10573" spans="2:23" x14ac:dyDescent="0.35">
      <c r="B10573" s="146"/>
      <c r="C10573" s="31"/>
      <c r="D10573" s="31"/>
      <c r="E10573" s="44"/>
      <c r="F10573" s="43"/>
      <c r="G10573" s="84"/>
      <c r="H10573" s="31"/>
      <c r="I10573" s="207"/>
      <c r="J10573" s="84"/>
      <c r="K10573" s="31"/>
      <c r="L10573" s="31"/>
      <c r="M10573" s="169"/>
      <c r="N10573" s="148"/>
      <c r="O10573" s="106"/>
      <c r="P10573" s="43"/>
      <c r="Q10573" s="207"/>
      <c r="R10573" s="84"/>
      <c r="S10573" s="31"/>
      <c r="T10573" s="31"/>
      <c r="U10573" s="169"/>
      <c r="V10573" s="150"/>
      <c r="W10573" s="141" t="str" cm="1">
        <f t="array" ref="W10573">IF(SUM(LEN(B10573:V10573))=0,"",IF(OR(OR(ISBLANK(F10573),SUM(LEN(C10573),LEN(D10573))=0),AND(NOT(E10573="Unknown"),ISBLANK(J10573)),AND(NOT(O10573="Unknown"),ISBLANK(R10573))),"Missing Information", INDEX(Table15[Entire Service Line Classification], MATCH(SUMIFS(Table15[Unique ID],Table15[System-Owned Portion],E10573,Table15[If Material Anything Other than "Lead" in Column E,Was Material Ever Previously Lead?],G10573,Table15[Customer-Owned Portion],O10573),Table15[Unique ID],0),0)))</f>
        <v/>
      </c>
    </row>
    <row r="10574" spans="2:23" x14ac:dyDescent="0.35">
      <c r="B10574" s="146"/>
      <c r="C10574" s="31"/>
      <c r="D10574" s="31"/>
      <c r="E10574" s="44"/>
      <c r="F10574" s="43"/>
      <c r="G10574" s="84"/>
      <c r="H10574" s="31"/>
      <c r="I10574" s="207"/>
      <c r="J10574" s="84"/>
      <c r="K10574" s="31"/>
      <c r="L10574" s="31"/>
      <c r="M10574" s="169"/>
      <c r="N10574" s="148"/>
      <c r="O10574" s="106"/>
      <c r="P10574" s="43"/>
      <c r="Q10574" s="207"/>
      <c r="R10574" s="84"/>
      <c r="S10574" s="31"/>
      <c r="T10574" s="31"/>
      <c r="U10574" s="169"/>
      <c r="V10574" s="150"/>
      <c r="W10574" s="141" t="str" cm="1">
        <f t="array" ref="W10574">IF(SUM(LEN(B10574:V10574))=0,"",IF(OR(OR(ISBLANK(F10574),SUM(LEN(C10574),LEN(D10574))=0),AND(NOT(E10574="Unknown"),ISBLANK(J10574)),AND(NOT(O10574="Unknown"),ISBLANK(R10574))),"Missing Information", INDEX(Table15[Entire Service Line Classification], MATCH(SUMIFS(Table15[Unique ID],Table15[System-Owned Portion],E10574,Table15[If Material Anything Other than "Lead" in Column E,Was Material Ever Previously Lead?],G10574,Table15[Customer-Owned Portion],O10574),Table15[Unique ID],0),0)))</f>
        <v/>
      </c>
    </row>
    <row r="10575" spans="2:23" x14ac:dyDescent="0.35">
      <c r="B10575" s="146"/>
      <c r="C10575" s="31"/>
      <c r="D10575" s="31"/>
      <c r="E10575" s="44"/>
      <c r="F10575" s="43"/>
      <c r="G10575" s="84"/>
      <c r="H10575" s="31"/>
      <c r="I10575" s="207"/>
      <c r="J10575" s="84"/>
      <c r="K10575" s="31"/>
      <c r="L10575" s="31"/>
      <c r="M10575" s="169"/>
      <c r="N10575" s="148"/>
      <c r="O10575" s="106"/>
      <c r="P10575" s="43"/>
      <c r="Q10575" s="207"/>
      <c r="R10575" s="84"/>
      <c r="S10575" s="31"/>
      <c r="T10575" s="31"/>
      <c r="U10575" s="169"/>
      <c r="V10575" s="150"/>
      <c r="W10575" s="141" t="str" cm="1">
        <f t="array" ref="W10575">IF(SUM(LEN(B10575:V10575))=0,"",IF(OR(OR(ISBLANK(F10575),SUM(LEN(C10575),LEN(D10575))=0),AND(NOT(E10575="Unknown"),ISBLANK(J10575)),AND(NOT(O10575="Unknown"),ISBLANK(R10575))),"Missing Information", INDEX(Table15[Entire Service Line Classification], MATCH(SUMIFS(Table15[Unique ID],Table15[System-Owned Portion],E10575,Table15[If Material Anything Other than "Lead" in Column E,Was Material Ever Previously Lead?],G10575,Table15[Customer-Owned Portion],O10575),Table15[Unique ID],0),0)))</f>
        <v/>
      </c>
    </row>
    <row r="10576" spans="2:23" x14ac:dyDescent="0.35">
      <c r="B10576" s="146"/>
      <c r="C10576" s="31"/>
      <c r="D10576" s="31"/>
      <c r="E10576" s="44"/>
      <c r="F10576" s="43"/>
      <c r="G10576" s="84"/>
      <c r="H10576" s="31"/>
      <c r="I10576" s="207"/>
      <c r="J10576" s="84"/>
      <c r="K10576" s="31"/>
      <c r="L10576" s="31"/>
      <c r="M10576" s="169"/>
      <c r="N10576" s="148"/>
      <c r="O10576" s="106"/>
      <c r="P10576" s="43"/>
      <c r="Q10576" s="207"/>
      <c r="R10576" s="84"/>
      <c r="S10576" s="31"/>
      <c r="T10576" s="31"/>
      <c r="U10576" s="169"/>
      <c r="V10576" s="150"/>
      <c r="W10576" s="141" t="str" cm="1">
        <f t="array" ref="W10576">IF(SUM(LEN(B10576:V10576))=0,"",IF(OR(OR(ISBLANK(F10576),SUM(LEN(C10576),LEN(D10576))=0),AND(NOT(E10576="Unknown"),ISBLANK(J10576)),AND(NOT(O10576="Unknown"),ISBLANK(R10576))),"Missing Information", INDEX(Table15[Entire Service Line Classification], MATCH(SUMIFS(Table15[Unique ID],Table15[System-Owned Portion],E10576,Table15[If Material Anything Other than "Lead" in Column E,Was Material Ever Previously Lead?],G10576,Table15[Customer-Owned Portion],O10576),Table15[Unique ID],0),0)))</f>
        <v/>
      </c>
    </row>
    <row r="10577" spans="2:23" x14ac:dyDescent="0.35">
      <c r="B10577" s="146"/>
      <c r="C10577" s="31"/>
      <c r="D10577" s="31"/>
      <c r="E10577" s="44"/>
      <c r="F10577" s="43"/>
      <c r="G10577" s="84"/>
      <c r="H10577" s="31"/>
      <c r="I10577" s="207"/>
      <c r="J10577" s="84"/>
      <c r="K10577" s="31"/>
      <c r="L10577" s="31"/>
      <c r="M10577" s="169"/>
      <c r="N10577" s="148"/>
      <c r="O10577" s="106"/>
      <c r="P10577" s="43"/>
      <c r="Q10577" s="207"/>
      <c r="R10577" s="84"/>
      <c r="S10577" s="31"/>
      <c r="T10577" s="31"/>
      <c r="U10577" s="169"/>
      <c r="V10577" s="150"/>
      <c r="W10577" s="141" t="str" cm="1">
        <f t="array" ref="W10577">IF(SUM(LEN(B10577:V10577))=0,"",IF(OR(OR(ISBLANK(F10577),SUM(LEN(C10577),LEN(D10577))=0),AND(NOT(E10577="Unknown"),ISBLANK(J10577)),AND(NOT(O10577="Unknown"),ISBLANK(R10577))),"Missing Information", INDEX(Table15[Entire Service Line Classification], MATCH(SUMIFS(Table15[Unique ID],Table15[System-Owned Portion],E10577,Table15[If Material Anything Other than "Lead" in Column E,Was Material Ever Previously Lead?],G10577,Table15[Customer-Owned Portion],O10577),Table15[Unique ID],0),0)))</f>
        <v/>
      </c>
    </row>
    <row r="10578" spans="2:23" x14ac:dyDescent="0.35">
      <c r="B10578" s="146"/>
      <c r="C10578" s="31"/>
      <c r="D10578" s="31"/>
      <c r="E10578" s="44"/>
      <c r="F10578" s="43"/>
      <c r="G10578" s="84"/>
      <c r="H10578" s="31"/>
      <c r="I10578" s="207"/>
      <c r="J10578" s="84"/>
      <c r="K10578" s="31"/>
      <c r="L10578" s="31"/>
      <c r="M10578" s="169"/>
      <c r="N10578" s="148"/>
      <c r="O10578" s="106"/>
      <c r="P10578" s="43"/>
      <c r="Q10578" s="207"/>
      <c r="R10578" s="84"/>
      <c r="S10578" s="31"/>
      <c r="T10578" s="31"/>
      <c r="U10578" s="169"/>
      <c r="V10578" s="150"/>
      <c r="W10578" s="141" t="str" cm="1">
        <f t="array" ref="W10578">IF(SUM(LEN(B10578:V10578))=0,"",IF(OR(OR(ISBLANK(F10578),SUM(LEN(C10578),LEN(D10578))=0),AND(NOT(E10578="Unknown"),ISBLANK(J10578)),AND(NOT(O10578="Unknown"),ISBLANK(R10578))),"Missing Information", INDEX(Table15[Entire Service Line Classification], MATCH(SUMIFS(Table15[Unique ID],Table15[System-Owned Portion],E10578,Table15[If Material Anything Other than "Lead" in Column E,Was Material Ever Previously Lead?],G10578,Table15[Customer-Owned Portion],O10578),Table15[Unique ID],0),0)))</f>
        <v/>
      </c>
    </row>
    <row r="10579" spans="2:23" x14ac:dyDescent="0.35">
      <c r="B10579" s="146"/>
      <c r="C10579" s="31"/>
      <c r="D10579" s="31"/>
      <c r="E10579" s="44"/>
      <c r="F10579" s="43"/>
      <c r="G10579" s="84"/>
      <c r="H10579" s="31"/>
      <c r="I10579" s="207"/>
      <c r="J10579" s="84"/>
      <c r="K10579" s="31"/>
      <c r="L10579" s="31"/>
      <c r="M10579" s="169"/>
      <c r="N10579" s="148"/>
      <c r="O10579" s="106"/>
      <c r="P10579" s="43"/>
      <c r="Q10579" s="207"/>
      <c r="R10579" s="84"/>
      <c r="S10579" s="31"/>
      <c r="T10579" s="31"/>
      <c r="U10579" s="169"/>
      <c r="V10579" s="150"/>
      <c r="W10579" s="141" t="str" cm="1">
        <f t="array" ref="W10579">IF(SUM(LEN(B10579:V10579))=0,"",IF(OR(OR(ISBLANK(F10579),SUM(LEN(C10579),LEN(D10579))=0),AND(NOT(E10579="Unknown"),ISBLANK(J10579)),AND(NOT(O10579="Unknown"),ISBLANK(R10579))),"Missing Information", INDEX(Table15[Entire Service Line Classification], MATCH(SUMIFS(Table15[Unique ID],Table15[System-Owned Portion],E10579,Table15[If Material Anything Other than "Lead" in Column E,Was Material Ever Previously Lead?],G10579,Table15[Customer-Owned Portion],O10579),Table15[Unique ID],0),0)))</f>
        <v/>
      </c>
    </row>
    <row r="10580" spans="2:23" x14ac:dyDescent="0.35">
      <c r="B10580" s="146"/>
      <c r="C10580" s="31"/>
      <c r="D10580" s="31"/>
      <c r="E10580" s="44"/>
      <c r="F10580" s="43"/>
      <c r="G10580" s="84"/>
      <c r="H10580" s="31"/>
      <c r="I10580" s="207"/>
      <c r="J10580" s="84"/>
      <c r="K10580" s="31"/>
      <c r="L10580" s="31"/>
      <c r="M10580" s="169"/>
      <c r="N10580" s="148"/>
      <c r="O10580" s="106"/>
      <c r="P10580" s="43"/>
      <c r="Q10580" s="207"/>
      <c r="R10580" s="84"/>
      <c r="S10580" s="31"/>
      <c r="T10580" s="31"/>
      <c r="U10580" s="169"/>
      <c r="V10580" s="150"/>
      <c r="W10580" s="141" t="str" cm="1">
        <f t="array" ref="W10580">IF(SUM(LEN(B10580:V10580))=0,"",IF(OR(OR(ISBLANK(F10580),SUM(LEN(C10580),LEN(D10580))=0),AND(NOT(E10580="Unknown"),ISBLANK(J10580)),AND(NOT(O10580="Unknown"),ISBLANK(R10580))),"Missing Information", INDEX(Table15[Entire Service Line Classification], MATCH(SUMIFS(Table15[Unique ID],Table15[System-Owned Portion],E10580,Table15[If Material Anything Other than "Lead" in Column E,Was Material Ever Previously Lead?],G10580,Table15[Customer-Owned Portion],O10580),Table15[Unique ID],0),0)))</f>
        <v/>
      </c>
    </row>
    <row r="10581" spans="2:23" x14ac:dyDescent="0.35">
      <c r="B10581" s="146"/>
      <c r="C10581" s="31"/>
      <c r="D10581" s="31"/>
      <c r="E10581" s="44"/>
      <c r="F10581" s="43"/>
      <c r="G10581" s="84"/>
      <c r="H10581" s="31"/>
      <c r="I10581" s="207"/>
      <c r="J10581" s="84"/>
      <c r="K10581" s="31"/>
      <c r="L10581" s="31"/>
      <c r="M10581" s="169"/>
      <c r="N10581" s="148"/>
      <c r="O10581" s="106"/>
      <c r="P10581" s="43"/>
      <c r="Q10581" s="207"/>
      <c r="R10581" s="84"/>
      <c r="S10581" s="31"/>
      <c r="T10581" s="31"/>
      <c r="U10581" s="169"/>
      <c r="V10581" s="150"/>
      <c r="W10581" s="141" t="str" cm="1">
        <f t="array" ref="W10581">IF(SUM(LEN(B10581:V10581))=0,"",IF(OR(OR(ISBLANK(F10581),SUM(LEN(C10581),LEN(D10581))=0),AND(NOT(E10581="Unknown"),ISBLANK(J10581)),AND(NOT(O10581="Unknown"),ISBLANK(R10581))),"Missing Information", INDEX(Table15[Entire Service Line Classification], MATCH(SUMIFS(Table15[Unique ID],Table15[System-Owned Portion],E10581,Table15[If Material Anything Other than "Lead" in Column E,Was Material Ever Previously Lead?],G10581,Table15[Customer-Owned Portion],O10581),Table15[Unique ID],0),0)))</f>
        <v/>
      </c>
    </row>
    <row r="10582" spans="2:23" x14ac:dyDescent="0.35">
      <c r="B10582" s="146"/>
      <c r="C10582" s="31"/>
      <c r="D10582" s="31"/>
      <c r="E10582" s="44"/>
      <c r="F10582" s="43"/>
      <c r="G10582" s="84"/>
      <c r="H10582" s="31"/>
      <c r="I10582" s="207"/>
      <c r="J10582" s="84"/>
      <c r="K10582" s="31"/>
      <c r="L10582" s="31"/>
      <c r="M10582" s="169"/>
      <c r="N10582" s="148"/>
      <c r="O10582" s="106"/>
      <c r="P10582" s="43"/>
      <c r="Q10582" s="207"/>
      <c r="R10582" s="84"/>
      <c r="S10582" s="31"/>
      <c r="T10582" s="31"/>
      <c r="U10582" s="169"/>
      <c r="V10582" s="150"/>
      <c r="W10582" s="141" t="str" cm="1">
        <f t="array" ref="W10582">IF(SUM(LEN(B10582:V10582))=0,"",IF(OR(OR(ISBLANK(F10582),SUM(LEN(C10582),LEN(D10582))=0),AND(NOT(E10582="Unknown"),ISBLANK(J10582)),AND(NOT(O10582="Unknown"),ISBLANK(R10582))),"Missing Information", INDEX(Table15[Entire Service Line Classification], MATCH(SUMIFS(Table15[Unique ID],Table15[System-Owned Portion],E10582,Table15[If Material Anything Other than "Lead" in Column E,Was Material Ever Previously Lead?],G10582,Table15[Customer-Owned Portion],O10582),Table15[Unique ID],0),0)))</f>
        <v/>
      </c>
    </row>
    <row r="10583" spans="2:23" x14ac:dyDescent="0.35">
      <c r="B10583" s="146"/>
      <c r="C10583" s="31"/>
      <c r="D10583" s="31"/>
      <c r="E10583" s="44"/>
      <c r="F10583" s="43"/>
      <c r="G10583" s="84"/>
      <c r="H10583" s="31"/>
      <c r="I10583" s="207"/>
      <c r="J10583" s="84"/>
      <c r="K10583" s="31"/>
      <c r="L10583" s="31"/>
      <c r="M10583" s="169"/>
      <c r="N10583" s="148"/>
      <c r="O10583" s="106"/>
      <c r="P10583" s="43"/>
      <c r="Q10583" s="207"/>
      <c r="R10583" s="84"/>
      <c r="S10583" s="31"/>
      <c r="T10583" s="31"/>
      <c r="U10583" s="169"/>
      <c r="V10583" s="150"/>
      <c r="W10583" s="141" t="str" cm="1">
        <f t="array" ref="W10583">IF(SUM(LEN(B10583:V10583))=0,"",IF(OR(OR(ISBLANK(F10583),SUM(LEN(C10583),LEN(D10583))=0),AND(NOT(E10583="Unknown"),ISBLANK(J10583)),AND(NOT(O10583="Unknown"),ISBLANK(R10583))),"Missing Information", INDEX(Table15[Entire Service Line Classification], MATCH(SUMIFS(Table15[Unique ID],Table15[System-Owned Portion],E10583,Table15[If Material Anything Other than "Lead" in Column E,Was Material Ever Previously Lead?],G10583,Table15[Customer-Owned Portion],O10583),Table15[Unique ID],0),0)))</f>
        <v/>
      </c>
    </row>
    <row r="10584" spans="2:23" x14ac:dyDescent="0.35">
      <c r="B10584" s="146"/>
      <c r="C10584" s="31"/>
      <c r="D10584" s="31"/>
      <c r="E10584" s="44"/>
      <c r="F10584" s="43"/>
      <c r="G10584" s="84"/>
      <c r="H10584" s="31"/>
      <c r="I10584" s="207"/>
      <c r="J10584" s="84"/>
      <c r="K10584" s="31"/>
      <c r="L10584" s="31"/>
      <c r="M10584" s="169"/>
      <c r="N10584" s="148"/>
      <c r="O10584" s="106"/>
      <c r="P10584" s="43"/>
      <c r="Q10584" s="207"/>
      <c r="R10584" s="84"/>
      <c r="S10584" s="31"/>
      <c r="T10584" s="31"/>
      <c r="U10584" s="169"/>
      <c r="V10584" s="150"/>
      <c r="W10584" s="141" t="str" cm="1">
        <f t="array" ref="W10584">IF(SUM(LEN(B10584:V10584))=0,"",IF(OR(OR(ISBLANK(F10584),SUM(LEN(C10584),LEN(D10584))=0),AND(NOT(E10584="Unknown"),ISBLANK(J10584)),AND(NOT(O10584="Unknown"),ISBLANK(R10584))),"Missing Information", INDEX(Table15[Entire Service Line Classification], MATCH(SUMIFS(Table15[Unique ID],Table15[System-Owned Portion],E10584,Table15[If Material Anything Other than "Lead" in Column E,Was Material Ever Previously Lead?],G10584,Table15[Customer-Owned Portion],O10584),Table15[Unique ID],0),0)))</f>
        <v/>
      </c>
    </row>
    <row r="10585" spans="2:23" x14ac:dyDescent="0.35">
      <c r="B10585" s="146"/>
      <c r="C10585" s="31"/>
      <c r="D10585" s="31"/>
      <c r="E10585" s="44"/>
      <c r="F10585" s="43"/>
      <c r="G10585" s="84"/>
      <c r="H10585" s="31"/>
      <c r="I10585" s="207"/>
      <c r="J10585" s="84"/>
      <c r="K10585" s="31"/>
      <c r="L10585" s="31"/>
      <c r="M10585" s="169"/>
      <c r="N10585" s="148"/>
      <c r="O10585" s="106"/>
      <c r="P10585" s="43"/>
      <c r="Q10585" s="207"/>
      <c r="R10585" s="84"/>
      <c r="S10585" s="31"/>
      <c r="T10585" s="31"/>
      <c r="U10585" s="169"/>
      <c r="V10585" s="150"/>
      <c r="W10585" s="141" t="str" cm="1">
        <f t="array" ref="W10585">IF(SUM(LEN(B10585:V10585))=0,"",IF(OR(OR(ISBLANK(F10585),SUM(LEN(C10585),LEN(D10585))=0),AND(NOT(E10585="Unknown"),ISBLANK(J10585)),AND(NOT(O10585="Unknown"),ISBLANK(R10585))),"Missing Information", INDEX(Table15[Entire Service Line Classification], MATCH(SUMIFS(Table15[Unique ID],Table15[System-Owned Portion],E10585,Table15[If Material Anything Other than "Lead" in Column E,Was Material Ever Previously Lead?],G10585,Table15[Customer-Owned Portion],O10585),Table15[Unique ID],0),0)))</f>
        <v/>
      </c>
    </row>
    <row r="10586" spans="2:23" x14ac:dyDescent="0.35">
      <c r="B10586" s="146"/>
      <c r="C10586" s="31"/>
      <c r="D10586" s="31"/>
      <c r="E10586" s="44"/>
      <c r="F10586" s="43"/>
      <c r="G10586" s="84"/>
      <c r="H10586" s="31"/>
      <c r="I10586" s="207"/>
      <c r="J10586" s="84"/>
      <c r="K10586" s="31"/>
      <c r="L10586" s="31"/>
      <c r="M10586" s="169"/>
      <c r="N10586" s="148"/>
      <c r="O10586" s="106"/>
      <c r="P10586" s="43"/>
      <c r="Q10586" s="207"/>
      <c r="R10586" s="84"/>
      <c r="S10586" s="31"/>
      <c r="T10586" s="31"/>
      <c r="U10586" s="169"/>
      <c r="V10586" s="150"/>
      <c r="W10586" s="141" t="str" cm="1">
        <f t="array" ref="W10586">IF(SUM(LEN(B10586:V10586))=0,"",IF(OR(OR(ISBLANK(F10586),SUM(LEN(C10586),LEN(D10586))=0),AND(NOT(E10586="Unknown"),ISBLANK(J10586)),AND(NOT(O10586="Unknown"),ISBLANK(R10586))),"Missing Information", INDEX(Table15[Entire Service Line Classification], MATCH(SUMIFS(Table15[Unique ID],Table15[System-Owned Portion],E10586,Table15[If Material Anything Other than "Lead" in Column E,Was Material Ever Previously Lead?],G10586,Table15[Customer-Owned Portion],O10586),Table15[Unique ID],0),0)))</f>
        <v/>
      </c>
    </row>
    <row r="10587" spans="2:23" x14ac:dyDescent="0.35">
      <c r="B10587" s="146"/>
      <c r="C10587" s="31"/>
      <c r="D10587" s="31"/>
      <c r="E10587" s="44"/>
      <c r="F10587" s="43"/>
      <c r="G10587" s="84"/>
      <c r="H10587" s="31"/>
      <c r="I10587" s="207"/>
      <c r="J10587" s="84"/>
      <c r="K10587" s="31"/>
      <c r="L10587" s="31"/>
      <c r="M10587" s="169"/>
      <c r="N10587" s="148"/>
      <c r="O10587" s="106"/>
      <c r="P10587" s="43"/>
      <c r="Q10587" s="207"/>
      <c r="R10587" s="84"/>
      <c r="S10587" s="31"/>
      <c r="T10587" s="31"/>
      <c r="U10587" s="169"/>
      <c r="V10587" s="150"/>
      <c r="W10587" s="141" t="str" cm="1">
        <f t="array" ref="W10587">IF(SUM(LEN(B10587:V10587))=0,"",IF(OR(OR(ISBLANK(F10587),SUM(LEN(C10587),LEN(D10587))=0),AND(NOT(E10587="Unknown"),ISBLANK(J10587)),AND(NOT(O10587="Unknown"),ISBLANK(R10587))),"Missing Information", INDEX(Table15[Entire Service Line Classification], MATCH(SUMIFS(Table15[Unique ID],Table15[System-Owned Portion],E10587,Table15[If Material Anything Other than "Lead" in Column E,Was Material Ever Previously Lead?],G10587,Table15[Customer-Owned Portion],O10587),Table15[Unique ID],0),0)))</f>
        <v/>
      </c>
    </row>
    <row r="10588" spans="2:23" x14ac:dyDescent="0.35">
      <c r="B10588" s="146"/>
      <c r="C10588" s="31"/>
      <c r="D10588" s="31"/>
      <c r="E10588" s="44"/>
      <c r="F10588" s="43"/>
      <c r="G10588" s="84"/>
      <c r="H10588" s="31"/>
      <c r="I10588" s="207"/>
      <c r="J10588" s="84"/>
      <c r="K10588" s="31"/>
      <c r="L10588" s="31"/>
      <c r="M10588" s="169"/>
      <c r="N10588" s="148"/>
      <c r="O10588" s="106"/>
      <c r="P10588" s="43"/>
      <c r="Q10588" s="207"/>
      <c r="R10588" s="84"/>
      <c r="S10588" s="31"/>
      <c r="T10588" s="31"/>
      <c r="U10588" s="169"/>
      <c r="V10588" s="150"/>
      <c r="W10588" s="141" t="str" cm="1">
        <f t="array" ref="W10588">IF(SUM(LEN(B10588:V10588))=0,"",IF(OR(OR(ISBLANK(F10588),SUM(LEN(C10588),LEN(D10588))=0),AND(NOT(E10588="Unknown"),ISBLANK(J10588)),AND(NOT(O10588="Unknown"),ISBLANK(R10588))),"Missing Information", INDEX(Table15[Entire Service Line Classification], MATCH(SUMIFS(Table15[Unique ID],Table15[System-Owned Portion],E10588,Table15[If Material Anything Other than "Lead" in Column E,Was Material Ever Previously Lead?],G10588,Table15[Customer-Owned Portion],O10588),Table15[Unique ID],0),0)))</f>
        <v/>
      </c>
    </row>
    <row r="10589" spans="2:23" x14ac:dyDescent="0.35">
      <c r="B10589" s="146"/>
      <c r="C10589" s="31"/>
      <c r="D10589" s="31"/>
      <c r="E10589" s="44"/>
      <c r="F10589" s="43"/>
      <c r="G10589" s="84"/>
      <c r="H10589" s="31"/>
      <c r="I10589" s="207"/>
      <c r="J10589" s="84"/>
      <c r="K10589" s="31"/>
      <c r="L10589" s="31"/>
      <c r="M10589" s="169"/>
      <c r="N10589" s="148"/>
      <c r="O10589" s="106"/>
      <c r="P10589" s="43"/>
      <c r="Q10589" s="207"/>
      <c r="R10589" s="84"/>
      <c r="S10589" s="31"/>
      <c r="T10589" s="31"/>
      <c r="U10589" s="169"/>
      <c r="V10589" s="150"/>
      <c r="W10589" s="141" t="str" cm="1">
        <f t="array" ref="W10589">IF(SUM(LEN(B10589:V10589))=0,"",IF(OR(OR(ISBLANK(F10589),SUM(LEN(C10589),LEN(D10589))=0),AND(NOT(E10589="Unknown"),ISBLANK(J10589)),AND(NOT(O10589="Unknown"),ISBLANK(R10589))),"Missing Information", INDEX(Table15[Entire Service Line Classification], MATCH(SUMIFS(Table15[Unique ID],Table15[System-Owned Portion],E10589,Table15[If Material Anything Other than "Lead" in Column E,Was Material Ever Previously Lead?],G10589,Table15[Customer-Owned Portion],O10589),Table15[Unique ID],0),0)))</f>
        <v/>
      </c>
    </row>
    <row r="10590" spans="2:23" x14ac:dyDescent="0.35">
      <c r="B10590" s="146"/>
      <c r="C10590" s="31"/>
      <c r="D10590" s="31"/>
      <c r="E10590" s="44"/>
      <c r="F10590" s="43"/>
      <c r="G10590" s="84"/>
      <c r="H10590" s="31"/>
      <c r="I10590" s="207"/>
      <c r="J10590" s="84"/>
      <c r="K10590" s="31"/>
      <c r="L10590" s="31"/>
      <c r="M10590" s="169"/>
      <c r="N10590" s="148"/>
      <c r="O10590" s="106"/>
      <c r="P10590" s="43"/>
      <c r="Q10590" s="207"/>
      <c r="R10590" s="84"/>
      <c r="S10590" s="31"/>
      <c r="T10590" s="31"/>
      <c r="U10590" s="169"/>
      <c r="V10590" s="150"/>
      <c r="W10590" s="141" t="str" cm="1">
        <f t="array" ref="W10590">IF(SUM(LEN(B10590:V10590))=0,"",IF(OR(OR(ISBLANK(F10590),SUM(LEN(C10590),LEN(D10590))=0),AND(NOT(E10590="Unknown"),ISBLANK(J10590)),AND(NOT(O10590="Unknown"),ISBLANK(R10590))),"Missing Information", INDEX(Table15[Entire Service Line Classification], MATCH(SUMIFS(Table15[Unique ID],Table15[System-Owned Portion],E10590,Table15[If Material Anything Other than "Lead" in Column E,Was Material Ever Previously Lead?],G10590,Table15[Customer-Owned Portion],O10590),Table15[Unique ID],0),0)))</f>
        <v/>
      </c>
    </row>
    <row r="10591" spans="2:23" x14ac:dyDescent="0.35">
      <c r="B10591" s="146"/>
      <c r="C10591" s="31"/>
      <c r="D10591" s="31"/>
      <c r="E10591" s="44"/>
      <c r="F10591" s="43"/>
      <c r="G10591" s="84"/>
      <c r="H10591" s="31"/>
      <c r="I10591" s="207"/>
      <c r="J10591" s="84"/>
      <c r="K10591" s="31"/>
      <c r="L10591" s="31"/>
      <c r="M10591" s="169"/>
      <c r="N10591" s="148"/>
      <c r="O10591" s="106"/>
      <c r="P10591" s="43"/>
      <c r="Q10591" s="207"/>
      <c r="R10591" s="84"/>
      <c r="S10591" s="31"/>
      <c r="T10591" s="31"/>
      <c r="U10591" s="169"/>
      <c r="V10591" s="150"/>
      <c r="W10591" s="141" t="str" cm="1">
        <f t="array" ref="W10591">IF(SUM(LEN(B10591:V10591))=0,"",IF(OR(OR(ISBLANK(F10591),SUM(LEN(C10591),LEN(D10591))=0),AND(NOT(E10591="Unknown"),ISBLANK(J10591)),AND(NOT(O10591="Unknown"),ISBLANK(R10591))),"Missing Information", INDEX(Table15[Entire Service Line Classification], MATCH(SUMIFS(Table15[Unique ID],Table15[System-Owned Portion],E10591,Table15[If Material Anything Other than "Lead" in Column E,Was Material Ever Previously Lead?],G10591,Table15[Customer-Owned Portion],O10591),Table15[Unique ID],0),0)))</f>
        <v/>
      </c>
    </row>
    <row r="10592" spans="2:23" x14ac:dyDescent="0.35">
      <c r="B10592" s="146"/>
      <c r="C10592" s="31"/>
      <c r="D10592" s="31"/>
      <c r="E10592" s="44"/>
      <c r="F10592" s="43"/>
      <c r="G10592" s="84"/>
      <c r="H10592" s="31"/>
      <c r="I10592" s="207"/>
      <c r="J10592" s="84"/>
      <c r="K10592" s="31"/>
      <c r="L10592" s="31"/>
      <c r="M10592" s="169"/>
      <c r="N10592" s="148"/>
      <c r="O10592" s="106"/>
      <c r="P10592" s="43"/>
      <c r="Q10592" s="207"/>
      <c r="R10592" s="84"/>
      <c r="S10592" s="31"/>
      <c r="T10592" s="31"/>
      <c r="U10592" s="169"/>
      <c r="V10592" s="150"/>
      <c r="W10592" s="141" t="str" cm="1">
        <f t="array" ref="W10592">IF(SUM(LEN(B10592:V10592))=0,"",IF(OR(OR(ISBLANK(F10592),SUM(LEN(C10592),LEN(D10592))=0),AND(NOT(E10592="Unknown"),ISBLANK(J10592)),AND(NOT(O10592="Unknown"),ISBLANK(R10592))),"Missing Information", INDEX(Table15[Entire Service Line Classification], MATCH(SUMIFS(Table15[Unique ID],Table15[System-Owned Portion],E10592,Table15[If Material Anything Other than "Lead" in Column E,Was Material Ever Previously Lead?],G10592,Table15[Customer-Owned Portion],O10592),Table15[Unique ID],0),0)))</f>
        <v/>
      </c>
    </row>
    <row r="10593" spans="2:23" x14ac:dyDescent="0.35">
      <c r="B10593" s="146"/>
      <c r="C10593" s="31"/>
      <c r="D10593" s="31"/>
      <c r="E10593" s="44"/>
      <c r="F10593" s="43"/>
      <c r="G10593" s="84"/>
      <c r="H10593" s="31"/>
      <c r="I10593" s="207"/>
      <c r="J10593" s="84"/>
      <c r="K10593" s="31"/>
      <c r="L10593" s="31"/>
      <c r="M10593" s="169"/>
      <c r="N10593" s="148"/>
      <c r="O10593" s="106"/>
      <c r="P10593" s="43"/>
      <c r="Q10593" s="207"/>
      <c r="R10593" s="84"/>
      <c r="S10593" s="31"/>
      <c r="T10593" s="31"/>
      <c r="U10593" s="169"/>
      <c r="V10593" s="150"/>
      <c r="W10593" s="141" t="str" cm="1">
        <f t="array" ref="W10593">IF(SUM(LEN(B10593:V10593))=0,"",IF(OR(OR(ISBLANK(F10593),SUM(LEN(C10593),LEN(D10593))=0),AND(NOT(E10593="Unknown"),ISBLANK(J10593)),AND(NOT(O10593="Unknown"),ISBLANK(R10593))),"Missing Information", INDEX(Table15[Entire Service Line Classification], MATCH(SUMIFS(Table15[Unique ID],Table15[System-Owned Portion],E10593,Table15[If Material Anything Other than "Lead" in Column E,Was Material Ever Previously Lead?],G10593,Table15[Customer-Owned Portion],O10593),Table15[Unique ID],0),0)))</f>
        <v/>
      </c>
    </row>
    <row r="10594" spans="2:23" x14ac:dyDescent="0.35">
      <c r="B10594" s="146"/>
      <c r="C10594" s="31"/>
      <c r="D10594" s="31"/>
      <c r="E10594" s="44"/>
      <c r="F10594" s="43"/>
      <c r="G10594" s="84"/>
      <c r="H10594" s="31"/>
      <c r="I10594" s="207"/>
      <c r="J10594" s="84"/>
      <c r="K10594" s="31"/>
      <c r="L10594" s="31"/>
      <c r="M10594" s="169"/>
      <c r="N10594" s="148"/>
      <c r="O10594" s="106"/>
      <c r="P10594" s="43"/>
      <c r="Q10594" s="207"/>
      <c r="R10594" s="84"/>
      <c r="S10594" s="31"/>
      <c r="T10594" s="31"/>
      <c r="U10594" s="169"/>
      <c r="V10594" s="150"/>
      <c r="W10594" s="141" t="str" cm="1">
        <f t="array" ref="W10594">IF(SUM(LEN(B10594:V10594))=0,"",IF(OR(OR(ISBLANK(F10594),SUM(LEN(C10594),LEN(D10594))=0),AND(NOT(E10594="Unknown"),ISBLANK(J10594)),AND(NOT(O10594="Unknown"),ISBLANK(R10594))),"Missing Information", INDEX(Table15[Entire Service Line Classification], MATCH(SUMIFS(Table15[Unique ID],Table15[System-Owned Portion],E10594,Table15[If Material Anything Other than "Lead" in Column E,Was Material Ever Previously Lead?],G10594,Table15[Customer-Owned Portion],O10594),Table15[Unique ID],0),0)))</f>
        <v/>
      </c>
    </row>
    <row r="10595" spans="2:23" x14ac:dyDescent="0.35">
      <c r="B10595" s="146"/>
      <c r="C10595" s="31"/>
      <c r="D10595" s="31"/>
      <c r="E10595" s="44"/>
      <c r="F10595" s="43"/>
      <c r="G10595" s="84"/>
      <c r="H10595" s="31"/>
      <c r="I10595" s="207"/>
      <c r="J10595" s="84"/>
      <c r="K10595" s="31"/>
      <c r="L10595" s="31"/>
      <c r="M10595" s="169"/>
      <c r="N10595" s="148"/>
      <c r="O10595" s="106"/>
      <c r="P10595" s="43"/>
      <c r="Q10595" s="207"/>
      <c r="R10595" s="84"/>
      <c r="S10595" s="31"/>
      <c r="T10595" s="31"/>
      <c r="U10595" s="169"/>
      <c r="V10595" s="150"/>
      <c r="W10595" s="141" t="str" cm="1">
        <f t="array" ref="W10595">IF(SUM(LEN(B10595:V10595))=0,"",IF(OR(OR(ISBLANK(F10595),SUM(LEN(C10595),LEN(D10595))=0),AND(NOT(E10595="Unknown"),ISBLANK(J10595)),AND(NOT(O10595="Unknown"),ISBLANK(R10595))),"Missing Information", INDEX(Table15[Entire Service Line Classification], MATCH(SUMIFS(Table15[Unique ID],Table15[System-Owned Portion],E10595,Table15[If Material Anything Other than "Lead" in Column E,Was Material Ever Previously Lead?],G10595,Table15[Customer-Owned Portion],O10595),Table15[Unique ID],0),0)))</f>
        <v/>
      </c>
    </row>
    <row r="10596" spans="2:23" x14ac:dyDescent="0.35">
      <c r="B10596" s="146"/>
      <c r="C10596" s="31"/>
      <c r="D10596" s="31"/>
      <c r="E10596" s="44"/>
      <c r="F10596" s="43"/>
      <c r="G10596" s="84"/>
      <c r="H10596" s="31"/>
      <c r="I10596" s="207"/>
      <c r="J10596" s="84"/>
      <c r="K10596" s="31"/>
      <c r="L10596" s="31"/>
      <c r="M10596" s="169"/>
      <c r="N10596" s="148"/>
      <c r="O10596" s="106"/>
      <c r="P10596" s="43"/>
      <c r="Q10596" s="207"/>
      <c r="R10596" s="84"/>
      <c r="S10596" s="31"/>
      <c r="T10596" s="31"/>
      <c r="U10596" s="169"/>
      <c r="V10596" s="150"/>
      <c r="W10596" s="141" t="str" cm="1">
        <f t="array" ref="W10596">IF(SUM(LEN(B10596:V10596))=0,"",IF(OR(OR(ISBLANK(F10596),SUM(LEN(C10596),LEN(D10596))=0),AND(NOT(E10596="Unknown"),ISBLANK(J10596)),AND(NOT(O10596="Unknown"),ISBLANK(R10596))),"Missing Information", INDEX(Table15[Entire Service Line Classification], MATCH(SUMIFS(Table15[Unique ID],Table15[System-Owned Portion],E10596,Table15[If Material Anything Other than "Lead" in Column E,Was Material Ever Previously Lead?],G10596,Table15[Customer-Owned Portion],O10596),Table15[Unique ID],0),0)))</f>
        <v/>
      </c>
    </row>
    <row r="10597" spans="2:23" x14ac:dyDescent="0.35">
      <c r="B10597" s="146"/>
      <c r="C10597" s="31"/>
      <c r="D10597" s="31"/>
      <c r="E10597" s="44"/>
      <c r="F10597" s="43"/>
      <c r="G10597" s="84"/>
      <c r="H10597" s="31"/>
      <c r="I10597" s="207"/>
      <c r="J10597" s="84"/>
      <c r="K10597" s="31"/>
      <c r="L10597" s="31"/>
      <c r="M10597" s="169"/>
      <c r="N10597" s="148"/>
      <c r="O10597" s="106"/>
      <c r="P10597" s="43"/>
      <c r="Q10597" s="207"/>
      <c r="R10597" s="84"/>
      <c r="S10597" s="31"/>
      <c r="T10597" s="31"/>
      <c r="U10597" s="169"/>
      <c r="V10597" s="150"/>
      <c r="W10597" s="141" t="str" cm="1">
        <f t="array" ref="W10597">IF(SUM(LEN(B10597:V10597))=0,"",IF(OR(OR(ISBLANK(F10597),SUM(LEN(C10597),LEN(D10597))=0),AND(NOT(E10597="Unknown"),ISBLANK(J10597)),AND(NOT(O10597="Unknown"),ISBLANK(R10597))),"Missing Information", INDEX(Table15[Entire Service Line Classification], MATCH(SUMIFS(Table15[Unique ID],Table15[System-Owned Portion],E10597,Table15[If Material Anything Other than "Lead" in Column E,Was Material Ever Previously Lead?],G10597,Table15[Customer-Owned Portion],O10597),Table15[Unique ID],0),0)))</f>
        <v/>
      </c>
    </row>
    <row r="10598" spans="2:23" x14ac:dyDescent="0.35">
      <c r="B10598" s="146"/>
      <c r="C10598" s="31"/>
      <c r="D10598" s="31"/>
      <c r="E10598" s="44"/>
      <c r="F10598" s="43"/>
      <c r="G10598" s="84"/>
      <c r="H10598" s="31"/>
      <c r="I10598" s="207"/>
      <c r="J10598" s="84"/>
      <c r="K10598" s="31"/>
      <c r="L10598" s="31"/>
      <c r="M10598" s="169"/>
      <c r="N10598" s="148"/>
      <c r="O10598" s="106"/>
      <c r="P10598" s="43"/>
      <c r="Q10598" s="207"/>
      <c r="R10598" s="84"/>
      <c r="S10598" s="31"/>
      <c r="T10598" s="31"/>
      <c r="U10598" s="169"/>
      <c r="V10598" s="150"/>
      <c r="W10598" s="141" t="str" cm="1">
        <f t="array" ref="W10598">IF(SUM(LEN(B10598:V10598))=0,"",IF(OR(OR(ISBLANK(F10598),SUM(LEN(C10598),LEN(D10598))=0),AND(NOT(E10598="Unknown"),ISBLANK(J10598)),AND(NOT(O10598="Unknown"),ISBLANK(R10598))),"Missing Information", INDEX(Table15[Entire Service Line Classification], MATCH(SUMIFS(Table15[Unique ID],Table15[System-Owned Portion],E10598,Table15[If Material Anything Other than "Lead" in Column E,Was Material Ever Previously Lead?],G10598,Table15[Customer-Owned Portion],O10598),Table15[Unique ID],0),0)))</f>
        <v/>
      </c>
    </row>
    <row r="10599" spans="2:23" x14ac:dyDescent="0.35">
      <c r="B10599" s="146"/>
      <c r="C10599" s="31"/>
      <c r="D10599" s="31"/>
      <c r="E10599" s="44"/>
      <c r="F10599" s="43"/>
      <c r="G10599" s="84"/>
      <c r="H10599" s="31"/>
      <c r="I10599" s="207"/>
      <c r="J10599" s="84"/>
      <c r="K10599" s="31"/>
      <c r="L10599" s="31"/>
      <c r="M10599" s="169"/>
      <c r="N10599" s="148"/>
      <c r="O10599" s="106"/>
      <c r="P10599" s="43"/>
      <c r="Q10599" s="207"/>
      <c r="R10599" s="84"/>
      <c r="S10599" s="31"/>
      <c r="T10599" s="31"/>
      <c r="U10599" s="169"/>
      <c r="V10599" s="150"/>
      <c r="W10599" s="141" t="str" cm="1">
        <f t="array" ref="W10599">IF(SUM(LEN(B10599:V10599))=0,"",IF(OR(OR(ISBLANK(F10599),SUM(LEN(C10599),LEN(D10599))=0),AND(NOT(E10599="Unknown"),ISBLANK(J10599)),AND(NOT(O10599="Unknown"),ISBLANK(R10599))),"Missing Information", INDEX(Table15[Entire Service Line Classification], MATCH(SUMIFS(Table15[Unique ID],Table15[System-Owned Portion],E10599,Table15[If Material Anything Other than "Lead" in Column E,Was Material Ever Previously Lead?],G10599,Table15[Customer-Owned Portion],O10599),Table15[Unique ID],0),0)))</f>
        <v/>
      </c>
    </row>
    <row r="10600" spans="2:23" x14ac:dyDescent="0.35">
      <c r="B10600" s="146"/>
      <c r="C10600" s="31"/>
      <c r="D10600" s="31"/>
      <c r="E10600" s="44"/>
      <c r="F10600" s="43"/>
      <c r="G10600" s="84"/>
      <c r="H10600" s="31"/>
      <c r="I10600" s="207"/>
      <c r="J10600" s="84"/>
      <c r="K10600" s="31"/>
      <c r="L10600" s="31"/>
      <c r="M10600" s="169"/>
      <c r="N10600" s="148"/>
      <c r="O10600" s="106"/>
      <c r="P10600" s="43"/>
      <c r="Q10600" s="207"/>
      <c r="R10600" s="84"/>
      <c r="S10600" s="31"/>
      <c r="T10600" s="31"/>
      <c r="U10600" s="169"/>
      <c r="V10600" s="150"/>
      <c r="W10600" s="141" t="str" cm="1">
        <f t="array" ref="W10600">IF(SUM(LEN(B10600:V10600))=0,"",IF(OR(OR(ISBLANK(F10600),SUM(LEN(C10600),LEN(D10600))=0),AND(NOT(E10600="Unknown"),ISBLANK(J10600)),AND(NOT(O10600="Unknown"),ISBLANK(R10600))),"Missing Information", INDEX(Table15[Entire Service Line Classification], MATCH(SUMIFS(Table15[Unique ID],Table15[System-Owned Portion],E10600,Table15[If Material Anything Other than "Lead" in Column E,Was Material Ever Previously Lead?],G10600,Table15[Customer-Owned Portion],O10600),Table15[Unique ID],0),0)))</f>
        <v/>
      </c>
    </row>
    <row r="10601" spans="2:23" x14ac:dyDescent="0.35">
      <c r="B10601" s="146"/>
      <c r="C10601" s="31"/>
      <c r="D10601" s="31"/>
      <c r="E10601" s="44"/>
      <c r="F10601" s="43"/>
      <c r="G10601" s="84"/>
      <c r="H10601" s="31"/>
      <c r="I10601" s="207"/>
      <c r="J10601" s="84"/>
      <c r="K10601" s="31"/>
      <c r="L10601" s="31"/>
      <c r="M10601" s="169"/>
      <c r="N10601" s="148"/>
      <c r="O10601" s="106"/>
      <c r="P10601" s="43"/>
      <c r="Q10601" s="207"/>
      <c r="R10601" s="84"/>
      <c r="S10601" s="31"/>
      <c r="T10601" s="31"/>
      <c r="U10601" s="169"/>
      <c r="V10601" s="150"/>
      <c r="W10601" s="141" t="str" cm="1">
        <f t="array" ref="W10601">IF(SUM(LEN(B10601:V10601))=0,"",IF(OR(OR(ISBLANK(F10601),SUM(LEN(C10601),LEN(D10601))=0),AND(NOT(E10601="Unknown"),ISBLANK(J10601)),AND(NOT(O10601="Unknown"),ISBLANK(R10601))),"Missing Information", INDEX(Table15[Entire Service Line Classification], MATCH(SUMIFS(Table15[Unique ID],Table15[System-Owned Portion],E10601,Table15[If Material Anything Other than "Lead" in Column E,Was Material Ever Previously Lead?],G10601,Table15[Customer-Owned Portion],O10601),Table15[Unique ID],0),0)))</f>
        <v/>
      </c>
    </row>
    <row r="10602" spans="2:23" x14ac:dyDescent="0.35">
      <c r="B10602" s="146"/>
      <c r="C10602" s="31"/>
      <c r="D10602" s="31"/>
      <c r="E10602" s="44"/>
      <c r="F10602" s="43"/>
      <c r="G10602" s="84"/>
      <c r="H10602" s="31"/>
      <c r="I10602" s="207"/>
      <c r="J10602" s="84"/>
      <c r="K10602" s="31"/>
      <c r="L10602" s="31"/>
      <c r="M10602" s="169"/>
      <c r="N10602" s="148"/>
      <c r="O10602" s="106"/>
      <c r="P10602" s="43"/>
      <c r="Q10602" s="207"/>
      <c r="R10602" s="84"/>
      <c r="S10602" s="31"/>
      <c r="T10602" s="31"/>
      <c r="U10602" s="169"/>
      <c r="V10602" s="150"/>
      <c r="W10602" s="141" t="str" cm="1">
        <f t="array" ref="W10602">IF(SUM(LEN(B10602:V10602))=0,"",IF(OR(OR(ISBLANK(F10602),SUM(LEN(C10602),LEN(D10602))=0),AND(NOT(E10602="Unknown"),ISBLANK(J10602)),AND(NOT(O10602="Unknown"),ISBLANK(R10602))),"Missing Information", INDEX(Table15[Entire Service Line Classification], MATCH(SUMIFS(Table15[Unique ID],Table15[System-Owned Portion],E10602,Table15[If Material Anything Other than "Lead" in Column E,Was Material Ever Previously Lead?],G10602,Table15[Customer-Owned Portion],O10602),Table15[Unique ID],0),0)))</f>
        <v/>
      </c>
    </row>
    <row r="10603" spans="2:23" x14ac:dyDescent="0.35">
      <c r="B10603" s="146"/>
      <c r="C10603" s="31"/>
      <c r="D10603" s="31"/>
      <c r="E10603" s="44"/>
      <c r="F10603" s="43"/>
      <c r="G10603" s="84"/>
      <c r="H10603" s="31"/>
      <c r="I10603" s="207"/>
      <c r="J10603" s="84"/>
      <c r="K10603" s="31"/>
      <c r="L10603" s="31"/>
      <c r="M10603" s="169"/>
      <c r="N10603" s="148"/>
      <c r="O10603" s="106"/>
      <c r="P10603" s="43"/>
      <c r="Q10603" s="207"/>
      <c r="R10603" s="84"/>
      <c r="S10603" s="31"/>
      <c r="T10603" s="31"/>
      <c r="U10603" s="169"/>
      <c r="V10603" s="150"/>
      <c r="W10603" s="141" t="str" cm="1">
        <f t="array" ref="W10603">IF(SUM(LEN(B10603:V10603))=0,"",IF(OR(OR(ISBLANK(F10603),SUM(LEN(C10603),LEN(D10603))=0),AND(NOT(E10603="Unknown"),ISBLANK(J10603)),AND(NOT(O10603="Unknown"),ISBLANK(R10603))),"Missing Information", INDEX(Table15[Entire Service Line Classification], MATCH(SUMIFS(Table15[Unique ID],Table15[System-Owned Portion],E10603,Table15[If Material Anything Other than "Lead" in Column E,Was Material Ever Previously Lead?],G10603,Table15[Customer-Owned Portion],O10603),Table15[Unique ID],0),0)))</f>
        <v/>
      </c>
    </row>
    <row r="10604" spans="2:23" x14ac:dyDescent="0.35">
      <c r="B10604" s="146"/>
      <c r="C10604" s="31"/>
      <c r="D10604" s="31"/>
      <c r="E10604" s="44"/>
      <c r="F10604" s="43"/>
      <c r="G10604" s="84"/>
      <c r="H10604" s="31"/>
      <c r="I10604" s="207"/>
      <c r="J10604" s="84"/>
      <c r="K10604" s="31"/>
      <c r="L10604" s="31"/>
      <c r="M10604" s="169"/>
      <c r="N10604" s="148"/>
      <c r="O10604" s="106"/>
      <c r="P10604" s="43"/>
      <c r="Q10604" s="207"/>
      <c r="R10604" s="84"/>
      <c r="S10604" s="31"/>
      <c r="T10604" s="31"/>
      <c r="U10604" s="169"/>
      <c r="V10604" s="150"/>
      <c r="W10604" s="141" t="str" cm="1">
        <f t="array" ref="W10604">IF(SUM(LEN(B10604:V10604))=0,"",IF(OR(OR(ISBLANK(F10604),SUM(LEN(C10604),LEN(D10604))=0),AND(NOT(E10604="Unknown"),ISBLANK(J10604)),AND(NOT(O10604="Unknown"),ISBLANK(R10604))),"Missing Information", INDEX(Table15[Entire Service Line Classification], MATCH(SUMIFS(Table15[Unique ID],Table15[System-Owned Portion],E10604,Table15[If Material Anything Other than "Lead" in Column E,Was Material Ever Previously Lead?],G10604,Table15[Customer-Owned Portion],O10604),Table15[Unique ID],0),0)))</f>
        <v/>
      </c>
    </row>
    <row r="10605" spans="2:23" x14ac:dyDescent="0.35">
      <c r="B10605" s="146"/>
      <c r="C10605" s="31"/>
      <c r="D10605" s="31"/>
      <c r="E10605" s="44"/>
      <c r="F10605" s="43"/>
      <c r="G10605" s="84"/>
      <c r="H10605" s="31"/>
      <c r="I10605" s="207"/>
      <c r="J10605" s="84"/>
      <c r="K10605" s="31"/>
      <c r="L10605" s="31"/>
      <c r="M10605" s="169"/>
      <c r="N10605" s="148"/>
      <c r="O10605" s="106"/>
      <c r="P10605" s="43"/>
      <c r="Q10605" s="207"/>
      <c r="R10605" s="84"/>
      <c r="S10605" s="31"/>
      <c r="T10605" s="31"/>
      <c r="U10605" s="169"/>
      <c r="V10605" s="150"/>
      <c r="W10605" s="141" t="str" cm="1">
        <f t="array" ref="W10605">IF(SUM(LEN(B10605:V10605))=0,"",IF(OR(OR(ISBLANK(F10605),SUM(LEN(C10605),LEN(D10605))=0),AND(NOT(E10605="Unknown"),ISBLANK(J10605)),AND(NOT(O10605="Unknown"),ISBLANK(R10605))),"Missing Information", INDEX(Table15[Entire Service Line Classification], MATCH(SUMIFS(Table15[Unique ID],Table15[System-Owned Portion],E10605,Table15[If Material Anything Other than "Lead" in Column E,Was Material Ever Previously Lead?],G10605,Table15[Customer-Owned Portion],O10605),Table15[Unique ID],0),0)))</f>
        <v/>
      </c>
    </row>
    <row r="10606" spans="2:23" x14ac:dyDescent="0.35">
      <c r="B10606" s="146"/>
      <c r="C10606" s="31"/>
      <c r="D10606" s="31"/>
      <c r="E10606" s="44"/>
      <c r="F10606" s="43"/>
      <c r="G10606" s="84"/>
      <c r="H10606" s="31"/>
      <c r="I10606" s="207"/>
      <c r="J10606" s="84"/>
      <c r="K10606" s="31"/>
      <c r="L10606" s="31"/>
      <c r="M10606" s="169"/>
      <c r="N10606" s="148"/>
      <c r="O10606" s="106"/>
      <c r="P10606" s="43"/>
      <c r="Q10606" s="207"/>
      <c r="R10606" s="84"/>
      <c r="S10606" s="31"/>
      <c r="T10606" s="31"/>
      <c r="U10606" s="169"/>
      <c r="V10606" s="150"/>
      <c r="W10606" s="141" t="str" cm="1">
        <f t="array" ref="W10606">IF(SUM(LEN(B10606:V10606))=0,"",IF(OR(OR(ISBLANK(F10606),SUM(LEN(C10606),LEN(D10606))=0),AND(NOT(E10606="Unknown"),ISBLANK(J10606)),AND(NOT(O10606="Unknown"),ISBLANK(R10606))),"Missing Information", INDEX(Table15[Entire Service Line Classification], MATCH(SUMIFS(Table15[Unique ID],Table15[System-Owned Portion],E10606,Table15[If Material Anything Other than "Lead" in Column E,Was Material Ever Previously Lead?],G10606,Table15[Customer-Owned Portion],O10606),Table15[Unique ID],0),0)))</f>
        <v/>
      </c>
    </row>
    <row r="10607" spans="2:23" x14ac:dyDescent="0.35">
      <c r="B10607" s="146"/>
      <c r="C10607" s="31"/>
      <c r="D10607" s="31"/>
      <c r="E10607" s="44"/>
      <c r="F10607" s="43"/>
      <c r="G10607" s="84"/>
      <c r="H10607" s="31"/>
      <c r="I10607" s="207"/>
      <c r="J10607" s="84"/>
      <c r="K10607" s="31"/>
      <c r="L10607" s="31"/>
      <c r="M10607" s="169"/>
      <c r="N10607" s="148"/>
      <c r="O10607" s="106"/>
      <c r="P10607" s="43"/>
      <c r="Q10607" s="207"/>
      <c r="R10607" s="84"/>
      <c r="S10607" s="31"/>
      <c r="T10607" s="31"/>
      <c r="U10607" s="169"/>
      <c r="V10607" s="150"/>
      <c r="W10607" s="141" t="str" cm="1">
        <f t="array" ref="W10607">IF(SUM(LEN(B10607:V10607))=0,"",IF(OR(OR(ISBLANK(F10607),SUM(LEN(C10607),LEN(D10607))=0),AND(NOT(E10607="Unknown"),ISBLANK(J10607)),AND(NOT(O10607="Unknown"),ISBLANK(R10607))),"Missing Information", INDEX(Table15[Entire Service Line Classification], MATCH(SUMIFS(Table15[Unique ID],Table15[System-Owned Portion],E10607,Table15[If Material Anything Other than "Lead" in Column E,Was Material Ever Previously Lead?],G10607,Table15[Customer-Owned Portion],O10607),Table15[Unique ID],0),0)))</f>
        <v/>
      </c>
    </row>
    <row r="10608" spans="2:23" x14ac:dyDescent="0.35">
      <c r="B10608" s="146"/>
      <c r="C10608" s="31"/>
      <c r="D10608" s="31"/>
      <c r="E10608" s="44"/>
      <c r="F10608" s="43"/>
      <c r="G10608" s="84"/>
      <c r="H10608" s="31"/>
      <c r="I10608" s="207"/>
      <c r="J10608" s="84"/>
      <c r="K10608" s="31"/>
      <c r="L10608" s="31"/>
      <c r="M10608" s="169"/>
      <c r="N10608" s="148"/>
      <c r="O10608" s="106"/>
      <c r="P10608" s="43"/>
      <c r="Q10608" s="207"/>
      <c r="R10608" s="84"/>
      <c r="S10608" s="31"/>
      <c r="T10608" s="31"/>
      <c r="U10608" s="169"/>
      <c r="V10608" s="150"/>
      <c r="W10608" s="141" t="str" cm="1">
        <f t="array" ref="W10608">IF(SUM(LEN(B10608:V10608))=0,"",IF(OR(OR(ISBLANK(F10608),SUM(LEN(C10608),LEN(D10608))=0),AND(NOT(E10608="Unknown"),ISBLANK(J10608)),AND(NOT(O10608="Unknown"),ISBLANK(R10608))),"Missing Information", INDEX(Table15[Entire Service Line Classification], MATCH(SUMIFS(Table15[Unique ID],Table15[System-Owned Portion],E10608,Table15[If Material Anything Other than "Lead" in Column E,Was Material Ever Previously Lead?],G10608,Table15[Customer-Owned Portion],O10608),Table15[Unique ID],0),0)))</f>
        <v/>
      </c>
    </row>
    <row r="10609" spans="2:23" x14ac:dyDescent="0.35">
      <c r="B10609" s="146"/>
      <c r="C10609" s="31"/>
      <c r="D10609" s="31"/>
      <c r="E10609" s="44"/>
      <c r="F10609" s="43"/>
      <c r="G10609" s="84"/>
      <c r="H10609" s="31"/>
      <c r="I10609" s="207"/>
      <c r="J10609" s="84"/>
      <c r="K10609" s="31"/>
      <c r="L10609" s="31"/>
      <c r="M10609" s="169"/>
      <c r="N10609" s="148"/>
      <c r="O10609" s="106"/>
      <c r="P10609" s="43"/>
      <c r="Q10609" s="207"/>
      <c r="R10609" s="84"/>
      <c r="S10609" s="31"/>
      <c r="T10609" s="31"/>
      <c r="U10609" s="169"/>
      <c r="V10609" s="150"/>
      <c r="W10609" s="141" t="str" cm="1">
        <f t="array" ref="W10609">IF(SUM(LEN(B10609:V10609))=0,"",IF(OR(OR(ISBLANK(F10609),SUM(LEN(C10609),LEN(D10609))=0),AND(NOT(E10609="Unknown"),ISBLANK(J10609)),AND(NOT(O10609="Unknown"),ISBLANK(R10609))),"Missing Information", INDEX(Table15[Entire Service Line Classification], MATCH(SUMIFS(Table15[Unique ID],Table15[System-Owned Portion],E10609,Table15[If Material Anything Other than "Lead" in Column E,Was Material Ever Previously Lead?],G10609,Table15[Customer-Owned Portion],O10609),Table15[Unique ID],0),0)))</f>
        <v/>
      </c>
    </row>
    <row r="10610" spans="2:23" x14ac:dyDescent="0.35">
      <c r="B10610" s="146"/>
      <c r="C10610" s="31"/>
      <c r="D10610" s="31"/>
      <c r="E10610" s="44"/>
      <c r="F10610" s="43"/>
      <c r="G10610" s="84"/>
      <c r="H10610" s="31"/>
      <c r="I10610" s="207"/>
      <c r="J10610" s="84"/>
      <c r="K10610" s="31"/>
      <c r="L10610" s="31"/>
      <c r="M10610" s="169"/>
      <c r="N10610" s="148"/>
      <c r="O10610" s="106"/>
      <c r="P10610" s="43"/>
      <c r="Q10610" s="207"/>
      <c r="R10610" s="84"/>
      <c r="S10610" s="31"/>
      <c r="T10610" s="31"/>
      <c r="U10610" s="169"/>
      <c r="V10610" s="150"/>
      <c r="W10610" s="141" t="str" cm="1">
        <f t="array" ref="W10610">IF(SUM(LEN(B10610:V10610))=0,"",IF(OR(OR(ISBLANK(F10610),SUM(LEN(C10610),LEN(D10610))=0),AND(NOT(E10610="Unknown"),ISBLANK(J10610)),AND(NOT(O10610="Unknown"),ISBLANK(R10610))),"Missing Information", INDEX(Table15[Entire Service Line Classification], MATCH(SUMIFS(Table15[Unique ID],Table15[System-Owned Portion],E10610,Table15[If Material Anything Other than "Lead" in Column E,Was Material Ever Previously Lead?],G10610,Table15[Customer-Owned Portion],O10610),Table15[Unique ID],0),0)))</f>
        <v/>
      </c>
    </row>
    <row r="10611" spans="2:23" x14ac:dyDescent="0.35">
      <c r="B10611" s="146"/>
      <c r="C10611" s="31"/>
      <c r="D10611" s="31"/>
      <c r="E10611" s="44"/>
      <c r="F10611" s="43"/>
      <c r="G10611" s="84"/>
      <c r="H10611" s="31"/>
      <c r="I10611" s="207"/>
      <c r="J10611" s="84"/>
      <c r="K10611" s="31"/>
      <c r="L10611" s="31"/>
      <c r="M10611" s="169"/>
      <c r="N10611" s="148"/>
      <c r="O10611" s="106"/>
      <c r="P10611" s="43"/>
      <c r="Q10611" s="207"/>
      <c r="R10611" s="84"/>
      <c r="S10611" s="31"/>
      <c r="T10611" s="31"/>
      <c r="U10611" s="169"/>
      <c r="V10611" s="150"/>
      <c r="W10611" s="141" t="str" cm="1">
        <f t="array" ref="W10611">IF(SUM(LEN(B10611:V10611))=0,"",IF(OR(OR(ISBLANK(F10611),SUM(LEN(C10611),LEN(D10611))=0),AND(NOT(E10611="Unknown"),ISBLANK(J10611)),AND(NOT(O10611="Unknown"),ISBLANK(R10611))),"Missing Information", INDEX(Table15[Entire Service Line Classification], MATCH(SUMIFS(Table15[Unique ID],Table15[System-Owned Portion],E10611,Table15[If Material Anything Other than "Lead" in Column E,Was Material Ever Previously Lead?],G10611,Table15[Customer-Owned Portion],O10611),Table15[Unique ID],0),0)))</f>
        <v/>
      </c>
    </row>
    <row r="10612" spans="2:23" x14ac:dyDescent="0.35">
      <c r="B10612" s="146"/>
      <c r="C10612" s="31"/>
      <c r="D10612" s="31"/>
      <c r="E10612" s="44"/>
      <c r="F10612" s="43"/>
      <c r="G10612" s="84"/>
      <c r="H10612" s="31"/>
      <c r="I10612" s="207"/>
      <c r="J10612" s="84"/>
      <c r="K10612" s="31"/>
      <c r="L10612" s="31"/>
      <c r="M10612" s="169"/>
      <c r="N10612" s="148"/>
      <c r="O10612" s="106"/>
      <c r="P10612" s="43"/>
      <c r="Q10612" s="207"/>
      <c r="R10612" s="84"/>
      <c r="S10612" s="31"/>
      <c r="T10612" s="31"/>
      <c r="U10612" s="169"/>
      <c r="V10612" s="150"/>
      <c r="W10612" s="141" t="str" cm="1">
        <f t="array" ref="W10612">IF(SUM(LEN(B10612:V10612))=0,"",IF(OR(OR(ISBLANK(F10612),SUM(LEN(C10612),LEN(D10612))=0),AND(NOT(E10612="Unknown"),ISBLANK(J10612)),AND(NOT(O10612="Unknown"),ISBLANK(R10612))),"Missing Information", INDEX(Table15[Entire Service Line Classification], MATCH(SUMIFS(Table15[Unique ID],Table15[System-Owned Portion],E10612,Table15[If Material Anything Other than "Lead" in Column E,Was Material Ever Previously Lead?],G10612,Table15[Customer-Owned Portion],O10612),Table15[Unique ID],0),0)))</f>
        <v/>
      </c>
    </row>
    <row r="10613" spans="2:23" x14ac:dyDescent="0.35">
      <c r="B10613" s="146"/>
      <c r="C10613" s="31"/>
      <c r="D10613" s="31"/>
      <c r="E10613" s="44"/>
      <c r="F10613" s="43"/>
      <c r="G10613" s="84"/>
      <c r="H10613" s="31"/>
      <c r="I10613" s="207"/>
      <c r="J10613" s="84"/>
      <c r="K10613" s="31"/>
      <c r="L10613" s="31"/>
      <c r="M10613" s="169"/>
      <c r="N10613" s="148"/>
      <c r="O10613" s="106"/>
      <c r="P10613" s="43"/>
      <c r="Q10613" s="207"/>
      <c r="R10613" s="84"/>
      <c r="S10613" s="31"/>
      <c r="T10613" s="31"/>
      <c r="U10613" s="169"/>
      <c r="V10613" s="150"/>
      <c r="W10613" s="141" t="str" cm="1">
        <f t="array" ref="W10613">IF(SUM(LEN(B10613:V10613))=0,"",IF(OR(OR(ISBLANK(F10613),SUM(LEN(C10613),LEN(D10613))=0),AND(NOT(E10613="Unknown"),ISBLANK(J10613)),AND(NOT(O10613="Unknown"),ISBLANK(R10613))),"Missing Information", INDEX(Table15[Entire Service Line Classification], MATCH(SUMIFS(Table15[Unique ID],Table15[System-Owned Portion],E10613,Table15[If Material Anything Other than "Lead" in Column E,Was Material Ever Previously Lead?],G10613,Table15[Customer-Owned Portion],O10613),Table15[Unique ID],0),0)))</f>
        <v/>
      </c>
    </row>
    <row r="10614" spans="2:23" x14ac:dyDescent="0.35">
      <c r="B10614" s="146"/>
      <c r="C10614" s="31"/>
      <c r="D10614" s="31"/>
      <c r="E10614" s="44"/>
      <c r="F10614" s="43"/>
      <c r="G10614" s="84"/>
      <c r="H10614" s="31"/>
      <c r="I10614" s="207"/>
      <c r="J10614" s="84"/>
      <c r="K10614" s="31"/>
      <c r="L10614" s="31"/>
      <c r="M10614" s="169"/>
      <c r="N10614" s="148"/>
      <c r="O10614" s="106"/>
      <c r="P10614" s="43"/>
      <c r="Q10614" s="207"/>
      <c r="R10614" s="84"/>
      <c r="S10614" s="31"/>
      <c r="T10614" s="31"/>
      <c r="U10614" s="169"/>
      <c r="V10614" s="150"/>
      <c r="W10614" s="141" t="str" cm="1">
        <f t="array" ref="W10614">IF(SUM(LEN(B10614:V10614))=0,"",IF(OR(OR(ISBLANK(F10614),SUM(LEN(C10614),LEN(D10614))=0),AND(NOT(E10614="Unknown"),ISBLANK(J10614)),AND(NOT(O10614="Unknown"),ISBLANK(R10614))),"Missing Information", INDEX(Table15[Entire Service Line Classification], MATCH(SUMIFS(Table15[Unique ID],Table15[System-Owned Portion],E10614,Table15[If Material Anything Other than "Lead" in Column E,Was Material Ever Previously Lead?],G10614,Table15[Customer-Owned Portion],O10614),Table15[Unique ID],0),0)))</f>
        <v/>
      </c>
    </row>
    <row r="10615" spans="2:23" x14ac:dyDescent="0.35">
      <c r="B10615" s="146"/>
      <c r="C10615" s="31"/>
      <c r="D10615" s="31"/>
      <c r="E10615" s="44"/>
      <c r="F10615" s="43"/>
      <c r="G10615" s="84"/>
      <c r="H10615" s="31"/>
      <c r="I10615" s="207"/>
      <c r="J10615" s="84"/>
      <c r="K10615" s="31"/>
      <c r="L10615" s="31"/>
      <c r="M10615" s="169"/>
      <c r="N10615" s="148"/>
      <c r="O10615" s="106"/>
      <c r="P10615" s="43"/>
      <c r="Q10615" s="207"/>
      <c r="R10615" s="84"/>
      <c r="S10615" s="31"/>
      <c r="T10615" s="31"/>
      <c r="U10615" s="169"/>
      <c r="V10615" s="150"/>
      <c r="W10615" s="141" t="str" cm="1">
        <f t="array" ref="W10615">IF(SUM(LEN(B10615:V10615))=0,"",IF(OR(OR(ISBLANK(F10615),SUM(LEN(C10615),LEN(D10615))=0),AND(NOT(E10615="Unknown"),ISBLANK(J10615)),AND(NOT(O10615="Unknown"),ISBLANK(R10615))),"Missing Information", INDEX(Table15[Entire Service Line Classification], MATCH(SUMIFS(Table15[Unique ID],Table15[System-Owned Portion],E10615,Table15[If Material Anything Other than "Lead" in Column E,Was Material Ever Previously Lead?],G10615,Table15[Customer-Owned Portion],O10615),Table15[Unique ID],0),0)))</f>
        <v/>
      </c>
    </row>
    <row r="10616" spans="2:23" x14ac:dyDescent="0.35">
      <c r="B10616" s="146"/>
      <c r="C10616" s="31"/>
      <c r="D10616" s="31"/>
      <c r="E10616" s="44"/>
      <c r="F10616" s="43"/>
      <c r="G10616" s="84"/>
      <c r="H10616" s="31"/>
      <c r="I10616" s="207"/>
      <c r="J10616" s="84"/>
      <c r="K10616" s="31"/>
      <c r="L10616" s="31"/>
      <c r="M10616" s="169"/>
      <c r="N10616" s="148"/>
      <c r="O10616" s="106"/>
      <c r="P10616" s="43"/>
      <c r="Q10616" s="207"/>
      <c r="R10616" s="84"/>
      <c r="S10616" s="31"/>
      <c r="T10616" s="31"/>
      <c r="U10616" s="169"/>
      <c r="V10616" s="150"/>
      <c r="W10616" s="141" t="str" cm="1">
        <f t="array" ref="W10616">IF(SUM(LEN(B10616:V10616))=0,"",IF(OR(OR(ISBLANK(F10616),SUM(LEN(C10616),LEN(D10616))=0),AND(NOT(E10616="Unknown"),ISBLANK(J10616)),AND(NOT(O10616="Unknown"),ISBLANK(R10616))),"Missing Information", INDEX(Table15[Entire Service Line Classification], MATCH(SUMIFS(Table15[Unique ID],Table15[System-Owned Portion],E10616,Table15[If Material Anything Other than "Lead" in Column E,Was Material Ever Previously Lead?],G10616,Table15[Customer-Owned Portion],O10616),Table15[Unique ID],0),0)))</f>
        <v/>
      </c>
    </row>
    <row r="10617" spans="2:23" x14ac:dyDescent="0.35">
      <c r="B10617" s="146"/>
      <c r="C10617" s="31"/>
      <c r="D10617" s="31"/>
      <c r="E10617" s="44"/>
      <c r="F10617" s="43"/>
      <c r="G10617" s="84"/>
      <c r="H10617" s="31"/>
      <c r="I10617" s="207"/>
      <c r="J10617" s="84"/>
      <c r="K10617" s="31"/>
      <c r="L10617" s="31"/>
      <c r="M10617" s="169"/>
      <c r="N10617" s="148"/>
      <c r="O10617" s="106"/>
      <c r="P10617" s="43"/>
      <c r="Q10617" s="207"/>
      <c r="R10617" s="84"/>
      <c r="S10617" s="31"/>
      <c r="T10617" s="31"/>
      <c r="U10617" s="169"/>
      <c r="V10617" s="150"/>
      <c r="W10617" s="141" t="str" cm="1">
        <f t="array" ref="W10617">IF(SUM(LEN(B10617:V10617))=0,"",IF(OR(OR(ISBLANK(F10617),SUM(LEN(C10617),LEN(D10617))=0),AND(NOT(E10617="Unknown"),ISBLANK(J10617)),AND(NOT(O10617="Unknown"),ISBLANK(R10617))),"Missing Information", INDEX(Table15[Entire Service Line Classification], MATCH(SUMIFS(Table15[Unique ID],Table15[System-Owned Portion],E10617,Table15[If Material Anything Other than "Lead" in Column E,Was Material Ever Previously Lead?],G10617,Table15[Customer-Owned Portion],O10617),Table15[Unique ID],0),0)))</f>
        <v/>
      </c>
    </row>
    <row r="10618" spans="2:23" x14ac:dyDescent="0.35">
      <c r="B10618" s="146"/>
      <c r="C10618" s="31"/>
      <c r="D10618" s="31"/>
      <c r="E10618" s="44"/>
      <c r="F10618" s="43"/>
      <c r="G10618" s="84"/>
      <c r="H10618" s="31"/>
      <c r="I10618" s="207"/>
      <c r="J10618" s="84"/>
      <c r="K10618" s="31"/>
      <c r="L10618" s="31"/>
      <c r="M10618" s="169"/>
      <c r="N10618" s="148"/>
      <c r="O10618" s="106"/>
      <c r="P10618" s="43"/>
      <c r="Q10618" s="207"/>
      <c r="R10618" s="84"/>
      <c r="S10618" s="31"/>
      <c r="T10618" s="31"/>
      <c r="U10618" s="169"/>
      <c r="V10618" s="150"/>
      <c r="W10618" s="141" t="str" cm="1">
        <f t="array" ref="W10618">IF(SUM(LEN(B10618:V10618))=0,"",IF(OR(OR(ISBLANK(F10618),SUM(LEN(C10618),LEN(D10618))=0),AND(NOT(E10618="Unknown"),ISBLANK(J10618)),AND(NOT(O10618="Unknown"),ISBLANK(R10618))),"Missing Information", INDEX(Table15[Entire Service Line Classification], MATCH(SUMIFS(Table15[Unique ID],Table15[System-Owned Portion],E10618,Table15[If Material Anything Other than "Lead" in Column E,Was Material Ever Previously Lead?],G10618,Table15[Customer-Owned Portion],O10618),Table15[Unique ID],0),0)))</f>
        <v/>
      </c>
    </row>
    <row r="10619" spans="2:23" x14ac:dyDescent="0.35">
      <c r="B10619" s="146"/>
      <c r="C10619" s="31"/>
      <c r="D10619" s="31"/>
      <c r="E10619" s="44"/>
      <c r="F10619" s="43"/>
      <c r="G10619" s="84"/>
      <c r="H10619" s="31"/>
      <c r="I10619" s="207"/>
      <c r="J10619" s="84"/>
      <c r="K10619" s="31"/>
      <c r="L10619" s="31"/>
      <c r="M10619" s="169"/>
      <c r="N10619" s="148"/>
      <c r="O10619" s="106"/>
      <c r="P10619" s="43"/>
      <c r="Q10619" s="207"/>
      <c r="R10619" s="84"/>
      <c r="S10619" s="31"/>
      <c r="T10619" s="31"/>
      <c r="U10619" s="169"/>
      <c r="V10619" s="150"/>
      <c r="W10619" s="141" t="str" cm="1">
        <f t="array" ref="W10619">IF(SUM(LEN(B10619:V10619))=0,"",IF(OR(OR(ISBLANK(F10619),SUM(LEN(C10619),LEN(D10619))=0),AND(NOT(E10619="Unknown"),ISBLANK(J10619)),AND(NOT(O10619="Unknown"),ISBLANK(R10619))),"Missing Information", INDEX(Table15[Entire Service Line Classification], MATCH(SUMIFS(Table15[Unique ID],Table15[System-Owned Portion],E10619,Table15[If Material Anything Other than "Lead" in Column E,Was Material Ever Previously Lead?],G10619,Table15[Customer-Owned Portion],O10619),Table15[Unique ID],0),0)))</f>
        <v/>
      </c>
    </row>
    <row r="10620" spans="2:23" x14ac:dyDescent="0.35">
      <c r="B10620" s="146"/>
      <c r="C10620" s="31"/>
      <c r="D10620" s="31"/>
      <c r="E10620" s="44"/>
      <c r="F10620" s="43"/>
      <c r="G10620" s="84"/>
      <c r="H10620" s="31"/>
      <c r="I10620" s="207"/>
      <c r="J10620" s="84"/>
      <c r="K10620" s="31"/>
      <c r="L10620" s="31"/>
      <c r="M10620" s="169"/>
      <c r="N10620" s="148"/>
      <c r="O10620" s="106"/>
      <c r="P10620" s="43"/>
      <c r="Q10620" s="207"/>
      <c r="R10620" s="84"/>
      <c r="S10620" s="31"/>
      <c r="T10620" s="31"/>
      <c r="U10620" s="169"/>
      <c r="V10620" s="150"/>
      <c r="W10620" s="141" t="str" cm="1">
        <f t="array" ref="W10620">IF(SUM(LEN(B10620:V10620))=0,"",IF(OR(OR(ISBLANK(F10620),SUM(LEN(C10620),LEN(D10620))=0),AND(NOT(E10620="Unknown"),ISBLANK(J10620)),AND(NOT(O10620="Unknown"),ISBLANK(R10620))),"Missing Information", INDEX(Table15[Entire Service Line Classification], MATCH(SUMIFS(Table15[Unique ID],Table15[System-Owned Portion],E10620,Table15[If Material Anything Other than "Lead" in Column E,Was Material Ever Previously Lead?],G10620,Table15[Customer-Owned Portion],O10620),Table15[Unique ID],0),0)))</f>
        <v/>
      </c>
    </row>
    <row r="10621" spans="2:23" x14ac:dyDescent="0.35">
      <c r="B10621" s="146"/>
      <c r="C10621" s="31"/>
      <c r="D10621" s="31"/>
      <c r="E10621" s="44"/>
      <c r="F10621" s="43"/>
      <c r="G10621" s="84"/>
      <c r="H10621" s="31"/>
      <c r="I10621" s="207"/>
      <c r="J10621" s="84"/>
      <c r="K10621" s="31"/>
      <c r="L10621" s="31"/>
      <c r="M10621" s="169"/>
      <c r="N10621" s="148"/>
      <c r="O10621" s="106"/>
      <c r="P10621" s="43"/>
      <c r="Q10621" s="207"/>
      <c r="R10621" s="84"/>
      <c r="S10621" s="31"/>
      <c r="T10621" s="31"/>
      <c r="U10621" s="169"/>
      <c r="V10621" s="150"/>
      <c r="W10621" s="141" t="str" cm="1">
        <f t="array" ref="W10621">IF(SUM(LEN(B10621:V10621))=0,"",IF(OR(OR(ISBLANK(F10621),SUM(LEN(C10621),LEN(D10621))=0),AND(NOT(E10621="Unknown"),ISBLANK(J10621)),AND(NOT(O10621="Unknown"),ISBLANK(R10621))),"Missing Information", INDEX(Table15[Entire Service Line Classification], MATCH(SUMIFS(Table15[Unique ID],Table15[System-Owned Portion],E10621,Table15[If Material Anything Other than "Lead" in Column E,Was Material Ever Previously Lead?],G10621,Table15[Customer-Owned Portion],O10621),Table15[Unique ID],0),0)))</f>
        <v/>
      </c>
    </row>
    <row r="10622" spans="2:23" x14ac:dyDescent="0.35">
      <c r="B10622" s="146"/>
      <c r="C10622" s="31"/>
      <c r="D10622" s="31"/>
      <c r="E10622" s="44"/>
      <c r="F10622" s="43"/>
      <c r="G10622" s="84"/>
      <c r="H10622" s="31"/>
      <c r="I10622" s="207"/>
      <c r="J10622" s="84"/>
      <c r="K10622" s="31"/>
      <c r="L10622" s="31"/>
      <c r="M10622" s="169"/>
      <c r="N10622" s="148"/>
      <c r="O10622" s="106"/>
      <c r="P10622" s="43"/>
      <c r="Q10622" s="207"/>
      <c r="R10622" s="84"/>
      <c r="S10622" s="31"/>
      <c r="T10622" s="31"/>
      <c r="U10622" s="169"/>
      <c r="V10622" s="150"/>
      <c r="W10622" s="141" t="str" cm="1">
        <f t="array" ref="W10622">IF(SUM(LEN(B10622:V10622))=0,"",IF(OR(OR(ISBLANK(F10622),SUM(LEN(C10622),LEN(D10622))=0),AND(NOT(E10622="Unknown"),ISBLANK(J10622)),AND(NOT(O10622="Unknown"),ISBLANK(R10622))),"Missing Information", INDEX(Table15[Entire Service Line Classification], MATCH(SUMIFS(Table15[Unique ID],Table15[System-Owned Portion],E10622,Table15[If Material Anything Other than "Lead" in Column E,Was Material Ever Previously Lead?],G10622,Table15[Customer-Owned Portion],O10622),Table15[Unique ID],0),0)))</f>
        <v/>
      </c>
    </row>
    <row r="10623" spans="2:23" x14ac:dyDescent="0.35">
      <c r="B10623" s="146"/>
      <c r="C10623" s="31"/>
      <c r="D10623" s="31"/>
      <c r="E10623" s="44"/>
      <c r="F10623" s="43"/>
      <c r="G10623" s="84"/>
      <c r="H10623" s="31"/>
      <c r="I10623" s="207"/>
      <c r="J10623" s="84"/>
      <c r="K10623" s="31"/>
      <c r="L10623" s="31"/>
      <c r="M10623" s="169"/>
      <c r="N10623" s="148"/>
      <c r="O10623" s="106"/>
      <c r="P10623" s="43"/>
      <c r="Q10623" s="207"/>
      <c r="R10623" s="84"/>
      <c r="S10623" s="31"/>
      <c r="T10623" s="31"/>
      <c r="U10623" s="169"/>
      <c r="V10623" s="150"/>
      <c r="W10623" s="141" t="str" cm="1">
        <f t="array" ref="W10623">IF(SUM(LEN(B10623:V10623))=0,"",IF(OR(OR(ISBLANK(F10623),SUM(LEN(C10623),LEN(D10623))=0),AND(NOT(E10623="Unknown"),ISBLANK(J10623)),AND(NOT(O10623="Unknown"),ISBLANK(R10623))),"Missing Information", INDEX(Table15[Entire Service Line Classification], MATCH(SUMIFS(Table15[Unique ID],Table15[System-Owned Portion],E10623,Table15[If Material Anything Other than "Lead" in Column E,Was Material Ever Previously Lead?],G10623,Table15[Customer-Owned Portion],O10623),Table15[Unique ID],0),0)))</f>
        <v/>
      </c>
    </row>
    <row r="10624" spans="2:23" x14ac:dyDescent="0.35">
      <c r="B10624" s="146"/>
      <c r="C10624" s="31"/>
      <c r="D10624" s="31"/>
      <c r="E10624" s="44"/>
      <c r="F10624" s="43"/>
      <c r="G10624" s="84"/>
      <c r="H10624" s="31"/>
      <c r="I10624" s="207"/>
      <c r="J10624" s="84"/>
      <c r="K10624" s="31"/>
      <c r="L10624" s="31"/>
      <c r="M10624" s="169"/>
      <c r="N10624" s="148"/>
      <c r="O10624" s="106"/>
      <c r="P10624" s="43"/>
      <c r="Q10624" s="207"/>
      <c r="R10624" s="84"/>
      <c r="S10624" s="31"/>
      <c r="T10624" s="31"/>
      <c r="U10624" s="169"/>
      <c r="V10624" s="150"/>
      <c r="W10624" s="141" t="str" cm="1">
        <f t="array" ref="W10624">IF(SUM(LEN(B10624:V10624))=0,"",IF(OR(OR(ISBLANK(F10624),SUM(LEN(C10624),LEN(D10624))=0),AND(NOT(E10624="Unknown"),ISBLANK(J10624)),AND(NOT(O10624="Unknown"),ISBLANK(R10624))),"Missing Information", INDEX(Table15[Entire Service Line Classification], MATCH(SUMIFS(Table15[Unique ID],Table15[System-Owned Portion],E10624,Table15[If Material Anything Other than "Lead" in Column E,Was Material Ever Previously Lead?],G10624,Table15[Customer-Owned Portion],O10624),Table15[Unique ID],0),0)))</f>
        <v/>
      </c>
    </row>
    <row r="10625" spans="2:23" x14ac:dyDescent="0.35">
      <c r="B10625" s="146"/>
      <c r="C10625" s="31"/>
      <c r="D10625" s="31"/>
      <c r="E10625" s="44"/>
      <c r="F10625" s="43"/>
      <c r="G10625" s="84"/>
      <c r="H10625" s="31"/>
      <c r="I10625" s="207"/>
      <c r="J10625" s="84"/>
      <c r="K10625" s="31"/>
      <c r="L10625" s="31"/>
      <c r="M10625" s="169"/>
      <c r="N10625" s="148"/>
      <c r="O10625" s="106"/>
      <c r="P10625" s="43"/>
      <c r="Q10625" s="207"/>
      <c r="R10625" s="84"/>
      <c r="S10625" s="31"/>
      <c r="T10625" s="31"/>
      <c r="U10625" s="169"/>
      <c r="V10625" s="150"/>
      <c r="W10625" s="141" t="str" cm="1">
        <f t="array" ref="W10625">IF(SUM(LEN(B10625:V10625))=0,"",IF(OR(OR(ISBLANK(F10625),SUM(LEN(C10625),LEN(D10625))=0),AND(NOT(E10625="Unknown"),ISBLANK(J10625)),AND(NOT(O10625="Unknown"),ISBLANK(R10625))),"Missing Information", INDEX(Table15[Entire Service Line Classification], MATCH(SUMIFS(Table15[Unique ID],Table15[System-Owned Portion],E10625,Table15[If Material Anything Other than "Lead" in Column E,Was Material Ever Previously Lead?],G10625,Table15[Customer-Owned Portion],O10625),Table15[Unique ID],0),0)))</f>
        <v/>
      </c>
    </row>
    <row r="10626" spans="2:23" x14ac:dyDescent="0.35">
      <c r="B10626" s="146"/>
      <c r="C10626" s="31"/>
      <c r="D10626" s="31"/>
      <c r="E10626" s="44"/>
      <c r="F10626" s="43"/>
      <c r="G10626" s="84"/>
      <c r="H10626" s="31"/>
      <c r="I10626" s="207"/>
      <c r="J10626" s="84"/>
      <c r="K10626" s="31"/>
      <c r="L10626" s="31"/>
      <c r="M10626" s="169"/>
      <c r="N10626" s="148"/>
      <c r="O10626" s="106"/>
      <c r="P10626" s="43"/>
      <c r="Q10626" s="207"/>
      <c r="R10626" s="84"/>
      <c r="S10626" s="31"/>
      <c r="T10626" s="31"/>
      <c r="U10626" s="169"/>
      <c r="V10626" s="150"/>
      <c r="W10626" s="141" t="str" cm="1">
        <f t="array" ref="W10626">IF(SUM(LEN(B10626:V10626))=0,"",IF(OR(OR(ISBLANK(F10626),SUM(LEN(C10626),LEN(D10626))=0),AND(NOT(E10626="Unknown"),ISBLANK(J10626)),AND(NOT(O10626="Unknown"),ISBLANK(R10626))),"Missing Information", INDEX(Table15[Entire Service Line Classification], MATCH(SUMIFS(Table15[Unique ID],Table15[System-Owned Portion],E10626,Table15[If Material Anything Other than "Lead" in Column E,Was Material Ever Previously Lead?],G10626,Table15[Customer-Owned Portion],O10626),Table15[Unique ID],0),0)))</f>
        <v/>
      </c>
    </row>
    <row r="10627" spans="2:23" x14ac:dyDescent="0.35">
      <c r="B10627" s="146"/>
      <c r="C10627" s="31"/>
      <c r="D10627" s="31"/>
      <c r="E10627" s="44"/>
      <c r="F10627" s="43"/>
      <c r="G10627" s="84"/>
      <c r="H10627" s="31"/>
      <c r="I10627" s="207"/>
      <c r="J10627" s="84"/>
      <c r="K10627" s="31"/>
      <c r="L10627" s="31"/>
      <c r="M10627" s="169"/>
      <c r="N10627" s="148"/>
      <c r="O10627" s="106"/>
      <c r="P10627" s="43"/>
      <c r="Q10627" s="207"/>
      <c r="R10627" s="84"/>
      <c r="S10627" s="31"/>
      <c r="T10627" s="31"/>
      <c r="U10627" s="169"/>
      <c r="V10627" s="150"/>
      <c r="W10627" s="141" t="str" cm="1">
        <f t="array" ref="W10627">IF(SUM(LEN(B10627:V10627))=0,"",IF(OR(OR(ISBLANK(F10627),SUM(LEN(C10627),LEN(D10627))=0),AND(NOT(E10627="Unknown"),ISBLANK(J10627)),AND(NOT(O10627="Unknown"),ISBLANK(R10627))),"Missing Information", INDEX(Table15[Entire Service Line Classification], MATCH(SUMIFS(Table15[Unique ID],Table15[System-Owned Portion],E10627,Table15[If Material Anything Other than "Lead" in Column E,Was Material Ever Previously Lead?],G10627,Table15[Customer-Owned Portion],O10627),Table15[Unique ID],0),0)))</f>
        <v/>
      </c>
    </row>
    <row r="10628" spans="2:23" x14ac:dyDescent="0.35">
      <c r="B10628" s="146"/>
      <c r="C10628" s="31"/>
      <c r="D10628" s="31"/>
      <c r="E10628" s="44"/>
      <c r="F10628" s="43"/>
      <c r="G10628" s="84"/>
      <c r="H10628" s="31"/>
      <c r="I10628" s="207"/>
      <c r="J10628" s="84"/>
      <c r="K10628" s="31"/>
      <c r="L10628" s="31"/>
      <c r="M10628" s="169"/>
      <c r="N10628" s="148"/>
      <c r="O10628" s="106"/>
      <c r="P10628" s="43"/>
      <c r="Q10628" s="207"/>
      <c r="R10628" s="84"/>
      <c r="S10628" s="31"/>
      <c r="T10628" s="31"/>
      <c r="U10628" s="169"/>
      <c r="V10628" s="150"/>
      <c r="W10628" s="141" t="str" cm="1">
        <f t="array" ref="W10628">IF(SUM(LEN(B10628:V10628))=0,"",IF(OR(OR(ISBLANK(F10628),SUM(LEN(C10628),LEN(D10628))=0),AND(NOT(E10628="Unknown"),ISBLANK(J10628)),AND(NOT(O10628="Unknown"),ISBLANK(R10628))),"Missing Information", INDEX(Table15[Entire Service Line Classification], MATCH(SUMIFS(Table15[Unique ID],Table15[System-Owned Portion],E10628,Table15[If Material Anything Other than "Lead" in Column E,Was Material Ever Previously Lead?],G10628,Table15[Customer-Owned Portion],O10628),Table15[Unique ID],0),0)))</f>
        <v/>
      </c>
    </row>
    <row r="10629" spans="2:23" x14ac:dyDescent="0.35">
      <c r="B10629" s="146"/>
      <c r="C10629" s="31"/>
      <c r="D10629" s="31"/>
      <c r="E10629" s="44"/>
      <c r="F10629" s="43"/>
      <c r="G10629" s="84"/>
      <c r="H10629" s="31"/>
      <c r="I10629" s="207"/>
      <c r="J10629" s="84"/>
      <c r="K10629" s="31"/>
      <c r="L10629" s="31"/>
      <c r="M10629" s="169"/>
      <c r="N10629" s="148"/>
      <c r="O10629" s="106"/>
      <c r="P10629" s="43"/>
      <c r="Q10629" s="207"/>
      <c r="R10629" s="84"/>
      <c r="S10629" s="31"/>
      <c r="T10629" s="31"/>
      <c r="U10629" s="169"/>
      <c r="V10629" s="150"/>
      <c r="W10629" s="141" t="str" cm="1">
        <f t="array" ref="W10629">IF(SUM(LEN(B10629:V10629))=0,"",IF(OR(OR(ISBLANK(F10629),SUM(LEN(C10629),LEN(D10629))=0),AND(NOT(E10629="Unknown"),ISBLANK(J10629)),AND(NOT(O10629="Unknown"),ISBLANK(R10629))),"Missing Information", INDEX(Table15[Entire Service Line Classification], MATCH(SUMIFS(Table15[Unique ID],Table15[System-Owned Portion],E10629,Table15[If Material Anything Other than "Lead" in Column E,Was Material Ever Previously Lead?],G10629,Table15[Customer-Owned Portion],O10629),Table15[Unique ID],0),0)))</f>
        <v/>
      </c>
    </row>
    <row r="10630" spans="2:23" x14ac:dyDescent="0.35">
      <c r="B10630" s="146"/>
      <c r="C10630" s="31"/>
      <c r="D10630" s="31"/>
      <c r="E10630" s="44"/>
      <c r="F10630" s="43"/>
      <c r="G10630" s="84"/>
      <c r="H10630" s="31"/>
      <c r="I10630" s="207"/>
      <c r="J10630" s="84"/>
      <c r="K10630" s="31"/>
      <c r="L10630" s="31"/>
      <c r="M10630" s="169"/>
      <c r="N10630" s="148"/>
      <c r="O10630" s="106"/>
      <c r="P10630" s="43"/>
      <c r="Q10630" s="207"/>
      <c r="R10630" s="84"/>
      <c r="S10630" s="31"/>
      <c r="T10630" s="31"/>
      <c r="U10630" s="169"/>
      <c r="V10630" s="150"/>
      <c r="W10630" s="141" t="str" cm="1">
        <f t="array" ref="W10630">IF(SUM(LEN(B10630:V10630))=0,"",IF(OR(OR(ISBLANK(F10630),SUM(LEN(C10630),LEN(D10630))=0),AND(NOT(E10630="Unknown"),ISBLANK(J10630)),AND(NOT(O10630="Unknown"),ISBLANK(R10630))),"Missing Information", INDEX(Table15[Entire Service Line Classification], MATCH(SUMIFS(Table15[Unique ID],Table15[System-Owned Portion],E10630,Table15[If Material Anything Other than "Lead" in Column E,Was Material Ever Previously Lead?],G10630,Table15[Customer-Owned Portion],O10630),Table15[Unique ID],0),0)))</f>
        <v/>
      </c>
    </row>
    <row r="10631" spans="2:23" x14ac:dyDescent="0.35">
      <c r="B10631" s="146"/>
      <c r="C10631" s="31"/>
      <c r="D10631" s="31"/>
      <c r="E10631" s="44"/>
      <c r="F10631" s="43"/>
      <c r="G10631" s="84"/>
      <c r="H10631" s="31"/>
      <c r="I10631" s="207"/>
      <c r="J10631" s="84"/>
      <c r="K10631" s="31"/>
      <c r="L10631" s="31"/>
      <c r="M10631" s="169"/>
      <c r="N10631" s="148"/>
      <c r="O10631" s="106"/>
      <c r="P10631" s="43"/>
      <c r="Q10631" s="207"/>
      <c r="R10631" s="84"/>
      <c r="S10631" s="31"/>
      <c r="T10631" s="31"/>
      <c r="U10631" s="169"/>
      <c r="V10631" s="150"/>
      <c r="W10631" s="141" t="str" cm="1">
        <f t="array" ref="W10631">IF(SUM(LEN(B10631:V10631))=0,"",IF(OR(OR(ISBLANK(F10631),SUM(LEN(C10631),LEN(D10631))=0),AND(NOT(E10631="Unknown"),ISBLANK(J10631)),AND(NOT(O10631="Unknown"),ISBLANK(R10631))),"Missing Information", INDEX(Table15[Entire Service Line Classification], MATCH(SUMIFS(Table15[Unique ID],Table15[System-Owned Portion],E10631,Table15[If Material Anything Other than "Lead" in Column E,Was Material Ever Previously Lead?],G10631,Table15[Customer-Owned Portion],O10631),Table15[Unique ID],0),0)))</f>
        <v/>
      </c>
    </row>
    <row r="10632" spans="2:23" x14ac:dyDescent="0.35">
      <c r="B10632" s="146"/>
      <c r="C10632" s="31"/>
      <c r="D10632" s="31"/>
      <c r="E10632" s="44"/>
      <c r="F10632" s="43"/>
      <c r="G10632" s="84"/>
      <c r="H10632" s="31"/>
      <c r="I10632" s="207"/>
      <c r="J10632" s="84"/>
      <c r="K10632" s="31"/>
      <c r="L10632" s="31"/>
      <c r="M10632" s="169"/>
      <c r="N10632" s="148"/>
      <c r="O10632" s="106"/>
      <c r="P10632" s="43"/>
      <c r="Q10632" s="207"/>
      <c r="R10632" s="84"/>
      <c r="S10632" s="31"/>
      <c r="T10632" s="31"/>
      <c r="U10632" s="169"/>
      <c r="V10632" s="150"/>
      <c r="W10632" s="141" t="str" cm="1">
        <f t="array" ref="W10632">IF(SUM(LEN(B10632:V10632))=0,"",IF(OR(OR(ISBLANK(F10632),SUM(LEN(C10632),LEN(D10632))=0),AND(NOT(E10632="Unknown"),ISBLANK(J10632)),AND(NOT(O10632="Unknown"),ISBLANK(R10632))),"Missing Information", INDEX(Table15[Entire Service Line Classification], MATCH(SUMIFS(Table15[Unique ID],Table15[System-Owned Portion],E10632,Table15[If Material Anything Other than "Lead" in Column E,Was Material Ever Previously Lead?],G10632,Table15[Customer-Owned Portion],O10632),Table15[Unique ID],0),0)))</f>
        <v/>
      </c>
    </row>
    <row r="10633" spans="2:23" x14ac:dyDescent="0.35">
      <c r="B10633" s="146"/>
      <c r="C10633" s="31"/>
      <c r="D10633" s="31"/>
      <c r="E10633" s="44"/>
      <c r="F10633" s="43"/>
      <c r="G10633" s="84"/>
      <c r="H10633" s="31"/>
      <c r="I10633" s="207"/>
      <c r="J10633" s="84"/>
      <c r="K10633" s="31"/>
      <c r="L10633" s="31"/>
      <c r="M10633" s="169"/>
      <c r="N10633" s="148"/>
      <c r="O10633" s="106"/>
      <c r="P10633" s="43"/>
      <c r="Q10633" s="207"/>
      <c r="R10633" s="84"/>
      <c r="S10633" s="31"/>
      <c r="T10633" s="31"/>
      <c r="U10633" s="169"/>
      <c r="V10633" s="150"/>
      <c r="W10633" s="141" t="str" cm="1">
        <f t="array" ref="W10633">IF(SUM(LEN(B10633:V10633))=0,"",IF(OR(OR(ISBLANK(F10633),SUM(LEN(C10633),LEN(D10633))=0),AND(NOT(E10633="Unknown"),ISBLANK(J10633)),AND(NOT(O10633="Unknown"),ISBLANK(R10633))),"Missing Information", INDEX(Table15[Entire Service Line Classification], MATCH(SUMIFS(Table15[Unique ID],Table15[System-Owned Portion],E10633,Table15[If Material Anything Other than "Lead" in Column E,Was Material Ever Previously Lead?],G10633,Table15[Customer-Owned Portion],O10633),Table15[Unique ID],0),0)))</f>
        <v/>
      </c>
    </row>
    <row r="10634" spans="2:23" x14ac:dyDescent="0.35">
      <c r="B10634" s="146"/>
      <c r="C10634" s="31"/>
      <c r="D10634" s="31"/>
      <c r="E10634" s="44"/>
      <c r="F10634" s="43"/>
      <c r="G10634" s="84"/>
      <c r="H10634" s="31"/>
      <c r="I10634" s="207"/>
      <c r="J10634" s="84"/>
      <c r="K10634" s="31"/>
      <c r="L10634" s="31"/>
      <c r="M10634" s="169"/>
      <c r="N10634" s="148"/>
      <c r="O10634" s="106"/>
      <c r="P10634" s="43"/>
      <c r="Q10634" s="207"/>
      <c r="R10634" s="84"/>
      <c r="S10634" s="31"/>
      <c r="T10634" s="31"/>
      <c r="U10634" s="169"/>
      <c r="V10634" s="150"/>
      <c r="W10634" s="141" t="str" cm="1">
        <f t="array" ref="W10634">IF(SUM(LEN(B10634:V10634))=0,"",IF(OR(OR(ISBLANK(F10634),SUM(LEN(C10634),LEN(D10634))=0),AND(NOT(E10634="Unknown"),ISBLANK(J10634)),AND(NOT(O10634="Unknown"),ISBLANK(R10634))),"Missing Information", INDEX(Table15[Entire Service Line Classification], MATCH(SUMIFS(Table15[Unique ID],Table15[System-Owned Portion],E10634,Table15[If Material Anything Other than "Lead" in Column E,Was Material Ever Previously Lead?],G10634,Table15[Customer-Owned Portion],O10634),Table15[Unique ID],0),0)))</f>
        <v/>
      </c>
    </row>
    <row r="10635" spans="2:23" x14ac:dyDescent="0.35">
      <c r="B10635" s="146"/>
      <c r="C10635" s="31"/>
      <c r="D10635" s="31"/>
      <c r="E10635" s="44"/>
      <c r="F10635" s="43"/>
      <c r="G10635" s="84"/>
      <c r="H10635" s="31"/>
      <c r="I10635" s="207"/>
      <c r="J10635" s="84"/>
      <c r="K10635" s="31"/>
      <c r="L10635" s="31"/>
      <c r="M10635" s="169"/>
      <c r="N10635" s="148"/>
      <c r="O10635" s="106"/>
      <c r="P10635" s="43"/>
      <c r="Q10635" s="207"/>
      <c r="R10635" s="84"/>
      <c r="S10635" s="31"/>
      <c r="T10635" s="31"/>
      <c r="U10635" s="169"/>
      <c r="V10635" s="150"/>
      <c r="W10635" s="141" t="str" cm="1">
        <f t="array" ref="W10635">IF(SUM(LEN(B10635:V10635))=0,"",IF(OR(OR(ISBLANK(F10635),SUM(LEN(C10635),LEN(D10635))=0),AND(NOT(E10635="Unknown"),ISBLANK(J10635)),AND(NOT(O10635="Unknown"),ISBLANK(R10635))),"Missing Information", INDEX(Table15[Entire Service Line Classification], MATCH(SUMIFS(Table15[Unique ID],Table15[System-Owned Portion],E10635,Table15[If Material Anything Other than "Lead" in Column E,Was Material Ever Previously Lead?],G10635,Table15[Customer-Owned Portion],O10635),Table15[Unique ID],0),0)))</f>
        <v/>
      </c>
    </row>
    <row r="10636" spans="2:23" x14ac:dyDescent="0.35">
      <c r="B10636" s="146"/>
      <c r="C10636" s="31"/>
      <c r="D10636" s="31"/>
      <c r="E10636" s="44"/>
      <c r="F10636" s="43"/>
      <c r="G10636" s="84"/>
      <c r="H10636" s="31"/>
      <c r="I10636" s="207"/>
      <c r="J10636" s="84"/>
      <c r="K10636" s="31"/>
      <c r="L10636" s="31"/>
      <c r="M10636" s="169"/>
      <c r="N10636" s="148"/>
      <c r="O10636" s="106"/>
      <c r="P10636" s="43"/>
      <c r="Q10636" s="207"/>
      <c r="R10636" s="84"/>
      <c r="S10636" s="31"/>
      <c r="T10636" s="31"/>
      <c r="U10636" s="169"/>
      <c r="V10636" s="150"/>
      <c r="W10636" s="141" t="str" cm="1">
        <f t="array" ref="W10636">IF(SUM(LEN(B10636:V10636))=0,"",IF(OR(OR(ISBLANK(F10636),SUM(LEN(C10636),LEN(D10636))=0),AND(NOT(E10636="Unknown"),ISBLANK(J10636)),AND(NOT(O10636="Unknown"),ISBLANK(R10636))),"Missing Information", INDEX(Table15[Entire Service Line Classification], MATCH(SUMIFS(Table15[Unique ID],Table15[System-Owned Portion],E10636,Table15[If Material Anything Other than "Lead" in Column E,Was Material Ever Previously Lead?],G10636,Table15[Customer-Owned Portion],O10636),Table15[Unique ID],0),0)))</f>
        <v/>
      </c>
    </row>
    <row r="10637" spans="2:23" x14ac:dyDescent="0.35">
      <c r="B10637" s="146"/>
      <c r="C10637" s="31"/>
      <c r="D10637" s="31"/>
      <c r="E10637" s="44"/>
      <c r="F10637" s="43"/>
      <c r="G10637" s="84"/>
      <c r="H10637" s="31"/>
      <c r="I10637" s="207"/>
      <c r="J10637" s="84"/>
      <c r="K10637" s="31"/>
      <c r="L10637" s="31"/>
      <c r="M10637" s="169"/>
      <c r="N10637" s="148"/>
      <c r="O10637" s="106"/>
      <c r="P10637" s="43"/>
      <c r="Q10637" s="207"/>
      <c r="R10637" s="84"/>
      <c r="S10637" s="31"/>
      <c r="T10637" s="31"/>
      <c r="U10637" s="169"/>
      <c r="V10637" s="150"/>
      <c r="W10637" s="141" t="str" cm="1">
        <f t="array" ref="W10637">IF(SUM(LEN(B10637:V10637))=0,"",IF(OR(OR(ISBLANK(F10637),SUM(LEN(C10637),LEN(D10637))=0),AND(NOT(E10637="Unknown"),ISBLANK(J10637)),AND(NOT(O10637="Unknown"),ISBLANK(R10637))),"Missing Information", INDEX(Table15[Entire Service Line Classification], MATCH(SUMIFS(Table15[Unique ID],Table15[System-Owned Portion],E10637,Table15[If Material Anything Other than "Lead" in Column E,Was Material Ever Previously Lead?],G10637,Table15[Customer-Owned Portion],O10637),Table15[Unique ID],0),0)))</f>
        <v/>
      </c>
    </row>
    <row r="10638" spans="2:23" x14ac:dyDescent="0.35">
      <c r="B10638" s="146"/>
      <c r="C10638" s="31"/>
      <c r="D10638" s="31"/>
      <c r="E10638" s="44"/>
      <c r="F10638" s="43"/>
      <c r="G10638" s="84"/>
      <c r="H10638" s="31"/>
      <c r="I10638" s="207"/>
      <c r="J10638" s="84"/>
      <c r="K10638" s="31"/>
      <c r="L10638" s="31"/>
      <c r="M10638" s="169"/>
      <c r="N10638" s="148"/>
      <c r="O10638" s="106"/>
      <c r="P10638" s="43"/>
      <c r="Q10638" s="207"/>
      <c r="R10638" s="84"/>
      <c r="S10638" s="31"/>
      <c r="T10638" s="31"/>
      <c r="U10638" s="169"/>
      <c r="V10638" s="150"/>
      <c r="W10638" s="141" t="str" cm="1">
        <f t="array" ref="W10638">IF(SUM(LEN(B10638:V10638))=0,"",IF(OR(OR(ISBLANK(F10638),SUM(LEN(C10638),LEN(D10638))=0),AND(NOT(E10638="Unknown"),ISBLANK(J10638)),AND(NOT(O10638="Unknown"),ISBLANK(R10638))),"Missing Information", INDEX(Table15[Entire Service Line Classification], MATCH(SUMIFS(Table15[Unique ID],Table15[System-Owned Portion],E10638,Table15[If Material Anything Other than "Lead" in Column E,Was Material Ever Previously Lead?],G10638,Table15[Customer-Owned Portion],O10638),Table15[Unique ID],0),0)))</f>
        <v/>
      </c>
    </row>
    <row r="10639" spans="2:23" x14ac:dyDescent="0.35">
      <c r="B10639" s="146"/>
      <c r="C10639" s="31"/>
      <c r="D10639" s="31"/>
      <c r="E10639" s="44"/>
      <c r="F10639" s="43"/>
      <c r="G10639" s="84"/>
      <c r="H10639" s="31"/>
      <c r="I10639" s="207"/>
      <c r="J10639" s="84"/>
      <c r="K10639" s="31"/>
      <c r="L10639" s="31"/>
      <c r="M10639" s="169"/>
      <c r="N10639" s="148"/>
      <c r="O10639" s="106"/>
      <c r="P10639" s="43"/>
      <c r="Q10639" s="207"/>
      <c r="R10639" s="84"/>
      <c r="S10639" s="31"/>
      <c r="T10639" s="31"/>
      <c r="U10639" s="169"/>
      <c r="V10639" s="150"/>
      <c r="W10639" s="141" t="str" cm="1">
        <f t="array" ref="W10639">IF(SUM(LEN(B10639:V10639))=0,"",IF(OR(OR(ISBLANK(F10639),SUM(LEN(C10639),LEN(D10639))=0),AND(NOT(E10639="Unknown"),ISBLANK(J10639)),AND(NOT(O10639="Unknown"),ISBLANK(R10639))),"Missing Information", INDEX(Table15[Entire Service Line Classification], MATCH(SUMIFS(Table15[Unique ID],Table15[System-Owned Portion],E10639,Table15[If Material Anything Other than "Lead" in Column E,Was Material Ever Previously Lead?],G10639,Table15[Customer-Owned Portion],O10639),Table15[Unique ID],0),0)))</f>
        <v/>
      </c>
    </row>
    <row r="10640" spans="2:23" x14ac:dyDescent="0.35">
      <c r="B10640" s="146"/>
      <c r="C10640" s="31"/>
      <c r="D10640" s="31"/>
      <c r="E10640" s="44"/>
      <c r="F10640" s="43"/>
      <c r="G10640" s="84"/>
      <c r="H10640" s="31"/>
      <c r="I10640" s="207"/>
      <c r="J10640" s="84"/>
      <c r="K10640" s="31"/>
      <c r="L10640" s="31"/>
      <c r="M10640" s="169"/>
      <c r="N10640" s="148"/>
      <c r="O10640" s="106"/>
      <c r="P10640" s="43"/>
      <c r="Q10640" s="207"/>
      <c r="R10640" s="84"/>
      <c r="S10640" s="31"/>
      <c r="T10640" s="31"/>
      <c r="U10640" s="169"/>
      <c r="V10640" s="150"/>
      <c r="W10640" s="141" t="str" cm="1">
        <f t="array" ref="W10640">IF(SUM(LEN(B10640:V10640))=0,"",IF(OR(OR(ISBLANK(F10640),SUM(LEN(C10640),LEN(D10640))=0),AND(NOT(E10640="Unknown"),ISBLANK(J10640)),AND(NOT(O10640="Unknown"),ISBLANK(R10640))),"Missing Information", INDEX(Table15[Entire Service Line Classification], MATCH(SUMIFS(Table15[Unique ID],Table15[System-Owned Portion],E10640,Table15[If Material Anything Other than "Lead" in Column E,Was Material Ever Previously Lead?],G10640,Table15[Customer-Owned Portion],O10640),Table15[Unique ID],0),0)))</f>
        <v/>
      </c>
    </row>
    <row r="10641" spans="2:23" x14ac:dyDescent="0.35">
      <c r="B10641" s="146"/>
      <c r="C10641" s="31"/>
      <c r="D10641" s="31"/>
      <c r="E10641" s="44"/>
      <c r="F10641" s="43"/>
      <c r="G10641" s="84"/>
      <c r="H10641" s="31"/>
      <c r="I10641" s="207"/>
      <c r="J10641" s="84"/>
      <c r="K10641" s="31"/>
      <c r="L10641" s="31"/>
      <c r="M10641" s="169"/>
      <c r="N10641" s="148"/>
      <c r="O10641" s="106"/>
      <c r="P10641" s="43"/>
      <c r="Q10641" s="207"/>
      <c r="R10641" s="84"/>
      <c r="S10641" s="31"/>
      <c r="T10641" s="31"/>
      <c r="U10641" s="169"/>
      <c r="V10641" s="150"/>
      <c r="W10641" s="141" t="str" cm="1">
        <f t="array" ref="W10641">IF(SUM(LEN(B10641:V10641))=0,"",IF(OR(OR(ISBLANK(F10641),SUM(LEN(C10641),LEN(D10641))=0),AND(NOT(E10641="Unknown"),ISBLANK(J10641)),AND(NOT(O10641="Unknown"),ISBLANK(R10641))),"Missing Information", INDEX(Table15[Entire Service Line Classification], MATCH(SUMIFS(Table15[Unique ID],Table15[System-Owned Portion],E10641,Table15[If Material Anything Other than "Lead" in Column E,Was Material Ever Previously Lead?],G10641,Table15[Customer-Owned Portion],O10641),Table15[Unique ID],0),0)))</f>
        <v/>
      </c>
    </row>
    <row r="10642" spans="2:23" x14ac:dyDescent="0.35">
      <c r="B10642" s="146"/>
      <c r="C10642" s="31"/>
      <c r="D10642" s="31"/>
      <c r="E10642" s="44"/>
      <c r="F10642" s="43"/>
      <c r="G10642" s="84"/>
      <c r="H10642" s="31"/>
      <c r="I10642" s="207"/>
      <c r="J10642" s="84"/>
      <c r="K10642" s="31"/>
      <c r="L10642" s="31"/>
      <c r="M10642" s="169"/>
      <c r="N10642" s="148"/>
      <c r="O10642" s="106"/>
      <c r="P10642" s="43"/>
      <c r="Q10642" s="207"/>
      <c r="R10642" s="84"/>
      <c r="S10642" s="31"/>
      <c r="T10642" s="31"/>
      <c r="U10642" s="169"/>
      <c r="V10642" s="150"/>
      <c r="W10642" s="141" t="str" cm="1">
        <f t="array" ref="W10642">IF(SUM(LEN(B10642:V10642))=0,"",IF(OR(OR(ISBLANK(F10642),SUM(LEN(C10642),LEN(D10642))=0),AND(NOT(E10642="Unknown"),ISBLANK(J10642)),AND(NOT(O10642="Unknown"),ISBLANK(R10642))),"Missing Information", INDEX(Table15[Entire Service Line Classification], MATCH(SUMIFS(Table15[Unique ID],Table15[System-Owned Portion],E10642,Table15[If Material Anything Other than "Lead" in Column E,Was Material Ever Previously Lead?],G10642,Table15[Customer-Owned Portion],O10642),Table15[Unique ID],0),0)))</f>
        <v/>
      </c>
    </row>
    <row r="10643" spans="2:23" x14ac:dyDescent="0.35">
      <c r="B10643" s="146"/>
      <c r="C10643" s="31"/>
      <c r="D10643" s="31"/>
      <c r="E10643" s="44"/>
      <c r="F10643" s="43"/>
      <c r="G10643" s="84"/>
      <c r="H10643" s="31"/>
      <c r="I10643" s="207"/>
      <c r="J10643" s="84"/>
      <c r="K10643" s="31"/>
      <c r="L10643" s="31"/>
      <c r="M10643" s="169"/>
      <c r="N10643" s="148"/>
      <c r="O10643" s="106"/>
      <c r="P10643" s="43"/>
      <c r="Q10643" s="207"/>
      <c r="R10643" s="84"/>
      <c r="S10643" s="31"/>
      <c r="T10643" s="31"/>
      <c r="U10643" s="169"/>
      <c r="V10643" s="150"/>
      <c r="W10643" s="141" t="str" cm="1">
        <f t="array" ref="W10643">IF(SUM(LEN(B10643:V10643))=0,"",IF(OR(OR(ISBLANK(F10643),SUM(LEN(C10643),LEN(D10643))=0),AND(NOT(E10643="Unknown"),ISBLANK(J10643)),AND(NOT(O10643="Unknown"),ISBLANK(R10643))),"Missing Information", INDEX(Table15[Entire Service Line Classification], MATCH(SUMIFS(Table15[Unique ID],Table15[System-Owned Portion],E10643,Table15[If Material Anything Other than "Lead" in Column E,Was Material Ever Previously Lead?],G10643,Table15[Customer-Owned Portion],O10643),Table15[Unique ID],0),0)))</f>
        <v/>
      </c>
    </row>
    <row r="10644" spans="2:23" x14ac:dyDescent="0.35">
      <c r="B10644" s="146"/>
      <c r="C10644" s="31"/>
      <c r="D10644" s="31"/>
      <c r="E10644" s="44"/>
      <c r="F10644" s="43"/>
      <c r="G10644" s="84"/>
      <c r="H10644" s="31"/>
      <c r="I10644" s="207"/>
      <c r="J10644" s="84"/>
      <c r="K10644" s="31"/>
      <c r="L10644" s="31"/>
      <c r="M10644" s="169"/>
      <c r="N10644" s="148"/>
      <c r="O10644" s="106"/>
      <c r="P10644" s="43"/>
      <c r="Q10644" s="207"/>
      <c r="R10644" s="84"/>
      <c r="S10644" s="31"/>
      <c r="T10644" s="31"/>
      <c r="U10644" s="169"/>
      <c r="V10644" s="150"/>
      <c r="W10644" s="141" t="str" cm="1">
        <f t="array" ref="W10644">IF(SUM(LEN(B10644:V10644))=0,"",IF(OR(OR(ISBLANK(F10644),SUM(LEN(C10644),LEN(D10644))=0),AND(NOT(E10644="Unknown"),ISBLANK(J10644)),AND(NOT(O10644="Unknown"),ISBLANK(R10644))),"Missing Information", INDEX(Table15[Entire Service Line Classification], MATCH(SUMIFS(Table15[Unique ID],Table15[System-Owned Portion],E10644,Table15[If Material Anything Other than "Lead" in Column E,Was Material Ever Previously Lead?],G10644,Table15[Customer-Owned Portion],O10644),Table15[Unique ID],0),0)))</f>
        <v/>
      </c>
    </row>
    <row r="10645" spans="2:23" x14ac:dyDescent="0.35">
      <c r="B10645" s="146"/>
      <c r="C10645" s="31"/>
      <c r="D10645" s="31"/>
      <c r="E10645" s="44"/>
      <c r="F10645" s="43"/>
      <c r="G10645" s="84"/>
      <c r="H10645" s="31"/>
      <c r="I10645" s="207"/>
      <c r="J10645" s="84"/>
      <c r="K10645" s="31"/>
      <c r="L10645" s="31"/>
      <c r="M10645" s="169"/>
      <c r="N10645" s="148"/>
      <c r="O10645" s="106"/>
      <c r="P10645" s="43"/>
      <c r="Q10645" s="207"/>
      <c r="R10645" s="84"/>
      <c r="S10645" s="31"/>
      <c r="T10645" s="31"/>
      <c r="U10645" s="169"/>
      <c r="V10645" s="150"/>
      <c r="W10645" s="141" t="str" cm="1">
        <f t="array" ref="W10645">IF(SUM(LEN(B10645:V10645))=0,"",IF(OR(OR(ISBLANK(F10645),SUM(LEN(C10645),LEN(D10645))=0),AND(NOT(E10645="Unknown"),ISBLANK(J10645)),AND(NOT(O10645="Unknown"),ISBLANK(R10645))),"Missing Information", INDEX(Table15[Entire Service Line Classification], MATCH(SUMIFS(Table15[Unique ID],Table15[System-Owned Portion],E10645,Table15[If Material Anything Other than "Lead" in Column E,Was Material Ever Previously Lead?],G10645,Table15[Customer-Owned Portion],O10645),Table15[Unique ID],0),0)))</f>
        <v/>
      </c>
    </row>
    <row r="10646" spans="2:23" x14ac:dyDescent="0.35">
      <c r="B10646" s="146"/>
      <c r="C10646" s="31"/>
      <c r="D10646" s="31"/>
      <c r="E10646" s="44"/>
      <c r="F10646" s="43"/>
      <c r="G10646" s="84"/>
      <c r="H10646" s="31"/>
      <c r="I10646" s="207"/>
      <c r="J10646" s="84"/>
      <c r="K10646" s="31"/>
      <c r="L10646" s="31"/>
      <c r="M10646" s="169"/>
      <c r="N10646" s="148"/>
      <c r="O10646" s="106"/>
      <c r="P10646" s="43"/>
      <c r="Q10646" s="207"/>
      <c r="R10646" s="84"/>
      <c r="S10646" s="31"/>
      <c r="T10646" s="31"/>
      <c r="U10646" s="169"/>
      <c r="V10646" s="150"/>
      <c r="W10646" s="141" t="str" cm="1">
        <f t="array" ref="W10646">IF(SUM(LEN(B10646:V10646))=0,"",IF(OR(OR(ISBLANK(F10646),SUM(LEN(C10646),LEN(D10646))=0),AND(NOT(E10646="Unknown"),ISBLANK(J10646)),AND(NOT(O10646="Unknown"),ISBLANK(R10646))),"Missing Information", INDEX(Table15[Entire Service Line Classification], MATCH(SUMIFS(Table15[Unique ID],Table15[System-Owned Portion],E10646,Table15[If Material Anything Other than "Lead" in Column E,Was Material Ever Previously Lead?],G10646,Table15[Customer-Owned Portion],O10646),Table15[Unique ID],0),0)))</f>
        <v/>
      </c>
    </row>
    <row r="10647" spans="2:23" x14ac:dyDescent="0.35">
      <c r="B10647" s="146"/>
      <c r="C10647" s="31"/>
      <c r="D10647" s="31"/>
      <c r="E10647" s="44"/>
      <c r="F10647" s="43"/>
      <c r="G10647" s="84"/>
      <c r="H10647" s="31"/>
      <c r="I10647" s="207"/>
      <c r="J10647" s="84"/>
      <c r="K10647" s="31"/>
      <c r="L10647" s="31"/>
      <c r="M10647" s="169"/>
      <c r="N10647" s="148"/>
      <c r="O10647" s="106"/>
      <c r="P10647" s="43"/>
      <c r="Q10647" s="207"/>
      <c r="R10647" s="84"/>
      <c r="S10647" s="31"/>
      <c r="T10647" s="31"/>
      <c r="U10647" s="169"/>
      <c r="V10647" s="150"/>
      <c r="W10647" s="141" t="str" cm="1">
        <f t="array" ref="W10647">IF(SUM(LEN(B10647:V10647))=0,"",IF(OR(OR(ISBLANK(F10647),SUM(LEN(C10647),LEN(D10647))=0),AND(NOT(E10647="Unknown"),ISBLANK(J10647)),AND(NOT(O10647="Unknown"),ISBLANK(R10647))),"Missing Information", INDEX(Table15[Entire Service Line Classification], MATCH(SUMIFS(Table15[Unique ID],Table15[System-Owned Portion],E10647,Table15[If Material Anything Other than "Lead" in Column E,Was Material Ever Previously Lead?],G10647,Table15[Customer-Owned Portion],O10647),Table15[Unique ID],0),0)))</f>
        <v/>
      </c>
    </row>
    <row r="10648" spans="2:23" x14ac:dyDescent="0.35">
      <c r="B10648" s="146"/>
      <c r="C10648" s="31"/>
      <c r="D10648" s="31"/>
      <c r="E10648" s="44"/>
      <c r="F10648" s="43"/>
      <c r="G10648" s="84"/>
      <c r="H10648" s="31"/>
      <c r="I10648" s="207"/>
      <c r="J10648" s="84"/>
      <c r="K10648" s="31"/>
      <c r="L10648" s="31"/>
      <c r="M10648" s="169"/>
      <c r="N10648" s="148"/>
      <c r="O10648" s="106"/>
      <c r="P10648" s="43"/>
      <c r="Q10648" s="207"/>
      <c r="R10648" s="84"/>
      <c r="S10648" s="31"/>
      <c r="T10648" s="31"/>
      <c r="U10648" s="169"/>
      <c r="V10648" s="150"/>
      <c r="W10648" s="141" t="str" cm="1">
        <f t="array" ref="W10648">IF(SUM(LEN(B10648:V10648))=0,"",IF(OR(OR(ISBLANK(F10648),SUM(LEN(C10648),LEN(D10648))=0),AND(NOT(E10648="Unknown"),ISBLANK(J10648)),AND(NOT(O10648="Unknown"),ISBLANK(R10648))),"Missing Information", INDEX(Table15[Entire Service Line Classification], MATCH(SUMIFS(Table15[Unique ID],Table15[System-Owned Portion],E10648,Table15[If Material Anything Other than "Lead" in Column E,Was Material Ever Previously Lead?],G10648,Table15[Customer-Owned Portion],O10648),Table15[Unique ID],0),0)))</f>
        <v/>
      </c>
    </row>
    <row r="10649" spans="2:23" x14ac:dyDescent="0.35">
      <c r="B10649" s="146"/>
      <c r="C10649" s="31"/>
      <c r="D10649" s="31"/>
      <c r="E10649" s="44"/>
      <c r="F10649" s="43"/>
      <c r="G10649" s="84"/>
      <c r="H10649" s="31"/>
      <c r="I10649" s="207"/>
      <c r="J10649" s="84"/>
      <c r="K10649" s="31"/>
      <c r="L10649" s="31"/>
      <c r="M10649" s="169"/>
      <c r="N10649" s="148"/>
      <c r="O10649" s="106"/>
      <c r="P10649" s="43"/>
      <c r="Q10649" s="207"/>
      <c r="R10649" s="84"/>
      <c r="S10649" s="31"/>
      <c r="T10649" s="31"/>
      <c r="U10649" s="169"/>
      <c r="V10649" s="150"/>
      <c r="W10649" s="141" t="str" cm="1">
        <f t="array" ref="W10649">IF(SUM(LEN(B10649:V10649))=0,"",IF(OR(OR(ISBLANK(F10649),SUM(LEN(C10649),LEN(D10649))=0),AND(NOT(E10649="Unknown"),ISBLANK(J10649)),AND(NOT(O10649="Unknown"),ISBLANK(R10649))),"Missing Information", INDEX(Table15[Entire Service Line Classification], MATCH(SUMIFS(Table15[Unique ID],Table15[System-Owned Portion],E10649,Table15[If Material Anything Other than "Lead" in Column E,Was Material Ever Previously Lead?],G10649,Table15[Customer-Owned Portion],O10649),Table15[Unique ID],0),0)))</f>
        <v/>
      </c>
    </row>
    <row r="10650" spans="2:23" x14ac:dyDescent="0.35">
      <c r="B10650" s="146"/>
      <c r="C10650" s="31"/>
      <c r="D10650" s="31"/>
      <c r="E10650" s="44"/>
      <c r="F10650" s="43"/>
      <c r="G10650" s="84"/>
      <c r="H10650" s="31"/>
      <c r="I10650" s="207"/>
      <c r="J10650" s="84"/>
      <c r="K10650" s="31"/>
      <c r="L10650" s="31"/>
      <c r="M10650" s="169"/>
      <c r="N10650" s="148"/>
      <c r="O10650" s="106"/>
      <c r="P10650" s="43"/>
      <c r="Q10650" s="207"/>
      <c r="R10650" s="84"/>
      <c r="S10650" s="31"/>
      <c r="T10650" s="31"/>
      <c r="U10650" s="169"/>
      <c r="V10650" s="150"/>
      <c r="W10650" s="141" t="str" cm="1">
        <f t="array" ref="W10650">IF(SUM(LEN(B10650:V10650))=0,"",IF(OR(OR(ISBLANK(F10650),SUM(LEN(C10650),LEN(D10650))=0),AND(NOT(E10650="Unknown"),ISBLANK(J10650)),AND(NOT(O10650="Unknown"),ISBLANK(R10650))),"Missing Information", INDEX(Table15[Entire Service Line Classification], MATCH(SUMIFS(Table15[Unique ID],Table15[System-Owned Portion],E10650,Table15[If Material Anything Other than "Lead" in Column E,Was Material Ever Previously Lead?],G10650,Table15[Customer-Owned Portion],O10650),Table15[Unique ID],0),0)))</f>
        <v/>
      </c>
    </row>
    <row r="10651" spans="2:23" x14ac:dyDescent="0.35">
      <c r="B10651" s="146"/>
      <c r="C10651" s="31"/>
      <c r="D10651" s="31"/>
      <c r="E10651" s="44"/>
      <c r="F10651" s="43"/>
      <c r="G10651" s="84"/>
      <c r="H10651" s="31"/>
      <c r="I10651" s="207"/>
      <c r="J10651" s="84"/>
      <c r="K10651" s="31"/>
      <c r="L10651" s="31"/>
      <c r="M10651" s="169"/>
      <c r="N10651" s="148"/>
      <c r="O10651" s="106"/>
      <c r="P10651" s="43"/>
      <c r="Q10651" s="207"/>
      <c r="R10651" s="84"/>
      <c r="S10651" s="31"/>
      <c r="T10651" s="31"/>
      <c r="U10651" s="169"/>
      <c r="V10651" s="150"/>
      <c r="W10651" s="141" t="str" cm="1">
        <f t="array" ref="W10651">IF(SUM(LEN(B10651:V10651))=0,"",IF(OR(OR(ISBLANK(F10651),SUM(LEN(C10651),LEN(D10651))=0),AND(NOT(E10651="Unknown"),ISBLANK(J10651)),AND(NOT(O10651="Unknown"),ISBLANK(R10651))),"Missing Information", INDEX(Table15[Entire Service Line Classification], MATCH(SUMIFS(Table15[Unique ID],Table15[System-Owned Portion],E10651,Table15[If Material Anything Other than "Lead" in Column E,Was Material Ever Previously Lead?],G10651,Table15[Customer-Owned Portion],O10651),Table15[Unique ID],0),0)))</f>
        <v/>
      </c>
    </row>
    <row r="10652" spans="2:23" x14ac:dyDescent="0.35">
      <c r="B10652" s="146"/>
      <c r="C10652" s="31"/>
      <c r="D10652" s="31"/>
      <c r="E10652" s="44"/>
      <c r="F10652" s="43"/>
      <c r="G10652" s="84"/>
      <c r="H10652" s="31"/>
      <c r="I10652" s="207"/>
      <c r="J10652" s="84"/>
      <c r="K10652" s="31"/>
      <c r="L10652" s="31"/>
      <c r="M10652" s="169"/>
      <c r="N10652" s="148"/>
      <c r="O10652" s="106"/>
      <c r="P10652" s="43"/>
      <c r="Q10652" s="207"/>
      <c r="R10652" s="84"/>
      <c r="S10652" s="31"/>
      <c r="T10652" s="31"/>
      <c r="U10652" s="169"/>
      <c r="V10652" s="150"/>
      <c r="W10652" s="141" t="str" cm="1">
        <f t="array" ref="W10652">IF(SUM(LEN(B10652:V10652))=0,"",IF(OR(OR(ISBLANK(F10652),SUM(LEN(C10652),LEN(D10652))=0),AND(NOT(E10652="Unknown"),ISBLANK(J10652)),AND(NOT(O10652="Unknown"),ISBLANK(R10652))),"Missing Information", INDEX(Table15[Entire Service Line Classification], MATCH(SUMIFS(Table15[Unique ID],Table15[System-Owned Portion],E10652,Table15[If Material Anything Other than "Lead" in Column E,Was Material Ever Previously Lead?],G10652,Table15[Customer-Owned Portion],O10652),Table15[Unique ID],0),0)))</f>
        <v/>
      </c>
    </row>
    <row r="10653" spans="2:23" x14ac:dyDescent="0.35">
      <c r="B10653" s="146"/>
      <c r="C10653" s="31"/>
      <c r="D10653" s="31"/>
      <c r="E10653" s="44"/>
      <c r="F10653" s="43"/>
      <c r="G10653" s="84"/>
      <c r="H10653" s="31"/>
      <c r="I10653" s="207"/>
      <c r="J10653" s="84"/>
      <c r="K10653" s="31"/>
      <c r="L10653" s="31"/>
      <c r="M10653" s="169"/>
      <c r="N10653" s="148"/>
      <c r="O10653" s="106"/>
      <c r="P10653" s="43"/>
      <c r="Q10653" s="207"/>
      <c r="R10653" s="84"/>
      <c r="S10653" s="31"/>
      <c r="T10653" s="31"/>
      <c r="U10653" s="169"/>
      <c r="V10653" s="150"/>
      <c r="W10653" s="141" t="str" cm="1">
        <f t="array" ref="W10653">IF(SUM(LEN(B10653:V10653))=0,"",IF(OR(OR(ISBLANK(F10653),SUM(LEN(C10653),LEN(D10653))=0),AND(NOT(E10653="Unknown"),ISBLANK(J10653)),AND(NOT(O10653="Unknown"),ISBLANK(R10653))),"Missing Information", INDEX(Table15[Entire Service Line Classification], MATCH(SUMIFS(Table15[Unique ID],Table15[System-Owned Portion],E10653,Table15[If Material Anything Other than "Lead" in Column E,Was Material Ever Previously Lead?],G10653,Table15[Customer-Owned Portion],O10653),Table15[Unique ID],0),0)))</f>
        <v/>
      </c>
    </row>
    <row r="10654" spans="2:23" x14ac:dyDescent="0.35">
      <c r="B10654" s="146"/>
      <c r="C10654" s="31"/>
      <c r="D10654" s="31"/>
      <c r="E10654" s="44"/>
      <c r="F10654" s="43"/>
      <c r="G10654" s="84"/>
      <c r="H10654" s="31"/>
      <c r="I10654" s="207"/>
      <c r="J10654" s="84"/>
      <c r="K10654" s="31"/>
      <c r="L10654" s="31"/>
      <c r="M10654" s="169"/>
      <c r="N10654" s="148"/>
      <c r="O10654" s="106"/>
      <c r="P10654" s="43"/>
      <c r="Q10654" s="207"/>
      <c r="R10654" s="84"/>
      <c r="S10654" s="31"/>
      <c r="T10654" s="31"/>
      <c r="U10654" s="169"/>
      <c r="V10654" s="150"/>
      <c r="W10654" s="141" t="str" cm="1">
        <f t="array" ref="W10654">IF(SUM(LEN(B10654:V10654))=0,"",IF(OR(OR(ISBLANK(F10654),SUM(LEN(C10654),LEN(D10654))=0),AND(NOT(E10654="Unknown"),ISBLANK(J10654)),AND(NOT(O10654="Unknown"),ISBLANK(R10654))),"Missing Information", INDEX(Table15[Entire Service Line Classification], MATCH(SUMIFS(Table15[Unique ID],Table15[System-Owned Portion],E10654,Table15[If Material Anything Other than "Lead" in Column E,Was Material Ever Previously Lead?],G10654,Table15[Customer-Owned Portion],O10654),Table15[Unique ID],0),0)))</f>
        <v/>
      </c>
    </row>
    <row r="10655" spans="2:23" x14ac:dyDescent="0.35">
      <c r="B10655" s="146"/>
      <c r="C10655" s="31"/>
      <c r="D10655" s="31"/>
      <c r="E10655" s="44"/>
      <c r="F10655" s="43"/>
      <c r="G10655" s="84"/>
      <c r="H10655" s="31"/>
      <c r="I10655" s="207"/>
      <c r="J10655" s="84"/>
      <c r="K10655" s="31"/>
      <c r="L10655" s="31"/>
      <c r="M10655" s="169"/>
      <c r="N10655" s="148"/>
      <c r="O10655" s="106"/>
      <c r="P10655" s="43"/>
      <c r="Q10655" s="207"/>
      <c r="R10655" s="84"/>
      <c r="S10655" s="31"/>
      <c r="T10655" s="31"/>
      <c r="U10655" s="169"/>
      <c r="V10655" s="150"/>
      <c r="W10655" s="141" t="str" cm="1">
        <f t="array" ref="W10655">IF(SUM(LEN(B10655:V10655))=0,"",IF(OR(OR(ISBLANK(F10655),SUM(LEN(C10655),LEN(D10655))=0),AND(NOT(E10655="Unknown"),ISBLANK(J10655)),AND(NOT(O10655="Unknown"),ISBLANK(R10655))),"Missing Information", INDEX(Table15[Entire Service Line Classification], MATCH(SUMIFS(Table15[Unique ID],Table15[System-Owned Portion],E10655,Table15[If Material Anything Other than "Lead" in Column E,Was Material Ever Previously Lead?],G10655,Table15[Customer-Owned Portion],O10655),Table15[Unique ID],0),0)))</f>
        <v/>
      </c>
    </row>
    <row r="10656" spans="2:23" x14ac:dyDescent="0.35">
      <c r="B10656" s="146"/>
      <c r="C10656" s="31"/>
      <c r="D10656" s="31"/>
      <c r="E10656" s="44"/>
      <c r="F10656" s="43"/>
      <c r="G10656" s="84"/>
      <c r="H10656" s="31"/>
      <c r="I10656" s="207"/>
      <c r="J10656" s="84"/>
      <c r="K10656" s="31"/>
      <c r="L10656" s="31"/>
      <c r="M10656" s="169"/>
      <c r="N10656" s="148"/>
      <c r="O10656" s="106"/>
      <c r="P10656" s="43"/>
      <c r="Q10656" s="207"/>
      <c r="R10656" s="84"/>
      <c r="S10656" s="31"/>
      <c r="T10656" s="31"/>
      <c r="U10656" s="169"/>
      <c r="V10656" s="150"/>
      <c r="W10656" s="141" t="str" cm="1">
        <f t="array" ref="W10656">IF(SUM(LEN(B10656:V10656))=0,"",IF(OR(OR(ISBLANK(F10656),SUM(LEN(C10656),LEN(D10656))=0),AND(NOT(E10656="Unknown"),ISBLANK(J10656)),AND(NOT(O10656="Unknown"),ISBLANK(R10656))),"Missing Information", INDEX(Table15[Entire Service Line Classification], MATCH(SUMIFS(Table15[Unique ID],Table15[System-Owned Portion],E10656,Table15[If Material Anything Other than "Lead" in Column E,Was Material Ever Previously Lead?],G10656,Table15[Customer-Owned Portion],O10656),Table15[Unique ID],0),0)))</f>
        <v/>
      </c>
    </row>
    <row r="10657" spans="2:23" x14ac:dyDescent="0.35">
      <c r="B10657" s="146"/>
      <c r="C10657" s="31"/>
      <c r="D10657" s="31"/>
      <c r="E10657" s="44"/>
      <c r="F10657" s="43"/>
      <c r="G10657" s="84"/>
      <c r="H10657" s="31"/>
      <c r="I10657" s="207"/>
      <c r="J10657" s="84"/>
      <c r="K10657" s="31"/>
      <c r="L10657" s="31"/>
      <c r="M10657" s="169"/>
      <c r="N10657" s="148"/>
      <c r="O10657" s="106"/>
      <c r="P10657" s="43"/>
      <c r="Q10657" s="207"/>
      <c r="R10657" s="84"/>
      <c r="S10657" s="31"/>
      <c r="T10657" s="31"/>
      <c r="U10657" s="169"/>
      <c r="V10657" s="150"/>
      <c r="W10657" s="141" t="str" cm="1">
        <f t="array" ref="W10657">IF(SUM(LEN(B10657:V10657))=0,"",IF(OR(OR(ISBLANK(F10657),SUM(LEN(C10657),LEN(D10657))=0),AND(NOT(E10657="Unknown"),ISBLANK(J10657)),AND(NOT(O10657="Unknown"),ISBLANK(R10657))),"Missing Information", INDEX(Table15[Entire Service Line Classification], MATCH(SUMIFS(Table15[Unique ID],Table15[System-Owned Portion],E10657,Table15[If Material Anything Other than "Lead" in Column E,Was Material Ever Previously Lead?],G10657,Table15[Customer-Owned Portion],O10657),Table15[Unique ID],0),0)))</f>
        <v/>
      </c>
    </row>
    <row r="10658" spans="2:23" x14ac:dyDescent="0.35">
      <c r="B10658" s="146"/>
      <c r="C10658" s="31"/>
      <c r="D10658" s="31"/>
      <c r="E10658" s="44"/>
      <c r="F10658" s="43"/>
      <c r="G10658" s="84"/>
      <c r="H10658" s="31"/>
      <c r="I10658" s="207"/>
      <c r="J10658" s="84"/>
      <c r="K10658" s="31"/>
      <c r="L10658" s="31"/>
      <c r="M10658" s="169"/>
      <c r="N10658" s="148"/>
      <c r="O10658" s="106"/>
      <c r="P10658" s="43"/>
      <c r="Q10658" s="207"/>
      <c r="R10658" s="84"/>
      <c r="S10658" s="31"/>
      <c r="T10658" s="31"/>
      <c r="U10658" s="169"/>
      <c r="V10658" s="150"/>
      <c r="W10658" s="141" t="str" cm="1">
        <f t="array" ref="W10658">IF(SUM(LEN(B10658:V10658))=0,"",IF(OR(OR(ISBLANK(F10658),SUM(LEN(C10658),LEN(D10658))=0),AND(NOT(E10658="Unknown"),ISBLANK(J10658)),AND(NOT(O10658="Unknown"),ISBLANK(R10658))),"Missing Information", INDEX(Table15[Entire Service Line Classification], MATCH(SUMIFS(Table15[Unique ID],Table15[System-Owned Portion],E10658,Table15[If Material Anything Other than "Lead" in Column E,Was Material Ever Previously Lead?],G10658,Table15[Customer-Owned Portion],O10658),Table15[Unique ID],0),0)))</f>
        <v/>
      </c>
    </row>
    <row r="10659" spans="2:23" x14ac:dyDescent="0.35">
      <c r="B10659" s="146"/>
      <c r="C10659" s="31"/>
      <c r="D10659" s="31"/>
      <c r="E10659" s="44"/>
      <c r="F10659" s="43"/>
      <c r="G10659" s="84"/>
      <c r="H10659" s="31"/>
      <c r="I10659" s="207"/>
      <c r="J10659" s="84"/>
      <c r="K10659" s="31"/>
      <c r="L10659" s="31"/>
      <c r="M10659" s="169"/>
      <c r="N10659" s="148"/>
      <c r="O10659" s="106"/>
      <c r="P10659" s="43"/>
      <c r="Q10659" s="207"/>
      <c r="R10659" s="84"/>
      <c r="S10659" s="31"/>
      <c r="T10659" s="31"/>
      <c r="U10659" s="169"/>
      <c r="V10659" s="150"/>
      <c r="W10659" s="141" t="str" cm="1">
        <f t="array" ref="W10659">IF(SUM(LEN(B10659:V10659))=0,"",IF(OR(OR(ISBLANK(F10659),SUM(LEN(C10659),LEN(D10659))=0),AND(NOT(E10659="Unknown"),ISBLANK(J10659)),AND(NOT(O10659="Unknown"),ISBLANK(R10659))),"Missing Information", INDEX(Table15[Entire Service Line Classification], MATCH(SUMIFS(Table15[Unique ID],Table15[System-Owned Portion],E10659,Table15[If Material Anything Other than "Lead" in Column E,Was Material Ever Previously Lead?],G10659,Table15[Customer-Owned Portion],O10659),Table15[Unique ID],0),0)))</f>
        <v/>
      </c>
    </row>
    <row r="10660" spans="2:23" x14ac:dyDescent="0.35">
      <c r="B10660" s="146"/>
      <c r="C10660" s="31"/>
      <c r="D10660" s="31"/>
      <c r="E10660" s="44"/>
      <c r="F10660" s="43"/>
      <c r="G10660" s="84"/>
      <c r="H10660" s="31"/>
      <c r="I10660" s="207"/>
      <c r="J10660" s="84"/>
      <c r="K10660" s="31"/>
      <c r="L10660" s="31"/>
      <c r="M10660" s="169"/>
      <c r="N10660" s="148"/>
      <c r="O10660" s="106"/>
      <c r="P10660" s="43"/>
      <c r="Q10660" s="207"/>
      <c r="R10660" s="84"/>
      <c r="S10660" s="31"/>
      <c r="T10660" s="31"/>
      <c r="U10660" s="169"/>
      <c r="V10660" s="150"/>
      <c r="W10660" s="141" t="str" cm="1">
        <f t="array" ref="W10660">IF(SUM(LEN(B10660:V10660))=0,"",IF(OR(OR(ISBLANK(F10660),SUM(LEN(C10660),LEN(D10660))=0),AND(NOT(E10660="Unknown"),ISBLANK(J10660)),AND(NOT(O10660="Unknown"),ISBLANK(R10660))),"Missing Information", INDEX(Table15[Entire Service Line Classification], MATCH(SUMIFS(Table15[Unique ID],Table15[System-Owned Portion],E10660,Table15[If Material Anything Other than "Lead" in Column E,Was Material Ever Previously Lead?],G10660,Table15[Customer-Owned Portion],O10660),Table15[Unique ID],0),0)))</f>
        <v/>
      </c>
    </row>
    <row r="10661" spans="2:23" x14ac:dyDescent="0.35">
      <c r="B10661" s="146"/>
      <c r="C10661" s="31"/>
      <c r="D10661" s="31"/>
      <c r="E10661" s="44"/>
      <c r="F10661" s="43"/>
      <c r="G10661" s="84"/>
      <c r="H10661" s="31"/>
      <c r="I10661" s="207"/>
      <c r="J10661" s="84"/>
      <c r="K10661" s="31"/>
      <c r="L10661" s="31"/>
      <c r="M10661" s="169"/>
      <c r="N10661" s="148"/>
      <c r="O10661" s="106"/>
      <c r="P10661" s="43"/>
      <c r="Q10661" s="207"/>
      <c r="R10661" s="84"/>
      <c r="S10661" s="31"/>
      <c r="T10661" s="31"/>
      <c r="U10661" s="169"/>
      <c r="V10661" s="150"/>
      <c r="W10661" s="141" t="str" cm="1">
        <f t="array" ref="W10661">IF(SUM(LEN(B10661:V10661))=0,"",IF(OR(OR(ISBLANK(F10661),SUM(LEN(C10661),LEN(D10661))=0),AND(NOT(E10661="Unknown"),ISBLANK(J10661)),AND(NOT(O10661="Unknown"),ISBLANK(R10661))),"Missing Information", INDEX(Table15[Entire Service Line Classification], MATCH(SUMIFS(Table15[Unique ID],Table15[System-Owned Portion],E10661,Table15[If Material Anything Other than "Lead" in Column E,Was Material Ever Previously Lead?],G10661,Table15[Customer-Owned Portion],O10661),Table15[Unique ID],0),0)))</f>
        <v/>
      </c>
    </row>
    <row r="10662" spans="2:23" x14ac:dyDescent="0.35">
      <c r="B10662" s="146"/>
      <c r="C10662" s="31"/>
      <c r="D10662" s="31"/>
      <c r="E10662" s="44"/>
      <c r="F10662" s="43"/>
      <c r="G10662" s="84"/>
      <c r="H10662" s="31"/>
      <c r="I10662" s="207"/>
      <c r="J10662" s="84"/>
      <c r="K10662" s="31"/>
      <c r="L10662" s="31"/>
      <c r="M10662" s="169"/>
      <c r="N10662" s="148"/>
      <c r="O10662" s="106"/>
      <c r="P10662" s="43"/>
      <c r="Q10662" s="207"/>
      <c r="R10662" s="84"/>
      <c r="S10662" s="31"/>
      <c r="T10662" s="31"/>
      <c r="U10662" s="169"/>
      <c r="V10662" s="150"/>
      <c r="W10662" s="141" t="str" cm="1">
        <f t="array" ref="W10662">IF(SUM(LEN(B10662:V10662))=0,"",IF(OR(OR(ISBLANK(F10662),SUM(LEN(C10662),LEN(D10662))=0),AND(NOT(E10662="Unknown"),ISBLANK(J10662)),AND(NOT(O10662="Unknown"),ISBLANK(R10662))),"Missing Information", INDEX(Table15[Entire Service Line Classification], MATCH(SUMIFS(Table15[Unique ID],Table15[System-Owned Portion],E10662,Table15[If Material Anything Other than "Lead" in Column E,Was Material Ever Previously Lead?],G10662,Table15[Customer-Owned Portion],O10662),Table15[Unique ID],0),0)))</f>
        <v/>
      </c>
    </row>
    <row r="10663" spans="2:23" x14ac:dyDescent="0.35">
      <c r="B10663" s="146"/>
      <c r="C10663" s="31"/>
      <c r="D10663" s="31"/>
      <c r="E10663" s="44"/>
      <c r="F10663" s="43"/>
      <c r="G10663" s="84"/>
      <c r="H10663" s="31"/>
      <c r="I10663" s="207"/>
      <c r="J10663" s="84"/>
      <c r="K10663" s="31"/>
      <c r="L10663" s="31"/>
      <c r="M10663" s="169"/>
      <c r="N10663" s="148"/>
      <c r="O10663" s="106"/>
      <c r="P10663" s="43"/>
      <c r="Q10663" s="207"/>
      <c r="R10663" s="84"/>
      <c r="S10663" s="31"/>
      <c r="T10663" s="31"/>
      <c r="U10663" s="169"/>
      <c r="V10663" s="150"/>
      <c r="W10663" s="141" t="str" cm="1">
        <f t="array" ref="W10663">IF(SUM(LEN(B10663:V10663))=0,"",IF(OR(OR(ISBLANK(F10663),SUM(LEN(C10663),LEN(D10663))=0),AND(NOT(E10663="Unknown"),ISBLANK(J10663)),AND(NOT(O10663="Unknown"),ISBLANK(R10663))),"Missing Information", INDEX(Table15[Entire Service Line Classification], MATCH(SUMIFS(Table15[Unique ID],Table15[System-Owned Portion],E10663,Table15[If Material Anything Other than "Lead" in Column E,Was Material Ever Previously Lead?],G10663,Table15[Customer-Owned Portion],O10663),Table15[Unique ID],0),0)))</f>
        <v/>
      </c>
    </row>
    <row r="10664" spans="2:23" x14ac:dyDescent="0.35">
      <c r="B10664" s="146"/>
      <c r="C10664" s="31"/>
      <c r="D10664" s="31"/>
      <c r="E10664" s="44"/>
      <c r="F10664" s="43"/>
      <c r="G10664" s="84"/>
      <c r="H10664" s="31"/>
      <c r="I10664" s="207"/>
      <c r="J10664" s="84"/>
      <c r="K10664" s="31"/>
      <c r="L10664" s="31"/>
      <c r="M10664" s="169"/>
      <c r="N10664" s="148"/>
      <c r="O10664" s="106"/>
      <c r="P10664" s="43"/>
      <c r="Q10664" s="207"/>
      <c r="R10664" s="84"/>
      <c r="S10664" s="31"/>
      <c r="T10664" s="31"/>
      <c r="U10664" s="169"/>
      <c r="V10664" s="150"/>
      <c r="W10664" s="141" t="str" cm="1">
        <f t="array" ref="W10664">IF(SUM(LEN(B10664:V10664))=0,"",IF(OR(OR(ISBLANK(F10664),SUM(LEN(C10664),LEN(D10664))=0),AND(NOT(E10664="Unknown"),ISBLANK(J10664)),AND(NOT(O10664="Unknown"),ISBLANK(R10664))),"Missing Information", INDEX(Table15[Entire Service Line Classification], MATCH(SUMIFS(Table15[Unique ID],Table15[System-Owned Portion],E10664,Table15[If Material Anything Other than "Lead" in Column E,Was Material Ever Previously Lead?],G10664,Table15[Customer-Owned Portion],O10664),Table15[Unique ID],0),0)))</f>
        <v/>
      </c>
    </row>
    <row r="10665" spans="2:23" x14ac:dyDescent="0.35">
      <c r="B10665" s="146"/>
      <c r="C10665" s="31"/>
      <c r="D10665" s="31"/>
      <c r="E10665" s="44"/>
      <c r="F10665" s="43"/>
      <c r="G10665" s="84"/>
      <c r="H10665" s="31"/>
      <c r="I10665" s="207"/>
      <c r="J10665" s="84"/>
      <c r="K10665" s="31"/>
      <c r="L10665" s="31"/>
      <c r="M10665" s="169"/>
      <c r="N10665" s="148"/>
      <c r="O10665" s="106"/>
      <c r="P10665" s="43"/>
      <c r="Q10665" s="207"/>
      <c r="R10665" s="84"/>
      <c r="S10665" s="31"/>
      <c r="T10665" s="31"/>
      <c r="U10665" s="169"/>
      <c r="V10665" s="150"/>
      <c r="W10665" s="141" t="str" cm="1">
        <f t="array" ref="W10665">IF(SUM(LEN(B10665:V10665))=0,"",IF(OR(OR(ISBLANK(F10665),SUM(LEN(C10665),LEN(D10665))=0),AND(NOT(E10665="Unknown"),ISBLANK(J10665)),AND(NOT(O10665="Unknown"),ISBLANK(R10665))),"Missing Information", INDEX(Table15[Entire Service Line Classification], MATCH(SUMIFS(Table15[Unique ID],Table15[System-Owned Portion],E10665,Table15[If Material Anything Other than "Lead" in Column E,Was Material Ever Previously Lead?],G10665,Table15[Customer-Owned Portion],O10665),Table15[Unique ID],0),0)))</f>
        <v/>
      </c>
    </row>
    <row r="10666" spans="2:23" x14ac:dyDescent="0.35">
      <c r="B10666" s="146"/>
      <c r="C10666" s="31"/>
      <c r="D10666" s="31"/>
      <c r="E10666" s="44"/>
      <c r="F10666" s="43"/>
      <c r="G10666" s="84"/>
      <c r="H10666" s="31"/>
      <c r="I10666" s="207"/>
      <c r="J10666" s="84"/>
      <c r="K10666" s="31"/>
      <c r="L10666" s="31"/>
      <c r="M10666" s="169"/>
      <c r="N10666" s="148"/>
      <c r="O10666" s="106"/>
      <c r="P10666" s="43"/>
      <c r="Q10666" s="207"/>
      <c r="R10666" s="84"/>
      <c r="S10666" s="31"/>
      <c r="T10666" s="31"/>
      <c r="U10666" s="169"/>
      <c r="V10666" s="150"/>
      <c r="W10666" s="141" t="str" cm="1">
        <f t="array" ref="W10666">IF(SUM(LEN(B10666:V10666))=0,"",IF(OR(OR(ISBLANK(F10666),SUM(LEN(C10666),LEN(D10666))=0),AND(NOT(E10666="Unknown"),ISBLANK(J10666)),AND(NOT(O10666="Unknown"),ISBLANK(R10666))),"Missing Information", INDEX(Table15[Entire Service Line Classification], MATCH(SUMIFS(Table15[Unique ID],Table15[System-Owned Portion],E10666,Table15[If Material Anything Other than "Lead" in Column E,Was Material Ever Previously Lead?],G10666,Table15[Customer-Owned Portion],O10666),Table15[Unique ID],0),0)))</f>
        <v/>
      </c>
    </row>
    <row r="10667" spans="2:23" x14ac:dyDescent="0.35">
      <c r="B10667" s="146"/>
      <c r="C10667" s="31"/>
      <c r="D10667" s="31"/>
      <c r="E10667" s="44"/>
      <c r="F10667" s="43"/>
      <c r="G10667" s="84"/>
      <c r="H10667" s="31"/>
      <c r="I10667" s="207"/>
      <c r="J10667" s="84"/>
      <c r="K10667" s="31"/>
      <c r="L10667" s="31"/>
      <c r="M10667" s="169"/>
      <c r="N10667" s="148"/>
      <c r="O10667" s="106"/>
      <c r="P10667" s="43"/>
      <c r="Q10667" s="207"/>
      <c r="R10667" s="84"/>
      <c r="S10667" s="31"/>
      <c r="T10667" s="31"/>
      <c r="U10667" s="169"/>
      <c r="V10667" s="150"/>
      <c r="W10667" s="141" t="str" cm="1">
        <f t="array" ref="W10667">IF(SUM(LEN(B10667:V10667))=0,"",IF(OR(OR(ISBLANK(F10667),SUM(LEN(C10667),LEN(D10667))=0),AND(NOT(E10667="Unknown"),ISBLANK(J10667)),AND(NOT(O10667="Unknown"),ISBLANK(R10667))),"Missing Information", INDEX(Table15[Entire Service Line Classification], MATCH(SUMIFS(Table15[Unique ID],Table15[System-Owned Portion],E10667,Table15[If Material Anything Other than "Lead" in Column E,Was Material Ever Previously Lead?],G10667,Table15[Customer-Owned Portion],O10667),Table15[Unique ID],0),0)))</f>
        <v/>
      </c>
    </row>
    <row r="10668" spans="2:23" x14ac:dyDescent="0.35">
      <c r="B10668" s="146"/>
      <c r="C10668" s="31"/>
      <c r="D10668" s="31"/>
      <c r="E10668" s="44"/>
      <c r="F10668" s="43"/>
      <c r="G10668" s="84"/>
      <c r="H10668" s="31"/>
      <c r="I10668" s="207"/>
      <c r="J10668" s="84"/>
      <c r="K10668" s="31"/>
      <c r="L10668" s="31"/>
      <c r="M10668" s="169"/>
      <c r="N10668" s="148"/>
      <c r="O10668" s="106"/>
      <c r="P10668" s="43"/>
      <c r="Q10668" s="207"/>
      <c r="R10668" s="84"/>
      <c r="S10668" s="31"/>
      <c r="T10668" s="31"/>
      <c r="U10668" s="169"/>
      <c r="V10668" s="150"/>
      <c r="W10668" s="141" t="str" cm="1">
        <f t="array" ref="W10668">IF(SUM(LEN(B10668:V10668))=0,"",IF(OR(OR(ISBLANK(F10668),SUM(LEN(C10668),LEN(D10668))=0),AND(NOT(E10668="Unknown"),ISBLANK(J10668)),AND(NOT(O10668="Unknown"),ISBLANK(R10668))),"Missing Information", INDEX(Table15[Entire Service Line Classification], MATCH(SUMIFS(Table15[Unique ID],Table15[System-Owned Portion],E10668,Table15[If Material Anything Other than "Lead" in Column E,Was Material Ever Previously Lead?],G10668,Table15[Customer-Owned Portion],O10668),Table15[Unique ID],0),0)))</f>
        <v/>
      </c>
    </row>
    <row r="10669" spans="2:23" x14ac:dyDescent="0.35">
      <c r="B10669" s="146"/>
      <c r="C10669" s="31"/>
      <c r="D10669" s="31"/>
      <c r="E10669" s="44"/>
      <c r="F10669" s="43"/>
      <c r="G10669" s="84"/>
      <c r="H10669" s="31"/>
      <c r="I10669" s="207"/>
      <c r="J10669" s="84"/>
      <c r="K10669" s="31"/>
      <c r="L10669" s="31"/>
      <c r="M10669" s="169"/>
      <c r="N10669" s="148"/>
      <c r="O10669" s="106"/>
      <c r="P10669" s="43"/>
      <c r="Q10669" s="207"/>
      <c r="R10669" s="84"/>
      <c r="S10669" s="31"/>
      <c r="T10669" s="31"/>
      <c r="U10669" s="169"/>
      <c r="V10669" s="150"/>
      <c r="W10669" s="141" t="str" cm="1">
        <f t="array" ref="W10669">IF(SUM(LEN(B10669:V10669))=0,"",IF(OR(OR(ISBLANK(F10669),SUM(LEN(C10669),LEN(D10669))=0),AND(NOT(E10669="Unknown"),ISBLANK(J10669)),AND(NOT(O10669="Unknown"),ISBLANK(R10669))),"Missing Information", INDEX(Table15[Entire Service Line Classification], MATCH(SUMIFS(Table15[Unique ID],Table15[System-Owned Portion],E10669,Table15[If Material Anything Other than "Lead" in Column E,Was Material Ever Previously Lead?],G10669,Table15[Customer-Owned Portion],O10669),Table15[Unique ID],0),0)))</f>
        <v/>
      </c>
    </row>
    <row r="10670" spans="2:23" x14ac:dyDescent="0.35">
      <c r="B10670" s="146"/>
      <c r="C10670" s="31"/>
      <c r="D10670" s="31"/>
      <c r="E10670" s="44"/>
      <c r="F10670" s="43"/>
      <c r="G10670" s="84"/>
      <c r="H10670" s="31"/>
      <c r="I10670" s="207"/>
      <c r="J10670" s="84"/>
      <c r="K10670" s="31"/>
      <c r="L10670" s="31"/>
      <c r="M10670" s="169"/>
      <c r="N10670" s="148"/>
      <c r="O10670" s="106"/>
      <c r="P10670" s="43"/>
      <c r="Q10670" s="207"/>
      <c r="R10670" s="84"/>
      <c r="S10670" s="31"/>
      <c r="T10670" s="31"/>
      <c r="U10670" s="169"/>
      <c r="V10670" s="150"/>
      <c r="W10670" s="141" t="str" cm="1">
        <f t="array" ref="W10670">IF(SUM(LEN(B10670:V10670))=0,"",IF(OR(OR(ISBLANK(F10670),SUM(LEN(C10670),LEN(D10670))=0),AND(NOT(E10670="Unknown"),ISBLANK(J10670)),AND(NOT(O10670="Unknown"),ISBLANK(R10670))),"Missing Information", INDEX(Table15[Entire Service Line Classification], MATCH(SUMIFS(Table15[Unique ID],Table15[System-Owned Portion],E10670,Table15[If Material Anything Other than "Lead" in Column E,Was Material Ever Previously Lead?],G10670,Table15[Customer-Owned Portion],O10670),Table15[Unique ID],0),0)))</f>
        <v/>
      </c>
    </row>
    <row r="10671" spans="2:23" x14ac:dyDescent="0.35">
      <c r="B10671" s="146"/>
      <c r="C10671" s="31"/>
      <c r="D10671" s="31"/>
      <c r="E10671" s="44"/>
      <c r="F10671" s="43"/>
      <c r="G10671" s="84"/>
      <c r="H10671" s="31"/>
      <c r="I10671" s="207"/>
      <c r="J10671" s="84"/>
      <c r="K10671" s="31"/>
      <c r="L10671" s="31"/>
      <c r="M10671" s="169"/>
      <c r="N10671" s="148"/>
      <c r="O10671" s="106"/>
      <c r="P10671" s="43"/>
      <c r="Q10671" s="207"/>
      <c r="R10671" s="84"/>
      <c r="S10671" s="31"/>
      <c r="T10671" s="31"/>
      <c r="U10671" s="169"/>
      <c r="V10671" s="150"/>
      <c r="W10671" s="141" t="str" cm="1">
        <f t="array" ref="W10671">IF(SUM(LEN(B10671:V10671))=0,"",IF(OR(OR(ISBLANK(F10671),SUM(LEN(C10671),LEN(D10671))=0),AND(NOT(E10671="Unknown"),ISBLANK(J10671)),AND(NOT(O10671="Unknown"),ISBLANK(R10671))),"Missing Information", INDEX(Table15[Entire Service Line Classification], MATCH(SUMIFS(Table15[Unique ID],Table15[System-Owned Portion],E10671,Table15[If Material Anything Other than "Lead" in Column E,Was Material Ever Previously Lead?],G10671,Table15[Customer-Owned Portion],O10671),Table15[Unique ID],0),0)))</f>
        <v/>
      </c>
    </row>
    <row r="10672" spans="2:23" x14ac:dyDescent="0.35">
      <c r="B10672" s="146"/>
      <c r="C10672" s="31"/>
      <c r="D10672" s="31"/>
      <c r="E10672" s="44"/>
      <c r="F10672" s="43"/>
      <c r="G10672" s="84"/>
      <c r="H10672" s="31"/>
      <c r="I10672" s="207"/>
      <c r="J10672" s="84"/>
      <c r="K10672" s="31"/>
      <c r="L10672" s="31"/>
      <c r="M10672" s="169"/>
      <c r="N10672" s="148"/>
      <c r="O10672" s="106"/>
      <c r="P10672" s="43"/>
      <c r="Q10672" s="207"/>
      <c r="R10672" s="84"/>
      <c r="S10672" s="31"/>
      <c r="T10672" s="31"/>
      <c r="U10672" s="169"/>
      <c r="V10672" s="150"/>
      <c r="W10672" s="141" t="str" cm="1">
        <f t="array" ref="W10672">IF(SUM(LEN(B10672:V10672))=0,"",IF(OR(OR(ISBLANK(F10672),SUM(LEN(C10672),LEN(D10672))=0),AND(NOT(E10672="Unknown"),ISBLANK(J10672)),AND(NOT(O10672="Unknown"),ISBLANK(R10672))),"Missing Information", INDEX(Table15[Entire Service Line Classification], MATCH(SUMIFS(Table15[Unique ID],Table15[System-Owned Portion],E10672,Table15[If Material Anything Other than "Lead" in Column E,Was Material Ever Previously Lead?],G10672,Table15[Customer-Owned Portion],O10672),Table15[Unique ID],0),0)))</f>
        <v/>
      </c>
    </row>
    <row r="10673" spans="2:23" x14ac:dyDescent="0.35">
      <c r="B10673" s="146"/>
      <c r="C10673" s="31"/>
      <c r="D10673" s="31"/>
      <c r="E10673" s="44"/>
      <c r="F10673" s="43"/>
      <c r="G10673" s="84"/>
      <c r="H10673" s="31"/>
      <c r="I10673" s="207"/>
      <c r="J10673" s="84"/>
      <c r="K10673" s="31"/>
      <c r="L10673" s="31"/>
      <c r="M10673" s="169"/>
      <c r="N10673" s="148"/>
      <c r="O10673" s="106"/>
      <c r="P10673" s="43"/>
      <c r="Q10673" s="207"/>
      <c r="R10673" s="84"/>
      <c r="S10673" s="31"/>
      <c r="T10673" s="31"/>
      <c r="U10673" s="169"/>
      <c r="V10673" s="150"/>
      <c r="W10673" s="141" t="str" cm="1">
        <f t="array" ref="W10673">IF(SUM(LEN(B10673:V10673))=0,"",IF(OR(OR(ISBLANK(F10673),SUM(LEN(C10673),LEN(D10673))=0),AND(NOT(E10673="Unknown"),ISBLANK(J10673)),AND(NOT(O10673="Unknown"),ISBLANK(R10673))),"Missing Information", INDEX(Table15[Entire Service Line Classification], MATCH(SUMIFS(Table15[Unique ID],Table15[System-Owned Portion],E10673,Table15[If Material Anything Other than "Lead" in Column E,Was Material Ever Previously Lead?],G10673,Table15[Customer-Owned Portion],O10673),Table15[Unique ID],0),0)))</f>
        <v/>
      </c>
    </row>
    <row r="10674" spans="2:23" x14ac:dyDescent="0.35">
      <c r="B10674" s="146"/>
      <c r="C10674" s="31"/>
      <c r="D10674" s="31"/>
      <c r="E10674" s="44"/>
      <c r="F10674" s="43"/>
      <c r="G10674" s="84"/>
      <c r="H10674" s="31"/>
      <c r="I10674" s="207"/>
      <c r="J10674" s="84"/>
      <c r="K10674" s="31"/>
      <c r="L10674" s="31"/>
      <c r="M10674" s="169"/>
      <c r="N10674" s="148"/>
      <c r="O10674" s="106"/>
      <c r="P10674" s="43"/>
      <c r="Q10674" s="207"/>
      <c r="R10674" s="84"/>
      <c r="S10674" s="31"/>
      <c r="T10674" s="31"/>
      <c r="U10674" s="169"/>
      <c r="V10674" s="150"/>
      <c r="W10674" s="141" t="str" cm="1">
        <f t="array" ref="W10674">IF(SUM(LEN(B10674:V10674))=0,"",IF(OR(OR(ISBLANK(F10674),SUM(LEN(C10674),LEN(D10674))=0),AND(NOT(E10674="Unknown"),ISBLANK(J10674)),AND(NOT(O10674="Unknown"),ISBLANK(R10674))),"Missing Information", INDEX(Table15[Entire Service Line Classification], MATCH(SUMIFS(Table15[Unique ID],Table15[System-Owned Portion],E10674,Table15[If Material Anything Other than "Lead" in Column E,Was Material Ever Previously Lead?],G10674,Table15[Customer-Owned Portion],O10674),Table15[Unique ID],0),0)))</f>
        <v/>
      </c>
    </row>
    <row r="10675" spans="2:23" x14ac:dyDescent="0.35">
      <c r="B10675" s="146"/>
      <c r="C10675" s="31"/>
      <c r="D10675" s="31"/>
      <c r="E10675" s="44"/>
      <c r="F10675" s="43"/>
      <c r="G10675" s="84"/>
      <c r="H10675" s="31"/>
      <c r="I10675" s="207"/>
      <c r="J10675" s="84"/>
      <c r="K10675" s="31"/>
      <c r="L10675" s="31"/>
      <c r="M10675" s="169"/>
      <c r="N10675" s="148"/>
      <c r="O10675" s="106"/>
      <c r="P10675" s="43"/>
      <c r="Q10675" s="207"/>
      <c r="R10675" s="84"/>
      <c r="S10675" s="31"/>
      <c r="T10675" s="31"/>
      <c r="U10675" s="169"/>
      <c r="V10675" s="150"/>
      <c r="W10675" s="141" t="str" cm="1">
        <f t="array" ref="W10675">IF(SUM(LEN(B10675:V10675))=0,"",IF(OR(OR(ISBLANK(F10675),SUM(LEN(C10675),LEN(D10675))=0),AND(NOT(E10675="Unknown"),ISBLANK(J10675)),AND(NOT(O10675="Unknown"),ISBLANK(R10675))),"Missing Information", INDEX(Table15[Entire Service Line Classification], MATCH(SUMIFS(Table15[Unique ID],Table15[System-Owned Portion],E10675,Table15[If Material Anything Other than "Lead" in Column E,Was Material Ever Previously Lead?],G10675,Table15[Customer-Owned Portion],O10675),Table15[Unique ID],0),0)))</f>
        <v/>
      </c>
    </row>
    <row r="10676" spans="2:23" x14ac:dyDescent="0.35">
      <c r="B10676" s="146"/>
      <c r="C10676" s="31"/>
      <c r="D10676" s="31"/>
      <c r="E10676" s="44"/>
      <c r="F10676" s="43"/>
      <c r="G10676" s="84"/>
      <c r="H10676" s="31"/>
      <c r="I10676" s="207"/>
      <c r="J10676" s="84"/>
      <c r="K10676" s="31"/>
      <c r="L10676" s="31"/>
      <c r="M10676" s="169"/>
      <c r="N10676" s="148"/>
      <c r="O10676" s="106"/>
      <c r="P10676" s="43"/>
      <c r="Q10676" s="207"/>
      <c r="R10676" s="84"/>
      <c r="S10676" s="31"/>
      <c r="T10676" s="31"/>
      <c r="U10676" s="169"/>
      <c r="V10676" s="150"/>
      <c r="W10676" s="141" t="str" cm="1">
        <f t="array" ref="W10676">IF(SUM(LEN(B10676:V10676))=0,"",IF(OR(OR(ISBLANK(F10676),SUM(LEN(C10676),LEN(D10676))=0),AND(NOT(E10676="Unknown"),ISBLANK(J10676)),AND(NOT(O10676="Unknown"),ISBLANK(R10676))),"Missing Information", INDEX(Table15[Entire Service Line Classification], MATCH(SUMIFS(Table15[Unique ID],Table15[System-Owned Portion],E10676,Table15[If Material Anything Other than "Lead" in Column E,Was Material Ever Previously Lead?],G10676,Table15[Customer-Owned Portion],O10676),Table15[Unique ID],0),0)))</f>
        <v/>
      </c>
    </row>
    <row r="10677" spans="2:23" x14ac:dyDescent="0.35">
      <c r="B10677" s="146"/>
      <c r="C10677" s="31"/>
      <c r="D10677" s="31"/>
      <c r="E10677" s="44"/>
      <c r="F10677" s="43"/>
      <c r="G10677" s="84"/>
      <c r="H10677" s="31"/>
      <c r="I10677" s="207"/>
      <c r="J10677" s="84"/>
      <c r="K10677" s="31"/>
      <c r="L10677" s="31"/>
      <c r="M10677" s="169"/>
      <c r="N10677" s="148"/>
      <c r="O10677" s="106"/>
      <c r="P10677" s="43"/>
      <c r="Q10677" s="207"/>
      <c r="R10677" s="84"/>
      <c r="S10677" s="31"/>
      <c r="T10677" s="31"/>
      <c r="U10677" s="169"/>
      <c r="V10677" s="150"/>
      <c r="W10677" s="141" t="str" cm="1">
        <f t="array" ref="W10677">IF(SUM(LEN(B10677:V10677))=0,"",IF(OR(OR(ISBLANK(F10677),SUM(LEN(C10677),LEN(D10677))=0),AND(NOT(E10677="Unknown"),ISBLANK(J10677)),AND(NOT(O10677="Unknown"),ISBLANK(R10677))),"Missing Information", INDEX(Table15[Entire Service Line Classification], MATCH(SUMIFS(Table15[Unique ID],Table15[System-Owned Portion],E10677,Table15[If Material Anything Other than "Lead" in Column E,Was Material Ever Previously Lead?],G10677,Table15[Customer-Owned Portion],O10677),Table15[Unique ID],0),0)))</f>
        <v/>
      </c>
    </row>
    <row r="10678" spans="2:23" x14ac:dyDescent="0.35">
      <c r="B10678" s="146"/>
      <c r="C10678" s="31"/>
      <c r="D10678" s="31"/>
      <c r="E10678" s="44"/>
      <c r="F10678" s="43"/>
      <c r="G10678" s="84"/>
      <c r="H10678" s="31"/>
      <c r="I10678" s="207"/>
      <c r="J10678" s="84"/>
      <c r="K10678" s="31"/>
      <c r="L10678" s="31"/>
      <c r="M10678" s="169"/>
      <c r="N10678" s="148"/>
      <c r="O10678" s="106"/>
      <c r="P10678" s="43"/>
      <c r="Q10678" s="207"/>
      <c r="R10678" s="84"/>
      <c r="S10678" s="31"/>
      <c r="T10678" s="31"/>
      <c r="U10678" s="169"/>
      <c r="V10678" s="150"/>
      <c r="W10678" s="141" t="str" cm="1">
        <f t="array" ref="W10678">IF(SUM(LEN(B10678:V10678))=0,"",IF(OR(OR(ISBLANK(F10678),SUM(LEN(C10678),LEN(D10678))=0),AND(NOT(E10678="Unknown"),ISBLANK(J10678)),AND(NOT(O10678="Unknown"),ISBLANK(R10678))),"Missing Information", INDEX(Table15[Entire Service Line Classification], MATCH(SUMIFS(Table15[Unique ID],Table15[System-Owned Portion],E10678,Table15[If Material Anything Other than "Lead" in Column E,Was Material Ever Previously Lead?],G10678,Table15[Customer-Owned Portion],O10678),Table15[Unique ID],0),0)))</f>
        <v/>
      </c>
    </row>
    <row r="10679" spans="2:23" x14ac:dyDescent="0.35">
      <c r="B10679" s="146"/>
      <c r="C10679" s="31"/>
      <c r="D10679" s="31"/>
      <c r="E10679" s="44"/>
      <c r="F10679" s="43"/>
      <c r="G10679" s="84"/>
      <c r="H10679" s="31"/>
      <c r="I10679" s="207"/>
      <c r="J10679" s="84"/>
      <c r="K10679" s="31"/>
      <c r="L10679" s="31"/>
      <c r="M10679" s="169"/>
      <c r="N10679" s="148"/>
      <c r="O10679" s="106"/>
      <c r="P10679" s="43"/>
      <c r="Q10679" s="207"/>
      <c r="R10679" s="84"/>
      <c r="S10679" s="31"/>
      <c r="T10679" s="31"/>
      <c r="U10679" s="169"/>
      <c r="V10679" s="150"/>
      <c r="W10679" s="141" t="str" cm="1">
        <f t="array" ref="W10679">IF(SUM(LEN(B10679:V10679))=0,"",IF(OR(OR(ISBLANK(F10679),SUM(LEN(C10679),LEN(D10679))=0),AND(NOT(E10679="Unknown"),ISBLANK(J10679)),AND(NOT(O10679="Unknown"),ISBLANK(R10679))),"Missing Information", INDEX(Table15[Entire Service Line Classification], MATCH(SUMIFS(Table15[Unique ID],Table15[System-Owned Portion],E10679,Table15[If Material Anything Other than "Lead" in Column E,Was Material Ever Previously Lead?],G10679,Table15[Customer-Owned Portion],O10679),Table15[Unique ID],0),0)))</f>
        <v/>
      </c>
    </row>
    <row r="10680" spans="2:23" x14ac:dyDescent="0.35">
      <c r="B10680" s="146"/>
      <c r="C10680" s="31"/>
      <c r="D10680" s="31"/>
      <c r="E10680" s="44"/>
      <c r="F10680" s="43"/>
      <c r="G10680" s="84"/>
      <c r="H10680" s="31"/>
      <c r="I10680" s="207"/>
      <c r="J10680" s="84"/>
      <c r="K10680" s="31"/>
      <c r="L10680" s="31"/>
      <c r="M10680" s="169"/>
      <c r="N10680" s="148"/>
      <c r="O10680" s="106"/>
      <c r="P10680" s="43"/>
      <c r="Q10680" s="207"/>
      <c r="R10680" s="84"/>
      <c r="S10680" s="31"/>
      <c r="T10680" s="31"/>
      <c r="U10680" s="169"/>
      <c r="V10680" s="150"/>
      <c r="W10680" s="141" t="str" cm="1">
        <f t="array" ref="W10680">IF(SUM(LEN(B10680:V10680))=0,"",IF(OR(OR(ISBLANK(F10680),SUM(LEN(C10680),LEN(D10680))=0),AND(NOT(E10680="Unknown"),ISBLANK(J10680)),AND(NOT(O10680="Unknown"),ISBLANK(R10680))),"Missing Information", INDEX(Table15[Entire Service Line Classification], MATCH(SUMIFS(Table15[Unique ID],Table15[System-Owned Portion],E10680,Table15[If Material Anything Other than "Lead" in Column E,Was Material Ever Previously Lead?],G10680,Table15[Customer-Owned Portion],O10680),Table15[Unique ID],0),0)))</f>
        <v/>
      </c>
    </row>
    <row r="10681" spans="2:23" x14ac:dyDescent="0.35">
      <c r="B10681" s="146"/>
      <c r="C10681" s="31"/>
      <c r="D10681" s="31"/>
      <c r="E10681" s="44"/>
      <c r="F10681" s="43"/>
      <c r="G10681" s="84"/>
      <c r="H10681" s="31"/>
      <c r="I10681" s="207"/>
      <c r="J10681" s="84"/>
      <c r="K10681" s="31"/>
      <c r="L10681" s="31"/>
      <c r="M10681" s="169"/>
      <c r="N10681" s="148"/>
      <c r="O10681" s="106"/>
      <c r="P10681" s="43"/>
      <c r="Q10681" s="207"/>
      <c r="R10681" s="84"/>
      <c r="S10681" s="31"/>
      <c r="T10681" s="31"/>
      <c r="U10681" s="169"/>
      <c r="V10681" s="150"/>
      <c r="W10681" s="141" t="str" cm="1">
        <f t="array" ref="W10681">IF(SUM(LEN(B10681:V10681))=0,"",IF(OR(OR(ISBLANK(F10681),SUM(LEN(C10681),LEN(D10681))=0),AND(NOT(E10681="Unknown"),ISBLANK(J10681)),AND(NOT(O10681="Unknown"),ISBLANK(R10681))),"Missing Information", INDEX(Table15[Entire Service Line Classification], MATCH(SUMIFS(Table15[Unique ID],Table15[System-Owned Portion],E10681,Table15[If Material Anything Other than "Lead" in Column E,Was Material Ever Previously Lead?],G10681,Table15[Customer-Owned Portion],O10681),Table15[Unique ID],0),0)))</f>
        <v/>
      </c>
    </row>
    <row r="10682" spans="2:23" x14ac:dyDescent="0.35">
      <c r="B10682" s="146"/>
      <c r="C10682" s="31"/>
      <c r="D10682" s="31"/>
      <c r="E10682" s="44"/>
      <c r="F10682" s="43"/>
      <c r="G10682" s="84"/>
      <c r="H10682" s="31"/>
      <c r="I10682" s="207"/>
      <c r="J10682" s="84"/>
      <c r="K10682" s="31"/>
      <c r="L10682" s="31"/>
      <c r="M10682" s="169"/>
      <c r="N10682" s="148"/>
      <c r="O10682" s="106"/>
      <c r="P10682" s="43"/>
      <c r="Q10682" s="207"/>
      <c r="R10682" s="84"/>
      <c r="S10682" s="31"/>
      <c r="T10682" s="31"/>
      <c r="U10682" s="169"/>
      <c r="V10682" s="150"/>
      <c r="W10682" s="141" t="str" cm="1">
        <f t="array" ref="W10682">IF(SUM(LEN(B10682:V10682))=0,"",IF(OR(OR(ISBLANK(F10682),SUM(LEN(C10682),LEN(D10682))=0),AND(NOT(E10682="Unknown"),ISBLANK(J10682)),AND(NOT(O10682="Unknown"),ISBLANK(R10682))),"Missing Information", INDEX(Table15[Entire Service Line Classification], MATCH(SUMIFS(Table15[Unique ID],Table15[System-Owned Portion],E10682,Table15[If Material Anything Other than "Lead" in Column E,Was Material Ever Previously Lead?],G10682,Table15[Customer-Owned Portion],O10682),Table15[Unique ID],0),0)))</f>
        <v/>
      </c>
    </row>
    <row r="10683" spans="2:23" x14ac:dyDescent="0.35">
      <c r="B10683" s="146"/>
      <c r="C10683" s="31"/>
      <c r="D10683" s="31"/>
      <c r="E10683" s="44"/>
      <c r="F10683" s="43"/>
      <c r="G10683" s="84"/>
      <c r="H10683" s="31"/>
      <c r="I10683" s="207"/>
      <c r="J10683" s="84"/>
      <c r="K10683" s="31"/>
      <c r="L10683" s="31"/>
      <c r="M10683" s="169"/>
      <c r="N10683" s="148"/>
      <c r="O10683" s="106"/>
      <c r="P10683" s="43"/>
      <c r="Q10683" s="207"/>
      <c r="R10683" s="84"/>
      <c r="S10683" s="31"/>
      <c r="T10683" s="31"/>
      <c r="U10683" s="169"/>
      <c r="V10683" s="150"/>
      <c r="W10683" s="141" t="str" cm="1">
        <f t="array" ref="W10683">IF(SUM(LEN(B10683:V10683))=0,"",IF(OR(OR(ISBLANK(F10683),SUM(LEN(C10683),LEN(D10683))=0),AND(NOT(E10683="Unknown"),ISBLANK(J10683)),AND(NOT(O10683="Unknown"),ISBLANK(R10683))),"Missing Information", INDEX(Table15[Entire Service Line Classification], MATCH(SUMIFS(Table15[Unique ID],Table15[System-Owned Portion],E10683,Table15[If Material Anything Other than "Lead" in Column E,Was Material Ever Previously Lead?],G10683,Table15[Customer-Owned Portion],O10683),Table15[Unique ID],0),0)))</f>
        <v/>
      </c>
    </row>
    <row r="10684" spans="2:23" x14ac:dyDescent="0.35">
      <c r="B10684" s="146"/>
      <c r="C10684" s="31"/>
      <c r="D10684" s="31"/>
      <c r="E10684" s="44"/>
      <c r="F10684" s="43"/>
      <c r="G10684" s="84"/>
      <c r="H10684" s="31"/>
      <c r="I10684" s="207"/>
      <c r="J10684" s="84"/>
      <c r="K10684" s="31"/>
      <c r="L10684" s="31"/>
      <c r="M10684" s="169"/>
      <c r="N10684" s="148"/>
      <c r="O10684" s="106"/>
      <c r="P10684" s="43"/>
      <c r="Q10684" s="207"/>
      <c r="R10684" s="84"/>
      <c r="S10684" s="31"/>
      <c r="T10684" s="31"/>
      <c r="U10684" s="169"/>
      <c r="V10684" s="150"/>
      <c r="W10684" s="141" t="str" cm="1">
        <f t="array" ref="W10684">IF(SUM(LEN(B10684:V10684))=0,"",IF(OR(OR(ISBLANK(F10684),SUM(LEN(C10684),LEN(D10684))=0),AND(NOT(E10684="Unknown"),ISBLANK(J10684)),AND(NOT(O10684="Unknown"),ISBLANK(R10684))),"Missing Information", INDEX(Table15[Entire Service Line Classification], MATCH(SUMIFS(Table15[Unique ID],Table15[System-Owned Portion],E10684,Table15[If Material Anything Other than "Lead" in Column E,Was Material Ever Previously Lead?],G10684,Table15[Customer-Owned Portion],O10684),Table15[Unique ID],0),0)))</f>
        <v/>
      </c>
    </row>
    <row r="10685" spans="2:23" x14ac:dyDescent="0.35">
      <c r="B10685" s="146"/>
      <c r="C10685" s="31"/>
      <c r="D10685" s="31"/>
      <c r="E10685" s="44"/>
      <c r="F10685" s="43"/>
      <c r="G10685" s="84"/>
      <c r="H10685" s="31"/>
      <c r="I10685" s="207"/>
      <c r="J10685" s="84"/>
      <c r="K10685" s="31"/>
      <c r="L10685" s="31"/>
      <c r="M10685" s="169"/>
      <c r="N10685" s="148"/>
      <c r="O10685" s="106"/>
      <c r="P10685" s="43"/>
      <c r="Q10685" s="207"/>
      <c r="R10685" s="84"/>
      <c r="S10685" s="31"/>
      <c r="T10685" s="31"/>
      <c r="U10685" s="169"/>
      <c r="V10685" s="150"/>
      <c r="W10685" s="141" t="str" cm="1">
        <f t="array" ref="W10685">IF(SUM(LEN(B10685:V10685))=0,"",IF(OR(OR(ISBLANK(F10685),SUM(LEN(C10685),LEN(D10685))=0),AND(NOT(E10685="Unknown"),ISBLANK(J10685)),AND(NOT(O10685="Unknown"),ISBLANK(R10685))),"Missing Information", INDEX(Table15[Entire Service Line Classification], MATCH(SUMIFS(Table15[Unique ID],Table15[System-Owned Portion],E10685,Table15[If Material Anything Other than "Lead" in Column E,Was Material Ever Previously Lead?],G10685,Table15[Customer-Owned Portion],O10685),Table15[Unique ID],0),0)))</f>
        <v/>
      </c>
    </row>
    <row r="10686" spans="2:23" x14ac:dyDescent="0.35">
      <c r="B10686" s="146"/>
      <c r="C10686" s="31"/>
      <c r="D10686" s="31"/>
      <c r="E10686" s="44"/>
      <c r="F10686" s="43"/>
      <c r="G10686" s="84"/>
      <c r="H10686" s="31"/>
      <c r="I10686" s="207"/>
      <c r="J10686" s="84"/>
      <c r="K10686" s="31"/>
      <c r="L10686" s="31"/>
      <c r="M10686" s="169"/>
      <c r="N10686" s="148"/>
      <c r="O10686" s="106"/>
      <c r="P10686" s="43"/>
      <c r="Q10686" s="207"/>
      <c r="R10686" s="84"/>
      <c r="S10686" s="31"/>
      <c r="T10686" s="31"/>
      <c r="U10686" s="169"/>
      <c r="V10686" s="150"/>
      <c r="W10686" s="141" t="str" cm="1">
        <f t="array" ref="W10686">IF(SUM(LEN(B10686:V10686))=0,"",IF(OR(OR(ISBLANK(F10686),SUM(LEN(C10686),LEN(D10686))=0),AND(NOT(E10686="Unknown"),ISBLANK(J10686)),AND(NOT(O10686="Unknown"),ISBLANK(R10686))),"Missing Information", INDEX(Table15[Entire Service Line Classification], MATCH(SUMIFS(Table15[Unique ID],Table15[System-Owned Portion],E10686,Table15[If Material Anything Other than "Lead" in Column E,Was Material Ever Previously Lead?],G10686,Table15[Customer-Owned Portion],O10686),Table15[Unique ID],0),0)))</f>
        <v/>
      </c>
    </row>
    <row r="10687" spans="2:23" x14ac:dyDescent="0.35">
      <c r="B10687" s="146"/>
      <c r="C10687" s="31"/>
      <c r="D10687" s="31"/>
      <c r="E10687" s="44"/>
      <c r="F10687" s="43"/>
      <c r="G10687" s="84"/>
      <c r="H10687" s="31"/>
      <c r="I10687" s="207"/>
      <c r="J10687" s="84"/>
      <c r="K10687" s="31"/>
      <c r="L10687" s="31"/>
      <c r="M10687" s="169"/>
      <c r="N10687" s="148"/>
      <c r="O10687" s="106"/>
      <c r="P10687" s="43"/>
      <c r="Q10687" s="207"/>
      <c r="R10687" s="84"/>
      <c r="S10687" s="31"/>
      <c r="T10687" s="31"/>
      <c r="U10687" s="169"/>
      <c r="V10687" s="150"/>
      <c r="W10687" s="141" t="str" cm="1">
        <f t="array" ref="W10687">IF(SUM(LEN(B10687:V10687))=0,"",IF(OR(OR(ISBLANK(F10687),SUM(LEN(C10687),LEN(D10687))=0),AND(NOT(E10687="Unknown"),ISBLANK(J10687)),AND(NOT(O10687="Unknown"),ISBLANK(R10687))),"Missing Information", INDEX(Table15[Entire Service Line Classification], MATCH(SUMIFS(Table15[Unique ID],Table15[System-Owned Portion],E10687,Table15[If Material Anything Other than "Lead" in Column E,Was Material Ever Previously Lead?],G10687,Table15[Customer-Owned Portion],O10687),Table15[Unique ID],0),0)))</f>
        <v/>
      </c>
    </row>
    <row r="10688" spans="2:23" x14ac:dyDescent="0.35">
      <c r="B10688" s="146"/>
      <c r="C10688" s="31"/>
      <c r="D10688" s="31"/>
      <c r="E10688" s="44"/>
      <c r="F10688" s="43"/>
      <c r="G10688" s="84"/>
      <c r="H10688" s="31"/>
      <c r="I10688" s="207"/>
      <c r="J10688" s="84"/>
      <c r="K10688" s="31"/>
      <c r="L10688" s="31"/>
      <c r="M10688" s="169"/>
      <c r="N10688" s="148"/>
      <c r="O10688" s="106"/>
      <c r="P10688" s="43"/>
      <c r="Q10688" s="207"/>
      <c r="R10688" s="84"/>
      <c r="S10688" s="31"/>
      <c r="T10688" s="31"/>
      <c r="U10688" s="169"/>
      <c r="V10688" s="150"/>
      <c r="W10688" s="141" t="str" cm="1">
        <f t="array" ref="W10688">IF(SUM(LEN(B10688:V10688))=0,"",IF(OR(OR(ISBLANK(F10688),SUM(LEN(C10688),LEN(D10688))=0),AND(NOT(E10688="Unknown"),ISBLANK(J10688)),AND(NOT(O10688="Unknown"),ISBLANK(R10688))),"Missing Information", INDEX(Table15[Entire Service Line Classification], MATCH(SUMIFS(Table15[Unique ID],Table15[System-Owned Portion],E10688,Table15[If Material Anything Other than "Lead" in Column E,Was Material Ever Previously Lead?],G10688,Table15[Customer-Owned Portion],O10688),Table15[Unique ID],0),0)))</f>
        <v/>
      </c>
    </row>
    <row r="10689" spans="2:23" x14ac:dyDescent="0.35">
      <c r="B10689" s="146"/>
      <c r="C10689" s="31"/>
      <c r="D10689" s="31"/>
      <c r="E10689" s="44"/>
      <c r="F10689" s="43"/>
      <c r="G10689" s="84"/>
      <c r="H10689" s="31"/>
      <c r="I10689" s="207"/>
      <c r="J10689" s="84"/>
      <c r="K10689" s="31"/>
      <c r="L10689" s="31"/>
      <c r="M10689" s="169"/>
      <c r="N10689" s="148"/>
      <c r="O10689" s="106"/>
      <c r="P10689" s="43"/>
      <c r="Q10689" s="207"/>
      <c r="R10689" s="84"/>
      <c r="S10689" s="31"/>
      <c r="T10689" s="31"/>
      <c r="U10689" s="169"/>
      <c r="V10689" s="150"/>
      <c r="W10689" s="141" t="str" cm="1">
        <f t="array" ref="W10689">IF(SUM(LEN(B10689:V10689))=0,"",IF(OR(OR(ISBLANK(F10689),SUM(LEN(C10689),LEN(D10689))=0),AND(NOT(E10689="Unknown"),ISBLANK(J10689)),AND(NOT(O10689="Unknown"),ISBLANK(R10689))),"Missing Information", INDEX(Table15[Entire Service Line Classification], MATCH(SUMIFS(Table15[Unique ID],Table15[System-Owned Portion],E10689,Table15[If Material Anything Other than "Lead" in Column E,Was Material Ever Previously Lead?],G10689,Table15[Customer-Owned Portion],O10689),Table15[Unique ID],0),0)))</f>
        <v/>
      </c>
    </row>
    <row r="10690" spans="2:23" x14ac:dyDescent="0.35">
      <c r="B10690" s="146"/>
      <c r="C10690" s="31"/>
      <c r="D10690" s="31"/>
      <c r="E10690" s="44"/>
      <c r="F10690" s="43"/>
      <c r="G10690" s="84"/>
      <c r="H10690" s="31"/>
      <c r="I10690" s="207"/>
      <c r="J10690" s="84"/>
      <c r="K10690" s="31"/>
      <c r="L10690" s="31"/>
      <c r="M10690" s="169"/>
      <c r="N10690" s="148"/>
      <c r="O10690" s="106"/>
      <c r="P10690" s="43"/>
      <c r="Q10690" s="207"/>
      <c r="R10690" s="84"/>
      <c r="S10690" s="31"/>
      <c r="T10690" s="31"/>
      <c r="U10690" s="169"/>
      <c r="V10690" s="150"/>
      <c r="W10690" s="141" t="str" cm="1">
        <f t="array" ref="W10690">IF(SUM(LEN(B10690:V10690))=0,"",IF(OR(OR(ISBLANK(F10690),SUM(LEN(C10690),LEN(D10690))=0),AND(NOT(E10690="Unknown"),ISBLANK(J10690)),AND(NOT(O10690="Unknown"),ISBLANK(R10690))),"Missing Information", INDEX(Table15[Entire Service Line Classification], MATCH(SUMIFS(Table15[Unique ID],Table15[System-Owned Portion],E10690,Table15[If Material Anything Other than "Lead" in Column E,Was Material Ever Previously Lead?],G10690,Table15[Customer-Owned Portion],O10690),Table15[Unique ID],0),0)))</f>
        <v/>
      </c>
    </row>
    <row r="10691" spans="2:23" x14ac:dyDescent="0.35">
      <c r="B10691" s="146"/>
      <c r="C10691" s="31"/>
      <c r="D10691" s="31"/>
      <c r="E10691" s="44"/>
      <c r="F10691" s="43"/>
      <c r="G10691" s="84"/>
      <c r="H10691" s="31"/>
      <c r="I10691" s="207"/>
      <c r="J10691" s="84"/>
      <c r="K10691" s="31"/>
      <c r="L10691" s="31"/>
      <c r="M10691" s="169"/>
      <c r="N10691" s="148"/>
      <c r="O10691" s="106"/>
      <c r="P10691" s="43"/>
      <c r="Q10691" s="207"/>
      <c r="R10691" s="84"/>
      <c r="S10691" s="31"/>
      <c r="T10691" s="31"/>
      <c r="U10691" s="169"/>
      <c r="V10691" s="150"/>
      <c r="W10691" s="141" t="str" cm="1">
        <f t="array" ref="W10691">IF(SUM(LEN(B10691:V10691))=0,"",IF(OR(OR(ISBLANK(F10691),SUM(LEN(C10691),LEN(D10691))=0),AND(NOT(E10691="Unknown"),ISBLANK(J10691)),AND(NOT(O10691="Unknown"),ISBLANK(R10691))),"Missing Information", INDEX(Table15[Entire Service Line Classification], MATCH(SUMIFS(Table15[Unique ID],Table15[System-Owned Portion],E10691,Table15[If Material Anything Other than "Lead" in Column E,Was Material Ever Previously Lead?],G10691,Table15[Customer-Owned Portion],O10691),Table15[Unique ID],0),0)))</f>
        <v/>
      </c>
    </row>
    <row r="10692" spans="2:23" x14ac:dyDescent="0.35">
      <c r="B10692" s="146"/>
      <c r="C10692" s="31"/>
      <c r="D10692" s="31"/>
      <c r="E10692" s="44"/>
      <c r="F10692" s="43"/>
      <c r="G10692" s="84"/>
      <c r="H10692" s="31"/>
      <c r="I10692" s="207"/>
      <c r="J10692" s="84"/>
      <c r="K10692" s="31"/>
      <c r="L10692" s="31"/>
      <c r="M10692" s="169"/>
      <c r="N10692" s="148"/>
      <c r="O10692" s="106"/>
      <c r="P10692" s="43"/>
      <c r="Q10692" s="207"/>
      <c r="R10692" s="84"/>
      <c r="S10692" s="31"/>
      <c r="T10692" s="31"/>
      <c r="U10692" s="169"/>
      <c r="V10692" s="150"/>
      <c r="W10692" s="141" t="str" cm="1">
        <f t="array" ref="W10692">IF(SUM(LEN(B10692:V10692))=0,"",IF(OR(OR(ISBLANK(F10692),SUM(LEN(C10692),LEN(D10692))=0),AND(NOT(E10692="Unknown"),ISBLANK(J10692)),AND(NOT(O10692="Unknown"),ISBLANK(R10692))),"Missing Information", INDEX(Table15[Entire Service Line Classification], MATCH(SUMIFS(Table15[Unique ID],Table15[System-Owned Portion],E10692,Table15[If Material Anything Other than "Lead" in Column E,Was Material Ever Previously Lead?],G10692,Table15[Customer-Owned Portion],O10692),Table15[Unique ID],0),0)))</f>
        <v/>
      </c>
    </row>
    <row r="10693" spans="2:23" x14ac:dyDescent="0.35">
      <c r="B10693" s="146"/>
      <c r="C10693" s="31"/>
      <c r="D10693" s="31"/>
      <c r="E10693" s="44"/>
      <c r="F10693" s="43"/>
      <c r="G10693" s="84"/>
      <c r="H10693" s="31"/>
      <c r="I10693" s="207"/>
      <c r="J10693" s="84"/>
      <c r="K10693" s="31"/>
      <c r="L10693" s="31"/>
      <c r="M10693" s="169"/>
      <c r="N10693" s="148"/>
      <c r="O10693" s="106"/>
      <c r="P10693" s="43"/>
      <c r="Q10693" s="207"/>
      <c r="R10693" s="84"/>
      <c r="S10693" s="31"/>
      <c r="T10693" s="31"/>
      <c r="U10693" s="169"/>
      <c r="V10693" s="150"/>
      <c r="W10693" s="141" t="str" cm="1">
        <f t="array" ref="W10693">IF(SUM(LEN(B10693:V10693))=0,"",IF(OR(OR(ISBLANK(F10693),SUM(LEN(C10693),LEN(D10693))=0),AND(NOT(E10693="Unknown"),ISBLANK(J10693)),AND(NOT(O10693="Unknown"),ISBLANK(R10693))),"Missing Information", INDEX(Table15[Entire Service Line Classification], MATCH(SUMIFS(Table15[Unique ID],Table15[System-Owned Portion],E10693,Table15[If Material Anything Other than "Lead" in Column E,Was Material Ever Previously Lead?],G10693,Table15[Customer-Owned Portion],O10693),Table15[Unique ID],0),0)))</f>
        <v/>
      </c>
    </row>
    <row r="10694" spans="2:23" x14ac:dyDescent="0.35">
      <c r="B10694" s="146"/>
      <c r="C10694" s="31"/>
      <c r="D10694" s="31"/>
      <c r="E10694" s="44"/>
      <c r="F10694" s="43"/>
      <c r="G10694" s="84"/>
      <c r="H10694" s="31"/>
      <c r="I10694" s="207"/>
      <c r="J10694" s="84"/>
      <c r="K10694" s="31"/>
      <c r="L10694" s="31"/>
      <c r="M10694" s="169"/>
      <c r="N10694" s="148"/>
      <c r="O10694" s="106"/>
      <c r="P10694" s="43"/>
      <c r="Q10694" s="207"/>
      <c r="R10694" s="84"/>
      <c r="S10694" s="31"/>
      <c r="T10694" s="31"/>
      <c r="U10694" s="169"/>
      <c r="V10694" s="150"/>
      <c r="W10694" s="141" t="str" cm="1">
        <f t="array" ref="W10694">IF(SUM(LEN(B10694:V10694))=0,"",IF(OR(OR(ISBLANK(F10694),SUM(LEN(C10694),LEN(D10694))=0),AND(NOT(E10694="Unknown"),ISBLANK(J10694)),AND(NOT(O10694="Unknown"),ISBLANK(R10694))),"Missing Information", INDEX(Table15[Entire Service Line Classification], MATCH(SUMIFS(Table15[Unique ID],Table15[System-Owned Portion],E10694,Table15[If Material Anything Other than "Lead" in Column E,Was Material Ever Previously Lead?],G10694,Table15[Customer-Owned Portion],O10694),Table15[Unique ID],0),0)))</f>
        <v/>
      </c>
    </row>
    <row r="10695" spans="2:23" x14ac:dyDescent="0.35">
      <c r="B10695" s="146"/>
      <c r="C10695" s="31"/>
      <c r="D10695" s="31"/>
      <c r="E10695" s="44"/>
      <c r="F10695" s="43"/>
      <c r="G10695" s="84"/>
      <c r="H10695" s="31"/>
      <c r="I10695" s="207"/>
      <c r="J10695" s="84"/>
      <c r="K10695" s="31"/>
      <c r="L10695" s="31"/>
      <c r="M10695" s="169"/>
      <c r="N10695" s="148"/>
      <c r="O10695" s="106"/>
      <c r="P10695" s="43"/>
      <c r="Q10695" s="207"/>
      <c r="R10695" s="84"/>
      <c r="S10695" s="31"/>
      <c r="T10695" s="31"/>
      <c r="U10695" s="169"/>
      <c r="V10695" s="150"/>
      <c r="W10695" s="141" t="str" cm="1">
        <f t="array" ref="W10695">IF(SUM(LEN(B10695:V10695))=0,"",IF(OR(OR(ISBLANK(F10695),SUM(LEN(C10695),LEN(D10695))=0),AND(NOT(E10695="Unknown"),ISBLANK(J10695)),AND(NOT(O10695="Unknown"),ISBLANK(R10695))),"Missing Information", INDEX(Table15[Entire Service Line Classification], MATCH(SUMIFS(Table15[Unique ID],Table15[System-Owned Portion],E10695,Table15[If Material Anything Other than "Lead" in Column E,Was Material Ever Previously Lead?],G10695,Table15[Customer-Owned Portion],O10695),Table15[Unique ID],0),0)))</f>
        <v/>
      </c>
    </row>
    <row r="10696" spans="2:23" x14ac:dyDescent="0.35">
      <c r="B10696" s="146"/>
      <c r="C10696" s="31"/>
      <c r="D10696" s="31"/>
      <c r="E10696" s="44"/>
      <c r="F10696" s="43"/>
      <c r="G10696" s="84"/>
      <c r="H10696" s="31"/>
      <c r="I10696" s="207"/>
      <c r="J10696" s="84"/>
      <c r="K10696" s="31"/>
      <c r="L10696" s="31"/>
      <c r="M10696" s="169"/>
      <c r="N10696" s="148"/>
      <c r="O10696" s="106"/>
      <c r="P10696" s="43"/>
      <c r="Q10696" s="207"/>
      <c r="R10696" s="84"/>
      <c r="S10696" s="31"/>
      <c r="T10696" s="31"/>
      <c r="U10696" s="169"/>
      <c r="V10696" s="150"/>
      <c r="W10696" s="141" t="str" cm="1">
        <f t="array" ref="W10696">IF(SUM(LEN(B10696:V10696))=0,"",IF(OR(OR(ISBLANK(F10696),SUM(LEN(C10696),LEN(D10696))=0),AND(NOT(E10696="Unknown"),ISBLANK(J10696)),AND(NOT(O10696="Unknown"),ISBLANK(R10696))),"Missing Information", INDEX(Table15[Entire Service Line Classification], MATCH(SUMIFS(Table15[Unique ID],Table15[System-Owned Portion],E10696,Table15[If Material Anything Other than "Lead" in Column E,Was Material Ever Previously Lead?],G10696,Table15[Customer-Owned Portion],O10696),Table15[Unique ID],0),0)))</f>
        <v/>
      </c>
    </row>
    <row r="10697" spans="2:23" x14ac:dyDescent="0.35">
      <c r="B10697" s="146"/>
      <c r="C10697" s="31"/>
      <c r="D10697" s="31"/>
      <c r="E10697" s="44"/>
      <c r="F10697" s="43"/>
      <c r="G10697" s="84"/>
      <c r="H10697" s="31"/>
      <c r="I10697" s="207"/>
      <c r="J10697" s="84"/>
      <c r="K10697" s="31"/>
      <c r="L10697" s="31"/>
      <c r="M10697" s="169"/>
      <c r="N10697" s="148"/>
      <c r="O10697" s="106"/>
      <c r="P10697" s="43"/>
      <c r="Q10697" s="207"/>
      <c r="R10697" s="84"/>
      <c r="S10697" s="31"/>
      <c r="T10697" s="31"/>
      <c r="U10697" s="169"/>
      <c r="V10697" s="150"/>
      <c r="W10697" s="141" t="str" cm="1">
        <f t="array" ref="W10697">IF(SUM(LEN(B10697:V10697))=0,"",IF(OR(OR(ISBLANK(F10697),SUM(LEN(C10697),LEN(D10697))=0),AND(NOT(E10697="Unknown"),ISBLANK(J10697)),AND(NOT(O10697="Unknown"),ISBLANK(R10697))),"Missing Information", INDEX(Table15[Entire Service Line Classification], MATCH(SUMIFS(Table15[Unique ID],Table15[System-Owned Portion],E10697,Table15[If Material Anything Other than "Lead" in Column E,Was Material Ever Previously Lead?],G10697,Table15[Customer-Owned Portion],O10697),Table15[Unique ID],0),0)))</f>
        <v/>
      </c>
    </row>
    <row r="10698" spans="2:23" x14ac:dyDescent="0.35">
      <c r="B10698" s="146"/>
      <c r="C10698" s="31"/>
      <c r="D10698" s="31"/>
      <c r="E10698" s="44"/>
      <c r="F10698" s="43"/>
      <c r="G10698" s="84"/>
      <c r="H10698" s="31"/>
      <c r="I10698" s="207"/>
      <c r="J10698" s="84"/>
      <c r="K10698" s="31"/>
      <c r="L10698" s="31"/>
      <c r="M10698" s="169"/>
      <c r="N10698" s="148"/>
      <c r="O10698" s="106"/>
      <c r="P10698" s="43"/>
      <c r="Q10698" s="207"/>
      <c r="R10698" s="84"/>
      <c r="S10698" s="31"/>
      <c r="T10698" s="31"/>
      <c r="U10698" s="169"/>
      <c r="V10698" s="150"/>
      <c r="W10698" s="141" t="str" cm="1">
        <f t="array" ref="W10698">IF(SUM(LEN(B10698:V10698))=0,"",IF(OR(OR(ISBLANK(F10698),SUM(LEN(C10698),LEN(D10698))=0),AND(NOT(E10698="Unknown"),ISBLANK(J10698)),AND(NOT(O10698="Unknown"),ISBLANK(R10698))),"Missing Information", INDEX(Table15[Entire Service Line Classification], MATCH(SUMIFS(Table15[Unique ID],Table15[System-Owned Portion],E10698,Table15[If Material Anything Other than "Lead" in Column E,Was Material Ever Previously Lead?],G10698,Table15[Customer-Owned Portion],O10698),Table15[Unique ID],0),0)))</f>
        <v/>
      </c>
    </row>
    <row r="10699" spans="2:23" x14ac:dyDescent="0.35">
      <c r="B10699" s="146"/>
      <c r="C10699" s="31"/>
      <c r="D10699" s="31"/>
      <c r="E10699" s="44"/>
      <c r="F10699" s="43"/>
      <c r="G10699" s="84"/>
      <c r="H10699" s="31"/>
      <c r="I10699" s="207"/>
      <c r="J10699" s="84"/>
      <c r="K10699" s="31"/>
      <c r="L10699" s="31"/>
      <c r="M10699" s="169"/>
      <c r="N10699" s="148"/>
      <c r="O10699" s="106"/>
      <c r="P10699" s="43"/>
      <c r="Q10699" s="207"/>
      <c r="R10699" s="84"/>
      <c r="S10699" s="31"/>
      <c r="T10699" s="31"/>
      <c r="U10699" s="169"/>
      <c r="V10699" s="150"/>
      <c r="W10699" s="141" t="str" cm="1">
        <f t="array" ref="W10699">IF(SUM(LEN(B10699:V10699))=0,"",IF(OR(OR(ISBLANK(F10699),SUM(LEN(C10699),LEN(D10699))=0),AND(NOT(E10699="Unknown"),ISBLANK(J10699)),AND(NOT(O10699="Unknown"),ISBLANK(R10699))),"Missing Information", INDEX(Table15[Entire Service Line Classification], MATCH(SUMIFS(Table15[Unique ID],Table15[System-Owned Portion],E10699,Table15[If Material Anything Other than "Lead" in Column E,Was Material Ever Previously Lead?],G10699,Table15[Customer-Owned Portion],O10699),Table15[Unique ID],0),0)))</f>
        <v/>
      </c>
    </row>
    <row r="10700" spans="2:23" x14ac:dyDescent="0.35">
      <c r="B10700" s="146"/>
      <c r="C10700" s="31"/>
      <c r="D10700" s="31"/>
      <c r="E10700" s="44"/>
      <c r="F10700" s="43"/>
      <c r="G10700" s="84"/>
      <c r="H10700" s="31"/>
      <c r="I10700" s="207"/>
      <c r="J10700" s="84"/>
      <c r="K10700" s="31"/>
      <c r="L10700" s="31"/>
      <c r="M10700" s="169"/>
      <c r="N10700" s="148"/>
      <c r="O10700" s="106"/>
      <c r="P10700" s="43"/>
      <c r="Q10700" s="207"/>
      <c r="R10700" s="84"/>
      <c r="S10700" s="31"/>
      <c r="T10700" s="31"/>
      <c r="U10700" s="169"/>
      <c r="V10700" s="150"/>
      <c r="W10700" s="141" t="str" cm="1">
        <f t="array" ref="W10700">IF(SUM(LEN(B10700:V10700))=0,"",IF(OR(OR(ISBLANK(F10700),SUM(LEN(C10700),LEN(D10700))=0),AND(NOT(E10700="Unknown"),ISBLANK(J10700)),AND(NOT(O10700="Unknown"),ISBLANK(R10700))),"Missing Information", INDEX(Table15[Entire Service Line Classification], MATCH(SUMIFS(Table15[Unique ID],Table15[System-Owned Portion],E10700,Table15[If Material Anything Other than "Lead" in Column E,Was Material Ever Previously Lead?],G10700,Table15[Customer-Owned Portion],O10700),Table15[Unique ID],0),0)))</f>
        <v/>
      </c>
    </row>
    <row r="10701" spans="2:23" x14ac:dyDescent="0.35">
      <c r="B10701" s="146"/>
      <c r="C10701" s="31"/>
      <c r="D10701" s="31"/>
      <c r="E10701" s="44"/>
      <c r="F10701" s="43"/>
      <c r="G10701" s="84"/>
      <c r="H10701" s="31"/>
      <c r="I10701" s="207"/>
      <c r="J10701" s="84"/>
      <c r="K10701" s="31"/>
      <c r="L10701" s="31"/>
      <c r="M10701" s="169"/>
      <c r="N10701" s="148"/>
      <c r="O10701" s="106"/>
      <c r="P10701" s="43"/>
      <c r="Q10701" s="207"/>
      <c r="R10701" s="84"/>
      <c r="S10701" s="31"/>
      <c r="T10701" s="31"/>
      <c r="U10701" s="169"/>
      <c r="V10701" s="150"/>
      <c r="W10701" s="141" t="str" cm="1">
        <f t="array" ref="W10701">IF(SUM(LEN(B10701:V10701))=0,"",IF(OR(OR(ISBLANK(F10701),SUM(LEN(C10701),LEN(D10701))=0),AND(NOT(E10701="Unknown"),ISBLANK(J10701)),AND(NOT(O10701="Unknown"),ISBLANK(R10701))),"Missing Information", INDEX(Table15[Entire Service Line Classification], MATCH(SUMIFS(Table15[Unique ID],Table15[System-Owned Portion],E10701,Table15[If Material Anything Other than "Lead" in Column E,Was Material Ever Previously Lead?],G10701,Table15[Customer-Owned Portion],O10701),Table15[Unique ID],0),0)))</f>
        <v/>
      </c>
    </row>
    <row r="10702" spans="2:23" x14ac:dyDescent="0.35">
      <c r="B10702" s="146"/>
      <c r="C10702" s="31"/>
      <c r="D10702" s="31"/>
      <c r="E10702" s="44"/>
      <c r="F10702" s="43"/>
      <c r="G10702" s="84"/>
      <c r="H10702" s="31"/>
      <c r="I10702" s="207"/>
      <c r="J10702" s="84"/>
      <c r="K10702" s="31"/>
      <c r="L10702" s="31"/>
      <c r="M10702" s="169"/>
      <c r="N10702" s="148"/>
      <c r="O10702" s="106"/>
      <c r="P10702" s="43"/>
      <c r="Q10702" s="207"/>
      <c r="R10702" s="84"/>
      <c r="S10702" s="31"/>
      <c r="T10702" s="31"/>
      <c r="U10702" s="169"/>
      <c r="V10702" s="150"/>
      <c r="W10702" s="141" t="str" cm="1">
        <f t="array" ref="W10702">IF(SUM(LEN(B10702:V10702))=0,"",IF(OR(OR(ISBLANK(F10702),SUM(LEN(C10702),LEN(D10702))=0),AND(NOT(E10702="Unknown"),ISBLANK(J10702)),AND(NOT(O10702="Unknown"),ISBLANK(R10702))),"Missing Information", INDEX(Table15[Entire Service Line Classification], MATCH(SUMIFS(Table15[Unique ID],Table15[System-Owned Portion],E10702,Table15[If Material Anything Other than "Lead" in Column E,Was Material Ever Previously Lead?],G10702,Table15[Customer-Owned Portion],O10702),Table15[Unique ID],0),0)))</f>
        <v/>
      </c>
    </row>
    <row r="10703" spans="2:23" x14ac:dyDescent="0.35">
      <c r="B10703" s="146"/>
      <c r="C10703" s="31"/>
      <c r="D10703" s="31"/>
      <c r="E10703" s="44"/>
      <c r="F10703" s="43"/>
      <c r="G10703" s="84"/>
      <c r="H10703" s="31"/>
      <c r="I10703" s="207"/>
      <c r="J10703" s="84"/>
      <c r="K10703" s="31"/>
      <c r="L10703" s="31"/>
      <c r="M10703" s="169"/>
      <c r="N10703" s="148"/>
      <c r="O10703" s="106"/>
      <c r="P10703" s="43"/>
      <c r="Q10703" s="207"/>
      <c r="R10703" s="84"/>
      <c r="S10703" s="31"/>
      <c r="T10703" s="31"/>
      <c r="U10703" s="169"/>
      <c r="V10703" s="150"/>
      <c r="W10703" s="141" t="str" cm="1">
        <f t="array" ref="W10703">IF(SUM(LEN(B10703:V10703))=0,"",IF(OR(OR(ISBLANK(F10703),SUM(LEN(C10703),LEN(D10703))=0),AND(NOT(E10703="Unknown"),ISBLANK(J10703)),AND(NOT(O10703="Unknown"),ISBLANK(R10703))),"Missing Information", INDEX(Table15[Entire Service Line Classification], MATCH(SUMIFS(Table15[Unique ID],Table15[System-Owned Portion],E10703,Table15[If Material Anything Other than "Lead" in Column E,Was Material Ever Previously Lead?],G10703,Table15[Customer-Owned Portion],O10703),Table15[Unique ID],0),0)))</f>
        <v/>
      </c>
    </row>
    <row r="10704" spans="2:23" x14ac:dyDescent="0.35">
      <c r="B10704" s="146"/>
      <c r="C10704" s="31"/>
      <c r="D10704" s="31"/>
      <c r="E10704" s="44"/>
      <c r="F10704" s="43"/>
      <c r="G10704" s="84"/>
      <c r="H10704" s="31"/>
      <c r="I10704" s="207"/>
      <c r="J10704" s="84"/>
      <c r="K10704" s="31"/>
      <c r="L10704" s="31"/>
      <c r="M10704" s="169"/>
      <c r="N10704" s="148"/>
      <c r="O10704" s="106"/>
      <c r="P10704" s="43"/>
      <c r="Q10704" s="207"/>
      <c r="R10704" s="84"/>
      <c r="S10704" s="31"/>
      <c r="T10704" s="31"/>
      <c r="U10704" s="169"/>
      <c r="V10704" s="150"/>
      <c r="W10704" s="141" t="str" cm="1">
        <f t="array" ref="W10704">IF(SUM(LEN(B10704:V10704))=0,"",IF(OR(OR(ISBLANK(F10704),SUM(LEN(C10704),LEN(D10704))=0),AND(NOT(E10704="Unknown"),ISBLANK(J10704)),AND(NOT(O10704="Unknown"),ISBLANK(R10704))),"Missing Information", INDEX(Table15[Entire Service Line Classification], MATCH(SUMIFS(Table15[Unique ID],Table15[System-Owned Portion],E10704,Table15[If Material Anything Other than "Lead" in Column E,Was Material Ever Previously Lead?],G10704,Table15[Customer-Owned Portion],O10704),Table15[Unique ID],0),0)))</f>
        <v/>
      </c>
    </row>
    <row r="10705" spans="2:23" x14ac:dyDescent="0.35">
      <c r="B10705" s="146"/>
      <c r="C10705" s="31"/>
      <c r="D10705" s="31"/>
      <c r="E10705" s="44"/>
      <c r="F10705" s="43"/>
      <c r="G10705" s="84"/>
      <c r="H10705" s="31"/>
      <c r="I10705" s="207"/>
      <c r="J10705" s="84"/>
      <c r="K10705" s="31"/>
      <c r="L10705" s="31"/>
      <c r="M10705" s="169"/>
      <c r="N10705" s="148"/>
      <c r="O10705" s="106"/>
      <c r="P10705" s="43"/>
      <c r="Q10705" s="207"/>
      <c r="R10705" s="84"/>
      <c r="S10705" s="31"/>
      <c r="T10705" s="31"/>
      <c r="U10705" s="169"/>
      <c r="V10705" s="150"/>
      <c r="W10705" s="141" t="str" cm="1">
        <f t="array" ref="W10705">IF(SUM(LEN(B10705:V10705))=0,"",IF(OR(OR(ISBLANK(F10705),SUM(LEN(C10705),LEN(D10705))=0),AND(NOT(E10705="Unknown"),ISBLANK(J10705)),AND(NOT(O10705="Unknown"),ISBLANK(R10705))),"Missing Information", INDEX(Table15[Entire Service Line Classification], MATCH(SUMIFS(Table15[Unique ID],Table15[System-Owned Portion],E10705,Table15[If Material Anything Other than "Lead" in Column E,Was Material Ever Previously Lead?],G10705,Table15[Customer-Owned Portion],O10705),Table15[Unique ID],0),0)))</f>
        <v/>
      </c>
    </row>
    <row r="10706" spans="2:23" x14ac:dyDescent="0.35">
      <c r="B10706" s="146"/>
      <c r="C10706" s="31"/>
      <c r="D10706" s="31"/>
      <c r="E10706" s="44"/>
      <c r="F10706" s="43"/>
      <c r="G10706" s="84"/>
      <c r="H10706" s="31"/>
      <c r="I10706" s="207"/>
      <c r="J10706" s="84"/>
      <c r="K10706" s="31"/>
      <c r="L10706" s="31"/>
      <c r="M10706" s="169"/>
      <c r="N10706" s="148"/>
      <c r="O10706" s="106"/>
      <c r="P10706" s="43"/>
      <c r="Q10706" s="207"/>
      <c r="R10706" s="84"/>
      <c r="S10706" s="31"/>
      <c r="T10706" s="31"/>
      <c r="U10706" s="169"/>
      <c r="V10706" s="150"/>
      <c r="W10706" s="141" t="str" cm="1">
        <f t="array" ref="W10706">IF(SUM(LEN(B10706:V10706))=0,"",IF(OR(OR(ISBLANK(F10706),SUM(LEN(C10706),LEN(D10706))=0),AND(NOT(E10706="Unknown"),ISBLANK(J10706)),AND(NOT(O10706="Unknown"),ISBLANK(R10706))),"Missing Information", INDEX(Table15[Entire Service Line Classification], MATCH(SUMIFS(Table15[Unique ID],Table15[System-Owned Portion],E10706,Table15[If Material Anything Other than "Lead" in Column E,Was Material Ever Previously Lead?],G10706,Table15[Customer-Owned Portion],O10706),Table15[Unique ID],0),0)))</f>
        <v/>
      </c>
    </row>
    <row r="10707" spans="2:23" x14ac:dyDescent="0.35">
      <c r="B10707" s="146"/>
      <c r="C10707" s="31"/>
      <c r="D10707" s="31"/>
      <c r="E10707" s="44"/>
      <c r="F10707" s="43"/>
      <c r="G10707" s="84"/>
      <c r="H10707" s="31"/>
      <c r="I10707" s="207"/>
      <c r="J10707" s="84"/>
      <c r="K10707" s="31"/>
      <c r="L10707" s="31"/>
      <c r="M10707" s="169"/>
      <c r="N10707" s="148"/>
      <c r="O10707" s="106"/>
      <c r="P10707" s="43"/>
      <c r="Q10707" s="207"/>
      <c r="R10707" s="84"/>
      <c r="S10707" s="31"/>
      <c r="T10707" s="31"/>
      <c r="U10707" s="169"/>
      <c r="V10707" s="150"/>
      <c r="W10707" s="141" t="str" cm="1">
        <f t="array" ref="W10707">IF(SUM(LEN(B10707:V10707))=0,"",IF(OR(OR(ISBLANK(F10707),SUM(LEN(C10707),LEN(D10707))=0),AND(NOT(E10707="Unknown"),ISBLANK(J10707)),AND(NOT(O10707="Unknown"),ISBLANK(R10707))),"Missing Information", INDEX(Table15[Entire Service Line Classification], MATCH(SUMIFS(Table15[Unique ID],Table15[System-Owned Portion],E10707,Table15[If Material Anything Other than "Lead" in Column E,Was Material Ever Previously Lead?],G10707,Table15[Customer-Owned Portion],O10707),Table15[Unique ID],0),0)))</f>
        <v/>
      </c>
    </row>
    <row r="10708" spans="2:23" x14ac:dyDescent="0.35">
      <c r="B10708" s="146"/>
      <c r="C10708" s="31"/>
      <c r="D10708" s="31"/>
      <c r="E10708" s="44"/>
      <c r="F10708" s="43"/>
      <c r="G10708" s="84"/>
      <c r="H10708" s="31"/>
      <c r="I10708" s="207"/>
      <c r="J10708" s="84"/>
      <c r="K10708" s="31"/>
      <c r="L10708" s="31"/>
      <c r="M10708" s="169"/>
      <c r="N10708" s="148"/>
      <c r="O10708" s="106"/>
      <c r="P10708" s="43"/>
      <c r="Q10708" s="207"/>
      <c r="R10708" s="84"/>
      <c r="S10708" s="31"/>
      <c r="T10708" s="31"/>
      <c r="U10708" s="169"/>
      <c r="V10708" s="150"/>
      <c r="W10708" s="141" t="str" cm="1">
        <f t="array" ref="W10708">IF(SUM(LEN(B10708:V10708))=0,"",IF(OR(OR(ISBLANK(F10708),SUM(LEN(C10708),LEN(D10708))=0),AND(NOT(E10708="Unknown"),ISBLANK(J10708)),AND(NOT(O10708="Unknown"),ISBLANK(R10708))),"Missing Information", INDEX(Table15[Entire Service Line Classification], MATCH(SUMIFS(Table15[Unique ID],Table15[System-Owned Portion],E10708,Table15[If Material Anything Other than "Lead" in Column E,Was Material Ever Previously Lead?],G10708,Table15[Customer-Owned Portion],O10708),Table15[Unique ID],0),0)))</f>
        <v/>
      </c>
    </row>
    <row r="10709" spans="2:23" x14ac:dyDescent="0.35">
      <c r="B10709" s="146"/>
      <c r="C10709" s="31"/>
      <c r="D10709" s="31"/>
      <c r="E10709" s="44"/>
      <c r="F10709" s="43"/>
      <c r="G10709" s="84"/>
      <c r="H10709" s="31"/>
      <c r="I10709" s="207"/>
      <c r="J10709" s="84"/>
      <c r="K10709" s="31"/>
      <c r="L10709" s="31"/>
      <c r="M10709" s="169"/>
      <c r="N10709" s="148"/>
      <c r="O10709" s="106"/>
      <c r="P10709" s="43"/>
      <c r="Q10709" s="207"/>
      <c r="R10709" s="84"/>
      <c r="S10709" s="31"/>
      <c r="T10709" s="31"/>
      <c r="U10709" s="169"/>
      <c r="V10709" s="150"/>
      <c r="W10709" s="141" t="str" cm="1">
        <f t="array" ref="W10709">IF(SUM(LEN(B10709:V10709))=0,"",IF(OR(OR(ISBLANK(F10709),SUM(LEN(C10709),LEN(D10709))=0),AND(NOT(E10709="Unknown"),ISBLANK(J10709)),AND(NOT(O10709="Unknown"),ISBLANK(R10709))),"Missing Information", INDEX(Table15[Entire Service Line Classification], MATCH(SUMIFS(Table15[Unique ID],Table15[System-Owned Portion],E10709,Table15[If Material Anything Other than "Lead" in Column E,Was Material Ever Previously Lead?],G10709,Table15[Customer-Owned Portion],O10709),Table15[Unique ID],0),0)))</f>
        <v/>
      </c>
    </row>
    <row r="10710" spans="2:23" x14ac:dyDescent="0.35">
      <c r="B10710" s="146"/>
      <c r="C10710" s="31"/>
      <c r="D10710" s="31"/>
      <c r="E10710" s="44"/>
      <c r="F10710" s="43"/>
      <c r="G10710" s="84"/>
      <c r="H10710" s="31"/>
      <c r="I10710" s="207"/>
      <c r="J10710" s="84"/>
      <c r="K10710" s="31"/>
      <c r="L10710" s="31"/>
      <c r="M10710" s="169"/>
      <c r="N10710" s="148"/>
      <c r="O10710" s="106"/>
      <c r="P10710" s="43"/>
      <c r="Q10710" s="207"/>
      <c r="R10710" s="84"/>
      <c r="S10710" s="31"/>
      <c r="T10710" s="31"/>
      <c r="U10710" s="169"/>
      <c r="V10710" s="150"/>
      <c r="W10710" s="141" t="str" cm="1">
        <f t="array" ref="W10710">IF(SUM(LEN(B10710:V10710))=0,"",IF(OR(OR(ISBLANK(F10710),SUM(LEN(C10710),LEN(D10710))=0),AND(NOT(E10710="Unknown"),ISBLANK(J10710)),AND(NOT(O10710="Unknown"),ISBLANK(R10710))),"Missing Information", INDEX(Table15[Entire Service Line Classification], MATCH(SUMIFS(Table15[Unique ID],Table15[System-Owned Portion],E10710,Table15[If Material Anything Other than "Lead" in Column E,Was Material Ever Previously Lead?],G10710,Table15[Customer-Owned Portion],O10710),Table15[Unique ID],0),0)))</f>
        <v/>
      </c>
    </row>
    <row r="10711" spans="2:23" x14ac:dyDescent="0.35">
      <c r="B10711" s="146"/>
      <c r="C10711" s="31"/>
      <c r="D10711" s="31"/>
      <c r="E10711" s="44"/>
      <c r="F10711" s="43"/>
      <c r="G10711" s="84"/>
      <c r="H10711" s="31"/>
      <c r="I10711" s="207"/>
      <c r="J10711" s="84"/>
      <c r="K10711" s="31"/>
      <c r="L10711" s="31"/>
      <c r="M10711" s="169"/>
      <c r="N10711" s="148"/>
      <c r="O10711" s="106"/>
      <c r="P10711" s="43"/>
      <c r="Q10711" s="207"/>
      <c r="R10711" s="84"/>
      <c r="S10711" s="31"/>
      <c r="T10711" s="31"/>
      <c r="U10711" s="169"/>
      <c r="V10711" s="150"/>
      <c r="W10711" s="141" t="str" cm="1">
        <f t="array" ref="W10711">IF(SUM(LEN(B10711:V10711))=0,"",IF(OR(OR(ISBLANK(F10711),SUM(LEN(C10711),LEN(D10711))=0),AND(NOT(E10711="Unknown"),ISBLANK(J10711)),AND(NOT(O10711="Unknown"),ISBLANK(R10711))),"Missing Information", INDEX(Table15[Entire Service Line Classification], MATCH(SUMIFS(Table15[Unique ID],Table15[System-Owned Portion],E10711,Table15[If Material Anything Other than "Lead" in Column E,Was Material Ever Previously Lead?],G10711,Table15[Customer-Owned Portion],O10711),Table15[Unique ID],0),0)))</f>
        <v/>
      </c>
    </row>
    <row r="10712" spans="2:23" x14ac:dyDescent="0.35">
      <c r="B10712" s="146"/>
      <c r="C10712" s="31"/>
      <c r="D10712" s="31"/>
      <c r="E10712" s="44"/>
      <c r="F10712" s="43"/>
      <c r="G10712" s="84"/>
      <c r="H10712" s="31"/>
      <c r="I10712" s="207"/>
      <c r="J10712" s="84"/>
      <c r="K10712" s="31"/>
      <c r="L10712" s="31"/>
      <c r="M10712" s="169"/>
      <c r="N10712" s="148"/>
      <c r="O10712" s="106"/>
      <c r="P10712" s="43"/>
      <c r="Q10712" s="207"/>
      <c r="R10712" s="84"/>
      <c r="S10712" s="31"/>
      <c r="T10712" s="31"/>
      <c r="U10712" s="169"/>
      <c r="V10712" s="150"/>
      <c r="W10712" s="141" t="str" cm="1">
        <f t="array" ref="W10712">IF(SUM(LEN(B10712:V10712))=0,"",IF(OR(OR(ISBLANK(F10712),SUM(LEN(C10712),LEN(D10712))=0),AND(NOT(E10712="Unknown"),ISBLANK(J10712)),AND(NOT(O10712="Unknown"),ISBLANK(R10712))),"Missing Information", INDEX(Table15[Entire Service Line Classification], MATCH(SUMIFS(Table15[Unique ID],Table15[System-Owned Portion],E10712,Table15[If Material Anything Other than "Lead" in Column E,Was Material Ever Previously Lead?],G10712,Table15[Customer-Owned Portion],O10712),Table15[Unique ID],0),0)))</f>
        <v/>
      </c>
    </row>
    <row r="10713" spans="2:23" x14ac:dyDescent="0.35">
      <c r="B10713" s="146"/>
      <c r="C10713" s="31"/>
      <c r="D10713" s="31"/>
      <c r="E10713" s="44"/>
      <c r="F10713" s="43"/>
      <c r="G10713" s="84"/>
      <c r="H10713" s="31"/>
      <c r="I10713" s="207"/>
      <c r="J10713" s="84"/>
      <c r="K10713" s="31"/>
      <c r="L10713" s="31"/>
      <c r="M10713" s="169"/>
      <c r="N10713" s="148"/>
      <c r="O10713" s="106"/>
      <c r="P10713" s="43"/>
      <c r="Q10713" s="207"/>
      <c r="R10713" s="84"/>
      <c r="S10713" s="31"/>
      <c r="T10713" s="31"/>
      <c r="U10713" s="169"/>
      <c r="V10713" s="150"/>
      <c r="W10713" s="141" t="str" cm="1">
        <f t="array" ref="W10713">IF(SUM(LEN(B10713:V10713))=0,"",IF(OR(OR(ISBLANK(F10713),SUM(LEN(C10713),LEN(D10713))=0),AND(NOT(E10713="Unknown"),ISBLANK(J10713)),AND(NOT(O10713="Unknown"),ISBLANK(R10713))),"Missing Information", INDEX(Table15[Entire Service Line Classification], MATCH(SUMIFS(Table15[Unique ID],Table15[System-Owned Portion],E10713,Table15[If Material Anything Other than "Lead" in Column E,Was Material Ever Previously Lead?],G10713,Table15[Customer-Owned Portion],O10713),Table15[Unique ID],0),0)))</f>
        <v/>
      </c>
    </row>
    <row r="10714" spans="2:23" x14ac:dyDescent="0.35">
      <c r="B10714" s="146"/>
      <c r="C10714" s="31"/>
      <c r="D10714" s="31"/>
      <c r="E10714" s="44"/>
      <c r="F10714" s="43"/>
      <c r="G10714" s="84"/>
      <c r="H10714" s="31"/>
      <c r="I10714" s="207"/>
      <c r="J10714" s="84"/>
      <c r="K10714" s="31"/>
      <c r="L10714" s="31"/>
      <c r="M10714" s="169"/>
      <c r="N10714" s="148"/>
      <c r="O10714" s="106"/>
      <c r="P10714" s="43"/>
      <c r="Q10714" s="207"/>
      <c r="R10714" s="84"/>
      <c r="S10714" s="31"/>
      <c r="T10714" s="31"/>
      <c r="U10714" s="169"/>
      <c r="V10714" s="150"/>
      <c r="W10714" s="141" t="str" cm="1">
        <f t="array" ref="W10714">IF(SUM(LEN(B10714:V10714))=0,"",IF(OR(OR(ISBLANK(F10714),SUM(LEN(C10714),LEN(D10714))=0),AND(NOT(E10714="Unknown"),ISBLANK(J10714)),AND(NOT(O10714="Unknown"),ISBLANK(R10714))),"Missing Information", INDEX(Table15[Entire Service Line Classification], MATCH(SUMIFS(Table15[Unique ID],Table15[System-Owned Portion],E10714,Table15[If Material Anything Other than "Lead" in Column E,Was Material Ever Previously Lead?],G10714,Table15[Customer-Owned Portion],O10714),Table15[Unique ID],0),0)))</f>
        <v/>
      </c>
    </row>
    <row r="10715" spans="2:23" x14ac:dyDescent="0.35">
      <c r="B10715" s="146"/>
      <c r="C10715" s="31"/>
      <c r="D10715" s="31"/>
      <c r="E10715" s="44"/>
      <c r="F10715" s="43"/>
      <c r="G10715" s="84"/>
      <c r="H10715" s="31"/>
      <c r="I10715" s="207"/>
      <c r="J10715" s="84"/>
      <c r="K10715" s="31"/>
      <c r="L10715" s="31"/>
      <c r="M10715" s="169"/>
      <c r="N10715" s="148"/>
      <c r="O10715" s="106"/>
      <c r="P10715" s="43"/>
      <c r="Q10715" s="207"/>
      <c r="R10715" s="84"/>
      <c r="S10715" s="31"/>
      <c r="T10715" s="31"/>
      <c r="U10715" s="169"/>
      <c r="V10715" s="150"/>
      <c r="W10715" s="141" t="str" cm="1">
        <f t="array" ref="W10715">IF(SUM(LEN(B10715:V10715))=0,"",IF(OR(OR(ISBLANK(F10715),SUM(LEN(C10715),LEN(D10715))=0),AND(NOT(E10715="Unknown"),ISBLANK(J10715)),AND(NOT(O10715="Unknown"),ISBLANK(R10715))),"Missing Information", INDEX(Table15[Entire Service Line Classification], MATCH(SUMIFS(Table15[Unique ID],Table15[System-Owned Portion],E10715,Table15[If Material Anything Other than "Lead" in Column E,Was Material Ever Previously Lead?],G10715,Table15[Customer-Owned Portion],O10715),Table15[Unique ID],0),0)))</f>
        <v/>
      </c>
    </row>
    <row r="10716" spans="2:23" x14ac:dyDescent="0.35">
      <c r="B10716" s="146"/>
      <c r="C10716" s="31"/>
      <c r="D10716" s="31"/>
      <c r="E10716" s="44"/>
      <c r="F10716" s="43"/>
      <c r="G10716" s="84"/>
      <c r="H10716" s="31"/>
      <c r="I10716" s="207"/>
      <c r="J10716" s="84"/>
      <c r="K10716" s="31"/>
      <c r="L10716" s="31"/>
      <c r="M10716" s="169"/>
      <c r="N10716" s="148"/>
      <c r="O10716" s="106"/>
      <c r="P10716" s="43"/>
      <c r="Q10716" s="207"/>
      <c r="R10716" s="84"/>
      <c r="S10716" s="31"/>
      <c r="T10716" s="31"/>
      <c r="U10716" s="169"/>
      <c r="V10716" s="150"/>
      <c r="W10716" s="141" t="str" cm="1">
        <f t="array" ref="W10716">IF(SUM(LEN(B10716:V10716))=0,"",IF(OR(OR(ISBLANK(F10716),SUM(LEN(C10716),LEN(D10716))=0),AND(NOT(E10716="Unknown"),ISBLANK(J10716)),AND(NOT(O10716="Unknown"),ISBLANK(R10716))),"Missing Information", INDEX(Table15[Entire Service Line Classification], MATCH(SUMIFS(Table15[Unique ID],Table15[System-Owned Portion],E10716,Table15[If Material Anything Other than "Lead" in Column E,Was Material Ever Previously Lead?],G10716,Table15[Customer-Owned Portion],O10716),Table15[Unique ID],0),0)))</f>
        <v/>
      </c>
    </row>
    <row r="10717" spans="2:23" x14ac:dyDescent="0.35">
      <c r="B10717" s="146"/>
      <c r="C10717" s="31"/>
      <c r="D10717" s="31"/>
      <c r="E10717" s="44"/>
      <c r="F10717" s="43"/>
      <c r="G10717" s="84"/>
      <c r="H10717" s="31"/>
      <c r="I10717" s="207"/>
      <c r="J10717" s="84"/>
      <c r="K10717" s="31"/>
      <c r="L10717" s="31"/>
      <c r="M10717" s="169"/>
      <c r="N10717" s="148"/>
      <c r="O10717" s="106"/>
      <c r="P10717" s="43"/>
      <c r="Q10717" s="207"/>
      <c r="R10717" s="84"/>
      <c r="S10717" s="31"/>
      <c r="T10717" s="31"/>
      <c r="U10717" s="169"/>
      <c r="V10717" s="150"/>
      <c r="W10717" s="141" t="str" cm="1">
        <f t="array" ref="W10717">IF(SUM(LEN(B10717:V10717))=0,"",IF(OR(OR(ISBLANK(F10717),SUM(LEN(C10717),LEN(D10717))=0),AND(NOT(E10717="Unknown"),ISBLANK(J10717)),AND(NOT(O10717="Unknown"),ISBLANK(R10717))),"Missing Information", INDEX(Table15[Entire Service Line Classification], MATCH(SUMIFS(Table15[Unique ID],Table15[System-Owned Portion],E10717,Table15[If Material Anything Other than "Lead" in Column E,Was Material Ever Previously Lead?],G10717,Table15[Customer-Owned Portion],O10717),Table15[Unique ID],0),0)))</f>
        <v/>
      </c>
    </row>
    <row r="10718" spans="2:23" x14ac:dyDescent="0.35">
      <c r="B10718" s="146"/>
      <c r="C10718" s="31"/>
      <c r="D10718" s="31"/>
      <c r="E10718" s="44"/>
      <c r="F10718" s="43"/>
      <c r="G10718" s="84"/>
      <c r="H10718" s="31"/>
      <c r="I10718" s="207"/>
      <c r="J10718" s="84"/>
      <c r="K10718" s="31"/>
      <c r="L10718" s="31"/>
      <c r="M10718" s="169"/>
      <c r="N10718" s="148"/>
      <c r="O10718" s="106"/>
      <c r="P10718" s="43"/>
      <c r="Q10718" s="207"/>
      <c r="R10718" s="84"/>
      <c r="S10718" s="31"/>
      <c r="T10718" s="31"/>
      <c r="U10718" s="169"/>
      <c r="V10718" s="150"/>
      <c r="W10718" s="141" t="str" cm="1">
        <f t="array" ref="W10718">IF(SUM(LEN(B10718:V10718))=0,"",IF(OR(OR(ISBLANK(F10718),SUM(LEN(C10718),LEN(D10718))=0),AND(NOT(E10718="Unknown"),ISBLANK(J10718)),AND(NOT(O10718="Unknown"),ISBLANK(R10718))),"Missing Information", INDEX(Table15[Entire Service Line Classification], MATCH(SUMIFS(Table15[Unique ID],Table15[System-Owned Portion],E10718,Table15[If Material Anything Other than "Lead" in Column E,Was Material Ever Previously Lead?],G10718,Table15[Customer-Owned Portion],O10718),Table15[Unique ID],0),0)))</f>
        <v/>
      </c>
    </row>
    <row r="10719" spans="2:23" x14ac:dyDescent="0.35">
      <c r="B10719" s="146"/>
      <c r="C10719" s="31"/>
      <c r="D10719" s="31"/>
      <c r="E10719" s="44"/>
      <c r="F10719" s="43"/>
      <c r="G10719" s="84"/>
      <c r="H10719" s="31"/>
      <c r="I10719" s="207"/>
      <c r="J10719" s="84"/>
      <c r="K10719" s="31"/>
      <c r="L10719" s="31"/>
      <c r="M10719" s="169"/>
      <c r="N10719" s="148"/>
      <c r="O10719" s="106"/>
      <c r="P10719" s="43"/>
      <c r="Q10719" s="207"/>
      <c r="R10719" s="84"/>
      <c r="S10719" s="31"/>
      <c r="T10719" s="31"/>
      <c r="U10719" s="169"/>
      <c r="V10719" s="150"/>
      <c r="W10719" s="141" t="str" cm="1">
        <f t="array" ref="W10719">IF(SUM(LEN(B10719:V10719))=0,"",IF(OR(OR(ISBLANK(F10719),SUM(LEN(C10719),LEN(D10719))=0),AND(NOT(E10719="Unknown"),ISBLANK(J10719)),AND(NOT(O10719="Unknown"),ISBLANK(R10719))),"Missing Information", INDEX(Table15[Entire Service Line Classification], MATCH(SUMIFS(Table15[Unique ID],Table15[System-Owned Portion],E10719,Table15[If Material Anything Other than "Lead" in Column E,Was Material Ever Previously Lead?],G10719,Table15[Customer-Owned Portion],O10719),Table15[Unique ID],0),0)))</f>
        <v/>
      </c>
    </row>
    <row r="10720" spans="2:23" x14ac:dyDescent="0.35">
      <c r="B10720" s="146"/>
      <c r="C10720" s="31"/>
      <c r="D10720" s="31"/>
      <c r="E10720" s="44"/>
      <c r="F10720" s="43"/>
      <c r="G10720" s="84"/>
      <c r="H10720" s="31"/>
      <c r="I10720" s="207"/>
      <c r="J10720" s="84"/>
      <c r="K10720" s="31"/>
      <c r="L10720" s="31"/>
      <c r="M10720" s="169"/>
      <c r="N10720" s="148"/>
      <c r="O10720" s="106"/>
      <c r="P10720" s="43"/>
      <c r="Q10720" s="207"/>
      <c r="R10720" s="84"/>
      <c r="S10720" s="31"/>
      <c r="T10720" s="31"/>
      <c r="U10720" s="169"/>
      <c r="V10720" s="150"/>
      <c r="W10720" s="141" t="str" cm="1">
        <f t="array" ref="W10720">IF(SUM(LEN(B10720:V10720))=0,"",IF(OR(OR(ISBLANK(F10720),SUM(LEN(C10720),LEN(D10720))=0),AND(NOT(E10720="Unknown"),ISBLANK(J10720)),AND(NOT(O10720="Unknown"),ISBLANK(R10720))),"Missing Information", INDEX(Table15[Entire Service Line Classification], MATCH(SUMIFS(Table15[Unique ID],Table15[System-Owned Portion],E10720,Table15[If Material Anything Other than "Lead" in Column E,Was Material Ever Previously Lead?],G10720,Table15[Customer-Owned Portion],O10720),Table15[Unique ID],0),0)))</f>
        <v/>
      </c>
    </row>
    <row r="10721" spans="2:23" x14ac:dyDescent="0.35">
      <c r="B10721" s="146"/>
      <c r="C10721" s="31"/>
      <c r="D10721" s="31"/>
      <c r="E10721" s="44"/>
      <c r="F10721" s="43"/>
      <c r="G10721" s="84"/>
      <c r="H10721" s="31"/>
      <c r="I10721" s="207"/>
      <c r="J10721" s="84"/>
      <c r="K10721" s="31"/>
      <c r="L10721" s="31"/>
      <c r="M10721" s="169"/>
      <c r="N10721" s="148"/>
      <c r="O10721" s="106"/>
      <c r="P10721" s="43"/>
      <c r="Q10721" s="207"/>
      <c r="R10721" s="84"/>
      <c r="S10721" s="31"/>
      <c r="T10721" s="31"/>
      <c r="U10721" s="169"/>
      <c r="V10721" s="150"/>
      <c r="W10721" s="141" t="str" cm="1">
        <f t="array" ref="W10721">IF(SUM(LEN(B10721:V10721))=0,"",IF(OR(OR(ISBLANK(F10721),SUM(LEN(C10721),LEN(D10721))=0),AND(NOT(E10721="Unknown"),ISBLANK(J10721)),AND(NOT(O10721="Unknown"),ISBLANK(R10721))),"Missing Information", INDEX(Table15[Entire Service Line Classification], MATCH(SUMIFS(Table15[Unique ID],Table15[System-Owned Portion],E10721,Table15[If Material Anything Other than "Lead" in Column E,Was Material Ever Previously Lead?],G10721,Table15[Customer-Owned Portion],O10721),Table15[Unique ID],0),0)))</f>
        <v/>
      </c>
    </row>
    <row r="10722" spans="2:23" x14ac:dyDescent="0.35">
      <c r="B10722" s="146"/>
      <c r="C10722" s="31"/>
      <c r="D10722" s="31"/>
      <c r="E10722" s="44"/>
      <c r="F10722" s="43"/>
      <c r="G10722" s="84"/>
      <c r="H10722" s="31"/>
      <c r="I10722" s="207"/>
      <c r="J10722" s="84"/>
      <c r="K10722" s="31"/>
      <c r="L10722" s="31"/>
      <c r="M10722" s="169"/>
      <c r="N10722" s="148"/>
      <c r="O10722" s="106"/>
      <c r="P10722" s="43"/>
      <c r="Q10722" s="207"/>
      <c r="R10722" s="84"/>
      <c r="S10722" s="31"/>
      <c r="T10722" s="31"/>
      <c r="U10722" s="169"/>
      <c r="V10722" s="150"/>
      <c r="W10722" s="141" t="str" cm="1">
        <f t="array" ref="W10722">IF(SUM(LEN(B10722:V10722))=0,"",IF(OR(OR(ISBLANK(F10722),SUM(LEN(C10722),LEN(D10722))=0),AND(NOT(E10722="Unknown"),ISBLANK(J10722)),AND(NOT(O10722="Unknown"),ISBLANK(R10722))),"Missing Information", INDEX(Table15[Entire Service Line Classification], MATCH(SUMIFS(Table15[Unique ID],Table15[System-Owned Portion],E10722,Table15[If Material Anything Other than "Lead" in Column E,Was Material Ever Previously Lead?],G10722,Table15[Customer-Owned Portion],O10722),Table15[Unique ID],0),0)))</f>
        <v/>
      </c>
    </row>
    <row r="10723" spans="2:23" x14ac:dyDescent="0.35">
      <c r="B10723" s="146"/>
      <c r="C10723" s="31"/>
      <c r="D10723" s="31"/>
      <c r="E10723" s="44"/>
      <c r="F10723" s="43"/>
      <c r="G10723" s="84"/>
      <c r="H10723" s="31"/>
      <c r="I10723" s="207"/>
      <c r="J10723" s="84"/>
      <c r="K10723" s="31"/>
      <c r="L10723" s="31"/>
      <c r="M10723" s="169"/>
      <c r="N10723" s="148"/>
      <c r="O10723" s="106"/>
      <c r="P10723" s="43"/>
      <c r="Q10723" s="207"/>
      <c r="R10723" s="84"/>
      <c r="S10723" s="31"/>
      <c r="T10723" s="31"/>
      <c r="U10723" s="169"/>
      <c r="V10723" s="150"/>
      <c r="W10723" s="141" t="str" cm="1">
        <f t="array" ref="W10723">IF(SUM(LEN(B10723:V10723))=0,"",IF(OR(OR(ISBLANK(F10723),SUM(LEN(C10723),LEN(D10723))=0),AND(NOT(E10723="Unknown"),ISBLANK(J10723)),AND(NOT(O10723="Unknown"),ISBLANK(R10723))),"Missing Information", INDEX(Table15[Entire Service Line Classification], MATCH(SUMIFS(Table15[Unique ID],Table15[System-Owned Portion],E10723,Table15[If Material Anything Other than "Lead" in Column E,Was Material Ever Previously Lead?],G10723,Table15[Customer-Owned Portion],O10723),Table15[Unique ID],0),0)))</f>
        <v/>
      </c>
    </row>
    <row r="10724" spans="2:23" x14ac:dyDescent="0.35">
      <c r="B10724" s="146"/>
      <c r="C10724" s="31"/>
      <c r="D10724" s="31"/>
      <c r="E10724" s="44"/>
      <c r="F10724" s="43"/>
      <c r="G10724" s="84"/>
      <c r="H10724" s="31"/>
      <c r="I10724" s="207"/>
      <c r="J10724" s="84"/>
      <c r="K10724" s="31"/>
      <c r="L10724" s="31"/>
      <c r="M10724" s="169"/>
      <c r="N10724" s="148"/>
      <c r="O10724" s="106"/>
      <c r="P10724" s="43"/>
      <c r="Q10724" s="207"/>
      <c r="R10724" s="84"/>
      <c r="S10724" s="31"/>
      <c r="T10724" s="31"/>
      <c r="U10724" s="169"/>
      <c r="V10724" s="150"/>
      <c r="W10724" s="141" t="str" cm="1">
        <f t="array" ref="W10724">IF(SUM(LEN(B10724:V10724))=0,"",IF(OR(OR(ISBLANK(F10724),SUM(LEN(C10724),LEN(D10724))=0),AND(NOT(E10724="Unknown"),ISBLANK(J10724)),AND(NOT(O10724="Unknown"),ISBLANK(R10724))),"Missing Information", INDEX(Table15[Entire Service Line Classification], MATCH(SUMIFS(Table15[Unique ID],Table15[System-Owned Portion],E10724,Table15[If Material Anything Other than "Lead" in Column E,Was Material Ever Previously Lead?],G10724,Table15[Customer-Owned Portion],O10724),Table15[Unique ID],0),0)))</f>
        <v/>
      </c>
    </row>
    <row r="10725" spans="2:23" x14ac:dyDescent="0.35">
      <c r="B10725" s="146"/>
      <c r="C10725" s="31"/>
      <c r="D10725" s="31"/>
      <c r="E10725" s="44"/>
      <c r="F10725" s="43"/>
      <c r="G10725" s="84"/>
      <c r="H10725" s="31"/>
      <c r="I10725" s="207"/>
      <c r="J10725" s="84"/>
      <c r="K10725" s="31"/>
      <c r="L10725" s="31"/>
      <c r="M10725" s="169"/>
      <c r="N10725" s="148"/>
      <c r="O10725" s="106"/>
      <c r="P10725" s="43"/>
      <c r="Q10725" s="207"/>
      <c r="R10725" s="84"/>
      <c r="S10725" s="31"/>
      <c r="T10725" s="31"/>
      <c r="U10725" s="169"/>
      <c r="V10725" s="150"/>
      <c r="W10725" s="141" t="str" cm="1">
        <f t="array" ref="W10725">IF(SUM(LEN(B10725:V10725))=0,"",IF(OR(OR(ISBLANK(F10725),SUM(LEN(C10725),LEN(D10725))=0),AND(NOT(E10725="Unknown"),ISBLANK(J10725)),AND(NOT(O10725="Unknown"),ISBLANK(R10725))),"Missing Information", INDEX(Table15[Entire Service Line Classification], MATCH(SUMIFS(Table15[Unique ID],Table15[System-Owned Portion],E10725,Table15[If Material Anything Other than "Lead" in Column E,Was Material Ever Previously Lead?],G10725,Table15[Customer-Owned Portion],O10725),Table15[Unique ID],0),0)))</f>
        <v/>
      </c>
    </row>
    <row r="10726" spans="2:23" x14ac:dyDescent="0.35">
      <c r="B10726" s="146"/>
      <c r="C10726" s="31"/>
      <c r="D10726" s="31"/>
      <c r="E10726" s="44"/>
      <c r="F10726" s="43"/>
      <c r="G10726" s="84"/>
      <c r="H10726" s="31"/>
      <c r="I10726" s="207"/>
      <c r="J10726" s="84"/>
      <c r="K10726" s="31"/>
      <c r="L10726" s="31"/>
      <c r="M10726" s="169"/>
      <c r="N10726" s="148"/>
      <c r="O10726" s="106"/>
      <c r="P10726" s="43"/>
      <c r="Q10726" s="207"/>
      <c r="R10726" s="84"/>
      <c r="S10726" s="31"/>
      <c r="T10726" s="31"/>
      <c r="U10726" s="169"/>
      <c r="V10726" s="150"/>
      <c r="W10726" s="141" t="str" cm="1">
        <f t="array" ref="W10726">IF(SUM(LEN(B10726:V10726))=0,"",IF(OR(OR(ISBLANK(F10726),SUM(LEN(C10726),LEN(D10726))=0),AND(NOT(E10726="Unknown"),ISBLANK(J10726)),AND(NOT(O10726="Unknown"),ISBLANK(R10726))),"Missing Information", INDEX(Table15[Entire Service Line Classification], MATCH(SUMIFS(Table15[Unique ID],Table15[System-Owned Portion],E10726,Table15[If Material Anything Other than "Lead" in Column E,Was Material Ever Previously Lead?],G10726,Table15[Customer-Owned Portion],O10726),Table15[Unique ID],0),0)))</f>
        <v/>
      </c>
    </row>
    <row r="10727" spans="2:23" x14ac:dyDescent="0.35">
      <c r="B10727" s="146"/>
      <c r="C10727" s="31"/>
      <c r="D10727" s="31"/>
      <c r="E10727" s="44"/>
      <c r="F10727" s="43"/>
      <c r="G10727" s="84"/>
      <c r="H10727" s="31"/>
      <c r="I10727" s="207"/>
      <c r="J10727" s="84"/>
      <c r="K10727" s="31"/>
      <c r="L10727" s="31"/>
      <c r="M10727" s="169"/>
      <c r="N10727" s="148"/>
      <c r="O10727" s="106"/>
      <c r="P10727" s="43"/>
      <c r="Q10727" s="207"/>
      <c r="R10727" s="84"/>
      <c r="S10727" s="31"/>
      <c r="T10727" s="31"/>
      <c r="U10727" s="169"/>
      <c r="V10727" s="150"/>
      <c r="W10727" s="141" t="str" cm="1">
        <f t="array" ref="W10727">IF(SUM(LEN(B10727:V10727))=0,"",IF(OR(OR(ISBLANK(F10727),SUM(LEN(C10727),LEN(D10727))=0),AND(NOT(E10727="Unknown"),ISBLANK(J10727)),AND(NOT(O10727="Unknown"),ISBLANK(R10727))),"Missing Information", INDEX(Table15[Entire Service Line Classification], MATCH(SUMIFS(Table15[Unique ID],Table15[System-Owned Portion],E10727,Table15[If Material Anything Other than "Lead" in Column E,Was Material Ever Previously Lead?],G10727,Table15[Customer-Owned Portion],O10727),Table15[Unique ID],0),0)))</f>
        <v/>
      </c>
    </row>
    <row r="10728" spans="2:23" x14ac:dyDescent="0.35">
      <c r="B10728" s="146"/>
      <c r="C10728" s="31"/>
      <c r="D10728" s="31"/>
      <c r="E10728" s="44"/>
      <c r="F10728" s="43"/>
      <c r="G10728" s="84"/>
      <c r="H10728" s="31"/>
      <c r="I10728" s="207"/>
      <c r="J10728" s="84"/>
      <c r="K10728" s="31"/>
      <c r="L10728" s="31"/>
      <c r="M10728" s="169"/>
      <c r="N10728" s="148"/>
      <c r="O10728" s="106"/>
      <c r="P10728" s="43"/>
      <c r="Q10728" s="207"/>
      <c r="R10728" s="84"/>
      <c r="S10728" s="31"/>
      <c r="T10728" s="31"/>
      <c r="U10728" s="169"/>
      <c r="V10728" s="150"/>
      <c r="W10728" s="141" t="str" cm="1">
        <f t="array" ref="W10728">IF(SUM(LEN(B10728:V10728))=0,"",IF(OR(OR(ISBLANK(F10728),SUM(LEN(C10728),LEN(D10728))=0),AND(NOT(E10728="Unknown"),ISBLANK(J10728)),AND(NOT(O10728="Unknown"),ISBLANK(R10728))),"Missing Information", INDEX(Table15[Entire Service Line Classification], MATCH(SUMIFS(Table15[Unique ID],Table15[System-Owned Portion],E10728,Table15[If Material Anything Other than "Lead" in Column E,Was Material Ever Previously Lead?],G10728,Table15[Customer-Owned Portion],O10728),Table15[Unique ID],0),0)))</f>
        <v/>
      </c>
    </row>
    <row r="10729" spans="2:23" x14ac:dyDescent="0.35">
      <c r="B10729" s="146"/>
      <c r="C10729" s="31"/>
      <c r="D10729" s="31"/>
      <c r="E10729" s="44"/>
      <c r="F10729" s="43"/>
      <c r="G10729" s="84"/>
      <c r="H10729" s="31"/>
      <c r="I10729" s="207"/>
      <c r="J10729" s="84"/>
      <c r="K10729" s="31"/>
      <c r="L10729" s="31"/>
      <c r="M10729" s="169"/>
      <c r="N10729" s="148"/>
      <c r="O10729" s="106"/>
      <c r="P10729" s="43"/>
      <c r="Q10729" s="207"/>
      <c r="R10729" s="84"/>
      <c r="S10729" s="31"/>
      <c r="T10729" s="31"/>
      <c r="U10729" s="169"/>
      <c r="V10729" s="150"/>
      <c r="W10729" s="141" t="str" cm="1">
        <f t="array" ref="W10729">IF(SUM(LEN(B10729:V10729))=0,"",IF(OR(OR(ISBLANK(F10729),SUM(LEN(C10729),LEN(D10729))=0),AND(NOT(E10729="Unknown"),ISBLANK(J10729)),AND(NOT(O10729="Unknown"),ISBLANK(R10729))),"Missing Information", INDEX(Table15[Entire Service Line Classification], MATCH(SUMIFS(Table15[Unique ID],Table15[System-Owned Portion],E10729,Table15[If Material Anything Other than "Lead" in Column E,Was Material Ever Previously Lead?],G10729,Table15[Customer-Owned Portion],O10729),Table15[Unique ID],0),0)))</f>
        <v/>
      </c>
    </row>
    <row r="10730" spans="2:23" x14ac:dyDescent="0.35">
      <c r="B10730" s="146"/>
      <c r="C10730" s="31"/>
      <c r="D10730" s="31"/>
      <c r="E10730" s="44"/>
      <c r="F10730" s="43"/>
      <c r="G10730" s="84"/>
      <c r="H10730" s="31"/>
      <c r="I10730" s="207"/>
      <c r="J10730" s="84"/>
      <c r="K10730" s="31"/>
      <c r="L10730" s="31"/>
      <c r="M10730" s="169"/>
      <c r="N10730" s="148"/>
      <c r="O10730" s="106"/>
      <c r="P10730" s="43"/>
      <c r="Q10730" s="207"/>
      <c r="R10730" s="84"/>
      <c r="S10730" s="31"/>
      <c r="T10730" s="31"/>
      <c r="U10730" s="169"/>
      <c r="V10730" s="150"/>
      <c r="W10730" s="141" t="str" cm="1">
        <f t="array" ref="W10730">IF(SUM(LEN(B10730:V10730))=0,"",IF(OR(OR(ISBLANK(F10730),SUM(LEN(C10730),LEN(D10730))=0),AND(NOT(E10730="Unknown"),ISBLANK(J10730)),AND(NOT(O10730="Unknown"),ISBLANK(R10730))),"Missing Information", INDEX(Table15[Entire Service Line Classification], MATCH(SUMIFS(Table15[Unique ID],Table15[System-Owned Portion],E10730,Table15[If Material Anything Other than "Lead" in Column E,Was Material Ever Previously Lead?],G10730,Table15[Customer-Owned Portion],O10730),Table15[Unique ID],0),0)))</f>
        <v/>
      </c>
    </row>
    <row r="10731" spans="2:23" x14ac:dyDescent="0.35">
      <c r="B10731" s="146"/>
      <c r="C10731" s="31"/>
      <c r="D10731" s="31"/>
      <c r="E10731" s="44"/>
      <c r="F10731" s="43"/>
      <c r="G10731" s="84"/>
      <c r="H10731" s="31"/>
      <c r="I10731" s="207"/>
      <c r="J10731" s="84"/>
      <c r="K10731" s="31"/>
      <c r="L10731" s="31"/>
      <c r="M10731" s="169"/>
      <c r="N10731" s="148"/>
      <c r="O10731" s="106"/>
      <c r="P10731" s="43"/>
      <c r="Q10731" s="207"/>
      <c r="R10731" s="84"/>
      <c r="S10731" s="31"/>
      <c r="T10731" s="31"/>
      <c r="U10731" s="169"/>
      <c r="V10731" s="150"/>
      <c r="W10731" s="141" t="str" cm="1">
        <f t="array" ref="W10731">IF(SUM(LEN(B10731:V10731))=0,"",IF(OR(OR(ISBLANK(F10731),SUM(LEN(C10731),LEN(D10731))=0),AND(NOT(E10731="Unknown"),ISBLANK(J10731)),AND(NOT(O10731="Unknown"),ISBLANK(R10731))),"Missing Information", INDEX(Table15[Entire Service Line Classification], MATCH(SUMIFS(Table15[Unique ID],Table15[System-Owned Portion],E10731,Table15[If Material Anything Other than "Lead" in Column E,Was Material Ever Previously Lead?],G10731,Table15[Customer-Owned Portion],O10731),Table15[Unique ID],0),0)))</f>
        <v/>
      </c>
    </row>
    <row r="10732" spans="2:23" x14ac:dyDescent="0.35">
      <c r="B10732" s="146"/>
      <c r="C10732" s="31"/>
      <c r="D10732" s="31"/>
      <c r="E10732" s="44"/>
      <c r="F10732" s="43"/>
      <c r="G10732" s="84"/>
      <c r="H10732" s="31"/>
      <c r="I10732" s="207"/>
      <c r="J10732" s="84"/>
      <c r="K10732" s="31"/>
      <c r="L10732" s="31"/>
      <c r="M10732" s="169"/>
      <c r="N10732" s="148"/>
      <c r="O10732" s="106"/>
      <c r="P10732" s="43"/>
      <c r="Q10732" s="207"/>
      <c r="R10732" s="84"/>
      <c r="S10732" s="31"/>
      <c r="T10732" s="31"/>
      <c r="U10732" s="169"/>
      <c r="V10732" s="150"/>
      <c r="W10732" s="141" t="str" cm="1">
        <f t="array" ref="W10732">IF(SUM(LEN(B10732:V10732))=0,"",IF(OR(OR(ISBLANK(F10732),SUM(LEN(C10732),LEN(D10732))=0),AND(NOT(E10732="Unknown"),ISBLANK(J10732)),AND(NOT(O10732="Unknown"),ISBLANK(R10732))),"Missing Information", INDEX(Table15[Entire Service Line Classification], MATCH(SUMIFS(Table15[Unique ID],Table15[System-Owned Portion],E10732,Table15[If Material Anything Other than "Lead" in Column E,Was Material Ever Previously Lead?],G10732,Table15[Customer-Owned Portion],O10732),Table15[Unique ID],0),0)))</f>
        <v/>
      </c>
    </row>
    <row r="10733" spans="2:23" x14ac:dyDescent="0.35">
      <c r="B10733" s="146"/>
      <c r="C10733" s="31"/>
      <c r="D10733" s="31"/>
      <c r="E10733" s="44"/>
      <c r="F10733" s="43"/>
      <c r="G10733" s="84"/>
      <c r="H10733" s="31"/>
      <c r="I10733" s="207"/>
      <c r="J10733" s="84"/>
      <c r="K10733" s="31"/>
      <c r="L10733" s="31"/>
      <c r="M10733" s="169"/>
      <c r="N10733" s="148"/>
      <c r="O10733" s="106"/>
      <c r="P10733" s="43"/>
      <c r="Q10733" s="207"/>
      <c r="R10733" s="84"/>
      <c r="S10733" s="31"/>
      <c r="T10733" s="31"/>
      <c r="U10733" s="169"/>
      <c r="V10733" s="150"/>
      <c r="W10733" s="141" t="str" cm="1">
        <f t="array" ref="W10733">IF(SUM(LEN(B10733:V10733))=0,"",IF(OR(OR(ISBLANK(F10733),SUM(LEN(C10733),LEN(D10733))=0),AND(NOT(E10733="Unknown"),ISBLANK(J10733)),AND(NOT(O10733="Unknown"),ISBLANK(R10733))),"Missing Information", INDEX(Table15[Entire Service Line Classification], MATCH(SUMIFS(Table15[Unique ID],Table15[System-Owned Portion],E10733,Table15[If Material Anything Other than "Lead" in Column E,Was Material Ever Previously Lead?],G10733,Table15[Customer-Owned Portion],O10733),Table15[Unique ID],0),0)))</f>
        <v/>
      </c>
    </row>
    <row r="10734" spans="2:23" x14ac:dyDescent="0.35">
      <c r="B10734" s="146"/>
      <c r="C10734" s="31"/>
      <c r="D10734" s="31"/>
      <c r="E10734" s="44"/>
      <c r="F10734" s="43"/>
      <c r="G10734" s="84"/>
      <c r="H10734" s="31"/>
      <c r="I10734" s="207"/>
      <c r="J10734" s="84"/>
      <c r="K10734" s="31"/>
      <c r="L10734" s="31"/>
      <c r="M10734" s="169"/>
      <c r="N10734" s="148"/>
      <c r="O10734" s="106"/>
      <c r="P10734" s="43"/>
      <c r="Q10734" s="207"/>
      <c r="R10734" s="84"/>
      <c r="S10734" s="31"/>
      <c r="T10734" s="31"/>
      <c r="U10734" s="169"/>
      <c r="V10734" s="150"/>
      <c r="W10734" s="141" t="str" cm="1">
        <f t="array" ref="W10734">IF(SUM(LEN(B10734:V10734))=0,"",IF(OR(OR(ISBLANK(F10734),SUM(LEN(C10734),LEN(D10734))=0),AND(NOT(E10734="Unknown"),ISBLANK(J10734)),AND(NOT(O10734="Unknown"),ISBLANK(R10734))),"Missing Information", INDEX(Table15[Entire Service Line Classification], MATCH(SUMIFS(Table15[Unique ID],Table15[System-Owned Portion],E10734,Table15[If Material Anything Other than "Lead" in Column E,Was Material Ever Previously Lead?],G10734,Table15[Customer-Owned Portion],O10734),Table15[Unique ID],0),0)))</f>
        <v/>
      </c>
    </row>
    <row r="10735" spans="2:23" x14ac:dyDescent="0.35">
      <c r="B10735" s="146"/>
      <c r="C10735" s="31"/>
      <c r="D10735" s="31"/>
      <c r="E10735" s="44"/>
      <c r="F10735" s="43"/>
      <c r="G10735" s="84"/>
      <c r="H10735" s="31"/>
      <c r="I10735" s="207"/>
      <c r="J10735" s="84"/>
      <c r="K10735" s="31"/>
      <c r="L10735" s="31"/>
      <c r="M10735" s="169"/>
      <c r="N10735" s="148"/>
      <c r="O10735" s="106"/>
      <c r="P10735" s="43"/>
      <c r="Q10735" s="207"/>
      <c r="R10735" s="84"/>
      <c r="S10735" s="31"/>
      <c r="T10735" s="31"/>
      <c r="U10735" s="169"/>
      <c r="V10735" s="150"/>
      <c r="W10735" s="141" t="str" cm="1">
        <f t="array" ref="W10735">IF(SUM(LEN(B10735:V10735))=0,"",IF(OR(OR(ISBLANK(F10735),SUM(LEN(C10735),LEN(D10735))=0),AND(NOT(E10735="Unknown"),ISBLANK(J10735)),AND(NOT(O10735="Unknown"),ISBLANK(R10735))),"Missing Information", INDEX(Table15[Entire Service Line Classification], MATCH(SUMIFS(Table15[Unique ID],Table15[System-Owned Portion],E10735,Table15[If Material Anything Other than "Lead" in Column E,Was Material Ever Previously Lead?],G10735,Table15[Customer-Owned Portion],O10735),Table15[Unique ID],0),0)))</f>
        <v/>
      </c>
    </row>
    <row r="10736" spans="2:23" x14ac:dyDescent="0.35">
      <c r="B10736" s="146"/>
      <c r="C10736" s="31"/>
      <c r="D10736" s="31"/>
      <c r="E10736" s="44"/>
      <c r="F10736" s="43"/>
      <c r="G10736" s="84"/>
      <c r="H10736" s="31"/>
      <c r="I10736" s="207"/>
      <c r="J10736" s="84"/>
      <c r="K10736" s="31"/>
      <c r="L10736" s="31"/>
      <c r="M10736" s="169"/>
      <c r="N10736" s="148"/>
      <c r="O10736" s="106"/>
      <c r="P10736" s="43"/>
      <c r="Q10736" s="207"/>
      <c r="R10736" s="84"/>
      <c r="S10736" s="31"/>
      <c r="T10736" s="31"/>
      <c r="U10736" s="169"/>
      <c r="V10736" s="150"/>
      <c r="W10736" s="141" t="str" cm="1">
        <f t="array" ref="W10736">IF(SUM(LEN(B10736:V10736))=0,"",IF(OR(OR(ISBLANK(F10736),SUM(LEN(C10736),LEN(D10736))=0),AND(NOT(E10736="Unknown"),ISBLANK(J10736)),AND(NOT(O10736="Unknown"),ISBLANK(R10736))),"Missing Information", INDEX(Table15[Entire Service Line Classification], MATCH(SUMIFS(Table15[Unique ID],Table15[System-Owned Portion],E10736,Table15[If Material Anything Other than "Lead" in Column E,Was Material Ever Previously Lead?],G10736,Table15[Customer-Owned Portion],O10736),Table15[Unique ID],0),0)))</f>
        <v/>
      </c>
    </row>
    <row r="10737" spans="2:23" x14ac:dyDescent="0.35">
      <c r="B10737" s="146"/>
      <c r="C10737" s="31"/>
      <c r="D10737" s="31"/>
      <c r="E10737" s="44"/>
      <c r="F10737" s="43"/>
      <c r="G10737" s="84"/>
      <c r="H10737" s="31"/>
      <c r="I10737" s="207"/>
      <c r="J10737" s="84"/>
      <c r="K10737" s="31"/>
      <c r="L10737" s="31"/>
      <c r="M10737" s="169"/>
      <c r="N10737" s="148"/>
      <c r="O10737" s="106"/>
      <c r="P10737" s="43"/>
      <c r="Q10737" s="207"/>
      <c r="R10737" s="84"/>
      <c r="S10737" s="31"/>
      <c r="T10737" s="31"/>
      <c r="U10737" s="169"/>
      <c r="V10737" s="150"/>
      <c r="W10737" s="141" t="str" cm="1">
        <f t="array" ref="W10737">IF(SUM(LEN(B10737:V10737))=0,"",IF(OR(OR(ISBLANK(F10737),SUM(LEN(C10737),LEN(D10737))=0),AND(NOT(E10737="Unknown"),ISBLANK(J10737)),AND(NOT(O10737="Unknown"),ISBLANK(R10737))),"Missing Information", INDEX(Table15[Entire Service Line Classification], MATCH(SUMIFS(Table15[Unique ID],Table15[System-Owned Portion],E10737,Table15[If Material Anything Other than "Lead" in Column E,Was Material Ever Previously Lead?],G10737,Table15[Customer-Owned Portion],O10737),Table15[Unique ID],0),0)))</f>
        <v/>
      </c>
    </row>
    <row r="10738" spans="2:23" x14ac:dyDescent="0.35">
      <c r="B10738" s="146"/>
      <c r="C10738" s="31"/>
      <c r="D10738" s="31"/>
      <c r="E10738" s="44"/>
      <c r="F10738" s="43"/>
      <c r="G10738" s="84"/>
      <c r="H10738" s="31"/>
      <c r="I10738" s="207"/>
      <c r="J10738" s="84"/>
      <c r="K10738" s="31"/>
      <c r="L10738" s="31"/>
      <c r="M10738" s="169"/>
      <c r="N10738" s="148"/>
      <c r="O10738" s="106"/>
      <c r="P10738" s="43"/>
      <c r="Q10738" s="207"/>
      <c r="R10738" s="84"/>
      <c r="S10738" s="31"/>
      <c r="T10738" s="31"/>
      <c r="U10738" s="169"/>
      <c r="V10738" s="150"/>
      <c r="W10738" s="141" t="str" cm="1">
        <f t="array" ref="W10738">IF(SUM(LEN(B10738:V10738))=0,"",IF(OR(OR(ISBLANK(F10738),SUM(LEN(C10738),LEN(D10738))=0),AND(NOT(E10738="Unknown"),ISBLANK(J10738)),AND(NOT(O10738="Unknown"),ISBLANK(R10738))),"Missing Information", INDEX(Table15[Entire Service Line Classification], MATCH(SUMIFS(Table15[Unique ID],Table15[System-Owned Portion],E10738,Table15[If Material Anything Other than "Lead" in Column E,Was Material Ever Previously Lead?],G10738,Table15[Customer-Owned Portion],O10738),Table15[Unique ID],0),0)))</f>
        <v/>
      </c>
    </row>
    <row r="10739" spans="2:23" x14ac:dyDescent="0.35">
      <c r="B10739" s="146"/>
      <c r="C10739" s="31"/>
      <c r="D10739" s="31"/>
      <c r="E10739" s="44"/>
      <c r="F10739" s="43"/>
      <c r="G10739" s="84"/>
      <c r="H10739" s="31"/>
      <c r="I10739" s="207"/>
      <c r="J10739" s="84"/>
      <c r="K10739" s="31"/>
      <c r="L10739" s="31"/>
      <c r="M10739" s="169"/>
      <c r="N10739" s="148"/>
      <c r="O10739" s="106"/>
      <c r="P10739" s="43"/>
      <c r="Q10739" s="207"/>
      <c r="R10739" s="84"/>
      <c r="S10739" s="31"/>
      <c r="T10739" s="31"/>
      <c r="U10739" s="169"/>
      <c r="V10739" s="150"/>
      <c r="W10739" s="141" t="str" cm="1">
        <f t="array" ref="W10739">IF(SUM(LEN(B10739:V10739))=0,"",IF(OR(OR(ISBLANK(F10739),SUM(LEN(C10739),LEN(D10739))=0),AND(NOT(E10739="Unknown"),ISBLANK(J10739)),AND(NOT(O10739="Unknown"),ISBLANK(R10739))),"Missing Information", INDEX(Table15[Entire Service Line Classification], MATCH(SUMIFS(Table15[Unique ID],Table15[System-Owned Portion],E10739,Table15[If Material Anything Other than "Lead" in Column E,Was Material Ever Previously Lead?],G10739,Table15[Customer-Owned Portion],O10739),Table15[Unique ID],0),0)))</f>
        <v/>
      </c>
    </row>
    <row r="10740" spans="2:23" x14ac:dyDescent="0.35">
      <c r="B10740" s="146"/>
      <c r="C10740" s="31"/>
      <c r="D10740" s="31"/>
      <c r="E10740" s="44"/>
      <c r="F10740" s="43"/>
      <c r="G10740" s="84"/>
      <c r="H10740" s="31"/>
      <c r="I10740" s="207"/>
      <c r="J10740" s="84"/>
      <c r="K10740" s="31"/>
      <c r="L10740" s="31"/>
      <c r="M10740" s="169"/>
      <c r="N10740" s="148"/>
      <c r="O10740" s="106"/>
      <c r="P10740" s="43"/>
      <c r="Q10740" s="207"/>
      <c r="R10740" s="84"/>
      <c r="S10740" s="31"/>
      <c r="T10740" s="31"/>
      <c r="U10740" s="169"/>
      <c r="V10740" s="150"/>
      <c r="W10740" s="141" t="str" cm="1">
        <f t="array" ref="W10740">IF(SUM(LEN(B10740:V10740))=0,"",IF(OR(OR(ISBLANK(F10740),SUM(LEN(C10740),LEN(D10740))=0),AND(NOT(E10740="Unknown"),ISBLANK(J10740)),AND(NOT(O10740="Unknown"),ISBLANK(R10740))),"Missing Information", INDEX(Table15[Entire Service Line Classification], MATCH(SUMIFS(Table15[Unique ID],Table15[System-Owned Portion],E10740,Table15[If Material Anything Other than "Lead" in Column E,Was Material Ever Previously Lead?],G10740,Table15[Customer-Owned Portion],O10740),Table15[Unique ID],0),0)))</f>
        <v/>
      </c>
    </row>
    <row r="10741" spans="2:23" x14ac:dyDescent="0.35">
      <c r="B10741" s="146"/>
      <c r="C10741" s="31"/>
      <c r="D10741" s="31"/>
      <c r="E10741" s="44"/>
      <c r="F10741" s="43"/>
      <c r="G10741" s="84"/>
      <c r="H10741" s="31"/>
      <c r="I10741" s="207"/>
      <c r="J10741" s="84"/>
      <c r="K10741" s="31"/>
      <c r="L10741" s="31"/>
      <c r="M10741" s="169"/>
      <c r="N10741" s="148"/>
      <c r="O10741" s="106"/>
      <c r="P10741" s="43"/>
      <c r="Q10741" s="207"/>
      <c r="R10741" s="84"/>
      <c r="S10741" s="31"/>
      <c r="T10741" s="31"/>
      <c r="U10741" s="169"/>
      <c r="V10741" s="150"/>
      <c r="W10741" s="141" t="str" cm="1">
        <f t="array" ref="W10741">IF(SUM(LEN(B10741:V10741))=0,"",IF(OR(OR(ISBLANK(F10741),SUM(LEN(C10741),LEN(D10741))=0),AND(NOT(E10741="Unknown"),ISBLANK(J10741)),AND(NOT(O10741="Unknown"),ISBLANK(R10741))),"Missing Information", INDEX(Table15[Entire Service Line Classification], MATCH(SUMIFS(Table15[Unique ID],Table15[System-Owned Portion],E10741,Table15[If Material Anything Other than "Lead" in Column E,Was Material Ever Previously Lead?],G10741,Table15[Customer-Owned Portion],O10741),Table15[Unique ID],0),0)))</f>
        <v/>
      </c>
    </row>
    <row r="10742" spans="2:23" x14ac:dyDescent="0.35">
      <c r="B10742" s="146"/>
      <c r="C10742" s="31"/>
      <c r="D10742" s="31"/>
      <c r="E10742" s="44"/>
      <c r="F10742" s="43"/>
      <c r="G10742" s="84"/>
      <c r="H10742" s="31"/>
      <c r="I10742" s="207"/>
      <c r="J10742" s="84"/>
      <c r="K10742" s="31"/>
      <c r="L10742" s="31"/>
      <c r="M10742" s="169"/>
      <c r="N10742" s="148"/>
      <c r="O10742" s="106"/>
      <c r="P10742" s="43"/>
      <c r="Q10742" s="207"/>
      <c r="R10742" s="84"/>
      <c r="S10742" s="31"/>
      <c r="T10742" s="31"/>
      <c r="U10742" s="169"/>
      <c r="V10742" s="150"/>
      <c r="W10742" s="141" t="str" cm="1">
        <f t="array" ref="W10742">IF(SUM(LEN(B10742:V10742))=0,"",IF(OR(OR(ISBLANK(F10742),SUM(LEN(C10742),LEN(D10742))=0),AND(NOT(E10742="Unknown"),ISBLANK(J10742)),AND(NOT(O10742="Unknown"),ISBLANK(R10742))),"Missing Information", INDEX(Table15[Entire Service Line Classification], MATCH(SUMIFS(Table15[Unique ID],Table15[System-Owned Portion],E10742,Table15[If Material Anything Other than "Lead" in Column E,Was Material Ever Previously Lead?],G10742,Table15[Customer-Owned Portion],O10742),Table15[Unique ID],0),0)))</f>
        <v/>
      </c>
    </row>
    <row r="10743" spans="2:23" x14ac:dyDescent="0.35">
      <c r="B10743" s="146"/>
      <c r="C10743" s="31"/>
      <c r="D10743" s="31"/>
      <c r="E10743" s="44"/>
      <c r="F10743" s="43"/>
      <c r="G10743" s="84"/>
      <c r="H10743" s="31"/>
      <c r="I10743" s="207"/>
      <c r="J10743" s="84"/>
      <c r="K10743" s="31"/>
      <c r="L10743" s="31"/>
      <c r="M10743" s="169"/>
      <c r="N10743" s="148"/>
      <c r="O10743" s="106"/>
      <c r="P10743" s="43"/>
      <c r="Q10743" s="207"/>
      <c r="R10743" s="84"/>
      <c r="S10743" s="31"/>
      <c r="T10743" s="31"/>
      <c r="U10743" s="169"/>
      <c r="V10743" s="150"/>
      <c r="W10743" s="141" t="str" cm="1">
        <f t="array" ref="W10743">IF(SUM(LEN(B10743:V10743))=0,"",IF(OR(OR(ISBLANK(F10743),SUM(LEN(C10743),LEN(D10743))=0),AND(NOT(E10743="Unknown"),ISBLANK(J10743)),AND(NOT(O10743="Unknown"),ISBLANK(R10743))),"Missing Information", INDEX(Table15[Entire Service Line Classification], MATCH(SUMIFS(Table15[Unique ID],Table15[System-Owned Portion],E10743,Table15[If Material Anything Other than "Lead" in Column E,Was Material Ever Previously Lead?],G10743,Table15[Customer-Owned Portion],O10743),Table15[Unique ID],0),0)))</f>
        <v/>
      </c>
    </row>
    <row r="10744" spans="2:23" x14ac:dyDescent="0.35">
      <c r="B10744" s="146"/>
      <c r="C10744" s="31"/>
      <c r="D10744" s="31"/>
      <c r="E10744" s="44"/>
      <c r="F10744" s="43"/>
      <c r="G10744" s="84"/>
      <c r="H10744" s="31"/>
      <c r="I10744" s="207"/>
      <c r="J10744" s="84"/>
      <c r="K10744" s="31"/>
      <c r="L10744" s="31"/>
      <c r="M10744" s="169"/>
      <c r="N10744" s="148"/>
      <c r="O10744" s="106"/>
      <c r="P10744" s="43"/>
      <c r="Q10744" s="207"/>
      <c r="R10744" s="84"/>
      <c r="S10744" s="31"/>
      <c r="T10744" s="31"/>
      <c r="U10744" s="169"/>
      <c r="V10744" s="150"/>
      <c r="W10744" s="141" t="str" cm="1">
        <f t="array" ref="W10744">IF(SUM(LEN(B10744:V10744))=0,"",IF(OR(OR(ISBLANK(F10744),SUM(LEN(C10744),LEN(D10744))=0),AND(NOT(E10744="Unknown"),ISBLANK(J10744)),AND(NOT(O10744="Unknown"),ISBLANK(R10744))),"Missing Information", INDEX(Table15[Entire Service Line Classification], MATCH(SUMIFS(Table15[Unique ID],Table15[System-Owned Portion],E10744,Table15[If Material Anything Other than "Lead" in Column E,Was Material Ever Previously Lead?],G10744,Table15[Customer-Owned Portion],O10744),Table15[Unique ID],0),0)))</f>
        <v/>
      </c>
    </row>
    <row r="10745" spans="2:23" x14ac:dyDescent="0.35">
      <c r="B10745" s="146"/>
      <c r="C10745" s="31"/>
      <c r="D10745" s="31"/>
      <c r="E10745" s="44"/>
      <c r="F10745" s="43"/>
      <c r="G10745" s="84"/>
      <c r="H10745" s="31"/>
      <c r="I10745" s="207"/>
      <c r="J10745" s="84"/>
      <c r="K10745" s="31"/>
      <c r="L10745" s="31"/>
      <c r="M10745" s="169"/>
      <c r="N10745" s="148"/>
      <c r="O10745" s="106"/>
      <c r="P10745" s="43"/>
      <c r="Q10745" s="207"/>
      <c r="R10745" s="84"/>
      <c r="S10745" s="31"/>
      <c r="T10745" s="31"/>
      <c r="U10745" s="169"/>
      <c r="V10745" s="150"/>
      <c r="W10745" s="141" t="str" cm="1">
        <f t="array" ref="W10745">IF(SUM(LEN(B10745:V10745))=0,"",IF(OR(OR(ISBLANK(F10745),SUM(LEN(C10745),LEN(D10745))=0),AND(NOT(E10745="Unknown"),ISBLANK(J10745)),AND(NOT(O10745="Unknown"),ISBLANK(R10745))),"Missing Information", INDEX(Table15[Entire Service Line Classification], MATCH(SUMIFS(Table15[Unique ID],Table15[System-Owned Portion],E10745,Table15[If Material Anything Other than "Lead" in Column E,Was Material Ever Previously Lead?],G10745,Table15[Customer-Owned Portion],O10745),Table15[Unique ID],0),0)))</f>
        <v/>
      </c>
    </row>
    <row r="10746" spans="2:23" x14ac:dyDescent="0.35">
      <c r="B10746" s="146"/>
      <c r="C10746" s="31"/>
      <c r="D10746" s="31"/>
      <c r="E10746" s="44"/>
      <c r="F10746" s="43"/>
      <c r="G10746" s="84"/>
      <c r="H10746" s="31"/>
      <c r="I10746" s="207"/>
      <c r="J10746" s="84"/>
      <c r="K10746" s="31"/>
      <c r="L10746" s="31"/>
      <c r="M10746" s="169"/>
      <c r="N10746" s="148"/>
      <c r="O10746" s="106"/>
      <c r="P10746" s="43"/>
      <c r="Q10746" s="207"/>
      <c r="R10746" s="84"/>
      <c r="S10746" s="31"/>
      <c r="T10746" s="31"/>
      <c r="U10746" s="169"/>
      <c r="V10746" s="150"/>
      <c r="W10746" s="141" t="str" cm="1">
        <f t="array" ref="W10746">IF(SUM(LEN(B10746:V10746))=0,"",IF(OR(OR(ISBLANK(F10746),SUM(LEN(C10746),LEN(D10746))=0),AND(NOT(E10746="Unknown"),ISBLANK(J10746)),AND(NOT(O10746="Unknown"),ISBLANK(R10746))),"Missing Information", INDEX(Table15[Entire Service Line Classification], MATCH(SUMIFS(Table15[Unique ID],Table15[System-Owned Portion],E10746,Table15[If Material Anything Other than "Lead" in Column E,Was Material Ever Previously Lead?],G10746,Table15[Customer-Owned Portion],O10746),Table15[Unique ID],0),0)))</f>
        <v/>
      </c>
    </row>
    <row r="10747" spans="2:23" x14ac:dyDescent="0.35">
      <c r="B10747" s="146"/>
      <c r="C10747" s="31"/>
      <c r="D10747" s="31"/>
      <c r="E10747" s="44"/>
      <c r="F10747" s="43"/>
      <c r="G10747" s="84"/>
      <c r="H10747" s="31"/>
      <c r="I10747" s="207"/>
      <c r="J10747" s="84"/>
      <c r="K10747" s="31"/>
      <c r="L10747" s="31"/>
      <c r="M10747" s="169"/>
      <c r="N10747" s="148"/>
      <c r="O10747" s="106"/>
      <c r="P10747" s="43"/>
      <c r="Q10747" s="207"/>
      <c r="R10747" s="84"/>
      <c r="S10747" s="31"/>
      <c r="T10747" s="31"/>
      <c r="U10747" s="169"/>
      <c r="V10747" s="150"/>
      <c r="W10747" s="141" t="str" cm="1">
        <f t="array" ref="W10747">IF(SUM(LEN(B10747:V10747))=0,"",IF(OR(OR(ISBLANK(F10747),SUM(LEN(C10747),LEN(D10747))=0),AND(NOT(E10747="Unknown"),ISBLANK(J10747)),AND(NOT(O10747="Unknown"),ISBLANK(R10747))),"Missing Information", INDEX(Table15[Entire Service Line Classification], MATCH(SUMIFS(Table15[Unique ID],Table15[System-Owned Portion],E10747,Table15[If Material Anything Other than "Lead" in Column E,Was Material Ever Previously Lead?],G10747,Table15[Customer-Owned Portion],O10747),Table15[Unique ID],0),0)))</f>
        <v/>
      </c>
    </row>
    <row r="10748" spans="2:23" x14ac:dyDescent="0.35">
      <c r="B10748" s="146"/>
      <c r="C10748" s="31"/>
      <c r="D10748" s="31"/>
      <c r="E10748" s="44"/>
      <c r="F10748" s="43"/>
      <c r="G10748" s="84"/>
      <c r="H10748" s="31"/>
      <c r="I10748" s="207"/>
      <c r="J10748" s="84"/>
      <c r="K10748" s="31"/>
      <c r="L10748" s="31"/>
      <c r="M10748" s="169"/>
      <c r="N10748" s="148"/>
      <c r="O10748" s="106"/>
      <c r="P10748" s="43"/>
      <c r="Q10748" s="207"/>
      <c r="R10748" s="84"/>
      <c r="S10748" s="31"/>
      <c r="T10748" s="31"/>
      <c r="U10748" s="169"/>
      <c r="V10748" s="150"/>
      <c r="W10748" s="141" t="str" cm="1">
        <f t="array" ref="W10748">IF(SUM(LEN(B10748:V10748))=0,"",IF(OR(OR(ISBLANK(F10748),SUM(LEN(C10748),LEN(D10748))=0),AND(NOT(E10748="Unknown"),ISBLANK(J10748)),AND(NOT(O10748="Unknown"),ISBLANK(R10748))),"Missing Information", INDEX(Table15[Entire Service Line Classification], MATCH(SUMIFS(Table15[Unique ID],Table15[System-Owned Portion],E10748,Table15[If Material Anything Other than "Lead" in Column E,Was Material Ever Previously Lead?],G10748,Table15[Customer-Owned Portion],O10748),Table15[Unique ID],0),0)))</f>
        <v/>
      </c>
    </row>
    <row r="10749" spans="2:23" x14ac:dyDescent="0.35">
      <c r="B10749" s="146"/>
      <c r="C10749" s="31"/>
      <c r="D10749" s="31"/>
      <c r="E10749" s="44"/>
      <c r="F10749" s="43"/>
      <c r="G10749" s="84"/>
      <c r="H10749" s="31"/>
      <c r="I10749" s="207"/>
      <c r="J10749" s="84"/>
      <c r="K10749" s="31"/>
      <c r="L10749" s="31"/>
      <c r="M10749" s="169"/>
      <c r="N10749" s="148"/>
      <c r="O10749" s="106"/>
      <c r="P10749" s="43"/>
      <c r="Q10749" s="207"/>
      <c r="R10749" s="84"/>
      <c r="S10749" s="31"/>
      <c r="T10749" s="31"/>
      <c r="U10749" s="169"/>
      <c r="V10749" s="150"/>
      <c r="W10749" s="141" t="str" cm="1">
        <f t="array" ref="W10749">IF(SUM(LEN(B10749:V10749))=0,"",IF(OR(OR(ISBLANK(F10749),SUM(LEN(C10749),LEN(D10749))=0),AND(NOT(E10749="Unknown"),ISBLANK(J10749)),AND(NOT(O10749="Unknown"),ISBLANK(R10749))),"Missing Information", INDEX(Table15[Entire Service Line Classification], MATCH(SUMIFS(Table15[Unique ID],Table15[System-Owned Portion],E10749,Table15[If Material Anything Other than "Lead" in Column E,Was Material Ever Previously Lead?],G10749,Table15[Customer-Owned Portion],O10749),Table15[Unique ID],0),0)))</f>
        <v/>
      </c>
    </row>
    <row r="10750" spans="2:23" x14ac:dyDescent="0.35">
      <c r="B10750" s="146"/>
      <c r="C10750" s="31"/>
      <c r="D10750" s="31"/>
      <c r="E10750" s="44"/>
      <c r="F10750" s="43"/>
      <c r="G10750" s="84"/>
      <c r="H10750" s="31"/>
      <c r="I10750" s="207"/>
      <c r="J10750" s="84"/>
      <c r="K10750" s="31"/>
      <c r="L10750" s="31"/>
      <c r="M10750" s="169"/>
      <c r="N10750" s="148"/>
      <c r="O10750" s="106"/>
      <c r="P10750" s="43"/>
      <c r="Q10750" s="207"/>
      <c r="R10750" s="84"/>
      <c r="S10750" s="31"/>
      <c r="T10750" s="31"/>
      <c r="U10750" s="169"/>
      <c r="V10750" s="150"/>
      <c r="W10750" s="141" t="str" cm="1">
        <f t="array" ref="W10750">IF(SUM(LEN(B10750:V10750))=0,"",IF(OR(OR(ISBLANK(F10750),SUM(LEN(C10750),LEN(D10750))=0),AND(NOT(E10750="Unknown"),ISBLANK(J10750)),AND(NOT(O10750="Unknown"),ISBLANK(R10750))),"Missing Information", INDEX(Table15[Entire Service Line Classification], MATCH(SUMIFS(Table15[Unique ID],Table15[System-Owned Portion],E10750,Table15[If Material Anything Other than "Lead" in Column E,Was Material Ever Previously Lead?],G10750,Table15[Customer-Owned Portion],O10750),Table15[Unique ID],0),0)))</f>
        <v/>
      </c>
    </row>
    <row r="10751" spans="2:23" x14ac:dyDescent="0.35">
      <c r="B10751" s="146"/>
      <c r="C10751" s="31"/>
      <c r="D10751" s="31"/>
      <c r="E10751" s="44"/>
      <c r="F10751" s="43"/>
      <c r="G10751" s="84"/>
      <c r="H10751" s="31"/>
      <c r="I10751" s="207"/>
      <c r="J10751" s="84"/>
      <c r="K10751" s="31"/>
      <c r="L10751" s="31"/>
      <c r="M10751" s="169"/>
      <c r="N10751" s="148"/>
      <c r="O10751" s="106"/>
      <c r="P10751" s="43"/>
      <c r="Q10751" s="207"/>
      <c r="R10751" s="84"/>
      <c r="S10751" s="31"/>
      <c r="T10751" s="31"/>
      <c r="U10751" s="169"/>
      <c r="V10751" s="150"/>
      <c r="W10751" s="141" t="str" cm="1">
        <f t="array" ref="W10751">IF(SUM(LEN(B10751:V10751))=0,"",IF(OR(OR(ISBLANK(F10751),SUM(LEN(C10751),LEN(D10751))=0),AND(NOT(E10751="Unknown"),ISBLANK(J10751)),AND(NOT(O10751="Unknown"),ISBLANK(R10751))),"Missing Information", INDEX(Table15[Entire Service Line Classification], MATCH(SUMIFS(Table15[Unique ID],Table15[System-Owned Portion],E10751,Table15[If Material Anything Other than "Lead" in Column E,Was Material Ever Previously Lead?],G10751,Table15[Customer-Owned Portion],O10751),Table15[Unique ID],0),0)))</f>
        <v/>
      </c>
    </row>
    <row r="10752" spans="2:23" x14ac:dyDescent="0.35">
      <c r="B10752" s="146"/>
      <c r="C10752" s="31"/>
      <c r="D10752" s="31"/>
      <c r="E10752" s="44"/>
      <c r="F10752" s="43"/>
      <c r="G10752" s="84"/>
      <c r="H10752" s="31"/>
      <c r="I10752" s="207"/>
      <c r="J10752" s="84"/>
      <c r="K10752" s="31"/>
      <c r="L10752" s="31"/>
      <c r="M10752" s="169"/>
      <c r="N10752" s="148"/>
      <c r="O10752" s="106"/>
      <c r="P10752" s="43"/>
      <c r="Q10752" s="207"/>
      <c r="R10752" s="84"/>
      <c r="S10752" s="31"/>
      <c r="T10752" s="31"/>
      <c r="U10752" s="169"/>
      <c r="V10752" s="150"/>
      <c r="W10752" s="141" t="str" cm="1">
        <f t="array" ref="W10752">IF(SUM(LEN(B10752:V10752))=0,"",IF(OR(OR(ISBLANK(F10752),SUM(LEN(C10752),LEN(D10752))=0),AND(NOT(E10752="Unknown"),ISBLANK(J10752)),AND(NOT(O10752="Unknown"),ISBLANK(R10752))),"Missing Information", INDEX(Table15[Entire Service Line Classification], MATCH(SUMIFS(Table15[Unique ID],Table15[System-Owned Portion],E10752,Table15[If Material Anything Other than "Lead" in Column E,Was Material Ever Previously Lead?],G10752,Table15[Customer-Owned Portion],O10752),Table15[Unique ID],0),0)))</f>
        <v/>
      </c>
    </row>
    <row r="10753" spans="2:23" x14ac:dyDescent="0.35">
      <c r="B10753" s="146"/>
      <c r="C10753" s="31"/>
      <c r="D10753" s="31"/>
      <c r="E10753" s="44"/>
      <c r="F10753" s="43"/>
      <c r="G10753" s="84"/>
      <c r="H10753" s="31"/>
      <c r="I10753" s="207"/>
      <c r="J10753" s="84"/>
      <c r="K10753" s="31"/>
      <c r="L10753" s="31"/>
      <c r="M10753" s="169"/>
      <c r="N10753" s="148"/>
      <c r="O10753" s="106"/>
      <c r="P10753" s="43"/>
      <c r="Q10753" s="207"/>
      <c r="R10753" s="84"/>
      <c r="S10753" s="31"/>
      <c r="T10753" s="31"/>
      <c r="U10753" s="169"/>
      <c r="V10753" s="150"/>
      <c r="W10753" s="141" t="str" cm="1">
        <f t="array" ref="W10753">IF(SUM(LEN(B10753:V10753))=0,"",IF(OR(OR(ISBLANK(F10753),SUM(LEN(C10753),LEN(D10753))=0),AND(NOT(E10753="Unknown"),ISBLANK(J10753)),AND(NOT(O10753="Unknown"),ISBLANK(R10753))),"Missing Information", INDEX(Table15[Entire Service Line Classification], MATCH(SUMIFS(Table15[Unique ID],Table15[System-Owned Portion],E10753,Table15[If Material Anything Other than "Lead" in Column E,Was Material Ever Previously Lead?],G10753,Table15[Customer-Owned Portion],O10753),Table15[Unique ID],0),0)))</f>
        <v/>
      </c>
    </row>
    <row r="10754" spans="2:23" x14ac:dyDescent="0.35">
      <c r="B10754" s="146"/>
      <c r="C10754" s="31"/>
      <c r="D10754" s="31"/>
      <c r="E10754" s="44"/>
      <c r="F10754" s="43"/>
      <c r="G10754" s="84"/>
      <c r="H10754" s="31"/>
      <c r="I10754" s="207"/>
      <c r="J10754" s="84"/>
      <c r="K10754" s="31"/>
      <c r="L10754" s="31"/>
      <c r="M10754" s="169"/>
      <c r="N10754" s="148"/>
      <c r="O10754" s="106"/>
      <c r="P10754" s="43"/>
      <c r="Q10754" s="207"/>
      <c r="R10754" s="84"/>
      <c r="S10754" s="31"/>
      <c r="T10754" s="31"/>
      <c r="U10754" s="169"/>
      <c r="V10754" s="150"/>
      <c r="W10754" s="141" t="str" cm="1">
        <f t="array" ref="W10754">IF(SUM(LEN(B10754:V10754))=0,"",IF(OR(OR(ISBLANK(F10754),SUM(LEN(C10754),LEN(D10754))=0),AND(NOT(E10754="Unknown"),ISBLANK(J10754)),AND(NOT(O10754="Unknown"),ISBLANK(R10754))),"Missing Information", INDEX(Table15[Entire Service Line Classification], MATCH(SUMIFS(Table15[Unique ID],Table15[System-Owned Portion],E10754,Table15[If Material Anything Other than "Lead" in Column E,Was Material Ever Previously Lead?],G10754,Table15[Customer-Owned Portion],O10754),Table15[Unique ID],0),0)))</f>
        <v/>
      </c>
    </row>
    <row r="10755" spans="2:23" x14ac:dyDescent="0.35">
      <c r="B10755" s="146"/>
      <c r="C10755" s="31"/>
      <c r="D10755" s="31"/>
      <c r="E10755" s="44"/>
      <c r="F10755" s="43"/>
      <c r="G10755" s="84"/>
      <c r="H10755" s="31"/>
      <c r="I10755" s="207"/>
      <c r="J10755" s="84"/>
      <c r="K10755" s="31"/>
      <c r="L10755" s="31"/>
      <c r="M10755" s="169"/>
      <c r="N10755" s="148"/>
      <c r="O10755" s="106"/>
      <c r="P10755" s="43"/>
      <c r="Q10755" s="207"/>
      <c r="R10755" s="84"/>
      <c r="S10755" s="31"/>
      <c r="T10755" s="31"/>
      <c r="U10755" s="169"/>
      <c r="V10755" s="150"/>
      <c r="W10755" s="141" t="str" cm="1">
        <f t="array" ref="W10755">IF(SUM(LEN(B10755:V10755))=0,"",IF(OR(OR(ISBLANK(F10755),SUM(LEN(C10755),LEN(D10755))=0),AND(NOT(E10755="Unknown"),ISBLANK(J10755)),AND(NOT(O10755="Unknown"),ISBLANK(R10755))),"Missing Information", INDEX(Table15[Entire Service Line Classification], MATCH(SUMIFS(Table15[Unique ID],Table15[System-Owned Portion],E10755,Table15[If Material Anything Other than "Lead" in Column E,Was Material Ever Previously Lead?],G10755,Table15[Customer-Owned Portion],O10755),Table15[Unique ID],0),0)))</f>
        <v/>
      </c>
    </row>
    <row r="10756" spans="2:23" x14ac:dyDescent="0.35">
      <c r="B10756" s="146"/>
      <c r="C10756" s="31"/>
      <c r="D10756" s="31"/>
      <c r="E10756" s="44"/>
      <c r="F10756" s="43"/>
      <c r="G10756" s="84"/>
      <c r="H10756" s="31"/>
      <c r="I10756" s="207"/>
      <c r="J10756" s="84"/>
      <c r="K10756" s="31"/>
      <c r="L10756" s="31"/>
      <c r="M10756" s="169"/>
      <c r="N10756" s="148"/>
      <c r="O10756" s="106"/>
      <c r="P10756" s="43"/>
      <c r="Q10756" s="207"/>
      <c r="R10756" s="84"/>
      <c r="S10756" s="31"/>
      <c r="T10756" s="31"/>
      <c r="U10756" s="169"/>
      <c r="V10756" s="150"/>
      <c r="W10756" s="141" t="str" cm="1">
        <f t="array" ref="W10756">IF(SUM(LEN(B10756:V10756))=0,"",IF(OR(OR(ISBLANK(F10756),SUM(LEN(C10756),LEN(D10756))=0),AND(NOT(E10756="Unknown"),ISBLANK(J10756)),AND(NOT(O10756="Unknown"),ISBLANK(R10756))),"Missing Information", INDEX(Table15[Entire Service Line Classification], MATCH(SUMIFS(Table15[Unique ID],Table15[System-Owned Portion],E10756,Table15[If Material Anything Other than "Lead" in Column E,Was Material Ever Previously Lead?],G10756,Table15[Customer-Owned Portion],O10756),Table15[Unique ID],0),0)))</f>
        <v/>
      </c>
    </row>
    <row r="10757" spans="2:23" x14ac:dyDescent="0.35">
      <c r="B10757" s="146"/>
      <c r="C10757" s="31"/>
      <c r="D10757" s="31"/>
      <c r="E10757" s="44"/>
      <c r="F10757" s="43"/>
      <c r="G10757" s="84"/>
      <c r="H10757" s="31"/>
      <c r="I10757" s="207"/>
      <c r="J10757" s="84"/>
      <c r="K10757" s="31"/>
      <c r="L10757" s="31"/>
      <c r="M10757" s="169"/>
      <c r="N10757" s="148"/>
      <c r="O10757" s="106"/>
      <c r="P10757" s="43"/>
      <c r="Q10757" s="207"/>
      <c r="R10757" s="84"/>
      <c r="S10757" s="31"/>
      <c r="T10757" s="31"/>
      <c r="U10757" s="169"/>
      <c r="V10757" s="150"/>
      <c r="W10757" s="141" t="str" cm="1">
        <f t="array" ref="W10757">IF(SUM(LEN(B10757:V10757))=0,"",IF(OR(OR(ISBLANK(F10757),SUM(LEN(C10757),LEN(D10757))=0),AND(NOT(E10757="Unknown"),ISBLANK(J10757)),AND(NOT(O10757="Unknown"),ISBLANK(R10757))),"Missing Information", INDEX(Table15[Entire Service Line Classification], MATCH(SUMIFS(Table15[Unique ID],Table15[System-Owned Portion],E10757,Table15[If Material Anything Other than "Lead" in Column E,Was Material Ever Previously Lead?],G10757,Table15[Customer-Owned Portion],O10757),Table15[Unique ID],0),0)))</f>
        <v/>
      </c>
    </row>
    <row r="10758" spans="2:23" x14ac:dyDescent="0.35">
      <c r="B10758" s="146"/>
      <c r="C10758" s="31"/>
      <c r="D10758" s="31"/>
      <c r="E10758" s="44"/>
      <c r="F10758" s="43"/>
      <c r="G10758" s="84"/>
      <c r="H10758" s="31"/>
      <c r="I10758" s="207"/>
      <c r="J10758" s="84"/>
      <c r="K10758" s="31"/>
      <c r="L10758" s="31"/>
      <c r="M10758" s="169"/>
      <c r="N10758" s="148"/>
      <c r="O10758" s="106"/>
      <c r="P10758" s="43"/>
      <c r="Q10758" s="207"/>
      <c r="R10758" s="84"/>
      <c r="S10758" s="31"/>
      <c r="T10758" s="31"/>
      <c r="U10758" s="169"/>
      <c r="V10758" s="150"/>
      <c r="W10758" s="141" t="str" cm="1">
        <f t="array" ref="W10758">IF(SUM(LEN(B10758:V10758))=0,"",IF(OR(OR(ISBLANK(F10758),SUM(LEN(C10758),LEN(D10758))=0),AND(NOT(E10758="Unknown"),ISBLANK(J10758)),AND(NOT(O10758="Unknown"),ISBLANK(R10758))),"Missing Information", INDEX(Table15[Entire Service Line Classification], MATCH(SUMIFS(Table15[Unique ID],Table15[System-Owned Portion],E10758,Table15[If Material Anything Other than "Lead" in Column E,Was Material Ever Previously Lead?],G10758,Table15[Customer-Owned Portion],O10758),Table15[Unique ID],0),0)))</f>
        <v/>
      </c>
    </row>
    <row r="10759" spans="2:23" x14ac:dyDescent="0.35">
      <c r="B10759" s="146"/>
      <c r="C10759" s="31"/>
      <c r="D10759" s="31"/>
      <c r="E10759" s="44"/>
      <c r="F10759" s="43"/>
      <c r="G10759" s="84"/>
      <c r="H10759" s="31"/>
      <c r="I10759" s="207"/>
      <c r="J10759" s="84"/>
      <c r="K10759" s="31"/>
      <c r="L10759" s="31"/>
      <c r="M10759" s="169"/>
      <c r="N10759" s="148"/>
      <c r="O10759" s="106"/>
      <c r="P10759" s="43"/>
      <c r="Q10759" s="207"/>
      <c r="R10759" s="84"/>
      <c r="S10759" s="31"/>
      <c r="T10759" s="31"/>
      <c r="U10759" s="169"/>
      <c r="V10759" s="150"/>
      <c r="W10759" s="141" t="str" cm="1">
        <f t="array" ref="W10759">IF(SUM(LEN(B10759:V10759))=0,"",IF(OR(OR(ISBLANK(F10759),SUM(LEN(C10759),LEN(D10759))=0),AND(NOT(E10759="Unknown"),ISBLANK(J10759)),AND(NOT(O10759="Unknown"),ISBLANK(R10759))),"Missing Information", INDEX(Table15[Entire Service Line Classification], MATCH(SUMIFS(Table15[Unique ID],Table15[System-Owned Portion],E10759,Table15[If Material Anything Other than "Lead" in Column E,Was Material Ever Previously Lead?],G10759,Table15[Customer-Owned Portion],O10759),Table15[Unique ID],0),0)))</f>
        <v/>
      </c>
    </row>
    <row r="10760" spans="2:23" x14ac:dyDescent="0.35">
      <c r="B10760" s="146"/>
      <c r="C10760" s="31"/>
      <c r="D10760" s="31"/>
      <c r="E10760" s="44"/>
      <c r="F10760" s="43"/>
      <c r="G10760" s="84"/>
      <c r="H10760" s="31"/>
      <c r="I10760" s="207"/>
      <c r="J10760" s="84"/>
      <c r="K10760" s="31"/>
      <c r="L10760" s="31"/>
      <c r="M10760" s="169"/>
      <c r="N10760" s="148"/>
      <c r="O10760" s="106"/>
      <c r="P10760" s="43"/>
      <c r="Q10760" s="207"/>
      <c r="R10760" s="84"/>
      <c r="S10760" s="31"/>
      <c r="T10760" s="31"/>
      <c r="U10760" s="169"/>
      <c r="V10760" s="150"/>
      <c r="W10760" s="141" t="str" cm="1">
        <f t="array" ref="W10760">IF(SUM(LEN(B10760:V10760))=0,"",IF(OR(OR(ISBLANK(F10760),SUM(LEN(C10760),LEN(D10760))=0),AND(NOT(E10760="Unknown"),ISBLANK(J10760)),AND(NOT(O10760="Unknown"),ISBLANK(R10760))),"Missing Information", INDEX(Table15[Entire Service Line Classification], MATCH(SUMIFS(Table15[Unique ID],Table15[System-Owned Portion],E10760,Table15[If Material Anything Other than "Lead" in Column E,Was Material Ever Previously Lead?],G10760,Table15[Customer-Owned Portion],O10760),Table15[Unique ID],0),0)))</f>
        <v/>
      </c>
    </row>
    <row r="10761" spans="2:23" x14ac:dyDescent="0.35">
      <c r="B10761" s="146"/>
      <c r="C10761" s="31"/>
      <c r="D10761" s="31"/>
      <c r="E10761" s="44"/>
      <c r="F10761" s="43"/>
      <c r="G10761" s="84"/>
      <c r="H10761" s="31"/>
      <c r="I10761" s="207"/>
      <c r="J10761" s="84"/>
      <c r="K10761" s="31"/>
      <c r="L10761" s="31"/>
      <c r="M10761" s="169"/>
      <c r="N10761" s="148"/>
      <c r="O10761" s="106"/>
      <c r="P10761" s="43"/>
      <c r="Q10761" s="207"/>
      <c r="R10761" s="84"/>
      <c r="S10761" s="31"/>
      <c r="T10761" s="31"/>
      <c r="U10761" s="169"/>
      <c r="V10761" s="150"/>
      <c r="W10761" s="141" t="str" cm="1">
        <f t="array" ref="W10761">IF(SUM(LEN(B10761:V10761))=0,"",IF(OR(OR(ISBLANK(F10761),SUM(LEN(C10761),LEN(D10761))=0),AND(NOT(E10761="Unknown"),ISBLANK(J10761)),AND(NOT(O10761="Unknown"),ISBLANK(R10761))),"Missing Information", INDEX(Table15[Entire Service Line Classification], MATCH(SUMIFS(Table15[Unique ID],Table15[System-Owned Portion],E10761,Table15[If Material Anything Other than "Lead" in Column E,Was Material Ever Previously Lead?],G10761,Table15[Customer-Owned Portion],O10761),Table15[Unique ID],0),0)))</f>
        <v/>
      </c>
    </row>
    <row r="10762" spans="2:23" x14ac:dyDescent="0.35">
      <c r="B10762" s="146"/>
      <c r="C10762" s="31"/>
      <c r="D10762" s="31"/>
      <c r="E10762" s="44"/>
      <c r="F10762" s="43"/>
      <c r="G10762" s="84"/>
      <c r="H10762" s="31"/>
      <c r="I10762" s="207"/>
      <c r="J10762" s="84"/>
      <c r="K10762" s="31"/>
      <c r="L10762" s="31"/>
      <c r="M10762" s="169"/>
      <c r="N10762" s="148"/>
      <c r="O10762" s="106"/>
      <c r="P10762" s="43"/>
      <c r="Q10762" s="207"/>
      <c r="R10762" s="84"/>
      <c r="S10762" s="31"/>
      <c r="T10762" s="31"/>
      <c r="U10762" s="169"/>
      <c r="V10762" s="150"/>
      <c r="W10762" s="141" t="str" cm="1">
        <f t="array" ref="W10762">IF(SUM(LEN(B10762:V10762))=0,"",IF(OR(OR(ISBLANK(F10762),SUM(LEN(C10762),LEN(D10762))=0),AND(NOT(E10762="Unknown"),ISBLANK(J10762)),AND(NOT(O10762="Unknown"),ISBLANK(R10762))),"Missing Information", INDEX(Table15[Entire Service Line Classification], MATCH(SUMIFS(Table15[Unique ID],Table15[System-Owned Portion],E10762,Table15[If Material Anything Other than "Lead" in Column E,Was Material Ever Previously Lead?],G10762,Table15[Customer-Owned Portion],O10762),Table15[Unique ID],0),0)))</f>
        <v/>
      </c>
    </row>
    <row r="10763" spans="2:23" x14ac:dyDescent="0.35">
      <c r="B10763" s="146"/>
      <c r="C10763" s="31"/>
      <c r="D10763" s="31"/>
      <c r="E10763" s="44"/>
      <c r="F10763" s="43"/>
      <c r="G10763" s="84"/>
      <c r="H10763" s="31"/>
      <c r="I10763" s="207"/>
      <c r="J10763" s="84"/>
      <c r="K10763" s="31"/>
      <c r="L10763" s="31"/>
      <c r="M10763" s="169"/>
      <c r="N10763" s="148"/>
      <c r="O10763" s="106"/>
      <c r="P10763" s="43"/>
      <c r="Q10763" s="207"/>
      <c r="R10763" s="84"/>
      <c r="S10763" s="31"/>
      <c r="T10763" s="31"/>
      <c r="U10763" s="169"/>
      <c r="V10763" s="150"/>
      <c r="W10763" s="141" t="str" cm="1">
        <f t="array" ref="W10763">IF(SUM(LEN(B10763:V10763))=0,"",IF(OR(OR(ISBLANK(F10763),SUM(LEN(C10763),LEN(D10763))=0),AND(NOT(E10763="Unknown"),ISBLANK(J10763)),AND(NOT(O10763="Unknown"),ISBLANK(R10763))),"Missing Information", INDEX(Table15[Entire Service Line Classification], MATCH(SUMIFS(Table15[Unique ID],Table15[System-Owned Portion],E10763,Table15[If Material Anything Other than "Lead" in Column E,Was Material Ever Previously Lead?],G10763,Table15[Customer-Owned Portion],O10763),Table15[Unique ID],0),0)))</f>
        <v/>
      </c>
    </row>
    <row r="10764" spans="2:23" x14ac:dyDescent="0.35">
      <c r="B10764" s="146"/>
      <c r="C10764" s="31"/>
      <c r="D10764" s="31"/>
      <c r="E10764" s="44"/>
      <c r="F10764" s="43"/>
      <c r="G10764" s="84"/>
      <c r="H10764" s="31"/>
      <c r="I10764" s="207"/>
      <c r="J10764" s="84"/>
      <c r="K10764" s="31"/>
      <c r="L10764" s="31"/>
      <c r="M10764" s="169"/>
      <c r="N10764" s="148"/>
      <c r="O10764" s="106"/>
      <c r="P10764" s="43"/>
      <c r="Q10764" s="207"/>
      <c r="R10764" s="84"/>
      <c r="S10764" s="31"/>
      <c r="T10764" s="31"/>
      <c r="U10764" s="169"/>
      <c r="V10764" s="150"/>
      <c r="W10764" s="141" t="str" cm="1">
        <f t="array" ref="W10764">IF(SUM(LEN(B10764:V10764))=0,"",IF(OR(OR(ISBLANK(F10764),SUM(LEN(C10764),LEN(D10764))=0),AND(NOT(E10764="Unknown"),ISBLANK(J10764)),AND(NOT(O10764="Unknown"),ISBLANK(R10764))),"Missing Information", INDEX(Table15[Entire Service Line Classification], MATCH(SUMIFS(Table15[Unique ID],Table15[System-Owned Portion],E10764,Table15[If Material Anything Other than "Lead" in Column E,Was Material Ever Previously Lead?],G10764,Table15[Customer-Owned Portion],O10764),Table15[Unique ID],0),0)))</f>
        <v/>
      </c>
    </row>
    <row r="10765" spans="2:23" x14ac:dyDescent="0.35">
      <c r="B10765" s="146"/>
      <c r="C10765" s="31"/>
      <c r="D10765" s="31"/>
      <c r="E10765" s="44"/>
      <c r="F10765" s="43"/>
      <c r="G10765" s="84"/>
      <c r="H10765" s="31"/>
      <c r="I10765" s="207"/>
      <c r="J10765" s="84"/>
      <c r="K10765" s="31"/>
      <c r="L10765" s="31"/>
      <c r="M10765" s="169"/>
      <c r="N10765" s="148"/>
      <c r="O10765" s="106"/>
      <c r="P10765" s="43"/>
      <c r="Q10765" s="207"/>
      <c r="R10765" s="84"/>
      <c r="S10765" s="31"/>
      <c r="T10765" s="31"/>
      <c r="U10765" s="169"/>
      <c r="V10765" s="150"/>
      <c r="W10765" s="141" t="str" cm="1">
        <f t="array" ref="W10765">IF(SUM(LEN(B10765:V10765))=0,"",IF(OR(OR(ISBLANK(F10765),SUM(LEN(C10765),LEN(D10765))=0),AND(NOT(E10765="Unknown"),ISBLANK(J10765)),AND(NOT(O10765="Unknown"),ISBLANK(R10765))),"Missing Information", INDEX(Table15[Entire Service Line Classification], MATCH(SUMIFS(Table15[Unique ID],Table15[System-Owned Portion],E10765,Table15[If Material Anything Other than "Lead" in Column E,Was Material Ever Previously Lead?],G10765,Table15[Customer-Owned Portion],O10765),Table15[Unique ID],0),0)))</f>
        <v/>
      </c>
    </row>
    <row r="10766" spans="2:23" x14ac:dyDescent="0.35">
      <c r="B10766" s="146"/>
      <c r="C10766" s="31"/>
      <c r="D10766" s="31"/>
      <c r="E10766" s="44"/>
      <c r="F10766" s="43"/>
      <c r="G10766" s="84"/>
      <c r="H10766" s="31"/>
      <c r="I10766" s="207"/>
      <c r="J10766" s="84"/>
      <c r="K10766" s="31"/>
      <c r="L10766" s="31"/>
      <c r="M10766" s="169"/>
      <c r="N10766" s="148"/>
      <c r="O10766" s="106"/>
      <c r="P10766" s="43"/>
      <c r="Q10766" s="207"/>
      <c r="R10766" s="84"/>
      <c r="S10766" s="31"/>
      <c r="T10766" s="31"/>
      <c r="U10766" s="169"/>
      <c r="V10766" s="150"/>
      <c r="W10766" s="141" t="str" cm="1">
        <f t="array" ref="W10766">IF(SUM(LEN(B10766:V10766))=0,"",IF(OR(OR(ISBLANK(F10766),SUM(LEN(C10766),LEN(D10766))=0),AND(NOT(E10766="Unknown"),ISBLANK(J10766)),AND(NOT(O10766="Unknown"),ISBLANK(R10766))),"Missing Information", INDEX(Table15[Entire Service Line Classification], MATCH(SUMIFS(Table15[Unique ID],Table15[System-Owned Portion],E10766,Table15[If Material Anything Other than "Lead" in Column E,Was Material Ever Previously Lead?],G10766,Table15[Customer-Owned Portion],O10766),Table15[Unique ID],0),0)))</f>
        <v/>
      </c>
    </row>
    <row r="10767" spans="2:23" x14ac:dyDescent="0.35">
      <c r="B10767" s="146"/>
      <c r="C10767" s="31"/>
      <c r="D10767" s="31"/>
      <c r="E10767" s="44"/>
      <c r="F10767" s="43"/>
      <c r="G10767" s="84"/>
      <c r="H10767" s="31"/>
      <c r="I10767" s="207"/>
      <c r="J10767" s="84"/>
      <c r="K10767" s="31"/>
      <c r="L10767" s="31"/>
      <c r="M10767" s="169"/>
      <c r="N10767" s="148"/>
      <c r="O10767" s="106"/>
      <c r="P10767" s="43"/>
      <c r="Q10767" s="207"/>
      <c r="R10767" s="84"/>
      <c r="S10767" s="31"/>
      <c r="T10767" s="31"/>
      <c r="U10767" s="169"/>
      <c r="V10767" s="150"/>
      <c r="W10767" s="141" t="str" cm="1">
        <f t="array" ref="W10767">IF(SUM(LEN(B10767:V10767))=0,"",IF(OR(OR(ISBLANK(F10767),SUM(LEN(C10767),LEN(D10767))=0),AND(NOT(E10767="Unknown"),ISBLANK(J10767)),AND(NOT(O10767="Unknown"),ISBLANK(R10767))),"Missing Information", INDEX(Table15[Entire Service Line Classification], MATCH(SUMIFS(Table15[Unique ID],Table15[System-Owned Portion],E10767,Table15[If Material Anything Other than "Lead" in Column E,Was Material Ever Previously Lead?],G10767,Table15[Customer-Owned Portion],O10767),Table15[Unique ID],0),0)))</f>
        <v/>
      </c>
    </row>
    <row r="10768" spans="2:23" x14ac:dyDescent="0.35">
      <c r="B10768" s="146"/>
      <c r="C10768" s="31"/>
      <c r="D10768" s="31"/>
      <c r="E10768" s="44"/>
      <c r="F10768" s="43"/>
      <c r="G10768" s="84"/>
      <c r="H10768" s="31"/>
      <c r="I10768" s="207"/>
      <c r="J10768" s="84"/>
      <c r="K10768" s="31"/>
      <c r="L10768" s="31"/>
      <c r="M10768" s="169"/>
      <c r="N10768" s="148"/>
      <c r="O10768" s="106"/>
      <c r="P10768" s="43"/>
      <c r="Q10768" s="207"/>
      <c r="R10768" s="84"/>
      <c r="S10768" s="31"/>
      <c r="T10768" s="31"/>
      <c r="U10768" s="169"/>
      <c r="V10768" s="150"/>
      <c r="W10768" s="141" t="str" cm="1">
        <f t="array" ref="W10768">IF(SUM(LEN(B10768:V10768))=0,"",IF(OR(OR(ISBLANK(F10768),SUM(LEN(C10768),LEN(D10768))=0),AND(NOT(E10768="Unknown"),ISBLANK(J10768)),AND(NOT(O10768="Unknown"),ISBLANK(R10768))),"Missing Information", INDEX(Table15[Entire Service Line Classification], MATCH(SUMIFS(Table15[Unique ID],Table15[System-Owned Portion],E10768,Table15[If Material Anything Other than "Lead" in Column E,Was Material Ever Previously Lead?],G10768,Table15[Customer-Owned Portion],O10768),Table15[Unique ID],0),0)))</f>
        <v/>
      </c>
    </row>
    <row r="10769" spans="2:23" x14ac:dyDescent="0.35">
      <c r="B10769" s="146"/>
      <c r="C10769" s="31"/>
      <c r="D10769" s="31"/>
      <c r="E10769" s="44"/>
      <c r="F10769" s="43"/>
      <c r="G10769" s="84"/>
      <c r="H10769" s="31"/>
      <c r="I10769" s="207"/>
      <c r="J10769" s="84"/>
      <c r="K10769" s="31"/>
      <c r="L10769" s="31"/>
      <c r="M10769" s="169"/>
      <c r="N10769" s="148"/>
      <c r="O10769" s="106"/>
      <c r="P10769" s="43"/>
      <c r="Q10769" s="207"/>
      <c r="R10769" s="84"/>
      <c r="S10769" s="31"/>
      <c r="T10769" s="31"/>
      <c r="U10769" s="169"/>
      <c r="V10769" s="150"/>
      <c r="W10769" s="141" t="str" cm="1">
        <f t="array" ref="W10769">IF(SUM(LEN(B10769:V10769))=0,"",IF(OR(OR(ISBLANK(F10769),SUM(LEN(C10769),LEN(D10769))=0),AND(NOT(E10769="Unknown"),ISBLANK(J10769)),AND(NOT(O10769="Unknown"),ISBLANK(R10769))),"Missing Information", INDEX(Table15[Entire Service Line Classification], MATCH(SUMIFS(Table15[Unique ID],Table15[System-Owned Portion],E10769,Table15[If Material Anything Other than "Lead" in Column E,Was Material Ever Previously Lead?],G10769,Table15[Customer-Owned Portion],O10769),Table15[Unique ID],0),0)))</f>
        <v/>
      </c>
    </row>
    <row r="10770" spans="2:23" x14ac:dyDescent="0.35">
      <c r="B10770" s="146"/>
      <c r="C10770" s="31"/>
      <c r="D10770" s="31"/>
      <c r="E10770" s="44"/>
      <c r="F10770" s="43"/>
      <c r="G10770" s="84"/>
      <c r="H10770" s="31"/>
      <c r="I10770" s="207"/>
      <c r="J10770" s="84"/>
      <c r="K10770" s="31"/>
      <c r="L10770" s="31"/>
      <c r="M10770" s="169"/>
      <c r="N10770" s="148"/>
      <c r="O10770" s="106"/>
      <c r="P10770" s="43"/>
      <c r="Q10770" s="207"/>
      <c r="R10770" s="84"/>
      <c r="S10770" s="31"/>
      <c r="T10770" s="31"/>
      <c r="U10770" s="169"/>
      <c r="V10770" s="150"/>
      <c r="W10770" s="141" t="str" cm="1">
        <f t="array" ref="W10770">IF(SUM(LEN(B10770:V10770))=0,"",IF(OR(OR(ISBLANK(F10770),SUM(LEN(C10770),LEN(D10770))=0),AND(NOT(E10770="Unknown"),ISBLANK(J10770)),AND(NOT(O10770="Unknown"),ISBLANK(R10770))),"Missing Information", INDEX(Table15[Entire Service Line Classification], MATCH(SUMIFS(Table15[Unique ID],Table15[System-Owned Portion],E10770,Table15[If Material Anything Other than "Lead" in Column E,Was Material Ever Previously Lead?],G10770,Table15[Customer-Owned Portion],O10770),Table15[Unique ID],0),0)))</f>
        <v/>
      </c>
    </row>
    <row r="10771" spans="2:23" x14ac:dyDescent="0.35">
      <c r="B10771" s="146"/>
      <c r="C10771" s="31"/>
      <c r="D10771" s="31"/>
      <c r="E10771" s="44"/>
      <c r="F10771" s="43"/>
      <c r="G10771" s="84"/>
      <c r="H10771" s="31"/>
      <c r="I10771" s="207"/>
      <c r="J10771" s="84"/>
      <c r="K10771" s="31"/>
      <c r="L10771" s="31"/>
      <c r="M10771" s="169"/>
      <c r="N10771" s="148"/>
      <c r="O10771" s="106"/>
      <c r="P10771" s="43"/>
      <c r="Q10771" s="207"/>
      <c r="R10771" s="84"/>
      <c r="S10771" s="31"/>
      <c r="T10771" s="31"/>
      <c r="U10771" s="169"/>
      <c r="V10771" s="150"/>
      <c r="W10771" s="141" t="str" cm="1">
        <f t="array" ref="W10771">IF(SUM(LEN(B10771:V10771))=0,"",IF(OR(OR(ISBLANK(F10771),SUM(LEN(C10771),LEN(D10771))=0),AND(NOT(E10771="Unknown"),ISBLANK(J10771)),AND(NOT(O10771="Unknown"),ISBLANK(R10771))),"Missing Information", INDEX(Table15[Entire Service Line Classification], MATCH(SUMIFS(Table15[Unique ID],Table15[System-Owned Portion],E10771,Table15[If Material Anything Other than "Lead" in Column E,Was Material Ever Previously Lead?],G10771,Table15[Customer-Owned Portion],O10771),Table15[Unique ID],0),0)))</f>
        <v/>
      </c>
    </row>
    <row r="10772" spans="2:23" x14ac:dyDescent="0.35">
      <c r="B10772" s="146"/>
      <c r="C10772" s="31"/>
      <c r="D10772" s="31"/>
      <c r="E10772" s="44"/>
      <c r="F10772" s="43"/>
      <c r="G10772" s="84"/>
      <c r="H10772" s="31"/>
      <c r="I10772" s="207"/>
      <c r="J10772" s="84"/>
      <c r="K10772" s="31"/>
      <c r="L10772" s="31"/>
      <c r="M10772" s="169"/>
      <c r="N10772" s="148"/>
      <c r="O10772" s="106"/>
      <c r="P10772" s="43"/>
      <c r="Q10772" s="207"/>
      <c r="R10772" s="84"/>
      <c r="S10772" s="31"/>
      <c r="T10772" s="31"/>
      <c r="U10772" s="169"/>
      <c r="V10772" s="150"/>
      <c r="W10772" s="141" t="str" cm="1">
        <f t="array" ref="W10772">IF(SUM(LEN(B10772:V10772))=0,"",IF(OR(OR(ISBLANK(F10772),SUM(LEN(C10772),LEN(D10772))=0),AND(NOT(E10772="Unknown"),ISBLANK(J10772)),AND(NOT(O10772="Unknown"),ISBLANK(R10772))),"Missing Information", INDEX(Table15[Entire Service Line Classification], MATCH(SUMIFS(Table15[Unique ID],Table15[System-Owned Portion],E10772,Table15[If Material Anything Other than "Lead" in Column E,Was Material Ever Previously Lead?],G10772,Table15[Customer-Owned Portion],O10772),Table15[Unique ID],0),0)))</f>
        <v/>
      </c>
    </row>
    <row r="10773" spans="2:23" x14ac:dyDescent="0.35">
      <c r="B10773" s="146"/>
      <c r="C10773" s="31"/>
      <c r="D10773" s="31"/>
      <c r="E10773" s="44"/>
      <c r="F10773" s="43"/>
      <c r="G10773" s="84"/>
      <c r="H10773" s="31"/>
      <c r="I10773" s="207"/>
      <c r="J10773" s="84"/>
      <c r="K10773" s="31"/>
      <c r="L10773" s="31"/>
      <c r="M10773" s="169"/>
      <c r="N10773" s="148"/>
      <c r="O10773" s="106"/>
      <c r="P10773" s="43"/>
      <c r="Q10773" s="207"/>
      <c r="R10773" s="84"/>
      <c r="S10773" s="31"/>
      <c r="T10773" s="31"/>
      <c r="U10773" s="169"/>
      <c r="V10773" s="150"/>
      <c r="W10773" s="141" t="str" cm="1">
        <f t="array" ref="W10773">IF(SUM(LEN(B10773:V10773))=0,"",IF(OR(OR(ISBLANK(F10773),SUM(LEN(C10773),LEN(D10773))=0),AND(NOT(E10773="Unknown"),ISBLANK(J10773)),AND(NOT(O10773="Unknown"),ISBLANK(R10773))),"Missing Information", INDEX(Table15[Entire Service Line Classification], MATCH(SUMIFS(Table15[Unique ID],Table15[System-Owned Portion],E10773,Table15[If Material Anything Other than "Lead" in Column E,Was Material Ever Previously Lead?],G10773,Table15[Customer-Owned Portion],O10773),Table15[Unique ID],0),0)))</f>
        <v/>
      </c>
    </row>
    <row r="10774" spans="2:23" x14ac:dyDescent="0.35">
      <c r="B10774" s="146"/>
      <c r="C10774" s="31"/>
      <c r="D10774" s="31"/>
      <c r="E10774" s="44"/>
      <c r="F10774" s="43"/>
      <c r="G10774" s="84"/>
      <c r="H10774" s="31"/>
      <c r="I10774" s="207"/>
      <c r="J10774" s="84"/>
      <c r="K10774" s="31"/>
      <c r="L10774" s="31"/>
      <c r="M10774" s="169"/>
      <c r="N10774" s="148"/>
      <c r="O10774" s="106"/>
      <c r="P10774" s="43"/>
      <c r="Q10774" s="207"/>
      <c r="R10774" s="84"/>
      <c r="S10774" s="31"/>
      <c r="T10774" s="31"/>
      <c r="U10774" s="169"/>
      <c r="V10774" s="150"/>
      <c r="W10774" s="141" t="str" cm="1">
        <f t="array" ref="W10774">IF(SUM(LEN(B10774:V10774))=0,"",IF(OR(OR(ISBLANK(F10774),SUM(LEN(C10774),LEN(D10774))=0),AND(NOT(E10774="Unknown"),ISBLANK(J10774)),AND(NOT(O10774="Unknown"),ISBLANK(R10774))),"Missing Information", INDEX(Table15[Entire Service Line Classification], MATCH(SUMIFS(Table15[Unique ID],Table15[System-Owned Portion],E10774,Table15[If Material Anything Other than "Lead" in Column E,Was Material Ever Previously Lead?],G10774,Table15[Customer-Owned Portion],O10774),Table15[Unique ID],0),0)))</f>
        <v/>
      </c>
    </row>
    <row r="10775" spans="2:23" x14ac:dyDescent="0.35">
      <c r="B10775" s="146"/>
      <c r="C10775" s="31"/>
      <c r="D10775" s="31"/>
      <c r="E10775" s="44"/>
      <c r="F10775" s="43"/>
      <c r="G10775" s="84"/>
      <c r="H10775" s="31"/>
      <c r="I10775" s="207"/>
      <c r="J10775" s="84"/>
      <c r="K10775" s="31"/>
      <c r="L10775" s="31"/>
      <c r="M10775" s="169"/>
      <c r="N10775" s="148"/>
      <c r="O10775" s="106"/>
      <c r="P10775" s="43"/>
      <c r="Q10775" s="207"/>
      <c r="R10775" s="84"/>
      <c r="S10775" s="31"/>
      <c r="T10775" s="31"/>
      <c r="U10775" s="169"/>
      <c r="V10775" s="150"/>
      <c r="W10775" s="141" t="str" cm="1">
        <f t="array" ref="W10775">IF(SUM(LEN(B10775:V10775))=0,"",IF(OR(OR(ISBLANK(F10775),SUM(LEN(C10775),LEN(D10775))=0),AND(NOT(E10775="Unknown"),ISBLANK(J10775)),AND(NOT(O10775="Unknown"),ISBLANK(R10775))),"Missing Information", INDEX(Table15[Entire Service Line Classification], MATCH(SUMIFS(Table15[Unique ID],Table15[System-Owned Portion],E10775,Table15[If Material Anything Other than "Lead" in Column E,Was Material Ever Previously Lead?],G10775,Table15[Customer-Owned Portion],O10775),Table15[Unique ID],0),0)))</f>
        <v/>
      </c>
    </row>
    <row r="10776" spans="2:23" x14ac:dyDescent="0.35">
      <c r="B10776" s="146"/>
      <c r="C10776" s="31"/>
      <c r="D10776" s="31"/>
      <c r="E10776" s="44"/>
      <c r="F10776" s="43"/>
      <c r="G10776" s="84"/>
      <c r="H10776" s="31"/>
      <c r="I10776" s="207"/>
      <c r="J10776" s="84"/>
      <c r="K10776" s="31"/>
      <c r="L10776" s="31"/>
      <c r="M10776" s="169"/>
      <c r="N10776" s="148"/>
      <c r="O10776" s="106"/>
      <c r="P10776" s="43"/>
      <c r="Q10776" s="207"/>
      <c r="R10776" s="84"/>
      <c r="S10776" s="31"/>
      <c r="T10776" s="31"/>
      <c r="U10776" s="169"/>
      <c r="V10776" s="150"/>
      <c r="W10776" s="141" t="str" cm="1">
        <f t="array" ref="W10776">IF(SUM(LEN(B10776:V10776))=0,"",IF(OR(OR(ISBLANK(F10776),SUM(LEN(C10776),LEN(D10776))=0),AND(NOT(E10776="Unknown"),ISBLANK(J10776)),AND(NOT(O10776="Unknown"),ISBLANK(R10776))),"Missing Information", INDEX(Table15[Entire Service Line Classification], MATCH(SUMIFS(Table15[Unique ID],Table15[System-Owned Portion],E10776,Table15[If Material Anything Other than "Lead" in Column E,Was Material Ever Previously Lead?],G10776,Table15[Customer-Owned Portion],O10776),Table15[Unique ID],0),0)))</f>
        <v/>
      </c>
    </row>
    <row r="10777" spans="2:23" x14ac:dyDescent="0.35">
      <c r="B10777" s="146"/>
      <c r="C10777" s="31"/>
      <c r="D10777" s="31"/>
      <c r="E10777" s="44"/>
      <c r="F10777" s="43"/>
      <c r="G10777" s="84"/>
      <c r="H10777" s="31"/>
      <c r="I10777" s="207"/>
      <c r="J10777" s="84"/>
      <c r="K10777" s="31"/>
      <c r="L10777" s="31"/>
      <c r="M10777" s="169"/>
      <c r="N10777" s="148"/>
      <c r="O10777" s="106"/>
      <c r="P10777" s="43"/>
      <c r="Q10777" s="207"/>
      <c r="R10777" s="84"/>
      <c r="S10777" s="31"/>
      <c r="T10777" s="31"/>
      <c r="U10777" s="169"/>
      <c r="V10777" s="150"/>
      <c r="W10777" s="141" t="str" cm="1">
        <f t="array" ref="W10777">IF(SUM(LEN(B10777:V10777))=0,"",IF(OR(OR(ISBLANK(F10777),SUM(LEN(C10777),LEN(D10777))=0),AND(NOT(E10777="Unknown"),ISBLANK(J10777)),AND(NOT(O10777="Unknown"),ISBLANK(R10777))),"Missing Information", INDEX(Table15[Entire Service Line Classification], MATCH(SUMIFS(Table15[Unique ID],Table15[System-Owned Portion],E10777,Table15[If Material Anything Other than "Lead" in Column E,Was Material Ever Previously Lead?],G10777,Table15[Customer-Owned Portion],O10777),Table15[Unique ID],0),0)))</f>
        <v/>
      </c>
    </row>
    <row r="10778" spans="2:23" x14ac:dyDescent="0.35">
      <c r="B10778" s="146"/>
      <c r="C10778" s="31"/>
      <c r="D10778" s="31"/>
      <c r="E10778" s="44"/>
      <c r="F10778" s="43"/>
      <c r="G10778" s="84"/>
      <c r="H10778" s="31"/>
      <c r="I10778" s="207"/>
      <c r="J10778" s="84"/>
      <c r="K10778" s="31"/>
      <c r="L10778" s="31"/>
      <c r="M10778" s="169"/>
      <c r="N10778" s="148"/>
      <c r="O10778" s="106"/>
      <c r="P10778" s="43"/>
      <c r="Q10778" s="207"/>
      <c r="R10778" s="84"/>
      <c r="S10778" s="31"/>
      <c r="T10778" s="31"/>
      <c r="U10778" s="169"/>
      <c r="V10778" s="150"/>
      <c r="W10778" s="141" t="str" cm="1">
        <f t="array" ref="W10778">IF(SUM(LEN(B10778:V10778))=0,"",IF(OR(OR(ISBLANK(F10778),SUM(LEN(C10778),LEN(D10778))=0),AND(NOT(E10778="Unknown"),ISBLANK(J10778)),AND(NOT(O10778="Unknown"),ISBLANK(R10778))),"Missing Information", INDEX(Table15[Entire Service Line Classification], MATCH(SUMIFS(Table15[Unique ID],Table15[System-Owned Portion],E10778,Table15[If Material Anything Other than "Lead" in Column E,Was Material Ever Previously Lead?],G10778,Table15[Customer-Owned Portion],O10778),Table15[Unique ID],0),0)))</f>
        <v/>
      </c>
    </row>
    <row r="10779" spans="2:23" x14ac:dyDescent="0.35">
      <c r="B10779" s="146"/>
      <c r="C10779" s="31"/>
      <c r="D10779" s="31"/>
      <c r="E10779" s="44"/>
      <c r="F10779" s="43"/>
      <c r="G10779" s="84"/>
      <c r="H10779" s="31"/>
      <c r="I10779" s="207"/>
      <c r="J10779" s="84"/>
      <c r="K10779" s="31"/>
      <c r="L10779" s="31"/>
      <c r="M10779" s="169"/>
      <c r="N10779" s="148"/>
      <c r="O10779" s="106"/>
      <c r="P10779" s="43"/>
      <c r="Q10779" s="207"/>
      <c r="R10779" s="84"/>
      <c r="S10779" s="31"/>
      <c r="T10779" s="31"/>
      <c r="U10779" s="169"/>
      <c r="V10779" s="150"/>
      <c r="W10779" s="141" t="str" cm="1">
        <f t="array" ref="W10779">IF(SUM(LEN(B10779:V10779))=0,"",IF(OR(OR(ISBLANK(F10779),SUM(LEN(C10779),LEN(D10779))=0),AND(NOT(E10779="Unknown"),ISBLANK(J10779)),AND(NOT(O10779="Unknown"),ISBLANK(R10779))),"Missing Information", INDEX(Table15[Entire Service Line Classification], MATCH(SUMIFS(Table15[Unique ID],Table15[System-Owned Portion],E10779,Table15[If Material Anything Other than "Lead" in Column E,Was Material Ever Previously Lead?],G10779,Table15[Customer-Owned Portion],O10779),Table15[Unique ID],0),0)))</f>
        <v/>
      </c>
    </row>
    <row r="10780" spans="2:23" x14ac:dyDescent="0.35">
      <c r="B10780" s="146"/>
      <c r="C10780" s="31"/>
      <c r="D10780" s="31"/>
      <c r="E10780" s="44"/>
      <c r="F10780" s="43"/>
      <c r="G10780" s="84"/>
      <c r="H10780" s="31"/>
      <c r="I10780" s="207"/>
      <c r="J10780" s="84"/>
      <c r="K10780" s="31"/>
      <c r="L10780" s="31"/>
      <c r="M10780" s="169"/>
      <c r="N10780" s="148"/>
      <c r="O10780" s="106"/>
      <c r="P10780" s="43"/>
      <c r="Q10780" s="207"/>
      <c r="R10780" s="84"/>
      <c r="S10780" s="31"/>
      <c r="T10780" s="31"/>
      <c r="U10780" s="169"/>
      <c r="V10780" s="150"/>
      <c r="W10780" s="141" t="str" cm="1">
        <f t="array" ref="W10780">IF(SUM(LEN(B10780:V10780))=0,"",IF(OR(OR(ISBLANK(F10780),SUM(LEN(C10780),LEN(D10780))=0),AND(NOT(E10780="Unknown"),ISBLANK(J10780)),AND(NOT(O10780="Unknown"),ISBLANK(R10780))),"Missing Information", INDEX(Table15[Entire Service Line Classification], MATCH(SUMIFS(Table15[Unique ID],Table15[System-Owned Portion],E10780,Table15[If Material Anything Other than "Lead" in Column E,Was Material Ever Previously Lead?],G10780,Table15[Customer-Owned Portion],O10780),Table15[Unique ID],0),0)))</f>
        <v/>
      </c>
    </row>
    <row r="10781" spans="2:23" x14ac:dyDescent="0.35">
      <c r="B10781" s="146"/>
      <c r="C10781" s="31"/>
      <c r="D10781" s="31"/>
      <c r="E10781" s="44"/>
      <c r="F10781" s="43"/>
      <c r="G10781" s="84"/>
      <c r="H10781" s="31"/>
      <c r="I10781" s="207"/>
      <c r="J10781" s="84"/>
      <c r="K10781" s="31"/>
      <c r="L10781" s="31"/>
      <c r="M10781" s="169"/>
      <c r="N10781" s="148"/>
      <c r="O10781" s="106"/>
      <c r="P10781" s="43"/>
      <c r="Q10781" s="207"/>
      <c r="R10781" s="84"/>
      <c r="S10781" s="31"/>
      <c r="T10781" s="31"/>
      <c r="U10781" s="169"/>
      <c r="V10781" s="150"/>
      <c r="W10781" s="141" t="str" cm="1">
        <f t="array" ref="W10781">IF(SUM(LEN(B10781:V10781))=0,"",IF(OR(OR(ISBLANK(F10781),SUM(LEN(C10781),LEN(D10781))=0),AND(NOT(E10781="Unknown"),ISBLANK(J10781)),AND(NOT(O10781="Unknown"),ISBLANK(R10781))),"Missing Information", INDEX(Table15[Entire Service Line Classification], MATCH(SUMIFS(Table15[Unique ID],Table15[System-Owned Portion],E10781,Table15[If Material Anything Other than "Lead" in Column E,Was Material Ever Previously Lead?],G10781,Table15[Customer-Owned Portion],O10781),Table15[Unique ID],0),0)))</f>
        <v/>
      </c>
    </row>
    <row r="10782" spans="2:23" x14ac:dyDescent="0.35">
      <c r="B10782" s="146"/>
      <c r="C10782" s="31"/>
      <c r="D10782" s="31"/>
      <c r="E10782" s="44"/>
      <c r="F10782" s="43"/>
      <c r="G10782" s="84"/>
      <c r="H10782" s="31"/>
      <c r="I10782" s="207"/>
      <c r="J10782" s="84"/>
      <c r="K10782" s="31"/>
      <c r="L10782" s="31"/>
      <c r="M10782" s="169"/>
      <c r="N10782" s="148"/>
      <c r="O10782" s="106"/>
      <c r="P10782" s="43"/>
      <c r="Q10782" s="207"/>
      <c r="R10782" s="84"/>
      <c r="S10782" s="31"/>
      <c r="T10782" s="31"/>
      <c r="U10782" s="169"/>
      <c r="V10782" s="150"/>
      <c r="W10782" s="141" t="str" cm="1">
        <f t="array" ref="W10782">IF(SUM(LEN(B10782:V10782))=0,"",IF(OR(OR(ISBLANK(F10782),SUM(LEN(C10782),LEN(D10782))=0),AND(NOT(E10782="Unknown"),ISBLANK(J10782)),AND(NOT(O10782="Unknown"),ISBLANK(R10782))),"Missing Information", INDEX(Table15[Entire Service Line Classification], MATCH(SUMIFS(Table15[Unique ID],Table15[System-Owned Portion],E10782,Table15[If Material Anything Other than "Lead" in Column E,Was Material Ever Previously Lead?],G10782,Table15[Customer-Owned Portion],O10782),Table15[Unique ID],0),0)))</f>
        <v/>
      </c>
    </row>
    <row r="10783" spans="2:23" x14ac:dyDescent="0.35">
      <c r="B10783" s="146"/>
      <c r="C10783" s="31"/>
      <c r="D10783" s="31"/>
      <c r="E10783" s="44"/>
      <c r="F10783" s="43"/>
      <c r="G10783" s="84"/>
      <c r="H10783" s="31"/>
      <c r="I10783" s="207"/>
      <c r="J10783" s="84"/>
      <c r="K10783" s="31"/>
      <c r="L10783" s="31"/>
      <c r="M10783" s="169"/>
      <c r="N10783" s="148"/>
      <c r="O10783" s="106"/>
      <c r="P10783" s="43"/>
      <c r="Q10783" s="207"/>
      <c r="R10783" s="84"/>
      <c r="S10783" s="31"/>
      <c r="T10783" s="31"/>
      <c r="U10783" s="169"/>
      <c r="V10783" s="150"/>
      <c r="W10783" s="141" t="str" cm="1">
        <f t="array" ref="W10783">IF(SUM(LEN(B10783:V10783))=0,"",IF(OR(OR(ISBLANK(F10783),SUM(LEN(C10783),LEN(D10783))=0),AND(NOT(E10783="Unknown"),ISBLANK(J10783)),AND(NOT(O10783="Unknown"),ISBLANK(R10783))),"Missing Information", INDEX(Table15[Entire Service Line Classification], MATCH(SUMIFS(Table15[Unique ID],Table15[System-Owned Portion],E10783,Table15[If Material Anything Other than "Lead" in Column E,Was Material Ever Previously Lead?],G10783,Table15[Customer-Owned Portion],O10783),Table15[Unique ID],0),0)))</f>
        <v/>
      </c>
    </row>
    <row r="10784" spans="2:23" x14ac:dyDescent="0.35">
      <c r="B10784" s="146"/>
      <c r="C10784" s="31"/>
      <c r="D10784" s="31"/>
      <c r="E10784" s="44"/>
      <c r="F10784" s="43"/>
      <c r="G10784" s="84"/>
      <c r="H10784" s="31"/>
      <c r="I10784" s="207"/>
      <c r="J10784" s="84"/>
      <c r="K10784" s="31"/>
      <c r="L10784" s="31"/>
      <c r="M10784" s="169"/>
      <c r="N10784" s="148"/>
      <c r="O10784" s="106"/>
      <c r="P10784" s="43"/>
      <c r="Q10784" s="207"/>
      <c r="R10784" s="84"/>
      <c r="S10784" s="31"/>
      <c r="T10784" s="31"/>
      <c r="U10784" s="169"/>
      <c r="V10784" s="150"/>
      <c r="W10784" s="141" t="str" cm="1">
        <f t="array" ref="W10784">IF(SUM(LEN(B10784:V10784))=0,"",IF(OR(OR(ISBLANK(F10784),SUM(LEN(C10784),LEN(D10784))=0),AND(NOT(E10784="Unknown"),ISBLANK(J10784)),AND(NOT(O10784="Unknown"),ISBLANK(R10784))),"Missing Information", INDEX(Table15[Entire Service Line Classification], MATCH(SUMIFS(Table15[Unique ID],Table15[System-Owned Portion],E10784,Table15[If Material Anything Other than "Lead" in Column E,Was Material Ever Previously Lead?],G10784,Table15[Customer-Owned Portion],O10784),Table15[Unique ID],0),0)))</f>
        <v/>
      </c>
    </row>
    <row r="10785" spans="2:23" x14ac:dyDescent="0.35">
      <c r="B10785" s="146"/>
      <c r="C10785" s="31"/>
      <c r="D10785" s="31"/>
      <c r="E10785" s="44"/>
      <c r="F10785" s="43"/>
      <c r="G10785" s="84"/>
      <c r="H10785" s="31"/>
      <c r="I10785" s="207"/>
      <c r="J10785" s="84"/>
      <c r="K10785" s="31"/>
      <c r="L10785" s="31"/>
      <c r="M10785" s="169"/>
      <c r="N10785" s="148"/>
      <c r="O10785" s="106"/>
      <c r="P10785" s="43"/>
      <c r="Q10785" s="207"/>
      <c r="R10785" s="84"/>
      <c r="S10785" s="31"/>
      <c r="T10785" s="31"/>
      <c r="U10785" s="169"/>
      <c r="V10785" s="150"/>
      <c r="W10785" s="141" t="str" cm="1">
        <f t="array" ref="W10785">IF(SUM(LEN(B10785:V10785))=0,"",IF(OR(OR(ISBLANK(F10785),SUM(LEN(C10785),LEN(D10785))=0),AND(NOT(E10785="Unknown"),ISBLANK(J10785)),AND(NOT(O10785="Unknown"),ISBLANK(R10785))),"Missing Information", INDEX(Table15[Entire Service Line Classification], MATCH(SUMIFS(Table15[Unique ID],Table15[System-Owned Portion],E10785,Table15[If Material Anything Other than "Lead" in Column E,Was Material Ever Previously Lead?],G10785,Table15[Customer-Owned Portion],O10785),Table15[Unique ID],0),0)))</f>
        <v/>
      </c>
    </row>
    <row r="10786" spans="2:23" x14ac:dyDescent="0.35">
      <c r="B10786" s="146"/>
      <c r="C10786" s="31"/>
      <c r="D10786" s="31"/>
      <c r="E10786" s="44"/>
      <c r="F10786" s="43"/>
      <c r="G10786" s="84"/>
      <c r="H10786" s="31"/>
      <c r="I10786" s="207"/>
      <c r="J10786" s="84"/>
      <c r="K10786" s="31"/>
      <c r="L10786" s="31"/>
      <c r="M10786" s="169"/>
      <c r="N10786" s="148"/>
      <c r="O10786" s="106"/>
      <c r="P10786" s="43"/>
      <c r="Q10786" s="207"/>
      <c r="R10786" s="84"/>
      <c r="S10786" s="31"/>
      <c r="T10786" s="31"/>
      <c r="U10786" s="169"/>
      <c r="V10786" s="150"/>
      <c r="W10786" s="141" t="str" cm="1">
        <f t="array" ref="W10786">IF(SUM(LEN(B10786:V10786))=0,"",IF(OR(OR(ISBLANK(F10786),SUM(LEN(C10786),LEN(D10786))=0),AND(NOT(E10786="Unknown"),ISBLANK(J10786)),AND(NOT(O10786="Unknown"),ISBLANK(R10786))),"Missing Information", INDEX(Table15[Entire Service Line Classification], MATCH(SUMIFS(Table15[Unique ID],Table15[System-Owned Portion],E10786,Table15[If Material Anything Other than "Lead" in Column E,Was Material Ever Previously Lead?],G10786,Table15[Customer-Owned Portion],O10786),Table15[Unique ID],0),0)))</f>
        <v/>
      </c>
    </row>
    <row r="10787" spans="2:23" x14ac:dyDescent="0.35">
      <c r="B10787" s="146"/>
      <c r="C10787" s="31"/>
      <c r="D10787" s="31"/>
      <c r="E10787" s="44"/>
      <c r="F10787" s="43"/>
      <c r="G10787" s="84"/>
      <c r="H10787" s="31"/>
      <c r="I10787" s="207"/>
      <c r="J10787" s="84"/>
      <c r="K10787" s="31"/>
      <c r="L10787" s="31"/>
      <c r="M10787" s="169"/>
      <c r="N10787" s="148"/>
      <c r="O10787" s="106"/>
      <c r="P10787" s="43"/>
      <c r="Q10787" s="207"/>
      <c r="R10787" s="84"/>
      <c r="S10787" s="31"/>
      <c r="T10787" s="31"/>
      <c r="U10787" s="169"/>
      <c r="V10787" s="150"/>
      <c r="W10787" s="141" t="str" cm="1">
        <f t="array" ref="W10787">IF(SUM(LEN(B10787:V10787))=0,"",IF(OR(OR(ISBLANK(F10787),SUM(LEN(C10787),LEN(D10787))=0),AND(NOT(E10787="Unknown"),ISBLANK(J10787)),AND(NOT(O10787="Unknown"),ISBLANK(R10787))),"Missing Information", INDEX(Table15[Entire Service Line Classification], MATCH(SUMIFS(Table15[Unique ID],Table15[System-Owned Portion],E10787,Table15[If Material Anything Other than "Lead" in Column E,Was Material Ever Previously Lead?],G10787,Table15[Customer-Owned Portion],O10787),Table15[Unique ID],0),0)))</f>
        <v/>
      </c>
    </row>
    <row r="10788" spans="2:23" x14ac:dyDescent="0.35">
      <c r="B10788" s="146"/>
      <c r="C10788" s="31"/>
      <c r="D10788" s="31"/>
      <c r="E10788" s="44"/>
      <c r="F10788" s="43"/>
      <c r="G10788" s="84"/>
      <c r="H10788" s="31"/>
      <c r="I10788" s="207"/>
      <c r="J10788" s="84"/>
      <c r="K10788" s="31"/>
      <c r="L10788" s="31"/>
      <c r="M10788" s="169"/>
      <c r="N10788" s="148"/>
      <c r="O10788" s="106"/>
      <c r="P10788" s="43"/>
      <c r="Q10788" s="207"/>
      <c r="R10788" s="84"/>
      <c r="S10788" s="31"/>
      <c r="T10788" s="31"/>
      <c r="U10788" s="169"/>
      <c r="V10788" s="150"/>
      <c r="W10788" s="141" t="str" cm="1">
        <f t="array" ref="W10788">IF(SUM(LEN(B10788:V10788))=0,"",IF(OR(OR(ISBLANK(F10788),SUM(LEN(C10788),LEN(D10788))=0),AND(NOT(E10788="Unknown"),ISBLANK(J10788)),AND(NOT(O10788="Unknown"),ISBLANK(R10788))),"Missing Information", INDEX(Table15[Entire Service Line Classification], MATCH(SUMIFS(Table15[Unique ID],Table15[System-Owned Portion],E10788,Table15[If Material Anything Other than "Lead" in Column E,Was Material Ever Previously Lead?],G10788,Table15[Customer-Owned Portion],O10788),Table15[Unique ID],0),0)))</f>
        <v/>
      </c>
    </row>
    <row r="10789" spans="2:23" x14ac:dyDescent="0.35">
      <c r="B10789" s="146"/>
      <c r="C10789" s="31"/>
      <c r="D10789" s="31"/>
      <c r="E10789" s="44"/>
      <c r="F10789" s="43"/>
      <c r="G10789" s="84"/>
      <c r="H10789" s="31"/>
      <c r="I10789" s="207"/>
      <c r="J10789" s="84"/>
      <c r="K10789" s="31"/>
      <c r="L10789" s="31"/>
      <c r="M10789" s="169"/>
      <c r="N10789" s="148"/>
      <c r="O10789" s="106"/>
      <c r="P10789" s="43"/>
      <c r="Q10789" s="207"/>
      <c r="R10789" s="84"/>
      <c r="S10789" s="31"/>
      <c r="T10789" s="31"/>
      <c r="U10789" s="169"/>
      <c r="V10789" s="150"/>
      <c r="W10789" s="141" t="str" cm="1">
        <f t="array" ref="W10789">IF(SUM(LEN(B10789:V10789))=0,"",IF(OR(OR(ISBLANK(F10789),SUM(LEN(C10789),LEN(D10789))=0),AND(NOT(E10789="Unknown"),ISBLANK(J10789)),AND(NOT(O10789="Unknown"),ISBLANK(R10789))),"Missing Information", INDEX(Table15[Entire Service Line Classification], MATCH(SUMIFS(Table15[Unique ID],Table15[System-Owned Portion],E10789,Table15[If Material Anything Other than "Lead" in Column E,Was Material Ever Previously Lead?],G10789,Table15[Customer-Owned Portion],O10789),Table15[Unique ID],0),0)))</f>
        <v/>
      </c>
    </row>
    <row r="10790" spans="2:23" x14ac:dyDescent="0.35">
      <c r="B10790" s="146"/>
      <c r="C10790" s="31"/>
      <c r="D10790" s="31"/>
      <c r="E10790" s="44"/>
      <c r="F10790" s="43"/>
      <c r="G10790" s="84"/>
      <c r="H10790" s="31"/>
      <c r="I10790" s="207"/>
      <c r="J10790" s="84"/>
      <c r="K10790" s="31"/>
      <c r="L10790" s="31"/>
      <c r="M10790" s="169"/>
      <c r="N10790" s="148"/>
      <c r="O10790" s="106"/>
      <c r="P10790" s="43"/>
      <c r="Q10790" s="207"/>
      <c r="R10790" s="84"/>
      <c r="S10790" s="31"/>
      <c r="T10790" s="31"/>
      <c r="U10790" s="169"/>
      <c r="V10790" s="150"/>
      <c r="W10790" s="141" t="str" cm="1">
        <f t="array" ref="W10790">IF(SUM(LEN(B10790:V10790))=0,"",IF(OR(OR(ISBLANK(F10790),SUM(LEN(C10790),LEN(D10790))=0),AND(NOT(E10790="Unknown"),ISBLANK(J10790)),AND(NOT(O10790="Unknown"),ISBLANK(R10790))),"Missing Information", INDEX(Table15[Entire Service Line Classification], MATCH(SUMIFS(Table15[Unique ID],Table15[System-Owned Portion],E10790,Table15[If Material Anything Other than "Lead" in Column E,Was Material Ever Previously Lead?],G10790,Table15[Customer-Owned Portion],O10790),Table15[Unique ID],0),0)))</f>
        <v/>
      </c>
    </row>
    <row r="10791" spans="2:23" x14ac:dyDescent="0.35">
      <c r="B10791" s="146"/>
      <c r="C10791" s="31"/>
      <c r="D10791" s="31"/>
      <c r="E10791" s="44"/>
      <c r="F10791" s="43"/>
      <c r="G10791" s="84"/>
      <c r="H10791" s="31"/>
      <c r="I10791" s="207"/>
      <c r="J10791" s="84"/>
      <c r="K10791" s="31"/>
      <c r="L10791" s="31"/>
      <c r="M10791" s="169"/>
      <c r="N10791" s="148"/>
      <c r="O10791" s="106"/>
      <c r="P10791" s="43"/>
      <c r="Q10791" s="207"/>
      <c r="R10791" s="84"/>
      <c r="S10791" s="31"/>
      <c r="T10791" s="31"/>
      <c r="U10791" s="169"/>
      <c r="V10791" s="150"/>
      <c r="W10791" s="141" t="str" cm="1">
        <f t="array" ref="W10791">IF(SUM(LEN(B10791:V10791))=0,"",IF(OR(OR(ISBLANK(F10791),SUM(LEN(C10791),LEN(D10791))=0),AND(NOT(E10791="Unknown"),ISBLANK(J10791)),AND(NOT(O10791="Unknown"),ISBLANK(R10791))),"Missing Information", INDEX(Table15[Entire Service Line Classification], MATCH(SUMIFS(Table15[Unique ID],Table15[System-Owned Portion],E10791,Table15[If Material Anything Other than "Lead" in Column E,Was Material Ever Previously Lead?],G10791,Table15[Customer-Owned Portion],O10791),Table15[Unique ID],0),0)))</f>
        <v/>
      </c>
    </row>
    <row r="10792" spans="2:23" x14ac:dyDescent="0.35">
      <c r="B10792" s="146"/>
      <c r="C10792" s="31"/>
      <c r="D10792" s="31"/>
      <c r="E10792" s="44"/>
      <c r="F10792" s="43"/>
      <c r="G10792" s="84"/>
      <c r="H10792" s="31"/>
      <c r="I10792" s="207"/>
      <c r="J10792" s="84"/>
      <c r="K10792" s="31"/>
      <c r="L10792" s="31"/>
      <c r="M10792" s="169"/>
      <c r="N10792" s="148"/>
      <c r="O10792" s="106"/>
      <c r="P10792" s="43"/>
      <c r="Q10792" s="207"/>
      <c r="R10792" s="84"/>
      <c r="S10792" s="31"/>
      <c r="T10792" s="31"/>
      <c r="U10792" s="169"/>
      <c r="V10792" s="150"/>
      <c r="W10792" s="141" t="str" cm="1">
        <f t="array" ref="W10792">IF(SUM(LEN(B10792:V10792))=0,"",IF(OR(OR(ISBLANK(F10792),SUM(LEN(C10792),LEN(D10792))=0),AND(NOT(E10792="Unknown"),ISBLANK(J10792)),AND(NOT(O10792="Unknown"),ISBLANK(R10792))),"Missing Information", INDEX(Table15[Entire Service Line Classification], MATCH(SUMIFS(Table15[Unique ID],Table15[System-Owned Portion],E10792,Table15[If Material Anything Other than "Lead" in Column E,Was Material Ever Previously Lead?],G10792,Table15[Customer-Owned Portion],O10792),Table15[Unique ID],0),0)))</f>
        <v/>
      </c>
    </row>
    <row r="10793" spans="2:23" x14ac:dyDescent="0.35">
      <c r="B10793" s="146"/>
      <c r="C10793" s="31"/>
      <c r="D10793" s="31"/>
      <c r="E10793" s="44"/>
      <c r="F10793" s="43"/>
      <c r="G10793" s="84"/>
      <c r="H10793" s="31"/>
      <c r="I10793" s="207"/>
      <c r="J10793" s="84"/>
      <c r="K10793" s="31"/>
      <c r="L10793" s="31"/>
      <c r="M10793" s="169"/>
      <c r="N10793" s="148"/>
      <c r="O10793" s="106"/>
      <c r="P10793" s="43"/>
      <c r="Q10793" s="207"/>
      <c r="R10793" s="84"/>
      <c r="S10793" s="31"/>
      <c r="T10793" s="31"/>
      <c r="U10793" s="169"/>
      <c r="V10793" s="150"/>
      <c r="W10793" s="141" t="str" cm="1">
        <f t="array" ref="W10793">IF(SUM(LEN(B10793:V10793))=0,"",IF(OR(OR(ISBLANK(F10793),SUM(LEN(C10793),LEN(D10793))=0),AND(NOT(E10793="Unknown"),ISBLANK(J10793)),AND(NOT(O10793="Unknown"),ISBLANK(R10793))),"Missing Information", INDEX(Table15[Entire Service Line Classification], MATCH(SUMIFS(Table15[Unique ID],Table15[System-Owned Portion],E10793,Table15[If Material Anything Other than "Lead" in Column E,Was Material Ever Previously Lead?],G10793,Table15[Customer-Owned Portion],O10793),Table15[Unique ID],0),0)))</f>
        <v/>
      </c>
    </row>
    <row r="10794" spans="2:23" x14ac:dyDescent="0.35">
      <c r="B10794" s="146"/>
      <c r="C10794" s="31"/>
      <c r="D10794" s="31"/>
      <c r="E10794" s="44"/>
      <c r="F10794" s="43"/>
      <c r="G10794" s="84"/>
      <c r="H10794" s="31"/>
      <c r="I10794" s="207"/>
      <c r="J10794" s="84"/>
      <c r="K10794" s="31"/>
      <c r="L10794" s="31"/>
      <c r="M10794" s="169"/>
      <c r="N10794" s="148"/>
      <c r="O10794" s="106"/>
      <c r="P10794" s="43"/>
      <c r="Q10794" s="207"/>
      <c r="R10794" s="84"/>
      <c r="S10794" s="31"/>
      <c r="T10794" s="31"/>
      <c r="U10794" s="169"/>
      <c r="V10794" s="150"/>
      <c r="W10794" s="141" t="str" cm="1">
        <f t="array" ref="W10794">IF(SUM(LEN(B10794:V10794))=0,"",IF(OR(OR(ISBLANK(F10794),SUM(LEN(C10794),LEN(D10794))=0),AND(NOT(E10794="Unknown"),ISBLANK(J10794)),AND(NOT(O10794="Unknown"),ISBLANK(R10794))),"Missing Information", INDEX(Table15[Entire Service Line Classification], MATCH(SUMIFS(Table15[Unique ID],Table15[System-Owned Portion],E10794,Table15[If Material Anything Other than "Lead" in Column E,Was Material Ever Previously Lead?],G10794,Table15[Customer-Owned Portion],O10794),Table15[Unique ID],0),0)))</f>
        <v/>
      </c>
    </row>
    <row r="10795" spans="2:23" x14ac:dyDescent="0.35">
      <c r="B10795" s="146"/>
      <c r="C10795" s="31"/>
      <c r="D10795" s="31"/>
      <c r="E10795" s="44"/>
      <c r="F10795" s="43"/>
      <c r="G10795" s="84"/>
      <c r="H10795" s="31"/>
      <c r="I10795" s="207"/>
      <c r="J10795" s="84"/>
      <c r="K10795" s="31"/>
      <c r="L10795" s="31"/>
      <c r="M10795" s="169"/>
      <c r="N10795" s="148"/>
      <c r="O10795" s="106"/>
      <c r="P10795" s="43"/>
      <c r="Q10795" s="207"/>
      <c r="R10795" s="84"/>
      <c r="S10795" s="31"/>
      <c r="T10795" s="31"/>
      <c r="U10795" s="169"/>
      <c r="V10795" s="150"/>
      <c r="W10795" s="141" t="str" cm="1">
        <f t="array" ref="W10795">IF(SUM(LEN(B10795:V10795))=0,"",IF(OR(OR(ISBLANK(F10795),SUM(LEN(C10795),LEN(D10795))=0),AND(NOT(E10795="Unknown"),ISBLANK(J10795)),AND(NOT(O10795="Unknown"),ISBLANK(R10795))),"Missing Information", INDEX(Table15[Entire Service Line Classification], MATCH(SUMIFS(Table15[Unique ID],Table15[System-Owned Portion],E10795,Table15[If Material Anything Other than "Lead" in Column E,Was Material Ever Previously Lead?],G10795,Table15[Customer-Owned Portion],O10795),Table15[Unique ID],0),0)))</f>
        <v/>
      </c>
    </row>
    <row r="10796" spans="2:23" x14ac:dyDescent="0.35">
      <c r="B10796" s="146"/>
      <c r="C10796" s="31"/>
      <c r="D10796" s="31"/>
      <c r="E10796" s="44"/>
      <c r="F10796" s="43"/>
      <c r="G10796" s="84"/>
      <c r="H10796" s="31"/>
      <c r="I10796" s="207"/>
      <c r="J10796" s="84"/>
      <c r="K10796" s="31"/>
      <c r="L10796" s="31"/>
      <c r="M10796" s="169"/>
      <c r="N10796" s="148"/>
      <c r="O10796" s="106"/>
      <c r="P10796" s="43"/>
      <c r="Q10796" s="207"/>
      <c r="R10796" s="84"/>
      <c r="S10796" s="31"/>
      <c r="T10796" s="31"/>
      <c r="U10796" s="169"/>
      <c r="V10796" s="150"/>
      <c r="W10796" s="141" t="str" cm="1">
        <f t="array" ref="W10796">IF(SUM(LEN(B10796:V10796))=0,"",IF(OR(OR(ISBLANK(F10796),SUM(LEN(C10796),LEN(D10796))=0),AND(NOT(E10796="Unknown"),ISBLANK(J10796)),AND(NOT(O10796="Unknown"),ISBLANK(R10796))),"Missing Information", INDEX(Table15[Entire Service Line Classification], MATCH(SUMIFS(Table15[Unique ID],Table15[System-Owned Portion],E10796,Table15[If Material Anything Other than "Lead" in Column E,Was Material Ever Previously Lead?],G10796,Table15[Customer-Owned Portion],O10796),Table15[Unique ID],0),0)))</f>
        <v/>
      </c>
    </row>
    <row r="10797" spans="2:23" x14ac:dyDescent="0.35">
      <c r="B10797" s="146"/>
      <c r="C10797" s="31"/>
      <c r="D10797" s="31"/>
      <c r="E10797" s="44"/>
      <c r="F10797" s="43"/>
      <c r="G10797" s="84"/>
      <c r="H10797" s="31"/>
      <c r="I10797" s="207"/>
      <c r="J10797" s="84"/>
      <c r="K10797" s="31"/>
      <c r="L10797" s="31"/>
      <c r="M10797" s="169"/>
      <c r="N10797" s="148"/>
      <c r="O10797" s="106"/>
      <c r="P10797" s="43"/>
      <c r="Q10797" s="207"/>
      <c r="R10797" s="84"/>
      <c r="S10797" s="31"/>
      <c r="T10797" s="31"/>
      <c r="U10797" s="169"/>
      <c r="V10797" s="150"/>
      <c r="W10797" s="141" t="str" cm="1">
        <f t="array" ref="W10797">IF(SUM(LEN(B10797:V10797))=0,"",IF(OR(OR(ISBLANK(F10797),SUM(LEN(C10797),LEN(D10797))=0),AND(NOT(E10797="Unknown"),ISBLANK(J10797)),AND(NOT(O10797="Unknown"),ISBLANK(R10797))),"Missing Information", INDEX(Table15[Entire Service Line Classification], MATCH(SUMIFS(Table15[Unique ID],Table15[System-Owned Portion],E10797,Table15[If Material Anything Other than "Lead" in Column E,Was Material Ever Previously Lead?],G10797,Table15[Customer-Owned Portion],O10797),Table15[Unique ID],0),0)))</f>
        <v/>
      </c>
    </row>
    <row r="10798" spans="2:23" x14ac:dyDescent="0.35">
      <c r="B10798" s="146"/>
      <c r="C10798" s="31"/>
      <c r="D10798" s="31"/>
      <c r="E10798" s="44"/>
      <c r="F10798" s="43"/>
      <c r="G10798" s="84"/>
      <c r="H10798" s="31"/>
      <c r="I10798" s="207"/>
      <c r="J10798" s="84"/>
      <c r="K10798" s="31"/>
      <c r="L10798" s="31"/>
      <c r="M10798" s="169"/>
      <c r="N10798" s="148"/>
      <c r="O10798" s="106"/>
      <c r="P10798" s="43"/>
      <c r="Q10798" s="207"/>
      <c r="R10798" s="84"/>
      <c r="S10798" s="31"/>
      <c r="T10798" s="31"/>
      <c r="U10798" s="169"/>
      <c r="V10798" s="150"/>
      <c r="W10798" s="141" t="str" cm="1">
        <f t="array" ref="W10798">IF(SUM(LEN(B10798:V10798))=0,"",IF(OR(OR(ISBLANK(F10798),SUM(LEN(C10798),LEN(D10798))=0),AND(NOT(E10798="Unknown"),ISBLANK(J10798)),AND(NOT(O10798="Unknown"),ISBLANK(R10798))),"Missing Information", INDEX(Table15[Entire Service Line Classification], MATCH(SUMIFS(Table15[Unique ID],Table15[System-Owned Portion],E10798,Table15[If Material Anything Other than "Lead" in Column E,Was Material Ever Previously Lead?],G10798,Table15[Customer-Owned Portion],O10798),Table15[Unique ID],0),0)))</f>
        <v/>
      </c>
    </row>
    <row r="10799" spans="2:23" x14ac:dyDescent="0.35">
      <c r="B10799" s="146"/>
      <c r="C10799" s="31"/>
      <c r="D10799" s="31"/>
      <c r="E10799" s="44"/>
      <c r="F10799" s="43"/>
      <c r="G10799" s="84"/>
      <c r="H10799" s="31"/>
      <c r="I10799" s="207"/>
      <c r="J10799" s="84"/>
      <c r="K10799" s="31"/>
      <c r="L10799" s="31"/>
      <c r="M10799" s="169"/>
      <c r="N10799" s="148"/>
      <c r="O10799" s="106"/>
      <c r="P10799" s="43"/>
      <c r="Q10799" s="207"/>
      <c r="R10799" s="84"/>
      <c r="S10799" s="31"/>
      <c r="T10799" s="31"/>
      <c r="U10799" s="169"/>
      <c r="V10799" s="150"/>
      <c r="W10799" s="141" t="str" cm="1">
        <f t="array" ref="W10799">IF(SUM(LEN(B10799:V10799))=0,"",IF(OR(OR(ISBLANK(F10799),SUM(LEN(C10799),LEN(D10799))=0),AND(NOT(E10799="Unknown"),ISBLANK(J10799)),AND(NOT(O10799="Unknown"),ISBLANK(R10799))),"Missing Information", INDEX(Table15[Entire Service Line Classification], MATCH(SUMIFS(Table15[Unique ID],Table15[System-Owned Portion],E10799,Table15[If Material Anything Other than "Lead" in Column E,Was Material Ever Previously Lead?],G10799,Table15[Customer-Owned Portion],O10799),Table15[Unique ID],0),0)))</f>
        <v/>
      </c>
    </row>
    <row r="10800" spans="2:23" x14ac:dyDescent="0.35">
      <c r="B10800" s="146"/>
      <c r="C10800" s="31"/>
      <c r="D10800" s="31"/>
      <c r="E10800" s="44"/>
      <c r="F10800" s="43"/>
      <c r="G10800" s="84"/>
      <c r="H10800" s="31"/>
      <c r="I10800" s="207"/>
      <c r="J10800" s="84"/>
      <c r="K10800" s="31"/>
      <c r="L10800" s="31"/>
      <c r="M10800" s="169"/>
      <c r="N10800" s="148"/>
      <c r="O10800" s="106"/>
      <c r="P10800" s="43"/>
      <c r="Q10800" s="207"/>
      <c r="R10800" s="84"/>
      <c r="S10800" s="31"/>
      <c r="T10800" s="31"/>
      <c r="U10800" s="169"/>
      <c r="V10800" s="150"/>
      <c r="W10800" s="141" t="str" cm="1">
        <f t="array" ref="W10800">IF(SUM(LEN(B10800:V10800))=0,"",IF(OR(OR(ISBLANK(F10800),SUM(LEN(C10800),LEN(D10800))=0),AND(NOT(E10800="Unknown"),ISBLANK(J10800)),AND(NOT(O10800="Unknown"),ISBLANK(R10800))),"Missing Information", INDEX(Table15[Entire Service Line Classification], MATCH(SUMIFS(Table15[Unique ID],Table15[System-Owned Portion],E10800,Table15[If Material Anything Other than "Lead" in Column E,Was Material Ever Previously Lead?],G10800,Table15[Customer-Owned Portion],O10800),Table15[Unique ID],0),0)))</f>
        <v/>
      </c>
    </row>
    <row r="10801" spans="2:23" x14ac:dyDescent="0.35">
      <c r="B10801" s="146"/>
      <c r="C10801" s="31"/>
      <c r="D10801" s="31"/>
      <c r="E10801" s="44"/>
      <c r="F10801" s="43"/>
      <c r="G10801" s="84"/>
      <c r="H10801" s="31"/>
      <c r="I10801" s="207"/>
      <c r="J10801" s="84"/>
      <c r="K10801" s="31"/>
      <c r="L10801" s="31"/>
      <c r="M10801" s="169"/>
      <c r="N10801" s="148"/>
      <c r="O10801" s="106"/>
      <c r="P10801" s="43"/>
      <c r="Q10801" s="207"/>
      <c r="R10801" s="84"/>
      <c r="S10801" s="31"/>
      <c r="T10801" s="31"/>
      <c r="U10801" s="169"/>
      <c r="V10801" s="150"/>
      <c r="W10801" s="141" t="str" cm="1">
        <f t="array" ref="W10801">IF(SUM(LEN(B10801:V10801))=0,"",IF(OR(OR(ISBLANK(F10801),SUM(LEN(C10801),LEN(D10801))=0),AND(NOT(E10801="Unknown"),ISBLANK(J10801)),AND(NOT(O10801="Unknown"),ISBLANK(R10801))),"Missing Information", INDEX(Table15[Entire Service Line Classification], MATCH(SUMIFS(Table15[Unique ID],Table15[System-Owned Portion],E10801,Table15[If Material Anything Other than "Lead" in Column E,Was Material Ever Previously Lead?],G10801,Table15[Customer-Owned Portion],O10801),Table15[Unique ID],0),0)))</f>
        <v/>
      </c>
    </row>
    <row r="10802" spans="2:23" x14ac:dyDescent="0.35">
      <c r="B10802" s="146"/>
      <c r="C10802" s="31"/>
      <c r="D10802" s="31"/>
      <c r="E10802" s="44"/>
      <c r="F10802" s="43"/>
      <c r="G10802" s="84"/>
      <c r="H10802" s="31"/>
      <c r="I10802" s="207"/>
      <c r="J10802" s="84"/>
      <c r="K10802" s="31"/>
      <c r="L10802" s="31"/>
      <c r="M10802" s="169"/>
      <c r="N10802" s="148"/>
      <c r="O10802" s="106"/>
      <c r="P10802" s="43"/>
      <c r="Q10802" s="207"/>
      <c r="R10802" s="84"/>
      <c r="S10802" s="31"/>
      <c r="T10802" s="31"/>
      <c r="U10802" s="169"/>
      <c r="V10802" s="150"/>
      <c r="W10802" s="141" t="str" cm="1">
        <f t="array" ref="W10802">IF(SUM(LEN(B10802:V10802))=0,"",IF(OR(OR(ISBLANK(F10802),SUM(LEN(C10802),LEN(D10802))=0),AND(NOT(E10802="Unknown"),ISBLANK(J10802)),AND(NOT(O10802="Unknown"),ISBLANK(R10802))),"Missing Information", INDEX(Table15[Entire Service Line Classification], MATCH(SUMIFS(Table15[Unique ID],Table15[System-Owned Portion],E10802,Table15[If Material Anything Other than "Lead" in Column E,Was Material Ever Previously Lead?],G10802,Table15[Customer-Owned Portion],O10802),Table15[Unique ID],0),0)))</f>
        <v/>
      </c>
    </row>
    <row r="10803" spans="2:23" x14ac:dyDescent="0.35">
      <c r="B10803" s="146"/>
      <c r="C10803" s="31"/>
      <c r="D10803" s="31"/>
      <c r="E10803" s="44"/>
      <c r="F10803" s="43"/>
      <c r="G10803" s="84"/>
      <c r="H10803" s="31"/>
      <c r="I10803" s="207"/>
      <c r="J10803" s="84"/>
      <c r="K10803" s="31"/>
      <c r="L10803" s="31"/>
      <c r="M10803" s="169"/>
      <c r="N10803" s="148"/>
      <c r="O10803" s="106"/>
      <c r="P10803" s="43"/>
      <c r="Q10803" s="207"/>
      <c r="R10803" s="84"/>
      <c r="S10803" s="31"/>
      <c r="T10803" s="31"/>
      <c r="U10803" s="169"/>
      <c r="V10803" s="150"/>
      <c r="W10803" s="141" t="str" cm="1">
        <f t="array" ref="W10803">IF(SUM(LEN(B10803:V10803))=0,"",IF(OR(OR(ISBLANK(F10803),SUM(LEN(C10803),LEN(D10803))=0),AND(NOT(E10803="Unknown"),ISBLANK(J10803)),AND(NOT(O10803="Unknown"),ISBLANK(R10803))),"Missing Information", INDEX(Table15[Entire Service Line Classification], MATCH(SUMIFS(Table15[Unique ID],Table15[System-Owned Portion],E10803,Table15[If Material Anything Other than "Lead" in Column E,Was Material Ever Previously Lead?],G10803,Table15[Customer-Owned Portion],O10803),Table15[Unique ID],0),0)))</f>
        <v/>
      </c>
    </row>
    <row r="10804" spans="2:23" x14ac:dyDescent="0.35">
      <c r="B10804" s="146"/>
      <c r="C10804" s="31"/>
      <c r="D10804" s="31"/>
      <c r="E10804" s="44"/>
      <c r="F10804" s="43"/>
      <c r="G10804" s="84"/>
      <c r="H10804" s="31"/>
      <c r="I10804" s="207"/>
      <c r="J10804" s="84"/>
      <c r="K10804" s="31"/>
      <c r="L10804" s="31"/>
      <c r="M10804" s="169"/>
      <c r="N10804" s="148"/>
      <c r="O10804" s="106"/>
      <c r="P10804" s="43"/>
      <c r="Q10804" s="207"/>
      <c r="R10804" s="84"/>
      <c r="S10804" s="31"/>
      <c r="T10804" s="31"/>
      <c r="U10804" s="169"/>
      <c r="V10804" s="150"/>
      <c r="W10804" s="141" t="str" cm="1">
        <f t="array" ref="W10804">IF(SUM(LEN(B10804:V10804))=0,"",IF(OR(OR(ISBLANK(F10804),SUM(LEN(C10804),LEN(D10804))=0),AND(NOT(E10804="Unknown"),ISBLANK(J10804)),AND(NOT(O10804="Unknown"),ISBLANK(R10804))),"Missing Information", INDEX(Table15[Entire Service Line Classification], MATCH(SUMIFS(Table15[Unique ID],Table15[System-Owned Portion],E10804,Table15[If Material Anything Other than "Lead" in Column E,Was Material Ever Previously Lead?],G10804,Table15[Customer-Owned Portion],O10804),Table15[Unique ID],0),0)))</f>
        <v/>
      </c>
    </row>
    <row r="10805" spans="2:23" x14ac:dyDescent="0.35">
      <c r="B10805" s="146"/>
      <c r="C10805" s="31"/>
      <c r="D10805" s="31"/>
      <c r="E10805" s="44"/>
      <c r="F10805" s="43"/>
      <c r="G10805" s="84"/>
      <c r="H10805" s="31"/>
      <c r="I10805" s="207"/>
      <c r="J10805" s="84"/>
      <c r="K10805" s="31"/>
      <c r="L10805" s="31"/>
      <c r="M10805" s="169"/>
      <c r="N10805" s="148"/>
      <c r="O10805" s="106"/>
      <c r="P10805" s="43"/>
      <c r="Q10805" s="207"/>
      <c r="R10805" s="84"/>
      <c r="S10805" s="31"/>
      <c r="T10805" s="31"/>
      <c r="U10805" s="169"/>
      <c r="V10805" s="150"/>
      <c r="W10805" s="141" t="str" cm="1">
        <f t="array" ref="W10805">IF(SUM(LEN(B10805:V10805))=0,"",IF(OR(OR(ISBLANK(F10805),SUM(LEN(C10805),LEN(D10805))=0),AND(NOT(E10805="Unknown"),ISBLANK(J10805)),AND(NOT(O10805="Unknown"),ISBLANK(R10805))),"Missing Information", INDEX(Table15[Entire Service Line Classification], MATCH(SUMIFS(Table15[Unique ID],Table15[System-Owned Portion],E10805,Table15[If Material Anything Other than "Lead" in Column E,Was Material Ever Previously Lead?],G10805,Table15[Customer-Owned Portion],O10805),Table15[Unique ID],0),0)))</f>
        <v/>
      </c>
    </row>
    <row r="10806" spans="2:23" x14ac:dyDescent="0.35">
      <c r="B10806" s="146"/>
      <c r="C10806" s="31"/>
      <c r="D10806" s="31"/>
      <c r="E10806" s="44"/>
      <c r="F10806" s="43"/>
      <c r="G10806" s="84"/>
      <c r="H10806" s="31"/>
      <c r="I10806" s="207"/>
      <c r="J10806" s="84"/>
      <c r="K10806" s="31"/>
      <c r="L10806" s="31"/>
      <c r="M10806" s="169"/>
      <c r="N10806" s="148"/>
      <c r="O10806" s="106"/>
      <c r="P10806" s="43"/>
      <c r="Q10806" s="207"/>
      <c r="R10806" s="84"/>
      <c r="S10806" s="31"/>
      <c r="T10806" s="31"/>
      <c r="U10806" s="169"/>
      <c r="V10806" s="150"/>
      <c r="W10806" s="141" t="str" cm="1">
        <f t="array" ref="W10806">IF(SUM(LEN(B10806:V10806))=0,"",IF(OR(OR(ISBLANK(F10806),SUM(LEN(C10806),LEN(D10806))=0),AND(NOT(E10806="Unknown"),ISBLANK(J10806)),AND(NOT(O10806="Unknown"),ISBLANK(R10806))),"Missing Information", INDEX(Table15[Entire Service Line Classification], MATCH(SUMIFS(Table15[Unique ID],Table15[System-Owned Portion],E10806,Table15[If Material Anything Other than "Lead" in Column E,Was Material Ever Previously Lead?],G10806,Table15[Customer-Owned Portion],O10806),Table15[Unique ID],0),0)))</f>
        <v/>
      </c>
    </row>
    <row r="10807" spans="2:23" x14ac:dyDescent="0.35">
      <c r="B10807" s="146"/>
      <c r="C10807" s="31"/>
      <c r="D10807" s="31"/>
      <c r="E10807" s="44"/>
      <c r="F10807" s="43"/>
      <c r="G10807" s="84"/>
      <c r="H10807" s="31"/>
      <c r="I10807" s="207"/>
      <c r="J10807" s="84"/>
      <c r="K10807" s="31"/>
      <c r="L10807" s="31"/>
      <c r="M10807" s="169"/>
      <c r="N10807" s="148"/>
      <c r="O10807" s="106"/>
      <c r="P10807" s="43"/>
      <c r="Q10807" s="207"/>
      <c r="R10807" s="84"/>
      <c r="S10807" s="31"/>
      <c r="T10807" s="31"/>
      <c r="U10807" s="169"/>
      <c r="V10807" s="150"/>
      <c r="W10807" s="141" t="str" cm="1">
        <f t="array" ref="W10807">IF(SUM(LEN(B10807:V10807))=0,"",IF(OR(OR(ISBLANK(F10807),SUM(LEN(C10807),LEN(D10807))=0),AND(NOT(E10807="Unknown"),ISBLANK(J10807)),AND(NOT(O10807="Unknown"),ISBLANK(R10807))),"Missing Information", INDEX(Table15[Entire Service Line Classification], MATCH(SUMIFS(Table15[Unique ID],Table15[System-Owned Portion],E10807,Table15[If Material Anything Other than "Lead" in Column E,Was Material Ever Previously Lead?],G10807,Table15[Customer-Owned Portion],O10807),Table15[Unique ID],0),0)))</f>
        <v/>
      </c>
    </row>
    <row r="10808" spans="2:23" x14ac:dyDescent="0.35">
      <c r="B10808" s="146"/>
      <c r="C10808" s="31"/>
      <c r="D10808" s="31"/>
      <c r="E10808" s="44"/>
      <c r="F10808" s="43"/>
      <c r="G10808" s="84"/>
      <c r="H10808" s="31"/>
      <c r="I10808" s="207"/>
      <c r="J10808" s="84"/>
      <c r="K10808" s="31"/>
      <c r="L10808" s="31"/>
      <c r="M10808" s="169"/>
      <c r="N10808" s="148"/>
      <c r="O10808" s="106"/>
      <c r="P10808" s="43"/>
      <c r="Q10808" s="207"/>
      <c r="R10808" s="84"/>
      <c r="S10808" s="31"/>
      <c r="T10808" s="31"/>
      <c r="U10808" s="169"/>
      <c r="V10808" s="150"/>
      <c r="W10808" s="141" t="str" cm="1">
        <f t="array" ref="W10808">IF(SUM(LEN(B10808:V10808))=0,"",IF(OR(OR(ISBLANK(F10808),SUM(LEN(C10808),LEN(D10808))=0),AND(NOT(E10808="Unknown"),ISBLANK(J10808)),AND(NOT(O10808="Unknown"),ISBLANK(R10808))),"Missing Information", INDEX(Table15[Entire Service Line Classification], MATCH(SUMIFS(Table15[Unique ID],Table15[System-Owned Portion],E10808,Table15[If Material Anything Other than "Lead" in Column E,Was Material Ever Previously Lead?],G10808,Table15[Customer-Owned Portion],O10808),Table15[Unique ID],0),0)))</f>
        <v/>
      </c>
    </row>
    <row r="10809" spans="2:23" x14ac:dyDescent="0.35">
      <c r="B10809" s="146"/>
      <c r="C10809" s="31"/>
      <c r="D10809" s="31"/>
      <c r="E10809" s="44"/>
      <c r="F10809" s="43"/>
      <c r="G10809" s="84"/>
      <c r="H10809" s="31"/>
      <c r="I10809" s="207"/>
      <c r="J10809" s="84"/>
      <c r="K10809" s="31"/>
      <c r="L10809" s="31"/>
      <c r="M10809" s="169"/>
      <c r="N10809" s="148"/>
      <c r="O10809" s="106"/>
      <c r="P10809" s="43"/>
      <c r="Q10809" s="207"/>
      <c r="R10809" s="84"/>
      <c r="S10809" s="31"/>
      <c r="T10809" s="31"/>
      <c r="U10809" s="169"/>
      <c r="V10809" s="150"/>
      <c r="W10809" s="141" t="str" cm="1">
        <f t="array" ref="W10809">IF(SUM(LEN(B10809:V10809))=0,"",IF(OR(OR(ISBLANK(F10809),SUM(LEN(C10809),LEN(D10809))=0),AND(NOT(E10809="Unknown"),ISBLANK(J10809)),AND(NOT(O10809="Unknown"),ISBLANK(R10809))),"Missing Information", INDEX(Table15[Entire Service Line Classification], MATCH(SUMIFS(Table15[Unique ID],Table15[System-Owned Portion],E10809,Table15[If Material Anything Other than "Lead" in Column E,Was Material Ever Previously Lead?],G10809,Table15[Customer-Owned Portion],O10809),Table15[Unique ID],0),0)))</f>
        <v/>
      </c>
    </row>
    <row r="10810" spans="2:23" x14ac:dyDescent="0.35">
      <c r="B10810" s="146"/>
      <c r="C10810" s="31"/>
      <c r="D10810" s="31"/>
      <c r="E10810" s="44"/>
      <c r="F10810" s="43"/>
      <c r="G10810" s="84"/>
      <c r="H10810" s="31"/>
      <c r="I10810" s="207"/>
      <c r="J10810" s="84"/>
      <c r="K10810" s="31"/>
      <c r="L10810" s="31"/>
      <c r="M10810" s="169"/>
      <c r="N10810" s="148"/>
      <c r="O10810" s="106"/>
      <c r="P10810" s="43"/>
      <c r="Q10810" s="207"/>
      <c r="R10810" s="84"/>
      <c r="S10810" s="31"/>
      <c r="T10810" s="31"/>
      <c r="U10810" s="169"/>
      <c r="V10810" s="150"/>
      <c r="W10810" s="141" t="str" cm="1">
        <f t="array" ref="W10810">IF(SUM(LEN(B10810:V10810))=0,"",IF(OR(OR(ISBLANK(F10810),SUM(LEN(C10810),LEN(D10810))=0),AND(NOT(E10810="Unknown"),ISBLANK(J10810)),AND(NOT(O10810="Unknown"),ISBLANK(R10810))),"Missing Information", INDEX(Table15[Entire Service Line Classification], MATCH(SUMIFS(Table15[Unique ID],Table15[System-Owned Portion],E10810,Table15[If Material Anything Other than "Lead" in Column E,Was Material Ever Previously Lead?],G10810,Table15[Customer-Owned Portion],O10810),Table15[Unique ID],0),0)))</f>
        <v/>
      </c>
    </row>
    <row r="10811" spans="2:23" x14ac:dyDescent="0.35">
      <c r="B10811" s="146"/>
      <c r="C10811" s="31"/>
      <c r="D10811" s="31"/>
      <c r="E10811" s="44"/>
      <c r="F10811" s="43"/>
      <c r="G10811" s="84"/>
      <c r="H10811" s="31"/>
      <c r="I10811" s="207"/>
      <c r="J10811" s="84"/>
      <c r="K10811" s="31"/>
      <c r="L10811" s="31"/>
      <c r="M10811" s="169"/>
      <c r="N10811" s="148"/>
      <c r="O10811" s="106"/>
      <c r="P10811" s="43"/>
      <c r="Q10811" s="207"/>
      <c r="R10811" s="84"/>
      <c r="S10811" s="31"/>
      <c r="T10811" s="31"/>
      <c r="U10811" s="169"/>
      <c r="V10811" s="150"/>
      <c r="W10811" s="141" t="str" cm="1">
        <f t="array" ref="W10811">IF(SUM(LEN(B10811:V10811))=0,"",IF(OR(OR(ISBLANK(F10811),SUM(LEN(C10811),LEN(D10811))=0),AND(NOT(E10811="Unknown"),ISBLANK(J10811)),AND(NOT(O10811="Unknown"),ISBLANK(R10811))),"Missing Information", INDEX(Table15[Entire Service Line Classification], MATCH(SUMIFS(Table15[Unique ID],Table15[System-Owned Portion],E10811,Table15[If Material Anything Other than "Lead" in Column E,Was Material Ever Previously Lead?],G10811,Table15[Customer-Owned Portion],O10811),Table15[Unique ID],0),0)))</f>
        <v/>
      </c>
    </row>
    <row r="10812" spans="2:23" x14ac:dyDescent="0.35">
      <c r="B10812" s="146"/>
      <c r="C10812" s="31"/>
      <c r="D10812" s="31"/>
      <c r="E10812" s="44"/>
      <c r="F10812" s="43"/>
      <c r="G10812" s="84"/>
      <c r="H10812" s="31"/>
      <c r="I10812" s="207"/>
      <c r="J10812" s="84"/>
      <c r="K10812" s="31"/>
      <c r="L10812" s="31"/>
      <c r="M10812" s="169"/>
      <c r="N10812" s="148"/>
      <c r="O10812" s="106"/>
      <c r="P10812" s="43"/>
      <c r="Q10812" s="207"/>
      <c r="R10812" s="84"/>
      <c r="S10812" s="31"/>
      <c r="T10812" s="31"/>
      <c r="U10812" s="169"/>
      <c r="V10812" s="150"/>
      <c r="W10812" s="141" t="str" cm="1">
        <f t="array" ref="W10812">IF(SUM(LEN(B10812:V10812))=0,"",IF(OR(OR(ISBLANK(F10812),SUM(LEN(C10812),LEN(D10812))=0),AND(NOT(E10812="Unknown"),ISBLANK(J10812)),AND(NOT(O10812="Unknown"),ISBLANK(R10812))),"Missing Information", INDEX(Table15[Entire Service Line Classification], MATCH(SUMIFS(Table15[Unique ID],Table15[System-Owned Portion],E10812,Table15[If Material Anything Other than "Lead" in Column E,Was Material Ever Previously Lead?],G10812,Table15[Customer-Owned Portion],O10812),Table15[Unique ID],0),0)))</f>
        <v/>
      </c>
    </row>
    <row r="10813" spans="2:23" x14ac:dyDescent="0.35">
      <c r="B10813" s="146"/>
      <c r="C10813" s="31"/>
      <c r="D10813" s="31"/>
      <c r="E10813" s="44"/>
      <c r="F10813" s="43"/>
      <c r="G10813" s="84"/>
      <c r="H10813" s="31"/>
      <c r="I10813" s="207"/>
      <c r="J10813" s="84"/>
      <c r="K10813" s="31"/>
      <c r="L10813" s="31"/>
      <c r="M10813" s="169"/>
      <c r="N10813" s="148"/>
      <c r="O10813" s="106"/>
      <c r="P10813" s="43"/>
      <c r="Q10813" s="207"/>
      <c r="R10813" s="84"/>
      <c r="S10813" s="31"/>
      <c r="T10813" s="31"/>
      <c r="U10813" s="169"/>
      <c r="V10813" s="150"/>
      <c r="W10813" s="141" t="str" cm="1">
        <f t="array" ref="W10813">IF(SUM(LEN(B10813:V10813))=0,"",IF(OR(OR(ISBLANK(F10813),SUM(LEN(C10813),LEN(D10813))=0),AND(NOT(E10813="Unknown"),ISBLANK(J10813)),AND(NOT(O10813="Unknown"),ISBLANK(R10813))),"Missing Information", INDEX(Table15[Entire Service Line Classification], MATCH(SUMIFS(Table15[Unique ID],Table15[System-Owned Portion],E10813,Table15[If Material Anything Other than "Lead" in Column E,Was Material Ever Previously Lead?],G10813,Table15[Customer-Owned Portion],O10813),Table15[Unique ID],0),0)))</f>
        <v/>
      </c>
    </row>
    <row r="10814" spans="2:23" x14ac:dyDescent="0.35">
      <c r="B10814" s="146"/>
      <c r="C10814" s="31"/>
      <c r="D10814" s="31"/>
      <c r="E10814" s="44"/>
      <c r="F10814" s="43"/>
      <c r="G10814" s="84"/>
      <c r="H10814" s="31"/>
      <c r="I10814" s="207"/>
      <c r="J10814" s="84"/>
      <c r="K10814" s="31"/>
      <c r="L10814" s="31"/>
      <c r="M10814" s="169"/>
      <c r="N10814" s="148"/>
      <c r="O10814" s="106"/>
      <c r="P10814" s="43"/>
      <c r="Q10814" s="207"/>
      <c r="R10814" s="84"/>
      <c r="S10814" s="31"/>
      <c r="T10814" s="31"/>
      <c r="U10814" s="169"/>
      <c r="V10814" s="150"/>
      <c r="W10814" s="141" t="str" cm="1">
        <f t="array" ref="W10814">IF(SUM(LEN(B10814:V10814))=0,"",IF(OR(OR(ISBLANK(F10814),SUM(LEN(C10814),LEN(D10814))=0),AND(NOT(E10814="Unknown"),ISBLANK(J10814)),AND(NOT(O10814="Unknown"),ISBLANK(R10814))),"Missing Information", INDEX(Table15[Entire Service Line Classification], MATCH(SUMIFS(Table15[Unique ID],Table15[System-Owned Portion],E10814,Table15[If Material Anything Other than "Lead" in Column E,Was Material Ever Previously Lead?],G10814,Table15[Customer-Owned Portion],O10814),Table15[Unique ID],0),0)))</f>
        <v/>
      </c>
    </row>
    <row r="10815" spans="2:23" x14ac:dyDescent="0.35">
      <c r="B10815" s="146"/>
      <c r="C10815" s="31"/>
      <c r="D10815" s="31"/>
      <c r="E10815" s="44"/>
      <c r="F10815" s="43"/>
      <c r="G10815" s="84"/>
      <c r="H10815" s="31"/>
      <c r="I10815" s="207"/>
      <c r="J10815" s="84"/>
      <c r="K10815" s="31"/>
      <c r="L10815" s="31"/>
      <c r="M10815" s="169"/>
      <c r="N10815" s="148"/>
      <c r="O10815" s="106"/>
      <c r="P10815" s="43"/>
      <c r="Q10815" s="207"/>
      <c r="R10815" s="84"/>
      <c r="S10815" s="31"/>
      <c r="T10815" s="31"/>
      <c r="U10815" s="169"/>
      <c r="V10815" s="150"/>
      <c r="W10815" s="141" t="str" cm="1">
        <f t="array" ref="W10815">IF(SUM(LEN(B10815:V10815))=0,"",IF(OR(OR(ISBLANK(F10815),SUM(LEN(C10815),LEN(D10815))=0),AND(NOT(E10815="Unknown"),ISBLANK(J10815)),AND(NOT(O10815="Unknown"),ISBLANK(R10815))),"Missing Information", INDEX(Table15[Entire Service Line Classification], MATCH(SUMIFS(Table15[Unique ID],Table15[System-Owned Portion],E10815,Table15[If Material Anything Other than "Lead" in Column E,Was Material Ever Previously Lead?],G10815,Table15[Customer-Owned Portion],O10815),Table15[Unique ID],0),0)))</f>
        <v/>
      </c>
    </row>
    <row r="10816" spans="2:23" x14ac:dyDescent="0.35">
      <c r="B10816" s="146"/>
      <c r="C10816" s="31"/>
      <c r="D10816" s="31"/>
      <c r="E10816" s="44"/>
      <c r="F10816" s="43"/>
      <c r="G10816" s="84"/>
      <c r="H10816" s="31"/>
      <c r="I10816" s="207"/>
      <c r="J10816" s="84"/>
      <c r="K10816" s="31"/>
      <c r="L10816" s="31"/>
      <c r="M10816" s="169"/>
      <c r="N10816" s="148"/>
      <c r="O10816" s="106"/>
      <c r="P10816" s="43"/>
      <c r="Q10816" s="207"/>
      <c r="R10816" s="84"/>
      <c r="S10816" s="31"/>
      <c r="T10816" s="31"/>
      <c r="U10816" s="169"/>
      <c r="V10816" s="150"/>
      <c r="W10816" s="141" t="str" cm="1">
        <f t="array" ref="W10816">IF(SUM(LEN(B10816:V10816))=0,"",IF(OR(OR(ISBLANK(F10816),SUM(LEN(C10816),LEN(D10816))=0),AND(NOT(E10816="Unknown"),ISBLANK(J10816)),AND(NOT(O10816="Unknown"),ISBLANK(R10816))),"Missing Information", INDEX(Table15[Entire Service Line Classification], MATCH(SUMIFS(Table15[Unique ID],Table15[System-Owned Portion],E10816,Table15[If Material Anything Other than "Lead" in Column E,Was Material Ever Previously Lead?],G10816,Table15[Customer-Owned Portion],O10816),Table15[Unique ID],0),0)))</f>
        <v/>
      </c>
    </row>
    <row r="10817" spans="2:23" x14ac:dyDescent="0.35">
      <c r="B10817" s="146"/>
      <c r="C10817" s="31"/>
      <c r="D10817" s="31"/>
      <c r="E10817" s="44"/>
      <c r="F10817" s="43"/>
      <c r="G10817" s="84"/>
      <c r="H10817" s="31"/>
      <c r="I10817" s="207"/>
      <c r="J10817" s="84"/>
      <c r="K10817" s="31"/>
      <c r="L10817" s="31"/>
      <c r="M10817" s="169"/>
      <c r="N10817" s="148"/>
      <c r="O10817" s="106"/>
      <c r="P10817" s="43"/>
      <c r="Q10817" s="207"/>
      <c r="R10817" s="84"/>
      <c r="S10817" s="31"/>
      <c r="T10817" s="31"/>
      <c r="U10817" s="169"/>
      <c r="V10817" s="150"/>
      <c r="W10817" s="141" t="str" cm="1">
        <f t="array" ref="W10817">IF(SUM(LEN(B10817:V10817))=0,"",IF(OR(OR(ISBLANK(F10817),SUM(LEN(C10817),LEN(D10817))=0),AND(NOT(E10817="Unknown"),ISBLANK(J10817)),AND(NOT(O10817="Unknown"),ISBLANK(R10817))),"Missing Information", INDEX(Table15[Entire Service Line Classification], MATCH(SUMIFS(Table15[Unique ID],Table15[System-Owned Portion],E10817,Table15[If Material Anything Other than "Lead" in Column E,Was Material Ever Previously Lead?],G10817,Table15[Customer-Owned Portion],O10817),Table15[Unique ID],0),0)))</f>
        <v/>
      </c>
    </row>
    <row r="10818" spans="2:23" x14ac:dyDescent="0.35">
      <c r="B10818" s="146"/>
      <c r="C10818" s="31"/>
      <c r="D10818" s="31"/>
      <c r="E10818" s="44"/>
      <c r="F10818" s="43"/>
      <c r="G10818" s="84"/>
      <c r="H10818" s="31"/>
      <c r="I10818" s="207"/>
      <c r="J10818" s="84"/>
      <c r="K10818" s="31"/>
      <c r="L10818" s="31"/>
      <c r="M10818" s="169"/>
      <c r="N10818" s="148"/>
      <c r="O10818" s="106"/>
      <c r="P10818" s="43"/>
      <c r="Q10818" s="207"/>
      <c r="R10818" s="84"/>
      <c r="S10818" s="31"/>
      <c r="T10818" s="31"/>
      <c r="U10818" s="169"/>
      <c r="V10818" s="150"/>
      <c r="W10818" s="141" t="str" cm="1">
        <f t="array" ref="W10818">IF(SUM(LEN(B10818:V10818))=0,"",IF(OR(OR(ISBLANK(F10818),SUM(LEN(C10818),LEN(D10818))=0),AND(NOT(E10818="Unknown"),ISBLANK(J10818)),AND(NOT(O10818="Unknown"),ISBLANK(R10818))),"Missing Information", INDEX(Table15[Entire Service Line Classification], MATCH(SUMIFS(Table15[Unique ID],Table15[System-Owned Portion],E10818,Table15[If Material Anything Other than "Lead" in Column E,Was Material Ever Previously Lead?],G10818,Table15[Customer-Owned Portion],O10818),Table15[Unique ID],0),0)))</f>
        <v/>
      </c>
    </row>
    <row r="10819" spans="2:23" x14ac:dyDescent="0.35">
      <c r="B10819" s="146"/>
      <c r="C10819" s="31"/>
      <c r="D10819" s="31"/>
      <c r="E10819" s="44"/>
      <c r="F10819" s="43"/>
      <c r="G10819" s="84"/>
      <c r="H10819" s="31"/>
      <c r="I10819" s="207"/>
      <c r="J10819" s="84"/>
      <c r="K10819" s="31"/>
      <c r="L10819" s="31"/>
      <c r="M10819" s="169"/>
      <c r="N10819" s="148"/>
      <c r="O10819" s="106"/>
      <c r="P10819" s="43"/>
      <c r="Q10819" s="207"/>
      <c r="R10819" s="84"/>
      <c r="S10819" s="31"/>
      <c r="T10819" s="31"/>
      <c r="U10819" s="169"/>
      <c r="V10819" s="150"/>
      <c r="W10819" s="141" t="str" cm="1">
        <f t="array" ref="W10819">IF(SUM(LEN(B10819:V10819))=0,"",IF(OR(OR(ISBLANK(F10819),SUM(LEN(C10819),LEN(D10819))=0),AND(NOT(E10819="Unknown"),ISBLANK(J10819)),AND(NOT(O10819="Unknown"),ISBLANK(R10819))),"Missing Information", INDEX(Table15[Entire Service Line Classification], MATCH(SUMIFS(Table15[Unique ID],Table15[System-Owned Portion],E10819,Table15[If Material Anything Other than "Lead" in Column E,Was Material Ever Previously Lead?],G10819,Table15[Customer-Owned Portion],O10819),Table15[Unique ID],0),0)))</f>
        <v/>
      </c>
    </row>
    <row r="10820" spans="2:23" x14ac:dyDescent="0.35">
      <c r="B10820" s="146"/>
      <c r="C10820" s="31"/>
      <c r="D10820" s="31"/>
      <c r="E10820" s="44"/>
      <c r="F10820" s="43"/>
      <c r="G10820" s="84"/>
      <c r="H10820" s="31"/>
      <c r="I10820" s="207"/>
      <c r="J10820" s="84"/>
      <c r="K10820" s="31"/>
      <c r="L10820" s="31"/>
      <c r="M10820" s="169"/>
      <c r="N10820" s="148"/>
      <c r="O10820" s="106"/>
      <c r="P10820" s="43"/>
      <c r="Q10820" s="207"/>
      <c r="R10820" s="84"/>
      <c r="S10820" s="31"/>
      <c r="T10820" s="31"/>
      <c r="U10820" s="169"/>
      <c r="V10820" s="150"/>
      <c r="W10820" s="141" t="str" cm="1">
        <f t="array" ref="W10820">IF(SUM(LEN(B10820:V10820))=0,"",IF(OR(OR(ISBLANK(F10820),SUM(LEN(C10820),LEN(D10820))=0),AND(NOT(E10820="Unknown"),ISBLANK(J10820)),AND(NOT(O10820="Unknown"),ISBLANK(R10820))),"Missing Information", INDEX(Table15[Entire Service Line Classification], MATCH(SUMIFS(Table15[Unique ID],Table15[System-Owned Portion],E10820,Table15[If Material Anything Other than "Lead" in Column E,Was Material Ever Previously Lead?],G10820,Table15[Customer-Owned Portion],O10820),Table15[Unique ID],0),0)))</f>
        <v/>
      </c>
    </row>
    <row r="10821" spans="2:23" x14ac:dyDescent="0.35">
      <c r="B10821" s="146"/>
      <c r="C10821" s="31"/>
      <c r="D10821" s="31"/>
      <c r="E10821" s="44"/>
      <c r="F10821" s="43"/>
      <c r="G10821" s="84"/>
      <c r="H10821" s="31"/>
      <c r="I10821" s="207"/>
      <c r="J10821" s="84"/>
      <c r="K10821" s="31"/>
      <c r="L10821" s="31"/>
      <c r="M10821" s="169"/>
      <c r="N10821" s="148"/>
      <c r="O10821" s="106"/>
      <c r="P10821" s="43"/>
      <c r="Q10821" s="207"/>
      <c r="R10821" s="84"/>
      <c r="S10821" s="31"/>
      <c r="T10821" s="31"/>
      <c r="U10821" s="169"/>
      <c r="V10821" s="150"/>
      <c r="W10821" s="141" t="str" cm="1">
        <f t="array" ref="W10821">IF(SUM(LEN(B10821:V10821))=0,"",IF(OR(OR(ISBLANK(F10821),SUM(LEN(C10821),LEN(D10821))=0),AND(NOT(E10821="Unknown"),ISBLANK(J10821)),AND(NOT(O10821="Unknown"),ISBLANK(R10821))),"Missing Information", INDEX(Table15[Entire Service Line Classification], MATCH(SUMIFS(Table15[Unique ID],Table15[System-Owned Portion],E10821,Table15[If Material Anything Other than "Lead" in Column E,Was Material Ever Previously Lead?],G10821,Table15[Customer-Owned Portion],O10821),Table15[Unique ID],0),0)))</f>
        <v/>
      </c>
    </row>
    <row r="10822" spans="2:23" x14ac:dyDescent="0.35">
      <c r="B10822" s="146"/>
      <c r="C10822" s="31"/>
      <c r="D10822" s="31"/>
      <c r="E10822" s="44"/>
      <c r="F10822" s="43"/>
      <c r="G10822" s="84"/>
      <c r="H10822" s="31"/>
      <c r="I10822" s="207"/>
      <c r="J10822" s="84"/>
      <c r="K10822" s="31"/>
      <c r="L10822" s="31"/>
      <c r="M10822" s="169"/>
      <c r="N10822" s="148"/>
      <c r="O10822" s="106"/>
      <c r="P10822" s="43"/>
      <c r="Q10822" s="207"/>
      <c r="R10822" s="84"/>
      <c r="S10822" s="31"/>
      <c r="T10822" s="31"/>
      <c r="U10822" s="169"/>
      <c r="V10822" s="150"/>
      <c r="W10822" s="141" t="str" cm="1">
        <f t="array" ref="W10822">IF(SUM(LEN(B10822:V10822))=0,"",IF(OR(OR(ISBLANK(F10822),SUM(LEN(C10822),LEN(D10822))=0),AND(NOT(E10822="Unknown"),ISBLANK(J10822)),AND(NOT(O10822="Unknown"),ISBLANK(R10822))),"Missing Information", INDEX(Table15[Entire Service Line Classification], MATCH(SUMIFS(Table15[Unique ID],Table15[System-Owned Portion],E10822,Table15[If Material Anything Other than "Lead" in Column E,Was Material Ever Previously Lead?],G10822,Table15[Customer-Owned Portion],O10822),Table15[Unique ID],0),0)))</f>
        <v/>
      </c>
    </row>
    <row r="10823" spans="2:23" x14ac:dyDescent="0.35">
      <c r="B10823" s="146"/>
      <c r="C10823" s="31"/>
      <c r="D10823" s="31"/>
      <c r="E10823" s="44"/>
      <c r="F10823" s="43"/>
      <c r="G10823" s="84"/>
      <c r="H10823" s="31"/>
      <c r="I10823" s="207"/>
      <c r="J10823" s="84"/>
      <c r="K10823" s="31"/>
      <c r="L10823" s="31"/>
      <c r="M10823" s="169"/>
      <c r="N10823" s="148"/>
      <c r="O10823" s="106"/>
      <c r="P10823" s="43"/>
      <c r="Q10823" s="207"/>
      <c r="R10823" s="84"/>
      <c r="S10823" s="31"/>
      <c r="T10823" s="31"/>
      <c r="U10823" s="169"/>
      <c r="V10823" s="150"/>
      <c r="W10823" s="141" t="str" cm="1">
        <f t="array" ref="W10823">IF(SUM(LEN(B10823:V10823))=0,"",IF(OR(OR(ISBLANK(F10823),SUM(LEN(C10823),LEN(D10823))=0),AND(NOT(E10823="Unknown"),ISBLANK(J10823)),AND(NOT(O10823="Unknown"),ISBLANK(R10823))),"Missing Information", INDEX(Table15[Entire Service Line Classification], MATCH(SUMIFS(Table15[Unique ID],Table15[System-Owned Portion],E10823,Table15[If Material Anything Other than "Lead" in Column E,Was Material Ever Previously Lead?],G10823,Table15[Customer-Owned Portion],O10823),Table15[Unique ID],0),0)))</f>
        <v/>
      </c>
    </row>
    <row r="10824" spans="2:23" x14ac:dyDescent="0.35">
      <c r="B10824" s="146"/>
      <c r="C10824" s="31"/>
      <c r="D10824" s="31"/>
      <c r="E10824" s="44"/>
      <c r="F10824" s="43"/>
      <c r="G10824" s="84"/>
      <c r="H10824" s="31"/>
      <c r="I10824" s="207"/>
      <c r="J10824" s="84"/>
      <c r="K10824" s="31"/>
      <c r="L10824" s="31"/>
      <c r="M10824" s="169"/>
      <c r="N10824" s="148"/>
      <c r="O10824" s="106"/>
      <c r="P10824" s="43"/>
      <c r="Q10824" s="207"/>
      <c r="R10824" s="84"/>
      <c r="S10824" s="31"/>
      <c r="T10824" s="31"/>
      <c r="U10824" s="169"/>
      <c r="V10824" s="150"/>
      <c r="W10824" s="141" t="str" cm="1">
        <f t="array" ref="W10824">IF(SUM(LEN(B10824:V10824))=0,"",IF(OR(OR(ISBLANK(F10824),SUM(LEN(C10824),LEN(D10824))=0),AND(NOT(E10824="Unknown"),ISBLANK(J10824)),AND(NOT(O10824="Unknown"),ISBLANK(R10824))),"Missing Information", INDEX(Table15[Entire Service Line Classification], MATCH(SUMIFS(Table15[Unique ID],Table15[System-Owned Portion],E10824,Table15[If Material Anything Other than "Lead" in Column E,Was Material Ever Previously Lead?],G10824,Table15[Customer-Owned Portion],O10824),Table15[Unique ID],0),0)))</f>
        <v/>
      </c>
    </row>
    <row r="10825" spans="2:23" x14ac:dyDescent="0.35">
      <c r="B10825" s="146"/>
      <c r="C10825" s="31"/>
      <c r="D10825" s="31"/>
      <c r="E10825" s="44"/>
      <c r="F10825" s="43"/>
      <c r="G10825" s="84"/>
      <c r="H10825" s="31"/>
      <c r="I10825" s="207"/>
      <c r="J10825" s="84"/>
      <c r="K10825" s="31"/>
      <c r="L10825" s="31"/>
      <c r="M10825" s="169"/>
      <c r="N10825" s="148"/>
      <c r="O10825" s="106"/>
      <c r="P10825" s="43"/>
      <c r="Q10825" s="207"/>
      <c r="R10825" s="84"/>
      <c r="S10825" s="31"/>
      <c r="T10825" s="31"/>
      <c r="U10825" s="169"/>
      <c r="V10825" s="150"/>
      <c r="W10825" s="141" t="str" cm="1">
        <f t="array" ref="W10825">IF(SUM(LEN(B10825:V10825))=0,"",IF(OR(OR(ISBLANK(F10825),SUM(LEN(C10825),LEN(D10825))=0),AND(NOT(E10825="Unknown"),ISBLANK(J10825)),AND(NOT(O10825="Unknown"),ISBLANK(R10825))),"Missing Information", INDEX(Table15[Entire Service Line Classification], MATCH(SUMIFS(Table15[Unique ID],Table15[System-Owned Portion],E10825,Table15[If Material Anything Other than "Lead" in Column E,Was Material Ever Previously Lead?],G10825,Table15[Customer-Owned Portion],O10825),Table15[Unique ID],0),0)))</f>
        <v/>
      </c>
    </row>
    <row r="10826" spans="2:23" x14ac:dyDescent="0.35">
      <c r="B10826" s="146"/>
      <c r="C10826" s="31"/>
      <c r="D10826" s="31"/>
      <c r="E10826" s="44"/>
      <c r="F10826" s="43"/>
      <c r="G10826" s="84"/>
      <c r="H10826" s="31"/>
      <c r="I10826" s="207"/>
      <c r="J10826" s="84"/>
      <c r="K10826" s="31"/>
      <c r="L10826" s="31"/>
      <c r="M10826" s="169"/>
      <c r="N10826" s="148"/>
      <c r="O10826" s="106"/>
      <c r="P10826" s="43"/>
      <c r="Q10826" s="207"/>
      <c r="R10826" s="84"/>
      <c r="S10826" s="31"/>
      <c r="T10826" s="31"/>
      <c r="U10826" s="169"/>
      <c r="V10826" s="150"/>
      <c r="W10826" s="141" t="str" cm="1">
        <f t="array" ref="W10826">IF(SUM(LEN(B10826:V10826))=0,"",IF(OR(OR(ISBLANK(F10826),SUM(LEN(C10826),LEN(D10826))=0),AND(NOT(E10826="Unknown"),ISBLANK(J10826)),AND(NOT(O10826="Unknown"),ISBLANK(R10826))),"Missing Information", INDEX(Table15[Entire Service Line Classification], MATCH(SUMIFS(Table15[Unique ID],Table15[System-Owned Portion],E10826,Table15[If Material Anything Other than "Lead" in Column E,Was Material Ever Previously Lead?],G10826,Table15[Customer-Owned Portion],O10826),Table15[Unique ID],0),0)))</f>
        <v/>
      </c>
    </row>
    <row r="10827" spans="2:23" x14ac:dyDescent="0.35">
      <c r="B10827" s="146"/>
      <c r="C10827" s="31"/>
      <c r="D10827" s="31"/>
      <c r="E10827" s="44"/>
      <c r="F10827" s="43"/>
      <c r="G10827" s="84"/>
      <c r="H10827" s="31"/>
      <c r="I10827" s="207"/>
      <c r="J10827" s="84"/>
      <c r="K10827" s="31"/>
      <c r="L10827" s="31"/>
      <c r="M10827" s="169"/>
      <c r="N10827" s="148"/>
      <c r="O10827" s="106"/>
      <c r="P10827" s="43"/>
      <c r="Q10827" s="207"/>
      <c r="R10827" s="84"/>
      <c r="S10827" s="31"/>
      <c r="T10827" s="31"/>
      <c r="U10827" s="169"/>
      <c r="V10827" s="150"/>
      <c r="W10827" s="141" t="str" cm="1">
        <f t="array" ref="W10827">IF(SUM(LEN(B10827:V10827))=0,"",IF(OR(OR(ISBLANK(F10827),SUM(LEN(C10827),LEN(D10827))=0),AND(NOT(E10827="Unknown"),ISBLANK(J10827)),AND(NOT(O10827="Unknown"),ISBLANK(R10827))),"Missing Information", INDEX(Table15[Entire Service Line Classification], MATCH(SUMIFS(Table15[Unique ID],Table15[System-Owned Portion],E10827,Table15[If Material Anything Other than "Lead" in Column E,Was Material Ever Previously Lead?],G10827,Table15[Customer-Owned Portion],O10827),Table15[Unique ID],0),0)))</f>
        <v/>
      </c>
    </row>
    <row r="10828" spans="2:23" x14ac:dyDescent="0.35">
      <c r="B10828" s="146"/>
      <c r="C10828" s="31"/>
      <c r="D10828" s="31"/>
      <c r="E10828" s="44"/>
      <c r="F10828" s="43"/>
      <c r="G10828" s="84"/>
      <c r="H10828" s="31"/>
      <c r="I10828" s="207"/>
      <c r="J10828" s="84"/>
      <c r="K10828" s="31"/>
      <c r="L10828" s="31"/>
      <c r="M10828" s="169"/>
      <c r="N10828" s="148"/>
      <c r="O10828" s="106"/>
      <c r="P10828" s="43"/>
      <c r="Q10828" s="207"/>
      <c r="R10828" s="84"/>
      <c r="S10828" s="31"/>
      <c r="T10828" s="31"/>
      <c r="U10828" s="169"/>
      <c r="V10828" s="150"/>
      <c r="W10828" s="141" t="str" cm="1">
        <f t="array" ref="W10828">IF(SUM(LEN(B10828:V10828))=0,"",IF(OR(OR(ISBLANK(F10828),SUM(LEN(C10828),LEN(D10828))=0),AND(NOT(E10828="Unknown"),ISBLANK(J10828)),AND(NOT(O10828="Unknown"),ISBLANK(R10828))),"Missing Information", INDEX(Table15[Entire Service Line Classification], MATCH(SUMIFS(Table15[Unique ID],Table15[System-Owned Portion],E10828,Table15[If Material Anything Other than "Lead" in Column E,Was Material Ever Previously Lead?],G10828,Table15[Customer-Owned Portion],O10828),Table15[Unique ID],0),0)))</f>
        <v/>
      </c>
    </row>
    <row r="10829" spans="2:23" x14ac:dyDescent="0.35">
      <c r="B10829" s="146"/>
      <c r="C10829" s="31"/>
      <c r="D10829" s="31"/>
      <c r="E10829" s="44"/>
      <c r="F10829" s="43"/>
      <c r="G10829" s="84"/>
      <c r="H10829" s="31"/>
      <c r="I10829" s="207"/>
      <c r="J10829" s="84"/>
      <c r="K10829" s="31"/>
      <c r="L10829" s="31"/>
      <c r="M10829" s="169"/>
      <c r="N10829" s="148"/>
      <c r="O10829" s="106"/>
      <c r="P10829" s="43"/>
      <c r="Q10829" s="207"/>
      <c r="R10829" s="84"/>
      <c r="S10829" s="31"/>
      <c r="T10829" s="31"/>
      <c r="U10829" s="169"/>
      <c r="V10829" s="150"/>
      <c r="W10829" s="141" t="str" cm="1">
        <f t="array" ref="W10829">IF(SUM(LEN(B10829:V10829))=0,"",IF(OR(OR(ISBLANK(F10829),SUM(LEN(C10829),LEN(D10829))=0),AND(NOT(E10829="Unknown"),ISBLANK(J10829)),AND(NOT(O10829="Unknown"),ISBLANK(R10829))),"Missing Information", INDEX(Table15[Entire Service Line Classification], MATCH(SUMIFS(Table15[Unique ID],Table15[System-Owned Portion],E10829,Table15[If Material Anything Other than "Lead" in Column E,Was Material Ever Previously Lead?],G10829,Table15[Customer-Owned Portion],O10829),Table15[Unique ID],0),0)))</f>
        <v/>
      </c>
    </row>
    <row r="10830" spans="2:23" x14ac:dyDescent="0.35">
      <c r="B10830" s="146"/>
      <c r="C10830" s="31"/>
      <c r="D10830" s="31"/>
      <c r="E10830" s="44"/>
      <c r="F10830" s="43"/>
      <c r="G10830" s="84"/>
      <c r="H10830" s="31"/>
      <c r="I10830" s="207"/>
      <c r="J10830" s="84"/>
      <c r="K10830" s="31"/>
      <c r="L10830" s="31"/>
      <c r="M10830" s="169"/>
      <c r="N10830" s="148"/>
      <c r="O10830" s="106"/>
      <c r="P10830" s="43"/>
      <c r="Q10830" s="207"/>
      <c r="R10830" s="84"/>
      <c r="S10830" s="31"/>
      <c r="T10830" s="31"/>
      <c r="U10830" s="169"/>
      <c r="V10830" s="150"/>
      <c r="W10830" s="141" t="str" cm="1">
        <f t="array" ref="W10830">IF(SUM(LEN(B10830:V10830))=0,"",IF(OR(OR(ISBLANK(F10830),SUM(LEN(C10830),LEN(D10830))=0),AND(NOT(E10830="Unknown"),ISBLANK(J10830)),AND(NOT(O10830="Unknown"),ISBLANK(R10830))),"Missing Information", INDEX(Table15[Entire Service Line Classification], MATCH(SUMIFS(Table15[Unique ID],Table15[System-Owned Portion],E10830,Table15[If Material Anything Other than "Lead" in Column E,Was Material Ever Previously Lead?],G10830,Table15[Customer-Owned Portion],O10830),Table15[Unique ID],0),0)))</f>
        <v/>
      </c>
    </row>
    <row r="10831" spans="2:23" x14ac:dyDescent="0.35">
      <c r="B10831" s="146"/>
      <c r="C10831" s="31"/>
      <c r="D10831" s="31"/>
      <c r="E10831" s="44"/>
      <c r="F10831" s="43"/>
      <c r="G10831" s="84"/>
      <c r="H10831" s="31"/>
      <c r="I10831" s="207"/>
      <c r="J10831" s="84"/>
      <c r="K10831" s="31"/>
      <c r="L10831" s="31"/>
      <c r="M10831" s="169"/>
      <c r="N10831" s="148"/>
      <c r="O10831" s="106"/>
      <c r="P10831" s="43"/>
      <c r="Q10831" s="207"/>
      <c r="R10831" s="84"/>
      <c r="S10831" s="31"/>
      <c r="T10831" s="31"/>
      <c r="U10831" s="169"/>
      <c r="V10831" s="150"/>
      <c r="W10831" s="141" t="str" cm="1">
        <f t="array" ref="W10831">IF(SUM(LEN(B10831:V10831))=0,"",IF(OR(OR(ISBLANK(F10831),SUM(LEN(C10831),LEN(D10831))=0),AND(NOT(E10831="Unknown"),ISBLANK(J10831)),AND(NOT(O10831="Unknown"),ISBLANK(R10831))),"Missing Information", INDEX(Table15[Entire Service Line Classification], MATCH(SUMIFS(Table15[Unique ID],Table15[System-Owned Portion],E10831,Table15[If Material Anything Other than "Lead" in Column E,Was Material Ever Previously Lead?],G10831,Table15[Customer-Owned Portion],O10831),Table15[Unique ID],0),0)))</f>
        <v/>
      </c>
    </row>
    <row r="10832" spans="2:23" x14ac:dyDescent="0.35">
      <c r="B10832" s="146"/>
      <c r="C10832" s="31"/>
      <c r="D10832" s="31"/>
      <c r="E10832" s="44"/>
      <c r="F10832" s="43"/>
      <c r="G10832" s="84"/>
      <c r="H10832" s="31"/>
      <c r="I10832" s="207"/>
      <c r="J10832" s="84"/>
      <c r="K10832" s="31"/>
      <c r="L10832" s="31"/>
      <c r="M10832" s="169"/>
      <c r="N10832" s="148"/>
      <c r="O10832" s="106"/>
      <c r="P10832" s="43"/>
      <c r="Q10832" s="207"/>
      <c r="R10832" s="84"/>
      <c r="S10832" s="31"/>
      <c r="T10832" s="31"/>
      <c r="U10832" s="169"/>
      <c r="V10832" s="150"/>
      <c r="W10832" s="141" t="str" cm="1">
        <f t="array" ref="W10832">IF(SUM(LEN(B10832:V10832))=0,"",IF(OR(OR(ISBLANK(F10832),SUM(LEN(C10832),LEN(D10832))=0),AND(NOT(E10832="Unknown"),ISBLANK(J10832)),AND(NOT(O10832="Unknown"),ISBLANK(R10832))),"Missing Information", INDEX(Table15[Entire Service Line Classification], MATCH(SUMIFS(Table15[Unique ID],Table15[System-Owned Portion],E10832,Table15[If Material Anything Other than "Lead" in Column E,Was Material Ever Previously Lead?],G10832,Table15[Customer-Owned Portion],O10832),Table15[Unique ID],0),0)))</f>
        <v/>
      </c>
    </row>
    <row r="10833" spans="2:23" x14ac:dyDescent="0.35">
      <c r="B10833" s="146"/>
      <c r="C10833" s="31"/>
      <c r="D10833" s="31"/>
      <c r="E10833" s="44"/>
      <c r="F10833" s="43"/>
      <c r="G10833" s="84"/>
      <c r="H10833" s="31"/>
      <c r="I10833" s="207"/>
      <c r="J10833" s="84"/>
      <c r="K10833" s="31"/>
      <c r="L10833" s="31"/>
      <c r="M10833" s="169"/>
      <c r="N10833" s="148"/>
      <c r="O10833" s="106"/>
      <c r="P10833" s="43"/>
      <c r="Q10833" s="207"/>
      <c r="R10833" s="84"/>
      <c r="S10833" s="31"/>
      <c r="T10833" s="31"/>
      <c r="U10833" s="169"/>
      <c r="V10833" s="150"/>
      <c r="W10833" s="141" t="str" cm="1">
        <f t="array" ref="W10833">IF(SUM(LEN(B10833:V10833))=0,"",IF(OR(OR(ISBLANK(F10833),SUM(LEN(C10833),LEN(D10833))=0),AND(NOT(E10833="Unknown"),ISBLANK(J10833)),AND(NOT(O10833="Unknown"),ISBLANK(R10833))),"Missing Information", INDEX(Table15[Entire Service Line Classification], MATCH(SUMIFS(Table15[Unique ID],Table15[System-Owned Portion],E10833,Table15[If Material Anything Other than "Lead" in Column E,Was Material Ever Previously Lead?],G10833,Table15[Customer-Owned Portion],O10833),Table15[Unique ID],0),0)))</f>
        <v/>
      </c>
    </row>
    <row r="10834" spans="2:23" x14ac:dyDescent="0.35">
      <c r="B10834" s="146"/>
      <c r="C10834" s="31"/>
      <c r="D10834" s="31"/>
      <c r="E10834" s="44"/>
      <c r="F10834" s="43"/>
      <c r="G10834" s="84"/>
      <c r="H10834" s="31"/>
      <c r="I10834" s="207"/>
      <c r="J10834" s="84"/>
      <c r="K10834" s="31"/>
      <c r="L10834" s="31"/>
      <c r="M10834" s="169"/>
      <c r="N10834" s="148"/>
      <c r="O10834" s="106"/>
      <c r="P10834" s="43"/>
      <c r="Q10834" s="207"/>
      <c r="R10834" s="84"/>
      <c r="S10834" s="31"/>
      <c r="T10834" s="31"/>
      <c r="U10834" s="169"/>
      <c r="V10834" s="150"/>
      <c r="W10834" s="141" t="str" cm="1">
        <f t="array" ref="W10834">IF(SUM(LEN(B10834:V10834))=0,"",IF(OR(OR(ISBLANK(F10834),SUM(LEN(C10834),LEN(D10834))=0),AND(NOT(E10834="Unknown"),ISBLANK(J10834)),AND(NOT(O10834="Unknown"),ISBLANK(R10834))),"Missing Information", INDEX(Table15[Entire Service Line Classification], MATCH(SUMIFS(Table15[Unique ID],Table15[System-Owned Portion],E10834,Table15[If Material Anything Other than "Lead" in Column E,Was Material Ever Previously Lead?],G10834,Table15[Customer-Owned Portion],O10834),Table15[Unique ID],0),0)))</f>
        <v/>
      </c>
    </row>
    <row r="10835" spans="2:23" x14ac:dyDescent="0.35">
      <c r="B10835" s="146"/>
      <c r="C10835" s="31"/>
      <c r="D10835" s="31"/>
      <c r="E10835" s="44"/>
      <c r="F10835" s="43"/>
      <c r="G10835" s="84"/>
      <c r="H10835" s="31"/>
      <c r="I10835" s="207"/>
      <c r="J10835" s="84"/>
      <c r="K10835" s="31"/>
      <c r="L10835" s="31"/>
      <c r="M10835" s="169"/>
      <c r="N10835" s="148"/>
      <c r="O10835" s="106"/>
      <c r="P10835" s="43"/>
      <c r="Q10835" s="207"/>
      <c r="R10835" s="84"/>
      <c r="S10835" s="31"/>
      <c r="T10835" s="31"/>
      <c r="U10835" s="169"/>
      <c r="V10835" s="150"/>
      <c r="W10835" s="141" t="str" cm="1">
        <f t="array" ref="W10835">IF(SUM(LEN(B10835:V10835))=0,"",IF(OR(OR(ISBLANK(F10835),SUM(LEN(C10835),LEN(D10835))=0),AND(NOT(E10835="Unknown"),ISBLANK(J10835)),AND(NOT(O10835="Unknown"),ISBLANK(R10835))),"Missing Information", INDEX(Table15[Entire Service Line Classification], MATCH(SUMIFS(Table15[Unique ID],Table15[System-Owned Portion],E10835,Table15[If Material Anything Other than "Lead" in Column E,Was Material Ever Previously Lead?],G10835,Table15[Customer-Owned Portion],O10835),Table15[Unique ID],0),0)))</f>
        <v/>
      </c>
    </row>
    <row r="10836" spans="2:23" x14ac:dyDescent="0.35">
      <c r="B10836" s="146"/>
      <c r="C10836" s="31"/>
      <c r="D10836" s="31"/>
      <c r="E10836" s="44"/>
      <c r="F10836" s="43"/>
      <c r="G10836" s="84"/>
      <c r="H10836" s="31"/>
      <c r="I10836" s="207"/>
      <c r="J10836" s="84"/>
      <c r="K10836" s="31"/>
      <c r="L10836" s="31"/>
      <c r="M10836" s="169"/>
      <c r="N10836" s="148"/>
      <c r="O10836" s="106"/>
      <c r="P10836" s="43"/>
      <c r="Q10836" s="207"/>
      <c r="R10836" s="84"/>
      <c r="S10836" s="31"/>
      <c r="T10836" s="31"/>
      <c r="U10836" s="169"/>
      <c r="V10836" s="150"/>
      <c r="W10836" s="141" t="str" cm="1">
        <f t="array" ref="W10836">IF(SUM(LEN(B10836:V10836))=0,"",IF(OR(OR(ISBLANK(F10836),SUM(LEN(C10836),LEN(D10836))=0),AND(NOT(E10836="Unknown"),ISBLANK(J10836)),AND(NOT(O10836="Unknown"),ISBLANK(R10836))),"Missing Information", INDEX(Table15[Entire Service Line Classification], MATCH(SUMIFS(Table15[Unique ID],Table15[System-Owned Portion],E10836,Table15[If Material Anything Other than "Lead" in Column E,Was Material Ever Previously Lead?],G10836,Table15[Customer-Owned Portion],O10836),Table15[Unique ID],0),0)))</f>
        <v/>
      </c>
    </row>
    <row r="10837" spans="2:23" x14ac:dyDescent="0.35">
      <c r="B10837" s="146"/>
      <c r="C10837" s="31"/>
      <c r="D10837" s="31"/>
      <c r="E10837" s="44"/>
      <c r="F10837" s="43"/>
      <c r="G10837" s="84"/>
      <c r="H10837" s="31"/>
      <c r="I10837" s="207"/>
      <c r="J10837" s="84"/>
      <c r="K10837" s="31"/>
      <c r="L10837" s="31"/>
      <c r="M10837" s="169"/>
      <c r="N10837" s="148"/>
      <c r="O10837" s="106"/>
      <c r="P10837" s="43"/>
      <c r="Q10837" s="207"/>
      <c r="R10837" s="84"/>
      <c r="S10837" s="31"/>
      <c r="T10837" s="31"/>
      <c r="U10837" s="169"/>
      <c r="V10837" s="150"/>
      <c r="W10837" s="141" t="str" cm="1">
        <f t="array" ref="W10837">IF(SUM(LEN(B10837:V10837))=0,"",IF(OR(OR(ISBLANK(F10837),SUM(LEN(C10837),LEN(D10837))=0),AND(NOT(E10837="Unknown"),ISBLANK(J10837)),AND(NOT(O10837="Unknown"),ISBLANK(R10837))),"Missing Information", INDEX(Table15[Entire Service Line Classification], MATCH(SUMIFS(Table15[Unique ID],Table15[System-Owned Portion],E10837,Table15[If Material Anything Other than "Lead" in Column E,Was Material Ever Previously Lead?],G10837,Table15[Customer-Owned Portion],O10837),Table15[Unique ID],0),0)))</f>
        <v/>
      </c>
    </row>
    <row r="10838" spans="2:23" x14ac:dyDescent="0.35">
      <c r="B10838" s="146"/>
      <c r="C10838" s="31"/>
      <c r="D10838" s="31"/>
      <c r="E10838" s="44"/>
      <c r="F10838" s="43"/>
      <c r="G10838" s="84"/>
      <c r="H10838" s="31"/>
      <c r="I10838" s="207"/>
      <c r="J10838" s="84"/>
      <c r="K10838" s="31"/>
      <c r="L10838" s="31"/>
      <c r="M10838" s="169"/>
      <c r="N10838" s="148"/>
      <c r="O10838" s="106"/>
      <c r="P10838" s="43"/>
      <c r="Q10838" s="207"/>
      <c r="R10838" s="84"/>
      <c r="S10838" s="31"/>
      <c r="T10838" s="31"/>
      <c r="U10838" s="169"/>
      <c r="V10838" s="150"/>
      <c r="W10838" s="141" t="str" cm="1">
        <f t="array" ref="W10838">IF(SUM(LEN(B10838:V10838))=0,"",IF(OR(OR(ISBLANK(F10838),SUM(LEN(C10838),LEN(D10838))=0),AND(NOT(E10838="Unknown"),ISBLANK(J10838)),AND(NOT(O10838="Unknown"),ISBLANK(R10838))),"Missing Information", INDEX(Table15[Entire Service Line Classification], MATCH(SUMIFS(Table15[Unique ID],Table15[System-Owned Portion],E10838,Table15[If Material Anything Other than "Lead" in Column E,Was Material Ever Previously Lead?],G10838,Table15[Customer-Owned Portion],O10838),Table15[Unique ID],0),0)))</f>
        <v/>
      </c>
    </row>
    <row r="10839" spans="2:23" x14ac:dyDescent="0.35">
      <c r="B10839" s="146"/>
      <c r="C10839" s="31"/>
      <c r="D10839" s="31"/>
      <c r="E10839" s="44"/>
      <c r="F10839" s="43"/>
      <c r="G10839" s="84"/>
      <c r="H10839" s="31"/>
      <c r="I10839" s="207"/>
      <c r="J10839" s="84"/>
      <c r="K10839" s="31"/>
      <c r="L10839" s="31"/>
      <c r="M10839" s="169"/>
      <c r="N10839" s="148"/>
      <c r="O10839" s="106"/>
      <c r="P10839" s="43"/>
      <c r="Q10839" s="207"/>
      <c r="R10839" s="84"/>
      <c r="S10839" s="31"/>
      <c r="T10839" s="31"/>
      <c r="U10839" s="169"/>
      <c r="V10839" s="150"/>
      <c r="W10839" s="141" t="str" cm="1">
        <f t="array" ref="W10839">IF(SUM(LEN(B10839:V10839))=0,"",IF(OR(OR(ISBLANK(F10839),SUM(LEN(C10839),LEN(D10839))=0),AND(NOT(E10839="Unknown"),ISBLANK(J10839)),AND(NOT(O10839="Unknown"),ISBLANK(R10839))),"Missing Information", INDEX(Table15[Entire Service Line Classification], MATCH(SUMIFS(Table15[Unique ID],Table15[System-Owned Portion],E10839,Table15[If Material Anything Other than "Lead" in Column E,Was Material Ever Previously Lead?],G10839,Table15[Customer-Owned Portion],O10839),Table15[Unique ID],0),0)))</f>
        <v/>
      </c>
    </row>
    <row r="10840" spans="2:23" x14ac:dyDescent="0.35">
      <c r="B10840" s="146"/>
      <c r="C10840" s="31"/>
      <c r="D10840" s="31"/>
      <c r="E10840" s="44"/>
      <c r="F10840" s="43"/>
      <c r="G10840" s="84"/>
      <c r="H10840" s="31"/>
      <c r="I10840" s="207"/>
      <c r="J10840" s="84"/>
      <c r="K10840" s="31"/>
      <c r="L10840" s="31"/>
      <c r="M10840" s="169"/>
      <c r="N10840" s="148"/>
      <c r="O10840" s="106"/>
      <c r="P10840" s="43"/>
      <c r="Q10840" s="207"/>
      <c r="R10840" s="84"/>
      <c r="S10840" s="31"/>
      <c r="T10840" s="31"/>
      <c r="U10840" s="169"/>
      <c r="V10840" s="150"/>
      <c r="W10840" s="141" t="str" cm="1">
        <f t="array" ref="W10840">IF(SUM(LEN(B10840:V10840))=0,"",IF(OR(OR(ISBLANK(F10840),SUM(LEN(C10840),LEN(D10840))=0),AND(NOT(E10840="Unknown"),ISBLANK(J10840)),AND(NOT(O10840="Unknown"),ISBLANK(R10840))),"Missing Information", INDEX(Table15[Entire Service Line Classification], MATCH(SUMIFS(Table15[Unique ID],Table15[System-Owned Portion],E10840,Table15[If Material Anything Other than "Lead" in Column E,Was Material Ever Previously Lead?],G10840,Table15[Customer-Owned Portion],O10840),Table15[Unique ID],0),0)))</f>
        <v/>
      </c>
    </row>
    <row r="10841" spans="2:23" x14ac:dyDescent="0.35">
      <c r="B10841" s="146"/>
      <c r="C10841" s="31"/>
      <c r="D10841" s="31"/>
      <c r="E10841" s="44"/>
      <c r="F10841" s="43"/>
      <c r="G10841" s="84"/>
      <c r="H10841" s="31"/>
      <c r="I10841" s="207"/>
      <c r="J10841" s="84"/>
      <c r="K10841" s="31"/>
      <c r="L10841" s="31"/>
      <c r="M10841" s="169"/>
      <c r="N10841" s="148"/>
      <c r="O10841" s="106"/>
      <c r="P10841" s="43"/>
      <c r="Q10841" s="207"/>
      <c r="R10841" s="84"/>
      <c r="S10841" s="31"/>
      <c r="T10841" s="31"/>
      <c r="U10841" s="169"/>
      <c r="V10841" s="150"/>
      <c r="W10841" s="141" t="str" cm="1">
        <f t="array" ref="W10841">IF(SUM(LEN(B10841:V10841))=0,"",IF(OR(OR(ISBLANK(F10841),SUM(LEN(C10841),LEN(D10841))=0),AND(NOT(E10841="Unknown"),ISBLANK(J10841)),AND(NOT(O10841="Unknown"),ISBLANK(R10841))),"Missing Information", INDEX(Table15[Entire Service Line Classification], MATCH(SUMIFS(Table15[Unique ID],Table15[System-Owned Portion],E10841,Table15[If Material Anything Other than "Lead" in Column E,Was Material Ever Previously Lead?],G10841,Table15[Customer-Owned Portion],O10841),Table15[Unique ID],0),0)))</f>
        <v/>
      </c>
    </row>
    <row r="10842" spans="2:23" x14ac:dyDescent="0.35">
      <c r="B10842" s="146"/>
      <c r="C10842" s="31"/>
      <c r="D10842" s="31"/>
      <c r="E10842" s="44"/>
      <c r="F10842" s="43"/>
      <c r="G10842" s="84"/>
      <c r="H10842" s="31"/>
      <c r="I10842" s="207"/>
      <c r="J10842" s="84"/>
      <c r="K10842" s="31"/>
      <c r="L10842" s="31"/>
      <c r="M10842" s="169"/>
      <c r="N10842" s="148"/>
      <c r="O10842" s="106"/>
      <c r="P10842" s="43"/>
      <c r="Q10842" s="207"/>
      <c r="R10842" s="84"/>
      <c r="S10842" s="31"/>
      <c r="T10842" s="31"/>
      <c r="U10842" s="169"/>
      <c r="V10842" s="150"/>
      <c r="W10842" s="141" t="str" cm="1">
        <f t="array" ref="W10842">IF(SUM(LEN(B10842:V10842))=0,"",IF(OR(OR(ISBLANK(F10842),SUM(LEN(C10842),LEN(D10842))=0),AND(NOT(E10842="Unknown"),ISBLANK(J10842)),AND(NOT(O10842="Unknown"),ISBLANK(R10842))),"Missing Information", INDEX(Table15[Entire Service Line Classification], MATCH(SUMIFS(Table15[Unique ID],Table15[System-Owned Portion],E10842,Table15[If Material Anything Other than "Lead" in Column E,Was Material Ever Previously Lead?],G10842,Table15[Customer-Owned Portion],O10842),Table15[Unique ID],0),0)))</f>
        <v/>
      </c>
    </row>
    <row r="10843" spans="2:23" x14ac:dyDescent="0.35">
      <c r="B10843" s="146"/>
      <c r="C10843" s="31"/>
      <c r="D10843" s="31"/>
      <c r="E10843" s="44"/>
      <c r="F10843" s="43"/>
      <c r="G10843" s="84"/>
      <c r="H10843" s="31"/>
      <c r="I10843" s="207"/>
      <c r="J10843" s="84"/>
      <c r="K10843" s="31"/>
      <c r="L10843" s="31"/>
      <c r="M10843" s="169"/>
      <c r="N10843" s="148"/>
      <c r="O10843" s="106"/>
      <c r="P10843" s="43"/>
      <c r="Q10843" s="207"/>
      <c r="R10843" s="84"/>
      <c r="S10843" s="31"/>
      <c r="T10843" s="31"/>
      <c r="U10843" s="169"/>
      <c r="V10843" s="150"/>
      <c r="W10843" s="141" t="str" cm="1">
        <f t="array" ref="W10843">IF(SUM(LEN(B10843:V10843))=0,"",IF(OR(OR(ISBLANK(F10843),SUM(LEN(C10843),LEN(D10843))=0),AND(NOT(E10843="Unknown"),ISBLANK(J10843)),AND(NOT(O10843="Unknown"),ISBLANK(R10843))),"Missing Information", INDEX(Table15[Entire Service Line Classification], MATCH(SUMIFS(Table15[Unique ID],Table15[System-Owned Portion],E10843,Table15[If Material Anything Other than "Lead" in Column E,Was Material Ever Previously Lead?],G10843,Table15[Customer-Owned Portion],O10843),Table15[Unique ID],0),0)))</f>
        <v/>
      </c>
    </row>
    <row r="10844" spans="2:23" x14ac:dyDescent="0.35">
      <c r="B10844" s="146"/>
      <c r="C10844" s="31"/>
      <c r="D10844" s="31"/>
      <c r="E10844" s="44"/>
      <c r="F10844" s="43"/>
      <c r="G10844" s="84"/>
      <c r="H10844" s="31"/>
      <c r="I10844" s="207"/>
      <c r="J10844" s="84"/>
      <c r="K10844" s="31"/>
      <c r="L10844" s="31"/>
      <c r="M10844" s="169"/>
      <c r="N10844" s="148"/>
      <c r="O10844" s="106"/>
      <c r="P10844" s="43"/>
      <c r="Q10844" s="207"/>
      <c r="R10844" s="84"/>
      <c r="S10844" s="31"/>
      <c r="T10844" s="31"/>
      <c r="U10844" s="169"/>
      <c r="V10844" s="150"/>
      <c r="W10844" s="141" t="str" cm="1">
        <f t="array" ref="W10844">IF(SUM(LEN(B10844:V10844))=0,"",IF(OR(OR(ISBLANK(F10844),SUM(LEN(C10844),LEN(D10844))=0),AND(NOT(E10844="Unknown"),ISBLANK(J10844)),AND(NOT(O10844="Unknown"),ISBLANK(R10844))),"Missing Information", INDEX(Table15[Entire Service Line Classification], MATCH(SUMIFS(Table15[Unique ID],Table15[System-Owned Portion],E10844,Table15[If Material Anything Other than "Lead" in Column E,Was Material Ever Previously Lead?],G10844,Table15[Customer-Owned Portion],O10844),Table15[Unique ID],0),0)))</f>
        <v/>
      </c>
    </row>
    <row r="10845" spans="2:23" x14ac:dyDescent="0.35">
      <c r="B10845" s="146"/>
      <c r="C10845" s="31"/>
      <c r="D10845" s="31"/>
      <c r="E10845" s="44"/>
      <c r="F10845" s="43"/>
      <c r="G10845" s="84"/>
      <c r="H10845" s="31"/>
      <c r="I10845" s="207"/>
      <c r="J10845" s="84"/>
      <c r="K10845" s="31"/>
      <c r="L10845" s="31"/>
      <c r="M10845" s="169"/>
      <c r="N10845" s="148"/>
      <c r="O10845" s="106"/>
      <c r="P10845" s="43"/>
      <c r="Q10845" s="207"/>
      <c r="R10845" s="84"/>
      <c r="S10845" s="31"/>
      <c r="T10845" s="31"/>
      <c r="U10845" s="169"/>
      <c r="V10845" s="150"/>
      <c r="W10845" s="141" t="str" cm="1">
        <f t="array" ref="W10845">IF(SUM(LEN(B10845:V10845))=0,"",IF(OR(OR(ISBLANK(F10845),SUM(LEN(C10845),LEN(D10845))=0),AND(NOT(E10845="Unknown"),ISBLANK(J10845)),AND(NOT(O10845="Unknown"),ISBLANK(R10845))),"Missing Information", INDEX(Table15[Entire Service Line Classification], MATCH(SUMIFS(Table15[Unique ID],Table15[System-Owned Portion],E10845,Table15[If Material Anything Other than "Lead" in Column E,Was Material Ever Previously Lead?],G10845,Table15[Customer-Owned Portion],O10845),Table15[Unique ID],0),0)))</f>
        <v/>
      </c>
    </row>
    <row r="10846" spans="2:23" x14ac:dyDescent="0.35">
      <c r="B10846" s="146"/>
      <c r="C10846" s="31"/>
      <c r="D10846" s="31"/>
      <c r="E10846" s="44"/>
      <c r="F10846" s="43"/>
      <c r="G10846" s="84"/>
      <c r="H10846" s="31"/>
      <c r="I10846" s="207"/>
      <c r="J10846" s="84"/>
      <c r="K10846" s="31"/>
      <c r="L10846" s="31"/>
      <c r="M10846" s="169"/>
      <c r="N10846" s="148"/>
      <c r="O10846" s="106"/>
      <c r="P10846" s="43"/>
      <c r="Q10846" s="207"/>
      <c r="R10846" s="84"/>
      <c r="S10846" s="31"/>
      <c r="T10846" s="31"/>
      <c r="U10846" s="169"/>
      <c r="V10846" s="150"/>
      <c r="W10846" s="141" t="str" cm="1">
        <f t="array" ref="W10846">IF(SUM(LEN(B10846:V10846))=0,"",IF(OR(OR(ISBLANK(F10846),SUM(LEN(C10846),LEN(D10846))=0),AND(NOT(E10846="Unknown"),ISBLANK(J10846)),AND(NOT(O10846="Unknown"),ISBLANK(R10846))),"Missing Information", INDEX(Table15[Entire Service Line Classification], MATCH(SUMIFS(Table15[Unique ID],Table15[System-Owned Portion],E10846,Table15[If Material Anything Other than "Lead" in Column E,Was Material Ever Previously Lead?],G10846,Table15[Customer-Owned Portion],O10846),Table15[Unique ID],0),0)))</f>
        <v/>
      </c>
    </row>
    <row r="10847" spans="2:23" x14ac:dyDescent="0.35">
      <c r="B10847" s="146"/>
      <c r="C10847" s="31"/>
      <c r="D10847" s="31"/>
      <c r="E10847" s="44"/>
      <c r="F10847" s="43"/>
      <c r="G10847" s="84"/>
      <c r="H10847" s="31"/>
      <c r="I10847" s="207"/>
      <c r="J10847" s="84"/>
      <c r="K10847" s="31"/>
      <c r="L10847" s="31"/>
      <c r="M10847" s="169"/>
      <c r="N10847" s="148"/>
      <c r="O10847" s="106"/>
      <c r="P10847" s="43"/>
      <c r="Q10847" s="207"/>
      <c r="R10847" s="84"/>
      <c r="S10847" s="31"/>
      <c r="T10847" s="31"/>
      <c r="U10847" s="169"/>
      <c r="V10847" s="150"/>
      <c r="W10847" s="141" t="str" cm="1">
        <f t="array" ref="W10847">IF(SUM(LEN(B10847:V10847))=0,"",IF(OR(OR(ISBLANK(F10847),SUM(LEN(C10847),LEN(D10847))=0),AND(NOT(E10847="Unknown"),ISBLANK(J10847)),AND(NOT(O10847="Unknown"),ISBLANK(R10847))),"Missing Information", INDEX(Table15[Entire Service Line Classification], MATCH(SUMIFS(Table15[Unique ID],Table15[System-Owned Portion],E10847,Table15[If Material Anything Other than "Lead" in Column E,Was Material Ever Previously Lead?],G10847,Table15[Customer-Owned Portion],O10847),Table15[Unique ID],0),0)))</f>
        <v/>
      </c>
    </row>
    <row r="10848" spans="2:23" x14ac:dyDescent="0.35">
      <c r="B10848" s="146"/>
      <c r="C10848" s="31"/>
      <c r="D10848" s="31"/>
      <c r="E10848" s="44"/>
      <c r="F10848" s="43"/>
      <c r="G10848" s="84"/>
      <c r="H10848" s="31"/>
      <c r="I10848" s="207"/>
      <c r="J10848" s="84"/>
      <c r="K10848" s="31"/>
      <c r="L10848" s="31"/>
      <c r="M10848" s="169"/>
      <c r="N10848" s="148"/>
      <c r="O10848" s="106"/>
      <c r="P10848" s="43"/>
      <c r="Q10848" s="207"/>
      <c r="R10848" s="84"/>
      <c r="S10848" s="31"/>
      <c r="T10848" s="31"/>
      <c r="U10848" s="169"/>
      <c r="V10848" s="150"/>
      <c r="W10848" s="141" t="str" cm="1">
        <f t="array" ref="W10848">IF(SUM(LEN(B10848:V10848))=0,"",IF(OR(OR(ISBLANK(F10848),SUM(LEN(C10848),LEN(D10848))=0),AND(NOT(E10848="Unknown"),ISBLANK(J10848)),AND(NOT(O10848="Unknown"),ISBLANK(R10848))),"Missing Information", INDEX(Table15[Entire Service Line Classification], MATCH(SUMIFS(Table15[Unique ID],Table15[System-Owned Portion],E10848,Table15[If Material Anything Other than "Lead" in Column E,Was Material Ever Previously Lead?],G10848,Table15[Customer-Owned Portion],O10848),Table15[Unique ID],0),0)))</f>
        <v/>
      </c>
    </row>
    <row r="10849" spans="2:23" x14ac:dyDescent="0.35">
      <c r="B10849" s="146"/>
      <c r="C10849" s="31"/>
      <c r="D10849" s="31"/>
      <c r="E10849" s="44"/>
      <c r="F10849" s="43"/>
      <c r="G10849" s="84"/>
      <c r="H10849" s="31"/>
      <c r="I10849" s="207"/>
      <c r="J10849" s="84"/>
      <c r="K10849" s="31"/>
      <c r="L10849" s="31"/>
      <c r="M10849" s="169"/>
      <c r="N10849" s="148"/>
      <c r="O10849" s="106"/>
      <c r="P10849" s="43"/>
      <c r="Q10849" s="207"/>
      <c r="R10849" s="84"/>
      <c r="S10849" s="31"/>
      <c r="T10849" s="31"/>
      <c r="U10849" s="169"/>
      <c r="V10849" s="150"/>
      <c r="W10849" s="141" t="str" cm="1">
        <f t="array" ref="W10849">IF(SUM(LEN(B10849:V10849))=0,"",IF(OR(OR(ISBLANK(F10849),SUM(LEN(C10849),LEN(D10849))=0),AND(NOT(E10849="Unknown"),ISBLANK(J10849)),AND(NOT(O10849="Unknown"),ISBLANK(R10849))),"Missing Information", INDEX(Table15[Entire Service Line Classification], MATCH(SUMIFS(Table15[Unique ID],Table15[System-Owned Portion],E10849,Table15[If Material Anything Other than "Lead" in Column E,Was Material Ever Previously Lead?],G10849,Table15[Customer-Owned Portion],O10849),Table15[Unique ID],0),0)))</f>
        <v/>
      </c>
    </row>
    <row r="10850" spans="2:23" x14ac:dyDescent="0.35">
      <c r="B10850" s="146"/>
      <c r="C10850" s="31"/>
      <c r="D10850" s="31"/>
      <c r="E10850" s="44"/>
      <c r="F10850" s="43"/>
      <c r="G10850" s="84"/>
      <c r="H10850" s="31"/>
      <c r="I10850" s="207"/>
      <c r="J10850" s="84"/>
      <c r="K10850" s="31"/>
      <c r="L10850" s="31"/>
      <c r="M10850" s="169"/>
      <c r="N10850" s="148"/>
      <c r="O10850" s="106"/>
      <c r="P10850" s="43"/>
      <c r="Q10850" s="207"/>
      <c r="R10850" s="84"/>
      <c r="S10850" s="31"/>
      <c r="T10850" s="31"/>
      <c r="U10850" s="169"/>
      <c r="V10850" s="150"/>
      <c r="W10850" s="141" t="str" cm="1">
        <f t="array" ref="W10850">IF(SUM(LEN(B10850:V10850))=0,"",IF(OR(OR(ISBLANK(F10850),SUM(LEN(C10850),LEN(D10850))=0),AND(NOT(E10850="Unknown"),ISBLANK(J10850)),AND(NOT(O10850="Unknown"),ISBLANK(R10850))),"Missing Information", INDEX(Table15[Entire Service Line Classification], MATCH(SUMIFS(Table15[Unique ID],Table15[System-Owned Portion],E10850,Table15[If Material Anything Other than "Lead" in Column E,Was Material Ever Previously Lead?],G10850,Table15[Customer-Owned Portion],O10850),Table15[Unique ID],0),0)))</f>
        <v/>
      </c>
    </row>
    <row r="10851" spans="2:23" x14ac:dyDescent="0.35">
      <c r="B10851" s="146"/>
      <c r="C10851" s="31"/>
      <c r="D10851" s="31"/>
      <c r="E10851" s="44"/>
      <c r="F10851" s="43"/>
      <c r="G10851" s="84"/>
      <c r="H10851" s="31"/>
      <c r="I10851" s="207"/>
      <c r="J10851" s="84"/>
      <c r="K10851" s="31"/>
      <c r="L10851" s="31"/>
      <c r="M10851" s="169"/>
      <c r="N10851" s="148"/>
      <c r="O10851" s="106"/>
      <c r="P10851" s="43"/>
      <c r="Q10851" s="207"/>
      <c r="R10851" s="84"/>
      <c r="S10851" s="31"/>
      <c r="T10851" s="31"/>
      <c r="U10851" s="169"/>
      <c r="V10851" s="150"/>
      <c r="W10851" s="141" t="str" cm="1">
        <f t="array" ref="W10851">IF(SUM(LEN(B10851:V10851))=0,"",IF(OR(OR(ISBLANK(F10851),SUM(LEN(C10851),LEN(D10851))=0),AND(NOT(E10851="Unknown"),ISBLANK(J10851)),AND(NOT(O10851="Unknown"),ISBLANK(R10851))),"Missing Information", INDEX(Table15[Entire Service Line Classification], MATCH(SUMIFS(Table15[Unique ID],Table15[System-Owned Portion],E10851,Table15[If Material Anything Other than "Lead" in Column E,Was Material Ever Previously Lead?],G10851,Table15[Customer-Owned Portion],O10851),Table15[Unique ID],0),0)))</f>
        <v/>
      </c>
    </row>
    <row r="10852" spans="2:23" x14ac:dyDescent="0.35">
      <c r="B10852" s="146"/>
      <c r="C10852" s="31"/>
      <c r="D10852" s="31"/>
      <c r="E10852" s="44"/>
      <c r="F10852" s="43"/>
      <c r="G10852" s="84"/>
      <c r="H10852" s="31"/>
      <c r="I10852" s="207"/>
      <c r="J10852" s="84"/>
      <c r="K10852" s="31"/>
      <c r="L10852" s="31"/>
      <c r="M10852" s="169"/>
      <c r="N10852" s="148"/>
      <c r="O10852" s="106"/>
      <c r="P10852" s="43"/>
      <c r="Q10852" s="207"/>
      <c r="R10852" s="84"/>
      <c r="S10852" s="31"/>
      <c r="T10852" s="31"/>
      <c r="U10852" s="169"/>
      <c r="V10852" s="150"/>
      <c r="W10852" s="141" t="str" cm="1">
        <f t="array" ref="W10852">IF(SUM(LEN(B10852:V10852))=0,"",IF(OR(OR(ISBLANK(F10852),SUM(LEN(C10852),LEN(D10852))=0),AND(NOT(E10852="Unknown"),ISBLANK(J10852)),AND(NOT(O10852="Unknown"),ISBLANK(R10852))),"Missing Information", INDEX(Table15[Entire Service Line Classification], MATCH(SUMIFS(Table15[Unique ID],Table15[System-Owned Portion],E10852,Table15[If Material Anything Other than "Lead" in Column E,Was Material Ever Previously Lead?],G10852,Table15[Customer-Owned Portion],O10852),Table15[Unique ID],0),0)))</f>
        <v/>
      </c>
    </row>
    <row r="10853" spans="2:23" x14ac:dyDescent="0.35">
      <c r="B10853" s="146"/>
      <c r="C10853" s="31"/>
      <c r="D10853" s="31"/>
      <c r="E10853" s="44"/>
      <c r="F10853" s="43"/>
      <c r="G10853" s="84"/>
      <c r="H10853" s="31"/>
      <c r="I10853" s="207"/>
      <c r="J10853" s="84"/>
      <c r="K10853" s="31"/>
      <c r="L10853" s="31"/>
      <c r="M10853" s="169"/>
      <c r="N10853" s="148"/>
      <c r="O10853" s="106"/>
      <c r="P10853" s="43"/>
      <c r="Q10853" s="207"/>
      <c r="R10853" s="84"/>
      <c r="S10853" s="31"/>
      <c r="T10853" s="31"/>
      <c r="U10853" s="169"/>
      <c r="V10853" s="150"/>
      <c r="W10853" s="141" t="str" cm="1">
        <f t="array" ref="W10853">IF(SUM(LEN(B10853:V10853))=0,"",IF(OR(OR(ISBLANK(F10853),SUM(LEN(C10853),LEN(D10853))=0),AND(NOT(E10853="Unknown"),ISBLANK(J10853)),AND(NOT(O10853="Unknown"),ISBLANK(R10853))),"Missing Information", INDEX(Table15[Entire Service Line Classification], MATCH(SUMIFS(Table15[Unique ID],Table15[System-Owned Portion],E10853,Table15[If Material Anything Other than "Lead" in Column E,Was Material Ever Previously Lead?],G10853,Table15[Customer-Owned Portion],O10853),Table15[Unique ID],0),0)))</f>
        <v/>
      </c>
    </row>
    <row r="10854" spans="2:23" x14ac:dyDescent="0.35">
      <c r="B10854" s="146"/>
      <c r="C10854" s="31"/>
      <c r="D10854" s="31"/>
      <c r="E10854" s="44"/>
      <c r="F10854" s="43"/>
      <c r="G10854" s="84"/>
      <c r="H10854" s="31"/>
      <c r="I10854" s="207"/>
      <c r="J10854" s="84"/>
      <c r="K10854" s="31"/>
      <c r="L10854" s="31"/>
      <c r="M10854" s="169"/>
      <c r="N10854" s="148"/>
      <c r="O10854" s="106"/>
      <c r="P10854" s="43"/>
      <c r="Q10854" s="207"/>
      <c r="R10854" s="84"/>
      <c r="S10854" s="31"/>
      <c r="T10854" s="31"/>
      <c r="U10854" s="169"/>
      <c r="V10854" s="150"/>
      <c r="W10854" s="141" t="str" cm="1">
        <f t="array" ref="W10854">IF(SUM(LEN(B10854:V10854))=0,"",IF(OR(OR(ISBLANK(F10854),SUM(LEN(C10854),LEN(D10854))=0),AND(NOT(E10854="Unknown"),ISBLANK(J10854)),AND(NOT(O10854="Unknown"),ISBLANK(R10854))),"Missing Information", INDEX(Table15[Entire Service Line Classification], MATCH(SUMIFS(Table15[Unique ID],Table15[System-Owned Portion],E10854,Table15[If Material Anything Other than "Lead" in Column E,Was Material Ever Previously Lead?],G10854,Table15[Customer-Owned Portion],O10854),Table15[Unique ID],0),0)))</f>
        <v/>
      </c>
    </row>
    <row r="10855" spans="2:23" x14ac:dyDescent="0.35">
      <c r="B10855" s="146"/>
      <c r="C10855" s="31"/>
      <c r="D10855" s="31"/>
      <c r="E10855" s="44"/>
      <c r="F10855" s="43"/>
      <c r="G10855" s="84"/>
      <c r="H10855" s="31"/>
      <c r="I10855" s="207"/>
      <c r="J10855" s="84"/>
      <c r="K10855" s="31"/>
      <c r="L10855" s="31"/>
      <c r="M10855" s="169"/>
      <c r="N10855" s="148"/>
      <c r="O10855" s="106"/>
      <c r="P10855" s="43"/>
      <c r="Q10855" s="207"/>
      <c r="R10855" s="84"/>
      <c r="S10855" s="31"/>
      <c r="T10855" s="31"/>
      <c r="U10855" s="169"/>
      <c r="V10855" s="150"/>
      <c r="W10855" s="141" t="str" cm="1">
        <f t="array" ref="W10855">IF(SUM(LEN(B10855:V10855))=0,"",IF(OR(OR(ISBLANK(F10855),SUM(LEN(C10855),LEN(D10855))=0),AND(NOT(E10855="Unknown"),ISBLANK(J10855)),AND(NOT(O10855="Unknown"),ISBLANK(R10855))),"Missing Information", INDEX(Table15[Entire Service Line Classification], MATCH(SUMIFS(Table15[Unique ID],Table15[System-Owned Portion],E10855,Table15[If Material Anything Other than "Lead" in Column E,Was Material Ever Previously Lead?],G10855,Table15[Customer-Owned Portion],O10855),Table15[Unique ID],0),0)))</f>
        <v/>
      </c>
    </row>
    <row r="10856" spans="2:23" x14ac:dyDescent="0.35">
      <c r="B10856" s="146"/>
      <c r="C10856" s="31"/>
      <c r="D10856" s="31"/>
      <c r="E10856" s="44"/>
      <c r="F10856" s="43"/>
      <c r="G10856" s="84"/>
      <c r="H10856" s="31"/>
      <c r="I10856" s="207"/>
      <c r="J10856" s="84"/>
      <c r="K10856" s="31"/>
      <c r="L10856" s="31"/>
      <c r="M10856" s="169"/>
      <c r="N10856" s="148"/>
      <c r="O10856" s="106"/>
      <c r="P10856" s="43"/>
      <c r="Q10856" s="207"/>
      <c r="R10856" s="84"/>
      <c r="S10856" s="31"/>
      <c r="T10856" s="31"/>
      <c r="U10856" s="169"/>
      <c r="V10856" s="150"/>
      <c r="W10856" s="141" t="str" cm="1">
        <f t="array" ref="W10856">IF(SUM(LEN(B10856:V10856))=0,"",IF(OR(OR(ISBLANK(F10856),SUM(LEN(C10856),LEN(D10856))=0),AND(NOT(E10856="Unknown"),ISBLANK(J10856)),AND(NOT(O10856="Unknown"),ISBLANK(R10856))),"Missing Information", INDEX(Table15[Entire Service Line Classification], MATCH(SUMIFS(Table15[Unique ID],Table15[System-Owned Portion],E10856,Table15[If Material Anything Other than "Lead" in Column E,Was Material Ever Previously Lead?],G10856,Table15[Customer-Owned Portion],O10856),Table15[Unique ID],0),0)))</f>
        <v/>
      </c>
    </row>
    <row r="10857" spans="2:23" x14ac:dyDescent="0.35">
      <c r="B10857" s="146"/>
      <c r="C10857" s="31"/>
      <c r="D10857" s="31"/>
      <c r="E10857" s="44"/>
      <c r="F10857" s="43"/>
      <c r="G10857" s="84"/>
      <c r="H10857" s="31"/>
      <c r="I10857" s="207"/>
      <c r="J10857" s="84"/>
      <c r="K10857" s="31"/>
      <c r="L10857" s="31"/>
      <c r="M10857" s="169"/>
      <c r="N10857" s="148"/>
      <c r="O10857" s="106"/>
      <c r="P10857" s="43"/>
      <c r="Q10857" s="207"/>
      <c r="R10857" s="84"/>
      <c r="S10857" s="31"/>
      <c r="T10857" s="31"/>
      <c r="U10857" s="169"/>
      <c r="V10857" s="150"/>
      <c r="W10857" s="141" t="str" cm="1">
        <f t="array" ref="W10857">IF(SUM(LEN(B10857:V10857))=0,"",IF(OR(OR(ISBLANK(F10857),SUM(LEN(C10857),LEN(D10857))=0),AND(NOT(E10857="Unknown"),ISBLANK(J10857)),AND(NOT(O10857="Unknown"),ISBLANK(R10857))),"Missing Information", INDEX(Table15[Entire Service Line Classification], MATCH(SUMIFS(Table15[Unique ID],Table15[System-Owned Portion],E10857,Table15[If Material Anything Other than "Lead" in Column E,Was Material Ever Previously Lead?],G10857,Table15[Customer-Owned Portion],O10857),Table15[Unique ID],0),0)))</f>
        <v/>
      </c>
    </row>
    <row r="10858" spans="2:23" x14ac:dyDescent="0.35">
      <c r="B10858" s="146"/>
      <c r="C10858" s="31"/>
      <c r="D10858" s="31"/>
      <c r="E10858" s="44"/>
      <c r="F10858" s="43"/>
      <c r="G10858" s="84"/>
      <c r="H10858" s="31"/>
      <c r="I10858" s="207"/>
      <c r="J10858" s="84"/>
      <c r="K10858" s="31"/>
      <c r="L10858" s="31"/>
      <c r="M10858" s="169"/>
      <c r="N10858" s="148"/>
      <c r="O10858" s="106"/>
      <c r="P10858" s="43"/>
      <c r="Q10858" s="207"/>
      <c r="R10858" s="84"/>
      <c r="S10858" s="31"/>
      <c r="T10858" s="31"/>
      <c r="U10858" s="169"/>
      <c r="V10858" s="150"/>
      <c r="W10858" s="141" t="str" cm="1">
        <f t="array" ref="W10858">IF(SUM(LEN(B10858:V10858))=0,"",IF(OR(OR(ISBLANK(F10858),SUM(LEN(C10858),LEN(D10858))=0),AND(NOT(E10858="Unknown"),ISBLANK(J10858)),AND(NOT(O10858="Unknown"),ISBLANK(R10858))),"Missing Information", INDEX(Table15[Entire Service Line Classification], MATCH(SUMIFS(Table15[Unique ID],Table15[System-Owned Portion],E10858,Table15[If Material Anything Other than "Lead" in Column E,Was Material Ever Previously Lead?],G10858,Table15[Customer-Owned Portion],O10858),Table15[Unique ID],0),0)))</f>
        <v/>
      </c>
    </row>
    <row r="10859" spans="2:23" x14ac:dyDescent="0.35">
      <c r="B10859" s="146"/>
      <c r="C10859" s="31"/>
      <c r="D10859" s="31"/>
      <c r="E10859" s="44"/>
      <c r="F10859" s="43"/>
      <c r="G10859" s="84"/>
      <c r="H10859" s="31"/>
      <c r="I10859" s="207"/>
      <c r="J10859" s="84"/>
      <c r="K10859" s="31"/>
      <c r="L10859" s="31"/>
      <c r="M10859" s="169"/>
      <c r="N10859" s="148"/>
      <c r="O10859" s="106"/>
      <c r="P10859" s="43"/>
      <c r="Q10859" s="207"/>
      <c r="R10859" s="84"/>
      <c r="S10859" s="31"/>
      <c r="T10859" s="31"/>
      <c r="U10859" s="169"/>
      <c r="V10859" s="150"/>
      <c r="W10859" s="141" t="str" cm="1">
        <f t="array" ref="W10859">IF(SUM(LEN(B10859:V10859))=0,"",IF(OR(OR(ISBLANK(F10859),SUM(LEN(C10859),LEN(D10859))=0),AND(NOT(E10859="Unknown"),ISBLANK(J10859)),AND(NOT(O10859="Unknown"),ISBLANK(R10859))),"Missing Information", INDEX(Table15[Entire Service Line Classification], MATCH(SUMIFS(Table15[Unique ID],Table15[System-Owned Portion],E10859,Table15[If Material Anything Other than "Lead" in Column E,Was Material Ever Previously Lead?],G10859,Table15[Customer-Owned Portion],O10859),Table15[Unique ID],0),0)))</f>
        <v/>
      </c>
    </row>
    <row r="10860" spans="2:23" x14ac:dyDescent="0.35">
      <c r="B10860" s="146"/>
      <c r="C10860" s="31"/>
      <c r="D10860" s="31"/>
      <c r="E10860" s="44"/>
      <c r="F10860" s="43"/>
      <c r="G10860" s="84"/>
      <c r="H10860" s="31"/>
      <c r="I10860" s="207"/>
      <c r="J10860" s="84"/>
      <c r="K10860" s="31"/>
      <c r="L10860" s="31"/>
      <c r="M10860" s="169"/>
      <c r="N10860" s="148"/>
      <c r="O10860" s="106"/>
      <c r="P10860" s="43"/>
      <c r="Q10860" s="207"/>
      <c r="R10860" s="84"/>
      <c r="S10860" s="31"/>
      <c r="T10860" s="31"/>
      <c r="U10860" s="169"/>
      <c r="V10860" s="150"/>
      <c r="W10860" s="141" t="str" cm="1">
        <f t="array" ref="W10860">IF(SUM(LEN(B10860:V10860))=0,"",IF(OR(OR(ISBLANK(F10860),SUM(LEN(C10860),LEN(D10860))=0),AND(NOT(E10860="Unknown"),ISBLANK(J10860)),AND(NOT(O10860="Unknown"),ISBLANK(R10860))),"Missing Information", INDEX(Table15[Entire Service Line Classification], MATCH(SUMIFS(Table15[Unique ID],Table15[System-Owned Portion],E10860,Table15[If Material Anything Other than "Lead" in Column E,Was Material Ever Previously Lead?],G10860,Table15[Customer-Owned Portion],O10860),Table15[Unique ID],0),0)))</f>
        <v/>
      </c>
    </row>
    <row r="10861" spans="2:23" x14ac:dyDescent="0.35">
      <c r="B10861" s="146"/>
      <c r="C10861" s="31"/>
      <c r="D10861" s="31"/>
      <c r="E10861" s="44"/>
      <c r="F10861" s="43"/>
      <c r="G10861" s="84"/>
      <c r="H10861" s="31"/>
      <c r="I10861" s="207"/>
      <c r="J10861" s="84"/>
      <c r="K10861" s="31"/>
      <c r="L10861" s="31"/>
      <c r="M10861" s="169"/>
      <c r="N10861" s="148"/>
      <c r="O10861" s="106"/>
      <c r="P10861" s="43"/>
      <c r="Q10861" s="207"/>
      <c r="R10861" s="84"/>
      <c r="S10861" s="31"/>
      <c r="T10861" s="31"/>
      <c r="U10861" s="169"/>
      <c r="V10861" s="150"/>
      <c r="W10861" s="141" t="str" cm="1">
        <f t="array" ref="W10861">IF(SUM(LEN(B10861:V10861))=0,"",IF(OR(OR(ISBLANK(F10861),SUM(LEN(C10861),LEN(D10861))=0),AND(NOT(E10861="Unknown"),ISBLANK(J10861)),AND(NOT(O10861="Unknown"),ISBLANK(R10861))),"Missing Information", INDEX(Table15[Entire Service Line Classification], MATCH(SUMIFS(Table15[Unique ID],Table15[System-Owned Portion],E10861,Table15[If Material Anything Other than "Lead" in Column E,Was Material Ever Previously Lead?],G10861,Table15[Customer-Owned Portion],O10861),Table15[Unique ID],0),0)))</f>
        <v/>
      </c>
    </row>
    <row r="10862" spans="2:23" x14ac:dyDescent="0.35">
      <c r="B10862" s="146"/>
      <c r="C10862" s="31"/>
      <c r="D10862" s="31"/>
      <c r="E10862" s="44"/>
      <c r="F10862" s="43"/>
      <c r="G10862" s="84"/>
      <c r="H10862" s="31"/>
      <c r="I10862" s="207"/>
      <c r="J10862" s="84"/>
      <c r="K10862" s="31"/>
      <c r="L10862" s="31"/>
      <c r="M10862" s="169"/>
      <c r="N10862" s="148"/>
      <c r="O10862" s="106"/>
      <c r="P10862" s="43"/>
      <c r="Q10862" s="207"/>
      <c r="R10862" s="84"/>
      <c r="S10862" s="31"/>
      <c r="T10862" s="31"/>
      <c r="U10862" s="169"/>
      <c r="V10862" s="150"/>
      <c r="W10862" s="141" t="str" cm="1">
        <f t="array" ref="W10862">IF(SUM(LEN(B10862:V10862))=0,"",IF(OR(OR(ISBLANK(F10862),SUM(LEN(C10862),LEN(D10862))=0),AND(NOT(E10862="Unknown"),ISBLANK(J10862)),AND(NOT(O10862="Unknown"),ISBLANK(R10862))),"Missing Information", INDEX(Table15[Entire Service Line Classification], MATCH(SUMIFS(Table15[Unique ID],Table15[System-Owned Portion],E10862,Table15[If Material Anything Other than "Lead" in Column E,Was Material Ever Previously Lead?],G10862,Table15[Customer-Owned Portion],O10862),Table15[Unique ID],0),0)))</f>
        <v/>
      </c>
    </row>
    <row r="10863" spans="2:23" x14ac:dyDescent="0.35">
      <c r="B10863" s="146"/>
      <c r="C10863" s="31"/>
      <c r="D10863" s="31"/>
      <c r="E10863" s="44"/>
      <c r="F10863" s="43"/>
      <c r="G10863" s="84"/>
      <c r="H10863" s="31"/>
      <c r="I10863" s="207"/>
      <c r="J10863" s="84"/>
      <c r="K10863" s="31"/>
      <c r="L10863" s="31"/>
      <c r="M10863" s="169"/>
      <c r="N10863" s="148"/>
      <c r="O10863" s="106"/>
      <c r="P10863" s="43"/>
      <c r="Q10863" s="207"/>
      <c r="R10863" s="84"/>
      <c r="S10863" s="31"/>
      <c r="T10863" s="31"/>
      <c r="U10863" s="169"/>
      <c r="V10863" s="150"/>
      <c r="W10863" s="141" t="str" cm="1">
        <f t="array" ref="W10863">IF(SUM(LEN(B10863:V10863))=0,"",IF(OR(OR(ISBLANK(F10863),SUM(LEN(C10863),LEN(D10863))=0),AND(NOT(E10863="Unknown"),ISBLANK(J10863)),AND(NOT(O10863="Unknown"),ISBLANK(R10863))),"Missing Information", INDEX(Table15[Entire Service Line Classification], MATCH(SUMIFS(Table15[Unique ID],Table15[System-Owned Portion],E10863,Table15[If Material Anything Other than "Lead" in Column E,Was Material Ever Previously Lead?],G10863,Table15[Customer-Owned Portion],O10863),Table15[Unique ID],0),0)))</f>
        <v/>
      </c>
    </row>
    <row r="10864" spans="2:23" x14ac:dyDescent="0.35">
      <c r="B10864" s="146"/>
      <c r="C10864" s="31"/>
      <c r="D10864" s="31"/>
      <c r="E10864" s="44"/>
      <c r="F10864" s="43"/>
      <c r="G10864" s="84"/>
      <c r="H10864" s="31"/>
      <c r="I10864" s="207"/>
      <c r="J10864" s="84"/>
      <c r="K10864" s="31"/>
      <c r="L10864" s="31"/>
      <c r="M10864" s="169"/>
      <c r="N10864" s="148"/>
      <c r="O10864" s="106"/>
      <c r="P10864" s="43"/>
      <c r="Q10864" s="207"/>
      <c r="R10864" s="84"/>
      <c r="S10864" s="31"/>
      <c r="T10864" s="31"/>
      <c r="U10864" s="169"/>
      <c r="V10864" s="150"/>
      <c r="W10864" s="141" t="str" cm="1">
        <f t="array" ref="W10864">IF(SUM(LEN(B10864:V10864))=0,"",IF(OR(OR(ISBLANK(F10864),SUM(LEN(C10864),LEN(D10864))=0),AND(NOT(E10864="Unknown"),ISBLANK(J10864)),AND(NOT(O10864="Unknown"),ISBLANK(R10864))),"Missing Information", INDEX(Table15[Entire Service Line Classification], MATCH(SUMIFS(Table15[Unique ID],Table15[System-Owned Portion],E10864,Table15[If Material Anything Other than "Lead" in Column E,Was Material Ever Previously Lead?],G10864,Table15[Customer-Owned Portion],O10864),Table15[Unique ID],0),0)))</f>
        <v/>
      </c>
    </row>
    <row r="10865" spans="2:23" x14ac:dyDescent="0.35">
      <c r="B10865" s="146"/>
      <c r="C10865" s="31"/>
      <c r="D10865" s="31"/>
      <c r="E10865" s="44"/>
      <c r="F10865" s="43"/>
      <c r="G10865" s="84"/>
      <c r="H10865" s="31"/>
      <c r="I10865" s="207"/>
      <c r="J10865" s="84"/>
      <c r="K10865" s="31"/>
      <c r="L10865" s="31"/>
      <c r="M10865" s="169"/>
      <c r="N10865" s="148"/>
      <c r="O10865" s="106"/>
      <c r="P10865" s="43"/>
      <c r="Q10865" s="207"/>
      <c r="R10865" s="84"/>
      <c r="S10865" s="31"/>
      <c r="T10865" s="31"/>
      <c r="U10865" s="169"/>
      <c r="V10865" s="150"/>
      <c r="W10865" s="141" t="str" cm="1">
        <f t="array" ref="W10865">IF(SUM(LEN(B10865:V10865))=0,"",IF(OR(OR(ISBLANK(F10865),SUM(LEN(C10865),LEN(D10865))=0),AND(NOT(E10865="Unknown"),ISBLANK(J10865)),AND(NOT(O10865="Unknown"),ISBLANK(R10865))),"Missing Information", INDEX(Table15[Entire Service Line Classification], MATCH(SUMIFS(Table15[Unique ID],Table15[System-Owned Portion],E10865,Table15[If Material Anything Other than "Lead" in Column E,Was Material Ever Previously Lead?],G10865,Table15[Customer-Owned Portion],O10865),Table15[Unique ID],0),0)))</f>
        <v/>
      </c>
    </row>
    <row r="10866" spans="2:23" x14ac:dyDescent="0.35">
      <c r="B10866" s="146"/>
      <c r="C10866" s="31"/>
      <c r="D10866" s="31"/>
      <c r="E10866" s="44"/>
      <c r="F10866" s="43"/>
      <c r="G10866" s="84"/>
      <c r="H10866" s="31"/>
      <c r="I10866" s="207"/>
      <c r="J10866" s="84"/>
      <c r="K10866" s="31"/>
      <c r="L10866" s="31"/>
      <c r="M10866" s="169"/>
      <c r="N10866" s="148"/>
      <c r="O10866" s="106"/>
      <c r="P10866" s="43"/>
      <c r="Q10866" s="207"/>
      <c r="R10866" s="84"/>
      <c r="S10866" s="31"/>
      <c r="T10866" s="31"/>
      <c r="U10866" s="169"/>
      <c r="V10866" s="150"/>
      <c r="W10866" s="141" t="str" cm="1">
        <f t="array" ref="W10866">IF(SUM(LEN(B10866:V10866))=0,"",IF(OR(OR(ISBLANK(F10866),SUM(LEN(C10866),LEN(D10866))=0),AND(NOT(E10866="Unknown"),ISBLANK(J10866)),AND(NOT(O10866="Unknown"),ISBLANK(R10866))),"Missing Information", INDEX(Table15[Entire Service Line Classification], MATCH(SUMIFS(Table15[Unique ID],Table15[System-Owned Portion],E10866,Table15[If Material Anything Other than "Lead" in Column E,Was Material Ever Previously Lead?],G10866,Table15[Customer-Owned Portion],O10866),Table15[Unique ID],0),0)))</f>
        <v/>
      </c>
    </row>
    <row r="10867" spans="2:23" x14ac:dyDescent="0.35">
      <c r="B10867" s="146"/>
      <c r="C10867" s="31"/>
      <c r="D10867" s="31"/>
      <c r="E10867" s="44"/>
      <c r="F10867" s="43"/>
      <c r="G10867" s="84"/>
      <c r="H10867" s="31"/>
      <c r="I10867" s="207"/>
      <c r="J10867" s="84"/>
      <c r="K10867" s="31"/>
      <c r="L10867" s="31"/>
      <c r="M10867" s="169"/>
      <c r="N10867" s="148"/>
      <c r="O10867" s="106"/>
      <c r="P10867" s="43"/>
      <c r="Q10867" s="207"/>
      <c r="R10867" s="84"/>
      <c r="S10867" s="31"/>
      <c r="T10867" s="31"/>
      <c r="U10867" s="169"/>
      <c r="V10867" s="150"/>
      <c r="W10867" s="141" t="str" cm="1">
        <f t="array" ref="W10867">IF(SUM(LEN(B10867:V10867))=0,"",IF(OR(OR(ISBLANK(F10867),SUM(LEN(C10867),LEN(D10867))=0),AND(NOT(E10867="Unknown"),ISBLANK(J10867)),AND(NOT(O10867="Unknown"),ISBLANK(R10867))),"Missing Information", INDEX(Table15[Entire Service Line Classification], MATCH(SUMIFS(Table15[Unique ID],Table15[System-Owned Portion],E10867,Table15[If Material Anything Other than "Lead" in Column E,Was Material Ever Previously Lead?],G10867,Table15[Customer-Owned Portion],O10867),Table15[Unique ID],0),0)))</f>
        <v/>
      </c>
    </row>
    <row r="10868" spans="2:23" x14ac:dyDescent="0.35">
      <c r="B10868" s="146"/>
      <c r="C10868" s="31"/>
      <c r="D10868" s="31"/>
      <c r="E10868" s="44"/>
      <c r="F10868" s="43"/>
      <c r="G10868" s="84"/>
      <c r="H10868" s="31"/>
      <c r="I10868" s="207"/>
      <c r="J10868" s="84"/>
      <c r="K10868" s="31"/>
      <c r="L10868" s="31"/>
      <c r="M10868" s="169"/>
      <c r="N10868" s="148"/>
      <c r="O10868" s="106"/>
      <c r="P10868" s="43"/>
      <c r="Q10868" s="207"/>
      <c r="R10868" s="84"/>
      <c r="S10868" s="31"/>
      <c r="T10868" s="31"/>
      <c r="U10868" s="169"/>
      <c r="V10868" s="150"/>
      <c r="W10868" s="141" t="str" cm="1">
        <f t="array" ref="W10868">IF(SUM(LEN(B10868:V10868))=0,"",IF(OR(OR(ISBLANK(F10868),SUM(LEN(C10868),LEN(D10868))=0),AND(NOT(E10868="Unknown"),ISBLANK(J10868)),AND(NOT(O10868="Unknown"),ISBLANK(R10868))),"Missing Information", INDEX(Table15[Entire Service Line Classification], MATCH(SUMIFS(Table15[Unique ID],Table15[System-Owned Portion],E10868,Table15[If Material Anything Other than "Lead" in Column E,Was Material Ever Previously Lead?],G10868,Table15[Customer-Owned Portion],O10868),Table15[Unique ID],0),0)))</f>
        <v/>
      </c>
    </row>
    <row r="10869" spans="2:23" x14ac:dyDescent="0.35">
      <c r="B10869" s="146"/>
      <c r="C10869" s="31"/>
      <c r="D10869" s="31"/>
      <c r="E10869" s="44"/>
      <c r="F10869" s="43"/>
      <c r="G10869" s="84"/>
      <c r="H10869" s="31"/>
      <c r="I10869" s="207"/>
      <c r="J10869" s="84"/>
      <c r="K10869" s="31"/>
      <c r="L10869" s="31"/>
      <c r="M10869" s="169"/>
      <c r="N10869" s="148"/>
      <c r="O10869" s="106"/>
      <c r="P10869" s="43"/>
      <c r="Q10869" s="207"/>
      <c r="R10869" s="84"/>
      <c r="S10869" s="31"/>
      <c r="T10869" s="31"/>
      <c r="U10869" s="169"/>
      <c r="V10869" s="150"/>
      <c r="W10869" s="141" t="str" cm="1">
        <f t="array" ref="W10869">IF(SUM(LEN(B10869:V10869))=0,"",IF(OR(OR(ISBLANK(F10869),SUM(LEN(C10869),LEN(D10869))=0),AND(NOT(E10869="Unknown"),ISBLANK(J10869)),AND(NOT(O10869="Unknown"),ISBLANK(R10869))),"Missing Information", INDEX(Table15[Entire Service Line Classification], MATCH(SUMIFS(Table15[Unique ID],Table15[System-Owned Portion],E10869,Table15[If Material Anything Other than "Lead" in Column E,Was Material Ever Previously Lead?],G10869,Table15[Customer-Owned Portion],O10869),Table15[Unique ID],0),0)))</f>
        <v/>
      </c>
    </row>
    <row r="10870" spans="2:23" x14ac:dyDescent="0.35">
      <c r="B10870" s="146"/>
      <c r="C10870" s="31"/>
      <c r="D10870" s="31"/>
      <c r="E10870" s="44"/>
      <c r="F10870" s="43"/>
      <c r="G10870" s="84"/>
      <c r="H10870" s="31"/>
      <c r="I10870" s="207"/>
      <c r="J10870" s="84"/>
      <c r="K10870" s="31"/>
      <c r="L10870" s="31"/>
      <c r="M10870" s="169"/>
      <c r="N10870" s="148"/>
      <c r="O10870" s="106"/>
      <c r="P10870" s="43"/>
      <c r="Q10870" s="207"/>
      <c r="R10870" s="84"/>
      <c r="S10870" s="31"/>
      <c r="T10870" s="31"/>
      <c r="U10870" s="169"/>
      <c r="V10870" s="150"/>
      <c r="W10870" s="141" t="str" cm="1">
        <f t="array" ref="W10870">IF(SUM(LEN(B10870:V10870))=0,"",IF(OR(OR(ISBLANK(F10870),SUM(LEN(C10870),LEN(D10870))=0),AND(NOT(E10870="Unknown"),ISBLANK(J10870)),AND(NOT(O10870="Unknown"),ISBLANK(R10870))),"Missing Information", INDEX(Table15[Entire Service Line Classification], MATCH(SUMIFS(Table15[Unique ID],Table15[System-Owned Portion],E10870,Table15[If Material Anything Other than "Lead" in Column E,Was Material Ever Previously Lead?],G10870,Table15[Customer-Owned Portion],O10870),Table15[Unique ID],0),0)))</f>
        <v/>
      </c>
    </row>
    <row r="10871" spans="2:23" x14ac:dyDescent="0.35">
      <c r="B10871" s="146"/>
      <c r="C10871" s="31"/>
      <c r="D10871" s="31"/>
      <c r="E10871" s="44"/>
      <c r="F10871" s="43"/>
      <c r="G10871" s="84"/>
      <c r="H10871" s="31"/>
      <c r="I10871" s="207"/>
      <c r="J10871" s="84"/>
      <c r="K10871" s="31"/>
      <c r="L10871" s="31"/>
      <c r="M10871" s="169"/>
      <c r="N10871" s="148"/>
      <c r="O10871" s="106"/>
      <c r="P10871" s="43"/>
      <c r="Q10871" s="207"/>
      <c r="R10871" s="84"/>
      <c r="S10871" s="31"/>
      <c r="T10871" s="31"/>
      <c r="U10871" s="169"/>
      <c r="V10871" s="150"/>
      <c r="W10871" s="141" t="str" cm="1">
        <f t="array" ref="W10871">IF(SUM(LEN(B10871:V10871))=0,"",IF(OR(OR(ISBLANK(F10871),SUM(LEN(C10871),LEN(D10871))=0),AND(NOT(E10871="Unknown"),ISBLANK(J10871)),AND(NOT(O10871="Unknown"),ISBLANK(R10871))),"Missing Information", INDEX(Table15[Entire Service Line Classification], MATCH(SUMIFS(Table15[Unique ID],Table15[System-Owned Portion],E10871,Table15[If Material Anything Other than "Lead" in Column E,Was Material Ever Previously Lead?],G10871,Table15[Customer-Owned Portion],O10871),Table15[Unique ID],0),0)))</f>
        <v/>
      </c>
    </row>
    <row r="10872" spans="2:23" x14ac:dyDescent="0.35">
      <c r="B10872" s="146"/>
      <c r="C10872" s="31"/>
      <c r="D10872" s="31"/>
      <c r="E10872" s="44"/>
      <c r="F10872" s="43"/>
      <c r="G10872" s="84"/>
      <c r="H10872" s="31"/>
      <c r="I10872" s="207"/>
      <c r="J10872" s="84"/>
      <c r="K10872" s="31"/>
      <c r="L10872" s="31"/>
      <c r="M10872" s="169"/>
      <c r="N10872" s="148"/>
      <c r="O10872" s="106"/>
      <c r="P10872" s="43"/>
      <c r="Q10872" s="207"/>
      <c r="R10872" s="84"/>
      <c r="S10872" s="31"/>
      <c r="T10872" s="31"/>
      <c r="U10872" s="169"/>
      <c r="V10872" s="150"/>
      <c r="W10872" s="141" t="str" cm="1">
        <f t="array" ref="W10872">IF(SUM(LEN(B10872:V10872))=0,"",IF(OR(OR(ISBLANK(F10872),SUM(LEN(C10872),LEN(D10872))=0),AND(NOT(E10872="Unknown"),ISBLANK(J10872)),AND(NOT(O10872="Unknown"),ISBLANK(R10872))),"Missing Information", INDEX(Table15[Entire Service Line Classification], MATCH(SUMIFS(Table15[Unique ID],Table15[System-Owned Portion],E10872,Table15[If Material Anything Other than "Lead" in Column E,Was Material Ever Previously Lead?],G10872,Table15[Customer-Owned Portion],O10872),Table15[Unique ID],0),0)))</f>
        <v/>
      </c>
    </row>
    <row r="10873" spans="2:23" x14ac:dyDescent="0.35">
      <c r="B10873" s="146"/>
      <c r="C10873" s="31"/>
      <c r="D10873" s="31"/>
      <c r="E10873" s="44"/>
      <c r="F10873" s="43"/>
      <c r="G10873" s="84"/>
      <c r="H10873" s="31"/>
      <c r="I10873" s="207"/>
      <c r="J10873" s="84"/>
      <c r="K10873" s="31"/>
      <c r="L10873" s="31"/>
      <c r="M10873" s="169"/>
      <c r="N10873" s="148"/>
      <c r="O10873" s="106"/>
      <c r="P10873" s="43"/>
      <c r="Q10873" s="207"/>
      <c r="R10873" s="84"/>
      <c r="S10873" s="31"/>
      <c r="T10873" s="31"/>
      <c r="U10873" s="169"/>
      <c r="V10873" s="150"/>
      <c r="W10873" s="141" t="str" cm="1">
        <f t="array" ref="W10873">IF(SUM(LEN(B10873:V10873))=0,"",IF(OR(OR(ISBLANK(F10873),SUM(LEN(C10873),LEN(D10873))=0),AND(NOT(E10873="Unknown"),ISBLANK(J10873)),AND(NOT(O10873="Unknown"),ISBLANK(R10873))),"Missing Information", INDEX(Table15[Entire Service Line Classification], MATCH(SUMIFS(Table15[Unique ID],Table15[System-Owned Portion],E10873,Table15[If Material Anything Other than "Lead" in Column E,Was Material Ever Previously Lead?],G10873,Table15[Customer-Owned Portion],O10873),Table15[Unique ID],0),0)))</f>
        <v/>
      </c>
    </row>
    <row r="10874" spans="2:23" x14ac:dyDescent="0.35">
      <c r="B10874" s="146"/>
      <c r="C10874" s="31"/>
      <c r="D10874" s="31"/>
      <c r="E10874" s="44"/>
      <c r="F10874" s="43"/>
      <c r="G10874" s="84"/>
      <c r="H10874" s="31"/>
      <c r="I10874" s="207"/>
      <c r="J10874" s="84"/>
      <c r="K10874" s="31"/>
      <c r="L10874" s="31"/>
      <c r="M10874" s="169"/>
      <c r="N10874" s="148"/>
      <c r="O10874" s="106"/>
      <c r="P10874" s="43"/>
      <c r="Q10874" s="207"/>
      <c r="R10874" s="84"/>
      <c r="S10874" s="31"/>
      <c r="T10874" s="31"/>
      <c r="U10874" s="169"/>
      <c r="V10874" s="150"/>
      <c r="W10874" s="141" t="str" cm="1">
        <f t="array" ref="W10874">IF(SUM(LEN(B10874:V10874))=0,"",IF(OR(OR(ISBLANK(F10874),SUM(LEN(C10874),LEN(D10874))=0),AND(NOT(E10874="Unknown"),ISBLANK(J10874)),AND(NOT(O10874="Unknown"),ISBLANK(R10874))),"Missing Information", INDEX(Table15[Entire Service Line Classification], MATCH(SUMIFS(Table15[Unique ID],Table15[System-Owned Portion],E10874,Table15[If Material Anything Other than "Lead" in Column E,Was Material Ever Previously Lead?],G10874,Table15[Customer-Owned Portion],O10874),Table15[Unique ID],0),0)))</f>
        <v/>
      </c>
    </row>
    <row r="10875" spans="2:23" x14ac:dyDescent="0.35">
      <c r="B10875" s="146"/>
      <c r="C10875" s="31"/>
      <c r="D10875" s="31"/>
      <c r="E10875" s="44"/>
      <c r="F10875" s="43"/>
      <c r="G10875" s="84"/>
      <c r="H10875" s="31"/>
      <c r="I10875" s="207"/>
      <c r="J10875" s="84"/>
      <c r="K10875" s="31"/>
      <c r="L10875" s="31"/>
      <c r="M10875" s="169"/>
      <c r="N10875" s="148"/>
      <c r="O10875" s="106"/>
      <c r="P10875" s="43"/>
      <c r="Q10875" s="207"/>
      <c r="R10875" s="84"/>
      <c r="S10875" s="31"/>
      <c r="T10875" s="31"/>
      <c r="U10875" s="169"/>
      <c r="V10875" s="150"/>
      <c r="W10875" s="141" t="str" cm="1">
        <f t="array" ref="W10875">IF(SUM(LEN(B10875:V10875))=0,"",IF(OR(OR(ISBLANK(F10875),SUM(LEN(C10875),LEN(D10875))=0),AND(NOT(E10875="Unknown"),ISBLANK(J10875)),AND(NOT(O10875="Unknown"),ISBLANK(R10875))),"Missing Information", INDEX(Table15[Entire Service Line Classification], MATCH(SUMIFS(Table15[Unique ID],Table15[System-Owned Portion],E10875,Table15[If Material Anything Other than "Lead" in Column E,Was Material Ever Previously Lead?],G10875,Table15[Customer-Owned Portion],O10875),Table15[Unique ID],0),0)))</f>
        <v/>
      </c>
    </row>
    <row r="10876" spans="2:23" x14ac:dyDescent="0.35">
      <c r="B10876" s="146"/>
      <c r="C10876" s="31"/>
      <c r="D10876" s="31"/>
      <c r="E10876" s="44"/>
      <c r="F10876" s="43"/>
      <c r="G10876" s="84"/>
      <c r="H10876" s="31"/>
      <c r="I10876" s="207"/>
      <c r="J10876" s="84"/>
      <c r="K10876" s="31"/>
      <c r="L10876" s="31"/>
      <c r="M10876" s="169"/>
      <c r="N10876" s="148"/>
      <c r="O10876" s="106"/>
      <c r="P10876" s="43"/>
      <c r="Q10876" s="207"/>
      <c r="R10876" s="84"/>
      <c r="S10876" s="31"/>
      <c r="T10876" s="31"/>
      <c r="U10876" s="169"/>
      <c r="V10876" s="150"/>
      <c r="W10876" s="141" t="str" cm="1">
        <f t="array" ref="W10876">IF(SUM(LEN(B10876:V10876))=0,"",IF(OR(OR(ISBLANK(F10876),SUM(LEN(C10876),LEN(D10876))=0),AND(NOT(E10876="Unknown"),ISBLANK(J10876)),AND(NOT(O10876="Unknown"),ISBLANK(R10876))),"Missing Information", INDEX(Table15[Entire Service Line Classification], MATCH(SUMIFS(Table15[Unique ID],Table15[System-Owned Portion],E10876,Table15[If Material Anything Other than "Lead" in Column E,Was Material Ever Previously Lead?],G10876,Table15[Customer-Owned Portion],O10876),Table15[Unique ID],0),0)))</f>
        <v/>
      </c>
    </row>
    <row r="10877" spans="2:23" x14ac:dyDescent="0.35">
      <c r="B10877" s="146"/>
      <c r="C10877" s="31"/>
      <c r="D10877" s="31"/>
      <c r="E10877" s="44"/>
      <c r="F10877" s="43"/>
      <c r="G10877" s="84"/>
      <c r="H10877" s="31"/>
      <c r="I10877" s="207"/>
      <c r="J10877" s="84"/>
      <c r="K10877" s="31"/>
      <c r="L10877" s="31"/>
      <c r="M10877" s="169"/>
      <c r="N10877" s="148"/>
      <c r="O10877" s="106"/>
      <c r="P10877" s="43"/>
      <c r="Q10877" s="207"/>
      <c r="R10877" s="84"/>
      <c r="S10877" s="31"/>
      <c r="T10877" s="31"/>
      <c r="U10877" s="169"/>
      <c r="V10877" s="150"/>
      <c r="W10877" s="141" t="str" cm="1">
        <f t="array" ref="W10877">IF(SUM(LEN(B10877:V10877))=0,"",IF(OR(OR(ISBLANK(F10877),SUM(LEN(C10877),LEN(D10877))=0),AND(NOT(E10877="Unknown"),ISBLANK(J10877)),AND(NOT(O10877="Unknown"),ISBLANK(R10877))),"Missing Information", INDEX(Table15[Entire Service Line Classification], MATCH(SUMIFS(Table15[Unique ID],Table15[System-Owned Portion],E10877,Table15[If Material Anything Other than "Lead" in Column E,Was Material Ever Previously Lead?],G10877,Table15[Customer-Owned Portion],O10877),Table15[Unique ID],0),0)))</f>
        <v/>
      </c>
    </row>
    <row r="10878" spans="2:23" x14ac:dyDescent="0.35">
      <c r="B10878" s="146"/>
      <c r="C10878" s="31"/>
      <c r="D10878" s="31"/>
      <c r="E10878" s="44"/>
      <c r="F10878" s="43"/>
      <c r="G10878" s="84"/>
      <c r="H10878" s="31"/>
      <c r="I10878" s="207"/>
      <c r="J10878" s="84"/>
      <c r="K10878" s="31"/>
      <c r="L10878" s="31"/>
      <c r="M10878" s="169"/>
      <c r="N10878" s="148"/>
      <c r="O10878" s="106"/>
      <c r="P10878" s="43"/>
      <c r="Q10878" s="207"/>
      <c r="R10878" s="84"/>
      <c r="S10878" s="31"/>
      <c r="T10878" s="31"/>
      <c r="U10878" s="169"/>
      <c r="V10878" s="150"/>
      <c r="W10878" s="141" t="str" cm="1">
        <f t="array" ref="W10878">IF(SUM(LEN(B10878:V10878))=0,"",IF(OR(OR(ISBLANK(F10878),SUM(LEN(C10878),LEN(D10878))=0),AND(NOT(E10878="Unknown"),ISBLANK(J10878)),AND(NOT(O10878="Unknown"),ISBLANK(R10878))),"Missing Information", INDEX(Table15[Entire Service Line Classification], MATCH(SUMIFS(Table15[Unique ID],Table15[System-Owned Portion],E10878,Table15[If Material Anything Other than "Lead" in Column E,Was Material Ever Previously Lead?],G10878,Table15[Customer-Owned Portion],O10878),Table15[Unique ID],0),0)))</f>
        <v/>
      </c>
    </row>
    <row r="10879" spans="2:23" x14ac:dyDescent="0.35">
      <c r="B10879" s="146"/>
      <c r="C10879" s="31"/>
      <c r="D10879" s="31"/>
      <c r="E10879" s="44"/>
      <c r="F10879" s="43"/>
      <c r="G10879" s="84"/>
      <c r="H10879" s="31"/>
      <c r="I10879" s="207"/>
      <c r="J10879" s="84"/>
      <c r="K10879" s="31"/>
      <c r="L10879" s="31"/>
      <c r="M10879" s="169"/>
      <c r="N10879" s="148"/>
      <c r="O10879" s="106"/>
      <c r="P10879" s="43"/>
      <c r="Q10879" s="207"/>
      <c r="R10879" s="84"/>
      <c r="S10879" s="31"/>
      <c r="T10879" s="31"/>
      <c r="U10879" s="169"/>
      <c r="V10879" s="150"/>
      <c r="W10879" s="141" t="str" cm="1">
        <f t="array" ref="W10879">IF(SUM(LEN(B10879:V10879))=0,"",IF(OR(OR(ISBLANK(F10879),SUM(LEN(C10879),LEN(D10879))=0),AND(NOT(E10879="Unknown"),ISBLANK(J10879)),AND(NOT(O10879="Unknown"),ISBLANK(R10879))),"Missing Information", INDEX(Table15[Entire Service Line Classification], MATCH(SUMIFS(Table15[Unique ID],Table15[System-Owned Portion],E10879,Table15[If Material Anything Other than "Lead" in Column E,Was Material Ever Previously Lead?],G10879,Table15[Customer-Owned Portion],O10879),Table15[Unique ID],0),0)))</f>
        <v/>
      </c>
    </row>
    <row r="10880" spans="2:23" x14ac:dyDescent="0.35">
      <c r="B10880" s="146"/>
      <c r="C10880" s="31"/>
      <c r="D10880" s="31"/>
      <c r="E10880" s="44"/>
      <c r="F10880" s="43"/>
      <c r="G10880" s="84"/>
      <c r="H10880" s="31"/>
      <c r="I10880" s="207"/>
      <c r="J10880" s="84"/>
      <c r="K10880" s="31"/>
      <c r="L10880" s="31"/>
      <c r="M10880" s="169"/>
      <c r="N10880" s="148"/>
      <c r="O10880" s="106"/>
      <c r="P10880" s="43"/>
      <c r="Q10880" s="207"/>
      <c r="R10880" s="84"/>
      <c r="S10880" s="31"/>
      <c r="T10880" s="31"/>
      <c r="U10880" s="169"/>
      <c r="V10880" s="150"/>
      <c r="W10880" s="141" t="str" cm="1">
        <f t="array" ref="W10880">IF(SUM(LEN(B10880:V10880))=0,"",IF(OR(OR(ISBLANK(F10880),SUM(LEN(C10880),LEN(D10880))=0),AND(NOT(E10880="Unknown"),ISBLANK(J10880)),AND(NOT(O10880="Unknown"),ISBLANK(R10880))),"Missing Information", INDEX(Table15[Entire Service Line Classification], MATCH(SUMIFS(Table15[Unique ID],Table15[System-Owned Portion],E10880,Table15[If Material Anything Other than "Lead" in Column E,Was Material Ever Previously Lead?],G10880,Table15[Customer-Owned Portion],O10880),Table15[Unique ID],0),0)))</f>
        <v/>
      </c>
    </row>
    <row r="10881" spans="2:23" x14ac:dyDescent="0.35">
      <c r="B10881" s="146"/>
      <c r="C10881" s="31"/>
      <c r="D10881" s="31"/>
      <c r="E10881" s="44"/>
      <c r="F10881" s="43"/>
      <c r="G10881" s="84"/>
      <c r="H10881" s="31"/>
      <c r="I10881" s="207"/>
      <c r="J10881" s="84"/>
      <c r="K10881" s="31"/>
      <c r="L10881" s="31"/>
      <c r="M10881" s="169"/>
      <c r="N10881" s="148"/>
      <c r="O10881" s="106"/>
      <c r="P10881" s="43"/>
      <c r="Q10881" s="207"/>
      <c r="R10881" s="84"/>
      <c r="S10881" s="31"/>
      <c r="T10881" s="31"/>
      <c r="U10881" s="169"/>
      <c r="V10881" s="150"/>
      <c r="W10881" s="141" t="str" cm="1">
        <f t="array" ref="W10881">IF(SUM(LEN(B10881:V10881))=0,"",IF(OR(OR(ISBLANK(F10881),SUM(LEN(C10881),LEN(D10881))=0),AND(NOT(E10881="Unknown"),ISBLANK(J10881)),AND(NOT(O10881="Unknown"),ISBLANK(R10881))),"Missing Information", INDEX(Table15[Entire Service Line Classification], MATCH(SUMIFS(Table15[Unique ID],Table15[System-Owned Portion],E10881,Table15[If Material Anything Other than "Lead" in Column E,Was Material Ever Previously Lead?],G10881,Table15[Customer-Owned Portion],O10881),Table15[Unique ID],0),0)))</f>
        <v/>
      </c>
    </row>
    <row r="10882" spans="2:23" x14ac:dyDescent="0.35">
      <c r="B10882" s="146"/>
      <c r="C10882" s="31"/>
      <c r="D10882" s="31"/>
      <c r="E10882" s="44"/>
      <c r="F10882" s="43"/>
      <c r="G10882" s="84"/>
      <c r="H10882" s="31"/>
      <c r="I10882" s="207"/>
      <c r="J10882" s="84"/>
      <c r="K10882" s="31"/>
      <c r="L10882" s="31"/>
      <c r="M10882" s="169"/>
      <c r="N10882" s="148"/>
      <c r="O10882" s="106"/>
      <c r="P10882" s="43"/>
      <c r="Q10882" s="207"/>
      <c r="R10882" s="84"/>
      <c r="S10882" s="31"/>
      <c r="T10882" s="31"/>
      <c r="U10882" s="169"/>
      <c r="V10882" s="150"/>
      <c r="W10882" s="141" t="str" cm="1">
        <f t="array" ref="W10882">IF(SUM(LEN(B10882:V10882))=0,"",IF(OR(OR(ISBLANK(F10882),SUM(LEN(C10882),LEN(D10882))=0),AND(NOT(E10882="Unknown"),ISBLANK(J10882)),AND(NOT(O10882="Unknown"),ISBLANK(R10882))),"Missing Information", INDEX(Table15[Entire Service Line Classification], MATCH(SUMIFS(Table15[Unique ID],Table15[System-Owned Portion],E10882,Table15[If Material Anything Other than "Lead" in Column E,Was Material Ever Previously Lead?],G10882,Table15[Customer-Owned Portion],O10882),Table15[Unique ID],0),0)))</f>
        <v/>
      </c>
    </row>
    <row r="10883" spans="2:23" x14ac:dyDescent="0.35">
      <c r="B10883" s="146"/>
      <c r="C10883" s="31"/>
      <c r="D10883" s="31"/>
      <c r="E10883" s="44"/>
      <c r="F10883" s="43"/>
      <c r="G10883" s="84"/>
      <c r="H10883" s="31"/>
      <c r="I10883" s="207"/>
      <c r="J10883" s="84"/>
      <c r="K10883" s="31"/>
      <c r="L10883" s="31"/>
      <c r="M10883" s="169"/>
      <c r="N10883" s="148"/>
      <c r="O10883" s="106"/>
      <c r="P10883" s="43"/>
      <c r="Q10883" s="207"/>
      <c r="R10883" s="84"/>
      <c r="S10883" s="31"/>
      <c r="T10883" s="31"/>
      <c r="U10883" s="169"/>
      <c r="V10883" s="150"/>
      <c r="W10883" s="141" t="str" cm="1">
        <f t="array" ref="W10883">IF(SUM(LEN(B10883:V10883))=0,"",IF(OR(OR(ISBLANK(F10883),SUM(LEN(C10883),LEN(D10883))=0),AND(NOT(E10883="Unknown"),ISBLANK(J10883)),AND(NOT(O10883="Unknown"),ISBLANK(R10883))),"Missing Information", INDEX(Table15[Entire Service Line Classification], MATCH(SUMIFS(Table15[Unique ID],Table15[System-Owned Portion],E10883,Table15[If Material Anything Other than "Lead" in Column E,Was Material Ever Previously Lead?],G10883,Table15[Customer-Owned Portion],O10883),Table15[Unique ID],0),0)))</f>
        <v/>
      </c>
    </row>
    <row r="10884" spans="2:23" x14ac:dyDescent="0.35">
      <c r="B10884" s="146"/>
      <c r="C10884" s="31"/>
      <c r="D10884" s="31"/>
      <c r="E10884" s="44"/>
      <c r="F10884" s="43"/>
      <c r="G10884" s="84"/>
      <c r="H10884" s="31"/>
      <c r="I10884" s="207"/>
      <c r="J10884" s="84"/>
      <c r="K10884" s="31"/>
      <c r="L10884" s="31"/>
      <c r="M10884" s="169"/>
      <c r="N10884" s="148"/>
      <c r="O10884" s="106"/>
      <c r="P10884" s="43"/>
      <c r="Q10884" s="207"/>
      <c r="R10884" s="84"/>
      <c r="S10884" s="31"/>
      <c r="T10884" s="31"/>
      <c r="U10884" s="169"/>
      <c r="V10884" s="150"/>
      <c r="W10884" s="141" t="str" cm="1">
        <f t="array" ref="W10884">IF(SUM(LEN(B10884:V10884))=0,"",IF(OR(OR(ISBLANK(F10884),SUM(LEN(C10884),LEN(D10884))=0),AND(NOT(E10884="Unknown"),ISBLANK(J10884)),AND(NOT(O10884="Unknown"),ISBLANK(R10884))),"Missing Information", INDEX(Table15[Entire Service Line Classification], MATCH(SUMIFS(Table15[Unique ID],Table15[System-Owned Portion],E10884,Table15[If Material Anything Other than "Lead" in Column E,Was Material Ever Previously Lead?],G10884,Table15[Customer-Owned Portion],O10884),Table15[Unique ID],0),0)))</f>
        <v/>
      </c>
    </row>
    <row r="10885" spans="2:23" x14ac:dyDescent="0.35">
      <c r="B10885" s="146"/>
      <c r="C10885" s="31"/>
      <c r="D10885" s="31"/>
      <c r="E10885" s="44"/>
      <c r="F10885" s="43"/>
      <c r="G10885" s="84"/>
      <c r="H10885" s="31"/>
      <c r="I10885" s="207"/>
      <c r="J10885" s="84"/>
      <c r="K10885" s="31"/>
      <c r="L10885" s="31"/>
      <c r="M10885" s="169"/>
      <c r="N10885" s="148"/>
      <c r="O10885" s="106"/>
      <c r="P10885" s="43"/>
      <c r="Q10885" s="207"/>
      <c r="R10885" s="84"/>
      <c r="S10885" s="31"/>
      <c r="T10885" s="31"/>
      <c r="U10885" s="169"/>
      <c r="V10885" s="150"/>
      <c r="W10885" s="141" t="str" cm="1">
        <f t="array" ref="W10885">IF(SUM(LEN(B10885:V10885))=0,"",IF(OR(OR(ISBLANK(F10885),SUM(LEN(C10885),LEN(D10885))=0),AND(NOT(E10885="Unknown"),ISBLANK(J10885)),AND(NOT(O10885="Unknown"),ISBLANK(R10885))),"Missing Information", INDEX(Table15[Entire Service Line Classification], MATCH(SUMIFS(Table15[Unique ID],Table15[System-Owned Portion],E10885,Table15[If Material Anything Other than "Lead" in Column E,Was Material Ever Previously Lead?],G10885,Table15[Customer-Owned Portion],O10885),Table15[Unique ID],0),0)))</f>
        <v/>
      </c>
    </row>
    <row r="10886" spans="2:23" x14ac:dyDescent="0.35">
      <c r="B10886" s="146"/>
      <c r="C10886" s="31"/>
      <c r="D10886" s="31"/>
      <c r="E10886" s="44"/>
      <c r="F10886" s="43"/>
      <c r="G10886" s="84"/>
      <c r="H10886" s="31"/>
      <c r="I10886" s="207"/>
      <c r="J10886" s="84"/>
      <c r="K10886" s="31"/>
      <c r="L10886" s="31"/>
      <c r="M10886" s="169"/>
      <c r="N10886" s="148"/>
      <c r="O10886" s="106"/>
      <c r="P10886" s="43"/>
      <c r="Q10886" s="207"/>
      <c r="R10886" s="84"/>
      <c r="S10886" s="31"/>
      <c r="T10886" s="31"/>
      <c r="U10886" s="169"/>
      <c r="V10886" s="150"/>
      <c r="W10886" s="141" t="str" cm="1">
        <f t="array" ref="W10886">IF(SUM(LEN(B10886:V10886))=0,"",IF(OR(OR(ISBLANK(F10886),SUM(LEN(C10886),LEN(D10886))=0),AND(NOT(E10886="Unknown"),ISBLANK(J10886)),AND(NOT(O10886="Unknown"),ISBLANK(R10886))),"Missing Information", INDEX(Table15[Entire Service Line Classification], MATCH(SUMIFS(Table15[Unique ID],Table15[System-Owned Portion],E10886,Table15[If Material Anything Other than "Lead" in Column E,Was Material Ever Previously Lead?],G10886,Table15[Customer-Owned Portion],O10886),Table15[Unique ID],0),0)))</f>
        <v/>
      </c>
    </row>
    <row r="10887" spans="2:23" x14ac:dyDescent="0.35">
      <c r="B10887" s="146"/>
      <c r="C10887" s="31"/>
      <c r="D10887" s="31"/>
      <c r="E10887" s="44"/>
      <c r="F10887" s="43"/>
      <c r="G10887" s="84"/>
      <c r="H10887" s="31"/>
      <c r="I10887" s="207"/>
      <c r="J10887" s="84"/>
      <c r="K10887" s="31"/>
      <c r="L10887" s="31"/>
      <c r="M10887" s="169"/>
      <c r="N10887" s="148"/>
      <c r="O10887" s="106"/>
      <c r="P10887" s="43"/>
      <c r="Q10887" s="207"/>
      <c r="R10887" s="84"/>
      <c r="S10887" s="31"/>
      <c r="T10887" s="31"/>
      <c r="U10887" s="169"/>
      <c r="V10887" s="150"/>
      <c r="W10887" s="141" t="str" cm="1">
        <f t="array" ref="W10887">IF(SUM(LEN(B10887:V10887))=0,"",IF(OR(OR(ISBLANK(F10887),SUM(LEN(C10887),LEN(D10887))=0),AND(NOT(E10887="Unknown"),ISBLANK(J10887)),AND(NOT(O10887="Unknown"),ISBLANK(R10887))),"Missing Information", INDEX(Table15[Entire Service Line Classification], MATCH(SUMIFS(Table15[Unique ID],Table15[System-Owned Portion],E10887,Table15[If Material Anything Other than "Lead" in Column E,Was Material Ever Previously Lead?],G10887,Table15[Customer-Owned Portion],O10887),Table15[Unique ID],0),0)))</f>
        <v/>
      </c>
    </row>
    <row r="10888" spans="2:23" x14ac:dyDescent="0.35">
      <c r="B10888" s="146"/>
      <c r="C10888" s="31"/>
      <c r="D10888" s="31"/>
      <c r="E10888" s="44"/>
      <c r="F10888" s="43"/>
      <c r="G10888" s="84"/>
      <c r="H10888" s="31"/>
      <c r="I10888" s="207"/>
      <c r="J10888" s="84"/>
      <c r="K10888" s="31"/>
      <c r="L10888" s="31"/>
      <c r="M10888" s="169"/>
      <c r="N10888" s="148"/>
      <c r="O10888" s="106"/>
      <c r="P10888" s="43"/>
      <c r="Q10888" s="207"/>
      <c r="R10888" s="84"/>
      <c r="S10888" s="31"/>
      <c r="T10888" s="31"/>
      <c r="U10888" s="169"/>
      <c r="V10888" s="150"/>
      <c r="W10888" s="141" t="str" cm="1">
        <f t="array" ref="W10888">IF(SUM(LEN(B10888:V10888))=0,"",IF(OR(OR(ISBLANK(F10888),SUM(LEN(C10888),LEN(D10888))=0),AND(NOT(E10888="Unknown"),ISBLANK(J10888)),AND(NOT(O10888="Unknown"),ISBLANK(R10888))),"Missing Information", INDEX(Table15[Entire Service Line Classification], MATCH(SUMIFS(Table15[Unique ID],Table15[System-Owned Portion],E10888,Table15[If Material Anything Other than "Lead" in Column E,Was Material Ever Previously Lead?],G10888,Table15[Customer-Owned Portion],O10888),Table15[Unique ID],0),0)))</f>
        <v/>
      </c>
    </row>
    <row r="10889" spans="2:23" x14ac:dyDescent="0.35">
      <c r="B10889" s="146"/>
      <c r="C10889" s="31"/>
      <c r="D10889" s="31"/>
      <c r="E10889" s="44"/>
      <c r="F10889" s="43"/>
      <c r="G10889" s="84"/>
      <c r="H10889" s="31"/>
      <c r="I10889" s="207"/>
      <c r="J10889" s="84"/>
      <c r="K10889" s="31"/>
      <c r="L10889" s="31"/>
      <c r="M10889" s="169"/>
      <c r="N10889" s="148"/>
      <c r="O10889" s="106"/>
      <c r="P10889" s="43"/>
      <c r="Q10889" s="207"/>
      <c r="R10889" s="84"/>
      <c r="S10889" s="31"/>
      <c r="T10889" s="31"/>
      <c r="U10889" s="169"/>
      <c r="V10889" s="150"/>
      <c r="W10889" s="141" t="str" cm="1">
        <f t="array" ref="W10889">IF(SUM(LEN(B10889:V10889))=0,"",IF(OR(OR(ISBLANK(F10889),SUM(LEN(C10889),LEN(D10889))=0),AND(NOT(E10889="Unknown"),ISBLANK(J10889)),AND(NOT(O10889="Unknown"),ISBLANK(R10889))),"Missing Information", INDEX(Table15[Entire Service Line Classification], MATCH(SUMIFS(Table15[Unique ID],Table15[System-Owned Portion],E10889,Table15[If Material Anything Other than "Lead" in Column E,Was Material Ever Previously Lead?],G10889,Table15[Customer-Owned Portion],O10889),Table15[Unique ID],0),0)))</f>
        <v/>
      </c>
    </row>
    <row r="10890" spans="2:23" x14ac:dyDescent="0.35">
      <c r="B10890" s="146"/>
      <c r="C10890" s="31"/>
      <c r="D10890" s="31"/>
      <c r="E10890" s="44"/>
      <c r="F10890" s="43"/>
      <c r="G10890" s="84"/>
      <c r="H10890" s="31"/>
      <c r="I10890" s="207"/>
      <c r="J10890" s="84"/>
      <c r="K10890" s="31"/>
      <c r="L10890" s="31"/>
      <c r="M10890" s="169"/>
      <c r="N10890" s="148"/>
      <c r="O10890" s="106"/>
      <c r="P10890" s="43"/>
      <c r="Q10890" s="207"/>
      <c r="R10890" s="84"/>
      <c r="S10890" s="31"/>
      <c r="T10890" s="31"/>
      <c r="U10890" s="169"/>
      <c r="V10890" s="150"/>
      <c r="W10890" s="141" t="str" cm="1">
        <f t="array" ref="W10890">IF(SUM(LEN(B10890:V10890))=0,"",IF(OR(OR(ISBLANK(F10890),SUM(LEN(C10890),LEN(D10890))=0),AND(NOT(E10890="Unknown"),ISBLANK(J10890)),AND(NOT(O10890="Unknown"),ISBLANK(R10890))),"Missing Information", INDEX(Table15[Entire Service Line Classification], MATCH(SUMIFS(Table15[Unique ID],Table15[System-Owned Portion],E10890,Table15[If Material Anything Other than "Lead" in Column E,Was Material Ever Previously Lead?],G10890,Table15[Customer-Owned Portion],O10890),Table15[Unique ID],0),0)))</f>
        <v/>
      </c>
    </row>
    <row r="10891" spans="2:23" x14ac:dyDescent="0.35">
      <c r="B10891" s="146"/>
      <c r="C10891" s="31"/>
      <c r="D10891" s="31"/>
      <c r="E10891" s="44"/>
      <c r="F10891" s="43"/>
      <c r="G10891" s="84"/>
      <c r="H10891" s="31"/>
      <c r="I10891" s="207"/>
      <c r="J10891" s="84"/>
      <c r="K10891" s="31"/>
      <c r="L10891" s="31"/>
      <c r="M10891" s="169"/>
      <c r="N10891" s="148"/>
      <c r="O10891" s="106"/>
      <c r="P10891" s="43"/>
      <c r="Q10891" s="207"/>
      <c r="R10891" s="84"/>
      <c r="S10891" s="31"/>
      <c r="T10891" s="31"/>
      <c r="U10891" s="169"/>
      <c r="V10891" s="150"/>
      <c r="W10891" s="141" t="str" cm="1">
        <f t="array" ref="W10891">IF(SUM(LEN(B10891:V10891))=0,"",IF(OR(OR(ISBLANK(F10891),SUM(LEN(C10891),LEN(D10891))=0),AND(NOT(E10891="Unknown"),ISBLANK(J10891)),AND(NOT(O10891="Unknown"),ISBLANK(R10891))),"Missing Information", INDEX(Table15[Entire Service Line Classification], MATCH(SUMIFS(Table15[Unique ID],Table15[System-Owned Portion],E10891,Table15[If Material Anything Other than "Lead" in Column E,Was Material Ever Previously Lead?],G10891,Table15[Customer-Owned Portion],O10891),Table15[Unique ID],0),0)))</f>
        <v/>
      </c>
    </row>
    <row r="10892" spans="2:23" x14ac:dyDescent="0.35">
      <c r="B10892" s="146"/>
      <c r="C10892" s="31"/>
      <c r="D10892" s="31"/>
      <c r="E10892" s="44"/>
      <c r="F10892" s="43"/>
      <c r="G10892" s="84"/>
      <c r="H10892" s="31"/>
      <c r="I10892" s="207"/>
      <c r="J10892" s="84"/>
      <c r="K10892" s="31"/>
      <c r="L10892" s="31"/>
      <c r="M10892" s="169"/>
      <c r="N10892" s="148"/>
      <c r="O10892" s="106"/>
      <c r="P10892" s="43"/>
      <c r="Q10892" s="207"/>
      <c r="R10892" s="84"/>
      <c r="S10892" s="31"/>
      <c r="T10892" s="31"/>
      <c r="U10892" s="169"/>
      <c r="V10892" s="150"/>
      <c r="W10892" s="141" t="str" cm="1">
        <f t="array" ref="W10892">IF(SUM(LEN(B10892:V10892))=0,"",IF(OR(OR(ISBLANK(F10892),SUM(LEN(C10892),LEN(D10892))=0),AND(NOT(E10892="Unknown"),ISBLANK(J10892)),AND(NOT(O10892="Unknown"),ISBLANK(R10892))),"Missing Information", INDEX(Table15[Entire Service Line Classification], MATCH(SUMIFS(Table15[Unique ID],Table15[System-Owned Portion],E10892,Table15[If Material Anything Other than "Lead" in Column E,Was Material Ever Previously Lead?],G10892,Table15[Customer-Owned Portion],O10892),Table15[Unique ID],0),0)))</f>
        <v/>
      </c>
    </row>
    <row r="10893" spans="2:23" x14ac:dyDescent="0.35">
      <c r="B10893" s="146"/>
      <c r="C10893" s="31"/>
      <c r="D10893" s="31"/>
      <c r="E10893" s="44"/>
      <c r="F10893" s="43"/>
      <c r="G10893" s="84"/>
      <c r="H10893" s="31"/>
      <c r="I10893" s="207"/>
      <c r="J10893" s="84"/>
      <c r="K10893" s="31"/>
      <c r="L10893" s="31"/>
      <c r="M10893" s="169"/>
      <c r="N10893" s="148"/>
      <c r="O10893" s="106"/>
      <c r="P10893" s="43"/>
      <c r="Q10893" s="207"/>
      <c r="R10893" s="84"/>
      <c r="S10893" s="31"/>
      <c r="T10893" s="31"/>
      <c r="U10893" s="169"/>
      <c r="V10893" s="150"/>
      <c r="W10893" s="141" t="str" cm="1">
        <f t="array" ref="W10893">IF(SUM(LEN(B10893:V10893))=0,"",IF(OR(OR(ISBLANK(F10893),SUM(LEN(C10893),LEN(D10893))=0),AND(NOT(E10893="Unknown"),ISBLANK(J10893)),AND(NOT(O10893="Unknown"),ISBLANK(R10893))),"Missing Information", INDEX(Table15[Entire Service Line Classification], MATCH(SUMIFS(Table15[Unique ID],Table15[System-Owned Portion],E10893,Table15[If Material Anything Other than "Lead" in Column E,Was Material Ever Previously Lead?],G10893,Table15[Customer-Owned Portion],O10893),Table15[Unique ID],0),0)))</f>
        <v/>
      </c>
    </row>
    <row r="10894" spans="2:23" x14ac:dyDescent="0.35">
      <c r="B10894" s="146"/>
      <c r="C10894" s="31"/>
      <c r="D10894" s="31"/>
      <c r="E10894" s="44"/>
      <c r="F10894" s="43"/>
      <c r="G10894" s="84"/>
      <c r="H10894" s="31"/>
      <c r="I10894" s="207"/>
      <c r="J10894" s="84"/>
      <c r="K10894" s="31"/>
      <c r="L10894" s="31"/>
      <c r="M10894" s="169"/>
      <c r="N10894" s="148"/>
      <c r="O10894" s="106"/>
      <c r="P10894" s="43"/>
      <c r="Q10894" s="207"/>
      <c r="R10894" s="84"/>
      <c r="S10894" s="31"/>
      <c r="T10894" s="31"/>
      <c r="U10894" s="169"/>
      <c r="V10894" s="150"/>
      <c r="W10894" s="141" t="str" cm="1">
        <f t="array" ref="W10894">IF(SUM(LEN(B10894:V10894))=0,"",IF(OR(OR(ISBLANK(F10894),SUM(LEN(C10894),LEN(D10894))=0),AND(NOT(E10894="Unknown"),ISBLANK(J10894)),AND(NOT(O10894="Unknown"),ISBLANK(R10894))),"Missing Information", INDEX(Table15[Entire Service Line Classification], MATCH(SUMIFS(Table15[Unique ID],Table15[System-Owned Portion],E10894,Table15[If Material Anything Other than "Lead" in Column E,Was Material Ever Previously Lead?],G10894,Table15[Customer-Owned Portion],O10894),Table15[Unique ID],0),0)))</f>
        <v/>
      </c>
    </row>
    <row r="10895" spans="2:23" x14ac:dyDescent="0.35">
      <c r="B10895" s="146"/>
      <c r="C10895" s="31"/>
      <c r="D10895" s="31"/>
      <c r="E10895" s="44"/>
      <c r="F10895" s="43"/>
      <c r="G10895" s="84"/>
      <c r="H10895" s="31"/>
      <c r="I10895" s="207"/>
      <c r="J10895" s="84"/>
      <c r="K10895" s="31"/>
      <c r="L10895" s="31"/>
      <c r="M10895" s="169"/>
      <c r="N10895" s="148"/>
      <c r="O10895" s="106"/>
      <c r="P10895" s="43"/>
      <c r="Q10895" s="207"/>
      <c r="R10895" s="84"/>
      <c r="S10895" s="31"/>
      <c r="T10895" s="31"/>
      <c r="U10895" s="169"/>
      <c r="V10895" s="150"/>
      <c r="W10895" s="141" t="str" cm="1">
        <f t="array" ref="W10895">IF(SUM(LEN(B10895:V10895))=0,"",IF(OR(OR(ISBLANK(F10895),SUM(LEN(C10895),LEN(D10895))=0),AND(NOT(E10895="Unknown"),ISBLANK(J10895)),AND(NOT(O10895="Unknown"),ISBLANK(R10895))),"Missing Information", INDEX(Table15[Entire Service Line Classification], MATCH(SUMIFS(Table15[Unique ID],Table15[System-Owned Portion],E10895,Table15[If Material Anything Other than "Lead" in Column E,Was Material Ever Previously Lead?],G10895,Table15[Customer-Owned Portion],O10895),Table15[Unique ID],0),0)))</f>
        <v/>
      </c>
    </row>
    <row r="10896" spans="2:23" x14ac:dyDescent="0.35">
      <c r="B10896" s="146"/>
      <c r="C10896" s="31"/>
      <c r="D10896" s="31"/>
      <c r="E10896" s="44"/>
      <c r="F10896" s="43"/>
      <c r="G10896" s="84"/>
      <c r="H10896" s="31"/>
      <c r="I10896" s="207"/>
      <c r="J10896" s="84"/>
      <c r="K10896" s="31"/>
      <c r="L10896" s="31"/>
      <c r="M10896" s="169"/>
      <c r="N10896" s="148"/>
      <c r="O10896" s="106"/>
      <c r="P10896" s="43"/>
      <c r="Q10896" s="207"/>
      <c r="R10896" s="84"/>
      <c r="S10896" s="31"/>
      <c r="T10896" s="31"/>
      <c r="U10896" s="169"/>
      <c r="V10896" s="150"/>
      <c r="W10896" s="141" t="str" cm="1">
        <f t="array" ref="W10896">IF(SUM(LEN(B10896:V10896))=0,"",IF(OR(OR(ISBLANK(F10896),SUM(LEN(C10896),LEN(D10896))=0),AND(NOT(E10896="Unknown"),ISBLANK(J10896)),AND(NOT(O10896="Unknown"),ISBLANK(R10896))),"Missing Information", INDEX(Table15[Entire Service Line Classification], MATCH(SUMIFS(Table15[Unique ID],Table15[System-Owned Portion],E10896,Table15[If Material Anything Other than "Lead" in Column E,Was Material Ever Previously Lead?],G10896,Table15[Customer-Owned Portion],O10896),Table15[Unique ID],0),0)))</f>
        <v/>
      </c>
    </row>
    <row r="10897" spans="2:23" x14ac:dyDescent="0.35">
      <c r="B10897" s="146"/>
      <c r="C10897" s="31"/>
      <c r="D10897" s="31"/>
      <c r="E10897" s="44"/>
      <c r="F10897" s="43"/>
      <c r="G10897" s="84"/>
      <c r="H10897" s="31"/>
      <c r="I10897" s="207"/>
      <c r="J10897" s="84"/>
      <c r="K10897" s="31"/>
      <c r="L10897" s="31"/>
      <c r="M10897" s="169"/>
      <c r="N10897" s="148"/>
      <c r="O10897" s="106"/>
      <c r="P10897" s="43"/>
      <c r="Q10897" s="207"/>
      <c r="R10897" s="84"/>
      <c r="S10897" s="31"/>
      <c r="T10897" s="31"/>
      <c r="U10897" s="169"/>
      <c r="V10897" s="150"/>
      <c r="W10897" s="141" t="str" cm="1">
        <f t="array" ref="W10897">IF(SUM(LEN(B10897:V10897))=0,"",IF(OR(OR(ISBLANK(F10897),SUM(LEN(C10897),LEN(D10897))=0),AND(NOT(E10897="Unknown"),ISBLANK(J10897)),AND(NOT(O10897="Unknown"),ISBLANK(R10897))),"Missing Information", INDEX(Table15[Entire Service Line Classification], MATCH(SUMIFS(Table15[Unique ID],Table15[System-Owned Portion],E10897,Table15[If Material Anything Other than "Lead" in Column E,Was Material Ever Previously Lead?],G10897,Table15[Customer-Owned Portion],O10897),Table15[Unique ID],0),0)))</f>
        <v/>
      </c>
    </row>
    <row r="10898" spans="2:23" x14ac:dyDescent="0.35">
      <c r="B10898" s="146"/>
      <c r="C10898" s="31"/>
      <c r="D10898" s="31"/>
      <c r="E10898" s="44"/>
      <c r="F10898" s="43"/>
      <c r="G10898" s="84"/>
      <c r="H10898" s="31"/>
      <c r="I10898" s="207"/>
      <c r="J10898" s="84"/>
      <c r="K10898" s="31"/>
      <c r="L10898" s="31"/>
      <c r="M10898" s="169"/>
      <c r="N10898" s="148"/>
      <c r="O10898" s="106"/>
      <c r="P10898" s="43"/>
      <c r="Q10898" s="207"/>
      <c r="R10898" s="84"/>
      <c r="S10898" s="31"/>
      <c r="T10898" s="31"/>
      <c r="U10898" s="169"/>
      <c r="V10898" s="150"/>
      <c r="W10898" s="141" t="str" cm="1">
        <f t="array" ref="W10898">IF(SUM(LEN(B10898:V10898))=0,"",IF(OR(OR(ISBLANK(F10898),SUM(LEN(C10898),LEN(D10898))=0),AND(NOT(E10898="Unknown"),ISBLANK(J10898)),AND(NOT(O10898="Unknown"),ISBLANK(R10898))),"Missing Information", INDEX(Table15[Entire Service Line Classification], MATCH(SUMIFS(Table15[Unique ID],Table15[System-Owned Portion],E10898,Table15[If Material Anything Other than "Lead" in Column E,Was Material Ever Previously Lead?],G10898,Table15[Customer-Owned Portion],O10898),Table15[Unique ID],0),0)))</f>
        <v/>
      </c>
    </row>
    <row r="10899" spans="2:23" x14ac:dyDescent="0.35">
      <c r="B10899" s="146"/>
      <c r="C10899" s="31"/>
      <c r="D10899" s="31"/>
      <c r="E10899" s="44"/>
      <c r="F10899" s="43"/>
      <c r="G10899" s="84"/>
      <c r="H10899" s="31"/>
      <c r="I10899" s="207"/>
      <c r="J10899" s="84"/>
      <c r="K10899" s="31"/>
      <c r="L10899" s="31"/>
      <c r="M10899" s="169"/>
      <c r="N10899" s="148"/>
      <c r="O10899" s="106"/>
      <c r="P10899" s="43"/>
      <c r="Q10899" s="207"/>
      <c r="R10899" s="84"/>
      <c r="S10899" s="31"/>
      <c r="T10899" s="31"/>
      <c r="U10899" s="169"/>
      <c r="V10899" s="150"/>
      <c r="W10899" s="141" t="str" cm="1">
        <f t="array" ref="W10899">IF(SUM(LEN(B10899:V10899))=0,"",IF(OR(OR(ISBLANK(F10899),SUM(LEN(C10899),LEN(D10899))=0),AND(NOT(E10899="Unknown"),ISBLANK(J10899)),AND(NOT(O10899="Unknown"),ISBLANK(R10899))),"Missing Information", INDEX(Table15[Entire Service Line Classification], MATCH(SUMIFS(Table15[Unique ID],Table15[System-Owned Portion],E10899,Table15[If Material Anything Other than "Lead" in Column E,Was Material Ever Previously Lead?],G10899,Table15[Customer-Owned Portion],O10899),Table15[Unique ID],0),0)))</f>
        <v/>
      </c>
    </row>
    <row r="10900" spans="2:23" x14ac:dyDescent="0.35">
      <c r="B10900" s="146"/>
      <c r="C10900" s="31"/>
      <c r="D10900" s="31"/>
      <c r="E10900" s="44"/>
      <c r="F10900" s="43"/>
      <c r="G10900" s="84"/>
      <c r="H10900" s="31"/>
      <c r="I10900" s="207"/>
      <c r="J10900" s="84"/>
      <c r="K10900" s="31"/>
      <c r="L10900" s="31"/>
      <c r="M10900" s="169"/>
      <c r="N10900" s="148"/>
      <c r="O10900" s="106"/>
      <c r="P10900" s="43"/>
      <c r="Q10900" s="207"/>
      <c r="R10900" s="84"/>
      <c r="S10900" s="31"/>
      <c r="T10900" s="31"/>
      <c r="U10900" s="169"/>
      <c r="V10900" s="150"/>
      <c r="W10900" s="141" t="str" cm="1">
        <f t="array" ref="W10900">IF(SUM(LEN(B10900:V10900))=0,"",IF(OR(OR(ISBLANK(F10900),SUM(LEN(C10900),LEN(D10900))=0),AND(NOT(E10900="Unknown"),ISBLANK(J10900)),AND(NOT(O10900="Unknown"),ISBLANK(R10900))),"Missing Information", INDEX(Table15[Entire Service Line Classification], MATCH(SUMIFS(Table15[Unique ID],Table15[System-Owned Portion],E10900,Table15[If Material Anything Other than "Lead" in Column E,Was Material Ever Previously Lead?],G10900,Table15[Customer-Owned Portion],O10900),Table15[Unique ID],0),0)))</f>
        <v/>
      </c>
    </row>
    <row r="10901" spans="2:23" x14ac:dyDescent="0.35">
      <c r="B10901" s="146"/>
      <c r="C10901" s="31"/>
      <c r="D10901" s="31"/>
      <c r="E10901" s="44"/>
      <c r="F10901" s="43"/>
      <c r="G10901" s="84"/>
      <c r="H10901" s="31"/>
      <c r="I10901" s="207"/>
      <c r="J10901" s="84"/>
      <c r="K10901" s="31"/>
      <c r="L10901" s="31"/>
      <c r="M10901" s="169"/>
      <c r="N10901" s="148"/>
      <c r="O10901" s="106"/>
      <c r="P10901" s="43"/>
      <c r="Q10901" s="207"/>
      <c r="R10901" s="84"/>
      <c r="S10901" s="31"/>
      <c r="T10901" s="31"/>
      <c r="U10901" s="169"/>
      <c r="V10901" s="150"/>
      <c r="W10901" s="141" t="str" cm="1">
        <f t="array" ref="W10901">IF(SUM(LEN(B10901:V10901))=0,"",IF(OR(OR(ISBLANK(F10901),SUM(LEN(C10901),LEN(D10901))=0),AND(NOT(E10901="Unknown"),ISBLANK(J10901)),AND(NOT(O10901="Unknown"),ISBLANK(R10901))),"Missing Information", INDEX(Table15[Entire Service Line Classification], MATCH(SUMIFS(Table15[Unique ID],Table15[System-Owned Portion],E10901,Table15[If Material Anything Other than "Lead" in Column E,Was Material Ever Previously Lead?],G10901,Table15[Customer-Owned Portion],O10901),Table15[Unique ID],0),0)))</f>
        <v/>
      </c>
    </row>
    <row r="10902" spans="2:23" x14ac:dyDescent="0.35">
      <c r="B10902" s="146"/>
      <c r="C10902" s="31"/>
      <c r="D10902" s="31"/>
      <c r="E10902" s="44"/>
      <c r="F10902" s="43"/>
      <c r="G10902" s="84"/>
      <c r="H10902" s="31"/>
      <c r="I10902" s="207"/>
      <c r="J10902" s="84"/>
      <c r="K10902" s="31"/>
      <c r="L10902" s="31"/>
      <c r="M10902" s="169"/>
      <c r="N10902" s="148"/>
      <c r="O10902" s="106"/>
      <c r="P10902" s="43"/>
      <c r="Q10902" s="207"/>
      <c r="R10902" s="84"/>
      <c r="S10902" s="31"/>
      <c r="T10902" s="31"/>
      <c r="U10902" s="169"/>
      <c r="V10902" s="150"/>
      <c r="W10902" s="141" t="str" cm="1">
        <f t="array" ref="W10902">IF(SUM(LEN(B10902:V10902))=0,"",IF(OR(OR(ISBLANK(F10902),SUM(LEN(C10902),LEN(D10902))=0),AND(NOT(E10902="Unknown"),ISBLANK(J10902)),AND(NOT(O10902="Unknown"),ISBLANK(R10902))),"Missing Information", INDEX(Table15[Entire Service Line Classification], MATCH(SUMIFS(Table15[Unique ID],Table15[System-Owned Portion],E10902,Table15[If Material Anything Other than "Lead" in Column E,Was Material Ever Previously Lead?],G10902,Table15[Customer-Owned Portion],O10902),Table15[Unique ID],0),0)))</f>
        <v/>
      </c>
    </row>
    <row r="10903" spans="2:23" x14ac:dyDescent="0.35">
      <c r="B10903" s="146"/>
      <c r="C10903" s="31"/>
      <c r="D10903" s="31"/>
      <c r="E10903" s="44"/>
      <c r="F10903" s="43"/>
      <c r="G10903" s="84"/>
      <c r="H10903" s="31"/>
      <c r="I10903" s="207"/>
      <c r="J10903" s="84"/>
      <c r="K10903" s="31"/>
      <c r="L10903" s="31"/>
      <c r="M10903" s="169"/>
      <c r="N10903" s="148"/>
      <c r="O10903" s="106"/>
      <c r="P10903" s="43"/>
      <c r="Q10903" s="207"/>
      <c r="R10903" s="84"/>
      <c r="S10903" s="31"/>
      <c r="T10903" s="31"/>
      <c r="U10903" s="169"/>
      <c r="V10903" s="150"/>
      <c r="W10903" s="141" t="str" cm="1">
        <f t="array" ref="W10903">IF(SUM(LEN(B10903:V10903))=0,"",IF(OR(OR(ISBLANK(F10903),SUM(LEN(C10903),LEN(D10903))=0),AND(NOT(E10903="Unknown"),ISBLANK(J10903)),AND(NOT(O10903="Unknown"),ISBLANK(R10903))),"Missing Information", INDEX(Table15[Entire Service Line Classification], MATCH(SUMIFS(Table15[Unique ID],Table15[System-Owned Portion],E10903,Table15[If Material Anything Other than "Lead" in Column E,Was Material Ever Previously Lead?],G10903,Table15[Customer-Owned Portion],O10903),Table15[Unique ID],0),0)))</f>
        <v/>
      </c>
    </row>
    <row r="10904" spans="2:23" x14ac:dyDescent="0.35">
      <c r="B10904" s="146"/>
      <c r="C10904" s="31"/>
      <c r="D10904" s="31"/>
      <c r="E10904" s="44"/>
      <c r="F10904" s="43"/>
      <c r="G10904" s="84"/>
      <c r="H10904" s="31"/>
      <c r="I10904" s="207"/>
      <c r="J10904" s="84"/>
      <c r="K10904" s="31"/>
      <c r="L10904" s="31"/>
      <c r="M10904" s="169"/>
      <c r="N10904" s="148"/>
      <c r="O10904" s="106"/>
      <c r="P10904" s="43"/>
      <c r="Q10904" s="207"/>
      <c r="R10904" s="84"/>
      <c r="S10904" s="31"/>
      <c r="T10904" s="31"/>
      <c r="U10904" s="169"/>
      <c r="V10904" s="150"/>
      <c r="W10904" s="141" t="str" cm="1">
        <f t="array" ref="W10904">IF(SUM(LEN(B10904:V10904))=0,"",IF(OR(OR(ISBLANK(F10904),SUM(LEN(C10904),LEN(D10904))=0),AND(NOT(E10904="Unknown"),ISBLANK(J10904)),AND(NOT(O10904="Unknown"),ISBLANK(R10904))),"Missing Information", INDEX(Table15[Entire Service Line Classification], MATCH(SUMIFS(Table15[Unique ID],Table15[System-Owned Portion],E10904,Table15[If Material Anything Other than "Lead" in Column E,Was Material Ever Previously Lead?],G10904,Table15[Customer-Owned Portion],O10904),Table15[Unique ID],0),0)))</f>
        <v/>
      </c>
    </row>
    <row r="10905" spans="2:23" x14ac:dyDescent="0.35">
      <c r="B10905" s="146"/>
      <c r="C10905" s="31"/>
      <c r="D10905" s="31"/>
      <c r="E10905" s="44"/>
      <c r="F10905" s="43"/>
      <c r="G10905" s="84"/>
      <c r="H10905" s="31"/>
      <c r="I10905" s="207"/>
      <c r="J10905" s="84"/>
      <c r="K10905" s="31"/>
      <c r="L10905" s="31"/>
      <c r="M10905" s="169"/>
      <c r="N10905" s="148"/>
      <c r="O10905" s="106"/>
      <c r="P10905" s="43"/>
      <c r="Q10905" s="207"/>
      <c r="R10905" s="84"/>
      <c r="S10905" s="31"/>
      <c r="T10905" s="31"/>
      <c r="U10905" s="169"/>
      <c r="V10905" s="150"/>
      <c r="W10905" s="141" t="str" cm="1">
        <f t="array" ref="W10905">IF(SUM(LEN(B10905:V10905))=0,"",IF(OR(OR(ISBLANK(F10905),SUM(LEN(C10905),LEN(D10905))=0),AND(NOT(E10905="Unknown"),ISBLANK(J10905)),AND(NOT(O10905="Unknown"),ISBLANK(R10905))),"Missing Information", INDEX(Table15[Entire Service Line Classification], MATCH(SUMIFS(Table15[Unique ID],Table15[System-Owned Portion],E10905,Table15[If Material Anything Other than "Lead" in Column E,Was Material Ever Previously Lead?],G10905,Table15[Customer-Owned Portion],O10905),Table15[Unique ID],0),0)))</f>
        <v/>
      </c>
    </row>
    <row r="10906" spans="2:23" x14ac:dyDescent="0.35">
      <c r="B10906" s="146"/>
      <c r="C10906" s="31"/>
      <c r="D10906" s="31"/>
      <c r="E10906" s="44"/>
      <c r="F10906" s="43"/>
      <c r="G10906" s="84"/>
      <c r="H10906" s="31"/>
      <c r="I10906" s="207"/>
      <c r="J10906" s="84"/>
      <c r="K10906" s="31"/>
      <c r="L10906" s="31"/>
      <c r="M10906" s="169"/>
      <c r="N10906" s="148"/>
      <c r="O10906" s="106"/>
      <c r="P10906" s="43"/>
      <c r="Q10906" s="207"/>
      <c r="R10906" s="84"/>
      <c r="S10906" s="31"/>
      <c r="T10906" s="31"/>
      <c r="U10906" s="169"/>
      <c r="V10906" s="150"/>
      <c r="W10906" s="141" t="str" cm="1">
        <f t="array" ref="W10906">IF(SUM(LEN(B10906:V10906))=0,"",IF(OR(OR(ISBLANK(F10906),SUM(LEN(C10906),LEN(D10906))=0),AND(NOT(E10906="Unknown"),ISBLANK(J10906)),AND(NOT(O10906="Unknown"),ISBLANK(R10906))),"Missing Information", INDEX(Table15[Entire Service Line Classification], MATCH(SUMIFS(Table15[Unique ID],Table15[System-Owned Portion],E10906,Table15[If Material Anything Other than "Lead" in Column E,Was Material Ever Previously Lead?],G10906,Table15[Customer-Owned Portion],O10906),Table15[Unique ID],0),0)))</f>
        <v/>
      </c>
    </row>
    <row r="10907" spans="2:23" x14ac:dyDescent="0.35">
      <c r="B10907" s="146"/>
      <c r="C10907" s="31"/>
      <c r="D10907" s="31"/>
      <c r="E10907" s="44"/>
      <c r="F10907" s="43"/>
      <c r="G10907" s="84"/>
      <c r="H10907" s="31"/>
      <c r="I10907" s="207"/>
      <c r="J10907" s="84"/>
      <c r="K10907" s="31"/>
      <c r="L10907" s="31"/>
      <c r="M10907" s="169"/>
      <c r="N10907" s="148"/>
      <c r="O10907" s="106"/>
      <c r="P10907" s="43"/>
      <c r="Q10907" s="207"/>
      <c r="R10907" s="84"/>
      <c r="S10907" s="31"/>
      <c r="T10907" s="31"/>
      <c r="U10907" s="169"/>
      <c r="V10907" s="150"/>
      <c r="W10907" s="141" t="str" cm="1">
        <f t="array" ref="W10907">IF(SUM(LEN(B10907:V10907))=0,"",IF(OR(OR(ISBLANK(F10907),SUM(LEN(C10907),LEN(D10907))=0),AND(NOT(E10907="Unknown"),ISBLANK(J10907)),AND(NOT(O10907="Unknown"),ISBLANK(R10907))),"Missing Information", INDEX(Table15[Entire Service Line Classification], MATCH(SUMIFS(Table15[Unique ID],Table15[System-Owned Portion],E10907,Table15[If Material Anything Other than "Lead" in Column E,Was Material Ever Previously Lead?],G10907,Table15[Customer-Owned Portion],O10907),Table15[Unique ID],0),0)))</f>
        <v/>
      </c>
    </row>
    <row r="10908" spans="2:23" x14ac:dyDescent="0.35">
      <c r="B10908" s="146"/>
      <c r="C10908" s="31"/>
      <c r="D10908" s="31"/>
      <c r="E10908" s="44"/>
      <c r="F10908" s="43"/>
      <c r="G10908" s="84"/>
      <c r="H10908" s="31"/>
      <c r="I10908" s="207"/>
      <c r="J10908" s="84"/>
      <c r="K10908" s="31"/>
      <c r="L10908" s="31"/>
      <c r="M10908" s="169"/>
      <c r="N10908" s="148"/>
      <c r="O10908" s="106"/>
      <c r="P10908" s="43"/>
      <c r="Q10908" s="207"/>
      <c r="R10908" s="84"/>
      <c r="S10908" s="31"/>
      <c r="T10908" s="31"/>
      <c r="U10908" s="169"/>
      <c r="V10908" s="150"/>
      <c r="W10908" s="141" t="str" cm="1">
        <f t="array" ref="W10908">IF(SUM(LEN(B10908:V10908))=0,"",IF(OR(OR(ISBLANK(F10908),SUM(LEN(C10908),LEN(D10908))=0),AND(NOT(E10908="Unknown"),ISBLANK(J10908)),AND(NOT(O10908="Unknown"),ISBLANK(R10908))),"Missing Information", INDEX(Table15[Entire Service Line Classification], MATCH(SUMIFS(Table15[Unique ID],Table15[System-Owned Portion],E10908,Table15[If Material Anything Other than "Lead" in Column E,Was Material Ever Previously Lead?],G10908,Table15[Customer-Owned Portion],O10908),Table15[Unique ID],0),0)))</f>
        <v/>
      </c>
    </row>
    <row r="10909" spans="2:23" x14ac:dyDescent="0.35">
      <c r="B10909" s="146"/>
      <c r="C10909" s="31"/>
      <c r="D10909" s="31"/>
      <c r="E10909" s="44"/>
      <c r="F10909" s="43"/>
      <c r="G10909" s="84"/>
      <c r="H10909" s="31"/>
      <c r="I10909" s="207"/>
      <c r="J10909" s="84"/>
      <c r="K10909" s="31"/>
      <c r="L10909" s="31"/>
      <c r="M10909" s="169"/>
      <c r="N10909" s="148"/>
      <c r="O10909" s="106"/>
      <c r="P10909" s="43"/>
      <c r="Q10909" s="207"/>
      <c r="R10909" s="84"/>
      <c r="S10909" s="31"/>
      <c r="T10909" s="31"/>
      <c r="U10909" s="169"/>
      <c r="V10909" s="150"/>
      <c r="W10909" s="141" t="str" cm="1">
        <f t="array" ref="W10909">IF(SUM(LEN(B10909:V10909))=0,"",IF(OR(OR(ISBLANK(F10909),SUM(LEN(C10909),LEN(D10909))=0),AND(NOT(E10909="Unknown"),ISBLANK(J10909)),AND(NOT(O10909="Unknown"),ISBLANK(R10909))),"Missing Information", INDEX(Table15[Entire Service Line Classification], MATCH(SUMIFS(Table15[Unique ID],Table15[System-Owned Portion],E10909,Table15[If Material Anything Other than "Lead" in Column E,Was Material Ever Previously Lead?],G10909,Table15[Customer-Owned Portion],O10909),Table15[Unique ID],0),0)))</f>
        <v/>
      </c>
    </row>
    <row r="10910" spans="2:23" x14ac:dyDescent="0.35">
      <c r="B10910" s="146"/>
      <c r="C10910" s="31"/>
      <c r="D10910" s="31"/>
      <c r="E10910" s="44"/>
      <c r="F10910" s="43"/>
      <c r="G10910" s="84"/>
      <c r="H10910" s="31"/>
      <c r="I10910" s="207"/>
      <c r="J10910" s="84"/>
      <c r="K10910" s="31"/>
      <c r="L10910" s="31"/>
      <c r="M10910" s="169"/>
      <c r="N10910" s="148"/>
      <c r="O10910" s="106"/>
      <c r="P10910" s="43"/>
      <c r="Q10910" s="207"/>
      <c r="R10910" s="84"/>
      <c r="S10910" s="31"/>
      <c r="T10910" s="31"/>
      <c r="U10910" s="169"/>
      <c r="V10910" s="150"/>
      <c r="W10910" s="141" t="str" cm="1">
        <f t="array" ref="W10910">IF(SUM(LEN(B10910:V10910))=0,"",IF(OR(OR(ISBLANK(F10910),SUM(LEN(C10910),LEN(D10910))=0),AND(NOT(E10910="Unknown"),ISBLANK(J10910)),AND(NOT(O10910="Unknown"),ISBLANK(R10910))),"Missing Information", INDEX(Table15[Entire Service Line Classification], MATCH(SUMIFS(Table15[Unique ID],Table15[System-Owned Portion],E10910,Table15[If Material Anything Other than "Lead" in Column E,Was Material Ever Previously Lead?],G10910,Table15[Customer-Owned Portion],O10910),Table15[Unique ID],0),0)))</f>
        <v/>
      </c>
    </row>
    <row r="10911" spans="2:23" x14ac:dyDescent="0.35">
      <c r="B10911" s="146"/>
      <c r="C10911" s="31"/>
      <c r="D10911" s="31"/>
      <c r="E10911" s="44"/>
      <c r="F10911" s="43"/>
      <c r="G10911" s="84"/>
      <c r="H10911" s="31"/>
      <c r="I10911" s="207"/>
      <c r="J10911" s="84"/>
      <c r="K10911" s="31"/>
      <c r="L10911" s="31"/>
      <c r="M10911" s="169"/>
      <c r="N10911" s="148"/>
      <c r="O10911" s="106"/>
      <c r="P10911" s="43"/>
      <c r="Q10911" s="207"/>
      <c r="R10911" s="84"/>
      <c r="S10911" s="31"/>
      <c r="T10911" s="31"/>
      <c r="U10911" s="169"/>
      <c r="V10911" s="150"/>
      <c r="W10911" s="141" t="str" cm="1">
        <f t="array" ref="W10911">IF(SUM(LEN(B10911:V10911))=0,"",IF(OR(OR(ISBLANK(F10911),SUM(LEN(C10911),LEN(D10911))=0),AND(NOT(E10911="Unknown"),ISBLANK(J10911)),AND(NOT(O10911="Unknown"),ISBLANK(R10911))),"Missing Information", INDEX(Table15[Entire Service Line Classification], MATCH(SUMIFS(Table15[Unique ID],Table15[System-Owned Portion],E10911,Table15[If Material Anything Other than "Lead" in Column E,Was Material Ever Previously Lead?],G10911,Table15[Customer-Owned Portion],O10911),Table15[Unique ID],0),0)))</f>
        <v/>
      </c>
    </row>
    <row r="10912" spans="2:23" x14ac:dyDescent="0.35">
      <c r="B10912" s="146"/>
      <c r="C10912" s="31"/>
      <c r="D10912" s="31"/>
      <c r="E10912" s="44"/>
      <c r="F10912" s="43"/>
      <c r="G10912" s="84"/>
      <c r="H10912" s="31"/>
      <c r="I10912" s="207"/>
      <c r="J10912" s="84"/>
      <c r="K10912" s="31"/>
      <c r="L10912" s="31"/>
      <c r="M10912" s="169"/>
      <c r="N10912" s="148"/>
      <c r="O10912" s="106"/>
      <c r="P10912" s="43"/>
      <c r="Q10912" s="207"/>
      <c r="R10912" s="84"/>
      <c r="S10912" s="31"/>
      <c r="T10912" s="31"/>
      <c r="U10912" s="169"/>
      <c r="V10912" s="150"/>
      <c r="W10912" s="141" t="str" cm="1">
        <f t="array" ref="W10912">IF(SUM(LEN(B10912:V10912))=0,"",IF(OR(OR(ISBLANK(F10912),SUM(LEN(C10912),LEN(D10912))=0),AND(NOT(E10912="Unknown"),ISBLANK(J10912)),AND(NOT(O10912="Unknown"),ISBLANK(R10912))),"Missing Information", INDEX(Table15[Entire Service Line Classification], MATCH(SUMIFS(Table15[Unique ID],Table15[System-Owned Portion],E10912,Table15[If Material Anything Other than "Lead" in Column E,Was Material Ever Previously Lead?],G10912,Table15[Customer-Owned Portion],O10912),Table15[Unique ID],0),0)))</f>
        <v/>
      </c>
    </row>
    <row r="10913" spans="2:23" x14ac:dyDescent="0.35">
      <c r="B10913" s="146"/>
      <c r="C10913" s="31"/>
      <c r="D10913" s="31"/>
      <c r="E10913" s="44"/>
      <c r="F10913" s="43"/>
      <c r="G10913" s="84"/>
      <c r="H10913" s="31"/>
      <c r="I10913" s="207"/>
      <c r="J10913" s="84"/>
      <c r="K10913" s="31"/>
      <c r="L10913" s="31"/>
      <c r="M10913" s="169"/>
      <c r="N10913" s="148"/>
      <c r="O10913" s="106"/>
      <c r="P10913" s="43"/>
      <c r="Q10913" s="207"/>
      <c r="R10913" s="84"/>
      <c r="S10913" s="31"/>
      <c r="T10913" s="31"/>
      <c r="U10913" s="169"/>
      <c r="V10913" s="150"/>
      <c r="W10913" s="141" t="str" cm="1">
        <f t="array" ref="W10913">IF(SUM(LEN(B10913:V10913))=0,"",IF(OR(OR(ISBLANK(F10913),SUM(LEN(C10913),LEN(D10913))=0),AND(NOT(E10913="Unknown"),ISBLANK(J10913)),AND(NOT(O10913="Unknown"),ISBLANK(R10913))),"Missing Information", INDEX(Table15[Entire Service Line Classification], MATCH(SUMIFS(Table15[Unique ID],Table15[System-Owned Portion],E10913,Table15[If Material Anything Other than "Lead" in Column E,Was Material Ever Previously Lead?],G10913,Table15[Customer-Owned Portion],O10913),Table15[Unique ID],0),0)))</f>
        <v/>
      </c>
    </row>
    <row r="10914" spans="2:23" x14ac:dyDescent="0.35">
      <c r="B10914" s="146"/>
      <c r="C10914" s="31"/>
      <c r="D10914" s="31"/>
      <c r="E10914" s="44"/>
      <c r="F10914" s="43"/>
      <c r="G10914" s="84"/>
      <c r="H10914" s="31"/>
      <c r="I10914" s="207"/>
      <c r="J10914" s="84"/>
      <c r="K10914" s="31"/>
      <c r="L10914" s="31"/>
      <c r="M10914" s="169"/>
      <c r="N10914" s="148"/>
      <c r="O10914" s="106"/>
      <c r="P10914" s="43"/>
      <c r="Q10914" s="207"/>
      <c r="R10914" s="84"/>
      <c r="S10914" s="31"/>
      <c r="T10914" s="31"/>
      <c r="U10914" s="169"/>
      <c r="V10914" s="150"/>
      <c r="W10914" s="141" t="str" cm="1">
        <f t="array" ref="W10914">IF(SUM(LEN(B10914:V10914))=0,"",IF(OR(OR(ISBLANK(F10914),SUM(LEN(C10914),LEN(D10914))=0),AND(NOT(E10914="Unknown"),ISBLANK(J10914)),AND(NOT(O10914="Unknown"),ISBLANK(R10914))),"Missing Information", INDEX(Table15[Entire Service Line Classification], MATCH(SUMIFS(Table15[Unique ID],Table15[System-Owned Portion],E10914,Table15[If Material Anything Other than "Lead" in Column E,Was Material Ever Previously Lead?],G10914,Table15[Customer-Owned Portion],O10914),Table15[Unique ID],0),0)))</f>
        <v/>
      </c>
    </row>
    <row r="10915" spans="2:23" x14ac:dyDescent="0.35">
      <c r="B10915" s="146"/>
      <c r="C10915" s="31"/>
      <c r="D10915" s="31"/>
      <c r="E10915" s="44"/>
      <c r="F10915" s="43"/>
      <c r="G10915" s="84"/>
      <c r="H10915" s="31"/>
      <c r="I10915" s="207"/>
      <c r="J10915" s="84"/>
      <c r="K10915" s="31"/>
      <c r="L10915" s="31"/>
      <c r="M10915" s="169"/>
      <c r="N10915" s="148"/>
      <c r="O10915" s="106"/>
      <c r="P10915" s="43"/>
      <c r="Q10915" s="207"/>
      <c r="R10915" s="84"/>
      <c r="S10915" s="31"/>
      <c r="T10915" s="31"/>
      <c r="U10915" s="169"/>
      <c r="V10915" s="150"/>
      <c r="W10915" s="141" t="str" cm="1">
        <f t="array" ref="W10915">IF(SUM(LEN(B10915:V10915))=0,"",IF(OR(OR(ISBLANK(F10915),SUM(LEN(C10915),LEN(D10915))=0),AND(NOT(E10915="Unknown"),ISBLANK(J10915)),AND(NOT(O10915="Unknown"),ISBLANK(R10915))),"Missing Information", INDEX(Table15[Entire Service Line Classification], MATCH(SUMIFS(Table15[Unique ID],Table15[System-Owned Portion],E10915,Table15[If Material Anything Other than "Lead" in Column E,Was Material Ever Previously Lead?],G10915,Table15[Customer-Owned Portion],O10915),Table15[Unique ID],0),0)))</f>
        <v/>
      </c>
    </row>
    <row r="10916" spans="2:23" x14ac:dyDescent="0.35">
      <c r="B10916" s="146"/>
      <c r="C10916" s="31"/>
      <c r="D10916" s="31"/>
      <c r="E10916" s="44"/>
      <c r="F10916" s="43"/>
      <c r="G10916" s="84"/>
      <c r="H10916" s="31"/>
      <c r="I10916" s="207"/>
      <c r="J10916" s="84"/>
      <c r="K10916" s="31"/>
      <c r="L10916" s="31"/>
      <c r="M10916" s="169"/>
      <c r="N10916" s="148"/>
      <c r="O10916" s="106"/>
      <c r="P10916" s="43"/>
      <c r="Q10916" s="207"/>
      <c r="R10916" s="84"/>
      <c r="S10916" s="31"/>
      <c r="T10916" s="31"/>
      <c r="U10916" s="169"/>
      <c r="V10916" s="150"/>
      <c r="W10916" s="141" t="str" cm="1">
        <f t="array" ref="W10916">IF(SUM(LEN(B10916:V10916))=0,"",IF(OR(OR(ISBLANK(F10916),SUM(LEN(C10916),LEN(D10916))=0),AND(NOT(E10916="Unknown"),ISBLANK(J10916)),AND(NOT(O10916="Unknown"),ISBLANK(R10916))),"Missing Information", INDEX(Table15[Entire Service Line Classification], MATCH(SUMIFS(Table15[Unique ID],Table15[System-Owned Portion],E10916,Table15[If Material Anything Other than "Lead" in Column E,Was Material Ever Previously Lead?],G10916,Table15[Customer-Owned Portion],O10916),Table15[Unique ID],0),0)))</f>
        <v/>
      </c>
    </row>
    <row r="10917" spans="2:23" x14ac:dyDescent="0.35">
      <c r="B10917" s="146"/>
      <c r="C10917" s="31"/>
      <c r="D10917" s="31"/>
      <c r="E10917" s="44"/>
      <c r="F10917" s="43"/>
      <c r="G10917" s="84"/>
      <c r="H10917" s="31"/>
      <c r="I10917" s="207"/>
      <c r="J10917" s="84"/>
      <c r="K10917" s="31"/>
      <c r="L10917" s="31"/>
      <c r="M10917" s="169"/>
      <c r="N10917" s="148"/>
      <c r="O10917" s="106"/>
      <c r="P10917" s="43"/>
      <c r="Q10917" s="207"/>
      <c r="R10917" s="84"/>
      <c r="S10917" s="31"/>
      <c r="T10917" s="31"/>
      <c r="U10917" s="169"/>
      <c r="V10917" s="150"/>
      <c r="W10917" s="141" t="str" cm="1">
        <f t="array" ref="W10917">IF(SUM(LEN(B10917:V10917))=0,"",IF(OR(OR(ISBLANK(F10917),SUM(LEN(C10917),LEN(D10917))=0),AND(NOT(E10917="Unknown"),ISBLANK(J10917)),AND(NOT(O10917="Unknown"),ISBLANK(R10917))),"Missing Information", INDEX(Table15[Entire Service Line Classification], MATCH(SUMIFS(Table15[Unique ID],Table15[System-Owned Portion],E10917,Table15[If Material Anything Other than "Lead" in Column E,Was Material Ever Previously Lead?],G10917,Table15[Customer-Owned Portion],O10917),Table15[Unique ID],0),0)))</f>
        <v/>
      </c>
    </row>
    <row r="10918" spans="2:23" x14ac:dyDescent="0.35">
      <c r="B10918" s="146"/>
      <c r="C10918" s="31"/>
      <c r="D10918" s="31"/>
      <c r="E10918" s="44"/>
      <c r="F10918" s="43"/>
      <c r="G10918" s="84"/>
      <c r="H10918" s="31"/>
      <c r="I10918" s="207"/>
      <c r="J10918" s="84"/>
      <c r="K10918" s="31"/>
      <c r="L10918" s="31"/>
      <c r="M10918" s="169"/>
      <c r="N10918" s="148"/>
      <c r="O10918" s="106"/>
      <c r="P10918" s="43"/>
      <c r="Q10918" s="207"/>
      <c r="R10918" s="84"/>
      <c r="S10918" s="31"/>
      <c r="T10918" s="31"/>
      <c r="U10918" s="169"/>
      <c r="V10918" s="150"/>
      <c r="W10918" s="141" t="str" cm="1">
        <f t="array" ref="W10918">IF(SUM(LEN(B10918:V10918))=0,"",IF(OR(OR(ISBLANK(F10918),SUM(LEN(C10918),LEN(D10918))=0),AND(NOT(E10918="Unknown"),ISBLANK(J10918)),AND(NOT(O10918="Unknown"),ISBLANK(R10918))),"Missing Information", INDEX(Table15[Entire Service Line Classification], MATCH(SUMIFS(Table15[Unique ID],Table15[System-Owned Portion],E10918,Table15[If Material Anything Other than "Lead" in Column E,Was Material Ever Previously Lead?],G10918,Table15[Customer-Owned Portion],O10918),Table15[Unique ID],0),0)))</f>
        <v/>
      </c>
    </row>
    <row r="10919" spans="2:23" x14ac:dyDescent="0.35">
      <c r="B10919" s="146"/>
      <c r="C10919" s="31"/>
      <c r="D10919" s="31"/>
      <c r="E10919" s="44"/>
      <c r="F10919" s="43"/>
      <c r="G10919" s="84"/>
      <c r="H10919" s="31"/>
      <c r="I10919" s="207"/>
      <c r="J10919" s="84"/>
      <c r="K10919" s="31"/>
      <c r="L10919" s="31"/>
      <c r="M10919" s="169"/>
      <c r="N10919" s="148"/>
      <c r="O10919" s="106"/>
      <c r="P10919" s="43"/>
      <c r="Q10919" s="207"/>
      <c r="R10919" s="84"/>
      <c r="S10919" s="31"/>
      <c r="T10919" s="31"/>
      <c r="U10919" s="169"/>
      <c r="V10919" s="150"/>
      <c r="W10919" s="141" t="str" cm="1">
        <f t="array" ref="W10919">IF(SUM(LEN(B10919:V10919))=0,"",IF(OR(OR(ISBLANK(F10919),SUM(LEN(C10919),LEN(D10919))=0),AND(NOT(E10919="Unknown"),ISBLANK(J10919)),AND(NOT(O10919="Unknown"),ISBLANK(R10919))),"Missing Information", INDEX(Table15[Entire Service Line Classification], MATCH(SUMIFS(Table15[Unique ID],Table15[System-Owned Portion],E10919,Table15[If Material Anything Other than "Lead" in Column E,Was Material Ever Previously Lead?],G10919,Table15[Customer-Owned Portion],O10919),Table15[Unique ID],0),0)))</f>
        <v/>
      </c>
    </row>
    <row r="10920" spans="2:23" x14ac:dyDescent="0.35">
      <c r="B10920" s="146"/>
      <c r="C10920" s="31"/>
      <c r="D10920" s="31"/>
      <c r="E10920" s="44"/>
      <c r="F10920" s="43"/>
      <c r="G10920" s="84"/>
      <c r="H10920" s="31"/>
      <c r="I10920" s="207"/>
      <c r="J10920" s="84"/>
      <c r="K10920" s="31"/>
      <c r="L10920" s="31"/>
      <c r="M10920" s="169"/>
      <c r="N10920" s="148"/>
      <c r="O10920" s="106"/>
      <c r="P10920" s="43"/>
      <c r="Q10920" s="207"/>
      <c r="R10920" s="84"/>
      <c r="S10920" s="31"/>
      <c r="T10920" s="31"/>
      <c r="U10920" s="169"/>
      <c r="V10920" s="150"/>
      <c r="W10920" s="141" t="str" cm="1">
        <f t="array" ref="W10920">IF(SUM(LEN(B10920:V10920))=0,"",IF(OR(OR(ISBLANK(F10920),SUM(LEN(C10920),LEN(D10920))=0),AND(NOT(E10920="Unknown"),ISBLANK(J10920)),AND(NOT(O10920="Unknown"),ISBLANK(R10920))),"Missing Information", INDEX(Table15[Entire Service Line Classification], MATCH(SUMIFS(Table15[Unique ID],Table15[System-Owned Portion],E10920,Table15[If Material Anything Other than "Lead" in Column E,Was Material Ever Previously Lead?],G10920,Table15[Customer-Owned Portion],O10920),Table15[Unique ID],0),0)))</f>
        <v/>
      </c>
    </row>
    <row r="10921" spans="2:23" x14ac:dyDescent="0.35">
      <c r="B10921" s="146"/>
      <c r="C10921" s="31"/>
      <c r="D10921" s="31"/>
      <c r="E10921" s="44"/>
      <c r="F10921" s="43"/>
      <c r="G10921" s="84"/>
      <c r="H10921" s="31"/>
      <c r="I10921" s="207"/>
      <c r="J10921" s="84"/>
      <c r="K10921" s="31"/>
      <c r="L10921" s="31"/>
      <c r="M10921" s="169"/>
      <c r="N10921" s="148"/>
      <c r="O10921" s="106"/>
      <c r="P10921" s="43"/>
      <c r="Q10921" s="207"/>
      <c r="R10921" s="84"/>
      <c r="S10921" s="31"/>
      <c r="T10921" s="31"/>
      <c r="U10921" s="169"/>
      <c r="V10921" s="150"/>
      <c r="W10921" s="141" t="str" cm="1">
        <f t="array" ref="W10921">IF(SUM(LEN(B10921:V10921))=0,"",IF(OR(OR(ISBLANK(F10921),SUM(LEN(C10921),LEN(D10921))=0),AND(NOT(E10921="Unknown"),ISBLANK(J10921)),AND(NOT(O10921="Unknown"),ISBLANK(R10921))),"Missing Information", INDEX(Table15[Entire Service Line Classification], MATCH(SUMIFS(Table15[Unique ID],Table15[System-Owned Portion],E10921,Table15[If Material Anything Other than "Lead" in Column E,Was Material Ever Previously Lead?],G10921,Table15[Customer-Owned Portion],O10921),Table15[Unique ID],0),0)))</f>
        <v/>
      </c>
    </row>
    <row r="10922" spans="2:23" x14ac:dyDescent="0.35">
      <c r="B10922" s="146"/>
      <c r="C10922" s="31"/>
      <c r="D10922" s="31"/>
      <c r="E10922" s="44"/>
      <c r="F10922" s="43"/>
      <c r="G10922" s="84"/>
      <c r="H10922" s="31"/>
      <c r="I10922" s="207"/>
      <c r="J10922" s="84"/>
      <c r="K10922" s="31"/>
      <c r="L10922" s="31"/>
      <c r="M10922" s="169"/>
      <c r="N10922" s="148"/>
      <c r="O10922" s="106"/>
      <c r="P10922" s="43"/>
      <c r="Q10922" s="207"/>
      <c r="R10922" s="84"/>
      <c r="S10922" s="31"/>
      <c r="T10922" s="31"/>
      <c r="U10922" s="169"/>
      <c r="V10922" s="150"/>
      <c r="W10922" s="141" t="str" cm="1">
        <f t="array" ref="W10922">IF(SUM(LEN(B10922:V10922))=0,"",IF(OR(OR(ISBLANK(F10922),SUM(LEN(C10922),LEN(D10922))=0),AND(NOT(E10922="Unknown"),ISBLANK(J10922)),AND(NOT(O10922="Unknown"),ISBLANK(R10922))),"Missing Information", INDEX(Table15[Entire Service Line Classification], MATCH(SUMIFS(Table15[Unique ID],Table15[System-Owned Portion],E10922,Table15[If Material Anything Other than "Lead" in Column E,Was Material Ever Previously Lead?],G10922,Table15[Customer-Owned Portion],O10922),Table15[Unique ID],0),0)))</f>
        <v/>
      </c>
    </row>
    <row r="10923" spans="2:23" x14ac:dyDescent="0.35">
      <c r="B10923" s="146"/>
      <c r="C10923" s="31"/>
      <c r="D10923" s="31"/>
      <c r="E10923" s="44"/>
      <c r="F10923" s="43"/>
      <c r="G10923" s="84"/>
      <c r="H10923" s="31"/>
      <c r="I10923" s="207"/>
      <c r="J10923" s="84"/>
      <c r="K10923" s="31"/>
      <c r="L10923" s="31"/>
      <c r="M10923" s="169"/>
      <c r="N10923" s="148"/>
      <c r="O10923" s="106"/>
      <c r="P10923" s="43"/>
      <c r="Q10923" s="207"/>
      <c r="R10923" s="84"/>
      <c r="S10923" s="31"/>
      <c r="T10923" s="31"/>
      <c r="U10923" s="169"/>
      <c r="V10923" s="150"/>
      <c r="W10923" s="141" t="str" cm="1">
        <f t="array" ref="W10923">IF(SUM(LEN(B10923:V10923))=0,"",IF(OR(OR(ISBLANK(F10923),SUM(LEN(C10923),LEN(D10923))=0),AND(NOT(E10923="Unknown"),ISBLANK(J10923)),AND(NOT(O10923="Unknown"),ISBLANK(R10923))),"Missing Information", INDEX(Table15[Entire Service Line Classification], MATCH(SUMIFS(Table15[Unique ID],Table15[System-Owned Portion],E10923,Table15[If Material Anything Other than "Lead" in Column E,Was Material Ever Previously Lead?],G10923,Table15[Customer-Owned Portion],O10923),Table15[Unique ID],0),0)))</f>
        <v/>
      </c>
    </row>
    <row r="10924" spans="2:23" x14ac:dyDescent="0.35">
      <c r="B10924" s="146"/>
      <c r="C10924" s="31"/>
      <c r="D10924" s="31"/>
      <c r="E10924" s="44"/>
      <c r="F10924" s="43"/>
      <c r="G10924" s="84"/>
      <c r="H10924" s="31"/>
      <c r="I10924" s="207"/>
      <c r="J10924" s="84"/>
      <c r="K10924" s="31"/>
      <c r="L10924" s="31"/>
      <c r="M10924" s="169"/>
      <c r="N10924" s="148"/>
      <c r="O10924" s="106"/>
      <c r="P10924" s="43"/>
      <c r="Q10924" s="207"/>
      <c r="R10924" s="84"/>
      <c r="S10924" s="31"/>
      <c r="T10924" s="31"/>
      <c r="U10924" s="169"/>
      <c r="V10924" s="150"/>
      <c r="W10924" s="141" t="str" cm="1">
        <f t="array" ref="W10924">IF(SUM(LEN(B10924:V10924))=0,"",IF(OR(OR(ISBLANK(F10924),SUM(LEN(C10924),LEN(D10924))=0),AND(NOT(E10924="Unknown"),ISBLANK(J10924)),AND(NOT(O10924="Unknown"),ISBLANK(R10924))),"Missing Information", INDEX(Table15[Entire Service Line Classification], MATCH(SUMIFS(Table15[Unique ID],Table15[System-Owned Portion],E10924,Table15[If Material Anything Other than "Lead" in Column E,Was Material Ever Previously Lead?],G10924,Table15[Customer-Owned Portion],O10924),Table15[Unique ID],0),0)))</f>
        <v/>
      </c>
    </row>
    <row r="10925" spans="2:23" x14ac:dyDescent="0.35">
      <c r="B10925" s="146"/>
      <c r="C10925" s="31"/>
      <c r="D10925" s="31"/>
      <c r="E10925" s="44"/>
      <c r="F10925" s="43"/>
      <c r="G10925" s="84"/>
      <c r="H10925" s="31"/>
      <c r="I10925" s="207"/>
      <c r="J10925" s="84"/>
      <c r="K10925" s="31"/>
      <c r="L10925" s="31"/>
      <c r="M10925" s="169"/>
      <c r="N10925" s="148"/>
      <c r="O10925" s="106"/>
      <c r="P10925" s="43"/>
      <c r="Q10925" s="207"/>
      <c r="R10925" s="84"/>
      <c r="S10925" s="31"/>
      <c r="T10925" s="31"/>
      <c r="U10925" s="169"/>
      <c r="V10925" s="150"/>
      <c r="W10925" s="141" t="str" cm="1">
        <f t="array" ref="W10925">IF(SUM(LEN(B10925:V10925))=0,"",IF(OR(OR(ISBLANK(F10925),SUM(LEN(C10925),LEN(D10925))=0),AND(NOT(E10925="Unknown"),ISBLANK(J10925)),AND(NOT(O10925="Unknown"),ISBLANK(R10925))),"Missing Information", INDEX(Table15[Entire Service Line Classification], MATCH(SUMIFS(Table15[Unique ID],Table15[System-Owned Portion],E10925,Table15[If Material Anything Other than "Lead" in Column E,Was Material Ever Previously Lead?],G10925,Table15[Customer-Owned Portion],O10925),Table15[Unique ID],0),0)))</f>
        <v/>
      </c>
    </row>
    <row r="10926" spans="2:23" x14ac:dyDescent="0.35">
      <c r="B10926" s="146"/>
      <c r="C10926" s="31"/>
      <c r="D10926" s="31"/>
      <c r="E10926" s="44"/>
      <c r="F10926" s="43"/>
      <c r="G10926" s="84"/>
      <c r="H10926" s="31"/>
      <c r="I10926" s="207"/>
      <c r="J10926" s="84"/>
      <c r="K10926" s="31"/>
      <c r="L10926" s="31"/>
      <c r="M10926" s="169"/>
      <c r="N10926" s="148"/>
      <c r="O10926" s="106"/>
      <c r="P10926" s="43"/>
      <c r="Q10926" s="207"/>
      <c r="R10926" s="84"/>
      <c r="S10926" s="31"/>
      <c r="T10926" s="31"/>
      <c r="U10926" s="169"/>
      <c r="V10926" s="150"/>
      <c r="W10926" s="141" t="str" cm="1">
        <f t="array" ref="W10926">IF(SUM(LEN(B10926:V10926))=0,"",IF(OR(OR(ISBLANK(F10926),SUM(LEN(C10926),LEN(D10926))=0),AND(NOT(E10926="Unknown"),ISBLANK(J10926)),AND(NOT(O10926="Unknown"),ISBLANK(R10926))),"Missing Information", INDEX(Table15[Entire Service Line Classification], MATCH(SUMIFS(Table15[Unique ID],Table15[System-Owned Portion],E10926,Table15[If Material Anything Other than "Lead" in Column E,Was Material Ever Previously Lead?],G10926,Table15[Customer-Owned Portion],O10926),Table15[Unique ID],0),0)))</f>
        <v/>
      </c>
    </row>
    <row r="10927" spans="2:23" x14ac:dyDescent="0.35">
      <c r="B10927" s="146"/>
      <c r="C10927" s="31"/>
      <c r="D10927" s="31"/>
      <c r="E10927" s="44"/>
      <c r="F10927" s="43"/>
      <c r="G10927" s="84"/>
      <c r="H10927" s="31"/>
      <c r="I10927" s="207"/>
      <c r="J10927" s="84"/>
      <c r="K10927" s="31"/>
      <c r="L10927" s="31"/>
      <c r="M10927" s="169"/>
      <c r="N10927" s="148"/>
      <c r="O10927" s="106"/>
      <c r="P10927" s="43"/>
      <c r="Q10927" s="207"/>
      <c r="R10927" s="84"/>
      <c r="S10927" s="31"/>
      <c r="T10927" s="31"/>
      <c r="U10927" s="169"/>
      <c r="V10927" s="150"/>
      <c r="W10927" s="141" t="str" cm="1">
        <f t="array" ref="W10927">IF(SUM(LEN(B10927:V10927))=0,"",IF(OR(OR(ISBLANK(F10927),SUM(LEN(C10927),LEN(D10927))=0),AND(NOT(E10927="Unknown"),ISBLANK(J10927)),AND(NOT(O10927="Unknown"),ISBLANK(R10927))),"Missing Information", INDEX(Table15[Entire Service Line Classification], MATCH(SUMIFS(Table15[Unique ID],Table15[System-Owned Portion],E10927,Table15[If Material Anything Other than "Lead" in Column E,Was Material Ever Previously Lead?],G10927,Table15[Customer-Owned Portion],O10927),Table15[Unique ID],0),0)))</f>
        <v/>
      </c>
    </row>
    <row r="10928" spans="2:23" x14ac:dyDescent="0.35">
      <c r="B10928" s="146"/>
      <c r="C10928" s="31"/>
      <c r="D10928" s="31"/>
      <c r="E10928" s="44"/>
      <c r="F10928" s="43"/>
      <c r="G10928" s="84"/>
      <c r="H10928" s="31"/>
      <c r="I10928" s="207"/>
      <c r="J10928" s="84"/>
      <c r="K10928" s="31"/>
      <c r="L10928" s="31"/>
      <c r="M10928" s="169"/>
      <c r="N10928" s="148"/>
      <c r="O10928" s="106"/>
      <c r="P10928" s="43"/>
      <c r="Q10928" s="207"/>
      <c r="R10928" s="84"/>
      <c r="S10928" s="31"/>
      <c r="T10928" s="31"/>
      <c r="U10928" s="169"/>
      <c r="V10928" s="150"/>
      <c r="W10928" s="141" t="str" cm="1">
        <f t="array" ref="W10928">IF(SUM(LEN(B10928:V10928))=0,"",IF(OR(OR(ISBLANK(F10928),SUM(LEN(C10928),LEN(D10928))=0),AND(NOT(E10928="Unknown"),ISBLANK(J10928)),AND(NOT(O10928="Unknown"),ISBLANK(R10928))),"Missing Information", INDEX(Table15[Entire Service Line Classification], MATCH(SUMIFS(Table15[Unique ID],Table15[System-Owned Portion],E10928,Table15[If Material Anything Other than "Lead" in Column E,Was Material Ever Previously Lead?],G10928,Table15[Customer-Owned Portion],O10928),Table15[Unique ID],0),0)))</f>
        <v/>
      </c>
    </row>
    <row r="10929" spans="2:23" x14ac:dyDescent="0.35">
      <c r="B10929" s="146"/>
      <c r="C10929" s="31"/>
      <c r="D10929" s="31"/>
      <c r="E10929" s="44"/>
      <c r="F10929" s="43"/>
      <c r="G10929" s="84"/>
      <c r="H10929" s="31"/>
      <c r="I10929" s="207"/>
      <c r="J10929" s="84"/>
      <c r="K10929" s="31"/>
      <c r="L10929" s="31"/>
      <c r="M10929" s="169"/>
      <c r="N10929" s="148"/>
      <c r="O10929" s="106"/>
      <c r="P10929" s="43"/>
      <c r="Q10929" s="207"/>
      <c r="R10929" s="84"/>
      <c r="S10929" s="31"/>
      <c r="T10929" s="31"/>
      <c r="U10929" s="169"/>
      <c r="V10929" s="150"/>
      <c r="W10929" s="141" t="str" cm="1">
        <f t="array" ref="W10929">IF(SUM(LEN(B10929:V10929))=0,"",IF(OR(OR(ISBLANK(F10929),SUM(LEN(C10929),LEN(D10929))=0),AND(NOT(E10929="Unknown"),ISBLANK(J10929)),AND(NOT(O10929="Unknown"),ISBLANK(R10929))),"Missing Information", INDEX(Table15[Entire Service Line Classification], MATCH(SUMIFS(Table15[Unique ID],Table15[System-Owned Portion],E10929,Table15[If Material Anything Other than "Lead" in Column E,Was Material Ever Previously Lead?],G10929,Table15[Customer-Owned Portion],O10929),Table15[Unique ID],0),0)))</f>
        <v/>
      </c>
    </row>
    <row r="10930" spans="2:23" x14ac:dyDescent="0.35">
      <c r="B10930" s="146"/>
      <c r="C10930" s="31"/>
      <c r="D10930" s="31"/>
      <c r="E10930" s="44"/>
      <c r="F10930" s="43"/>
      <c r="G10930" s="84"/>
      <c r="H10930" s="31"/>
      <c r="I10930" s="207"/>
      <c r="J10930" s="84"/>
      <c r="K10930" s="31"/>
      <c r="L10930" s="31"/>
      <c r="M10930" s="169"/>
      <c r="N10930" s="148"/>
      <c r="O10930" s="106"/>
      <c r="P10930" s="43"/>
      <c r="Q10930" s="207"/>
      <c r="R10930" s="84"/>
      <c r="S10930" s="31"/>
      <c r="T10930" s="31"/>
      <c r="U10930" s="169"/>
      <c r="V10930" s="150"/>
      <c r="W10930" s="141" t="str" cm="1">
        <f t="array" ref="W10930">IF(SUM(LEN(B10930:V10930))=0,"",IF(OR(OR(ISBLANK(F10930),SUM(LEN(C10930),LEN(D10930))=0),AND(NOT(E10930="Unknown"),ISBLANK(J10930)),AND(NOT(O10930="Unknown"),ISBLANK(R10930))),"Missing Information", INDEX(Table15[Entire Service Line Classification], MATCH(SUMIFS(Table15[Unique ID],Table15[System-Owned Portion],E10930,Table15[If Material Anything Other than "Lead" in Column E,Was Material Ever Previously Lead?],G10930,Table15[Customer-Owned Portion],O10930),Table15[Unique ID],0),0)))</f>
        <v/>
      </c>
    </row>
    <row r="10931" spans="2:23" x14ac:dyDescent="0.35">
      <c r="B10931" s="146"/>
      <c r="C10931" s="31"/>
      <c r="D10931" s="31"/>
      <c r="E10931" s="44"/>
      <c r="F10931" s="43"/>
      <c r="G10931" s="84"/>
      <c r="H10931" s="31"/>
      <c r="I10931" s="207"/>
      <c r="J10931" s="84"/>
      <c r="K10931" s="31"/>
      <c r="L10931" s="31"/>
      <c r="M10931" s="169"/>
      <c r="N10931" s="148"/>
      <c r="O10931" s="106"/>
      <c r="P10931" s="43"/>
      <c r="Q10931" s="207"/>
      <c r="R10931" s="84"/>
      <c r="S10931" s="31"/>
      <c r="T10931" s="31"/>
      <c r="U10931" s="169"/>
      <c r="V10931" s="150"/>
      <c r="W10931" s="141" t="str" cm="1">
        <f t="array" ref="W10931">IF(SUM(LEN(B10931:V10931))=0,"",IF(OR(OR(ISBLANK(F10931),SUM(LEN(C10931),LEN(D10931))=0),AND(NOT(E10931="Unknown"),ISBLANK(J10931)),AND(NOT(O10931="Unknown"),ISBLANK(R10931))),"Missing Information", INDEX(Table15[Entire Service Line Classification], MATCH(SUMIFS(Table15[Unique ID],Table15[System-Owned Portion],E10931,Table15[If Material Anything Other than "Lead" in Column E,Was Material Ever Previously Lead?],G10931,Table15[Customer-Owned Portion],O10931),Table15[Unique ID],0),0)))</f>
        <v/>
      </c>
    </row>
    <row r="10932" spans="2:23" x14ac:dyDescent="0.35">
      <c r="B10932" s="146"/>
      <c r="C10932" s="31"/>
      <c r="D10932" s="31"/>
      <c r="E10932" s="44"/>
      <c r="F10932" s="43"/>
      <c r="G10932" s="84"/>
      <c r="H10932" s="31"/>
      <c r="I10932" s="207"/>
      <c r="J10932" s="84"/>
      <c r="K10932" s="31"/>
      <c r="L10932" s="31"/>
      <c r="M10932" s="169"/>
      <c r="N10932" s="148"/>
      <c r="O10932" s="106"/>
      <c r="P10932" s="43"/>
      <c r="Q10932" s="207"/>
      <c r="R10932" s="84"/>
      <c r="S10932" s="31"/>
      <c r="T10932" s="31"/>
      <c r="U10932" s="169"/>
      <c r="V10932" s="150"/>
      <c r="W10932" s="141" t="str" cm="1">
        <f t="array" ref="W10932">IF(SUM(LEN(B10932:V10932))=0,"",IF(OR(OR(ISBLANK(F10932),SUM(LEN(C10932),LEN(D10932))=0),AND(NOT(E10932="Unknown"),ISBLANK(J10932)),AND(NOT(O10932="Unknown"),ISBLANK(R10932))),"Missing Information", INDEX(Table15[Entire Service Line Classification], MATCH(SUMIFS(Table15[Unique ID],Table15[System-Owned Portion],E10932,Table15[If Material Anything Other than "Lead" in Column E,Was Material Ever Previously Lead?],G10932,Table15[Customer-Owned Portion],O10932),Table15[Unique ID],0),0)))</f>
        <v/>
      </c>
    </row>
    <row r="10933" spans="2:23" x14ac:dyDescent="0.35">
      <c r="B10933" s="146"/>
      <c r="C10933" s="31"/>
      <c r="D10933" s="31"/>
      <c r="E10933" s="44"/>
      <c r="F10933" s="43"/>
      <c r="G10933" s="84"/>
      <c r="H10933" s="31"/>
      <c r="I10933" s="207"/>
      <c r="J10933" s="84"/>
      <c r="K10933" s="31"/>
      <c r="L10933" s="31"/>
      <c r="M10933" s="169"/>
      <c r="N10933" s="148"/>
      <c r="O10933" s="106"/>
      <c r="P10933" s="43"/>
      <c r="Q10933" s="207"/>
      <c r="R10933" s="84"/>
      <c r="S10933" s="31"/>
      <c r="T10933" s="31"/>
      <c r="U10933" s="169"/>
      <c r="V10933" s="150"/>
      <c r="W10933" s="141" t="str" cm="1">
        <f t="array" ref="W10933">IF(SUM(LEN(B10933:V10933))=0,"",IF(OR(OR(ISBLANK(F10933),SUM(LEN(C10933),LEN(D10933))=0),AND(NOT(E10933="Unknown"),ISBLANK(J10933)),AND(NOT(O10933="Unknown"),ISBLANK(R10933))),"Missing Information", INDEX(Table15[Entire Service Line Classification], MATCH(SUMIFS(Table15[Unique ID],Table15[System-Owned Portion],E10933,Table15[If Material Anything Other than "Lead" in Column E,Was Material Ever Previously Lead?],G10933,Table15[Customer-Owned Portion],O10933),Table15[Unique ID],0),0)))</f>
        <v/>
      </c>
    </row>
    <row r="10934" spans="2:23" x14ac:dyDescent="0.35">
      <c r="B10934" s="146"/>
      <c r="C10934" s="31"/>
      <c r="D10934" s="31"/>
      <c r="E10934" s="44"/>
      <c r="F10934" s="43"/>
      <c r="G10934" s="84"/>
      <c r="H10934" s="31"/>
      <c r="I10934" s="207"/>
      <c r="J10934" s="84"/>
      <c r="K10934" s="31"/>
      <c r="L10934" s="31"/>
      <c r="M10934" s="169"/>
      <c r="N10934" s="148"/>
      <c r="O10934" s="106"/>
      <c r="P10934" s="43"/>
      <c r="Q10934" s="207"/>
      <c r="R10934" s="84"/>
      <c r="S10934" s="31"/>
      <c r="T10934" s="31"/>
      <c r="U10934" s="169"/>
      <c r="V10934" s="150"/>
      <c r="W10934" s="141" t="str" cm="1">
        <f t="array" ref="W10934">IF(SUM(LEN(B10934:V10934))=0,"",IF(OR(OR(ISBLANK(F10934),SUM(LEN(C10934),LEN(D10934))=0),AND(NOT(E10934="Unknown"),ISBLANK(J10934)),AND(NOT(O10934="Unknown"),ISBLANK(R10934))),"Missing Information", INDEX(Table15[Entire Service Line Classification], MATCH(SUMIFS(Table15[Unique ID],Table15[System-Owned Portion],E10934,Table15[If Material Anything Other than "Lead" in Column E,Was Material Ever Previously Lead?],G10934,Table15[Customer-Owned Portion],O10934),Table15[Unique ID],0),0)))</f>
        <v/>
      </c>
    </row>
    <row r="10935" spans="2:23" x14ac:dyDescent="0.35">
      <c r="B10935" s="146"/>
      <c r="C10935" s="31"/>
      <c r="D10935" s="31"/>
      <c r="E10935" s="44"/>
      <c r="F10935" s="43"/>
      <c r="G10935" s="84"/>
      <c r="H10935" s="31"/>
      <c r="I10935" s="207"/>
      <c r="J10935" s="84"/>
      <c r="K10935" s="31"/>
      <c r="L10935" s="31"/>
      <c r="M10935" s="169"/>
      <c r="N10935" s="148"/>
      <c r="O10935" s="106"/>
      <c r="P10935" s="43"/>
      <c r="Q10935" s="207"/>
      <c r="R10935" s="84"/>
      <c r="S10935" s="31"/>
      <c r="T10935" s="31"/>
      <c r="U10935" s="169"/>
      <c r="V10935" s="150"/>
      <c r="W10935" s="141" t="str" cm="1">
        <f t="array" ref="W10935">IF(SUM(LEN(B10935:V10935))=0,"",IF(OR(OR(ISBLANK(F10935),SUM(LEN(C10935),LEN(D10935))=0),AND(NOT(E10935="Unknown"),ISBLANK(J10935)),AND(NOT(O10935="Unknown"),ISBLANK(R10935))),"Missing Information", INDEX(Table15[Entire Service Line Classification], MATCH(SUMIFS(Table15[Unique ID],Table15[System-Owned Portion],E10935,Table15[If Material Anything Other than "Lead" in Column E,Was Material Ever Previously Lead?],G10935,Table15[Customer-Owned Portion],O10935),Table15[Unique ID],0),0)))</f>
        <v/>
      </c>
    </row>
    <row r="10936" spans="2:23" x14ac:dyDescent="0.35">
      <c r="B10936" s="146"/>
      <c r="C10936" s="31"/>
      <c r="D10936" s="31"/>
      <c r="E10936" s="44"/>
      <c r="F10936" s="43"/>
      <c r="G10936" s="84"/>
      <c r="H10936" s="31"/>
      <c r="I10936" s="207"/>
      <c r="J10936" s="84"/>
      <c r="K10936" s="31"/>
      <c r="L10936" s="31"/>
      <c r="M10936" s="169"/>
      <c r="N10936" s="148"/>
      <c r="O10936" s="106"/>
      <c r="P10936" s="43"/>
      <c r="Q10936" s="207"/>
      <c r="R10936" s="84"/>
      <c r="S10936" s="31"/>
      <c r="T10936" s="31"/>
      <c r="U10936" s="169"/>
      <c r="V10936" s="150"/>
      <c r="W10936" s="141" t="str" cm="1">
        <f t="array" ref="W10936">IF(SUM(LEN(B10936:V10936))=0,"",IF(OR(OR(ISBLANK(F10936),SUM(LEN(C10936),LEN(D10936))=0),AND(NOT(E10936="Unknown"),ISBLANK(J10936)),AND(NOT(O10936="Unknown"),ISBLANK(R10936))),"Missing Information", INDEX(Table15[Entire Service Line Classification], MATCH(SUMIFS(Table15[Unique ID],Table15[System-Owned Portion],E10936,Table15[If Material Anything Other than "Lead" in Column E,Was Material Ever Previously Lead?],G10936,Table15[Customer-Owned Portion],O10936),Table15[Unique ID],0),0)))</f>
        <v/>
      </c>
    </row>
    <row r="10937" spans="2:23" x14ac:dyDescent="0.35">
      <c r="B10937" s="146"/>
      <c r="C10937" s="31"/>
      <c r="D10937" s="31"/>
      <c r="E10937" s="44"/>
      <c r="F10937" s="43"/>
      <c r="G10937" s="84"/>
      <c r="H10937" s="31"/>
      <c r="I10937" s="207"/>
      <c r="J10937" s="84"/>
      <c r="K10937" s="31"/>
      <c r="L10937" s="31"/>
      <c r="M10937" s="169"/>
      <c r="N10937" s="148"/>
      <c r="O10937" s="106"/>
      <c r="P10937" s="43"/>
      <c r="Q10937" s="207"/>
      <c r="R10937" s="84"/>
      <c r="S10937" s="31"/>
      <c r="T10937" s="31"/>
      <c r="U10937" s="169"/>
      <c r="V10937" s="150"/>
      <c r="W10937" s="141" t="str" cm="1">
        <f t="array" ref="W10937">IF(SUM(LEN(B10937:V10937))=0,"",IF(OR(OR(ISBLANK(F10937),SUM(LEN(C10937),LEN(D10937))=0),AND(NOT(E10937="Unknown"),ISBLANK(J10937)),AND(NOT(O10937="Unknown"),ISBLANK(R10937))),"Missing Information", INDEX(Table15[Entire Service Line Classification], MATCH(SUMIFS(Table15[Unique ID],Table15[System-Owned Portion],E10937,Table15[If Material Anything Other than "Lead" in Column E,Was Material Ever Previously Lead?],G10937,Table15[Customer-Owned Portion],O10937),Table15[Unique ID],0),0)))</f>
        <v/>
      </c>
    </row>
    <row r="10938" spans="2:23" x14ac:dyDescent="0.35">
      <c r="B10938" s="146"/>
      <c r="C10938" s="31"/>
      <c r="D10938" s="31"/>
      <c r="E10938" s="44"/>
      <c r="F10938" s="43"/>
      <c r="G10938" s="84"/>
      <c r="H10938" s="31"/>
      <c r="I10938" s="207"/>
      <c r="J10938" s="84"/>
      <c r="K10938" s="31"/>
      <c r="L10938" s="31"/>
      <c r="M10938" s="169"/>
      <c r="N10938" s="148"/>
      <c r="O10938" s="106"/>
      <c r="P10938" s="43"/>
      <c r="Q10938" s="207"/>
      <c r="R10938" s="84"/>
      <c r="S10938" s="31"/>
      <c r="T10938" s="31"/>
      <c r="U10938" s="169"/>
      <c r="V10938" s="150"/>
      <c r="W10938" s="141" t="str" cm="1">
        <f t="array" ref="W10938">IF(SUM(LEN(B10938:V10938))=0,"",IF(OR(OR(ISBLANK(F10938),SUM(LEN(C10938),LEN(D10938))=0),AND(NOT(E10938="Unknown"),ISBLANK(J10938)),AND(NOT(O10938="Unknown"),ISBLANK(R10938))),"Missing Information", INDEX(Table15[Entire Service Line Classification], MATCH(SUMIFS(Table15[Unique ID],Table15[System-Owned Portion],E10938,Table15[If Material Anything Other than "Lead" in Column E,Was Material Ever Previously Lead?],G10938,Table15[Customer-Owned Portion],O10938),Table15[Unique ID],0),0)))</f>
        <v/>
      </c>
    </row>
    <row r="10939" spans="2:23" x14ac:dyDescent="0.35">
      <c r="B10939" s="146"/>
      <c r="C10939" s="31"/>
      <c r="D10939" s="31"/>
      <c r="E10939" s="44"/>
      <c r="F10939" s="43"/>
      <c r="G10939" s="84"/>
      <c r="H10939" s="31"/>
      <c r="I10939" s="207"/>
      <c r="J10939" s="84"/>
      <c r="K10939" s="31"/>
      <c r="L10939" s="31"/>
      <c r="M10939" s="169"/>
      <c r="N10939" s="148"/>
      <c r="O10939" s="106"/>
      <c r="P10939" s="43"/>
      <c r="Q10939" s="207"/>
      <c r="R10939" s="84"/>
      <c r="S10939" s="31"/>
      <c r="T10939" s="31"/>
      <c r="U10939" s="169"/>
      <c r="V10939" s="150"/>
      <c r="W10939" s="141" t="str" cm="1">
        <f t="array" ref="W10939">IF(SUM(LEN(B10939:V10939))=0,"",IF(OR(OR(ISBLANK(F10939),SUM(LEN(C10939),LEN(D10939))=0),AND(NOT(E10939="Unknown"),ISBLANK(J10939)),AND(NOT(O10939="Unknown"),ISBLANK(R10939))),"Missing Information", INDEX(Table15[Entire Service Line Classification], MATCH(SUMIFS(Table15[Unique ID],Table15[System-Owned Portion],E10939,Table15[If Material Anything Other than "Lead" in Column E,Was Material Ever Previously Lead?],G10939,Table15[Customer-Owned Portion],O10939),Table15[Unique ID],0),0)))</f>
        <v/>
      </c>
    </row>
    <row r="10940" spans="2:23" x14ac:dyDescent="0.35">
      <c r="B10940" s="146"/>
      <c r="C10940" s="31"/>
      <c r="D10940" s="31"/>
      <c r="E10940" s="44"/>
      <c r="F10940" s="43"/>
      <c r="G10940" s="84"/>
      <c r="H10940" s="31"/>
      <c r="I10940" s="207"/>
      <c r="J10940" s="84"/>
      <c r="K10940" s="31"/>
      <c r="L10940" s="31"/>
      <c r="M10940" s="169"/>
      <c r="N10940" s="148"/>
      <c r="O10940" s="106"/>
      <c r="P10940" s="43"/>
      <c r="Q10940" s="207"/>
      <c r="R10940" s="84"/>
      <c r="S10940" s="31"/>
      <c r="T10940" s="31"/>
      <c r="U10940" s="169"/>
      <c r="V10940" s="150"/>
      <c r="W10940" s="141" t="str" cm="1">
        <f t="array" ref="W10940">IF(SUM(LEN(B10940:V10940))=0,"",IF(OR(OR(ISBLANK(F10940),SUM(LEN(C10940),LEN(D10940))=0),AND(NOT(E10940="Unknown"),ISBLANK(J10940)),AND(NOT(O10940="Unknown"),ISBLANK(R10940))),"Missing Information", INDEX(Table15[Entire Service Line Classification], MATCH(SUMIFS(Table15[Unique ID],Table15[System-Owned Portion],E10940,Table15[If Material Anything Other than "Lead" in Column E,Was Material Ever Previously Lead?],G10940,Table15[Customer-Owned Portion],O10940),Table15[Unique ID],0),0)))</f>
        <v/>
      </c>
    </row>
    <row r="10941" spans="2:23" x14ac:dyDescent="0.35">
      <c r="B10941" s="146"/>
      <c r="C10941" s="31"/>
      <c r="D10941" s="31"/>
      <c r="E10941" s="44"/>
      <c r="F10941" s="43"/>
      <c r="G10941" s="84"/>
      <c r="H10941" s="31"/>
      <c r="I10941" s="207"/>
      <c r="J10941" s="84"/>
      <c r="K10941" s="31"/>
      <c r="L10941" s="31"/>
      <c r="M10941" s="169"/>
      <c r="N10941" s="148"/>
      <c r="O10941" s="106"/>
      <c r="P10941" s="43"/>
      <c r="Q10941" s="207"/>
      <c r="R10941" s="84"/>
      <c r="S10941" s="31"/>
      <c r="T10941" s="31"/>
      <c r="U10941" s="169"/>
      <c r="V10941" s="150"/>
      <c r="W10941" s="141" t="str" cm="1">
        <f t="array" ref="W10941">IF(SUM(LEN(B10941:V10941))=0,"",IF(OR(OR(ISBLANK(F10941),SUM(LEN(C10941),LEN(D10941))=0),AND(NOT(E10941="Unknown"),ISBLANK(J10941)),AND(NOT(O10941="Unknown"),ISBLANK(R10941))),"Missing Information", INDEX(Table15[Entire Service Line Classification], MATCH(SUMIFS(Table15[Unique ID],Table15[System-Owned Portion],E10941,Table15[If Material Anything Other than "Lead" in Column E,Was Material Ever Previously Lead?],G10941,Table15[Customer-Owned Portion],O10941),Table15[Unique ID],0),0)))</f>
        <v/>
      </c>
    </row>
    <row r="10942" spans="2:23" x14ac:dyDescent="0.35">
      <c r="B10942" s="146"/>
      <c r="C10942" s="31"/>
      <c r="D10942" s="31"/>
      <c r="E10942" s="44"/>
      <c r="F10942" s="43"/>
      <c r="G10942" s="84"/>
      <c r="H10942" s="31"/>
      <c r="I10942" s="207"/>
      <c r="J10942" s="84"/>
      <c r="K10942" s="31"/>
      <c r="L10942" s="31"/>
      <c r="M10942" s="169"/>
      <c r="N10942" s="148"/>
      <c r="O10942" s="106"/>
      <c r="P10942" s="43"/>
      <c r="Q10942" s="207"/>
      <c r="R10942" s="84"/>
      <c r="S10942" s="31"/>
      <c r="T10942" s="31"/>
      <c r="U10942" s="169"/>
      <c r="V10942" s="150"/>
      <c r="W10942" s="141" t="str" cm="1">
        <f t="array" ref="W10942">IF(SUM(LEN(B10942:V10942))=0,"",IF(OR(OR(ISBLANK(F10942),SUM(LEN(C10942),LEN(D10942))=0),AND(NOT(E10942="Unknown"),ISBLANK(J10942)),AND(NOT(O10942="Unknown"),ISBLANK(R10942))),"Missing Information", INDEX(Table15[Entire Service Line Classification], MATCH(SUMIFS(Table15[Unique ID],Table15[System-Owned Portion],E10942,Table15[If Material Anything Other than "Lead" in Column E,Was Material Ever Previously Lead?],G10942,Table15[Customer-Owned Portion],O10942),Table15[Unique ID],0),0)))</f>
        <v/>
      </c>
    </row>
    <row r="10943" spans="2:23" x14ac:dyDescent="0.35">
      <c r="B10943" s="146"/>
      <c r="C10943" s="31"/>
      <c r="D10943" s="31"/>
      <c r="E10943" s="44"/>
      <c r="F10943" s="43"/>
      <c r="G10943" s="84"/>
      <c r="H10943" s="31"/>
      <c r="I10943" s="207"/>
      <c r="J10943" s="84"/>
      <c r="K10943" s="31"/>
      <c r="L10943" s="31"/>
      <c r="M10943" s="169"/>
      <c r="N10943" s="148"/>
      <c r="O10943" s="106"/>
      <c r="P10943" s="43"/>
      <c r="Q10943" s="207"/>
      <c r="R10943" s="84"/>
      <c r="S10943" s="31"/>
      <c r="T10943" s="31"/>
      <c r="U10943" s="169"/>
      <c r="V10943" s="150"/>
      <c r="W10943" s="141" t="str" cm="1">
        <f t="array" ref="W10943">IF(SUM(LEN(B10943:V10943))=0,"",IF(OR(OR(ISBLANK(F10943),SUM(LEN(C10943),LEN(D10943))=0),AND(NOT(E10943="Unknown"),ISBLANK(J10943)),AND(NOT(O10943="Unknown"),ISBLANK(R10943))),"Missing Information", INDEX(Table15[Entire Service Line Classification], MATCH(SUMIFS(Table15[Unique ID],Table15[System-Owned Portion],E10943,Table15[If Material Anything Other than "Lead" in Column E,Was Material Ever Previously Lead?],G10943,Table15[Customer-Owned Portion],O10943),Table15[Unique ID],0),0)))</f>
        <v/>
      </c>
    </row>
    <row r="10944" spans="2:23" x14ac:dyDescent="0.35">
      <c r="B10944" s="146"/>
      <c r="C10944" s="31"/>
      <c r="D10944" s="31"/>
      <c r="E10944" s="44"/>
      <c r="F10944" s="43"/>
      <c r="G10944" s="84"/>
      <c r="H10944" s="31"/>
      <c r="I10944" s="207"/>
      <c r="J10944" s="84"/>
      <c r="K10944" s="31"/>
      <c r="L10944" s="31"/>
      <c r="M10944" s="169"/>
      <c r="N10944" s="148"/>
      <c r="O10944" s="106"/>
      <c r="P10944" s="43"/>
      <c r="Q10944" s="207"/>
      <c r="R10944" s="84"/>
      <c r="S10944" s="31"/>
      <c r="T10944" s="31"/>
      <c r="U10944" s="169"/>
      <c r="V10944" s="150"/>
      <c r="W10944" s="141" t="str" cm="1">
        <f t="array" ref="W10944">IF(SUM(LEN(B10944:V10944))=0,"",IF(OR(OR(ISBLANK(F10944),SUM(LEN(C10944),LEN(D10944))=0),AND(NOT(E10944="Unknown"),ISBLANK(J10944)),AND(NOT(O10944="Unknown"),ISBLANK(R10944))),"Missing Information", INDEX(Table15[Entire Service Line Classification], MATCH(SUMIFS(Table15[Unique ID],Table15[System-Owned Portion],E10944,Table15[If Material Anything Other than "Lead" in Column E,Was Material Ever Previously Lead?],G10944,Table15[Customer-Owned Portion],O10944),Table15[Unique ID],0),0)))</f>
        <v/>
      </c>
    </row>
    <row r="10945" spans="2:23" x14ac:dyDescent="0.35">
      <c r="B10945" s="146"/>
      <c r="C10945" s="31"/>
      <c r="D10945" s="31"/>
      <c r="E10945" s="44"/>
      <c r="F10945" s="43"/>
      <c r="G10945" s="84"/>
      <c r="H10945" s="31"/>
      <c r="I10945" s="207"/>
      <c r="J10945" s="84"/>
      <c r="K10945" s="31"/>
      <c r="L10945" s="31"/>
      <c r="M10945" s="169"/>
      <c r="N10945" s="148"/>
      <c r="O10945" s="106"/>
      <c r="P10945" s="43"/>
      <c r="Q10945" s="207"/>
      <c r="R10945" s="84"/>
      <c r="S10945" s="31"/>
      <c r="T10945" s="31"/>
      <c r="U10945" s="169"/>
      <c r="V10945" s="150"/>
      <c r="W10945" s="141" t="str" cm="1">
        <f t="array" ref="W10945">IF(SUM(LEN(B10945:V10945))=0,"",IF(OR(OR(ISBLANK(F10945),SUM(LEN(C10945),LEN(D10945))=0),AND(NOT(E10945="Unknown"),ISBLANK(J10945)),AND(NOT(O10945="Unknown"),ISBLANK(R10945))),"Missing Information", INDEX(Table15[Entire Service Line Classification], MATCH(SUMIFS(Table15[Unique ID],Table15[System-Owned Portion],E10945,Table15[If Material Anything Other than "Lead" in Column E,Was Material Ever Previously Lead?],G10945,Table15[Customer-Owned Portion],O10945),Table15[Unique ID],0),0)))</f>
        <v/>
      </c>
    </row>
    <row r="10946" spans="2:23" x14ac:dyDescent="0.35">
      <c r="B10946" s="146"/>
      <c r="C10946" s="31"/>
      <c r="D10946" s="31"/>
      <c r="E10946" s="44"/>
      <c r="F10946" s="43"/>
      <c r="G10946" s="84"/>
      <c r="H10946" s="31"/>
      <c r="I10946" s="207"/>
      <c r="J10946" s="84"/>
      <c r="K10946" s="31"/>
      <c r="L10946" s="31"/>
      <c r="M10946" s="169"/>
      <c r="N10946" s="148"/>
      <c r="O10946" s="106"/>
      <c r="P10946" s="43"/>
      <c r="Q10946" s="207"/>
      <c r="R10946" s="84"/>
      <c r="S10946" s="31"/>
      <c r="T10946" s="31"/>
      <c r="U10946" s="169"/>
      <c r="V10946" s="150"/>
      <c r="W10946" s="141" t="str" cm="1">
        <f t="array" ref="W10946">IF(SUM(LEN(B10946:V10946))=0,"",IF(OR(OR(ISBLANK(F10946),SUM(LEN(C10946),LEN(D10946))=0),AND(NOT(E10946="Unknown"),ISBLANK(J10946)),AND(NOT(O10946="Unknown"),ISBLANK(R10946))),"Missing Information", INDEX(Table15[Entire Service Line Classification], MATCH(SUMIFS(Table15[Unique ID],Table15[System-Owned Portion],E10946,Table15[If Material Anything Other than "Lead" in Column E,Was Material Ever Previously Lead?],G10946,Table15[Customer-Owned Portion],O10946),Table15[Unique ID],0),0)))</f>
        <v/>
      </c>
    </row>
    <row r="10947" spans="2:23" x14ac:dyDescent="0.35">
      <c r="B10947" s="146"/>
      <c r="C10947" s="31"/>
      <c r="D10947" s="31"/>
      <c r="E10947" s="44"/>
      <c r="F10947" s="43"/>
      <c r="G10947" s="84"/>
      <c r="H10947" s="31"/>
      <c r="I10947" s="207"/>
      <c r="J10947" s="84"/>
      <c r="K10947" s="31"/>
      <c r="L10947" s="31"/>
      <c r="M10947" s="169"/>
      <c r="N10947" s="148"/>
      <c r="O10947" s="106"/>
      <c r="P10947" s="43"/>
      <c r="Q10947" s="207"/>
      <c r="R10947" s="84"/>
      <c r="S10947" s="31"/>
      <c r="T10947" s="31"/>
      <c r="U10947" s="169"/>
      <c r="V10947" s="150"/>
      <c r="W10947" s="141" t="str" cm="1">
        <f t="array" ref="W10947">IF(SUM(LEN(B10947:V10947))=0,"",IF(OR(OR(ISBLANK(F10947),SUM(LEN(C10947),LEN(D10947))=0),AND(NOT(E10947="Unknown"),ISBLANK(J10947)),AND(NOT(O10947="Unknown"),ISBLANK(R10947))),"Missing Information", INDEX(Table15[Entire Service Line Classification], MATCH(SUMIFS(Table15[Unique ID],Table15[System-Owned Portion],E10947,Table15[If Material Anything Other than "Lead" in Column E,Was Material Ever Previously Lead?],G10947,Table15[Customer-Owned Portion],O10947),Table15[Unique ID],0),0)))</f>
        <v/>
      </c>
    </row>
    <row r="10948" spans="2:23" x14ac:dyDescent="0.35">
      <c r="B10948" s="146"/>
      <c r="C10948" s="31"/>
      <c r="D10948" s="31"/>
      <c r="E10948" s="44"/>
      <c r="F10948" s="43"/>
      <c r="G10948" s="84"/>
      <c r="H10948" s="31"/>
      <c r="I10948" s="207"/>
      <c r="J10948" s="84"/>
      <c r="K10948" s="31"/>
      <c r="L10948" s="31"/>
      <c r="M10948" s="169"/>
      <c r="N10948" s="148"/>
      <c r="O10948" s="106"/>
      <c r="P10948" s="43"/>
      <c r="Q10948" s="207"/>
      <c r="R10948" s="84"/>
      <c r="S10948" s="31"/>
      <c r="T10948" s="31"/>
      <c r="U10948" s="169"/>
      <c r="V10948" s="150"/>
      <c r="W10948" s="141" t="str" cm="1">
        <f t="array" ref="W10948">IF(SUM(LEN(B10948:V10948))=0,"",IF(OR(OR(ISBLANK(F10948),SUM(LEN(C10948),LEN(D10948))=0),AND(NOT(E10948="Unknown"),ISBLANK(J10948)),AND(NOT(O10948="Unknown"),ISBLANK(R10948))),"Missing Information", INDEX(Table15[Entire Service Line Classification], MATCH(SUMIFS(Table15[Unique ID],Table15[System-Owned Portion],E10948,Table15[If Material Anything Other than "Lead" in Column E,Was Material Ever Previously Lead?],G10948,Table15[Customer-Owned Portion],O10948),Table15[Unique ID],0),0)))</f>
        <v/>
      </c>
    </row>
    <row r="10949" spans="2:23" x14ac:dyDescent="0.35">
      <c r="B10949" s="146"/>
      <c r="C10949" s="31"/>
      <c r="D10949" s="31"/>
      <c r="E10949" s="44"/>
      <c r="F10949" s="43"/>
      <c r="G10949" s="84"/>
      <c r="H10949" s="31"/>
      <c r="I10949" s="207"/>
      <c r="J10949" s="84"/>
      <c r="K10949" s="31"/>
      <c r="L10949" s="31"/>
      <c r="M10949" s="169"/>
      <c r="N10949" s="148"/>
      <c r="O10949" s="106"/>
      <c r="P10949" s="43"/>
      <c r="Q10949" s="207"/>
      <c r="R10949" s="84"/>
      <c r="S10949" s="31"/>
      <c r="T10949" s="31"/>
      <c r="U10949" s="169"/>
      <c r="V10949" s="150"/>
      <c r="W10949" s="141" t="str" cm="1">
        <f t="array" ref="W10949">IF(SUM(LEN(B10949:V10949))=0,"",IF(OR(OR(ISBLANK(F10949),SUM(LEN(C10949),LEN(D10949))=0),AND(NOT(E10949="Unknown"),ISBLANK(J10949)),AND(NOT(O10949="Unknown"),ISBLANK(R10949))),"Missing Information", INDEX(Table15[Entire Service Line Classification], MATCH(SUMIFS(Table15[Unique ID],Table15[System-Owned Portion],E10949,Table15[If Material Anything Other than "Lead" in Column E,Was Material Ever Previously Lead?],G10949,Table15[Customer-Owned Portion],O10949),Table15[Unique ID],0),0)))</f>
        <v/>
      </c>
    </row>
    <row r="10950" spans="2:23" x14ac:dyDescent="0.35">
      <c r="B10950" s="146"/>
      <c r="C10950" s="31"/>
      <c r="D10950" s="31"/>
      <c r="E10950" s="44"/>
      <c r="F10950" s="43"/>
      <c r="G10950" s="84"/>
      <c r="H10950" s="31"/>
      <c r="I10950" s="207"/>
      <c r="J10950" s="84"/>
      <c r="K10950" s="31"/>
      <c r="L10950" s="31"/>
      <c r="M10950" s="169"/>
      <c r="N10950" s="148"/>
      <c r="O10950" s="106"/>
      <c r="P10950" s="43"/>
      <c r="Q10950" s="207"/>
      <c r="R10950" s="84"/>
      <c r="S10950" s="31"/>
      <c r="T10950" s="31"/>
      <c r="U10950" s="169"/>
      <c r="V10950" s="150"/>
      <c r="W10950" s="141" t="str" cm="1">
        <f t="array" ref="W10950">IF(SUM(LEN(B10950:V10950))=0,"",IF(OR(OR(ISBLANK(F10950),SUM(LEN(C10950),LEN(D10950))=0),AND(NOT(E10950="Unknown"),ISBLANK(J10950)),AND(NOT(O10950="Unknown"),ISBLANK(R10950))),"Missing Information", INDEX(Table15[Entire Service Line Classification], MATCH(SUMIFS(Table15[Unique ID],Table15[System-Owned Portion],E10950,Table15[If Material Anything Other than "Lead" in Column E,Was Material Ever Previously Lead?],G10950,Table15[Customer-Owned Portion],O10950),Table15[Unique ID],0),0)))</f>
        <v/>
      </c>
    </row>
    <row r="10951" spans="2:23" x14ac:dyDescent="0.35">
      <c r="B10951" s="146"/>
      <c r="C10951" s="31"/>
      <c r="D10951" s="31"/>
      <c r="E10951" s="44"/>
      <c r="F10951" s="43"/>
      <c r="G10951" s="84"/>
      <c r="H10951" s="31"/>
      <c r="I10951" s="207"/>
      <c r="J10951" s="84"/>
      <c r="K10951" s="31"/>
      <c r="L10951" s="31"/>
      <c r="M10951" s="169"/>
      <c r="N10951" s="148"/>
      <c r="O10951" s="106"/>
      <c r="P10951" s="43"/>
      <c r="Q10951" s="207"/>
      <c r="R10951" s="84"/>
      <c r="S10951" s="31"/>
      <c r="T10951" s="31"/>
      <c r="U10951" s="169"/>
      <c r="V10951" s="150"/>
      <c r="W10951" s="141" t="str" cm="1">
        <f t="array" ref="W10951">IF(SUM(LEN(B10951:V10951))=0,"",IF(OR(OR(ISBLANK(F10951),SUM(LEN(C10951),LEN(D10951))=0),AND(NOT(E10951="Unknown"),ISBLANK(J10951)),AND(NOT(O10951="Unknown"),ISBLANK(R10951))),"Missing Information", INDEX(Table15[Entire Service Line Classification], MATCH(SUMIFS(Table15[Unique ID],Table15[System-Owned Portion],E10951,Table15[If Material Anything Other than "Lead" in Column E,Was Material Ever Previously Lead?],G10951,Table15[Customer-Owned Portion],O10951),Table15[Unique ID],0),0)))</f>
        <v/>
      </c>
    </row>
    <row r="10952" spans="2:23" x14ac:dyDescent="0.35">
      <c r="B10952" s="146"/>
      <c r="C10952" s="31"/>
      <c r="D10952" s="31"/>
      <c r="E10952" s="44"/>
      <c r="F10952" s="43"/>
      <c r="G10952" s="84"/>
      <c r="H10952" s="31"/>
      <c r="I10952" s="207"/>
      <c r="J10952" s="84"/>
      <c r="K10952" s="31"/>
      <c r="L10952" s="31"/>
      <c r="M10952" s="169"/>
      <c r="N10952" s="148"/>
      <c r="O10952" s="106"/>
      <c r="P10952" s="43"/>
      <c r="Q10952" s="207"/>
      <c r="R10952" s="84"/>
      <c r="S10952" s="31"/>
      <c r="T10952" s="31"/>
      <c r="U10952" s="169"/>
      <c r="V10952" s="150"/>
      <c r="W10952" s="141" t="str" cm="1">
        <f t="array" ref="W10952">IF(SUM(LEN(B10952:V10952))=0,"",IF(OR(OR(ISBLANK(F10952),SUM(LEN(C10952),LEN(D10952))=0),AND(NOT(E10952="Unknown"),ISBLANK(J10952)),AND(NOT(O10952="Unknown"),ISBLANK(R10952))),"Missing Information", INDEX(Table15[Entire Service Line Classification], MATCH(SUMIFS(Table15[Unique ID],Table15[System-Owned Portion],E10952,Table15[If Material Anything Other than "Lead" in Column E,Was Material Ever Previously Lead?],G10952,Table15[Customer-Owned Portion],O10952),Table15[Unique ID],0),0)))</f>
        <v/>
      </c>
    </row>
    <row r="10953" spans="2:23" x14ac:dyDescent="0.35">
      <c r="B10953" s="146"/>
      <c r="C10953" s="31"/>
      <c r="D10953" s="31"/>
      <c r="E10953" s="44"/>
      <c r="F10953" s="43"/>
      <c r="G10953" s="84"/>
      <c r="H10953" s="31"/>
      <c r="I10953" s="207"/>
      <c r="J10953" s="84"/>
      <c r="K10953" s="31"/>
      <c r="L10953" s="31"/>
      <c r="M10953" s="169"/>
      <c r="N10953" s="148"/>
      <c r="O10953" s="106"/>
      <c r="P10953" s="43"/>
      <c r="Q10953" s="207"/>
      <c r="R10953" s="84"/>
      <c r="S10953" s="31"/>
      <c r="T10953" s="31"/>
      <c r="U10953" s="169"/>
      <c r="V10953" s="150"/>
      <c r="W10953" s="141" t="str" cm="1">
        <f t="array" ref="W10953">IF(SUM(LEN(B10953:V10953))=0,"",IF(OR(OR(ISBLANK(F10953),SUM(LEN(C10953),LEN(D10953))=0),AND(NOT(E10953="Unknown"),ISBLANK(J10953)),AND(NOT(O10953="Unknown"),ISBLANK(R10953))),"Missing Information", INDEX(Table15[Entire Service Line Classification], MATCH(SUMIFS(Table15[Unique ID],Table15[System-Owned Portion],E10953,Table15[If Material Anything Other than "Lead" in Column E,Was Material Ever Previously Lead?],G10953,Table15[Customer-Owned Portion],O10953),Table15[Unique ID],0),0)))</f>
        <v/>
      </c>
    </row>
    <row r="10954" spans="2:23" x14ac:dyDescent="0.35">
      <c r="B10954" s="146"/>
      <c r="C10954" s="31"/>
      <c r="D10954" s="31"/>
      <c r="E10954" s="44"/>
      <c r="F10954" s="43"/>
      <c r="G10954" s="84"/>
      <c r="H10954" s="31"/>
      <c r="I10954" s="207"/>
      <c r="J10954" s="84"/>
      <c r="K10954" s="31"/>
      <c r="L10954" s="31"/>
      <c r="M10954" s="169"/>
      <c r="N10954" s="148"/>
      <c r="O10954" s="106"/>
      <c r="P10954" s="43"/>
      <c r="Q10954" s="207"/>
      <c r="R10954" s="84"/>
      <c r="S10954" s="31"/>
      <c r="T10954" s="31"/>
      <c r="U10954" s="169"/>
      <c r="V10954" s="150"/>
      <c r="W10954" s="141" t="str" cm="1">
        <f t="array" ref="W10954">IF(SUM(LEN(B10954:V10954))=0,"",IF(OR(OR(ISBLANK(F10954),SUM(LEN(C10954),LEN(D10954))=0),AND(NOT(E10954="Unknown"),ISBLANK(J10954)),AND(NOT(O10954="Unknown"),ISBLANK(R10954))),"Missing Information", INDEX(Table15[Entire Service Line Classification], MATCH(SUMIFS(Table15[Unique ID],Table15[System-Owned Portion],E10954,Table15[If Material Anything Other than "Lead" in Column E,Was Material Ever Previously Lead?],G10954,Table15[Customer-Owned Portion],O10954),Table15[Unique ID],0),0)))</f>
        <v/>
      </c>
    </row>
    <row r="10955" spans="2:23" x14ac:dyDescent="0.35">
      <c r="B10955" s="146"/>
      <c r="C10955" s="31"/>
      <c r="D10955" s="31"/>
      <c r="E10955" s="44"/>
      <c r="F10955" s="43"/>
      <c r="G10955" s="84"/>
      <c r="H10955" s="31"/>
      <c r="I10955" s="207"/>
      <c r="J10955" s="84"/>
      <c r="K10955" s="31"/>
      <c r="L10955" s="31"/>
      <c r="M10955" s="169"/>
      <c r="N10955" s="148"/>
      <c r="O10955" s="106"/>
      <c r="P10955" s="43"/>
      <c r="Q10955" s="207"/>
      <c r="R10955" s="84"/>
      <c r="S10955" s="31"/>
      <c r="T10955" s="31"/>
      <c r="U10955" s="169"/>
      <c r="V10955" s="150"/>
      <c r="W10955" s="141" t="str" cm="1">
        <f t="array" ref="W10955">IF(SUM(LEN(B10955:V10955))=0,"",IF(OR(OR(ISBLANK(F10955),SUM(LEN(C10955),LEN(D10955))=0),AND(NOT(E10955="Unknown"),ISBLANK(J10955)),AND(NOT(O10955="Unknown"),ISBLANK(R10955))),"Missing Information", INDEX(Table15[Entire Service Line Classification], MATCH(SUMIFS(Table15[Unique ID],Table15[System-Owned Portion],E10955,Table15[If Material Anything Other than "Lead" in Column E,Was Material Ever Previously Lead?],G10955,Table15[Customer-Owned Portion],O10955),Table15[Unique ID],0),0)))</f>
        <v/>
      </c>
    </row>
    <row r="10956" spans="2:23" x14ac:dyDescent="0.35">
      <c r="B10956" s="146"/>
      <c r="C10956" s="31"/>
      <c r="D10956" s="31"/>
      <c r="E10956" s="44"/>
      <c r="F10956" s="43"/>
      <c r="G10956" s="84"/>
      <c r="H10956" s="31"/>
      <c r="I10956" s="207"/>
      <c r="J10956" s="84"/>
      <c r="K10956" s="31"/>
      <c r="L10956" s="31"/>
      <c r="M10956" s="169"/>
      <c r="N10956" s="148"/>
      <c r="O10956" s="106"/>
      <c r="P10956" s="43"/>
      <c r="Q10956" s="207"/>
      <c r="R10956" s="84"/>
      <c r="S10956" s="31"/>
      <c r="T10956" s="31"/>
      <c r="U10956" s="169"/>
      <c r="V10956" s="150"/>
      <c r="W10956" s="141" t="str" cm="1">
        <f t="array" ref="W10956">IF(SUM(LEN(B10956:V10956))=0,"",IF(OR(OR(ISBLANK(F10956),SUM(LEN(C10956),LEN(D10956))=0),AND(NOT(E10956="Unknown"),ISBLANK(J10956)),AND(NOT(O10956="Unknown"),ISBLANK(R10956))),"Missing Information", INDEX(Table15[Entire Service Line Classification], MATCH(SUMIFS(Table15[Unique ID],Table15[System-Owned Portion],E10956,Table15[If Material Anything Other than "Lead" in Column E,Was Material Ever Previously Lead?],G10956,Table15[Customer-Owned Portion],O10956),Table15[Unique ID],0),0)))</f>
        <v/>
      </c>
    </row>
    <row r="10957" spans="2:23" x14ac:dyDescent="0.35">
      <c r="B10957" s="146"/>
      <c r="C10957" s="31"/>
      <c r="D10957" s="31"/>
      <c r="E10957" s="44"/>
      <c r="F10957" s="43"/>
      <c r="G10957" s="84"/>
      <c r="H10957" s="31"/>
      <c r="I10957" s="207"/>
      <c r="J10957" s="84"/>
      <c r="K10957" s="31"/>
      <c r="L10957" s="31"/>
      <c r="M10957" s="169"/>
      <c r="N10957" s="148"/>
      <c r="O10957" s="106"/>
      <c r="P10957" s="43"/>
      <c r="Q10957" s="207"/>
      <c r="R10957" s="84"/>
      <c r="S10957" s="31"/>
      <c r="T10957" s="31"/>
      <c r="U10957" s="169"/>
      <c r="V10957" s="150"/>
      <c r="W10957" s="141" t="str" cm="1">
        <f t="array" ref="W10957">IF(SUM(LEN(B10957:V10957))=0,"",IF(OR(OR(ISBLANK(F10957),SUM(LEN(C10957),LEN(D10957))=0),AND(NOT(E10957="Unknown"),ISBLANK(J10957)),AND(NOT(O10957="Unknown"),ISBLANK(R10957))),"Missing Information", INDEX(Table15[Entire Service Line Classification], MATCH(SUMIFS(Table15[Unique ID],Table15[System-Owned Portion],E10957,Table15[If Material Anything Other than "Lead" in Column E,Was Material Ever Previously Lead?],G10957,Table15[Customer-Owned Portion],O10957),Table15[Unique ID],0),0)))</f>
        <v/>
      </c>
    </row>
    <row r="10958" spans="2:23" x14ac:dyDescent="0.35">
      <c r="B10958" s="146"/>
      <c r="C10958" s="31"/>
      <c r="D10958" s="31"/>
      <c r="E10958" s="44"/>
      <c r="F10958" s="43"/>
      <c r="G10958" s="84"/>
      <c r="H10958" s="31"/>
      <c r="I10958" s="207"/>
      <c r="J10958" s="84"/>
      <c r="K10958" s="31"/>
      <c r="L10958" s="31"/>
      <c r="M10958" s="169"/>
      <c r="N10958" s="148"/>
      <c r="O10958" s="106"/>
      <c r="P10958" s="43"/>
      <c r="Q10958" s="207"/>
      <c r="R10958" s="84"/>
      <c r="S10958" s="31"/>
      <c r="T10958" s="31"/>
      <c r="U10958" s="169"/>
      <c r="V10958" s="150"/>
      <c r="W10958" s="141" t="str" cm="1">
        <f t="array" ref="W10958">IF(SUM(LEN(B10958:V10958))=0,"",IF(OR(OR(ISBLANK(F10958),SUM(LEN(C10958),LEN(D10958))=0),AND(NOT(E10958="Unknown"),ISBLANK(J10958)),AND(NOT(O10958="Unknown"),ISBLANK(R10958))),"Missing Information", INDEX(Table15[Entire Service Line Classification], MATCH(SUMIFS(Table15[Unique ID],Table15[System-Owned Portion],E10958,Table15[If Material Anything Other than "Lead" in Column E,Was Material Ever Previously Lead?],G10958,Table15[Customer-Owned Portion],O10958),Table15[Unique ID],0),0)))</f>
        <v/>
      </c>
    </row>
    <row r="10959" spans="2:23" x14ac:dyDescent="0.35">
      <c r="B10959" s="146"/>
      <c r="C10959" s="31"/>
      <c r="D10959" s="31"/>
      <c r="E10959" s="44"/>
      <c r="F10959" s="43"/>
      <c r="G10959" s="84"/>
      <c r="H10959" s="31"/>
      <c r="I10959" s="207"/>
      <c r="J10959" s="84"/>
      <c r="K10959" s="31"/>
      <c r="L10959" s="31"/>
      <c r="M10959" s="169"/>
      <c r="N10959" s="148"/>
      <c r="O10959" s="106"/>
      <c r="P10959" s="43"/>
      <c r="Q10959" s="207"/>
      <c r="R10959" s="84"/>
      <c r="S10959" s="31"/>
      <c r="T10959" s="31"/>
      <c r="U10959" s="169"/>
      <c r="V10959" s="150"/>
      <c r="W10959" s="141" t="str" cm="1">
        <f t="array" ref="W10959">IF(SUM(LEN(B10959:V10959))=0,"",IF(OR(OR(ISBLANK(F10959),SUM(LEN(C10959),LEN(D10959))=0),AND(NOT(E10959="Unknown"),ISBLANK(J10959)),AND(NOT(O10959="Unknown"),ISBLANK(R10959))),"Missing Information", INDEX(Table15[Entire Service Line Classification], MATCH(SUMIFS(Table15[Unique ID],Table15[System-Owned Portion],E10959,Table15[If Material Anything Other than "Lead" in Column E,Was Material Ever Previously Lead?],G10959,Table15[Customer-Owned Portion],O10959),Table15[Unique ID],0),0)))</f>
        <v/>
      </c>
    </row>
    <row r="10960" spans="2:23" x14ac:dyDescent="0.35">
      <c r="B10960" s="146"/>
      <c r="C10960" s="31"/>
      <c r="D10960" s="31"/>
      <c r="E10960" s="44"/>
      <c r="F10960" s="43"/>
      <c r="G10960" s="84"/>
      <c r="H10960" s="31"/>
      <c r="I10960" s="207"/>
      <c r="J10960" s="84"/>
      <c r="K10960" s="31"/>
      <c r="L10960" s="31"/>
      <c r="M10960" s="169"/>
      <c r="N10960" s="148"/>
      <c r="O10960" s="106"/>
      <c r="P10960" s="43"/>
      <c r="Q10960" s="207"/>
      <c r="R10960" s="84"/>
      <c r="S10960" s="31"/>
      <c r="T10960" s="31"/>
      <c r="U10960" s="169"/>
      <c r="V10960" s="150"/>
      <c r="W10960" s="141" t="str" cm="1">
        <f t="array" ref="W10960">IF(SUM(LEN(B10960:V10960))=0,"",IF(OR(OR(ISBLANK(F10960),SUM(LEN(C10960),LEN(D10960))=0),AND(NOT(E10960="Unknown"),ISBLANK(J10960)),AND(NOT(O10960="Unknown"),ISBLANK(R10960))),"Missing Information", INDEX(Table15[Entire Service Line Classification], MATCH(SUMIFS(Table15[Unique ID],Table15[System-Owned Portion],E10960,Table15[If Material Anything Other than "Lead" in Column E,Was Material Ever Previously Lead?],G10960,Table15[Customer-Owned Portion],O10960),Table15[Unique ID],0),0)))</f>
        <v/>
      </c>
    </row>
    <row r="10961" spans="2:23" x14ac:dyDescent="0.35">
      <c r="B10961" s="146"/>
      <c r="C10961" s="31"/>
      <c r="D10961" s="31"/>
      <c r="E10961" s="44"/>
      <c r="F10961" s="43"/>
      <c r="G10961" s="84"/>
      <c r="H10961" s="31"/>
      <c r="I10961" s="207"/>
      <c r="J10961" s="84"/>
      <c r="K10961" s="31"/>
      <c r="L10961" s="31"/>
      <c r="M10961" s="169"/>
      <c r="N10961" s="148"/>
      <c r="O10961" s="106"/>
      <c r="P10961" s="43"/>
      <c r="Q10961" s="207"/>
      <c r="R10961" s="84"/>
      <c r="S10961" s="31"/>
      <c r="T10961" s="31"/>
      <c r="U10961" s="169"/>
      <c r="V10961" s="150"/>
      <c r="W10961" s="141" t="str" cm="1">
        <f t="array" ref="W10961">IF(SUM(LEN(B10961:V10961))=0,"",IF(OR(OR(ISBLANK(F10961),SUM(LEN(C10961),LEN(D10961))=0),AND(NOT(E10961="Unknown"),ISBLANK(J10961)),AND(NOT(O10961="Unknown"),ISBLANK(R10961))),"Missing Information", INDEX(Table15[Entire Service Line Classification], MATCH(SUMIFS(Table15[Unique ID],Table15[System-Owned Portion],E10961,Table15[If Material Anything Other than "Lead" in Column E,Was Material Ever Previously Lead?],G10961,Table15[Customer-Owned Portion],O10961),Table15[Unique ID],0),0)))</f>
        <v/>
      </c>
    </row>
    <row r="10962" spans="2:23" x14ac:dyDescent="0.35">
      <c r="B10962" s="146"/>
      <c r="C10962" s="31"/>
      <c r="D10962" s="31"/>
      <c r="E10962" s="44"/>
      <c r="F10962" s="43"/>
      <c r="G10962" s="84"/>
      <c r="H10962" s="31"/>
      <c r="I10962" s="207"/>
      <c r="J10962" s="84"/>
      <c r="K10962" s="31"/>
      <c r="L10962" s="31"/>
      <c r="M10962" s="169"/>
      <c r="N10962" s="148"/>
      <c r="O10962" s="106"/>
      <c r="P10962" s="43"/>
      <c r="Q10962" s="207"/>
      <c r="R10962" s="84"/>
      <c r="S10962" s="31"/>
      <c r="T10962" s="31"/>
      <c r="U10962" s="169"/>
      <c r="V10962" s="150"/>
      <c r="W10962" s="141" t="str" cm="1">
        <f t="array" ref="W10962">IF(SUM(LEN(B10962:V10962))=0,"",IF(OR(OR(ISBLANK(F10962),SUM(LEN(C10962),LEN(D10962))=0),AND(NOT(E10962="Unknown"),ISBLANK(J10962)),AND(NOT(O10962="Unknown"),ISBLANK(R10962))),"Missing Information", INDEX(Table15[Entire Service Line Classification], MATCH(SUMIFS(Table15[Unique ID],Table15[System-Owned Portion],E10962,Table15[If Material Anything Other than "Lead" in Column E,Was Material Ever Previously Lead?],G10962,Table15[Customer-Owned Portion],O10962),Table15[Unique ID],0),0)))</f>
        <v/>
      </c>
    </row>
    <row r="10963" spans="2:23" x14ac:dyDescent="0.35">
      <c r="B10963" s="146"/>
      <c r="C10963" s="31"/>
      <c r="D10963" s="31"/>
      <c r="E10963" s="44"/>
      <c r="F10963" s="43"/>
      <c r="G10963" s="84"/>
      <c r="H10963" s="31"/>
      <c r="I10963" s="207"/>
      <c r="J10963" s="84"/>
      <c r="K10963" s="31"/>
      <c r="L10963" s="31"/>
      <c r="M10963" s="169"/>
      <c r="N10963" s="148"/>
      <c r="O10963" s="106"/>
      <c r="P10963" s="43"/>
      <c r="Q10963" s="207"/>
      <c r="R10963" s="84"/>
      <c r="S10963" s="31"/>
      <c r="T10963" s="31"/>
      <c r="U10963" s="169"/>
      <c r="V10963" s="150"/>
      <c r="W10963" s="141" t="str" cm="1">
        <f t="array" ref="W10963">IF(SUM(LEN(B10963:V10963))=0,"",IF(OR(OR(ISBLANK(F10963),SUM(LEN(C10963),LEN(D10963))=0),AND(NOT(E10963="Unknown"),ISBLANK(J10963)),AND(NOT(O10963="Unknown"),ISBLANK(R10963))),"Missing Information", INDEX(Table15[Entire Service Line Classification], MATCH(SUMIFS(Table15[Unique ID],Table15[System-Owned Portion],E10963,Table15[If Material Anything Other than "Lead" in Column E,Was Material Ever Previously Lead?],G10963,Table15[Customer-Owned Portion],O10963),Table15[Unique ID],0),0)))</f>
        <v/>
      </c>
    </row>
    <row r="10964" spans="2:23" x14ac:dyDescent="0.35">
      <c r="B10964" s="146"/>
      <c r="C10964" s="31"/>
      <c r="D10964" s="31"/>
      <c r="E10964" s="44"/>
      <c r="F10964" s="43"/>
      <c r="G10964" s="84"/>
      <c r="H10964" s="31"/>
      <c r="I10964" s="207"/>
      <c r="J10964" s="84"/>
      <c r="K10964" s="31"/>
      <c r="L10964" s="31"/>
      <c r="M10964" s="169"/>
      <c r="N10964" s="148"/>
      <c r="O10964" s="106"/>
      <c r="P10964" s="43"/>
      <c r="Q10964" s="207"/>
      <c r="R10964" s="84"/>
      <c r="S10964" s="31"/>
      <c r="T10964" s="31"/>
      <c r="U10964" s="169"/>
      <c r="V10964" s="150"/>
      <c r="W10964" s="141" t="str" cm="1">
        <f t="array" ref="W10964">IF(SUM(LEN(B10964:V10964))=0,"",IF(OR(OR(ISBLANK(F10964),SUM(LEN(C10964),LEN(D10964))=0),AND(NOT(E10964="Unknown"),ISBLANK(J10964)),AND(NOT(O10964="Unknown"),ISBLANK(R10964))),"Missing Information", INDEX(Table15[Entire Service Line Classification], MATCH(SUMIFS(Table15[Unique ID],Table15[System-Owned Portion],E10964,Table15[If Material Anything Other than "Lead" in Column E,Was Material Ever Previously Lead?],G10964,Table15[Customer-Owned Portion],O10964),Table15[Unique ID],0),0)))</f>
        <v/>
      </c>
    </row>
    <row r="10965" spans="2:23" x14ac:dyDescent="0.35">
      <c r="B10965" s="146"/>
      <c r="C10965" s="31"/>
      <c r="D10965" s="31"/>
      <c r="E10965" s="44"/>
      <c r="F10965" s="43"/>
      <c r="G10965" s="84"/>
      <c r="H10965" s="31"/>
      <c r="I10965" s="207"/>
      <c r="J10965" s="84"/>
      <c r="K10965" s="31"/>
      <c r="L10965" s="31"/>
      <c r="M10965" s="169"/>
      <c r="N10965" s="148"/>
      <c r="O10965" s="106"/>
      <c r="P10965" s="43"/>
      <c r="Q10965" s="207"/>
      <c r="R10965" s="84"/>
      <c r="S10965" s="31"/>
      <c r="T10965" s="31"/>
      <c r="U10965" s="169"/>
      <c r="V10965" s="150"/>
      <c r="W10965" s="141" t="str" cm="1">
        <f t="array" ref="W10965">IF(SUM(LEN(B10965:V10965))=0,"",IF(OR(OR(ISBLANK(F10965),SUM(LEN(C10965),LEN(D10965))=0),AND(NOT(E10965="Unknown"),ISBLANK(J10965)),AND(NOT(O10965="Unknown"),ISBLANK(R10965))),"Missing Information", INDEX(Table15[Entire Service Line Classification], MATCH(SUMIFS(Table15[Unique ID],Table15[System-Owned Portion],E10965,Table15[If Material Anything Other than "Lead" in Column E,Was Material Ever Previously Lead?],G10965,Table15[Customer-Owned Portion],O10965),Table15[Unique ID],0),0)))</f>
        <v/>
      </c>
    </row>
    <row r="10966" spans="2:23" x14ac:dyDescent="0.35">
      <c r="B10966" s="146"/>
      <c r="C10966" s="31"/>
      <c r="D10966" s="31"/>
      <c r="E10966" s="44"/>
      <c r="F10966" s="43"/>
      <c r="G10966" s="84"/>
      <c r="H10966" s="31"/>
      <c r="I10966" s="207"/>
      <c r="J10966" s="84"/>
      <c r="K10966" s="31"/>
      <c r="L10966" s="31"/>
      <c r="M10966" s="169"/>
      <c r="N10966" s="148"/>
      <c r="O10966" s="106"/>
      <c r="P10966" s="43"/>
      <c r="Q10966" s="207"/>
      <c r="R10966" s="84"/>
      <c r="S10966" s="31"/>
      <c r="T10966" s="31"/>
      <c r="U10966" s="169"/>
      <c r="V10966" s="150"/>
      <c r="W10966" s="141" t="str" cm="1">
        <f t="array" ref="W10966">IF(SUM(LEN(B10966:V10966))=0,"",IF(OR(OR(ISBLANK(F10966),SUM(LEN(C10966),LEN(D10966))=0),AND(NOT(E10966="Unknown"),ISBLANK(J10966)),AND(NOT(O10966="Unknown"),ISBLANK(R10966))),"Missing Information", INDEX(Table15[Entire Service Line Classification], MATCH(SUMIFS(Table15[Unique ID],Table15[System-Owned Portion],E10966,Table15[If Material Anything Other than "Lead" in Column E,Was Material Ever Previously Lead?],G10966,Table15[Customer-Owned Portion],O10966),Table15[Unique ID],0),0)))</f>
        <v/>
      </c>
    </row>
    <row r="10967" spans="2:23" x14ac:dyDescent="0.35">
      <c r="B10967" s="146"/>
      <c r="C10967" s="31"/>
      <c r="D10967" s="31"/>
      <c r="E10967" s="44"/>
      <c r="F10967" s="43"/>
      <c r="G10967" s="84"/>
      <c r="H10967" s="31"/>
      <c r="I10967" s="207"/>
      <c r="J10967" s="84"/>
      <c r="K10967" s="31"/>
      <c r="L10967" s="31"/>
      <c r="M10967" s="169"/>
      <c r="N10967" s="148"/>
      <c r="O10967" s="106"/>
      <c r="P10967" s="43"/>
      <c r="Q10967" s="207"/>
      <c r="R10967" s="84"/>
      <c r="S10967" s="31"/>
      <c r="T10967" s="31"/>
      <c r="U10967" s="169"/>
      <c r="V10967" s="150"/>
      <c r="W10967" s="141" t="str" cm="1">
        <f t="array" ref="W10967">IF(SUM(LEN(B10967:V10967))=0,"",IF(OR(OR(ISBLANK(F10967),SUM(LEN(C10967),LEN(D10967))=0),AND(NOT(E10967="Unknown"),ISBLANK(J10967)),AND(NOT(O10967="Unknown"),ISBLANK(R10967))),"Missing Information", INDEX(Table15[Entire Service Line Classification], MATCH(SUMIFS(Table15[Unique ID],Table15[System-Owned Portion],E10967,Table15[If Material Anything Other than "Lead" in Column E,Was Material Ever Previously Lead?],G10967,Table15[Customer-Owned Portion],O10967),Table15[Unique ID],0),0)))</f>
        <v/>
      </c>
    </row>
    <row r="10968" spans="2:23" x14ac:dyDescent="0.35">
      <c r="B10968" s="146"/>
      <c r="C10968" s="31"/>
      <c r="D10968" s="31"/>
      <c r="E10968" s="44"/>
      <c r="F10968" s="43"/>
      <c r="G10968" s="84"/>
      <c r="H10968" s="31"/>
      <c r="I10968" s="207"/>
      <c r="J10968" s="84"/>
      <c r="K10968" s="31"/>
      <c r="L10968" s="31"/>
      <c r="M10968" s="169"/>
      <c r="N10968" s="148"/>
      <c r="O10968" s="106"/>
      <c r="P10968" s="43"/>
      <c r="Q10968" s="207"/>
      <c r="R10968" s="84"/>
      <c r="S10968" s="31"/>
      <c r="T10968" s="31"/>
      <c r="U10968" s="169"/>
      <c r="V10968" s="150"/>
      <c r="W10968" s="141" t="str" cm="1">
        <f t="array" ref="W10968">IF(SUM(LEN(B10968:V10968))=0,"",IF(OR(OR(ISBLANK(F10968),SUM(LEN(C10968),LEN(D10968))=0),AND(NOT(E10968="Unknown"),ISBLANK(J10968)),AND(NOT(O10968="Unknown"),ISBLANK(R10968))),"Missing Information", INDEX(Table15[Entire Service Line Classification], MATCH(SUMIFS(Table15[Unique ID],Table15[System-Owned Portion],E10968,Table15[If Material Anything Other than "Lead" in Column E,Was Material Ever Previously Lead?],G10968,Table15[Customer-Owned Portion],O10968),Table15[Unique ID],0),0)))</f>
        <v/>
      </c>
    </row>
    <row r="10969" spans="2:23" x14ac:dyDescent="0.35">
      <c r="B10969" s="146"/>
      <c r="C10969" s="31"/>
      <c r="D10969" s="31"/>
      <c r="E10969" s="44"/>
      <c r="F10969" s="43"/>
      <c r="G10969" s="84"/>
      <c r="H10969" s="31"/>
      <c r="I10969" s="207"/>
      <c r="J10969" s="84"/>
      <c r="K10969" s="31"/>
      <c r="L10969" s="31"/>
      <c r="M10969" s="169"/>
      <c r="N10969" s="148"/>
      <c r="O10969" s="106"/>
      <c r="P10969" s="43"/>
      <c r="Q10969" s="207"/>
      <c r="R10969" s="84"/>
      <c r="S10969" s="31"/>
      <c r="T10969" s="31"/>
      <c r="U10969" s="169"/>
      <c r="V10969" s="150"/>
      <c r="W10969" s="141" t="str" cm="1">
        <f t="array" ref="W10969">IF(SUM(LEN(B10969:V10969))=0,"",IF(OR(OR(ISBLANK(F10969),SUM(LEN(C10969),LEN(D10969))=0),AND(NOT(E10969="Unknown"),ISBLANK(J10969)),AND(NOT(O10969="Unknown"),ISBLANK(R10969))),"Missing Information", INDEX(Table15[Entire Service Line Classification], MATCH(SUMIFS(Table15[Unique ID],Table15[System-Owned Portion],E10969,Table15[If Material Anything Other than "Lead" in Column E,Was Material Ever Previously Lead?],G10969,Table15[Customer-Owned Portion],O10969),Table15[Unique ID],0),0)))</f>
        <v/>
      </c>
    </row>
    <row r="10970" spans="2:23" x14ac:dyDescent="0.35">
      <c r="B10970" s="146"/>
      <c r="C10970" s="31"/>
      <c r="D10970" s="31"/>
      <c r="E10970" s="44"/>
      <c r="F10970" s="43"/>
      <c r="G10970" s="84"/>
      <c r="H10970" s="31"/>
      <c r="I10970" s="207"/>
      <c r="J10970" s="84"/>
      <c r="K10970" s="31"/>
      <c r="L10970" s="31"/>
      <c r="M10970" s="169"/>
      <c r="N10970" s="148"/>
      <c r="O10970" s="106"/>
      <c r="P10970" s="43"/>
      <c r="Q10970" s="207"/>
      <c r="R10970" s="84"/>
      <c r="S10970" s="31"/>
      <c r="T10970" s="31"/>
      <c r="U10970" s="169"/>
      <c r="V10970" s="150"/>
      <c r="W10970" s="141" t="str" cm="1">
        <f t="array" ref="W10970">IF(SUM(LEN(B10970:V10970))=0,"",IF(OR(OR(ISBLANK(F10970),SUM(LEN(C10970),LEN(D10970))=0),AND(NOT(E10970="Unknown"),ISBLANK(J10970)),AND(NOT(O10970="Unknown"),ISBLANK(R10970))),"Missing Information", INDEX(Table15[Entire Service Line Classification], MATCH(SUMIFS(Table15[Unique ID],Table15[System-Owned Portion],E10970,Table15[If Material Anything Other than "Lead" in Column E,Was Material Ever Previously Lead?],G10970,Table15[Customer-Owned Portion],O10970),Table15[Unique ID],0),0)))</f>
        <v/>
      </c>
    </row>
    <row r="10971" spans="2:23" x14ac:dyDescent="0.35">
      <c r="B10971" s="146"/>
      <c r="C10971" s="31"/>
      <c r="D10971" s="31"/>
      <c r="E10971" s="44"/>
      <c r="F10971" s="43"/>
      <c r="G10971" s="84"/>
      <c r="H10971" s="31"/>
      <c r="I10971" s="207"/>
      <c r="J10971" s="84"/>
      <c r="K10971" s="31"/>
      <c r="L10971" s="31"/>
      <c r="M10971" s="169"/>
      <c r="N10971" s="148"/>
      <c r="O10971" s="106"/>
      <c r="P10971" s="43"/>
      <c r="Q10971" s="207"/>
      <c r="R10971" s="84"/>
      <c r="S10971" s="31"/>
      <c r="T10971" s="31"/>
      <c r="U10971" s="169"/>
      <c r="V10971" s="150"/>
      <c r="W10971" s="141" t="str" cm="1">
        <f t="array" ref="W10971">IF(SUM(LEN(B10971:V10971))=0,"",IF(OR(OR(ISBLANK(F10971),SUM(LEN(C10971),LEN(D10971))=0),AND(NOT(E10971="Unknown"),ISBLANK(J10971)),AND(NOT(O10971="Unknown"),ISBLANK(R10971))),"Missing Information", INDEX(Table15[Entire Service Line Classification], MATCH(SUMIFS(Table15[Unique ID],Table15[System-Owned Portion],E10971,Table15[If Material Anything Other than "Lead" in Column E,Was Material Ever Previously Lead?],G10971,Table15[Customer-Owned Portion],O10971),Table15[Unique ID],0),0)))</f>
        <v/>
      </c>
    </row>
    <row r="10972" spans="2:23" x14ac:dyDescent="0.35">
      <c r="B10972" s="146"/>
      <c r="C10972" s="31"/>
      <c r="D10972" s="31"/>
      <c r="E10972" s="44"/>
      <c r="F10972" s="43"/>
      <c r="G10972" s="84"/>
      <c r="H10972" s="31"/>
      <c r="I10972" s="207"/>
      <c r="J10972" s="84"/>
      <c r="K10972" s="31"/>
      <c r="L10972" s="31"/>
      <c r="M10972" s="169"/>
      <c r="N10972" s="148"/>
      <c r="O10972" s="106"/>
      <c r="P10972" s="43"/>
      <c r="Q10972" s="207"/>
      <c r="R10972" s="84"/>
      <c r="S10972" s="31"/>
      <c r="T10972" s="31"/>
      <c r="U10972" s="169"/>
      <c r="V10972" s="150"/>
      <c r="W10972" s="141" t="str" cm="1">
        <f t="array" ref="W10972">IF(SUM(LEN(B10972:V10972))=0,"",IF(OR(OR(ISBLANK(F10972),SUM(LEN(C10972),LEN(D10972))=0),AND(NOT(E10972="Unknown"),ISBLANK(J10972)),AND(NOT(O10972="Unknown"),ISBLANK(R10972))),"Missing Information", INDEX(Table15[Entire Service Line Classification], MATCH(SUMIFS(Table15[Unique ID],Table15[System-Owned Portion],E10972,Table15[If Material Anything Other than "Lead" in Column E,Was Material Ever Previously Lead?],G10972,Table15[Customer-Owned Portion],O10972),Table15[Unique ID],0),0)))</f>
        <v/>
      </c>
    </row>
    <row r="10973" spans="2:23" x14ac:dyDescent="0.35">
      <c r="B10973" s="146"/>
      <c r="C10973" s="31"/>
      <c r="D10973" s="31"/>
      <c r="E10973" s="44"/>
      <c r="F10973" s="43"/>
      <c r="G10973" s="84"/>
      <c r="H10973" s="31"/>
      <c r="I10973" s="207"/>
      <c r="J10973" s="84"/>
      <c r="K10973" s="31"/>
      <c r="L10973" s="31"/>
      <c r="M10973" s="169"/>
      <c r="N10973" s="148"/>
      <c r="O10973" s="106"/>
      <c r="P10973" s="43"/>
      <c r="Q10973" s="207"/>
      <c r="R10973" s="84"/>
      <c r="S10973" s="31"/>
      <c r="T10973" s="31"/>
      <c r="U10973" s="169"/>
      <c r="V10973" s="150"/>
      <c r="W10973" s="141" t="str" cm="1">
        <f t="array" ref="W10973">IF(SUM(LEN(B10973:V10973))=0,"",IF(OR(OR(ISBLANK(F10973),SUM(LEN(C10973),LEN(D10973))=0),AND(NOT(E10973="Unknown"),ISBLANK(J10973)),AND(NOT(O10973="Unknown"),ISBLANK(R10973))),"Missing Information", INDEX(Table15[Entire Service Line Classification], MATCH(SUMIFS(Table15[Unique ID],Table15[System-Owned Portion],E10973,Table15[If Material Anything Other than "Lead" in Column E,Was Material Ever Previously Lead?],G10973,Table15[Customer-Owned Portion],O10973),Table15[Unique ID],0),0)))</f>
        <v/>
      </c>
    </row>
    <row r="10974" spans="2:23" x14ac:dyDescent="0.35">
      <c r="B10974" s="146"/>
      <c r="C10974" s="31"/>
      <c r="D10974" s="31"/>
      <c r="E10974" s="44"/>
      <c r="F10974" s="43"/>
      <c r="G10974" s="84"/>
      <c r="H10974" s="31"/>
      <c r="I10974" s="207"/>
      <c r="J10974" s="84"/>
      <c r="K10974" s="31"/>
      <c r="L10974" s="31"/>
      <c r="M10974" s="169"/>
      <c r="N10974" s="148"/>
      <c r="O10974" s="106"/>
      <c r="P10974" s="43"/>
      <c r="Q10974" s="207"/>
      <c r="R10974" s="84"/>
      <c r="S10974" s="31"/>
      <c r="T10974" s="31"/>
      <c r="U10974" s="169"/>
      <c r="V10974" s="150"/>
      <c r="W10974" s="141" t="str" cm="1">
        <f t="array" ref="W10974">IF(SUM(LEN(B10974:V10974))=0,"",IF(OR(OR(ISBLANK(F10974),SUM(LEN(C10974),LEN(D10974))=0),AND(NOT(E10974="Unknown"),ISBLANK(J10974)),AND(NOT(O10974="Unknown"),ISBLANK(R10974))),"Missing Information", INDEX(Table15[Entire Service Line Classification], MATCH(SUMIFS(Table15[Unique ID],Table15[System-Owned Portion],E10974,Table15[If Material Anything Other than "Lead" in Column E,Was Material Ever Previously Lead?],G10974,Table15[Customer-Owned Portion],O10974),Table15[Unique ID],0),0)))</f>
        <v/>
      </c>
    </row>
    <row r="10975" spans="2:23" x14ac:dyDescent="0.35">
      <c r="B10975" s="146"/>
      <c r="C10975" s="31"/>
      <c r="D10975" s="31"/>
      <c r="E10975" s="44"/>
      <c r="F10975" s="43"/>
      <c r="G10975" s="84"/>
      <c r="H10975" s="31"/>
      <c r="I10975" s="207"/>
      <c r="J10975" s="84"/>
      <c r="K10975" s="31"/>
      <c r="L10975" s="31"/>
      <c r="M10975" s="169"/>
      <c r="N10975" s="148"/>
      <c r="O10975" s="106"/>
      <c r="P10975" s="43"/>
      <c r="Q10975" s="207"/>
      <c r="R10975" s="84"/>
      <c r="S10975" s="31"/>
      <c r="T10975" s="31"/>
      <c r="U10975" s="169"/>
      <c r="V10975" s="150"/>
      <c r="W10975" s="141" t="str" cm="1">
        <f t="array" ref="W10975">IF(SUM(LEN(B10975:V10975))=0,"",IF(OR(OR(ISBLANK(F10975),SUM(LEN(C10975),LEN(D10975))=0),AND(NOT(E10975="Unknown"),ISBLANK(J10975)),AND(NOT(O10975="Unknown"),ISBLANK(R10975))),"Missing Information", INDEX(Table15[Entire Service Line Classification], MATCH(SUMIFS(Table15[Unique ID],Table15[System-Owned Portion],E10975,Table15[If Material Anything Other than "Lead" in Column E,Was Material Ever Previously Lead?],G10975,Table15[Customer-Owned Portion],O10975),Table15[Unique ID],0),0)))</f>
        <v/>
      </c>
    </row>
    <row r="10976" spans="2:23" x14ac:dyDescent="0.35">
      <c r="B10976" s="146"/>
      <c r="C10976" s="31"/>
      <c r="D10976" s="31"/>
      <c r="E10976" s="44"/>
      <c r="F10976" s="43"/>
      <c r="G10976" s="84"/>
      <c r="H10976" s="31"/>
      <c r="I10976" s="207"/>
      <c r="J10976" s="84"/>
      <c r="K10976" s="31"/>
      <c r="L10976" s="31"/>
      <c r="M10976" s="169"/>
      <c r="N10976" s="148"/>
      <c r="O10976" s="106"/>
      <c r="P10976" s="43"/>
      <c r="Q10976" s="207"/>
      <c r="R10976" s="84"/>
      <c r="S10976" s="31"/>
      <c r="T10976" s="31"/>
      <c r="U10976" s="169"/>
      <c r="V10976" s="150"/>
      <c r="W10976" s="141" t="str" cm="1">
        <f t="array" ref="W10976">IF(SUM(LEN(B10976:V10976))=0,"",IF(OR(OR(ISBLANK(F10976),SUM(LEN(C10976),LEN(D10976))=0),AND(NOT(E10976="Unknown"),ISBLANK(J10976)),AND(NOT(O10976="Unknown"),ISBLANK(R10976))),"Missing Information", INDEX(Table15[Entire Service Line Classification], MATCH(SUMIFS(Table15[Unique ID],Table15[System-Owned Portion],E10976,Table15[If Material Anything Other than "Lead" in Column E,Was Material Ever Previously Lead?],G10976,Table15[Customer-Owned Portion],O10976),Table15[Unique ID],0),0)))</f>
        <v/>
      </c>
    </row>
    <row r="10977" spans="2:23" x14ac:dyDescent="0.35">
      <c r="B10977" s="146"/>
      <c r="C10977" s="31"/>
      <c r="D10977" s="31"/>
      <c r="E10977" s="44"/>
      <c r="F10977" s="43"/>
      <c r="G10977" s="84"/>
      <c r="H10977" s="31"/>
      <c r="I10977" s="207"/>
      <c r="J10977" s="84"/>
      <c r="K10977" s="31"/>
      <c r="L10977" s="31"/>
      <c r="M10977" s="169"/>
      <c r="N10977" s="148"/>
      <c r="O10977" s="106"/>
      <c r="P10977" s="43"/>
      <c r="Q10977" s="207"/>
      <c r="R10977" s="84"/>
      <c r="S10977" s="31"/>
      <c r="T10977" s="31"/>
      <c r="U10977" s="169"/>
      <c r="V10977" s="150"/>
      <c r="W10977" s="141" t="str" cm="1">
        <f t="array" ref="W10977">IF(SUM(LEN(B10977:V10977))=0,"",IF(OR(OR(ISBLANK(F10977),SUM(LEN(C10977),LEN(D10977))=0),AND(NOT(E10977="Unknown"),ISBLANK(J10977)),AND(NOT(O10977="Unknown"),ISBLANK(R10977))),"Missing Information", INDEX(Table15[Entire Service Line Classification], MATCH(SUMIFS(Table15[Unique ID],Table15[System-Owned Portion],E10977,Table15[If Material Anything Other than "Lead" in Column E,Was Material Ever Previously Lead?],G10977,Table15[Customer-Owned Portion],O10977),Table15[Unique ID],0),0)))</f>
        <v/>
      </c>
    </row>
    <row r="10978" spans="2:23" x14ac:dyDescent="0.35">
      <c r="B10978" s="146"/>
      <c r="C10978" s="31"/>
      <c r="D10978" s="31"/>
      <c r="E10978" s="44"/>
      <c r="F10978" s="43"/>
      <c r="G10978" s="84"/>
      <c r="H10978" s="31"/>
      <c r="I10978" s="207"/>
      <c r="J10978" s="84"/>
      <c r="K10978" s="31"/>
      <c r="L10978" s="31"/>
      <c r="M10978" s="169"/>
      <c r="N10978" s="148"/>
      <c r="O10978" s="106"/>
      <c r="P10978" s="43"/>
      <c r="Q10978" s="207"/>
      <c r="R10978" s="84"/>
      <c r="S10978" s="31"/>
      <c r="T10978" s="31"/>
      <c r="U10978" s="169"/>
      <c r="V10978" s="150"/>
      <c r="W10978" s="141" t="str" cm="1">
        <f t="array" ref="W10978">IF(SUM(LEN(B10978:V10978))=0,"",IF(OR(OR(ISBLANK(F10978),SUM(LEN(C10978),LEN(D10978))=0),AND(NOT(E10978="Unknown"),ISBLANK(J10978)),AND(NOT(O10978="Unknown"),ISBLANK(R10978))),"Missing Information", INDEX(Table15[Entire Service Line Classification], MATCH(SUMIFS(Table15[Unique ID],Table15[System-Owned Portion],E10978,Table15[If Material Anything Other than "Lead" in Column E,Was Material Ever Previously Lead?],G10978,Table15[Customer-Owned Portion],O10978),Table15[Unique ID],0),0)))</f>
        <v/>
      </c>
    </row>
    <row r="10979" spans="2:23" x14ac:dyDescent="0.35">
      <c r="B10979" s="146"/>
      <c r="C10979" s="31"/>
      <c r="D10979" s="31"/>
      <c r="E10979" s="44"/>
      <c r="F10979" s="43"/>
      <c r="G10979" s="84"/>
      <c r="H10979" s="31"/>
      <c r="I10979" s="207"/>
      <c r="J10979" s="84"/>
      <c r="K10979" s="31"/>
      <c r="L10979" s="31"/>
      <c r="M10979" s="169"/>
      <c r="N10979" s="148"/>
      <c r="O10979" s="106"/>
      <c r="P10979" s="43"/>
      <c r="Q10979" s="207"/>
      <c r="R10979" s="84"/>
      <c r="S10979" s="31"/>
      <c r="T10979" s="31"/>
      <c r="U10979" s="169"/>
      <c r="V10979" s="150"/>
      <c r="W10979" s="141" t="str" cm="1">
        <f t="array" ref="W10979">IF(SUM(LEN(B10979:V10979))=0,"",IF(OR(OR(ISBLANK(F10979),SUM(LEN(C10979),LEN(D10979))=0),AND(NOT(E10979="Unknown"),ISBLANK(J10979)),AND(NOT(O10979="Unknown"),ISBLANK(R10979))),"Missing Information", INDEX(Table15[Entire Service Line Classification], MATCH(SUMIFS(Table15[Unique ID],Table15[System-Owned Portion],E10979,Table15[If Material Anything Other than "Lead" in Column E,Was Material Ever Previously Lead?],G10979,Table15[Customer-Owned Portion],O10979),Table15[Unique ID],0),0)))</f>
        <v/>
      </c>
    </row>
    <row r="10980" spans="2:23" x14ac:dyDescent="0.35">
      <c r="B10980" s="146"/>
      <c r="C10980" s="31"/>
      <c r="D10980" s="31"/>
      <c r="E10980" s="44"/>
      <c r="F10980" s="43"/>
      <c r="G10980" s="84"/>
      <c r="H10980" s="31"/>
      <c r="I10980" s="207"/>
      <c r="J10980" s="84"/>
      <c r="K10980" s="31"/>
      <c r="L10980" s="31"/>
      <c r="M10980" s="169"/>
      <c r="N10980" s="148"/>
      <c r="O10980" s="106"/>
      <c r="P10980" s="43"/>
      <c r="Q10980" s="207"/>
      <c r="R10980" s="84"/>
      <c r="S10980" s="31"/>
      <c r="T10980" s="31"/>
      <c r="U10980" s="169"/>
      <c r="V10980" s="150"/>
      <c r="W10980" s="141" t="str" cm="1">
        <f t="array" ref="W10980">IF(SUM(LEN(B10980:V10980))=0,"",IF(OR(OR(ISBLANK(F10980),SUM(LEN(C10980),LEN(D10980))=0),AND(NOT(E10980="Unknown"),ISBLANK(J10980)),AND(NOT(O10980="Unknown"),ISBLANK(R10980))),"Missing Information", INDEX(Table15[Entire Service Line Classification], MATCH(SUMIFS(Table15[Unique ID],Table15[System-Owned Portion],E10980,Table15[If Material Anything Other than "Lead" in Column E,Was Material Ever Previously Lead?],G10980,Table15[Customer-Owned Portion],O10980),Table15[Unique ID],0),0)))</f>
        <v/>
      </c>
    </row>
    <row r="10981" spans="2:23" x14ac:dyDescent="0.35">
      <c r="B10981" s="146"/>
      <c r="C10981" s="31"/>
      <c r="D10981" s="31"/>
      <c r="E10981" s="44"/>
      <c r="F10981" s="43"/>
      <c r="G10981" s="84"/>
      <c r="H10981" s="31"/>
      <c r="I10981" s="207"/>
      <c r="J10981" s="84"/>
      <c r="K10981" s="31"/>
      <c r="L10981" s="31"/>
      <c r="M10981" s="169"/>
      <c r="N10981" s="148"/>
      <c r="O10981" s="106"/>
      <c r="P10981" s="43"/>
      <c r="Q10981" s="207"/>
      <c r="R10981" s="84"/>
      <c r="S10981" s="31"/>
      <c r="T10981" s="31"/>
      <c r="U10981" s="169"/>
      <c r="V10981" s="150"/>
      <c r="W10981" s="141" t="str" cm="1">
        <f t="array" ref="W10981">IF(SUM(LEN(B10981:V10981))=0,"",IF(OR(OR(ISBLANK(F10981),SUM(LEN(C10981),LEN(D10981))=0),AND(NOT(E10981="Unknown"),ISBLANK(J10981)),AND(NOT(O10981="Unknown"),ISBLANK(R10981))),"Missing Information", INDEX(Table15[Entire Service Line Classification], MATCH(SUMIFS(Table15[Unique ID],Table15[System-Owned Portion],E10981,Table15[If Material Anything Other than "Lead" in Column E,Was Material Ever Previously Lead?],G10981,Table15[Customer-Owned Portion],O10981),Table15[Unique ID],0),0)))</f>
        <v/>
      </c>
    </row>
    <row r="10982" spans="2:23" x14ac:dyDescent="0.35">
      <c r="B10982" s="146"/>
      <c r="C10982" s="31"/>
      <c r="D10982" s="31"/>
      <c r="E10982" s="44"/>
      <c r="F10982" s="43"/>
      <c r="G10982" s="84"/>
      <c r="H10982" s="31"/>
      <c r="I10982" s="207"/>
      <c r="J10982" s="84"/>
      <c r="K10982" s="31"/>
      <c r="L10982" s="31"/>
      <c r="M10982" s="169"/>
      <c r="N10982" s="148"/>
      <c r="O10982" s="106"/>
      <c r="P10982" s="43"/>
      <c r="Q10982" s="207"/>
      <c r="R10982" s="84"/>
      <c r="S10982" s="31"/>
      <c r="T10982" s="31"/>
      <c r="U10982" s="169"/>
      <c r="V10982" s="150"/>
      <c r="W10982" s="141" t="str" cm="1">
        <f t="array" ref="W10982">IF(SUM(LEN(B10982:V10982))=0,"",IF(OR(OR(ISBLANK(F10982),SUM(LEN(C10982),LEN(D10982))=0),AND(NOT(E10982="Unknown"),ISBLANK(J10982)),AND(NOT(O10982="Unknown"),ISBLANK(R10982))),"Missing Information", INDEX(Table15[Entire Service Line Classification], MATCH(SUMIFS(Table15[Unique ID],Table15[System-Owned Portion],E10982,Table15[If Material Anything Other than "Lead" in Column E,Was Material Ever Previously Lead?],G10982,Table15[Customer-Owned Portion],O10982),Table15[Unique ID],0),0)))</f>
        <v/>
      </c>
    </row>
    <row r="10983" spans="2:23" x14ac:dyDescent="0.35">
      <c r="B10983" s="146"/>
      <c r="C10983" s="31"/>
      <c r="D10983" s="31"/>
      <c r="E10983" s="44"/>
      <c r="F10983" s="43"/>
      <c r="G10983" s="84"/>
      <c r="H10983" s="31"/>
      <c r="I10983" s="207"/>
      <c r="J10983" s="84"/>
      <c r="K10983" s="31"/>
      <c r="L10983" s="31"/>
      <c r="M10983" s="169"/>
      <c r="N10983" s="148"/>
      <c r="O10983" s="106"/>
      <c r="P10983" s="43"/>
      <c r="Q10983" s="207"/>
      <c r="R10983" s="84"/>
      <c r="S10983" s="31"/>
      <c r="T10983" s="31"/>
      <c r="U10983" s="169"/>
      <c r="V10983" s="150"/>
      <c r="W10983" s="141" t="str" cm="1">
        <f t="array" ref="W10983">IF(SUM(LEN(B10983:V10983))=0,"",IF(OR(OR(ISBLANK(F10983),SUM(LEN(C10983),LEN(D10983))=0),AND(NOT(E10983="Unknown"),ISBLANK(J10983)),AND(NOT(O10983="Unknown"),ISBLANK(R10983))),"Missing Information", INDEX(Table15[Entire Service Line Classification], MATCH(SUMIFS(Table15[Unique ID],Table15[System-Owned Portion],E10983,Table15[If Material Anything Other than "Lead" in Column E,Was Material Ever Previously Lead?],G10983,Table15[Customer-Owned Portion],O10983),Table15[Unique ID],0),0)))</f>
        <v/>
      </c>
    </row>
    <row r="10984" spans="2:23" x14ac:dyDescent="0.35">
      <c r="B10984" s="146"/>
      <c r="C10984" s="31"/>
      <c r="D10984" s="31"/>
      <c r="E10984" s="44"/>
      <c r="F10984" s="43"/>
      <c r="G10984" s="84"/>
      <c r="H10984" s="31"/>
      <c r="I10984" s="207"/>
      <c r="J10984" s="84"/>
      <c r="K10984" s="31"/>
      <c r="L10984" s="31"/>
      <c r="M10984" s="169"/>
      <c r="N10984" s="148"/>
      <c r="O10984" s="106"/>
      <c r="P10984" s="43"/>
      <c r="Q10984" s="207"/>
      <c r="R10984" s="84"/>
      <c r="S10984" s="31"/>
      <c r="T10984" s="31"/>
      <c r="U10984" s="169"/>
      <c r="V10984" s="150"/>
      <c r="W10984" s="141" t="str" cm="1">
        <f t="array" ref="W10984">IF(SUM(LEN(B10984:V10984))=0,"",IF(OR(OR(ISBLANK(F10984),SUM(LEN(C10984),LEN(D10984))=0),AND(NOT(E10984="Unknown"),ISBLANK(J10984)),AND(NOT(O10984="Unknown"),ISBLANK(R10984))),"Missing Information", INDEX(Table15[Entire Service Line Classification], MATCH(SUMIFS(Table15[Unique ID],Table15[System-Owned Portion],E10984,Table15[If Material Anything Other than "Lead" in Column E,Was Material Ever Previously Lead?],G10984,Table15[Customer-Owned Portion],O10984),Table15[Unique ID],0),0)))</f>
        <v/>
      </c>
    </row>
    <row r="10985" spans="2:23" x14ac:dyDescent="0.35">
      <c r="B10985" s="146"/>
      <c r="C10985" s="31"/>
      <c r="D10985" s="31"/>
      <c r="E10985" s="44"/>
      <c r="F10985" s="43"/>
      <c r="G10985" s="84"/>
      <c r="H10985" s="31"/>
      <c r="I10985" s="207"/>
      <c r="J10985" s="84"/>
      <c r="K10985" s="31"/>
      <c r="L10985" s="31"/>
      <c r="M10985" s="169"/>
      <c r="N10985" s="148"/>
      <c r="O10985" s="106"/>
      <c r="P10985" s="43"/>
      <c r="Q10985" s="207"/>
      <c r="R10985" s="84"/>
      <c r="S10985" s="31"/>
      <c r="T10985" s="31"/>
      <c r="U10985" s="169"/>
      <c r="V10985" s="150"/>
      <c r="W10985" s="141" t="str" cm="1">
        <f t="array" ref="W10985">IF(SUM(LEN(B10985:V10985))=0,"",IF(OR(OR(ISBLANK(F10985),SUM(LEN(C10985),LEN(D10985))=0),AND(NOT(E10985="Unknown"),ISBLANK(J10985)),AND(NOT(O10985="Unknown"),ISBLANK(R10985))),"Missing Information", INDEX(Table15[Entire Service Line Classification], MATCH(SUMIFS(Table15[Unique ID],Table15[System-Owned Portion],E10985,Table15[If Material Anything Other than "Lead" in Column E,Was Material Ever Previously Lead?],G10985,Table15[Customer-Owned Portion],O10985),Table15[Unique ID],0),0)))</f>
        <v/>
      </c>
    </row>
    <row r="10986" spans="2:23" x14ac:dyDescent="0.35">
      <c r="B10986" s="146"/>
      <c r="C10986" s="31"/>
      <c r="D10986" s="31"/>
      <c r="E10986" s="44"/>
      <c r="F10986" s="43"/>
      <c r="G10986" s="84"/>
      <c r="H10986" s="31"/>
      <c r="I10986" s="207"/>
      <c r="J10986" s="84"/>
      <c r="K10986" s="31"/>
      <c r="L10986" s="31"/>
      <c r="M10986" s="169"/>
      <c r="N10986" s="148"/>
      <c r="O10986" s="106"/>
      <c r="P10986" s="43"/>
      <c r="Q10986" s="207"/>
      <c r="R10986" s="84"/>
      <c r="S10986" s="31"/>
      <c r="T10986" s="31"/>
      <c r="U10986" s="169"/>
      <c r="V10986" s="150"/>
      <c r="W10986" s="141" t="str" cm="1">
        <f t="array" ref="W10986">IF(SUM(LEN(B10986:V10986))=0,"",IF(OR(OR(ISBLANK(F10986),SUM(LEN(C10986),LEN(D10986))=0),AND(NOT(E10986="Unknown"),ISBLANK(J10986)),AND(NOT(O10986="Unknown"),ISBLANK(R10986))),"Missing Information", INDEX(Table15[Entire Service Line Classification], MATCH(SUMIFS(Table15[Unique ID],Table15[System-Owned Portion],E10986,Table15[If Material Anything Other than "Lead" in Column E,Was Material Ever Previously Lead?],G10986,Table15[Customer-Owned Portion],O10986),Table15[Unique ID],0),0)))</f>
        <v/>
      </c>
    </row>
    <row r="10987" spans="2:23" x14ac:dyDescent="0.35">
      <c r="B10987" s="146"/>
      <c r="C10987" s="31"/>
      <c r="D10987" s="31"/>
      <c r="E10987" s="44"/>
      <c r="F10987" s="43"/>
      <c r="G10987" s="84"/>
      <c r="H10987" s="31"/>
      <c r="I10987" s="207"/>
      <c r="J10987" s="84"/>
      <c r="K10987" s="31"/>
      <c r="L10987" s="31"/>
      <c r="M10987" s="169"/>
      <c r="N10987" s="148"/>
      <c r="O10987" s="106"/>
      <c r="P10987" s="43"/>
      <c r="Q10987" s="207"/>
      <c r="R10987" s="84"/>
      <c r="S10987" s="31"/>
      <c r="T10987" s="31"/>
      <c r="U10987" s="169"/>
      <c r="V10987" s="150"/>
      <c r="W10987" s="141" t="str" cm="1">
        <f t="array" ref="W10987">IF(SUM(LEN(B10987:V10987))=0,"",IF(OR(OR(ISBLANK(F10987),SUM(LEN(C10987),LEN(D10987))=0),AND(NOT(E10987="Unknown"),ISBLANK(J10987)),AND(NOT(O10987="Unknown"),ISBLANK(R10987))),"Missing Information", INDEX(Table15[Entire Service Line Classification], MATCH(SUMIFS(Table15[Unique ID],Table15[System-Owned Portion],E10987,Table15[If Material Anything Other than "Lead" in Column E,Was Material Ever Previously Lead?],G10987,Table15[Customer-Owned Portion],O10987),Table15[Unique ID],0),0)))</f>
        <v/>
      </c>
    </row>
    <row r="10988" spans="2:23" x14ac:dyDescent="0.35">
      <c r="B10988" s="146"/>
      <c r="C10988" s="31"/>
      <c r="D10988" s="31"/>
      <c r="E10988" s="44"/>
      <c r="F10988" s="43"/>
      <c r="G10988" s="84"/>
      <c r="H10988" s="31"/>
      <c r="I10988" s="207"/>
      <c r="J10988" s="84"/>
      <c r="K10988" s="31"/>
      <c r="L10988" s="31"/>
      <c r="M10988" s="169"/>
      <c r="N10988" s="148"/>
      <c r="O10988" s="106"/>
      <c r="P10988" s="43"/>
      <c r="Q10988" s="207"/>
      <c r="R10988" s="84"/>
      <c r="S10988" s="31"/>
      <c r="T10988" s="31"/>
      <c r="U10988" s="169"/>
      <c r="V10988" s="150"/>
      <c r="W10988" s="141" t="str" cm="1">
        <f t="array" ref="W10988">IF(SUM(LEN(B10988:V10988))=0,"",IF(OR(OR(ISBLANK(F10988),SUM(LEN(C10988),LEN(D10988))=0),AND(NOT(E10988="Unknown"),ISBLANK(J10988)),AND(NOT(O10988="Unknown"),ISBLANK(R10988))),"Missing Information", INDEX(Table15[Entire Service Line Classification], MATCH(SUMIFS(Table15[Unique ID],Table15[System-Owned Portion],E10988,Table15[If Material Anything Other than "Lead" in Column E,Was Material Ever Previously Lead?],G10988,Table15[Customer-Owned Portion],O10988),Table15[Unique ID],0),0)))</f>
        <v/>
      </c>
    </row>
    <row r="10989" spans="2:23" x14ac:dyDescent="0.35">
      <c r="B10989" s="146"/>
      <c r="C10989" s="31"/>
      <c r="D10989" s="31"/>
      <c r="E10989" s="44"/>
      <c r="F10989" s="43"/>
      <c r="G10989" s="84"/>
      <c r="H10989" s="31"/>
      <c r="I10989" s="207"/>
      <c r="J10989" s="84"/>
      <c r="K10989" s="31"/>
      <c r="L10989" s="31"/>
      <c r="M10989" s="169"/>
      <c r="N10989" s="148"/>
      <c r="O10989" s="106"/>
      <c r="P10989" s="43"/>
      <c r="Q10989" s="207"/>
      <c r="R10989" s="84"/>
      <c r="S10989" s="31"/>
      <c r="T10989" s="31"/>
      <c r="U10989" s="169"/>
      <c r="V10989" s="150"/>
      <c r="W10989" s="141" t="str" cm="1">
        <f t="array" ref="W10989">IF(SUM(LEN(B10989:V10989))=0,"",IF(OR(OR(ISBLANK(F10989),SUM(LEN(C10989),LEN(D10989))=0),AND(NOT(E10989="Unknown"),ISBLANK(J10989)),AND(NOT(O10989="Unknown"),ISBLANK(R10989))),"Missing Information", INDEX(Table15[Entire Service Line Classification], MATCH(SUMIFS(Table15[Unique ID],Table15[System-Owned Portion],E10989,Table15[If Material Anything Other than "Lead" in Column E,Was Material Ever Previously Lead?],G10989,Table15[Customer-Owned Portion],O10989),Table15[Unique ID],0),0)))</f>
        <v/>
      </c>
    </row>
    <row r="10990" spans="2:23" x14ac:dyDescent="0.35">
      <c r="B10990" s="146"/>
      <c r="C10990" s="31"/>
      <c r="D10990" s="31"/>
      <c r="E10990" s="44"/>
      <c r="F10990" s="43"/>
      <c r="G10990" s="84"/>
      <c r="H10990" s="31"/>
      <c r="I10990" s="207"/>
      <c r="J10990" s="84"/>
      <c r="K10990" s="31"/>
      <c r="L10990" s="31"/>
      <c r="M10990" s="169"/>
      <c r="N10990" s="148"/>
      <c r="O10990" s="106"/>
      <c r="P10990" s="43"/>
      <c r="Q10990" s="207"/>
      <c r="R10990" s="84"/>
      <c r="S10990" s="31"/>
      <c r="T10990" s="31"/>
      <c r="U10990" s="169"/>
      <c r="V10990" s="150"/>
      <c r="W10990" s="141" t="str" cm="1">
        <f t="array" ref="W10990">IF(SUM(LEN(B10990:V10990))=0,"",IF(OR(OR(ISBLANK(F10990),SUM(LEN(C10990),LEN(D10990))=0),AND(NOT(E10990="Unknown"),ISBLANK(J10990)),AND(NOT(O10990="Unknown"),ISBLANK(R10990))),"Missing Information", INDEX(Table15[Entire Service Line Classification], MATCH(SUMIFS(Table15[Unique ID],Table15[System-Owned Portion],E10990,Table15[If Material Anything Other than "Lead" in Column E,Was Material Ever Previously Lead?],G10990,Table15[Customer-Owned Portion],O10990),Table15[Unique ID],0),0)))</f>
        <v/>
      </c>
    </row>
    <row r="10991" spans="2:23" x14ac:dyDescent="0.35">
      <c r="B10991" s="146"/>
      <c r="C10991" s="31"/>
      <c r="D10991" s="31"/>
      <c r="E10991" s="44"/>
      <c r="F10991" s="43"/>
      <c r="G10991" s="84"/>
      <c r="H10991" s="31"/>
      <c r="I10991" s="207"/>
      <c r="J10991" s="84"/>
      <c r="K10991" s="31"/>
      <c r="L10991" s="31"/>
      <c r="M10991" s="169"/>
      <c r="N10991" s="148"/>
      <c r="O10991" s="106"/>
      <c r="P10991" s="43"/>
      <c r="Q10991" s="207"/>
      <c r="R10991" s="84"/>
      <c r="S10991" s="31"/>
      <c r="T10991" s="31"/>
      <c r="U10991" s="169"/>
      <c r="V10991" s="150"/>
      <c r="W10991" s="141" t="str" cm="1">
        <f t="array" ref="W10991">IF(SUM(LEN(B10991:V10991))=0,"",IF(OR(OR(ISBLANK(F10991),SUM(LEN(C10991),LEN(D10991))=0),AND(NOT(E10991="Unknown"),ISBLANK(J10991)),AND(NOT(O10991="Unknown"),ISBLANK(R10991))),"Missing Information", INDEX(Table15[Entire Service Line Classification], MATCH(SUMIFS(Table15[Unique ID],Table15[System-Owned Portion],E10991,Table15[If Material Anything Other than "Lead" in Column E,Was Material Ever Previously Lead?],G10991,Table15[Customer-Owned Portion],O10991),Table15[Unique ID],0),0)))</f>
        <v/>
      </c>
    </row>
    <row r="10992" spans="2:23" x14ac:dyDescent="0.35">
      <c r="B10992" s="146"/>
      <c r="C10992" s="31"/>
      <c r="D10992" s="31"/>
      <c r="E10992" s="44"/>
      <c r="F10992" s="43"/>
      <c r="G10992" s="84"/>
      <c r="H10992" s="31"/>
      <c r="I10992" s="207"/>
      <c r="J10992" s="84"/>
      <c r="K10992" s="31"/>
      <c r="L10992" s="31"/>
      <c r="M10992" s="169"/>
      <c r="N10992" s="148"/>
      <c r="O10992" s="106"/>
      <c r="P10992" s="43"/>
      <c r="Q10992" s="207"/>
      <c r="R10992" s="84"/>
      <c r="S10992" s="31"/>
      <c r="T10992" s="31"/>
      <c r="U10992" s="169"/>
      <c r="V10992" s="150"/>
      <c r="W10992" s="141" t="str" cm="1">
        <f t="array" ref="W10992">IF(SUM(LEN(B10992:V10992))=0,"",IF(OR(OR(ISBLANK(F10992),SUM(LEN(C10992),LEN(D10992))=0),AND(NOT(E10992="Unknown"),ISBLANK(J10992)),AND(NOT(O10992="Unknown"),ISBLANK(R10992))),"Missing Information", INDEX(Table15[Entire Service Line Classification], MATCH(SUMIFS(Table15[Unique ID],Table15[System-Owned Portion],E10992,Table15[If Material Anything Other than "Lead" in Column E,Was Material Ever Previously Lead?],G10992,Table15[Customer-Owned Portion],O10992),Table15[Unique ID],0),0)))</f>
        <v/>
      </c>
    </row>
    <row r="10993" spans="2:23" x14ac:dyDescent="0.35">
      <c r="B10993" s="146"/>
      <c r="C10993" s="31"/>
      <c r="D10993" s="31"/>
      <c r="E10993" s="44"/>
      <c r="F10993" s="43"/>
      <c r="G10993" s="84"/>
      <c r="H10993" s="31"/>
      <c r="I10993" s="207"/>
      <c r="J10993" s="84"/>
      <c r="K10993" s="31"/>
      <c r="L10993" s="31"/>
      <c r="M10993" s="169"/>
      <c r="N10993" s="148"/>
      <c r="O10993" s="106"/>
      <c r="P10993" s="43"/>
      <c r="Q10993" s="207"/>
      <c r="R10993" s="84"/>
      <c r="S10993" s="31"/>
      <c r="T10993" s="31"/>
      <c r="U10993" s="169"/>
      <c r="V10993" s="150"/>
      <c r="W10993" s="141" t="str" cm="1">
        <f t="array" ref="W10993">IF(SUM(LEN(B10993:V10993))=0,"",IF(OR(OR(ISBLANK(F10993),SUM(LEN(C10993),LEN(D10993))=0),AND(NOT(E10993="Unknown"),ISBLANK(J10993)),AND(NOT(O10993="Unknown"),ISBLANK(R10993))),"Missing Information", INDEX(Table15[Entire Service Line Classification], MATCH(SUMIFS(Table15[Unique ID],Table15[System-Owned Portion],E10993,Table15[If Material Anything Other than "Lead" in Column E,Was Material Ever Previously Lead?],G10993,Table15[Customer-Owned Portion],O10993),Table15[Unique ID],0),0)))</f>
        <v/>
      </c>
    </row>
    <row r="10994" spans="2:23" x14ac:dyDescent="0.35">
      <c r="B10994" s="146"/>
      <c r="C10994" s="31"/>
      <c r="D10994" s="31"/>
      <c r="E10994" s="44"/>
      <c r="F10994" s="43"/>
      <c r="G10994" s="84"/>
      <c r="H10994" s="31"/>
      <c r="I10994" s="207"/>
      <c r="J10994" s="84"/>
      <c r="K10994" s="31"/>
      <c r="L10994" s="31"/>
      <c r="M10994" s="169"/>
      <c r="N10994" s="148"/>
      <c r="O10994" s="106"/>
      <c r="P10994" s="43"/>
      <c r="Q10994" s="207"/>
      <c r="R10994" s="84"/>
      <c r="S10994" s="31"/>
      <c r="T10994" s="31"/>
      <c r="U10994" s="169"/>
      <c r="V10994" s="150"/>
      <c r="W10994" s="141" t="str" cm="1">
        <f t="array" ref="W10994">IF(SUM(LEN(B10994:V10994))=0,"",IF(OR(OR(ISBLANK(F10994),SUM(LEN(C10994),LEN(D10994))=0),AND(NOT(E10994="Unknown"),ISBLANK(J10994)),AND(NOT(O10994="Unknown"),ISBLANK(R10994))),"Missing Information", INDEX(Table15[Entire Service Line Classification], MATCH(SUMIFS(Table15[Unique ID],Table15[System-Owned Portion],E10994,Table15[If Material Anything Other than "Lead" in Column E,Was Material Ever Previously Lead?],G10994,Table15[Customer-Owned Portion],O10994),Table15[Unique ID],0),0)))</f>
        <v/>
      </c>
    </row>
    <row r="10995" spans="2:23" x14ac:dyDescent="0.35">
      <c r="B10995" s="146"/>
      <c r="C10995" s="31"/>
      <c r="D10995" s="31"/>
      <c r="E10995" s="44"/>
      <c r="F10995" s="43"/>
      <c r="G10995" s="84"/>
      <c r="H10995" s="31"/>
      <c r="I10995" s="207"/>
      <c r="J10995" s="84"/>
      <c r="K10995" s="31"/>
      <c r="L10995" s="31"/>
      <c r="M10995" s="169"/>
      <c r="N10995" s="148"/>
      <c r="O10995" s="106"/>
      <c r="P10995" s="43"/>
      <c r="Q10995" s="207"/>
      <c r="R10995" s="84"/>
      <c r="S10995" s="31"/>
      <c r="T10995" s="31"/>
      <c r="U10995" s="169"/>
      <c r="V10995" s="150"/>
      <c r="W10995" s="141" t="str" cm="1">
        <f t="array" ref="W10995">IF(SUM(LEN(B10995:V10995))=0,"",IF(OR(OR(ISBLANK(F10995),SUM(LEN(C10995),LEN(D10995))=0),AND(NOT(E10995="Unknown"),ISBLANK(J10995)),AND(NOT(O10995="Unknown"),ISBLANK(R10995))),"Missing Information", INDEX(Table15[Entire Service Line Classification], MATCH(SUMIFS(Table15[Unique ID],Table15[System-Owned Portion],E10995,Table15[If Material Anything Other than "Lead" in Column E,Was Material Ever Previously Lead?],G10995,Table15[Customer-Owned Portion],O10995),Table15[Unique ID],0),0)))</f>
        <v/>
      </c>
    </row>
    <row r="10996" spans="2:23" x14ac:dyDescent="0.35">
      <c r="B10996" s="146"/>
      <c r="C10996" s="31"/>
      <c r="D10996" s="31"/>
      <c r="E10996" s="44"/>
      <c r="F10996" s="43"/>
      <c r="G10996" s="84"/>
      <c r="H10996" s="31"/>
      <c r="I10996" s="207"/>
      <c r="J10996" s="84"/>
      <c r="K10996" s="31"/>
      <c r="L10996" s="31"/>
      <c r="M10996" s="169"/>
      <c r="N10996" s="148"/>
      <c r="O10996" s="106"/>
      <c r="P10996" s="43"/>
      <c r="Q10996" s="207"/>
      <c r="R10996" s="84"/>
      <c r="S10996" s="31"/>
      <c r="T10996" s="31"/>
      <c r="U10996" s="169"/>
      <c r="V10996" s="150"/>
      <c r="W10996" s="141" t="str" cm="1">
        <f t="array" ref="W10996">IF(SUM(LEN(B10996:V10996))=0,"",IF(OR(OR(ISBLANK(F10996),SUM(LEN(C10996),LEN(D10996))=0),AND(NOT(E10996="Unknown"),ISBLANK(J10996)),AND(NOT(O10996="Unknown"),ISBLANK(R10996))),"Missing Information", INDEX(Table15[Entire Service Line Classification], MATCH(SUMIFS(Table15[Unique ID],Table15[System-Owned Portion],E10996,Table15[If Material Anything Other than "Lead" in Column E,Was Material Ever Previously Lead?],G10996,Table15[Customer-Owned Portion],O10996),Table15[Unique ID],0),0)))</f>
        <v/>
      </c>
    </row>
    <row r="10997" spans="2:23" x14ac:dyDescent="0.35">
      <c r="B10997" s="146"/>
      <c r="C10997" s="31"/>
      <c r="D10997" s="31"/>
      <c r="E10997" s="44"/>
      <c r="F10997" s="43"/>
      <c r="G10997" s="84"/>
      <c r="H10997" s="31"/>
      <c r="I10997" s="207"/>
      <c r="J10997" s="84"/>
      <c r="K10997" s="31"/>
      <c r="L10997" s="31"/>
      <c r="M10997" s="169"/>
      <c r="N10997" s="148"/>
      <c r="O10997" s="106"/>
      <c r="P10997" s="43"/>
      <c r="Q10997" s="207"/>
      <c r="R10997" s="84"/>
      <c r="S10997" s="31"/>
      <c r="T10997" s="31"/>
      <c r="U10997" s="169"/>
      <c r="V10997" s="150"/>
      <c r="W10997" s="141" t="str" cm="1">
        <f t="array" ref="W10997">IF(SUM(LEN(B10997:V10997))=0,"",IF(OR(OR(ISBLANK(F10997),SUM(LEN(C10997),LEN(D10997))=0),AND(NOT(E10997="Unknown"),ISBLANK(J10997)),AND(NOT(O10997="Unknown"),ISBLANK(R10997))),"Missing Information", INDEX(Table15[Entire Service Line Classification], MATCH(SUMIFS(Table15[Unique ID],Table15[System-Owned Portion],E10997,Table15[If Material Anything Other than "Lead" in Column E,Was Material Ever Previously Lead?],G10997,Table15[Customer-Owned Portion],O10997),Table15[Unique ID],0),0)))</f>
        <v/>
      </c>
    </row>
    <row r="10998" spans="2:23" x14ac:dyDescent="0.35">
      <c r="B10998" s="146"/>
      <c r="C10998" s="31"/>
      <c r="D10998" s="31"/>
      <c r="E10998" s="44"/>
      <c r="F10998" s="43"/>
      <c r="G10998" s="84"/>
      <c r="H10998" s="31"/>
      <c r="I10998" s="207"/>
      <c r="J10998" s="84"/>
      <c r="K10998" s="31"/>
      <c r="L10998" s="31"/>
      <c r="M10998" s="169"/>
      <c r="N10998" s="148"/>
      <c r="O10998" s="106"/>
      <c r="P10998" s="43"/>
      <c r="Q10998" s="207"/>
      <c r="R10998" s="84"/>
      <c r="S10998" s="31"/>
      <c r="T10998" s="31"/>
      <c r="U10998" s="169"/>
      <c r="V10998" s="150"/>
      <c r="W10998" s="141" t="str" cm="1">
        <f t="array" ref="W10998">IF(SUM(LEN(B10998:V10998))=0,"",IF(OR(OR(ISBLANK(F10998),SUM(LEN(C10998),LEN(D10998))=0),AND(NOT(E10998="Unknown"),ISBLANK(J10998)),AND(NOT(O10998="Unknown"),ISBLANK(R10998))),"Missing Information", INDEX(Table15[Entire Service Line Classification], MATCH(SUMIFS(Table15[Unique ID],Table15[System-Owned Portion],E10998,Table15[If Material Anything Other than "Lead" in Column E,Was Material Ever Previously Lead?],G10998,Table15[Customer-Owned Portion],O10998),Table15[Unique ID],0),0)))</f>
        <v/>
      </c>
    </row>
    <row r="10999" spans="2:23" x14ac:dyDescent="0.35">
      <c r="B10999" s="146"/>
      <c r="C10999" s="31"/>
      <c r="D10999" s="31"/>
      <c r="E10999" s="44"/>
      <c r="F10999" s="43"/>
      <c r="G10999" s="84"/>
      <c r="H10999" s="31"/>
      <c r="I10999" s="207"/>
      <c r="J10999" s="84"/>
      <c r="K10999" s="31"/>
      <c r="L10999" s="31"/>
      <c r="M10999" s="169"/>
      <c r="N10999" s="148"/>
      <c r="O10999" s="106"/>
      <c r="P10999" s="43"/>
      <c r="Q10999" s="207"/>
      <c r="R10999" s="84"/>
      <c r="S10999" s="31"/>
      <c r="T10999" s="31"/>
      <c r="U10999" s="169"/>
      <c r="V10999" s="150"/>
      <c r="W10999" s="141" t="str" cm="1">
        <f t="array" ref="W10999">IF(SUM(LEN(B10999:V10999))=0,"",IF(OR(OR(ISBLANK(F10999),SUM(LEN(C10999),LEN(D10999))=0),AND(NOT(E10999="Unknown"),ISBLANK(J10999)),AND(NOT(O10999="Unknown"),ISBLANK(R10999))),"Missing Information", INDEX(Table15[Entire Service Line Classification], MATCH(SUMIFS(Table15[Unique ID],Table15[System-Owned Portion],E10999,Table15[If Material Anything Other than "Lead" in Column E,Was Material Ever Previously Lead?],G10999,Table15[Customer-Owned Portion],O10999),Table15[Unique ID],0),0)))</f>
        <v/>
      </c>
    </row>
    <row r="11000" spans="2:23" x14ac:dyDescent="0.35">
      <c r="B11000" s="146"/>
      <c r="C11000" s="31"/>
      <c r="D11000" s="31"/>
      <c r="E11000" s="44"/>
      <c r="F11000" s="43"/>
      <c r="G11000" s="84"/>
      <c r="H11000" s="31"/>
      <c r="I11000" s="207"/>
      <c r="J11000" s="84"/>
      <c r="K11000" s="31"/>
      <c r="L11000" s="31"/>
      <c r="M11000" s="169"/>
      <c r="N11000" s="148"/>
      <c r="O11000" s="106"/>
      <c r="P11000" s="43"/>
      <c r="Q11000" s="207"/>
      <c r="R11000" s="84"/>
      <c r="S11000" s="31"/>
      <c r="T11000" s="31"/>
      <c r="U11000" s="169"/>
      <c r="V11000" s="150"/>
      <c r="W11000" s="141" t="str" cm="1">
        <f t="array" ref="W11000">IF(SUM(LEN(B11000:V11000))=0,"",IF(OR(OR(ISBLANK(F11000),SUM(LEN(C11000),LEN(D11000))=0),AND(NOT(E11000="Unknown"),ISBLANK(J11000)),AND(NOT(O11000="Unknown"),ISBLANK(R11000))),"Missing Information", INDEX(Table15[Entire Service Line Classification], MATCH(SUMIFS(Table15[Unique ID],Table15[System-Owned Portion],E11000,Table15[If Material Anything Other than "Lead" in Column E,Was Material Ever Previously Lead?],G11000,Table15[Customer-Owned Portion],O11000),Table15[Unique ID],0),0)))</f>
        <v/>
      </c>
    </row>
    <row r="11001" spans="2:23" x14ac:dyDescent="0.35">
      <c r="B11001" s="146"/>
      <c r="C11001" s="31"/>
      <c r="D11001" s="31"/>
      <c r="E11001" s="44"/>
      <c r="F11001" s="43"/>
      <c r="G11001" s="84"/>
      <c r="H11001" s="31"/>
      <c r="I11001" s="207"/>
      <c r="J11001" s="84"/>
      <c r="K11001" s="31"/>
      <c r="L11001" s="31"/>
      <c r="M11001" s="169"/>
      <c r="N11001" s="148"/>
      <c r="O11001" s="106"/>
      <c r="P11001" s="43"/>
      <c r="Q11001" s="207"/>
      <c r="R11001" s="84"/>
      <c r="S11001" s="31"/>
      <c r="T11001" s="31"/>
      <c r="U11001" s="169"/>
      <c r="V11001" s="150"/>
      <c r="W11001" s="141" t="str" cm="1">
        <f t="array" ref="W11001">IF(SUM(LEN(B11001:V11001))=0,"",IF(OR(OR(ISBLANK(F11001),SUM(LEN(C11001),LEN(D11001))=0),AND(NOT(E11001="Unknown"),ISBLANK(J11001)),AND(NOT(O11001="Unknown"),ISBLANK(R11001))),"Missing Information", INDEX(Table15[Entire Service Line Classification], MATCH(SUMIFS(Table15[Unique ID],Table15[System-Owned Portion],E11001,Table15[If Material Anything Other than "Lead" in Column E,Was Material Ever Previously Lead?],G11001,Table15[Customer-Owned Portion],O11001),Table15[Unique ID],0),0)))</f>
        <v/>
      </c>
    </row>
    <row r="11002" spans="2:23" x14ac:dyDescent="0.35">
      <c r="B11002" s="146"/>
      <c r="C11002" s="31"/>
      <c r="D11002" s="31"/>
      <c r="E11002" s="44"/>
      <c r="F11002" s="43"/>
      <c r="G11002" s="84"/>
      <c r="H11002" s="31"/>
      <c r="I11002" s="207"/>
      <c r="J11002" s="84"/>
      <c r="K11002" s="31"/>
      <c r="L11002" s="31"/>
      <c r="M11002" s="169"/>
      <c r="N11002" s="148"/>
      <c r="O11002" s="106"/>
      <c r="P11002" s="43"/>
      <c r="Q11002" s="207"/>
      <c r="R11002" s="84"/>
      <c r="S11002" s="31"/>
      <c r="T11002" s="31"/>
      <c r="U11002" s="169"/>
      <c r="V11002" s="150"/>
      <c r="W11002" s="141" t="str" cm="1">
        <f t="array" ref="W11002">IF(SUM(LEN(B11002:V11002))=0,"",IF(OR(OR(ISBLANK(F11002),SUM(LEN(C11002),LEN(D11002))=0),AND(NOT(E11002="Unknown"),ISBLANK(J11002)),AND(NOT(O11002="Unknown"),ISBLANK(R11002))),"Missing Information", INDEX(Table15[Entire Service Line Classification], MATCH(SUMIFS(Table15[Unique ID],Table15[System-Owned Portion],E11002,Table15[If Material Anything Other than "Lead" in Column E,Was Material Ever Previously Lead?],G11002,Table15[Customer-Owned Portion],O11002),Table15[Unique ID],0),0)))</f>
        <v/>
      </c>
    </row>
    <row r="11003" spans="2:23" x14ac:dyDescent="0.35">
      <c r="B11003" s="146"/>
      <c r="C11003" s="31"/>
      <c r="D11003" s="31"/>
      <c r="E11003" s="44"/>
      <c r="F11003" s="43"/>
      <c r="G11003" s="84"/>
      <c r="H11003" s="31"/>
      <c r="I11003" s="207"/>
      <c r="J11003" s="84"/>
      <c r="K11003" s="31"/>
      <c r="L11003" s="31"/>
      <c r="M11003" s="169"/>
      <c r="N11003" s="148"/>
      <c r="O11003" s="106"/>
      <c r="P11003" s="43"/>
      <c r="Q11003" s="207"/>
      <c r="R11003" s="84"/>
      <c r="S11003" s="31"/>
      <c r="T11003" s="31"/>
      <c r="U11003" s="169"/>
      <c r="V11003" s="150"/>
      <c r="W11003" s="141" t="str" cm="1">
        <f t="array" ref="W11003">IF(SUM(LEN(B11003:V11003))=0,"",IF(OR(OR(ISBLANK(F11003),SUM(LEN(C11003),LEN(D11003))=0),AND(NOT(E11003="Unknown"),ISBLANK(J11003)),AND(NOT(O11003="Unknown"),ISBLANK(R11003))),"Missing Information", INDEX(Table15[Entire Service Line Classification], MATCH(SUMIFS(Table15[Unique ID],Table15[System-Owned Portion],E11003,Table15[If Material Anything Other than "Lead" in Column E,Was Material Ever Previously Lead?],G11003,Table15[Customer-Owned Portion],O11003),Table15[Unique ID],0),0)))</f>
        <v/>
      </c>
    </row>
    <row r="11004" spans="2:23" x14ac:dyDescent="0.35">
      <c r="B11004" s="146"/>
      <c r="C11004" s="31"/>
      <c r="D11004" s="31"/>
      <c r="E11004" s="44"/>
      <c r="F11004" s="43"/>
      <c r="G11004" s="84"/>
      <c r="H11004" s="31"/>
      <c r="I11004" s="207"/>
      <c r="J11004" s="84"/>
      <c r="K11004" s="31"/>
      <c r="L11004" s="31"/>
      <c r="M11004" s="169"/>
      <c r="N11004" s="148"/>
      <c r="O11004" s="106"/>
      <c r="P11004" s="43"/>
      <c r="Q11004" s="207"/>
      <c r="R11004" s="84"/>
      <c r="S11004" s="31"/>
      <c r="T11004" s="31"/>
      <c r="U11004" s="169"/>
      <c r="V11004" s="150"/>
      <c r="W11004" s="141" t="str" cm="1">
        <f t="array" ref="W11004">IF(SUM(LEN(B11004:V11004))=0,"",IF(OR(OR(ISBLANK(F11004),SUM(LEN(C11004),LEN(D11004))=0),AND(NOT(E11004="Unknown"),ISBLANK(J11004)),AND(NOT(O11004="Unknown"),ISBLANK(R11004))),"Missing Information", INDEX(Table15[Entire Service Line Classification], MATCH(SUMIFS(Table15[Unique ID],Table15[System-Owned Portion],E11004,Table15[If Material Anything Other than "Lead" in Column E,Was Material Ever Previously Lead?],G11004,Table15[Customer-Owned Portion],O11004),Table15[Unique ID],0),0)))</f>
        <v/>
      </c>
    </row>
    <row r="11005" spans="2:23" x14ac:dyDescent="0.35">
      <c r="B11005" s="146"/>
      <c r="C11005" s="31"/>
      <c r="D11005" s="31"/>
      <c r="E11005" s="44"/>
      <c r="F11005" s="43"/>
      <c r="G11005" s="84"/>
      <c r="H11005" s="31"/>
      <c r="I11005" s="207"/>
      <c r="J11005" s="84"/>
      <c r="K11005" s="31"/>
      <c r="L11005" s="31"/>
      <c r="M11005" s="169"/>
      <c r="N11005" s="148"/>
      <c r="O11005" s="106"/>
      <c r="P11005" s="43"/>
      <c r="Q11005" s="207"/>
      <c r="R11005" s="84"/>
      <c r="S11005" s="31"/>
      <c r="T11005" s="31"/>
      <c r="U11005" s="169"/>
      <c r="V11005" s="150"/>
      <c r="W11005" s="141" t="str" cm="1">
        <f t="array" ref="W11005">IF(SUM(LEN(B11005:V11005))=0,"",IF(OR(OR(ISBLANK(F11005),SUM(LEN(C11005),LEN(D11005))=0),AND(NOT(E11005="Unknown"),ISBLANK(J11005)),AND(NOT(O11005="Unknown"),ISBLANK(R11005))),"Missing Information", INDEX(Table15[Entire Service Line Classification], MATCH(SUMIFS(Table15[Unique ID],Table15[System-Owned Portion],E11005,Table15[If Material Anything Other than "Lead" in Column E,Was Material Ever Previously Lead?],G11005,Table15[Customer-Owned Portion],O11005),Table15[Unique ID],0),0)))</f>
        <v/>
      </c>
    </row>
    <row r="11006" spans="2:23" x14ac:dyDescent="0.35">
      <c r="B11006" s="146"/>
      <c r="C11006" s="31"/>
      <c r="D11006" s="31"/>
      <c r="E11006" s="44"/>
      <c r="F11006" s="43"/>
      <c r="G11006" s="84"/>
      <c r="H11006" s="31"/>
      <c r="I11006" s="207"/>
      <c r="J11006" s="84"/>
      <c r="K11006" s="31"/>
      <c r="L11006" s="31"/>
      <c r="M11006" s="169"/>
      <c r="N11006" s="148"/>
      <c r="O11006" s="106"/>
      <c r="P11006" s="43"/>
      <c r="Q11006" s="207"/>
      <c r="R11006" s="84"/>
      <c r="S11006" s="31"/>
      <c r="T11006" s="31"/>
      <c r="U11006" s="169"/>
      <c r="V11006" s="150"/>
      <c r="W11006" s="141" t="str" cm="1">
        <f t="array" ref="W11006">IF(SUM(LEN(B11006:V11006))=0,"",IF(OR(OR(ISBLANK(F11006),SUM(LEN(C11006),LEN(D11006))=0),AND(NOT(E11006="Unknown"),ISBLANK(J11006)),AND(NOT(O11006="Unknown"),ISBLANK(R11006))),"Missing Information", INDEX(Table15[Entire Service Line Classification], MATCH(SUMIFS(Table15[Unique ID],Table15[System-Owned Portion],E11006,Table15[If Material Anything Other than "Lead" in Column E,Was Material Ever Previously Lead?],G11006,Table15[Customer-Owned Portion],O11006),Table15[Unique ID],0),0)))</f>
        <v/>
      </c>
    </row>
    <row r="11007" spans="2:23" x14ac:dyDescent="0.35">
      <c r="B11007" s="146"/>
      <c r="C11007" s="31"/>
      <c r="D11007" s="31"/>
      <c r="E11007" s="44"/>
      <c r="F11007" s="43"/>
      <c r="G11007" s="84"/>
      <c r="H11007" s="31"/>
      <c r="I11007" s="207"/>
      <c r="J11007" s="84"/>
      <c r="K11007" s="31"/>
      <c r="L11007" s="31"/>
      <c r="M11007" s="169"/>
      <c r="N11007" s="148"/>
      <c r="O11007" s="106"/>
      <c r="P11007" s="43"/>
      <c r="Q11007" s="207"/>
      <c r="R11007" s="84"/>
      <c r="S11007" s="31"/>
      <c r="T11007" s="31"/>
      <c r="U11007" s="169"/>
      <c r="V11007" s="150"/>
      <c r="W11007" s="141" t="str" cm="1">
        <f t="array" ref="W11007">IF(SUM(LEN(B11007:V11007))=0,"",IF(OR(OR(ISBLANK(F11007),SUM(LEN(C11007),LEN(D11007))=0),AND(NOT(E11007="Unknown"),ISBLANK(J11007)),AND(NOT(O11007="Unknown"),ISBLANK(R11007))),"Missing Information", INDEX(Table15[Entire Service Line Classification], MATCH(SUMIFS(Table15[Unique ID],Table15[System-Owned Portion],E11007,Table15[If Material Anything Other than "Lead" in Column E,Was Material Ever Previously Lead?],G11007,Table15[Customer-Owned Portion],O11007),Table15[Unique ID],0),0)))</f>
        <v/>
      </c>
    </row>
    <row r="11008" spans="2:23" x14ac:dyDescent="0.35">
      <c r="B11008" s="146"/>
      <c r="C11008" s="31"/>
      <c r="D11008" s="31"/>
      <c r="E11008" s="44"/>
      <c r="F11008" s="43"/>
      <c r="G11008" s="84"/>
      <c r="H11008" s="31"/>
      <c r="I11008" s="207"/>
      <c r="J11008" s="84"/>
      <c r="K11008" s="31"/>
      <c r="L11008" s="31"/>
      <c r="M11008" s="169"/>
      <c r="N11008" s="148"/>
      <c r="O11008" s="106"/>
      <c r="P11008" s="43"/>
      <c r="Q11008" s="207"/>
      <c r="R11008" s="84"/>
      <c r="S11008" s="31"/>
      <c r="T11008" s="31"/>
      <c r="U11008" s="169"/>
      <c r="V11008" s="150"/>
      <c r="W11008" s="141" t="str" cm="1">
        <f t="array" ref="W11008">IF(SUM(LEN(B11008:V11008))=0,"",IF(OR(OR(ISBLANK(F11008),SUM(LEN(C11008),LEN(D11008))=0),AND(NOT(E11008="Unknown"),ISBLANK(J11008)),AND(NOT(O11008="Unknown"),ISBLANK(R11008))),"Missing Information", INDEX(Table15[Entire Service Line Classification], MATCH(SUMIFS(Table15[Unique ID],Table15[System-Owned Portion],E11008,Table15[If Material Anything Other than "Lead" in Column E,Was Material Ever Previously Lead?],G11008,Table15[Customer-Owned Portion],O11008),Table15[Unique ID],0),0)))</f>
        <v/>
      </c>
    </row>
    <row r="11009" spans="2:23" x14ac:dyDescent="0.35">
      <c r="B11009" s="146"/>
      <c r="C11009" s="31"/>
      <c r="D11009" s="31"/>
      <c r="E11009" s="44"/>
      <c r="F11009" s="43"/>
      <c r="G11009" s="84"/>
      <c r="H11009" s="31"/>
      <c r="I11009" s="207"/>
      <c r="J11009" s="84"/>
      <c r="K11009" s="31"/>
      <c r="L11009" s="31"/>
      <c r="M11009" s="169"/>
      <c r="N11009" s="148"/>
      <c r="O11009" s="106"/>
      <c r="P11009" s="43"/>
      <c r="Q11009" s="207"/>
      <c r="R11009" s="84"/>
      <c r="S11009" s="31"/>
      <c r="T11009" s="31"/>
      <c r="U11009" s="169"/>
      <c r="V11009" s="150"/>
      <c r="W11009" s="141" t="str" cm="1">
        <f t="array" ref="W11009">IF(SUM(LEN(B11009:V11009))=0,"",IF(OR(OR(ISBLANK(F11009),SUM(LEN(C11009),LEN(D11009))=0),AND(NOT(E11009="Unknown"),ISBLANK(J11009)),AND(NOT(O11009="Unknown"),ISBLANK(R11009))),"Missing Information", INDEX(Table15[Entire Service Line Classification], MATCH(SUMIFS(Table15[Unique ID],Table15[System-Owned Portion],E11009,Table15[If Material Anything Other than "Lead" in Column E,Was Material Ever Previously Lead?],G11009,Table15[Customer-Owned Portion],O11009),Table15[Unique ID],0),0)))</f>
        <v/>
      </c>
    </row>
    <row r="11010" spans="2:23" x14ac:dyDescent="0.35">
      <c r="B11010" s="146"/>
      <c r="C11010" s="31"/>
      <c r="D11010" s="31"/>
      <c r="E11010" s="44"/>
      <c r="F11010" s="43"/>
      <c r="G11010" s="84"/>
      <c r="H11010" s="31"/>
      <c r="I11010" s="207"/>
      <c r="J11010" s="84"/>
      <c r="K11010" s="31"/>
      <c r="L11010" s="31"/>
      <c r="M11010" s="169"/>
      <c r="N11010" s="148"/>
      <c r="O11010" s="106"/>
      <c r="P11010" s="43"/>
      <c r="Q11010" s="207"/>
      <c r="R11010" s="84"/>
      <c r="S11010" s="31"/>
      <c r="T11010" s="31"/>
      <c r="U11010" s="169"/>
      <c r="V11010" s="150"/>
      <c r="W11010" s="141" t="str" cm="1">
        <f t="array" ref="W11010">IF(SUM(LEN(B11010:V11010))=0,"",IF(OR(OR(ISBLANK(F11010),SUM(LEN(C11010),LEN(D11010))=0),AND(NOT(E11010="Unknown"),ISBLANK(J11010)),AND(NOT(O11010="Unknown"),ISBLANK(R11010))),"Missing Information", INDEX(Table15[Entire Service Line Classification], MATCH(SUMIFS(Table15[Unique ID],Table15[System-Owned Portion],E11010,Table15[If Material Anything Other than "Lead" in Column E,Was Material Ever Previously Lead?],G11010,Table15[Customer-Owned Portion],O11010),Table15[Unique ID],0),0)))</f>
        <v/>
      </c>
    </row>
    <row r="11011" spans="2:23" x14ac:dyDescent="0.35">
      <c r="B11011" s="146"/>
      <c r="C11011" s="31"/>
      <c r="D11011" s="31"/>
      <c r="E11011" s="44"/>
      <c r="F11011" s="43"/>
      <c r="G11011" s="84"/>
      <c r="H11011" s="31"/>
      <c r="I11011" s="207"/>
      <c r="J11011" s="84"/>
      <c r="K11011" s="31"/>
      <c r="L11011" s="31"/>
      <c r="M11011" s="169"/>
      <c r="N11011" s="148"/>
      <c r="O11011" s="106"/>
      <c r="P11011" s="43"/>
      <c r="Q11011" s="207"/>
      <c r="R11011" s="84"/>
      <c r="S11011" s="31"/>
      <c r="T11011" s="31"/>
      <c r="U11011" s="169"/>
      <c r="V11011" s="150"/>
      <c r="W11011" s="141" t="str" cm="1">
        <f t="array" ref="W11011">IF(SUM(LEN(B11011:V11011))=0,"",IF(OR(OR(ISBLANK(F11011),SUM(LEN(C11011),LEN(D11011))=0),AND(NOT(E11011="Unknown"),ISBLANK(J11011)),AND(NOT(O11011="Unknown"),ISBLANK(R11011))),"Missing Information", INDEX(Table15[Entire Service Line Classification], MATCH(SUMIFS(Table15[Unique ID],Table15[System-Owned Portion],E11011,Table15[If Material Anything Other than "Lead" in Column E,Was Material Ever Previously Lead?],G11011,Table15[Customer-Owned Portion],O11011),Table15[Unique ID],0),0)))</f>
        <v/>
      </c>
    </row>
    <row r="11012" spans="2:23" x14ac:dyDescent="0.35">
      <c r="B11012" s="146"/>
      <c r="C11012" s="31"/>
      <c r="D11012" s="31"/>
      <c r="E11012" s="44"/>
      <c r="F11012" s="43"/>
      <c r="G11012" s="84"/>
      <c r="H11012" s="31"/>
      <c r="I11012" s="207"/>
      <c r="J11012" s="84"/>
      <c r="K11012" s="31"/>
      <c r="L11012" s="31"/>
      <c r="M11012" s="169"/>
      <c r="N11012" s="148"/>
      <c r="O11012" s="106"/>
      <c r="P11012" s="43"/>
      <c r="Q11012" s="207"/>
      <c r="R11012" s="84"/>
      <c r="S11012" s="31"/>
      <c r="T11012" s="31"/>
      <c r="U11012" s="169"/>
      <c r="V11012" s="150"/>
      <c r="W11012" s="141" t="str" cm="1">
        <f t="array" ref="W11012">IF(SUM(LEN(B11012:V11012))=0,"",IF(OR(OR(ISBLANK(F11012),SUM(LEN(C11012),LEN(D11012))=0),AND(NOT(E11012="Unknown"),ISBLANK(J11012)),AND(NOT(O11012="Unknown"),ISBLANK(R11012))),"Missing Information", INDEX(Table15[Entire Service Line Classification], MATCH(SUMIFS(Table15[Unique ID],Table15[System-Owned Portion],E11012,Table15[If Material Anything Other than "Lead" in Column E,Was Material Ever Previously Lead?],G11012,Table15[Customer-Owned Portion],O11012),Table15[Unique ID],0),0)))</f>
        <v/>
      </c>
    </row>
    <row r="11013" spans="2:23" x14ac:dyDescent="0.35">
      <c r="B11013" s="146"/>
      <c r="C11013" s="31"/>
      <c r="D11013" s="31"/>
      <c r="E11013" s="44"/>
      <c r="F11013" s="43"/>
      <c r="G11013" s="84"/>
      <c r="H11013" s="31"/>
      <c r="I11013" s="207"/>
      <c r="J11013" s="84"/>
      <c r="K11013" s="31"/>
      <c r="L11013" s="31"/>
      <c r="M11013" s="169"/>
      <c r="N11013" s="148"/>
      <c r="O11013" s="106"/>
      <c r="P11013" s="43"/>
      <c r="Q11013" s="207"/>
      <c r="R11013" s="84"/>
      <c r="S11013" s="31"/>
      <c r="T11013" s="31"/>
      <c r="U11013" s="169"/>
      <c r="V11013" s="150"/>
      <c r="W11013" s="141" t="str" cm="1">
        <f t="array" ref="W11013">IF(SUM(LEN(B11013:V11013))=0,"",IF(OR(OR(ISBLANK(F11013),SUM(LEN(C11013),LEN(D11013))=0),AND(NOT(E11013="Unknown"),ISBLANK(J11013)),AND(NOT(O11013="Unknown"),ISBLANK(R11013))),"Missing Information", INDEX(Table15[Entire Service Line Classification], MATCH(SUMIFS(Table15[Unique ID],Table15[System-Owned Portion],E11013,Table15[If Material Anything Other than "Lead" in Column E,Was Material Ever Previously Lead?],G11013,Table15[Customer-Owned Portion],O11013),Table15[Unique ID],0),0)))</f>
        <v/>
      </c>
    </row>
    <row r="11014" spans="2:23" x14ac:dyDescent="0.35">
      <c r="B11014" s="146"/>
      <c r="C11014" s="31"/>
      <c r="D11014" s="31"/>
      <c r="E11014" s="44"/>
      <c r="F11014" s="43"/>
      <c r="G11014" s="84"/>
      <c r="H11014" s="31"/>
      <c r="I11014" s="207"/>
      <c r="J11014" s="84"/>
      <c r="K11014" s="31"/>
      <c r="L11014" s="31"/>
      <c r="M11014" s="169"/>
      <c r="N11014" s="148"/>
      <c r="O11014" s="106"/>
      <c r="P11014" s="43"/>
      <c r="Q11014" s="207"/>
      <c r="R11014" s="84"/>
      <c r="S11014" s="31"/>
      <c r="T11014" s="31"/>
      <c r="U11014" s="169"/>
      <c r="V11014" s="150"/>
      <c r="W11014" s="141" t="str" cm="1">
        <f t="array" ref="W11014">IF(SUM(LEN(B11014:V11014))=0,"",IF(OR(OR(ISBLANK(F11014),SUM(LEN(C11014),LEN(D11014))=0),AND(NOT(E11014="Unknown"),ISBLANK(J11014)),AND(NOT(O11014="Unknown"),ISBLANK(R11014))),"Missing Information", INDEX(Table15[Entire Service Line Classification], MATCH(SUMIFS(Table15[Unique ID],Table15[System-Owned Portion],E11014,Table15[If Material Anything Other than "Lead" in Column E,Was Material Ever Previously Lead?],G11014,Table15[Customer-Owned Portion],O11014),Table15[Unique ID],0),0)))</f>
        <v/>
      </c>
    </row>
    <row r="11015" spans="2:23" x14ac:dyDescent="0.35">
      <c r="B11015" s="146"/>
      <c r="C11015" s="31"/>
      <c r="D11015" s="31"/>
      <c r="E11015" s="44"/>
      <c r="F11015" s="43"/>
      <c r="G11015" s="84"/>
      <c r="H11015" s="31"/>
      <c r="I11015" s="207"/>
      <c r="J11015" s="84"/>
      <c r="K11015" s="31"/>
      <c r="L11015" s="31"/>
      <c r="M11015" s="169"/>
      <c r="N11015" s="148"/>
      <c r="O11015" s="106"/>
      <c r="P11015" s="43"/>
      <c r="Q11015" s="207"/>
      <c r="R11015" s="84"/>
      <c r="S11015" s="31"/>
      <c r="T11015" s="31"/>
      <c r="U11015" s="169"/>
      <c r="V11015" s="150"/>
      <c r="W11015" s="141" t="str" cm="1">
        <f t="array" ref="W11015">IF(SUM(LEN(B11015:V11015))=0,"",IF(OR(OR(ISBLANK(F11015),SUM(LEN(C11015),LEN(D11015))=0),AND(NOT(E11015="Unknown"),ISBLANK(J11015)),AND(NOT(O11015="Unknown"),ISBLANK(R11015))),"Missing Information", INDEX(Table15[Entire Service Line Classification], MATCH(SUMIFS(Table15[Unique ID],Table15[System-Owned Portion],E11015,Table15[If Material Anything Other than "Lead" in Column E,Was Material Ever Previously Lead?],G11015,Table15[Customer-Owned Portion],O11015),Table15[Unique ID],0),0)))</f>
        <v/>
      </c>
    </row>
    <row r="11016" spans="2:23" x14ac:dyDescent="0.35">
      <c r="B11016" s="146"/>
      <c r="C11016" s="31"/>
      <c r="D11016" s="31"/>
      <c r="E11016" s="44"/>
      <c r="F11016" s="43"/>
      <c r="G11016" s="84"/>
      <c r="H11016" s="31"/>
      <c r="I11016" s="207"/>
      <c r="J11016" s="84"/>
      <c r="K11016" s="31"/>
      <c r="L11016" s="31"/>
      <c r="M11016" s="169"/>
      <c r="N11016" s="148"/>
      <c r="O11016" s="106"/>
      <c r="P11016" s="43"/>
      <c r="Q11016" s="207"/>
      <c r="R11016" s="84"/>
      <c r="S11016" s="31"/>
      <c r="T11016" s="31"/>
      <c r="U11016" s="169"/>
      <c r="V11016" s="150"/>
      <c r="W11016" s="141" t="str" cm="1">
        <f t="array" ref="W11016">IF(SUM(LEN(B11016:V11016))=0,"",IF(OR(OR(ISBLANK(F11016),SUM(LEN(C11016),LEN(D11016))=0),AND(NOT(E11016="Unknown"),ISBLANK(J11016)),AND(NOT(O11016="Unknown"),ISBLANK(R11016))),"Missing Information", INDEX(Table15[Entire Service Line Classification], MATCH(SUMIFS(Table15[Unique ID],Table15[System-Owned Portion],E11016,Table15[If Material Anything Other than "Lead" in Column E,Was Material Ever Previously Lead?],G11016,Table15[Customer-Owned Portion],O11016),Table15[Unique ID],0),0)))</f>
        <v/>
      </c>
    </row>
    <row r="11017" spans="2:23" x14ac:dyDescent="0.35">
      <c r="B11017" s="146"/>
      <c r="C11017" s="31"/>
      <c r="D11017" s="31"/>
      <c r="E11017" s="44"/>
      <c r="F11017" s="43"/>
      <c r="G11017" s="84"/>
      <c r="H11017" s="31"/>
      <c r="I11017" s="207"/>
      <c r="J11017" s="84"/>
      <c r="K11017" s="31"/>
      <c r="L11017" s="31"/>
      <c r="M11017" s="169"/>
      <c r="N11017" s="148"/>
      <c r="O11017" s="106"/>
      <c r="P11017" s="43"/>
      <c r="Q11017" s="207"/>
      <c r="R11017" s="84"/>
      <c r="S11017" s="31"/>
      <c r="T11017" s="31"/>
      <c r="U11017" s="169"/>
      <c r="V11017" s="150"/>
      <c r="W11017" s="141" t="str" cm="1">
        <f t="array" ref="W11017">IF(SUM(LEN(B11017:V11017))=0,"",IF(OR(OR(ISBLANK(F11017),SUM(LEN(C11017),LEN(D11017))=0),AND(NOT(E11017="Unknown"),ISBLANK(J11017)),AND(NOT(O11017="Unknown"),ISBLANK(R11017))),"Missing Information", INDEX(Table15[Entire Service Line Classification], MATCH(SUMIFS(Table15[Unique ID],Table15[System-Owned Portion],E11017,Table15[If Material Anything Other than "Lead" in Column E,Was Material Ever Previously Lead?],G11017,Table15[Customer-Owned Portion],O11017),Table15[Unique ID],0),0)))</f>
        <v/>
      </c>
    </row>
    <row r="11018" spans="2:23" x14ac:dyDescent="0.35">
      <c r="B11018" s="146"/>
      <c r="C11018" s="31"/>
      <c r="D11018" s="31"/>
      <c r="E11018" s="44"/>
      <c r="F11018" s="43"/>
      <c r="G11018" s="84"/>
      <c r="H11018" s="31"/>
      <c r="I11018" s="207"/>
      <c r="J11018" s="84"/>
      <c r="K11018" s="31"/>
      <c r="L11018" s="31"/>
      <c r="M11018" s="169"/>
      <c r="N11018" s="148"/>
      <c r="O11018" s="106"/>
      <c r="P11018" s="43"/>
      <c r="Q11018" s="207"/>
      <c r="R11018" s="84"/>
      <c r="S11018" s="31"/>
      <c r="T11018" s="31"/>
      <c r="U11018" s="169"/>
      <c r="V11018" s="150"/>
      <c r="W11018" s="141" t="str" cm="1">
        <f t="array" ref="W11018">IF(SUM(LEN(B11018:V11018))=0,"",IF(OR(OR(ISBLANK(F11018),SUM(LEN(C11018),LEN(D11018))=0),AND(NOT(E11018="Unknown"),ISBLANK(J11018)),AND(NOT(O11018="Unknown"),ISBLANK(R11018))),"Missing Information", INDEX(Table15[Entire Service Line Classification], MATCH(SUMIFS(Table15[Unique ID],Table15[System-Owned Portion],E11018,Table15[If Material Anything Other than "Lead" in Column E,Was Material Ever Previously Lead?],G11018,Table15[Customer-Owned Portion],O11018),Table15[Unique ID],0),0)))</f>
        <v/>
      </c>
    </row>
    <row r="11019" spans="2:23" x14ac:dyDescent="0.35">
      <c r="B11019" s="146"/>
      <c r="C11019" s="31"/>
      <c r="D11019" s="31"/>
      <c r="E11019" s="44"/>
      <c r="F11019" s="43"/>
      <c r="G11019" s="84"/>
      <c r="H11019" s="31"/>
      <c r="I11019" s="207"/>
      <c r="J11019" s="84"/>
      <c r="K11019" s="31"/>
      <c r="L11019" s="31"/>
      <c r="M11019" s="169"/>
      <c r="N11019" s="148"/>
      <c r="O11019" s="106"/>
      <c r="P11019" s="43"/>
      <c r="Q11019" s="207"/>
      <c r="R11019" s="84"/>
      <c r="S11019" s="31"/>
      <c r="T11019" s="31"/>
      <c r="U11019" s="169"/>
      <c r="V11019" s="150"/>
      <c r="W11019" s="141" t="str" cm="1">
        <f t="array" ref="W11019">IF(SUM(LEN(B11019:V11019))=0,"",IF(OR(OR(ISBLANK(F11019),SUM(LEN(C11019),LEN(D11019))=0),AND(NOT(E11019="Unknown"),ISBLANK(J11019)),AND(NOT(O11019="Unknown"),ISBLANK(R11019))),"Missing Information", INDEX(Table15[Entire Service Line Classification], MATCH(SUMIFS(Table15[Unique ID],Table15[System-Owned Portion],E11019,Table15[If Material Anything Other than "Lead" in Column E,Was Material Ever Previously Lead?],G11019,Table15[Customer-Owned Portion],O11019),Table15[Unique ID],0),0)))</f>
        <v/>
      </c>
    </row>
    <row r="11020" spans="2:23" x14ac:dyDescent="0.35">
      <c r="B11020" s="146"/>
      <c r="C11020" s="31"/>
      <c r="D11020" s="31"/>
      <c r="E11020" s="44"/>
      <c r="F11020" s="43"/>
      <c r="G11020" s="84"/>
      <c r="H11020" s="31"/>
      <c r="I11020" s="207"/>
      <c r="J11020" s="84"/>
      <c r="K11020" s="31"/>
      <c r="L11020" s="31"/>
      <c r="M11020" s="169"/>
      <c r="N11020" s="148"/>
      <c r="O11020" s="106"/>
      <c r="P11020" s="43"/>
      <c r="Q11020" s="207"/>
      <c r="R11020" s="84"/>
      <c r="S11020" s="31"/>
      <c r="T11020" s="31"/>
      <c r="U11020" s="169"/>
      <c r="V11020" s="150"/>
      <c r="W11020" s="141" t="str" cm="1">
        <f t="array" ref="W11020">IF(SUM(LEN(B11020:V11020))=0,"",IF(OR(OR(ISBLANK(F11020),SUM(LEN(C11020),LEN(D11020))=0),AND(NOT(E11020="Unknown"),ISBLANK(J11020)),AND(NOT(O11020="Unknown"),ISBLANK(R11020))),"Missing Information", INDEX(Table15[Entire Service Line Classification], MATCH(SUMIFS(Table15[Unique ID],Table15[System-Owned Portion],E11020,Table15[If Material Anything Other than "Lead" in Column E,Was Material Ever Previously Lead?],G11020,Table15[Customer-Owned Portion],O11020),Table15[Unique ID],0),0)))</f>
        <v/>
      </c>
    </row>
    <row r="11021" spans="2:23" x14ac:dyDescent="0.35">
      <c r="B11021" s="146"/>
      <c r="C11021" s="31"/>
      <c r="D11021" s="31"/>
      <c r="E11021" s="44"/>
      <c r="F11021" s="43"/>
      <c r="G11021" s="84"/>
      <c r="H11021" s="31"/>
      <c r="I11021" s="207"/>
      <c r="J11021" s="84"/>
      <c r="K11021" s="31"/>
      <c r="L11021" s="31"/>
      <c r="M11021" s="169"/>
      <c r="N11021" s="148"/>
      <c r="O11021" s="106"/>
      <c r="P11021" s="43"/>
      <c r="Q11021" s="207"/>
      <c r="R11021" s="84"/>
      <c r="S11021" s="31"/>
      <c r="T11021" s="31"/>
      <c r="U11021" s="169"/>
      <c r="V11021" s="150"/>
      <c r="W11021" s="141" t="str" cm="1">
        <f t="array" ref="W11021">IF(SUM(LEN(B11021:V11021))=0,"",IF(OR(OR(ISBLANK(F11021),SUM(LEN(C11021),LEN(D11021))=0),AND(NOT(E11021="Unknown"),ISBLANK(J11021)),AND(NOT(O11021="Unknown"),ISBLANK(R11021))),"Missing Information", INDEX(Table15[Entire Service Line Classification], MATCH(SUMIFS(Table15[Unique ID],Table15[System-Owned Portion],E11021,Table15[If Material Anything Other than "Lead" in Column E,Was Material Ever Previously Lead?],G11021,Table15[Customer-Owned Portion],O11021),Table15[Unique ID],0),0)))</f>
        <v/>
      </c>
    </row>
    <row r="11022" spans="2:23" x14ac:dyDescent="0.35">
      <c r="B11022" s="146"/>
      <c r="C11022" s="31"/>
      <c r="D11022" s="31"/>
      <c r="E11022" s="44"/>
      <c r="F11022" s="43"/>
      <c r="G11022" s="84"/>
      <c r="H11022" s="31"/>
      <c r="I11022" s="207"/>
      <c r="J11022" s="84"/>
      <c r="K11022" s="31"/>
      <c r="L11022" s="31"/>
      <c r="M11022" s="169"/>
      <c r="N11022" s="148"/>
      <c r="O11022" s="106"/>
      <c r="P11022" s="43"/>
      <c r="Q11022" s="207"/>
      <c r="R11022" s="84"/>
      <c r="S11022" s="31"/>
      <c r="T11022" s="31"/>
      <c r="U11022" s="169"/>
      <c r="V11022" s="150"/>
      <c r="W11022" s="141" t="str" cm="1">
        <f t="array" ref="W11022">IF(SUM(LEN(B11022:V11022))=0,"",IF(OR(OR(ISBLANK(F11022),SUM(LEN(C11022),LEN(D11022))=0),AND(NOT(E11022="Unknown"),ISBLANK(J11022)),AND(NOT(O11022="Unknown"),ISBLANK(R11022))),"Missing Information", INDEX(Table15[Entire Service Line Classification], MATCH(SUMIFS(Table15[Unique ID],Table15[System-Owned Portion],E11022,Table15[If Material Anything Other than "Lead" in Column E,Was Material Ever Previously Lead?],G11022,Table15[Customer-Owned Portion],O11022),Table15[Unique ID],0),0)))</f>
        <v/>
      </c>
    </row>
    <row r="11023" spans="2:23" x14ac:dyDescent="0.35">
      <c r="B11023" s="146"/>
      <c r="C11023" s="31"/>
      <c r="D11023" s="31"/>
      <c r="E11023" s="44"/>
      <c r="F11023" s="43"/>
      <c r="G11023" s="84"/>
      <c r="H11023" s="31"/>
      <c r="I11023" s="207"/>
      <c r="J11023" s="84"/>
      <c r="K11023" s="31"/>
      <c r="L11023" s="31"/>
      <c r="M11023" s="169"/>
      <c r="N11023" s="148"/>
      <c r="O11023" s="106"/>
      <c r="P11023" s="43"/>
      <c r="Q11023" s="207"/>
      <c r="R11023" s="84"/>
      <c r="S11023" s="31"/>
      <c r="T11023" s="31"/>
      <c r="U11023" s="169"/>
      <c r="V11023" s="150"/>
      <c r="W11023" s="141" t="str" cm="1">
        <f t="array" ref="W11023">IF(SUM(LEN(B11023:V11023))=0,"",IF(OR(OR(ISBLANK(F11023),SUM(LEN(C11023),LEN(D11023))=0),AND(NOT(E11023="Unknown"),ISBLANK(J11023)),AND(NOT(O11023="Unknown"),ISBLANK(R11023))),"Missing Information", INDEX(Table15[Entire Service Line Classification], MATCH(SUMIFS(Table15[Unique ID],Table15[System-Owned Portion],E11023,Table15[If Material Anything Other than "Lead" in Column E,Was Material Ever Previously Lead?],G11023,Table15[Customer-Owned Portion],O11023),Table15[Unique ID],0),0)))</f>
        <v/>
      </c>
    </row>
    <row r="11024" spans="2:23" x14ac:dyDescent="0.35">
      <c r="B11024" s="146"/>
      <c r="C11024" s="31"/>
      <c r="D11024" s="31"/>
      <c r="E11024" s="44"/>
      <c r="F11024" s="43"/>
      <c r="G11024" s="84"/>
      <c r="H11024" s="31"/>
      <c r="I11024" s="207"/>
      <c r="J11024" s="84"/>
      <c r="K11024" s="31"/>
      <c r="L11024" s="31"/>
      <c r="M11024" s="169"/>
      <c r="N11024" s="148"/>
      <c r="O11024" s="106"/>
      <c r="P11024" s="43"/>
      <c r="Q11024" s="207"/>
      <c r="R11024" s="84"/>
      <c r="S11024" s="31"/>
      <c r="T11024" s="31"/>
      <c r="U11024" s="169"/>
      <c r="V11024" s="150"/>
      <c r="W11024" s="141" t="str" cm="1">
        <f t="array" ref="W11024">IF(SUM(LEN(B11024:V11024))=0,"",IF(OR(OR(ISBLANK(F11024),SUM(LEN(C11024),LEN(D11024))=0),AND(NOT(E11024="Unknown"),ISBLANK(J11024)),AND(NOT(O11024="Unknown"),ISBLANK(R11024))),"Missing Information", INDEX(Table15[Entire Service Line Classification], MATCH(SUMIFS(Table15[Unique ID],Table15[System-Owned Portion],E11024,Table15[If Material Anything Other than "Lead" in Column E,Was Material Ever Previously Lead?],G11024,Table15[Customer-Owned Portion],O11024),Table15[Unique ID],0),0)))</f>
        <v/>
      </c>
    </row>
    <row r="11025" spans="2:23" x14ac:dyDescent="0.35">
      <c r="B11025" s="146"/>
      <c r="C11025" s="31"/>
      <c r="D11025" s="31"/>
      <c r="E11025" s="44"/>
      <c r="F11025" s="43"/>
      <c r="G11025" s="84"/>
      <c r="H11025" s="31"/>
      <c r="I11025" s="207"/>
      <c r="J11025" s="84"/>
      <c r="K11025" s="31"/>
      <c r="L11025" s="31"/>
      <c r="M11025" s="169"/>
      <c r="N11025" s="148"/>
      <c r="O11025" s="106"/>
      <c r="P11025" s="43"/>
      <c r="Q11025" s="207"/>
      <c r="R11025" s="84"/>
      <c r="S11025" s="31"/>
      <c r="T11025" s="31"/>
      <c r="U11025" s="169"/>
      <c r="V11025" s="150"/>
      <c r="W11025" s="141" t="str" cm="1">
        <f t="array" ref="W11025">IF(SUM(LEN(B11025:V11025))=0,"",IF(OR(OR(ISBLANK(F11025),SUM(LEN(C11025),LEN(D11025))=0),AND(NOT(E11025="Unknown"),ISBLANK(J11025)),AND(NOT(O11025="Unknown"),ISBLANK(R11025))),"Missing Information", INDEX(Table15[Entire Service Line Classification], MATCH(SUMIFS(Table15[Unique ID],Table15[System-Owned Portion],E11025,Table15[If Material Anything Other than "Lead" in Column E,Was Material Ever Previously Lead?],G11025,Table15[Customer-Owned Portion],O11025),Table15[Unique ID],0),0)))</f>
        <v/>
      </c>
    </row>
    <row r="11026" spans="2:23" x14ac:dyDescent="0.35">
      <c r="B11026" s="146"/>
      <c r="C11026" s="31"/>
      <c r="D11026" s="31"/>
      <c r="E11026" s="44"/>
      <c r="F11026" s="43"/>
      <c r="G11026" s="84"/>
      <c r="H11026" s="31"/>
      <c r="I11026" s="207"/>
      <c r="J11026" s="84"/>
      <c r="K11026" s="31"/>
      <c r="L11026" s="31"/>
      <c r="M11026" s="169"/>
      <c r="N11026" s="148"/>
      <c r="O11026" s="106"/>
      <c r="P11026" s="43"/>
      <c r="Q11026" s="207"/>
      <c r="R11026" s="84"/>
      <c r="S11026" s="31"/>
      <c r="T11026" s="31"/>
      <c r="U11026" s="169"/>
      <c r="V11026" s="150"/>
      <c r="W11026" s="141" t="str" cm="1">
        <f t="array" ref="W11026">IF(SUM(LEN(B11026:V11026))=0,"",IF(OR(OR(ISBLANK(F11026),SUM(LEN(C11026),LEN(D11026))=0),AND(NOT(E11026="Unknown"),ISBLANK(J11026)),AND(NOT(O11026="Unknown"),ISBLANK(R11026))),"Missing Information", INDEX(Table15[Entire Service Line Classification], MATCH(SUMIFS(Table15[Unique ID],Table15[System-Owned Portion],E11026,Table15[If Material Anything Other than "Lead" in Column E,Was Material Ever Previously Lead?],G11026,Table15[Customer-Owned Portion],O11026),Table15[Unique ID],0),0)))</f>
        <v/>
      </c>
    </row>
    <row r="11027" spans="2:23" x14ac:dyDescent="0.35">
      <c r="B11027" s="146"/>
      <c r="C11027" s="31"/>
      <c r="D11027" s="31"/>
      <c r="E11027" s="44"/>
      <c r="F11027" s="43"/>
      <c r="G11027" s="84"/>
      <c r="H11027" s="31"/>
      <c r="I11027" s="207"/>
      <c r="J11027" s="84"/>
      <c r="K11027" s="31"/>
      <c r="L11027" s="31"/>
      <c r="M11027" s="169"/>
      <c r="N11027" s="148"/>
      <c r="O11027" s="106"/>
      <c r="P11027" s="43"/>
      <c r="Q11027" s="207"/>
      <c r="R11027" s="84"/>
      <c r="S11027" s="31"/>
      <c r="T11027" s="31"/>
      <c r="U11027" s="169"/>
      <c r="V11027" s="150"/>
      <c r="W11027" s="141" t="str" cm="1">
        <f t="array" ref="W11027">IF(SUM(LEN(B11027:V11027))=0,"",IF(OR(OR(ISBLANK(F11027),SUM(LEN(C11027),LEN(D11027))=0),AND(NOT(E11027="Unknown"),ISBLANK(J11027)),AND(NOT(O11027="Unknown"),ISBLANK(R11027))),"Missing Information", INDEX(Table15[Entire Service Line Classification], MATCH(SUMIFS(Table15[Unique ID],Table15[System-Owned Portion],E11027,Table15[If Material Anything Other than "Lead" in Column E,Was Material Ever Previously Lead?],G11027,Table15[Customer-Owned Portion],O11027),Table15[Unique ID],0),0)))</f>
        <v/>
      </c>
    </row>
    <row r="11028" spans="2:23" x14ac:dyDescent="0.35">
      <c r="B11028" s="146"/>
      <c r="C11028" s="31"/>
      <c r="D11028" s="31"/>
      <c r="E11028" s="44"/>
      <c r="F11028" s="43"/>
      <c r="G11028" s="84"/>
      <c r="H11028" s="31"/>
      <c r="I11028" s="207"/>
      <c r="J11028" s="84"/>
      <c r="K11028" s="31"/>
      <c r="L11028" s="31"/>
      <c r="M11028" s="169"/>
      <c r="N11028" s="148"/>
      <c r="O11028" s="106"/>
      <c r="P11028" s="43"/>
      <c r="Q11028" s="207"/>
      <c r="R11028" s="84"/>
      <c r="S11028" s="31"/>
      <c r="T11028" s="31"/>
      <c r="U11028" s="169"/>
      <c r="V11028" s="150"/>
      <c r="W11028" s="141" t="str" cm="1">
        <f t="array" ref="W11028">IF(SUM(LEN(B11028:V11028))=0,"",IF(OR(OR(ISBLANK(F11028),SUM(LEN(C11028),LEN(D11028))=0),AND(NOT(E11028="Unknown"),ISBLANK(J11028)),AND(NOT(O11028="Unknown"),ISBLANK(R11028))),"Missing Information", INDEX(Table15[Entire Service Line Classification], MATCH(SUMIFS(Table15[Unique ID],Table15[System-Owned Portion],E11028,Table15[If Material Anything Other than "Lead" in Column E,Was Material Ever Previously Lead?],G11028,Table15[Customer-Owned Portion],O11028),Table15[Unique ID],0),0)))</f>
        <v/>
      </c>
    </row>
    <row r="11029" spans="2:23" x14ac:dyDescent="0.35">
      <c r="B11029" s="146"/>
      <c r="C11029" s="31"/>
      <c r="D11029" s="31"/>
      <c r="E11029" s="44"/>
      <c r="F11029" s="43"/>
      <c r="G11029" s="84"/>
      <c r="H11029" s="31"/>
      <c r="I11029" s="207"/>
      <c r="J11029" s="84"/>
      <c r="K11029" s="31"/>
      <c r="L11029" s="31"/>
      <c r="M11029" s="169"/>
      <c r="N11029" s="148"/>
      <c r="O11029" s="106"/>
      <c r="P11029" s="43"/>
      <c r="Q11029" s="207"/>
      <c r="R11029" s="84"/>
      <c r="S11029" s="31"/>
      <c r="T11029" s="31"/>
      <c r="U11029" s="169"/>
      <c r="V11029" s="150"/>
      <c r="W11029" s="141" t="str" cm="1">
        <f t="array" ref="W11029">IF(SUM(LEN(B11029:V11029))=0,"",IF(OR(OR(ISBLANK(F11029),SUM(LEN(C11029),LEN(D11029))=0),AND(NOT(E11029="Unknown"),ISBLANK(J11029)),AND(NOT(O11029="Unknown"),ISBLANK(R11029))),"Missing Information", INDEX(Table15[Entire Service Line Classification], MATCH(SUMIFS(Table15[Unique ID],Table15[System-Owned Portion],E11029,Table15[If Material Anything Other than "Lead" in Column E,Was Material Ever Previously Lead?],G11029,Table15[Customer-Owned Portion],O11029),Table15[Unique ID],0),0)))</f>
        <v/>
      </c>
    </row>
    <row r="11030" spans="2:23" x14ac:dyDescent="0.35">
      <c r="B11030" s="146"/>
      <c r="C11030" s="31"/>
      <c r="D11030" s="31"/>
      <c r="E11030" s="44"/>
      <c r="F11030" s="43"/>
      <c r="G11030" s="84"/>
      <c r="H11030" s="31"/>
      <c r="I11030" s="207"/>
      <c r="J11030" s="84"/>
      <c r="K11030" s="31"/>
      <c r="L11030" s="31"/>
      <c r="M11030" s="169"/>
      <c r="N11030" s="148"/>
      <c r="O11030" s="106"/>
      <c r="P11030" s="43"/>
      <c r="Q11030" s="207"/>
      <c r="R11030" s="84"/>
      <c r="S11030" s="31"/>
      <c r="T11030" s="31"/>
      <c r="U11030" s="169"/>
      <c r="V11030" s="150"/>
      <c r="W11030" s="141" t="str" cm="1">
        <f t="array" ref="W11030">IF(SUM(LEN(B11030:V11030))=0,"",IF(OR(OR(ISBLANK(F11030),SUM(LEN(C11030),LEN(D11030))=0),AND(NOT(E11030="Unknown"),ISBLANK(J11030)),AND(NOT(O11030="Unknown"),ISBLANK(R11030))),"Missing Information", INDEX(Table15[Entire Service Line Classification], MATCH(SUMIFS(Table15[Unique ID],Table15[System-Owned Portion],E11030,Table15[If Material Anything Other than "Lead" in Column E,Was Material Ever Previously Lead?],G11030,Table15[Customer-Owned Portion],O11030),Table15[Unique ID],0),0)))</f>
        <v/>
      </c>
    </row>
    <row r="11031" spans="2:23" x14ac:dyDescent="0.35">
      <c r="B11031" s="146"/>
      <c r="C11031" s="31"/>
      <c r="D11031" s="31"/>
      <c r="E11031" s="44"/>
      <c r="F11031" s="43"/>
      <c r="G11031" s="84"/>
      <c r="H11031" s="31"/>
      <c r="I11031" s="207"/>
      <c r="J11031" s="84"/>
      <c r="K11031" s="31"/>
      <c r="L11031" s="31"/>
      <c r="M11031" s="169"/>
      <c r="N11031" s="148"/>
      <c r="O11031" s="106"/>
      <c r="P11031" s="43"/>
      <c r="Q11031" s="207"/>
      <c r="R11031" s="84"/>
      <c r="S11031" s="31"/>
      <c r="T11031" s="31"/>
      <c r="U11031" s="169"/>
      <c r="V11031" s="150"/>
      <c r="W11031" s="141" t="str" cm="1">
        <f t="array" ref="W11031">IF(SUM(LEN(B11031:V11031))=0,"",IF(OR(OR(ISBLANK(F11031),SUM(LEN(C11031),LEN(D11031))=0),AND(NOT(E11031="Unknown"),ISBLANK(J11031)),AND(NOT(O11031="Unknown"),ISBLANK(R11031))),"Missing Information", INDEX(Table15[Entire Service Line Classification], MATCH(SUMIFS(Table15[Unique ID],Table15[System-Owned Portion],E11031,Table15[If Material Anything Other than "Lead" in Column E,Was Material Ever Previously Lead?],G11031,Table15[Customer-Owned Portion],O11031),Table15[Unique ID],0),0)))</f>
        <v/>
      </c>
    </row>
    <row r="11032" spans="2:23" x14ac:dyDescent="0.35">
      <c r="B11032" s="146"/>
      <c r="C11032" s="31"/>
      <c r="D11032" s="31"/>
      <c r="E11032" s="44"/>
      <c r="F11032" s="43"/>
      <c r="G11032" s="84"/>
      <c r="H11032" s="31"/>
      <c r="I11032" s="207"/>
      <c r="J11032" s="84"/>
      <c r="K11032" s="31"/>
      <c r="L11032" s="31"/>
      <c r="M11032" s="169"/>
      <c r="N11032" s="148"/>
      <c r="O11032" s="106"/>
      <c r="P11032" s="43"/>
      <c r="Q11032" s="207"/>
      <c r="R11032" s="84"/>
      <c r="S11032" s="31"/>
      <c r="T11032" s="31"/>
      <c r="U11032" s="169"/>
      <c r="V11032" s="150"/>
      <c r="W11032" s="141" t="str" cm="1">
        <f t="array" ref="W11032">IF(SUM(LEN(B11032:V11032))=0,"",IF(OR(OR(ISBLANK(F11032),SUM(LEN(C11032),LEN(D11032))=0),AND(NOT(E11032="Unknown"),ISBLANK(J11032)),AND(NOT(O11032="Unknown"),ISBLANK(R11032))),"Missing Information", INDEX(Table15[Entire Service Line Classification], MATCH(SUMIFS(Table15[Unique ID],Table15[System-Owned Portion],E11032,Table15[If Material Anything Other than "Lead" in Column E,Was Material Ever Previously Lead?],G11032,Table15[Customer-Owned Portion],O11032),Table15[Unique ID],0),0)))</f>
        <v/>
      </c>
    </row>
    <row r="11033" spans="2:23" x14ac:dyDescent="0.35">
      <c r="B11033" s="146"/>
      <c r="C11033" s="31"/>
      <c r="D11033" s="31"/>
      <c r="E11033" s="44"/>
      <c r="F11033" s="43"/>
      <c r="G11033" s="84"/>
      <c r="H11033" s="31"/>
      <c r="I11033" s="207"/>
      <c r="J11033" s="84"/>
      <c r="K11033" s="31"/>
      <c r="L11033" s="31"/>
      <c r="M11033" s="169"/>
      <c r="N11033" s="148"/>
      <c r="O11033" s="106"/>
      <c r="P11033" s="43"/>
      <c r="Q11033" s="207"/>
      <c r="R11033" s="84"/>
      <c r="S11033" s="31"/>
      <c r="T11033" s="31"/>
      <c r="U11033" s="169"/>
      <c r="V11033" s="150"/>
      <c r="W11033" s="141" t="str" cm="1">
        <f t="array" ref="W11033">IF(SUM(LEN(B11033:V11033))=0,"",IF(OR(OR(ISBLANK(F11033),SUM(LEN(C11033),LEN(D11033))=0),AND(NOT(E11033="Unknown"),ISBLANK(J11033)),AND(NOT(O11033="Unknown"),ISBLANK(R11033))),"Missing Information", INDEX(Table15[Entire Service Line Classification], MATCH(SUMIFS(Table15[Unique ID],Table15[System-Owned Portion],E11033,Table15[If Material Anything Other than "Lead" in Column E,Was Material Ever Previously Lead?],G11033,Table15[Customer-Owned Portion],O11033),Table15[Unique ID],0),0)))</f>
        <v/>
      </c>
    </row>
    <row r="11034" spans="2:23" x14ac:dyDescent="0.35">
      <c r="B11034" s="146"/>
      <c r="C11034" s="31"/>
      <c r="D11034" s="31"/>
      <c r="E11034" s="44"/>
      <c r="F11034" s="43"/>
      <c r="G11034" s="84"/>
      <c r="H11034" s="31"/>
      <c r="I11034" s="207"/>
      <c r="J11034" s="84"/>
      <c r="K11034" s="31"/>
      <c r="L11034" s="31"/>
      <c r="M11034" s="169"/>
      <c r="N11034" s="148"/>
      <c r="O11034" s="106"/>
      <c r="P11034" s="43"/>
      <c r="Q11034" s="207"/>
      <c r="R11034" s="84"/>
      <c r="S11034" s="31"/>
      <c r="T11034" s="31"/>
      <c r="U11034" s="169"/>
      <c r="V11034" s="150"/>
      <c r="W11034" s="141" t="str" cm="1">
        <f t="array" ref="W11034">IF(SUM(LEN(B11034:V11034))=0,"",IF(OR(OR(ISBLANK(F11034),SUM(LEN(C11034),LEN(D11034))=0),AND(NOT(E11034="Unknown"),ISBLANK(J11034)),AND(NOT(O11034="Unknown"),ISBLANK(R11034))),"Missing Information", INDEX(Table15[Entire Service Line Classification], MATCH(SUMIFS(Table15[Unique ID],Table15[System-Owned Portion],E11034,Table15[If Material Anything Other than "Lead" in Column E,Was Material Ever Previously Lead?],G11034,Table15[Customer-Owned Portion],O11034),Table15[Unique ID],0),0)))</f>
        <v/>
      </c>
    </row>
    <row r="11035" spans="2:23" x14ac:dyDescent="0.35">
      <c r="B11035" s="146"/>
      <c r="C11035" s="31"/>
      <c r="D11035" s="31"/>
      <c r="E11035" s="44"/>
      <c r="F11035" s="43"/>
      <c r="G11035" s="84"/>
      <c r="H11035" s="31"/>
      <c r="I11035" s="207"/>
      <c r="J11035" s="84"/>
      <c r="K11035" s="31"/>
      <c r="L11035" s="31"/>
      <c r="M11035" s="169"/>
      <c r="N11035" s="148"/>
      <c r="O11035" s="106"/>
      <c r="P11035" s="43"/>
      <c r="Q11035" s="207"/>
      <c r="R11035" s="84"/>
      <c r="S11035" s="31"/>
      <c r="T11035" s="31"/>
      <c r="U11035" s="169"/>
      <c r="V11035" s="150"/>
      <c r="W11035" s="141" t="str" cm="1">
        <f t="array" ref="W11035">IF(SUM(LEN(B11035:V11035))=0,"",IF(OR(OR(ISBLANK(F11035),SUM(LEN(C11035),LEN(D11035))=0),AND(NOT(E11035="Unknown"),ISBLANK(J11035)),AND(NOT(O11035="Unknown"),ISBLANK(R11035))),"Missing Information", INDEX(Table15[Entire Service Line Classification], MATCH(SUMIFS(Table15[Unique ID],Table15[System-Owned Portion],E11035,Table15[If Material Anything Other than "Lead" in Column E,Was Material Ever Previously Lead?],G11035,Table15[Customer-Owned Portion],O11035),Table15[Unique ID],0),0)))</f>
        <v/>
      </c>
    </row>
    <row r="11036" spans="2:23" x14ac:dyDescent="0.35">
      <c r="B11036" s="146"/>
      <c r="C11036" s="31"/>
      <c r="D11036" s="31"/>
      <c r="E11036" s="44"/>
      <c r="F11036" s="43"/>
      <c r="G11036" s="84"/>
      <c r="H11036" s="31"/>
      <c r="I11036" s="207"/>
      <c r="J11036" s="84"/>
      <c r="K11036" s="31"/>
      <c r="L11036" s="31"/>
      <c r="M11036" s="169"/>
      <c r="N11036" s="148"/>
      <c r="O11036" s="106"/>
      <c r="P11036" s="43"/>
      <c r="Q11036" s="207"/>
      <c r="R11036" s="84"/>
      <c r="S11036" s="31"/>
      <c r="T11036" s="31"/>
      <c r="U11036" s="169"/>
      <c r="V11036" s="150"/>
      <c r="W11036" s="141" t="str" cm="1">
        <f t="array" ref="W11036">IF(SUM(LEN(B11036:V11036))=0,"",IF(OR(OR(ISBLANK(F11036),SUM(LEN(C11036),LEN(D11036))=0),AND(NOT(E11036="Unknown"),ISBLANK(J11036)),AND(NOT(O11036="Unknown"),ISBLANK(R11036))),"Missing Information", INDEX(Table15[Entire Service Line Classification], MATCH(SUMIFS(Table15[Unique ID],Table15[System-Owned Portion],E11036,Table15[If Material Anything Other than "Lead" in Column E,Was Material Ever Previously Lead?],G11036,Table15[Customer-Owned Portion],O11036),Table15[Unique ID],0),0)))</f>
        <v/>
      </c>
    </row>
    <row r="11037" spans="2:23" x14ac:dyDescent="0.35">
      <c r="B11037" s="146"/>
      <c r="C11037" s="31"/>
      <c r="D11037" s="31"/>
      <c r="E11037" s="44"/>
      <c r="F11037" s="43"/>
      <c r="G11037" s="84"/>
      <c r="H11037" s="31"/>
      <c r="I11037" s="207"/>
      <c r="J11037" s="84"/>
      <c r="K11037" s="31"/>
      <c r="L11037" s="31"/>
      <c r="M11037" s="169"/>
      <c r="N11037" s="148"/>
      <c r="O11037" s="106"/>
      <c r="P11037" s="43"/>
      <c r="Q11037" s="207"/>
      <c r="R11037" s="84"/>
      <c r="S11037" s="31"/>
      <c r="T11037" s="31"/>
      <c r="U11037" s="169"/>
      <c r="V11037" s="150"/>
      <c r="W11037" s="141" t="str" cm="1">
        <f t="array" ref="W11037">IF(SUM(LEN(B11037:V11037))=0,"",IF(OR(OR(ISBLANK(F11037),SUM(LEN(C11037),LEN(D11037))=0),AND(NOT(E11037="Unknown"),ISBLANK(J11037)),AND(NOT(O11037="Unknown"),ISBLANK(R11037))),"Missing Information", INDEX(Table15[Entire Service Line Classification], MATCH(SUMIFS(Table15[Unique ID],Table15[System-Owned Portion],E11037,Table15[If Material Anything Other than "Lead" in Column E,Was Material Ever Previously Lead?],G11037,Table15[Customer-Owned Portion],O11037),Table15[Unique ID],0),0)))</f>
        <v/>
      </c>
    </row>
    <row r="11038" spans="2:23" x14ac:dyDescent="0.35">
      <c r="B11038" s="146"/>
      <c r="C11038" s="31"/>
      <c r="D11038" s="31"/>
      <c r="E11038" s="44"/>
      <c r="F11038" s="43"/>
      <c r="G11038" s="84"/>
      <c r="H11038" s="31"/>
      <c r="I11038" s="207"/>
      <c r="J11038" s="84"/>
      <c r="K11038" s="31"/>
      <c r="L11038" s="31"/>
      <c r="M11038" s="169"/>
      <c r="N11038" s="148"/>
      <c r="O11038" s="106"/>
      <c r="P11038" s="43"/>
      <c r="Q11038" s="207"/>
      <c r="R11038" s="84"/>
      <c r="S11038" s="31"/>
      <c r="T11038" s="31"/>
      <c r="U11038" s="169"/>
      <c r="V11038" s="150"/>
      <c r="W11038" s="141" t="str" cm="1">
        <f t="array" ref="W11038">IF(SUM(LEN(B11038:V11038))=0,"",IF(OR(OR(ISBLANK(F11038),SUM(LEN(C11038),LEN(D11038))=0),AND(NOT(E11038="Unknown"),ISBLANK(J11038)),AND(NOT(O11038="Unknown"),ISBLANK(R11038))),"Missing Information", INDEX(Table15[Entire Service Line Classification], MATCH(SUMIFS(Table15[Unique ID],Table15[System-Owned Portion],E11038,Table15[If Material Anything Other than "Lead" in Column E,Was Material Ever Previously Lead?],G11038,Table15[Customer-Owned Portion],O11038),Table15[Unique ID],0),0)))</f>
        <v/>
      </c>
    </row>
    <row r="11039" spans="2:23" x14ac:dyDescent="0.35">
      <c r="B11039" s="146"/>
      <c r="C11039" s="31"/>
      <c r="D11039" s="31"/>
      <c r="E11039" s="44"/>
      <c r="F11039" s="43"/>
      <c r="G11039" s="84"/>
      <c r="H11039" s="31"/>
      <c r="I11039" s="207"/>
      <c r="J11039" s="84"/>
      <c r="K11039" s="31"/>
      <c r="L11039" s="31"/>
      <c r="M11039" s="169"/>
      <c r="N11039" s="148"/>
      <c r="O11039" s="106"/>
      <c r="P11039" s="43"/>
      <c r="Q11039" s="207"/>
      <c r="R11039" s="84"/>
      <c r="S11039" s="31"/>
      <c r="T11039" s="31"/>
      <c r="U11039" s="169"/>
      <c r="V11039" s="150"/>
      <c r="W11039" s="141" t="str" cm="1">
        <f t="array" ref="W11039">IF(SUM(LEN(B11039:V11039))=0,"",IF(OR(OR(ISBLANK(F11039),SUM(LEN(C11039),LEN(D11039))=0),AND(NOT(E11039="Unknown"),ISBLANK(J11039)),AND(NOT(O11039="Unknown"),ISBLANK(R11039))),"Missing Information", INDEX(Table15[Entire Service Line Classification], MATCH(SUMIFS(Table15[Unique ID],Table15[System-Owned Portion],E11039,Table15[If Material Anything Other than "Lead" in Column E,Was Material Ever Previously Lead?],G11039,Table15[Customer-Owned Portion],O11039),Table15[Unique ID],0),0)))</f>
        <v/>
      </c>
    </row>
    <row r="11040" spans="2:23" x14ac:dyDescent="0.35">
      <c r="B11040" s="146"/>
      <c r="C11040" s="31"/>
      <c r="D11040" s="31"/>
      <c r="E11040" s="44"/>
      <c r="F11040" s="43"/>
      <c r="G11040" s="84"/>
      <c r="H11040" s="31"/>
      <c r="I11040" s="207"/>
      <c r="J11040" s="84"/>
      <c r="K11040" s="31"/>
      <c r="L11040" s="31"/>
      <c r="M11040" s="169"/>
      <c r="N11040" s="148"/>
      <c r="O11040" s="106"/>
      <c r="P11040" s="43"/>
      <c r="Q11040" s="207"/>
      <c r="R11040" s="84"/>
      <c r="S11040" s="31"/>
      <c r="T11040" s="31"/>
      <c r="U11040" s="169"/>
      <c r="V11040" s="150"/>
      <c r="W11040" s="141" t="str" cm="1">
        <f t="array" ref="W11040">IF(SUM(LEN(B11040:V11040))=0,"",IF(OR(OR(ISBLANK(F11040),SUM(LEN(C11040),LEN(D11040))=0),AND(NOT(E11040="Unknown"),ISBLANK(J11040)),AND(NOT(O11040="Unknown"),ISBLANK(R11040))),"Missing Information", INDEX(Table15[Entire Service Line Classification], MATCH(SUMIFS(Table15[Unique ID],Table15[System-Owned Portion],E11040,Table15[If Material Anything Other than "Lead" in Column E,Was Material Ever Previously Lead?],G11040,Table15[Customer-Owned Portion],O11040),Table15[Unique ID],0),0)))</f>
        <v/>
      </c>
    </row>
    <row r="11041" spans="2:23" x14ac:dyDescent="0.35">
      <c r="B11041" s="146"/>
      <c r="C11041" s="31"/>
      <c r="D11041" s="31"/>
      <c r="E11041" s="44"/>
      <c r="F11041" s="43"/>
      <c r="G11041" s="84"/>
      <c r="H11041" s="31"/>
      <c r="I11041" s="207"/>
      <c r="J11041" s="84"/>
      <c r="K11041" s="31"/>
      <c r="L11041" s="31"/>
      <c r="M11041" s="169"/>
      <c r="N11041" s="148"/>
      <c r="O11041" s="106"/>
      <c r="P11041" s="43"/>
      <c r="Q11041" s="207"/>
      <c r="R11041" s="84"/>
      <c r="S11041" s="31"/>
      <c r="T11041" s="31"/>
      <c r="U11041" s="169"/>
      <c r="V11041" s="150"/>
      <c r="W11041" s="141" t="str" cm="1">
        <f t="array" ref="W11041">IF(SUM(LEN(B11041:V11041))=0,"",IF(OR(OR(ISBLANK(F11041),SUM(LEN(C11041),LEN(D11041))=0),AND(NOT(E11041="Unknown"),ISBLANK(J11041)),AND(NOT(O11041="Unknown"),ISBLANK(R11041))),"Missing Information", INDEX(Table15[Entire Service Line Classification], MATCH(SUMIFS(Table15[Unique ID],Table15[System-Owned Portion],E11041,Table15[If Material Anything Other than "Lead" in Column E,Was Material Ever Previously Lead?],G11041,Table15[Customer-Owned Portion],O11041),Table15[Unique ID],0),0)))</f>
        <v/>
      </c>
    </row>
    <row r="11042" spans="2:23" x14ac:dyDescent="0.35">
      <c r="B11042" s="146"/>
      <c r="C11042" s="31"/>
      <c r="D11042" s="31"/>
      <c r="E11042" s="44"/>
      <c r="F11042" s="43"/>
      <c r="G11042" s="84"/>
      <c r="H11042" s="31"/>
      <c r="I11042" s="207"/>
      <c r="J11042" s="84"/>
      <c r="K11042" s="31"/>
      <c r="L11042" s="31"/>
      <c r="M11042" s="169"/>
      <c r="N11042" s="148"/>
      <c r="O11042" s="106"/>
      <c r="P11042" s="43"/>
      <c r="Q11042" s="207"/>
      <c r="R11042" s="84"/>
      <c r="S11042" s="31"/>
      <c r="T11042" s="31"/>
      <c r="U11042" s="169"/>
      <c r="V11042" s="150"/>
      <c r="W11042" s="141" t="str" cm="1">
        <f t="array" ref="W11042">IF(SUM(LEN(B11042:V11042))=0,"",IF(OR(OR(ISBLANK(F11042),SUM(LEN(C11042),LEN(D11042))=0),AND(NOT(E11042="Unknown"),ISBLANK(J11042)),AND(NOT(O11042="Unknown"),ISBLANK(R11042))),"Missing Information", INDEX(Table15[Entire Service Line Classification], MATCH(SUMIFS(Table15[Unique ID],Table15[System-Owned Portion],E11042,Table15[If Material Anything Other than "Lead" in Column E,Was Material Ever Previously Lead?],G11042,Table15[Customer-Owned Portion],O11042),Table15[Unique ID],0),0)))</f>
        <v/>
      </c>
    </row>
    <row r="11043" spans="2:23" x14ac:dyDescent="0.35">
      <c r="B11043" s="146"/>
      <c r="C11043" s="31"/>
      <c r="D11043" s="31"/>
      <c r="E11043" s="44"/>
      <c r="F11043" s="43"/>
      <c r="G11043" s="84"/>
      <c r="H11043" s="31"/>
      <c r="I11043" s="207"/>
      <c r="J11043" s="84"/>
      <c r="K11043" s="31"/>
      <c r="L11043" s="31"/>
      <c r="M11043" s="169"/>
      <c r="N11043" s="148"/>
      <c r="O11043" s="106"/>
      <c r="P11043" s="43"/>
      <c r="Q11043" s="207"/>
      <c r="R11043" s="84"/>
      <c r="S11043" s="31"/>
      <c r="T11043" s="31"/>
      <c r="U11043" s="169"/>
      <c r="V11043" s="150"/>
      <c r="W11043" s="141" t="str" cm="1">
        <f t="array" ref="W11043">IF(SUM(LEN(B11043:V11043))=0,"",IF(OR(OR(ISBLANK(F11043),SUM(LEN(C11043),LEN(D11043))=0),AND(NOT(E11043="Unknown"),ISBLANK(J11043)),AND(NOT(O11043="Unknown"),ISBLANK(R11043))),"Missing Information", INDEX(Table15[Entire Service Line Classification], MATCH(SUMIFS(Table15[Unique ID],Table15[System-Owned Portion],E11043,Table15[If Material Anything Other than "Lead" in Column E,Was Material Ever Previously Lead?],G11043,Table15[Customer-Owned Portion],O11043),Table15[Unique ID],0),0)))</f>
        <v/>
      </c>
    </row>
    <row r="11044" spans="2:23" x14ac:dyDescent="0.35">
      <c r="B11044" s="146"/>
      <c r="C11044" s="31"/>
      <c r="D11044" s="31"/>
      <c r="E11044" s="44"/>
      <c r="F11044" s="43"/>
      <c r="G11044" s="84"/>
      <c r="H11044" s="31"/>
      <c r="I11044" s="207"/>
      <c r="J11044" s="84"/>
      <c r="K11044" s="31"/>
      <c r="L11044" s="31"/>
      <c r="M11044" s="169"/>
      <c r="N11044" s="148"/>
      <c r="O11044" s="106"/>
      <c r="P11044" s="43"/>
      <c r="Q11044" s="207"/>
      <c r="R11044" s="84"/>
      <c r="S11044" s="31"/>
      <c r="T11044" s="31"/>
      <c r="U11044" s="169"/>
      <c r="V11044" s="150"/>
      <c r="W11044" s="141" t="str" cm="1">
        <f t="array" ref="W11044">IF(SUM(LEN(B11044:V11044))=0,"",IF(OR(OR(ISBLANK(F11044),SUM(LEN(C11044),LEN(D11044))=0),AND(NOT(E11044="Unknown"),ISBLANK(J11044)),AND(NOT(O11044="Unknown"),ISBLANK(R11044))),"Missing Information", INDEX(Table15[Entire Service Line Classification], MATCH(SUMIFS(Table15[Unique ID],Table15[System-Owned Portion],E11044,Table15[If Material Anything Other than "Lead" in Column E,Was Material Ever Previously Lead?],G11044,Table15[Customer-Owned Portion],O11044),Table15[Unique ID],0),0)))</f>
        <v/>
      </c>
    </row>
    <row r="11045" spans="2:23" x14ac:dyDescent="0.35">
      <c r="B11045" s="146"/>
      <c r="C11045" s="31"/>
      <c r="D11045" s="31"/>
      <c r="E11045" s="44"/>
      <c r="F11045" s="43"/>
      <c r="G11045" s="84"/>
      <c r="H11045" s="31"/>
      <c r="I11045" s="207"/>
      <c r="J11045" s="84"/>
      <c r="K11045" s="31"/>
      <c r="L11045" s="31"/>
      <c r="M11045" s="169"/>
      <c r="N11045" s="148"/>
      <c r="O11045" s="106"/>
      <c r="P11045" s="43"/>
      <c r="Q11045" s="207"/>
      <c r="R11045" s="84"/>
      <c r="S11045" s="31"/>
      <c r="T11045" s="31"/>
      <c r="U11045" s="169"/>
      <c r="V11045" s="150"/>
      <c r="W11045" s="141" t="str" cm="1">
        <f t="array" ref="W11045">IF(SUM(LEN(B11045:V11045))=0,"",IF(OR(OR(ISBLANK(F11045),SUM(LEN(C11045),LEN(D11045))=0),AND(NOT(E11045="Unknown"),ISBLANK(J11045)),AND(NOT(O11045="Unknown"),ISBLANK(R11045))),"Missing Information", INDEX(Table15[Entire Service Line Classification], MATCH(SUMIFS(Table15[Unique ID],Table15[System-Owned Portion],E11045,Table15[If Material Anything Other than "Lead" in Column E,Was Material Ever Previously Lead?],G11045,Table15[Customer-Owned Portion],O11045),Table15[Unique ID],0),0)))</f>
        <v/>
      </c>
    </row>
    <row r="11046" spans="2:23" x14ac:dyDescent="0.35">
      <c r="B11046" s="146"/>
      <c r="C11046" s="31"/>
      <c r="D11046" s="31"/>
      <c r="E11046" s="44"/>
      <c r="F11046" s="43"/>
      <c r="G11046" s="84"/>
      <c r="H11046" s="31"/>
      <c r="I11046" s="207"/>
      <c r="J11046" s="84"/>
      <c r="K11046" s="31"/>
      <c r="L11046" s="31"/>
      <c r="M11046" s="169"/>
      <c r="N11046" s="148"/>
      <c r="O11046" s="106"/>
      <c r="P11046" s="43"/>
      <c r="Q11046" s="207"/>
      <c r="R11046" s="84"/>
      <c r="S11046" s="31"/>
      <c r="T11046" s="31"/>
      <c r="U11046" s="169"/>
      <c r="V11046" s="150"/>
      <c r="W11046" s="141" t="str" cm="1">
        <f t="array" ref="W11046">IF(SUM(LEN(B11046:V11046))=0,"",IF(OR(OR(ISBLANK(F11046),SUM(LEN(C11046),LEN(D11046))=0),AND(NOT(E11046="Unknown"),ISBLANK(J11046)),AND(NOT(O11046="Unknown"),ISBLANK(R11046))),"Missing Information", INDEX(Table15[Entire Service Line Classification], MATCH(SUMIFS(Table15[Unique ID],Table15[System-Owned Portion],E11046,Table15[If Material Anything Other than "Lead" in Column E,Was Material Ever Previously Lead?],G11046,Table15[Customer-Owned Portion],O11046),Table15[Unique ID],0),0)))</f>
        <v/>
      </c>
    </row>
    <row r="11047" spans="2:23" x14ac:dyDescent="0.35">
      <c r="B11047" s="146"/>
      <c r="C11047" s="31"/>
      <c r="D11047" s="31"/>
      <c r="E11047" s="44"/>
      <c r="F11047" s="43"/>
      <c r="G11047" s="84"/>
      <c r="H11047" s="31"/>
      <c r="I11047" s="207"/>
      <c r="J11047" s="84"/>
      <c r="K11047" s="31"/>
      <c r="L11047" s="31"/>
      <c r="M11047" s="169"/>
      <c r="N11047" s="148"/>
      <c r="O11047" s="106"/>
      <c r="P11047" s="43"/>
      <c r="Q11047" s="207"/>
      <c r="R11047" s="84"/>
      <c r="S11047" s="31"/>
      <c r="T11047" s="31"/>
      <c r="U11047" s="169"/>
      <c r="V11047" s="150"/>
      <c r="W11047" s="141" t="str" cm="1">
        <f t="array" ref="W11047">IF(SUM(LEN(B11047:V11047))=0,"",IF(OR(OR(ISBLANK(F11047),SUM(LEN(C11047),LEN(D11047))=0),AND(NOT(E11047="Unknown"),ISBLANK(J11047)),AND(NOT(O11047="Unknown"),ISBLANK(R11047))),"Missing Information", INDEX(Table15[Entire Service Line Classification], MATCH(SUMIFS(Table15[Unique ID],Table15[System-Owned Portion],E11047,Table15[If Material Anything Other than "Lead" in Column E,Was Material Ever Previously Lead?],G11047,Table15[Customer-Owned Portion],O11047),Table15[Unique ID],0),0)))</f>
        <v/>
      </c>
    </row>
    <row r="11048" spans="2:23" x14ac:dyDescent="0.35">
      <c r="B11048" s="146"/>
      <c r="C11048" s="31"/>
      <c r="D11048" s="31"/>
      <c r="E11048" s="44"/>
      <c r="F11048" s="43"/>
      <c r="G11048" s="84"/>
      <c r="H11048" s="31"/>
      <c r="I11048" s="207"/>
      <c r="J11048" s="84"/>
      <c r="K11048" s="31"/>
      <c r="L11048" s="31"/>
      <c r="M11048" s="169"/>
      <c r="N11048" s="148"/>
      <c r="O11048" s="106"/>
      <c r="P11048" s="43"/>
      <c r="Q11048" s="207"/>
      <c r="R11048" s="84"/>
      <c r="S11048" s="31"/>
      <c r="T11048" s="31"/>
      <c r="U11048" s="169"/>
      <c r="V11048" s="150"/>
      <c r="W11048" s="141" t="str" cm="1">
        <f t="array" ref="W11048">IF(SUM(LEN(B11048:V11048))=0,"",IF(OR(OR(ISBLANK(F11048),SUM(LEN(C11048),LEN(D11048))=0),AND(NOT(E11048="Unknown"),ISBLANK(J11048)),AND(NOT(O11048="Unknown"),ISBLANK(R11048))),"Missing Information", INDEX(Table15[Entire Service Line Classification], MATCH(SUMIFS(Table15[Unique ID],Table15[System-Owned Portion],E11048,Table15[If Material Anything Other than "Lead" in Column E,Was Material Ever Previously Lead?],G11048,Table15[Customer-Owned Portion],O11048),Table15[Unique ID],0),0)))</f>
        <v/>
      </c>
    </row>
    <row r="11049" spans="2:23" x14ac:dyDescent="0.35">
      <c r="B11049" s="146"/>
      <c r="C11049" s="31"/>
      <c r="D11049" s="31"/>
      <c r="E11049" s="44"/>
      <c r="F11049" s="43"/>
      <c r="G11049" s="84"/>
      <c r="H11049" s="31"/>
      <c r="I11049" s="207"/>
      <c r="J11049" s="84"/>
      <c r="K11049" s="31"/>
      <c r="L11049" s="31"/>
      <c r="M11049" s="169"/>
      <c r="N11049" s="148"/>
      <c r="O11049" s="106"/>
      <c r="P11049" s="43"/>
      <c r="Q11049" s="207"/>
      <c r="R11049" s="84"/>
      <c r="S11049" s="31"/>
      <c r="T11049" s="31"/>
      <c r="U11049" s="169"/>
      <c r="V11049" s="150"/>
      <c r="W11049" s="141" t="str" cm="1">
        <f t="array" ref="W11049">IF(SUM(LEN(B11049:V11049))=0,"",IF(OR(OR(ISBLANK(F11049),SUM(LEN(C11049),LEN(D11049))=0),AND(NOT(E11049="Unknown"),ISBLANK(J11049)),AND(NOT(O11049="Unknown"),ISBLANK(R11049))),"Missing Information", INDEX(Table15[Entire Service Line Classification], MATCH(SUMIFS(Table15[Unique ID],Table15[System-Owned Portion],E11049,Table15[If Material Anything Other than "Lead" in Column E,Was Material Ever Previously Lead?],G11049,Table15[Customer-Owned Portion],O11049),Table15[Unique ID],0),0)))</f>
        <v/>
      </c>
    </row>
    <row r="11050" spans="2:23" x14ac:dyDescent="0.35">
      <c r="B11050" s="146"/>
      <c r="C11050" s="31"/>
      <c r="D11050" s="31"/>
      <c r="E11050" s="44"/>
      <c r="F11050" s="43"/>
      <c r="G11050" s="84"/>
      <c r="H11050" s="31"/>
      <c r="I11050" s="207"/>
      <c r="J11050" s="84"/>
      <c r="K11050" s="31"/>
      <c r="L11050" s="31"/>
      <c r="M11050" s="169"/>
      <c r="N11050" s="148"/>
      <c r="O11050" s="106"/>
      <c r="P11050" s="43"/>
      <c r="Q11050" s="207"/>
      <c r="R11050" s="84"/>
      <c r="S11050" s="31"/>
      <c r="T11050" s="31"/>
      <c r="U11050" s="169"/>
      <c r="V11050" s="150"/>
      <c r="W11050" s="141" t="str" cm="1">
        <f t="array" ref="W11050">IF(SUM(LEN(B11050:V11050))=0,"",IF(OR(OR(ISBLANK(F11050),SUM(LEN(C11050),LEN(D11050))=0),AND(NOT(E11050="Unknown"),ISBLANK(J11050)),AND(NOT(O11050="Unknown"),ISBLANK(R11050))),"Missing Information", INDEX(Table15[Entire Service Line Classification], MATCH(SUMIFS(Table15[Unique ID],Table15[System-Owned Portion],E11050,Table15[If Material Anything Other than "Lead" in Column E,Was Material Ever Previously Lead?],G11050,Table15[Customer-Owned Portion],O11050),Table15[Unique ID],0),0)))</f>
        <v/>
      </c>
    </row>
    <row r="11051" spans="2:23" x14ac:dyDescent="0.35">
      <c r="B11051" s="146"/>
      <c r="C11051" s="31"/>
      <c r="D11051" s="31"/>
      <c r="E11051" s="44"/>
      <c r="F11051" s="43"/>
      <c r="G11051" s="84"/>
      <c r="H11051" s="31"/>
      <c r="I11051" s="207"/>
      <c r="J11051" s="84"/>
      <c r="K11051" s="31"/>
      <c r="L11051" s="31"/>
      <c r="M11051" s="169"/>
      <c r="N11051" s="148"/>
      <c r="O11051" s="106"/>
      <c r="P11051" s="43"/>
      <c r="Q11051" s="207"/>
      <c r="R11051" s="84"/>
      <c r="S11051" s="31"/>
      <c r="T11051" s="31"/>
      <c r="U11051" s="169"/>
      <c r="V11051" s="150"/>
      <c r="W11051" s="141" t="str" cm="1">
        <f t="array" ref="W11051">IF(SUM(LEN(B11051:V11051))=0,"",IF(OR(OR(ISBLANK(F11051),SUM(LEN(C11051),LEN(D11051))=0),AND(NOT(E11051="Unknown"),ISBLANK(J11051)),AND(NOT(O11051="Unknown"),ISBLANK(R11051))),"Missing Information", INDEX(Table15[Entire Service Line Classification], MATCH(SUMIFS(Table15[Unique ID],Table15[System-Owned Portion],E11051,Table15[If Material Anything Other than "Lead" in Column E,Was Material Ever Previously Lead?],G11051,Table15[Customer-Owned Portion],O11051),Table15[Unique ID],0),0)))</f>
        <v/>
      </c>
    </row>
    <row r="11052" spans="2:23" x14ac:dyDescent="0.35">
      <c r="B11052" s="146"/>
      <c r="C11052" s="31"/>
      <c r="D11052" s="31"/>
      <c r="E11052" s="44"/>
      <c r="F11052" s="43"/>
      <c r="G11052" s="84"/>
      <c r="H11052" s="31"/>
      <c r="I11052" s="207"/>
      <c r="J11052" s="84"/>
      <c r="K11052" s="31"/>
      <c r="L11052" s="31"/>
      <c r="M11052" s="169"/>
      <c r="N11052" s="148"/>
      <c r="O11052" s="106"/>
      <c r="P11052" s="43"/>
      <c r="Q11052" s="207"/>
      <c r="R11052" s="84"/>
      <c r="S11052" s="31"/>
      <c r="T11052" s="31"/>
      <c r="U11052" s="169"/>
      <c r="V11052" s="150"/>
      <c r="W11052" s="141" t="str" cm="1">
        <f t="array" ref="W11052">IF(SUM(LEN(B11052:V11052))=0,"",IF(OR(OR(ISBLANK(F11052),SUM(LEN(C11052),LEN(D11052))=0),AND(NOT(E11052="Unknown"),ISBLANK(J11052)),AND(NOT(O11052="Unknown"),ISBLANK(R11052))),"Missing Information", INDEX(Table15[Entire Service Line Classification], MATCH(SUMIFS(Table15[Unique ID],Table15[System-Owned Portion],E11052,Table15[If Material Anything Other than "Lead" in Column E,Was Material Ever Previously Lead?],G11052,Table15[Customer-Owned Portion],O11052),Table15[Unique ID],0),0)))</f>
        <v/>
      </c>
    </row>
    <row r="11053" spans="2:23" x14ac:dyDescent="0.35">
      <c r="B11053" s="146"/>
      <c r="C11053" s="31"/>
      <c r="D11053" s="31"/>
      <c r="E11053" s="44"/>
      <c r="F11053" s="43"/>
      <c r="G11053" s="84"/>
      <c r="H11053" s="31"/>
      <c r="I11053" s="207"/>
      <c r="J11053" s="84"/>
      <c r="K11053" s="31"/>
      <c r="L11053" s="31"/>
      <c r="M11053" s="169"/>
      <c r="N11053" s="148"/>
      <c r="O11053" s="106"/>
      <c r="P11053" s="43"/>
      <c r="Q11053" s="207"/>
      <c r="R11053" s="84"/>
      <c r="S11053" s="31"/>
      <c r="T11053" s="31"/>
      <c r="U11053" s="169"/>
      <c r="V11053" s="150"/>
      <c r="W11053" s="141" t="str" cm="1">
        <f t="array" ref="W11053">IF(SUM(LEN(B11053:V11053))=0,"",IF(OR(OR(ISBLANK(F11053),SUM(LEN(C11053),LEN(D11053))=0),AND(NOT(E11053="Unknown"),ISBLANK(J11053)),AND(NOT(O11053="Unknown"),ISBLANK(R11053))),"Missing Information", INDEX(Table15[Entire Service Line Classification], MATCH(SUMIFS(Table15[Unique ID],Table15[System-Owned Portion],E11053,Table15[If Material Anything Other than "Lead" in Column E,Was Material Ever Previously Lead?],G11053,Table15[Customer-Owned Portion],O11053),Table15[Unique ID],0),0)))</f>
        <v/>
      </c>
    </row>
    <row r="11054" spans="2:23" x14ac:dyDescent="0.35">
      <c r="B11054" s="146"/>
      <c r="C11054" s="31"/>
      <c r="D11054" s="31"/>
      <c r="E11054" s="44"/>
      <c r="F11054" s="43"/>
      <c r="G11054" s="84"/>
      <c r="H11054" s="31"/>
      <c r="I11054" s="207"/>
      <c r="J11054" s="84"/>
      <c r="K11054" s="31"/>
      <c r="L11054" s="31"/>
      <c r="M11054" s="169"/>
      <c r="N11054" s="148"/>
      <c r="O11054" s="106"/>
      <c r="P11054" s="43"/>
      <c r="Q11054" s="207"/>
      <c r="R11054" s="84"/>
      <c r="S11054" s="31"/>
      <c r="T11054" s="31"/>
      <c r="U11054" s="169"/>
      <c r="V11054" s="150"/>
      <c r="W11054" s="141" t="str" cm="1">
        <f t="array" ref="W11054">IF(SUM(LEN(B11054:V11054))=0,"",IF(OR(OR(ISBLANK(F11054),SUM(LEN(C11054),LEN(D11054))=0),AND(NOT(E11054="Unknown"),ISBLANK(J11054)),AND(NOT(O11054="Unknown"),ISBLANK(R11054))),"Missing Information", INDEX(Table15[Entire Service Line Classification], MATCH(SUMIFS(Table15[Unique ID],Table15[System-Owned Portion],E11054,Table15[If Material Anything Other than "Lead" in Column E,Was Material Ever Previously Lead?],G11054,Table15[Customer-Owned Portion],O11054),Table15[Unique ID],0),0)))</f>
        <v/>
      </c>
    </row>
    <row r="11055" spans="2:23" x14ac:dyDescent="0.35">
      <c r="B11055" s="146"/>
      <c r="C11055" s="31"/>
      <c r="D11055" s="31"/>
      <c r="E11055" s="44"/>
      <c r="F11055" s="43"/>
      <c r="G11055" s="84"/>
      <c r="H11055" s="31"/>
      <c r="I11055" s="207"/>
      <c r="J11055" s="84"/>
      <c r="K11055" s="31"/>
      <c r="L11055" s="31"/>
      <c r="M11055" s="169"/>
      <c r="N11055" s="148"/>
      <c r="O11055" s="106"/>
      <c r="P11055" s="43"/>
      <c r="Q11055" s="207"/>
      <c r="R11055" s="84"/>
      <c r="S11055" s="31"/>
      <c r="T11055" s="31"/>
      <c r="U11055" s="169"/>
      <c r="V11055" s="150"/>
      <c r="W11055" s="141" t="str" cm="1">
        <f t="array" ref="W11055">IF(SUM(LEN(B11055:V11055))=0,"",IF(OR(OR(ISBLANK(F11055),SUM(LEN(C11055),LEN(D11055))=0),AND(NOT(E11055="Unknown"),ISBLANK(J11055)),AND(NOT(O11055="Unknown"),ISBLANK(R11055))),"Missing Information", INDEX(Table15[Entire Service Line Classification], MATCH(SUMIFS(Table15[Unique ID],Table15[System-Owned Portion],E11055,Table15[If Material Anything Other than "Lead" in Column E,Was Material Ever Previously Lead?],G11055,Table15[Customer-Owned Portion],O11055),Table15[Unique ID],0),0)))</f>
        <v/>
      </c>
    </row>
    <row r="11056" spans="2:23" x14ac:dyDescent="0.35">
      <c r="B11056" s="146"/>
      <c r="C11056" s="31"/>
      <c r="D11056" s="31"/>
      <c r="E11056" s="44"/>
      <c r="F11056" s="43"/>
      <c r="G11056" s="84"/>
      <c r="H11056" s="31"/>
      <c r="I11056" s="207"/>
      <c r="J11056" s="84"/>
      <c r="K11056" s="31"/>
      <c r="L11056" s="31"/>
      <c r="M11056" s="169"/>
      <c r="N11056" s="148"/>
      <c r="O11056" s="106"/>
      <c r="P11056" s="43"/>
      <c r="Q11056" s="207"/>
      <c r="R11056" s="84"/>
      <c r="S11056" s="31"/>
      <c r="T11056" s="31"/>
      <c r="U11056" s="169"/>
      <c r="V11056" s="150"/>
      <c r="W11056" s="141" t="str" cm="1">
        <f t="array" ref="W11056">IF(SUM(LEN(B11056:V11056))=0,"",IF(OR(OR(ISBLANK(F11056),SUM(LEN(C11056),LEN(D11056))=0),AND(NOT(E11056="Unknown"),ISBLANK(J11056)),AND(NOT(O11056="Unknown"),ISBLANK(R11056))),"Missing Information", INDEX(Table15[Entire Service Line Classification], MATCH(SUMIFS(Table15[Unique ID],Table15[System-Owned Portion],E11056,Table15[If Material Anything Other than "Lead" in Column E,Was Material Ever Previously Lead?],G11056,Table15[Customer-Owned Portion],O11056),Table15[Unique ID],0),0)))</f>
        <v/>
      </c>
    </row>
    <row r="11057" spans="2:23" x14ac:dyDescent="0.35">
      <c r="B11057" s="146"/>
      <c r="C11057" s="31"/>
      <c r="D11057" s="31"/>
      <c r="E11057" s="44"/>
      <c r="F11057" s="43"/>
      <c r="G11057" s="84"/>
      <c r="H11057" s="31"/>
      <c r="I11057" s="207"/>
      <c r="J11057" s="84"/>
      <c r="K11057" s="31"/>
      <c r="L11057" s="31"/>
      <c r="M11057" s="169"/>
      <c r="N11057" s="148"/>
      <c r="O11057" s="106"/>
      <c r="P11057" s="43"/>
      <c r="Q11057" s="207"/>
      <c r="R11057" s="84"/>
      <c r="S11057" s="31"/>
      <c r="T11057" s="31"/>
      <c r="U11057" s="169"/>
      <c r="V11057" s="150"/>
      <c r="W11057" s="141" t="str" cm="1">
        <f t="array" ref="W11057">IF(SUM(LEN(B11057:V11057))=0,"",IF(OR(OR(ISBLANK(F11057),SUM(LEN(C11057),LEN(D11057))=0),AND(NOT(E11057="Unknown"),ISBLANK(J11057)),AND(NOT(O11057="Unknown"),ISBLANK(R11057))),"Missing Information", INDEX(Table15[Entire Service Line Classification], MATCH(SUMIFS(Table15[Unique ID],Table15[System-Owned Portion],E11057,Table15[If Material Anything Other than "Lead" in Column E,Was Material Ever Previously Lead?],G11057,Table15[Customer-Owned Portion],O11057),Table15[Unique ID],0),0)))</f>
        <v/>
      </c>
    </row>
    <row r="11058" spans="2:23" x14ac:dyDescent="0.35">
      <c r="B11058" s="146"/>
      <c r="C11058" s="31"/>
      <c r="D11058" s="31"/>
      <c r="E11058" s="44"/>
      <c r="F11058" s="43"/>
      <c r="G11058" s="84"/>
      <c r="H11058" s="31"/>
      <c r="I11058" s="207"/>
      <c r="J11058" s="84"/>
      <c r="K11058" s="31"/>
      <c r="L11058" s="31"/>
      <c r="M11058" s="169"/>
      <c r="N11058" s="148"/>
      <c r="O11058" s="106"/>
      <c r="P11058" s="43"/>
      <c r="Q11058" s="207"/>
      <c r="R11058" s="84"/>
      <c r="S11058" s="31"/>
      <c r="T11058" s="31"/>
      <c r="U11058" s="169"/>
      <c r="V11058" s="150"/>
      <c r="W11058" s="141" t="str" cm="1">
        <f t="array" ref="W11058">IF(SUM(LEN(B11058:V11058))=0,"",IF(OR(OR(ISBLANK(F11058),SUM(LEN(C11058),LEN(D11058))=0),AND(NOT(E11058="Unknown"),ISBLANK(J11058)),AND(NOT(O11058="Unknown"),ISBLANK(R11058))),"Missing Information", INDEX(Table15[Entire Service Line Classification], MATCH(SUMIFS(Table15[Unique ID],Table15[System-Owned Portion],E11058,Table15[If Material Anything Other than "Lead" in Column E,Was Material Ever Previously Lead?],G11058,Table15[Customer-Owned Portion],O11058),Table15[Unique ID],0),0)))</f>
        <v/>
      </c>
    </row>
    <row r="11059" spans="2:23" x14ac:dyDescent="0.35">
      <c r="B11059" s="146"/>
      <c r="C11059" s="31"/>
      <c r="D11059" s="31"/>
      <c r="E11059" s="44"/>
      <c r="F11059" s="43"/>
      <c r="G11059" s="84"/>
      <c r="H11059" s="31"/>
      <c r="I11059" s="207"/>
      <c r="J11059" s="84"/>
      <c r="K11059" s="31"/>
      <c r="L11059" s="31"/>
      <c r="M11059" s="169"/>
      <c r="N11059" s="148"/>
      <c r="O11059" s="106"/>
      <c r="P11059" s="43"/>
      <c r="Q11059" s="207"/>
      <c r="R11059" s="84"/>
      <c r="S11059" s="31"/>
      <c r="T11059" s="31"/>
      <c r="U11059" s="169"/>
      <c r="V11059" s="150"/>
      <c r="W11059" s="141" t="str" cm="1">
        <f t="array" ref="W11059">IF(SUM(LEN(B11059:V11059))=0,"",IF(OR(OR(ISBLANK(F11059),SUM(LEN(C11059),LEN(D11059))=0),AND(NOT(E11059="Unknown"),ISBLANK(J11059)),AND(NOT(O11059="Unknown"),ISBLANK(R11059))),"Missing Information", INDEX(Table15[Entire Service Line Classification], MATCH(SUMIFS(Table15[Unique ID],Table15[System-Owned Portion],E11059,Table15[If Material Anything Other than "Lead" in Column E,Was Material Ever Previously Lead?],G11059,Table15[Customer-Owned Portion],O11059),Table15[Unique ID],0),0)))</f>
        <v/>
      </c>
    </row>
    <row r="11060" spans="2:23" x14ac:dyDescent="0.35">
      <c r="B11060" s="146"/>
      <c r="C11060" s="31"/>
      <c r="D11060" s="31"/>
      <c r="E11060" s="44"/>
      <c r="F11060" s="43"/>
      <c r="G11060" s="84"/>
      <c r="H11060" s="31"/>
      <c r="I11060" s="207"/>
      <c r="J11060" s="84"/>
      <c r="K11060" s="31"/>
      <c r="L11060" s="31"/>
      <c r="M11060" s="169"/>
      <c r="N11060" s="148"/>
      <c r="O11060" s="106"/>
      <c r="P11060" s="43"/>
      <c r="Q11060" s="207"/>
      <c r="R11060" s="84"/>
      <c r="S11060" s="31"/>
      <c r="T11060" s="31"/>
      <c r="U11060" s="169"/>
      <c r="V11060" s="150"/>
      <c r="W11060" s="141" t="str" cm="1">
        <f t="array" ref="W11060">IF(SUM(LEN(B11060:V11060))=0,"",IF(OR(OR(ISBLANK(F11060),SUM(LEN(C11060),LEN(D11060))=0),AND(NOT(E11060="Unknown"),ISBLANK(J11060)),AND(NOT(O11060="Unknown"),ISBLANK(R11060))),"Missing Information", INDEX(Table15[Entire Service Line Classification], MATCH(SUMIFS(Table15[Unique ID],Table15[System-Owned Portion],E11060,Table15[If Material Anything Other than "Lead" in Column E,Was Material Ever Previously Lead?],G11060,Table15[Customer-Owned Portion],O11060),Table15[Unique ID],0),0)))</f>
        <v/>
      </c>
    </row>
    <row r="11061" spans="2:23" x14ac:dyDescent="0.35">
      <c r="B11061" s="146"/>
      <c r="C11061" s="31"/>
      <c r="D11061" s="31"/>
      <c r="E11061" s="44"/>
      <c r="F11061" s="43"/>
      <c r="G11061" s="84"/>
      <c r="H11061" s="31"/>
      <c r="I11061" s="207"/>
      <c r="J11061" s="84"/>
      <c r="K11061" s="31"/>
      <c r="L11061" s="31"/>
      <c r="M11061" s="169"/>
      <c r="N11061" s="148"/>
      <c r="O11061" s="106"/>
      <c r="P11061" s="43"/>
      <c r="Q11061" s="207"/>
      <c r="R11061" s="84"/>
      <c r="S11061" s="31"/>
      <c r="T11061" s="31"/>
      <c r="U11061" s="169"/>
      <c r="V11061" s="150"/>
      <c r="W11061" s="141" t="str" cm="1">
        <f t="array" ref="W11061">IF(SUM(LEN(B11061:V11061))=0,"",IF(OR(OR(ISBLANK(F11061),SUM(LEN(C11061),LEN(D11061))=0),AND(NOT(E11061="Unknown"),ISBLANK(J11061)),AND(NOT(O11061="Unknown"),ISBLANK(R11061))),"Missing Information", INDEX(Table15[Entire Service Line Classification], MATCH(SUMIFS(Table15[Unique ID],Table15[System-Owned Portion],E11061,Table15[If Material Anything Other than "Lead" in Column E,Was Material Ever Previously Lead?],G11061,Table15[Customer-Owned Portion],O11061),Table15[Unique ID],0),0)))</f>
        <v/>
      </c>
    </row>
    <row r="11062" spans="2:23" x14ac:dyDescent="0.35">
      <c r="B11062" s="146"/>
      <c r="C11062" s="31"/>
      <c r="D11062" s="31"/>
      <c r="E11062" s="44"/>
      <c r="F11062" s="43"/>
      <c r="G11062" s="84"/>
      <c r="H11062" s="31"/>
      <c r="I11062" s="207"/>
      <c r="J11062" s="84"/>
      <c r="K11062" s="31"/>
      <c r="L11062" s="31"/>
      <c r="M11062" s="169"/>
      <c r="N11062" s="148"/>
      <c r="O11062" s="106"/>
      <c r="P11062" s="43"/>
      <c r="Q11062" s="207"/>
      <c r="R11062" s="84"/>
      <c r="S11062" s="31"/>
      <c r="T11062" s="31"/>
      <c r="U11062" s="169"/>
      <c r="V11062" s="150"/>
      <c r="W11062" s="141" t="str" cm="1">
        <f t="array" ref="W11062">IF(SUM(LEN(B11062:V11062))=0,"",IF(OR(OR(ISBLANK(F11062),SUM(LEN(C11062),LEN(D11062))=0),AND(NOT(E11062="Unknown"),ISBLANK(J11062)),AND(NOT(O11062="Unknown"),ISBLANK(R11062))),"Missing Information", INDEX(Table15[Entire Service Line Classification], MATCH(SUMIFS(Table15[Unique ID],Table15[System-Owned Portion],E11062,Table15[If Material Anything Other than "Lead" in Column E,Was Material Ever Previously Lead?],G11062,Table15[Customer-Owned Portion],O11062),Table15[Unique ID],0),0)))</f>
        <v/>
      </c>
    </row>
    <row r="11063" spans="2:23" x14ac:dyDescent="0.35">
      <c r="B11063" s="146"/>
      <c r="C11063" s="31"/>
      <c r="D11063" s="31"/>
      <c r="E11063" s="44"/>
      <c r="F11063" s="43"/>
      <c r="G11063" s="84"/>
      <c r="H11063" s="31"/>
      <c r="I11063" s="207"/>
      <c r="J11063" s="84"/>
      <c r="K11063" s="31"/>
      <c r="L11063" s="31"/>
      <c r="M11063" s="169"/>
      <c r="N11063" s="148"/>
      <c r="O11063" s="106"/>
      <c r="P11063" s="43"/>
      <c r="Q11063" s="207"/>
      <c r="R11063" s="84"/>
      <c r="S11063" s="31"/>
      <c r="T11063" s="31"/>
      <c r="U11063" s="169"/>
      <c r="V11063" s="150"/>
      <c r="W11063" s="141" t="str" cm="1">
        <f t="array" ref="W11063">IF(SUM(LEN(B11063:V11063))=0,"",IF(OR(OR(ISBLANK(F11063),SUM(LEN(C11063),LEN(D11063))=0),AND(NOT(E11063="Unknown"),ISBLANK(J11063)),AND(NOT(O11063="Unknown"),ISBLANK(R11063))),"Missing Information", INDEX(Table15[Entire Service Line Classification], MATCH(SUMIFS(Table15[Unique ID],Table15[System-Owned Portion],E11063,Table15[If Material Anything Other than "Lead" in Column E,Was Material Ever Previously Lead?],G11063,Table15[Customer-Owned Portion],O11063),Table15[Unique ID],0),0)))</f>
        <v/>
      </c>
    </row>
    <row r="11064" spans="2:23" x14ac:dyDescent="0.35">
      <c r="B11064" s="146"/>
      <c r="C11064" s="31"/>
      <c r="D11064" s="31"/>
      <c r="E11064" s="44"/>
      <c r="F11064" s="43"/>
      <c r="G11064" s="84"/>
      <c r="H11064" s="31"/>
      <c r="I11064" s="207"/>
      <c r="J11064" s="84"/>
      <c r="K11064" s="31"/>
      <c r="L11064" s="31"/>
      <c r="M11064" s="169"/>
      <c r="N11064" s="148"/>
      <c r="O11064" s="106"/>
      <c r="P11064" s="43"/>
      <c r="Q11064" s="207"/>
      <c r="R11064" s="84"/>
      <c r="S11064" s="31"/>
      <c r="T11064" s="31"/>
      <c r="U11064" s="169"/>
      <c r="V11064" s="150"/>
      <c r="W11064" s="141" t="str" cm="1">
        <f t="array" ref="W11064">IF(SUM(LEN(B11064:V11064))=0,"",IF(OR(OR(ISBLANK(F11064),SUM(LEN(C11064),LEN(D11064))=0),AND(NOT(E11064="Unknown"),ISBLANK(J11064)),AND(NOT(O11064="Unknown"),ISBLANK(R11064))),"Missing Information", INDEX(Table15[Entire Service Line Classification], MATCH(SUMIFS(Table15[Unique ID],Table15[System-Owned Portion],E11064,Table15[If Material Anything Other than "Lead" in Column E,Was Material Ever Previously Lead?],G11064,Table15[Customer-Owned Portion],O11064),Table15[Unique ID],0),0)))</f>
        <v/>
      </c>
    </row>
    <row r="11065" spans="2:23" x14ac:dyDescent="0.35">
      <c r="B11065" s="146"/>
      <c r="C11065" s="31"/>
      <c r="D11065" s="31"/>
      <c r="E11065" s="44"/>
      <c r="F11065" s="43"/>
      <c r="G11065" s="84"/>
      <c r="H11065" s="31"/>
      <c r="I11065" s="207"/>
      <c r="J11065" s="84"/>
      <c r="K11065" s="31"/>
      <c r="L11065" s="31"/>
      <c r="M11065" s="169"/>
      <c r="N11065" s="148"/>
      <c r="O11065" s="106"/>
      <c r="P11065" s="43"/>
      <c r="Q11065" s="207"/>
      <c r="R11065" s="84"/>
      <c r="S11065" s="31"/>
      <c r="T11065" s="31"/>
      <c r="U11065" s="169"/>
      <c r="V11065" s="150"/>
      <c r="W11065" s="141" t="str" cm="1">
        <f t="array" ref="W11065">IF(SUM(LEN(B11065:V11065))=0,"",IF(OR(OR(ISBLANK(F11065),SUM(LEN(C11065),LEN(D11065))=0),AND(NOT(E11065="Unknown"),ISBLANK(J11065)),AND(NOT(O11065="Unknown"),ISBLANK(R11065))),"Missing Information", INDEX(Table15[Entire Service Line Classification], MATCH(SUMIFS(Table15[Unique ID],Table15[System-Owned Portion],E11065,Table15[If Material Anything Other than "Lead" in Column E,Was Material Ever Previously Lead?],G11065,Table15[Customer-Owned Portion],O11065),Table15[Unique ID],0),0)))</f>
        <v/>
      </c>
    </row>
    <row r="11066" spans="2:23" x14ac:dyDescent="0.35">
      <c r="B11066" s="146"/>
      <c r="C11066" s="31"/>
      <c r="D11066" s="31"/>
      <c r="E11066" s="44"/>
      <c r="F11066" s="43"/>
      <c r="G11066" s="84"/>
      <c r="H11066" s="31"/>
      <c r="I11066" s="207"/>
      <c r="J11066" s="84"/>
      <c r="K11066" s="31"/>
      <c r="L11066" s="31"/>
      <c r="M11066" s="169"/>
      <c r="N11066" s="148"/>
      <c r="O11066" s="106"/>
      <c r="P11066" s="43"/>
      <c r="Q11066" s="207"/>
      <c r="R11066" s="84"/>
      <c r="S11066" s="31"/>
      <c r="T11066" s="31"/>
      <c r="U11066" s="169"/>
      <c r="V11066" s="150"/>
      <c r="W11066" s="141" t="str" cm="1">
        <f t="array" ref="W11066">IF(SUM(LEN(B11066:V11066))=0,"",IF(OR(OR(ISBLANK(F11066),SUM(LEN(C11066),LEN(D11066))=0),AND(NOT(E11066="Unknown"),ISBLANK(J11066)),AND(NOT(O11066="Unknown"),ISBLANK(R11066))),"Missing Information", INDEX(Table15[Entire Service Line Classification], MATCH(SUMIFS(Table15[Unique ID],Table15[System-Owned Portion],E11066,Table15[If Material Anything Other than "Lead" in Column E,Was Material Ever Previously Lead?],G11066,Table15[Customer-Owned Portion],O11066),Table15[Unique ID],0),0)))</f>
        <v/>
      </c>
    </row>
    <row r="11067" spans="2:23" x14ac:dyDescent="0.35">
      <c r="B11067" s="146"/>
      <c r="C11067" s="31"/>
      <c r="D11067" s="31"/>
      <c r="E11067" s="44"/>
      <c r="F11067" s="43"/>
      <c r="G11067" s="84"/>
      <c r="H11067" s="31"/>
      <c r="I11067" s="207"/>
      <c r="J11067" s="84"/>
      <c r="K11067" s="31"/>
      <c r="L11067" s="31"/>
      <c r="M11067" s="169"/>
      <c r="N11067" s="148"/>
      <c r="O11067" s="106"/>
      <c r="P11067" s="43"/>
      <c r="Q11067" s="207"/>
      <c r="R11067" s="84"/>
      <c r="S11067" s="31"/>
      <c r="T11067" s="31"/>
      <c r="U11067" s="169"/>
      <c r="V11067" s="150"/>
      <c r="W11067" s="141" t="str" cm="1">
        <f t="array" ref="W11067">IF(SUM(LEN(B11067:V11067))=0,"",IF(OR(OR(ISBLANK(F11067),SUM(LEN(C11067),LEN(D11067))=0),AND(NOT(E11067="Unknown"),ISBLANK(J11067)),AND(NOT(O11067="Unknown"),ISBLANK(R11067))),"Missing Information", INDEX(Table15[Entire Service Line Classification], MATCH(SUMIFS(Table15[Unique ID],Table15[System-Owned Portion],E11067,Table15[If Material Anything Other than "Lead" in Column E,Was Material Ever Previously Lead?],G11067,Table15[Customer-Owned Portion],O11067),Table15[Unique ID],0),0)))</f>
        <v/>
      </c>
    </row>
    <row r="11068" spans="2:23" x14ac:dyDescent="0.35">
      <c r="B11068" s="146"/>
      <c r="C11068" s="31"/>
      <c r="D11068" s="31"/>
      <c r="E11068" s="44"/>
      <c r="F11068" s="43"/>
      <c r="G11068" s="84"/>
      <c r="H11068" s="31"/>
      <c r="I11068" s="207"/>
      <c r="J11068" s="84"/>
      <c r="K11068" s="31"/>
      <c r="L11068" s="31"/>
      <c r="M11068" s="169"/>
      <c r="N11068" s="148"/>
      <c r="O11068" s="106"/>
      <c r="P11068" s="43"/>
      <c r="Q11068" s="207"/>
      <c r="R11068" s="84"/>
      <c r="S11068" s="31"/>
      <c r="T11068" s="31"/>
      <c r="U11068" s="169"/>
      <c r="V11068" s="150"/>
      <c r="W11068" s="141" t="str" cm="1">
        <f t="array" ref="W11068">IF(SUM(LEN(B11068:V11068))=0,"",IF(OR(OR(ISBLANK(F11068),SUM(LEN(C11068),LEN(D11068))=0),AND(NOT(E11068="Unknown"),ISBLANK(J11068)),AND(NOT(O11068="Unknown"),ISBLANK(R11068))),"Missing Information", INDEX(Table15[Entire Service Line Classification], MATCH(SUMIFS(Table15[Unique ID],Table15[System-Owned Portion],E11068,Table15[If Material Anything Other than "Lead" in Column E,Was Material Ever Previously Lead?],G11068,Table15[Customer-Owned Portion],O11068),Table15[Unique ID],0),0)))</f>
        <v/>
      </c>
    </row>
    <row r="11069" spans="2:23" x14ac:dyDescent="0.35">
      <c r="B11069" s="146"/>
      <c r="C11069" s="31"/>
      <c r="D11069" s="31"/>
      <c r="E11069" s="44"/>
      <c r="F11069" s="43"/>
      <c r="G11069" s="84"/>
      <c r="H11069" s="31"/>
      <c r="I11069" s="207"/>
      <c r="J11069" s="84"/>
      <c r="K11069" s="31"/>
      <c r="L11069" s="31"/>
      <c r="M11069" s="169"/>
      <c r="N11069" s="148"/>
      <c r="O11069" s="106"/>
      <c r="P11069" s="43"/>
      <c r="Q11069" s="207"/>
      <c r="R11069" s="84"/>
      <c r="S11069" s="31"/>
      <c r="T11069" s="31"/>
      <c r="U11069" s="169"/>
      <c r="V11069" s="150"/>
      <c r="W11069" s="141" t="str" cm="1">
        <f t="array" ref="W11069">IF(SUM(LEN(B11069:V11069))=0,"",IF(OR(OR(ISBLANK(F11069),SUM(LEN(C11069),LEN(D11069))=0),AND(NOT(E11069="Unknown"),ISBLANK(J11069)),AND(NOT(O11069="Unknown"),ISBLANK(R11069))),"Missing Information", INDEX(Table15[Entire Service Line Classification], MATCH(SUMIFS(Table15[Unique ID],Table15[System-Owned Portion],E11069,Table15[If Material Anything Other than "Lead" in Column E,Was Material Ever Previously Lead?],G11069,Table15[Customer-Owned Portion],O11069),Table15[Unique ID],0),0)))</f>
        <v/>
      </c>
    </row>
    <row r="11070" spans="2:23" x14ac:dyDescent="0.35">
      <c r="B11070" s="146"/>
      <c r="C11070" s="31"/>
      <c r="D11070" s="31"/>
      <c r="E11070" s="44"/>
      <c r="F11070" s="43"/>
      <c r="G11070" s="84"/>
      <c r="H11070" s="31"/>
      <c r="I11070" s="207"/>
      <c r="J11070" s="84"/>
      <c r="K11070" s="31"/>
      <c r="L11070" s="31"/>
      <c r="M11070" s="169"/>
      <c r="N11070" s="148"/>
      <c r="O11070" s="106"/>
      <c r="P11070" s="43"/>
      <c r="Q11070" s="207"/>
      <c r="R11070" s="84"/>
      <c r="S11070" s="31"/>
      <c r="T11070" s="31"/>
      <c r="U11070" s="169"/>
      <c r="V11070" s="150"/>
      <c r="W11070" s="141" t="str" cm="1">
        <f t="array" ref="W11070">IF(SUM(LEN(B11070:V11070))=0,"",IF(OR(OR(ISBLANK(F11070),SUM(LEN(C11070),LEN(D11070))=0),AND(NOT(E11070="Unknown"),ISBLANK(J11070)),AND(NOT(O11070="Unknown"),ISBLANK(R11070))),"Missing Information", INDEX(Table15[Entire Service Line Classification], MATCH(SUMIFS(Table15[Unique ID],Table15[System-Owned Portion],E11070,Table15[If Material Anything Other than "Lead" in Column E,Was Material Ever Previously Lead?],G11070,Table15[Customer-Owned Portion],O11070),Table15[Unique ID],0),0)))</f>
        <v/>
      </c>
    </row>
    <row r="11071" spans="2:23" x14ac:dyDescent="0.35">
      <c r="B11071" s="146"/>
      <c r="C11071" s="31"/>
      <c r="D11071" s="31"/>
      <c r="E11071" s="44"/>
      <c r="F11071" s="43"/>
      <c r="G11071" s="84"/>
      <c r="H11071" s="31"/>
      <c r="I11071" s="207"/>
      <c r="J11071" s="84"/>
      <c r="K11071" s="31"/>
      <c r="L11071" s="31"/>
      <c r="M11071" s="169"/>
      <c r="N11071" s="148"/>
      <c r="O11071" s="106"/>
      <c r="P11071" s="43"/>
      <c r="Q11071" s="207"/>
      <c r="R11071" s="84"/>
      <c r="S11071" s="31"/>
      <c r="T11071" s="31"/>
      <c r="U11071" s="169"/>
      <c r="V11071" s="150"/>
      <c r="W11071" s="141" t="str" cm="1">
        <f t="array" ref="W11071">IF(SUM(LEN(B11071:V11071))=0,"",IF(OR(OR(ISBLANK(F11071),SUM(LEN(C11071),LEN(D11071))=0),AND(NOT(E11071="Unknown"),ISBLANK(J11071)),AND(NOT(O11071="Unknown"),ISBLANK(R11071))),"Missing Information", INDEX(Table15[Entire Service Line Classification], MATCH(SUMIFS(Table15[Unique ID],Table15[System-Owned Portion],E11071,Table15[If Material Anything Other than "Lead" in Column E,Was Material Ever Previously Lead?],G11071,Table15[Customer-Owned Portion],O11071),Table15[Unique ID],0),0)))</f>
        <v/>
      </c>
    </row>
    <row r="11072" spans="2:23" x14ac:dyDescent="0.35">
      <c r="B11072" s="146"/>
      <c r="C11072" s="31"/>
      <c r="D11072" s="31"/>
      <c r="E11072" s="44"/>
      <c r="F11072" s="43"/>
      <c r="G11072" s="84"/>
      <c r="H11072" s="31"/>
      <c r="I11072" s="207"/>
      <c r="J11072" s="84"/>
      <c r="K11072" s="31"/>
      <c r="L11072" s="31"/>
      <c r="M11072" s="169"/>
      <c r="N11072" s="148"/>
      <c r="O11072" s="106"/>
      <c r="P11072" s="43"/>
      <c r="Q11072" s="207"/>
      <c r="R11072" s="84"/>
      <c r="S11072" s="31"/>
      <c r="T11072" s="31"/>
      <c r="U11072" s="169"/>
      <c r="V11072" s="150"/>
      <c r="W11072" s="141" t="str" cm="1">
        <f t="array" ref="W11072">IF(SUM(LEN(B11072:V11072))=0,"",IF(OR(OR(ISBLANK(F11072),SUM(LEN(C11072),LEN(D11072))=0),AND(NOT(E11072="Unknown"),ISBLANK(J11072)),AND(NOT(O11072="Unknown"),ISBLANK(R11072))),"Missing Information", INDEX(Table15[Entire Service Line Classification], MATCH(SUMIFS(Table15[Unique ID],Table15[System-Owned Portion],E11072,Table15[If Material Anything Other than "Lead" in Column E,Was Material Ever Previously Lead?],G11072,Table15[Customer-Owned Portion],O11072),Table15[Unique ID],0),0)))</f>
        <v/>
      </c>
    </row>
    <row r="11073" spans="2:23" x14ac:dyDescent="0.35">
      <c r="B11073" s="146"/>
      <c r="C11073" s="31"/>
      <c r="D11073" s="31"/>
      <c r="E11073" s="44"/>
      <c r="F11073" s="43"/>
      <c r="G11073" s="84"/>
      <c r="H11073" s="31"/>
      <c r="I11073" s="207"/>
      <c r="J11073" s="84"/>
      <c r="K11073" s="31"/>
      <c r="L11073" s="31"/>
      <c r="M11073" s="169"/>
      <c r="N11073" s="148"/>
      <c r="O11073" s="106"/>
      <c r="P11073" s="43"/>
      <c r="Q11073" s="207"/>
      <c r="R11073" s="84"/>
      <c r="S11073" s="31"/>
      <c r="T11073" s="31"/>
      <c r="U11073" s="169"/>
      <c r="V11073" s="150"/>
      <c r="W11073" s="141" t="str" cm="1">
        <f t="array" ref="W11073">IF(SUM(LEN(B11073:V11073))=0,"",IF(OR(OR(ISBLANK(F11073),SUM(LEN(C11073),LEN(D11073))=0),AND(NOT(E11073="Unknown"),ISBLANK(J11073)),AND(NOT(O11073="Unknown"),ISBLANK(R11073))),"Missing Information", INDEX(Table15[Entire Service Line Classification], MATCH(SUMIFS(Table15[Unique ID],Table15[System-Owned Portion],E11073,Table15[If Material Anything Other than "Lead" in Column E,Was Material Ever Previously Lead?],G11073,Table15[Customer-Owned Portion],O11073),Table15[Unique ID],0),0)))</f>
        <v/>
      </c>
    </row>
    <row r="11074" spans="2:23" x14ac:dyDescent="0.35">
      <c r="B11074" s="146"/>
      <c r="C11074" s="31"/>
      <c r="D11074" s="31"/>
      <c r="E11074" s="44"/>
      <c r="F11074" s="43"/>
      <c r="G11074" s="84"/>
      <c r="H11074" s="31"/>
      <c r="I11074" s="207"/>
      <c r="J11074" s="84"/>
      <c r="K11074" s="31"/>
      <c r="L11074" s="31"/>
      <c r="M11074" s="169"/>
      <c r="N11074" s="148"/>
      <c r="O11074" s="106"/>
      <c r="P11074" s="43"/>
      <c r="Q11074" s="207"/>
      <c r="R11074" s="84"/>
      <c r="S11074" s="31"/>
      <c r="T11074" s="31"/>
      <c r="U11074" s="169"/>
      <c r="V11074" s="150"/>
      <c r="W11074" s="141" t="str" cm="1">
        <f t="array" ref="W11074">IF(SUM(LEN(B11074:V11074))=0,"",IF(OR(OR(ISBLANK(F11074),SUM(LEN(C11074),LEN(D11074))=0),AND(NOT(E11074="Unknown"),ISBLANK(J11074)),AND(NOT(O11074="Unknown"),ISBLANK(R11074))),"Missing Information", INDEX(Table15[Entire Service Line Classification], MATCH(SUMIFS(Table15[Unique ID],Table15[System-Owned Portion],E11074,Table15[If Material Anything Other than "Lead" in Column E,Was Material Ever Previously Lead?],G11074,Table15[Customer-Owned Portion],O11074),Table15[Unique ID],0),0)))</f>
        <v/>
      </c>
    </row>
    <row r="11075" spans="2:23" x14ac:dyDescent="0.35">
      <c r="B11075" s="146"/>
      <c r="C11075" s="31"/>
      <c r="D11075" s="31"/>
      <c r="E11075" s="44"/>
      <c r="F11075" s="43"/>
      <c r="G11075" s="84"/>
      <c r="H11075" s="31"/>
      <c r="I11075" s="207"/>
      <c r="J11075" s="84"/>
      <c r="K11075" s="31"/>
      <c r="L11075" s="31"/>
      <c r="M11075" s="169"/>
      <c r="N11075" s="148"/>
      <c r="O11075" s="106"/>
      <c r="P11075" s="43"/>
      <c r="Q11075" s="207"/>
      <c r="R11075" s="84"/>
      <c r="S11075" s="31"/>
      <c r="T11075" s="31"/>
      <c r="U11075" s="169"/>
      <c r="V11075" s="150"/>
      <c r="W11075" s="141" t="str" cm="1">
        <f t="array" ref="W11075">IF(SUM(LEN(B11075:V11075))=0,"",IF(OR(OR(ISBLANK(F11075),SUM(LEN(C11075),LEN(D11075))=0),AND(NOT(E11075="Unknown"),ISBLANK(J11075)),AND(NOT(O11075="Unknown"),ISBLANK(R11075))),"Missing Information", INDEX(Table15[Entire Service Line Classification], MATCH(SUMIFS(Table15[Unique ID],Table15[System-Owned Portion],E11075,Table15[If Material Anything Other than "Lead" in Column E,Was Material Ever Previously Lead?],G11075,Table15[Customer-Owned Portion],O11075),Table15[Unique ID],0),0)))</f>
        <v/>
      </c>
    </row>
    <row r="11076" spans="2:23" x14ac:dyDescent="0.35">
      <c r="B11076" s="146"/>
      <c r="C11076" s="31"/>
      <c r="D11076" s="31"/>
      <c r="E11076" s="44"/>
      <c r="F11076" s="43"/>
      <c r="G11076" s="84"/>
      <c r="H11076" s="31"/>
      <c r="I11076" s="207"/>
      <c r="J11076" s="84"/>
      <c r="K11076" s="31"/>
      <c r="L11076" s="31"/>
      <c r="M11076" s="169"/>
      <c r="N11076" s="148"/>
      <c r="O11076" s="106"/>
      <c r="P11076" s="43"/>
      <c r="Q11076" s="207"/>
      <c r="R11076" s="84"/>
      <c r="S11076" s="31"/>
      <c r="T11076" s="31"/>
      <c r="U11076" s="169"/>
      <c r="V11076" s="150"/>
      <c r="W11076" s="141" t="str" cm="1">
        <f t="array" ref="W11076">IF(SUM(LEN(B11076:V11076))=0,"",IF(OR(OR(ISBLANK(F11076),SUM(LEN(C11076),LEN(D11076))=0),AND(NOT(E11076="Unknown"),ISBLANK(J11076)),AND(NOT(O11076="Unknown"),ISBLANK(R11076))),"Missing Information", INDEX(Table15[Entire Service Line Classification], MATCH(SUMIFS(Table15[Unique ID],Table15[System-Owned Portion],E11076,Table15[If Material Anything Other than "Lead" in Column E,Was Material Ever Previously Lead?],G11076,Table15[Customer-Owned Portion],O11076),Table15[Unique ID],0),0)))</f>
        <v/>
      </c>
    </row>
    <row r="11077" spans="2:23" x14ac:dyDescent="0.35">
      <c r="B11077" s="146"/>
      <c r="C11077" s="31"/>
      <c r="D11077" s="31"/>
      <c r="E11077" s="44"/>
      <c r="F11077" s="43"/>
      <c r="G11077" s="84"/>
      <c r="H11077" s="31"/>
      <c r="I11077" s="207"/>
      <c r="J11077" s="84"/>
      <c r="K11077" s="31"/>
      <c r="L11077" s="31"/>
      <c r="M11077" s="169"/>
      <c r="N11077" s="148"/>
      <c r="O11077" s="106"/>
      <c r="P11077" s="43"/>
      <c r="Q11077" s="207"/>
      <c r="R11077" s="84"/>
      <c r="S11077" s="31"/>
      <c r="T11077" s="31"/>
      <c r="U11077" s="169"/>
      <c r="V11077" s="150"/>
      <c r="W11077" s="141" t="str" cm="1">
        <f t="array" ref="W11077">IF(SUM(LEN(B11077:V11077))=0,"",IF(OR(OR(ISBLANK(F11077),SUM(LEN(C11077),LEN(D11077))=0),AND(NOT(E11077="Unknown"),ISBLANK(J11077)),AND(NOT(O11077="Unknown"),ISBLANK(R11077))),"Missing Information", INDEX(Table15[Entire Service Line Classification], MATCH(SUMIFS(Table15[Unique ID],Table15[System-Owned Portion],E11077,Table15[If Material Anything Other than "Lead" in Column E,Was Material Ever Previously Lead?],G11077,Table15[Customer-Owned Portion],O11077),Table15[Unique ID],0),0)))</f>
        <v/>
      </c>
    </row>
    <row r="11078" spans="2:23" x14ac:dyDescent="0.35">
      <c r="B11078" s="146"/>
      <c r="C11078" s="31"/>
      <c r="D11078" s="31"/>
      <c r="E11078" s="44"/>
      <c r="F11078" s="43"/>
      <c r="G11078" s="84"/>
      <c r="H11078" s="31"/>
      <c r="I11078" s="207"/>
      <c r="J11078" s="84"/>
      <c r="K11078" s="31"/>
      <c r="L11078" s="31"/>
      <c r="M11078" s="169"/>
      <c r="N11078" s="148"/>
      <c r="O11078" s="106"/>
      <c r="P11078" s="43"/>
      <c r="Q11078" s="207"/>
      <c r="R11078" s="84"/>
      <c r="S11078" s="31"/>
      <c r="T11078" s="31"/>
      <c r="U11078" s="169"/>
      <c r="V11078" s="150"/>
      <c r="W11078" s="141" t="str" cm="1">
        <f t="array" ref="W11078">IF(SUM(LEN(B11078:V11078))=0,"",IF(OR(OR(ISBLANK(F11078),SUM(LEN(C11078),LEN(D11078))=0),AND(NOT(E11078="Unknown"),ISBLANK(J11078)),AND(NOT(O11078="Unknown"),ISBLANK(R11078))),"Missing Information", INDEX(Table15[Entire Service Line Classification], MATCH(SUMIFS(Table15[Unique ID],Table15[System-Owned Portion],E11078,Table15[If Material Anything Other than "Lead" in Column E,Was Material Ever Previously Lead?],G11078,Table15[Customer-Owned Portion],O11078),Table15[Unique ID],0),0)))</f>
        <v/>
      </c>
    </row>
    <row r="11079" spans="2:23" x14ac:dyDescent="0.35">
      <c r="B11079" s="146"/>
      <c r="C11079" s="31"/>
      <c r="D11079" s="31"/>
      <c r="E11079" s="44"/>
      <c r="F11079" s="43"/>
      <c r="G11079" s="84"/>
      <c r="H11079" s="31"/>
      <c r="I11079" s="207"/>
      <c r="J11079" s="84"/>
      <c r="K11079" s="31"/>
      <c r="L11079" s="31"/>
      <c r="M11079" s="169"/>
      <c r="N11079" s="148"/>
      <c r="O11079" s="106"/>
      <c r="P11079" s="43"/>
      <c r="Q11079" s="207"/>
      <c r="R11079" s="84"/>
      <c r="S11079" s="31"/>
      <c r="T11079" s="31"/>
      <c r="U11079" s="169"/>
      <c r="V11079" s="150"/>
      <c r="W11079" s="141" t="str" cm="1">
        <f t="array" ref="W11079">IF(SUM(LEN(B11079:V11079))=0,"",IF(OR(OR(ISBLANK(F11079),SUM(LEN(C11079),LEN(D11079))=0),AND(NOT(E11079="Unknown"),ISBLANK(J11079)),AND(NOT(O11079="Unknown"),ISBLANK(R11079))),"Missing Information", INDEX(Table15[Entire Service Line Classification], MATCH(SUMIFS(Table15[Unique ID],Table15[System-Owned Portion],E11079,Table15[If Material Anything Other than "Lead" in Column E,Was Material Ever Previously Lead?],G11079,Table15[Customer-Owned Portion],O11079),Table15[Unique ID],0),0)))</f>
        <v/>
      </c>
    </row>
    <row r="11080" spans="2:23" x14ac:dyDescent="0.35">
      <c r="B11080" s="146"/>
      <c r="C11080" s="31"/>
      <c r="D11080" s="31"/>
      <c r="E11080" s="44"/>
      <c r="F11080" s="43"/>
      <c r="G11080" s="84"/>
      <c r="H11080" s="31"/>
      <c r="I11080" s="207"/>
      <c r="J11080" s="84"/>
      <c r="K11080" s="31"/>
      <c r="L11080" s="31"/>
      <c r="M11080" s="169"/>
      <c r="N11080" s="148"/>
      <c r="O11080" s="106"/>
      <c r="P11080" s="43"/>
      <c r="Q11080" s="207"/>
      <c r="R11080" s="84"/>
      <c r="S11080" s="31"/>
      <c r="T11080" s="31"/>
      <c r="U11080" s="169"/>
      <c r="V11080" s="150"/>
      <c r="W11080" s="141" t="str" cm="1">
        <f t="array" ref="W11080">IF(SUM(LEN(B11080:V11080))=0,"",IF(OR(OR(ISBLANK(F11080),SUM(LEN(C11080),LEN(D11080))=0),AND(NOT(E11080="Unknown"),ISBLANK(J11080)),AND(NOT(O11080="Unknown"),ISBLANK(R11080))),"Missing Information", INDEX(Table15[Entire Service Line Classification], MATCH(SUMIFS(Table15[Unique ID],Table15[System-Owned Portion],E11080,Table15[If Material Anything Other than "Lead" in Column E,Was Material Ever Previously Lead?],G11080,Table15[Customer-Owned Portion],O11080),Table15[Unique ID],0),0)))</f>
        <v/>
      </c>
    </row>
    <row r="11081" spans="2:23" x14ac:dyDescent="0.35">
      <c r="B11081" s="146"/>
      <c r="C11081" s="31"/>
      <c r="D11081" s="31"/>
      <c r="E11081" s="44"/>
      <c r="F11081" s="43"/>
      <c r="G11081" s="84"/>
      <c r="H11081" s="31"/>
      <c r="I11081" s="207"/>
      <c r="J11081" s="84"/>
      <c r="K11081" s="31"/>
      <c r="L11081" s="31"/>
      <c r="M11081" s="169"/>
      <c r="N11081" s="148"/>
      <c r="O11081" s="106"/>
      <c r="P11081" s="43"/>
      <c r="Q11081" s="207"/>
      <c r="R11081" s="84"/>
      <c r="S11081" s="31"/>
      <c r="T11081" s="31"/>
      <c r="U11081" s="169"/>
      <c r="V11081" s="150"/>
      <c r="W11081" s="141" t="str" cm="1">
        <f t="array" ref="W11081">IF(SUM(LEN(B11081:V11081))=0,"",IF(OR(OR(ISBLANK(F11081),SUM(LEN(C11081),LEN(D11081))=0),AND(NOT(E11081="Unknown"),ISBLANK(J11081)),AND(NOT(O11081="Unknown"),ISBLANK(R11081))),"Missing Information", INDEX(Table15[Entire Service Line Classification], MATCH(SUMIFS(Table15[Unique ID],Table15[System-Owned Portion],E11081,Table15[If Material Anything Other than "Lead" in Column E,Was Material Ever Previously Lead?],G11081,Table15[Customer-Owned Portion],O11081),Table15[Unique ID],0),0)))</f>
        <v/>
      </c>
    </row>
    <row r="11082" spans="2:23" x14ac:dyDescent="0.35">
      <c r="B11082" s="146"/>
      <c r="C11082" s="31"/>
      <c r="D11082" s="31"/>
      <c r="E11082" s="44"/>
      <c r="F11082" s="43"/>
      <c r="G11082" s="84"/>
      <c r="H11082" s="31"/>
      <c r="I11082" s="207"/>
      <c r="J11082" s="84"/>
      <c r="K11082" s="31"/>
      <c r="L11082" s="31"/>
      <c r="M11082" s="169"/>
      <c r="N11082" s="148"/>
      <c r="O11082" s="106"/>
      <c r="P11082" s="43"/>
      <c r="Q11082" s="207"/>
      <c r="R11082" s="84"/>
      <c r="S11082" s="31"/>
      <c r="T11082" s="31"/>
      <c r="U11082" s="169"/>
      <c r="V11082" s="150"/>
      <c r="W11082" s="141" t="str" cm="1">
        <f t="array" ref="W11082">IF(SUM(LEN(B11082:V11082))=0,"",IF(OR(OR(ISBLANK(F11082),SUM(LEN(C11082),LEN(D11082))=0),AND(NOT(E11082="Unknown"),ISBLANK(J11082)),AND(NOT(O11082="Unknown"),ISBLANK(R11082))),"Missing Information", INDEX(Table15[Entire Service Line Classification], MATCH(SUMIFS(Table15[Unique ID],Table15[System-Owned Portion],E11082,Table15[If Material Anything Other than "Lead" in Column E,Was Material Ever Previously Lead?],G11082,Table15[Customer-Owned Portion],O11082),Table15[Unique ID],0),0)))</f>
        <v/>
      </c>
    </row>
    <row r="11083" spans="2:23" x14ac:dyDescent="0.35">
      <c r="B11083" s="146"/>
      <c r="C11083" s="31"/>
      <c r="D11083" s="31"/>
      <c r="E11083" s="44"/>
      <c r="F11083" s="43"/>
      <c r="G11083" s="84"/>
      <c r="H11083" s="31"/>
      <c r="I11083" s="207"/>
      <c r="J11083" s="84"/>
      <c r="K11083" s="31"/>
      <c r="L11083" s="31"/>
      <c r="M11083" s="169"/>
      <c r="N11083" s="148"/>
      <c r="O11083" s="106"/>
      <c r="P11083" s="43"/>
      <c r="Q11083" s="207"/>
      <c r="R11083" s="84"/>
      <c r="S11083" s="31"/>
      <c r="T11083" s="31"/>
      <c r="U11083" s="169"/>
      <c r="V11083" s="150"/>
      <c r="W11083" s="141" t="str" cm="1">
        <f t="array" ref="W11083">IF(SUM(LEN(B11083:V11083))=0,"",IF(OR(OR(ISBLANK(F11083),SUM(LEN(C11083),LEN(D11083))=0),AND(NOT(E11083="Unknown"),ISBLANK(J11083)),AND(NOT(O11083="Unknown"),ISBLANK(R11083))),"Missing Information", INDEX(Table15[Entire Service Line Classification], MATCH(SUMIFS(Table15[Unique ID],Table15[System-Owned Portion],E11083,Table15[If Material Anything Other than "Lead" in Column E,Was Material Ever Previously Lead?],G11083,Table15[Customer-Owned Portion],O11083),Table15[Unique ID],0),0)))</f>
        <v/>
      </c>
    </row>
    <row r="11084" spans="2:23" x14ac:dyDescent="0.35">
      <c r="B11084" s="146"/>
      <c r="C11084" s="31"/>
      <c r="D11084" s="31"/>
      <c r="E11084" s="44"/>
      <c r="F11084" s="43"/>
      <c r="G11084" s="84"/>
      <c r="H11084" s="31"/>
      <c r="I11084" s="207"/>
      <c r="J11084" s="84"/>
      <c r="K11084" s="31"/>
      <c r="L11084" s="31"/>
      <c r="M11084" s="169"/>
      <c r="N11084" s="148"/>
      <c r="O11084" s="106"/>
      <c r="P11084" s="43"/>
      <c r="Q11084" s="207"/>
      <c r="R11084" s="84"/>
      <c r="S11084" s="31"/>
      <c r="T11084" s="31"/>
      <c r="U11084" s="169"/>
      <c r="V11084" s="150"/>
      <c r="W11084" s="141" t="str" cm="1">
        <f t="array" ref="W11084">IF(SUM(LEN(B11084:V11084))=0,"",IF(OR(OR(ISBLANK(F11084),SUM(LEN(C11084),LEN(D11084))=0),AND(NOT(E11084="Unknown"),ISBLANK(J11084)),AND(NOT(O11084="Unknown"),ISBLANK(R11084))),"Missing Information", INDEX(Table15[Entire Service Line Classification], MATCH(SUMIFS(Table15[Unique ID],Table15[System-Owned Portion],E11084,Table15[If Material Anything Other than "Lead" in Column E,Was Material Ever Previously Lead?],G11084,Table15[Customer-Owned Portion],O11084),Table15[Unique ID],0),0)))</f>
        <v/>
      </c>
    </row>
    <row r="11085" spans="2:23" x14ac:dyDescent="0.35">
      <c r="B11085" s="146"/>
      <c r="C11085" s="31"/>
      <c r="D11085" s="31"/>
      <c r="E11085" s="44"/>
      <c r="F11085" s="43"/>
      <c r="G11085" s="84"/>
      <c r="H11085" s="31"/>
      <c r="I11085" s="207"/>
      <c r="J11085" s="84"/>
      <c r="K11085" s="31"/>
      <c r="L11085" s="31"/>
      <c r="M11085" s="169"/>
      <c r="N11085" s="148"/>
      <c r="O11085" s="106"/>
      <c r="P11085" s="43"/>
      <c r="Q11085" s="207"/>
      <c r="R11085" s="84"/>
      <c r="S11085" s="31"/>
      <c r="T11085" s="31"/>
      <c r="U11085" s="169"/>
      <c r="V11085" s="150"/>
      <c r="W11085" s="141" t="str" cm="1">
        <f t="array" ref="W11085">IF(SUM(LEN(B11085:V11085))=0,"",IF(OR(OR(ISBLANK(F11085),SUM(LEN(C11085),LEN(D11085))=0),AND(NOT(E11085="Unknown"),ISBLANK(J11085)),AND(NOT(O11085="Unknown"),ISBLANK(R11085))),"Missing Information", INDEX(Table15[Entire Service Line Classification], MATCH(SUMIFS(Table15[Unique ID],Table15[System-Owned Portion],E11085,Table15[If Material Anything Other than "Lead" in Column E,Was Material Ever Previously Lead?],G11085,Table15[Customer-Owned Portion],O11085),Table15[Unique ID],0),0)))</f>
        <v/>
      </c>
    </row>
    <row r="11086" spans="2:23" x14ac:dyDescent="0.35">
      <c r="B11086" s="146"/>
      <c r="C11086" s="31"/>
      <c r="D11086" s="31"/>
      <c r="E11086" s="44"/>
      <c r="F11086" s="43"/>
      <c r="G11086" s="84"/>
      <c r="H11086" s="31"/>
      <c r="I11086" s="207"/>
      <c r="J11086" s="84"/>
      <c r="K11086" s="31"/>
      <c r="L11086" s="31"/>
      <c r="M11086" s="169"/>
      <c r="N11086" s="148"/>
      <c r="O11086" s="106"/>
      <c r="P11086" s="43"/>
      <c r="Q11086" s="207"/>
      <c r="R11086" s="84"/>
      <c r="S11086" s="31"/>
      <c r="T11086" s="31"/>
      <c r="U11086" s="169"/>
      <c r="V11086" s="150"/>
      <c r="W11086" s="141" t="str" cm="1">
        <f t="array" ref="W11086">IF(SUM(LEN(B11086:V11086))=0,"",IF(OR(OR(ISBLANK(F11086),SUM(LEN(C11086),LEN(D11086))=0),AND(NOT(E11086="Unknown"),ISBLANK(J11086)),AND(NOT(O11086="Unknown"),ISBLANK(R11086))),"Missing Information", INDEX(Table15[Entire Service Line Classification], MATCH(SUMIFS(Table15[Unique ID],Table15[System-Owned Portion],E11086,Table15[If Material Anything Other than "Lead" in Column E,Was Material Ever Previously Lead?],G11086,Table15[Customer-Owned Portion],O11086),Table15[Unique ID],0),0)))</f>
        <v/>
      </c>
    </row>
    <row r="11087" spans="2:23" x14ac:dyDescent="0.35">
      <c r="B11087" s="146"/>
      <c r="C11087" s="31"/>
      <c r="D11087" s="31"/>
      <c r="E11087" s="44"/>
      <c r="F11087" s="43"/>
      <c r="G11087" s="84"/>
      <c r="H11087" s="31"/>
      <c r="I11087" s="207"/>
      <c r="J11087" s="84"/>
      <c r="K11087" s="31"/>
      <c r="L11087" s="31"/>
      <c r="M11087" s="169"/>
      <c r="N11087" s="148"/>
      <c r="O11087" s="106"/>
      <c r="P11087" s="43"/>
      <c r="Q11087" s="207"/>
      <c r="R11087" s="84"/>
      <c r="S11087" s="31"/>
      <c r="T11087" s="31"/>
      <c r="U11087" s="169"/>
      <c r="V11087" s="150"/>
      <c r="W11087" s="141" t="str" cm="1">
        <f t="array" ref="W11087">IF(SUM(LEN(B11087:V11087))=0,"",IF(OR(OR(ISBLANK(F11087),SUM(LEN(C11087),LEN(D11087))=0),AND(NOT(E11087="Unknown"),ISBLANK(J11087)),AND(NOT(O11087="Unknown"),ISBLANK(R11087))),"Missing Information", INDEX(Table15[Entire Service Line Classification], MATCH(SUMIFS(Table15[Unique ID],Table15[System-Owned Portion],E11087,Table15[If Material Anything Other than "Lead" in Column E,Was Material Ever Previously Lead?],G11087,Table15[Customer-Owned Portion],O11087),Table15[Unique ID],0),0)))</f>
        <v/>
      </c>
    </row>
    <row r="11088" spans="2:23" x14ac:dyDescent="0.35">
      <c r="B11088" s="146"/>
      <c r="C11088" s="31"/>
      <c r="D11088" s="31"/>
      <c r="E11088" s="44"/>
      <c r="F11088" s="43"/>
      <c r="G11088" s="84"/>
      <c r="H11088" s="31"/>
      <c r="I11088" s="207"/>
      <c r="J11088" s="84"/>
      <c r="K11088" s="31"/>
      <c r="L11088" s="31"/>
      <c r="M11088" s="169"/>
      <c r="N11088" s="148"/>
      <c r="O11088" s="106"/>
      <c r="P11088" s="43"/>
      <c r="Q11088" s="207"/>
      <c r="R11088" s="84"/>
      <c r="S11088" s="31"/>
      <c r="T11088" s="31"/>
      <c r="U11088" s="169"/>
      <c r="V11088" s="150"/>
      <c r="W11088" s="141" t="str" cm="1">
        <f t="array" ref="W11088">IF(SUM(LEN(B11088:V11088))=0,"",IF(OR(OR(ISBLANK(F11088),SUM(LEN(C11088),LEN(D11088))=0),AND(NOT(E11088="Unknown"),ISBLANK(J11088)),AND(NOT(O11088="Unknown"),ISBLANK(R11088))),"Missing Information", INDEX(Table15[Entire Service Line Classification], MATCH(SUMIFS(Table15[Unique ID],Table15[System-Owned Portion],E11088,Table15[If Material Anything Other than "Lead" in Column E,Was Material Ever Previously Lead?],G11088,Table15[Customer-Owned Portion],O11088),Table15[Unique ID],0),0)))</f>
        <v/>
      </c>
    </row>
    <row r="11089" spans="2:23" x14ac:dyDescent="0.35">
      <c r="B11089" s="146"/>
      <c r="C11089" s="31"/>
      <c r="D11089" s="31"/>
      <c r="E11089" s="44"/>
      <c r="F11089" s="43"/>
      <c r="G11089" s="84"/>
      <c r="H11089" s="31"/>
      <c r="I11089" s="207"/>
      <c r="J11089" s="84"/>
      <c r="K11089" s="31"/>
      <c r="L11089" s="31"/>
      <c r="M11089" s="169"/>
      <c r="N11089" s="148"/>
      <c r="O11089" s="106"/>
      <c r="P11089" s="43"/>
      <c r="Q11089" s="207"/>
      <c r="R11089" s="84"/>
      <c r="S11089" s="31"/>
      <c r="T11089" s="31"/>
      <c r="U11089" s="169"/>
      <c r="V11089" s="150"/>
      <c r="W11089" s="141" t="str" cm="1">
        <f t="array" ref="W11089">IF(SUM(LEN(B11089:V11089))=0,"",IF(OR(OR(ISBLANK(F11089),SUM(LEN(C11089),LEN(D11089))=0),AND(NOT(E11089="Unknown"),ISBLANK(J11089)),AND(NOT(O11089="Unknown"),ISBLANK(R11089))),"Missing Information", INDEX(Table15[Entire Service Line Classification], MATCH(SUMIFS(Table15[Unique ID],Table15[System-Owned Portion],E11089,Table15[If Material Anything Other than "Lead" in Column E,Was Material Ever Previously Lead?],G11089,Table15[Customer-Owned Portion],O11089),Table15[Unique ID],0),0)))</f>
        <v/>
      </c>
    </row>
    <row r="11090" spans="2:23" x14ac:dyDescent="0.35">
      <c r="B11090" s="146"/>
      <c r="C11090" s="31"/>
      <c r="D11090" s="31"/>
      <c r="E11090" s="44"/>
      <c r="F11090" s="43"/>
      <c r="G11090" s="84"/>
      <c r="H11090" s="31"/>
      <c r="I11090" s="207"/>
      <c r="J11090" s="84"/>
      <c r="K11090" s="31"/>
      <c r="L11090" s="31"/>
      <c r="M11090" s="169"/>
      <c r="N11090" s="148"/>
      <c r="O11090" s="106"/>
      <c r="P11090" s="43"/>
      <c r="Q11090" s="207"/>
      <c r="R11090" s="84"/>
      <c r="S11090" s="31"/>
      <c r="T11090" s="31"/>
      <c r="U11090" s="169"/>
      <c r="V11090" s="150"/>
      <c r="W11090" s="141" t="str" cm="1">
        <f t="array" ref="W11090">IF(SUM(LEN(B11090:V11090))=0,"",IF(OR(OR(ISBLANK(F11090),SUM(LEN(C11090),LEN(D11090))=0),AND(NOT(E11090="Unknown"),ISBLANK(J11090)),AND(NOT(O11090="Unknown"),ISBLANK(R11090))),"Missing Information", INDEX(Table15[Entire Service Line Classification], MATCH(SUMIFS(Table15[Unique ID],Table15[System-Owned Portion],E11090,Table15[If Material Anything Other than "Lead" in Column E,Was Material Ever Previously Lead?],G11090,Table15[Customer-Owned Portion],O11090),Table15[Unique ID],0),0)))</f>
        <v/>
      </c>
    </row>
    <row r="11091" spans="2:23" x14ac:dyDescent="0.35">
      <c r="B11091" s="146"/>
      <c r="C11091" s="31"/>
      <c r="D11091" s="31"/>
      <c r="E11091" s="44"/>
      <c r="F11091" s="43"/>
      <c r="G11091" s="84"/>
      <c r="H11091" s="31"/>
      <c r="I11091" s="207"/>
      <c r="J11091" s="84"/>
      <c r="K11091" s="31"/>
      <c r="L11091" s="31"/>
      <c r="M11091" s="169"/>
      <c r="N11091" s="148"/>
      <c r="O11091" s="106"/>
      <c r="P11091" s="43"/>
      <c r="Q11091" s="207"/>
      <c r="R11091" s="84"/>
      <c r="S11091" s="31"/>
      <c r="T11091" s="31"/>
      <c r="U11091" s="169"/>
      <c r="V11091" s="150"/>
      <c r="W11091" s="141" t="str" cm="1">
        <f t="array" ref="W11091">IF(SUM(LEN(B11091:V11091))=0,"",IF(OR(OR(ISBLANK(F11091),SUM(LEN(C11091),LEN(D11091))=0),AND(NOT(E11091="Unknown"),ISBLANK(J11091)),AND(NOT(O11091="Unknown"),ISBLANK(R11091))),"Missing Information", INDEX(Table15[Entire Service Line Classification], MATCH(SUMIFS(Table15[Unique ID],Table15[System-Owned Portion],E11091,Table15[If Material Anything Other than "Lead" in Column E,Was Material Ever Previously Lead?],G11091,Table15[Customer-Owned Portion],O11091),Table15[Unique ID],0),0)))</f>
        <v/>
      </c>
    </row>
    <row r="11092" spans="2:23" x14ac:dyDescent="0.35">
      <c r="B11092" s="146"/>
      <c r="C11092" s="31"/>
      <c r="D11092" s="31"/>
      <c r="E11092" s="44"/>
      <c r="F11092" s="43"/>
      <c r="G11092" s="84"/>
      <c r="H11092" s="31"/>
      <c r="I11092" s="207"/>
      <c r="J11092" s="84"/>
      <c r="K11092" s="31"/>
      <c r="L11092" s="31"/>
      <c r="M11092" s="169"/>
      <c r="N11092" s="148"/>
      <c r="O11092" s="106"/>
      <c r="P11092" s="43"/>
      <c r="Q11092" s="207"/>
      <c r="R11092" s="84"/>
      <c r="S11092" s="31"/>
      <c r="T11092" s="31"/>
      <c r="U11092" s="169"/>
      <c r="V11092" s="150"/>
      <c r="W11092" s="141" t="str" cm="1">
        <f t="array" ref="W11092">IF(SUM(LEN(B11092:V11092))=0,"",IF(OR(OR(ISBLANK(F11092),SUM(LEN(C11092),LEN(D11092))=0),AND(NOT(E11092="Unknown"),ISBLANK(J11092)),AND(NOT(O11092="Unknown"),ISBLANK(R11092))),"Missing Information", INDEX(Table15[Entire Service Line Classification], MATCH(SUMIFS(Table15[Unique ID],Table15[System-Owned Portion],E11092,Table15[If Material Anything Other than "Lead" in Column E,Was Material Ever Previously Lead?],G11092,Table15[Customer-Owned Portion],O11092),Table15[Unique ID],0),0)))</f>
        <v/>
      </c>
    </row>
    <row r="11093" spans="2:23" x14ac:dyDescent="0.35">
      <c r="B11093" s="146"/>
      <c r="C11093" s="31"/>
      <c r="D11093" s="31"/>
      <c r="E11093" s="44"/>
      <c r="F11093" s="43"/>
      <c r="G11093" s="84"/>
      <c r="H11093" s="31"/>
      <c r="I11093" s="207"/>
      <c r="J11093" s="84"/>
      <c r="K11093" s="31"/>
      <c r="L11093" s="31"/>
      <c r="M11093" s="169"/>
      <c r="N11093" s="148"/>
      <c r="O11093" s="106"/>
      <c r="P11093" s="43"/>
      <c r="Q11093" s="207"/>
      <c r="R11093" s="84"/>
      <c r="S11093" s="31"/>
      <c r="T11093" s="31"/>
      <c r="U11093" s="169"/>
      <c r="V11093" s="150"/>
      <c r="W11093" s="141" t="str" cm="1">
        <f t="array" ref="W11093">IF(SUM(LEN(B11093:V11093))=0,"",IF(OR(OR(ISBLANK(F11093),SUM(LEN(C11093),LEN(D11093))=0),AND(NOT(E11093="Unknown"),ISBLANK(J11093)),AND(NOT(O11093="Unknown"),ISBLANK(R11093))),"Missing Information", INDEX(Table15[Entire Service Line Classification], MATCH(SUMIFS(Table15[Unique ID],Table15[System-Owned Portion],E11093,Table15[If Material Anything Other than "Lead" in Column E,Was Material Ever Previously Lead?],G11093,Table15[Customer-Owned Portion],O11093),Table15[Unique ID],0),0)))</f>
        <v/>
      </c>
    </row>
    <row r="11094" spans="2:23" x14ac:dyDescent="0.35">
      <c r="B11094" s="146"/>
      <c r="C11094" s="31"/>
      <c r="D11094" s="31"/>
      <c r="E11094" s="44"/>
      <c r="F11094" s="43"/>
      <c r="G11094" s="84"/>
      <c r="H11094" s="31"/>
      <c r="I11094" s="207"/>
      <c r="J11094" s="84"/>
      <c r="K11094" s="31"/>
      <c r="L11094" s="31"/>
      <c r="M11094" s="169"/>
      <c r="N11094" s="148"/>
      <c r="O11094" s="106"/>
      <c r="P11094" s="43"/>
      <c r="Q11094" s="207"/>
      <c r="R11094" s="84"/>
      <c r="S11094" s="31"/>
      <c r="T11094" s="31"/>
      <c r="U11094" s="169"/>
      <c r="V11094" s="150"/>
      <c r="W11094" s="141" t="str" cm="1">
        <f t="array" ref="W11094">IF(SUM(LEN(B11094:V11094))=0,"",IF(OR(OR(ISBLANK(F11094),SUM(LEN(C11094),LEN(D11094))=0),AND(NOT(E11094="Unknown"),ISBLANK(J11094)),AND(NOT(O11094="Unknown"),ISBLANK(R11094))),"Missing Information", INDEX(Table15[Entire Service Line Classification], MATCH(SUMIFS(Table15[Unique ID],Table15[System-Owned Portion],E11094,Table15[If Material Anything Other than "Lead" in Column E,Was Material Ever Previously Lead?],G11094,Table15[Customer-Owned Portion],O11094),Table15[Unique ID],0),0)))</f>
        <v/>
      </c>
    </row>
    <row r="11095" spans="2:23" x14ac:dyDescent="0.35">
      <c r="B11095" s="146"/>
      <c r="C11095" s="31"/>
      <c r="D11095" s="31"/>
      <c r="E11095" s="44"/>
      <c r="F11095" s="43"/>
      <c r="G11095" s="84"/>
      <c r="H11095" s="31"/>
      <c r="I11095" s="207"/>
      <c r="J11095" s="84"/>
      <c r="K11095" s="31"/>
      <c r="L11095" s="31"/>
      <c r="M11095" s="169"/>
      <c r="N11095" s="148"/>
      <c r="O11095" s="106"/>
      <c r="P11095" s="43"/>
      <c r="Q11095" s="207"/>
      <c r="R11095" s="84"/>
      <c r="S11095" s="31"/>
      <c r="T11095" s="31"/>
      <c r="U11095" s="169"/>
      <c r="V11095" s="150"/>
      <c r="W11095" s="141" t="str" cm="1">
        <f t="array" ref="W11095">IF(SUM(LEN(B11095:V11095))=0,"",IF(OR(OR(ISBLANK(F11095),SUM(LEN(C11095),LEN(D11095))=0),AND(NOT(E11095="Unknown"),ISBLANK(J11095)),AND(NOT(O11095="Unknown"),ISBLANK(R11095))),"Missing Information", INDEX(Table15[Entire Service Line Classification], MATCH(SUMIFS(Table15[Unique ID],Table15[System-Owned Portion],E11095,Table15[If Material Anything Other than "Lead" in Column E,Was Material Ever Previously Lead?],G11095,Table15[Customer-Owned Portion],O11095),Table15[Unique ID],0),0)))</f>
        <v/>
      </c>
    </row>
    <row r="11096" spans="2:23" x14ac:dyDescent="0.35">
      <c r="B11096" s="146"/>
      <c r="C11096" s="31"/>
      <c r="D11096" s="31"/>
      <c r="E11096" s="44"/>
      <c r="F11096" s="43"/>
      <c r="G11096" s="84"/>
      <c r="H11096" s="31"/>
      <c r="I11096" s="207"/>
      <c r="J11096" s="84"/>
      <c r="K11096" s="31"/>
      <c r="L11096" s="31"/>
      <c r="M11096" s="169"/>
      <c r="N11096" s="148"/>
      <c r="O11096" s="106"/>
      <c r="P11096" s="43"/>
      <c r="Q11096" s="207"/>
      <c r="R11096" s="84"/>
      <c r="S11096" s="31"/>
      <c r="T11096" s="31"/>
      <c r="U11096" s="169"/>
      <c r="V11096" s="150"/>
      <c r="W11096" s="141" t="str" cm="1">
        <f t="array" ref="W11096">IF(SUM(LEN(B11096:V11096))=0,"",IF(OR(OR(ISBLANK(F11096),SUM(LEN(C11096),LEN(D11096))=0),AND(NOT(E11096="Unknown"),ISBLANK(J11096)),AND(NOT(O11096="Unknown"),ISBLANK(R11096))),"Missing Information", INDEX(Table15[Entire Service Line Classification], MATCH(SUMIFS(Table15[Unique ID],Table15[System-Owned Portion],E11096,Table15[If Material Anything Other than "Lead" in Column E,Was Material Ever Previously Lead?],G11096,Table15[Customer-Owned Portion],O11096),Table15[Unique ID],0),0)))</f>
        <v/>
      </c>
    </row>
    <row r="11097" spans="2:23" x14ac:dyDescent="0.35">
      <c r="B11097" s="146"/>
      <c r="C11097" s="31"/>
      <c r="D11097" s="31"/>
      <c r="E11097" s="44"/>
      <c r="F11097" s="43"/>
      <c r="G11097" s="84"/>
      <c r="H11097" s="31"/>
      <c r="I11097" s="207"/>
      <c r="J11097" s="84"/>
      <c r="K11097" s="31"/>
      <c r="L11097" s="31"/>
      <c r="M11097" s="169"/>
      <c r="N11097" s="148"/>
      <c r="O11097" s="106"/>
      <c r="P11097" s="43"/>
      <c r="Q11097" s="207"/>
      <c r="R11097" s="84"/>
      <c r="S11097" s="31"/>
      <c r="T11097" s="31"/>
      <c r="U11097" s="169"/>
      <c r="V11097" s="150"/>
      <c r="W11097" s="141" t="str" cm="1">
        <f t="array" ref="W11097">IF(SUM(LEN(B11097:V11097))=0,"",IF(OR(OR(ISBLANK(F11097),SUM(LEN(C11097),LEN(D11097))=0),AND(NOT(E11097="Unknown"),ISBLANK(J11097)),AND(NOT(O11097="Unknown"),ISBLANK(R11097))),"Missing Information", INDEX(Table15[Entire Service Line Classification], MATCH(SUMIFS(Table15[Unique ID],Table15[System-Owned Portion],E11097,Table15[If Material Anything Other than "Lead" in Column E,Was Material Ever Previously Lead?],G11097,Table15[Customer-Owned Portion],O11097),Table15[Unique ID],0),0)))</f>
        <v/>
      </c>
    </row>
    <row r="11098" spans="2:23" x14ac:dyDescent="0.35">
      <c r="B11098" s="146"/>
      <c r="C11098" s="31"/>
      <c r="D11098" s="31"/>
      <c r="E11098" s="44"/>
      <c r="F11098" s="43"/>
      <c r="G11098" s="84"/>
      <c r="H11098" s="31"/>
      <c r="I11098" s="207"/>
      <c r="J11098" s="84"/>
      <c r="K11098" s="31"/>
      <c r="L11098" s="31"/>
      <c r="M11098" s="169"/>
      <c r="N11098" s="148"/>
      <c r="O11098" s="106"/>
      <c r="P11098" s="43"/>
      <c r="Q11098" s="207"/>
      <c r="R11098" s="84"/>
      <c r="S11098" s="31"/>
      <c r="T11098" s="31"/>
      <c r="U11098" s="169"/>
      <c r="V11098" s="150"/>
      <c r="W11098" s="141" t="str" cm="1">
        <f t="array" ref="W11098">IF(SUM(LEN(B11098:V11098))=0,"",IF(OR(OR(ISBLANK(F11098),SUM(LEN(C11098),LEN(D11098))=0),AND(NOT(E11098="Unknown"),ISBLANK(J11098)),AND(NOT(O11098="Unknown"),ISBLANK(R11098))),"Missing Information", INDEX(Table15[Entire Service Line Classification], MATCH(SUMIFS(Table15[Unique ID],Table15[System-Owned Portion],E11098,Table15[If Material Anything Other than "Lead" in Column E,Was Material Ever Previously Lead?],G11098,Table15[Customer-Owned Portion],O11098),Table15[Unique ID],0),0)))</f>
        <v/>
      </c>
    </row>
    <row r="11099" spans="2:23" x14ac:dyDescent="0.35">
      <c r="B11099" s="146"/>
      <c r="C11099" s="31"/>
      <c r="D11099" s="31"/>
      <c r="E11099" s="44"/>
      <c r="F11099" s="43"/>
      <c r="G11099" s="84"/>
      <c r="H11099" s="31"/>
      <c r="I11099" s="207"/>
      <c r="J11099" s="84"/>
      <c r="K11099" s="31"/>
      <c r="L11099" s="31"/>
      <c r="M11099" s="169"/>
      <c r="N11099" s="148"/>
      <c r="O11099" s="106"/>
      <c r="P11099" s="43"/>
      <c r="Q11099" s="207"/>
      <c r="R11099" s="84"/>
      <c r="S11099" s="31"/>
      <c r="T11099" s="31"/>
      <c r="U11099" s="169"/>
      <c r="V11099" s="150"/>
      <c r="W11099" s="141" t="str" cm="1">
        <f t="array" ref="W11099">IF(SUM(LEN(B11099:V11099))=0,"",IF(OR(OR(ISBLANK(F11099),SUM(LEN(C11099),LEN(D11099))=0),AND(NOT(E11099="Unknown"),ISBLANK(J11099)),AND(NOT(O11099="Unknown"),ISBLANK(R11099))),"Missing Information", INDEX(Table15[Entire Service Line Classification], MATCH(SUMIFS(Table15[Unique ID],Table15[System-Owned Portion],E11099,Table15[If Material Anything Other than "Lead" in Column E,Was Material Ever Previously Lead?],G11099,Table15[Customer-Owned Portion],O11099),Table15[Unique ID],0),0)))</f>
        <v/>
      </c>
    </row>
    <row r="11100" spans="2:23" x14ac:dyDescent="0.35">
      <c r="B11100" s="146"/>
      <c r="C11100" s="31"/>
      <c r="D11100" s="31"/>
      <c r="E11100" s="44"/>
      <c r="F11100" s="43"/>
      <c r="G11100" s="84"/>
      <c r="H11100" s="31"/>
      <c r="I11100" s="207"/>
      <c r="J11100" s="84"/>
      <c r="K11100" s="31"/>
      <c r="L11100" s="31"/>
      <c r="M11100" s="169"/>
      <c r="N11100" s="148"/>
      <c r="O11100" s="106"/>
      <c r="P11100" s="43"/>
      <c r="Q11100" s="207"/>
      <c r="R11100" s="84"/>
      <c r="S11100" s="31"/>
      <c r="T11100" s="31"/>
      <c r="U11100" s="169"/>
      <c r="V11100" s="150"/>
      <c r="W11100" s="141" t="str" cm="1">
        <f t="array" ref="W11100">IF(SUM(LEN(B11100:V11100))=0,"",IF(OR(OR(ISBLANK(F11100),SUM(LEN(C11100),LEN(D11100))=0),AND(NOT(E11100="Unknown"),ISBLANK(J11100)),AND(NOT(O11100="Unknown"),ISBLANK(R11100))),"Missing Information", INDEX(Table15[Entire Service Line Classification], MATCH(SUMIFS(Table15[Unique ID],Table15[System-Owned Portion],E11100,Table15[If Material Anything Other than "Lead" in Column E,Was Material Ever Previously Lead?],G11100,Table15[Customer-Owned Portion],O11100),Table15[Unique ID],0),0)))</f>
        <v/>
      </c>
    </row>
    <row r="11101" spans="2:23" x14ac:dyDescent="0.35">
      <c r="B11101" s="146"/>
      <c r="C11101" s="31"/>
      <c r="D11101" s="31"/>
      <c r="E11101" s="44"/>
      <c r="F11101" s="43"/>
      <c r="G11101" s="84"/>
      <c r="H11101" s="31"/>
      <c r="I11101" s="207"/>
      <c r="J11101" s="84"/>
      <c r="K11101" s="31"/>
      <c r="L11101" s="31"/>
      <c r="M11101" s="169"/>
      <c r="N11101" s="148"/>
      <c r="O11101" s="106"/>
      <c r="P11101" s="43"/>
      <c r="Q11101" s="207"/>
      <c r="R11101" s="84"/>
      <c r="S11101" s="31"/>
      <c r="T11101" s="31"/>
      <c r="U11101" s="169"/>
      <c r="V11101" s="150"/>
      <c r="W11101" s="141" t="str" cm="1">
        <f t="array" ref="W11101">IF(SUM(LEN(B11101:V11101))=0,"",IF(OR(OR(ISBLANK(F11101),SUM(LEN(C11101),LEN(D11101))=0),AND(NOT(E11101="Unknown"),ISBLANK(J11101)),AND(NOT(O11101="Unknown"),ISBLANK(R11101))),"Missing Information", INDEX(Table15[Entire Service Line Classification], MATCH(SUMIFS(Table15[Unique ID],Table15[System-Owned Portion],E11101,Table15[If Material Anything Other than "Lead" in Column E,Was Material Ever Previously Lead?],G11101,Table15[Customer-Owned Portion],O11101),Table15[Unique ID],0),0)))</f>
        <v/>
      </c>
    </row>
    <row r="11102" spans="2:23" x14ac:dyDescent="0.35">
      <c r="B11102" s="146"/>
      <c r="C11102" s="31"/>
      <c r="D11102" s="31"/>
      <c r="E11102" s="44"/>
      <c r="F11102" s="43"/>
      <c r="G11102" s="84"/>
      <c r="H11102" s="31"/>
      <c r="I11102" s="207"/>
      <c r="J11102" s="84"/>
      <c r="K11102" s="31"/>
      <c r="L11102" s="31"/>
      <c r="M11102" s="169"/>
      <c r="N11102" s="148"/>
      <c r="O11102" s="106"/>
      <c r="P11102" s="43"/>
      <c r="Q11102" s="207"/>
      <c r="R11102" s="84"/>
      <c r="S11102" s="31"/>
      <c r="T11102" s="31"/>
      <c r="U11102" s="169"/>
      <c r="V11102" s="150"/>
      <c r="W11102" s="141" t="str" cm="1">
        <f t="array" ref="W11102">IF(SUM(LEN(B11102:V11102))=0,"",IF(OR(OR(ISBLANK(F11102),SUM(LEN(C11102),LEN(D11102))=0),AND(NOT(E11102="Unknown"),ISBLANK(J11102)),AND(NOT(O11102="Unknown"),ISBLANK(R11102))),"Missing Information", INDEX(Table15[Entire Service Line Classification], MATCH(SUMIFS(Table15[Unique ID],Table15[System-Owned Portion],E11102,Table15[If Material Anything Other than "Lead" in Column E,Was Material Ever Previously Lead?],G11102,Table15[Customer-Owned Portion],O11102),Table15[Unique ID],0),0)))</f>
        <v/>
      </c>
    </row>
    <row r="11103" spans="2:23" x14ac:dyDescent="0.35">
      <c r="B11103" s="146"/>
      <c r="C11103" s="31"/>
      <c r="D11103" s="31"/>
      <c r="E11103" s="44"/>
      <c r="F11103" s="43"/>
      <c r="G11103" s="84"/>
      <c r="H11103" s="31"/>
      <c r="I11103" s="207"/>
      <c r="J11103" s="84"/>
      <c r="K11103" s="31"/>
      <c r="L11103" s="31"/>
      <c r="M11103" s="169"/>
      <c r="N11103" s="148"/>
      <c r="O11103" s="106"/>
      <c r="P11103" s="43"/>
      <c r="Q11103" s="207"/>
      <c r="R11103" s="84"/>
      <c r="S11103" s="31"/>
      <c r="T11103" s="31"/>
      <c r="U11103" s="169"/>
      <c r="V11103" s="150"/>
      <c r="W11103" s="141" t="str" cm="1">
        <f t="array" ref="W11103">IF(SUM(LEN(B11103:V11103))=0,"",IF(OR(OR(ISBLANK(F11103),SUM(LEN(C11103),LEN(D11103))=0),AND(NOT(E11103="Unknown"),ISBLANK(J11103)),AND(NOT(O11103="Unknown"),ISBLANK(R11103))),"Missing Information", INDEX(Table15[Entire Service Line Classification], MATCH(SUMIFS(Table15[Unique ID],Table15[System-Owned Portion],E11103,Table15[If Material Anything Other than "Lead" in Column E,Was Material Ever Previously Lead?],G11103,Table15[Customer-Owned Portion],O11103),Table15[Unique ID],0),0)))</f>
        <v/>
      </c>
    </row>
    <row r="11104" spans="2:23" x14ac:dyDescent="0.35">
      <c r="B11104" s="146"/>
      <c r="C11104" s="31"/>
      <c r="D11104" s="31"/>
      <c r="E11104" s="44"/>
      <c r="F11104" s="43"/>
      <c r="G11104" s="84"/>
      <c r="H11104" s="31"/>
      <c r="I11104" s="207"/>
      <c r="J11104" s="84"/>
      <c r="K11104" s="31"/>
      <c r="L11104" s="31"/>
      <c r="M11104" s="169"/>
      <c r="N11104" s="148"/>
      <c r="O11104" s="106"/>
      <c r="P11104" s="43"/>
      <c r="Q11104" s="207"/>
      <c r="R11104" s="84"/>
      <c r="S11104" s="31"/>
      <c r="T11104" s="31"/>
      <c r="U11104" s="169"/>
      <c r="V11104" s="150"/>
      <c r="W11104" s="141" t="str" cm="1">
        <f t="array" ref="W11104">IF(SUM(LEN(B11104:V11104))=0,"",IF(OR(OR(ISBLANK(F11104),SUM(LEN(C11104),LEN(D11104))=0),AND(NOT(E11104="Unknown"),ISBLANK(J11104)),AND(NOT(O11104="Unknown"),ISBLANK(R11104))),"Missing Information", INDEX(Table15[Entire Service Line Classification], MATCH(SUMIFS(Table15[Unique ID],Table15[System-Owned Portion],E11104,Table15[If Material Anything Other than "Lead" in Column E,Was Material Ever Previously Lead?],G11104,Table15[Customer-Owned Portion],O11104),Table15[Unique ID],0),0)))</f>
        <v/>
      </c>
    </row>
    <row r="11105" spans="2:23" x14ac:dyDescent="0.35">
      <c r="B11105" s="146"/>
      <c r="C11105" s="31"/>
      <c r="D11105" s="31"/>
      <c r="E11105" s="44"/>
      <c r="F11105" s="43"/>
      <c r="G11105" s="84"/>
      <c r="H11105" s="31"/>
      <c r="I11105" s="207"/>
      <c r="J11105" s="84"/>
      <c r="K11105" s="31"/>
      <c r="L11105" s="31"/>
      <c r="M11105" s="169"/>
      <c r="N11105" s="148"/>
      <c r="O11105" s="106"/>
      <c r="P11105" s="43"/>
      <c r="Q11105" s="207"/>
      <c r="R11105" s="84"/>
      <c r="S11105" s="31"/>
      <c r="T11105" s="31"/>
      <c r="U11105" s="169"/>
      <c r="V11105" s="150"/>
      <c r="W11105" s="141" t="str" cm="1">
        <f t="array" ref="W11105">IF(SUM(LEN(B11105:V11105))=0,"",IF(OR(OR(ISBLANK(F11105),SUM(LEN(C11105),LEN(D11105))=0),AND(NOT(E11105="Unknown"),ISBLANK(J11105)),AND(NOT(O11105="Unknown"),ISBLANK(R11105))),"Missing Information", INDEX(Table15[Entire Service Line Classification], MATCH(SUMIFS(Table15[Unique ID],Table15[System-Owned Portion],E11105,Table15[If Material Anything Other than "Lead" in Column E,Was Material Ever Previously Lead?],G11105,Table15[Customer-Owned Portion],O11105),Table15[Unique ID],0),0)))</f>
        <v/>
      </c>
    </row>
    <row r="11106" spans="2:23" x14ac:dyDescent="0.35">
      <c r="B11106" s="146"/>
      <c r="C11106" s="31"/>
      <c r="D11106" s="31"/>
      <c r="E11106" s="44"/>
      <c r="F11106" s="43"/>
      <c r="G11106" s="84"/>
      <c r="H11106" s="31"/>
      <c r="I11106" s="207"/>
      <c r="J11106" s="84"/>
      <c r="K11106" s="31"/>
      <c r="L11106" s="31"/>
      <c r="M11106" s="169"/>
      <c r="N11106" s="148"/>
      <c r="O11106" s="106"/>
      <c r="P11106" s="43"/>
      <c r="Q11106" s="207"/>
      <c r="R11106" s="84"/>
      <c r="S11106" s="31"/>
      <c r="T11106" s="31"/>
      <c r="U11106" s="169"/>
      <c r="V11106" s="150"/>
      <c r="W11106" s="141" t="str" cm="1">
        <f t="array" ref="W11106">IF(SUM(LEN(B11106:V11106))=0,"",IF(OR(OR(ISBLANK(F11106),SUM(LEN(C11106),LEN(D11106))=0),AND(NOT(E11106="Unknown"),ISBLANK(J11106)),AND(NOT(O11106="Unknown"),ISBLANK(R11106))),"Missing Information", INDEX(Table15[Entire Service Line Classification], MATCH(SUMIFS(Table15[Unique ID],Table15[System-Owned Portion],E11106,Table15[If Material Anything Other than "Lead" in Column E,Was Material Ever Previously Lead?],G11106,Table15[Customer-Owned Portion],O11106),Table15[Unique ID],0),0)))</f>
        <v/>
      </c>
    </row>
    <row r="11107" spans="2:23" x14ac:dyDescent="0.35">
      <c r="B11107" s="146"/>
      <c r="C11107" s="31"/>
      <c r="D11107" s="31"/>
      <c r="E11107" s="44"/>
      <c r="F11107" s="43"/>
      <c r="G11107" s="84"/>
      <c r="H11107" s="31"/>
      <c r="I11107" s="207"/>
      <c r="J11107" s="84"/>
      <c r="K11107" s="31"/>
      <c r="L11107" s="31"/>
      <c r="M11107" s="169"/>
      <c r="N11107" s="148"/>
      <c r="O11107" s="106"/>
      <c r="P11107" s="43"/>
      <c r="Q11107" s="207"/>
      <c r="R11107" s="84"/>
      <c r="S11107" s="31"/>
      <c r="T11107" s="31"/>
      <c r="U11107" s="169"/>
      <c r="V11107" s="150"/>
      <c r="W11107" s="141" t="str" cm="1">
        <f t="array" ref="W11107">IF(SUM(LEN(B11107:V11107))=0,"",IF(OR(OR(ISBLANK(F11107),SUM(LEN(C11107),LEN(D11107))=0),AND(NOT(E11107="Unknown"),ISBLANK(J11107)),AND(NOT(O11107="Unknown"),ISBLANK(R11107))),"Missing Information", INDEX(Table15[Entire Service Line Classification], MATCH(SUMIFS(Table15[Unique ID],Table15[System-Owned Portion],E11107,Table15[If Material Anything Other than "Lead" in Column E,Was Material Ever Previously Lead?],G11107,Table15[Customer-Owned Portion],O11107),Table15[Unique ID],0),0)))</f>
        <v/>
      </c>
    </row>
    <row r="11108" spans="2:23" x14ac:dyDescent="0.35">
      <c r="B11108" s="146"/>
      <c r="C11108" s="31"/>
      <c r="D11108" s="31"/>
      <c r="E11108" s="44"/>
      <c r="F11108" s="43"/>
      <c r="G11108" s="84"/>
      <c r="H11108" s="31"/>
      <c r="I11108" s="207"/>
      <c r="J11108" s="84"/>
      <c r="K11108" s="31"/>
      <c r="L11108" s="31"/>
      <c r="M11108" s="169"/>
      <c r="N11108" s="148"/>
      <c r="O11108" s="106"/>
      <c r="P11108" s="43"/>
      <c r="Q11108" s="207"/>
      <c r="R11108" s="84"/>
      <c r="S11108" s="31"/>
      <c r="T11108" s="31"/>
      <c r="U11108" s="169"/>
      <c r="V11108" s="150"/>
      <c r="W11108" s="141" t="str" cm="1">
        <f t="array" ref="W11108">IF(SUM(LEN(B11108:V11108))=0,"",IF(OR(OR(ISBLANK(F11108),SUM(LEN(C11108),LEN(D11108))=0),AND(NOT(E11108="Unknown"),ISBLANK(J11108)),AND(NOT(O11108="Unknown"),ISBLANK(R11108))),"Missing Information", INDEX(Table15[Entire Service Line Classification], MATCH(SUMIFS(Table15[Unique ID],Table15[System-Owned Portion],E11108,Table15[If Material Anything Other than "Lead" in Column E,Was Material Ever Previously Lead?],G11108,Table15[Customer-Owned Portion],O11108),Table15[Unique ID],0),0)))</f>
        <v/>
      </c>
    </row>
    <row r="11109" spans="2:23" x14ac:dyDescent="0.35">
      <c r="B11109" s="146"/>
      <c r="C11109" s="31"/>
      <c r="D11109" s="31"/>
      <c r="E11109" s="44"/>
      <c r="F11109" s="43"/>
      <c r="G11109" s="84"/>
      <c r="H11109" s="31"/>
      <c r="I11109" s="207"/>
      <c r="J11109" s="84"/>
      <c r="K11109" s="31"/>
      <c r="L11109" s="31"/>
      <c r="M11109" s="169"/>
      <c r="N11109" s="148"/>
      <c r="O11109" s="106"/>
      <c r="P11109" s="43"/>
      <c r="Q11109" s="207"/>
      <c r="R11109" s="84"/>
      <c r="S11109" s="31"/>
      <c r="T11109" s="31"/>
      <c r="U11109" s="169"/>
      <c r="V11109" s="150"/>
      <c r="W11109" s="141" t="str" cm="1">
        <f t="array" ref="W11109">IF(SUM(LEN(B11109:V11109))=0,"",IF(OR(OR(ISBLANK(F11109),SUM(LEN(C11109),LEN(D11109))=0),AND(NOT(E11109="Unknown"),ISBLANK(J11109)),AND(NOT(O11109="Unknown"),ISBLANK(R11109))),"Missing Information", INDEX(Table15[Entire Service Line Classification], MATCH(SUMIFS(Table15[Unique ID],Table15[System-Owned Portion],E11109,Table15[If Material Anything Other than "Lead" in Column E,Was Material Ever Previously Lead?],G11109,Table15[Customer-Owned Portion],O11109),Table15[Unique ID],0),0)))</f>
        <v/>
      </c>
    </row>
    <row r="11110" spans="2:23" x14ac:dyDescent="0.35">
      <c r="B11110" s="146"/>
      <c r="C11110" s="31"/>
      <c r="D11110" s="31"/>
      <c r="E11110" s="44"/>
      <c r="F11110" s="43"/>
      <c r="G11110" s="84"/>
      <c r="H11110" s="31"/>
      <c r="I11110" s="207"/>
      <c r="J11110" s="84"/>
      <c r="K11110" s="31"/>
      <c r="L11110" s="31"/>
      <c r="M11110" s="169"/>
      <c r="N11110" s="148"/>
      <c r="O11110" s="106"/>
      <c r="P11110" s="43"/>
      <c r="Q11110" s="207"/>
      <c r="R11110" s="84"/>
      <c r="S11110" s="31"/>
      <c r="T11110" s="31"/>
      <c r="U11110" s="169"/>
      <c r="V11110" s="150"/>
      <c r="W11110" s="141" t="str" cm="1">
        <f t="array" ref="W11110">IF(SUM(LEN(B11110:V11110))=0,"",IF(OR(OR(ISBLANK(F11110),SUM(LEN(C11110),LEN(D11110))=0),AND(NOT(E11110="Unknown"),ISBLANK(J11110)),AND(NOT(O11110="Unknown"),ISBLANK(R11110))),"Missing Information", INDEX(Table15[Entire Service Line Classification], MATCH(SUMIFS(Table15[Unique ID],Table15[System-Owned Portion],E11110,Table15[If Material Anything Other than "Lead" in Column E,Was Material Ever Previously Lead?],G11110,Table15[Customer-Owned Portion],O11110),Table15[Unique ID],0),0)))</f>
        <v/>
      </c>
    </row>
    <row r="11111" spans="2:23" x14ac:dyDescent="0.35">
      <c r="B11111" s="146"/>
      <c r="C11111" s="31"/>
      <c r="D11111" s="31"/>
      <c r="E11111" s="44"/>
      <c r="F11111" s="43"/>
      <c r="G11111" s="84"/>
      <c r="H11111" s="31"/>
      <c r="I11111" s="207"/>
      <c r="J11111" s="84"/>
      <c r="K11111" s="31"/>
      <c r="L11111" s="31"/>
      <c r="M11111" s="169"/>
      <c r="N11111" s="148"/>
      <c r="O11111" s="106"/>
      <c r="P11111" s="43"/>
      <c r="Q11111" s="207"/>
      <c r="R11111" s="84"/>
      <c r="S11111" s="31"/>
      <c r="T11111" s="31"/>
      <c r="U11111" s="169"/>
      <c r="V11111" s="150"/>
      <c r="W11111" s="141" t="str" cm="1">
        <f t="array" ref="W11111">IF(SUM(LEN(B11111:V11111))=0,"",IF(OR(OR(ISBLANK(F11111),SUM(LEN(C11111),LEN(D11111))=0),AND(NOT(E11111="Unknown"),ISBLANK(J11111)),AND(NOT(O11111="Unknown"),ISBLANK(R11111))),"Missing Information", INDEX(Table15[Entire Service Line Classification], MATCH(SUMIFS(Table15[Unique ID],Table15[System-Owned Portion],E11111,Table15[If Material Anything Other than "Lead" in Column E,Was Material Ever Previously Lead?],G11111,Table15[Customer-Owned Portion],O11111),Table15[Unique ID],0),0)))</f>
        <v/>
      </c>
    </row>
    <row r="11112" spans="2:23" x14ac:dyDescent="0.35">
      <c r="B11112" s="146"/>
      <c r="C11112" s="31"/>
      <c r="D11112" s="31"/>
      <c r="E11112" s="44"/>
      <c r="F11112" s="43"/>
      <c r="G11112" s="84"/>
      <c r="H11112" s="31"/>
      <c r="I11112" s="207"/>
      <c r="J11112" s="84"/>
      <c r="K11112" s="31"/>
      <c r="L11112" s="31"/>
      <c r="M11112" s="169"/>
      <c r="N11112" s="148"/>
      <c r="O11112" s="106"/>
      <c r="P11112" s="43"/>
      <c r="Q11112" s="207"/>
      <c r="R11112" s="84"/>
      <c r="S11112" s="31"/>
      <c r="T11112" s="31"/>
      <c r="U11112" s="169"/>
      <c r="V11112" s="150"/>
      <c r="W11112" s="141" t="str" cm="1">
        <f t="array" ref="W11112">IF(SUM(LEN(B11112:V11112))=0,"",IF(OR(OR(ISBLANK(F11112),SUM(LEN(C11112),LEN(D11112))=0),AND(NOT(E11112="Unknown"),ISBLANK(J11112)),AND(NOT(O11112="Unknown"),ISBLANK(R11112))),"Missing Information", INDEX(Table15[Entire Service Line Classification], MATCH(SUMIFS(Table15[Unique ID],Table15[System-Owned Portion],E11112,Table15[If Material Anything Other than "Lead" in Column E,Was Material Ever Previously Lead?],G11112,Table15[Customer-Owned Portion],O11112),Table15[Unique ID],0),0)))</f>
        <v/>
      </c>
    </row>
    <row r="11113" spans="2:23" x14ac:dyDescent="0.35">
      <c r="B11113" s="146"/>
      <c r="C11113" s="31"/>
      <c r="D11113" s="31"/>
      <c r="E11113" s="44"/>
      <c r="F11113" s="43"/>
      <c r="G11113" s="84"/>
      <c r="H11113" s="31"/>
      <c r="I11113" s="207"/>
      <c r="J11113" s="84"/>
      <c r="K11113" s="31"/>
      <c r="L11113" s="31"/>
      <c r="M11113" s="169"/>
      <c r="N11113" s="148"/>
      <c r="O11113" s="106"/>
      <c r="P11113" s="43"/>
      <c r="Q11113" s="207"/>
      <c r="R11113" s="84"/>
      <c r="S11113" s="31"/>
      <c r="T11113" s="31"/>
      <c r="U11113" s="169"/>
      <c r="V11113" s="150"/>
      <c r="W11113" s="141" t="str" cm="1">
        <f t="array" ref="W11113">IF(SUM(LEN(B11113:V11113))=0,"",IF(OR(OR(ISBLANK(F11113),SUM(LEN(C11113),LEN(D11113))=0),AND(NOT(E11113="Unknown"),ISBLANK(J11113)),AND(NOT(O11113="Unknown"),ISBLANK(R11113))),"Missing Information", INDEX(Table15[Entire Service Line Classification], MATCH(SUMIFS(Table15[Unique ID],Table15[System-Owned Portion],E11113,Table15[If Material Anything Other than "Lead" in Column E,Was Material Ever Previously Lead?],G11113,Table15[Customer-Owned Portion],O11113),Table15[Unique ID],0),0)))</f>
        <v/>
      </c>
    </row>
    <row r="11114" spans="2:23" x14ac:dyDescent="0.35">
      <c r="B11114" s="146"/>
      <c r="C11114" s="31"/>
      <c r="D11114" s="31"/>
      <c r="E11114" s="44"/>
      <c r="F11114" s="43"/>
      <c r="G11114" s="84"/>
      <c r="H11114" s="31"/>
      <c r="I11114" s="207"/>
      <c r="J11114" s="84"/>
      <c r="K11114" s="31"/>
      <c r="L11114" s="31"/>
      <c r="M11114" s="169"/>
      <c r="N11114" s="148"/>
      <c r="O11114" s="106"/>
      <c r="P11114" s="43"/>
      <c r="Q11114" s="207"/>
      <c r="R11114" s="84"/>
      <c r="S11114" s="31"/>
      <c r="T11114" s="31"/>
      <c r="U11114" s="169"/>
      <c r="V11114" s="150"/>
      <c r="W11114" s="141" t="str" cm="1">
        <f t="array" ref="W11114">IF(SUM(LEN(B11114:V11114))=0,"",IF(OR(OR(ISBLANK(F11114),SUM(LEN(C11114),LEN(D11114))=0),AND(NOT(E11114="Unknown"),ISBLANK(J11114)),AND(NOT(O11114="Unknown"),ISBLANK(R11114))),"Missing Information", INDEX(Table15[Entire Service Line Classification], MATCH(SUMIFS(Table15[Unique ID],Table15[System-Owned Portion],E11114,Table15[If Material Anything Other than "Lead" in Column E,Was Material Ever Previously Lead?],G11114,Table15[Customer-Owned Portion],O11114),Table15[Unique ID],0),0)))</f>
        <v/>
      </c>
    </row>
    <row r="11115" spans="2:23" x14ac:dyDescent="0.35">
      <c r="B11115" s="146"/>
      <c r="C11115" s="31"/>
      <c r="D11115" s="31"/>
      <c r="E11115" s="44"/>
      <c r="F11115" s="43"/>
      <c r="G11115" s="84"/>
      <c r="H11115" s="31"/>
      <c r="I11115" s="207"/>
      <c r="J11115" s="84"/>
      <c r="K11115" s="31"/>
      <c r="L11115" s="31"/>
      <c r="M11115" s="169"/>
      <c r="N11115" s="148"/>
      <c r="O11115" s="106"/>
      <c r="P11115" s="43"/>
      <c r="Q11115" s="207"/>
      <c r="R11115" s="84"/>
      <c r="S11115" s="31"/>
      <c r="T11115" s="31"/>
      <c r="U11115" s="169"/>
      <c r="V11115" s="150"/>
      <c r="W11115" s="141" t="str" cm="1">
        <f t="array" ref="W11115">IF(SUM(LEN(B11115:V11115))=0,"",IF(OR(OR(ISBLANK(F11115),SUM(LEN(C11115),LEN(D11115))=0),AND(NOT(E11115="Unknown"),ISBLANK(J11115)),AND(NOT(O11115="Unknown"),ISBLANK(R11115))),"Missing Information", INDEX(Table15[Entire Service Line Classification], MATCH(SUMIFS(Table15[Unique ID],Table15[System-Owned Portion],E11115,Table15[If Material Anything Other than "Lead" in Column E,Was Material Ever Previously Lead?],G11115,Table15[Customer-Owned Portion],O11115),Table15[Unique ID],0),0)))</f>
        <v/>
      </c>
    </row>
    <row r="11116" spans="2:23" x14ac:dyDescent="0.35">
      <c r="B11116" s="146"/>
      <c r="C11116" s="31"/>
      <c r="D11116" s="31"/>
      <c r="E11116" s="44"/>
      <c r="F11116" s="43"/>
      <c r="G11116" s="84"/>
      <c r="H11116" s="31"/>
      <c r="I11116" s="207"/>
      <c r="J11116" s="84"/>
      <c r="K11116" s="31"/>
      <c r="L11116" s="31"/>
      <c r="M11116" s="169"/>
      <c r="N11116" s="148"/>
      <c r="O11116" s="106"/>
      <c r="P11116" s="43"/>
      <c r="Q11116" s="207"/>
      <c r="R11116" s="84"/>
      <c r="S11116" s="31"/>
      <c r="T11116" s="31"/>
      <c r="U11116" s="169"/>
      <c r="V11116" s="150"/>
      <c r="W11116" s="141" t="str" cm="1">
        <f t="array" ref="W11116">IF(SUM(LEN(B11116:V11116))=0,"",IF(OR(OR(ISBLANK(F11116),SUM(LEN(C11116),LEN(D11116))=0),AND(NOT(E11116="Unknown"),ISBLANK(J11116)),AND(NOT(O11116="Unknown"),ISBLANK(R11116))),"Missing Information", INDEX(Table15[Entire Service Line Classification], MATCH(SUMIFS(Table15[Unique ID],Table15[System-Owned Portion],E11116,Table15[If Material Anything Other than "Lead" in Column E,Was Material Ever Previously Lead?],G11116,Table15[Customer-Owned Portion],O11116),Table15[Unique ID],0),0)))</f>
        <v/>
      </c>
    </row>
    <row r="11117" spans="2:23" x14ac:dyDescent="0.35">
      <c r="B11117" s="146"/>
      <c r="C11117" s="31"/>
      <c r="D11117" s="31"/>
      <c r="E11117" s="44"/>
      <c r="F11117" s="43"/>
      <c r="G11117" s="84"/>
      <c r="H11117" s="31"/>
      <c r="I11117" s="207"/>
      <c r="J11117" s="84"/>
      <c r="K11117" s="31"/>
      <c r="L11117" s="31"/>
      <c r="M11117" s="169"/>
      <c r="N11117" s="148"/>
      <c r="O11117" s="106"/>
      <c r="P11117" s="43"/>
      <c r="Q11117" s="207"/>
      <c r="R11117" s="84"/>
      <c r="S11117" s="31"/>
      <c r="T11117" s="31"/>
      <c r="U11117" s="169"/>
      <c r="V11117" s="150"/>
      <c r="W11117" s="141" t="str" cm="1">
        <f t="array" ref="W11117">IF(SUM(LEN(B11117:V11117))=0,"",IF(OR(OR(ISBLANK(F11117),SUM(LEN(C11117),LEN(D11117))=0),AND(NOT(E11117="Unknown"),ISBLANK(J11117)),AND(NOT(O11117="Unknown"),ISBLANK(R11117))),"Missing Information", INDEX(Table15[Entire Service Line Classification], MATCH(SUMIFS(Table15[Unique ID],Table15[System-Owned Portion],E11117,Table15[If Material Anything Other than "Lead" in Column E,Was Material Ever Previously Lead?],G11117,Table15[Customer-Owned Portion],O11117),Table15[Unique ID],0),0)))</f>
        <v/>
      </c>
    </row>
    <row r="11118" spans="2:23" x14ac:dyDescent="0.35">
      <c r="B11118" s="146"/>
      <c r="C11118" s="31"/>
      <c r="D11118" s="31"/>
      <c r="E11118" s="44"/>
      <c r="F11118" s="43"/>
      <c r="G11118" s="84"/>
      <c r="H11118" s="31"/>
      <c r="I11118" s="207"/>
      <c r="J11118" s="84"/>
      <c r="K11118" s="31"/>
      <c r="L11118" s="31"/>
      <c r="M11118" s="169"/>
      <c r="N11118" s="148"/>
      <c r="O11118" s="106"/>
      <c r="P11118" s="43"/>
      <c r="Q11118" s="207"/>
      <c r="R11118" s="84"/>
      <c r="S11118" s="31"/>
      <c r="T11118" s="31"/>
      <c r="U11118" s="169"/>
      <c r="V11118" s="150"/>
      <c r="W11118" s="141" t="str" cm="1">
        <f t="array" ref="W11118">IF(SUM(LEN(B11118:V11118))=0,"",IF(OR(OR(ISBLANK(F11118),SUM(LEN(C11118),LEN(D11118))=0),AND(NOT(E11118="Unknown"),ISBLANK(J11118)),AND(NOT(O11118="Unknown"),ISBLANK(R11118))),"Missing Information", INDEX(Table15[Entire Service Line Classification], MATCH(SUMIFS(Table15[Unique ID],Table15[System-Owned Portion],E11118,Table15[If Material Anything Other than "Lead" in Column E,Was Material Ever Previously Lead?],G11118,Table15[Customer-Owned Portion],O11118),Table15[Unique ID],0),0)))</f>
        <v/>
      </c>
    </row>
    <row r="11119" spans="2:23" x14ac:dyDescent="0.35">
      <c r="B11119" s="146"/>
      <c r="C11119" s="31"/>
      <c r="D11119" s="31"/>
      <c r="E11119" s="44"/>
      <c r="F11119" s="43"/>
      <c r="G11119" s="84"/>
      <c r="H11119" s="31"/>
      <c r="I11119" s="207"/>
      <c r="J11119" s="84"/>
      <c r="K11119" s="31"/>
      <c r="L11119" s="31"/>
      <c r="M11119" s="169"/>
      <c r="N11119" s="148"/>
      <c r="O11119" s="106"/>
      <c r="P11119" s="43"/>
      <c r="Q11119" s="207"/>
      <c r="R11119" s="84"/>
      <c r="S11119" s="31"/>
      <c r="T11119" s="31"/>
      <c r="U11119" s="169"/>
      <c r="V11119" s="150"/>
      <c r="W11119" s="141" t="str" cm="1">
        <f t="array" ref="W11119">IF(SUM(LEN(B11119:V11119))=0,"",IF(OR(OR(ISBLANK(F11119),SUM(LEN(C11119),LEN(D11119))=0),AND(NOT(E11119="Unknown"),ISBLANK(J11119)),AND(NOT(O11119="Unknown"),ISBLANK(R11119))),"Missing Information", INDEX(Table15[Entire Service Line Classification], MATCH(SUMIFS(Table15[Unique ID],Table15[System-Owned Portion],E11119,Table15[If Material Anything Other than "Lead" in Column E,Was Material Ever Previously Lead?],G11119,Table15[Customer-Owned Portion],O11119),Table15[Unique ID],0),0)))</f>
        <v/>
      </c>
    </row>
    <row r="11120" spans="2:23" x14ac:dyDescent="0.35">
      <c r="B11120" s="146"/>
      <c r="C11120" s="31"/>
      <c r="D11120" s="31"/>
      <c r="E11120" s="44"/>
      <c r="F11120" s="43"/>
      <c r="G11120" s="84"/>
      <c r="H11120" s="31"/>
      <c r="I11120" s="207"/>
      <c r="J11120" s="84"/>
      <c r="K11120" s="31"/>
      <c r="L11120" s="31"/>
      <c r="M11120" s="169"/>
      <c r="N11120" s="148"/>
      <c r="O11120" s="106"/>
      <c r="P11120" s="43"/>
      <c r="Q11120" s="207"/>
      <c r="R11120" s="84"/>
      <c r="S11120" s="31"/>
      <c r="T11120" s="31"/>
      <c r="U11120" s="169"/>
      <c r="V11120" s="150"/>
      <c r="W11120" s="141" t="str" cm="1">
        <f t="array" ref="W11120">IF(SUM(LEN(B11120:V11120))=0,"",IF(OR(OR(ISBLANK(F11120),SUM(LEN(C11120),LEN(D11120))=0),AND(NOT(E11120="Unknown"),ISBLANK(J11120)),AND(NOT(O11120="Unknown"),ISBLANK(R11120))),"Missing Information", INDEX(Table15[Entire Service Line Classification], MATCH(SUMIFS(Table15[Unique ID],Table15[System-Owned Portion],E11120,Table15[If Material Anything Other than "Lead" in Column E,Was Material Ever Previously Lead?],G11120,Table15[Customer-Owned Portion],O11120),Table15[Unique ID],0),0)))</f>
        <v/>
      </c>
    </row>
    <row r="11121" spans="2:23" x14ac:dyDescent="0.35">
      <c r="B11121" s="146"/>
      <c r="C11121" s="31"/>
      <c r="D11121" s="31"/>
      <c r="E11121" s="44"/>
      <c r="F11121" s="43"/>
      <c r="G11121" s="84"/>
      <c r="H11121" s="31"/>
      <c r="I11121" s="207"/>
      <c r="J11121" s="84"/>
      <c r="K11121" s="31"/>
      <c r="L11121" s="31"/>
      <c r="M11121" s="169"/>
      <c r="N11121" s="148"/>
      <c r="O11121" s="106"/>
      <c r="P11121" s="43"/>
      <c r="Q11121" s="207"/>
      <c r="R11121" s="84"/>
      <c r="S11121" s="31"/>
      <c r="T11121" s="31"/>
      <c r="U11121" s="169"/>
      <c r="V11121" s="150"/>
      <c r="W11121" s="141" t="str" cm="1">
        <f t="array" ref="W11121">IF(SUM(LEN(B11121:V11121))=0,"",IF(OR(OR(ISBLANK(F11121),SUM(LEN(C11121),LEN(D11121))=0),AND(NOT(E11121="Unknown"),ISBLANK(J11121)),AND(NOT(O11121="Unknown"),ISBLANK(R11121))),"Missing Information", INDEX(Table15[Entire Service Line Classification], MATCH(SUMIFS(Table15[Unique ID],Table15[System-Owned Portion],E11121,Table15[If Material Anything Other than "Lead" in Column E,Was Material Ever Previously Lead?],G11121,Table15[Customer-Owned Portion],O11121),Table15[Unique ID],0),0)))</f>
        <v/>
      </c>
    </row>
    <row r="11122" spans="2:23" x14ac:dyDescent="0.35">
      <c r="B11122" s="146"/>
      <c r="C11122" s="31"/>
      <c r="D11122" s="31"/>
      <c r="E11122" s="44"/>
      <c r="F11122" s="43"/>
      <c r="G11122" s="84"/>
      <c r="H11122" s="31"/>
      <c r="I11122" s="207"/>
      <c r="J11122" s="84"/>
      <c r="K11122" s="31"/>
      <c r="L11122" s="31"/>
      <c r="M11122" s="169"/>
      <c r="N11122" s="148"/>
      <c r="O11122" s="106"/>
      <c r="P11122" s="43"/>
      <c r="Q11122" s="207"/>
      <c r="R11122" s="84"/>
      <c r="S11122" s="31"/>
      <c r="T11122" s="31"/>
      <c r="U11122" s="169"/>
      <c r="V11122" s="150"/>
      <c r="W11122" s="141" t="str" cm="1">
        <f t="array" ref="W11122">IF(SUM(LEN(B11122:V11122))=0,"",IF(OR(OR(ISBLANK(F11122),SUM(LEN(C11122),LEN(D11122))=0),AND(NOT(E11122="Unknown"),ISBLANK(J11122)),AND(NOT(O11122="Unknown"),ISBLANK(R11122))),"Missing Information", INDEX(Table15[Entire Service Line Classification], MATCH(SUMIFS(Table15[Unique ID],Table15[System-Owned Portion],E11122,Table15[If Material Anything Other than "Lead" in Column E,Was Material Ever Previously Lead?],G11122,Table15[Customer-Owned Portion],O11122),Table15[Unique ID],0),0)))</f>
        <v/>
      </c>
    </row>
    <row r="11123" spans="2:23" x14ac:dyDescent="0.35">
      <c r="B11123" s="146"/>
      <c r="C11123" s="31"/>
      <c r="D11123" s="31"/>
      <c r="E11123" s="44"/>
      <c r="F11123" s="43"/>
      <c r="G11123" s="84"/>
      <c r="H11123" s="31"/>
      <c r="I11123" s="207"/>
      <c r="J11123" s="84"/>
      <c r="K11123" s="31"/>
      <c r="L11123" s="31"/>
      <c r="M11123" s="169"/>
      <c r="N11123" s="148"/>
      <c r="O11123" s="106"/>
      <c r="P11123" s="43"/>
      <c r="Q11123" s="207"/>
      <c r="R11123" s="84"/>
      <c r="S11123" s="31"/>
      <c r="T11123" s="31"/>
      <c r="U11123" s="169"/>
      <c r="V11123" s="150"/>
      <c r="W11123" s="141" t="str" cm="1">
        <f t="array" ref="W11123">IF(SUM(LEN(B11123:V11123))=0,"",IF(OR(OR(ISBLANK(F11123),SUM(LEN(C11123),LEN(D11123))=0),AND(NOT(E11123="Unknown"),ISBLANK(J11123)),AND(NOT(O11123="Unknown"),ISBLANK(R11123))),"Missing Information", INDEX(Table15[Entire Service Line Classification], MATCH(SUMIFS(Table15[Unique ID],Table15[System-Owned Portion],E11123,Table15[If Material Anything Other than "Lead" in Column E,Was Material Ever Previously Lead?],G11123,Table15[Customer-Owned Portion],O11123),Table15[Unique ID],0),0)))</f>
        <v/>
      </c>
    </row>
    <row r="11124" spans="2:23" x14ac:dyDescent="0.35">
      <c r="B11124" s="146"/>
      <c r="C11124" s="31"/>
      <c r="D11124" s="31"/>
      <c r="E11124" s="44"/>
      <c r="F11124" s="43"/>
      <c r="G11124" s="84"/>
      <c r="H11124" s="31"/>
      <c r="I11124" s="207"/>
      <c r="J11124" s="84"/>
      <c r="K11124" s="31"/>
      <c r="L11124" s="31"/>
      <c r="M11124" s="169"/>
      <c r="N11124" s="148"/>
      <c r="O11124" s="106"/>
      <c r="P11124" s="43"/>
      <c r="Q11124" s="207"/>
      <c r="R11124" s="84"/>
      <c r="S11124" s="31"/>
      <c r="T11124" s="31"/>
      <c r="U11124" s="169"/>
      <c r="V11124" s="150"/>
      <c r="W11124" s="141" t="str" cm="1">
        <f t="array" ref="W11124">IF(SUM(LEN(B11124:V11124))=0,"",IF(OR(OR(ISBLANK(F11124),SUM(LEN(C11124),LEN(D11124))=0),AND(NOT(E11124="Unknown"),ISBLANK(J11124)),AND(NOT(O11124="Unknown"),ISBLANK(R11124))),"Missing Information", INDEX(Table15[Entire Service Line Classification], MATCH(SUMIFS(Table15[Unique ID],Table15[System-Owned Portion],E11124,Table15[If Material Anything Other than "Lead" in Column E,Was Material Ever Previously Lead?],G11124,Table15[Customer-Owned Portion],O11124),Table15[Unique ID],0),0)))</f>
        <v/>
      </c>
    </row>
    <row r="11125" spans="2:23" x14ac:dyDescent="0.35">
      <c r="B11125" s="146"/>
      <c r="C11125" s="31"/>
      <c r="D11125" s="31"/>
      <c r="E11125" s="44"/>
      <c r="F11125" s="43"/>
      <c r="G11125" s="84"/>
      <c r="H11125" s="31"/>
      <c r="I11125" s="207"/>
      <c r="J11125" s="84"/>
      <c r="K11125" s="31"/>
      <c r="L11125" s="31"/>
      <c r="M11125" s="169"/>
      <c r="N11125" s="148"/>
      <c r="O11125" s="106"/>
      <c r="P11125" s="43"/>
      <c r="Q11125" s="207"/>
      <c r="R11125" s="84"/>
      <c r="S11125" s="31"/>
      <c r="T11125" s="31"/>
      <c r="U11125" s="169"/>
      <c r="V11125" s="150"/>
      <c r="W11125" s="141" t="str" cm="1">
        <f t="array" ref="W11125">IF(SUM(LEN(B11125:V11125))=0,"",IF(OR(OR(ISBLANK(F11125),SUM(LEN(C11125),LEN(D11125))=0),AND(NOT(E11125="Unknown"),ISBLANK(J11125)),AND(NOT(O11125="Unknown"),ISBLANK(R11125))),"Missing Information", INDEX(Table15[Entire Service Line Classification], MATCH(SUMIFS(Table15[Unique ID],Table15[System-Owned Portion],E11125,Table15[If Material Anything Other than "Lead" in Column E,Was Material Ever Previously Lead?],G11125,Table15[Customer-Owned Portion],O11125),Table15[Unique ID],0),0)))</f>
        <v/>
      </c>
    </row>
    <row r="11126" spans="2:23" x14ac:dyDescent="0.35">
      <c r="B11126" s="146"/>
      <c r="C11126" s="31"/>
      <c r="D11126" s="31"/>
      <c r="E11126" s="44"/>
      <c r="F11126" s="43"/>
      <c r="G11126" s="84"/>
      <c r="H11126" s="31"/>
      <c r="I11126" s="207"/>
      <c r="J11126" s="84"/>
      <c r="K11126" s="31"/>
      <c r="L11126" s="31"/>
      <c r="M11126" s="169"/>
      <c r="N11126" s="148"/>
      <c r="O11126" s="106"/>
      <c r="P11126" s="43"/>
      <c r="Q11126" s="207"/>
      <c r="R11126" s="84"/>
      <c r="S11126" s="31"/>
      <c r="T11126" s="31"/>
      <c r="U11126" s="169"/>
      <c r="V11126" s="150"/>
      <c r="W11126" s="141" t="str" cm="1">
        <f t="array" ref="W11126">IF(SUM(LEN(B11126:V11126))=0,"",IF(OR(OR(ISBLANK(F11126),SUM(LEN(C11126),LEN(D11126))=0),AND(NOT(E11126="Unknown"),ISBLANK(J11126)),AND(NOT(O11126="Unknown"),ISBLANK(R11126))),"Missing Information", INDEX(Table15[Entire Service Line Classification], MATCH(SUMIFS(Table15[Unique ID],Table15[System-Owned Portion],E11126,Table15[If Material Anything Other than "Lead" in Column E,Was Material Ever Previously Lead?],G11126,Table15[Customer-Owned Portion],O11126),Table15[Unique ID],0),0)))</f>
        <v/>
      </c>
    </row>
    <row r="11127" spans="2:23" x14ac:dyDescent="0.35">
      <c r="B11127" s="146"/>
      <c r="C11127" s="31"/>
      <c r="D11127" s="31"/>
      <c r="E11127" s="44"/>
      <c r="F11127" s="43"/>
      <c r="G11127" s="84"/>
      <c r="H11127" s="31"/>
      <c r="I11127" s="207"/>
      <c r="J11127" s="84"/>
      <c r="K11127" s="31"/>
      <c r="L11127" s="31"/>
      <c r="M11127" s="169"/>
      <c r="N11127" s="148"/>
      <c r="O11127" s="106"/>
      <c r="P11127" s="43"/>
      <c r="Q11127" s="207"/>
      <c r="R11127" s="84"/>
      <c r="S11127" s="31"/>
      <c r="T11127" s="31"/>
      <c r="U11127" s="169"/>
      <c r="V11127" s="150"/>
      <c r="W11127" s="141" t="str" cm="1">
        <f t="array" ref="W11127">IF(SUM(LEN(B11127:V11127))=0,"",IF(OR(OR(ISBLANK(F11127),SUM(LEN(C11127),LEN(D11127))=0),AND(NOT(E11127="Unknown"),ISBLANK(J11127)),AND(NOT(O11127="Unknown"),ISBLANK(R11127))),"Missing Information", INDEX(Table15[Entire Service Line Classification], MATCH(SUMIFS(Table15[Unique ID],Table15[System-Owned Portion],E11127,Table15[If Material Anything Other than "Lead" in Column E,Was Material Ever Previously Lead?],G11127,Table15[Customer-Owned Portion],O11127),Table15[Unique ID],0),0)))</f>
        <v/>
      </c>
    </row>
    <row r="11128" spans="2:23" x14ac:dyDescent="0.35">
      <c r="B11128" s="146"/>
      <c r="C11128" s="31"/>
      <c r="D11128" s="31"/>
      <c r="E11128" s="44"/>
      <c r="F11128" s="43"/>
      <c r="G11128" s="84"/>
      <c r="H11128" s="31"/>
      <c r="I11128" s="207"/>
      <c r="J11128" s="84"/>
      <c r="K11128" s="31"/>
      <c r="L11128" s="31"/>
      <c r="M11128" s="169"/>
      <c r="N11128" s="148"/>
      <c r="O11128" s="106"/>
      <c r="P11128" s="43"/>
      <c r="Q11128" s="207"/>
      <c r="R11128" s="84"/>
      <c r="S11128" s="31"/>
      <c r="T11128" s="31"/>
      <c r="U11128" s="169"/>
      <c r="V11128" s="150"/>
      <c r="W11128" s="141" t="str" cm="1">
        <f t="array" ref="W11128">IF(SUM(LEN(B11128:V11128))=0,"",IF(OR(OR(ISBLANK(F11128),SUM(LEN(C11128),LEN(D11128))=0),AND(NOT(E11128="Unknown"),ISBLANK(J11128)),AND(NOT(O11128="Unknown"),ISBLANK(R11128))),"Missing Information", INDEX(Table15[Entire Service Line Classification], MATCH(SUMIFS(Table15[Unique ID],Table15[System-Owned Portion],E11128,Table15[If Material Anything Other than "Lead" in Column E,Was Material Ever Previously Lead?],G11128,Table15[Customer-Owned Portion],O11128),Table15[Unique ID],0),0)))</f>
        <v/>
      </c>
    </row>
    <row r="11129" spans="2:23" x14ac:dyDescent="0.35">
      <c r="B11129" s="146"/>
      <c r="C11129" s="31"/>
      <c r="D11129" s="31"/>
      <c r="E11129" s="44"/>
      <c r="F11129" s="43"/>
      <c r="G11129" s="84"/>
      <c r="H11129" s="31"/>
      <c r="I11129" s="207"/>
      <c r="J11129" s="84"/>
      <c r="K11129" s="31"/>
      <c r="L11129" s="31"/>
      <c r="M11129" s="169"/>
      <c r="N11129" s="148"/>
      <c r="O11129" s="106"/>
      <c r="P11129" s="43"/>
      <c r="Q11129" s="207"/>
      <c r="R11129" s="84"/>
      <c r="S11129" s="31"/>
      <c r="T11129" s="31"/>
      <c r="U11129" s="169"/>
      <c r="V11129" s="150"/>
      <c r="W11129" s="141" t="str" cm="1">
        <f t="array" ref="W11129">IF(SUM(LEN(B11129:V11129))=0,"",IF(OR(OR(ISBLANK(F11129),SUM(LEN(C11129),LEN(D11129))=0),AND(NOT(E11129="Unknown"),ISBLANK(J11129)),AND(NOT(O11129="Unknown"),ISBLANK(R11129))),"Missing Information", INDEX(Table15[Entire Service Line Classification], MATCH(SUMIFS(Table15[Unique ID],Table15[System-Owned Portion],E11129,Table15[If Material Anything Other than "Lead" in Column E,Was Material Ever Previously Lead?],G11129,Table15[Customer-Owned Portion],O11129),Table15[Unique ID],0),0)))</f>
        <v/>
      </c>
    </row>
    <row r="11130" spans="2:23" x14ac:dyDescent="0.35">
      <c r="B11130" s="146"/>
      <c r="C11130" s="31"/>
      <c r="D11130" s="31"/>
      <c r="E11130" s="44"/>
      <c r="F11130" s="43"/>
      <c r="G11130" s="84"/>
      <c r="H11130" s="31"/>
      <c r="I11130" s="207"/>
      <c r="J11130" s="84"/>
      <c r="K11130" s="31"/>
      <c r="L11130" s="31"/>
      <c r="M11130" s="169"/>
      <c r="N11130" s="148"/>
      <c r="O11130" s="106"/>
      <c r="P11130" s="43"/>
      <c r="Q11130" s="207"/>
      <c r="R11130" s="84"/>
      <c r="S11130" s="31"/>
      <c r="T11130" s="31"/>
      <c r="U11130" s="169"/>
      <c r="V11130" s="150"/>
      <c r="W11130" s="141" t="str" cm="1">
        <f t="array" ref="W11130">IF(SUM(LEN(B11130:V11130))=0,"",IF(OR(OR(ISBLANK(F11130),SUM(LEN(C11130),LEN(D11130))=0),AND(NOT(E11130="Unknown"),ISBLANK(J11130)),AND(NOT(O11130="Unknown"),ISBLANK(R11130))),"Missing Information", INDEX(Table15[Entire Service Line Classification], MATCH(SUMIFS(Table15[Unique ID],Table15[System-Owned Portion],E11130,Table15[If Material Anything Other than "Lead" in Column E,Was Material Ever Previously Lead?],G11130,Table15[Customer-Owned Portion],O11130),Table15[Unique ID],0),0)))</f>
        <v/>
      </c>
    </row>
    <row r="11131" spans="2:23" x14ac:dyDescent="0.35">
      <c r="B11131" s="146"/>
      <c r="C11131" s="31"/>
      <c r="D11131" s="31"/>
      <c r="E11131" s="44"/>
      <c r="F11131" s="43"/>
      <c r="G11131" s="84"/>
      <c r="H11131" s="31"/>
      <c r="I11131" s="207"/>
      <c r="J11131" s="84"/>
      <c r="K11131" s="31"/>
      <c r="L11131" s="31"/>
      <c r="M11131" s="169"/>
      <c r="N11131" s="148"/>
      <c r="O11131" s="106"/>
      <c r="P11131" s="43"/>
      <c r="Q11131" s="207"/>
      <c r="R11131" s="84"/>
      <c r="S11131" s="31"/>
      <c r="T11131" s="31"/>
      <c r="U11131" s="169"/>
      <c r="V11131" s="150"/>
      <c r="W11131" s="141" t="str" cm="1">
        <f t="array" ref="W11131">IF(SUM(LEN(B11131:V11131))=0,"",IF(OR(OR(ISBLANK(F11131),SUM(LEN(C11131),LEN(D11131))=0),AND(NOT(E11131="Unknown"),ISBLANK(J11131)),AND(NOT(O11131="Unknown"),ISBLANK(R11131))),"Missing Information", INDEX(Table15[Entire Service Line Classification], MATCH(SUMIFS(Table15[Unique ID],Table15[System-Owned Portion],E11131,Table15[If Material Anything Other than "Lead" in Column E,Was Material Ever Previously Lead?],G11131,Table15[Customer-Owned Portion],O11131),Table15[Unique ID],0),0)))</f>
        <v/>
      </c>
    </row>
    <row r="11132" spans="2:23" x14ac:dyDescent="0.35">
      <c r="B11132" s="146"/>
      <c r="C11132" s="31"/>
      <c r="D11132" s="31"/>
      <c r="E11132" s="44"/>
      <c r="F11132" s="43"/>
      <c r="G11132" s="84"/>
      <c r="H11132" s="31"/>
      <c r="I11132" s="207"/>
      <c r="J11132" s="84"/>
      <c r="K11132" s="31"/>
      <c r="L11132" s="31"/>
      <c r="M11132" s="169"/>
      <c r="N11132" s="148"/>
      <c r="O11132" s="106"/>
      <c r="P11132" s="43"/>
      <c r="Q11132" s="207"/>
      <c r="R11132" s="84"/>
      <c r="S11132" s="31"/>
      <c r="T11132" s="31"/>
      <c r="U11132" s="169"/>
      <c r="V11132" s="150"/>
      <c r="W11132" s="141" t="str" cm="1">
        <f t="array" ref="W11132">IF(SUM(LEN(B11132:V11132))=0,"",IF(OR(OR(ISBLANK(F11132),SUM(LEN(C11132),LEN(D11132))=0),AND(NOT(E11132="Unknown"),ISBLANK(J11132)),AND(NOT(O11132="Unknown"),ISBLANK(R11132))),"Missing Information", INDEX(Table15[Entire Service Line Classification], MATCH(SUMIFS(Table15[Unique ID],Table15[System-Owned Portion],E11132,Table15[If Material Anything Other than "Lead" in Column E,Was Material Ever Previously Lead?],G11132,Table15[Customer-Owned Portion],O11132),Table15[Unique ID],0),0)))</f>
        <v/>
      </c>
    </row>
    <row r="11133" spans="2:23" x14ac:dyDescent="0.35">
      <c r="B11133" s="146"/>
      <c r="C11133" s="31"/>
      <c r="D11133" s="31"/>
      <c r="E11133" s="44"/>
      <c r="F11133" s="43"/>
      <c r="G11133" s="84"/>
      <c r="H11133" s="31"/>
      <c r="I11133" s="207"/>
      <c r="J11133" s="84"/>
      <c r="K11133" s="31"/>
      <c r="L11133" s="31"/>
      <c r="M11133" s="169"/>
      <c r="N11133" s="148"/>
      <c r="O11133" s="106"/>
      <c r="P11133" s="43"/>
      <c r="Q11133" s="207"/>
      <c r="R11133" s="84"/>
      <c r="S11133" s="31"/>
      <c r="T11133" s="31"/>
      <c r="U11133" s="169"/>
      <c r="V11133" s="150"/>
      <c r="W11133" s="141" t="str" cm="1">
        <f t="array" ref="W11133">IF(SUM(LEN(B11133:V11133))=0,"",IF(OR(OR(ISBLANK(F11133),SUM(LEN(C11133),LEN(D11133))=0),AND(NOT(E11133="Unknown"),ISBLANK(J11133)),AND(NOT(O11133="Unknown"),ISBLANK(R11133))),"Missing Information", INDEX(Table15[Entire Service Line Classification], MATCH(SUMIFS(Table15[Unique ID],Table15[System-Owned Portion],E11133,Table15[If Material Anything Other than "Lead" in Column E,Was Material Ever Previously Lead?],G11133,Table15[Customer-Owned Portion],O11133),Table15[Unique ID],0),0)))</f>
        <v/>
      </c>
    </row>
    <row r="11134" spans="2:23" x14ac:dyDescent="0.35">
      <c r="B11134" s="146"/>
      <c r="C11134" s="31"/>
      <c r="D11134" s="31"/>
      <c r="E11134" s="44"/>
      <c r="F11134" s="43"/>
      <c r="G11134" s="84"/>
      <c r="H11134" s="31"/>
      <c r="I11134" s="207"/>
      <c r="J11134" s="84"/>
      <c r="K11134" s="31"/>
      <c r="L11134" s="31"/>
      <c r="M11134" s="169"/>
      <c r="N11134" s="148"/>
      <c r="O11134" s="106"/>
      <c r="P11134" s="43"/>
      <c r="Q11134" s="207"/>
      <c r="R11134" s="84"/>
      <c r="S11134" s="31"/>
      <c r="T11134" s="31"/>
      <c r="U11134" s="169"/>
      <c r="V11134" s="150"/>
      <c r="W11134" s="141" t="str" cm="1">
        <f t="array" ref="W11134">IF(SUM(LEN(B11134:V11134))=0,"",IF(OR(OR(ISBLANK(F11134),SUM(LEN(C11134),LEN(D11134))=0),AND(NOT(E11134="Unknown"),ISBLANK(J11134)),AND(NOT(O11134="Unknown"),ISBLANK(R11134))),"Missing Information", INDEX(Table15[Entire Service Line Classification], MATCH(SUMIFS(Table15[Unique ID],Table15[System-Owned Portion],E11134,Table15[If Material Anything Other than "Lead" in Column E,Was Material Ever Previously Lead?],G11134,Table15[Customer-Owned Portion],O11134),Table15[Unique ID],0),0)))</f>
        <v/>
      </c>
    </row>
    <row r="11135" spans="2:23" x14ac:dyDescent="0.35">
      <c r="B11135" s="146"/>
      <c r="C11135" s="31"/>
      <c r="D11135" s="31"/>
      <c r="E11135" s="44"/>
      <c r="F11135" s="43"/>
      <c r="G11135" s="84"/>
      <c r="H11135" s="31"/>
      <c r="I11135" s="207"/>
      <c r="J11135" s="84"/>
      <c r="K11135" s="31"/>
      <c r="L11135" s="31"/>
      <c r="M11135" s="169"/>
      <c r="N11135" s="148"/>
      <c r="O11135" s="106"/>
      <c r="P11135" s="43"/>
      <c r="Q11135" s="207"/>
      <c r="R11135" s="84"/>
      <c r="S11135" s="31"/>
      <c r="T11135" s="31"/>
      <c r="U11135" s="169"/>
      <c r="V11135" s="150"/>
      <c r="W11135" s="141" t="str" cm="1">
        <f t="array" ref="W11135">IF(SUM(LEN(B11135:V11135))=0,"",IF(OR(OR(ISBLANK(F11135),SUM(LEN(C11135),LEN(D11135))=0),AND(NOT(E11135="Unknown"),ISBLANK(J11135)),AND(NOT(O11135="Unknown"),ISBLANK(R11135))),"Missing Information", INDEX(Table15[Entire Service Line Classification], MATCH(SUMIFS(Table15[Unique ID],Table15[System-Owned Portion],E11135,Table15[If Material Anything Other than "Lead" in Column E,Was Material Ever Previously Lead?],G11135,Table15[Customer-Owned Portion],O11135),Table15[Unique ID],0),0)))</f>
        <v/>
      </c>
    </row>
    <row r="11136" spans="2:23" x14ac:dyDescent="0.35">
      <c r="B11136" s="146"/>
      <c r="C11136" s="31"/>
      <c r="D11136" s="31"/>
      <c r="E11136" s="44"/>
      <c r="F11136" s="43"/>
      <c r="G11136" s="84"/>
      <c r="H11136" s="31"/>
      <c r="I11136" s="207"/>
      <c r="J11136" s="84"/>
      <c r="K11136" s="31"/>
      <c r="L11136" s="31"/>
      <c r="M11136" s="169"/>
      <c r="N11136" s="148"/>
      <c r="O11136" s="106"/>
      <c r="P11136" s="43"/>
      <c r="Q11136" s="207"/>
      <c r="R11136" s="84"/>
      <c r="S11136" s="31"/>
      <c r="T11136" s="31"/>
      <c r="U11136" s="169"/>
      <c r="V11136" s="150"/>
      <c r="W11136" s="141" t="str" cm="1">
        <f t="array" ref="W11136">IF(SUM(LEN(B11136:V11136))=0,"",IF(OR(OR(ISBLANK(F11136),SUM(LEN(C11136),LEN(D11136))=0),AND(NOT(E11136="Unknown"),ISBLANK(J11136)),AND(NOT(O11136="Unknown"),ISBLANK(R11136))),"Missing Information", INDEX(Table15[Entire Service Line Classification], MATCH(SUMIFS(Table15[Unique ID],Table15[System-Owned Portion],E11136,Table15[If Material Anything Other than "Lead" in Column E,Was Material Ever Previously Lead?],G11136,Table15[Customer-Owned Portion],O11136),Table15[Unique ID],0),0)))</f>
        <v/>
      </c>
    </row>
    <row r="11137" spans="2:23" x14ac:dyDescent="0.35">
      <c r="B11137" s="146"/>
      <c r="C11137" s="31"/>
      <c r="D11137" s="31"/>
      <c r="E11137" s="44"/>
      <c r="F11137" s="43"/>
      <c r="G11137" s="84"/>
      <c r="H11137" s="31"/>
      <c r="I11137" s="207"/>
      <c r="J11137" s="84"/>
      <c r="K11137" s="31"/>
      <c r="L11137" s="31"/>
      <c r="M11137" s="169"/>
      <c r="N11137" s="148"/>
      <c r="O11137" s="106"/>
      <c r="P11137" s="43"/>
      <c r="Q11137" s="207"/>
      <c r="R11137" s="84"/>
      <c r="S11137" s="31"/>
      <c r="T11137" s="31"/>
      <c r="U11137" s="169"/>
      <c r="V11137" s="150"/>
      <c r="W11137" s="141" t="str" cm="1">
        <f t="array" ref="W11137">IF(SUM(LEN(B11137:V11137))=0,"",IF(OR(OR(ISBLANK(F11137),SUM(LEN(C11137),LEN(D11137))=0),AND(NOT(E11137="Unknown"),ISBLANK(J11137)),AND(NOT(O11137="Unknown"),ISBLANK(R11137))),"Missing Information", INDEX(Table15[Entire Service Line Classification], MATCH(SUMIFS(Table15[Unique ID],Table15[System-Owned Portion],E11137,Table15[If Material Anything Other than "Lead" in Column E,Was Material Ever Previously Lead?],G11137,Table15[Customer-Owned Portion],O11137),Table15[Unique ID],0),0)))</f>
        <v/>
      </c>
    </row>
    <row r="11138" spans="2:23" x14ac:dyDescent="0.35">
      <c r="B11138" s="146"/>
      <c r="C11138" s="31"/>
      <c r="D11138" s="31"/>
      <c r="E11138" s="44"/>
      <c r="F11138" s="43"/>
      <c r="G11138" s="84"/>
      <c r="H11138" s="31"/>
      <c r="I11138" s="207"/>
      <c r="J11138" s="84"/>
      <c r="K11138" s="31"/>
      <c r="L11138" s="31"/>
      <c r="M11138" s="169"/>
      <c r="N11138" s="148"/>
      <c r="O11138" s="106"/>
      <c r="P11138" s="43"/>
      <c r="Q11138" s="207"/>
      <c r="R11138" s="84"/>
      <c r="S11138" s="31"/>
      <c r="T11138" s="31"/>
      <c r="U11138" s="169"/>
      <c r="V11138" s="150"/>
      <c r="W11138" s="141" t="str" cm="1">
        <f t="array" ref="W11138">IF(SUM(LEN(B11138:V11138))=0,"",IF(OR(OR(ISBLANK(F11138),SUM(LEN(C11138),LEN(D11138))=0),AND(NOT(E11138="Unknown"),ISBLANK(J11138)),AND(NOT(O11138="Unknown"),ISBLANK(R11138))),"Missing Information", INDEX(Table15[Entire Service Line Classification], MATCH(SUMIFS(Table15[Unique ID],Table15[System-Owned Portion],E11138,Table15[If Material Anything Other than "Lead" in Column E,Was Material Ever Previously Lead?],G11138,Table15[Customer-Owned Portion],O11138),Table15[Unique ID],0),0)))</f>
        <v/>
      </c>
    </row>
    <row r="11139" spans="2:23" x14ac:dyDescent="0.35">
      <c r="B11139" s="146"/>
      <c r="C11139" s="31"/>
      <c r="D11139" s="31"/>
      <c r="E11139" s="44"/>
      <c r="F11139" s="43"/>
      <c r="G11139" s="84"/>
      <c r="H11139" s="31"/>
      <c r="I11139" s="207"/>
      <c r="J11139" s="84"/>
      <c r="K11139" s="31"/>
      <c r="L11139" s="31"/>
      <c r="M11139" s="169"/>
      <c r="N11139" s="148"/>
      <c r="O11139" s="106"/>
      <c r="P11139" s="43"/>
      <c r="Q11139" s="207"/>
      <c r="R11139" s="84"/>
      <c r="S11139" s="31"/>
      <c r="T11139" s="31"/>
      <c r="U11139" s="169"/>
      <c r="V11139" s="150"/>
      <c r="W11139" s="141" t="str" cm="1">
        <f t="array" ref="W11139">IF(SUM(LEN(B11139:V11139))=0,"",IF(OR(OR(ISBLANK(F11139),SUM(LEN(C11139),LEN(D11139))=0),AND(NOT(E11139="Unknown"),ISBLANK(J11139)),AND(NOT(O11139="Unknown"),ISBLANK(R11139))),"Missing Information", INDEX(Table15[Entire Service Line Classification], MATCH(SUMIFS(Table15[Unique ID],Table15[System-Owned Portion],E11139,Table15[If Material Anything Other than "Lead" in Column E,Was Material Ever Previously Lead?],G11139,Table15[Customer-Owned Portion],O11139),Table15[Unique ID],0),0)))</f>
        <v/>
      </c>
    </row>
    <row r="11140" spans="2:23" x14ac:dyDescent="0.35">
      <c r="B11140" s="146"/>
      <c r="C11140" s="31"/>
      <c r="D11140" s="31"/>
      <c r="E11140" s="44"/>
      <c r="F11140" s="43"/>
      <c r="G11140" s="84"/>
      <c r="H11140" s="31"/>
      <c r="I11140" s="207"/>
      <c r="J11140" s="84"/>
      <c r="K11140" s="31"/>
      <c r="L11140" s="31"/>
      <c r="M11140" s="169"/>
      <c r="N11140" s="148"/>
      <c r="O11140" s="106"/>
      <c r="P11140" s="43"/>
      <c r="Q11140" s="207"/>
      <c r="R11140" s="84"/>
      <c r="S11140" s="31"/>
      <c r="T11140" s="31"/>
      <c r="U11140" s="169"/>
      <c r="V11140" s="150"/>
      <c r="W11140" s="141" t="str" cm="1">
        <f t="array" ref="W11140">IF(SUM(LEN(B11140:V11140))=0,"",IF(OR(OR(ISBLANK(F11140),SUM(LEN(C11140),LEN(D11140))=0),AND(NOT(E11140="Unknown"),ISBLANK(J11140)),AND(NOT(O11140="Unknown"),ISBLANK(R11140))),"Missing Information", INDEX(Table15[Entire Service Line Classification], MATCH(SUMIFS(Table15[Unique ID],Table15[System-Owned Portion],E11140,Table15[If Material Anything Other than "Lead" in Column E,Was Material Ever Previously Lead?],G11140,Table15[Customer-Owned Portion],O11140),Table15[Unique ID],0),0)))</f>
        <v/>
      </c>
    </row>
    <row r="11141" spans="2:23" x14ac:dyDescent="0.35">
      <c r="B11141" s="146"/>
      <c r="C11141" s="31"/>
      <c r="D11141" s="31"/>
      <c r="E11141" s="44"/>
      <c r="F11141" s="43"/>
      <c r="G11141" s="84"/>
      <c r="H11141" s="31"/>
      <c r="I11141" s="207"/>
      <c r="J11141" s="84"/>
      <c r="K11141" s="31"/>
      <c r="L11141" s="31"/>
      <c r="M11141" s="169"/>
      <c r="N11141" s="148"/>
      <c r="O11141" s="106"/>
      <c r="P11141" s="43"/>
      <c r="Q11141" s="207"/>
      <c r="R11141" s="84"/>
      <c r="S11141" s="31"/>
      <c r="T11141" s="31"/>
      <c r="U11141" s="169"/>
      <c r="V11141" s="150"/>
      <c r="W11141" s="141" t="str" cm="1">
        <f t="array" ref="W11141">IF(SUM(LEN(B11141:V11141))=0,"",IF(OR(OR(ISBLANK(F11141),SUM(LEN(C11141),LEN(D11141))=0),AND(NOT(E11141="Unknown"),ISBLANK(J11141)),AND(NOT(O11141="Unknown"),ISBLANK(R11141))),"Missing Information", INDEX(Table15[Entire Service Line Classification], MATCH(SUMIFS(Table15[Unique ID],Table15[System-Owned Portion],E11141,Table15[If Material Anything Other than "Lead" in Column E,Was Material Ever Previously Lead?],G11141,Table15[Customer-Owned Portion],O11141),Table15[Unique ID],0),0)))</f>
        <v/>
      </c>
    </row>
    <row r="11142" spans="2:23" x14ac:dyDescent="0.35">
      <c r="B11142" s="146"/>
      <c r="C11142" s="31"/>
      <c r="D11142" s="31"/>
      <c r="E11142" s="44"/>
      <c r="F11142" s="43"/>
      <c r="G11142" s="84"/>
      <c r="H11142" s="31"/>
      <c r="I11142" s="207"/>
      <c r="J11142" s="84"/>
      <c r="K11142" s="31"/>
      <c r="L11142" s="31"/>
      <c r="M11142" s="169"/>
      <c r="N11142" s="148"/>
      <c r="O11142" s="106"/>
      <c r="P11142" s="43"/>
      <c r="Q11142" s="207"/>
      <c r="R11142" s="84"/>
      <c r="S11142" s="31"/>
      <c r="T11142" s="31"/>
      <c r="U11142" s="169"/>
      <c r="V11142" s="150"/>
      <c r="W11142" s="141" t="str" cm="1">
        <f t="array" ref="W11142">IF(SUM(LEN(B11142:V11142))=0,"",IF(OR(OR(ISBLANK(F11142),SUM(LEN(C11142),LEN(D11142))=0),AND(NOT(E11142="Unknown"),ISBLANK(J11142)),AND(NOT(O11142="Unknown"),ISBLANK(R11142))),"Missing Information", INDEX(Table15[Entire Service Line Classification], MATCH(SUMIFS(Table15[Unique ID],Table15[System-Owned Portion],E11142,Table15[If Material Anything Other than "Lead" in Column E,Was Material Ever Previously Lead?],G11142,Table15[Customer-Owned Portion],O11142),Table15[Unique ID],0),0)))</f>
        <v/>
      </c>
    </row>
    <row r="11143" spans="2:23" x14ac:dyDescent="0.35">
      <c r="B11143" s="146"/>
      <c r="C11143" s="31"/>
      <c r="D11143" s="31"/>
      <c r="E11143" s="44"/>
      <c r="F11143" s="43"/>
      <c r="G11143" s="84"/>
      <c r="H11143" s="31"/>
      <c r="I11143" s="207"/>
      <c r="J11143" s="84"/>
      <c r="K11143" s="31"/>
      <c r="L11143" s="31"/>
      <c r="M11143" s="169"/>
      <c r="N11143" s="148"/>
      <c r="O11143" s="106"/>
      <c r="P11143" s="43"/>
      <c r="Q11143" s="207"/>
      <c r="R11143" s="84"/>
      <c r="S11143" s="31"/>
      <c r="T11143" s="31"/>
      <c r="U11143" s="169"/>
      <c r="V11143" s="150"/>
      <c r="W11143" s="141" t="str" cm="1">
        <f t="array" ref="W11143">IF(SUM(LEN(B11143:V11143))=0,"",IF(OR(OR(ISBLANK(F11143),SUM(LEN(C11143),LEN(D11143))=0),AND(NOT(E11143="Unknown"),ISBLANK(J11143)),AND(NOT(O11143="Unknown"),ISBLANK(R11143))),"Missing Information", INDEX(Table15[Entire Service Line Classification], MATCH(SUMIFS(Table15[Unique ID],Table15[System-Owned Portion],E11143,Table15[If Material Anything Other than "Lead" in Column E,Was Material Ever Previously Lead?],G11143,Table15[Customer-Owned Portion],O11143),Table15[Unique ID],0),0)))</f>
        <v/>
      </c>
    </row>
    <row r="11144" spans="2:23" x14ac:dyDescent="0.35">
      <c r="B11144" s="146"/>
      <c r="C11144" s="31"/>
      <c r="D11144" s="31"/>
      <c r="E11144" s="44"/>
      <c r="F11144" s="43"/>
      <c r="G11144" s="84"/>
      <c r="H11144" s="31"/>
      <c r="I11144" s="207"/>
      <c r="J11144" s="84"/>
      <c r="K11144" s="31"/>
      <c r="L11144" s="31"/>
      <c r="M11144" s="169"/>
      <c r="N11144" s="148"/>
      <c r="O11144" s="106"/>
      <c r="P11144" s="43"/>
      <c r="Q11144" s="207"/>
      <c r="R11144" s="84"/>
      <c r="S11144" s="31"/>
      <c r="T11144" s="31"/>
      <c r="U11144" s="169"/>
      <c r="V11144" s="150"/>
      <c r="W11144" s="141" t="str" cm="1">
        <f t="array" ref="W11144">IF(SUM(LEN(B11144:V11144))=0,"",IF(OR(OR(ISBLANK(F11144),SUM(LEN(C11144),LEN(D11144))=0),AND(NOT(E11144="Unknown"),ISBLANK(J11144)),AND(NOT(O11144="Unknown"),ISBLANK(R11144))),"Missing Information", INDEX(Table15[Entire Service Line Classification], MATCH(SUMIFS(Table15[Unique ID],Table15[System-Owned Portion],E11144,Table15[If Material Anything Other than "Lead" in Column E,Was Material Ever Previously Lead?],G11144,Table15[Customer-Owned Portion],O11144),Table15[Unique ID],0),0)))</f>
        <v/>
      </c>
    </row>
    <row r="11145" spans="2:23" x14ac:dyDescent="0.35">
      <c r="B11145" s="146"/>
      <c r="C11145" s="31"/>
      <c r="D11145" s="31"/>
      <c r="E11145" s="44"/>
      <c r="F11145" s="43"/>
      <c r="G11145" s="84"/>
      <c r="H11145" s="31"/>
      <c r="I11145" s="207"/>
      <c r="J11145" s="84"/>
      <c r="K11145" s="31"/>
      <c r="L11145" s="31"/>
      <c r="M11145" s="169"/>
      <c r="N11145" s="148"/>
      <c r="O11145" s="106"/>
      <c r="P11145" s="43"/>
      <c r="Q11145" s="207"/>
      <c r="R11145" s="84"/>
      <c r="S11145" s="31"/>
      <c r="T11145" s="31"/>
      <c r="U11145" s="169"/>
      <c r="V11145" s="150"/>
      <c r="W11145" s="141" t="str" cm="1">
        <f t="array" ref="W11145">IF(SUM(LEN(B11145:V11145))=0,"",IF(OR(OR(ISBLANK(F11145),SUM(LEN(C11145),LEN(D11145))=0),AND(NOT(E11145="Unknown"),ISBLANK(J11145)),AND(NOT(O11145="Unknown"),ISBLANK(R11145))),"Missing Information", INDEX(Table15[Entire Service Line Classification], MATCH(SUMIFS(Table15[Unique ID],Table15[System-Owned Portion],E11145,Table15[If Material Anything Other than "Lead" in Column E,Was Material Ever Previously Lead?],G11145,Table15[Customer-Owned Portion],O11145),Table15[Unique ID],0),0)))</f>
        <v/>
      </c>
    </row>
    <row r="11146" spans="2:23" x14ac:dyDescent="0.35">
      <c r="B11146" s="146"/>
      <c r="C11146" s="31"/>
      <c r="D11146" s="31"/>
      <c r="E11146" s="44"/>
      <c r="F11146" s="43"/>
      <c r="G11146" s="84"/>
      <c r="H11146" s="31"/>
      <c r="I11146" s="207"/>
      <c r="J11146" s="84"/>
      <c r="K11146" s="31"/>
      <c r="L11146" s="31"/>
      <c r="M11146" s="169"/>
      <c r="N11146" s="148"/>
      <c r="O11146" s="106"/>
      <c r="P11146" s="43"/>
      <c r="Q11146" s="207"/>
      <c r="R11146" s="84"/>
      <c r="S11146" s="31"/>
      <c r="T11146" s="31"/>
      <c r="U11146" s="169"/>
      <c r="V11146" s="150"/>
      <c r="W11146" s="141" t="str" cm="1">
        <f t="array" ref="W11146">IF(SUM(LEN(B11146:V11146))=0,"",IF(OR(OR(ISBLANK(F11146),SUM(LEN(C11146),LEN(D11146))=0),AND(NOT(E11146="Unknown"),ISBLANK(J11146)),AND(NOT(O11146="Unknown"),ISBLANK(R11146))),"Missing Information", INDEX(Table15[Entire Service Line Classification], MATCH(SUMIFS(Table15[Unique ID],Table15[System-Owned Portion],E11146,Table15[If Material Anything Other than "Lead" in Column E,Was Material Ever Previously Lead?],G11146,Table15[Customer-Owned Portion],O11146),Table15[Unique ID],0),0)))</f>
        <v/>
      </c>
    </row>
    <row r="11147" spans="2:23" x14ac:dyDescent="0.35">
      <c r="B11147" s="146"/>
      <c r="C11147" s="31"/>
      <c r="D11147" s="31"/>
      <c r="E11147" s="44"/>
      <c r="F11147" s="43"/>
      <c r="G11147" s="84"/>
      <c r="H11147" s="31"/>
      <c r="I11147" s="207"/>
      <c r="J11147" s="84"/>
      <c r="K11147" s="31"/>
      <c r="L11147" s="31"/>
      <c r="M11147" s="169"/>
      <c r="N11147" s="148"/>
      <c r="O11147" s="106"/>
      <c r="P11147" s="43"/>
      <c r="Q11147" s="207"/>
      <c r="R11147" s="84"/>
      <c r="S11147" s="31"/>
      <c r="T11147" s="31"/>
      <c r="U11147" s="169"/>
      <c r="V11147" s="150"/>
      <c r="W11147" s="141" t="str" cm="1">
        <f t="array" ref="W11147">IF(SUM(LEN(B11147:V11147))=0,"",IF(OR(OR(ISBLANK(F11147),SUM(LEN(C11147),LEN(D11147))=0),AND(NOT(E11147="Unknown"),ISBLANK(J11147)),AND(NOT(O11147="Unknown"),ISBLANK(R11147))),"Missing Information", INDEX(Table15[Entire Service Line Classification], MATCH(SUMIFS(Table15[Unique ID],Table15[System-Owned Portion],E11147,Table15[If Material Anything Other than "Lead" in Column E,Was Material Ever Previously Lead?],G11147,Table15[Customer-Owned Portion],O11147),Table15[Unique ID],0),0)))</f>
        <v/>
      </c>
    </row>
    <row r="11148" spans="2:23" x14ac:dyDescent="0.35">
      <c r="B11148" s="146"/>
      <c r="C11148" s="31"/>
      <c r="D11148" s="31"/>
      <c r="E11148" s="44"/>
      <c r="F11148" s="43"/>
      <c r="G11148" s="84"/>
      <c r="H11148" s="31"/>
      <c r="I11148" s="207"/>
      <c r="J11148" s="84"/>
      <c r="K11148" s="31"/>
      <c r="L11148" s="31"/>
      <c r="M11148" s="169"/>
      <c r="N11148" s="148"/>
      <c r="O11148" s="106"/>
      <c r="P11148" s="43"/>
      <c r="Q11148" s="207"/>
      <c r="R11148" s="84"/>
      <c r="S11148" s="31"/>
      <c r="T11148" s="31"/>
      <c r="U11148" s="169"/>
      <c r="V11148" s="150"/>
      <c r="W11148" s="141" t="str" cm="1">
        <f t="array" ref="W11148">IF(SUM(LEN(B11148:V11148))=0,"",IF(OR(OR(ISBLANK(F11148),SUM(LEN(C11148),LEN(D11148))=0),AND(NOT(E11148="Unknown"),ISBLANK(J11148)),AND(NOT(O11148="Unknown"),ISBLANK(R11148))),"Missing Information", INDEX(Table15[Entire Service Line Classification], MATCH(SUMIFS(Table15[Unique ID],Table15[System-Owned Portion],E11148,Table15[If Material Anything Other than "Lead" in Column E,Was Material Ever Previously Lead?],G11148,Table15[Customer-Owned Portion],O11148),Table15[Unique ID],0),0)))</f>
        <v/>
      </c>
    </row>
    <row r="11149" spans="2:23" x14ac:dyDescent="0.35">
      <c r="B11149" s="146"/>
      <c r="C11149" s="31"/>
      <c r="D11149" s="31"/>
      <c r="E11149" s="44"/>
      <c r="F11149" s="43"/>
      <c r="G11149" s="84"/>
      <c r="H11149" s="31"/>
      <c r="I11149" s="207"/>
      <c r="J11149" s="84"/>
      <c r="K11149" s="31"/>
      <c r="L11149" s="31"/>
      <c r="M11149" s="169"/>
      <c r="N11149" s="148"/>
      <c r="O11149" s="106"/>
      <c r="P11149" s="43"/>
      <c r="Q11149" s="207"/>
      <c r="R11149" s="84"/>
      <c r="S11149" s="31"/>
      <c r="T11149" s="31"/>
      <c r="U11149" s="169"/>
      <c r="V11149" s="150"/>
      <c r="W11149" s="141" t="str" cm="1">
        <f t="array" ref="W11149">IF(SUM(LEN(B11149:V11149))=0,"",IF(OR(OR(ISBLANK(F11149),SUM(LEN(C11149),LEN(D11149))=0),AND(NOT(E11149="Unknown"),ISBLANK(J11149)),AND(NOT(O11149="Unknown"),ISBLANK(R11149))),"Missing Information", INDEX(Table15[Entire Service Line Classification], MATCH(SUMIFS(Table15[Unique ID],Table15[System-Owned Portion],E11149,Table15[If Material Anything Other than "Lead" in Column E,Was Material Ever Previously Lead?],G11149,Table15[Customer-Owned Portion],O11149),Table15[Unique ID],0),0)))</f>
        <v/>
      </c>
    </row>
    <row r="11150" spans="2:23" x14ac:dyDescent="0.35">
      <c r="B11150" s="146"/>
      <c r="C11150" s="31"/>
      <c r="D11150" s="31"/>
      <c r="E11150" s="44"/>
      <c r="F11150" s="43"/>
      <c r="G11150" s="84"/>
      <c r="H11150" s="31"/>
      <c r="I11150" s="207"/>
      <c r="J11150" s="84"/>
      <c r="K11150" s="31"/>
      <c r="L11150" s="31"/>
      <c r="M11150" s="169"/>
      <c r="N11150" s="148"/>
      <c r="O11150" s="106"/>
      <c r="P11150" s="43"/>
      <c r="Q11150" s="207"/>
      <c r="R11150" s="84"/>
      <c r="S11150" s="31"/>
      <c r="T11150" s="31"/>
      <c r="U11150" s="169"/>
      <c r="V11150" s="150"/>
      <c r="W11150" s="141" t="str" cm="1">
        <f t="array" ref="W11150">IF(SUM(LEN(B11150:V11150))=0,"",IF(OR(OR(ISBLANK(F11150),SUM(LEN(C11150),LEN(D11150))=0),AND(NOT(E11150="Unknown"),ISBLANK(J11150)),AND(NOT(O11150="Unknown"),ISBLANK(R11150))),"Missing Information", INDEX(Table15[Entire Service Line Classification], MATCH(SUMIFS(Table15[Unique ID],Table15[System-Owned Portion],E11150,Table15[If Material Anything Other than "Lead" in Column E,Was Material Ever Previously Lead?],G11150,Table15[Customer-Owned Portion],O11150),Table15[Unique ID],0),0)))</f>
        <v/>
      </c>
    </row>
    <row r="11151" spans="2:23" x14ac:dyDescent="0.35">
      <c r="B11151" s="146"/>
      <c r="C11151" s="31"/>
      <c r="D11151" s="31"/>
      <c r="E11151" s="44"/>
      <c r="F11151" s="43"/>
      <c r="G11151" s="84"/>
      <c r="H11151" s="31"/>
      <c r="I11151" s="207"/>
      <c r="J11151" s="84"/>
      <c r="K11151" s="31"/>
      <c r="L11151" s="31"/>
      <c r="M11151" s="169"/>
      <c r="N11151" s="148"/>
      <c r="O11151" s="106"/>
      <c r="P11151" s="43"/>
      <c r="Q11151" s="207"/>
      <c r="R11151" s="84"/>
      <c r="S11151" s="31"/>
      <c r="T11151" s="31"/>
      <c r="U11151" s="169"/>
      <c r="V11151" s="150"/>
      <c r="W11151" s="141" t="str" cm="1">
        <f t="array" ref="W11151">IF(SUM(LEN(B11151:V11151))=0,"",IF(OR(OR(ISBLANK(F11151),SUM(LEN(C11151),LEN(D11151))=0),AND(NOT(E11151="Unknown"),ISBLANK(J11151)),AND(NOT(O11151="Unknown"),ISBLANK(R11151))),"Missing Information", INDEX(Table15[Entire Service Line Classification], MATCH(SUMIFS(Table15[Unique ID],Table15[System-Owned Portion],E11151,Table15[If Material Anything Other than "Lead" in Column E,Was Material Ever Previously Lead?],G11151,Table15[Customer-Owned Portion],O11151),Table15[Unique ID],0),0)))</f>
        <v/>
      </c>
    </row>
    <row r="11152" spans="2:23" x14ac:dyDescent="0.35">
      <c r="B11152" s="146"/>
      <c r="C11152" s="31"/>
      <c r="D11152" s="31"/>
      <c r="E11152" s="44"/>
      <c r="F11152" s="43"/>
      <c r="G11152" s="84"/>
      <c r="H11152" s="31"/>
      <c r="I11152" s="207"/>
      <c r="J11152" s="84"/>
      <c r="K11152" s="31"/>
      <c r="L11152" s="31"/>
      <c r="M11152" s="169"/>
      <c r="N11152" s="148"/>
      <c r="O11152" s="106"/>
      <c r="P11152" s="43"/>
      <c r="Q11152" s="207"/>
      <c r="R11152" s="84"/>
      <c r="S11152" s="31"/>
      <c r="T11152" s="31"/>
      <c r="U11152" s="169"/>
      <c r="V11152" s="150"/>
      <c r="W11152" s="141" t="str" cm="1">
        <f t="array" ref="W11152">IF(SUM(LEN(B11152:V11152))=0,"",IF(OR(OR(ISBLANK(F11152),SUM(LEN(C11152),LEN(D11152))=0),AND(NOT(E11152="Unknown"),ISBLANK(J11152)),AND(NOT(O11152="Unknown"),ISBLANK(R11152))),"Missing Information", INDEX(Table15[Entire Service Line Classification], MATCH(SUMIFS(Table15[Unique ID],Table15[System-Owned Portion],E11152,Table15[If Material Anything Other than "Lead" in Column E,Was Material Ever Previously Lead?],G11152,Table15[Customer-Owned Portion],O11152),Table15[Unique ID],0),0)))</f>
        <v/>
      </c>
    </row>
    <row r="11153" spans="2:23" x14ac:dyDescent="0.35">
      <c r="B11153" s="146"/>
      <c r="C11153" s="31"/>
      <c r="D11153" s="31"/>
      <c r="E11153" s="44"/>
      <c r="F11153" s="43"/>
      <c r="G11153" s="84"/>
      <c r="H11153" s="31"/>
      <c r="I11153" s="207"/>
      <c r="J11153" s="84"/>
      <c r="K11153" s="31"/>
      <c r="L11153" s="31"/>
      <c r="M11153" s="169"/>
      <c r="N11153" s="148"/>
      <c r="O11153" s="106"/>
      <c r="P11153" s="43"/>
      <c r="Q11153" s="207"/>
      <c r="R11153" s="84"/>
      <c r="S11153" s="31"/>
      <c r="T11153" s="31"/>
      <c r="U11153" s="169"/>
      <c r="V11153" s="150"/>
      <c r="W11153" s="141" t="str" cm="1">
        <f t="array" ref="W11153">IF(SUM(LEN(B11153:V11153))=0,"",IF(OR(OR(ISBLANK(F11153),SUM(LEN(C11153),LEN(D11153))=0),AND(NOT(E11153="Unknown"),ISBLANK(J11153)),AND(NOT(O11153="Unknown"),ISBLANK(R11153))),"Missing Information", INDEX(Table15[Entire Service Line Classification], MATCH(SUMIFS(Table15[Unique ID],Table15[System-Owned Portion],E11153,Table15[If Material Anything Other than "Lead" in Column E,Was Material Ever Previously Lead?],G11153,Table15[Customer-Owned Portion],O11153),Table15[Unique ID],0),0)))</f>
        <v/>
      </c>
    </row>
    <row r="11154" spans="2:23" x14ac:dyDescent="0.35">
      <c r="B11154" s="146"/>
      <c r="C11154" s="31"/>
      <c r="D11154" s="31"/>
      <c r="E11154" s="44"/>
      <c r="F11154" s="43"/>
      <c r="G11154" s="84"/>
      <c r="H11154" s="31"/>
      <c r="I11154" s="207"/>
      <c r="J11154" s="84"/>
      <c r="K11154" s="31"/>
      <c r="L11154" s="31"/>
      <c r="M11154" s="169"/>
      <c r="N11154" s="148"/>
      <c r="O11154" s="106"/>
      <c r="P11154" s="43"/>
      <c r="Q11154" s="207"/>
      <c r="R11154" s="84"/>
      <c r="S11154" s="31"/>
      <c r="T11154" s="31"/>
      <c r="U11154" s="169"/>
      <c r="V11154" s="150"/>
      <c r="W11154" s="141" t="str" cm="1">
        <f t="array" ref="W11154">IF(SUM(LEN(B11154:V11154))=0,"",IF(OR(OR(ISBLANK(F11154),SUM(LEN(C11154),LEN(D11154))=0),AND(NOT(E11154="Unknown"),ISBLANK(J11154)),AND(NOT(O11154="Unknown"),ISBLANK(R11154))),"Missing Information", INDEX(Table15[Entire Service Line Classification], MATCH(SUMIFS(Table15[Unique ID],Table15[System-Owned Portion],E11154,Table15[If Material Anything Other than "Lead" in Column E,Was Material Ever Previously Lead?],G11154,Table15[Customer-Owned Portion],O11154),Table15[Unique ID],0),0)))</f>
        <v/>
      </c>
    </row>
    <row r="11155" spans="2:23" x14ac:dyDescent="0.35">
      <c r="B11155" s="146"/>
      <c r="C11155" s="31"/>
      <c r="D11155" s="31"/>
      <c r="E11155" s="44"/>
      <c r="F11155" s="43"/>
      <c r="G11155" s="84"/>
      <c r="H11155" s="31"/>
      <c r="I11155" s="207"/>
      <c r="J11155" s="84"/>
      <c r="K11155" s="31"/>
      <c r="L11155" s="31"/>
      <c r="M11155" s="169"/>
      <c r="N11155" s="148"/>
      <c r="O11155" s="106"/>
      <c r="P11155" s="43"/>
      <c r="Q11155" s="207"/>
      <c r="R11155" s="84"/>
      <c r="S11155" s="31"/>
      <c r="T11155" s="31"/>
      <c r="U11155" s="169"/>
      <c r="V11155" s="150"/>
      <c r="W11155" s="141" t="str" cm="1">
        <f t="array" ref="W11155">IF(SUM(LEN(B11155:V11155))=0,"",IF(OR(OR(ISBLANK(F11155),SUM(LEN(C11155),LEN(D11155))=0),AND(NOT(E11155="Unknown"),ISBLANK(J11155)),AND(NOT(O11155="Unknown"),ISBLANK(R11155))),"Missing Information", INDEX(Table15[Entire Service Line Classification], MATCH(SUMIFS(Table15[Unique ID],Table15[System-Owned Portion],E11155,Table15[If Material Anything Other than "Lead" in Column E,Was Material Ever Previously Lead?],G11155,Table15[Customer-Owned Portion],O11155),Table15[Unique ID],0),0)))</f>
        <v/>
      </c>
    </row>
    <row r="11156" spans="2:23" x14ac:dyDescent="0.35">
      <c r="B11156" s="146"/>
      <c r="C11156" s="31"/>
      <c r="D11156" s="31"/>
      <c r="E11156" s="44"/>
      <c r="F11156" s="43"/>
      <c r="G11156" s="84"/>
      <c r="H11156" s="31"/>
      <c r="I11156" s="207"/>
      <c r="J11156" s="84"/>
      <c r="K11156" s="31"/>
      <c r="L11156" s="31"/>
      <c r="M11156" s="169"/>
      <c r="N11156" s="148"/>
      <c r="O11156" s="106"/>
      <c r="P11156" s="43"/>
      <c r="Q11156" s="207"/>
      <c r="R11156" s="84"/>
      <c r="S11156" s="31"/>
      <c r="T11156" s="31"/>
      <c r="U11156" s="169"/>
      <c r="V11156" s="150"/>
      <c r="W11156" s="141" t="str" cm="1">
        <f t="array" ref="W11156">IF(SUM(LEN(B11156:V11156))=0,"",IF(OR(OR(ISBLANK(F11156),SUM(LEN(C11156),LEN(D11156))=0),AND(NOT(E11156="Unknown"),ISBLANK(J11156)),AND(NOT(O11156="Unknown"),ISBLANK(R11156))),"Missing Information", INDEX(Table15[Entire Service Line Classification], MATCH(SUMIFS(Table15[Unique ID],Table15[System-Owned Portion],E11156,Table15[If Material Anything Other than "Lead" in Column E,Was Material Ever Previously Lead?],G11156,Table15[Customer-Owned Portion],O11156),Table15[Unique ID],0),0)))</f>
        <v/>
      </c>
    </row>
    <row r="11157" spans="2:23" x14ac:dyDescent="0.35">
      <c r="B11157" s="146"/>
      <c r="C11157" s="31"/>
      <c r="D11157" s="31"/>
      <c r="E11157" s="44"/>
      <c r="F11157" s="43"/>
      <c r="G11157" s="84"/>
      <c r="H11157" s="31"/>
      <c r="I11157" s="207"/>
      <c r="J11157" s="84"/>
      <c r="K11157" s="31"/>
      <c r="L11157" s="31"/>
      <c r="M11157" s="169"/>
      <c r="N11157" s="148"/>
      <c r="O11157" s="106"/>
      <c r="P11157" s="43"/>
      <c r="Q11157" s="207"/>
      <c r="R11157" s="84"/>
      <c r="S11157" s="31"/>
      <c r="T11157" s="31"/>
      <c r="U11157" s="169"/>
      <c r="V11157" s="150"/>
      <c r="W11157" s="141" t="str" cm="1">
        <f t="array" ref="W11157">IF(SUM(LEN(B11157:V11157))=0,"",IF(OR(OR(ISBLANK(F11157),SUM(LEN(C11157),LEN(D11157))=0),AND(NOT(E11157="Unknown"),ISBLANK(J11157)),AND(NOT(O11157="Unknown"),ISBLANK(R11157))),"Missing Information", INDEX(Table15[Entire Service Line Classification], MATCH(SUMIFS(Table15[Unique ID],Table15[System-Owned Portion],E11157,Table15[If Material Anything Other than "Lead" in Column E,Was Material Ever Previously Lead?],G11157,Table15[Customer-Owned Portion],O11157),Table15[Unique ID],0),0)))</f>
        <v/>
      </c>
    </row>
    <row r="11158" spans="2:23" x14ac:dyDescent="0.35">
      <c r="B11158" s="146"/>
      <c r="C11158" s="31"/>
      <c r="D11158" s="31"/>
      <c r="E11158" s="44"/>
      <c r="F11158" s="43"/>
      <c r="G11158" s="84"/>
      <c r="H11158" s="31"/>
      <c r="I11158" s="207"/>
      <c r="J11158" s="84"/>
      <c r="K11158" s="31"/>
      <c r="L11158" s="31"/>
      <c r="M11158" s="169"/>
      <c r="N11158" s="148"/>
      <c r="O11158" s="106"/>
      <c r="P11158" s="43"/>
      <c r="Q11158" s="207"/>
      <c r="R11158" s="84"/>
      <c r="S11158" s="31"/>
      <c r="T11158" s="31"/>
      <c r="U11158" s="169"/>
      <c r="V11158" s="150"/>
      <c r="W11158" s="141" t="str" cm="1">
        <f t="array" ref="W11158">IF(SUM(LEN(B11158:V11158))=0,"",IF(OR(OR(ISBLANK(F11158),SUM(LEN(C11158),LEN(D11158))=0),AND(NOT(E11158="Unknown"),ISBLANK(J11158)),AND(NOT(O11158="Unknown"),ISBLANK(R11158))),"Missing Information", INDEX(Table15[Entire Service Line Classification], MATCH(SUMIFS(Table15[Unique ID],Table15[System-Owned Portion],E11158,Table15[If Material Anything Other than "Lead" in Column E,Was Material Ever Previously Lead?],G11158,Table15[Customer-Owned Portion],O11158),Table15[Unique ID],0),0)))</f>
        <v/>
      </c>
    </row>
    <row r="11159" spans="2:23" x14ac:dyDescent="0.35">
      <c r="B11159" s="146"/>
      <c r="C11159" s="31"/>
      <c r="D11159" s="31"/>
      <c r="E11159" s="44"/>
      <c r="F11159" s="43"/>
      <c r="G11159" s="84"/>
      <c r="H11159" s="31"/>
      <c r="I11159" s="207"/>
      <c r="J11159" s="84"/>
      <c r="K11159" s="31"/>
      <c r="L11159" s="31"/>
      <c r="M11159" s="169"/>
      <c r="N11159" s="148"/>
      <c r="O11159" s="106"/>
      <c r="P11159" s="43"/>
      <c r="Q11159" s="207"/>
      <c r="R11159" s="84"/>
      <c r="S11159" s="31"/>
      <c r="T11159" s="31"/>
      <c r="U11159" s="169"/>
      <c r="V11159" s="150"/>
      <c r="W11159" s="141" t="str" cm="1">
        <f t="array" ref="W11159">IF(SUM(LEN(B11159:V11159))=0,"",IF(OR(OR(ISBLANK(F11159),SUM(LEN(C11159),LEN(D11159))=0),AND(NOT(E11159="Unknown"),ISBLANK(J11159)),AND(NOT(O11159="Unknown"),ISBLANK(R11159))),"Missing Information", INDEX(Table15[Entire Service Line Classification], MATCH(SUMIFS(Table15[Unique ID],Table15[System-Owned Portion],E11159,Table15[If Material Anything Other than "Lead" in Column E,Was Material Ever Previously Lead?],G11159,Table15[Customer-Owned Portion],O11159),Table15[Unique ID],0),0)))</f>
        <v/>
      </c>
    </row>
    <row r="11160" spans="2:23" x14ac:dyDescent="0.35">
      <c r="B11160" s="146"/>
      <c r="C11160" s="31"/>
      <c r="D11160" s="31"/>
      <c r="E11160" s="44"/>
      <c r="F11160" s="43"/>
      <c r="G11160" s="84"/>
      <c r="H11160" s="31"/>
      <c r="I11160" s="207"/>
      <c r="J11160" s="84"/>
      <c r="K11160" s="31"/>
      <c r="L11160" s="31"/>
      <c r="M11160" s="169"/>
      <c r="N11160" s="148"/>
      <c r="O11160" s="106"/>
      <c r="P11160" s="43"/>
      <c r="Q11160" s="207"/>
      <c r="R11160" s="84"/>
      <c r="S11160" s="31"/>
      <c r="T11160" s="31"/>
      <c r="U11160" s="169"/>
      <c r="V11160" s="150"/>
      <c r="W11160" s="141" t="str" cm="1">
        <f t="array" ref="W11160">IF(SUM(LEN(B11160:V11160))=0,"",IF(OR(OR(ISBLANK(F11160),SUM(LEN(C11160),LEN(D11160))=0),AND(NOT(E11160="Unknown"),ISBLANK(J11160)),AND(NOT(O11160="Unknown"),ISBLANK(R11160))),"Missing Information", INDEX(Table15[Entire Service Line Classification], MATCH(SUMIFS(Table15[Unique ID],Table15[System-Owned Portion],E11160,Table15[If Material Anything Other than "Lead" in Column E,Was Material Ever Previously Lead?],G11160,Table15[Customer-Owned Portion],O11160),Table15[Unique ID],0),0)))</f>
        <v/>
      </c>
    </row>
    <row r="11161" spans="2:23" x14ac:dyDescent="0.35">
      <c r="B11161" s="146"/>
      <c r="C11161" s="31"/>
      <c r="D11161" s="31"/>
      <c r="E11161" s="44"/>
      <c r="F11161" s="43"/>
      <c r="G11161" s="84"/>
      <c r="H11161" s="31"/>
      <c r="I11161" s="207"/>
      <c r="J11161" s="84"/>
      <c r="K11161" s="31"/>
      <c r="L11161" s="31"/>
      <c r="M11161" s="169"/>
      <c r="N11161" s="148"/>
      <c r="O11161" s="106"/>
      <c r="P11161" s="43"/>
      <c r="Q11161" s="207"/>
      <c r="R11161" s="84"/>
      <c r="S11161" s="31"/>
      <c r="T11161" s="31"/>
      <c r="U11161" s="169"/>
      <c r="V11161" s="150"/>
      <c r="W11161" s="141" t="str" cm="1">
        <f t="array" ref="W11161">IF(SUM(LEN(B11161:V11161))=0,"",IF(OR(OR(ISBLANK(F11161),SUM(LEN(C11161),LEN(D11161))=0),AND(NOT(E11161="Unknown"),ISBLANK(J11161)),AND(NOT(O11161="Unknown"),ISBLANK(R11161))),"Missing Information", INDEX(Table15[Entire Service Line Classification], MATCH(SUMIFS(Table15[Unique ID],Table15[System-Owned Portion],E11161,Table15[If Material Anything Other than "Lead" in Column E,Was Material Ever Previously Lead?],G11161,Table15[Customer-Owned Portion],O11161),Table15[Unique ID],0),0)))</f>
        <v/>
      </c>
    </row>
    <row r="11162" spans="2:23" x14ac:dyDescent="0.35">
      <c r="B11162" s="146"/>
      <c r="C11162" s="31"/>
      <c r="D11162" s="31"/>
      <c r="E11162" s="44"/>
      <c r="F11162" s="43"/>
      <c r="G11162" s="84"/>
      <c r="H11162" s="31"/>
      <c r="I11162" s="207"/>
      <c r="J11162" s="84"/>
      <c r="K11162" s="31"/>
      <c r="L11162" s="31"/>
      <c r="M11162" s="169"/>
      <c r="N11162" s="148"/>
      <c r="O11162" s="106"/>
      <c r="P11162" s="43"/>
      <c r="Q11162" s="207"/>
      <c r="R11162" s="84"/>
      <c r="S11162" s="31"/>
      <c r="T11162" s="31"/>
      <c r="U11162" s="169"/>
      <c r="V11162" s="150"/>
      <c r="W11162" s="141" t="str" cm="1">
        <f t="array" ref="W11162">IF(SUM(LEN(B11162:V11162))=0,"",IF(OR(OR(ISBLANK(F11162),SUM(LEN(C11162),LEN(D11162))=0),AND(NOT(E11162="Unknown"),ISBLANK(J11162)),AND(NOT(O11162="Unknown"),ISBLANK(R11162))),"Missing Information", INDEX(Table15[Entire Service Line Classification], MATCH(SUMIFS(Table15[Unique ID],Table15[System-Owned Portion],E11162,Table15[If Material Anything Other than "Lead" in Column E,Was Material Ever Previously Lead?],G11162,Table15[Customer-Owned Portion],O11162),Table15[Unique ID],0),0)))</f>
        <v/>
      </c>
    </row>
    <row r="11163" spans="2:23" x14ac:dyDescent="0.35">
      <c r="B11163" s="146"/>
      <c r="C11163" s="31"/>
      <c r="D11163" s="31"/>
      <c r="E11163" s="44"/>
      <c r="F11163" s="43"/>
      <c r="G11163" s="84"/>
      <c r="H11163" s="31"/>
      <c r="I11163" s="207"/>
      <c r="J11163" s="84"/>
      <c r="K11163" s="31"/>
      <c r="L11163" s="31"/>
      <c r="M11163" s="169"/>
      <c r="N11163" s="148"/>
      <c r="O11163" s="106"/>
      <c r="P11163" s="43"/>
      <c r="Q11163" s="207"/>
      <c r="R11163" s="84"/>
      <c r="S11163" s="31"/>
      <c r="T11163" s="31"/>
      <c r="U11163" s="169"/>
      <c r="V11163" s="150"/>
      <c r="W11163" s="141" t="str" cm="1">
        <f t="array" ref="W11163">IF(SUM(LEN(B11163:V11163))=0,"",IF(OR(OR(ISBLANK(F11163),SUM(LEN(C11163),LEN(D11163))=0),AND(NOT(E11163="Unknown"),ISBLANK(J11163)),AND(NOT(O11163="Unknown"),ISBLANK(R11163))),"Missing Information", INDEX(Table15[Entire Service Line Classification], MATCH(SUMIFS(Table15[Unique ID],Table15[System-Owned Portion],E11163,Table15[If Material Anything Other than "Lead" in Column E,Was Material Ever Previously Lead?],G11163,Table15[Customer-Owned Portion],O11163),Table15[Unique ID],0),0)))</f>
        <v/>
      </c>
    </row>
    <row r="11164" spans="2:23" x14ac:dyDescent="0.35">
      <c r="B11164" s="146"/>
      <c r="C11164" s="31"/>
      <c r="D11164" s="31"/>
      <c r="E11164" s="44"/>
      <c r="F11164" s="43"/>
      <c r="G11164" s="84"/>
      <c r="H11164" s="31"/>
      <c r="I11164" s="207"/>
      <c r="J11164" s="84"/>
      <c r="K11164" s="31"/>
      <c r="L11164" s="31"/>
      <c r="M11164" s="169"/>
      <c r="N11164" s="148"/>
      <c r="O11164" s="106"/>
      <c r="P11164" s="43"/>
      <c r="Q11164" s="207"/>
      <c r="R11164" s="84"/>
      <c r="S11164" s="31"/>
      <c r="T11164" s="31"/>
      <c r="U11164" s="169"/>
      <c r="V11164" s="150"/>
      <c r="W11164" s="141" t="str" cm="1">
        <f t="array" ref="W11164">IF(SUM(LEN(B11164:V11164))=0,"",IF(OR(OR(ISBLANK(F11164),SUM(LEN(C11164),LEN(D11164))=0),AND(NOT(E11164="Unknown"),ISBLANK(J11164)),AND(NOT(O11164="Unknown"),ISBLANK(R11164))),"Missing Information", INDEX(Table15[Entire Service Line Classification], MATCH(SUMIFS(Table15[Unique ID],Table15[System-Owned Portion],E11164,Table15[If Material Anything Other than "Lead" in Column E,Was Material Ever Previously Lead?],G11164,Table15[Customer-Owned Portion],O11164),Table15[Unique ID],0),0)))</f>
        <v/>
      </c>
    </row>
    <row r="11165" spans="2:23" x14ac:dyDescent="0.35">
      <c r="B11165" s="146"/>
      <c r="C11165" s="31"/>
      <c r="D11165" s="31"/>
      <c r="E11165" s="44"/>
      <c r="F11165" s="43"/>
      <c r="G11165" s="84"/>
      <c r="H11165" s="31"/>
      <c r="I11165" s="207"/>
      <c r="J11165" s="84"/>
      <c r="K11165" s="31"/>
      <c r="L11165" s="31"/>
      <c r="M11165" s="169"/>
      <c r="N11165" s="148"/>
      <c r="O11165" s="106"/>
      <c r="P11165" s="43"/>
      <c r="Q11165" s="207"/>
      <c r="R11165" s="84"/>
      <c r="S11165" s="31"/>
      <c r="T11165" s="31"/>
      <c r="U11165" s="169"/>
      <c r="V11165" s="150"/>
      <c r="W11165" s="141" t="str" cm="1">
        <f t="array" ref="W11165">IF(SUM(LEN(B11165:V11165))=0,"",IF(OR(OR(ISBLANK(F11165),SUM(LEN(C11165),LEN(D11165))=0),AND(NOT(E11165="Unknown"),ISBLANK(J11165)),AND(NOT(O11165="Unknown"),ISBLANK(R11165))),"Missing Information", INDEX(Table15[Entire Service Line Classification], MATCH(SUMIFS(Table15[Unique ID],Table15[System-Owned Portion],E11165,Table15[If Material Anything Other than "Lead" in Column E,Was Material Ever Previously Lead?],G11165,Table15[Customer-Owned Portion],O11165),Table15[Unique ID],0),0)))</f>
        <v/>
      </c>
    </row>
    <row r="11166" spans="2:23" x14ac:dyDescent="0.35">
      <c r="B11166" s="146"/>
      <c r="C11166" s="31"/>
      <c r="D11166" s="31"/>
      <c r="E11166" s="44"/>
      <c r="F11166" s="43"/>
      <c r="G11166" s="84"/>
      <c r="H11166" s="31"/>
      <c r="I11166" s="207"/>
      <c r="J11166" s="84"/>
      <c r="K11166" s="31"/>
      <c r="L11166" s="31"/>
      <c r="M11166" s="169"/>
      <c r="N11166" s="148"/>
      <c r="O11166" s="106"/>
      <c r="P11166" s="43"/>
      <c r="Q11166" s="207"/>
      <c r="R11166" s="84"/>
      <c r="S11166" s="31"/>
      <c r="T11166" s="31"/>
      <c r="U11166" s="169"/>
      <c r="V11166" s="150"/>
      <c r="W11166" s="141" t="str" cm="1">
        <f t="array" ref="W11166">IF(SUM(LEN(B11166:V11166))=0,"",IF(OR(OR(ISBLANK(F11166),SUM(LEN(C11166),LEN(D11166))=0),AND(NOT(E11166="Unknown"),ISBLANK(J11166)),AND(NOT(O11166="Unknown"),ISBLANK(R11166))),"Missing Information", INDEX(Table15[Entire Service Line Classification], MATCH(SUMIFS(Table15[Unique ID],Table15[System-Owned Portion],E11166,Table15[If Material Anything Other than "Lead" in Column E,Was Material Ever Previously Lead?],G11166,Table15[Customer-Owned Portion],O11166),Table15[Unique ID],0),0)))</f>
        <v/>
      </c>
    </row>
    <row r="11167" spans="2:23" x14ac:dyDescent="0.35">
      <c r="B11167" s="146"/>
      <c r="C11167" s="31"/>
      <c r="D11167" s="31"/>
      <c r="E11167" s="44"/>
      <c r="F11167" s="43"/>
      <c r="G11167" s="84"/>
      <c r="H11167" s="31"/>
      <c r="I11167" s="207"/>
      <c r="J11167" s="84"/>
      <c r="K11167" s="31"/>
      <c r="L11167" s="31"/>
      <c r="M11167" s="169"/>
      <c r="N11167" s="148"/>
      <c r="O11167" s="106"/>
      <c r="P11167" s="43"/>
      <c r="Q11167" s="207"/>
      <c r="R11167" s="84"/>
      <c r="S11167" s="31"/>
      <c r="T11167" s="31"/>
      <c r="U11167" s="169"/>
      <c r="V11167" s="150"/>
      <c r="W11167" s="141" t="str" cm="1">
        <f t="array" ref="W11167">IF(SUM(LEN(B11167:V11167))=0,"",IF(OR(OR(ISBLANK(F11167),SUM(LEN(C11167),LEN(D11167))=0),AND(NOT(E11167="Unknown"),ISBLANK(J11167)),AND(NOT(O11167="Unknown"),ISBLANK(R11167))),"Missing Information", INDEX(Table15[Entire Service Line Classification], MATCH(SUMIFS(Table15[Unique ID],Table15[System-Owned Portion],E11167,Table15[If Material Anything Other than "Lead" in Column E,Was Material Ever Previously Lead?],G11167,Table15[Customer-Owned Portion],O11167),Table15[Unique ID],0),0)))</f>
        <v/>
      </c>
    </row>
    <row r="11168" spans="2:23" x14ac:dyDescent="0.35">
      <c r="B11168" s="146"/>
      <c r="C11168" s="31"/>
      <c r="D11168" s="31"/>
      <c r="E11168" s="44"/>
      <c r="F11168" s="43"/>
      <c r="G11168" s="84"/>
      <c r="H11168" s="31"/>
      <c r="I11168" s="207"/>
      <c r="J11168" s="84"/>
      <c r="K11168" s="31"/>
      <c r="L11168" s="31"/>
      <c r="M11168" s="169"/>
      <c r="N11168" s="148"/>
      <c r="O11168" s="106"/>
      <c r="P11168" s="43"/>
      <c r="Q11168" s="207"/>
      <c r="R11168" s="84"/>
      <c r="S11168" s="31"/>
      <c r="T11168" s="31"/>
      <c r="U11168" s="169"/>
      <c r="V11168" s="150"/>
      <c r="W11168" s="141" t="str" cm="1">
        <f t="array" ref="W11168">IF(SUM(LEN(B11168:V11168))=0,"",IF(OR(OR(ISBLANK(F11168),SUM(LEN(C11168),LEN(D11168))=0),AND(NOT(E11168="Unknown"),ISBLANK(J11168)),AND(NOT(O11168="Unknown"),ISBLANK(R11168))),"Missing Information", INDEX(Table15[Entire Service Line Classification], MATCH(SUMIFS(Table15[Unique ID],Table15[System-Owned Portion],E11168,Table15[If Material Anything Other than "Lead" in Column E,Was Material Ever Previously Lead?],G11168,Table15[Customer-Owned Portion],O11168),Table15[Unique ID],0),0)))</f>
        <v/>
      </c>
    </row>
    <row r="11169" spans="2:23" x14ac:dyDescent="0.35">
      <c r="B11169" s="146"/>
      <c r="C11169" s="31"/>
      <c r="D11169" s="31"/>
      <c r="E11169" s="44"/>
      <c r="F11169" s="43"/>
      <c r="G11169" s="84"/>
      <c r="H11169" s="31"/>
      <c r="I11169" s="207"/>
      <c r="J11169" s="84"/>
      <c r="K11169" s="31"/>
      <c r="L11169" s="31"/>
      <c r="M11169" s="169"/>
      <c r="N11169" s="148"/>
      <c r="O11169" s="106"/>
      <c r="P11169" s="43"/>
      <c r="Q11169" s="207"/>
      <c r="R11169" s="84"/>
      <c r="S11169" s="31"/>
      <c r="T11169" s="31"/>
      <c r="U11169" s="169"/>
      <c r="V11169" s="150"/>
      <c r="W11169" s="141" t="str" cm="1">
        <f t="array" ref="W11169">IF(SUM(LEN(B11169:V11169))=0,"",IF(OR(OR(ISBLANK(F11169),SUM(LEN(C11169),LEN(D11169))=0),AND(NOT(E11169="Unknown"),ISBLANK(J11169)),AND(NOT(O11169="Unknown"),ISBLANK(R11169))),"Missing Information", INDEX(Table15[Entire Service Line Classification], MATCH(SUMIFS(Table15[Unique ID],Table15[System-Owned Portion],E11169,Table15[If Material Anything Other than "Lead" in Column E,Was Material Ever Previously Lead?],G11169,Table15[Customer-Owned Portion],O11169),Table15[Unique ID],0),0)))</f>
        <v/>
      </c>
    </row>
    <row r="11170" spans="2:23" x14ac:dyDescent="0.35">
      <c r="B11170" s="146"/>
      <c r="C11170" s="31"/>
      <c r="D11170" s="31"/>
      <c r="E11170" s="44"/>
      <c r="F11170" s="43"/>
      <c r="G11170" s="84"/>
      <c r="H11170" s="31"/>
      <c r="I11170" s="207"/>
      <c r="J11170" s="84"/>
      <c r="K11170" s="31"/>
      <c r="L11170" s="31"/>
      <c r="M11170" s="169"/>
      <c r="N11170" s="148"/>
      <c r="O11170" s="106"/>
      <c r="P11170" s="43"/>
      <c r="Q11170" s="207"/>
      <c r="R11170" s="84"/>
      <c r="S11170" s="31"/>
      <c r="T11170" s="31"/>
      <c r="U11170" s="169"/>
      <c r="V11170" s="150"/>
      <c r="W11170" s="141" t="str" cm="1">
        <f t="array" ref="W11170">IF(SUM(LEN(B11170:V11170))=0,"",IF(OR(OR(ISBLANK(F11170),SUM(LEN(C11170),LEN(D11170))=0),AND(NOT(E11170="Unknown"),ISBLANK(J11170)),AND(NOT(O11170="Unknown"),ISBLANK(R11170))),"Missing Information", INDEX(Table15[Entire Service Line Classification], MATCH(SUMIFS(Table15[Unique ID],Table15[System-Owned Portion],E11170,Table15[If Material Anything Other than "Lead" in Column E,Was Material Ever Previously Lead?],G11170,Table15[Customer-Owned Portion],O11170),Table15[Unique ID],0),0)))</f>
        <v/>
      </c>
    </row>
    <row r="11171" spans="2:23" x14ac:dyDescent="0.35">
      <c r="B11171" s="146"/>
      <c r="C11171" s="31"/>
      <c r="D11171" s="31"/>
      <c r="E11171" s="44"/>
      <c r="F11171" s="43"/>
      <c r="G11171" s="84"/>
      <c r="H11171" s="31"/>
      <c r="I11171" s="207"/>
      <c r="J11171" s="84"/>
      <c r="K11171" s="31"/>
      <c r="L11171" s="31"/>
      <c r="M11171" s="169"/>
      <c r="N11171" s="148"/>
      <c r="O11171" s="106"/>
      <c r="P11171" s="43"/>
      <c r="Q11171" s="207"/>
      <c r="R11171" s="84"/>
      <c r="S11171" s="31"/>
      <c r="T11171" s="31"/>
      <c r="U11171" s="169"/>
      <c r="V11171" s="150"/>
      <c r="W11171" s="141" t="str" cm="1">
        <f t="array" ref="W11171">IF(SUM(LEN(B11171:V11171))=0,"",IF(OR(OR(ISBLANK(F11171),SUM(LEN(C11171),LEN(D11171))=0),AND(NOT(E11171="Unknown"),ISBLANK(J11171)),AND(NOT(O11171="Unknown"),ISBLANK(R11171))),"Missing Information", INDEX(Table15[Entire Service Line Classification], MATCH(SUMIFS(Table15[Unique ID],Table15[System-Owned Portion],E11171,Table15[If Material Anything Other than "Lead" in Column E,Was Material Ever Previously Lead?],G11171,Table15[Customer-Owned Portion],O11171),Table15[Unique ID],0),0)))</f>
        <v/>
      </c>
    </row>
    <row r="11172" spans="2:23" x14ac:dyDescent="0.35">
      <c r="B11172" s="146"/>
      <c r="C11172" s="31"/>
      <c r="D11172" s="31"/>
      <c r="E11172" s="44"/>
      <c r="F11172" s="43"/>
      <c r="G11172" s="84"/>
      <c r="H11172" s="31"/>
      <c r="I11172" s="207"/>
      <c r="J11172" s="84"/>
      <c r="K11172" s="31"/>
      <c r="L11172" s="31"/>
      <c r="M11172" s="169"/>
      <c r="N11172" s="148"/>
      <c r="O11172" s="106"/>
      <c r="P11172" s="43"/>
      <c r="Q11172" s="207"/>
      <c r="R11172" s="84"/>
      <c r="S11172" s="31"/>
      <c r="T11172" s="31"/>
      <c r="U11172" s="169"/>
      <c r="V11172" s="150"/>
      <c r="W11172" s="141" t="str" cm="1">
        <f t="array" ref="W11172">IF(SUM(LEN(B11172:V11172))=0,"",IF(OR(OR(ISBLANK(F11172),SUM(LEN(C11172),LEN(D11172))=0),AND(NOT(E11172="Unknown"),ISBLANK(J11172)),AND(NOT(O11172="Unknown"),ISBLANK(R11172))),"Missing Information", INDEX(Table15[Entire Service Line Classification], MATCH(SUMIFS(Table15[Unique ID],Table15[System-Owned Portion],E11172,Table15[If Material Anything Other than "Lead" in Column E,Was Material Ever Previously Lead?],G11172,Table15[Customer-Owned Portion],O11172),Table15[Unique ID],0),0)))</f>
        <v/>
      </c>
    </row>
    <row r="11173" spans="2:23" x14ac:dyDescent="0.35">
      <c r="B11173" s="146"/>
      <c r="C11173" s="31"/>
      <c r="D11173" s="31"/>
      <c r="E11173" s="44"/>
      <c r="F11173" s="43"/>
      <c r="G11173" s="84"/>
      <c r="H11173" s="31"/>
      <c r="I11173" s="207"/>
      <c r="J11173" s="84"/>
      <c r="K11173" s="31"/>
      <c r="L11173" s="31"/>
      <c r="M11173" s="169"/>
      <c r="N11173" s="148"/>
      <c r="O11173" s="106"/>
      <c r="P11173" s="43"/>
      <c r="Q11173" s="207"/>
      <c r="R11173" s="84"/>
      <c r="S11173" s="31"/>
      <c r="T11173" s="31"/>
      <c r="U11173" s="169"/>
      <c r="V11173" s="150"/>
      <c r="W11173" s="141" t="str" cm="1">
        <f t="array" ref="W11173">IF(SUM(LEN(B11173:V11173))=0,"",IF(OR(OR(ISBLANK(F11173),SUM(LEN(C11173),LEN(D11173))=0),AND(NOT(E11173="Unknown"),ISBLANK(J11173)),AND(NOT(O11173="Unknown"),ISBLANK(R11173))),"Missing Information", INDEX(Table15[Entire Service Line Classification], MATCH(SUMIFS(Table15[Unique ID],Table15[System-Owned Portion],E11173,Table15[If Material Anything Other than "Lead" in Column E,Was Material Ever Previously Lead?],G11173,Table15[Customer-Owned Portion],O11173),Table15[Unique ID],0),0)))</f>
        <v/>
      </c>
    </row>
    <row r="11174" spans="2:23" x14ac:dyDescent="0.35">
      <c r="B11174" s="146"/>
      <c r="C11174" s="31"/>
      <c r="D11174" s="31"/>
      <c r="E11174" s="44"/>
      <c r="F11174" s="43"/>
      <c r="G11174" s="84"/>
      <c r="H11174" s="31"/>
      <c r="I11174" s="207"/>
      <c r="J11174" s="84"/>
      <c r="K11174" s="31"/>
      <c r="L11174" s="31"/>
      <c r="M11174" s="169"/>
      <c r="N11174" s="148"/>
      <c r="O11174" s="106"/>
      <c r="P11174" s="43"/>
      <c r="Q11174" s="207"/>
      <c r="R11174" s="84"/>
      <c r="S11174" s="31"/>
      <c r="T11174" s="31"/>
      <c r="U11174" s="169"/>
      <c r="V11174" s="150"/>
      <c r="W11174" s="141" t="str" cm="1">
        <f t="array" ref="W11174">IF(SUM(LEN(B11174:V11174))=0,"",IF(OR(OR(ISBLANK(F11174),SUM(LEN(C11174),LEN(D11174))=0),AND(NOT(E11174="Unknown"),ISBLANK(J11174)),AND(NOT(O11174="Unknown"),ISBLANK(R11174))),"Missing Information", INDEX(Table15[Entire Service Line Classification], MATCH(SUMIFS(Table15[Unique ID],Table15[System-Owned Portion],E11174,Table15[If Material Anything Other than "Lead" in Column E,Was Material Ever Previously Lead?],G11174,Table15[Customer-Owned Portion],O11174),Table15[Unique ID],0),0)))</f>
        <v/>
      </c>
    </row>
    <row r="11175" spans="2:23" x14ac:dyDescent="0.35">
      <c r="B11175" s="146"/>
      <c r="C11175" s="31"/>
      <c r="D11175" s="31"/>
      <c r="E11175" s="44"/>
      <c r="F11175" s="43"/>
      <c r="G11175" s="84"/>
      <c r="H11175" s="31"/>
      <c r="I11175" s="207"/>
      <c r="J11175" s="84"/>
      <c r="K11175" s="31"/>
      <c r="L11175" s="31"/>
      <c r="M11175" s="169"/>
      <c r="N11175" s="148"/>
      <c r="O11175" s="106"/>
      <c r="P11175" s="43"/>
      <c r="Q11175" s="207"/>
      <c r="R11175" s="84"/>
      <c r="S11175" s="31"/>
      <c r="T11175" s="31"/>
      <c r="U11175" s="169"/>
      <c r="V11175" s="150"/>
      <c r="W11175" s="141" t="str" cm="1">
        <f t="array" ref="W11175">IF(SUM(LEN(B11175:V11175))=0,"",IF(OR(OR(ISBLANK(F11175),SUM(LEN(C11175),LEN(D11175))=0),AND(NOT(E11175="Unknown"),ISBLANK(J11175)),AND(NOT(O11175="Unknown"),ISBLANK(R11175))),"Missing Information", INDEX(Table15[Entire Service Line Classification], MATCH(SUMIFS(Table15[Unique ID],Table15[System-Owned Portion],E11175,Table15[If Material Anything Other than "Lead" in Column E,Was Material Ever Previously Lead?],G11175,Table15[Customer-Owned Portion],O11175),Table15[Unique ID],0),0)))</f>
        <v/>
      </c>
    </row>
    <row r="11176" spans="2:23" x14ac:dyDescent="0.35">
      <c r="B11176" s="146"/>
      <c r="C11176" s="31"/>
      <c r="D11176" s="31"/>
      <c r="E11176" s="44"/>
      <c r="F11176" s="43"/>
      <c r="G11176" s="84"/>
      <c r="H11176" s="31"/>
      <c r="I11176" s="207"/>
      <c r="J11176" s="84"/>
      <c r="K11176" s="31"/>
      <c r="L11176" s="31"/>
      <c r="M11176" s="169"/>
      <c r="N11176" s="148"/>
      <c r="O11176" s="106"/>
      <c r="P11176" s="43"/>
      <c r="Q11176" s="207"/>
      <c r="R11176" s="84"/>
      <c r="S11176" s="31"/>
      <c r="T11176" s="31"/>
      <c r="U11176" s="169"/>
      <c r="V11176" s="150"/>
      <c r="W11176" s="141" t="str" cm="1">
        <f t="array" ref="W11176">IF(SUM(LEN(B11176:V11176))=0,"",IF(OR(OR(ISBLANK(F11176),SUM(LEN(C11176),LEN(D11176))=0),AND(NOT(E11176="Unknown"),ISBLANK(J11176)),AND(NOT(O11176="Unknown"),ISBLANK(R11176))),"Missing Information", INDEX(Table15[Entire Service Line Classification], MATCH(SUMIFS(Table15[Unique ID],Table15[System-Owned Portion],E11176,Table15[If Material Anything Other than "Lead" in Column E,Was Material Ever Previously Lead?],G11176,Table15[Customer-Owned Portion],O11176),Table15[Unique ID],0),0)))</f>
        <v/>
      </c>
    </row>
    <row r="11177" spans="2:23" x14ac:dyDescent="0.35">
      <c r="B11177" s="146"/>
      <c r="C11177" s="31"/>
      <c r="D11177" s="31"/>
      <c r="E11177" s="44"/>
      <c r="F11177" s="43"/>
      <c r="G11177" s="84"/>
      <c r="H11177" s="31"/>
      <c r="I11177" s="207"/>
      <c r="J11177" s="84"/>
      <c r="K11177" s="31"/>
      <c r="L11177" s="31"/>
      <c r="M11177" s="169"/>
      <c r="N11177" s="148"/>
      <c r="O11177" s="106"/>
      <c r="P11177" s="43"/>
      <c r="Q11177" s="207"/>
      <c r="R11177" s="84"/>
      <c r="S11177" s="31"/>
      <c r="T11177" s="31"/>
      <c r="U11177" s="169"/>
      <c r="V11177" s="150"/>
      <c r="W11177" s="141" t="str" cm="1">
        <f t="array" ref="W11177">IF(SUM(LEN(B11177:V11177))=0,"",IF(OR(OR(ISBLANK(F11177),SUM(LEN(C11177),LEN(D11177))=0),AND(NOT(E11177="Unknown"),ISBLANK(J11177)),AND(NOT(O11177="Unknown"),ISBLANK(R11177))),"Missing Information", INDEX(Table15[Entire Service Line Classification], MATCH(SUMIFS(Table15[Unique ID],Table15[System-Owned Portion],E11177,Table15[If Material Anything Other than "Lead" in Column E,Was Material Ever Previously Lead?],G11177,Table15[Customer-Owned Portion],O11177),Table15[Unique ID],0),0)))</f>
        <v/>
      </c>
    </row>
    <row r="11178" spans="2:23" x14ac:dyDescent="0.35">
      <c r="B11178" s="146"/>
      <c r="C11178" s="31"/>
      <c r="D11178" s="31"/>
      <c r="E11178" s="44"/>
      <c r="F11178" s="43"/>
      <c r="G11178" s="84"/>
      <c r="H11178" s="31"/>
      <c r="I11178" s="207"/>
      <c r="J11178" s="84"/>
      <c r="K11178" s="31"/>
      <c r="L11178" s="31"/>
      <c r="M11178" s="169"/>
      <c r="N11178" s="148"/>
      <c r="O11178" s="106"/>
      <c r="P11178" s="43"/>
      <c r="Q11178" s="207"/>
      <c r="R11178" s="84"/>
      <c r="S11178" s="31"/>
      <c r="T11178" s="31"/>
      <c r="U11178" s="169"/>
      <c r="V11178" s="150"/>
      <c r="W11178" s="141" t="str" cm="1">
        <f t="array" ref="W11178">IF(SUM(LEN(B11178:V11178))=0,"",IF(OR(OR(ISBLANK(F11178),SUM(LEN(C11178),LEN(D11178))=0),AND(NOT(E11178="Unknown"),ISBLANK(J11178)),AND(NOT(O11178="Unknown"),ISBLANK(R11178))),"Missing Information", INDEX(Table15[Entire Service Line Classification], MATCH(SUMIFS(Table15[Unique ID],Table15[System-Owned Portion],E11178,Table15[If Material Anything Other than "Lead" in Column E,Was Material Ever Previously Lead?],G11178,Table15[Customer-Owned Portion],O11178),Table15[Unique ID],0),0)))</f>
        <v/>
      </c>
    </row>
    <row r="11179" spans="2:23" x14ac:dyDescent="0.35">
      <c r="B11179" s="146"/>
      <c r="C11179" s="31"/>
      <c r="D11179" s="31"/>
      <c r="E11179" s="44"/>
      <c r="F11179" s="43"/>
      <c r="G11179" s="84"/>
      <c r="H11179" s="31"/>
      <c r="I11179" s="207"/>
      <c r="J11179" s="84"/>
      <c r="K11179" s="31"/>
      <c r="L11179" s="31"/>
      <c r="M11179" s="169"/>
      <c r="N11179" s="148"/>
      <c r="O11179" s="106"/>
      <c r="P11179" s="43"/>
      <c r="Q11179" s="207"/>
      <c r="R11179" s="84"/>
      <c r="S11179" s="31"/>
      <c r="T11179" s="31"/>
      <c r="U11179" s="169"/>
      <c r="V11179" s="150"/>
      <c r="W11179" s="141" t="str" cm="1">
        <f t="array" ref="W11179">IF(SUM(LEN(B11179:V11179))=0,"",IF(OR(OR(ISBLANK(F11179),SUM(LEN(C11179),LEN(D11179))=0),AND(NOT(E11179="Unknown"),ISBLANK(J11179)),AND(NOT(O11179="Unknown"),ISBLANK(R11179))),"Missing Information", INDEX(Table15[Entire Service Line Classification], MATCH(SUMIFS(Table15[Unique ID],Table15[System-Owned Portion],E11179,Table15[If Material Anything Other than "Lead" in Column E,Was Material Ever Previously Lead?],G11179,Table15[Customer-Owned Portion],O11179),Table15[Unique ID],0),0)))</f>
        <v/>
      </c>
    </row>
    <row r="11180" spans="2:23" x14ac:dyDescent="0.35">
      <c r="B11180" s="146"/>
      <c r="C11180" s="31"/>
      <c r="D11180" s="31"/>
      <c r="E11180" s="44"/>
      <c r="F11180" s="43"/>
      <c r="G11180" s="84"/>
      <c r="H11180" s="31"/>
      <c r="I11180" s="207"/>
      <c r="J11180" s="84"/>
      <c r="K11180" s="31"/>
      <c r="L11180" s="31"/>
      <c r="M11180" s="169"/>
      <c r="N11180" s="148"/>
      <c r="O11180" s="106"/>
      <c r="P11180" s="43"/>
      <c r="Q11180" s="207"/>
      <c r="R11180" s="84"/>
      <c r="S11180" s="31"/>
      <c r="T11180" s="31"/>
      <c r="U11180" s="169"/>
      <c r="V11180" s="150"/>
      <c r="W11180" s="141" t="str" cm="1">
        <f t="array" ref="W11180">IF(SUM(LEN(B11180:V11180))=0,"",IF(OR(OR(ISBLANK(F11180),SUM(LEN(C11180),LEN(D11180))=0),AND(NOT(E11180="Unknown"),ISBLANK(J11180)),AND(NOT(O11180="Unknown"),ISBLANK(R11180))),"Missing Information", INDEX(Table15[Entire Service Line Classification], MATCH(SUMIFS(Table15[Unique ID],Table15[System-Owned Portion],E11180,Table15[If Material Anything Other than "Lead" in Column E,Was Material Ever Previously Lead?],G11180,Table15[Customer-Owned Portion],O11180),Table15[Unique ID],0),0)))</f>
        <v/>
      </c>
    </row>
    <row r="11181" spans="2:23" x14ac:dyDescent="0.35">
      <c r="B11181" s="146"/>
      <c r="C11181" s="31"/>
      <c r="D11181" s="31"/>
      <c r="E11181" s="44"/>
      <c r="F11181" s="43"/>
      <c r="G11181" s="84"/>
      <c r="H11181" s="31"/>
      <c r="I11181" s="207"/>
      <c r="J11181" s="84"/>
      <c r="K11181" s="31"/>
      <c r="L11181" s="31"/>
      <c r="M11181" s="169"/>
      <c r="N11181" s="148"/>
      <c r="O11181" s="106"/>
      <c r="P11181" s="43"/>
      <c r="Q11181" s="207"/>
      <c r="R11181" s="84"/>
      <c r="S11181" s="31"/>
      <c r="T11181" s="31"/>
      <c r="U11181" s="169"/>
      <c r="V11181" s="150"/>
      <c r="W11181" s="141" t="str" cm="1">
        <f t="array" ref="W11181">IF(SUM(LEN(B11181:V11181))=0,"",IF(OR(OR(ISBLANK(F11181),SUM(LEN(C11181),LEN(D11181))=0),AND(NOT(E11181="Unknown"),ISBLANK(J11181)),AND(NOT(O11181="Unknown"),ISBLANK(R11181))),"Missing Information", INDEX(Table15[Entire Service Line Classification], MATCH(SUMIFS(Table15[Unique ID],Table15[System-Owned Portion],E11181,Table15[If Material Anything Other than "Lead" in Column E,Was Material Ever Previously Lead?],G11181,Table15[Customer-Owned Portion],O11181),Table15[Unique ID],0),0)))</f>
        <v/>
      </c>
    </row>
    <row r="11182" spans="2:23" x14ac:dyDescent="0.35">
      <c r="B11182" s="146"/>
      <c r="C11182" s="31"/>
      <c r="D11182" s="31"/>
      <c r="E11182" s="44"/>
      <c r="F11182" s="43"/>
      <c r="G11182" s="84"/>
      <c r="H11182" s="31"/>
      <c r="I11182" s="207"/>
      <c r="J11182" s="84"/>
      <c r="K11182" s="31"/>
      <c r="L11182" s="31"/>
      <c r="M11182" s="169"/>
      <c r="N11182" s="148"/>
      <c r="O11182" s="106"/>
      <c r="P11182" s="43"/>
      <c r="Q11182" s="207"/>
      <c r="R11182" s="84"/>
      <c r="S11182" s="31"/>
      <c r="T11182" s="31"/>
      <c r="U11182" s="169"/>
      <c r="V11182" s="150"/>
      <c r="W11182" s="141" t="str" cm="1">
        <f t="array" ref="W11182">IF(SUM(LEN(B11182:V11182))=0,"",IF(OR(OR(ISBLANK(F11182),SUM(LEN(C11182),LEN(D11182))=0),AND(NOT(E11182="Unknown"),ISBLANK(J11182)),AND(NOT(O11182="Unknown"),ISBLANK(R11182))),"Missing Information", INDEX(Table15[Entire Service Line Classification], MATCH(SUMIFS(Table15[Unique ID],Table15[System-Owned Portion],E11182,Table15[If Material Anything Other than "Lead" in Column E,Was Material Ever Previously Lead?],G11182,Table15[Customer-Owned Portion],O11182),Table15[Unique ID],0),0)))</f>
        <v/>
      </c>
    </row>
    <row r="11183" spans="2:23" x14ac:dyDescent="0.35">
      <c r="B11183" s="146"/>
      <c r="C11183" s="31"/>
      <c r="D11183" s="31"/>
      <c r="E11183" s="44"/>
      <c r="F11183" s="43"/>
      <c r="G11183" s="84"/>
      <c r="H11183" s="31"/>
      <c r="I11183" s="207"/>
      <c r="J11183" s="84"/>
      <c r="K11183" s="31"/>
      <c r="L11183" s="31"/>
      <c r="M11183" s="169"/>
      <c r="N11183" s="148"/>
      <c r="O11183" s="106"/>
      <c r="P11183" s="43"/>
      <c r="Q11183" s="207"/>
      <c r="R11183" s="84"/>
      <c r="S11183" s="31"/>
      <c r="T11183" s="31"/>
      <c r="U11183" s="169"/>
      <c r="V11183" s="150"/>
      <c r="W11183" s="141" t="str" cm="1">
        <f t="array" ref="W11183">IF(SUM(LEN(B11183:V11183))=0,"",IF(OR(OR(ISBLANK(F11183),SUM(LEN(C11183),LEN(D11183))=0),AND(NOT(E11183="Unknown"),ISBLANK(J11183)),AND(NOT(O11183="Unknown"),ISBLANK(R11183))),"Missing Information", INDEX(Table15[Entire Service Line Classification], MATCH(SUMIFS(Table15[Unique ID],Table15[System-Owned Portion],E11183,Table15[If Material Anything Other than "Lead" in Column E,Was Material Ever Previously Lead?],G11183,Table15[Customer-Owned Portion],O11183),Table15[Unique ID],0),0)))</f>
        <v/>
      </c>
    </row>
    <row r="11184" spans="2:23" x14ac:dyDescent="0.35">
      <c r="B11184" s="146"/>
      <c r="C11184" s="31"/>
      <c r="D11184" s="31"/>
      <c r="E11184" s="44"/>
      <c r="F11184" s="43"/>
      <c r="G11184" s="84"/>
      <c r="H11184" s="31"/>
      <c r="I11184" s="207"/>
      <c r="J11184" s="84"/>
      <c r="K11184" s="31"/>
      <c r="L11184" s="31"/>
      <c r="M11184" s="169"/>
      <c r="N11184" s="148"/>
      <c r="O11184" s="106"/>
      <c r="P11184" s="43"/>
      <c r="Q11184" s="207"/>
      <c r="R11184" s="84"/>
      <c r="S11184" s="31"/>
      <c r="T11184" s="31"/>
      <c r="U11184" s="169"/>
      <c r="V11184" s="150"/>
      <c r="W11184" s="141" t="str" cm="1">
        <f t="array" ref="W11184">IF(SUM(LEN(B11184:V11184))=0,"",IF(OR(OR(ISBLANK(F11184),SUM(LEN(C11184),LEN(D11184))=0),AND(NOT(E11184="Unknown"),ISBLANK(J11184)),AND(NOT(O11184="Unknown"),ISBLANK(R11184))),"Missing Information", INDEX(Table15[Entire Service Line Classification], MATCH(SUMIFS(Table15[Unique ID],Table15[System-Owned Portion],E11184,Table15[If Material Anything Other than "Lead" in Column E,Was Material Ever Previously Lead?],G11184,Table15[Customer-Owned Portion],O11184),Table15[Unique ID],0),0)))</f>
        <v/>
      </c>
    </row>
    <row r="11185" spans="2:23" x14ac:dyDescent="0.35">
      <c r="B11185" s="146"/>
      <c r="C11185" s="31"/>
      <c r="D11185" s="31"/>
      <c r="E11185" s="44"/>
      <c r="F11185" s="43"/>
      <c r="G11185" s="84"/>
      <c r="H11185" s="31"/>
      <c r="I11185" s="207"/>
      <c r="J11185" s="84"/>
      <c r="K11185" s="31"/>
      <c r="L11185" s="31"/>
      <c r="M11185" s="169"/>
      <c r="N11185" s="148"/>
      <c r="O11185" s="106"/>
      <c r="P11185" s="43"/>
      <c r="Q11185" s="207"/>
      <c r="R11185" s="84"/>
      <c r="S11185" s="31"/>
      <c r="T11185" s="31"/>
      <c r="U11185" s="169"/>
      <c r="V11185" s="150"/>
      <c r="W11185" s="141" t="str" cm="1">
        <f t="array" ref="W11185">IF(SUM(LEN(B11185:V11185))=0,"",IF(OR(OR(ISBLANK(F11185),SUM(LEN(C11185),LEN(D11185))=0),AND(NOT(E11185="Unknown"),ISBLANK(J11185)),AND(NOT(O11185="Unknown"),ISBLANK(R11185))),"Missing Information", INDEX(Table15[Entire Service Line Classification], MATCH(SUMIFS(Table15[Unique ID],Table15[System-Owned Portion],E11185,Table15[If Material Anything Other than "Lead" in Column E,Was Material Ever Previously Lead?],G11185,Table15[Customer-Owned Portion],O11185),Table15[Unique ID],0),0)))</f>
        <v/>
      </c>
    </row>
    <row r="11186" spans="2:23" x14ac:dyDescent="0.35">
      <c r="B11186" s="146"/>
      <c r="C11186" s="31"/>
      <c r="D11186" s="31"/>
      <c r="E11186" s="44"/>
      <c r="F11186" s="43"/>
      <c r="G11186" s="84"/>
      <c r="H11186" s="31"/>
      <c r="I11186" s="207"/>
      <c r="J11186" s="84"/>
      <c r="K11186" s="31"/>
      <c r="L11186" s="31"/>
      <c r="M11186" s="169"/>
      <c r="N11186" s="148"/>
      <c r="O11186" s="106"/>
      <c r="P11186" s="43"/>
      <c r="Q11186" s="207"/>
      <c r="R11186" s="84"/>
      <c r="S11186" s="31"/>
      <c r="T11186" s="31"/>
      <c r="U11186" s="169"/>
      <c r="V11186" s="150"/>
      <c r="W11186" s="141" t="str" cm="1">
        <f t="array" ref="W11186">IF(SUM(LEN(B11186:V11186))=0,"",IF(OR(OR(ISBLANK(F11186),SUM(LEN(C11186),LEN(D11186))=0),AND(NOT(E11186="Unknown"),ISBLANK(J11186)),AND(NOT(O11186="Unknown"),ISBLANK(R11186))),"Missing Information", INDEX(Table15[Entire Service Line Classification], MATCH(SUMIFS(Table15[Unique ID],Table15[System-Owned Portion],E11186,Table15[If Material Anything Other than "Lead" in Column E,Was Material Ever Previously Lead?],G11186,Table15[Customer-Owned Portion],O11186),Table15[Unique ID],0),0)))</f>
        <v/>
      </c>
    </row>
    <row r="11187" spans="2:23" x14ac:dyDescent="0.35">
      <c r="B11187" s="146"/>
      <c r="C11187" s="31"/>
      <c r="D11187" s="31"/>
      <c r="E11187" s="44"/>
      <c r="F11187" s="43"/>
      <c r="G11187" s="84"/>
      <c r="H11187" s="31"/>
      <c r="I11187" s="207"/>
      <c r="J11187" s="84"/>
      <c r="K11187" s="31"/>
      <c r="L11187" s="31"/>
      <c r="M11187" s="169"/>
      <c r="N11187" s="148"/>
      <c r="O11187" s="106"/>
      <c r="P11187" s="43"/>
      <c r="Q11187" s="207"/>
      <c r="R11187" s="84"/>
      <c r="S11187" s="31"/>
      <c r="T11187" s="31"/>
      <c r="U11187" s="169"/>
      <c r="V11187" s="150"/>
      <c r="W11187" s="141" t="str" cm="1">
        <f t="array" ref="W11187">IF(SUM(LEN(B11187:V11187))=0,"",IF(OR(OR(ISBLANK(F11187),SUM(LEN(C11187),LEN(D11187))=0),AND(NOT(E11187="Unknown"),ISBLANK(J11187)),AND(NOT(O11187="Unknown"),ISBLANK(R11187))),"Missing Information", INDEX(Table15[Entire Service Line Classification], MATCH(SUMIFS(Table15[Unique ID],Table15[System-Owned Portion],E11187,Table15[If Material Anything Other than "Lead" in Column E,Was Material Ever Previously Lead?],G11187,Table15[Customer-Owned Portion],O11187),Table15[Unique ID],0),0)))</f>
        <v/>
      </c>
    </row>
    <row r="11188" spans="2:23" x14ac:dyDescent="0.35">
      <c r="B11188" s="146"/>
      <c r="C11188" s="31"/>
      <c r="D11188" s="31"/>
      <c r="E11188" s="44"/>
      <c r="F11188" s="43"/>
      <c r="G11188" s="84"/>
      <c r="H11188" s="31"/>
      <c r="I11188" s="207"/>
      <c r="J11188" s="84"/>
      <c r="K11188" s="31"/>
      <c r="L11188" s="31"/>
      <c r="M11188" s="169"/>
      <c r="N11188" s="148"/>
      <c r="O11188" s="106"/>
      <c r="P11188" s="43"/>
      <c r="Q11188" s="207"/>
      <c r="R11188" s="84"/>
      <c r="S11188" s="31"/>
      <c r="T11188" s="31"/>
      <c r="U11188" s="169"/>
      <c r="V11188" s="150"/>
      <c r="W11188" s="141" t="str" cm="1">
        <f t="array" ref="W11188">IF(SUM(LEN(B11188:V11188))=0,"",IF(OR(OR(ISBLANK(F11188),SUM(LEN(C11188),LEN(D11188))=0),AND(NOT(E11188="Unknown"),ISBLANK(J11188)),AND(NOT(O11188="Unknown"),ISBLANK(R11188))),"Missing Information", INDEX(Table15[Entire Service Line Classification], MATCH(SUMIFS(Table15[Unique ID],Table15[System-Owned Portion],E11188,Table15[If Material Anything Other than "Lead" in Column E,Was Material Ever Previously Lead?],G11188,Table15[Customer-Owned Portion],O11188),Table15[Unique ID],0),0)))</f>
        <v/>
      </c>
    </row>
    <row r="11189" spans="2:23" x14ac:dyDescent="0.35">
      <c r="B11189" s="146"/>
      <c r="C11189" s="31"/>
      <c r="D11189" s="31"/>
      <c r="E11189" s="44"/>
      <c r="F11189" s="43"/>
      <c r="G11189" s="84"/>
      <c r="H11189" s="31"/>
      <c r="I11189" s="207"/>
      <c r="J11189" s="84"/>
      <c r="K11189" s="31"/>
      <c r="L11189" s="31"/>
      <c r="M11189" s="169"/>
      <c r="N11189" s="148"/>
      <c r="O11189" s="106"/>
      <c r="P11189" s="43"/>
      <c r="Q11189" s="207"/>
      <c r="R11189" s="84"/>
      <c r="S11189" s="31"/>
      <c r="T11189" s="31"/>
      <c r="U11189" s="169"/>
      <c r="V11189" s="150"/>
      <c r="W11189" s="141" t="str" cm="1">
        <f t="array" ref="W11189">IF(SUM(LEN(B11189:V11189))=0,"",IF(OR(OR(ISBLANK(F11189),SUM(LEN(C11189),LEN(D11189))=0),AND(NOT(E11189="Unknown"),ISBLANK(J11189)),AND(NOT(O11189="Unknown"),ISBLANK(R11189))),"Missing Information", INDEX(Table15[Entire Service Line Classification], MATCH(SUMIFS(Table15[Unique ID],Table15[System-Owned Portion],E11189,Table15[If Material Anything Other than "Lead" in Column E,Was Material Ever Previously Lead?],G11189,Table15[Customer-Owned Portion],O11189),Table15[Unique ID],0),0)))</f>
        <v/>
      </c>
    </row>
    <row r="11190" spans="2:23" x14ac:dyDescent="0.35">
      <c r="B11190" s="146"/>
      <c r="C11190" s="31"/>
      <c r="D11190" s="31"/>
      <c r="E11190" s="44"/>
      <c r="F11190" s="43"/>
      <c r="G11190" s="84"/>
      <c r="H11190" s="31"/>
      <c r="I11190" s="207"/>
      <c r="J11190" s="84"/>
      <c r="K11190" s="31"/>
      <c r="L11190" s="31"/>
      <c r="M11190" s="169"/>
      <c r="N11190" s="148"/>
      <c r="O11190" s="106"/>
      <c r="P11190" s="43"/>
      <c r="Q11190" s="207"/>
      <c r="R11190" s="84"/>
      <c r="S11190" s="31"/>
      <c r="T11190" s="31"/>
      <c r="U11190" s="169"/>
      <c r="V11190" s="150"/>
      <c r="W11190" s="141" t="str" cm="1">
        <f t="array" ref="W11190">IF(SUM(LEN(B11190:V11190))=0,"",IF(OR(OR(ISBLANK(F11190),SUM(LEN(C11190),LEN(D11190))=0),AND(NOT(E11190="Unknown"),ISBLANK(J11190)),AND(NOT(O11190="Unknown"),ISBLANK(R11190))),"Missing Information", INDEX(Table15[Entire Service Line Classification], MATCH(SUMIFS(Table15[Unique ID],Table15[System-Owned Portion],E11190,Table15[If Material Anything Other than "Lead" in Column E,Was Material Ever Previously Lead?],G11190,Table15[Customer-Owned Portion],O11190),Table15[Unique ID],0),0)))</f>
        <v/>
      </c>
    </row>
    <row r="11191" spans="2:23" x14ac:dyDescent="0.35">
      <c r="B11191" s="146"/>
      <c r="C11191" s="31"/>
      <c r="D11191" s="31"/>
      <c r="E11191" s="44"/>
      <c r="F11191" s="43"/>
      <c r="G11191" s="84"/>
      <c r="H11191" s="31"/>
      <c r="I11191" s="207"/>
      <c r="J11191" s="84"/>
      <c r="K11191" s="31"/>
      <c r="L11191" s="31"/>
      <c r="M11191" s="169"/>
      <c r="N11191" s="148"/>
      <c r="O11191" s="106"/>
      <c r="P11191" s="43"/>
      <c r="Q11191" s="207"/>
      <c r="R11191" s="84"/>
      <c r="S11191" s="31"/>
      <c r="T11191" s="31"/>
      <c r="U11191" s="169"/>
      <c r="V11191" s="150"/>
      <c r="W11191" s="141" t="str" cm="1">
        <f t="array" ref="W11191">IF(SUM(LEN(B11191:V11191))=0,"",IF(OR(OR(ISBLANK(F11191),SUM(LEN(C11191),LEN(D11191))=0),AND(NOT(E11191="Unknown"),ISBLANK(J11191)),AND(NOT(O11191="Unknown"),ISBLANK(R11191))),"Missing Information", INDEX(Table15[Entire Service Line Classification], MATCH(SUMIFS(Table15[Unique ID],Table15[System-Owned Portion],E11191,Table15[If Material Anything Other than "Lead" in Column E,Was Material Ever Previously Lead?],G11191,Table15[Customer-Owned Portion],O11191),Table15[Unique ID],0),0)))</f>
        <v/>
      </c>
    </row>
    <row r="11192" spans="2:23" x14ac:dyDescent="0.35">
      <c r="B11192" s="146"/>
      <c r="C11192" s="31"/>
      <c r="D11192" s="31"/>
      <c r="E11192" s="44"/>
      <c r="F11192" s="43"/>
      <c r="G11192" s="84"/>
      <c r="H11192" s="31"/>
      <c r="I11192" s="207"/>
      <c r="J11192" s="84"/>
      <c r="K11192" s="31"/>
      <c r="L11192" s="31"/>
      <c r="M11192" s="169"/>
      <c r="N11192" s="148"/>
      <c r="O11192" s="106"/>
      <c r="P11192" s="43"/>
      <c r="Q11192" s="207"/>
      <c r="R11192" s="84"/>
      <c r="S11192" s="31"/>
      <c r="T11192" s="31"/>
      <c r="U11192" s="169"/>
      <c r="V11192" s="150"/>
      <c r="W11192" s="141" t="str" cm="1">
        <f t="array" ref="W11192">IF(SUM(LEN(B11192:V11192))=0,"",IF(OR(OR(ISBLANK(F11192),SUM(LEN(C11192),LEN(D11192))=0),AND(NOT(E11192="Unknown"),ISBLANK(J11192)),AND(NOT(O11192="Unknown"),ISBLANK(R11192))),"Missing Information", INDEX(Table15[Entire Service Line Classification], MATCH(SUMIFS(Table15[Unique ID],Table15[System-Owned Portion],E11192,Table15[If Material Anything Other than "Lead" in Column E,Was Material Ever Previously Lead?],G11192,Table15[Customer-Owned Portion],O11192),Table15[Unique ID],0),0)))</f>
        <v/>
      </c>
    </row>
    <row r="11193" spans="2:23" x14ac:dyDescent="0.35">
      <c r="B11193" s="146"/>
      <c r="C11193" s="31"/>
      <c r="D11193" s="31"/>
      <c r="E11193" s="44"/>
      <c r="F11193" s="43"/>
      <c r="G11193" s="84"/>
      <c r="H11193" s="31"/>
      <c r="I11193" s="207"/>
      <c r="J11193" s="84"/>
      <c r="K11193" s="31"/>
      <c r="L11193" s="31"/>
      <c r="M11193" s="169"/>
      <c r="N11193" s="148"/>
      <c r="O11193" s="106"/>
      <c r="P11193" s="43"/>
      <c r="Q11193" s="207"/>
      <c r="R11193" s="84"/>
      <c r="S11193" s="31"/>
      <c r="T11193" s="31"/>
      <c r="U11193" s="169"/>
      <c r="V11193" s="150"/>
      <c r="W11193" s="141" t="str" cm="1">
        <f t="array" ref="W11193">IF(SUM(LEN(B11193:V11193))=0,"",IF(OR(OR(ISBLANK(F11193),SUM(LEN(C11193),LEN(D11193))=0),AND(NOT(E11193="Unknown"),ISBLANK(J11193)),AND(NOT(O11193="Unknown"),ISBLANK(R11193))),"Missing Information", INDEX(Table15[Entire Service Line Classification], MATCH(SUMIFS(Table15[Unique ID],Table15[System-Owned Portion],E11193,Table15[If Material Anything Other than "Lead" in Column E,Was Material Ever Previously Lead?],G11193,Table15[Customer-Owned Portion],O11193),Table15[Unique ID],0),0)))</f>
        <v/>
      </c>
    </row>
    <row r="11194" spans="2:23" x14ac:dyDescent="0.35">
      <c r="B11194" s="146"/>
      <c r="C11194" s="31"/>
      <c r="D11194" s="31"/>
      <c r="E11194" s="44"/>
      <c r="F11194" s="43"/>
      <c r="G11194" s="84"/>
      <c r="H11194" s="31"/>
      <c r="I11194" s="207"/>
      <c r="J11194" s="84"/>
      <c r="K11194" s="31"/>
      <c r="L11194" s="31"/>
      <c r="M11194" s="169"/>
      <c r="N11194" s="148"/>
      <c r="O11194" s="106"/>
      <c r="P11194" s="43"/>
      <c r="Q11194" s="207"/>
      <c r="R11194" s="84"/>
      <c r="S11194" s="31"/>
      <c r="T11194" s="31"/>
      <c r="U11194" s="169"/>
      <c r="V11194" s="150"/>
      <c r="W11194" s="141" t="str" cm="1">
        <f t="array" ref="W11194">IF(SUM(LEN(B11194:V11194))=0,"",IF(OR(OR(ISBLANK(F11194),SUM(LEN(C11194),LEN(D11194))=0),AND(NOT(E11194="Unknown"),ISBLANK(J11194)),AND(NOT(O11194="Unknown"),ISBLANK(R11194))),"Missing Information", INDEX(Table15[Entire Service Line Classification], MATCH(SUMIFS(Table15[Unique ID],Table15[System-Owned Portion],E11194,Table15[If Material Anything Other than "Lead" in Column E,Was Material Ever Previously Lead?],G11194,Table15[Customer-Owned Portion],O11194),Table15[Unique ID],0),0)))</f>
        <v/>
      </c>
    </row>
    <row r="11195" spans="2:23" x14ac:dyDescent="0.35">
      <c r="B11195" s="146"/>
      <c r="C11195" s="31"/>
      <c r="D11195" s="31"/>
      <c r="E11195" s="44"/>
      <c r="F11195" s="43"/>
      <c r="G11195" s="84"/>
      <c r="H11195" s="31"/>
      <c r="I11195" s="207"/>
      <c r="J11195" s="84"/>
      <c r="K11195" s="31"/>
      <c r="L11195" s="31"/>
      <c r="M11195" s="169"/>
      <c r="N11195" s="148"/>
      <c r="O11195" s="106"/>
      <c r="P11195" s="43"/>
      <c r="Q11195" s="207"/>
      <c r="R11195" s="84"/>
      <c r="S11195" s="31"/>
      <c r="T11195" s="31"/>
      <c r="U11195" s="169"/>
      <c r="V11195" s="150"/>
      <c r="W11195" s="141" t="str" cm="1">
        <f t="array" ref="W11195">IF(SUM(LEN(B11195:V11195))=0,"",IF(OR(OR(ISBLANK(F11195),SUM(LEN(C11195),LEN(D11195))=0),AND(NOT(E11195="Unknown"),ISBLANK(J11195)),AND(NOT(O11195="Unknown"),ISBLANK(R11195))),"Missing Information", INDEX(Table15[Entire Service Line Classification], MATCH(SUMIFS(Table15[Unique ID],Table15[System-Owned Portion],E11195,Table15[If Material Anything Other than "Lead" in Column E,Was Material Ever Previously Lead?],G11195,Table15[Customer-Owned Portion],O11195),Table15[Unique ID],0),0)))</f>
        <v/>
      </c>
    </row>
    <row r="11196" spans="2:23" x14ac:dyDescent="0.35">
      <c r="B11196" s="146"/>
      <c r="C11196" s="31"/>
      <c r="D11196" s="31"/>
      <c r="E11196" s="44"/>
      <c r="F11196" s="43"/>
      <c r="G11196" s="84"/>
      <c r="H11196" s="31"/>
      <c r="I11196" s="207"/>
      <c r="J11196" s="84"/>
      <c r="K11196" s="31"/>
      <c r="L11196" s="31"/>
      <c r="M11196" s="169"/>
      <c r="N11196" s="148"/>
      <c r="O11196" s="106"/>
      <c r="P11196" s="43"/>
      <c r="Q11196" s="207"/>
      <c r="R11196" s="84"/>
      <c r="S11196" s="31"/>
      <c r="T11196" s="31"/>
      <c r="U11196" s="169"/>
      <c r="V11196" s="150"/>
      <c r="W11196" s="141" t="str" cm="1">
        <f t="array" ref="W11196">IF(SUM(LEN(B11196:V11196))=0,"",IF(OR(OR(ISBLANK(F11196),SUM(LEN(C11196),LEN(D11196))=0),AND(NOT(E11196="Unknown"),ISBLANK(J11196)),AND(NOT(O11196="Unknown"),ISBLANK(R11196))),"Missing Information", INDEX(Table15[Entire Service Line Classification], MATCH(SUMIFS(Table15[Unique ID],Table15[System-Owned Portion],E11196,Table15[If Material Anything Other than "Lead" in Column E,Was Material Ever Previously Lead?],G11196,Table15[Customer-Owned Portion],O11196),Table15[Unique ID],0),0)))</f>
        <v/>
      </c>
    </row>
    <row r="11197" spans="2:23" x14ac:dyDescent="0.35">
      <c r="B11197" s="146"/>
      <c r="C11197" s="31"/>
      <c r="D11197" s="31"/>
      <c r="E11197" s="44"/>
      <c r="F11197" s="43"/>
      <c r="G11197" s="84"/>
      <c r="H11197" s="31"/>
      <c r="I11197" s="207"/>
      <c r="J11197" s="84"/>
      <c r="K11197" s="31"/>
      <c r="L11197" s="31"/>
      <c r="M11197" s="169"/>
      <c r="N11197" s="148"/>
      <c r="O11197" s="106"/>
      <c r="P11197" s="43"/>
      <c r="Q11197" s="207"/>
      <c r="R11197" s="84"/>
      <c r="S11197" s="31"/>
      <c r="T11197" s="31"/>
      <c r="U11197" s="169"/>
      <c r="V11197" s="150"/>
      <c r="W11197" s="141" t="str" cm="1">
        <f t="array" ref="W11197">IF(SUM(LEN(B11197:V11197))=0,"",IF(OR(OR(ISBLANK(F11197),SUM(LEN(C11197),LEN(D11197))=0),AND(NOT(E11197="Unknown"),ISBLANK(J11197)),AND(NOT(O11197="Unknown"),ISBLANK(R11197))),"Missing Information", INDEX(Table15[Entire Service Line Classification], MATCH(SUMIFS(Table15[Unique ID],Table15[System-Owned Portion],E11197,Table15[If Material Anything Other than "Lead" in Column E,Was Material Ever Previously Lead?],G11197,Table15[Customer-Owned Portion],O11197),Table15[Unique ID],0),0)))</f>
        <v/>
      </c>
    </row>
    <row r="11198" spans="2:23" x14ac:dyDescent="0.35">
      <c r="B11198" s="146"/>
      <c r="C11198" s="31"/>
      <c r="D11198" s="31"/>
      <c r="E11198" s="44"/>
      <c r="F11198" s="43"/>
      <c r="G11198" s="84"/>
      <c r="H11198" s="31"/>
      <c r="I11198" s="207"/>
      <c r="J11198" s="84"/>
      <c r="K11198" s="31"/>
      <c r="L11198" s="31"/>
      <c r="M11198" s="169"/>
      <c r="N11198" s="148"/>
      <c r="O11198" s="106"/>
      <c r="P11198" s="43"/>
      <c r="Q11198" s="207"/>
      <c r="R11198" s="84"/>
      <c r="S11198" s="31"/>
      <c r="T11198" s="31"/>
      <c r="U11198" s="169"/>
      <c r="V11198" s="150"/>
      <c r="W11198" s="141" t="str" cm="1">
        <f t="array" ref="W11198">IF(SUM(LEN(B11198:V11198))=0,"",IF(OR(OR(ISBLANK(F11198),SUM(LEN(C11198),LEN(D11198))=0),AND(NOT(E11198="Unknown"),ISBLANK(J11198)),AND(NOT(O11198="Unknown"),ISBLANK(R11198))),"Missing Information", INDEX(Table15[Entire Service Line Classification], MATCH(SUMIFS(Table15[Unique ID],Table15[System-Owned Portion],E11198,Table15[If Material Anything Other than "Lead" in Column E,Was Material Ever Previously Lead?],G11198,Table15[Customer-Owned Portion],O11198),Table15[Unique ID],0),0)))</f>
        <v/>
      </c>
    </row>
    <row r="11199" spans="2:23" x14ac:dyDescent="0.35">
      <c r="B11199" s="146"/>
      <c r="C11199" s="31"/>
      <c r="D11199" s="31"/>
      <c r="E11199" s="44"/>
      <c r="F11199" s="43"/>
      <c r="G11199" s="84"/>
      <c r="H11199" s="31"/>
      <c r="I11199" s="207"/>
      <c r="J11199" s="84"/>
      <c r="K11199" s="31"/>
      <c r="L11199" s="31"/>
      <c r="M11199" s="169"/>
      <c r="N11199" s="148"/>
      <c r="O11199" s="106"/>
      <c r="P11199" s="43"/>
      <c r="Q11199" s="207"/>
      <c r="R11199" s="84"/>
      <c r="S11199" s="31"/>
      <c r="T11199" s="31"/>
      <c r="U11199" s="169"/>
      <c r="V11199" s="150"/>
      <c r="W11199" s="141" t="str" cm="1">
        <f t="array" ref="W11199">IF(SUM(LEN(B11199:V11199))=0,"",IF(OR(OR(ISBLANK(F11199),SUM(LEN(C11199),LEN(D11199))=0),AND(NOT(E11199="Unknown"),ISBLANK(J11199)),AND(NOT(O11199="Unknown"),ISBLANK(R11199))),"Missing Information", INDEX(Table15[Entire Service Line Classification], MATCH(SUMIFS(Table15[Unique ID],Table15[System-Owned Portion],E11199,Table15[If Material Anything Other than "Lead" in Column E,Was Material Ever Previously Lead?],G11199,Table15[Customer-Owned Portion],O11199),Table15[Unique ID],0),0)))</f>
        <v/>
      </c>
    </row>
    <row r="11200" spans="2:23" x14ac:dyDescent="0.35">
      <c r="B11200" s="146"/>
      <c r="C11200" s="31"/>
      <c r="D11200" s="31"/>
      <c r="E11200" s="44"/>
      <c r="F11200" s="43"/>
      <c r="G11200" s="84"/>
      <c r="H11200" s="31"/>
      <c r="I11200" s="207"/>
      <c r="J11200" s="84"/>
      <c r="K11200" s="31"/>
      <c r="L11200" s="31"/>
      <c r="M11200" s="169"/>
      <c r="N11200" s="148"/>
      <c r="O11200" s="106"/>
      <c r="P11200" s="43"/>
      <c r="Q11200" s="207"/>
      <c r="R11200" s="84"/>
      <c r="S11200" s="31"/>
      <c r="T11200" s="31"/>
      <c r="U11200" s="169"/>
      <c r="V11200" s="150"/>
      <c r="W11200" s="141" t="str" cm="1">
        <f t="array" ref="W11200">IF(SUM(LEN(B11200:V11200))=0,"",IF(OR(OR(ISBLANK(F11200),SUM(LEN(C11200),LEN(D11200))=0),AND(NOT(E11200="Unknown"),ISBLANK(J11200)),AND(NOT(O11200="Unknown"),ISBLANK(R11200))),"Missing Information", INDEX(Table15[Entire Service Line Classification], MATCH(SUMIFS(Table15[Unique ID],Table15[System-Owned Portion],E11200,Table15[If Material Anything Other than "Lead" in Column E,Was Material Ever Previously Lead?],G11200,Table15[Customer-Owned Portion],O11200),Table15[Unique ID],0),0)))</f>
        <v/>
      </c>
    </row>
    <row r="11201" spans="2:23" x14ac:dyDescent="0.35">
      <c r="B11201" s="146"/>
      <c r="C11201" s="31"/>
      <c r="D11201" s="31"/>
      <c r="E11201" s="44"/>
      <c r="F11201" s="43"/>
      <c r="G11201" s="84"/>
      <c r="H11201" s="31"/>
      <c r="I11201" s="207"/>
      <c r="J11201" s="84"/>
      <c r="K11201" s="31"/>
      <c r="L11201" s="31"/>
      <c r="M11201" s="169"/>
      <c r="N11201" s="148"/>
      <c r="O11201" s="106"/>
      <c r="P11201" s="43"/>
      <c r="Q11201" s="207"/>
      <c r="R11201" s="84"/>
      <c r="S11201" s="31"/>
      <c r="T11201" s="31"/>
      <c r="U11201" s="169"/>
      <c r="V11201" s="150"/>
      <c r="W11201" s="141" t="str" cm="1">
        <f t="array" ref="W11201">IF(SUM(LEN(B11201:V11201))=0,"",IF(OR(OR(ISBLANK(F11201),SUM(LEN(C11201),LEN(D11201))=0),AND(NOT(E11201="Unknown"),ISBLANK(J11201)),AND(NOT(O11201="Unknown"),ISBLANK(R11201))),"Missing Information", INDEX(Table15[Entire Service Line Classification], MATCH(SUMIFS(Table15[Unique ID],Table15[System-Owned Portion],E11201,Table15[If Material Anything Other than "Lead" in Column E,Was Material Ever Previously Lead?],G11201,Table15[Customer-Owned Portion],O11201),Table15[Unique ID],0),0)))</f>
        <v/>
      </c>
    </row>
    <row r="11202" spans="2:23" x14ac:dyDescent="0.35">
      <c r="B11202" s="146"/>
      <c r="C11202" s="31"/>
      <c r="D11202" s="31"/>
      <c r="E11202" s="44"/>
      <c r="F11202" s="43"/>
      <c r="G11202" s="84"/>
      <c r="H11202" s="31"/>
      <c r="I11202" s="207"/>
      <c r="J11202" s="84"/>
      <c r="K11202" s="31"/>
      <c r="L11202" s="31"/>
      <c r="M11202" s="169"/>
      <c r="N11202" s="148"/>
      <c r="O11202" s="106"/>
      <c r="P11202" s="43"/>
      <c r="Q11202" s="207"/>
      <c r="R11202" s="84"/>
      <c r="S11202" s="31"/>
      <c r="T11202" s="31"/>
      <c r="U11202" s="169"/>
      <c r="V11202" s="150"/>
      <c r="W11202" s="141" t="str" cm="1">
        <f t="array" ref="W11202">IF(SUM(LEN(B11202:V11202))=0,"",IF(OR(OR(ISBLANK(F11202),SUM(LEN(C11202),LEN(D11202))=0),AND(NOT(E11202="Unknown"),ISBLANK(J11202)),AND(NOT(O11202="Unknown"),ISBLANK(R11202))),"Missing Information", INDEX(Table15[Entire Service Line Classification], MATCH(SUMIFS(Table15[Unique ID],Table15[System-Owned Portion],E11202,Table15[If Material Anything Other than "Lead" in Column E,Was Material Ever Previously Lead?],G11202,Table15[Customer-Owned Portion],O11202),Table15[Unique ID],0),0)))</f>
        <v/>
      </c>
    </row>
    <row r="11203" spans="2:23" x14ac:dyDescent="0.35">
      <c r="B11203" s="146"/>
      <c r="C11203" s="31"/>
      <c r="D11203" s="31"/>
      <c r="E11203" s="44"/>
      <c r="F11203" s="43"/>
      <c r="G11203" s="84"/>
      <c r="H11203" s="31"/>
      <c r="I11203" s="207"/>
      <c r="J11203" s="84"/>
      <c r="K11203" s="31"/>
      <c r="L11203" s="31"/>
      <c r="M11203" s="169"/>
      <c r="N11203" s="148"/>
      <c r="O11203" s="106"/>
      <c r="P11203" s="43"/>
      <c r="Q11203" s="207"/>
      <c r="R11203" s="84"/>
      <c r="S11203" s="31"/>
      <c r="T11203" s="31"/>
      <c r="U11203" s="169"/>
      <c r="V11203" s="150"/>
      <c r="W11203" s="141" t="str" cm="1">
        <f t="array" ref="W11203">IF(SUM(LEN(B11203:V11203))=0,"",IF(OR(OR(ISBLANK(F11203),SUM(LEN(C11203),LEN(D11203))=0),AND(NOT(E11203="Unknown"),ISBLANK(J11203)),AND(NOT(O11203="Unknown"),ISBLANK(R11203))),"Missing Information", INDEX(Table15[Entire Service Line Classification], MATCH(SUMIFS(Table15[Unique ID],Table15[System-Owned Portion],E11203,Table15[If Material Anything Other than "Lead" in Column E,Was Material Ever Previously Lead?],G11203,Table15[Customer-Owned Portion],O11203),Table15[Unique ID],0),0)))</f>
        <v/>
      </c>
    </row>
    <row r="11204" spans="2:23" x14ac:dyDescent="0.35">
      <c r="B11204" s="146"/>
      <c r="C11204" s="31"/>
      <c r="D11204" s="31"/>
      <c r="E11204" s="44"/>
      <c r="F11204" s="43"/>
      <c r="G11204" s="84"/>
      <c r="H11204" s="31"/>
      <c r="I11204" s="207"/>
      <c r="J11204" s="84"/>
      <c r="K11204" s="31"/>
      <c r="L11204" s="31"/>
      <c r="M11204" s="169"/>
      <c r="N11204" s="148"/>
      <c r="O11204" s="106"/>
      <c r="P11204" s="43"/>
      <c r="Q11204" s="207"/>
      <c r="R11204" s="84"/>
      <c r="S11204" s="31"/>
      <c r="T11204" s="31"/>
      <c r="U11204" s="169"/>
      <c r="V11204" s="150"/>
      <c r="W11204" s="141" t="str" cm="1">
        <f t="array" ref="W11204">IF(SUM(LEN(B11204:V11204))=0,"",IF(OR(OR(ISBLANK(F11204),SUM(LEN(C11204),LEN(D11204))=0),AND(NOT(E11204="Unknown"),ISBLANK(J11204)),AND(NOT(O11204="Unknown"),ISBLANK(R11204))),"Missing Information", INDEX(Table15[Entire Service Line Classification], MATCH(SUMIFS(Table15[Unique ID],Table15[System-Owned Portion],E11204,Table15[If Material Anything Other than "Lead" in Column E,Was Material Ever Previously Lead?],G11204,Table15[Customer-Owned Portion],O11204),Table15[Unique ID],0),0)))</f>
        <v/>
      </c>
    </row>
    <row r="11205" spans="2:23" x14ac:dyDescent="0.35">
      <c r="B11205" s="146"/>
      <c r="C11205" s="31"/>
      <c r="D11205" s="31"/>
      <c r="E11205" s="44"/>
      <c r="F11205" s="43"/>
      <c r="G11205" s="84"/>
      <c r="H11205" s="31"/>
      <c r="I11205" s="207"/>
      <c r="J11205" s="84"/>
      <c r="K11205" s="31"/>
      <c r="L11205" s="31"/>
      <c r="M11205" s="169"/>
      <c r="N11205" s="148"/>
      <c r="O11205" s="106"/>
      <c r="P11205" s="43"/>
      <c r="Q11205" s="207"/>
      <c r="R11205" s="84"/>
      <c r="S11205" s="31"/>
      <c r="T11205" s="31"/>
      <c r="U11205" s="169"/>
      <c r="V11205" s="150"/>
      <c r="W11205" s="141" t="str" cm="1">
        <f t="array" ref="W11205">IF(SUM(LEN(B11205:V11205))=0,"",IF(OR(OR(ISBLANK(F11205),SUM(LEN(C11205),LEN(D11205))=0),AND(NOT(E11205="Unknown"),ISBLANK(J11205)),AND(NOT(O11205="Unknown"),ISBLANK(R11205))),"Missing Information", INDEX(Table15[Entire Service Line Classification], MATCH(SUMIFS(Table15[Unique ID],Table15[System-Owned Portion],E11205,Table15[If Material Anything Other than "Lead" in Column E,Was Material Ever Previously Lead?],G11205,Table15[Customer-Owned Portion],O11205),Table15[Unique ID],0),0)))</f>
        <v/>
      </c>
    </row>
    <row r="11206" spans="2:23" x14ac:dyDescent="0.35">
      <c r="B11206" s="146"/>
      <c r="C11206" s="31"/>
      <c r="D11206" s="31"/>
      <c r="E11206" s="44"/>
      <c r="F11206" s="43"/>
      <c r="G11206" s="84"/>
      <c r="H11206" s="31"/>
      <c r="I11206" s="207"/>
      <c r="J11206" s="84"/>
      <c r="K11206" s="31"/>
      <c r="L11206" s="31"/>
      <c r="M11206" s="169"/>
      <c r="N11206" s="148"/>
      <c r="O11206" s="106"/>
      <c r="P11206" s="43"/>
      <c r="Q11206" s="207"/>
      <c r="R11206" s="84"/>
      <c r="S11206" s="31"/>
      <c r="T11206" s="31"/>
      <c r="U11206" s="169"/>
      <c r="V11206" s="150"/>
      <c r="W11206" s="141" t="str" cm="1">
        <f t="array" ref="W11206">IF(SUM(LEN(B11206:V11206))=0,"",IF(OR(OR(ISBLANK(F11206),SUM(LEN(C11206),LEN(D11206))=0),AND(NOT(E11206="Unknown"),ISBLANK(J11206)),AND(NOT(O11206="Unknown"),ISBLANK(R11206))),"Missing Information", INDEX(Table15[Entire Service Line Classification], MATCH(SUMIFS(Table15[Unique ID],Table15[System-Owned Portion],E11206,Table15[If Material Anything Other than "Lead" in Column E,Was Material Ever Previously Lead?],G11206,Table15[Customer-Owned Portion],O11206),Table15[Unique ID],0),0)))</f>
        <v/>
      </c>
    </row>
    <row r="11207" spans="2:23" x14ac:dyDescent="0.35">
      <c r="B11207" s="146"/>
      <c r="C11207" s="31"/>
      <c r="D11207" s="31"/>
      <c r="E11207" s="44"/>
      <c r="F11207" s="43"/>
      <c r="G11207" s="84"/>
      <c r="H11207" s="31"/>
      <c r="I11207" s="207"/>
      <c r="J11207" s="84"/>
      <c r="K11207" s="31"/>
      <c r="L11207" s="31"/>
      <c r="M11207" s="169"/>
      <c r="N11207" s="148"/>
      <c r="O11207" s="106"/>
      <c r="P11207" s="43"/>
      <c r="Q11207" s="207"/>
      <c r="R11207" s="84"/>
      <c r="S11207" s="31"/>
      <c r="T11207" s="31"/>
      <c r="U11207" s="169"/>
      <c r="V11207" s="150"/>
      <c r="W11207" s="141" t="str" cm="1">
        <f t="array" ref="W11207">IF(SUM(LEN(B11207:V11207))=0,"",IF(OR(OR(ISBLANK(F11207),SUM(LEN(C11207),LEN(D11207))=0),AND(NOT(E11207="Unknown"),ISBLANK(J11207)),AND(NOT(O11207="Unknown"),ISBLANK(R11207))),"Missing Information", INDEX(Table15[Entire Service Line Classification], MATCH(SUMIFS(Table15[Unique ID],Table15[System-Owned Portion],E11207,Table15[If Material Anything Other than "Lead" in Column E,Was Material Ever Previously Lead?],G11207,Table15[Customer-Owned Portion],O11207),Table15[Unique ID],0),0)))</f>
        <v/>
      </c>
    </row>
    <row r="11208" spans="2:23" x14ac:dyDescent="0.35">
      <c r="B11208" s="146"/>
      <c r="C11208" s="31"/>
      <c r="D11208" s="31"/>
      <c r="E11208" s="44"/>
      <c r="F11208" s="43"/>
      <c r="G11208" s="84"/>
      <c r="H11208" s="31"/>
      <c r="I11208" s="207"/>
      <c r="J11208" s="84"/>
      <c r="K11208" s="31"/>
      <c r="L11208" s="31"/>
      <c r="M11208" s="169"/>
      <c r="N11208" s="148"/>
      <c r="O11208" s="106"/>
      <c r="P11208" s="43"/>
      <c r="Q11208" s="207"/>
      <c r="R11208" s="84"/>
      <c r="S11208" s="31"/>
      <c r="T11208" s="31"/>
      <c r="U11208" s="169"/>
      <c r="V11208" s="150"/>
      <c r="W11208" s="141" t="str" cm="1">
        <f t="array" ref="W11208">IF(SUM(LEN(B11208:V11208))=0,"",IF(OR(OR(ISBLANK(F11208),SUM(LEN(C11208),LEN(D11208))=0),AND(NOT(E11208="Unknown"),ISBLANK(J11208)),AND(NOT(O11208="Unknown"),ISBLANK(R11208))),"Missing Information", INDEX(Table15[Entire Service Line Classification], MATCH(SUMIFS(Table15[Unique ID],Table15[System-Owned Portion],E11208,Table15[If Material Anything Other than "Lead" in Column E,Was Material Ever Previously Lead?],G11208,Table15[Customer-Owned Portion],O11208),Table15[Unique ID],0),0)))</f>
        <v/>
      </c>
    </row>
    <row r="11209" spans="2:23" x14ac:dyDescent="0.35">
      <c r="B11209" s="146"/>
      <c r="C11209" s="31"/>
      <c r="D11209" s="31"/>
      <c r="E11209" s="44"/>
      <c r="F11209" s="43"/>
      <c r="G11209" s="84"/>
      <c r="H11209" s="31"/>
      <c r="I11209" s="207"/>
      <c r="J11209" s="84"/>
      <c r="K11209" s="31"/>
      <c r="L11209" s="31"/>
      <c r="M11209" s="169"/>
      <c r="N11209" s="148"/>
      <c r="O11209" s="106"/>
      <c r="P11209" s="43"/>
      <c r="Q11209" s="207"/>
      <c r="R11209" s="84"/>
      <c r="S11209" s="31"/>
      <c r="T11209" s="31"/>
      <c r="U11209" s="169"/>
      <c r="V11209" s="150"/>
      <c r="W11209" s="141" t="str" cm="1">
        <f t="array" ref="W11209">IF(SUM(LEN(B11209:V11209))=0,"",IF(OR(OR(ISBLANK(F11209),SUM(LEN(C11209),LEN(D11209))=0),AND(NOT(E11209="Unknown"),ISBLANK(J11209)),AND(NOT(O11209="Unknown"),ISBLANK(R11209))),"Missing Information", INDEX(Table15[Entire Service Line Classification], MATCH(SUMIFS(Table15[Unique ID],Table15[System-Owned Portion],E11209,Table15[If Material Anything Other than "Lead" in Column E,Was Material Ever Previously Lead?],G11209,Table15[Customer-Owned Portion],O11209),Table15[Unique ID],0),0)))</f>
        <v/>
      </c>
    </row>
    <row r="11210" spans="2:23" x14ac:dyDescent="0.35">
      <c r="B11210" s="146"/>
      <c r="C11210" s="31"/>
      <c r="D11210" s="31"/>
      <c r="E11210" s="44"/>
      <c r="F11210" s="43"/>
      <c r="G11210" s="84"/>
      <c r="H11210" s="31"/>
      <c r="I11210" s="207"/>
      <c r="J11210" s="84"/>
      <c r="K11210" s="31"/>
      <c r="L11210" s="31"/>
      <c r="M11210" s="169"/>
      <c r="N11210" s="148"/>
      <c r="O11210" s="106"/>
      <c r="P11210" s="43"/>
      <c r="Q11210" s="207"/>
      <c r="R11210" s="84"/>
      <c r="S11210" s="31"/>
      <c r="T11210" s="31"/>
      <c r="U11210" s="169"/>
      <c r="V11210" s="150"/>
      <c r="W11210" s="141" t="str" cm="1">
        <f t="array" ref="W11210">IF(SUM(LEN(B11210:V11210))=0,"",IF(OR(OR(ISBLANK(F11210),SUM(LEN(C11210),LEN(D11210))=0),AND(NOT(E11210="Unknown"),ISBLANK(J11210)),AND(NOT(O11210="Unknown"),ISBLANK(R11210))),"Missing Information", INDEX(Table15[Entire Service Line Classification], MATCH(SUMIFS(Table15[Unique ID],Table15[System-Owned Portion],E11210,Table15[If Material Anything Other than "Lead" in Column E,Was Material Ever Previously Lead?],G11210,Table15[Customer-Owned Portion],O11210),Table15[Unique ID],0),0)))</f>
        <v/>
      </c>
    </row>
    <row r="11211" spans="2:23" x14ac:dyDescent="0.35">
      <c r="B11211" s="146"/>
      <c r="C11211" s="31"/>
      <c r="D11211" s="31"/>
      <c r="E11211" s="44"/>
      <c r="F11211" s="43"/>
      <c r="G11211" s="84"/>
      <c r="H11211" s="31"/>
      <c r="I11211" s="207"/>
      <c r="J11211" s="84"/>
      <c r="K11211" s="31"/>
      <c r="L11211" s="31"/>
      <c r="M11211" s="169"/>
      <c r="N11211" s="148"/>
      <c r="O11211" s="106"/>
      <c r="P11211" s="43"/>
      <c r="Q11211" s="207"/>
      <c r="R11211" s="84"/>
      <c r="S11211" s="31"/>
      <c r="T11211" s="31"/>
      <c r="U11211" s="169"/>
      <c r="V11211" s="150"/>
      <c r="W11211" s="141" t="str" cm="1">
        <f t="array" ref="W11211">IF(SUM(LEN(B11211:V11211))=0,"",IF(OR(OR(ISBLANK(F11211),SUM(LEN(C11211),LEN(D11211))=0),AND(NOT(E11211="Unknown"),ISBLANK(J11211)),AND(NOT(O11211="Unknown"),ISBLANK(R11211))),"Missing Information", INDEX(Table15[Entire Service Line Classification], MATCH(SUMIFS(Table15[Unique ID],Table15[System-Owned Portion],E11211,Table15[If Material Anything Other than "Lead" in Column E,Was Material Ever Previously Lead?],G11211,Table15[Customer-Owned Portion],O11211),Table15[Unique ID],0),0)))</f>
        <v/>
      </c>
    </row>
    <row r="11212" spans="2:23" x14ac:dyDescent="0.35">
      <c r="B11212" s="146"/>
      <c r="C11212" s="31"/>
      <c r="D11212" s="31"/>
      <c r="E11212" s="44"/>
      <c r="F11212" s="43"/>
      <c r="G11212" s="84"/>
      <c r="H11212" s="31"/>
      <c r="I11212" s="207"/>
      <c r="J11212" s="84"/>
      <c r="K11212" s="31"/>
      <c r="L11212" s="31"/>
      <c r="M11212" s="169"/>
      <c r="N11212" s="148"/>
      <c r="O11212" s="106"/>
      <c r="P11212" s="43"/>
      <c r="Q11212" s="207"/>
      <c r="R11212" s="84"/>
      <c r="S11212" s="31"/>
      <c r="T11212" s="31"/>
      <c r="U11212" s="169"/>
      <c r="V11212" s="150"/>
      <c r="W11212" s="141" t="str" cm="1">
        <f t="array" ref="W11212">IF(SUM(LEN(B11212:V11212))=0,"",IF(OR(OR(ISBLANK(F11212),SUM(LEN(C11212),LEN(D11212))=0),AND(NOT(E11212="Unknown"),ISBLANK(J11212)),AND(NOT(O11212="Unknown"),ISBLANK(R11212))),"Missing Information", INDEX(Table15[Entire Service Line Classification], MATCH(SUMIFS(Table15[Unique ID],Table15[System-Owned Portion],E11212,Table15[If Material Anything Other than "Lead" in Column E,Was Material Ever Previously Lead?],G11212,Table15[Customer-Owned Portion],O11212),Table15[Unique ID],0),0)))</f>
        <v/>
      </c>
    </row>
    <row r="11213" spans="2:23" x14ac:dyDescent="0.35">
      <c r="B11213" s="146"/>
      <c r="C11213" s="31"/>
      <c r="D11213" s="31"/>
      <c r="E11213" s="44"/>
      <c r="F11213" s="43"/>
      <c r="G11213" s="84"/>
      <c r="H11213" s="31"/>
      <c r="I11213" s="207"/>
      <c r="J11213" s="84"/>
      <c r="K11213" s="31"/>
      <c r="L11213" s="31"/>
      <c r="M11213" s="169"/>
      <c r="N11213" s="148"/>
      <c r="O11213" s="106"/>
      <c r="P11213" s="43"/>
      <c r="Q11213" s="207"/>
      <c r="R11213" s="84"/>
      <c r="S11213" s="31"/>
      <c r="T11213" s="31"/>
      <c r="U11213" s="169"/>
      <c r="V11213" s="150"/>
      <c r="W11213" s="141" t="str" cm="1">
        <f t="array" ref="W11213">IF(SUM(LEN(B11213:V11213))=0,"",IF(OR(OR(ISBLANK(F11213),SUM(LEN(C11213),LEN(D11213))=0),AND(NOT(E11213="Unknown"),ISBLANK(J11213)),AND(NOT(O11213="Unknown"),ISBLANK(R11213))),"Missing Information", INDEX(Table15[Entire Service Line Classification], MATCH(SUMIFS(Table15[Unique ID],Table15[System-Owned Portion],E11213,Table15[If Material Anything Other than "Lead" in Column E,Was Material Ever Previously Lead?],G11213,Table15[Customer-Owned Portion],O11213),Table15[Unique ID],0),0)))</f>
        <v/>
      </c>
    </row>
    <row r="11214" spans="2:23" x14ac:dyDescent="0.35">
      <c r="B11214" s="146"/>
      <c r="C11214" s="31"/>
      <c r="D11214" s="31"/>
      <c r="E11214" s="44"/>
      <c r="F11214" s="43"/>
      <c r="G11214" s="84"/>
      <c r="H11214" s="31"/>
      <c r="I11214" s="207"/>
      <c r="J11214" s="84"/>
      <c r="K11214" s="31"/>
      <c r="L11214" s="31"/>
      <c r="M11214" s="169"/>
      <c r="N11214" s="148"/>
      <c r="O11214" s="106"/>
      <c r="P11214" s="43"/>
      <c r="Q11214" s="207"/>
      <c r="R11214" s="84"/>
      <c r="S11214" s="31"/>
      <c r="T11214" s="31"/>
      <c r="U11214" s="169"/>
      <c r="V11214" s="150"/>
      <c r="W11214" s="141" t="str" cm="1">
        <f t="array" ref="W11214">IF(SUM(LEN(B11214:V11214))=0,"",IF(OR(OR(ISBLANK(F11214),SUM(LEN(C11214),LEN(D11214))=0),AND(NOT(E11214="Unknown"),ISBLANK(J11214)),AND(NOT(O11214="Unknown"),ISBLANK(R11214))),"Missing Information", INDEX(Table15[Entire Service Line Classification], MATCH(SUMIFS(Table15[Unique ID],Table15[System-Owned Portion],E11214,Table15[If Material Anything Other than "Lead" in Column E,Was Material Ever Previously Lead?],G11214,Table15[Customer-Owned Portion],O11214),Table15[Unique ID],0),0)))</f>
        <v/>
      </c>
    </row>
    <row r="11215" spans="2:23" x14ac:dyDescent="0.35">
      <c r="B11215" s="146"/>
      <c r="C11215" s="31"/>
      <c r="D11215" s="31"/>
      <c r="E11215" s="44"/>
      <c r="F11215" s="43"/>
      <c r="G11215" s="84"/>
      <c r="H11215" s="31"/>
      <c r="I11215" s="207"/>
      <c r="J11215" s="84"/>
      <c r="K11215" s="31"/>
      <c r="L11215" s="31"/>
      <c r="M11215" s="169"/>
      <c r="N11215" s="148"/>
      <c r="O11215" s="106"/>
      <c r="P11215" s="43"/>
      <c r="Q11215" s="207"/>
      <c r="R11215" s="84"/>
      <c r="S11215" s="31"/>
      <c r="T11215" s="31"/>
      <c r="U11215" s="169"/>
      <c r="V11215" s="150"/>
      <c r="W11215" s="141" t="str" cm="1">
        <f t="array" ref="W11215">IF(SUM(LEN(B11215:V11215))=0,"",IF(OR(OR(ISBLANK(F11215),SUM(LEN(C11215),LEN(D11215))=0),AND(NOT(E11215="Unknown"),ISBLANK(J11215)),AND(NOT(O11215="Unknown"),ISBLANK(R11215))),"Missing Information", INDEX(Table15[Entire Service Line Classification], MATCH(SUMIFS(Table15[Unique ID],Table15[System-Owned Portion],E11215,Table15[If Material Anything Other than "Lead" in Column E,Was Material Ever Previously Lead?],G11215,Table15[Customer-Owned Portion],O11215),Table15[Unique ID],0),0)))</f>
        <v/>
      </c>
    </row>
    <row r="11216" spans="2:23" x14ac:dyDescent="0.35">
      <c r="B11216" s="146"/>
      <c r="C11216" s="31"/>
      <c r="D11216" s="31"/>
      <c r="E11216" s="44"/>
      <c r="F11216" s="43"/>
      <c r="G11216" s="84"/>
      <c r="H11216" s="31"/>
      <c r="I11216" s="207"/>
      <c r="J11216" s="84"/>
      <c r="K11216" s="31"/>
      <c r="L11216" s="31"/>
      <c r="M11216" s="169"/>
      <c r="N11216" s="148"/>
      <c r="O11216" s="106"/>
      <c r="P11216" s="43"/>
      <c r="Q11216" s="207"/>
      <c r="R11216" s="84"/>
      <c r="S11216" s="31"/>
      <c r="T11216" s="31"/>
      <c r="U11216" s="169"/>
      <c r="V11216" s="150"/>
      <c r="W11216" s="141" t="str" cm="1">
        <f t="array" ref="W11216">IF(SUM(LEN(B11216:V11216))=0,"",IF(OR(OR(ISBLANK(F11216),SUM(LEN(C11216),LEN(D11216))=0),AND(NOT(E11216="Unknown"),ISBLANK(J11216)),AND(NOT(O11216="Unknown"),ISBLANK(R11216))),"Missing Information", INDEX(Table15[Entire Service Line Classification], MATCH(SUMIFS(Table15[Unique ID],Table15[System-Owned Portion],E11216,Table15[If Material Anything Other than "Lead" in Column E,Was Material Ever Previously Lead?],G11216,Table15[Customer-Owned Portion],O11216),Table15[Unique ID],0),0)))</f>
        <v/>
      </c>
    </row>
    <row r="11217" spans="2:23" x14ac:dyDescent="0.35">
      <c r="B11217" s="146"/>
      <c r="C11217" s="31"/>
      <c r="D11217" s="31"/>
      <c r="E11217" s="44"/>
      <c r="F11217" s="43"/>
      <c r="G11217" s="84"/>
      <c r="H11217" s="31"/>
      <c r="I11217" s="207"/>
      <c r="J11217" s="84"/>
      <c r="K11217" s="31"/>
      <c r="L11217" s="31"/>
      <c r="M11217" s="169"/>
      <c r="N11217" s="148"/>
      <c r="O11217" s="106"/>
      <c r="P11217" s="43"/>
      <c r="Q11217" s="207"/>
      <c r="R11217" s="84"/>
      <c r="S11217" s="31"/>
      <c r="T11217" s="31"/>
      <c r="U11217" s="169"/>
      <c r="V11217" s="150"/>
      <c r="W11217" s="141" t="str" cm="1">
        <f t="array" ref="W11217">IF(SUM(LEN(B11217:V11217))=0,"",IF(OR(OR(ISBLANK(F11217),SUM(LEN(C11217),LEN(D11217))=0),AND(NOT(E11217="Unknown"),ISBLANK(J11217)),AND(NOT(O11217="Unknown"),ISBLANK(R11217))),"Missing Information", INDEX(Table15[Entire Service Line Classification], MATCH(SUMIFS(Table15[Unique ID],Table15[System-Owned Portion],E11217,Table15[If Material Anything Other than "Lead" in Column E,Was Material Ever Previously Lead?],G11217,Table15[Customer-Owned Portion],O11217),Table15[Unique ID],0),0)))</f>
        <v/>
      </c>
    </row>
    <row r="11218" spans="2:23" x14ac:dyDescent="0.35">
      <c r="B11218" s="146"/>
      <c r="C11218" s="31"/>
      <c r="D11218" s="31"/>
      <c r="E11218" s="44"/>
      <c r="F11218" s="43"/>
      <c r="G11218" s="84"/>
      <c r="H11218" s="31"/>
      <c r="I11218" s="207"/>
      <c r="J11218" s="84"/>
      <c r="K11218" s="31"/>
      <c r="L11218" s="31"/>
      <c r="M11218" s="169"/>
      <c r="N11218" s="148"/>
      <c r="O11218" s="106"/>
      <c r="P11218" s="43"/>
      <c r="Q11218" s="207"/>
      <c r="R11218" s="84"/>
      <c r="S11218" s="31"/>
      <c r="T11218" s="31"/>
      <c r="U11218" s="169"/>
      <c r="V11218" s="150"/>
      <c r="W11218" s="141" t="str" cm="1">
        <f t="array" ref="W11218">IF(SUM(LEN(B11218:V11218))=0,"",IF(OR(OR(ISBLANK(F11218),SUM(LEN(C11218),LEN(D11218))=0),AND(NOT(E11218="Unknown"),ISBLANK(J11218)),AND(NOT(O11218="Unknown"),ISBLANK(R11218))),"Missing Information", INDEX(Table15[Entire Service Line Classification], MATCH(SUMIFS(Table15[Unique ID],Table15[System-Owned Portion],E11218,Table15[If Material Anything Other than "Lead" in Column E,Was Material Ever Previously Lead?],G11218,Table15[Customer-Owned Portion],O11218),Table15[Unique ID],0),0)))</f>
        <v/>
      </c>
    </row>
    <row r="11219" spans="2:23" x14ac:dyDescent="0.35">
      <c r="B11219" s="146"/>
      <c r="C11219" s="31"/>
      <c r="D11219" s="31"/>
      <c r="E11219" s="44"/>
      <c r="F11219" s="43"/>
      <c r="G11219" s="84"/>
      <c r="H11219" s="31"/>
      <c r="I11219" s="207"/>
      <c r="J11219" s="84"/>
      <c r="K11219" s="31"/>
      <c r="L11219" s="31"/>
      <c r="M11219" s="169"/>
      <c r="N11219" s="148"/>
      <c r="O11219" s="106"/>
      <c r="P11219" s="43"/>
      <c r="Q11219" s="207"/>
      <c r="R11219" s="84"/>
      <c r="S11219" s="31"/>
      <c r="T11219" s="31"/>
      <c r="U11219" s="169"/>
      <c r="V11219" s="150"/>
      <c r="W11219" s="141" t="str" cm="1">
        <f t="array" ref="W11219">IF(SUM(LEN(B11219:V11219))=0,"",IF(OR(OR(ISBLANK(F11219),SUM(LEN(C11219),LEN(D11219))=0),AND(NOT(E11219="Unknown"),ISBLANK(J11219)),AND(NOT(O11219="Unknown"),ISBLANK(R11219))),"Missing Information", INDEX(Table15[Entire Service Line Classification], MATCH(SUMIFS(Table15[Unique ID],Table15[System-Owned Portion],E11219,Table15[If Material Anything Other than "Lead" in Column E,Was Material Ever Previously Lead?],G11219,Table15[Customer-Owned Portion],O11219),Table15[Unique ID],0),0)))</f>
        <v/>
      </c>
    </row>
    <row r="11220" spans="2:23" x14ac:dyDescent="0.35">
      <c r="B11220" s="146"/>
      <c r="C11220" s="31"/>
      <c r="D11220" s="31"/>
      <c r="E11220" s="44"/>
      <c r="F11220" s="43"/>
      <c r="G11220" s="84"/>
      <c r="H11220" s="31"/>
      <c r="I11220" s="207"/>
      <c r="J11220" s="84"/>
      <c r="K11220" s="31"/>
      <c r="L11220" s="31"/>
      <c r="M11220" s="169"/>
      <c r="N11220" s="148"/>
      <c r="O11220" s="106"/>
      <c r="P11220" s="43"/>
      <c r="Q11220" s="207"/>
      <c r="R11220" s="84"/>
      <c r="S11220" s="31"/>
      <c r="T11220" s="31"/>
      <c r="U11220" s="169"/>
      <c r="V11220" s="150"/>
      <c r="W11220" s="141" t="str" cm="1">
        <f t="array" ref="W11220">IF(SUM(LEN(B11220:V11220))=0,"",IF(OR(OR(ISBLANK(F11220),SUM(LEN(C11220),LEN(D11220))=0),AND(NOT(E11220="Unknown"),ISBLANK(J11220)),AND(NOT(O11220="Unknown"),ISBLANK(R11220))),"Missing Information", INDEX(Table15[Entire Service Line Classification], MATCH(SUMIFS(Table15[Unique ID],Table15[System-Owned Portion],E11220,Table15[If Material Anything Other than "Lead" in Column E,Was Material Ever Previously Lead?],G11220,Table15[Customer-Owned Portion],O11220),Table15[Unique ID],0),0)))</f>
        <v/>
      </c>
    </row>
    <row r="11221" spans="2:23" x14ac:dyDescent="0.35">
      <c r="B11221" s="146"/>
      <c r="C11221" s="31"/>
      <c r="D11221" s="31"/>
      <c r="E11221" s="44"/>
      <c r="F11221" s="43"/>
      <c r="G11221" s="84"/>
      <c r="H11221" s="31"/>
      <c r="I11221" s="207"/>
      <c r="J11221" s="84"/>
      <c r="K11221" s="31"/>
      <c r="L11221" s="31"/>
      <c r="M11221" s="169"/>
      <c r="N11221" s="148"/>
      <c r="O11221" s="106"/>
      <c r="P11221" s="43"/>
      <c r="Q11221" s="207"/>
      <c r="R11221" s="84"/>
      <c r="S11221" s="31"/>
      <c r="T11221" s="31"/>
      <c r="U11221" s="169"/>
      <c r="V11221" s="150"/>
      <c r="W11221" s="141" t="str" cm="1">
        <f t="array" ref="W11221">IF(SUM(LEN(B11221:V11221))=0,"",IF(OR(OR(ISBLANK(F11221),SUM(LEN(C11221),LEN(D11221))=0),AND(NOT(E11221="Unknown"),ISBLANK(J11221)),AND(NOT(O11221="Unknown"),ISBLANK(R11221))),"Missing Information", INDEX(Table15[Entire Service Line Classification], MATCH(SUMIFS(Table15[Unique ID],Table15[System-Owned Portion],E11221,Table15[If Material Anything Other than "Lead" in Column E,Was Material Ever Previously Lead?],G11221,Table15[Customer-Owned Portion],O11221),Table15[Unique ID],0),0)))</f>
        <v/>
      </c>
    </row>
    <row r="11222" spans="2:23" x14ac:dyDescent="0.35">
      <c r="B11222" s="146"/>
      <c r="C11222" s="31"/>
      <c r="D11222" s="31"/>
      <c r="E11222" s="44"/>
      <c r="F11222" s="43"/>
      <c r="G11222" s="84"/>
      <c r="H11222" s="31"/>
      <c r="I11222" s="207"/>
      <c r="J11222" s="84"/>
      <c r="K11222" s="31"/>
      <c r="L11222" s="31"/>
      <c r="M11222" s="169"/>
      <c r="N11222" s="148"/>
      <c r="O11222" s="106"/>
      <c r="P11222" s="43"/>
      <c r="Q11222" s="207"/>
      <c r="R11222" s="84"/>
      <c r="S11222" s="31"/>
      <c r="T11222" s="31"/>
      <c r="U11222" s="169"/>
      <c r="V11222" s="150"/>
      <c r="W11222" s="141" t="str" cm="1">
        <f t="array" ref="W11222">IF(SUM(LEN(B11222:V11222))=0,"",IF(OR(OR(ISBLANK(F11222),SUM(LEN(C11222),LEN(D11222))=0),AND(NOT(E11222="Unknown"),ISBLANK(J11222)),AND(NOT(O11222="Unknown"),ISBLANK(R11222))),"Missing Information", INDEX(Table15[Entire Service Line Classification], MATCH(SUMIFS(Table15[Unique ID],Table15[System-Owned Portion],E11222,Table15[If Material Anything Other than "Lead" in Column E,Was Material Ever Previously Lead?],G11222,Table15[Customer-Owned Portion],O11222),Table15[Unique ID],0),0)))</f>
        <v/>
      </c>
    </row>
    <row r="11223" spans="2:23" x14ac:dyDescent="0.35">
      <c r="B11223" s="146"/>
      <c r="C11223" s="31"/>
      <c r="D11223" s="31"/>
      <c r="E11223" s="44"/>
      <c r="F11223" s="43"/>
      <c r="G11223" s="84"/>
      <c r="H11223" s="31"/>
      <c r="I11223" s="207"/>
      <c r="J11223" s="84"/>
      <c r="K11223" s="31"/>
      <c r="L11223" s="31"/>
      <c r="M11223" s="169"/>
      <c r="N11223" s="148"/>
      <c r="O11223" s="106"/>
      <c r="P11223" s="43"/>
      <c r="Q11223" s="207"/>
      <c r="R11223" s="84"/>
      <c r="S11223" s="31"/>
      <c r="T11223" s="31"/>
      <c r="U11223" s="169"/>
      <c r="V11223" s="150"/>
      <c r="W11223" s="141" t="str" cm="1">
        <f t="array" ref="W11223">IF(SUM(LEN(B11223:V11223))=0,"",IF(OR(OR(ISBLANK(F11223),SUM(LEN(C11223),LEN(D11223))=0),AND(NOT(E11223="Unknown"),ISBLANK(J11223)),AND(NOT(O11223="Unknown"),ISBLANK(R11223))),"Missing Information", INDEX(Table15[Entire Service Line Classification], MATCH(SUMIFS(Table15[Unique ID],Table15[System-Owned Portion],E11223,Table15[If Material Anything Other than "Lead" in Column E,Was Material Ever Previously Lead?],G11223,Table15[Customer-Owned Portion],O11223),Table15[Unique ID],0),0)))</f>
        <v/>
      </c>
    </row>
    <row r="11224" spans="2:23" x14ac:dyDescent="0.35">
      <c r="B11224" s="146"/>
      <c r="C11224" s="31"/>
      <c r="D11224" s="31"/>
      <c r="E11224" s="44"/>
      <c r="F11224" s="43"/>
      <c r="G11224" s="84"/>
      <c r="H11224" s="31"/>
      <c r="I11224" s="207"/>
      <c r="J11224" s="84"/>
      <c r="K11224" s="31"/>
      <c r="L11224" s="31"/>
      <c r="M11224" s="169"/>
      <c r="N11224" s="148"/>
      <c r="O11224" s="106"/>
      <c r="P11224" s="43"/>
      <c r="Q11224" s="207"/>
      <c r="R11224" s="84"/>
      <c r="S11224" s="31"/>
      <c r="T11224" s="31"/>
      <c r="U11224" s="169"/>
      <c r="V11224" s="150"/>
      <c r="W11224" s="141" t="str" cm="1">
        <f t="array" ref="W11224">IF(SUM(LEN(B11224:V11224))=0,"",IF(OR(OR(ISBLANK(F11224),SUM(LEN(C11224),LEN(D11224))=0),AND(NOT(E11224="Unknown"),ISBLANK(J11224)),AND(NOT(O11224="Unknown"),ISBLANK(R11224))),"Missing Information", INDEX(Table15[Entire Service Line Classification], MATCH(SUMIFS(Table15[Unique ID],Table15[System-Owned Portion],E11224,Table15[If Material Anything Other than "Lead" in Column E,Was Material Ever Previously Lead?],G11224,Table15[Customer-Owned Portion],O11224),Table15[Unique ID],0),0)))</f>
        <v/>
      </c>
    </row>
    <row r="11225" spans="2:23" x14ac:dyDescent="0.35">
      <c r="B11225" s="146"/>
      <c r="C11225" s="31"/>
      <c r="D11225" s="31"/>
      <c r="E11225" s="44"/>
      <c r="F11225" s="43"/>
      <c r="G11225" s="84"/>
      <c r="H11225" s="31"/>
      <c r="I11225" s="207"/>
      <c r="J11225" s="84"/>
      <c r="K11225" s="31"/>
      <c r="L11225" s="31"/>
      <c r="M11225" s="169"/>
      <c r="N11225" s="148"/>
      <c r="O11225" s="106"/>
      <c r="P11225" s="43"/>
      <c r="Q11225" s="207"/>
      <c r="R11225" s="84"/>
      <c r="S11225" s="31"/>
      <c r="T11225" s="31"/>
      <c r="U11225" s="169"/>
      <c r="V11225" s="150"/>
      <c r="W11225" s="141" t="str" cm="1">
        <f t="array" ref="W11225">IF(SUM(LEN(B11225:V11225))=0,"",IF(OR(OR(ISBLANK(F11225),SUM(LEN(C11225),LEN(D11225))=0),AND(NOT(E11225="Unknown"),ISBLANK(J11225)),AND(NOT(O11225="Unknown"),ISBLANK(R11225))),"Missing Information", INDEX(Table15[Entire Service Line Classification], MATCH(SUMIFS(Table15[Unique ID],Table15[System-Owned Portion],E11225,Table15[If Material Anything Other than "Lead" in Column E,Was Material Ever Previously Lead?],G11225,Table15[Customer-Owned Portion],O11225),Table15[Unique ID],0),0)))</f>
        <v/>
      </c>
    </row>
    <row r="11226" spans="2:23" x14ac:dyDescent="0.35">
      <c r="B11226" s="146"/>
      <c r="C11226" s="31"/>
      <c r="D11226" s="31"/>
      <c r="E11226" s="44"/>
      <c r="F11226" s="43"/>
      <c r="G11226" s="84"/>
      <c r="H11226" s="31"/>
      <c r="I11226" s="207"/>
      <c r="J11226" s="84"/>
      <c r="K11226" s="31"/>
      <c r="L11226" s="31"/>
      <c r="M11226" s="169"/>
      <c r="N11226" s="148"/>
      <c r="O11226" s="106"/>
      <c r="P11226" s="43"/>
      <c r="Q11226" s="207"/>
      <c r="R11226" s="84"/>
      <c r="S11226" s="31"/>
      <c r="T11226" s="31"/>
      <c r="U11226" s="169"/>
      <c r="V11226" s="150"/>
      <c r="W11226" s="141" t="str" cm="1">
        <f t="array" ref="W11226">IF(SUM(LEN(B11226:V11226))=0,"",IF(OR(OR(ISBLANK(F11226),SUM(LEN(C11226),LEN(D11226))=0),AND(NOT(E11226="Unknown"),ISBLANK(J11226)),AND(NOT(O11226="Unknown"),ISBLANK(R11226))),"Missing Information", INDEX(Table15[Entire Service Line Classification], MATCH(SUMIFS(Table15[Unique ID],Table15[System-Owned Portion],E11226,Table15[If Material Anything Other than "Lead" in Column E,Was Material Ever Previously Lead?],G11226,Table15[Customer-Owned Portion],O11226),Table15[Unique ID],0),0)))</f>
        <v/>
      </c>
    </row>
    <row r="11227" spans="2:23" x14ac:dyDescent="0.35">
      <c r="B11227" s="146"/>
      <c r="C11227" s="31"/>
      <c r="D11227" s="31"/>
      <c r="E11227" s="44"/>
      <c r="F11227" s="43"/>
      <c r="G11227" s="84"/>
      <c r="H11227" s="31"/>
      <c r="I11227" s="207"/>
      <c r="J11227" s="84"/>
      <c r="K11227" s="31"/>
      <c r="L11227" s="31"/>
      <c r="M11227" s="169"/>
      <c r="N11227" s="148"/>
      <c r="O11227" s="106"/>
      <c r="P11227" s="43"/>
      <c r="Q11227" s="207"/>
      <c r="R11227" s="84"/>
      <c r="S11227" s="31"/>
      <c r="T11227" s="31"/>
      <c r="U11227" s="169"/>
      <c r="V11227" s="150"/>
      <c r="W11227" s="141" t="str" cm="1">
        <f t="array" ref="W11227">IF(SUM(LEN(B11227:V11227))=0,"",IF(OR(OR(ISBLANK(F11227),SUM(LEN(C11227),LEN(D11227))=0),AND(NOT(E11227="Unknown"),ISBLANK(J11227)),AND(NOT(O11227="Unknown"),ISBLANK(R11227))),"Missing Information", INDEX(Table15[Entire Service Line Classification], MATCH(SUMIFS(Table15[Unique ID],Table15[System-Owned Portion],E11227,Table15[If Material Anything Other than "Lead" in Column E,Was Material Ever Previously Lead?],G11227,Table15[Customer-Owned Portion],O11227),Table15[Unique ID],0),0)))</f>
        <v/>
      </c>
    </row>
    <row r="11228" spans="2:23" x14ac:dyDescent="0.35">
      <c r="B11228" s="146"/>
      <c r="C11228" s="31"/>
      <c r="D11228" s="31"/>
      <c r="E11228" s="44"/>
      <c r="F11228" s="43"/>
      <c r="G11228" s="84"/>
      <c r="H11228" s="31"/>
      <c r="I11228" s="207"/>
      <c r="J11228" s="84"/>
      <c r="K11228" s="31"/>
      <c r="L11228" s="31"/>
      <c r="M11228" s="169"/>
      <c r="N11228" s="148"/>
      <c r="O11228" s="106"/>
      <c r="P11228" s="43"/>
      <c r="Q11228" s="207"/>
      <c r="R11228" s="84"/>
      <c r="S11228" s="31"/>
      <c r="T11228" s="31"/>
      <c r="U11228" s="169"/>
      <c r="V11228" s="150"/>
      <c r="W11228" s="141" t="str" cm="1">
        <f t="array" ref="W11228">IF(SUM(LEN(B11228:V11228))=0,"",IF(OR(OR(ISBLANK(F11228),SUM(LEN(C11228),LEN(D11228))=0),AND(NOT(E11228="Unknown"),ISBLANK(J11228)),AND(NOT(O11228="Unknown"),ISBLANK(R11228))),"Missing Information", INDEX(Table15[Entire Service Line Classification], MATCH(SUMIFS(Table15[Unique ID],Table15[System-Owned Portion],E11228,Table15[If Material Anything Other than "Lead" in Column E,Was Material Ever Previously Lead?],G11228,Table15[Customer-Owned Portion],O11228),Table15[Unique ID],0),0)))</f>
        <v/>
      </c>
    </row>
    <row r="11229" spans="2:23" x14ac:dyDescent="0.35">
      <c r="B11229" s="146"/>
      <c r="C11229" s="31"/>
      <c r="D11229" s="31"/>
      <c r="E11229" s="44"/>
      <c r="F11229" s="43"/>
      <c r="G11229" s="84"/>
      <c r="H11229" s="31"/>
      <c r="I11229" s="207"/>
      <c r="J11229" s="84"/>
      <c r="K11229" s="31"/>
      <c r="L11229" s="31"/>
      <c r="M11229" s="169"/>
      <c r="N11229" s="148"/>
      <c r="O11229" s="106"/>
      <c r="P11229" s="43"/>
      <c r="Q11229" s="207"/>
      <c r="R11229" s="84"/>
      <c r="S11229" s="31"/>
      <c r="T11229" s="31"/>
      <c r="U11229" s="169"/>
      <c r="V11229" s="150"/>
      <c r="W11229" s="141" t="str" cm="1">
        <f t="array" ref="W11229">IF(SUM(LEN(B11229:V11229))=0,"",IF(OR(OR(ISBLANK(F11229),SUM(LEN(C11229),LEN(D11229))=0),AND(NOT(E11229="Unknown"),ISBLANK(J11229)),AND(NOT(O11229="Unknown"),ISBLANK(R11229))),"Missing Information", INDEX(Table15[Entire Service Line Classification], MATCH(SUMIFS(Table15[Unique ID],Table15[System-Owned Portion],E11229,Table15[If Material Anything Other than "Lead" in Column E,Was Material Ever Previously Lead?],G11229,Table15[Customer-Owned Portion],O11229),Table15[Unique ID],0),0)))</f>
        <v/>
      </c>
    </row>
    <row r="11230" spans="2:23" x14ac:dyDescent="0.35">
      <c r="B11230" s="146"/>
      <c r="C11230" s="31"/>
      <c r="D11230" s="31"/>
      <c r="E11230" s="44"/>
      <c r="F11230" s="43"/>
      <c r="G11230" s="84"/>
      <c r="H11230" s="31"/>
      <c r="I11230" s="207"/>
      <c r="J11230" s="84"/>
      <c r="K11230" s="31"/>
      <c r="L11230" s="31"/>
      <c r="M11230" s="169"/>
      <c r="N11230" s="148"/>
      <c r="O11230" s="106"/>
      <c r="P11230" s="43"/>
      <c r="Q11230" s="207"/>
      <c r="R11230" s="84"/>
      <c r="S11230" s="31"/>
      <c r="T11230" s="31"/>
      <c r="U11230" s="169"/>
      <c r="V11230" s="150"/>
      <c r="W11230" s="141" t="str" cm="1">
        <f t="array" ref="W11230">IF(SUM(LEN(B11230:V11230))=0,"",IF(OR(OR(ISBLANK(F11230),SUM(LEN(C11230),LEN(D11230))=0),AND(NOT(E11230="Unknown"),ISBLANK(J11230)),AND(NOT(O11230="Unknown"),ISBLANK(R11230))),"Missing Information", INDEX(Table15[Entire Service Line Classification], MATCH(SUMIFS(Table15[Unique ID],Table15[System-Owned Portion],E11230,Table15[If Material Anything Other than "Lead" in Column E,Was Material Ever Previously Lead?],G11230,Table15[Customer-Owned Portion],O11230),Table15[Unique ID],0),0)))</f>
        <v/>
      </c>
    </row>
    <row r="11231" spans="2:23" x14ac:dyDescent="0.35">
      <c r="B11231" s="146"/>
      <c r="C11231" s="31"/>
      <c r="D11231" s="31"/>
      <c r="E11231" s="44"/>
      <c r="F11231" s="43"/>
      <c r="G11231" s="84"/>
      <c r="H11231" s="31"/>
      <c r="I11231" s="207"/>
      <c r="J11231" s="84"/>
      <c r="K11231" s="31"/>
      <c r="L11231" s="31"/>
      <c r="M11231" s="169"/>
      <c r="N11231" s="148"/>
      <c r="O11231" s="106"/>
      <c r="P11231" s="43"/>
      <c r="Q11231" s="207"/>
      <c r="R11231" s="84"/>
      <c r="S11231" s="31"/>
      <c r="T11231" s="31"/>
      <c r="U11231" s="169"/>
      <c r="V11231" s="150"/>
      <c r="W11231" s="141" t="str" cm="1">
        <f t="array" ref="W11231">IF(SUM(LEN(B11231:V11231))=0,"",IF(OR(OR(ISBLANK(F11231),SUM(LEN(C11231),LEN(D11231))=0),AND(NOT(E11231="Unknown"),ISBLANK(J11231)),AND(NOT(O11231="Unknown"),ISBLANK(R11231))),"Missing Information", INDEX(Table15[Entire Service Line Classification], MATCH(SUMIFS(Table15[Unique ID],Table15[System-Owned Portion],E11231,Table15[If Material Anything Other than "Lead" in Column E,Was Material Ever Previously Lead?],G11231,Table15[Customer-Owned Portion],O11231),Table15[Unique ID],0),0)))</f>
        <v/>
      </c>
    </row>
    <row r="11232" spans="2:23" x14ac:dyDescent="0.35">
      <c r="B11232" s="146"/>
      <c r="C11232" s="31"/>
      <c r="D11232" s="31"/>
      <c r="E11232" s="44"/>
      <c r="F11232" s="43"/>
      <c r="G11232" s="84"/>
      <c r="H11232" s="31"/>
      <c r="I11232" s="207"/>
      <c r="J11232" s="84"/>
      <c r="K11232" s="31"/>
      <c r="L11232" s="31"/>
      <c r="M11232" s="169"/>
      <c r="N11232" s="148"/>
      <c r="O11232" s="106"/>
      <c r="P11232" s="43"/>
      <c r="Q11232" s="207"/>
      <c r="R11232" s="84"/>
      <c r="S11232" s="31"/>
      <c r="T11232" s="31"/>
      <c r="U11232" s="169"/>
      <c r="V11232" s="150"/>
      <c r="W11232" s="141" t="str" cm="1">
        <f t="array" ref="W11232">IF(SUM(LEN(B11232:V11232))=0,"",IF(OR(OR(ISBLANK(F11232),SUM(LEN(C11232),LEN(D11232))=0),AND(NOT(E11232="Unknown"),ISBLANK(J11232)),AND(NOT(O11232="Unknown"),ISBLANK(R11232))),"Missing Information", INDEX(Table15[Entire Service Line Classification], MATCH(SUMIFS(Table15[Unique ID],Table15[System-Owned Portion],E11232,Table15[If Material Anything Other than "Lead" in Column E,Was Material Ever Previously Lead?],G11232,Table15[Customer-Owned Portion],O11232),Table15[Unique ID],0),0)))</f>
        <v/>
      </c>
    </row>
    <row r="11233" spans="2:23" x14ac:dyDescent="0.35">
      <c r="B11233" s="146"/>
      <c r="C11233" s="31"/>
      <c r="D11233" s="31"/>
      <c r="E11233" s="44"/>
      <c r="F11233" s="43"/>
      <c r="G11233" s="84"/>
      <c r="H11233" s="31"/>
      <c r="I11233" s="207"/>
      <c r="J11233" s="84"/>
      <c r="K11233" s="31"/>
      <c r="L11233" s="31"/>
      <c r="M11233" s="169"/>
      <c r="N11233" s="148"/>
      <c r="O11233" s="106"/>
      <c r="P11233" s="43"/>
      <c r="Q11233" s="207"/>
      <c r="R11233" s="84"/>
      <c r="S11233" s="31"/>
      <c r="T11233" s="31"/>
      <c r="U11233" s="169"/>
      <c r="V11233" s="150"/>
      <c r="W11233" s="141" t="str" cm="1">
        <f t="array" ref="W11233">IF(SUM(LEN(B11233:V11233))=0,"",IF(OR(OR(ISBLANK(F11233),SUM(LEN(C11233),LEN(D11233))=0),AND(NOT(E11233="Unknown"),ISBLANK(J11233)),AND(NOT(O11233="Unknown"),ISBLANK(R11233))),"Missing Information", INDEX(Table15[Entire Service Line Classification], MATCH(SUMIFS(Table15[Unique ID],Table15[System-Owned Portion],E11233,Table15[If Material Anything Other than "Lead" in Column E,Was Material Ever Previously Lead?],G11233,Table15[Customer-Owned Portion],O11233),Table15[Unique ID],0),0)))</f>
        <v/>
      </c>
    </row>
    <row r="11234" spans="2:23" x14ac:dyDescent="0.35">
      <c r="B11234" s="146"/>
      <c r="C11234" s="31"/>
      <c r="D11234" s="31"/>
      <c r="E11234" s="44"/>
      <c r="F11234" s="43"/>
      <c r="G11234" s="84"/>
      <c r="H11234" s="31"/>
      <c r="I11234" s="207"/>
      <c r="J11234" s="84"/>
      <c r="K11234" s="31"/>
      <c r="L11234" s="31"/>
      <c r="M11234" s="169"/>
      <c r="N11234" s="148"/>
      <c r="O11234" s="106"/>
      <c r="P11234" s="43"/>
      <c r="Q11234" s="207"/>
      <c r="R11234" s="84"/>
      <c r="S11234" s="31"/>
      <c r="T11234" s="31"/>
      <c r="U11234" s="169"/>
      <c r="V11234" s="150"/>
      <c r="W11234" s="141" t="str" cm="1">
        <f t="array" ref="W11234">IF(SUM(LEN(B11234:V11234))=0,"",IF(OR(OR(ISBLANK(F11234),SUM(LEN(C11234),LEN(D11234))=0),AND(NOT(E11234="Unknown"),ISBLANK(J11234)),AND(NOT(O11234="Unknown"),ISBLANK(R11234))),"Missing Information", INDEX(Table15[Entire Service Line Classification], MATCH(SUMIFS(Table15[Unique ID],Table15[System-Owned Portion],E11234,Table15[If Material Anything Other than "Lead" in Column E,Was Material Ever Previously Lead?],G11234,Table15[Customer-Owned Portion],O11234),Table15[Unique ID],0),0)))</f>
        <v/>
      </c>
    </row>
    <row r="11235" spans="2:23" x14ac:dyDescent="0.35">
      <c r="B11235" s="146"/>
      <c r="C11235" s="31"/>
      <c r="D11235" s="31"/>
      <c r="E11235" s="44"/>
      <c r="F11235" s="43"/>
      <c r="G11235" s="84"/>
      <c r="H11235" s="31"/>
      <c r="I11235" s="207"/>
      <c r="J11235" s="84"/>
      <c r="K11235" s="31"/>
      <c r="L11235" s="31"/>
      <c r="M11235" s="169"/>
      <c r="N11235" s="148"/>
      <c r="O11235" s="106"/>
      <c r="P11235" s="43"/>
      <c r="Q11235" s="207"/>
      <c r="R11235" s="84"/>
      <c r="S11235" s="31"/>
      <c r="T11235" s="31"/>
      <c r="U11235" s="169"/>
      <c r="V11235" s="150"/>
      <c r="W11235" s="141" t="str" cm="1">
        <f t="array" ref="W11235">IF(SUM(LEN(B11235:V11235))=0,"",IF(OR(OR(ISBLANK(F11235),SUM(LEN(C11235),LEN(D11235))=0),AND(NOT(E11235="Unknown"),ISBLANK(J11235)),AND(NOT(O11235="Unknown"),ISBLANK(R11235))),"Missing Information", INDEX(Table15[Entire Service Line Classification], MATCH(SUMIFS(Table15[Unique ID],Table15[System-Owned Portion],E11235,Table15[If Material Anything Other than "Lead" in Column E,Was Material Ever Previously Lead?],G11235,Table15[Customer-Owned Portion],O11235),Table15[Unique ID],0),0)))</f>
        <v/>
      </c>
    </row>
    <row r="11236" spans="2:23" x14ac:dyDescent="0.35">
      <c r="B11236" s="146"/>
      <c r="C11236" s="31"/>
      <c r="D11236" s="31"/>
      <c r="E11236" s="44"/>
      <c r="F11236" s="43"/>
      <c r="G11236" s="84"/>
      <c r="H11236" s="31"/>
      <c r="I11236" s="207"/>
      <c r="J11236" s="84"/>
      <c r="K11236" s="31"/>
      <c r="L11236" s="31"/>
      <c r="M11236" s="169"/>
      <c r="N11236" s="148"/>
      <c r="O11236" s="106"/>
      <c r="P11236" s="43"/>
      <c r="Q11236" s="207"/>
      <c r="R11236" s="84"/>
      <c r="S11236" s="31"/>
      <c r="T11236" s="31"/>
      <c r="U11236" s="169"/>
      <c r="V11236" s="150"/>
      <c r="W11236" s="141" t="str" cm="1">
        <f t="array" ref="W11236">IF(SUM(LEN(B11236:V11236))=0,"",IF(OR(OR(ISBLANK(F11236),SUM(LEN(C11236),LEN(D11236))=0),AND(NOT(E11236="Unknown"),ISBLANK(J11236)),AND(NOT(O11236="Unknown"),ISBLANK(R11236))),"Missing Information", INDEX(Table15[Entire Service Line Classification], MATCH(SUMIFS(Table15[Unique ID],Table15[System-Owned Portion],E11236,Table15[If Material Anything Other than "Lead" in Column E,Was Material Ever Previously Lead?],G11236,Table15[Customer-Owned Portion],O11236),Table15[Unique ID],0),0)))</f>
        <v/>
      </c>
    </row>
    <row r="11237" spans="2:23" x14ac:dyDescent="0.35">
      <c r="B11237" s="146"/>
      <c r="C11237" s="31"/>
      <c r="D11237" s="31"/>
      <c r="E11237" s="44"/>
      <c r="F11237" s="43"/>
      <c r="G11237" s="84"/>
      <c r="H11237" s="31"/>
      <c r="I11237" s="207"/>
      <c r="J11237" s="84"/>
      <c r="K11237" s="31"/>
      <c r="L11237" s="31"/>
      <c r="M11237" s="169"/>
      <c r="N11237" s="148"/>
      <c r="O11237" s="106"/>
      <c r="P11237" s="43"/>
      <c r="Q11237" s="207"/>
      <c r="R11237" s="84"/>
      <c r="S11237" s="31"/>
      <c r="T11237" s="31"/>
      <c r="U11237" s="169"/>
      <c r="V11237" s="150"/>
      <c r="W11237" s="141" t="str" cm="1">
        <f t="array" ref="W11237">IF(SUM(LEN(B11237:V11237))=0,"",IF(OR(OR(ISBLANK(F11237),SUM(LEN(C11237),LEN(D11237))=0),AND(NOT(E11237="Unknown"),ISBLANK(J11237)),AND(NOT(O11237="Unknown"),ISBLANK(R11237))),"Missing Information", INDEX(Table15[Entire Service Line Classification], MATCH(SUMIFS(Table15[Unique ID],Table15[System-Owned Portion],E11237,Table15[If Material Anything Other than "Lead" in Column E,Was Material Ever Previously Lead?],G11237,Table15[Customer-Owned Portion],O11237),Table15[Unique ID],0),0)))</f>
        <v/>
      </c>
    </row>
    <row r="11238" spans="2:23" x14ac:dyDescent="0.35">
      <c r="B11238" s="146"/>
      <c r="C11238" s="31"/>
      <c r="D11238" s="31"/>
      <c r="E11238" s="44"/>
      <c r="F11238" s="43"/>
      <c r="G11238" s="84"/>
      <c r="H11238" s="31"/>
      <c r="I11238" s="207"/>
      <c r="J11238" s="84"/>
      <c r="K11238" s="31"/>
      <c r="L11238" s="31"/>
      <c r="M11238" s="169"/>
      <c r="N11238" s="148"/>
      <c r="O11238" s="106"/>
      <c r="P11238" s="43"/>
      <c r="Q11238" s="207"/>
      <c r="R11238" s="84"/>
      <c r="S11238" s="31"/>
      <c r="T11238" s="31"/>
      <c r="U11238" s="169"/>
      <c r="V11238" s="150"/>
      <c r="W11238" s="141" t="str" cm="1">
        <f t="array" ref="W11238">IF(SUM(LEN(B11238:V11238))=0,"",IF(OR(OR(ISBLANK(F11238),SUM(LEN(C11238),LEN(D11238))=0),AND(NOT(E11238="Unknown"),ISBLANK(J11238)),AND(NOT(O11238="Unknown"),ISBLANK(R11238))),"Missing Information", INDEX(Table15[Entire Service Line Classification], MATCH(SUMIFS(Table15[Unique ID],Table15[System-Owned Portion],E11238,Table15[If Material Anything Other than "Lead" in Column E,Was Material Ever Previously Lead?],G11238,Table15[Customer-Owned Portion],O11238),Table15[Unique ID],0),0)))</f>
        <v/>
      </c>
    </row>
    <row r="11239" spans="2:23" x14ac:dyDescent="0.35">
      <c r="B11239" s="146"/>
      <c r="C11239" s="31"/>
      <c r="D11239" s="31"/>
      <c r="E11239" s="44"/>
      <c r="F11239" s="43"/>
      <c r="G11239" s="84"/>
      <c r="H11239" s="31"/>
      <c r="I11239" s="207"/>
      <c r="J11239" s="84"/>
      <c r="K11239" s="31"/>
      <c r="L11239" s="31"/>
      <c r="M11239" s="169"/>
      <c r="N11239" s="148"/>
      <c r="O11239" s="106"/>
      <c r="P11239" s="43"/>
      <c r="Q11239" s="207"/>
      <c r="R11239" s="84"/>
      <c r="S11239" s="31"/>
      <c r="T11239" s="31"/>
      <c r="U11239" s="169"/>
      <c r="V11239" s="150"/>
      <c r="W11239" s="141" t="str" cm="1">
        <f t="array" ref="W11239">IF(SUM(LEN(B11239:V11239))=0,"",IF(OR(OR(ISBLANK(F11239),SUM(LEN(C11239),LEN(D11239))=0),AND(NOT(E11239="Unknown"),ISBLANK(J11239)),AND(NOT(O11239="Unknown"),ISBLANK(R11239))),"Missing Information", INDEX(Table15[Entire Service Line Classification], MATCH(SUMIFS(Table15[Unique ID],Table15[System-Owned Portion],E11239,Table15[If Material Anything Other than "Lead" in Column E,Was Material Ever Previously Lead?],G11239,Table15[Customer-Owned Portion],O11239),Table15[Unique ID],0),0)))</f>
        <v/>
      </c>
    </row>
    <row r="11240" spans="2:23" x14ac:dyDescent="0.35">
      <c r="B11240" s="146"/>
      <c r="C11240" s="31"/>
      <c r="D11240" s="31"/>
      <c r="E11240" s="44"/>
      <c r="F11240" s="43"/>
      <c r="G11240" s="84"/>
      <c r="H11240" s="31"/>
      <c r="I11240" s="207"/>
      <c r="J11240" s="84"/>
      <c r="K11240" s="31"/>
      <c r="L11240" s="31"/>
      <c r="M11240" s="169"/>
      <c r="N11240" s="148"/>
      <c r="O11240" s="106"/>
      <c r="P11240" s="43"/>
      <c r="Q11240" s="207"/>
      <c r="R11240" s="84"/>
      <c r="S11240" s="31"/>
      <c r="T11240" s="31"/>
      <c r="U11240" s="169"/>
      <c r="V11240" s="150"/>
      <c r="W11240" s="141" t="str" cm="1">
        <f t="array" ref="W11240">IF(SUM(LEN(B11240:V11240))=0,"",IF(OR(OR(ISBLANK(F11240),SUM(LEN(C11240),LEN(D11240))=0),AND(NOT(E11240="Unknown"),ISBLANK(J11240)),AND(NOT(O11240="Unknown"),ISBLANK(R11240))),"Missing Information", INDEX(Table15[Entire Service Line Classification], MATCH(SUMIFS(Table15[Unique ID],Table15[System-Owned Portion],E11240,Table15[If Material Anything Other than "Lead" in Column E,Was Material Ever Previously Lead?],G11240,Table15[Customer-Owned Portion],O11240),Table15[Unique ID],0),0)))</f>
        <v/>
      </c>
    </row>
    <row r="11241" spans="2:23" x14ac:dyDescent="0.35">
      <c r="B11241" s="146"/>
      <c r="C11241" s="31"/>
      <c r="D11241" s="31"/>
      <c r="E11241" s="44"/>
      <c r="F11241" s="43"/>
      <c r="G11241" s="84"/>
      <c r="H11241" s="31"/>
      <c r="I11241" s="207"/>
      <c r="J11241" s="84"/>
      <c r="K11241" s="31"/>
      <c r="L11241" s="31"/>
      <c r="M11241" s="169"/>
      <c r="N11241" s="148"/>
      <c r="O11241" s="106"/>
      <c r="P11241" s="43"/>
      <c r="Q11241" s="207"/>
      <c r="R11241" s="84"/>
      <c r="S11241" s="31"/>
      <c r="T11241" s="31"/>
      <c r="U11241" s="169"/>
      <c r="V11241" s="150"/>
      <c r="W11241" s="141" t="str" cm="1">
        <f t="array" ref="W11241">IF(SUM(LEN(B11241:V11241))=0,"",IF(OR(OR(ISBLANK(F11241),SUM(LEN(C11241),LEN(D11241))=0),AND(NOT(E11241="Unknown"),ISBLANK(J11241)),AND(NOT(O11241="Unknown"),ISBLANK(R11241))),"Missing Information", INDEX(Table15[Entire Service Line Classification], MATCH(SUMIFS(Table15[Unique ID],Table15[System-Owned Portion],E11241,Table15[If Material Anything Other than "Lead" in Column E,Was Material Ever Previously Lead?],G11241,Table15[Customer-Owned Portion],O11241),Table15[Unique ID],0),0)))</f>
        <v/>
      </c>
    </row>
    <row r="11242" spans="2:23" x14ac:dyDescent="0.35">
      <c r="B11242" s="146"/>
      <c r="C11242" s="31"/>
      <c r="D11242" s="31"/>
      <c r="E11242" s="44"/>
      <c r="F11242" s="43"/>
      <c r="G11242" s="84"/>
      <c r="H11242" s="31"/>
      <c r="I11242" s="207"/>
      <c r="J11242" s="84"/>
      <c r="K11242" s="31"/>
      <c r="L11242" s="31"/>
      <c r="M11242" s="169"/>
      <c r="N11242" s="148"/>
      <c r="O11242" s="106"/>
      <c r="P11242" s="43"/>
      <c r="Q11242" s="207"/>
      <c r="R11242" s="84"/>
      <c r="S11242" s="31"/>
      <c r="T11242" s="31"/>
      <c r="U11242" s="169"/>
      <c r="V11242" s="150"/>
      <c r="W11242" s="141" t="str" cm="1">
        <f t="array" ref="W11242">IF(SUM(LEN(B11242:V11242))=0,"",IF(OR(OR(ISBLANK(F11242),SUM(LEN(C11242),LEN(D11242))=0),AND(NOT(E11242="Unknown"),ISBLANK(J11242)),AND(NOT(O11242="Unknown"),ISBLANK(R11242))),"Missing Information", INDEX(Table15[Entire Service Line Classification], MATCH(SUMIFS(Table15[Unique ID],Table15[System-Owned Portion],E11242,Table15[If Material Anything Other than "Lead" in Column E,Was Material Ever Previously Lead?],G11242,Table15[Customer-Owned Portion],O11242),Table15[Unique ID],0),0)))</f>
        <v/>
      </c>
    </row>
    <row r="11243" spans="2:23" x14ac:dyDescent="0.35">
      <c r="B11243" s="146"/>
      <c r="C11243" s="31"/>
      <c r="D11243" s="31"/>
      <c r="E11243" s="44"/>
      <c r="F11243" s="43"/>
      <c r="G11243" s="84"/>
      <c r="H11243" s="31"/>
      <c r="I11243" s="207"/>
      <c r="J11243" s="84"/>
      <c r="K11243" s="31"/>
      <c r="L11243" s="31"/>
      <c r="M11243" s="169"/>
      <c r="N11243" s="148"/>
      <c r="O11243" s="106"/>
      <c r="P11243" s="43"/>
      <c r="Q11243" s="207"/>
      <c r="R11243" s="84"/>
      <c r="S11243" s="31"/>
      <c r="T11243" s="31"/>
      <c r="U11243" s="169"/>
      <c r="V11243" s="150"/>
      <c r="W11243" s="141" t="str" cm="1">
        <f t="array" ref="W11243">IF(SUM(LEN(B11243:V11243))=0,"",IF(OR(OR(ISBLANK(F11243),SUM(LEN(C11243),LEN(D11243))=0),AND(NOT(E11243="Unknown"),ISBLANK(J11243)),AND(NOT(O11243="Unknown"),ISBLANK(R11243))),"Missing Information", INDEX(Table15[Entire Service Line Classification], MATCH(SUMIFS(Table15[Unique ID],Table15[System-Owned Portion],E11243,Table15[If Material Anything Other than "Lead" in Column E,Was Material Ever Previously Lead?],G11243,Table15[Customer-Owned Portion],O11243),Table15[Unique ID],0),0)))</f>
        <v/>
      </c>
    </row>
    <row r="11244" spans="2:23" x14ac:dyDescent="0.35">
      <c r="B11244" s="146"/>
      <c r="C11244" s="31"/>
      <c r="D11244" s="31"/>
      <c r="E11244" s="44"/>
      <c r="F11244" s="43"/>
      <c r="G11244" s="84"/>
      <c r="H11244" s="31"/>
      <c r="I11244" s="207"/>
      <c r="J11244" s="84"/>
      <c r="K11244" s="31"/>
      <c r="L11244" s="31"/>
      <c r="M11244" s="169"/>
      <c r="N11244" s="148"/>
      <c r="O11244" s="106"/>
      <c r="P11244" s="43"/>
      <c r="Q11244" s="207"/>
      <c r="R11244" s="84"/>
      <c r="S11244" s="31"/>
      <c r="T11244" s="31"/>
      <c r="U11244" s="169"/>
      <c r="V11244" s="150"/>
      <c r="W11244" s="141" t="str" cm="1">
        <f t="array" ref="W11244">IF(SUM(LEN(B11244:V11244))=0,"",IF(OR(OR(ISBLANK(F11244),SUM(LEN(C11244),LEN(D11244))=0),AND(NOT(E11244="Unknown"),ISBLANK(J11244)),AND(NOT(O11244="Unknown"),ISBLANK(R11244))),"Missing Information", INDEX(Table15[Entire Service Line Classification], MATCH(SUMIFS(Table15[Unique ID],Table15[System-Owned Portion],E11244,Table15[If Material Anything Other than "Lead" in Column E,Was Material Ever Previously Lead?],G11244,Table15[Customer-Owned Portion],O11244),Table15[Unique ID],0),0)))</f>
        <v/>
      </c>
    </row>
    <row r="11245" spans="2:23" x14ac:dyDescent="0.35">
      <c r="B11245" s="146"/>
      <c r="C11245" s="31"/>
      <c r="D11245" s="31"/>
      <c r="E11245" s="44"/>
      <c r="F11245" s="43"/>
      <c r="G11245" s="84"/>
      <c r="H11245" s="31"/>
      <c r="I11245" s="207"/>
      <c r="J11245" s="84"/>
      <c r="K11245" s="31"/>
      <c r="L11245" s="31"/>
      <c r="M11245" s="169"/>
      <c r="N11245" s="148"/>
      <c r="O11245" s="106"/>
      <c r="P11245" s="43"/>
      <c r="Q11245" s="207"/>
      <c r="R11245" s="84"/>
      <c r="S11245" s="31"/>
      <c r="T11245" s="31"/>
      <c r="U11245" s="169"/>
      <c r="V11245" s="150"/>
      <c r="W11245" s="141" t="str" cm="1">
        <f t="array" ref="W11245">IF(SUM(LEN(B11245:V11245))=0,"",IF(OR(OR(ISBLANK(F11245),SUM(LEN(C11245),LEN(D11245))=0),AND(NOT(E11245="Unknown"),ISBLANK(J11245)),AND(NOT(O11245="Unknown"),ISBLANK(R11245))),"Missing Information", INDEX(Table15[Entire Service Line Classification], MATCH(SUMIFS(Table15[Unique ID],Table15[System-Owned Portion],E11245,Table15[If Material Anything Other than "Lead" in Column E,Was Material Ever Previously Lead?],G11245,Table15[Customer-Owned Portion],O11245),Table15[Unique ID],0),0)))</f>
        <v/>
      </c>
    </row>
    <row r="11246" spans="2:23" x14ac:dyDescent="0.35">
      <c r="B11246" s="146"/>
      <c r="C11246" s="31"/>
      <c r="D11246" s="31"/>
      <c r="E11246" s="44"/>
      <c r="F11246" s="43"/>
      <c r="G11246" s="84"/>
      <c r="H11246" s="31"/>
      <c r="I11246" s="207"/>
      <c r="J11246" s="84"/>
      <c r="K11246" s="31"/>
      <c r="L11246" s="31"/>
      <c r="M11246" s="169"/>
      <c r="N11246" s="148"/>
      <c r="O11246" s="106"/>
      <c r="P11246" s="43"/>
      <c r="Q11246" s="207"/>
      <c r="R11246" s="84"/>
      <c r="S11246" s="31"/>
      <c r="T11246" s="31"/>
      <c r="U11246" s="169"/>
      <c r="V11246" s="150"/>
      <c r="W11246" s="141" t="str" cm="1">
        <f t="array" ref="W11246">IF(SUM(LEN(B11246:V11246))=0,"",IF(OR(OR(ISBLANK(F11246),SUM(LEN(C11246),LEN(D11246))=0),AND(NOT(E11246="Unknown"),ISBLANK(J11246)),AND(NOT(O11246="Unknown"),ISBLANK(R11246))),"Missing Information", INDEX(Table15[Entire Service Line Classification], MATCH(SUMIFS(Table15[Unique ID],Table15[System-Owned Portion],E11246,Table15[If Material Anything Other than "Lead" in Column E,Was Material Ever Previously Lead?],G11246,Table15[Customer-Owned Portion],O11246),Table15[Unique ID],0),0)))</f>
        <v/>
      </c>
    </row>
    <row r="11247" spans="2:23" x14ac:dyDescent="0.35">
      <c r="B11247" s="146"/>
      <c r="C11247" s="31"/>
      <c r="D11247" s="31"/>
      <c r="E11247" s="44"/>
      <c r="F11247" s="43"/>
      <c r="G11247" s="84"/>
      <c r="H11247" s="31"/>
      <c r="I11247" s="207"/>
      <c r="J11247" s="84"/>
      <c r="K11247" s="31"/>
      <c r="L11247" s="31"/>
      <c r="M11247" s="169"/>
      <c r="N11247" s="148"/>
      <c r="O11247" s="106"/>
      <c r="P11247" s="43"/>
      <c r="Q11247" s="207"/>
      <c r="R11247" s="84"/>
      <c r="S11247" s="31"/>
      <c r="T11247" s="31"/>
      <c r="U11247" s="169"/>
      <c r="V11247" s="150"/>
      <c r="W11247" s="141" t="str" cm="1">
        <f t="array" ref="W11247">IF(SUM(LEN(B11247:V11247))=0,"",IF(OR(OR(ISBLANK(F11247),SUM(LEN(C11247),LEN(D11247))=0),AND(NOT(E11247="Unknown"),ISBLANK(J11247)),AND(NOT(O11247="Unknown"),ISBLANK(R11247))),"Missing Information", INDEX(Table15[Entire Service Line Classification], MATCH(SUMIFS(Table15[Unique ID],Table15[System-Owned Portion],E11247,Table15[If Material Anything Other than "Lead" in Column E,Was Material Ever Previously Lead?],G11247,Table15[Customer-Owned Portion],O11247),Table15[Unique ID],0),0)))</f>
        <v/>
      </c>
    </row>
    <row r="11248" spans="2:23" x14ac:dyDescent="0.35">
      <c r="B11248" s="146"/>
      <c r="C11248" s="31"/>
      <c r="D11248" s="31"/>
      <c r="E11248" s="44"/>
      <c r="F11248" s="43"/>
      <c r="G11248" s="84"/>
      <c r="H11248" s="31"/>
      <c r="I11248" s="207"/>
      <c r="J11248" s="84"/>
      <c r="K11248" s="31"/>
      <c r="L11248" s="31"/>
      <c r="M11248" s="169"/>
      <c r="N11248" s="148"/>
      <c r="O11248" s="106"/>
      <c r="P11248" s="43"/>
      <c r="Q11248" s="207"/>
      <c r="R11248" s="84"/>
      <c r="S11248" s="31"/>
      <c r="T11248" s="31"/>
      <c r="U11248" s="169"/>
      <c r="V11248" s="150"/>
      <c r="W11248" s="141" t="str" cm="1">
        <f t="array" ref="W11248">IF(SUM(LEN(B11248:V11248))=0,"",IF(OR(OR(ISBLANK(F11248),SUM(LEN(C11248),LEN(D11248))=0),AND(NOT(E11248="Unknown"),ISBLANK(J11248)),AND(NOT(O11248="Unknown"),ISBLANK(R11248))),"Missing Information", INDEX(Table15[Entire Service Line Classification], MATCH(SUMIFS(Table15[Unique ID],Table15[System-Owned Portion],E11248,Table15[If Material Anything Other than "Lead" in Column E,Was Material Ever Previously Lead?],G11248,Table15[Customer-Owned Portion],O11248),Table15[Unique ID],0),0)))</f>
        <v/>
      </c>
    </row>
    <row r="11249" spans="2:23" x14ac:dyDescent="0.35">
      <c r="B11249" s="146"/>
      <c r="C11249" s="31"/>
      <c r="D11249" s="31"/>
      <c r="E11249" s="44"/>
      <c r="F11249" s="43"/>
      <c r="G11249" s="84"/>
      <c r="H11249" s="31"/>
      <c r="I11249" s="207"/>
      <c r="J11249" s="84"/>
      <c r="K11249" s="31"/>
      <c r="L11249" s="31"/>
      <c r="M11249" s="169"/>
      <c r="N11249" s="148"/>
      <c r="O11249" s="106"/>
      <c r="P11249" s="43"/>
      <c r="Q11249" s="207"/>
      <c r="R11249" s="84"/>
      <c r="S11249" s="31"/>
      <c r="T11249" s="31"/>
      <c r="U11249" s="169"/>
      <c r="V11249" s="150"/>
      <c r="W11249" s="141" t="str" cm="1">
        <f t="array" ref="W11249">IF(SUM(LEN(B11249:V11249))=0,"",IF(OR(OR(ISBLANK(F11249),SUM(LEN(C11249),LEN(D11249))=0),AND(NOT(E11249="Unknown"),ISBLANK(J11249)),AND(NOT(O11249="Unknown"),ISBLANK(R11249))),"Missing Information", INDEX(Table15[Entire Service Line Classification], MATCH(SUMIFS(Table15[Unique ID],Table15[System-Owned Portion],E11249,Table15[If Material Anything Other than "Lead" in Column E,Was Material Ever Previously Lead?],G11249,Table15[Customer-Owned Portion],O11249),Table15[Unique ID],0),0)))</f>
        <v/>
      </c>
    </row>
    <row r="11250" spans="2:23" x14ac:dyDescent="0.35">
      <c r="B11250" s="146"/>
      <c r="C11250" s="31"/>
      <c r="D11250" s="31"/>
      <c r="E11250" s="44"/>
      <c r="F11250" s="43"/>
      <c r="G11250" s="84"/>
      <c r="H11250" s="31"/>
      <c r="I11250" s="207"/>
      <c r="J11250" s="84"/>
      <c r="K11250" s="31"/>
      <c r="L11250" s="31"/>
      <c r="M11250" s="169"/>
      <c r="N11250" s="148"/>
      <c r="O11250" s="106"/>
      <c r="P11250" s="43"/>
      <c r="Q11250" s="207"/>
      <c r="R11250" s="84"/>
      <c r="S11250" s="31"/>
      <c r="T11250" s="31"/>
      <c r="U11250" s="169"/>
      <c r="V11250" s="150"/>
      <c r="W11250" s="141" t="str" cm="1">
        <f t="array" ref="W11250">IF(SUM(LEN(B11250:V11250))=0,"",IF(OR(OR(ISBLANK(F11250),SUM(LEN(C11250),LEN(D11250))=0),AND(NOT(E11250="Unknown"),ISBLANK(J11250)),AND(NOT(O11250="Unknown"),ISBLANK(R11250))),"Missing Information", INDEX(Table15[Entire Service Line Classification], MATCH(SUMIFS(Table15[Unique ID],Table15[System-Owned Portion],E11250,Table15[If Material Anything Other than "Lead" in Column E,Was Material Ever Previously Lead?],G11250,Table15[Customer-Owned Portion],O11250),Table15[Unique ID],0),0)))</f>
        <v/>
      </c>
    </row>
    <row r="11251" spans="2:23" x14ac:dyDescent="0.35">
      <c r="B11251" s="146"/>
      <c r="C11251" s="31"/>
      <c r="D11251" s="31"/>
      <c r="E11251" s="44"/>
      <c r="F11251" s="43"/>
      <c r="G11251" s="84"/>
      <c r="H11251" s="31"/>
      <c r="I11251" s="207"/>
      <c r="J11251" s="84"/>
      <c r="K11251" s="31"/>
      <c r="L11251" s="31"/>
      <c r="M11251" s="169"/>
      <c r="N11251" s="148"/>
      <c r="O11251" s="106"/>
      <c r="P11251" s="43"/>
      <c r="Q11251" s="207"/>
      <c r="R11251" s="84"/>
      <c r="S11251" s="31"/>
      <c r="T11251" s="31"/>
      <c r="U11251" s="169"/>
      <c r="V11251" s="150"/>
      <c r="W11251" s="141" t="str" cm="1">
        <f t="array" ref="W11251">IF(SUM(LEN(B11251:V11251))=0,"",IF(OR(OR(ISBLANK(F11251),SUM(LEN(C11251),LEN(D11251))=0),AND(NOT(E11251="Unknown"),ISBLANK(J11251)),AND(NOT(O11251="Unknown"),ISBLANK(R11251))),"Missing Information", INDEX(Table15[Entire Service Line Classification], MATCH(SUMIFS(Table15[Unique ID],Table15[System-Owned Portion],E11251,Table15[If Material Anything Other than "Lead" in Column E,Was Material Ever Previously Lead?],G11251,Table15[Customer-Owned Portion],O11251),Table15[Unique ID],0),0)))</f>
        <v/>
      </c>
    </row>
    <row r="11252" spans="2:23" x14ac:dyDescent="0.35">
      <c r="B11252" s="146"/>
      <c r="C11252" s="31"/>
      <c r="D11252" s="31"/>
      <c r="E11252" s="44"/>
      <c r="F11252" s="43"/>
      <c r="G11252" s="84"/>
      <c r="H11252" s="31"/>
      <c r="I11252" s="207"/>
      <c r="J11252" s="84"/>
      <c r="K11252" s="31"/>
      <c r="L11252" s="31"/>
      <c r="M11252" s="169"/>
      <c r="N11252" s="148"/>
      <c r="O11252" s="106"/>
      <c r="P11252" s="43"/>
      <c r="Q11252" s="207"/>
      <c r="R11252" s="84"/>
      <c r="S11252" s="31"/>
      <c r="T11252" s="31"/>
      <c r="U11252" s="169"/>
      <c r="V11252" s="150"/>
      <c r="W11252" s="141" t="str" cm="1">
        <f t="array" ref="W11252">IF(SUM(LEN(B11252:V11252))=0,"",IF(OR(OR(ISBLANK(F11252),SUM(LEN(C11252),LEN(D11252))=0),AND(NOT(E11252="Unknown"),ISBLANK(J11252)),AND(NOT(O11252="Unknown"),ISBLANK(R11252))),"Missing Information", INDEX(Table15[Entire Service Line Classification], MATCH(SUMIFS(Table15[Unique ID],Table15[System-Owned Portion],E11252,Table15[If Material Anything Other than "Lead" in Column E,Was Material Ever Previously Lead?],G11252,Table15[Customer-Owned Portion],O11252),Table15[Unique ID],0),0)))</f>
        <v/>
      </c>
    </row>
    <row r="11253" spans="2:23" x14ac:dyDescent="0.35">
      <c r="B11253" s="146"/>
      <c r="C11253" s="31"/>
      <c r="D11253" s="31"/>
      <c r="E11253" s="44"/>
      <c r="F11253" s="43"/>
      <c r="G11253" s="84"/>
      <c r="H11253" s="31"/>
      <c r="I11253" s="207"/>
      <c r="J11253" s="84"/>
      <c r="K11253" s="31"/>
      <c r="L11253" s="31"/>
      <c r="M11253" s="169"/>
      <c r="N11253" s="148"/>
      <c r="O11253" s="106"/>
      <c r="P11253" s="43"/>
      <c r="Q11253" s="207"/>
      <c r="R11253" s="84"/>
      <c r="S11253" s="31"/>
      <c r="T11253" s="31"/>
      <c r="U11253" s="169"/>
      <c r="V11253" s="150"/>
      <c r="W11253" s="141" t="str" cm="1">
        <f t="array" ref="W11253">IF(SUM(LEN(B11253:V11253))=0,"",IF(OR(OR(ISBLANK(F11253),SUM(LEN(C11253),LEN(D11253))=0),AND(NOT(E11253="Unknown"),ISBLANK(J11253)),AND(NOT(O11253="Unknown"),ISBLANK(R11253))),"Missing Information", INDEX(Table15[Entire Service Line Classification], MATCH(SUMIFS(Table15[Unique ID],Table15[System-Owned Portion],E11253,Table15[If Material Anything Other than "Lead" in Column E,Was Material Ever Previously Lead?],G11253,Table15[Customer-Owned Portion],O11253),Table15[Unique ID],0),0)))</f>
        <v/>
      </c>
    </row>
    <row r="11254" spans="2:23" x14ac:dyDescent="0.35">
      <c r="B11254" s="146"/>
      <c r="C11254" s="31"/>
      <c r="D11254" s="31"/>
      <c r="E11254" s="44"/>
      <c r="F11254" s="43"/>
      <c r="G11254" s="84"/>
      <c r="H11254" s="31"/>
      <c r="I11254" s="207"/>
      <c r="J11254" s="84"/>
      <c r="K11254" s="31"/>
      <c r="L11254" s="31"/>
      <c r="M11254" s="169"/>
      <c r="N11254" s="148"/>
      <c r="O11254" s="106"/>
      <c r="P11254" s="43"/>
      <c r="Q11254" s="207"/>
      <c r="R11254" s="84"/>
      <c r="S11254" s="31"/>
      <c r="T11254" s="31"/>
      <c r="U11254" s="169"/>
      <c r="V11254" s="150"/>
      <c r="W11254" s="141" t="str" cm="1">
        <f t="array" ref="W11254">IF(SUM(LEN(B11254:V11254))=0,"",IF(OR(OR(ISBLANK(F11254),SUM(LEN(C11254),LEN(D11254))=0),AND(NOT(E11254="Unknown"),ISBLANK(J11254)),AND(NOT(O11254="Unknown"),ISBLANK(R11254))),"Missing Information", INDEX(Table15[Entire Service Line Classification], MATCH(SUMIFS(Table15[Unique ID],Table15[System-Owned Portion],E11254,Table15[If Material Anything Other than "Lead" in Column E,Was Material Ever Previously Lead?],G11254,Table15[Customer-Owned Portion],O11254),Table15[Unique ID],0),0)))</f>
        <v/>
      </c>
    </row>
    <row r="11255" spans="2:23" x14ac:dyDescent="0.35">
      <c r="B11255" s="146"/>
      <c r="C11255" s="31"/>
      <c r="D11255" s="31"/>
      <c r="E11255" s="44"/>
      <c r="F11255" s="43"/>
      <c r="G11255" s="84"/>
      <c r="H11255" s="31"/>
      <c r="I11255" s="207"/>
      <c r="J11255" s="84"/>
      <c r="K11255" s="31"/>
      <c r="L11255" s="31"/>
      <c r="M11255" s="169"/>
      <c r="N11255" s="148"/>
      <c r="O11255" s="106"/>
      <c r="P11255" s="43"/>
      <c r="Q11255" s="207"/>
      <c r="R11255" s="84"/>
      <c r="S11255" s="31"/>
      <c r="T11255" s="31"/>
      <c r="U11255" s="169"/>
      <c r="V11255" s="150"/>
      <c r="W11255" s="141" t="str" cm="1">
        <f t="array" ref="W11255">IF(SUM(LEN(B11255:V11255))=0,"",IF(OR(OR(ISBLANK(F11255),SUM(LEN(C11255),LEN(D11255))=0),AND(NOT(E11255="Unknown"),ISBLANK(J11255)),AND(NOT(O11255="Unknown"),ISBLANK(R11255))),"Missing Information", INDEX(Table15[Entire Service Line Classification], MATCH(SUMIFS(Table15[Unique ID],Table15[System-Owned Portion],E11255,Table15[If Material Anything Other than "Lead" in Column E,Was Material Ever Previously Lead?],G11255,Table15[Customer-Owned Portion],O11255),Table15[Unique ID],0),0)))</f>
        <v/>
      </c>
    </row>
    <row r="11256" spans="2:23" x14ac:dyDescent="0.35">
      <c r="B11256" s="146"/>
      <c r="C11256" s="31"/>
      <c r="D11256" s="31"/>
      <c r="E11256" s="44"/>
      <c r="F11256" s="43"/>
      <c r="G11256" s="84"/>
      <c r="H11256" s="31"/>
      <c r="I11256" s="207"/>
      <c r="J11256" s="84"/>
      <c r="K11256" s="31"/>
      <c r="L11256" s="31"/>
      <c r="M11256" s="169"/>
      <c r="N11256" s="148"/>
      <c r="O11256" s="106"/>
      <c r="P11256" s="43"/>
      <c r="Q11256" s="207"/>
      <c r="R11256" s="84"/>
      <c r="S11256" s="31"/>
      <c r="T11256" s="31"/>
      <c r="U11256" s="169"/>
      <c r="V11256" s="150"/>
      <c r="W11256" s="141" t="str" cm="1">
        <f t="array" ref="W11256">IF(SUM(LEN(B11256:V11256))=0,"",IF(OR(OR(ISBLANK(F11256),SUM(LEN(C11256),LEN(D11256))=0),AND(NOT(E11256="Unknown"),ISBLANK(J11256)),AND(NOT(O11256="Unknown"),ISBLANK(R11256))),"Missing Information", INDEX(Table15[Entire Service Line Classification], MATCH(SUMIFS(Table15[Unique ID],Table15[System-Owned Portion],E11256,Table15[If Material Anything Other than "Lead" in Column E,Was Material Ever Previously Lead?],G11256,Table15[Customer-Owned Portion],O11256),Table15[Unique ID],0),0)))</f>
        <v/>
      </c>
    </row>
    <row r="11257" spans="2:23" x14ac:dyDescent="0.35">
      <c r="B11257" s="146"/>
      <c r="C11257" s="31"/>
      <c r="D11257" s="31"/>
      <c r="E11257" s="44"/>
      <c r="F11257" s="43"/>
      <c r="G11257" s="84"/>
      <c r="H11257" s="31"/>
      <c r="I11257" s="207"/>
      <c r="J11257" s="84"/>
      <c r="K11257" s="31"/>
      <c r="L11257" s="31"/>
      <c r="M11257" s="169"/>
      <c r="N11257" s="148"/>
      <c r="O11257" s="106"/>
      <c r="P11257" s="43"/>
      <c r="Q11257" s="207"/>
      <c r="R11257" s="84"/>
      <c r="S11257" s="31"/>
      <c r="T11257" s="31"/>
      <c r="U11257" s="169"/>
      <c r="V11257" s="150"/>
      <c r="W11257" s="141" t="str" cm="1">
        <f t="array" ref="W11257">IF(SUM(LEN(B11257:V11257))=0,"",IF(OR(OR(ISBLANK(F11257),SUM(LEN(C11257),LEN(D11257))=0),AND(NOT(E11257="Unknown"),ISBLANK(J11257)),AND(NOT(O11257="Unknown"),ISBLANK(R11257))),"Missing Information", INDEX(Table15[Entire Service Line Classification], MATCH(SUMIFS(Table15[Unique ID],Table15[System-Owned Portion],E11257,Table15[If Material Anything Other than "Lead" in Column E,Was Material Ever Previously Lead?],G11257,Table15[Customer-Owned Portion],O11257),Table15[Unique ID],0),0)))</f>
        <v/>
      </c>
    </row>
    <row r="11258" spans="2:23" x14ac:dyDescent="0.35">
      <c r="B11258" s="146"/>
      <c r="C11258" s="31"/>
      <c r="D11258" s="31"/>
      <c r="E11258" s="44"/>
      <c r="F11258" s="43"/>
      <c r="G11258" s="84"/>
      <c r="H11258" s="31"/>
      <c r="I11258" s="207"/>
      <c r="J11258" s="84"/>
      <c r="K11258" s="31"/>
      <c r="L11258" s="31"/>
      <c r="M11258" s="169"/>
      <c r="N11258" s="148"/>
      <c r="O11258" s="106"/>
      <c r="P11258" s="43"/>
      <c r="Q11258" s="207"/>
      <c r="R11258" s="84"/>
      <c r="S11258" s="31"/>
      <c r="T11258" s="31"/>
      <c r="U11258" s="169"/>
      <c r="V11258" s="150"/>
      <c r="W11258" s="141" t="str" cm="1">
        <f t="array" ref="W11258">IF(SUM(LEN(B11258:V11258))=0,"",IF(OR(OR(ISBLANK(F11258),SUM(LEN(C11258),LEN(D11258))=0),AND(NOT(E11258="Unknown"),ISBLANK(J11258)),AND(NOT(O11258="Unknown"),ISBLANK(R11258))),"Missing Information", INDEX(Table15[Entire Service Line Classification], MATCH(SUMIFS(Table15[Unique ID],Table15[System-Owned Portion],E11258,Table15[If Material Anything Other than "Lead" in Column E,Was Material Ever Previously Lead?],G11258,Table15[Customer-Owned Portion],O11258),Table15[Unique ID],0),0)))</f>
        <v/>
      </c>
    </row>
    <row r="11259" spans="2:23" x14ac:dyDescent="0.35">
      <c r="B11259" s="146"/>
      <c r="C11259" s="31"/>
      <c r="D11259" s="31"/>
      <c r="E11259" s="44"/>
      <c r="F11259" s="43"/>
      <c r="G11259" s="84"/>
      <c r="H11259" s="31"/>
      <c r="I11259" s="207"/>
      <c r="J11259" s="84"/>
      <c r="K11259" s="31"/>
      <c r="L11259" s="31"/>
      <c r="M11259" s="169"/>
      <c r="N11259" s="148"/>
      <c r="O11259" s="106"/>
      <c r="P11259" s="43"/>
      <c r="Q11259" s="207"/>
      <c r="R11259" s="84"/>
      <c r="S11259" s="31"/>
      <c r="T11259" s="31"/>
      <c r="U11259" s="169"/>
      <c r="V11259" s="150"/>
      <c r="W11259" s="141" t="str" cm="1">
        <f t="array" ref="W11259">IF(SUM(LEN(B11259:V11259))=0,"",IF(OR(OR(ISBLANK(F11259),SUM(LEN(C11259),LEN(D11259))=0),AND(NOT(E11259="Unknown"),ISBLANK(J11259)),AND(NOT(O11259="Unknown"),ISBLANK(R11259))),"Missing Information", INDEX(Table15[Entire Service Line Classification], MATCH(SUMIFS(Table15[Unique ID],Table15[System-Owned Portion],E11259,Table15[If Material Anything Other than "Lead" in Column E,Was Material Ever Previously Lead?],G11259,Table15[Customer-Owned Portion],O11259),Table15[Unique ID],0),0)))</f>
        <v/>
      </c>
    </row>
    <row r="11260" spans="2:23" x14ac:dyDescent="0.35">
      <c r="B11260" s="146"/>
      <c r="C11260" s="31"/>
      <c r="D11260" s="31"/>
      <c r="E11260" s="44"/>
      <c r="F11260" s="43"/>
      <c r="G11260" s="84"/>
      <c r="H11260" s="31"/>
      <c r="I11260" s="207"/>
      <c r="J11260" s="84"/>
      <c r="K11260" s="31"/>
      <c r="L11260" s="31"/>
      <c r="M11260" s="169"/>
      <c r="N11260" s="148"/>
      <c r="O11260" s="106"/>
      <c r="P11260" s="43"/>
      <c r="Q11260" s="207"/>
      <c r="R11260" s="84"/>
      <c r="S11260" s="31"/>
      <c r="T11260" s="31"/>
      <c r="U11260" s="169"/>
      <c r="V11260" s="150"/>
      <c r="W11260" s="141" t="str" cm="1">
        <f t="array" ref="W11260">IF(SUM(LEN(B11260:V11260))=0,"",IF(OR(OR(ISBLANK(F11260),SUM(LEN(C11260),LEN(D11260))=0),AND(NOT(E11260="Unknown"),ISBLANK(J11260)),AND(NOT(O11260="Unknown"),ISBLANK(R11260))),"Missing Information", INDEX(Table15[Entire Service Line Classification], MATCH(SUMIFS(Table15[Unique ID],Table15[System-Owned Portion],E11260,Table15[If Material Anything Other than "Lead" in Column E,Was Material Ever Previously Lead?],G11260,Table15[Customer-Owned Portion],O11260),Table15[Unique ID],0),0)))</f>
        <v/>
      </c>
    </row>
    <row r="11261" spans="2:23" x14ac:dyDescent="0.35">
      <c r="B11261" s="146"/>
      <c r="C11261" s="31"/>
      <c r="D11261" s="31"/>
      <c r="E11261" s="44"/>
      <c r="F11261" s="43"/>
      <c r="G11261" s="84"/>
      <c r="H11261" s="31"/>
      <c r="I11261" s="207"/>
      <c r="J11261" s="84"/>
      <c r="K11261" s="31"/>
      <c r="L11261" s="31"/>
      <c r="M11261" s="169"/>
      <c r="N11261" s="148"/>
      <c r="O11261" s="106"/>
      <c r="P11261" s="43"/>
      <c r="Q11261" s="207"/>
      <c r="R11261" s="84"/>
      <c r="S11261" s="31"/>
      <c r="T11261" s="31"/>
      <c r="U11261" s="169"/>
      <c r="V11261" s="150"/>
      <c r="W11261" s="141" t="str" cm="1">
        <f t="array" ref="W11261">IF(SUM(LEN(B11261:V11261))=0,"",IF(OR(OR(ISBLANK(F11261),SUM(LEN(C11261),LEN(D11261))=0),AND(NOT(E11261="Unknown"),ISBLANK(J11261)),AND(NOT(O11261="Unknown"),ISBLANK(R11261))),"Missing Information", INDEX(Table15[Entire Service Line Classification], MATCH(SUMIFS(Table15[Unique ID],Table15[System-Owned Portion],E11261,Table15[If Material Anything Other than "Lead" in Column E,Was Material Ever Previously Lead?],G11261,Table15[Customer-Owned Portion],O11261),Table15[Unique ID],0),0)))</f>
        <v/>
      </c>
    </row>
    <row r="11262" spans="2:23" x14ac:dyDescent="0.35">
      <c r="B11262" s="146"/>
      <c r="C11262" s="31"/>
      <c r="D11262" s="31"/>
      <c r="E11262" s="44"/>
      <c r="F11262" s="43"/>
      <c r="G11262" s="84"/>
      <c r="H11262" s="31"/>
      <c r="I11262" s="207"/>
      <c r="J11262" s="84"/>
      <c r="K11262" s="31"/>
      <c r="L11262" s="31"/>
      <c r="M11262" s="169"/>
      <c r="N11262" s="148"/>
      <c r="O11262" s="106"/>
      <c r="P11262" s="43"/>
      <c r="Q11262" s="207"/>
      <c r="R11262" s="84"/>
      <c r="S11262" s="31"/>
      <c r="T11262" s="31"/>
      <c r="U11262" s="169"/>
      <c r="V11262" s="150"/>
      <c r="W11262" s="141" t="str" cm="1">
        <f t="array" ref="W11262">IF(SUM(LEN(B11262:V11262))=0,"",IF(OR(OR(ISBLANK(F11262),SUM(LEN(C11262),LEN(D11262))=0),AND(NOT(E11262="Unknown"),ISBLANK(J11262)),AND(NOT(O11262="Unknown"),ISBLANK(R11262))),"Missing Information", INDEX(Table15[Entire Service Line Classification], MATCH(SUMIFS(Table15[Unique ID],Table15[System-Owned Portion],E11262,Table15[If Material Anything Other than "Lead" in Column E,Was Material Ever Previously Lead?],G11262,Table15[Customer-Owned Portion],O11262),Table15[Unique ID],0),0)))</f>
        <v/>
      </c>
    </row>
    <row r="11263" spans="2:23" x14ac:dyDescent="0.35">
      <c r="B11263" s="146"/>
      <c r="C11263" s="31"/>
      <c r="D11263" s="31"/>
      <c r="E11263" s="44"/>
      <c r="F11263" s="43"/>
      <c r="G11263" s="84"/>
      <c r="H11263" s="31"/>
      <c r="I11263" s="207"/>
      <c r="J11263" s="84"/>
      <c r="K11263" s="31"/>
      <c r="L11263" s="31"/>
      <c r="M11263" s="169"/>
      <c r="N11263" s="148"/>
      <c r="O11263" s="106"/>
      <c r="P11263" s="43"/>
      <c r="Q11263" s="207"/>
      <c r="R11263" s="84"/>
      <c r="S11263" s="31"/>
      <c r="T11263" s="31"/>
      <c r="U11263" s="169"/>
      <c r="V11263" s="150"/>
      <c r="W11263" s="141" t="str" cm="1">
        <f t="array" ref="W11263">IF(SUM(LEN(B11263:V11263))=0,"",IF(OR(OR(ISBLANK(F11263),SUM(LEN(C11263),LEN(D11263))=0),AND(NOT(E11263="Unknown"),ISBLANK(J11263)),AND(NOT(O11263="Unknown"),ISBLANK(R11263))),"Missing Information", INDEX(Table15[Entire Service Line Classification], MATCH(SUMIFS(Table15[Unique ID],Table15[System-Owned Portion],E11263,Table15[If Material Anything Other than "Lead" in Column E,Was Material Ever Previously Lead?],G11263,Table15[Customer-Owned Portion],O11263),Table15[Unique ID],0),0)))</f>
        <v/>
      </c>
    </row>
    <row r="11264" spans="2:23" x14ac:dyDescent="0.35">
      <c r="B11264" s="146"/>
      <c r="C11264" s="31"/>
      <c r="D11264" s="31"/>
      <c r="E11264" s="44"/>
      <c r="F11264" s="43"/>
      <c r="G11264" s="84"/>
      <c r="H11264" s="31"/>
      <c r="I11264" s="207"/>
      <c r="J11264" s="84"/>
      <c r="K11264" s="31"/>
      <c r="L11264" s="31"/>
      <c r="M11264" s="169"/>
      <c r="N11264" s="148"/>
      <c r="O11264" s="106"/>
      <c r="P11264" s="43"/>
      <c r="Q11264" s="207"/>
      <c r="R11264" s="84"/>
      <c r="S11264" s="31"/>
      <c r="T11264" s="31"/>
      <c r="U11264" s="169"/>
      <c r="V11264" s="150"/>
      <c r="W11264" s="141" t="str" cm="1">
        <f t="array" ref="W11264">IF(SUM(LEN(B11264:V11264))=0,"",IF(OR(OR(ISBLANK(F11264),SUM(LEN(C11264),LEN(D11264))=0),AND(NOT(E11264="Unknown"),ISBLANK(J11264)),AND(NOT(O11264="Unknown"),ISBLANK(R11264))),"Missing Information", INDEX(Table15[Entire Service Line Classification], MATCH(SUMIFS(Table15[Unique ID],Table15[System-Owned Portion],E11264,Table15[If Material Anything Other than "Lead" in Column E,Was Material Ever Previously Lead?],G11264,Table15[Customer-Owned Portion],O11264),Table15[Unique ID],0),0)))</f>
        <v/>
      </c>
    </row>
    <row r="11265" spans="2:23" x14ac:dyDescent="0.35">
      <c r="B11265" s="146"/>
      <c r="C11265" s="31"/>
      <c r="D11265" s="31"/>
      <c r="E11265" s="44"/>
      <c r="F11265" s="43"/>
      <c r="G11265" s="84"/>
      <c r="H11265" s="31"/>
      <c r="I11265" s="207"/>
      <c r="J11265" s="84"/>
      <c r="K11265" s="31"/>
      <c r="L11265" s="31"/>
      <c r="M11265" s="169"/>
      <c r="N11265" s="148"/>
      <c r="O11265" s="106"/>
      <c r="P11265" s="43"/>
      <c r="Q11265" s="207"/>
      <c r="R11265" s="84"/>
      <c r="S11265" s="31"/>
      <c r="T11265" s="31"/>
      <c r="U11265" s="169"/>
      <c r="V11265" s="150"/>
      <c r="W11265" s="141" t="str" cm="1">
        <f t="array" ref="W11265">IF(SUM(LEN(B11265:V11265))=0,"",IF(OR(OR(ISBLANK(F11265),SUM(LEN(C11265),LEN(D11265))=0),AND(NOT(E11265="Unknown"),ISBLANK(J11265)),AND(NOT(O11265="Unknown"),ISBLANK(R11265))),"Missing Information", INDEX(Table15[Entire Service Line Classification], MATCH(SUMIFS(Table15[Unique ID],Table15[System-Owned Portion],E11265,Table15[If Material Anything Other than "Lead" in Column E,Was Material Ever Previously Lead?],G11265,Table15[Customer-Owned Portion],O11265),Table15[Unique ID],0),0)))</f>
        <v/>
      </c>
    </row>
    <row r="11266" spans="2:23" x14ac:dyDescent="0.35">
      <c r="B11266" s="146"/>
      <c r="C11266" s="31"/>
      <c r="D11266" s="31"/>
      <c r="E11266" s="44"/>
      <c r="F11266" s="43"/>
      <c r="G11266" s="84"/>
      <c r="H11266" s="31"/>
      <c r="I11266" s="207"/>
      <c r="J11266" s="84"/>
      <c r="K11266" s="31"/>
      <c r="L11266" s="31"/>
      <c r="M11266" s="169"/>
      <c r="N11266" s="148"/>
      <c r="O11266" s="106"/>
      <c r="P11266" s="43"/>
      <c r="Q11266" s="207"/>
      <c r="R11266" s="84"/>
      <c r="S11266" s="31"/>
      <c r="T11266" s="31"/>
      <c r="U11266" s="169"/>
      <c r="V11266" s="150"/>
      <c r="W11266" s="141" t="str" cm="1">
        <f t="array" ref="W11266">IF(SUM(LEN(B11266:V11266))=0,"",IF(OR(OR(ISBLANK(F11266),SUM(LEN(C11266),LEN(D11266))=0),AND(NOT(E11266="Unknown"),ISBLANK(J11266)),AND(NOT(O11266="Unknown"),ISBLANK(R11266))),"Missing Information", INDEX(Table15[Entire Service Line Classification], MATCH(SUMIFS(Table15[Unique ID],Table15[System-Owned Portion],E11266,Table15[If Material Anything Other than "Lead" in Column E,Was Material Ever Previously Lead?],G11266,Table15[Customer-Owned Portion],O11266),Table15[Unique ID],0),0)))</f>
        <v/>
      </c>
    </row>
    <row r="11267" spans="2:23" x14ac:dyDescent="0.35">
      <c r="B11267" s="146"/>
      <c r="C11267" s="31"/>
      <c r="D11267" s="31"/>
      <c r="E11267" s="44"/>
      <c r="F11267" s="43"/>
      <c r="G11267" s="84"/>
      <c r="H11267" s="31"/>
      <c r="I11267" s="207"/>
      <c r="J11267" s="84"/>
      <c r="K11267" s="31"/>
      <c r="L11267" s="31"/>
      <c r="M11267" s="169"/>
      <c r="N11267" s="148"/>
      <c r="O11267" s="106"/>
      <c r="P11267" s="43"/>
      <c r="Q11267" s="207"/>
      <c r="R11267" s="84"/>
      <c r="S11267" s="31"/>
      <c r="T11267" s="31"/>
      <c r="U11267" s="169"/>
      <c r="V11267" s="150"/>
      <c r="W11267" s="141" t="str" cm="1">
        <f t="array" ref="W11267">IF(SUM(LEN(B11267:V11267))=0,"",IF(OR(OR(ISBLANK(F11267),SUM(LEN(C11267),LEN(D11267))=0),AND(NOT(E11267="Unknown"),ISBLANK(J11267)),AND(NOT(O11267="Unknown"),ISBLANK(R11267))),"Missing Information", INDEX(Table15[Entire Service Line Classification], MATCH(SUMIFS(Table15[Unique ID],Table15[System-Owned Portion],E11267,Table15[If Material Anything Other than "Lead" in Column E,Was Material Ever Previously Lead?],G11267,Table15[Customer-Owned Portion],O11267),Table15[Unique ID],0),0)))</f>
        <v/>
      </c>
    </row>
    <row r="11268" spans="2:23" x14ac:dyDescent="0.35">
      <c r="B11268" s="146"/>
      <c r="C11268" s="31"/>
      <c r="D11268" s="31"/>
      <c r="E11268" s="44"/>
      <c r="F11268" s="43"/>
      <c r="G11268" s="84"/>
      <c r="H11268" s="31"/>
      <c r="I11268" s="207"/>
      <c r="J11268" s="84"/>
      <c r="K11268" s="31"/>
      <c r="L11268" s="31"/>
      <c r="M11268" s="169"/>
      <c r="N11268" s="148"/>
      <c r="O11268" s="106"/>
      <c r="P11268" s="43"/>
      <c r="Q11268" s="207"/>
      <c r="R11268" s="84"/>
      <c r="S11268" s="31"/>
      <c r="T11268" s="31"/>
      <c r="U11268" s="169"/>
      <c r="V11268" s="150"/>
      <c r="W11268" s="141" t="str" cm="1">
        <f t="array" ref="W11268">IF(SUM(LEN(B11268:V11268))=0,"",IF(OR(OR(ISBLANK(F11268),SUM(LEN(C11268),LEN(D11268))=0),AND(NOT(E11268="Unknown"),ISBLANK(J11268)),AND(NOT(O11268="Unknown"),ISBLANK(R11268))),"Missing Information", INDEX(Table15[Entire Service Line Classification], MATCH(SUMIFS(Table15[Unique ID],Table15[System-Owned Portion],E11268,Table15[If Material Anything Other than "Lead" in Column E,Was Material Ever Previously Lead?],G11268,Table15[Customer-Owned Portion],O11268),Table15[Unique ID],0),0)))</f>
        <v/>
      </c>
    </row>
    <row r="11269" spans="2:23" x14ac:dyDescent="0.35">
      <c r="B11269" s="146"/>
      <c r="C11269" s="31"/>
      <c r="D11269" s="31"/>
      <c r="E11269" s="44"/>
      <c r="F11269" s="43"/>
      <c r="G11269" s="84"/>
      <c r="H11269" s="31"/>
      <c r="I11269" s="207"/>
      <c r="J11269" s="84"/>
      <c r="K11269" s="31"/>
      <c r="L11269" s="31"/>
      <c r="M11269" s="169"/>
      <c r="N11269" s="148"/>
      <c r="O11269" s="106"/>
      <c r="P11269" s="43"/>
      <c r="Q11269" s="207"/>
      <c r="R11269" s="84"/>
      <c r="S11269" s="31"/>
      <c r="T11269" s="31"/>
      <c r="U11269" s="169"/>
      <c r="V11269" s="150"/>
      <c r="W11269" s="141" t="str" cm="1">
        <f t="array" ref="W11269">IF(SUM(LEN(B11269:V11269))=0,"",IF(OR(OR(ISBLANK(F11269),SUM(LEN(C11269),LEN(D11269))=0),AND(NOT(E11269="Unknown"),ISBLANK(J11269)),AND(NOT(O11269="Unknown"),ISBLANK(R11269))),"Missing Information", INDEX(Table15[Entire Service Line Classification], MATCH(SUMIFS(Table15[Unique ID],Table15[System-Owned Portion],E11269,Table15[If Material Anything Other than "Lead" in Column E,Was Material Ever Previously Lead?],G11269,Table15[Customer-Owned Portion],O11269),Table15[Unique ID],0),0)))</f>
        <v/>
      </c>
    </row>
    <row r="11270" spans="2:23" x14ac:dyDescent="0.35">
      <c r="B11270" s="146"/>
      <c r="C11270" s="31"/>
      <c r="D11270" s="31"/>
      <c r="E11270" s="44"/>
      <c r="F11270" s="43"/>
      <c r="G11270" s="84"/>
      <c r="H11270" s="31"/>
      <c r="I11270" s="207"/>
      <c r="J11270" s="84"/>
      <c r="K11270" s="31"/>
      <c r="L11270" s="31"/>
      <c r="M11270" s="169"/>
      <c r="N11270" s="148"/>
      <c r="O11270" s="106"/>
      <c r="P11270" s="43"/>
      <c r="Q11270" s="207"/>
      <c r="R11270" s="84"/>
      <c r="S11270" s="31"/>
      <c r="T11270" s="31"/>
      <c r="U11270" s="169"/>
      <c r="V11270" s="150"/>
      <c r="W11270" s="141" t="str" cm="1">
        <f t="array" ref="W11270">IF(SUM(LEN(B11270:V11270))=0,"",IF(OR(OR(ISBLANK(F11270),SUM(LEN(C11270),LEN(D11270))=0),AND(NOT(E11270="Unknown"),ISBLANK(J11270)),AND(NOT(O11270="Unknown"),ISBLANK(R11270))),"Missing Information", INDEX(Table15[Entire Service Line Classification], MATCH(SUMIFS(Table15[Unique ID],Table15[System-Owned Portion],E11270,Table15[If Material Anything Other than "Lead" in Column E,Was Material Ever Previously Lead?],G11270,Table15[Customer-Owned Portion],O11270),Table15[Unique ID],0),0)))</f>
        <v/>
      </c>
    </row>
    <row r="11271" spans="2:23" x14ac:dyDescent="0.35">
      <c r="B11271" s="146"/>
      <c r="C11271" s="31"/>
      <c r="D11271" s="31"/>
      <c r="E11271" s="44"/>
      <c r="F11271" s="43"/>
      <c r="G11271" s="84"/>
      <c r="H11271" s="31"/>
      <c r="I11271" s="207"/>
      <c r="J11271" s="84"/>
      <c r="K11271" s="31"/>
      <c r="L11271" s="31"/>
      <c r="M11271" s="169"/>
      <c r="N11271" s="148"/>
      <c r="O11271" s="106"/>
      <c r="P11271" s="43"/>
      <c r="Q11271" s="207"/>
      <c r="R11271" s="84"/>
      <c r="S11271" s="31"/>
      <c r="T11271" s="31"/>
      <c r="U11271" s="169"/>
      <c r="V11271" s="150"/>
      <c r="W11271" s="141" t="str" cm="1">
        <f t="array" ref="W11271">IF(SUM(LEN(B11271:V11271))=0,"",IF(OR(OR(ISBLANK(F11271),SUM(LEN(C11271),LEN(D11271))=0),AND(NOT(E11271="Unknown"),ISBLANK(J11271)),AND(NOT(O11271="Unknown"),ISBLANK(R11271))),"Missing Information", INDEX(Table15[Entire Service Line Classification], MATCH(SUMIFS(Table15[Unique ID],Table15[System-Owned Portion],E11271,Table15[If Material Anything Other than "Lead" in Column E,Was Material Ever Previously Lead?],G11271,Table15[Customer-Owned Portion],O11271),Table15[Unique ID],0),0)))</f>
        <v/>
      </c>
    </row>
    <row r="11272" spans="2:23" x14ac:dyDescent="0.35">
      <c r="B11272" s="146"/>
      <c r="C11272" s="31"/>
      <c r="D11272" s="31"/>
      <c r="E11272" s="44"/>
      <c r="F11272" s="43"/>
      <c r="G11272" s="84"/>
      <c r="H11272" s="31"/>
      <c r="I11272" s="207"/>
      <c r="J11272" s="84"/>
      <c r="K11272" s="31"/>
      <c r="L11272" s="31"/>
      <c r="M11272" s="169"/>
      <c r="N11272" s="148"/>
      <c r="O11272" s="106"/>
      <c r="P11272" s="43"/>
      <c r="Q11272" s="207"/>
      <c r="R11272" s="84"/>
      <c r="S11272" s="31"/>
      <c r="T11272" s="31"/>
      <c r="U11272" s="169"/>
      <c r="V11272" s="150"/>
      <c r="W11272" s="141" t="str" cm="1">
        <f t="array" ref="W11272">IF(SUM(LEN(B11272:V11272))=0,"",IF(OR(OR(ISBLANK(F11272),SUM(LEN(C11272),LEN(D11272))=0),AND(NOT(E11272="Unknown"),ISBLANK(J11272)),AND(NOT(O11272="Unknown"),ISBLANK(R11272))),"Missing Information", INDEX(Table15[Entire Service Line Classification], MATCH(SUMIFS(Table15[Unique ID],Table15[System-Owned Portion],E11272,Table15[If Material Anything Other than "Lead" in Column E,Was Material Ever Previously Lead?],G11272,Table15[Customer-Owned Portion],O11272),Table15[Unique ID],0),0)))</f>
        <v/>
      </c>
    </row>
    <row r="11273" spans="2:23" x14ac:dyDescent="0.35">
      <c r="B11273" s="146"/>
      <c r="C11273" s="31"/>
      <c r="D11273" s="31"/>
      <c r="E11273" s="44"/>
      <c r="F11273" s="43"/>
      <c r="G11273" s="84"/>
      <c r="H11273" s="31"/>
      <c r="I11273" s="207"/>
      <c r="J11273" s="84"/>
      <c r="K11273" s="31"/>
      <c r="L11273" s="31"/>
      <c r="M11273" s="169"/>
      <c r="N11273" s="148"/>
      <c r="O11273" s="106"/>
      <c r="P11273" s="43"/>
      <c r="Q11273" s="207"/>
      <c r="R11273" s="84"/>
      <c r="S11273" s="31"/>
      <c r="T11273" s="31"/>
      <c r="U11273" s="169"/>
      <c r="V11273" s="150"/>
      <c r="W11273" s="141" t="str" cm="1">
        <f t="array" ref="W11273">IF(SUM(LEN(B11273:V11273))=0,"",IF(OR(OR(ISBLANK(F11273),SUM(LEN(C11273),LEN(D11273))=0),AND(NOT(E11273="Unknown"),ISBLANK(J11273)),AND(NOT(O11273="Unknown"),ISBLANK(R11273))),"Missing Information", INDEX(Table15[Entire Service Line Classification], MATCH(SUMIFS(Table15[Unique ID],Table15[System-Owned Portion],E11273,Table15[If Material Anything Other than "Lead" in Column E,Was Material Ever Previously Lead?],G11273,Table15[Customer-Owned Portion],O11273),Table15[Unique ID],0),0)))</f>
        <v/>
      </c>
    </row>
    <row r="11274" spans="2:23" x14ac:dyDescent="0.35">
      <c r="B11274" s="146"/>
      <c r="C11274" s="31"/>
      <c r="D11274" s="31"/>
      <c r="E11274" s="44"/>
      <c r="F11274" s="43"/>
      <c r="G11274" s="84"/>
      <c r="H11274" s="31"/>
      <c r="I11274" s="207"/>
      <c r="J11274" s="84"/>
      <c r="K11274" s="31"/>
      <c r="L11274" s="31"/>
      <c r="M11274" s="169"/>
      <c r="N11274" s="148"/>
      <c r="O11274" s="106"/>
      <c r="P11274" s="43"/>
      <c r="Q11274" s="207"/>
      <c r="R11274" s="84"/>
      <c r="S11274" s="31"/>
      <c r="T11274" s="31"/>
      <c r="U11274" s="169"/>
      <c r="V11274" s="150"/>
      <c r="W11274" s="141" t="str" cm="1">
        <f t="array" ref="W11274">IF(SUM(LEN(B11274:V11274))=0,"",IF(OR(OR(ISBLANK(F11274),SUM(LEN(C11274),LEN(D11274))=0),AND(NOT(E11274="Unknown"),ISBLANK(J11274)),AND(NOT(O11274="Unknown"),ISBLANK(R11274))),"Missing Information", INDEX(Table15[Entire Service Line Classification], MATCH(SUMIFS(Table15[Unique ID],Table15[System-Owned Portion],E11274,Table15[If Material Anything Other than "Lead" in Column E,Was Material Ever Previously Lead?],G11274,Table15[Customer-Owned Portion],O11274),Table15[Unique ID],0),0)))</f>
        <v/>
      </c>
    </row>
    <row r="11275" spans="2:23" x14ac:dyDescent="0.35">
      <c r="B11275" s="146"/>
      <c r="C11275" s="31"/>
      <c r="D11275" s="31"/>
      <c r="E11275" s="44"/>
      <c r="F11275" s="43"/>
      <c r="G11275" s="84"/>
      <c r="H11275" s="31"/>
      <c r="I11275" s="207"/>
      <c r="J11275" s="84"/>
      <c r="K11275" s="31"/>
      <c r="L11275" s="31"/>
      <c r="M11275" s="169"/>
      <c r="N11275" s="148"/>
      <c r="O11275" s="106"/>
      <c r="P11275" s="43"/>
      <c r="Q11275" s="207"/>
      <c r="R11275" s="84"/>
      <c r="S11275" s="31"/>
      <c r="T11275" s="31"/>
      <c r="U11275" s="169"/>
      <c r="V11275" s="150"/>
      <c r="W11275" s="141" t="str" cm="1">
        <f t="array" ref="W11275">IF(SUM(LEN(B11275:V11275))=0,"",IF(OR(OR(ISBLANK(F11275),SUM(LEN(C11275),LEN(D11275))=0),AND(NOT(E11275="Unknown"),ISBLANK(J11275)),AND(NOT(O11275="Unknown"),ISBLANK(R11275))),"Missing Information", INDEX(Table15[Entire Service Line Classification], MATCH(SUMIFS(Table15[Unique ID],Table15[System-Owned Portion],E11275,Table15[If Material Anything Other than "Lead" in Column E,Was Material Ever Previously Lead?],G11275,Table15[Customer-Owned Portion],O11275),Table15[Unique ID],0),0)))</f>
        <v/>
      </c>
    </row>
    <row r="11276" spans="2:23" x14ac:dyDescent="0.35">
      <c r="B11276" s="146"/>
      <c r="C11276" s="31"/>
      <c r="D11276" s="31"/>
      <c r="E11276" s="44"/>
      <c r="F11276" s="43"/>
      <c r="G11276" s="84"/>
      <c r="H11276" s="31"/>
      <c r="I11276" s="207"/>
      <c r="J11276" s="84"/>
      <c r="K11276" s="31"/>
      <c r="L11276" s="31"/>
      <c r="M11276" s="169"/>
      <c r="N11276" s="148"/>
      <c r="O11276" s="106"/>
      <c r="P11276" s="43"/>
      <c r="Q11276" s="207"/>
      <c r="R11276" s="84"/>
      <c r="S11276" s="31"/>
      <c r="T11276" s="31"/>
      <c r="U11276" s="169"/>
      <c r="V11276" s="150"/>
      <c r="W11276" s="141" t="str" cm="1">
        <f t="array" ref="W11276">IF(SUM(LEN(B11276:V11276))=0,"",IF(OR(OR(ISBLANK(F11276),SUM(LEN(C11276),LEN(D11276))=0),AND(NOT(E11276="Unknown"),ISBLANK(J11276)),AND(NOT(O11276="Unknown"),ISBLANK(R11276))),"Missing Information", INDEX(Table15[Entire Service Line Classification], MATCH(SUMIFS(Table15[Unique ID],Table15[System-Owned Portion],E11276,Table15[If Material Anything Other than "Lead" in Column E,Was Material Ever Previously Lead?],G11276,Table15[Customer-Owned Portion],O11276),Table15[Unique ID],0),0)))</f>
        <v/>
      </c>
    </row>
    <row r="11277" spans="2:23" x14ac:dyDescent="0.35">
      <c r="B11277" s="146"/>
      <c r="C11277" s="31"/>
      <c r="D11277" s="31"/>
      <c r="E11277" s="44"/>
      <c r="F11277" s="43"/>
      <c r="G11277" s="84"/>
      <c r="H11277" s="31"/>
      <c r="I11277" s="207"/>
      <c r="J11277" s="84"/>
      <c r="K11277" s="31"/>
      <c r="L11277" s="31"/>
      <c r="M11277" s="169"/>
      <c r="N11277" s="148"/>
      <c r="O11277" s="106"/>
      <c r="P11277" s="43"/>
      <c r="Q11277" s="207"/>
      <c r="R11277" s="84"/>
      <c r="S11277" s="31"/>
      <c r="T11277" s="31"/>
      <c r="U11277" s="169"/>
      <c r="V11277" s="150"/>
      <c r="W11277" s="141" t="str" cm="1">
        <f t="array" ref="W11277">IF(SUM(LEN(B11277:V11277))=0,"",IF(OR(OR(ISBLANK(F11277),SUM(LEN(C11277),LEN(D11277))=0),AND(NOT(E11277="Unknown"),ISBLANK(J11277)),AND(NOT(O11277="Unknown"),ISBLANK(R11277))),"Missing Information", INDEX(Table15[Entire Service Line Classification], MATCH(SUMIFS(Table15[Unique ID],Table15[System-Owned Portion],E11277,Table15[If Material Anything Other than "Lead" in Column E,Was Material Ever Previously Lead?],G11277,Table15[Customer-Owned Portion],O11277),Table15[Unique ID],0),0)))</f>
        <v/>
      </c>
    </row>
    <row r="11278" spans="2:23" x14ac:dyDescent="0.35">
      <c r="B11278" s="146"/>
      <c r="C11278" s="31"/>
      <c r="D11278" s="31"/>
      <c r="E11278" s="44"/>
      <c r="F11278" s="43"/>
      <c r="G11278" s="84"/>
      <c r="H11278" s="31"/>
      <c r="I11278" s="207"/>
      <c r="J11278" s="84"/>
      <c r="K11278" s="31"/>
      <c r="L11278" s="31"/>
      <c r="M11278" s="169"/>
      <c r="N11278" s="148"/>
      <c r="O11278" s="106"/>
      <c r="P11278" s="43"/>
      <c r="Q11278" s="207"/>
      <c r="R11278" s="84"/>
      <c r="S11278" s="31"/>
      <c r="T11278" s="31"/>
      <c r="U11278" s="169"/>
      <c r="V11278" s="150"/>
      <c r="W11278" s="141" t="str" cm="1">
        <f t="array" ref="W11278">IF(SUM(LEN(B11278:V11278))=0,"",IF(OR(OR(ISBLANK(F11278),SUM(LEN(C11278),LEN(D11278))=0),AND(NOT(E11278="Unknown"),ISBLANK(J11278)),AND(NOT(O11278="Unknown"),ISBLANK(R11278))),"Missing Information", INDEX(Table15[Entire Service Line Classification], MATCH(SUMIFS(Table15[Unique ID],Table15[System-Owned Portion],E11278,Table15[If Material Anything Other than "Lead" in Column E,Was Material Ever Previously Lead?],G11278,Table15[Customer-Owned Portion],O11278),Table15[Unique ID],0),0)))</f>
        <v/>
      </c>
    </row>
    <row r="11279" spans="2:23" x14ac:dyDescent="0.35">
      <c r="B11279" s="146"/>
      <c r="C11279" s="31"/>
      <c r="D11279" s="31"/>
      <c r="E11279" s="44"/>
      <c r="F11279" s="43"/>
      <c r="G11279" s="84"/>
      <c r="H11279" s="31"/>
      <c r="I11279" s="207"/>
      <c r="J11279" s="84"/>
      <c r="K11279" s="31"/>
      <c r="L11279" s="31"/>
      <c r="M11279" s="169"/>
      <c r="N11279" s="148"/>
      <c r="O11279" s="106"/>
      <c r="P11279" s="43"/>
      <c r="Q11279" s="207"/>
      <c r="R11279" s="84"/>
      <c r="S11279" s="31"/>
      <c r="T11279" s="31"/>
      <c r="U11279" s="169"/>
      <c r="V11279" s="150"/>
      <c r="W11279" s="141" t="str" cm="1">
        <f t="array" ref="W11279">IF(SUM(LEN(B11279:V11279))=0,"",IF(OR(OR(ISBLANK(F11279),SUM(LEN(C11279),LEN(D11279))=0),AND(NOT(E11279="Unknown"),ISBLANK(J11279)),AND(NOT(O11279="Unknown"),ISBLANK(R11279))),"Missing Information", INDEX(Table15[Entire Service Line Classification], MATCH(SUMIFS(Table15[Unique ID],Table15[System-Owned Portion],E11279,Table15[If Material Anything Other than "Lead" in Column E,Was Material Ever Previously Lead?],G11279,Table15[Customer-Owned Portion],O11279),Table15[Unique ID],0),0)))</f>
        <v/>
      </c>
    </row>
    <row r="11280" spans="2:23" x14ac:dyDescent="0.35">
      <c r="B11280" s="146"/>
      <c r="C11280" s="31"/>
      <c r="D11280" s="31"/>
      <c r="E11280" s="44"/>
      <c r="F11280" s="43"/>
      <c r="G11280" s="84"/>
      <c r="H11280" s="31"/>
      <c r="I11280" s="207"/>
      <c r="J11280" s="84"/>
      <c r="K11280" s="31"/>
      <c r="L11280" s="31"/>
      <c r="M11280" s="169"/>
      <c r="N11280" s="148"/>
      <c r="O11280" s="106"/>
      <c r="P11280" s="43"/>
      <c r="Q11280" s="207"/>
      <c r="R11280" s="84"/>
      <c r="S11280" s="31"/>
      <c r="T11280" s="31"/>
      <c r="U11280" s="169"/>
      <c r="V11280" s="150"/>
      <c r="W11280" s="141" t="str" cm="1">
        <f t="array" ref="W11280">IF(SUM(LEN(B11280:V11280))=0,"",IF(OR(OR(ISBLANK(F11280),SUM(LEN(C11280),LEN(D11280))=0),AND(NOT(E11280="Unknown"),ISBLANK(J11280)),AND(NOT(O11280="Unknown"),ISBLANK(R11280))),"Missing Information", INDEX(Table15[Entire Service Line Classification], MATCH(SUMIFS(Table15[Unique ID],Table15[System-Owned Portion],E11280,Table15[If Material Anything Other than "Lead" in Column E,Was Material Ever Previously Lead?],G11280,Table15[Customer-Owned Portion],O11280),Table15[Unique ID],0),0)))</f>
        <v/>
      </c>
    </row>
    <row r="11281" spans="2:23" x14ac:dyDescent="0.35">
      <c r="B11281" s="146"/>
      <c r="C11281" s="31"/>
      <c r="D11281" s="31"/>
      <c r="E11281" s="44"/>
      <c r="F11281" s="43"/>
      <c r="G11281" s="84"/>
      <c r="H11281" s="31"/>
      <c r="I11281" s="207"/>
      <c r="J11281" s="84"/>
      <c r="K11281" s="31"/>
      <c r="L11281" s="31"/>
      <c r="M11281" s="169"/>
      <c r="N11281" s="148"/>
      <c r="O11281" s="106"/>
      <c r="P11281" s="43"/>
      <c r="Q11281" s="207"/>
      <c r="R11281" s="84"/>
      <c r="S11281" s="31"/>
      <c r="T11281" s="31"/>
      <c r="U11281" s="169"/>
      <c r="V11281" s="150"/>
      <c r="W11281" s="141" t="str" cm="1">
        <f t="array" ref="W11281">IF(SUM(LEN(B11281:V11281))=0,"",IF(OR(OR(ISBLANK(F11281),SUM(LEN(C11281),LEN(D11281))=0),AND(NOT(E11281="Unknown"),ISBLANK(J11281)),AND(NOT(O11281="Unknown"),ISBLANK(R11281))),"Missing Information", INDEX(Table15[Entire Service Line Classification], MATCH(SUMIFS(Table15[Unique ID],Table15[System-Owned Portion],E11281,Table15[If Material Anything Other than "Lead" in Column E,Was Material Ever Previously Lead?],G11281,Table15[Customer-Owned Portion],O11281),Table15[Unique ID],0),0)))</f>
        <v/>
      </c>
    </row>
    <row r="11282" spans="2:23" x14ac:dyDescent="0.35">
      <c r="B11282" s="146"/>
      <c r="C11282" s="31"/>
      <c r="D11282" s="31"/>
      <c r="E11282" s="44"/>
      <c r="F11282" s="43"/>
      <c r="G11282" s="84"/>
      <c r="H11282" s="31"/>
      <c r="I11282" s="207"/>
      <c r="J11282" s="84"/>
      <c r="K11282" s="31"/>
      <c r="L11282" s="31"/>
      <c r="M11282" s="169"/>
      <c r="N11282" s="148"/>
      <c r="O11282" s="106"/>
      <c r="P11282" s="43"/>
      <c r="Q11282" s="207"/>
      <c r="R11282" s="84"/>
      <c r="S11282" s="31"/>
      <c r="T11282" s="31"/>
      <c r="U11282" s="169"/>
      <c r="V11282" s="150"/>
      <c r="W11282" s="141" t="str" cm="1">
        <f t="array" ref="W11282">IF(SUM(LEN(B11282:V11282))=0,"",IF(OR(OR(ISBLANK(F11282),SUM(LEN(C11282),LEN(D11282))=0),AND(NOT(E11282="Unknown"),ISBLANK(J11282)),AND(NOT(O11282="Unknown"),ISBLANK(R11282))),"Missing Information", INDEX(Table15[Entire Service Line Classification], MATCH(SUMIFS(Table15[Unique ID],Table15[System-Owned Portion],E11282,Table15[If Material Anything Other than "Lead" in Column E,Was Material Ever Previously Lead?],G11282,Table15[Customer-Owned Portion],O11282),Table15[Unique ID],0),0)))</f>
        <v/>
      </c>
    </row>
    <row r="11283" spans="2:23" x14ac:dyDescent="0.35">
      <c r="B11283" s="146"/>
      <c r="C11283" s="31"/>
      <c r="D11283" s="31"/>
      <c r="E11283" s="44"/>
      <c r="F11283" s="43"/>
      <c r="G11283" s="84"/>
      <c r="H11283" s="31"/>
      <c r="I11283" s="207"/>
      <c r="J11283" s="84"/>
      <c r="K11283" s="31"/>
      <c r="L11283" s="31"/>
      <c r="M11283" s="169"/>
      <c r="N11283" s="148"/>
      <c r="O11283" s="106"/>
      <c r="P11283" s="43"/>
      <c r="Q11283" s="207"/>
      <c r="R11283" s="84"/>
      <c r="S11283" s="31"/>
      <c r="T11283" s="31"/>
      <c r="U11283" s="169"/>
      <c r="V11283" s="150"/>
      <c r="W11283" s="141" t="str" cm="1">
        <f t="array" ref="W11283">IF(SUM(LEN(B11283:V11283))=0,"",IF(OR(OR(ISBLANK(F11283),SUM(LEN(C11283),LEN(D11283))=0),AND(NOT(E11283="Unknown"),ISBLANK(J11283)),AND(NOT(O11283="Unknown"),ISBLANK(R11283))),"Missing Information", INDEX(Table15[Entire Service Line Classification], MATCH(SUMIFS(Table15[Unique ID],Table15[System-Owned Portion],E11283,Table15[If Material Anything Other than "Lead" in Column E,Was Material Ever Previously Lead?],G11283,Table15[Customer-Owned Portion],O11283),Table15[Unique ID],0),0)))</f>
        <v/>
      </c>
    </row>
    <row r="11284" spans="2:23" x14ac:dyDescent="0.35">
      <c r="B11284" s="146"/>
      <c r="C11284" s="31"/>
      <c r="D11284" s="31"/>
      <c r="E11284" s="44"/>
      <c r="F11284" s="43"/>
      <c r="G11284" s="84"/>
      <c r="H11284" s="31"/>
      <c r="I11284" s="207"/>
      <c r="J11284" s="84"/>
      <c r="K11284" s="31"/>
      <c r="L11284" s="31"/>
      <c r="M11284" s="169"/>
      <c r="N11284" s="148"/>
      <c r="O11284" s="106"/>
      <c r="P11284" s="43"/>
      <c r="Q11284" s="207"/>
      <c r="R11284" s="84"/>
      <c r="S11284" s="31"/>
      <c r="T11284" s="31"/>
      <c r="U11284" s="169"/>
      <c r="V11284" s="150"/>
      <c r="W11284" s="141" t="str" cm="1">
        <f t="array" ref="W11284">IF(SUM(LEN(B11284:V11284))=0,"",IF(OR(OR(ISBLANK(F11284),SUM(LEN(C11284),LEN(D11284))=0),AND(NOT(E11284="Unknown"),ISBLANK(J11284)),AND(NOT(O11284="Unknown"),ISBLANK(R11284))),"Missing Information", INDEX(Table15[Entire Service Line Classification], MATCH(SUMIFS(Table15[Unique ID],Table15[System-Owned Portion],E11284,Table15[If Material Anything Other than "Lead" in Column E,Was Material Ever Previously Lead?],G11284,Table15[Customer-Owned Portion],O11284),Table15[Unique ID],0),0)))</f>
        <v/>
      </c>
    </row>
    <row r="11285" spans="2:23" x14ac:dyDescent="0.35">
      <c r="B11285" s="146"/>
      <c r="C11285" s="31"/>
      <c r="D11285" s="31"/>
      <c r="E11285" s="44"/>
      <c r="F11285" s="43"/>
      <c r="G11285" s="84"/>
      <c r="H11285" s="31"/>
      <c r="I11285" s="207"/>
      <c r="J11285" s="84"/>
      <c r="K11285" s="31"/>
      <c r="L11285" s="31"/>
      <c r="M11285" s="169"/>
      <c r="N11285" s="148"/>
      <c r="O11285" s="106"/>
      <c r="P11285" s="43"/>
      <c r="Q11285" s="207"/>
      <c r="R11285" s="84"/>
      <c r="S11285" s="31"/>
      <c r="T11285" s="31"/>
      <c r="U11285" s="169"/>
      <c r="V11285" s="150"/>
      <c r="W11285" s="141" t="str" cm="1">
        <f t="array" ref="W11285">IF(SUM(LEN(B11285:V11285))=0,"",IF(OR(OR(ISBLANK(F11285),SUM(LEN(C11285),LEN(D11285))=0),AND(NOT(E11285="Unknown"),ISBLANK(J11285)),AND(NOT(O11285="Unknown"),ISBLANK(R11285))),"Missing Information", INDEX(Table15[Entire Service Line Classification], MATCH(SUMIFS(Table15[Unique ID],Table15[System-Owned Portion],E11285,Table15[If Material Anything Other than "Lead" in Column E,Was Material Ever Previously Lead?],G11285,Table15[Customer-Owned Portion],O11285),Table15[Unique ID],0),0)))</f>
        <v/>
      </c>
    </row>
    <row r="11286" spans="2:23" x14ac:dyDescent="0.35">
      <c r="B11286" s="146"/>
      <c r="C11286" s="31"/>
      <c r="D11286" s="31"/>
      <c r="E11286" s="44"/>
      <c r="F11286" s="43"/>
      <c r="G11286" s="84"/>
      <c r="H11286" s="31"/>
      <c r="I11286" s="207"/>
      <c r="J11286" s="84"/>
      <c r="K11286" s="31"/>
      <c r="L11286" s="31"/>
      <c r="M11286" s="169"/>
      <c r="N11286" s="148"/>
      <c r="O11286" s="106"/>
      <c r="P11286" s="43"/>
      <c r="Q11286" s="207"/>
      <c r="R11286" s="84"/>
      <c r="S11286" s="31"/>
      <c r="T11286" s="31"/>
      <c r="U11286" s="169"/>
      <c r="V11286" s="150"/>
      <c r="W11286" s="141" t="str" cm="1">
        <f t="array" ref="W11286">IF(SUM(LEN(B11286:V11286))=0,"",IF(OR(OR(ISBLANK(F11286),SUM(LEN(C11286),LEN(D11286))=0),AND(NOT(E11286="Unknown"),ISBLANK(J11286)),AND(NOT(O11286="Unknown"),ISBLANK(R11286))),"Missing Information", INDEX(Table15[Entire Service Line Classification], MATCH(SUMIFS(Table15[Unique ID],Table15[System-Owned Portion],E11286,Table15[If Material Anything Other than "Lead" in Column E,Was Material Ever Previously Lead?],G11286,Table15[Customer-Owned Portion],O11286),Table15[Unique ID],0),0)))</f>
        <v/>
      </c>
    </row>
    <row r="11287" spans="2:23" x14ac:dyDescent="0.35">
      <c r="B11287" s="146"/>
      <c r="C11287" s="31"/>
      <c r="D11287" s="31"/>
      <c r="E11287" s="44"/>
      <c r="F11287" s="43"/>
      <c r="G11287" s="84"/>
      <c r="H11287" s="31"/>
      <c r="I11287" s="207"/>
      <c r="J11287" s="84"/>
      <c r="K11287" s="31"/>
      <c r="L11287" s="31"/>
      <c r="M11287" s="169"/>
      <c r="N11287" s="148"/>
      <c r="O11287" s="106"/>
      <c r="P11287" s="43"/>
      <c r="Q11287" s="207"/>
      <c r="R11287" s="84"/>
      <c r="S11287" s="31"/>
      <c r="T11287" s="31"/>
      <c r="U11287" s="169"/>
      <c r="V11287" s="150"/>
      <c r="W11287" s="141" t="str" cm="1">
        <f t="array" ref="W11287">IF(SUM(LEN(B11287:V11287))=0,"",IF(OR(OR(ISBLANK(F11287),SUM(LEN(C11287),LEN(D11287))=0),AND(NOT(E11287="Unknown"),ISBLANK(J11287)),AND(NOT(O11287="Unknown"),ISBLANK(R11287))),"Missing Information", INDEX(Table15[Entire Service Line Classification], MATCH(SUMIFS(Table15[Unique ID],Table15[System-Owned Portion],E11287,Table15[If Material Anything Other than "Lead" in Column E,Was Material Ever Previously Lead?],G11287,Table15[Customer-Owned Portion],O11287),Table15[Unique ID],0),0)))</f>
        <v/>
      </c>
    </row>
    <row r="11288" spans="2:23" x14ac:dyDescent="0.35">
      <c r="B11288" s="146"/>
      <c r="C11288" s="31"/>
      <c r="D11288" s="31"/>
      <c r="E11288" s="44"/>
      <c r="F11288" s="43"/>
      <c r="G11288" s="84"/>
      <c r="H11288" s="31"/>
      <c r="I11288" s="207"/>
      <c r="J11288" s="84"/>
      <c r="K11288" s="31"/>
      <c r="L11288" s="31"/>
      <c r="M11288" s="169"/>
      <c r="N11288" s="148"/>
      <c r="O11288" s="106"/>
      <c r="P11288" s="43"/>
      <c r="Q11288" s="207"/>
      <c r="R11288" s="84"/>
      <c r="S11288" s="31"/>
      <c r="T11288" s="31"/>
      <c r="U11288" s="169"/>
      <c r="V11288" s="150"/>
      <c r="W11288" s="141" t="str" cm="1">
        <f t="array" ref="W11288">IF(SUM(LEN(B11288:V11288))=0,"",IF(OR(OR(ISBLANK(F11288),SUM(LEN(C11288),LEN(D11288))=0),AND(NOT(E11288="Unknown"),ISBLANK(J11288)),AND(NOT(O11288="Unknown"),ISBLANK(R11288))),"Missing Information", INDEX(Table15[Entire Service Line Classification], MATCH(SUMIFS(Table15[Unique ID],Table15[System-Owned Portion],E11288,Table15[If Material Anything Other than "Lead" in Column E,Was Material Ever Previously Lead?],G11288,Table15[Customer-Owned Portion],O11288),Table15[Unique ID],0),0)))</f>
        <v/>
      </c>
    </row>
    <row r="11289" spans="2:23" x14ac:dyDescent="0.35">
      <c r="B11289" s="146"/>
      <c r="C11289" s="31"/>
      <c r="D11289" s="31"/>
      <c r="E11289" s="44"/>
      <c r="F11289" s="43"/>
      <c r="G11289" s="84"/>
      <c r="H11289" s="31"/>
      <c r="I11289" s="207"/>
      <c r="J11289" s="84"/>
      <c r="K11289" s="31"/>
      <c r="L11289" s="31"/>
      <c r="M11289" s="169"/>
      <c r="N11289" s="148"/>
      <c r="O11289" s="106"/>
      <c r="P11289" s="43"/>
      <c r="Q11289" s="207"/>
      <c r="R11289" s="84"/>
      <c r="S11289" s="31"/>
      <c r="T11289" s="31"/>
      <c r="U11289" s="169"/>
      <c r="V11289" s="150"/>
      <c r="W11289" s="141" t="str" cm="1">
        <f t="array" ref="W11289">IF(SUM(LEN(B11289:V11289))=0,"",IF(OR(OR(ISBLANK(F11289),SUM(LEN(C11289),LEN(D11289))=0),AND(NOT(E11289="Unknown"),ISBLANK(J11289)),AND(NOT(O11289="Unknown"),ISBLANK(R11289))),"Missing Information", INDEX(Table15[Entire Service Line Classification], MATCH(SUMIFS(Table15[Unique ID],Table15[System-Owned Portion],E11289,Table15[If Material Anything Other than "Lead" in Column E,Was Material Ever Previously Lead?],G11289,Table15[Customer-Owned Portion],O11289),Table15[Unique ID],0),0)))</f>
        <v/>
      </c>
    </row>
    <row r="11290" spans="2:23" x14ac:dyDescent="0.35">
      <c r="B11290" s="146"/>
      <c r="C11290" s="31"/>
      <c r="D11290" s="31"/>
      <c r="E11290" s="44"/>
      <c r="F11290" s="43"/>
      <c r="G11290" s="84"/>
      <c r="H11290" s="31"/>
      <c r="I11290" s="207"/>
      <c r="J11290" s="84"/>
      <c r="K11290" s="31"/>
      <c r="L11290" s="31"/>
      <c r="M11290" s="169"/>
      <c r="N11290" s="148"/>
      <c r="O11290" s="106"/>
      <c r="P11290" s="43"/>
      <c r="Q11290" s="207"/>
      <c r="R11290" s="84"/>
      <c r="S11290" s="31"/>
      <c r="T11290" s="31"/>
      <c r="U11290" s="169"/>
      <c r="V11290" s="150"/>
      <c r="W11290" s="141" t="str" cm="1">
        <f t="array" ref="W11290">IF(SUM(LEN(B11290:V11290))=0,"",IF(OR(OR(ISBLANK(F11290),SUM(LEN(C11290),LEN(D11290))=0),AND(NOT(E11290="Unknown"),ISBLANK(J11290)),AND(NOT(O11290="Unknown"),ISBLANK(R11290))),"Missing Information", INDEX(Table15[Entire Service Line Classification], MATCH(SUMIFS(Table15[Unique ID],Table15[System-Owned Portion],E11290,Table15[If Material Anything Other than "Lead" in Column E,Was Material Ever Previously Lead?],G11290,Table15[Customer-Owned Portion],O11290),Table15[Unique ID],0),0)))</f>
        <v/>
      </c>
    </row>
    <row r="11291" spans="2:23" x14ac:dyDescent="0.35">
      <c r="B11291" s="146"/>
      <c r="C11291" s="31"/>
      <c r="D11291" s="31"/>
      <c r="E11291" s="44"/>
      <c r="F11291" s="43"/>
      <c r="G11291" s="84"/>
      <c r="H11291" s="31"/>
      <c r="I11291" s="207"/>
      <c r="J11291" s="84"/>
      <c r="K11291" s="31"/>
      <c r="L11291" s="31"/>
      <c r="M11291" s="169"/>
      <c r="N11291" s="148"/>
      <c r="O11291" s="106"/>
      <c r="P11291" s="43"/>
      <c r="Q11291" s="207"/>
      <c r="R11291" s="84"/>
      <c r="S11291" s="31"/>
      <c r="T11291" s="31"/>
      <c r="U11291" s="169"/>
      <c r="V11291" s="150"/>
      <c r="W11291" s="141" t="str" cm="1">
        <f t="array" ref="W11291">IF(SUM(LEN(B11291:V11291))=0,"",IF(OR(OR(ISBLANK(F11291),SUM(LEN(C11291),LEN(D11291))=0),AND(NOT(E11291="Unknown"),ISBLANK(J11291)),AND(NOT(O11291="Unknown"),ISBLANK(R11291))),"Missing Information", INDEX(Table15[Entire Service Line Classification], MATCH(SUMIFS(Table15[Unique ID],Table15[System-Owned Portion],E11291,Table15[If Material Anything Other than "Lead" in Column E,Was Material Ever Previously Lead?],G11291,Table15[Customer-Owned Portion],O11291),Table15[Unique ID],0),0)))</f>
        <v/>
      </c>
    </row>
    <row r="11292" spans="2:23" x14ac:dyDescent="0.35">
      <c r="B11292" s="146"/>
      <c r="C11292" s="31"/>
      <c r="D11292" s="31"/>
      <c r="E11292" s="44"/>
      <c r="F11292" s="43"/>
      <c r="G11292" s="84"/>
      <c r="H11292" s="31"/>
      <c r="I11292" s="207"/>
      <c r="J11292" s="84"/>
      <c r="K11292" s="31"/>
      <c r="L11292" s="31"/>
      <c r="M11292" s="169"/>
      <c r="N11292" s="148"/>
      <c r="O11292" s="106"/>
      <c r="P11292" s="43"/>
      <c r="Q11292" s="207"/>
      <c r="R11292" s="84"/>
      <c r="S11292" s="31"/>
      <c r="T11292" s="31"/>
      <c r="U11292" s="169"/>
      <c r="V11292" s="150"/>
      <c r="W11292" s="141" t="str" cm="1">
        <f t="array" ref="W11292">IF(SUM(LEN(B11292:V11292))=0,"",IF(OR(OR(ISBLANK(F11292),SUM(LEN(C11292),LEN(D11292))=0),AND(NOT(E11292="Unknown"),ISBLANK(J11292)),AND(NOT(O11292="Unknown"),ISBLANK(R11292))),"Missing Information", INDEX(Table15[Entire Service Line Classification], MATCH(SUMIFS(Table15[Unique ID],Table15[System-Owned Portion],E11292,Table15[If Material Anything Other than "Lead" in Column E,Was Material Ever Previously Lead?],G11292,Table15[Customer-Owned Portion],O11292),Table15[Unique ID],0),0)))</f>
        <v/>
      </c>
    </row>
    <row r="11293" spans="2:23" x14ac:dyDescent="0.35">
      <c r="B11293" s="146"/>
      <c r="C11293" s="31"/>
      <c r="D11293" s="31"/>
      <c r="E11293" s="44"/>
      <c r="F11293" s="43"/>
      <c r="G11293" s="84"/>
      <c r="H11293" s="31"/>
      <c r="I11293" s="207"/>
      <c r="J11293" s="84"/>
      <c r="K11293" s="31"/>
      <c r="L11293" s="31"/>
      <c r="M11293" s="169"/>
      <c r="N11293" s="148"/>
      <c r="O11293" s="106"/>
      <c r="P11293" s="43"/>
      <c r="Q11293" s="207"/>
      <c r="R11293" s="84"/>
      <c r="S11293" s="31"/>
      <c r="T11293" s="31"/>
      <c r="U11293" s="169"/>
      <c r="V11293" s="150"/>
      <c r="W11293" s="141" t="str" cm="1">
        <f t="array" ref="W11293">IF(SUM(LEN(B11293:V11293))=0,"",IF(OR(OR(ISBLANK(F11293),SUM(LEN(C11293),LEN(D11293))=0),AND(NOT(E11293="Unknown"),ISBLANK(J11293)),AND(NOT(O11293="Unknown"),ISBLANK(R11293))),"Missing Information", INDEX(Table15[Entire Service Line Classification], MATCH(SUMIFS(Table15[Unique ID],Table15[System-Owned Portion],E11293,Table15[If Material Anything Other than "Lead" in Column E,Was Material Ever Previously Lead?],G11293,Table15[Customer-Owned Portion],O11293),Table15[Unique ID],0),0)))</f>
        <v/>
      </c>
    </row>
    <row r="11294" spans="2:23" x14ac:dyDescent="0.35">
      <c r="B11294" s="146"/>
      <c r="C11294" s="31"/>
      <c r="D11294" s="31"/>
      <c r="E11294" s="44"/>
      <c r="F11294" s="43"/>
      <c r="G11294" s="84"/>
      <c r="H11294" s="31"/>
      <c r="I11294" s="207"/>
      <c r="J11294" s="84"/>
      <c r="K11294" s="31"/>
      <c r="L11294" s="31"/>
      <c r="M11294" s="169"/>
      <c r="N11294" s="148"/>
      <c r="O11294" s="106"/>
      <c r="P11294" s="43"/>
      <c r="Q11294" s="207"/>
      <c r="R11294" s="84"/>
      <c r="S11294" s="31"/>
      <c r="T11294" s="31"/>
      <c r="U11294" s="169"/>
      <c r="V11294" s="150"/>
      <c r="W11294" s="141" t="str" cm="1">
        <f t="array" ref="W11294">IF(SUM(LEN(B11294:V11294))=0,"",IF(OR(OR(ISBLANK(F11294),SUM(LEN(C11294),LEN(D11294))=0),AND(NOT(E11294="Unknown"),ISBLANK(J11294)),AND(NOT(O11294="Unknown"),ISBLANK(R11294))),"Missing Information", INDEX(Table15[Entire Service Line Classification], MATCH(SUMIFS(Table15[Unique ID],Table15[System-Owned Portion],E11294,Table15[If Material Anything Other than "Lead" in Column E,Was Material Ever Previously Lead?],G11294,Table15[Customer-Owned Portion],O11294),Table15[Unique ID],0),0)))</f>
        <v/>
      </c>
    </row>
    <row r="11295" spans="2:23" x14ac:dyDescent="0.35">
      <c r="B11295" s="146"/>
      <c r="C11295" s="31"/>
      <c r="D11295" s="31"/>
      <c r="E11295" s="44"/>
      <c r="F11295" s="43"/>
      <c r="G11295" s="84"/>
      <c r="H11295" s="31"/>
      <c r="I11295" s="207"/>
      <c r="J11295" s="84"/>
      <c r="K11295" s="31"/>
      <c r="L11295" s="31"/>
      <c r="M11295" s="169"/>
      <c r="N11295" s="148"/>
      <c r="O11295" s="106"/>
      <c r="P11295" s="43"/>
      <c r="Q11295" s="207"/>
      <c r="R11295" s="84"/>
      <c r="S11295" s="31"/>
      <c r="T11295" s="31"/>
      <c r="U11295" s="169"/>
      <c r="V11295" s="150"/>
      <c r="W11295" s="141" t="str" cm="1">
        <f t="array" ref="W11295">IF(SUM(LEN(B11295:V11295))=0,"",IF(OR(OR(ISBLANK(F11295),SUM(LEN(C11295),LEN(D11295))=0),AND(NOT(E11295="Unknown"),ISBLANK(J11295)),AND(NOT(O11295="Unknown"),ISBLANK(R11295))),"Missing Information", INDEX(Table15[Entire Service Line Classification], MATCH(SUMIFS(Table15[Unique ID],Table15[System-Owned Portion],E11295,Table15[If Material Anything Other than "Lead" in Column E,Was Material Ever Previously Lead?],G11295,Table15[Customer-Owned Portion],O11295),Table15[Unique ID],0),0)))</f>
        <v/>
      </c>
    </row>
    <row r="11296" spans="2:23" x14ac:dyDescent="0.35">
      <c r="B11296" s="146"/>
      <c r="C11296" s="31"/>
      <c r="D11296" s="31"/>
      <c r="E11296" s="44"/>
      <c r="F11296" s="43"/>
      <c r="G11296" s="84"/>
      <c r="H11296" s="31"/>
      <c r="I11296" s="207"/>
      <c r="J11296" s="84"/>
      <c r="K11296" s="31"/>
      <c r="L11296" s="31"/>
      <c r="M11296" s="169"/>
      <c r="N11296" s="148"/>
      <c r="O11296" s="106"/>
      <c r="P11296" s="43"/>
      <c r="Q11296" s="207"/>
      <c r="R11296" s="84"/>
      <c r="S11296" s="31"/>
      <c r="T11296" s="31"/>
      <c r="U11296" s="169"/>
      <c r="V11296" s="150"/>
      <c r="W11296" s="141" t="str" cm="1">
        <f t="array" ref="W11296">IF(SUM(LEN(B11296:V11296))=0,"",IF(OR(OR(ISBLANK(F11296),SUM(LEN(C11296),LEN(D11296))=0),AND(NOT(E11296="Unknown"),ISBLANK(J11296)),AND(NOT(O11296="Unknown"),ISBLANK(R11296))),"Missing Information", INDEX(Table15[Entire Service Line Classification], MATCH(SUMIFS(Table15[Unique ID],Table15[System-Owned Portion],E11296,Table15[If Material Anything Other than "Lead" in Column E,Was Material Ever Previously Lead?],G11296,Table15[Customer-Owned Portion],O11296),Table15[Unique ID],0),0)))</f>
        <v/>
      </c>
    </row>
    <row r="11297" spans="2:23" x14ac:dyDescent="0.35">
      <c r="B11297" s="146"/>
      <c r="C11297" s="31"/>
      <c r="D11297" s="31"/>
      <c r="E11297" s="44"/>
      <c r="F11297" s="43"/>
      <c r="G11297" s="84"/>
      <c r="H11297" s="31"/>
      <c r="I11297" s="207"/>
      <c r="J11297" s="84"/>
      <c r="K11297" s="31"/>
      <c r="L11297" s="31"/>
      <c r="M11297" s="169"/>
      <c r="N11297" s="148"/>
      <c r="O11297" s="106"/>
      <c r="P11297" s="43"/>
      <c r="Q11297" s="207"/>
      <c r="R11297" s="84"/>
      <c r="S11297" s="31"/>
      <c r="T11297" s="31"/>
      <c r="U11297" s="169"/>
      <c r="V11297" s="150"/>
      <c r="W11297" s="141" t="str" cm="1">
        <f t="array" ref="W11297">IF(SUM(LEN(B11297:V11297))=0,"",IF(OR(OR(ISBLANK(F11297),SUM(LEN(C11297),LEN(D11297))=0),AND(NOT(E11297="Unknown"),ISBLANK(J11297)),AND(NOT(O11297="Unknown"),ISBLANK(R11297))),"Missing Information", INDEX(Table15[Entire Service Line Classification], MATCH(SUMIFS(Table15[Unique ID],Table15[System-Owned Portion],E11297,Table15[If Material Anything Other than "Lead" in Column E,Was Material Ever Previously Lead?],G11297,Table15[Customer-Owned Portion],O11297),Table15[Unique ID],0),0)))</f>
        <v/>
      </c>
    </row>
    <row r="11298" spans="2:23" x14ac:dyDescent="0.35">
      <c r="B11298" s="146"/>
      <c r="C11298" s="31"/>
      <c r="D11298" s="31"/>
      <c r="E11298" s="44"/>
      <c r="F11298" s="43"/>
      <c r="G11298" s="84"/>
      <c r="H11298" s="31"/>
      <c r="I11298" s="207"/>
      <c r="J11298" s="84"/>
      <c r="K11298" s="31"/>
      <c r="L11298" s="31"/>
      <c r="M11298" s="169"/>
      <c r="N11298" s="148"/>
      <c r="O11298" s="106"/>
      <c r="P11298" s="43"/>
      <c r="Q11298" s="207"/>
      <c r="R11298" s="84"/>
      <c r="S11298" s="31"/>
      <c r="T11298" s="31"/>
      <c r="U11298" s="169"/>
      <c r="V11298" s="150"/>
      <c r="W11298" s="141" t="str" cm="1">
        <f t="array" ref="W11298">IF(SUM(LEN(B11298:V11298))=0,"",IF(OR(OR(ISBLANK(F11298),SUM(LEN(C11298),LEN(D11298))=0),AND(NOT(E11298="Unknown"),ISBLANK(J11298)),AND(NOT(O11298="Unknown"),ISBLANK(R11298))),"Missing Information", INDEX(Table15[Entire Service Line Classification], MATCH(SUMIFS(Table15[Unique ID],Table15[System-Owned Portion],E11298,Table15[If Material Anything Other than "Lead" in Column E,Was Material Ever Previously Lead?],G11298,Table15[Customer-Owned Portion],O11298),Table15[Unique ID],0),0)))</f>
        <v/>
      </c>
    </row>
    <row r="11299" spans="2:23" x14ac:dyDescent="0.35">
      <c r="B11299" s="146"/>
      <c r="C11299" s="31"/>
      <c r="D11299" s="31"/>
      <c r="E11299" s="44"/>
      <c r="F11299" s="43"/>
      <c r="G11299" s="84"/>
      <c r="H11299" s="31"/>
      <c r="I11299" s="207"/>
      <c r="J11299" s="84"/>
      <c r="K11299" s="31"/>
      <c r="L11299" s="31"/>
      <c r="M11299" s="169"/>
      <c r="N11299" s="148"/>
      <c r="O11299" s="106"/>
      <c r="P11299" s="43"/>
      <c r="Q11299" s="207"/>
      <c r="R11299" s="84"/>
      <c r="S11299" s="31"/>
      <c r="T11299" s="31"/>
      <c r="U11299" s="169"/>
      <c r="V11299" s="150"/>
      <c r="W11299" s="141" t="str" cm="1">
        <f t="array" ref="W11299">IF(SUM(LEN(B11299:V11299))=0,"",IF(OR(OR(ISBLANK(F11299),SUM(LEN(C11299),LEN(D11299))=0),AND(NOT(E11299="Unknown"),ISBLANK(J11299)),AND(NOT(O11299="Unknown"),ISBLANK(R11299))),"Missing Information", INDEX(Table15[Entire Service Line Classification], MATCH(SUMIFS(Table15[Unique ID],Table15[System-Owned Portion],E11299,Table15[If Material Anything Other than "Lead" in Column E,Was Material Ever Previously Lead?],G11299,Table15[Customer-Owned Portion],O11299),Table15[Unique ID],0),0)))</f>
        <v/>
      </c>
    </row>
    <row r="11300" spans="2:23" x14ac:dyDescent="0.35">
      <c r="B11300" s="146"/>
      <c r="C11300" s="31"/>
      <c r="D11300" s="31"/>
      <c r="E11300" s="44"/>
      <c r="F11300" s="43"/>
      <c r="G11300" s="84"/>
      <c r="H11300" s="31"/>
      <c r="I11300" s="207"/>
      <c r="J11300" s="84"/>
      <c r="K11300" s="31"/>
      <c r="L11300" s="31"/>
      <c r="M11300" s="169"/>
      <c r="N11300" s="148"/>
      <c r="O11300" s="106"/>
      <c r="P11300" s="43"/>
      <c r="Q11300" s="207"/>
      <c r="R11300" s="84"/>
      <c r="S11300" s="31"/>
      <c r="T11300" s="31"/>
      <c r="U11300" s="169"/>
      <c r="V11300" s="150"/>
      <c r="W11300" s="141" t="str" cm="1">
        <f t="array" ref="W11300">IF(SUM(LEN(B11300:V11300))=0,"",IF(OR(OR(ISBLANK(F11300),SUM(LEN(C11300),LEN(D11300))=0),AND(NOT(E11300="Unknown"),ISBLANK(J11300)),AND(NOT(O11300="Unknown"),ISBLANK(R11300))),"Missing Information", INDEX(Table15[Entire Service Line Classification], MATCH(SUMIFS(Table15[Unique ID],Table15[System-Owned Portion],E11300,Table15[If Material Anything Other than "Lead" in Column E,Was Material Ever Previously Lead?],G11300,Table15[Customer-Owned Portion],O11300),Table15[Unique ID],0),0)))</f>
        <v/>
      </c>
    </row>
    <row r="11301" spans="2:23" x14ac:dyDescent="0.35">
      <c r="B11301" s="146"/>
      <c r="C11301" s="31"/>
      <c r="D11301" s="31"/>
      <c r="E11301" s="44"/>
      <c r="F11301" s="43"/>
      <c r="G11301" s="84"/>
      <c r="H11301" s="31"/>
      <c r="I11301" s="207"/>
      <c r="J11301" s="84"/>
      <c r="K11301" s="31"/>
      <c r="L11301" s="31"/>
      <c r="M11301" s="169"/>
      <c r="N11301" s="148"/>
      <c r="O11301" s="106"/>
      <c r="P11301" s="43"/>
      <c r="Q11301" s="207"/>
      <c r="R11301" s="84"/>
      <c r="S11301" s="31"/>
      <c r="T11301" s="31"/>
      <c r="U11301" s="169"/>
      <c r="V11301" s="150"/>
      <c r="W11301" s="141" t="str" cm="1">
        <f t="array" ref="W11301">IF(SUM(LEN(B11301:V11301))=0,"",IF(OR(OR(ISBLANK(F11301),SUM(LEN(C11301),LEN(D11301))=0),AND(NOT(E11301="Unknown"),ISBLANK(J11301)),AND(NOT(O11301="Unknown"),ISBLANK(R11301))),"Missing Information", INDEX(Table15[Entire Service Line Classification], MATCH(SUMIFS(Table15[Unique ID],Table15[System-Owned Portion],E11301,Table15[If Material Anything Other than "Lead" in Column E,Was Material Ever Previously Lead?],G11301,Table15[Customer-Owned Portion],O11301),Table15[Unique ID],0),0)))</f>
        <v/>
      </c>
    </row>
    <row r="11302" spans="2:23" x14ac:dyDescent="0.35">
      <c r="B11302" s="146"/>
      <c r="C11302" s="31"/>
      <c r="D11302" s="31"/>
      <c r="E11302" s="44"/>
      <c r="F11302" s="43"/>
      <c r="G11302" s="84"/>
      <c r="H11302" s="31"/>
      <c r="I11302" s="207"/>
      <c r="J11302" s="84"/>
      <c r="K11302" s="31"/>
      <c r="L11302" s="31"/>
      <c r="M11302" s="169"/>
      <c r="N11302" s="148"/>
      <c r="O11302" s="106"/>
      <c r="P11302" s="43"/>
      <c r="Q11302" s="207"/>
      <c r="R11302" s="84"/>
      <c r="S11302" s="31"/>
      <c r="T11302" s="31"/>
      <c r="U11302" s="169"/>
      <c r="V11302" s="150"/>
      <c r="W11302" s="141" t="str" cm="1">
        <f t="array" ref="W11302">IF(SUM(LEN(B11302:V11302))=0,"",IF(OR(OR(ISBLANK(F11302),SUM(LEN(C11302),LEN(D11302))=0),AND(NOT(E11302="Unknown"),ISBLANK(J11302)),AND(NOT(O11302="Unknown"),ISBLANK(R11302))),"Missing Information", INDEX(Table15[Entire Service Line Classification], MATCH(SUMIFS(Table15[Unique ID],Table15[System-Owned Portion],E11302,Table15[If Material Anything Other than "Lead" in Column E,Was Material Ever Previously Lead?],G11302,Table15[Customer-Owned Portion],O11302),Table15[Unique ID],0),0)))</f>
        <v/>
      </c>
    </row>
    <row r="11303" spans="2:23" x14ac:dyDescent="0.35">
      <c r="B11303" s="146"/>
      <c r="C11303" s="31"/>
      <c r="D11303" s="31"/>
      <c r="E11303" s="44"/>
      <c r="F11303" s="43"/>
      <c r="G11303" s="84"/>
      <c r="H11303" s="31"/>
      <c r="I11303" s="207"/>
      <c r="J11303" s="84"/>
      <c r="K11303" s="31"/>
      <c r="L11303" s="31"/>
      <c r="M11303" s="169"/>
      <c r="N11303" s="148"/>
      <c r="O11303" s="106"/>
      <c r="P11303" s="43"/>
      <c r="Q11303" s="207"/>
      <c r="R11303" s="84"/>
      <c r="S11303" s="31"/>
      <c r="T11303" s="31"/>
      <c r="U11303" s="169"/>
      <c r="V11303" s="150"/>
      <c r="W11303" s="141" t="str" cm="1">
        <f t="array" ref="W11303">IF(SUM(LEN(B11303:V11303))=0,"",IF(OR(OR(ISBLANK(F11303),SUM(LEN(C11303),LEN(D11303))=0),AND(NOT(E11303="Unknown"),ISBLANK(J11303)),AND(NOT(O11303="Unknown"),ISBLANK(R11303))),"Missing Information", INDEX(Table15[Entire Service Line Classification], MATCH(SUMIFS(Table15[Unique ID],Table15[System-Owned Portion],E11303,Table15[If Material Anything Other than "Lead" in Column E,Was Material Ever Previously Lead?],G11303,Table15[Customer-Owned Portion],O11303),Table15[Unique ID],0),0)))</f>
        <v/>
      </c>
    </row>
    <row r="11304" spans="2:23" x14ac:dyDescent="0.35">
      <c r="B11304" s="146"/>
      <c r="C11304" s="31"/>
      <c r="D11304" s="31"/>
      <c r="E11304" s="44"/>
      <c r="F11304" s="43"/>
      <c r="G11304" s="84"/>
      <c r="H11304" s="31"/>
      <c r="I11304" s="207"/>
      <c r="J11304" s="84"/>
      <c r="K11304" s="31"/>
      <c r="L11304" s="31"/>
      <c r="M11304" s="169"/>
      <c r="N11304" s="148"/>
      <c r="O11304" s="106"/>
      <c r="P11304" s="43"/>
      <c r="Q11304" s="207"/>
      <c r="R11304" s="84"/>
      <c r="S11304" s="31"/>
      <c r="T11304" s="31"/>
      <c r="U11304" s="169"/>
      <c r="V11304" s="150"/>
      <c r="W11304" s="141" t="str" cm="1">
        <f t="array" ref="W11304">IF(SUM(LEN(B11304:V11304))=0,"",IF(OR(OR(ISBLANK(F11304),SUM(LEN(C11304),LEN(D11304))=0),AND(NOT(E11304="Unknown"),ISBLANK(J11304)),AND(NOT(O11304="Unknown"),ISBLANK(R11304))),"Missing Information", INDEX(Table15[Entire Service Line Classification], MATCH(SUMIFS(Table15[Unique ID],Table15[System-Owned Portion],E11304,Table15[If Material Anything Other than "Lead" in Column E,Was Material Ever Previously Lead?],G11304,Table15[Customer-Owned Portion],O11304),Table15[Unique ID],0),0)))</f>
        <v/>
      </c>
    </row>
    <row r="11305" spans="2:23" x14ac:dyDescent="0.35">
      <c r="B11305" s="146"/>
      <c r="C11305" s="31"/>
      <c r="D11305" s="31"/>
      <c r="E11305" s="44"/>
      <c r="F11305" s="43"/>
      <c r="G11305" s="84"/>
      <c r="H11305" s="31"/>
      <c r="I11305" s="207"/>
      <c r="J11305" s="84"/>
      <c r="K11305" s="31"/>
      <c r="L11305" s="31"/>
      <c r="M11305" s="169"/>
      <c r="N11305" s="148"/>
      <c r="O11305" s="106"/>
      <c r="P11305" s="43"/>
      <c r="Q11305" s="207"/>
      <c r="R11305" s="84"/>
      <c r="S11305" s="31"/>
      <c r="T11305" s="31"/>
      <c r="U11305" s="169"/>
      <c r="V11305" s="150"/>
      <c r="W11305" s="141" t="str" cm="1">
        <f t="array" ref="W11305">IF(SUM(LEN(B11305:V11305))=0,"",IF(OR(OR(ISBLANK(F11305),SUM(LEN(C11305),LEN(D11305))=0),AND(NOT(E11305="Unknown"),ISBLANK(J11305)),AND(NOT(O11305="Unknown"),ISBLANK(R11305))),"Missing Information", INDEX(Table15[Entire Service Line Classification], MATCH(SUMIFS(Table15[Unique ID],Table15[System-Owned Portion],E11305,Table15[If Material Anything Other than "Lead" in Column E,Was Material Ever Previously Lead?],G11305,Table15[Customer-Owned Portion],O11305),Table15[Unique ID],0),0)))</f>
        <v/>
      </c>
    </row>
    <row r="11306" spans="2:23" x14ac:dyDescent="0.35">
      <c r="B11306" s="146"/>
      <c r="C11306" s="31"/>
      <c r="D11306" s="31"/>
      <c r="E11306" s="44"/>
      <c r="F11306" s="43"/>
      <c r="G11306" s="84"/>
      <c r="H11306" s="31"/>
      <c r="I11306" s="207"/>
      <c r="J11306" s="84"/>
      <c r="K11306" s="31"/>
      <c r="L11306" s="31"/>
      <c r="M11306" s="169"/>
      <c r="N11306" s="148"/>
      <c r="O11306" s="106"/>
      <c r="P11306" s="43"/>
      <c r="Q11306" s="207"/>
      <c r="R11306" s="84"/>
      <c r="S11306" s="31"/>
      <c r="T11306" s="31"/>
      <c r="U11306" s="169"/>
      <c r="V11306" s="150"/>
      <c r="W11306" s="141" t="str" cm="1">
        <f t="array" ref="W11306">IF(SUM(LEN(B11306:V11306))=0,"",IF(OR(OR(ISBLANK(F11306),SUM(LEN(C11306),LEN(D11306))=0),AND(NOT(E11306="Unknown"),ISBLANK(J11306)),AND(NOT(O11306="Unknown"),ISBLANK(R11306))),"Missing Information", INDEX(Table15[Entire Service Line Classification], MATCH(SUMIFS(Table15[Unique ID],Table15[System-Owned Portion],E11306,Table15[If Material Anything Other than "Lead" in Column E,Was Material Ever Previously Lead?],G11306,Table15[Customer-Owned Portion],O11306),Table15[Unique ID],0),0)))</f>
        <v/>
      </c>
    </row>
    <row r="11307" spans="2:23" x14ac:dyDescent="0.35">
      <c r="B11307" s="146"/>
      <c r="C11307" s="31"/>
      <c r="D11307" s="31"/>
      <c r="E11307" s="44"/>
      <c r="F11307" s="43"/>
      <c r="G11307" s="84"/>
      <c r="H11307" s="31"/>
      <c r="I11307" s="207"/>
      <c r="J11307" s="84"/>
      <c r="K11307" s="31"/>
      <c r="L11307" s="31"/>
      <c r="M11307" s="169"/>
      <c r="N11307" s="148"/>
      <c r="O11307" s="106"/>
      <c r="P11307" s="43"/>
      <c r="Q11307" s="207"/>
      <c r="R11307" s="84"/>
      <c r="S11307" s="31"/>
      <c r="T11307" s="31"/>
      <c r="U11307" s="169"/>
      <c r="V11307" s="150"/>
      <c r="W11307" s="141" t="str" cm="1">
        <f t="array" ref="W11307">IF(SUM(LEN(B11307:V11307))=0,"",IF(OR(OR(ISBLANK(F11307),SUM(LEN(C11307),LEN(D11307))=0),AND(NOT(E11307="Unknown"),ISBLANK(J11307)),AND(NOT(O11307="Unknown"),ISBLANK(R11307))),"Missing Information", INDEX(Table15[Entire Service Line Classification], MATCH(SUMIFS(Table15[Unique ID],Table15[System-Owned Portion],E11307,Table15[If Material Anything Other than "Lead" in Column E,Was Material Ever Previously Lead?],G11307,Table15[Customer-Owned Portion],O11307),Table15[Unique ID],0),0)))</f>
        <v/>
      </c>
    </row>
    <row r="11308" spans="2:23" x14ac:dyDescent="0.35">
      <c r="B11308" s="146"/>
      <c r="C11308" s="31"/>
      <c r="D11308" s="31"/>
      <c r="E11308" s="44"/>
      <c r="F11308" s="43"/>
      <c r="G11308" s="84"/>
      <c r="H11308" s="31"/>
      <c r="I11308" s="207"/>
      <c r="J11308" s="84"/>
      <c r="K11308" s="31"/>
      <c r="L11308" s="31"/>
      <c r="M11308" s="169"/>
      <c r="N11308" s="148"/>
      <c r="O11308" s="106"/>
      <c r="P11308" s="43"/>
      <c r="Q11308" s="207"/>
      <c r="R11308" s="84"/>
      <c r="S11308" s="31"/>
      <c r="T11308" s="31"/>
      <c r="U11308" s="169"/>
      <c r="V11308" s="150"/>
      <c r="W11308" s="141" t="str" cm="1">
        <f t="array" ref="W11308">IF(SUM(LEN(B11308:V11308))=0,"",IF(OR(OR(ISBLANK(F11308),SUM(LEN(C11308),LEN(D11308))=0),AND(NOT(E11308="Unknown"),ISBLANK(J11308)),AND(NOT(O11308="Unknown"),ISBLANK(R11308))),"Missing Information", INDEX(Table15[Entire Service Line Classification], MATCH(SUMIFS(Table15[Unique ID],Table15[System-Owned Portion],E11308,Table15[If Material Anything Other than "Lead" in Column E,Was Material Ever Previously Lead?],G11308,Table15[Customer-Owned Portion],O11308),Table15[Unique ID],0),0)))</f>
        <v/>
      </c>
    </row>
    <row r="11309" spans="2:23" x14ac:dyDescent="0.35">
      <c r="B11309" s="146"/>
      <c r="C11309" s="31"/>
      <c r="D11309" s="31"/>
      <c r="E11309" s="44"/>
      <c r="F11309" s="43"/>
      <c r="G11309" s="84"/>
      <c r="H11309" s="31"/>
      <c r="I11309" s="207"/>
      <c r="J11309" s="84"/>
      <c r="K11309" s="31"/>
      <c r="L11309" s="31"/>
      <c r="M11309" s="169"/>
      <c r="N11309" s="148"/>
      <c r="O11309" s="106"/>
      <c r="P11309" s="43"/>
      <c r="Q11309" s="207"/>
      <c r="R11309" s="84"/>
      <c r="S11309" s="31"/>
      <c r="T11309" s="31"/>
      <c r="U11309" s="169"/>
      <c r="V11309" s="150"/>
      <c r="W11309" s="141" t="str" cm="1">
        <f t="array" ref="W11309">IF(SUM(LEN(B11309:V11309))=0,"",IF(OR(OR(ISBLANK(F11309),SUM(LEN(C11309),LEN(D11309))=0),AND(NOT(E11309="Unknown"),ISBLANK(J11309)),AND(NOT(O11309="Unknown"),ISBLANK(R11309))),"Missing Information", INDEX(Table15[Entire Service Line Classification], MATCH(SUMIFS(Table15[Unique ID],Table15[System-Owned Portion],E11309,Table15[If Material Anything Other than "Lead" in Column E,Was Material Ever Previously Lead?],G11309,Table15[Customer-Owned Portion],O11309),Table15[Unique ID],0),0)))</f>
        <v/>
      </c>
    </row>
    <row r="11310" spans="2:23" x14ac:dyDescent="0.35">
      <c r="B11310" s="146"/>
      <c r="C11310" s="31"/>
      <c r="D11310" s="31"/>
      <c r="E11310" s="44"/>
      <c r="F11310" s="43"/>
      <c r="G11310" s="84"/>
      <c r="H11310" s="31"/>
      <c r="I11310" s="207"/>
      <c r="J11310" s="84"/>
      <c r="K11310" s="31"/>
      <c r="L11310" s="31"/>
      <c r="M11310" s="169"/>
      <c r="N11310" s="148"/>
      <c r="O11310" s="106"/>
      <c r="P11310" s="43"/>
      <c r="Q11310" s="207"/>
      <c r="R11310" s="84"/>
      <c r="S11310" s="31"/>
      <c r="T11310" s="31"/>
      <c r="U11310" s="169"/>
      <c r="V11310" s="150"/>
      <c r="W11310" s="141" t="str" cm="1">
        <f t="array" ref="W11310">IF(SUM(LEN(B11310:V11310))=0,"",IF(OR(OR(ISBLANK(F11310),SUM(LEN(C11310),LEN(D11310))=0),AND(NOT(E11310="Unknown"),ISBLANK(J11310)),AND(NOT(O11310="Unknown"),ISBLANK(R11310))),"Missing Information", INDEX(Table15[Entire Service Line Classification], MATCH(SUMIFS(Table15[Unique ID],Table15[System-Owned Portion],E11310,Table15[If Material Anything Other than "Lead" in Column E,Was Material Ever Previously Lead?],G11310,Table15[Customer-Owned Portion],O11310),Table15[Unique ID],0),0)))</f>
        <v/>
      </c>
    </row>
    <row r="11311" spans="2:23" x14ac:dyDescent="0.35">
      <c r="B11311" s="146"/>
      <c r="C11311" s="31"/>
      <c r="D11311" s="31"/>
      <c r="E11311" s="44"/>
      <c r="F11311" s="43"/>
      <c r="G11311" s="84"/>
      <c r="H11311" s="31"/>
      <c r="I11311" s="207"/>
      <c r="J11311" s="84"/>
      <c r="K11311" s="31"/>
      <c r="L11311" s="31"/>
      <c r="M11311" s="169"/>
      <c r="N11311" s="148"/>
      <c r="O11311" s="106"/>
      <c r="P11311" s="43"/>
      <c r="Q11311" s="207"/>
      <c r="R11311" s="84"/>
      <c r="S11311" s="31"/>
      <c r="T11311" s="31"/>
      <c r="U11311" s="169"/>
      <c r="V11311" s="150"/>
      <c r="W11311" s="141" t="str" cm="1">
        <f t="array" ref="W11311">IF(SUM(LEN(B11311:V11311))=0,"",IF(OR(OR(ISBLANK(F11311),SUM(LEN(C11311),LEN(D11311))=0),AND(NOT(E11311="Unknown"),ISBLANK(J11311)),AND(NOT(O11311="Unknown"),ISBLANK(R11311))),"Missing Information", INDEX(Table15[Entire Service Line Classification], MATCH(SUMIFS(Table15[Unique ID],Table15[System-Owned Portion],E11311,Table15[If Material Anything Other than "Lead" in Column E,Was Material Ever Previously Lead?],G11311,Table15[Customer-Owned Portion],O11311),Table15[Unique ID],0),0)))</f>
        <v/>
      </c>
    </row>
    <row r="11312" spans="2:23" x14ac:dyDescent="0.35">
      <c r="B11312" s="146"/>
      <c r="C11312" s="31"/>
      <c r="D11312" s="31"/>
      <c r="E11312" s="44"/>
      <c r="F11312" s="43"/>
      <c r="G11312" s="84"/>
      <c r="H11312" s="31"/>
      <c r="I11312" s="207"/>
      <c r="J11312" s="84"/>
      <c r="K11312" s="31"/>
      <c r="L11312" s="31"/>
      <c r="M11312" s="169"/>
      <c r="N11312" s="148"/>
      <c r="O11312" s="106"/>
      <c r="P11312" s="43"/>
      <c r="Q11312" s="207"/>
      <c r="R11312" s="84"/>
      <c r="S11312" s="31"/>
      <c r="T11312" s="31"/>
      <c r="U11312" s="169"/>
      <c r="V11312" s="150"/>
      <c r="W11312" s="141" t="str" cm="1">
        <f t="array" ref="W11312">IF(SUM(LEN(B11312:V11312))=0,"",IF(OR(OR(ISBLANK(F11312),SUM(LEN(C11312),LEN(D11312))=0),AND(NOT(E11312="Unknown"),ISBLANK(J11312)),AND(NOT(O11312="Unknown"),ISBLANK(R11312))),"Missing Information", INDEX(Table15[Entire Service Line Classification], MATCH(SUMIFS(Table15[Unique ID],Table15[System-Owned Portion],E11312,Table15[If Material Anything Other than "Lead" in Column E,Was Material Ever Previously Lead?],G11312,Table15[Customer-Owned Portion],O11312),Table15[Unique ID],0),0)))</f>
        <v/>
      </c>
    </row>
    <row r="11313" spans="2:23" x14ac:dyDescent="0.35">
      <c r="B11313" s="146"/>
      <c r="C11313" s="31"/>
      <c r="D11313" s="31"/>
      <c r="E11313" s="44"/>
      <c r="F11313" s="43"/>
      <c r="G11313" s="84"/>
      <c r="H11313" s="31"/>
      <c r="I11313" s="207"/>
      <c r="J11313" s="84"/>
      <c r="K11313" s="31"/>
      <c r="L11313" s="31"/>
      <c r="M11313" s="169"/>
      <c r="N11313" s="148"/>
      <c r="O11313" s="106"/>
      <c r="P11313" s="43"/>
      <c r="Q11313" s="207"/>
      <c r="R11313" s="84"/>
      <c r="S11313" s="31"/>
      <c r="T11313" s="31"/>
      <c r="U11313" s="169"/>
      <c r="V11313" s="150"/>
      <c r="W11313" s="141" t="str" cm="1">
        <f t="array" ref="W11313">IF(SUM(LEN(B11313:V11313))=0,"",IF(OR(OR(ISBLANK(F11313),SUM(LEN(C11313),LEN(D11313))=0),AND(NOT(E11313="Unknown"),ISBLANK(J11313)),AND(NOT(O11313="Unknown"),ISBLANK(R11313))),"Missing Information", INDEX(Table15[Entire Service Line Classification], MATCH(SUMIFS(Table15[Unique ID],Table15[System-Owned Portion],E11313,Table15[If Material Anything Other than "Lead" in Column E,Was Material Ever Previously Lead?],G11313,Table15[Customer-Owned Portion],O11313),Table15[Unique ID],0),0)))</f>
        <v/>
      </c>
    </row>
    <row r="11314" spans="2:23" x14ac:dyDescent="0.35">
      <c r="B11314" s="146"/>
      <c r="C11314" s="31"/>
      <c r="D11314" s="31"/>
      <c r="E11314" s="44"/>
      <c r="F11314" s="43"/>
      <c r="G11314" s="84"/>
      <c r="H11314" s="31"/>
      <c r="I11314" s="207"/>
      <c r="J11314" s="84"/>
      <c r="K11314" s="31"/>
      <c r="L11314" s="31"/>
      <c r="M11314" s="169"/>
      <c r="N11314" s="148"/>
      <c r="O11314" s="106"/>
      <c r="P11314" s="43"/>
      <c r="Q11314" s="207"/>
      <c r="R11314" s="84"/>
      <c r="S11314" s="31"/>
      <c r="T11314" s="31"/>
      <c r="U11314" s="169"/>
      <c r="V11314" s="150"/>
      <c r="W11314" s="141" t="str" cm="1">
        <f t="array" ref="W11314">IF(SUM(LEN(B11314:V11314))=0,"",IF(OR(OR(ISBLANK(F11314),SUM(LEN(C11314),LEN(D11314))=0),AND(NOT(E11314="Unknown"),ISBLANK(J11314)),AND(NOT(O11314="Unknown"),ISBLANK(R11314))),"Missing Information", INDEX(Table15[Entire Service Line Classification], MATCH(SUMIFS(Table15[Unique ID],Table15[System-Owned Portion],E11314,Table15[If Material Anything Other than "Lead" in Column E,Was Material Ever Previously Lead?],G11314,Table15[Customer-Owned Portion],O11314),Table15[Unique ID],0),0)))</f>
        <v/>
      </c>
    </row>
    <row r="11315" spans="2:23" x14ac:dyDescent="0.35">
      <c r="B11315" s="146"/>
      <c r="C11315" s="31"/>
      <c r="D11315" s="31"/>
      <c r="E11315" s="44"/>
      <c r="F11315" s="43"/>
      <c r="G11315" s="84"/>
      <c r="H11315" s="31"/>
      <c r="I11315" s="207"/>
      <c r="J11315" s="84"/>
      <c r="K11315" s="31"/>
      <c r="L11315" s="31"/>
      <c r="M11315" s="169"/>
      <c r="N11315" s="148"/>
      <c r="O11315" s="106"/>
      <c r="P11315" s="43"/>
      <c r="Q11315" s="207"/>
      <c r="R11315" s="84"/>
      <c r="S11315" s="31"/>
      <c r="T11315" s="31"/>
      <c r="U11315" s="169"/>
      <c r="V11315" s="150"/>
      <c r="W11315" s="141" t="str" cm="1">
        <f t="array" ref="W11315">IF(SUM(LEN(B11315:V11315))=0,"",IF(OR(OR(ISBLANK(F11315),SUM(LEN(C11315),LEN(D11315))=0),AND(NOT(E11315="Unknown"),ISBLANK(J11315)),AND(NOT(O11315="Unknown"),ISBLANK(R11315))),"Missing Information", INDEX(Table15[Entire Service Line Classification], MATCH(SUMIFS(Table15[Unique ID],Table15[System-Owned Portion],E11315,Table15[If Material Anything Other than "Lead" in Column E,Was Material Ever Previously Lead?],G11315,Table15[Customer-Owned Portion],O11315),Table15[Unique ID],0),0)))</f>
        <v/>
      </c>
    </row>
    <row r="11316" spans="2:23" x14ac:dyDescent="0.35">
      <c r="B11316" s="146"/>
      <c r="C11316" s="31"/>
      <c r="D11316" s="31"/>
      <c r="E11316" s="44"/>
      <c r="F11316" s="43"/>
      <c r="G11316" s="84"/>
      <c r="H11316" s="31"/>
      <c r="I11316" s="207"/>
      <c r="J11316" s="84"/>
      <c r="K11316" s="31"/>
      <c r="L11316" s="31"/>
      <c r="M11316" s="169"/>
      <c r="N11316" s="148"/>
      <c r="O11316" s="106"/>
      <c r="P11316" s="43"/>
      <c r="Q11316" s="207"/>
      <c r="R11316" s="84"/>
      <c r="S11316" s="31"/>
      <c r="T11316" s="31"/>
      <c r="U11316" s="169"/>
      <c r="V11316" s="150"/>
      <c r="W11316" s="141" t="str" cm="1">
        <f t="array" ref="W11316">IF(SUM(LEN(B11316:V11316))=0,"",IF(OR(OR(ISBLANK(F11316),SUM(LEN(C11316),LEN(D11316))=0),AND(NOT(E11316="Unknown"),ISBLANK(J11316)),AND(NOT(O11316="Unknown"),ISBLANK(R11316))),"Missing Information", INDEX(Table15[Entire Service Line Classification], MATCH(SUMIFS(Table15[Unique ID],Table15[System-Owned Portion],E11316,Table15[If Material Anything Other than "Lead" in Column E,Was Material Ever Previously Lead?],G11316,Table15[Customer-Owned Portion],O11316),Table15[Unique ID],0),0)))</f>
        <v/>
      </c>
    </row>
    <row r="11317" spans="2:23" x14ac:dyDescent="0.35">
      <c r="B11317" s="146"/>
      <c r="C11317" s="31"/>
      <c r="D11317" s="31"/>
      <c r="E11317" s="44"/>
      <c r="F11317" s="43"/>
      <c r="G11317" s="84"/>
      <c r="H11317" s="31"/>
      <c r="I11317" s="207"/>
      <c r="J11317" s="84"/>
      <c r="K11317" s="31"/>
      <c r="L11317" s="31"/>
      <c r="M11317" s="169"/>
      <c r="N11317" s="148"/>
      <c r="O11317" s="106"/>
      <c r="P11317" s="43"/>
      <c r="Q11317" s="207"/>
      <c r="R11317" s="84"/>
      <c r="S11317" s="31"/>
      <c r="T11317" s="31"/>
      <c r="U11317" s="169"/>
      <c r="V11317" s="150"/>
      <c r="W11317" s="141" t="str" cm="1">
        <f t="array" ref="W11317">IF(SUM(LEN(B11317:V11317))=0,"",IF(OR(OR(ISBLANK(F11317),SUM(LEN(C11317),LEN(D11317))=0),AND(NOT(E11317="Unknown"),ISBLANK(J11317)),AND(NOT(O11317="Unknown"),ISBLANK(R11317))),"Missing Information", INDEX(Table15[Entire Service Line Classification], MATCH(SUMIFS(Table15[Unique ID],Table15[System-Owned Portion],E11317,Table15[If Material Anything Other than "Lead" in Column E,Was Material Ever Previously Lead?],G11317,Table15[Customer-Owned Portion],O11317),Table15[Unique ID],0),0)))</f>
        <v/>
      </c>
    </row>
    <row r="11318" spans="2:23" x14ac:dyDescent="0.35">
      <c r="B11318" s="146"/>
      <c r="C11318" s="31"/>
      <c r="D11318" s="31"/>
      <c r="E11318" s="44"/>
      <c r="F11318" s="43"/>
      <c r="G11318" s="84"/>
      <c r="H11318" s="31"/>
      <c r="I11318" s="207"/>
      <c r="J11318" s="84"/>
      <c r="K11318" s="31"/>
      <c r="L11318" s="31"/>
      <c r="M11318" s="169"/>
      <c r="N11318" s="148"/>
      <c r="O11318" s="106"/>
      <c r="P11318" s="43"/>
      <c r="Q11318" s="207"/>
      <c r="R11318" s="84"/>
      <c r="S11318" s="31"/>
      <c r="T11318" s="31"/>
      <c r="U11318" s="169"/>
      <c r="V11318" s="150"/>
      <c r="W11318" s="141" t="str" cm="1">
        <f t="array" ref="W11318">IF(SUM(LEN(B11318:V11318))=0,"",IF(OR(OR(ISBLANK(F11318),SUM(LEN(C11318),LEN(D11318))=0),AND(NOT(E11318="Unknown"),ISBLANK(J11318)),AND(NOT(O11318="Unknown"),ISBLANK(R11318))),"Missing Information", INDEX(Table15[Entire Service Line Classification], MATCH(SUMIFS(Table15[Unique ID],Table15[System-Owned Portion],E11318,Table15[If Material Anything Other than "Lead" in Column E,Was Material Ever Previously Lead?],G11318,Table15[Customer-Owned Portion],O11318),Table15[Unique ID],0),0)))</f>
        <v/>
      </c>
    </row>
    <row r="11319" spans="2:23" x14ac:dyDescent="0.35">
      <c r="B11319" s="146"/>
      <c r="C11319" s="31"/>
      <c r="D11319" s="31"/>
      <c r="E11319" s="44"/>
      <c r="F11319" s="43"/>
      <c r="G11319" s="84"/>
      <c r="H11319" s="31"/>
      <c r="I11319" s="207"/>
      <c r="J11319" s="84"/>
      <c r="K11319" s="31"/>
      <c r="L11319" s="31"/>
      <c r="M11319" s="169"/>
      <c r="N11319" s="148"/>
      <c r="O11319" s="106"/>
      <c r="P11319" s="43"/>
      <c r="Q11319" s="207"/>
      <c r="R11319" s="84"/>
      <c r="S11319" s="31"/>
      <c r="T11319" s="31"/>
      <c r="U11319" s="169"/>
      <c r="V11319" s="150"/>
      <c r="W11319" s="141" t="str" cm="1">
        <f t="array" ref="W11319">IF(SUM(LEN(B11319:V11319))=0,"",IF(OR(OR(ISBLANK(F11319),SUM(LEN(C11319),LEN(D11319))=0),AND(NOT(E11319="Unknown"),ISBLANK(J11319)),AND(NOT(O11319="Unknown"),ISBLANK(R11319))),"Missing Information", INDEX(Table15[Entire Service Line Classification], MATCH(SUMIFS(Table15[Unique ID],Table15[System-Owned Portion],E11319,Table15[If Material Anything Other than "Lead" in Column E,Was Material Ever Previously Lead?],G11319,Table15[Customer-Owned Portion],O11319),Table15[Unique ID],0),0)))</f>
        <v/>
      </c>
    </row>
    <row r="11320" spans="2:23" x14ac:dyDescent="0.35">
      <c r="B11320" s="146"/>
      <c r="C11320" s="31"/>
      <c r="D11320" s="31"/>
      <c r="E11320" s="44"/>
      <c r="F11320" s="43"/>
      <c r="G11320" s="84"/>
      <c r="H11320" s="31"/>
      <c r="I11320" s="207"/>
      <c r="J11320" s="84"/>
      <c r="K11320" s="31"/>
      <c r="L11320" s="31"/>
      <c r="M11320" s="169"/>
      <c r="N11320" s="148"/>
      <c r="O11320" s="106"/>
      <c r="P11320" s="43"/>
      <c r="Q11320" s="207"/>
      <c r="R11320" s="84"/>
      <c r="S11320" s="31"/>
      <c r="T11320" s="31"/>
      <c r="U11320" s="169"/>
      <c r="V11320" s="150"/>
      <c r="W11320" s="141" t="str" cm="1">
        <f t="array" ref="W11320">IF(SUM(LEN(B11320:V11320))=0,"",IF(OR(OR(ISBLANK(F11320),SUM(LEN(C11320),LEN(D11320))=0),AND(NOT(E11320="Unknown"),ISBLANK(J11320)),AND(NOT(O11320="Unknown"),ISBLANK(R11320))),"Missing Information", INDEX(Table15[Entire Service Line Classification], MATCH(SUMIFS(Table15[Unique ID],Table15[System-Owned Portion],E11320,Table15[If Material Anything Other than "Lead" in Column E,Was Material Ever Previously Lead?],G11320,Table15[Customer-Owned Portion],O11320),Table15[Unique ID],0),0)))</f>
        <v/>
      </c>
    </row>
    <row r="11321" spans="2:23" x14ac:dyDescent="0.35">
      <c r="B11321" s="146"/>
      <c r="C11321" s="31"/>
      <c r="D11321" s="31"/>
      <c r="E11321" s="44"/>
      <c r="F11321" s="43"/>
      <c r="G11321" s="84"/>
      <c r="H11321" s="31"/>
      <c r="I11321" s="207"/>
      <c r="J11321" s="84"/>
      <c r="K11321" s="31"/>
      <c r="L11321" s="31"/>
      <c r="M11321" s="169"/>
      <c r="N11321" s="148"/>
      <c r="O11321" s="106"/>
      <c r="P11321" s="43"/>
      <c r="Q11321" s="207"/>
      <c r="R11321" s="84"/>
      <c r="S11321" s="31"/>
      <c r="T11321" s="31"/>
      <c r="U11321" s="169"/>
      <c r="V11321" s="150"/>
      <c r="W11321" s="141" t="str" cm="1">
        <f t="array" ref="W11321">IF(SUM(LEN(B11321:V11321))=0,"",IF(OR(OR(ISBLANK(F11321),SUM(LEN(C11321),LEN(D11321))=0),AND(NOT(E11321="Unknown"),ISBLANK(J11321)),AND(NOT(O11321="Unknown"),ISBLANK(R11321))),"Missing Information", INDEX(Table15[Entire Service Line Classification], MATCH(SUMIFS(Table15[Unique ID],Table15[System-Owned Portion],E11321,Table15[If Material Anything Other than "Lead" in Column E,Was Material Ever Previously Lead?],G11321,Table15[Customer-Owned Portion],O11321),Table15[Unique ID],0),0)))</f>
        <v/>
      </c>
    </row>
    <row r="11322" spans="2:23" x14ac:dyDescent="0.35">
      <c r="B11322" s="146"/>
      <c r="C11322" s="31"/>
      <c r="D11322" s="31"/>
      <c r="E11322" s="44"/>
      <c r="F11322" s="43"/>
      <c r="G11322" s="84"/>
      <c r="H11322" s="31"/>
      <c r="I11322" s="207"/>
      <c r="J11322" s="84"/>
      <c r="K11322" s="31"/>
      <c r="L11322" s="31"/>
      <c r="M11322" s="169"/>
      <c r="N11322" s="148"/>
      <c r="O11322" s="106"/>
      <c r="P11322" s="43"/>
      <c r="Q11322" s="207"/>
      <c r="R11322" s="84"/>
      <c r="S11322" s="31"/>
      <c r="T11322" s="31"/>
      <c r="U11322" s="169"/>
      <c r="V11322" s="150"/>
      <c r="W11322" s="141" t="str" cm="1">
        <f t="array" ref="W11322">IF(SUM(LEN(B11322:V11322))=0,"",IF(OR(OR(ISBLANK(F11322),SUM(LEN(C11322),LEN(D11322))=0),AND(NOT(E11322="Unknown"),ISBLANK(J11322)),AND(NOT(O11322="Unknown"),ISBLANK(R11322))),"Missing Information", INDEX(Table15[Entire Service Line Classification], MATCH(SUMIFS(Table15[Unique ID],Table15[System-Owned Portion],E11322,Table15[If Material Anything Other than "Lead" in Column E,Was Material Ever Previously Lead?],G11322,Table15[Customer-Owned Portion],O11322),Table15[Unique ID],0),0)))</f>
        <v/>
      </c>
    </row>
    <row r="11323" spans="2:23" x14ac:dyDescent="0.35">
      <c r="B11323" s="146"/>
      <c r="C11323" s="31"/>
      <c r="D11323" s="31"/>
      <c r="E11323" s="44"/>
      <c r="F11323" s="43"/>
      <c r="G11323" s="84"/>
      <c r="H11323" s="31"/>
      <c r="I11323" s="207"/>
      <c r="J11323" s="84"/>
      <c r="K11323" s="31"/>
      <c r="L11323" s="31"/>
      <c r="M11323" s="169"/>
      <c r="N11323" s="148"/>
      <c r="O11323" s="106"/>
      <c r="P11323" s="43"/>
      <c r="Q11323" s="207"/>
      <c r="R11323" s="84"/>
      <c r="S11323" s="31"/>
      <c r="T11323" s="31"/>
      <c r="U11323" s="169"/>
      <c r="V11323" s="150"/>
      <c r="W11323" s="141" t="str" cm="1">
        <f t="array" ref="W11323">IF(SUM(LEN(B11323:V11323))=0,"",IF(OR(OR(ISBLANK(F11323),SUM(LEN(C11323),LEN(D11323))=0),AND(NOT(E11323="Unknown"),ISBLANK(J11323)),AND(NOT(O11323="Unknown"),ISBLANK(R11323))),"Missing Information", INDEX(Table15[Entire Service Line Classification], MATCH(SUMIFS(Table15[Unique ID],Table15[System-Owned Portion],E11323,Table15[If Material Anything Other than "Lead" in Column E,Was Material Ever Previously Lead?],G11323,Table15[Customer-Owned Portion],O11323),Table15[Unique ID],0),0)))</f>
        <v/>
      </c>
    </row>
    <row r="11324" spans="2:23" x14ac:dyDescent="0.35">
      <c r="B11324" s="146"/>
      <c r="C11324" s="31"/>
      <c r="D11324" s="31"/>
      <c r="E11324" s="44"/>
      <c r="F11324" s="43"/>
      <c r="G11324" s="84"/>
      <c r="H11324" s="31"/>
      <c r="I11324" s="207"/>
      <c r="J11324" s="84"/>
      <c r="K11324" s="31"/>
      <c r="L11324" s="31"/>
      <c r="M11324" s="169"/>
      <c r="N11324" s="148"/>
      <c r="O11324" s="106"/>
      <c r="P11324" s="43"/>
      <c r="Q11324" s="207"/>
      <c r="R11324" s="84"/>
      <c r="S11324" s="31"/>
      <c r="T11324" s="31"/>
      <c r="U11324" s="169"/>
      <c r="V11324" s="150"/>
      <c r="W11324" s="141" t="str" cm="1">
        <f t="array" ref="W11324">IF(SUM(LEN(B11324:V11324))=0,"",IF(OR(OR(ISBLANK(F11324),SUM(LEN(C11324),LEN(D11324))=0),AND(NOT(E11324="Unknown"),ISBLANK(J11324)),AND(NOT(O11324="Unknown"),ISBLANK(R11324))),"Missing Information", INDEX(Table15[Entire Service Line Classification], MATCH(SUMIFS(Table15[Unique ID],Table15[System-Owned Portion],E11324,Table15[If Material Anything Other than "Lead" in Column E,Was Material Ever Previously Lead?],G11324,Table15[Customer-Owned Portion],O11324),Table15[Unique ID],0),0)))</f>
        <v/>
      </c>
    </row>
    <row r="11325" spans="2:23" x14ac:dyDescent="0.35">
      <c r="B11325" s="146"/>
      <c r="C11325" s="31"/>
      <c r="D11325" s="31"/>
      <c r="E11325" s="44"/>
      <c r="F11325" s="43"/>
      <c r="G11325" s="84"/>
      <c r="H11325" s="31"/>
      <c r="I11325" s="207"/>
      <c r="J11325" s="84"/>
      <c r="K11325" s="31"/>
      <c r="L11325" s="31"/>
      <c r="M11325" s="169"/>
      <c r="N11325" s="148"/>
      <c r="O11325" s="106"/>
      <c r="P11325" s="43"/>
      <c r="Q11325" s="207"/>
      <c r="R11325" s="84"/>
      <c r="S11325" s="31"/>
      <c r="T11325" s="31"/>
      <c r="U11325" s="169"/>
      <c r="V11325" s="150"/>
      <c r="W11325" s="141" t="str" cm="1">
        <f t="array" ref="W11325">IF(SUM(LEN(B11325:V11325))=0,"",IF(OR(OR(ISBLANK(F11325),SUM(LEN(C11325),LEN(D11325))=0),AND(NOT(E11325="Unknown"),ISBLANK(J11325)),AND(NOT(O11325="Unknown"),ISBLANK(R11325))),"Missing Information", INDEX(Table15[Entire Service Line Classification], MATCH(SUMIFS(Table15[Unique ID],Table15[System-Owned Portion],E11325,Table15[If Material Anything Other than "Lead" in Column E,Was Material Ever Previously Lead?],G11325,Table15[Customer-Owned Portion],O11325),Table15[Unique ID],0),0)))</f>
        <v/>
      </c>
    </row>
    <row r="11326" spans="2:23" x14ac:dyDescent="0.35">
      <c r="B11326" s="146"/>
      <c r="C11326" s="31"/>
      <c r="D11326" s="31"/>
      <c r="E11326" s="44"/>
      <c r="F11326" s="43"/>
      <c r="G11326" s="84"/>
      <c r="H11326" s="31"/>
      <c r="I11326" s="207"/>
      <c r="J11326" s="84"/>
      <c r="K11326" s="31"/>
      <c r="L11326" s="31"/>
      <c r="M11326" s="169"/>
      <c r="N11326" s="148"/>
      <c r="O11326" s="106"/>
      <c r="P11326" s="43"/>
      <c r="Q11326" s="207"/>
      <c r="R11326" s="84"/>
      <c r="S11326" s="31"/>
      <c r="T11326" s="31"/>
      <c r="U11326" s="169"/>
      <c r="V11326" s="150"/>
      <c r="W11326" s="141" t="str" cm="1">
        <f t="array" ref="W11326">IF(SUM(LEN(B11326:V11326))=0,"",IF(OR(OR(ISBLANK(F11326),SUM(LEN(C11326),LEN(D11326))=0),AND(NOT(E11326="Unknown"),ISBLANK(J11326)),AND(NOT(O11326="Unknown"),ISBLANK(R11326))),"Missing Information", INDEX(Table15[Entire Service Line Classification], MATCH(SUMIFS(Table15[Unique ID],Table15[System-Owned Portion],E11326,Table15[If Material Anything Other than "Lead" in Column E,Was Material Ever Previously Lead?],G11326,Table15[Customer-Owned Portion],O11326),Table15[Unique ID],0),0)))</f>
        <v/>
      </c>
    </row>
    <row r="11327" spans="2:23" x14ac:dyDescent="0.35">
      <c r="B11327" s="146"/>
      <c r="C11327" s="31"/>
      <c r="D11327" s="31"/>
      <c r="E11327" s="44"/>
      <c r="F11327" s="43"/>
      <c r="G11327" s="84"/>
      <c r="H11327" s="31"/>
      <c r="I11327" s="207"/>
      <c r="J11327" s="84"/>
      <c r="K11327" s="31"/>
      <c r="L11327" s="31"/>
      <c r="M11327" s="169"/>
      <c r="N11327" s="148"/>
      <c r="O11327" s="106"/>
      <c r="P11327" s="43"/>
      <c r="Q11327" s="207"/>
      <c r="R11327" s="84"/>
      <c r="S11327" s="31"/>
      <c r="T11327" s="31"/>
      <c r="U11327" s="169"/>
      <c r="V11327" s="150"/>
      <c r="W11327" s="141" t="str" cm="1">
        <f t="array" ref="W11327">IF(SUM(LEN(B11327:V11327))=0,"",IF(OR(OR(ISBLANK(F11327),SUM(LEN(C11327),LEN(D11327))=0),AND(NOT(E11327="Unknown"),ISBLANK(J11327)),AND(NOT(O11327="Unknown"),ISBLANK(R11327))),"Missing Information", INDEX(Table15[Entire Service Line Classification], MATCH(SUMIFS(Table15[Unique ID],Table15[System-Owned Portion],E11327,Table15[If Material Anything Other than "Lead" in Column E,Was Material Ever Previously Lead?],G11327,Table15[Customer-Owned Portion],O11327),Table15[Unique ID],0),0)))</f>
        <v/>
      </c>
    </row>
    <row r="11328" spans="2:23" x14ac:dyDescent="0.35">
      <c r="B11328" s="146"/>
      <c r="C11328" s="31"/>
      <c r="D11328" s="31"/>
      <c r="E11328" s="44"/>
      <c r="F11328" s="43"/>
      <c r="G11328" s="84"/>
      <c r="H11328" s="31"/>
      <c r="I11328" s="207"/>
      <c r="J11328" s="84"/>
      <c r="K11328" s="31"/>
      <c r="L11328" s="31"/>
      <c r="M11328" s="169"/>
      <c r="N11328" s="148"/>
      <c r="O11328" s="106"/>
      <c r="P11328" s="43"/>
      <c r="Q11328" s="207"/>
      <c r="R11328" s="84"/>
      <c r="S11328" s="31"/>
      <c r="T11328" s="31"/>
      <c r="U11328" s="169"/>
      <c r="V11328" s="150"/>
      <c r="W11328" s="141" t="str" cm="1">
        <f t="array" ref="W11328">IF(SUM(LEN(B11328:V11328))=0,"",IF(OR(OR(ISBLANK(F11328),SUM(LEN(C11328),LEN(D11328))=0),AND(NOT(E11328="Unknown"),ISBLANK(J11328)),AND(NOT(O11328="Unknown"),ISBLANK(R11328))),"Missing Information", INDEX(Table15[Entire Service Line Classification], MATCH(SUMIFS(Table15[Unique ID],Table15[System-Owned Portion],E11328,Table15[If Material Anything Other than "Lead" in Column E,Was Material Ever Previously Lead?],G11328,Table15[Customer-Owned Portion],O11328),Table15[Unique ID],0),0)))</f>
        <v/>
      </c>
    </row>
    <row r="11329" spans="2:23" x14ac:dyDescent="0.35">
      <c r="B11329" s="146"/>
      <c r="C11329" s="31"/>
      <c r="D11329" s="31"/>
      <c r="E11329" s="44"/>
      <c r="F11329" s="43"/>
      <c r="G11329" s="84"/>
      <c r="H11329" s="31"/>
      <c r="I11329" s="207"/>
      <c r="J11329" s="84"/>
      <c r="K11329" s="31"/>
      <c r="L11329" s="31"/>
      <c r="M11329" s="169"/>
      <c r="N11329" s="148"/>
      <c r="O11329" s="106"/>
      <c r="P11329" s="43"/>
      <c r="Q11329" s="207"/>
      <c r="R11329" s="84"/>
      <c r="S11329" s="31"/>
      <c r="T11329" s="31"/>
      <c r="U11329" s="169"/>
      <c r="V11329" s="150"/>
      <c r="W11329" s="141" t="str" cm="1">
        <f t="array" ref="W11329">IF(SUM(LEN(B11329:V11329))=0,"",IF(OR(OR(ISBLANK(F11329),SUM(LEN(C11329),LEN(D11329))=0),AND(NOT(E11329="Unknown"),ISBLANK(J11329)),AND(NOT(O11329="Unknown"),ISBLANK(R11329))),"Missing Information", INDEX(Table15[Entire Service Line Classification], MATCH(SUMIFS(Table15[Unique ID],Table15[System-Owned Portion],E11329,Table15[If Material Anything Other than "Lead" in Column E,Was Material Ever Previously Lead?],G11329,Table15[Customer-Owned Portion],O11329),Table15[Unique ID],0),0)))</f>
        <v/>
      </c>
    </row>
    <row r="11330" spans="2:23" x14ac:dyDescent="0.35">
      <c r="B11330" s="146"/>
      <c r="C11330" s="31"/>
      <c r="D11330" s="31"/>
      <c r="E11330" s="44"/>
      <c r="F11330" s="43"/>
      <c r="G11330" s="84"/>
      <c r="H11330" s="31"/>
      <c r="I11330" s="207"/>
      <c r="J11330" s="84"/>
      <c r="K11330" s="31"/>
      <c r="L11330" s="31"/>
      <c r="M11330" s="169"/>
      <c r="N11330" s="148"/>
      <c r="O11330" s="106"/>
      <c r="P11330" s="43"/>
      <c r="Q11330" s="207"/>
      <c r="R11330" s="84"/>
      <c r="S11330" s="31"/>
      <c r="T11330" s="31"/>
      <c r="U11330" s="169"/>
      <c r="V11330" s="150"/>
      <c r="W11330" s="141" t="str" cm="1">
        <f t="array" ref="W11330">IF(SUM(LEN(B11330:V11330))=0,"",IF(OR(OR(ISBLANK(F11330),SUM(LEN(C11330),LEN(D11330))=0),AND(NOT(E11330="Unknown"),ISBLANK(J11330)),AND(NOT(O11330="Unknown"),ISBLANK(R11330))),"Missing Information", INDEX(Table15[Entire Service Line Classification], MATCH(SUMIFS(Table15[Unique ID],Table15[System-Owned Portion],E11330,Table15[If Material Anything Other than "Lead" in Column E,Was Material Ever Previously Lead?],G11330,Table15[Customer-Owned Portion],O11330),Table15[Unique ID],0),0)))</f>
        <v/>
      </c>
    </row>
    <row r="11331" spans="2:23" x14ac:dyDescent="0.35">
      <c r="B11331" s="146"/>
      <c r="C11331" s="31"/>
      <c r="D11331" s="31"/>
      <c r="E11331" s="44"/>
      <c r="F11331" s="43"/>
      <c r="G11331" s="84"/>
      <c r="H11331" s="31"/>
      <c r="I11331" s="207"/>
      <c r="J11331" s="84"/>
      <c r="K11331" s="31"/>
      <c r="L11331" s="31"/>
      <c r="M11331" s="169"/>
      <c r="N11331" s="148"/>
      <c r="O11331" s="106"/>
      <c r="P11331" s="43"/>
      <c r="Q11331" s="207"/>
      <c r="R11331" s="84"/>
      <c r="S11331" s="31"/>
      <c r="T11331" s="31"/>
      <c r="U11331" s="169"/>
      <c r="V11331" s="150"/>
      <c r="W11331" s="141" t="str" cm="1">
        <f t="array" ref="W11331">IF(SUM(LEN(B11331:V11331))=0,"",IF(OR(OR(ISBLANK(F11331),SUM(LEN(C11331),LEN(D11331))=0),AND(NOT(E11331="Unknown"),ISBLANK(J11331)),AND(NOT(O11331="Unknown"),ISBLANK(R11331))),"Missing Information", INDEX(Table15[Entire Service Line Classification], MATCH(SUMIFS(Table15[Unique ID],Table15[System-Owned Portion],E11331,Table15[If Material Anything Other than "Lead" in Column E,Was Material Ever Previously Lead?],G11331,Table15[Customer-Owned Portion],O11331),Table15[Unique ID],0),0)))</f>
        <v/>
      </c>
    </row>
    <row r="11332" spans="2:23" x14ac:dyDescent="0.35">
      <c r="B11332" s="146"/>
      <c r="C11332" s="31"/>
      <c r="D11332" s="31"/>
      <c r="E11332" s="44"/>
      <c r="F11332" s="43"/>
      <c r="G11332" s="84"/>
      <c r="H11332" s="31"/>
      <c r="I11332" s="207"/>
      <c r="J11332" s="84"/>
      <c r="K11332" s="31"/>
      <c r="L11332" s="31"/>
      <c r="M11332" s="169"/>
      <c r="N11332" s="148"/>
      <c r="O11332" s="106"/>
      <c r="P11332" s="43"/>
      <c r="Q11332" s="207"/>
      <c r="R11332" s="84"/>
      <c r="S11332" s="31"/>
      <c r="T11332" s="31"/>
      <c r="U11332" s="169"/>
      <c r="V11332" s="150"/>
      <c r="W11332" s="141" t="str" cm="1">
        <f t="array" ref="W11332">IF(SUM(LEN(B11332:V11332))=0,"",IF(OR(OR(ISBLANK(F11332),SUM(LEN(C11332),LEN(D11332))=0),AND(NOT(E11332="Unknown"),ISBLANK(J11332)),AND(NOT(O11332="Unknown"),ISBLANK(R11332))),"Missing Information", INDEX(Table15[Entire Service Line Classification], MATCH(SUMIFS(Table15[Unique ID],Table15[System-Owned Portion],E11332,Table15[If Material Anything Other than "Lead" in Column E,Was Material Ever Previously Lead?],G11332,Table15[Customer-Owned Portion],O11332),Table15[Unique ID],0),0)))</f>
        <v/>
      </c>
    </row>
    <row r="11333" spans="2:23" x14ac:dyDescent="0.35">
      <c r="B11333" s="146"/>
      <c r="C11333" s="31"/>
      <c r="D11333" s="31"/>
      <c r="E11333" s="44"/>
      <c r="F11333" s="43"/>
      <c r="G11333" s="84"/>
      <c r="H11333" s="31"/>
      <c r="I11333" s="207"/>
      <c r="J11333" s="84"/>
      <c r="K11333" s="31"/>
      <c r="L11333" s="31"/>
      <c r="M11333" s="169"/>
      <c r="N11333" s="148"/>
      <c r="O11333" s="106"/>
      <c r="P11333" s="43"/>
      <c r="Q11333" s="207"/>
      <c r="R11333" s="84"/>
      <c r="S11333" s="31"/>
      <c r="T11333" s="31"/>
      <c r="U11333" s="169"/>
      <c r="V11333" s="150"/>
      <c r="W11333" s="141" t="str" cm="1">
        <f t="array" ref="W11333">IF(SUM(LEN(B11333:V11333))=0,"",IF(OR(OR(ISBLANK(F11333),SUM(LEN(C11333),LEN(D11333))=0),AND(NOT(E11333="Unknown"),ISBLANK(J11333)),AND(NOT(O11333="Unknown"),ISBLANK(R11333))),"Missing Information", INDEX(Table15[Entire Service Line Classification], MATCH(SUMIFS(Table15[Unique ID],Table15[System-Owned Portion],E11333,Table15[If Material Anything Other than "Lead" in Column E,Was Material Ever Previously Lead?],G11333,Table15[Customer-Owned Portion],O11333),Table15[Unique ID],0),0)))</f>
        <v/>
      </c>
    </row>
    <row r="11334" spans="2:23" x14ac:dyDescent="0.35">
      <c r="B11334" s="146"/>
      <c r="C11334" s="31"/>
      <c r="D11334" s="31"/>
      <c r="E11334" s="44"/>
      <c r="F11334" s="43"/>
      <c r="G11334" s="84"/>
      <c r="H11334" s="31"/>
      <c r="I11334" s="207"/>
      <c r="J11334" s="84"/>
      <c r="K11334" s="31"/>
      <c r="L11334" s="31"/>
      <c r="M11334" s="169"/>
      <c r="N11334" s="148"/>
      <c r="O11334" s="106"/>
      <c r="P11334" s="43"/>
      <c r="Q11334" s="207"/>
      <c r="R11334" s="84"/>
      <c r="S11334" s="31"/>
      <c r="T11334" s="31"/>
      <c r="U11334" s="169"/>
      <c r="V11334" s="150"/>
      <c r="W11334" s="141" t="str" cm="1">
        <f t="array" ref="W11334">IF(SUM(LEN(B11334:V11334))=0,"",IF(OR(OR(ISBLANK(F11334),SUM(LEN(C11334),LEN(D11334))=0),AND(NOT(E11334="Unknown"),ISBLANK(J11334)),AND(NOT(O11334="Unknown"),ISBLANK(R11334))),"Missing Information", INDEX(Table15[Entire Service Line Classification], MATCH(SUMIFS(Table15[Unique ID],Table15[System-Owned Portion],E11334,Table15[If Material Anything Other than "Lead" in Column E,Was Material Ever Previously Lead?],G11334,Table15[Customer-Owned Portion],O11334),Table15[Unique ID],0),0)))</f>
        <v/>
      </c>
    </row>
    <row r="11335" spans="2:23" x14ac:dyDescent="0.35">
      <c r="B11335" s="146"/>
      <c r="C11335" s="31"/>
      <c r="D11335" s="31"/>
      <c r="E11335" s="44"/>
      <c r="F11335" s="43"/>
      <c r="G11335" s="84"/>
      <c r="H11335" s="31"/>
      <c r="I11335" s="207"/>
      <c r="J11335" s="84"/>
      <c r="K11335" s="31"/>
      <c r="L11335" s="31"/>
      <c r="M11335" s="169"/>
      <c r="N11335" s="148"/>
      <c r="O11335" s="106"/>
      <c r="P11335" s="43"/>
      <c r="Q11335" s="207"/>
      <c r="R11335" s="84"/>
      <c r="S11335" s="31"/>
      <c r="T11335" s="31"/>
      <c r="U11335" s="169"/>
      <c r="V11335" s="150"/>
      <c r="W11335" s="141" t="str" cm="1">
        <f t="array" ref="W11335">IF(SUM(LEN(B11335:V11335))=0,"",IF(OR(OR(ISBLANK(F11335),SUM(LEN(C11335),LEN(D11335))=0),AND(NOT(E11335="Unknown"),ISBLANK(J11335)),AND(NOT(O11335="Unknown"),ISBLANK(R11335))),"Missing Information", INDEX(Table15[Entire Service Line Classification], MATCH(SUMIFS(Table15[Unique ID],Table15[System-Owned Portion],E11335,Table15[If Material Anything Other than "Lead" in Column E,Was Material Ever Previously Lead?],G11335,Table15[Customer-Owned Portion],O11335),Table15[Unique ID],0),0)))</f>
        <v/>
      </c>
    </row>
    <row r="11336" spans="2:23" x14ac:dyDescent="0.35">
      <c r="B11336" s="146"/>
      <c r="C11336" s="31"/>
      <c r="D11336" s="31"/>
      <c r="E11336" s="44"/>
      <c r="F11336" s="43"/>
      <c r="G11336" s="84"/>
      <c r="H11336" s="31"/>
      <c r="I11336" s="207"/>
      <c r="J11336" s="84"/>
      <c r="K11336" s="31"/>
      <c r="L11336" s="31"/>
      <c r="M11336" s="169"/>
      <c r="N11336" s="148"/>
      <c r="O11336" s="106"/>
      <c r="P11336" s="43"/>
      <c r="Q11336" s="207"/>
      <c r="R11336" s="84"/>
      <c r="S11336" s="31"/>
      <c r="T11336" s="31"/>
      <c r="U11336" s="169"/>
      <c r="V11336" s="150"/>
      <c r="W11336" s="141" t="str" cm="1">
        <f t="array" ref="W11336">IF(SUM(LEN(B11336:V11336))=0,"",IF(OR(OR(ISBLANK(F11336),SUM(LEN(C11336),LEN(D11336))=0),AND(NOT(E11336="Unknown"),ISBLANK(J11336)),AND(NOT(O11336="Unknown"),ISBLANK(R11336))),"Missing Information", INDEX(Table15[Entire Service Line Classification], MATCH(SUMIFS(Table15[Unique ID],Table15[System-Owned Portion],E11336,Table15[If Material Anything Other than "Lead" in Column E,Was Material Ever Previously Lead?],G11336,Table15[Customer-Owned Portion],O11336),Table15[Unique ID],0),0)))</f>
        <v/>
      </c>
    </row>
    <row r="11337" spans="2:23" x14ac:dyDescent="0.35">
      <c r="B11337" s="146"/>
      <c r="C11337" s="31"/>
      <c r="D11337" s="31"/>
      <c r="E11337" s="44"/>
      <c r="F11337" s="43"/>
      <c r="G11337" s="84"/>
      <c r="H11337" s="31"/>
      <c r="I11337" s="207"/>
      <c r="J11337" s="84"/>
      <c r="K11337" s="31"/>
      <c r="L11337" s="31"/>
      <c r="M11337" s="169"/>
      <c r="N11337" s="148"/>
      <c r="O11337" s="106"/>
      <c r="P11337" s="43"/>
      <c r="Q11337" s="207"/>
      <c r="R11337" s="84"/>
      <c r="S11337" s="31"/>
      <c r="T11337" s="31"/>
      <c r="U11337" s="169"/>
      <c r="V11337" s="150"/>
      <c r="W11337" s="141" t="str" cm="1">
        <f t="array" ref="W11337">IF(SUM(LEN(B11337:V11337))=0,"",IF(OR(OR(ISBLANK(F11337),SUM(LEN(C11337),LEN(D11337))=0),AND(NOT(E11337="Unknown"),ISBLANK(J11337)),AND(NOT(O11337="Unknown"),ISBLANK(R11337))),"Missing Information", INDEX(Table15[Entire Service Line Classification], MATCH(SUMIFS(Table15[Unique ID],Table15[System-Owned Portion],E11337,Table15[If Material Anything Other than "Lead" in Column E,Was Material Ever Previously Lead?],G11337,Table15[Customer-Owned Portion],O11337),Table15[Unique ID],0),0)))</f>
        <v/>
      </c>
    </row>
    <row r="11338" spans="2:23" x14ac:dyDescent="0.35">
      <c r="B11338" s="146"/>
      <c r="C11338" s="31"/>
      <c r="D11338" s="31"/>
      <c r="E11338" s="44"/>
      <c r="F11338" s="43"/>
      <c r="G11338" s="84"/>
      <c r="H11338" s="31"/>
      <c r="I11338" s="207"/>
      <c r="J11338" s="84"/>
      <c r="K11338" s="31"/>
      <c r="L11338" s="31"/>
      <c r="M11338" s="169"/>
      <c r="N11338" s="148"/>
      <c r="O11338" s="106"/>
      <c r="P11338" s="43"/>
      <c r="Q11338" s="207"/>
      <c r="R11338" s="84"/>
      <c r="S11338" s="31"/>
      <c r="T11338" s="31"/>
      <c r="U11338" s="169"/>
      <c r="V11338" s="150"/>
      <c r="W11338" s="141" t="str" cm="1">
        <f t="array" ref="W11338">IF(SUM(LEN(B11338:V11338))=0,"",IF(OR(OR(ISBLANK(F11338),SUM(LEN(C11338),LEN(D11338))=0),AND(NOT(E11338="Unknown"),ISBLANK(J11338)),AND(NOT(O11338="Unknown"),ISBLANK(R11338))),"Missing Information", INDEX(Table15[Entire Service Line Classification], MATCH(SUMIFS(Table15[Unique ID],Table15[System-Owned Portion],E11338,Table15[If Material Anything Other than "Lead" in Column E,Was Material Ever Previously Lead?],G11338,Table15[Customer-Owned Portion],O11338),Table15[Unique ID],0),0)))</f>
        <v/>
      </c>
    </row>
    <row r="11339" spans="2:23" x14ac:dyDescent="0.35">
      <c r="B11339" s="146"/>
      <c r="C11339" s="31"/>
      <c r="D11339" s="31"/>
      <c r="E11339" s="44"/>
      <c r="F11339" s="43"/>
      <c r="G11339" s="84"/>
      <c r="H11339" s="31"/>
      <c r="I11339" s="207"/>
      <c r="J11339" s="84"/>
      <c r="K11339" s="31"/>
      <c r="L11339" s="31"/>
      <c r="M11339" s="169"/>
      <c r="N11339" s="148"/>
      <c r="O11339" s="106"/>
      <c r="P11339" s="43"/>
      <c r="Q11339" s="207"/>
      <c r="R11339" s="84"/>
      <c r="S11339" s="31"/>
      <c r="T11339" s="31"/>
      <c r="U11339" s="169"/>
      <c r="V11339" s="150"/>
      <c r="W11339" s="141" t="str" cm="1">
        <f t="array" ref="W11339">IF(SUM(LEN(B11339:V11339))=0,"",IF(OR(OR(ISBLANK(F11339),SUM(LEN(C11339),LEN(D11339))=0),AND(NOT(E11339="Unknown"),ISBLANK(J11339)),AND(NOT(O11339="Unknown"),ISBLANK(R11339))),"Missing Information", INDEX(Table15[Entire Service Line Classification], MATCH(SUMIFS(Table15[Unique ID],Table15[System-Owned Portion],E11339,Table15[If Material Anything Other than "Lead" in Column E,Was Material Ever Previously Lead?],G11339,Table15[Customer-Owned Portion],O11339),Table15[Unique ID],0),0)))</f>
        <v/>
      </c>
    </row>
    <row r="11340" spans="2:23" x14ac:dyDescent="0.35">
      <c r="B11340" s="146"/>
      <c r="C11340" s="31"/>
      <c r="D11340" s="31"/>
      <c r="E11340" s="44"/>
      <c r="F11340" s="43"/>
      <c r="G11340" s="84"/>
      <c r="H11340" s="31"/>
      <c r="I11340" s="207"/>
      <c r="J11340" s="84"/>
      <c r="K11340" s="31"/>
      <c r="L11340" s="31"/>
      <c r="M11340" s="169"/>
      <c r="N11340" s="148"/>
      <c r="O11340" s="106"/>
      <c r="P11340" s="43"/>
      <c r="Q11340" s="207"/>
      <c r="R11340" s="84"/>
      <c r="S11340" s="31"/>
      <c r="T11340" s="31"/>
      <c r="U11340" s="169"/>
      <c r="V11340" s="150"/>
      <c r="W11340" s="141" t="str" cm="1">
        <f t="array" ref="W11340">IF(SUM(LEN(B11340:V11340))=0,"",IF(OR(OR(ISBLANK(F11340),SUM(LEN(C11340),LEN(D11340))=0),AND(NOT(E11340="Unknown"),ISBLANK(J11340)),AND(NOT(O11340="Unknown"),ISBLANK(R11340))),"Missing Information", INDEX(Table15[Entire Service Line Classification], MATCH(SUMIFS(Table15[Unique ID],Table15[System-Owned Portion],E11340,Table15[If Material Anything Other than "Lead" in Column E,Was Material Ever Previously Lead?],G11340,Table15[Customer-Owned Portion],O11340),Table15[Unique ID],0),0)))</f>
        <v/>
      </c>
    </row>
    <row r="11341" spans="2:23" x14ac:dyDescent="0.35">
      <c r="B11341" s="146"/>
      <c r="C11341" s="31"/>
      <c r="D11341" s="31"/>
      <c r="E11341" s="44"/>
      <c r="F11341" s="43"/>
      <c r="G11341" s="84"/>
      <c r="H11341" s="31"/>
      <c r="I11341" s="207"/>
      <c r="J11341" s="84"/>
      <c r="K11341" s="31"/>
      <c r="L11341" s="31"/>
      <c r="M11341" s="169"/>
      <c r="N11341" s="148"/>
      <c r="O11341" s="106"/>
      <c r="P11341" s="43"/>
      <c r="Q11341" s="207"/>
      <c r="R11341" s="84"/>
      <c r="S11341" s="31"/>
      <c r="T11341" s="31"/>
      <c r="U11341" s="169"/>
      <c r="V11341" s="150"/>
      <c r="W11341" s="141" t="str" cm="1">
        <f t="array" ref="W11341">IF(SUM(LEN(B11341:V11341))=0,"",IF(OR(OR(ISBLANK(F11341),SUM(LEN(C11341),LEN(D11341))=0),AND(NOT(E11341="Unknown"),ISBLANK(J11341)),AND(NOT(O11341="Unknown"),ISBLANK(R11341))),"Missing Information", INDEX(Table15[Entire Service Line Classification], MATCH(SUMIFS(Table15[Unique ID],Table15[System-Owned Portion],E11341,Table15[If Material Anything Other than "Lead" in Column E,Was Material Ever Previously Lead?],G11341,Table15[Customer-Owned Portion],O11341),Table15[Unique ID],0),0)))</f>
        <v/>
      </c>
    </row>
    <row r="11342" spans="2:23" x14ac:dyDescent="0.35">
      <c r="B11342" s="146"/>
      <c r="C11342" s="31"/>
      <c r="D11342" s="31"/>
      <c r="E11342" s="44"/>
      <c r="F11342" s="43"/>
      <c r="G11342" s="84"/>
      <c r="H11342" s="31"/>
      <c r="I11342" s="207"/>
      <c r="J11342" s="84"/>
      <c r="K11342" s="31"/>
      <c r="L11342" s="31"/>
      <c r="M11342" s="169"/>
      <c r="N11342" s="148"/>
      <c r="O11342" s="106"/>
      <c r="P11342" s="43"/>
      <c r="Q11342" s="207"/>
      <c r="R11342" s="84"/>
      <c r="S11342" s="31"/>
      <c r="T11342" s="31"/>
      <c r="U11342" s="169"/>
      <c r="V11342" s="150"/>
      <c r="W11342" s="141" t="str" cm="1">
        <f t="array" ref="W11342">IF(SUM(LEN(B11342:V11342))=0,"",IF(OR(OR(ISBLANK(F11342),SUM(LEN(C11342),LEN(D11342))=0),AND(NOT(E11342="Unknown"),ISBLANK(J11342)),AND(NOT(O11342="Unknown"),ISBLANK(R11342))),"Missing Information", INDEX(Table15[Entire Service Line Classification], MATCH(SUMIFS(Table15[Unique ID],Table15[System-Owned Portion],E11342,Table15[If Material Anything Other than "Lead" in Column E,Was Material Ever Previously Lead?],G11342,Table15[Customer-Owned Portion],O11342),Table15[Unique ID],0),0)))</f>
        <v/>
      </c>
    </row>
    <row r="11343" spans="2:23" x14ac:dyDescent="0.35">
      <c r="B11343" s="146"/>
      <c r="C11343" s="31"/>
      <c r="D11343" s="31"/>
      <c r="E11343" s="44"/>
      <c r="F11343" s="43"/>
      <c r="G11343" s="84"/>
      <c r="H11343" s="31"/>
      <c r="I11343" s="207"/>
      <c r="J11343" s="84"/>
      <c r="K11343" s="31"/>
      <c r="L11343" s="31"/>
      <c r="M11343" s="169"/>
      <c r="N11343" s="148"/>
      <c r="O11343" s="106"/>
      <c r="P11343" s="43"/>
      <c r="Q11343" s="207"/>
      <c r="R11343" s="84"/>
      <c r="S11343" s="31"/>
      <c r="T11343" s="31"/>
      <c r="U11343" s="169"/>
      <c r="V11343" s="150"/>
      <c r="W11343" s="141" t="str" cm="1">
        <f t="array" ref="W11343">IF(SUM(LEN(B11343:V11343))=0,"",IF(OR(OR(ISBLANK(F11343),SUM(LEN(C11343),LEN(D11343))=0),AND(NOT(E11343="Unknown"),ISBLANK(J11343)),AND(NOT(O11343="Unknown"),ISBLANK(R11343))),"Missing Information", INDEX(Table15[Entire Service Line Classification], MATCH(SUMIFS(Table15[Unique ID],Table15[System-Owned Portion],E11343,Table15[If Material Anything Other than "Lead" in Column E,Was Material Ever Previously Lead?],G11343,Table15[Customer-Owned Portion],O11343),Table15[Unique ID],0),0)))</f>
        <v/>
      </c>
    </row>
    <row r="11344" spans="2:23" x14ac:dyDescent="0.35">
      <c r="B11344" s="146"/>
      <c r="C11344" s="31"/>
      <c r="D11344" s="31"/>
      <c r="E11344" s="44"/>
      <c r="F11344" s="43"/>
      <c r="G11344" s="84"/>
      <c r="H11344" s="31"/>
      <c r="I11344" s="207"/>
      <c r="J11344" s="84"/>
      <c r="K11344" s="31"/>
      <c r="L11344" s="31"/>
      <c r="M11344" s="169"/>
      <c r="N11344" s="148"/>
      <c r="O11344" s="106"/>
      <c r="P11344" s="43"/>
      <c r="Q11344" s="207"/>
      <c r="R11344" s="84"/>
      <c r="S11344" s="31"/>
      <c r="T11344" s="31"/>
      <c r="U11344" s="169"/>
      <c r="V11344" s="150"/>
      <c r="W11344" s="141" t="str" cm="1">
        <f t="array" ref="W11344">IF(SUM(LEN(B11344:V11344))=0,"",IF(OR(OR(ISBLANK(F11344),SUM(LEN(C11344),LEN(D11344))=0),AND(NOT(E11344="Unknown"),ISBLANK(J11344)),AND(NOT(O11344="Unknown"),ISBLANK(R11344))),"Missing Information", INDEX(Table15[Entire Service Line Classification], MATCH(SUMIFS(Table15[Unique ID],Table15[System-Owned Portion],E11344,Table15[If Material Anything Other than "Lead" in Column E,Was Material Ever Previously Lead?],G11344,Table15[Customer-Owned Portion],O11344),Table15[Unique ID],0),0)))</f>
        <v/>
      </c>
    </row>
    <row r="11345" spans="2:23" x14ac:dyDescent="0.35">
      <c r="B11345" s="146"/>
      <c r="C11345" s="31"/>
      <c r="D11345" s="31"/>
      <c r="E11345" s="44"/>
      <c r="F11345" s="43"/>
      <c r="G11345" s="84"/>
      <c r="H11345" s="31"/>
      <c r="I11345" s="207"/>
      <c r="J11345" s="84"/>
      <c r="K11345" s="31"/>
      <c r="L11345" s="31"/>
      <c r="M11345" s="169"/>
      <c r="N11345" s="148"/>
      <c r="O11345" s="106"/>
      <c r="P11345" s="43"/>
      <c r="Q11345" s="207"/>
      <c r="R11345" s="84"/>
      <c r="S11345" s="31"/>
      <c r="T11345" s="31"/>
      <c r="U11345" s="169"/>
      <c r="V11345" s="150"/>
      <c r="W11345" s="141" t="str" cm="1">
        <f t="array" ref="W11345">IF(SUM(LEN(B11345:V11345))=0,"",IF(OR(OR(ISBLANK(F11345),SUM(LEN(C11345),LEN(D11345))=0),AND(NOT(E11345="Unknown"),ISBLANK(J11345)),AND(NOT(O11345="Unknown"),ISBLANK(R11345))),"Missing Information", INDEX(Table15[Entire Service Line Classification], MATCH(SUMIFS(Table15[Unique ID],Table15[System-Owned Portion],E11345,Table15[If Material Anything Other than "Lead" in Column E,Was Material Ever Previously Lead?],G11345,Table15[Customer-Owned Portion],O11345),Table15[Unique ID],0),0)))</f>
        <v/>
      </c>
    </row>
    <row r="11346" spans="2:23" x14ac:dyDescent="0.35">
      <c r="B11346" s="146"/>
      <c r="C11346" s="31"/>
      <c r="D11346" s="31"/>
      <c r="E11346" s="44"/>
      <c r="F11346" s="43"/>
      <c r="G11346" s="84"/>
      <c r="H11346" s="31"/>
      <c r="I11346" s="207"/>
      <c r="J11346" s="84"/>
      <c r="K11346" s="31"/>
      <c r="L11346" s="31"/>
      <c r="M11346" s="169"/>
      <c r="N11346" s="148"/>
      <c r="O11346" s="106"/>
      <c r="P11346" s="43"/>
      <c r="Q11346" s="207"/>
      <c r="R11346" s="84"/>
      <c r="S11346" s="31"/>
      <c r="T11346" s="31"/>
      <c r="U11346" s="169"/>
      <c r="V11346" s="150"/>
      <c r="W11346" s="141" t="str" cm="1">
        <f t="array" ref="W11346">IF(SUM(LEN(B11346:V11346))=0,"",IF(OR(OR(ISBLANK(F11346),SUM(LEN(C11346),LEN(D11346))=0),AND(NOT(E11346="Unknown"),ISBLANK(J11346)),AND(NOT(O11346="Unknown"),ISBLANK(R11346))),"Missing Information", INDEX(Table15[Entire Service Line Classification], MATCH(SUMIFS(Table15[Unique ID],Table15[System-Owned Portion],E11346,Table15[If Material Anything Other than "Lead" in Column E,Was Material Ever Previously Lead?],G11346,Table15[Customer-Owned Portion],O11346),Table15[Unique ID],0),0)))</f>
        <v/>
      </c>
    </row>
    <row r="11347" spans="2:23" x14ac:dyDescent="0.35">
      <c r="B11347" s="146"/>
      <c r="C11347" s="31"/>
      <c r="D11347" s="31"/>
      <c r="E11347" s="44"/>
      <c r="F11347" s="43"/>
      <c r="G11347" s="84"/>
      <c r="H11347" s="31"/>
      <c r="I11347" s="207"/>
      <c r="J11347" s="84"/>
      <c r="K11347" s="31"/>
      <c r="L11347" s="31"/>
      <c r="M11347" s="169"/>
      <c r="N11347" s="148"/>
      <c r="O11347" s="106"/>
      <c r="P11347" s="43"/>
      <c r="Q11347" s="207"/>
      <c r="R11347" s="84"/>
      <c r="S11347" s="31"/>
      <c r="T11347" s="31"/>
      <c r="U11347" s="169"/>
      <c r="V11347" s="150"/>
      <c r="W11347" s="141" t="str" cm="1">
        <f t="array" ref="W11347">IF(SUM(LEN(B11347:V11347))=0,"",IF(OR(OR(ISBLANK(F11347),SUM(LEN(C11347),LEN(D11347))=0),AND(NOT(E11347="Unknown"),ISBLANK(J11347)),AND(NOT(O11347="Unknown"),ISBLANK(R11347))),"Missing Information", INDEX(Table15[Entire Service Line Classification], MATCH(SUMIFS(Table15[Unique ID],Table15[System-Owned Portion],E11347,Table15[If Material Anything Other than "Lead" in Column E,Was Material Ever Previously Lead?],G11347,Table15[Customer-Owned Portion],O11347),Table15[Unique ID],0),0)))</f>
        <v/>
      </c>
    </row>
    <row r="11348" spans="2:23" x14ac:dyDescent="0.35">
      <c r="B11348" s="146"/>
      <c r="C11348" s="31"/>
      <c r="D11348" s="31"/>
      <c r="E11348" s="44"/>
      <c r="F11348" s="43"/>
      <c r="G11348" s="84"/>
      <c r="H11348" s="31"/>
      <c r="I11348" s="207"/>
      <c r="J11348" s="84"/>
      <c r="K11348" s="31"/>
      <c r="L11348" s="31"/>
      <c r="M11348" s="169"/>
      <c r="N11348" s="148"/>
      <c r="O11348" s="106"/>
      <c r="P11348" s="43"/>
      <c r="Q11348" s="207"/>
      <c r="R11348" s="84"/>
      <c r="S11348" s="31"/>
      <c r="T11348" s="31"/>
      <c r="U11348" s="169"/>
      <c r="V11348" s="150"/>
      <c r="W11348" s="141" t="str" cm="1">
        <f t="array" ref="W11348">IF(SUM(LEN(B11348:V11348))=0,"",IF(OR(OR(ISBLANK(F11348),SUM(LEN(C11348),LEN(D11348))=0),AND(NOT(E11348="Unknown"),ISBLANK(J11348)),AND(NOT(O11348="Unknown"),ISBLANK(R11348))),"Missing Information", INDEX(Table15[Entire Service Line Classification], MATCH(SUMIFS(Table15[Unique ID],Table15[System-Owned Portion],E11348,Table15[If Material Anything Other than "Lead" in Column E,Was Material Ever Previously Lead?],G11348,Table15[Customer-Owned Portion],O11348),Table15[Unique ID],0),0)))</f>
        <v/>
      </c>
    </row>
    <row r="11349" spans="2:23" x14ac:dyDescent="0.35">
      <c r="B11349" s="146"/>
      <c r="C11349" s="31"/>
      <c r="D11349" s="31"/>
      <c r="E11349" s="44"/>
      <c r="F11349" s="43"/>
      <c r="G11349" s="84"/>
      <c r="H11349" s="31"/>
      <c r="I11349" s="207"/>
      <c r="J11349" s="84"/>
      <c r="K11349" s="31"/>
      <c r="L11349" s="31"/>
      <c r="M11349" s="169"/>
      <c r="N11349" s="148"/>
      <c r="O11349" s="106"/>
      <c r="P11349" s="43"/>
      <c r="Q11349" s="207"/>
      <c r="R11349" s="84"/>
      <c r="S11349" s="31"/>
      <c r="T11349" s="31"/>
      <c r="U11349" s="169"/>
      <c r="V11349" s="150"/>
      <c r="W11349" s="141" t="str" cm="1">
        <f t="array" ref="W11349">IF(SUM(LEN(B11349:V11349))=0,"",IF(OR(OR(ISBLANK(F11349),SUM(LEN(C11349),LEN(D11349))=0),AND(NOT(E11349="Unknown"),ISBLANK(J11349)),AND(NOT(O11349="Unknown"),ISBLANK(R11349))),"Missing Information", INDEX(Table15[Entire Service Line Classification], MATCH(SUMIFS(Table15[Unique ID],Table15[System-Owned Portion],E11349,Table15[If Material Anything Other than "Lead" in Column E,Was Material Ever Previously Lead?],G11349,Table15[Customer-Owned Portion],O11349),Table15[Unique ID],0),0)))</f>
        <v/>
      </c>
    </row>
    <row r="11350" spans="2:23" x14ac:dyDescent="0.35">
      <c r="B11350" s="146"/>
      <c r="C11350" s="31"/>
      <c r="D11350" s="31"/>
      <c r="E11350" s="44"/>
      <c r="F11350" s="43"/>
      <c r="G11350" s="84"/>
      <c r="H11350" s="31"/>
      <c r="I11350" s="207"/>
      <c r="J11350" s="84"/>
      <c r="K11350" s="31"/>
      <c r="L11350" s="31"/>
      <c r="M11350" s="169"/>
      <c r="N11350" s="148"/>
      <c r="O11350" s="106"/>
      <c r="P11350" s="43"/>
      <c r="Q11350" s="207"/>
      <c r="R11350" s="84"/>
      <c r="S11350" s="31"/>
      <c r="T11350" s="31"/>
      <c r="U11350" s="169"/>
      <c r="V11350" s="150"/>
      <c r="W11350" s="141" t="str" cm="1">
        <f t="array" ref="W11350">IF(SUM(LEN(B11350:V11350))=0,"",IF(OR(OR(ISBLANK(F11350),SUM(LEN(C11350),LEN(D11350))=0),AND(NOT(E11350="Unknown"),ISBLANK(J11350)),AND(NOT(O11350="Unknown"),ISBLANK(R11350))),"Missing Information", INDEX(Table15[Entire Service Line Classification], MATCH(SUMIFS(Table15[Unique ID],Table15[System-Owned Portion],E11350,Table15[If Material Anything Other than "Lead" in Column E,Was Material Ever Previously Lead?],G11350,Table15[Customer-Owned Portion],O11350),Table15[Unique ID],0),0)))</f>
        <v/>
      </c>
    </row>
    <row r="11351" spans="2:23" x14ac:dyDescent="0.35">
      <c r="B11351" s="146"/>
      <c r="C11351" s="31"/>
      <c r="D11351" s="31"/>
      <c r="E11351" s="44"/>
      <c r="F11351" s="43"/>
      <c r="G11351" s="84"/>
      <c r="H11351" s="31"/>
      <c r="I11351" s="207"/>
      <c r="J11351" s="84"/>
      <c r="K11351" s="31"/>
      <c r="L11351" s="31"/>
      <c r="M11351" s="169"/>
      <c r="N11351" s="148"/>
      <c r="O11351" s="106"/>
      <c r="P11351" s="43"/>
      <c r="Q11351" s="207"/>
      <c r="R11351" s="84"/>
      <c r="S11351" s="31"/>
      <c r="T11351" s="31"/>
      <c r="U11351" s="169"/>
      <c r="V11351" s="150"/>
      <c r="W11351" s="141" t="str" cm="1">
        <f t="array" ref="W11351">IF(SUM(LEN(B11351:V11351))=0,"",IF(OR(OR(ISBLANK(F11351),SUM(LEN(C11351),LEN(D11351))=0),AND(NOT(E11351="Unknown"),ISBLANK(J11351)),AND(NOT(O11351="Unknown"),ISBLANK(R11351))),"Missing Information", INDEX(Table15[Entire Service Line Classification], MATCH(SUMIFS(Table15[Unique ID],Table15[System-Owned Portion],E11351,Table15[If Material Anything Other than "Lead" in Column E,Was Material Ever Previously Lead?],G11351,Table15[Customer-Owned Portion],O11351),Table15[Unique ID],0),0)))</f>
        <v/>
      </c>
    </row>
    <row r="11352" spans="2:23" x14ac:dyDescent="0.35">
      <c r="B11352" s="146"/>
      <c r="C11352" s="31"/>
      <c r="D11352" s="31"/>
      <c r="E11352" s="44"/>
      <c r="F11352" s="43"/>
      <c r="G11352" s="84"/>
      <c r="H11352" s="31"/>
      <c r="I11352" s="207"/>
      <c r="J11352" s="84"/>
      <c r="K11352" s="31"/>
      <c r="L11352" s="31"/>
      <c r="M11352" s="169"/>
      <c r="N11352" s="148"/>
      <c r="O11352" s="106"/>
      <c r="P11352" s="43"/>
      <c r="Q11352" s="207"/>
      <c r="R11352" s="84"/>
      <c r="S11352" s="31"/>
      <c r="T11352" s="31"/>
      <c r="U11352" s="169"/>
      <c r="V11352" s="150"/>
      <c r="W11352" s="141" t="str" cm="1">
        <f t="array" ref="W11352">IF(SUM(LEN(B11352:V11352))=0,"",IF(OR(OR(ISBLANK(F11352),SUM(LEN(C11352),LEN(D11352))=0),AND(NOT(E11352="Unknown"),ISBLANK(J11352)),AND(NOT(O11352="Unknown"),ISBLANK(R11352))),"Missing Information", INDEX(Table15[Entire Service Line Classification], MATCH(SUMIFS(Table15[Unique ID],Table15[System-Owned Portion],E11352,Table15[If Material Anything Other than "Lead" in Column E,Was Material Ever Previously Lead?],G11352,Table15[Customer-Owned Portion],O11352),Table15[Unique ID],0),0)))</f>
        <v/>
      </c>
    </row>
    <row r="11353" spans="2:23" x14ac:dyDescent="0.35">
      <c r="B11353" s="146"/>
      <c r="C11353" s="31"/>
      <c r="D11353" s="31"/>
      <c r="E11353" s="44"/>
      <c r="F11353" s="43"/>
      <c r="G11353" s="84"/>
      <c r="H11353" s="31"/>
      <c r="I11353" s="207"/>
      <c r="J11353" s="84"/>
      <c r="K11353" s="31"/>
      <c r="L11353" s="31"/>
      <c r="M11353" s="169"/>
      <c r="N11353" s="148"/>
      <c r="O11353" s="106"/>
      <c r="P11353" s="43"/>
      <c r="Q11353" s="207"/>
      <c r="R11353" s="84"/>
      <c r="S11353" s="31"/>
      <c r="T11353" s="31"/>
      <c r="U11353" s="169"/>
      <c r="V11353" s="150"/>
      <c r="W11353" s="141" t="str" cm="1">
        <f t="array" ref="W11353">IF(SUM(LEN(B11353:V11353))=0,"",IF(OR(OR(ISBLANK(F11353),SUM(LEN(C11353),LEN(D11353))=0),AND(NOT(E11353="Unknown"),ISBLANK(J11353)),AND(NOT(O11353="Unknown"),ISBLANK(R11353))),"Missing Information", INDEX(Table15[Entire Service Line Classification], MATCH(SUMIFS(Table15[Unique ID],Table15[System-Owned Portion],E11353,Table15[If Material Anything Other than "Lead" in Column E,Was Material Ever Previously Lead?],G11353,Table15[Customer-Owned Portion],O11353),Table15[Unique ID],0),0)))</f>
        <v/>
      </c>
    </row>
    <row r="11354" spans="2:23" x14ac:dyDescent="0.35">
      <c r="B11354" s="146"/>
      <c r="C11354" s="31"/>
      <c r="D11354" s="31"/>
      <c r="E11354" s="44"/>
      <c r="F11354" s="43"/>
      <c r="G11354" s="84"/>
      <c r="H11354" s="31"/>
      <c r="I11354" s="207"/>
      <c r="J11354" s="84"/>
      <c r="K11354" s="31"/>
      <c r="L11354" s="31"/>
      <c r="M11354" s="169"/>
      <c r="N11354" s="148"/>
      <c r="O11354" s="106"/>
      <c r="P11354" s="43"/>
      <c r="Q11354" s="207"/>
      <c r="R11354" s="84"/>
      <c r="S11354" s="31"/>
      <c r="T11354" s="31"/>
      <c r="U11354" s="169"/>
      <c r="V11354" s="150"/>
      <c r="W11354" s="141" t="str" cm="1">
        <f t="array" ref="W11354">IF(SUM(LEN(B11354:V11354))=0,"",IF(OR(OR(ISBLANK(F11354),SUM(LEN(C11354),LEN(D11354))=0),AND(NOT(E11354="Unknown"),ISBLANK(J11354)),AND(NOT(O11354="Unknown"),ISBLANK(R11354))),"Missing Information", INDEX(Table15[Entire Service Line Classification], MATCH(SUMIFS(Table15[Unique ID],Table15[System-Owned Portion],E11354,Table15[If Material Anything Other than "Lead" in Column E,Was Material Ever Previously Lead?],G11354,Table15[Customer-Owned Portion],O11354),Table15[Unique ID],0),0)))</f>
        <v/>
      </c>
    </row>
    <row r="11355" spans="2:23" x14ac:dyDescent="0.35">
      <c r="B11355" s="146"/>
      <c r="C11355" s="31"/>
      <c r="D11355" s="31"/>
      <c r="E11355" s="44"/>
      <c r="F11355" s="43"/>
      <c r="G11355" s="84"/>
      <c r="H11355" s="31"/>
      <c r="I11355" s="207"/>
      <c r="J11355" s="84"/>
      <c r="K11355" s="31"/>
      <c r="L11355" s="31"/>
      <c r="M11355" s="169"/>
      <c r="N11355" s="148"/>
      <c r="O11355" s="106"/>
      <c r="P11355" s="43"/>
      <c r="Q11355" s="207"/>
      <c r="R11355" s="84"/>
      <c r="S11355" s="31"/>
      <c r="T11355" s="31"/>
      <c r="U11355" s="169"/>
      <c r="V11355" s="150"/>
      <c r="W11355" s="141" t="str" cm="1">
        <f t="array" ref="W11355">IF(SUM(LEN(B11355:V11355))=0,"",IF(OR(OR(ISBLANK(F11355),SUM(LEN(C11355),LEN(D11355))=0),AND(NOT(E11355="Unknown"),ISBLANK(J11355)),AND(NOT(O11355="Unknown"),ISBLANK(R11355))),"Missing Information", INDEX(Table15[Entire Service Line Classification], MATCH(SUMIFS(Table15[Unique ID],Table15[System-Owned Portion],E11355,Table15[If Material Anything Other than "Lead" in Column E,Was Material Ever Previously Lead?],G11355,Table15[Customer-Owned Portion],O11355),Table15[Unique ID],0),0)))</f>
        <v/>
      </c>
    </row>
    <row r="11356" spans="2:23" x14ac:dyDescent="0.35">
      <c r="B11356" s="146"/>
      <c r="C11356" s="31"/>
      <c r="D11356" s="31"/>
      <c r="E11356" s="44"/>
      <c r="F11356" s="43"/>
      <c r="G11356" s="84"/>
      <c r="H11356" s="31"/>
      <c r="I11356" s="207"/>
      <c r="J11356" s="84"/>
      <c r="K11356" s="31"/>
      <c r="L11356" s="31"/>
      <c r="M11356" s="169"/>
      <c r="N11356" s="148"/>
      <c r="O11356" s="106"/>
      <c r="P11356" s="43"/>
      <c r="Q11356" s="207"/>
      <c r="R11356" s="84"/>
      <c r="S11356" s="31"/>
      <c r="T11356" s="31"/>
      <c r="U11356" s="169"/>
      <c r="V11356" s="150"/>
      <c r="W11356" s="141" t="str" cm="1">
        <f t="array" ref="W11356">IF(SUM(LEN(B11356:V11356))=0,"",IF(OR(OR(ISBLANK(F11356),SUM(LEN(C11356),LEN(D11356))=0),AND(NOT(E11356="Unknown"),ISBLANK(J11356)),AND(NOT(O11356="Unknown"),ISBLANK(R11356))),"Missing Information", INDEX(Table15[Entire Service Line Classification], MATCH(SUMIFS(Table15[Unique ID],Table15[System-Owned Portion],E11356,Table15[If Material Anything Other than "Lead" in Column E,Was Material Ever Previously Lead?],G11356,Table15[Customer-Owned Portion],O11356),Table15[Unique ID],0),0)))</f>
        <v/>
      </c>
    </row>
    <row r="11357" spans="2:23" x14ac:dyDescent="0.35">
      <c r="B11357" s="146"/>
      <c r="C11357" s="31"/>
      <c r="D11357" s="31"/>
      <c r="E11357" s="44"/>
      <c r="F11357" s="43"/>
      <c r="G11357" s="84"/>
      <c r="H11357" s="31"/>
      <c r="I11357" s="207"/>
      <c r="J11357" s="84"/>
      <c r="K11357" s="31"/>
      <c r="L11357" s="31"/>
      <c r="M11357" s="169"/>
      <c r="N11357" s="148"/>
      <c r="O11357" s="106"/>
      <c r="P11357" s="43"/>
      <c r="Q11357" s="207"/>
      <c r="R11357" s="84"/>
      <c r="S11357" s="31"/>
      <c r="T11357" s="31"/>
      <c r="U11357" s="169"/>
      <c r="V11357" s="150"/>
      <c r="W11357" s="141" t="str" cm="1">
        <f t="array" ref="W11357">IF(SUM(LEN(B11357:V11357))=0,"",IF(OR(OR(ISBLANK(F11357),SUM(LEN(C11357),LEN(D11357))=0),AND(NOT(E11357="Unknown"),ISBLANK(J11357)),AND(NOT(O11357="Unknown"),ISBLANK(R11357))),"Missing Information", INDEX(Table15[Entire Service Line Classification], MATCH(SUMIFS(Table15[Unique ID],Table15[System-Owned Portion],E11357,Table15[If Material Anything Other than "Lead" in Column E,Was Material Ever Previously Lead?],G11357,Table15[Customer-Owned Portion],O11357),Table15[Unique ID],0),0)))</f>
        <v/>
      </c>
    </row>
    <row r="11358" spans="2:23" x14ac:dyDescent="0.35">
      <c r="B11358" s="146"/>
      <c r="C11358" s="31"/>
      <c r="D11358" s="31"/>
      <c r="E11358" s="44"/>
      <c r="F11358" s="43"/>
      <c r="G11358" s="84"/>
      <c r="H11358" s="31"/>
      <c r="I11358" s="207"/>
      <c r="J11358" s="84"/>
      <c r="K11358" s="31"/>
      <c r="L11358" s="31"/>
      <c r="M11358" s="169"/>
      <c r="N11358" s="148"/>
      <c r="O11358" s="106"/>
      <c r="P11358" s="43"/>
      <c r="Q11358" s="207"/>
      <c r="R11358" s="84"/>
      <c r="S11358" s="31"/>
      <c r="T11358" s="31"/>
      <c r="U11358" s="169"/>
      <c r="V11358" s="150"/>
      <c r="W11358" s="141" t="str" cm="1">
        <f t="array" ref="W11358">IF(SUM(LEN(B11358:V11358))=0,"",IF(OR(OR(ISBLANK(F11358),SUM(LEN(C11358),LEN(D11358))=0),AND(NOT(E11358="Unknown"),ISBLANK(J11358)),AND(NOT(O11358="Unknown"),ISBLANK(R11358))),"Missing Information", INDEX(Table15[Entire Service Line Classification], MATCH(SUMIFS(Table15[Unique ID],Table15[System-Owned Portion],E11358,Table15[If Material Anything Other than "Lead" in Column E,Was Material Ever Previously Lead?],G11358,Table15[Customer-Owned Portion],O11358),Table15[Unique ID],0),0)))</f>
        <v/>
      </c>
    </row>
    <row r="11359" spans="2:23" x14ac:dyDescent="0.35">
      <c r="B11359" s="146"/>
      <c r="C11359" s="31"/>
      <c r="D11359" s="31"/>
      <c r="E11359" s="44"/>
      <c r="F11359" s="43"/>
      <c r="G11359" s="84"/>
      <c r="H11359" s="31"/>
      <c r="I11359" s="207"/>
      <c r="J11359" s="84"/>
      <c r="K11359" s="31"/>
      <c r="L11359" s="31"/>
      <c r="M11359" s="169"/>
      <c r="N11359" s="148"/>
      <c r="O11359" s="106"/>
      <c r="P11359" s="43"/>
      <c r="Q11359" s="207"/>
      <c r="R11359" s="84"/>
      <c r="S11359" s="31"/>
      <c r="T11359" s="31"/>
      <c r="U11359" s="169"/>
      <c r="V11359" s="150"/>
      <c r="W11359" s="141" t="str" cm="1">
        <f t="array" ref="W11359">IF(SUM(LEN(B11359:V11359))=0,"",IF(OR(OR(ISBLANK(F11359),SUM(LEN(C11359),LEN(D11359))=0),AND(NOT(E11359="Unknown"),ISBLANK(J11359)),AND(NOT(O11359="Unknown"),ISBLANK(R11359))),"Missing Information", INDEX(Table15[Entire Service Line Classification], MATCH(SUMIFS(Table15[Unique ID],Table15[System-Owned Portion],E11359,Table15[If Material Anything Other than "Lead" in Column E,Was Material Ever Previously Lead?],G11359,Table15[Customer-Owned Portion],O11359),Table15[Unique ID],0),0)))</f>
        <v/>
      </c>
    </row>
    <row r="11360" spans="2:23" x14ac:dyDescent="0.35">
      <c r="B11360" s="146"/>
      <c r="C11360" s="31"/>
      <c r="D11360" s="31"/>
      <c r="E11360" s="44"/>
      <c r="F11360" s="43"/>
      <c r="G11360" s="84"/>
      <c r="H11360" s="31"/>
      <c r="I11360" s="207"/>
      <c r="J11360" s="84"/>
      <c r="K11360" s="31"/>
      <c r="L11360" s="31"/>
      <c r="M11360" s="169"/>
      <c r="N11360" s="148"/>
      <c r="O11360" s="106"/>
      <c r="P11360" s="43"/>
      <c r="Q11360" s="207"/>
      <c r="R11360" s="84"/>
      <c r="S11360" s="31"/>
      <c r="T11360" s="31"/>
      <c r="U11360" s="169"/>
      <c r="V11360" s="150"/>
      <c r="W11360" s="141" t="str" cm="1">
        <f t="array" ref="W11360">IF(SUM(LEN(B11360:V11360))=0,"",IF(OR(OR(ISBLANK(F11360),SUM(LEN(C11360),LEN(D11360))=0),AND(NOT(E11360="Unknown"),ISBLANK(J11360)),AND(NOT(O11360="Unknown"),ISBLANK(R11360))),"Missing Information", INDEX(Table15[Entire Service Line Classification], MATCH(SUMIFS(Table15[Unique ID],Table15[System-Owned Portion],E11360,Table15[If Material Anything Other than "Lead" in Column E,Was Material Ever Previously Lead?],G11360,Table15[Customer-Owned Portion],O11360),Table15[Unique ID],0),0)))</f>
        <v/>
      </c>
    </row>
    <row r="11361" spans="2:23" x14ac:dyDescent="0.35">
      <c r="B11361" s="146"/>
      <c r="C11361" s="31"/>
      <c r="D11361" s="31"/>
      <c r="E11361" s="44"/>
      <c r="F11361" s="43"/>
      <c r="G11361" s="84"/>
      <c r="H11361" s="31"/>
      <c r="I11361" s="207"/>
      <c r="J11361" s="84"/>
      <c r="K11361" s="31"/>
      <c r="L11361" s="31"/>
      <c r="M11361" s="169"/>
      <c r="N11361" s="148"/>
      <c r="O11361" s="106"/>
      <c r="P11361" s="43"/>
      <c r="Q11361" s="207"/>
      <c r="R11361" s="84"/>
      <c r="S11361" s="31"/>
      <c r="T11361" s="31"/>
      <c r="U11361" s="169"/>
      <c r="V11361" s="150"/>
      <c r="W11361" s="141" t="str" cm="1">
        <f t="array" ref="W11361">IF(SUM(LEN(B11361:V11361))=0,"",IF(OR(OR(ISBLANK(F11361),SUM(LEN(C11361),LEN(D11361))=0),AND(NOT(E11361="Unknown"),ISBLANK(J11361)),AND(NOT(O11361="Unknown"),ISBLANK(R11361))),"Missing Information", INDEX(Table15[Entire Service Line Classification], MATCH(SUMIFS(Table15[Unique ID],Table15[System-Owned Portion],E11361,Table15[If Material Anything Other than "Lead" in Column E,Was Material Ever Previously Lead?],G11361,Table15[Customer-Owned Portion],O11361),Table15[Unique ID],0),0)))</f>
        <v/>
      </c>
    </row>
    <row r="11362" spans="2:23" x14ac:dyDescent="0.35">
      <c r="B11362" s="146"/>
      <c r="C11362" s="31"/>
      <c r="D11362" s="31"/>
      <c r="E11362" s="44"/>
      <c r="F11362" s="43"/>
      <c r="G11362" s="84"/>
      <c r="H11362" s="31"/>
      <c r="I11362" s="207"/>
      <c r="J11362" s="84"/>
      <c r="K11362" s="31"/>
      <c r="L11362" s="31"/>
      <c r="M11362" s="169"/>
      <c r="N11362" s="148"/>
      <c r="O11362" s="106"/>
      <c r="P11362" s="43"/>
      <c r="Q11362" s="207"/>
      <c r="R11362" s="84"/>
      <c r="S11362" s="31"/>
      <c r="T11362" s="31"/>
      <c r="U11362" s="169"/>
      <c r="V11362" s="150"/>
      <c r="W11362" s="141" t="str" cm="1">
        <f t="array" ref="W11362">IF(SUM(LEN(B11362:V11362))=0,"",IF(OR(OR(ISBLANK(F11362),SUM(LEN(C11362),LEN(D11362))=0),AND(NOT(E11362="Unknown"),ISBLANK(J11362)),AND(NOT(O11362="Unknown"),ISBLANK(R11362))),"Missing Information", INDEX(Table15[Entire Service Line Classification], MATCH(SUMIFS(Table15[Unique ID],Table15[System-Owned Portion],E11362,Table15[If Material Anything Other than "Lead" in Column E,Was Material Ever Previously Lead?],G11362,Table15[Customer-Owned Portion],O11362),Table15[Unique ID],0),0)))</f>
        <v/>
      </c>
    </row>
    <row r="11363" spans="2:23" x14ac:dyDescent="0.35">
      <c r="B11363" s="146"/>
      <c r="C11363" s="31"/>
      <c r="D11363" s="31"/>
      <c r="E11363" s="44"/>
      <c r="F11363" s="43"/>
      <c r="G11363" s="84"/>
      <c r="H11363" s="31"/>
      <c r="I11363" s="207"/>
      <c r="J11363" s="84"/>
      <c r="K11363" s="31"/>
      <c r="L11363" s="31"/>
      <c r="M11363" s="169"/>
      <c r="N11363" s="148"/>
      <c r="O11363" s="106"/>
      <c r="P11363" s="43"/>
      <c r="Q11363" s="207"/>
      <c r="R11363" s="84"/>
      <c r="S11363" s="31"/>
      <c r="T11363" s="31"/>
      <c r="U11363" s="169"/>
      <c r="V11363" s="150"/>
      <c r="W11363" s="141" t="str" cm="1">
        <f t="array" ref="W11363">IF(SUM(LEN(B11363:V11363))=0,"",IF(OR(OR(ISBLANK(F11363),SUM(LEN(C11363),LEN(D11363))=0),AND(NOT(E11363="Unknown"),ISBLANK(J11363)),AND(NOT(O11363="Unknown"),ISBLANK(R11363))),"Missing Information", INDEX(Table15[Entire Service Line Classification], MATCH(SUMIFS(Table15[Unique ID],Table15[System-Owned Portion],E11363,Table15[If Material Anything Other than "Lead" in Column E,Was Material Ever Previously Lead?],G11363,Table15[Customer-Owned Portion],O11363),Table15[Unique ID],0),0)))</f>
        <v/>
      </c>
    </row>
    <row r="11364" spans="2:23" x14ac:dyDescent="0.35">
      <c r="B11364" s="146"/>
      <c r="C11364" s="31"/>
      <c r="D11364" s="31"/>
      <c r="E11364" s="44"/>
      <c r="F11364" s="43"/>
      <c r="G11364" s="84"/>
      <c r="H11364" s="31"/>
      <c r="I11364" s="207"/>
      <c r="J11364" s="84"/>
      <c r="K11364" s="31"/>
      <c r="L11364" s="31"/>
      <c r="M11364" s="169"/>
      <c r="N11364" s="148"/>
      <c r="O11364" s="106"/>
      <c r="P11364" s="43"/>
      <c r="Q11364" s="207"/>
      <c r="R11364" s="84"/>
      <c r="S11364" s="31"/>
      <c r="T11364" s="31"/>
      <c r="U11364" s="169"/>
      <c r="V11364" s="150"/>
      <c r="W11364" s="141" t="str" cm="1">
        <f t="array" ref="W11364">IF(SUM(LEN(B11364:V11364))=0,"",IF(OR(OR(ISBLANK(F11364),SUM(LEN(C11364),LEN(D11364))=0),AND(NOT(E11364="Unknown"),ISBLANK(J11364)),AND(NOT(O11364="Unknown"),ISBLANK(R11364))),"Missing Information", INDEX(Table15[Entire Service Line Classification], MATCH(SUMIFS(Table15[Unique ID],Table15[System-Owned Portion],E11364,Table15[If Material Anything Other than "Lead" in Column E,Was Material Ever Previously Lead?],G11364,Table15[Customer-Owned Portion],O11364),Table15[Unique ID],0),0)))</f>
        <v/>
      </c>
    </row>
    <row r="11365" spans="2:23" x14ac:dyDescent="0.35">
      <c r="B11365" s="146"/>
      <c r="C11365" s="31"/>
      <c r="D11365" s="31"/>
      <c r="E11365" s="44"/>
      <c r="F11365" s="43"/>
      <c r="G11365" s="84"/>
      <c r="H11365" s="31"/>
      <c r="I11365" s="207"/>
      <c r="J11365" s="84"/>
      <c r="K11365" s="31"/>
      <c r="L11365" s="31"/>
      <c r="M11365" s="169"/>
      <c r="N11365" s="148"/>
      <c r="O11365" s="106"/>
      <c r="P11365" s="43"/>
      <c r="Q11365" s="207"/>
      <c r="R11365" s="84"/>
      <c r="S11365" s="31"/>
      <c r="T11365" s="31"/>
      <c r="U11365" s="169"/>
      <c r="V11365" s="150"/>
      <c r="W11365" s="141" t="str" cm="1">
        <f t="array" ref="W11365">IF(SUM(LEN(B11365:V11365))=0,"",IF(OR(OR(ISBLANK(F11365),SUM(LEN(C11365),LEN(D11365))=0),AND(NOT(E11365="Unknown"),ISBLANK(J11365)),AND(NOT(O11365="Unknown"),ISBLANK(R11365))),"Missing Information", INDEX(Table15[Entire Service Line Classification], MATCH(SUMIFS(Table15[Unique ID],Table15[System-Owned Portion],E11365,Table15[If Material Anything Other than "Lead" in Column E,Was Material Ever Previously Lead?],G11365,Table15[Customer-Owned Portion],O11365),Table15[Unique ID],0),0)))</f>
        <v/>
      </c>
    </row>
    <row r="11366" spans="2:23" x14ac:dyDescent="0.35">
      <c r="B11366" s="146"/>
      <c r="C11366" s="31"/>
      <c r="D11366" s="31"/>
      <c r="E11366" s="44"/>
      <c r="F11366" s="43"/>
      <c r="G11366" s="84"/>
      <c r="H11366" s="31"/>
      <c r="I11366" s="207"/>
      <c r="J11366" s="84"/>
      <c r="K11366" s="31"/>
      <c r="L11366" s="31"/>
      <c r="M11366" s="169"/>
      <c r="N11366" s="148"/>
      <c r="O11366" s="106"/>
      <c r="P11366" s="43"/>
      <c r="Q11366" s="207"/>
      <c r="R11366" s="84"/>
      <c r="S11366" s="31"/>
      <c r="T11366" s="31"/>
      <c r="U11366" s="169"/>
      <c r="V11366" s="150"/>
      <c r="W11366" s="141" t="str" cm="1">
        <f t="array" ref="W11366">IF(SUM(LEN(B11366:V11366))=0,"",IF(OR(OR(ISBLANK(F11366),SUM(LEN(C11366),LEN(D11366))=0),AND(NOT(E11366="Unknown"),ISBLANK(J11366)),AND(NOT(O11366="Unknown"),ISBLANK(R11366))),"Missing Information", INDEX(Table15[Entire Service Line Classification], MATCH(SUMIFS(Table15[Unique ID],Table15[System-Owned Portion],E11366,Table15[If Material Anything Other than "Lead" in Column E,Was Material Ever Previously Lead?],G11366,Table15[Customer-Owned Portion],O11366),Table15[Unique ID],0),0)))</f>
        <v/>
      </c>
    </row>
    <row r="11367" spans="2:23" x14ac:dyDescent="0.35">
      <c r="B11367" s="146"/>
      <c r="C11367" s="31"/>
      <c r="D11367" s="31"/>
      <c r="E11367" s="44"/>
      <c r="F11367" s="43"/>
      <c r="G11367" s="84"/>
      <c r="H11367" s="31"/>
      <c r="I11367" s="207"/>
      <c r="J11367" s="84"/>
      <c r="K11367" s="31"/>
      <c r="L11367" s="31"/>
      <c r="M11367" s="169"/>
      <c r="N11367" s="148"/>
      <c r="O11367" s="106"/>
      <c r="P11367" s="43"/>
      <c r="Q11367" s="207"/>
      <c r="R11367" s="84"/>
      <c r="S11367" s="31"/>
      <c r="T11367" s="31"/>
      <c r="U11367" s="169"/>
      <c r="V11367" s="150"/>
      <c r="W11367" s="141" t="str" cm="1">
        <f t="array" ref="W11367">IF(SUM(LEN(B11367:V11367))=0,"",IF(OR(OR(ISBLANK(F11367),SUM(LEN(C11367),LEN(D11367))=0),AND(NOT(E11367="Unknown"),ISBLANK(J11367)),AND(NOT(O11367="Unknown"),ISBLANK(R11367))),"Missing Information", INDEX(Table15[Entire Service Line Classification], MATCH(SUMIFS(Table15[Unique ID],Table15[System-Owned Portion],E11367,Table15[If Material Anything Other than "Lead" in Column E,Was Material Ever Previously Lead?],G11367,Table15[Customer-Owned Portion],O11367),Table15[Unique ID],0),0)))</f>
        <v/>
      </c>
    </row>
    <row r="11368" spans="2:23" x14ac:dyDescent="0.35">
      <c r="B11368" s="146"/>
      <c r="C11368" s="31"/>
      <c r="D11368" s="31"/>
      <c r="E11368" s="44"/>
      <c r="F11368" s="43"/>
      <c r="G11368" s="84"/>
      <c r="H11368" s="31"/>
      <c r="I11368" s="207"/>
      <c r="J11368" s="84"/>
      <c r="K11368" s="31"/>
      <c r="L11368" s="31"/>
      <c r="M11368" s="169"/>
      <c r="N11368" s="148"/>
      <c r="O11368" s="106"/>
      <c r="P11368" s="43"/>
      <c r="Q11368" s="207"/>
      <c r="R11368" s="84"/>
      <c r="S11368" s="31"/>
      <c r="T11368" s="31"/>
      <c r="U11368" s="169"/>
      <c r="V11368" s="150"/>
      <c r="W11368" s="141" t="str" cm="1">
        <f t="array" ref="W11368">IF(SUM(LEN(B11368:V11368))=0,"",IF(OR(OR(ISBLANK(F11368),SUM(LEN(C11368),LEN(D11368))=0),AND(NOT(E11368="Unknown"),ISBLANK(J11368)),AND(NOT(O11368="Unknown"),ISBLANK(R11368))),"Missing Information", INDEX(Table15[Entire Service Line Classification], MATCH(SUMIFS(Table15[Unique ID],Table15[System-Owned Portion],E11368,Table15[If Material Anything Other than "Lead" in Column E,Was Material Ever Previously Lead?],G11368,Table15[Customer-Owned Portion],O11368),Table15[Unique ID],0),0)))</f>
        <v/>
      </c>
    </row>
    <row r="11369" spans="2:23" x14ac:dyDescent="0.35">
      <c r="B11369" s="146"/>
      <c r="C11369" s="31"/>
      <c r="D11369" s="31"/>
      <c r="E11369" s="44"/>
      <c r="F11369" s="43"/>
      <c r="G11369" s="84"/>
      <c r="H11369" s="31"/>
      <c r="I11369" s="207"/>
      <c r="J11369" s="84"/>
      <c r="K11369" s="31"/>
      <c r="L11369" s="31"/>
      <c r="M11369" s="169"/>
      <c r="N11369" s="148"/>
      <c r="O11369" s="106"/>
      <c r="P11369" s="43"/>
      <c r="Q11369" s="207"/>
      <c r="R11369" s="84"/>
      <c r="S11369" s="31"/>
      <c r="T11369" s="31"/>
      <c r="U11369" s="169"/>
      <c r="V11369" s="150"/>
      <c r="W11369" s="141" t="str" cm="1">
        <f t="array" ref="W11369">IF(SUM(LEN(B11369:V11369))=0,"",IF(OR(OR(ISBLANK(F11369),SUM(LEN(C11369),LEN(D11369))=0),AND(NOT(E11369="Unknown"),ISBLANK(J11369)),AND(NOT(O11369="Unknown"),ISBLANK(R11369))),"Missing Information", INDEX(Table15[Entire Service Line Classification], MATCH(SUMIFS(Table15[Unique ID],Table15[System-Owned Portion],E11369,Table15[If Material Anything Other than "Lead" in Column E,Was Material Ever Previously Lead?],G11369,Table15[Customer-Owned Portion],O11369),Table15[Unique ID],0),0)))</f>
        <v/>
      </c>
    </row>
    <row r="11370" spans="2:23" x14ac:dyDescent="0.35">
      <c r="B11370" s="146"/>
      <c r="C11370" s="31"/>
      <c r="D11370" s="31"/>
      <c r="E11370" s="44"/>
      <c r="F11370" s="43"/>
      <c r="G11370" s="84"/>
      <c r="H11370" s="31"/>
      <c r="I11370" s="207"/>
      <c r="J11370" s="84"/>
      <c r="K11370" s="31"/>
      <c r="L11370" s="31"/>
      <c r="M11370" s="169"/>
      <c r="N11370" s="148"/>
      <c r="O11370" s="106"/>
      <c r="P11370" s="43"/>
      <c r="Q11370" s="207"/>
      <c r="R11370" s="84"/>
      <c r="S11370" s="31"/>
      <c r="T11370" s="31"/>
      <c r="U11370" s="169"/>
      <c r="V11370" s="150"/>
      <c r="W11370" s="141" t="str" cm="1">
        <f t="array" ref="W11370">IF(SUM(LEN(B11370:V11370))=0,"",IF(OR(OR(ISBLANK(F11370),SUM(LEN(C11370),LEN(D11370))=0),AND(NOT(E11370="Unknown"),ISBLANK(J11370)),AND(NOT(O11370="Unknown"),ISBLANK(R11370))),"Missing Information", INDEX(Table15[Entire Service Line Classification], MATCH(SUMIFS(Table15[Unique ID],Table15[System-Owned Portion],E11370,Table15[If Material Anything Other than "Lead" in Column E,Was Material Ever Previously Lead?],G11370,Table15[Customer-Owned Portion],O11370),Table15[Unique ID],0),0)))</f>
        <v/>
      </c>
    </row>
    <row r="11371" spans="2:23" x14ac:dyDescent="0.35">
      <c r="B11371" s="146"/>
      <c r="C11371" s="31"/>
      <c r="D11371" s="31"/>
      <c r="E11371" s="44"/>
      <c r="F11371" s="43"/>
      <c r="G11371" s="84"/>
      <c r="H11371" s="31"/>
      <c r="I11371" s="207"/>
      <c r="J11371" s="84"/>
      <c r="K11371" s="31"/>
      <c r="L11371" s="31"/>
      <c r="M11371" s="169"/>
      <c r="N11371" s="148"/>
      <c r="O11371" s="106"/>
      <c r="P11371" s="43"/>
      <c r="Q11371" s="207"/>
      <c r="R11371" s="84"/>
      <c r="S11371" s="31"/>
      <c r="T11371" s="31"/>
      <c r="U11371" s="169"/>
      <c r="V11371" s="150"/>
      <c r="W11371" s="141" t="str" cm="1">
        <f t="array" ref="W11371">IF(SUM(LEN(B11371:V11371))=0,"",IF(OR(OR(ISBLANK(F11371),SUM(LEN(C11371),LEN(D11371))=0),AND(NOT(E11371="Unknown"),ISBLANK(J11371)),AND(NOT(O11371="Unknown"),ISBLANK(R11371))),"Missing Information", INDEX(Table15[Entire Service Line Classification], MATCH(SUMIFS(Table15[Unique ID],Table15[System-Owned Portion],E11371,Table15[If Material Anything Other than "Lead" in Column E,Was Material Ever Previously Lead?],G11371,Table15[Customer-Owned Portion],O11371),Table15[Unique ID],0),0)))</f>
        <v/>
      </c>
    </row>
    <row r="11372" spans="2:23" x14ac:dyDescent="0.35">
      <c r="B11372" s="146"/>
      <c r="C11372" s="31"/>
      <c r="D11372" s="31"/>
      <c r="E11372" s="44"/>
      <c r="F11372" s="43"/>
      <c r="G11372" s="84"/>
      <c r="H11372" s="31"/>
      <c r="I11372" s="207"/>
      <c r="J11372" s="84"/>
      <c r="K11372" s="31"/>
      <c r="L11372" s="31"/>
      <c r="M11372" s="169"/>
      <c r="N11372" s="148"/>
      <c r="O11372" s="106"/>
      <c r="P11372" s="43"/>
      <c r="Q11372" s="207"/>
      <c r="R11372" s="84"/>
      <c r="S11372" s="31"/>
      <c r="T11372" s="31"/>
      <c r="U11372" s="169"/>
      <c r="V11372" s="150"/>
      <c r="W11372" s="141" t="str" cm="1">
        <f t="array" ref="W11372">IF(SUM(LEN(B11372:V11372))=0,"",IF(OR(OR(ISBLANK(F11372),SUM(LEN(C11372),LEN(D11372))=0),AND(NOT(E11372="Unknown"),ISBLANK(J11372)),AND(NOT(O11372="Unknown"),ISBLANK(R11372))),"Missing Information", INDEX(Table15[Entire Service Line Classification], MATCH(SUMIFS(Table15[Unique ID],Table15[System-Owned Portion],E11372,Table15[If Material Anything Other than "Lead" in Column E,Was Material Ever Previously Lead?],G11372,Table15[Customer-Owned Portion],O11372),Table15[Unique ID],0),0)))</f>
        <v/>
      </c>
    </row>
    <row r="11373" spans="2:23" x14ac:dyDescent="0.35">
      <c r="B11373" s="146"/>
      <c r="C11373" s="31"/>
      <c r="D11373" s="31"/>
      <c r="E11373" s="44"/>
      <c r="F11373" s="43"/>
      <c r="G11373" s="84"/>
      <c r="H11373" s="31"/>
      <c r="I11373" s="207"/>
      <c r="J11373" s="84"/>
      <c r="K11373" s="31"/>
      <c r="L11373" s="31"/>
      <c r="M11373" s="169"/>
      <c r="N11373" s="148"/>
      <c r="O11373" s="106"/>
      <c r="P11373" s="43"/>
      <c r="Q11373" s="207"/>
      <c r="R11373" s="84"/>
      <c r="S11373" s="31"/>
      <c r="T11373" s="31"/>
      <c r="U11373" s="169"/>
      <c r="V11373" s="150"/>
      <c r="W11373" s="141" t="str" cm="1">
        <f t="array" ref="W11373">IF(SUM(LEN(B11373:V11373))=0,"",IF(OR(OR(ISBLANK(F11373),SUM(LEN(C11373),LEN(D11373))=0),AND(NOT(E11373="Unknown"),ISBLANK(J11373)),AND(NOT(O11373="Unknown"),ISBLANK(R11373))),"Missing Information", INDEX(Table15[Entire Service Line Classification], MATCH(SUMIFS(Table15[Unique ID],Table15[System-Owned Portion],E11373,Table15[If Material Anything Other than "Lead" in Column E,Was Material Ever Previously Lead?],G11373,Table15[Customer-Owned Portion],O11373),Table15[Unique ID],0),0)))</f>
        <v/>
      </c>
    </row>
    <row r="11374" spans="2:23" x14ac:dyDescent="0.35">
      <c r="B11374" s="146"/>
      <c r="C11374" s="31"/>
      <c r="D11374" s="31"/>
      <c r="E11374" s="44"/>
      <c r="F11374" s="43"/>
      <c r="G11374" s="84"/>
      <c r="H11374" s="31"/>
      <c r="I11374" s="207"/>
      <c r="J11374" s="84"/>
      <c r="K11374" s="31"/>
      <c r="L11374" s="31"/>
      <c r="M11374" s="169"/>
      <c r="N11374" s="148"/>
      <c r="O11374" s="106"/>
      <c r="P11374" s="43"/>
      <c r="Q11374" s="207"/>
      <c r="R11374" s="84"/>
      <c r="S11374" s="31"/>
      <c r="T11374" s="31"/>
      <c r="U11374" s="169"/>
      <c r="V11374" s="150"/>
      <c r="W11374" s="141" t="str" cm="1">
        <f t="array" ref="W11374">IF(SUM(LEN(B11374:V11374))=0,"",IF(OR(OR(ISBLANK(F11374),SUM(LEN(C11374),LEN(D11374))=0),AND(NOT(E11374="Unknown"),ISBLANK(J11374)),AND(NOT(O11374="Unknown"),ISBLANK(R11374))),"Missing Information", INDEX(Table15[Entire Service Line Classification], MATCH(SUMIFS(Table15[Unique ID],Table15[System-Owned Portion],E11374,Table15[If Material Anything Other than "Lead" in Column E,Was Material Ever Previously Lead?],G11374,Table15[Customer-Owned Portion],O11374),Table15[Unique ID],0),0)))</f>
        <v/>
      </c>
    </row>
    <row r="11375" spans="2:23" x14ac:dyDescent="0.35">
      <c r="B11375" s="146"/>
      <c r="C11375" s="31"/>
      <c r="D11375" s="31"/>
      <c r="E11375" s="44"/>
      <c r="F11375" s="43"/>
      <c r="G11375" s="84"/>
      <c r="H11375" s="31"/>
      <c r="I11375" s="207"/>
      <c r="J11375" s="84"/>
      <c r="K11375" s="31"/>
      <c r="L11375" s="31"/>
      <c r="M11375" s="169"/>
      <c r="N11375" s="148"/>
      <c r="O11375" s="106"/>
      <c r="P11375" s="43"/>
      <c r="Q11375" s="207"/>
      <c r="R11375" s="84"/>
      <c r="S11375" s="31"/>
      <c r="T11375" s="31"/>
      <c r="U11375" s="169"/>
      <c r="V11375" s="150"/>
      <c r="W11375" s="141" t="str" cm="1">
        <f t="array" ref="W11375">IF(SUM(LEN(B11375:V11375))=0,"",IF(OR(OR(ISBLANK(F11375),SUM(LEN(C11375),LEN(D11375))=0),AND(NOT(E11375="Unknown"),ISBLANK(J11375)),AND(NOT(O11375="Unknown"),ISBLANK(R11375))),"Missing Information", INDEX(Table15[Entire Service Line Classification], MATCH(SUMIFS(Table15[Unique ID],Table15[System-Owned Portion],E11375,Table15[If Material Anything Other than "Lead" in Column E,Was Material Ever Previously Lead?],G11375,Table15[Customer-Owned Portion],O11375),Table15[Unique ID],0),0)))</f>
        <v/>
      </c>
    </row>
    <row r="11376" spans="2:23" x14ac:dyDescent="0.35">
      <c r="B11376" s="146"/>
      <c r="C11376" s="31"/>
      <c r="D11376" s="31"/>
      <c r="E11376" s="44"/>
      <c r="F11376" s="43"/>
      <c r="G11376" s="84"/>
      <c r="H11376" s="31"/>
      <c r="I11376" s="207"/>
      <c r="J11376" s="84"/>
      <c r="K11376" s="31"/>
      <c r="L11376" s="31"/>
      <c r="M11376" s="169"/>
      <c r="N11376" s="148"/>
      <c r="O11376" s="106"/>
      <c r="P11376" s="43"/>
      <c r="Q11376" s="207"/>
      <c r="R11376" s="84"/>
      <c r="S11376" s="31"/>
      <c r="T11376" s="31"/>
      <c r="U11376" s="169"/>
      <c r="V11376" s="150"/>
      <c r="W11376" s="141" t="str" cm="1">
        <f t="array" ref="W11376">IF(SUM(LEN(B11376:V11376))=0,"",IF(OR(OR(ISBLANK(F11376),SUM(LEN(C11376),LEN(D11376))=0),AND(NOT(E11376="Unknown"),ISBLANK(J11376)),AND(NOT(O11376="Unknown"),ISBLANK(R11376))),"Missing Information", INDEX(Table15[Entire Service Line Classification], MATCH(SUMIFS(Table15[Unique ID],Table15[System-Owned Portion],E11376,Table15[If Material Anything Other than "Lead" in Column E,Was Material Ever Previously Lead?],G11376,Table15[Customer-Owned Portion],O11376),Table15[Unique ID],0),0)))</f>
        <v/>
      </c>
    </row>
    <row r="11377" spans="2:23" x14ac:dyDescent="0.35">
      <c r="B11377" s="146"/>
      <c r="C11377" s="31"/>
      <c r="D11377" s="31"/>
      <c r="E11377" s="44"/>
      <c r="F11377" s="43"/>
      <c r="G11377" s="84"/>
      <c r="H11377" s="31"/>
      <c r="I11377" s="207"/>
      <c r="J11377" s="84"/>
      <c r="K11377" s="31"/>
      <c r="L11377" s="31"/>
      <c r="M11377" s="169"/>
      <c r="N11377" s="148"/>
      <c r="O11377" s="106"/>
      <c r="P11377" s="43"/>
      <c r="Q11377" s="207"/>
      <c r="R11377" s="84"/>
      <c r="S11377" s="31"/>
      <c r="T11377" s="31"/>
      <c r="U11377" s="169"/>
      <c r="V11377" s="150"/>
      <c r="W11377" s="141" t="str" cm="1">
        <f t="array" ref="W11377">IF(SUM(LEN(B11377:V11377))=0,"",IF(OR(OR(ISBLANK(F11377),SUM(LEN(C11377),LEN(D11377))=0),AND(NOT(E11377="Unknown"),ISBLANK(J11377)),AND(NOT(O11377="Unknown"),ISBLANK(R11377))),"Missing Information", INDEX(Table15[Entire Service Line Classification], MATCH(SUMIFS(Table15[Unique ID],Table15[System-Owned Portion],E11377,Table15[If Material Anything Other than "Lead" in Column E,Was Material Ever Previously Lead?],G11377,Table15[Customer-Owned Portion],O11377),Table15[Unique ID],0),0)))</f>
        <v/>
      </c>
    </row>
    <row r="11378" spans="2:23" x14ac:dyDescent="0.35">
      <c r="B11378" s="146"/>
      <c r="C11378" s="31"/>
      <c r="D11378" s="31"/>
      <c r="E11378" s="44"/>
      <c r="F11378" s="43"/>
      <c r="G11378" s="84"/>
      <c r="H11378" s="31"/>
      <c r="I11378" s="207"/>
      <c r="J11378" s="84"/>
      <c r="K11378" s="31"/>
      <c r="L11378" s="31"/>
      <c r="M11378" s="169"/>
      <c r="N11378" s="148"/>
      <c r="O11378" s="106"/>
      <c r="P11378" s="43"/>
      <c r="Q11378" s="207"/>
      <c r="R11378" s="84"/>
      <c r="S11378" s="31"/>
      <c r="T11378" s="31"/>
      <c r="U11378" s="169"/>
      <c r="V11378" s="150"/>
      <c r="W11378" s="141" t="str" cm="1">
        <f t="array" ref="W11378">IF(SUM(LEN(B11378:V11378))=0,"",IF(OR(OR(ISBLANK(F11378),SUM(LEN(C11378),LEN(D11378))=0),AND(NOT(E11378="Unknown"),ISBLANK(J11378)),AND(NOT(O11378="Unknown"),ISBLANK(R11378))),"Missing Information", INDEX(Table15[Entire Service Line Classification], MATCH(SUMIFS(Table15[Unique ID],Table15[System-Owned Portion],E11378,Table15[If Material Anything Other than "Lead" in Column E,Was Material Ever Previously Lead?],G11378,Table15[Customer-Owned Portion],O11378),Table15[Unique ID],0),0)))</f>
        <v/>
      </c>
    </row>
    <row r="11379" spans="2:23" x14ac:dyDescent="0.35">
      <c r="B11379" s="146"/>
      <c r="C11379" s="31"/>
      <c r="D11379" s="31"/>
      <c r="E11379" s="44"/>
      <c r="F11379" s="43"/>
      <c r="G11379" s="84"/>
      <c r="H11379" s="31"/>
      <c r="I11379" s="207"/>
      <c r="J11379" s="84"/>
      <c r="K11379" s="31"/>
      <c r="L11379" s="31"/>
      <c r="M11379" s="169"/>
      <c r="N11379" s="148"/>
      <c r="O11379" s="106"/>
      <c r="P11379" s="43"/>
      <c r="Q11379" s="207"/>
      <c r="R11379" s="84"/>
      <c r="S11379" s="31"/>
      <c r="T11379" s="31"/>
      <c r="U11379" s="169"/>
      <c r="V11379" s="150"/>
      <c r="W11379" s="141" t="str" cm="1">
        <f t="array" ref="W11379">IF(SUM(LEN(B11379:V11379))=0,"",IF(OR(OR(ISBLANK(F11379),SUM(LEN(C11379),LEN(D11379))=0),AND(NOT(E11379="Unknown"),ISBLANK(J11379)),AND(NOT(O11379="Unknown"),ISBLANK(R11379))),"Missing Information", INDEX(Table15[Entire Service Line Classification], MATCH(SUMIFS(Table15[Unique ID],Table15[System-Owned Portion],E11379,Table15[If Material Anything Other than "Lead" in Column E,Was Material Ever Previously Lead?],G11379,Table15[Customer-Owned Portion],O11379),Table15[Unique ID],0),0)))</f>
        <v/>
      </c>
    </row>
    <row r="11380" spans="2:23" x14ac:dyDescent="0.35">
      <c r="B11380" s="146"/>
      <c r="C11380" s="31"/>
      <c r="D11380" s="31"/>
      <c r="E11380" s="44"/>
      <c r="F11380" s="43"/>
      <c r="G11380" s="84"/>
      <c r="H11380" s="31"/>
      <c r="I11380" s="207"/>
      <c r="J11380" s="84"/>
      <c r="K11380" s="31"/>
      <c r="L11380" s="31"/>
      <c r="M11380" s="169"/>
      <c r="N11380" s="148"/>
      <c r="O11380" s="106"/>
      <c r="P11380" s="43"/>
      <c r="Q11380" s="207"/>
      <c r="R11380" s="84"/>
      <c r="S11380" s="31"/>
      <c r="T11380" s="31"/>
      <c r="U11380" s="169"/>
      <c r="V11380" s="150"/>
      <c r="W11380" s="141" t="str" cm="1">
        <f t="array" ref="W11380">IF(SUM(LEN(B11380:V11380))=0,"",IF(OR(OR(ISBLANK(F11380),SUM(LEN(C11380),LEN(D11380))=0),AND(NOT(E11380="Unknown"),ISBLANK(J11380)),AND(NOT(O11380="Unknown"),ISBLANK(R11380))),"Missing Information", INDEX(Table15[Entire Service Line Classification], MATCH(SUMIFS(Table15[Unique ID],Table15[System-Owned Portion],E11380,Table15[If Material Anything Other than "Lead" in Column E,Was Material Ever Previously Lead?],G11380,Table15[Customer-Owned Portion],O11380),Table15[Unique ID],0),0)))</f>
        <v/>
      </c>
    </row>
    <row r="11381" spans="2:23" x14ac:dyDescent="0.35">
      <c r="B11381" s="146"/>
      <c r="C11381" s="31"/>
      <c r="D11381" s="31"/>
      <c r="E11381" s="44"/>
      <c r="F11381" s="43"/>
      <c r="G11381" s="84"/>
      <c r="H11381" s="31"/>
      <c r="I11381" s="207"/>
      <c r="J11381" s="84"/>
      <c r="K11381" s="31"/>
      <c r="L11381" s="31"/>
      <c r="M11381" s="169"/>
      <c r="N11381" s="148"/>
      <c r="O11381" s="106"/>
      <c r="P11381" s="43"/>
      <c r="Q11381" s="207"/>
      <c r="R11381" s="84"/>
      <c r="S11381" s="31"/>
      <c r="T11381" s="31"/>
      <c r="U11381" s="169"/>
      <c r="V11381" s="150"/>
      <c r="W11381" s="141" t="str" cm="1">
        <f t="array" ref="W11381">IF(SUM(LEN(B11381:V11381))=0,"",IF(OR(OR(ISBLANK(F11381),SUM(LEN(C11381),LEN(D11381))=0),AND(NOT(E11381="Unknown"),ISBLANK(J11381)),AND(NOT(O11381="Unknown"),ISBLANK(R11381))),"Missing Information", INDEX(Table15[Entire Service Line Classification], MATCH(SUMIFS(Table15[Unique ID],Table15[System-Owned Portion],E11381,Table15[If Material Anything Other than "Lead" in Column E,Was Material Ever Previously Lead?],G11381,Table15[Customer-Owned Portion],O11381),Table15[Unique ID],0),0)))</f>
        <v/>
      </c>
    </row>
    <row r="11382" spans="2:23" x14ac:dyDescent="0.35">
      <c r="B11382" s="146"/>
      <c r="C11382" s="31"/>
      <c r="D11382" s="31"/>
      <c r="E11382" s="44"/>
      <c r="F11382" s="43"/>
      <c r="G11382" s="84"/>
      <c r="H11382" s="31"/>
      <c r="I11382" s="207"/>
      <c r="J11382" s="84"/>
      <c r="K11382" s="31"/>
      <c r="L11382" s="31"/>
      <c r="M11382" s="169"/>
      <c r="N11382" s="148"/>
      <c r="O11382" s="106"/>
      <c r="P11382" s="43"/>
      <c r="Q11382" s="207"/>
      <c r="R11382" s="84"/>
      <c r="S11382" s="31"/>
      <c r="T11382" s="31"/>
      <c r="U11382" s="169"/>
      <c r="V11382" s="150"/>
      <c r="W11382" s="141" t="str" cm="1">
        <f t="array" ref="W11382">IF(SUM(LEN(B11382:V11382))=0,"",IF(OR(OR(ISBLANK(F11382),SUM(LEN(C11382),LEN(D11382))=0),AND(NOT(E11382="Unknown"),ISBLANK(J11382)),AND(NOT(O11382="Unknown"),ISBLANK(R11382))),"Missing Information", INDEX(Table15[Entire Service Line Classification], MATCH(SUMIFS(Table15[Unique ID],Table15[System-Owned Portion],E11382,Table15[If Material Anything Other than "Lead" in Column E,Was Material Ever Previously Lead?],G11382,Table15[Customer-Owned Portion],O11382),Table15[Unique ID],0),0)))</f>
        <v/>
      </c>
    </row>
    <row r="11383" spans="2:23" x14ac:dyDescent="0.35">
      <c r="B11383" s="146"/>
      <c r="C11383" s="31"/>
      <c r="D11383" s="31"/>
      <c r="E11383" s="44"/>
      <c r="F11383" s="43"/>
      <c r="G11383" s="84"/>
      <c r="H11383" s="31"/>
      <c r="I11383" s="207"/>
      <c r="J11383" s="84"/>
      <c r="K11383" s="31"/>
      <c r="L11383" s="31"/>
      <c r="M11383" s="169"/>
      <c r="N11383" s="148"/>
      <c r="O11383" s="106"/>
      <c r="P11383" s="43"/>
      <c r="Q11383" s="207"/>
      <c r="R11383" s="84"/>
      <c r="S11383" s="31"/>
      <c r="T11383" s="31"/>
      <c r="U11383" s="169"/>
      <c r="V11383" s="150"/>
      <c r="W11383" s="141" t="str" cm="1">
        <f t="array" ref="W11383">IF(SUM(LEN(B11383:V11383))=0,"",IF(OR(OR(ISBLANK(F11383),SUM(LEN(C11383),LEN(D11383))=0),AND(NOT(E11383="Unknown"),ISBLANK(J11383)),AND(NOT(O11383="Unknown"),ISBLANK(R11383))),"Missing Information", INDEX(Table15[Entire Service Line Classification], MATCH(SUMIFS(Table15[Unique ID],Table15[System-Owned Portion],E11383,Table15[If Material Anything Other than "Lead" in Column E,Was Material Ever Previously Lead?],G11383,Table15[Customer-Owned Portion],O11383),Table15[Unique ID],0),0)))</f>
        <v/>
      </c>
    </row>
    <row r="11384" spans="2:23" x14ac:dyDescent="0.35">
      <c r="B11384" s="146"/>
      <c r="C11384" s="31"/>
      <c r="D11384" s="31"/>
      <c r="E11384" s="44"/>
      <c r="F11384" s="43"/>
      <c r="G11384" s="84"/>
      <c r="H11384" s="31"/>
      <c r="I11384" s="207"/>
      <c r="J11384" s="84"/>
      <c r="K11384" s="31"/>
      <c r="L11384" s="31"/>
      <c r="M11384" s="169"/>
      <c r="N11384" s="148"/>
      <c r="O11384" s="106"/>
      <c r="P11384" s="43"/>
      <c r="Q11384" s="207"/>
      <c r="R11384" s="84"/>
      <c r="S11384" s="31"/>
      <c r="T11384" s="31"/>
      <c r="U11384" s="169"/>
      <c r="V11384" s="150"/>
      <c r="W11384" s="141" t="str" cm="1">
        <f t="array" ref="W11384">IF(SUM(LEN(B11384:V11384))=0,"",IF(OR(OR(ISBLANK(F11384),SUM(LEN(C11384),LEN(D11384))=0),AND(NOT(E11384="Unknown"),ISBLANK(J11384)),AND(NOT(O11384="Unknown"),ISBLANK(R11384))),"Missing Information", INDEX(Table15[Entire Service Line Classification], MATCH(SUMIFS(Table15[Unique ID],Table15[System-Owned Portion],E11384,Table15[If Material Anything Other than "Lead" in Column E,Was Material Ever Previously Lead?],G11384,Table15[Customer-Owned Portion],O11384),Table15[Unique ID],0),0)))</f>
        <v/>
      </c>
    </row>
    <row r="11385" spans="2:23" x14ac:dyDescent="0.35">
      <c r="B11385" s="146"/>
      <c r="C11385" s="31"/>
      <c r="D11385" s="31"/>
      <c r="E11385" s="44"/>
      <c r="F11385" s="43"/>
      <c r="G11385" s="84"/>
      <c r="H11385" s="31"/>
      <c r="I11385" s="207"/>
      <c r="J11385" s="84"/>
      <c r="K11385" s="31"/>
      <c r="L11385" s="31"/>
      <c r="M11385" s="169"/>
      <c r="N11385" s="148"/>
      <c r="O11385" s="106"/>
      <c r="P11385" s="43"/>
      <c r="Q11385" s="207"/>
      <c r="R11385" s="84"/>
      <c r="S11385" s="31"/>
      <c r="T11385" s="31"/>
      <c r="U11385" s="169"/>
      <c r="V11385" s="150"/>
      <c r="W11385" s="141" t="str" cm="1">
        <f t="array" ref="W11385">IF(SUM(LEN(B11385:V11385))=0,"",IF(OR(OR(ISBLANK(F11385),SUM(LEN(C11385),LEN(D11385))=0),AND(NOT(E11385="Unknown"),ISBLANK(J11385)),AND(NOT(O11385="Unknown"),ISBLANK(R11385))),"Missing Information", INDEX(Table15[Entire Service Line Classification], MATCH(SUMIFS(Table15[Unique ID],Table15[System-Owned Portion],E11385,Table15[If Material Anything Other than "Lead" in Column E,Was Material Ever Previously Lead?],G11385,Table15[Customer-Owned Portion],O11385),Table15[Unique ID],0),0)))</f>
        <v/>
      </c>
    </row>
    <row r="11386" spans="2:23" x14ac:dyDescent="0.35">
      <c r="B11386" s="146"/>
      <c r="C11386" s="31"/>
      <c r="D11386" s="31"/>
      <c r="E11386" s="44"/>
      <c r="F11386" s="43"/>
      <c r="G11386" s="84"/>
      <c r="H11386" s="31"/>
      <c r="I11386" s="207"/>
      <c r="J11386" s="84"/>
      <c r="K11386" s="31"/>
      <c r="L11386" s="31"/>
      <c r="M11386" s="169"/>
      <c r="N11386" s="148"/>
      <c r="O11386" s="106"/>
      <c r="P11386" s="43"/>
      <c r="Q11386" s="207"/>
      <c r="R11386" s="84"/>
      <c r="S11386" s="31"/>
      <c r="T11386" s="31"/>
      <c r="U11386" s="169"/>
      <c r="V11386" s="150"/>
      <c r="W11386" s="141" t="str" cm="1">
        <f t="array" ref="W11386">IF(SUM(LEN(B11386:V11386))=0,"",IF(OR(OR(ISBLANK(F11386),SUM(LEN(C11386),LEN(D11386))=0),AND(NOT(E11386="Unknown"),ISBLANK(J11386)),AND(NOT(O11386="Unknown"),ISBLANK(R11386))),"Missing Information", INDEX(Table15[Entire Service Line Classification], MATCH(SUMIFS(Table15[Unique ID],Table15[System-Owned Portion],E11386,Table15[If Material Anything Other than "Lead" in Column E,Was Material Ever Previously Lead?],G11386,Table15[Customer-Owned Portion],O11386),Table15[Unique ID],0),0)))</f>
        <v/>
      </c>
    </row>
    <row r="11387" spans="2:23" x14ac:dyDescent="0.35">
      <c r="B11387" s="146"/>
      <c r="C11387" s="31"/>
      <c r="D11387" s="31"/>
      <c r="E11387" s="44"/>
      <c r="F11387" s="43"/>
      <c r="G11387" s="84"/>
      <c r="H11387" s="31"/>
      <c r="I11387" s="207"/>
      <c r="J11387" s="84"/>
      <c r="K11387" s="31"/>
      <c r="L11387" s="31"/>
      <c r="M11387" s="169"/>
      <c r="N11387" s="148"/>
      <c r="O11387" s="106"/>
      <c r="P11387" s="43"/>
      <c r="Q11387" s="207"/>
      <c r="R11387" s="84"/>
      <c r="S11387" s="31"/>
      <c r="T11387" s="31"/>
      <c r="U11387" s="169"/>
      <c r="V11387" s="150"/>
      <c r="W11387" s="141" t="str" cm="1">
        <f t="array" ref="W11387">IF(SUM(LEN(B11387:V11387))=0,"",IF(OR(OR(ISBLANK(F11387),SUM(LEN(C11387),LEN(D11387))=0),AND(NOT(E11387="Unknown"),ISBLANK(J11387)),AND(NOT(O11387="Unknown"),ISBLANK(R11387))),"Missing Information", INDEX(Table15[Entire Service Line Classification], MATCH(SUMIFS(Table15[Unique ID],Table15[System-Owned Portion],E11387,Table15[If Material Anything Other than "Lead" in Column E,Was Material Ever Previously Lead?],G11387,Table15[Customer-Owned Portion],O11387),Table15[Unique ID],0),0)))</f>
        <v/>
      </c>
    </row>
    <row r="11388" spans="2:23" x14ac:dyDescent="0.35">
      <c r="B11388" s="146"/>
      <c r="C11388" s="31"/>
      <c r="D11388" s="31"/>
      <c r="E11388" s="44"/>
      <c r="F11388" s="43"/>
      <c r="G11388" s="84"/>
      <c r="H11388" s="31"/>
      <c r="I11388" s="207"/>
      <c r="J11388" s="84"/>
      <c r="K11388" s="31"/>
      <c r="L11388" s="31"/>
      <c r="M11388" s="169"/>
      <c r="N11388" s="148"/>
      <c r="O11388" s="106"/>
      <c r="P11388" s="43"/>
      <c r="Q11388" s="207"/>
      <c r="R11388" s="84"/>
      <c r="S11388" s="31"/>
      <c r="T11388" s="31"/>
      <c r="U11388" s="169"/>
      <c r="V11388" s="150"/>
      <c r="W11388" s="141" t="str" cm="1">
        <f t="array" ref="W11388">IF(SUM(LEN(B11388:V11388))=0,"",IF(OR(OR(ISBLANK(F11388),SUM(LEN(C11388),LEN(D11388))=0),AND(NOT(E11388="Unknown"),ISBLANK(J11388)),AND(NOT(O11388="Unknown"),ISBLANK(R11388))),"Missing Information", INDEX(Table15[Entire Service Line Classification], MATCH(SUMIFS(Table15[Unique ID],Table15[System-Owned Portion],E11388,Table15[If Material Anything Other than "Lead" in Column E,Was Material Ever Previously Lead?],G11388,Table15[Customer-Owned Portion],O11388),Table15[Unique ID],0),0)))</f>
        <v/>
      </c>
    </row>
    <row r="11389" spans="2:23" x14ac:dyDescent="0.35">
      <c r="B11389" s="146"/>
      <c r="C11389" s="31"/>
      <c r="D11389" s="31"/>
      <c r="E11389" s="44"/>
      <c r="F11389" s="43"/>
      <c r="G11389" s="84"/>
      <c r="H11389" s="31"/>
      <c r="I11389" s="207"/>
      <c r="J11389" s="84"/>
      <c r="K11389" s="31"/>
      <c r="L11389" s="31"/>
      <c r="M11389" s="169"/>
      <c r="N11389" s="148"/>
      <c r="O11389" s="106"/>
      <c r="P11389" s="43"/>
      <c r="Q11389" s="207"/>
      <c r="R11389" s="84"/>
      <c r="S11389" s="31"/>
      <c r="T11389" s="31"/>
      <c r="U11389" s="169"/>
      <c r="V11389" s="150"/>
      <c r="W11389" s="141" t="str" cm="1">
        <f t="array" ref="W11389">IF(SUM(LEN(B11389:V11389))=0,"",IF(OR(OR(ISBLANK(F11389),SUM(LEN(C11389),LEN(D11389))=0),AND(NOT(E11389="Unknown"),ISBLANK(J11389)),AND(NOT(O11389="Unknown"),ISBLANK(R11389))),"Missing Information", INDEX(Table15[Entire Service Line Classification], MATCH(SUMIFS(Table15[Unique ID],Table15[System-Owned Portion],E11389,Table15[If Material Anything Other than "Lead" in Column E,Was Material Ever Previously Lead?],G11389,Table15[Customer-Owned Portion],O11389),Table15[Unique ID],0),0)))</f>
        <v/>
      </c>
    </row>
    <row r="11390" spans="2:23" x14ac:dyDescent="0.35">
      <c r="B11390" s="146"/>
      <c r="C11390" s="31"/>
      <c r="D11390" s="31"/>
      <c r="E11390" s="44"/>
      <c r="F11390" s="43"/>
      <c r="G11390" s="84"/>
      <c r="H11390" s="31"/>
      <c r="I11390" s="207"/>
      <c r="J11390" s="84"/>
      <c r="K11390" s="31"/>
      <c r="L11390" s="31"/>
      <c r="M11390" s="169"/>
      <c r="N11390" s="148"/>
      <c r="O11390" s="106"/>
      <c r="P11390" s="43"/>
      <c r="Q11390" s="207"/>
      <c r="R11390" s="84"/>
      <c r="S11390" s="31"/>
      <c r="T11390" s="31"/>
      <c r="U11390" s="169"/>
      <c r="V11390" s="150"/>
      <c r="W11390" s="141" t="str" cm="1">
        <f t="array" ref="W11390">IF(SUM(LEN(B11390:V11390))=0,"",IF(OR(OR(ISBLANK(F11390),SUM(LEN(C11390),LEN(D11390))=0),AND(NOT(E11390="Unknown"),ISBLANK(J11390)),AND(NOT(O11390="Unknown"),ISBLANK(R11390))),"Missing Information", INDEX(Table15[Entire Service Line Classification], MATCH(SUMIFS(Table15[Unique ID],Table15[System-Owned Portion],E11390,Table15[If Material Anything Other than "Lead" in Column E,Was Material Ever Previously Lead?],G11390,Table15[Customer-Owned Portion],O11390),Table15[Unique ID],0),0)))</f>
        <v/>
      </c>
    </row>
    <row r="11391" spans="2:23" x14ac:dyDescent="0.35">
      <c r="B11391" s="146"/>
      <c r="C11391" s="31"/>
      <c r="D11391" s="31"/>
      <c r="E11391" s="44"/>
      <c r="F11391" s="43"/>
      <c r="G11391" s="84"/>
      <c r="H11391" s="31"/>
      <c r="I11391" s="207"/>
      <c r="J11391" s="84"/>
      <c r="K11391" s="31"/>
      <c r="L11391" s="31"/>
      <c r="M11391" s="169"/>
      <c r="N11391" s="148"/>
      <c r="O11391" s="106"/>
      <c r="P11391" s="43"/>
      <c r="Q11391" s="207"/>
      <c r="R11391" s="84"/>
      <c r="S11391" s="31"/>
      <c r="T11391" s="31"/>
      <c r="U11391" s="169"/>
      <c r="V11391" s="150"/>
      <c r="W11391" s="141" t="str" cm="1">
        <f t="array" ref="W11391">IF(SUM(LEN(B11391:V11391))=0,"",IF(OR(OR(ISBLANK(F11391),SUM(LEN(C11391),LEN(D11391))=0),AND(NOT(E11391="Unknown"),ISBLANK(J11391)),AND(NOT(O11391="Unknown"),ISBLANK(R11391))),"Missing Information", INDEX(Table15[Entire Service Line Classification], MATCH(SUMIFS(Table15[Unique ID],Table15[System-Owned Portion],E11391,Table15[If Material Anything Other than "Lead" in Column E,Was Material Ever Previously Lead?],G11391,Table15[Customer-Owned Portion],O11391),Table15[Unique ID],0),0)))</f>
        <v/>
      </c>
    </row>
    <row r="11392" spans="2:23" x14ac:dyDescent="0.35">
      <c r="B11392" s="146"/>
      <c r="C11392" s="31"/>
      <c r="D11392" s="31"/>
      <c r="E11392" s="44"/>
      <c r="F11392" s="43"/>
      <c r="G11392" s="84"/>
      <c r="H11392" s="31"/>
      <c r="I11392" s="207"/>
      <c r="J11392" s="84"/>
      <c r="K11392" s="31"/>
      <c r="L11392" s="31"/>
      <c r="M11392" s="169"/>
      <c r="N11392" s="148"/>
      <c r="O11392" s="106"/>
      <c r="P11392" s="43"/>
      <c r="Q11392" s="207"/>
      <c r="R11392" s="84"/>
      <c r="S11392" s="31"/>
      <c r="T11392" s="31"/>
      <c r="U11392" s="169"/>
      <c r="V11392" s="150"/>
      <c r="W11392" s="141" t="str" cm="1">
        <f t="array" ref="W11392">IF(SUM(LEN(B11392:V11392))=0,"",IF(OR(OR(ISBLANK(F11392),SUM(LEN(C11392),LEN(D11392))=0),AND(NOT(E11392="Unknown"),ISBLANK(J11392)),AND(NOT(O11392="Unknown"),ISBLANK(R11392))),"Missing Information", INDEX(Table15[Entire Service Line Classification], MATCH(SUMIFS(Table15[Unique ID],Table15[System-Owned Portion],E11392,Table15[If Material Anything Other than "Lead" in Column E,Was Material Ever Previously Lead?],G11392,Table15[Customer-Owned Portion],O11392),Table15[Unique ID],0),0)))</f>
        <v/>
      </c>
    </row>
    <row r="11393" spans="2:23" x14ac:dyDescent="0.35">
      <c r="B11393" s="146"/>
      <c r="C11393" s="31"/>
      <c r="D11393" s="31"/>
      <c r="E11393" s="44"/>
      <c r="F11393" s="43"/>
      <c r="G11393" s="84"/>
      <c r="H11393" s="31"/>
      <c r="I11393" s="207"/>
      <c r="J11393" s="84"/>
      <c r="K11393" s="31"/>
      <c r="L11393" s="31"/>
      <c r="M11393" s="169"/>
      <c r="N11393" s="148"/>
      <c r="O11393" s="106"/>
      <c r="P11393" s="43"/>
      <c r="Q11393" s="207"/>
      <c r="R11393" s="84"/>
      <c r="S11393" s="31"/>
      <c r="T11393" s="31"/>
      <c r="U11393" s="169"/>
      <c r="V11393" s="150"/>
      <c r="W11393" s="141" t="str" cm="1">
        <f t="array" ref="W11393">IF(SUM(LEN(B11393:V11393))=0,"",IF(OR(OR(ISBLANK(F11393),SUM(LEN(C11393),LEN(D11393))=0),AND(NOT(E11393="Unknown"),ISBLANK(J11393)),AND(NOT(O11393="Unknown"),ISBLANK(R11393))),"Missing Information", INDEX(Table15[Entire Service Line Classification], MATCH(SUMIFS(Table15[Unique ID],Table15[System-Owned Portion],E11393,Table15[If Material Anything Other than "Lead" in Column E,Was Material Ever Previously Lead?],G11393,Table15[Customer-Owned Portion],O11393),Table15[Unique ID],0),0)))</f>
        <v/>
      </c>
    </row>
    <row r="11394" spans="2:23" x14ac:dyDescent="0.35">
      <c r="B11394" s="146"/>
      <c r="C11394" s="31"/>
      <c r="D11394" s="31"/>
      <c r="E11394" s="44"/>
      <c r="F11394" s="43"/>
      <c r="G11394" s="84"/>
      <c r="H11394" s="31"/>
      <c r="I11394" s="207"/>
      <c r="J11394" s="84"/>
      <c r="K11394" s="31"/>
      <c r="L11394" s="31"/>
      <c r="M11394" s="169"/>
      <c r="N11394" s="148"/>
      <c r="O11394" s="106"/>
      <c r="P11394" s="43"/>
      <c r="Q11394" s="207"/>
      <c r="R11394" s="84"/>
      <c r="S11394" s="31"/>
      <c r="T11394" s="31"/>
      <c r="U11394" s="169"/>
      <c r="V11394" s="150"/>
      <c r="W11394" s="141" t="str" cm="1">
        <f t="array" ref="W11394">IF(SUM(LEN(B11394:V11394))=0,"",IF(OR(OR(ISBLANK(F11394),SUM(LEN(C11394),LEN(D11394))=0),AND(NOT(E11394="Unknown"),ISBLANK(J11394)),AND(NOT(O11394="Unknown"),ISBLANK(R11394))),"Missing Information", INDEX(Table15[Entire Service Line Classification], MATCH(SUMIFS(Table15[Unique ID],Table15[System-Owned Portion],E11394,Table15[If Material Anything Other than "Lead" in Column E,Was Material Ever Previously Lead?],G11394,Table15[Customer-Owned Portion],O11394),Table15[Unique ID],0),0)))</f>
        <v/>
      </c>
    </row>
    <row r="11395" spans="2:23" x14ac:dyDescent="0.35">
      <c r="B11395" s="146"/>
      <c r="C11395" s="31"/>
      <c r="D11395" s="31"/>
      <c r="E11395" s="44"/>
      <c r="F11395" s="43"/>
      <c r="G11395" s="84"/>
      <c r="H11395" s="31"/>
      <c r="I11395" s="207"/>
      <c r="J11395" s="84"/>
      <c r="K11395" s="31"/>
      <c r="L11395" s="31"/>
      <c r="M11395" s="169"/>
      <c r="N11395" s="148"/>
      <c r="O11395" s="106"/>
      <c r="P11395" s="43"/>
      <c r="Q11395" s="207"/>
      <c r="R11395" s="84"/>
      <c r="S11395" s="31"/>
      <c r="T11395" s="31"/>
      <c r="U11395" s="169"/>
      <c r="V11395" s="150"/>
      <c r="W11395" s="141" t="str" cm="1">
        <f t="array" ref="W11395">IF(SUM(LEN(B11395:V11395))=0,"",IF(OR(OR(ISBLANK(F11395),SUM(LEN(C11395),LEN(D11395))=0),AND(NOT(E11395="Unknown"),ISBLANK(J11395)),AND(NOT(O11395="Unknown"),ISBLANK(R11395))),"Missing Information", INDEX(Table15[Entire Service Line Classification], MATCH(SUMIFS(Table15[Unique ID],Table15[System-Owned Portion],E11395,Table15[If Material Anything Other than "Lead" in Column E,Was Material Ever Previously Lead?],G11395,Table15[Customer-Owned Portion],O11395),Table15[Unique ID],0),0)))</f>
        <v/>
      </c>
    </row>
    <row r="11396" spans="2:23" x14ac:dyDescent="0.35">
      <c r="B11396" s="146"/>
      <c r="C11396" s="31"/>
      <c r="D11396" s="31"/>
      <c r="E11396" s="44"/>
      <c r="F11396" s="43"/>
      <c r="G11396" s="84"/>
      <c r="H11396" s="31"/>
      <c r="I11396" s="207"/>
      <c r="J11396" s="84"/>
      <c r="K11396" s="31"/>
      <c r="L11396" s="31"/>
      <c r="M11396" s="169"/>
      <c r="N11396" s="148"/>
      <c r="O11396" s="106"/>
      <c r="P11396" s="43"/>
      <c r="Q11396" s="207"/>
      <c r="R11396" s="84"/>
      <c r="S11396" s="31"/>
      <c r="T11396" s="31"/>
      <c r="U11396" s="169"/>
      <c r="V11396" s="150"/>
      <c r="W11396" s="141" t="str" cm="1">
        <f t="array" ref="W11396">IF(SUM(LEN(B11396:V11396))=0,"",IF(OR(OR(ISBLANK(F11396),SUM(LEN(C11396),LEN(D11396))=0),AND(NOT(E11396="Unknown"),ISBLANK(J11396)),AND(NOT(O11396="Unknown"),ISBLANK(R11396))),"Missing Information", INDEX(Table15[Entire Service Line Classification], MATCH(SUMIFS(Table15[Unique ID],Table15[System-Owned Portion],E11396,Table15[If Material Anything Other than "Lead" in Column E,Was Material Ever Previously Lead?],G11396,Table15[Customer-Owned Portion],O11396),Table15[Unique ID],0),0)))</f>
        <v/>
      </c>
    </row>
    <row r="11397" spans="2:23" x14ac:dyDescent="0.35">
      <c r="B11397" s="146"/>
      <c r="C11397" s="31"/>
      <c r="D11397" s="31"/>
      <c r="E11397" s="44"/>
      <c r="F11397" s="43"/>
      <c r="G11397" s="84"/>
      <c r="H11397" s="31"/>
      <c r="I11397" s="207"/>
      <c r="J11397" s="84"/>
      <c r="K11397" s="31"/>
      <c r="L11397" s="31"/>
      <c r="M11397" s="169"/>
      <c r="N11397" s="148"/>
      <c r="O11397" s="106"/>
      <c r="P11397" s="43"/>
      <c r="Q11397" s="207"/>
      <c r="R11397" s="84"/>
      <c r="S11397" s="31"/>
      <c r="T11397" s="31"/>
      <c r="U11397" s="169"/>
      <c r="V11397" s="150"/>
      <c r="W11397" s="141" t="str" cm="1">
        <f t="array" ref="W11397">IF(SUM(LEN(B11397:V11397))=0,"",IF(OR(OR(ISBLANK(F11397),SUM(LEN(C11397),LEN(D11397))=0),AND(NOT(E11397="Unknown"),ISBLANK(J11397)),AND(NOT(O11397="Unknown"),ISBLANK(R11397))),"Missing Information", INDEX(Table15[Entire Service Line Classification], MATCH(SUMIFS(Table15[Unique ID],Table15[System-Owned Portion],E11397,Table15[If Material Anything Other than "Lead" in Column E,Was Material Ever Previously Lead?],G11397,Table15[Customer-Owned Portion],O11397),Table15[Unique ID],0),0)))</f>
        <v/>
      </c>
    </row>
    <row r="11398" spans="2:23" x14ac:dyDescent="0.35">
      <c r="B11398" s="146"/>
      <c r="C11398" s="31"/>
      <c r="D11398" s="31"/>
      <c r="E11398" s="44"/>
      <c r="F11398" s="43"/>
      <c r="G11398" s="84"/>
      <c r="H11398" s="31"/>
      <c r="I11398" s="207"/>
      <c r="J11398" s="84"/>
      <c r="K11398" s="31"/>
      <c r="L11398" s="31"/>
      <c r="M11398" s="169"/>
      <c r="N11398" s="148"/>
      <c r="O11398" s="106"/>
      <c r="P11398" s="43"/>
      <c r="Q11398" s="207"/>
      <c r="R11398" s="84"/>
      <c r="S11398" s="31"/>
      <c r="T11398" s="31"/>
      <c r="U11398" s="169"/>
      <c r="V11398" s="150"/>
      <c r="W11398" s="141" t="str" cm="1">
        <f t="array" ref="W11398">IF(SUM(LEN(B11398:V11398))=0,"",IF(OR(OR(ISBLANK(F11398),SUM(LEN(C11398),LEN(D11398))=0),AND(NOT(E11398="Unknown"),ISBLANK(J11398)),AND(NOT(O11398="Unknown"),ISBLANK(R11398))),"Missing Information", INDEX(Table15[Entire Service Line Classification], MATCH(SUMIFS(Table15[Unique ID],Table15[System-Owned Portion],E11398,Table15[If Material Anything Other than "Lead" in Column E,Was Material Ever Previously Lead?],G11398,Table15[Customer-Owned Portion],O11398),Table15[Unique ID],0),0)))</f>
        <v/>
      </c>
    </row>
    <row r="11399" spans="2:23" x14ac:dyDescent="0.35">
      <c r="B11399" s="146"/>
      <c r="C11399" s="31"/>
      <c r="D11399" s="31"/>
      <c r="E11399" s="44"/>
      <c r="F11399" s="43"/>
      <c r="G11399" s="84"/>
      <c r="H11399" s="31"/>
      <c r="I11399" s="207"/>
      <c r="J11399" s="84"/>
      <c r="K11399" s="31"/>
      <c r="L11399" s="31"/>
      <c r="M11399" s="169"/>
      <c r="N11399" s="148"/>
      <c r="O11399" s="106"/>
      <c r="P11399" s="43"/>
      <c r="Q11399" s="207"/>
      <c r="R11399" s="84"/>
      <c r="S11399" s="31"/>
      <c r="T11399" s="31"/>
      <c r="U11399" s="169"/>
      <c r="V11399" s="150"/>
      <c r="W11399" s="141" t="str" cm="1">
        <f t="array" ref="W11399">IF(SUM(LEN(B11399:V11399))=0,"",IF(OR(OR(ISBLANK(F11399),SUM(LEN(C11399),LEN(D11399))=0),AND(NOT(E11399="Unknown"),ISBLANK(J11399)),AND(NOT(O11399="Unknown"),ISBLANK(R11399))),"Missing Information", INDEX(Table15[Entire Service Line Classification], MATCH(SUMIFS(Table15[Unique ID],Table15[System-Owned Portion],E11399,Table15[If Material Anything Other than "Lead" in Column E,Was Material Ever Previously Lead?],G11399,Table15[Customer-Owned Portion],O11399),Table15[Unique ID],0),0)))</f>
        <v/>
      </c>
    </row>
    <row r="11400" spans="2:23" x14ac:dyDescent="0.35">
      <c r="B11400" s="146"/>
      <c r="C11400" s="31"/>
      <c r="D11400" s="31"/>
      <c r="E11400" s="44"/>
      <c r="F11400" s="43"/>
      <c r="G11400" s="84"/>
      <c r="H11400" s="31"/>
      <c r="I11400" s="207"/>
      <c r="J11400" s="84"/>
      <c r="K11400" s="31"/>
      <c r="L11400" s="31"/>
      <c r="M11400" s="169"/>
      <c r="N11400" s="148"/>
      <c r="O11400" s="106"/>
      <c r="P11400" s="43"/>
      <c r="Q11400" s="207"/>
      <c r="R11400" s="84"/>
      <c r="S11400" s="31"/>
      <c r="T11400" s="31"/>
      <c r="U11400" s="169"/>
      <c r="V11400" s="150"/>
      <c r="W11400" s="141" t="str" cm="1">
        <f t="array" ref="W11400">IF(SUM(LEN(B11400:V11400))=0,"",IF(OR(OR(ISBLANK(F11400),SUM(LEN(C11400),LEN(D11400))=0),AND(NOT(E11400="Unknown"),ISBLANK(J11400)),AND(NOT(O11400="Unknown"),ISBLANK(R11400))),"Missing Information", INDEX(Table15[Entire Service Line Classification], MATCH(SUMIFS(Table15[Unique ID],Table15[System-Owned Portion],E11400,Table15[If Material Anything Other than "Lead" in Column E,Was Material Ever Previously Lead?],G11400,Table15[Customer-Owned Portion],O11400),Table15[Unique ID],0),0)))</f>
        <v/>
      </c>
    </row>
    <row r="11401" spans="2:23" x14ac:dyDescent="0.35">
      <c r="B11401" s="146"/>
      <c r="C11401" s="31"/>
      <c r="D11401" s="31"/>
      <c r="E11401" s="44"/>
      <c r="F11401" s="43"/>
      <c r="G11401" s="84"/>
      <c r="H11401" s="31"/>
      <c r="I11401" s="207"/>
      <c r="J11401" s="84"/>
      <c r="K11401" s="31"/>
      <c r="L11401" s="31"/>
      <c r="M11401" s="169"/>
      <c r="N11401" s="148"/>
      <c r="O11401" s="106"/>
      <c r="P11401" s="43"/>
      <c r="Q11401" s="207"/>
      <c r="R11401" s="84"/>
      <c r="S11401" s="31"/>
      <c r="T11401" s="31"/>
      <c r="U11401" s="169"/>
      <c r="V11401" s="150"/>
      <c r="W11401" s="141" t="str" cm="1">
        <f t="array" ref="W11401">IF(SUM(LEN(B11401:V11401))=0,"",IF(OR(OR(ISBLANK(F11401),SUM(LEN(C11401),LEN(D11401))=0),AND(NOT(E11401="Unknown"),ISBLANK(J11401)),AND(NOT(O11401="Unknown"),ISBLANK(R11401))),"Missing Information", INDEX(Table15[Entire Service Line Classification], MATCH(SUMIFS(Table15[Unique ID],Table15[System-Owned Portion],E11401,Table15[If Material Anything Other than "Lead" in Column E,Was Material Ever Previously Lead?],G11401,Table15[Customer-Owned Portion],O11401),Table15[Unique ID],0),0)))</f>
        <v/>
      </c>
    </row>
    <row r="11402" spans="2:23" x14ac:dyDescent="0.35">
      <c r="B11402" s="146"/>
      <c r="C11402" s="31"/>
      <c r="D11402" s="31"/>
      <c r="E11402" s="44"/>
      <c r="F11402" s="43"/>
      <c r="G11402" s="84"/>
      <c r="H11402" s="31"/>
      <c r="I11402" s="207"/>
      <c r="J11402" s="84"/>
      <c r="K11402" s="31"/>
      <c r="L11402" s="31"/>
      <c r="M11402" s="169"/>
      <c r="N11402" s="148"/>
      <c r="O11402" s="106"/>
      <c r="P11402" s="43"/>
      <c r="Q11402" s="207"/>
      <c r="R11402" s="84"/>
      <c r="S11402" s="31"/>
      <c r="T11402" s="31"/>
      <c r="U11402" s="169"/>
      <c r="V11402" s="150"/>
      <c r="W11402" s="141" t="str" cm="1">
        <f t="array" ref="W11402">IF(SUM(LEN(B11402:V11402))=0,"",IF(OR(OR(ISBLANK(F11402),SUM(LEN(C11402),LEN(D11402))=0),AND(NOT(E11402="Unknown"),ISBLANK(J11402)),AND(NOT(O11402="Unknown"),ISBLANK(R11402))),"Missing Information", INDEX(Table15[Entire Service Line Classification], MATCH(SUMIFS(Table15[Unique ID],Table15[System-Owned Portion],E11402,Table15[If Material Anything Other than "Lead" in Column E,Was Material Ever Previously Lead?],G11402,Table15[Customer-Owned Portion],O11402),Table15[Unique ID],0),0)))</f>
        <v/>
      </c>
    </row>
    <row r="11403" spans="2:23" x14ac:dyDescent="0.35">
      <c r="B11403" s="146"/>
      <c r="C11403" s="31"/>
      <c r="D11403" s="31"/>
      <c r="E11403" s="44"/>
      <c r="F11403" s="43"/>
      <c r="G11403" s="84"/>
      <c r="H11403" s="31"/>
      <c r="I11403" s="207"/>
      <c r="J11403" s="84"/>
      <c r="K11403" s="31"/>
      <c r="L11403" s="31"/>
      <c r="M11403" s="169"/>
      <c r="N11403" s="148"/>
      <c r="O11403" s="106"/>
      <c r="P11403" s="43"/>
      <c r="Q11403" s="207"/>
      <c r="R11403" s="84"/>
      <c r="S11403" s="31"/>
      <c r="T11403" s="31"/>
      <c r="U11403" s="169"/>
      <c r="V11403" s="150"/>
      <c r="W11403" s="141" t="str" cm="1">
        <f t="array" ref="W11403">IF(SUM(LEN(B11403:V11403))=0,"",IF(OR(OR(ISBLANK(F11403),SUM(LEN(C11403),LEN(D11403))=0),AND(NOT(E11403="Unknown"),ISBLANK(J11403)),AND(NOT(O11403="Unknown"),ISBLANK(R11403))),"Missing Information", INDEX(Table15[Entire Service Line Classification], MATCH(SUMIFS(Table15[Unique ID],Table15[System-Owned Portion],E11403,Table15[If Material Anything Other than "Lead" in Column E,Was Material Ever Previously Lead?],G11403,Table15[Customer-Owned Portion],O11403),Table15[Unique ID],0),0)))</f>
        <v/>
      </c>
    </row>
    <row r="11404" spans="2:23" x14ac:dyDescent="0.35">
      <c r="B11404" s="146"/>
      <c r="C11404" s="31"/>
      <c r="D11404" s="31"/>
      <c r="E11404" s="44"/>
      <c r="F11404" s="43"/>
      <c r="G11404" s="84"/>
      <c r="H11404" s="31"/>
      <c r="I11404" s="207"/>
      <c r="J11404" s="84"/>
      <c r="K11404" s="31"/>
      <c r="L11404" s="31"/>
      <c r="M11404" s="169"/>
      <c r="N11404" s="148"/>
      <c r="O11404" s="106"/>
      <c r="P11404" s="43"/>
      <c r="Q11404" s="207"/>
      <c r="R11404" s="84"/>
      <c r="S11404" s="31"/>
      <c r="T11404" s="31"/>
      <c r="U11404" s="169"/>
      <c r="V11404" s="150"/>
      <c r="W11404" s="141" t="str" cm="1">
        <f t="array" ref="W11404">IF(SUM(LEN(B11404:V11404))=0,"",IF(OR(OR(ISBLANK(F11404),SUM(LEN(C11404),LEN(D11404))=0),AND(NOT(E11404="Unknown"),ISBLANK(J11404)),AND(NOT(O11404="Unknown"),ISBLANK(R11404))),"Missing Information", INDEX(Table15[Entire Service Line Classification], MATCH(SUMIFS(Table15[Unique ID],Table15[System-Owned Portion],E11404,Table15[If Material Anything Other than "Lead" in Column E,Was Material Ever Previously Lead?],G11404,Table15[Customer-Owned Portion],O11404),Table15[Unique ID],0),0)))</f>
        <v/>
      </c>
    </row>
    <row r="11405" spans="2:23" x14ac:dyDescent="0.35">
      <c r="B11405" s="146"/>
      <c r="C11405" s="31"/>
      <c r="D11405" s="31"/>
      <c r="E11405" s="44"/>
      <c r="F11405" s="43"/>
      <c r="G11405" s="84"/>
      <c r="H11405" s="31"/>
      <c r="I11405" s="207"/>
      <c r="J11405" s="84"/>
      <c r="K11405" s="31"/>
      <c r="L11405" s="31"/>
      <c r="M11405" s="169"/>
      <c r="N11405" s="148"/>
      <c r="O11405" s="106"/>
      <c r="P11405" s="43"/>
      <c r="Q11405" s="207"/>
      <c r="R11405" s="84"/>
      <c r="S11405" s="31"/>
      <c r="T11405" s="31"/>
      <c r="U11405" s="169"/>
      <c r="V11405" s="150"/>
      <c r="W11405" s="141" t="str" cm="1">
        <f t="array" ref="W11405">IF(SUM(LEN(B11405:V11405))=0,"",IF(OR(OR(ISBLANK(F11405),SUM(LEN(C11405),LEN(D11405))=0),AND(NOT(E11405="Unknown"),ISBLANK(J11405)),AND(NOT(O11405="Unknown"),ISBLANK(R11405))),"Missing Information", INDEX(Table15[Entire Service Line Classification], MATCH(SUMIFS(Table15[Unique ID],Table15[System-Owned Portion],E11405,Table15[If Material Anything Other than "Lead" in Column E,Was Material Ever Previously Lead?],G11405,Table15[Customer-Owned Portion],O11405),Table15[Unique ID],0),0)))</f>
        <v/>
      </c>
    </row>
    <row r="11406" spans="2:23" x14ac:dyDescent="0.35">
      <c r="B11406" s="146"/>
      <c r="C11406" s="31"/>
      <c r="D11406" s="31"/>
      <c r="E11406" s="44"/>
      <c r="F11406" s="43"/>
      <c r="G11406" s="84"/>
      <c r="H11406" s="31"/>
      <c r="I11406" s="207"/>
      <c r="J11406" s="84"/>
      <c r="K11406" s="31"/>
      <c r="L11406" s="31"/>
      <c r="M11406" s="169"/>
      <c r="N11406" s="148"/>
      <c r="O11406" s="106"/>
      <c r="P11406" s="43"/>
      <c r="Q11406" s="207"/>
      <c r="R11406" s="84"/>
      <c r="S11406" s="31"/>
      <c r="T11406" s="31"/>
      <c r="U11406" s="169"/>
      <c r="V11406" s="150"/>
      <c r="W11406" s="141" t="str" cm="1">
        <f t="array" ref="W11406">IF(SUM(LEN(B11406:V11406))=0,"",IF(OR(OR(ISBLANK(F11406),SUM(LEN(C11406),LEN(D11406))=0),AND(NOT(E11406="Unknown"),ISBLANK(J11406)),AND(NOT(O11406="Unknown"),ISBLANK(R11406))),"Missing Information", INDEX(Table15[Entire Service Line Classification], MATCH(SUMIFS(Table15[Unique ID],Table15[System-Owned Portion],E11406,Table15[If Material Anything Other than "Lead" in Column E,Was Material Ever Previously Lead?],G11406,Table15[Customer-Owned Portion],O11406),Table15[Unique ID],0),0)))</f>
        <v/>
      </c>
    </row>
    <row r="11407" spans="2:23" x14ac:dyDescent="0.35">
      <c r="B11407" s="146"/>
      <c r="C11407" s="31"/>
      <c r="D11407" s="31"/>
      <c r="E11407" s="44"/>
      <c r="F11407" s="43"/>
      <c r="G11407" s="84"/>
      <c r="H11407" s="31"/>
      <c r="I11407" s="207"/>
      <c r="J11407" s="84"/>
      <c r="K11407" s="31"/>
      <c r="L11407" s="31"/>
      <c r="M11407" s="169"/>
      <c r="N11407" s="148"/>
      <c r="O11407" s="106"/>
      <c r="P11407" s="43"/>
      <c r="Q11407" s="207"/>
      <c r="R11407" s="84"/>
      <c r="S11407" s="31"/>
      <c r="T11407" s="31"/>
      <c r="U11407" s="169"/>
      <c r="V11407" s="150"/>
      <c r="W11407" s="141" t="str" cm="1">
        <f t="array" ref="W11407">IF(SUM(LEN(B11407:V11407))=0,"",IF(OR(OR(ISBLANK(F11407),SUM(LEN(C11407),LEN(D11407))=0),AND(NOT(E11407="Unknown"),ISBLANK(J11407)),AND(NOT(O11407="Unknown"),ISBLANK(R11407))),"Missing Information", INDEX(Table15[Entire Service Line Classification], MATCH(SUMIFS(Table15[Unique ID],Table15[System-Owned Portion],E11407,Table15[If Material Anything Other than "Lead" in Column E,Was Material Ever Previously Lead?],G11407,Table15[Customer-Owned Portion],O11407),Table15[Unique ID],0),0)))</f>
        <v/>
      </c>
    </row>
    <row r="11408" spans="2:23" x14ac:dyDescent="0.35">
      <c r="B11408" s="146"/>
      <c r="C11408" s="31"/>
      <c r="D11408" s="31"/>
      <c r="E11408" s="44"/>
      <c r="F11408" s="43"/>
      <c r="G11408" s="84"/>
      <c r="H11408" s="31"/>
      <c r="I11408" s="207"/>
      <c r="J11408" s="84"/>
      <c r="K11408" s="31"/>
      <c r="L11408" s="31"/>
      <c r="M11408" s="169"/>
      <c r="N11408" s="148"/>
      <c r="O11408" s="106"/>
      <c r="P11408" s="43"/>
      <c r="Q11408" s="207"/>
      <c r="R11408" s="84"/>
      <c r="S11408" s="31"/>
      <c r="T11408" s="31"/>
      <c r="U11408" s="169"/>
      <c r="V11408" s="150"/>
      <c r="W11408" s="141" t="str" cm="1">
        <f t="array" ref="W11408">IF(SUM(LEN(B11408:V11408))=0,"",IF(OR(OR(ISBLANK(F11408),SUM(LEN(C11408),LEN(D11408))=0),AND(NOT(E11408="Unknown"),ISBLANK(J11408)),AND(NOT(O11408="Unknown"),ISBLANK(R11408))),"Missing Information", INDEX(Table15[Entire Service Line Classification], MATCH(SUMIFS(Table15[Unique ID],Table15[System-Owned Portion],E11408,Table15[If Material Anything Other than "Lead" in Column E,Was Material Ever Previously Lead?],G11408,Table15[Customer-Owned Portion],O11408),Table15[Unique ID],0),0)))</f>
        <v/>
      </c>
    </row>
    <row r="11409" spans="2:23" x14ac:dyDescent="0.35">
      <c r="B11409" s="146"/>
      <c r="C11409" s="31"/>
      <c r="D11409" s="31"/>
      <c r="E11409" s="44"/>
      <c r="F11409" s="43"/>
      <c r="G11409" s="84"/>
      <c r="H11409" s="31"/>
      <c r="I11409" s="207"/>
      <c r="J11409" s="84"/>
      <c r="K11409" s="31"/>
      <c r="L11409" s="31"/>
      <c r="M11409" s="169"/>
      <c r="N11409" s="148"/>
      <c r="O11409" s="106"/>
      <c r="P11409" s="43"/>
      <c r="Q11409" s="207"/>
      <c r="R11409" s="84"/>
      <c r="S11409" s="31"/>
      <c r="T11409" s="31"/>
      <c r="U11409" s="169"/>
      <c r="V11409" s="150"/>
      <c r="W11409" s="141" t="str" cm="1">
        <f t="array" ref="W11409">IF(SUM(LEN(B11409:V11409))=0,"",IF(OR(OR(ISBLANK(F11409),SUM(LEN(C11409),LEN(D11409))=0),AND(NOT(E11409="Unknown"),ISBLANK(J11409)),AND(NOT(O11409="Unknown"),ISBLANK(R11409))),"Missing Information", INDEX(Table15[Entire Service Line Classification], MATCH(SUMIFS(Table15[Unique ID],Table15[System-Owned Portion],E11409,Table15[If Material Anything Other than "Lead" in Column E,Was Material Ever Previously Lead?],G11409,Table15[Customer-Owned Portion],O11409),Table15[Unique ID],0),0)))</f>
        <v/>
      </c>
    </row>
    <row r="11410" spans="2:23" x14ac:dyDescent="0.35">
      <c r="B11410" s="146"/>
      <c r="C11410" s="31"/>
      <c r="D11410" s="31"/>
      <c r="E11410" s="44"/>
      <c r="F11410" s="43"/>
      <c r="G11410" s="84"/>
      <c r="H11410" s="31"/>
      <c r="I11410" s="207"/>
      <c r="J11410" s="84"/>
      <c r="K11410" s="31"/>
      <c r="L11410" s="31"/>
      <c r="M11410" s="169"/>
      <c r="N11410" s="148"/>
      <c r="O11410" s="106"/>
      <c r="P11410" s="43"/>
      <c r="Q11410" s="207"/>
      <c r="R11410" s="84"/>
      <c r="S11410" s="31"/>
      <c r="T11410" s="31"/>
      <c r="U11410" s="169"/>
      <c r="V11410" s="150"/>
      <c r="W11410" s="141" t="str" cm="1">
        <f t="array" ref="W11410">IF(SUM(LEN(B11410:V11410))=0,"",IF(OR(OR(ISBLANK(F11410),SUM(LEN(C11410),LEN(D11410))=0),AND(NOT(E11410="Unknown"),ISBLANK(J11410)),AND(NOT(O11410="Unknown"),ISBLANK(R11410))),"Missing Information", INDEX(Table15[Entire Service Line Classification], MATCH(SUMIFS(Table15[Unique ID],Table15[System-Owned Portion],E11410,Table15[If Material Anything Other than "Lead" in Column E,Was Material Ever Previously Lead?],G11410,Table15[Customer-Owned Portion],O11410),Table15[Unique ID],0),0)))</f>
        <v/>
      </c>
    </row>
    <row r="11411" spans="2:23" x14ac:dyDescent="0.35">
      <c r="B11411" s="146"/>
      <c r="C11411" s="31"/>
      <c r="D11411" s="31"/>
      <c r="E11411" s="44"/>
      <c r="F11411" s="43"/>
      <c r="G11411" s="84"/>
      <c r="H11411" s="31"/>
      <c r="I11411" s="207"/>
      <c r="J11411" s="84"/>
      <c r="K11411" s="31"/>
      <c r="L11411" s="31"/>
      <c r="M11411" s="169"/>
      <c r="N11411" s="148"/>
      <c r="O11411" s="106"/>
      <c r="P11411" s="43"/>
      <c r="Q11411" s="207"/>
      <c r="R11411" s="84"/>
      <c r="S11411" s="31"/>
      <c r="T11411" s="31"/>
      <c r="U11411" s="169"/>
      <c r="V11411" s="150"/>
      <c r="W11411" s="141" t="str" cm="1">
        <f t="array" ref="W11411">IF(SUM(LEN(B11411:V11411))=0,"",IF(OR(OR(ISBLANK(F11411),SUM(LEN(C11411),LEN(D11411))=0),AND(NOT(E11411="Unknown"),ISBLANK(J11411)),AND(NOT(O11411="Unknown"),ISBLANK(R11411))),"Missing Information", INDEX(Table15[Entire Service Line Classification], MATCH(SUMIFS(Table15[Unique ID],Table15[System-Owned Portion],E11411,Table15[If Material Anything Other than "Lead" in Column E,Was Material Ever Previously Lead?],G11411,Table15[Customer-Owned Portion],O11411),Table15[Unique ID],0),0)))</f>
        <v/>
      </c>
    </row>
    <row r="11412" spans="2:23" x14ac:dyDescent="0.35">
      <c r="B11412" s="146"/>
      <c r="C11412" s="31"/>
      <c r="D11412" s="31"/>
      <c r="E11412" s="44"/>
      <c r="F11412" s="43"/>
      <c r="G11412" s="84"/>
      <c r="H11412" s="31"/>
      <c r="I11412" s="207"/>
      <c r="J11412" s="84"/>
      <c r="K11412" s="31"/>
      <c r="L11412" s="31"/>
      <c r="M11412" s="169"/>
      <c r="N11412" s="148"/>
      <c r="O11412" s="106"/>
      <c r="P11412" s="43"/>
      <c r="Q11412" s="207"/>
      <c r="R11412" s="84"/>
      <c r="S11412" s="31"/>
      <c r="T11412" s="31"/>
      <c r="U11412" s="169"/>
      <c r="V11412" s="150"/>
      <c r="W11412" s="141" t="str" cm="1">
        <f t="array" ref="W11412">IF(SUM(LEN(B11412:V11412))=0,"",IF(OR(OR(ISBLANK(F11412),SUM(LEN(C11412),LEN(D11412))=0),AND(NOT(E11412="Unknown"),ISBLANK(J11412)),AND(NOT(O11412="Unknown"),ISBLANK(R11412))),"Missing Information", INDEX(Table15[Entire Service Line Classification], MATCH(SUMIFS(Table15[Unique ID],Table15[System-Owned Portion],E11412,Table15[If Material Anything Other than "Lead" in Column E,Was Material Ever Previously Lead?],G11412,Table15[Customer-Owned Portion],O11412),Table15[Unique ID],0),0)))</f>
        <v/>
      </c>
    </row>
    <row r="11413" spans="2:23" x14ac:dyDescent="0.35">
      <c r="B11413" s="146"/>
      <c r="C11413" s="31"/>
      <c r="D11413" s="31"/>
      <c r="E11413" s="44"/>
      <c r="F11413" s="43"/>
      <c r="G11413" s="84"/>
      <c r="H11413" s="31"/>
      <c r="I11413" s="207"/>
      <c r="J11413" s="84"/>
      <c r="K11413" s="31"/>
      <c r="L11413" s="31"/>
      <c r="M11413" s="169"/>
      <c r="N11413" s="148"/>
      <c r="O11413" s="106"/>
      <c r="P11413" s="43"/>
      <c r="Q11413" s="207"/>
      <c r="R11413" s="84"/>
      <c r="S11413" s="31"/>
      <c r="T11413" s="31"/>
      <c r="U11413" s="169"/>
      <c r="V11413" s="150"/>
      <c r="W11413" s="141" t="str" cm="1">
        <f t="array" ref="W11413">IF(SUM(LEN(B11413:V11413))=0,"",IF(OR(OR(ISBLANK(F11413),SUM(LEN(C11413),LEN(D11413))=0),AND(NOT(E11413="Unknown"),ISBLANK(J11413)),AND(NOT(O11413="Unknown"),ISBLANK(R11413))),"Missing Information", INDEX(Table15[Entire Service Line Classification], MATCH(SUMIFS(Table15[Unique ID],Table15[System-Owned Portion],E11413,Table15[If Material Anything Other than "Lead" in Column E,Was Material Ever Previously Lead?],G11413,Table15[Customer-Owned Portion],O11413),Table15[Unique ID],0),0)))</f>
        <v/>
      </c>
    </row>
    <row r="11414" spans="2:23" x14ac:dyDescent="0.35">
      <c r="B11414" s="146"/>
      <c r="C11414" s="31"/>
      <c r="D11414" s="31"/>
      <c r="E11414" s="44"/>
      <c r="F11414" s="43"/>
      <c r="G11414" s="84"/>
      <c r="H11414" s="31"/>
      <c r="I11414" s="207"/>
      <c r="J11414" s="84"/>
      <c r="K11414" s="31"/>
      <c r="L11414" s="31"/>
      <c r="M11414" s="169"/>
      <c r="N11414" s="148"/>
      <c r="O11414" s="106"/>
      <c r="P11414" s="43"/>
      <c r="Q11414" s="207"/>
      <c r="R11414" s="84"/>
      <c r="S11414" s="31"/>
      <c r="T11414" s="31"/>
      <c r="U11414" s="169"/>
      <c r="V11414" s="150"/>
      <c r="W11414" s="141" t="str" cm="1">
        <f t="array" ref="W11414">IF(SUM(LEN(B11414:V11414))=0,"",IF(OR(OR(ISBLANK(F11414),SUM(LEN(C11414),LEN(D11414))=0),AND(NOT(E11414="Unknown"),ISBLANK(J11414)),AND(NOT(O11414="Unknown"),ISBLANK(R11414))),"Missing Information", INDEX(Table15[Entire Service Line Classification], MATCH(SUMIFS(Table15[Unique ID],Table15[System-Owned Portion],E11414,Table15[If Material Anything Other than "Lead" in Column E,Was Material Ever Previously Lead?],G11414,Table15[Customer-Owned Portion],O11414),Table15[Unique ID],0),0)))</f>
        <v/>
      </c>
    </row>
    <row r="11415" spans="2:23" x14ac:dyDescent="0.35">
      <c r="B11415" s="146"/>
      <c r="C11415" s="31"/>
      <c r="D11415" s="31"/>
      <c r="E11415" s="44"/>
      <c r="F11415" s="43"/>
      <c r="G11415" s="84"/>
      <c r="H11415" s="31"/>
      <c r="I11415" s="207"/>
      <c r="J11415" s="84"/>
      <c r="K11415" s="31"/>
      <c r="L11415" s="31"/>
      <c r="M11415" s="169"/>
      <c r="N11415" s="148"/>
      <c r="O11415" s="106"/>
      <c r="P11415" s="43"/>
      <c r="Q11415" s="207"/>
      <c r="R11415" s="84"/>
      <c r="S11415" s="31"/>
      <c r="T11415" s="31"/>
      <c r="U11415" s="169"/>
      <c r="V11415" s="150"/>
      <c r="W11415" s="141" t="str" cm="1">
        <f t="array" ref="W11415">IF(SUM(LEN(B11415:V11415))=0,"",IF(OR(OR(ISBLANK(F11415),SUM(LEN(C11415),LEN(D11415))=0),AND(NOT(E11415="Unknown"),ISBLANK(J11415)),AND(NOT(O11415="Unknown"),ISBLANK(R11415))),"Missing Information", INDEX(Table15[Entire Service Line Classification], MATCH(SUMIFS(Table15[Unique ID],Table15[System-Owned Portion],E11415,Table15[If Material Anything Other than "Lead" in Column E,Was Material Ever Previously Lead?],G11415,Table15[Customer-Owned Portion],O11415),Table15[Unique ID],0),0)))</f>
        <v/>
      </c>
    </row>
    <row r="11416" spans="2:23" x14ac:dyDescent="0.35">
      <c r="B11416" s="146"/>
      <c r="C11416" s="31"/>
      <c r="D11416" s="31"/>
      <c r="E11416" s="44"/>
      <c r="F11416" s="43"/>
      <c r="G11416" s="84"/>
      <c r="H11416" s="31"/>
      <c r="I11416" s="207"/>
      <c r="J11416" s="84"/>
      <c r="K11416" s="31"/>
      <c r="L11416" s="31"/>
      <c r="M11416" s="169"/>
      <c r="N11416" s="148"/>
      <c r="O11416" s="106"/>
      <c r="P11416" s="43"/>
      <c r="Q11416" s="207"/>
      <c r="R11416" s="84"/>
      <c r="S11416" s="31"/>
      <c r="T11416" s="31"/>
      <c r="U11416" s="169"/>
      <c r="V11416" s="150"/>
      <c r="W11416" s="141" t="str" cm="1">
        <f t="array" ref="W11416">IF(SUM(LEN(B11416:V11416))=0,"",IF(OR(OR(ISBLANK(F11416),SUM(LEN(C11416),LEN(D11416))=0),AND(NOT(E11416="Unknown"),ISBLANK(J11416)),AND(NOT(O11416="Unknown"),ISBLANK(R11416))),"Missing Information", INDEX(Table15[Entire Service Line Classification], MATCH(SUMIFS(Table15[Unique ID],Table15[System-Owned Portion],E11416,Table15[If Material Anything Other than "Lead" in Column E,Was Material Ever Previously Lead?],G11416,Table15[Customer-Owned Portion],O11416),Table15[Unique ID],0),0)))</f>
        <v/>
      </c>
    </row>
    <row r="11417" spans="2:23" x14ac:dyDescent="0.35">
      <c r="B11417" s="146"/>
      <c r="C11417" s="31"/>
      <c r="D11417" s="31"/>
      <c r="E11417" s="44"/>
      <c r="F11417" s="43"/>
      <c r="G11417" s="84"/>
      <c r="H11417" s="31"/>
      <c r="I11417" s="207"/>
      <c r="J11417" s="84"/>
      <c r="K11417" s="31"/>
      <c r="L11417" s="31"/>
      <c r="M11417" s="169"/>
      <c r="N11417" s="148"/>
      <c r="O11417" s="106"/>
      <c r="P11417" s="43"/>
      <c r="Q11417" s="207"/>
      <c r="R11417" s="84"/>
      <c r="S11417" s="31"/>
      <c r="T11417" s="31"/>
      <c r="U11417" s="169"/>
      <c r="V11417" s="150"/>
      <c r="W11417" s="141" t="str" cm="1">
        <f t="array" ref="W11417">IF(SUM(LEN(B11417:V11417))=0,"",IF(OR(OR(ISBLANK(F11417),SUM(LEN(C11417),LEN(D11417))=0),AND(NOT(E11417="Unknown"),ISBLANK(J11417)),AND(NOT(O11417="Unknown"),ISBLANK(R11417))),"Missing Information", INDEX(Table15[Entire Service Line Classification], MATCH(SUMIFS(Table15[Unique ID],Table15[System-Owned Portion],E11417,Table15[If Material Anything Other than "Lead" in Column E,Was Material Ever Previously Lead?],G11417,Table15[Customer-Owned Portion],O11417),Table15[Unique ID],0),0)))</f>
        <v/>
      </c>
    </row>
    <row r="11418" spans="2:23" x14ac:dyDescent="0.35">
      <c r="B11418" s="146"/>
      <c r="C11418" s="31"/>
      <c r="D11418" s="31"/>
      <c r="E11418" s="44"/>
      <c r="F11418" s="43"/>
      <c r="G11418" s="84"/>
      <c r="H11418" s="31"/>
      <c r="I11418" s="207"/>
      <c r="J11418" s="84"/>
      <c r="K11418" s="31"/>
      <c r="L11418" s="31"/>
      <c r="M11418" s="169"/>
      <c r="N11418" s="148"/>
      <c r="O11418" s="106"/>
      <c r="P11418" s="43"/>
      <c r="Q11418" s="207"/>
      <c r="R11418" s="84"/>
      <c r="S11418" s="31"/>
      <c r="T11418" s="31"/>
      <c r="U11418" s="169"/>
      <c r="V11418" s="150"/>
      <c r="W11418" s="141" t="str" cm="1">
        <f t="array" ref="W11418">IF(SUM(LEN(B11418:V11418))=0,"",IF(OR(OR(ISBLANK(F11418),SUM(LEN(C11418),LEN(D11418))=0),AND(NOT(E11418="Unknown"),ISBLANK(J11418)),AND(NOT(O11418="Unknown"),ISBLANK(R11418))),"Missing Information", INDEX(Table15[Entire Service Line Classification], MATCH(SUMIFS(Table15[Unique ID],Table15[System-Owned Portion],E11418,Table15[If Material Anything Other than "Lead" in Column E,Was Material Ever Previously Lead?],G11418,Table15[Customer-Owned Portion],O11418),Table15[Unique ID],0),0)))</f>
        <v/>
      </c>
    </row>
    <row r="11419" spans="2:23" x14ac:dyDescent="0.35">
      <c r="B11419" s="146"/>
      <c r="C11419" s="31"/>
      <c r="D11419" s="31"/>
      <c r="E11419" s="44"/>
      <c r="F11419" s="43"/>
      <c r="G11419" s="84"/>
      <c r="H11419" s="31"/>
      <c r="I11419" s="207"/>
      <c r="J11419" s="84"/>
      <c r="K11419" s="31"/>
      <c r="L11419" s="31"/>
      <c r="M11419" s="169"/>
      <c r="N11419" s="148"/>
      <c r="O11419" s="106"/>
      <c r="P11419" s="43"/>
      <c r="Q11419" s="207"/>
      <c r="R11419" s="84"/>
      <c r="S11419" s="31"/>
      <c r="T11419" s="31"/>
      <c r="U11419" s="169"/>
      <c r="V11419" s="150"/>
      <c r="W11419" s="141" t="str" cm="1">
        <f t="array" ref="W11419">IF(SUM(LEN(B11419:V11419))=0,"",IF(OR(OR(ISBLANK(F11419),SUM(LEN(C11419),LEN(D11419))=0),AND(NOT(E11419="Unknown"),ISBLANK(J11419)),AND(NOT(O11419="Unknown"),ISBLANK(R11419))),"Missing Information", INDEX(Table15[Entire Service Line Classification], MATCH(SUMIFS(Table15[Unique ID],Table15[System-Owned Portion],E11419,Table15[If Material Anything Other than "Lead" in Column E,Was Material Ever Previously Lead?],G11419,Table15[Customer-Owned Portion],O11419),Table15[Unique ID],0),0)))</f>
        <v/>
      </c>
    </row>
    <row r="11420" spans="2:23" x14ac:dyDescent="0.35">
      <c r="B11420" s="146"/>
      <c r="C11420" s="31"/>
      <c r="D11420" s="31"/>
      <c r="E11420" s="44"/>
      <c r="F11420" s="43"/>
      <c r="G11420" s="84"/>
      <c r="H11420" s="31"/>
      <c r="I11420" s="207"/>
      <c r="J11420" s="84"/>
      <c r="K11420" s="31"/>
      <c r="L11420" s="31"/>
      <c r="M11420" s="169"/>
      <c r="N11420" s="148"/>
      <c r="O11420" s="106"/>
      <c r="P11420" s="43"/>
      <c r="Q11420" s="207"/>
      <c r="R11420" s="84"/>
      <c r="S11420" s="31"/>
      <c r="T11420" s="31"/>
      <c r="U11420" s="169"/>
      <c r="V11420" s="150"/>
      <c r="W11420" s="141" t="str" cm="1">
        <f t="array" ref="W11420">IF(SUM(LEN(B11420:V11420))=0,"",IF(OR(OR(ISBLANK(F11420),SUM(LEN(C11420),LEN(D11420))=0),AND(NOT(E11420="Unknown"),ISBLANK(J11420)),AND(NOT(O11420="Unknown"),ISBLANK(R11420))),"Missing Information", INDEX(Table15[Entire Service Line Classification], MATCH(SUMIFS(Table15[Unique ID],Table15[System-Owned Portion],E11420,Table15[If Material Anything Other than "Lead" in Column E,Was Material Ever Previously Lead?],G11420,Table15[Customer-Owned Portion],O11420),Table15[Unique ID],0),0)))</f>
        <v/>
      </c>
    </row>
    <row r="11421" spans="2:23" x14ac:dyDescent="0.35">
      <c r="B11421" s="146"/>
      <c r="C11421" s="31"/>
      <c r="D11421" s="31"/>
      <c r="E11421" s="44"/>
      <c r="F11421" s="43"/>
      <c r="G11421" s="84"/>
      <c r="H11421" s="31"/>
      <c r="I11421" s="207"/>
      <c r="J11421" s="84"/>
      <c r="K11421" s="31"/>
      <c r="L11421" s="31"/>
      <c r="M11421" s="169"/>
      <c r="N11421" s="148"/>
      <c r="O11421" s="106"/>
      <c r="P11421" s="43"/>
      <c r="Q11421" s="207"/>
      <c r="R11421" s="84"/>
      <c r="S11421" s="31"/>
      <c r="T11421" s="31"/>
      <c r="U11421" s="169"/>
      <c r="V11421" s="150"/>
      <c r="W11421" s="141" t="str" cm="1">
        <f t="array" ref="W11421">IF(SUM(LEN(B11421:V11421))=0,"",IF(OR(OR(ISBLANK(F11421),SUM(LEN(C11421),LEN(D11421))=0),AND(NOT(E11421="Unknown"),ISBLANK(J11421)),AND(NOT(O11421="Unknown"),ISBLANK(R11421))),"Missing Information", INDEX(Table15[Entire Service Line Classification], MATCH(SUMIFS(Table15[Unique ID],Table15[System-Owned Portion],E11421,Table15[If Material Anything Other than "Lead" in Column E,Was Material Ever Previously Lead?],G11421,Table15[Customer-Owned Portion],O11421),Table15[Unique ID],0),0)))</f>
        <v/>
      </c>
    </row>
    <row r="11422" spans="2:23" x14ac:dyDescent="0.35">
      <c r="B11422" s="146"/>
      <c r="C11422" s="31"/>
      <c r="D11422" s="31"/>
      <c r="E11422" s="44"/>
      <c r="F11422" s="43"/>
      <c r="G11422" s="84"/>
      <c r="H11422" s="31"/>
      <c r="I11422" s="207"/>
      <c r="J11422" s="84"/>
      <c r="K11422" s="31"/>
      <c r="L11422" s="31"/>
      <c r="M11422" s="169"/>
      <c r="N11422" s="148"/>
      <c r="O11422" s="106"/>
      <c r="P11422" s="43"/>
      <c r="Q11422" s="207"/>
      <c r="R11422" s="84"/>
      <c r="S11422" s="31"/>
      <c r="T11422" s="31"/>
      <c r="U11422" s="169"/>
      <c r="V11422" s="150"/>
      <c r="W11422" s="141" t="str" cm="1">
        <f t="array" ref="W11422">IF(SUM(LEN(B11422:V11422))=0,"",IF(OR(OR(ISBLANK(F11422),SUM(LEN(C11422),LEN(D11422))=0),AND(NOT(E11422="Unknown"),ISBLANK(J11422)),AND(NOT(O11422="Unknown"),ISBLANK(R11422))),"Missing Information", INDEX(Table15[Entire Service Line Classification], MATCH(SUMIFS(Table15[Unique ID],Table15[System-Owned Portion],E11422,Table15[If Material Anything Other than "Lead" in Column E,Was Material Ever Previously Lead?],G11422,Table15[Customer-Owned Portion],O11422),Table15[Unique ID],0),0)))</f>
        <v/>
      </c>
    </row>
    <row r="11423" spans="2:23" x14ac:dyDescent="0.35">
      <c r="B11423" s="146"/>
      <c r="C11423" s="31"/>
      <c r="D11423" s="31"/>
      <c r="E11423" s="44"/>
      <c r="F11423" s="43"/>
      <c r="G11423" s="84"/>
      <c r="H11423" s="31"/>
      <c r="I11423" s="207"/>
      <c r="J11423" s="84"/>
      <c r="K11423" s="31"/>
      <c r="L11423" s="31"/>
      <c r="M11423" s="169"/>
      <c r="N11423" s="148"/>
      <c r="O11423" s="106"/>
      <c r="P11423" s="43"/>
      <c r="Q11423" s="207"/>
      <c r="R11423" s="84"/>
      <c r="S11423" s="31"/>
      <c r="T11423" s="31"/>
      <c r="U11423" s="169"/>
      <c r="V11423" s="150"/>
      <c r="W11423" s="141" t="str" cm="1">
        <f t="array" ref="W11423">IF(SUM(LEN(B11423:V11423))=0,"",IF(OR(OR(ISBLANK(F11423),SUM(LEN(C11423),LEN(D11423))=0),AND(NOT(E11423="Unknown"),ISBLANK(J11423)),AND(NOT(O11423="Unknown"),ISBLANK(R11423))),"Missing Information", INDEX(Table15[Entire Service Line Classification], MATCH(SUMIFS(Table15[Unique ID],Table15[System-Owned Portion],E11423,Table15[If Material Anything Other than "Lead" in Column E,Was Material Ever Previously Lead?],G11423,Table15[Customer-Owned Portion],O11423),Table15[Unique ID],0),0)))</f>
        <v/>
      </c>
    </row>
    <row r="11424" spans="2:23" x14ac:dyDescent="0.35">
      <c r="B11424" s="146"/>
      <c r="C11424" s="31"/>
      <c r="D11424" s="31"/>
      <c r="E11424" s="44"/>
      <c r="F11424" s="43"/>
      <c r="G11424" s="84"/>
      <c r="H11424" s="31"/>
      <c r="I11424" s="207"/>
      <c r="J11424" s="84"/>
      <c r="K11424" s="31"/>
      <c r="L11424" s="31"/>
      <c r="M11424" s="169"/>
      <c r="N11424" s="148"/>
      <c r="O11424" s="106"/>
      <c r="P11424" s="43"/>
      <c r="Q11424" s="207"/>
      <c r="R11424" s="84"/>
      <c r="S11424" s="31"/>
      <c r="T11424" s="31"/>
      <c r="U11424" s="169"/>
      <c r="V11424" s="150"/>
      <c r="W11424" s="141" t="str" cm="1">
        <f t="array" ref="W11424">IF(SUM(LEN(B11424:V11424))=0,"",IF(OR(OR(ISBLANK(F11424),SUM(LEN(C11424),LEN(D11424))=0),AND(NOT(E11424="Unknown"),ISBLANK(J11424)),AND(NOT(O11424="Unknown"),ISBLANK(R11424))),"Missing Information", INDEX(Table15[Entire Service Line Classification], MATCH(SUMIFS(Table15[Unique ID],Table15[System-Owned Portion],E11424,Table15[If Material Anything Other than "Lead" in Column E,Was Material Ever Previously Lead?],G11424,Table15[Customer-Owned Portion],O11424),Table15[Unique ID],0),0)))</f>
        <v/>
      </c>
    </row>
    <row r="11425" spans="2:23" x14ac:dyDescent="0.35">
      <c r="B11425" s="146"/>
      <c r="C11425" s="31"/>
      <c r="D11425" s="31"/>
      <c r="E11425" s="44"/>
      <c r="F11425" s="43"/>
      <c r="G11425" s="84"/>
      <c r="H11425" s="31"/>
      <c r="I11425" s="207"/>
      <c r="J11425" s="84"/>
      <c r="K11425" s="31"/>
      <c r="L11425" s="31"/>
      <c r="M11425" s="169"/>
      <c r="N11425" s="148"/>
      <c r="O11425" s="106"/>
      <c r="P11425" s="43"/>
      <c r="Q11425" s="207"/>
      <c r="R11425" s="84"/>
      <c r="S11425" s="31"/>
      <c r="T11425" s="31"/>
      <c r="U11425" s="169"/>
      <c r="V11425" s="150"/>
      <c r="W11425" s="141" t="str" cm="1">
        <f t="array" ref="W11425">IF(SUM(LEN(B11425:V11425))=0,"",IF(OR(OR(ISBLANK(F11425),SUM(LEN(C11425),LEN(D11425))=0),AND(NOT(E11425="Unknown"),ISBLANK(J11425)),AND(NOT(O11425="Unknown"),ISBLANK(R11425))),"Missing Information", INDEX(Table15[Entire Service Line Classification], MATCH(SUMIFS(Table15[Unique ID],Table15[System-Owned Portion],E11425,Table15[If Material Anything Other than "Lead" in Column E,Was Material Ever Previously Lead?],G11425,Table15[Customer-Owned Portion],O11425),Table15[Unique ID],0),0)))</f>
        <v/>
      </c>
    </row>
    <row r="11426" spans="2:23" x14ac:dyDescent="0.35">
      <c r="B11426" s="146"/>
      <c r="C11426" s="31"/>
      <c r="D11426" s="31"/>
      <c r="E11426" s="44"/>
      <c r="F11426" s="43"/>
      <c r="G11426" s="84"/>
      <c r="H11426" s="31"/>
      <c r="I11426" s="207"/>
      <c r="J11426" s="84"/>
      <c r="K11426" s="31"/>
      <c r="L11426" s="31"/>
      <c r="M11426" s="169"/>
      <c r="N11426" s="148"/>
      <c r="O11426" s="106"/>
      <c r="P11426" s="43"/>
      <c r="Q11426" s="207"/>
      <c r="R11426" s="84"/>
      <c r="S11426" s="31"/>
      <c r="T11426" s="31"/>
      <c r="U11426" s="169"/>
      <c r="V11426" s="150"/>
      <c r="W11426" s="141" t="str" cm="1">
        <f t="array" ref="W11426">IF(SUM(LEN(B11426:V11426))=0,"",IF(OR(OR(ISBLANK(F11426),SUM(LEN(C11426),LEN(D11426))=0),AND(NOT(E11426="Unknown"),ISBLANK(J11426)),AND(NOT(O11426="Unknown"),ISBLANK(R11426))),"Missing Information", INDEX(Table15[Entire Service Line Classification], MATCH(SUMIFS(Table15[Unique ID],Table15[System-Owned Portion],E11426,Table15[If Material Anything Other than "Lead" in Column E,Was Material Ever Previously Lead?],G11426,Table15[Customer-Owned Portion],O11426),Table15[Unique ID],0),0)))</f>
        <v/>
      </c>
    </row>
    <row r="11427" spans="2:23" x14ac:dyDescent="0.35">
      <c r="B11427" s="146"/>
      <c r="C11427" s="31"/>
      <c r="D11427" s="31"/>
      <c r="E11427" s="44"/>
      <c r="F11427" s="43"/>
      <c r="G11427" s="84"/>
      <c r="H11427" s="31"/>
      <c r="I11427" s="207"/>
      <c r="J11427" s="84"/>
      <c r="K11427" s="31"/>
      <c r="L11427" s="31"/>
      <c r="M11427" s="169"/>
      <c r="N11427" s="148"/>
      <c r="O11427" s="106"/>
      <c r="P11427" s="43"/>
      <c r="Q11427" s="207"/>
      <c r="R11427" s="84"/>
      <c r="S11427" s="31"/>
      <c r="T11427" s="31"/>
      <c r="U11427" s="169"/>
      <c r="V11427" s="150"/>
      <c r="W11427" s="141" t="str" cm="1">
        <f t="array" ref="W11427">IF(SUM(LEN(B11427:V11427))=0,"",IF(OR(OR(ISBLANK(F11427),SUM(LEN(C11427),LEN(D11427))=0),AND(NOT(E11427="Unknown"),ISBLANK(J11427)),AND(NOT(O11427="Unknown"),ISBLANK(R11427))),"Missing Information", INDEX(Table15[Entire Service Line Classification], MATCH(SUMIFS(Table15[Unique ID],Table15[System-Owned Portion],E11427,Table15[If Material Anything Other than "Lead" in Column E,Was Material Ever Previously Lead?],G11427,Table15[Customer-Owned Portion],O11427),Table15[Unique ID],0),0)))</f>
        <v/>
      </c>
    </row>
    <row r="11428" spans="2:23" x14ac:dyDescent="0.35">
      <c r="B11428" s="146"/>
      <c r="C11428" s="31"/>
      <c r="D11428" s="31"/>
      <c r="E11428" s="44"/>
      <c r="F11428" s="43"/>
      <c r="G11428" s="84"/>
      <c r="H11428" s="31"/>
      <c r="I11428" s="207"/>
      <c r="J11428" s="84"/>
      <c r="K11428" s="31"/>
      <c r="L11428" s="31"/>
      <c r="M11428" s="169"/>
      <c r="N11428" s="148"/>
      <c r="O11428" s="106"/>
      <c r="P11428" s="43"/>
      <c r="Q11428" s="207"/>
      <c r="R11428" s="84"/>
      <c r="S11428" s="31"/>
      <c r="T11428" s="31"/>
      <c r="U11428" s="169"/>
      <c r="V11428" s="150"/>
      <c r="W11428" s="141" t="str" cm="1">
        <f t="array" ref="W11428">IF(SUM(LEN(B11428:V11428))=0,"",IF(OR(OR(ISBLANK(F11428),SUM(LEN(C11428),LEN(D11428))=0),AND(NOT(E11428="Unknown"),ISBLANK(J11428)),AND(NOT(O11428="Unknown"),ISBLANK(R11428))),"Missing Information", INDEX(Table15[Entire Service Line Classification], MATCH(SUMIFS(Table15[Unique ID],Table15[System-Owned Portion],E11428,Table15[If Material Anything Other than "Lead" in Column E,Was Material Ever Previously Lead?],G11428,Table15[Customer-Owned Portion],O11428),Table15[Unique ID],0),0)))</f>
        <v/>
      </c>
    </row>
    <row r="11429" spans="2:23" x14ac:dyDescent="0.35">
      <c r="B11429" s="146"/>
      <c r="C11429" s="31"/>
      <c r="D11429" s="31"/>
      <c r="E11429" s="44"/>
      <c r="F11429" s="43"/>
      <c r="G11429" s="84"/>
      <c r="H11429" s="31"/>
      <c r="I11429" s="207"/>
      <c r="J11429" s="84"/>
      <c r="K11429" s="31"/>
      <c r="L11429" s="31"/>
      <c r="M11429" s="169"/>
      <c r="N11429" s="148"/>
      <c r="O11429" s="106"/>
      <c r="P11429" s="43"/>
      <c r="Q11429" s="207"/>
      <c r="R11429" s="84"/>
      <c r="S11429" s="31"/>
      <c r="T11429" s="31"/>
      <c r="U11429" s="169"/>
      <c r="V11429" s="150"/>
      <c r="W11429" s="141" t="str" cm="1">
        <f t="array" ref="W11429">IF(SUM(LEN(B11429:V11429))=0,"",IF(OR(OR(ISBLANK(F11429),SUM(LEN(C11429),LEN(D11429))=0),AND(NOT(E11429="Unknown"),ISBLANK(J11429)),AND(NOT(O11429="Unknown"),ISBLANK(R11429))),"Missing Information", INDEX(Table15[Entire Service Line Classification], MATCH(SUMIFS(Table15[Unique ID],Table15[System-Owned Portion],E11429,Table15[If Material Anything Other than "Lead" in Column E,Was Material Ever Previously Lead?],G11429,Table15[Customer-Owned Portion],O11429),Table15[Unique ID],0),0)))</f>
        <v/>
      </c>
    </row>
    <row r="11430" spans="2:23" x14ac:dyDescent="0.35">
      <c r="B11430" s="146"/>
      <c r="C11430" s="31"/>
      <c r="D11430" s="31"/>
      <c r="E11430" s="44"/>
      <c r="F11430" s="43"/>
      <c r="G11430" s="84"/>
      <c r="H11430" s="31"/>
      <c r="I11430" s="207"/>
      <c r="J11430" s="84"/>
      <c r="K11430" s="31"/>
      <c r="L11430" s="31"/>
      <c r="M11430" s="169"/>
      <c r="N11430" s="148"/>
      <c r="O11430" s="106"/>
      <c r="P11430" s="43"/>
      <c r="Q11430" s="207"/>
      <c r="R11430" s="84"/>
      <c r="S11430" s="31"/>
      <c r="T11430" s="31"/>
      <c r="U11430" s="169"/>
      <c r="V11430" s="150"/>
      <c r="W11430" s="141" t="str" cm="1">
        <f t="array" ref="W11430">IF(SUM(LEN(B11430:V11430))=0,"",IF(OR(OR(ISBLANK(F11430),SUM(LEN(C11430),LEN(D11430))=0),AND(NOT(E11430="Unknown"),ISBLANK(J11430)),AND(NOT(O11430="Unknown"),ISBLANK(R11430))),"Missing Information", INDEX(Table15[Entire Service Line Classification], MATCH(SUMIFS(Table15[Unique ID],Table15[System-Owned Portion],E11430,Table15[If Material Anything Other than "Lead" in Column E,Was Material Ever Previously Lead?],G11430,Table15[Customer-Owned Portion],O11430),Table15[Unique ID],0),0)))</f>
        <v/>
      </c>
    </row>
    <row r="11431" spans="2:23" x14ac:dyDescent="0.35">
      <c r="B11431" s="146"/>
      <c r="C11431" s="31"/>
      <c r="D11431" s="31"/>
      <c r="E11431" s="44"/>
      <c r="F11431" s="43"/>
      <c r="G11431" s="84"/>
      <c r="H11431" s="31"/>
      <c r="I11431" s="207"/>
      <c r="J11431" s="84"/>
      <c r="K11431" s="31"/>
      <c r="L11431" s="31"/>
      <c r="M11431" s="169"/>
      <c r="N11431" s="148"/>
      <c r="O11431" s="106"/>
      <c r="P11431" s="43"/>
      <c r="Q11431" s="207"/>
      <c r="R11431" s="84"/>
      <c r="S11431" s="31"/>
      <c r="T11431" s="31"/>
      <c r="U11431" s="169"/>
      <c r="V11431" s="150"/>
      <c r="W11431" s="141" t="str" cm="1">
        <f t="array" ref="W11431">IF(SUM(LEN(B11431:V11431))=0,"",IF(OR(OR(ISBLANK(F11431),SUM(LEN(C11431),LEN(D11431))=0),AND(NOT(E11431="Unknown"),ISBLANK(J11431)),AND(NOT(O11431="Unknown"),ISBLANK(R11431))),"Missing Information", INDEX(Table15[Entire Service Line Classification], MATCH(SUMIFS(Table15[Unique ID],Table15[System-Owned Portion],E11431,Table15[If Material Anything Other than "Lead" in Column E,Was Material Ever Previously Lead?],G11431,Table15[Customer-Owned Portion],O11431),Table15[Unique ID],0),0)))</f>
        <v/>
      </c>
    </row>
    <row r="11432" spans="2:23" x14ac:dyDescent="0.35">
      <c r="B11432" s="146"/>
      <c r="C11432" s="31"/>
      <c r="D11432" s="31"/>
      <c r="E11432" s="44"/>
      <c r="F11432" s="43"/>
      <c r="G11432" s="84"/>
      <c r="H11432" s="31"/>
      <c r="I11432" s="207"/>
      <c r="J11432" s="84"/>
      <c r="K11432" s="31"/>
      <c r="L11432" s="31"/>
      <c r="M11432" s="169"/>
      <c r="N11432" s="148"/>
      <c r="O11432" s="106"/>
      <c r="P11432" s="43"/>
      <c r="Q11432" s="207"/>
      <c r="R11432" s="84"/>
      <c r="S11432" s="31"/>
      <c r="T11432" s="31"/>
      <c r="U11432" s="169"/>
      <c r="V11432" s="150"/>
      <c r="W11432" s="141" t="str" cm="1">
        <f t="array" ref="W11432">IF(SUM(LEN(B11432:V11432))=0,"",IF(OR(OR(ISBLANK(F11432),SUM(LEN(C11432),LEN(D11432))=0),AND(NOT(E11432="Unknown"),ISBLANK(J11432)),AND(NOT(O11432="Unknown"),ISBLANK(R11432))),"Missing Information", INDEX(Table15[Entire Service Line Classification], MATCH(SUMIFS(Table15[Unique ID],Table15[System-Owned Portion],E11432,Table15[If Material Anything Other than "Lead" in Column E,Was Material Ever Previously Lead?],G11432,Table15[Customer-Owned Portion],O11432),Table15[Unique ID],0),0)))</f>
        <v/>
      </c>
    </row>
    <row r="11433" spans="2:23" x14ac:dyDescent="0.35">
      <c r="B11433" s="146"/>
      <c r="C11433" s="31"/>
      <c r="D11433" s="31"/>
      <c r="E11433" s="44"/>
      <c r="F11433" s="43"/>
      <c r="G11433" s="84"/>
      <c r="H11433" s="31"/>
      <c r="I11433" s="207"/>
      <c r="J11433" s="84"/>
      <c r="K11433" s="31"/>
      <c r="L11433" s="31"/>
      <c r="M11433" s="169"/>
      <c r="N11433" s="148"/>
      <c r="O11433" s="106"/>
      <c r="P11433" s="43"/>
      <c r="Q11433" s="207"/>
      <c r="R11433" s="84"/>
      <c r="S11433" s="31"/>
      <c r="T11433" s="31"/>
      <c r="U11433" s="169"/>
      <c r="V11433" s="150"/>
      <c r="W11433" s="141" t="str" cm="1">
        <f t="array" ref="W11433">IF(SUM(LEN(B11433:V11433))=0,"",IF(OR(OR(ISBLANK(F11433),SUM(LEN(C11433),LEN(D11433))=0),AND(NOT(E11433="Unknown"),ISBLANK(J11433)),AND(NOT(O11433="Unknown"),ISBLANK(R11433))),"Missing Information", INDEX(Table15[Entire Service Line Classification], MATCH(SUMIFS(Table15[Unique ID],Table15[System-Owned Portion],E11433,Table15[If Material Anything Other than "Lead" in Column E,Was Material Ever Previously Lead?],G11433,Table15[Customer-Owned Portion],O11433),Table15[Unique ID],0),0)))</f>
        <v/>
      </c>
    </row>
    <row r="11434" spans="2:23" x14ac:dyDescent="0.35">
      <c r="B11434" s="146"/>
      <c r="C11434" s="31"/>
      <c r="D11434" s="31"/>
      <c r="E11434" s="44"/>
      <c r="F11434" s="43"/>
      <c r="G11434" s="84"/>
      <c r="H11434" s="31"/>
      <c r="I11434" s="207"/>
      <c r="J11434" s="84"/>
      <c r="K11434" s="31"/>
      <c r="L11434" s="31"/>
      <c r="M11434" s="169"/>
      <c r="N11434" s="148"/>
      <c r="O11434" s="106"/>
      <c r="P11434" s="43"/>
      <c r="Q11434" s="207"/>
      <c r="R11434" s="84"/>
      <c r="S11434" s="31"/>
      <c r="T11434" s="31"/>
      <c r="U11434" s="169"/>
      <c r="V11434" s="150"/>
      <c r="W11434" s="141" t="str" cm="1">
        <f t="array" ref="W11434">IF(SUM(LEN(B11434:V11434))=0,"",IF(OR(OR(ISBLANK(F11434),SUM(LEN(C11434),LEN(D11434))=0),AND(NOT(E11434="Unknown"),ISBLANK(J11434)),AND(NOT(O11434="Unknown"),ISBLANK(R11434))),"Missing Information", INDEX(Table15[Entire Service Line Classification], MATCH(SUMIFS(Table15[Unique ID],Table15[System-Owned Portion],E11434,Table15[If Material Anything Other than "Lead" in Column E,Was Material Ever Previously Lead?],G11434,Table15[Customer-Owned Portion],O11434),Table15[Unique ID],0),0)))</f>
        <v/>
      </c>
    </row>
    <row r="11435" spans="2:23" x14ac:dyDescent="0.35">
      <c r="B11435" s="146"/>
      <c r="C11435" s="31"/>
      <c r="D11435" s="31"/>
      <c r="E11435" s="44"/>
      <c r="F11435" s="43"/>
      <c r="G11435" s="84"/>
      <c r="H11435" s="31"/>
      <c r="I11435" s="207"/>
      <c r="J11435" s="84"/>
      <c r="K11435" s="31"/>
      <c r="L11435" s="31"/>
      <c r="M11435" s="169"/>
      <c r="N11435" s="148"/>
      <c r="O11435" s="106"/>
      <c r="P11435" s="43"/>
      <c r="Q11435" s="207"/>
      <c r="R11435" s="84"/>
      <c r="S11435" s="31"/>
      <c r="T11435" s="31"/>
      <c r="U11435" s="169"/>
      <c r="V11435" s="150"/>
      <c r="W11435" s="141" t="str" cm="1">
        <f t="array" ref="W11435">IF(SUM(LEN(B11435:V11435))=0,"",IF(OR(OR(ISBLANK(F11435),SUM(LEN(C11435),LEN(D11435))=0),AND(NOT(E11435="Unknown"),ISBLANK(J11435)),AND(NOT(O11435="Unknown"),ISBLANK(R11435))),"Missing Information", INDEX(Table15[Entire Service Line Classification], MATCH(SUMIFS(Table15[Unique ID],Table15[System-Owned Portion],E11435,Table15[If Material Anything Other than "Lead" in Column E,Was Material Ever Previously Lead?],G11435,Table15[Customer-Owned Portion],O11435),Table15[Unique ID],0),0)))</f>
        <v/>
      </c>
    </row>
    <row r="11436" spans="2:23" x14ac:dyDescent="0.35">
      <c r="B11436" s="146"/>
      <c r="C11436" s="31"/>
      <c r="D11436" s="31"/>
      <c r="E11436" s="44"/>
      <c r="F11436" s="43"/>
      <c r="G11436" s="84"/>
      <c r="H11436" s="31"/>
      <c r="I11436" s="207"/>
      <c r="J11436" s="84"/>
      <c r="K11436" s="31"/>
      <c r="L11436" s="31"/>
      <c r="M11436" s="169"/>
      <c r="N11436" s="148"/>
      <c r="O11436" s="106"/>
      <c r="P11436" s="43"/>
      <c r="Q11436" s="207"/>
      <c r="R11436" s="84"/>
      <c r="S11436" s="31"/>
      <c r="T11436" s="31"/>
      <c r="U11436" s="169"/>
      <c r="V11436" s="150"/>
      <c r="W11436" s="141" t="str" cm="1">
        <f t="array" ref="W11436">IF(SUM(LEN(B11436:V11436))=0,"",IF(OR(OR(ISBLANK(F11436),SUM(LEN(C11436),LEN(D11436))=0),AND(NOT(E11436="Unknown"),ISBLANK(J11436)),AND(NOT(O11436="Unknown"),ISBLANK(R11436))),"Missing Information", INDEX(Table15[Entire Service Line Classification], MATCH(SUMIFS(Table15[Unique ID],Table15[System-Owned Portion],E11436,Table15[If Material Anything Other than "Lead" in Column E,Was Material Ever Previously Lead?],G11436,Table15[Customer-Owned Portion],O11436),Table15[Unique ID],0),0)))</f>
        <v/>
      </c>
    </row>
    <row r="11437" spans="2:23" x14ac:dyDescent="0.35">
      <c r="B11437" s="146"/>
      <c r="C11437" s="31"/>
      <c r="D11437" s="31"/>
      <c r="E11437" s="44"/>
      <c r="F11437" s="43"/>
      <c r="G11437" s="84"/>
      <c r="H11437" s="31"/>
      <c r="I11437" s="207"/>
      <c r="J11437" s="84"/>
      <c r="K11437" s="31"/>
      <c r="L11437" s="31"/>
      <c r="M11437" s="169"/>
      <c r="N11437" s="148"/>
      <c r="O11437" s="106"/>
      <c r="P11437" s="43"/>
      <c r="Q11437" s="207"/>
      <c r="R11437" s="84"/>
      <c r="S11437" s="31"/>
      <c r="T11437" s="31"/>
      <c r="U11437" s="169"/>
      <c r="V11437" s="150"/>
      <c r="W11437" s="141" t="str" cm="1">
        <f t="array" ref="W11437">IF(SUM(LEN(B11437:V11437))=0,"",IF(OR(OR(ISBLANK(F11437),SUM(LEN(C11437),LEN(D11437))=0),AND(NOT(E11437="Unknown"),ISBLANK(J11437)),AND(NOT(O11437="Unknown"),ISBLANK(R11437))),"Missing Information", INDEX(Table15[Entire Service Line Classification], MATCH(SUMIFS(Table15[Unique ID],Table15[System-Owned Portion],E11437,Table15[If Material Anything Other than "Lead" in Column E,Was Material Ever Previously Lead?],G11437,Table15[Customer-Owned Portion],O11437),Table15[Unique ID],0),0)))</f>
        <v/>
      </c>
    </row>
    <row r="11438" spans="2:23" x14ac:dyDescent="0.35">
      <c r="B11438" s="146"/>
      <c r="C11438" s="31"/>
      <c r="D11438" s="31"/>
      <c r="E11438" s="44"/>
      <c r="F11438" s="43"/>
      <c r="G11438" s="84"/>
      <c r="H11438" s="31"/>
      <c r="I11438" s="207"/>
      <c r="J11438" s="84"/>
      <c r="K11438" s="31"/>
      <c r="L11438" s="31"/>
      <c r="M11438" s="169"/>
      <c r="N11438" s="148"/>
      <c r="O11438" s="106"/>
      <c r="P11438" s="43"/>
      <c r="Q11438" s="207"/>
      <c r="R11438" s="84"/>
      <c r="S11438" s="31"/>
      <c r="T11438" s="31"/>
      <c r="U11438" s="169"/>
      <c r="V11438" s="150"/>
      <c r="W11438" s="141" t="str" cm="1">
        <f t="array" ref="W11438">IF(SUM(LEN(B11438:V11438))=0,"",IF(OR(OR(ISBLANK(F11438),SUM(LEN(C11438),LEN(D11438))=0),AND(NOT(E11438="Unknown"),ISBLANK(J11438)),AND(NOT(O11438="Unknown"),ISBLANK(R11438))),"Missing Information", INDEX(Table15[Entire Service Line Classification], MATCH(SUMIFS(Table15[Unique ID],Table15[System-Owned Portion],E11438,Table15[If Material Anything Other than "Lead" in Column E,Was Material Ever Previously Lead?],G11438,Table15[Customer-Owned Portion],O11438),Table15[Unique ID],0),0)))</f>
        <v/>
      </c>
    </row>
    <row r="11439" spans="2:23" x14ac:dyDescent="0.35">
      <c r="B11439" s="146"/>
      <c r="C11439" s="31"/>
      <c r="D11439" s="31"/>
      <c r="E11439" s="44"/>
      <c r="F11439" s="43"/>
      <c r="G11439" s="84"/>
      <c r="H11439" s="31"/>
      <c r="I11439" s="207"/>
      <c r="J11439" s="84"/>
      <c r="K11439" s="31"/>
      <c r="L11439" s="31"/>
      <c r="M11439" s="169"/>
      <c r="N11439" s="148"/>
      <c r="O11439" s="106"/>
      <c r="P11439" s="43"/>
      <c r="Q11439" s="207"/>
      <c r="R11439" s="84"/>
      <c r="S11439" s="31"/>
      <c r="T11439" s="31"/>
      <c r="U11439" s="169"/>
      <c r="V11439" s="150"/>
      <c r="W11439" s="141" t="str" cm="1">
        <f t="array" ref="W11439">IF(SUM(LEN(B11439:V11439))=0,"",IF(OR(OR(ISBLANK(F11439),SUM(LEN(C11439),LEN(D11439))=0),AND(NOT(E11439="Unknown"),ISBLANK(J11439)),AND(NOT(O11439="Unknown"),ISBLANK(R11439))),"Missing Information", INDEX(Table15[Entire Service Line Classification], MATCH(SUMIFS(Table15[Unique ID],Table15[System-Owned Portion],E11439,Table15[If Material Anything Other than "Lead" in Column E,Was Material Ever Previously Lead?],G11439,Table15[Customer-Owned Portion],O11439),Table15[Unique ID],0),0)))</f>
        <v/>
      </c>
    </row>
    <row r="11440" spans="2:23" x14ac:dyDescent="0.35">
      <c r="B11440" s="146"/>
      <c r="C11440" s="31"/>
      <c r="D11440" s="31"/>
      <c r="E11440" s="44"/>
      <c r="F11440" s="43"/>
      <c r="G11440" s="84"/>
      <c r="H11440" s="31"/>
      <c r="I11440" s="207"/>
      <c r="J11440" s="84"/>
      <c r="K11440" s="31"/>
      <c r="L11440" s="31"/>
      <c r="M11440" s="169"/>
      <c r="N11440" s="148"/>
      <c r="O11440" s="106"/>
      <c r="P11440" s="43"/>
      <c r="Q11440" s="207"/>
      <c r="R11440" s="84"/>
      <c r="S11440" s="31"/>
      <c r="T11440" s="31"/>
      <c r="U11440" s="169"/>
      <c r="V11440" s="150"/>
      <c r="W11440" s="141" t="str" cm="1">
        <f t="array" ref="W11440">IF(SUM(LEN(B11440:V11440))=0,"",IF(OR(OR(ISBLANK(F11440),SUM(LEN(C11440),LEN(D11440))=0),AND(NOT(E11440="Unknown"),ISBLANK(J11440)),AND(NOT(O11440="Unknown"),ISBLANK(R11440))),"Missing Information", INDEX(Table15[Entire Service Line Classification], MATCH(SUMIFS(Table15[Unique ID],Table15[System-Owned Portion],E11440,Table15[If Material Anything Other than "Lead" in Column E,Was Material Ever Previously Lead?],G11440,Table15[Customer-Owned Portion],O11440),Table15[Unique ID],0),0)))</f>
        <v/>
      </c>
    </row>
    <row r="11441" spans="2:23" x14ac:dyDescent="0.35">
      <c r="B11441" s="146"/>
      <c r="C11441" s="31"/>
      <c r="D11441" s="31"/>
      <c r="E11441" s="44"/>
      <c r="F11441" s="43"/>
      <c r="G11441" s="84"/>
      <c r="H11441" s="31"/>
      <c r="I11441" s="207"/>
      <c r="J11441" s="84"/>
      <c r="K11441" s="31"/>
      <c r="L11441" s="31"/>
      <c r="M11441" s="169"/>
      <c r="N11441" s="148"/>
      <c r="O11441" s="106"/>
      <c r="P11441" s="43"/>
      <c r="Q11441" s="207"/>
      <c r="R11441" s="84"/>
      <c r="S11441" s="31"/>
      <c r="T11441" s="31"/>
      <c r="U11441" s="169"/>
      <c r="V11441" s="150"/>
      <c r="W11441" s="141" t="str" cm="1">
        <f t="array" ref="W11441">IF(SUM(LEN(B11441:V11441))=0,"",IF(OR(OR(ISBLANK(F11441),SUM(LEN(C11441),LEN(D11441))=0),AND(NOT(E11441="Unknown"),ISBLANK(J11441)),AND(NOT(O11441="Unknown"),ISBLANK(R11441))),"Missing Information", INDEX(Table15[Entire Service Line Classification], MATCH(SUMIFS(Table15[Unique ID],Table15[System-Owned Portion],E11441,Table15[If Material Anything Other than "Lead" in Column E,Was Material Ever Previously Lead?],G11441,Table15[Customer-Owned Portion],O11441),Table15[Unique ID],0),0)))</f>
        <v/>
      </c>
    </row>
    <row r="11442" spans="2:23" x14ac:dyDescent="0.35">
      <c r="B11442" s="146"/>
      <c r="C11442" s="31"/>
      <c r="D11442" s="31"/>
      <c r="E11442" s="44"/>
      <c r="F11442" s="43"/>
      <c r="G11442" s="84"/>
      <c r="H11442" s="31"/>
      <c r="I11442" s="207"/>
      <c r="J11442" s="84"/>
      <c r="K11442" s="31"/>
      <c r="L11442" s="31"/>
      <c r="M11442" s="169"/>
      <c r="N11442" s="148"/>
      <c r="O11442" s="106"/>
      <c r="P11442" s="43"/>
      <c r="Q11442" s="207"/>
      <c r="R11442" s="84"/>
      <c r="S11442" s="31"/>
      <c r="T11442" s="31"/>
      <c r="U11442" s="169"/>
      <c r="V11442" s="150"/>
      <c r="W11442" s="141" t="str" cm="1">
        <f t="array" ref="W11442">IF(SUM(LEN(B11442:V11442))=0,"",IF(OR(OR(ISBLANK(F11442),SUM(LEN(C11442),LEN(D11442))=0),AND(NOT(E11442="Unknown"),ISBLANK(J11442)),AND(NOT(O11442="Unknown"),ISBLANK(R11442))),"Missing Information", INDEX(Table15[Entire Service Line Classification], MATCH(SUMIFS(Table15[Unique ID],Table15[System-Owned Portion],E11442,Table15[If Material Anything Other than "Lead" in Column E,Was Material Ever Previously Lead?],G11442,Table15[Customer-Owned Portion],O11442),Table15[Unique ID],0),0)))</f>
        <v/>
      </c>
    </row>
    <row r="11443" spans="2:23" x14ac:dyDescent="0.35">
      <c r="B11443" s="146"/>
      <c r="C11443" s="31"/>
      <c r="D11443" s="31"/>
      <c r="E11443" s="44"/>
      <c r="F11443" s="43"/>
      <c r="G11443" s="84"/>
      <c r="H11443" s="31"/>
      <c r="I11443" s="207"/>
      <c r="J11443" s="84"/>
      <c r="K11443" s="31"/>
      <c r="L11443" s="31"/>
      <c r="M11443" s="169"/>
      <c r="N11443" s="148"/>
      <c r="O11443" s="106"/>
      <c r="P11443" s="43"/>
      <c r="Q11443" s="207"/>
      <c r="R11443" s="84"/>
      <c r="S11443" s="31"/>
      <c r="T11443" s="31"/>
      <c r="U11443" s="169"/>
      <c r="V11443" s="150"/>
      <c r="W11443" s="141" t="str" cm="1">
        <f t="array" ref="W11443">IF(SUM(LEN(B11443:V11443))=0,"",IF(OR(OR(ISBLANK(F11443),SUM(LEN(C11443),LEN(D11443))=0),AND(NOT(E11443="Unknown"),ISBLANK(J11443)),AND(NOT(O11443="Unknown"),ISBLANK(R11443))),"Missing Information", INDEX(Table15[Entire Service Line Classification], MATCH(SUMIFS(Table15[Unique ID],Table15[System-Owned Portion],E11443,Table15[If Material Anything Other than "Lead" in Column E,Was Material Ever Previously Lead?],G11443,Table15[Customer-Owned Portion],O11443),Table15[Unique ID],0),0)))</f>
        <v/>
      </c>
    </row>
    <row r="11444" spans="2:23" x14ac:dyDescent="0.35">
      <c r="B11444" s="146"/>
      <c r="C11444" s="31"/>
      <c r="D11444" s="31"/>
      <c r="E11444" s="44"/>
      <c r="F11444" s="43"/>
      <c r="G11444" s="84"/>
      <c r="H11444" s="31"/>
      <c r="I11444" s="207"/>
      <c r="J11444" s="84"/>
      <c r="K11444" s="31"/>
      <c r="L11444" s="31"/>
      <c r="M11444" s="169"/>
      <c r="N11444" s="148"/>
      <c r="O11444" s="106"/>
      <c r="P11444" s="43"/>
      <c r="Q11444" s="207"/>
      <c r="R11444" s="84"/>
      <c r="S11444" s="31"/>
      <c r="T11444" s="31"/>
      <c r="U11444" s="169"/>
      <c r="V11444" s="150"/>
      <c r="W11444" s="141" t="str" cm="1">
        <f t="array" ref="W11444">IF(SUM(LEN(B11444:V11444))=0,"",IF(OR(OR(ISBLANK(F11444),SUM(LEN(C11444),LEN(D11444))=0),AND(NOT(E11444="Unknown"),ISBLANK(J11444)),AND(NOT(O11444="Unknown"),ISBLANK(R11444))),"Missing Information", INDEX(Table15[Entire Service Line Classification], MATCH(SUMIFS(Table15[Unique ID],Table15[System-Owned Portion],E11444,Table15[If Material Anything Other than "Lead" in Column E,Was Material Ever Previously Lead?],G11444,Table15[Customer-Owned Portion],O11444),Table15[Unique ID],0),0)))</f>
        <v/>
      </c>
    </row>
    <row r="11445" spans="2:23" x14ac:dyDescent="0.35">
      <c r="B11445" s="146"/>
      <c r="C11445" s="31"/>
      <c r="D11445" s="31"/>
      <c r="E11445" s="44"/>
      <c r="F11445" s="43"/>
      <c r="G11445" s="84"/>
      <c r="H11445" s="31"/>
      <c r="I11445" s="207"/>
      <c r="J11445" s="84"/>
      <c r="K11445" s="31"/>
      <c r="L11445" s="31"/>
      <c r="M11445" s="169"/>
      <c r="N11445" s="148"/>
      <c r="O11445" s="106"/>
      <c r="P11445" s="43"/>
      <c r="Q11445" s="207"/>
      <c r="R11445" s="84"/>
      <c r="S11445" s="31"/>
      <c r="T11445" s="31"/>
      <c r="U11445" s="169"/>
      <c r="V11445" s="150"/>
      <c r="W11445" s="141" t="str" cm="1">
        <f t="array" ref="W11445">IF(SUM(LEN(B11445:V11445))=0,"",IF(OR(OR(ISBLANK(F11445),SUM(LEN(C11445),LEN(D11445))=0),AND(NOT(E11445="Unknown"),ISBLANK(J11445)),AND(NOT(O11445="Unknown"),ISBLANK(R11445))),"Missing Information", INDEX(Table15[Entire Service Line Classification], MATCH(SUMIFS(Table15[Unique ID],Table15[System-Owned Portion],E11445,Table15[If Material Anything Other than "Lead" in Column E,Was Material Ever Previously Lead?],G11445,Table15[Customer-Owned Portion],O11445),Table15[Unique ID],0),0)))</f>
        <v/>
      </c>
    </row>
    <row r="11446" spans="2:23" x14ac:dyDescent="0.35">
      <c r="B11446" s="146"/>
      <c r="C11446" s="31"/>
      <c r="D11446" s="31"/>
      <c r="E11446" s="44"/>
      <c r="F11446" s="43"/>
      <c r="G11446" s="84"/>
      <c r="H11446" s="31"/>
      <c r="I11446" s="207"/>
      <c r="J11446" s="84"/>
      <c r="K11446" s="31"/>
      <c r="L11446" s="31"/>
      <c r="M11446" s="169"/>
      <c r="N11446" s="148"/>
      <c r="O11446" s="106"/>
      <c r="P11446" s="43"/>
      <c r="Q11446" s="207"/>
      <c r="R11446" s="84"/>
      <c r="S11446" s="31"/>
      <c r="T11446" s="31"/>
      <c r="U11446" s="169"/>
      <c r="V11446" s="150"/>
      <c r="W11446" s="141" t="str" cm="1">
        <f t="array" ref="W11446">IF(SUM(LEN(B11446:V11446))=0,"",IF(OR(OR(ISBLANK(F11446),SUM(LEN(C11446),LEN(D11446))=0),AND(NOT(E11446="Unknown"),ISBLANK(J11446)),AND(NOT(O11446="Unknown"),ISBLANK(R11446))),"Missing Information", INDEX(Table15[Entire Service Line Classification], MATCH(SUMIFS(Table15[Unique ID],Table15[System-Owned Portion],E11446,Table15[If Material Anything Other than "Lead" in Column E,Was Material Ever Previously Lead?],G11446,Table15[Customer-Owned Portion],O11446),Table15[Unique ID],0),0)))</f>
        <v/>
      </c>
    </row>
    <row r="11447" spans="2:23" x14ac:dyDescent="0.35">
      <c r="B11447" s="146"/>
      <c r="C11447" s="31"/>
      <c r="D11447" s="31"/>
      <c r="E11447" s="44"/>
      <c r="F11447" s="43"/>
      <c r="G11447" s="84"/>
      <c r="H11447" s="31"/>
      <c r="I11447" s="207"/>
      <c r="J11447" s="84"/>
      <c r="K11447" s="31"/>
      <c r="L11447" s="31"/>
      <c r="M11447" s="169"/>
      <c r="N11447" s="148"/>
      <c r="O11447" s="106"/>
      <c r="P11447" s="43"/>
      <c r="Q11447" s="207"/>
      <c r="R11447" s="84"/>
      <c r="S11447" s="31"/>
      <c r="T11447" s="31"/>
      <c r="U11447" s="169"/>
      <c r="V11447" s="150"/>
      <c r="W11447" s="141" t="str" cm="1">
        <f t="array" ref="W11447">IF(SUM(LEN(B11447:V11447))=0,"",IF(OR(OR(ISBLANK(F11447),SUM(LEN(C11447),LEN(D11447))=0),AND(NOT(E11447="Unknown"),ISBLANK(J11447)),AND(NOT(O11447="Unknown"),ISBLANK(R11447))),"Missing Information", INDEX(Table15[Entire Service Line Classification], MATCH(SUMIFS(Table15[Unique ID],Table15[System-Owned Portion],E11447,Table15[If Material Anything Other than "Lead" in Column E,Was Material Ever Previously Lead?],G11447,Table15[Customer-Owned Portion],O11447),Table15[Unique ID],0),0)))</f>
        <v/>
      </c>
    </row>
    <row r="11448" spans="2:23" x14ac:dyDescent="0.35">
      <c r="B11448" s="146"/>
      <c r="C11448" s="31"/>
      <c r="D11448" s="31"/>
      <c r="E11448" s="44"/>
      <c r="F11448" s="43"/>
      <c r="G11448" s="84"/>
      <c r="H11448" s="31"/>
      <c r="I11448" s="207"/>
      <c r="J11448" s="84"/>
      <c r="K11448" s="31"/>
      <c r="L11448" s="31"/>
      <c r="M11448" s="169"/>
      <c r="N11448" s="148"/>
      <c r="O11448" s="106"/>
      <c r="P11448" s="43"/>
      <c r="Q11448" s="207"/>
      <c r="R11448" s="84"/>
      <c r="S11448" s="31"/>
      <c r="T11448" s="31"/>
      <c r="U11448" s="169"/>
      <c r="V11448" s="150"/>
      <c r="W11448" s="141" t="str" cm="1">
        <f t="array" ref="W11448">IF(SUM(LEN(B11448:V11448))=0,"",IF(OR(OR(ISBLANK(F11448),SUM(LEN(C11448),LEN(D11448))=0),AND(NOT(E11448="Unknown"),ISBLANK(J11448)),AND(NOT(O11448="Unknown"),ISBLANK(R11448))),"Missing Information", INDEX(Table15[Entire Service Line Classification], MATCH(SUMIFS(Table15[Unique ID],Table15[System-Owned Portion],E11448,Table15[If Material Anything Other than "Lead" in Column E,Was Material Ever Previously Lead?],G11448,Table15[Customer-Owned Portion],O11448),Table15[Unique ID],0),0)))</f>
        <v/>
      </c>
    </row>
    <row r="11449" spans="2:23" x14ac:dyDescent="0.35">
      <c r="B11449" s="146"/>
      <c r="C11449" s="31"/>
      <c r="D11449" s="31"/>
      <c r="E11449" s="44"/>
      <c r="F11449" s="43"/>
      <c r="G11449" s="84"/>
      <c r="H11449" s="31"/>
      <c r="I11449" s="207"/>
      <c r="J11449" s="84"/>
      <c r="K11449" s="31"/>
      <c r="L11449" s="31"/>
      <c r="M11449" s="169"/>
      <c r="N11449" s="148"/>
      <c r="O11449" s="106"/>
      <c r="P11449" s="43"/>
      <c r="Q11449" s="207"/>
      <c r="R11449" s="84"/>
      <c r="S11449" s="31"/>
      <c r="T11449" s="31"/>
      <c r="U11449" s="169"/>
      <c r="V11449" s="150"/>
      <c r="W11449" s="141" t="str" cm="1">
        <f t="array" ref="W11449">IF(SUM(LEN(B11449:V11449))=0,"",IF(OR(OR(ISBLANK(F11449),SUM(LEN(C11449),LEN(D11449))=0),AND(NOT(E11449="Unknown"),ISBLANK(J11449)),AND(NOT(O11449="Unknown"),ISBLANK(R11449))),"Missing Information", INDEX(Table15[Entire Service Line Classification], MATCH(SUMIFS(Table15[Unique ID],Table15[System-Owned Portion],E11449,Table15[If Material Anything Other than "Lead" in Column E,Was Material Ever Previously Lead?],G11449,Table15[Customer-Owned Portion],O11449),Table15[Unique ID],0),0)))</f>
        <v/>
      </c>
    </row>
    <row r="11450" spans="2:23" x14ac:dyDescent="0.35">
      <c r="B11450" s="146"/>
      <c r="C11450" s="31"/>
      <c r="D11450" s="31"/>
      <c r="E11450" s="44"/>
      <c r="F11450" s="43"/>
      <c r="G11450" s="84"/>
      <c r="H11450" s="31"/>
      <c r="I11450" s="207"/>
      <c r="J11450" s="84"/>
      <c r="K11450" s="31"/>
      <c r="L11450" s="31"/>
      <c r="M11450" s="169"/>
      <c r="N11450" s="148"/>
      <c r="O11450" s="106"/>
      <c r="P11450" s="43"/>
      <c r="Q11450" s="207"/>
      <c r="R11450" s="84"/>
      <c r="S11450" s="31"/>
      <c r="T11450" s="31"/>
      <c r="U11450" s="169"/>
      <c r="V11450" s="150"/>
      <c r="W11450" s="141" t="str" cm="1">
        <f t="array" ref="W11450">IF(SUM(LEN(B11450:V11450))=0,"",IF(OR(OR(ISBLANK(F11450),SUM(LEN(C11450),LEN(D11450))=0),AND(NOT(E11450="Unknown"),ISBLANK(J11450)),AND(NOT(O11450="Unknown"),ISBLANK(R11450))),"Missing Information", INDEX(Table15[Entire Service Line Classification], MATCH(SUMIFS(Table15[Unique ID],Table15[System-Owned Portion],E11450,Table15[If Material Anything Other than "Lead" in Column E,Was Material Ever Previously Lead?],G11450,Table15[Customer-Owned Portion],O11450),Table15[Unique ID],0),0)))</f>
        <v/>
      </c>
    </row>
    <row r="11451" spans="2:23" x14ac:dyDescent="0.35">
      <c r="B11451" s="146"/>
      <c r="C11451" s="31"/>
      <c r="D11451" s="31"/>
      <c r="E11451" s="44"/>
      <c r="F11451" s="43"/>
      <c r="G11451" s="84"/>
      <c r="H11451" s="31"/>
      <c r="I11451" s="207"/>
      <c r="J11451" s="84"/>
      <c r="K11451" s="31"/>
      <c r="L11451" s="31"/>
      <c r="M11451" s="169"/>
      <c r="N11451" s="148"/>
      <c r="O11451" s="106"/>
      <c r="P11451" s="43"/>
      <c r="Q11451" s="207"/>
      <c r="R11451" s="84"/>
      <c r="S11451" s="31"/>
      <c r="T11451" s="31"/>
      <c r="U11451" s="169"/>
      <c r="V11451" s="150"/>
      <c r="W11451" s="141" t="str" cm="1">
        <f t="array" ref="W11451">IF(SUM(LEN(B11451:V11451))=0,"",IF(OR(OR(ISBLANK(F11451),SUM(LEN(C11451),LEN(D11451))=0),AND(NOT(E11451="Unknown"),ISBLANK(J11451)),AND(NOT(O11451="Unknown"),ISBLANK(R11451))),"Missing Information", INDEX(Table15[Entire Service Line Classification], MATCH(SUMIFS(Table15[Unique ID],Table15[System-Owned Portion],E11451,Table15[If Material Anything Other than "Lead" in Column E,Was Material Ever Previously Lead?],G11451,Table15[Customer-Owned Portion],O11451),Table15[Unique ID],0),0)))</f>
        <v/>
      </c>
    </row>
    <row r="11452" spans="2:23" x14ac:dyDescent="0.35">
      <c r="B11452" s="146"/>
      <c r="C11452" s="31"/>
      <c r="D11452" s="31"/>
      <c r="E11452" s="44"/>
      <c r="F11452" s="43"/>
      <c r="G11452" s="84"/>
      <c r="H11452" s="31"/>
      <c r="I11452" s="207"/>
      <c r="J11452" s="84"/>
      <c r="K11452" s="31"/>
      <c r="L11452" s="31"/>
      <c r="M11452" s="169"/>
      <c r="N11452" s="148"/>
      <c r="O11452" s="106"/>
      <c r="P11452" s="43"/>
      <c r="Q11452" s="207"/>
      <c r="R11452" s="84"/>
      <c r="S11452" s="31"/>
      <c r="T11452" s="31"/>
      <c r="U11452" s="169"/>
      <c r="V11452" s="150"/>
      <c r="W11452" s="141" t="str" cm="1">
        <f t="array" ref="W11452">IF(SUM(LEN(B11452:V11452))=0,"",IF(OR(OR(ISBLANK(F11452),SUM(LEN(C11452),LEN(D11452))=0),AND(NOT(E11452="Unknown"),ISBLANK(J11452)),AND(NOT(O11452="Unknown"),ISBLANK(R11452))),"Missing Information", INDEX(Table15[Entire Service Line Classification], MATCH(SUMIFS(Table15[Unique ID],Table15[System-Owned Portion],E11452,Table15[If Material Anything Other than "Lead" in Column E,Was Material Ever Previously Lead?],G11452,Table15[Customer-Owned Portion],O11452),Table15[Unique ID],0),0)))</f>
        <v/>
      </c>
    </row>
    <row r="11453" spans="2:23" x14ac:dyDescent="0.35">
      <c r="B11453" s="146"/>
      <c r="C11453" s="31"/>
      <c r="D11453" s="31"/>
      <c r="E11453" s="44"/>
      <c r="F11453" s="43"/>
      <c r="G11453" s="84"/>
      <c r="H11453" s="31"/>
      <c r="I11453" s="207"/>
      <c r="J11453" s="84"/>
      <c r="K11453" s="31"/>
      <c r="L11453" s="31"/>
      <c r="M11453" s="169"/>
      <c r="N11453" s="148"/>
      <c r="O11453" s="106"/>
      <c r="P11453" s="43"/>
      <c r="Q11453" s="207"/>
      <c r="R11453" s="84"/>
      <c r="S11453" s="31"/>
      <c r="T11453" s="31"/>
      <c r="U11453" s="169"/>
      <c r="V11453" s="150"/>
      <c r="W11453" s="141" t="str" cm="1">
        <f t="array" ref="W11453">IF(SUM(LEN(B11453:V11453))=0,"",IF(OR(OR(ISBLANK(F11453),SUM(LEN(C11453),LEN(D11453))=0),AND(NOT(E11453="Unknown"),ISBLANK(J11453)),AND(NOT(O11453="Unknown"),ISBLANK(R11453))),"Missing Information", INDEX(Table15[Entire Service Line Classification], MATCH(SUMIFS(Table15[Unique ID],Table15[System-Owned Portion],E11453,Table15[If Material Anything Other than "Lead" in Column E,Was Material Ever Previously Lead?],G11453,Table15[Customer-Owned Portion],O11453),Table15[Unique ID],0),0)))</f>
        <v/>
      </c>
    </row>
    <row r="11454" spans="2:23" x14ac:dyDescent="0.35">
      <c r="B11454" s="146"/>
      <c r="C11454" s="31"/>
      <c r="D11454" s="31"/>
      <c r="E11454" s="44"/>
      <c r="F11454" s="43"/>
      <c r="G11454" s="84"/>
      <c r="H11454" s="31"/>
      <c r="I11454" s="207"/>
      <c r="J11454" s="84"/>
      <c r="K11454" s="31"/>
      <c r="L11454" s="31"/>
      <c r="M11454" s="169"/>
      <c r="N11454" s="148"/>
      <c r="O11454" s="106"/>
      <c r="P11454" s="43"/>
      <c r="Q11454" s="207"/>
      <c r="R11454" s="84"/>
      <c r="S11454" s="31"/>
      <c r="T11454" s="31"/>
      <c r="U11454" s="169"/>
      <c r="V11454" s="150"/>
      <c r="W11454" s="141" t="str" cm="1">
        <f t="array" ref="W11454">IF(SUM(LEN(B11454:V11454))=0,"",IF(OR(OR(ISBLANK(F11454),SUM(LEN(C11454),LEN(D11454))=0),AND(NOT(E11454="Unknown"),ISBLANK(J11454)),AND(NOT(O11454="Unknown"),ISBLANK(R11454))),"Missing Information", INDEX(Table15[Entire Service Line Classification], MATCH(SUMIFS(Table15[Unique ID],Table15[System-Owned Portion],E11454,Table15[If Material Anything Other than "Lead" in Column E,Was Material Ever Previously Lead?],G11454,Table15[Customer-Owned Portion],O11454),Table15[Unique ID],0),0)))</f>
        <v/>
      </c>
    </row>
    <row r="11455" spans="2:23" x14ac:dyDescent="0.35">
      <c r="B11455" s="146"/>
      <c r="C11455" s="31"/>
      <c r="D11455" s="31"/>
      <c r="E11455" s="44"/>
      <c r="F11455" s="43"/>
      <c r="G11455" s="84"/>
      <c r="H11455" s="31"/>
      <c r="I11455" s="207"/>
      <c r="J11455" s="84"/>
      <c r="K11455" s="31"/>
      <c r="L11455" s="31"/>
      <c r="M11455" s="169"/>
      <c r="N11455" s="148"/>
      <c r="O11455" s="106"/>
      <c r="P11455" s="43"/>
      <c r="Q11455" s="207"/>
      <c r="R11455" s="84"/>
      <c r="S11455" s="31"/>
      <c r="T11455" s="31"/>
      <c r="U11455" s="169"/>
      <c r="V11455" s="150"/>
      <c r="W11455" s="141" t="str" cm="1">
        <f t="array" ref="W11455">IF(SUM(LEN(B11455:V11455))=0,"",IF(OR(OR(ISBLANK(F11455),SUM(LEN(C11455),LEN(D11455))=0),AND(NOT(E11455="Unknown"),ISBLANK(J11455)),AND(NOT(O11455="Unknown"),ISBLANK(R11455))),"Missing Information", INDEX(Table15[Entire Service Line Classification], MATCH(SUMIFS(Table15[Unique ID],Table15[System-Owned Portion],E11455,Table15[If Material Anything Other than "Lead" in Column E,Was Material Ever Previously Lead?],G11455,Table15[Customer-Owned Portion],O11455),Table15[Unique ID],0),0)))</f>
        <v/>
      </c>
    </row>
    <row r="11456" spans="2:23" x14ac:dyDescent="0.35">
      <c r="B11456" s="146"/>
      <c r="C11456" s="31"/>
      <c r="D11456" s="31"/>
      <c r="E11456" s="44"/>
      <c r="F11456" s="43"/>
      <c r="G11456" s="84"/>
      <c r="H11456" s="31"/>
      <c r="I11456" s="207"/>
      <c r="J11456" s="84"/>
      <c r="K11456" s="31"/>
      <c r="L11456" s="31"/>
      <c r="M11456" s="169"/>
      <c r="N11456" s="148"/>
      <c r="O11456" s="106"/>
      <c r="P11456" s="43"/>
      <c r="Q11456" s="207"/>
      <c r="R11456" s="84"/>
      <c r="S11456" s="31"/>
      <c r="T11456" s="31"/>
      <c r="U11456" s="169"/>
      <c r="V11456" s="150"/>
      <c r="W11456" s="141" t="str" cm="1">
        <f t="array" ref="W11456">IF(SUM(LEN(B11456:V11456))=0,"",IF(OR(OR(ISBLANK(F11456),SUM(LEN(C11456),LEN(D11456))=0),AND(NOT(E11456="Unknown"),ISBLANK(J11456)),AND(NOT(O11456="Unknown"),ISBLANK(R11456))),"Missing Information", INDEX(Table15[Entire Service Line Classification], MATCH(SUMIFS(Table15[Unique ID],Table15[System-Owned Portion],E11456,Table15[If Material Anything Other than "Lead" in Column E,Was Material Ever Previously Lead?],G11456,Table15[Customer-Owned Portion],O11456),Table15[Unique ID],0),0)))</f>
        <v/>
      </c>
    </row>
    <row r="11457" spans="2:23" x14ac:dyDescent="0.35">
      <c r="B11457" s="146"/>
      <c r="C11457" s="31"/>
      <c r="D11457" s="31"/>
      <c r="E11457" s="44"/>
      <c r="F11457" s="43"/>
      <c r="G11457" s="84"/>
      <c r="H11457" s="31"/>
      <c r="I11457" s="207"/>
      <c r="J11457" s="84"/>
      <c r="K11457" s="31"/>
      <c r="L11457" s="31"/>
      <c r="M11457" s="169"/>
      <c r="N11457" s="148"/>
      <c r="O11457" s="106"/>
      <c r="P11457" s="43"/>
      <c r="Q11457" s="207"/>
      <c r="R11457" s="84"/>
      <c r="S11457" s="31"/>
      <c r="T11457" s="31"/>
      <c r="U11457" s="169"/>
      <c r="V11457" s="150"/>
      <c r="W11457" s="141" t="str" cm="1">
        <f t="array" ref="W11457">IF(SUM(LEN(B11457:V11457))=0,"",IF(OR(OR(ISBLANK(F11457),SUM(LEN(C11457),LEN(D11457))=0),AND(NOT(E11457="Unknown"),ISBLANK(J11457)),AND(NOT(O11457="Unknown"),ISBLANK(R11457))),"Missing Information", INDEX(Table15[Entire Service Line Classification], MATCH(SUMIFS(Table15[Unique ID],Table15[System-Owned Portion],E11457,Table15[If Material Anything Other than "Lead" in Column E,Was Material Ever Previously Lead?],G11457,Table15[Customer-Owned Portion],O11457),Table15[Unique ID],0),0)))</f>
        <v/>
      </c>
    </row>
    <row r="11458" spans="2:23" x14ac:dyDescent="0.35">
      <c r="B11458" s="146"/>
      <c r="C11458" s="31"/>
      <c r="D11458" s="31"/>
      <c r="E11458" s="44"/>
      <c r="F11458" s="43"/>
      <c r="G11458" s="84"/>
      <c r="H11458" s="31"/>
      <c r="I11458" s="207"/>
      <c r="J11458" s="84"/>
      <c r="K11458" s="31"/>
      <c r="L11458" s="31"/>
      <c r="M11458" s="169"/>
      <c r="N11458" s="148"/>
      <c r="O11458" s="106"/>
      <c r="P11458" s="43"/>
      <c r="Q11458" s="207"/>
      <c r="R11458" s="84"/>
      <c r="S11458" s="31"/>
      <c r="T11458" s="31"/>
      <c r="U11458" s="169"/>
      <c r="V11458" s="150"/>
      <c r="W11458" s="141" t="str" cm="1">
        <f t="array" ref="W11458">IF(SUM(LEN(B11458:V11458))=0,"",IF(OR(OR(ISBLANK(F11458),SUM(LEN(C11458),LEN(D11458))=0),AND(NOT(E11458="Unknown"),ISBLANK(J11458)),AND(NOT(O11458="Unknown"),ISBLANK(R11458))),"Missing Information", INDEX(Table15[Entire Service Line Classification], MATCH(SUMIFS(Table15[Unique ID],Table15[System-Owned Portion],E11458,Table15[If Material Anything Other than "Lead" in Column E,Was Material Ever Previously Lead?],G11458,Table15[Customer-Owned Portion],O11458),Table15[Unique ID],0),0)))</f>
        <v/>
      </c>
    </row>
    <row r="11459" spans="2:23" x14ac:dyDescent="0.35">
      <c r="B11459" s="146"/>
      <c r="C11459" s="31"/>
      <c r="D11459" s="31"/>
      <c r="E11459" s="44"/>
      <c r="F11459" s="43"/>
      <c r="G11459" s="84"/>
      <c r="H11459" s="31"/>
      <c r="I11459" s="207"/>
      <c r="J11459" s="84"/>
      <c r="K11459" s="31"/>
      <c r="L11459" s="31"/>
      <c r="M11459" s="169"/>
      <c r="N11459" s="148"/>
      <c r="O11459" s="106"/>
      <c r="P11459" s="43"/>
      <c r="Q11459" s="207"/>
      <c r="R11459" s="84"/>
      <c r="S11459" s="31"/>
      <c r="T11459" s="31"/>
      <c r="U11459" s="169"/>
      <c r="V11459" s="150"/>
      <c r="W11459" s="141" t="str" cm="1">
        <f t="array" ref="W11459">IF(SUM(LEN(B11459:V11459))=0,"",IF(OR(OR(ISBLANK(F11459),SUM(LEN(C11459),LEN(D11459))=0),AND(NOT(E11459="Unknown"),ISBLANK(J11459)),AND(NOT(O11459="Unknown"),ISBLANK(R11459))),"Missing Information", INDEX(Table15[Entire Service Line Classification], MATCH(SUMIFS(Table15[Unique ID],Table15[System-Owned Portion],E11459,Table15[If Material Anything Other than "Lead" in Column E,Was Material Ever Previously Lead?],G11459,Table15[Customer-Owned Portion],O11459),Table15[Unique ID],0),0)))</f>
        <v/>
      </c>
    </row>
    <row r="11460" spans="2:23" x14ac:dyDescent="0.35">
      <c r="B11460" s="146"/>
      <c r="C11460" s="31"/>
      <c r="D11460" s="31"/>
      <c r="E11460" s="44"/>
      <c r="F11460" s="43"/>
      <c r="G11460" s="84"/>
      <c r="H11460" s="31"/>
      <c r="I11460" s="207"/>
      <c r="J11460" s="84"/>
      <c r="K11460" s="31"/>
      <c r="L11460" s="31"/>
      <c r="M11460" s="169"/>
      <c r="N11460" s="148"/>
      <c r="O11460" s="106"/>
      <c r="P11460" s="43"/>
      <c r="Q11460" s="207"/>
      <c r="R11460" s="84"/>
      <c r="S11460" s="31"/>
      <c r="T11460" s="31"/>
      <c r="U11460" s="169"/>
      <c r="V11460" s="150"/>
      <c r="W11460" s="141" t="str" cm="1">
        <f t="array" ref="W11460">IF(SUM(LEN(B11460:V11460))=0,"",IF(OR(OR(ISBLANK(F11460),SUM(LEN(C11460),LEN(D11460))=0),AND(NOT(E11460="Unknown"),ISBLANK(J11460)),AND(NOT(O11460="Unknown"),ISBLANK(R11460))),"Missing Information", INDEX(Table15[Entire Service Line Classification], MATCH(SUMIFS(Table15[Unique ID],Table15[System-Owned Portion],E11460,Table15[If Material Anything Other than "Lead" in Column E,Was Material Ever Previously Lead?],G11460,Table15[Customer-Owned Portion],O11460),Table15[Unique ID],0),0)))</f>
        <v/>
      </c>
    </row>
    <row r="11461" spans="2:23" x14ac:dyDescent="0.35">
      <c r="B11461" s="146"/>
      <c r="C11461" s="31"/>
      <c r="D11461" s="31"/>
      <c r="E11461" s="44"/>
      <c r="F11461" s="43"/>
      <c r="G11461" s="84"/>
      <c r="H11461" s="31"/>
      <c r="I11461" s="207"/>
      <c r="J11461" s="84"/>
      <c r="K11461" s="31"/>
      <c r="L11461" s="31"/>
      <c r="M11461" s="169"/>
      <c r="N11461" s="148"/>
      <c r="O11461" s="106"/>
      <c r="P11461" s="43"/>
      <c r="Q11461" s="207"/>
      <c r="R11461" s="84"/>
      <c r="S11461" s="31"/>
      <c r="T11461" s="31"/>
      <c r="U11461" s="169"/>
      <c r="V11461" s="150"/>
      <c r="W11461" s="141" t="str" cm="1">
        <f t="array" ref="W11461">IF(SUM(LEN(B11461:V11461))=0,"",IF(OR(OR(ISBLANK(F11461),SUM(LEN(C11461),LEN(D11461))=0),AND(NOT(E11461="Unknown"),ISBLANK(J11461)),AND(NOT(O11461="Unknown"),ISBLANK(R11461))),"Missing Information", INDEX(Table15[Entire Service Line Classification], MATCH(SUMIFS(Table15[Unique ID],Table15[System-Owned Portion],E11461,Table15[If Material Anything Other than "Lead" in Column E,Was Material Ever Previously Lead?],G11461,Table15[Customer-Owned Portion],O11461),Table15[Unique ID],0),0)))</f>
        <v/>
      </c>
    </row>
    <row r="11462" spans="2:23" x14ac:dyDescent="0.35">
      <c r="B11462" s="146"/>
      <c r="C11462" s="31"/>
      <c r="D11462" s="31"/>
      <c r="E11462" s="44"/>
      <c r="F11462" s="43"/>
      <c r="G11462" s="84"/>
      <c r="H11462" s="31"/>
      <c r="I11462" s="207"/>
      <c r="J11462" s="84"/>
      <c r="K11462" s="31"/>
      <c r="L11462" s="31"/>
      <c r="M11462" s="169"/>
      <c r="N11462" s="148"/>
      <c r="O11462" s="106"/>
      <c r="P11462" s="43"/>
      <c r="Q11462" s="207"/>
      <c r="R11462" s="84"/>
      <c r="S11462" s="31"/>
      <c r="T11462" s="31"/>
      <c r="U11462" s="169"/>
      <c r="V11462" s="150"/>
      <c r="W11462" s="141" t="str" cm="1">
        <f t="array" ref="W11462">IF(SUM(LEN(B11462:V11462))=0,"",IF(OR(OR(ISBLANK(F11462),SUM(LEN(C11462),LEN(D11462))=0),AND(NOT(E11462="Unknown"),ISBLANK(J11462)),AND(NOT(O11462="Unknown"),ISBLANK(R11462))),"Missing Information", INDEX(Table15[Entire Service Line Classification], MATCH(SUMIFS(Table15[Unique ID],Table15[System-Owned Portion],E11462,Table15[If Material Anything Other than "Lead" in Column E,Was Material Ever Previously Lead?],G11462,Table15[Customer-Owned Portion],O11462),Table15[Unique ID],0),0)))</f>
        <v/>
      </c>
    </row>
    <row r="11463" spans="2:23" x14ac:dyDescent="0.35">
      <c r="B11463" s="146"/>
      <c r="C11463" s="31"/>
      <c r="D11463" s="31"/>
      <c r="E11463" s="44"/>
      <c r="F11463" s="43"/>
      <c r="G11463" s="84"/>
      <c r="H11463" s="31"/>
      <c r="I11463" s="207"/>
      <c r="J11463" s="84"/>
      <c r="K11463" s="31"/>
      <c r="L11463" s="31"/>
      <c r="M11463" s="169"/>
      <c r="N11463" s="148"/>
      <c r="O11463" s="106"/>
      <c r="P11463" s="43"/>
      <c r="Q11463" s="207"/>
      <c r="R11463" s="84"/>
      <c r="S11463" s="31"/>
      <c r="T11463" s="31"/>
      <c r="U11463" s="169"/>
      <c r="V11463" s="150"/>
      <c r="W11463" s="141" t="str" cm="1">
        <f t="array" ref="W11463">IF(SUM(LEN(B11463:V11463))=0,"",IF(OR(OR(ISBLANK(F11463),SUM(LEN(C11463),LEN(D11463))=0),AND(NOT(E11463="Unknown"),ISBLANK(J11463)),AND(NOT(O11463="Unknown"),ISBLANK(R11463))),"Missing Information", INDEX(Table15[Entire Service Line Classification], MATCH(SUMIFS(Table15[Unique ID],Table15[System-Owned Portion],E11463,Table15[If Material Anything Other than "Lead" in Column E,Was Material Ever Previously Lead?],G11463,Table15[Customer-Owned Portion],O11463),Table15[Unique ID],0),0)))</f>
        <v/>
      </c>
    </row>
    <row r="11464" spans="2:23" x14ac:dyDescent="0.35">
      <c r="B11464" s="146"/>
      <c r="C11464" s="31"/>
      <c r="D11464" s="31"/>
      <c r="E11464" s="44"/>
      <c r="F11464" s="43"/>
      <c r="G11464" s="84"/>
      <c r="H11464" s="31"/>
      <c r="I11464" s="207"/>
      <c r="J11464" s="84"/>
      <c r="K11464" s="31"/>
      <c r="L11464" s="31"/>
      <c r="M11464" s="169"/>
      <c r="N11464" s="148"/>
      <c r="O11464" s="106"/>
      <c r="P11464" s="43"/>
      <c r="Q11464" s="207"/>
      <c r="R11464" s="84"/>
      <c r="S11464" s="31"/>
      <c r="T11464" s="31"/>
      <c r="U11464" s="169"/>
      <c r="V11464" s="150"/>
      <c r="W11464" s="141" t="str" cm="1">
        <f t="array" ref="W11464">IF(SUM(LEN(B11464:V11464))=0,"",IF(OR(OR(ISBLANK(F11464),SUM(LEN(C11464),LEN(D11464))=0),AND(NOT(E11464="Unknown"),ISBLANK(J11464)),AND(NOT(O11464="Unknown"),ISBLANK(R11464))),"Missing Information", INDEX(Table15[Entire Service Line Classification], MATCH(SUMIFS(Table15[Unique ID],Table15[System-Owned Portion],E11464,Table15[If Material Anything Other than "Lead" in Column E,Was Material Ever Previously Lead?],G11464,Table15[Customer-Owned Portion],O11464),Table15[Unique ID],0),0)))</f>
        <v/>
      </c>
    </row>
    <row r="11465" spans="2:23" x14ac:dyDescent="0.35">
      <c r="B11465" s="146"/>
      <c r="C11465" s="31"/>
      <c r="D11465" s="31"/>
      <c r="E11465" s="44"/>
      <c r="F11465" s="43"/>
      <c r="G11465" s="84"/>
      <c r="H11465" s="31"/>
      <c r="I11465" s="207"/>
      <c r="J11465" s="84"/>
      <c r="K11465" s="31"/>
      <c r="L11465" s="31"/>
      <c r="M11465" s="169"/>
      <c r="N11465" s="148"/>
      <c r="O11465" s="106"/>
      <c r="P11465" s="43"/>
      <c r="Q11465" s="207"/>
      <c r="R11465" s="84"/>
      <c r="S11465" s="31"/>
      <c r="T11465" s="31"/>
      <c r="U11465" s="169"/>
      <c r="V11465" s="150"/>
      <c r="W11465" s="141" t="str" cm="1">
        <f t="array" ref="W11465">IF(SUM(LEN(B11465:V11465))=0,"",IF(OR(OR(ISBLANK(F11465),SUM(LEN(C11465),LEN(D11465))=0),AND(NOT(E11465="Unknown"),ISBLANK(J11465)),AND(NOT(O11465="Unknown"),ISBLANK(R11465))),"Missing Information", INDEX(Table15[Entire Service Line Classification], MATCH(SUMIFS(Table15[Unique ID],Table15[System-Owned Portion],E11465,Table15[If Material Anything Other than "Lead" in Column E,Was Material Ever Previously Lead?],G11465,Table15[Customer-Owned Portion],O11465),Table15[Unique ID],0),0)))</f>
        <v/>
      </c>
    </row>
    <row r="11466" spans="2:23" x14ac:dyDescent="0.35">
      <c r="B11466" s="146"/>
      <c r="C11466" s="31"/>
      <c r="D11466" s="31"/>
      <c r="E11466" s="44"/>
      <c r="F11466" s="43"/>
      <c r="G11466" s="84"/>
      <c r="H11466" s="31"/>
      <c r="I11466" s="207"/>
      <c r="J11466" s="84"/>
      <c r="K11466" s="31"/>
      <c r="L11466" s="31"/>
      <c r="M11466" s="169"/>
      <c r="N11466" s="148"/>
      <c r="O11466" s="106"/>
      <c r="P11466" s="43"/>
      <c r="Q11466" s="207"/>
      <c r="R11466" s="84"/>
      <c r="S11466" s="31"/>
      <c r="T11466" s="31"/>
      <c r="U11466" s="169"/>
      <c r="V11466" s="150"/>
      <c r="W11466" s="141" t="str" cm="1">
        <f t="array" ref="W11466">IF(SUM(LEN(B11466:V11466))=0,"",IF(OR(OR(ISBLANK(F11466),SUM(LEN(C11466),LEN(D11466))=0),AND(NOT(E11466="Unknown"),ISBLANK(J11466)),AND(NOT(O11466="Unknown"),ISBLANK(R11466))),"Missing Information", INDEX(Table15[Entire Service Line Classification], MATCH(SUMIFS(Table15[Unique ID],Table15[System-Owned Portion],E11466,Table15[If Material Anything Other than "Lead" in Column E,Was Material Ever Previously Lead?],G11466,Table15[Customer-Owned Portion],O11466),Table15[Unique ID],0),0)))</f>
        <v/>
      </c>
    </row>
    <row r="11467" spans="2:23" x14ac:dyDescent="0.35">
      <c r="B11467" s="146"/>
      <c r="C11467" s="31"/>
      <c r="D11467" s="31"/>
      <c r="E11467" s="44"/>
      <c r="F11467" s="43"/>
      <c r="G11467" s="84"/>
      <c r="H11467" s="31"/>
      <c r="I11467" s="207"/>
      <c r="J11467" s="84"/>
      <c r="K11467" s="31"/>
      <c r="L11467" s="31"/>
      <c r="M11467" s="169"/>
      <c r="N11467" s="148"/>
      <c r="O11467" s="106"/>
      <c r="P11467" s="43"/>
      <c r="Q11467" s="207"/>
      <c r="R11467" s="84"/>
      <c r="S11467" s="31"/>
      <c r="T11467" s="31"/>
      <c r="U11467" s="169"/>
      <c r="V11467" s="150"/>
      <c r="W11467" s="141" t="str" cm="1">
        <f t="array" ref="W11467">IF(SUM(LEN(B11467:V11467))=0,"",IF(OR(OR(ISBLANK(F11467),SUM(LEN(C11467),LEN(D11467))=0),AND(NOT(E11467="Unknown"),ISBLANK(J11467)),AND(NOT(O11467="Unknown"),ISBLANK(R11467))),"Missing Information", INDEX(Table15[Entire Service Line Classification], MATCH(SUMIFS(Table15[Unique ID],Table15[System-Owned Portion],E11467,Table15[If Material Anything Other than "Lead" in Column E,Was Material Ever Previously Lead?],G11467,Table15[Customer-Owned Portion],O11467),Table15[Unique ID],0),0)))</f>
        <v/>
      </c>
    </row>
    <row r="11468" spans="2:23" x14ac:dyDescent="0.35">
      <c r="B11468" s="146"/>
      <c r="C11468" s="31"/>
      <c r="D11468" s="31"/>
      <c r="E11468" s="44"/>
      <c r="F11468" s="43"/>
      <c r="G11468" s="84"/>
      <c r="H11468" s="31"/>
      <c r="I11468" s="207"/>
      <c r="J11468" s="84"/>
      <c r="K11468" s="31"/>
      <c r="L11468" s="31"/>
      <c r="M11468" s="169"/>
      <c r="N11468" s="148"/>
      <c r="O11468" s="106"/>
      <c r="P11468" s="43"/>
      <c r="Q11468" s="207"/>
      <c r="R11468" s="84"/>
      <c r="S11468" s="31"/>
      <c r="T11468" s="31"/>
      <c r="U11468" s="169"/>
      <c r="V11468" s="150"/>
      <c r="W11468" s="141" t="str" cm="1">
        <f t="array" ref="W11468">IF(SUM(LEN(B11468:V11468))=0,"",IF(OR(OR(ISBLANK(F11468),SUM(LEN(C11468),LEN(D11468))=0),AND(NOT(E11468="Unknown"),ISBLANK(J11468)),AND(NOT(O11468="Unknown"),ISBLANK(R11468))),"Missing Information", INDEX(Table15[Entire Service Line Classification], MATCH(SUMIFS(Table15[Unique ID],Table15[System-Owned Portion],E11468,Table15[If Material Anything Other than "Lead" in Column E,Was Material Ever Previously Lead?],G11468,Table15[Customer-Owned Portion],O11468),Table15[Unique ID],0),0)))</f>
        <v/>
      </c>
    </row>
    <row r="11469" spans="2:23" x14ac:dyDescent="0.35">
      <c r="B11469" s="146"/>
      <c r="C11469" s="31"/>
      <c r="D11469" s="31"/>
      <c r="E11469" s="44"/>
      <c r="F11469" s="43"/>
      <c r="G11469" s="84"/>
      <c r="H11469" s="31"/>
      <c r="I11469" s="207"/>
      <c r="J11469" s="84"/>
      <c r="K11469" s="31"/>
      <c r="L11469" s="31"/>
      <c r="M11469" s="169"/>
      <c r="N11469" s="148"/>
      <c r="O11469" s="106"/>
      <c r="P11469" s="43"/>
      <c r="Q11469" s="207"/>
      <c r="R11469" s="84"/>
      <c r="S11469" s="31"/>
      <c r="T11469" s="31"/>
      <c r="U11469" s="169"/>
      <c r="V11469" s="150"/>
      <c r="W11469" s="141" t="str" cm="1">
        <f t="array" ref="W11469">IF(SUM(LEN(B11469:V11469))=0,"",IF(OR(OR(ISBLANK(F11469),SUM(LEN(C11469),LEN(D11469))=0),AND(NOT(E11469="Unknown"),ISBLANK(J11469)),AND(NOT(O11469="Unknown"),ISBLANK(R11469))),"Missing Information", INDEX(Table15[Entire Service Line Classification], MATCH(SUMIFS(Table15[Unique ID],Table15[System-Owned Portion],E11469,Table15[If Material Anything Other than "Lead" in Column E,Was Material Ever Previously Lead?],G11469,Table15[Customer-Owned Portion],O11469),Table15[Unique ID],0),0)))</f>
        <v/>
      </c>
    </row>
    <row r="11470" spans="2:23" x14ac:dyDescent="0.35">
      <c r="B11470" s="146"/>
      <c r="C11470" s="31"/>
      <c r="D11470" s="31"/>
      <c r="E11470" s="44"/>
      <c r="F11470" s="43"/>
      <c r="G11470" s="84"/>
      <c r="H11470" s="31"/>
      <c r="I11470" s="207"/>
      <c r="J11470" s="84"/>
      <c r="K11470" s="31"/>
      <c r="L11470" s="31"/>
      <c r="M11470" s="169"/>
      <c r="N11470" s="148"/>
      <c r="O11470" s="106"/>
      <c r="P11470" s="43"/>
      <c r="Q11470" s="207"/>
      <c r="R11470" s="84"/>
      <c r="S11470" s="31"/>
      <c r="T11470" s="31"/>
      <c r="U11470" s="169"/>
      <c r="V11470" s="150"/>
      <c r="W11470" s="141" t="str" cm="1">
        <f t="array" ref="W11470">IF(SUM(LEN(B11470:V11470))=0,"",IF(OR(OR(ISBLANK(F11470),SUM(LEN(C11470),LEN(D11470))=0),AND(NOT(E11470="Unknown"),ISBLANK(J11470)),AND(NOT(O11470="Unknown"),ISBLANK(R11470))),"Missing Information", INDEX(Table15[Entire Service Line Classification], MATCH(SUMIFS(Table15[Unique ID],Table15[System-Owned Portion],E11470,Table15[If Material Anything Other than "Lead" in Column E,Was Material Ever Previously Lead?],G11470,Table15[Customer-Owned Portion],O11470),Table15[Unique ID],0),0)))</f>
        <v/>
      </c>
    </row>
    <row r="11471" spans="2:23" x14ac:dyDescent="0.35">
      <c r="B11471" s="146"/>
      <c r="C11471" s="31"/>
      <c r="D11471" s="31"/>
      <c r="E11471" s="44"/>
      <c r="F11471" s="43"/>
      <c r="G11471" s="84"/>
      <c r="H11471" s="31"/>
      <c r="I11471" s="207"/>
      <c r="J11471" s="84"/>
      <c r="K11471" s="31"/>
      <c r="L11471" s="31"/>
      <c r="M11471" s="169"/>
      <c r="N11471" s="148"/>
      <c r="O11471" s="106"/>
      <c r="P11471" s="43"/>
      <c r="Q11471" s="207"/>
      <c r="R11471" s="84"/>
      <c r="S11471" s="31"/>
      <c r="T11471" s="31"/>
      <c r="U11471" s="169"/>
      <c r="V11471" s="150"/>
      <c r="W11471" s="141" t="str" cm="1">
        <f t="array" ref="W11471">IF(SUM(LEN(B11471:V11471))=0,"",IF(OR(OR(ISBLANK(F11471),SUM(LEN(C11471),LEN(D11471))=0),AND(NOT(E11471="Unknown"),ISBLANK(J11471)),AND(NOT(O11471="Unknown"),ISBLANK(R11471))),"Missing Information", INDEX(Table15[Entire Service Line Classification], MATCH(SUMIFS(Table15[Unique ID],Table15[System-Owned Portion],E11471,Table15[If Material Anything Other than "Lead" in Column E,Was Material Ever Previously Lead?],G11471,Table15[Customer-Owned Portion],O11471),Table15[Unique ID],0),0)))</f>
        <v/>
      </c>
    </row>
    <row r="11472" spans="2:23" x14ac:dyDescent="0.35">
      <c r="B11472" s="146"/>
      <c r="C11472" s="31"/>
      <c r="D11472" s="31"/>
      <c r="E11472" s="44"/>
      <c r="F11472" s="43"/>
      <c r="G11472" s="84"/>
      <c r="H11472" s="31"/>
      <c r="I11472" s="207"/>
      <c r="J11472" s="84"/>
      <c r="K11472" s="31"/>
      <c r="L11472" s="31"/>
      <c r="M11472" s="169"/>
      <c r="N11472" s="148"/>
      <c r="O11472" s="106"/>
      <c r="P11472" s="43"/>
      <c r="Q11472" s="207"/>
      <c r="R11472" s="84"/>
      <c r="S11472" s="31"/>
      <c r="T11472" s="31"/>
      <c r="U11472" s="169"/>
      <c r="V11472" s="150"/>
      <c r="W11472" s="141" t="str" cm="1">
        <f t="array" ref="W11472">IF(SUM(LEN(B11472:V11472))=0,"",IF(OR(OR(ISBLANK(F11472),SUM(LEN(C11472),LEN(D11472))=0),AND(NOT(E11472="Unknown"),ISBLANK(J11472)),AND(NOT(O11472="Unknown"),ISBLANK(R11472))),"Missing Information", INDEX(Table15[Entire Service Line Classification], MATCH(SUMIFS(Table15[Unique ID],Table15[System-Owned Portion],E11472,Table15[If Material Anything Other than "Lead" in Column E,Was Material Ever Previously Lead?],G11472,Table15[Customer-Owned Portion],O11472),Table15[Unique ID],0),0)))</f>
        <v/>
      </c>
    </row>
    <row r="11473" spans="2:23" x14ac:dyDescent="0.35">
      <c r="B11473" s="146"/>
      <c r="C11473" s="31"/>
      <c r="D11473" s="31"/>
      <c r="E11473" s="44"/>
      <c r="F11473" s="43"/>
      <c r="G11473" s="84"/>
      <c r="H11473" s="31"/>
      <c r="I11473" s="207"/>
      <c r="J11473" s="84"/>
      <c r="K11473" s="31"/>
      <c r="L11473" s="31"/>
      <c r="M11473" s="169"/>
      <c r="N11473" s="148"/>
      <c r="O11473" s="106"/>
      <c r="P11473" s="43"/>
      <c r="Q11473" s="207"/>
      <c r="R11473" s="84"/>
      <c r="S11473" s="31"/>
      <c r="T11473" s="31"/>
      <c r="U11473" s="169"/>
      <c r="V11473" s="150"/>
      <c r="W11473" s="141" t="str" cm="1">
        <f t="array" ref="W11473">IF(SUM(LEN(B11473:V11473))=0,"",IF(OR(OR(ISBLANK(F11473),SUM(LEN(C11473),LEN(D11473))=0),AND(NOT(E11473="Unknown"),ISBLANK(J11473)),AND(NOT(O11473="Unknown"),ISBLANK(R11473))),"Missing Information", INDEX(Table15[Entire Service Line Classification], MATCH(SUMIFS(Table15[Unique ID],Table15[System-Owned Portion],E11473,Table15[If Material Anything Other than "Lead" in Column E,Was Material Ever Previously Lead?],G11473,Table15[Customer-Owned Portion],O11473),Table15[Unique ID],0),0)))</f>
        <v/>
      </c>
    </row>
    <row r="11474" spans="2:23" x14ac:dyDescent="0.35">
      <c r="B11474" s="146"/>
      <c r="C11474" s="31"/>
      <c r="D11474" s="31"/>
      <c r="E11474" s="44"/>
      <c r="F11474" s="43"/>
      <c r="G11474" s="84"/>
      <c r="H11474" s="31"/>
      <c r="I11474" s="207"/>
      <c r="J11474" s="84"/>
      <c r="K11474" s="31"/>
      <c r="L11474" s="31"/>
      <c r="M11474" s="169"/>
      <c r="N11474" s="148"/>
      <c r="O11474" s="106"/>
      <c r="P11474" s="43"/>
      <c r="Q11474" s="207"/>
      <c r="R11474" s="84"/>
      <c r="S11474" s="31"/>
      <c r="T11474" s="31"/>
      <c r="U11474" s="169"/>
      <c r="V11474" s="150"/>
      <c r="W11474" s="141" t="str" cm="1">
        <f t="array" ref="W11474">IF(SUM(LEN(B11474:V11474))=0,"",IF(OR(OR(ISBLANK(F11474),SUM(LEN(C11474),LEN(D11474))=0),AND(NOT(E11474="Unknown"),ISBLANK(J11474)),AND(NOT(O11474="Unknown"),ISBLANK(R11474))),"Missing Information", INDEX(Table15[Entire Service Line Classification], MATCH(SUMIFS(Table15[Unique ID],Table15[System-Owned Portion],E11474,Table15[If Material Anything Other than "Lead" in Column E,Was Material Ever Previously Lead?],G11474,Table15[Customer-Owned Portion],O11474),Table15[Unique ID],0),0)))</f>
        <v/>
      </c>
    </row>
    <row r="11475" spans="2:23" x14ac:dyDescent="0.35">
      <c r="B11475" s="146"/>
      <c r="C11475" s="31"/>
      <c r="D11475" s="31"/>
      <c r="E11475" s="44"/>
      <c r="F11475" s="43"/>
      <c r="G11475" s="84"/>
      <c r="H11475" s="31"/>
      <c r="I11475" s="207"/>
      <c r="J11475" s="84"/>
      <c r="K11475" s="31"/>
      <c r="L11475" s="31"/>
      <c r="M11475" s="169"/>
      <c r="N11475" s="148"/>
      <c r="O11475" s="106"/>
      <c r="P11475" s="43"/>
      <c r="Q11475" s="207"/>
      <c r="R11475" s="84"/>
      <c r="S11475" s="31"/>
      <c r="T11475" s="31"/>
      <c r="U11475" s="169"/>
      <c r="V11475" s="150"/>
      <c r="W11475" s="141" t="str" cm="1">
        <f t="array" ref="W11475">IF(SUM(LEN(B11475:V11475))=0,"",IF(OR(OR(ISBLANK(F11475),SUM(LEN(C11475),LEN(D11475))=0),AND(NOT(E11475="Unknown"),ISBLANK(J11475)),AND(NOT(O11475="Unknown"),ISBLANK(R11475))),"Missing Information", INDEX(Table15[Entire Service Line Classification], MATCH(SUMIFS(Table15[Unique ID],Table15[System-Owned Portion],E11475,Table15[If Material Anything Other than "Lead" in Column E,Was Material Ever Previously Lead?],G11475,Table15[Customer-Owned Portion],O11475),Table15[Unique ID],0),0)))</f>
        <v/>
      </c>
    </row>
    <row r="11476" spans="2:23" x14ac:dyDescent="0.35">
      <c r="B11476" s="146"/>
      <c r="C11476" s="31"/>
      <c r="D11476" s="31"/>
      <c r="E11476" s="44"/>
      <c r="F11476" s="43"/>
      <c r="G11476" s="84"/>
      <c r="H11476" s="31"/>
      <c r="I11476" s="207"/>
      <c r="J11476" s="84"/>
      <c r="K11476" s="31"/>
      <c r="L11476" s="31"/>
      <c r="M11476" s="169"/>
      <c r="N11476" s="148"/>
      <c r="O11476" s="106"/>
      <c r="P11476" s="43"/>
      <c r="Q11476" s="207"/>
      <c r="R11476" s="84"/>
      <c r="S11476" s="31"/>
      <c r="T11476" s="31"/>
      <c r="U11476" s="169"/>
      <c r="V11476" s="150"/>
      <c r="W11476" s="141" t="str" cm="1">
        <f t="array" ref="W11476">IF(SUM(LEN(B11476:V11476))=0,"",IF(OR(OR(ISBLANK(F11476),SUM(LEN(C11476),LEN(D11476))=0),AND(NOT(E11476="Unknown"),ISBLANK(J11476)),AND(NOT(O11476="Unknown"),ISBLANK(R11476))),"Missing Information", INDEX(Table15[Entire Service Line Classification], MATCH(SUMIFS(Table15[Unique ID],Table15[System-Owned Portion],E11476,Table15[If Material Anything Other than "Lead" in Column E,Was Material Ever Previously Lead?],G11476,Table15[Customer-Owned Portion],O11476),Table15[Unique ID],0),0)))</f>
        <v/>
      </c>
    </row>
    <row r="11477" spans="2:23" x14ac:dyDescent="0.35">
      <c r="B11477" s="146"/>
      <c r="C11477" s="31"/>
      <c r="D11477" s="31"/>
      <c r="E11477" s="44"/>
      <c r="F11477" s="43"/>
      <c r="G11477" s="84"/>
      <c r="H11477" s="31"/>
      <c r="I11477" s="207"/>
      <c r="J11477" s="84"/>
      <c r="K11477" s="31"/>
      <c r="L11477" s="31"/>
      <c r="M11477" s="169"/>
      <c r="N11477" s="148"/>
      <c r="O11477" s="106"/>
      <c r="P11477" s="43"/>
      <c r="Q11477" s="207"/>
      <c r="R11477" s="84"/>
      <c r="S11477" s="31"/>
      <c r="T11477" s="31"/>
      <c r="U11477" s="169"/>
      <c r="V11477" s="150"/>
      <c r="W11477" s="141" t="str" cm="1">
        <f t="array" ref="W11477">IF(SUM(LEN(B11477:V11477))=0,"",IF(OR(OR(ISBLANK(F11477),SUM(LEN(C11477),LEN(D11477))=0),AND(NOT(E11477="Unknown"),ISBLANK(J11477)),AND(NOT(O11477="Unknown"),ISBLANK(R11477))),"Missing Information", INDEX(Table15[Entire Service Line Classification], MATCH(SUMIFS(Table15[Unique ID],Table15[System-Owned Portion],E11477,Table15[If Material Anything Other than "Lead" in Column E,Was Material Ever Previously Lead?],G11477,Table15[Customer-Owned Portion],O11477),Table15[Unique ID],0),0)))</f>
        <v/>
      </c>
    </row>
    <row r="11478" spans="2:23" x14ac:dyDescent="0.35">
      <c r="B11478" s="146"/>
      <c r="C11478" s="31"/>
      <c r="D11478" s="31"/>
      <c r="E11478" s="44"/>
      <c r="F11478" s="43"/>
      <c r="G11478" s="84"/>
      <c r="H11478" s="31"/>
      <c r="I11478" s="207"/>
      <c r="J11478" s="84"/>
      <c r="K11478" s="31"/>
      <c r="L11478" s="31"/>
      <c r="M11478" s="169"/>
      <c r="N11478" s="148"/>
      <c r="O11478" s="106"/>
      <c r="P11478" s="43"/>
      <c r="Q11478" s="207"/>
      <c r="R11478" s="84"/>
      <c r="S11478" s="31"/>
      <c r="T11478" s="31"/>
      <c r="U11478" s="169"/>
      <c r="V11478" s="150"/>
      <c r="W11478" s="141" t="str" cm="1">
        <f t="array" ref="W11478">IF(SUM(LEN(B11478:V11478))=0,"",IF(OR(OR(ISBLANK(F11478),SUM(LEN(C11478),LEN(D11478))=0),AND(NOT(E11478="Unknown"),ISBLANK(J11478)),AND(NOT(O11478="Unknown"),ISBLANK(R11478))),"Missing Information", INDEX(Table15[Entire Service Line Classification], MATCH(SUMIFS(Table15[Unique ID],Table15[System-Owned Portion],E11478,Table15[If Material Anything Other than "Lead" in Column E,Was Material Ever Previously Lead?],G11478,Table15[Customer-Owned Portion],O11478),Table15[Unique ID],0),0)))</f>
        <v/>
      </c>
    </row>
    <row r="11479" spans="2:23" x14ac:dyDescent="0.35">
      <c r="B11479" s="146"/>
      <c r="C11479" s="31"/>
      <c r="D11479" s="31"/>
      <c r="E11479" s="44"/>
      <c r="F11479" s="43"/>
      <c r="G11479" s="84"/>
      <c r="H11479" s="31"/>
      <c r="I11479" s="207"/>
      <c r="J11479" s="84"/>
      <c r="K11479" s="31"/>
      <c r="L11479" s="31"/>
      <c r="M11479" s="169"/>
      <c r="N11479" s="148"/>
      <c r="O11479" s="106"/>
      <c r="P11479" s="43"/>
      <c r="Q11479" s="207"/>
      <c r="R11479" s="84"/>
      <c r="S11479" s="31"/>
      <c r="T11479" s="31"/>
      <c r="U11479" s="169"/>
      <c r="V11479" s="150"/>
      <c r="W11479" s="141" t="str" cm="1">
        <f t="array" ref="W11479">IF(SUM(LEN(B11479:V11479))=0,"",IF(OR(OR(ISBLANK(F11479),SUM(LEN(C11479),LEN(D11479))=0),AND(NOT(E11479="Unknown"),ISBLANK(J11479)),AND(NOT(O11479="Unknown"),ISBLANK(R11479))),"Missing Information", INDEX(Table15[Entire Service Line Classification], MATCH(SUMIFS(Table15[Unique ID],Table15[System-Owned Portion],E11479,Table15[If Material Anything Other than "Lead" in Column E,Was Material Ever Previously Lead?],G11479,Table15[Customer-Owned Portion],O11479),Table15[Unique ID],0),0)))</f>
        <v/>
      </c>
    </row>
    <row r="11480" spans="2:23" x14ac:dyDescent="0.35">
      <c r="B11480" s="146"/>
      <c r="C11480" s="31"/>
      <c r="D11480" s="31"/>
      <c r="E11480" s="44"/>
      <c r="F11480" s="43"/>
      <c r="G11480" s="84"/>
      <c r="H11480" s="31"/>
      <c r="I11480" s="207"/>
      <c r="J11480" s="84"/>
      <c r="K11480" s="31"/>
      <c r="L11480" s="31"/>
      <c r="M11480" s="169"/>
      <c r="N11480" s="148"/>
      <c r="O11480" s="106"/>
      <c r="P11480" s="43"/>
      <c r="Q11480" s="207"/>
      <c r="R11480" s="84"/>
      <c r="S11480" s="31"/>
      <c r="T11480" s="31"/>
      <c r="U11480" s="169"/>
      <c r="V11480" s="150"/>
      <c r="W11480" s="141" t="str" cm="1">
        <f t="array" ref="W11480">IF(SUM(LEN(B11480:V11480))=0,"",IF(OR(OR(ISBLANK(F11480),SUM(LEN(C11480),LEN(D11480))=0),AND(NOT(E11480="Unknown"),ISBLANK(J11480)),AND(NOT(O11480="Unknown"),ISBLANK(R11480))),"Missing Information", INDEX(Table15[Entire Service Line Classification], MATCH(SUMIFS(Table15[Unique ID],Table15[System-Owned Portion],E11480,Table15[If Material Anything Other than "Lead" in Column E,Was Material Ever Previously Lead?],G11480,Table15[Customer-Owned Portion],O11480),Table15[Unique ID],0),0)))</f>
        <v/>
      </c>
    </row>
    <row r="11481" spans="2:23" x14ac:dyDescent="0.35">
      <c r="B11481" s="146"/>
      <c r="C11481" s="31"/>
      <c r="D11481" s="31"/>
      <c r="E11481" s="44"/>
      <c r="F11481" s="43"/>
      <c r="G11481" s="84"/>
      <c r="H11481" s="31"/>
      <c r="I11481" s="207"/>
      <c r="J11481" s="84"/>
      <c r="K11481" s="31"/>
      <c r="L11481" s="31"/>
      <c r="M11481" s="169"/>
      <c r="N11481" s="148"/>
      <c r="O11481" s="106"/>
      <c r="P11481" s="43"/>
      <c r="Q11481" s="207"/>
      <c r="R11481" s="84"/>
      <c r="S11481" s="31"/>
      <c r="T11481" s="31"/>
      <c r="U11481" s="169"/>
      <c r="V11481" s="150"/>
      <c r="W11481" s="141" t="str" cm="1">
        <f t="array" ref="W11481">IF(SUM(LEN(B11481:V11481))=0,"",IF(OR(OR(ISBLANK(F11481),SUM(LEN(C11481),LEN(D11481))=0),AND(NOT(E11481="Unknown"),ISBLANK(J11481)),AND(NOT(O11481="Unknown"),ISBLANK(R11481))),"Missing Information", INDEX(Table15[Entire Service Line Classification], MATCH(SUMIFS(Table15[Unique ID],Table15[System-Owned Portion],E11481,Table15[If Material Anything Other than "Lead" in Column E,Was Material Ever Previously Lead?],G11481,Table15[Customer-Owned Portion],O11481),Table15[Unique ID],0),0)))</f>
        <v/>
      </c>
    </row>
    <row r="11482" spans="2:23" x14ac:dyDescent="0.35">
      <c r="B11482" s="146"/>
      <c r="C11482" s="31"/>
      <c r="D11482" s="31"/>
      <c r="E11482" s="44"/>
      <c r="F11482" s="43"/>
      <c r="G11482" s="84"/>
      <c r="H11482" s="31"/>
      <c r="I11482" s="207"/>
      <c r="J11482" s="84"/>
      <c r="K11482" s="31"/>
      <c r="L11482" s="31"/>
      <c r="M11482" s="169"/>
      <c r="N11482" s="148"/>
      <c r="O11482" s="106"/>
      <c r="P11482" s="43"/>
      <c r="Q11482" s="207"/>
      <c r="R11482" s="84"/>
      <c r="S11482" s="31"/>
      <c r="T11482" s="31"/>
      <c r="U11482" s="169"/>
      <c r="V11482" s="150"/>
      <c r="W11482" s="141" t="str" cm="1">
        <f t="array" ref="W11482">IF(SUM(LEN(B11482:V11482))=0,"",IF(OR(OR(ISBLANK(F11482),SUM(LEN(C11482),LEN(D11482))=0),AND(NOT(E11482="Unknown"),ISBLANK(J11482)),AND(NOT(O11482="Unknown"),ISBLANK(R11482))),"Missing Information", INDEX(Table15[Entire Service Line Classification], MATCH(SUMIFS(Table15[Unique ID],Table15[System-Owned Portion],E11482,Table15[If Material Anything Other than "Lead" in Column E,Was Material Ever Previously Lead?],G11482,Table15[Customer-Owned Portion],O11482),Table15[Unique ID],0),0)))</f>
        <v/>
      </c>
    </row>
    <row r="11483" spans="2:23" x14ac:dyDescent="0.35">
      <c r="B11483" s="146"/>
      <c r="C11483" s="31"/>
      <c r="D11483" s="31"/>
      <c r="E11483" s="44"/>
      <c r="F11483" s="43"/>
      <c r="G11483" s="84"/>
      <c r="H11483" s="31"/>
      <c r="I11483" s="207"/>
      <c r="J11483" s="84"/>
      <c r="K11483" s="31"/>
      <c r="L11483" s="31"/>
      <c r="M11483" s="169"/>
      <c r="N11483" s="148"/>
      <c r="O11483" s="106"/>
      <c r="P11483" s="43"/>
      <c r="Q11483" s="207"/>
      <c r="R11483" s="84"/>
      <c r="S11483" s="31"/>
      <c r="T11483" s="31"/>
      <c r="U11483" s="169"/>
      <c r="V11483" s="150"/>
      <c r="W11483" s="141" t="str" cm="1">
        <f t="array" ref="W11483">IF(SUM(LEN(B11483:V11483))=0,"",IF(OR(OR(ISBLANK(F11483),SUM(LEN(C11483),LEN(D11483))=0),AND(NOT(E11483="Unknown"),ISBLANK(J11483)),AND(NOT(O11483="Unknown"),ISBLANK(R11483))),"Missing Information", INDEX(Table15[Entire Service Line Classification], MATCH(SUMIFS(Table15[Unique ID],Table15[System-Owned Portion],E11483,Table15[If Material Anything Other than "Lead" in Column E,Was Material Ever Previously Lead?],G11483,Table15[Customer-Owned Portion],O11483),Table15[Unique ID],0),0)))</f>
        <v/>
      </c>
    </row>
    <row r="11484" spans="2:23" x14ac:dyDescent="0.35">
      <c r="B11484" s="146"/>
      <c r="C11484" s="31"/>
      <c r="D11484" s="31"/>
      <c r="E11484" s="44"/>
      <c r="F11484" s="43"/>
      <c r="G11484" s="84"/>
      <c r="H11484" s="31"/>
      <c r="I11484" s="207"/>
      <c r="J11484" s="84"/>
      <c r="K11484" s="31"/>
      <c r="L11484" s="31"/>
      <c r="M11484" s="169"/>
      <c r="N11484" s="148"/>
      <c r="O11484" s="106"/>
      <c r="P11484" s="43"/>
      <c r="Q11484" s="207"/>
      <c r="R11484" s="84"/>
      <c r="S11484" s="31"/>
      <c r="T11484" s="31"/>
      <c r="U11484" s="169"/>
      <c r="V11484" s="150"/>
      <c r="W11484" s="141" t="str" cm="1">
        <f t="array" ref="W11484">IF(SUM(LEN(B11484:V11484))=0,"",IF(OR(OR(ISBLANK(F11484),SUM(LEN(C11484),LEN(D11484))=0),AND(NOT(E11484="Unknown"),ISBLANK(J11484)),AND(NOT(O11484="Unknown"),ISBLANK(R11484))),"Missing Information", INDEX(Table15[Entire Service Line Classification], MATCH(SUMIFS(Table15[Unique ID],Table15[System-Owned Portion],E11484,Table15[If Material Anything Other than "Lead" in Column E,Was Material Ever Previously Lead?],G11484,Table15[Customer-Owned Portion],O11484),Table15[Unique ID],0),0)))</f>
        <v/>
      </c>
    </row>
    <row r="11485" spans="2:23" x14ac:dyDescent="0.35">
      <c r="B11485" s="146"/>
      <c r="C11485" s="31"/>
      <c r="D11485" s="31"/>
      <c r="E11485" s="44"/>
      <c r="F11485" s="43"/>
      <c r="G11485" s="84"/>
      <c r="H11485" s="31"/>
      <c r="I11485" s="207"/>
      <c r="J11485" s="84"/>
      <c r="K11485" s="31"/>
      <c r="L11485" s="31"/>
      <c r="M11485" s="169"/>
      <c r="N11485" s="148"/>
      <c r="O11485" s="106"/>
      <c r="P11485" s="43"/>
      <c r="Q11485" s="207"/>
      <c r="R11485" s="84"/>
      <c r="S11485" s="31"/>
      <c r="T11485" s="31"/>
      <c r="U11485" s="169"/>
      <c r="V11485" s="150"/>
      <c r="W11485" s="141" t="str" cm="1">
        <f t="array" ref="W11485">IF(SUM(LEN(B11485:V11485))=0,"",IF(OR(OR(ISBLANK(F11485),SUM(LEN(C11485),LEN(D11485))=0),AND(NOT(E11485="Unknown"),ISBLANK(J11485)),AND(NOT(O11485="Unknown"),ISBLANK(R11485))),"Missing Information", INDEX(Table15[Entire Service Line Classification], MATCH(SUMIFS(Table15[Unique ID],Table15[System-Owned Portion],E11485,Table15[If Material Anything Other than "Lead" in Column E,Was Material Ever Previously Lead?],G11485,Table15[Customer-Owned Portion],O11485),Table15[Unique ID],0),0)))</f>
        <v/>
      </c>
    </row>
    <row r="11486" spans="2:23" x14ac:dyDescent="0.35">
      <c r="B11486" s="146"/>
      <c r="C11486" s="31"/>
      <c r="D11486" s="31"/>
      <c r="E11486" s="44"/>
      <c r="F11486" s="43"/>
      <c r="G11486" s="84"/>
      <c r="H11486" s="31"/>
      <c r="I11486" s="207"/>
      <c r="J11486" s="84"/>
      <c r="K11486" s="31"/>
      <c r="L11486" s="31"/>
      <c r="M11486" s="169"/>
      <c r="N11486" s="148"/>
      <c r="O11486" s="106"/>
      <c r="P11486" s="43"/>
      <c r="Q11486" s="207"/>
      <c r="R11486" s="84"/>
      <c r="S11486" s="31"/>
      <c r="T11486" s="31"/>
      <c r="U11486" s="169"/>
      <c r="V11486" s="150"/>
      <c r="W11486" s="141" t="str" cm="1">
        <f t="array" ref="W11486">IF(SUM(LEN(B11486:V11486))=0,"",IF(OR(OR(ISBLANK(F11486),SUM(LEN(C11486),LEN(D11486))=0),AND(NOT(E11486="Unknown"),ISBLANK(J11486)),AND(NOT(O11486="Unknown"),ISBLANK(R11486))),"Missing Information", INDEX(Table15[Entire Service Line Classification], MATCH(SUMIFS(Table15[Unique ID],Table15[System-Owned Portion],E11486,Table15[If Material Anything Other than "Lead" in Column E,Was Material Ever Previously Lead?],G11486,Table15[Customer-Owned Portion],O11486),Table15[Unique ID],0),0)))</f>
        <v/>
      </c>
    </row>
    <row r="11487" spans="2:23" x14ac:dyDescent="0.35">
      <c r="B11487" s="146"/>
      <c r="C11487" s="31"/>
      <c r="D11487" s="31"/>
      <c r="E11487" s="44"/>
      <c r="F11487" s="43"/>
      <c r="G11487" s="84"/>
      <c r="H11487" s="31"/>
      <c r="I11487" s="207"/>
      <c r="J11487" s="84"/>
      <c r="K11487" s="31"/>
      <c r="L11487" s="31"/>
      <c r="M11487" s="169"/>
      <c r="N11487" s="148"/>
      <c r="O11487" s="106"/>
      <c r="P11487" s="43"/>
      <c r="Q11487" s="207"/>
      <c r="R11487" s="84"/>
      <c r="S11487" s="31"/>
      <c r="T11487" s="31"/>
      <c r="U11487" s="169"/>
      <c r="V11487" s="150"/>
      <c r="W11487" s="141" t="str" cm="1">
        <f t="array" ref="W11487">IF(SUM(LEN(B11487:V11487))=0,"",IF(OR(OR(ISBLANK(F11487),SUM(LEN(C11487),LEN(D11487))=0),AND(NOT(E11487="Unknown"),ISBLANK(J11487)),AND(NOT(O11487="Unknown"),ISBLANK(R11487))),"Missing Information", INDEX(Table15[Entire Service Line Classification], MATCH(SUMIFS(Table15[Unique ID],Table15[System-Owned Portion],E11487,Table15[If Material Anything Other than "Lead" in Column E,Was Material Ever Previously Lead?],G11487,Table15[Customer-Owned Portion],O11487),Table15[Unique ID],0),0)))</f>
        <v/>
      </c>
    </row>
    <row r="11488" spans="2:23" x14ac:dyDescent="0.35">
      <c r="B11488" s="146"/>
      <c r="C11488" s="31"/>
      <c r="D11488" s="31"/>
      <c r="E11488" s="44"/>
      <c r="F11488" s="43"/>
      <c r="G11488" s="84"/>
      <c r="H11488" s="31"/>
      <c r="I11488" s="207"/>
      <c r="J11488" s="84"/>
      <c r="K11488" s="31"/>
      <c r="L11488" s="31"/>
      <c r="M11488" s="169"/>
      <c r="N11488" s="148"/>
      <c r="O11488" s="106"/>
      <c r="P11488" s="43"/>
      <c r="Q11488" s="207"/>
      <c r="R11488" s="84"/>
      <c r="S11488" s="31"/>
      <c r="T11488" s="31"/>
      <c r="U11488" s="169"/>
      <c r="V11488" s="150"/>
      <c r="W11488" s="141" t="str" cm="1">
        <f t="array" ref="W11488">IF(SUM(LEN(B11488:V11488))=0,"",IF(OR(OR(ISBLANK(F11488),SUM(LEN(C11488),LEN(D11488))=0),AND(NOT(E11488="Unknown"),ISBLANK(J11488)),AND(NOT(O11488="Unknown"),ISBLANK(R11488))),"Missing Information", INDEX(Table15[Entire Service Line Classification], MATCH(SUMIFS(Table15[Unique ID],Table15[System-Owned Portion],E11488,Table15[If Material Anything Other than "Lead" in Column E,Was Material Ever Previously Lead?],G11488,Table15[Customer-Owned Portion],O11488),Table15[Unique ID],0),0)))</f>
        <v/>
      </c>
    </row>
    <row r="11489" spans="2:23" x14ac:dyDescent="0.35">
      <c r="B11489" s="146"/>
      <c r="C11489" s="31"/>
      <c r="D11489" s="31"/>
      <c r="E11489" s="44"/>
      <c r="F11489" s="43"/>
      <c r="G11489" s="84"/>
      <c r="H11489" s="31"/>
      <c r="I11489" s="207"/>
      <c r="J11489" s="84"/>
      <c r="K11489" s="31"/>
      <c r="L11489" s="31"/>
      <c r="M11489" s="169"/>
      <c r="N11489" s="148"/>
      <c r="O11489" s="106"/>
      <c r="P11489" s="43"/>
      <c r="Q11489" s="207"/>
      <c r="R11489" s="84"/>
      <c r="S11489" s="31"/>
      <c r="T11489" s="31"/>
      <c r="U11489" s="169"/>
      <c r="V11489" s="150"/>
      <c r="W11489" s="141" t="str" cm="1">
        <f t="array" ref="W11489">IF(SUM(LEN(B11489:V11489))=0,"",IF(OR(OR(ISBLANK(F11489),SUM(LEN(C11489),LEN(D11489))=0),AND(NOT(E11489="Unknown"),ISBLANK(J11489)),AND(NOT(O11489="Unknown"),ISBLANK(R11489))),"Missing Information", INDEX(Table15[Entire Service Line Classification], MATCH(SUMIFS(Table15[Unique ID],Table15[System-Owned Portion],E11489,Table15[If Material Anything Other than "Lead" in Column E,Was Material Ever Previously Lead?],G11489,Table15[Customer-Owned Portion],O11489),Table15[Unique ID],0),0)))</f>
        <v/>
      </c>
    </row>
    <row r="11490" spans="2:23" x14ac:dyDescent="0.35">
      <c r="B11490" s="146"/>
      <c r="C11490" s="31"/>
      <c r="D11490" s="31"/>
      <c r="E11490" s="44"/>
      <c r="F11490" s="43"/>
      <c r="G11490" s="84"/>
      <c r="H11490" s="31"/>
      <c r="I11490" s="207"/>
      <c r="J11490" s="84"/>
      <c r="K11490" s="31"/>
      <c r="L11490" s="31"/>
      <c r="M11490" s="169"/>
      <c r="N11490" s="148"/>
      <c r="O11490" s="106"/>
      <c r="P11490" s="43"/>
      <c r="Q11490" s="207"/>
      <c r="R11490" s="84"/>
      <c r="S11490" s="31"/>
      <c r="T11490" s="31"/>
      <c r="U11490" s="169"/>
      <c r="V11490" s="150"/>
      <c r="W11490" s="141" t="str" cm="1">
        <f t="array" ref="W11490">IF(SUM(LEN(B11490:V11490))=0,"",IF(OR(OR(ISBLANK(F11490),SUM(LEN(C11490),LEN(D11490))=0),AND(NOT(E11490="Unknown"),ISBLANK(J11490)),AND(NOT(O11490="Unknown"),ISBLANK(R11490))),"Missing Information", INDEX(Table15[Entire Service Line Classification], MATCH(SUMIFS(Table15[Unique ID],Table15[System-Owned Portion],E11490,Table15[If Material Anything Other than "Lead" in Column E,Was Material Ever Previously Lead?],G11490,Table15[Customer-Owned Portion],O11490),Table15[Unique ID],0),0)))</f>
        <v/>
      </c>
    </row>
    <row r="11491" spans="2:23" x14ac:dyDescent="0.35">
      <c r="B11491" s="146"/>
      <c r="C11491" s="31"/>
      <c r="D11491" s="31"/>
      <c r="E11491" s="44"/>
      <c r="F11491" s="43"/>
      <c r="G11491" s="84"/>
      <c r="H11491" s="31"/>
      <c r="I11491" s="207"/>
      <c r="J11491" s="84"/>
      <c r="K11491" s="31"/>
      <c r="L11491" s="31"/>
      <c r="M11491" s="169"/>
      <c r="N11491" s="148"/>
      <c r="O11491" s="106"/>
      <c r="P11491" s="43"/>
      <c r="Q11491" s="207"/>
      <c r="R11491" s="84"/>
      <c r="S11491" s="31"/>
      <c r="T11491" s="31"/>
      <c r="U11491" s="169"/>
      <c r="V11491" s="150"/>
      <c r="W11491" s="141" t="str" cm="1">
        <f t="array" ref="W11491">IF(SUM(LEN(B11491:V11491))=0,"",IF(OR(OR(ISBLANK(F11491),SUM(LEN(C11491),LEN(D11491))=0),AND(NOT(E11491="Unknown"),ISBLANK(J11491)),AND(NOT(O11491="Unknown"),ISBLANK(R11491))),"Missing Information", INDEX(Table15[Entire Service Line Classification], MATCH(SUMIFS(Table15[Unique ID],Table15[System-Owned Portion],E11491,Table15[If Material Anything Other than "Lead" in Column E,Was Material Ever Previously Lead?],G11491,Table15[Customer-Owned Portion],O11491),Table15[Unique ID],0),0)))</f>
        <v/>
      </c>
    </row>
    <row r="11492" spans="2:23" x14ac:dyDescent="0.35">
      <c r="B11492" s="146"/>
      <c r="C11492" s="31"/>
      <c r="D11492" s="31"/>
      <c r="E11492" s="44"/>
      <c r="F11492" s="43"/>
      <c r="G11492" s="84"/>
      <c r="H11492" s="31"/>
      <c r="I11492" s="207"/>
      <c r="J11492" s="84"/>
      <c r="K11492" s="31"/>
      <c r="L11492" s="31"/>
      <c r="M11492" s="169"/>
      <c r="N11492" s="148"/>
      <c r="O11492" s="106"/>
      <c r="P11492" s="43"/>
      <c r="Q11492" s="207"/>
      <c r="R11492" s="84"/>
      <c r="S11492" s="31"/>
      <c r="T11492" s="31"/>
      <c r="U11492" s="169"/>
      <c r="V11492" s="150"/>
      <c r="W11492" s="141" t="str" cm="1">
        <f t="array" ref="W11492">IF(SUM(LEN(B11492:V11492))=0,"",IF(OR(OR(ISBLANK(F11492),SUM(LEN(C11492),LEN(D11492))=0),AND(NOT(E11492="Unknown"),ISBLANK(J11492)),AND(NOT(O11492="Unknown"),ISBLANK(R11492))),"Missing Information", INDEX(Table15[Entire Service Line Classification], MATCH(SUMIFS(Table15[Unique ID],Table15[System-Owned Portion],E11492,Table15[If Material Anything Other than "Lead" in Column E,Was Material Ever Previously Lead?],G11492,Table15[Customer-Owned Portion],O11492),Table15[Unique ID],0),0)))</f>
        <v/>
      </c>
    </row>
    <row r="11493" spans="2:23" x14ac:dyDescent="0.35">
      <c r="B11493" s="146"/>
      <c r="C11493" s="31"/>
      <c r="D11493" s="31"/>
      <c r="E11493" s="44"/>
      <c r="F11493" s="43"/>
      <c r="G11493" s="84"/>
      <c r="H11493" s="31"/>
      <c r="I11493" s="207"/>
      <c r="J11493" s="84"/>
      <c r="K11493" s="31"/>
      <c r="L11493" s="31"/>
      <c r="M11493" s="169"/>
      <c r="N11493" s="148"/>
      <c r="O11493" s="106"/>
      <c r="P11493" s="43"/>
      <c r="Q11493" s="207"/>
      <c r="R11493" s="84"/>
      <c r="S11493" s="31"/>
      <c r="T11493" s="31"/>
      <c r="U11493" s="169"/>
      <c r="V11493" s="150"/>
      <c r="W11493" s="141" t="str" cm="1">
        <f t="array" ref="W11493">IF(SUM(LEN(B11493:V11493))=0,"",IF(OR(OR(ISBLANK(F11493),SUM(LEN(C11493),LEN(D11493))=0),AND(NOT(E11493="Unknown"),ISBLANK(J11493)),AND(NOT(O11493="Unknown"),ISBLANK(R11493))),"Missing Information", INDEX(Table15[Entire Service Line Classification], MATCH(SUMIFS(Table15[Unique ID],Table15[System-Owned Portion],E11493,Table15[If Material Anything Other than "Lead" in Column E,Was Material Ever Previously Lead?],G11493,Table15[Customer-Owned Portion],O11493),Table15[Unique ID],0),0)))</f>
        <v/>
      </c>
    </row>
    <row r="11494" spans="2:23" x14ac:dyDescent="0.35">
      <c r="B11494" s="146"/>
      <c r="C11494" s="31"/>
      <c r="D11494" s="31"/>
      <c r="E11494" s="44"/>
      <c r="F11494" s="43"/>
      <c r="G11494" s="84"/>
      <c r="H11494" s="31"/>
      <c r="I11494" s="207"/>
      <c r="J11494" s="84"/>
      <c r="K11494" s="31"/>
      <c r="L11494" s="31"/>
      <c r="M11494" s="169"/>
      <c r="N11494" s="148"/>
      <c r="O11494" s="106"/>
      <c r="P11494" s="43"/>
      <c r="Q11494" s="207"/>
      <c r="R11494" s="84"/>
      <c r="S11494" s="31"/>
      <c r="T11494" s="31"/>
      <c r="U11494" s="169"/>
      <c r="V11494" s="150"/>
      <c r="W11494" s="141" t="str" cm="1">
        <f t="array" ref="W11494">IF(SUM(LEN(B11494:V11494))=0,"",IF(OR(OR(ISBLANK(F11494),SUM(LEN(C11494),LEN(D11494))=0),AND(NOT(E11494="Unknown"),ISBLANK(J11494)),AND(NOT(O11494="Unknown"),ISBLANK(R11494))),"Missing Information", INDEX(Table15[Entire Service Line Classification], MATCH(SUMIFS(Table15[Unique ID],Table15[System-Owned Portion],E11494,Table15[If Material Anything Other than "Lead" in Column E,Was Material Ever Previously Lead?],G11494,Table15[Customer-Owned Portion],O11494),Table15[Unique ID],0),0)))</f>
        <v/>
      </c>
    </row>
    <row r="11495" spans="2:23" x14ac:dyDescent="0.35">
      <c r="B11495" s="146"/>
      <c r="C11495" s="31"/>
      <c r="D11495" s="31"/>
      <c r="E11495" s="44"/>
      <c r="F11495" s="43"/>
      <c r="G11495" s="84"/>
      <c r="H11495" s="31"/>
      <c r="I11495" s="207"/>
      <c r="J11495" s="84"/>
      <c r="K11495" s="31"/>
      <c r="L11495" s="31"/>
      <c r="M11495" s="169"/>
      <c r="N11495" s="148"/>
      <c r="O11495" s="106"/>
      <c r="P11495" s="43"/>
      <c r="Q11495" s="207"/>
      <c r="R11495" s="84"/>
      <c r="S11495" s="31"/>
      <c r="T11495" s="31"/>
      <c r="U11495" s="169"/>
      <c r="V11495" s="150"/>
      <c r="W11495" s="141" t="str" cm="1">
        <f t="array" ref="W11495">IF(SUM(LEN(B11495:V11495))=0,"",IF(OR(OR(ISBLANK(F11495),SUM(LEN(C11495),LEN(D11495))=0),AND(NOT(E11495="Unknown"),ISBLANK(J11495)),AND(NOT(O11495="Unknown"),ISBLANK(R11495))),"Missing Information", INDEX(Table15[Entire Service Line Classification], MATCH(SUMIFS(Table15[Unique ID],Table15[System-Owned Portion],E11495,Table15[If Material Anything Other than "Lead" in Column E,Was Material Ever Previously Lead?],G11495,Table15[Customer-Owned Portion],O11495),Table15[Unique ID],0),0)))</f>
        <v/>
      </c>
    </row>
    <row r="11496" spans="2:23" x14ac:dyDescent="0.35">
      <c r="B11496" s="146"/>
      <c r="C11496" s="31"/>
      <c r="D11496" s="31"/>
      <c r="E11496" s="44"/>
      <c r="F11496" s="43"/>
      <c r="G11496" s="84"/>
      <c r="H11496" s="31"/>
      <c r="I11496" s="207"/>
      <c r="J11496" s="84"/>
      <c r="K11496" s="31"/>
      <c r="L11496" s="31"/>
      <c r="M11496" s="169"/>
      <c r="N11496" s="148"/>
      <c r="O11496" s="106"/>
      <c r="P11496" s="43"/>
      <c r="Q11496" s="207"/>
      <c r="R11496" s="84"/>
      <c r="S11496" s="31"/>
      <c r="T11496" s="31"/>
      <c r="U11496" s="169"/>
      <c r="V11496" s="150"/>
      <c r="W11496" s="141" t="str" cm="1">
        <f t="array" ref="W11496">IF(SUM(LEN(B11496:V11496))=0,"",IF(OR(OR(ISBLANK(F11496),SUM(LEN(C11496),LEN(D11496))=0),AND(NOT(E11496="Unknown"),ISBLANK(J11496)),AND(NOT(O11496="Unknown"),ISBLANK(R11496))),"Missing Information", INDEX(Table15[Entire Service Line Classification], MATCH(SUMIFS(Table15[Unique ID],Table15[System-Owned Portion],E11496,Table15[If Material Anything Other than "Lead" in Column E,Was Material Ever Previously Lead?],G11496,Table15[Customer-Owned Portion],O11496),Table15[Unique ID],0),0)))</f>
        <v/>
      </c>
    </row>
    <row r="11497" spans="2:23" x14ac:dyDescent="0.35">
      <c r="B11497" s="146"/>
      <c r="C11497" s="31"/>
      <c r="D11497" s="31"/>
      <c r="E11497" s="44"/>
      <c r="F11497" s="43"/>
      <c r="G11497" s="84"/>
      <c r="H11497" s="31"/>
      <c r="I11497" s="207"/>
      <c r="J11497" s="84"/>
      <c r="K11497" s="31"/>
      <c r="L11497" s="31"/>
      <c r="M11497" s="169"/>
      <c r="N11497" s="148"/>
      <c r="O11497" s="106"/>
      <c r="P11497" s="43"/>
      <c r="Q11497" s="207"/>
      <c r="R11497" s="84"/>
      <c r="S11497" s="31"/>
      <c r="T11497" s="31"/>
      <c r="U11497" s="169"/>
      <c r="V11497" s="150"/>
      <c r="W11497" s="141" t="str" cm="1">
        <f t="array" ref="W11497">IF(SUM(LEN(B11497:V11497))=0,"",IF(OR(OR(ISBLANK(F11497),SUM(LEN(C11497),LEN(D11497))=0),AND(NOT(E11497="Unknown"),ISBLANK(J11497)),AND(NOT(O11497="Unknown"),ISBLANK(R11497))),"Missing Information", INDEX(Table15[Entire Service Line Classification], MATCH(SUMIFS(Table15[Unique ID],Table15[System-Owned Portion],E11497,Table15[If Material Anything Other than "Lead" in Column E,Was Material Ever Previously Lead?],G11497,Table15[Customer-Owned Portion],O11497),Table15[Unique ID],0),0)))</f>
        <v/>
      </c>
    </row>
    <row r="11498" spans="2:23" x14ac:dyDescent="0.35">
      <c r="B11498" s="146"/>
      <c r="C11498" s="31"/>
      <c r="D11498" s="31"/>
      <c r="E11498" s="44"/>
      <c r="F11498" s="43"/>
      <c r="G11498" s="84"/>
      <c r="H11498" s="31"/>
      <c r="I11498" s="207"/>
      <c r="J11498" s="84"/>
      <c r="K11498" s="31"/>
      <c r="L11498" s="31"/>
      <c r="M11498" s="169"/>
      <c r="N11498" s="148"/>
      <c r="O11498" s="106"/>
      <c r="P11498" s="43"/>
      <c r="Q11498" s="207"/>
      <c r="R11498" s="84"/>
      <c r="S11498" s="31"/>
      <c r="T11498" s="31"/>
      <c r="U11498" s="169"/>
      <c r="V11498" s="150"/>
      <c r="W11498" s="141" t="str" cm="1">
        <f t="array" ref="W11498">IF(SUM(LEN(B11498:V11498))=0,"",IF(OR(OR(ISBLANK(F11498),SUM(LEN(C11498),LEN(D11498))=0),AND(NOT(E11498="Unknown"),ISBLANK(J11498)),AND(NOT(O11498="Unknown"),ISBLANK(R11498))),"Missing Information", INDEX(Table15[Entire Service Line Classification], MATCH(SUMIFS(Table15[Unique ID],Table15[System-Owned Portion],E11498,Table15[If Material Anything Other than "Lead" in Column E,Was Material Ever Previously Lead?],G11498,Table15[Customer-Owned Portion],O11498),Table15[Unique ID],0),0)))</f>
        <v/>
      </c>
    </row>
    <row r="11499" spans="2:23" x14ac:dyDescent="0.35">
      <c r="B11499" s="146"/>
      <c r="C11499" s="31"/>
      <c r="D11499" s="31"/>
      <c r="E11499" s="44"/>
      <c r="F11499" s="43"/>
      <c r="G11499" s="84"/>
      <c r="H11499" s="31"/>
      <c r="I11499" s="207"/>
      <c r="J11499" s="84"/>
      <c r="K11499" s="31"/>
      <c r="L11499" s="31"/>
      <c r="M11499" s="169"/>
      <c r="N11499" s="148"/>
      <c r="O11499" s="106"/>
      <c r="P11499" s="43"/>
      <c r="Q11499" s="207"/>
      <c r="R11499" s="84"/>
      <c r="S11499" s="31"/>
      <c r="T11499" s="31"/>
      <c r="U11499" s="169"/>
      <c r="V11499" s="150"/>
      <c r="W11499" s="141" t="str" cm="1">
        <f t="array" ref="W11499">IF(SUM(LEN(B11499:V11499))=0,"",IF(OR(OR(ISBLANK(F11499),SUM(LEN(C11499),LEN(D11499))=0),AND(NOT(E11499="Unknown"),ISBLANK(J11499)),AND(NOT(O11499="Unknown"),ISBLANK(R11499))),"Missing Information", INDEX(Table15[Entire Service Line Classification], MATCH(SUMIFS(Table15[Unique ID],Table15[System-Owned Portion],E11499,Table15[If Material Anything Other than "Lead" in Column E,Was Material Ever Previously Lead?],G11499,Table15[Customer-Owned Portion],O11499),Table15[Unique ID],0),0)))</f>
        <v/>
      </c>
    </row>
    <row r="11500" spans="2:23" x14ac:dyDescent="0.35">
      <c r="B11500" s="146"/>
      <c r="C11500" s="31"/>
      <c r="D11500" s="31"/>
      <c r="E11500" s="44"/>
      <c r="F11500" s="43"/>
      <c r="G11500" s="84"/>
      <c r="H11500" s="31"/>
      <c r="I11500" s="207"/>
      <c r="J11500" s="84"/>
      <c r="K11500" s="31"/>
      <c r="L11500" s="31"/>
      <c r="M11500" s="169"/>
      <c r="N11500" s="148"/>
      <c r="O11500" s="106"/>
      <c r="P11500" s="43"/>
      <c r="Q11500" s="207"/>
      <c r="R11500" s="84"/>
      <c r="S11500" s="31"/>
      <c r="T11500" s="31"/>
      <c r="U11500" s="169"/>
      <c r="V11500" s="150"/>
      <c r="W11500" s="141" t="str" cm="1">
        <f t="array" ref="W11500">IF(SUM(LEN(B11500:V11500))=0,"",IF(OR(OR(ISBLANK(F11500),SUM(LEN(C11500),LEN(D11500))=0),AND(NOT(E11500="Unknown"),ISBLANK(J11500)),AND(NOT(O11500="Unknown"),ISBLANK(R11500))),"Missing Information", INDEX(Table15[Entire Service Line Classification], MATCH(SUMIFS(Table15[Unique ID],Table15[System-Owned Portion],E11500,Table15[If Material Anything Other than "Lead" in Column E,Was Material Ever Previously Lead?],G11500,Table15[Customer-Owned Portion],O11500),Table15[Unique ID],0),0)))</f>
        <v/>
      </c>
    </row>
    <row r="11501" spans="2:23" x14ac:dyDescent="0.35">
      <c r="B11501" s="146"/>
      <c r="C11501" s="31"/>
      <c r="D11501" s="31"/>
      <c r="E11501" s="44"/>
      <c r="F11501" s="43"/>
      <c r="G11501" s="84"/>
      <c r="H11501" s="31"/>
      <c r="I11501" s="207"/>
      <c r="J11501" s="84"/>
      <c r="K11501" s="31"/>
      <c r="L11501" s="31"/>
      <c r="M11501" s="169"/>
      <c r="N11501" s="148"/>
      <c r="O11501" s="106"/>
      <c r="P11501" s="43"/>
      <c r="Q11501" s="207"/>
      <c r="R11501" s="84"/>
      <c r="S11501" s="31"/>
      <c r="T11501" s="31"/>
      <c r="U11501" s="169"/>
      <c r="V11501" s="150"/>
      <c r="W11501" s="141" t="str" cm="1">
        <f t="array" ref="W11501">IF(SUM(LEN(B11501:V11501))=0,"",IF(OR(OR(ISBLANK(F11501),SUM(LEN(C11501),LEN(D11501))=0),AND(NOT(E11501="Unknown"),ISBLANK(J11501)),AND(NOT(O11501="Unknown"),ISBLANK(R11501))),"Missing Information", INDEX(Table15[Entire Service Line Classification], MATCH(SUMIFS(Table15[Unique ID],Table15[System-Owned Portion],E11501,Table15[If Material Anything Other than "Lead" in Column E,Was Material Ever Previously Lead?],G11501,Table15[Customer-Owned Portion],O11501),Table15[Unique ID],0),0)))</f>
        <v/>
      </c>
    </row>
    <row r="11502" spans="2:23" x14ac:dyDescent="0.35">
      <c r="B11502" s="146"/>
      <c r="C11502" s="31"/>
      <c r="D11502" s="31"/>
      <c r="E11502" s="44"/>
      <c r="F11502" s="43"/>
      <c r="G11502" s="84"/>
      <c r="H11502" s="31"/>
      <c r="I11502" s="207"/>
      <c r="J11502" s="84"/>
      <c r="K11502" s="31"/>
      <c r="L11502" s="31"/>
      <c r="M11502" s="169"/>
      <c r="N11502" s="148"/>
      <c r="O11502" s="106"/>
      <c r="P11502" s="43"/>
      <c r="Q11502" s="207"/>
      <c r="R11502" s="84"/>
      <c r="S11502" s="31"/>
      <c r="T11502" s="31"/>
      <c r="U11502" s="169"/>
      <c r="V11502" s="150"/>
      <c r="W11502" s="141" t="str" cm="1">
        <f t="array" ref="W11502">IF(SUM(LEN(B11502:V11502))=0,"",IF(OR(OR(ISBLANK(F11502),SUM(LEN(C11502),LEN(D11502))=0),AND(NOT(E11502="Unknown"),ISBLANK(J11502)),AND(NOT(O11502="Unknown"),ISBLANK(R11502))),"Missing Information", INDEX(Table15[Entire Service Line Classification], MATCH(SUMIFS(Table15[Unique ID],Table15[System-Owned Portion],E11502,Table15[If Material Anything Other than "Lead" in Column E,Was Material Ever Previously Lead?],G11502,Table15[Customer-Owned Portion],O11502),Table15[Unique ID],0),0)))</f>
        <v/>
      </c>
    </row>
    <row r="11503" spans="2:23" x14ac:dyDescent="0.35">
      <c r="B11503" s="146"/>
      <c r="C11503" s="31"/>
      <c r="D11503" s="31"/>
      <c r="E11503" s="44"/>
      <c r="F11503" s="43"/>
      <c r="G11503" s="84"/>
      <c r="H11503" s="31"/>
      <c r="I11503" s="207"/>
      <c r="J11503" s="84"/>
      <c r="K11503" s="31"/>
      <c r="L11503" s="31"/>
      <c r="M11503" s="169"/>
      <c r="N11503" s="148"/>
      <c r="O11503" s="106"/>
      <c r="P11503" s="43"/>
      <c r="Q11503" s="207"/>
      <c r="R11503" s="84"/>
      <c r="S11503" s="31"/>
      <c r="T11503" s="31"/>
      <c r="U11503" s="169"/>
      <c r="V11503" s="150"/>
      <c r="W11503" s="141" t="str" cm="1">
        <f t="array" ref="W11503">IF(SUM(LEN(B11503:V11503))=0,"",IF(OR(OR(ISBLANK(F11503),SUM(LEN(C11503),LEN(D11503))=0),AND(NOT(E11503="Unknown"),ISBLANK(J11503)),AND(NOT(O11503="Unknown"),ISBLANK(R11503))),"Missing Information", INDEX(Table15[Entire Service Line Classification], MATCH(SUMIFS(Table15[Unique ID],Table15[System-Owned Portion],E11503,Table15[If Material Anything Other than "Lead" in Column E,Was Material Ever Previously Lead?],G11503,Table15[Customer-Owned Portion],O11503),Table15[Unique ID],0),0)))</f>
        <v/>
      </c>
    </row>
    <row r="11504" spans="2:23" x14ac:dyDescent="0.35">
      <c r="B11504" s="146"/>
      <c r="C11504" s="31"/>
      <c r="D11504" s="31"/>
      <c r="E11504" s="44"/>
      <c r="F11504" s="43"/>
      <c r="G11504" s="84"/>
      <c r="H11504" s="31"/>
      <c r="I11504" s="207"/>
      <c r="J11504" s="84"/>
      <c r="K11504" s="31"/>
      <c r="L11504" s="31"/>
      <c r="M11504" s="169"/>
      <c r="N11504" s="148"/>
      <c r="O11504" s="106"/>
      <c r="P11504" s="43"/>
      <c r="Q11504" s="207"/>
      <c r="R11504" s="84"/>
      <c r="S11504" s="31"/>
      <c r="T11504" s="31"/>
      <c r="U11504" s="169"/>
      <c r="V11504" s="150"/>
      <c r="W11504" s="141" t="str" cm="1">
        <f t="array" ref="W11504">IF(SUM(LEN(B11504:V11504))=0,"",IF(OR(OR(ISBLANK(F11504),SUM(LEN(C11504),LEN(D11504))=0),AND(NOT(E11504="Unknown"),ISBLANK(J11504)),AND(NOT(O11504="Unknown"),ISBLANK(R11504))),"Missing Information", INDEX(Table15[Entire Service Line Classification], MATCH(SUMIFS(Table15[Unique ID],Table15[System-Owned Portion],E11504,Table15[If Material Anything Other than "Lead" in Column E,Was Material Ever Previously Lead?],G11504,Table15[Customer-Owned Portion],O11504),Table15[Unique ID],0),0)))</f>
        <v/>
      </c>
    </row>
    <row r="11505" spans="2:23" x14ac:dyDescent="0.35">
      <c r="B11505" s="146"/>
      <c r="C11505" s="31"/>
      <c r="D11505" s="31"/>
      <c r="E11505" s="44"/>
      <c r="F11505" s="43"/>
      <c r="G11505" s="84"/>
      <c r="H11505" s="31"/>
      <c r="I11505" s="207"/>
      <c r="J11505" s="84"/>
      <c r="K11505" s="31"/>
      <c r="L11505" s="31"/>
      <c r="M11505" s="169"/>
      <c r="N11505" s="148"/>
      <c r="O11505" s="106"/>
      <c r="P11505" s="43"/>
      <c r="Q11505" s="207"/>
      <c r="R11505" s="84"/>
      <c r="S11505" s="31"/>
      <c r="T11505" s="31"/>
      <c r="U11505" s="169"/>
      <c r="V11505" s="150"/>
      <c r="W11505" s="141" t="str" cm="1">
        <f t="array" ref="W11505">IF(SUM(LEN(B11505:V11505))=0,"",IF(OR(OR(ISBLANK(F11505),SUM(LEN(C11505),LEN(D11505))=0),AND(NOT(E11505="Unknown"),ISBLANK(J11505)),AND(NOT(O11505="Unknown"),ISBLANK(R11505))),"Missing Information", INDEX(Table15[Entire Service Line Classification], MATCH(SUMIFS(Table15[Unique ID],Table15[System-Owned Portion],E11505,Table15[If Material Anything Other than "Lead" in Column E,Was Material Ever Previously Lead?],G11505,Table15[Customer-Owned Portion],O11505),Table15[Unique ID],0),0)))</f>
        <v/>
      </c>
    </row>
    <row r="11506" spans="2:23" x14ac:dyDescent="0.35">
      <c r="B11506" s="146"/>
      <c r="C11506" s="31"/>
      <c r="D11506" s="31"/>
      <c r="E11506" s="44"/>
      <c r="F11506" s="43"/>
      <c r="G11506" s="84"/>
      <c r="H11506" s="31"/>
      <c r="I11506" s="207"/>
      <c r="J11506" s="84"/>
      <c r="K11506" s="31"/>
      <c r="L11506" s="31"/>
      <c r="M11506" s="169"/>
      <c r="N11506" s="148"/>
      <c r="O11506" s="106"/>
      <c r="P11506" s="43"/>
      <c r="Q11506" s="207"/>
      <c r="R11506" s="84"/>
      <c r="S11506" s="31"/>
      <c r="T11506" s="31"/>
      <c r="U11506" s="169"/>
      <c r="V11506" s="150"/>
      <c r="W11506" s="141" t="str" cm="1">
        <f t="array" ref="W11506">IF(SUM(LEN(B11506:V11506))=0,"",IF(OR(OR(ISBLANK(F11506),SUM(LEN(C11506),LEN(D11506))=0),AND(NOT(E11506="Unknown"),ISBLANK(J11506)),AND(NOT(O11506="Unknown"),ISBLANK(R11506))),"Missing Information", INDEX(Table15[Entire Service Line Classification], MATCH(SUMIFS(Table15[Unique ID],Table15[System-Owned Portion],E11506,Table15[If Material Anything Other than "Lead" in Column E,Was Material Ever Previously Lead?],G11506,Table15[Customer-Owned Portion],O11506),Table15[Unique ID],0),0)))</f>
        <v/>
      </c>
    </row>
    <row r="11507" spans="2:23" x14ac:dyDescent="0.35">
      <c r="B11507" s="146"/>
      <c r="C11507" s="31"/>
      <c r="D11507" s="31"/>
      <c r="E11507" s="44"/>
      <c r="F11507" s="43"/>
      <c r="G11507" s="84"/>
      <c r="H11507" s="31"/>
      <c r="I11507" s="207"/>
      <c r="J11507" s="84"/>
      <c r="K11507" s="31"/>
      <c r="L11507" s="31"/>
      <c r="M11507" s="169"/>
      <c r="N11507" s="148"/>
      <c r="O11507" s="106"/>
      <c r="P11507" s="43"/>
      <c r="Q11507" s="207"/>
      <c r="R11507" s="84"/>
      <c r="S11507" s="31"/>
      <c r="T11507" s="31"/>
      <c r="U11507" s="169"/>
      <c r="V11507" s="150"/>
      <c r="W11507" s="141" t="str" cm="1">
        <f t="array" ref="W11507">IF(SUM(LEN(B11507:V11507))=0,"",IF(OR(OR(ISBLANK(F11507),SUM(LEN(C11507),LEN(D11507))=0),AND(NOT(E11507="Unknown"),ISBLANK(J11507)),AND(NOT(O11507="Unknown"),ISBLANK(R11507))),"Missing Information", INDEX(Table15[Entire Service Line Classification], MATCH(SUMIFS(Table15[Unique ID],Table15[System-Owned Portion],E11507,Table15[If Material Anything Other than "Lead" in Column E,Was Material Ever Previously Lead?],G11507,Table15[Customer-Owned Portion],O11507),Table15[Unique ID],0),0)))</f>
        <v/>
      </c>
    </row>
    <row r="11508" spans="2:23" x14ac:dyDescent="0.35">
      <c r="B11508" s="146"/>
      <c r="C11508" s="31"/>
      <c r="D11508" s="31"/>
      <c r="E11508" s="44"/>
      <c r="F11508" s="43"/>
      <c r="G11508" s="84"/>
      <c r="H11508" s="31"/>
      <c r="I11508" s="207"/>
      <c r="J11508" s="84"/>
      <c r="K11508" s="31"/>
      <c r="L11508" s="31"/>
      <c r="M11508" s="169"/>
      <c r="N11508" s="148"/>
      <c r="O11508" s="106"/>
      <c r="P11508" s="43"/>
      <c r="Q11508" s="207"/>
      <c r="R11508" s="84"/>
      <c r="S11508" s="31"/>
      <c r="T11508" s="31"/>
      <c r="U11508" s="169"/>
      <c r="V11508" s="150"/>
      <c r="W11508" s="141" t="str" cm="1">
        <f t="array" ref="W11508">IF(SUM(LEN(B11508:V11508))=0,"",IF(OR(OR(ISBLANK(F11508),SUM(LEN(C11508),LEN(D11508))=0),AND(NOT(E11508="Unknown"),ISBLANK(J11508)),AND(NOT(O11508="Unknown"),ISBLANK(R11508))),"Missing Information", INDEX(Table15[Entire Service Line Classification], MATCH(SUMIFS(Table15[Unique ID],Table15[System-Owned Portion],E11508,Table15[If Material Anything Other than "Lead" in Column E,Was Material Ever Previously Lead?],G11508,Table15[Customer-Owned Portion],O11508),Table15[Unique ID],0),0)))</f>
        <v/>
      </c>
    </row>
    <row r="11509" spans="2:23" x14ac:dyDescent="0.35">
      <c r="B11509" s="146"/>
      <c r="C11509" s="31"/>
      <c r="D11509" s="31"/>
      <c r="E11509" s="44"/>
      <c r="F11509" s="43"/>
      <c r="G11509" s="84"/>
      <c r="H11509" s="31"/>
      <c r="I11509" s="207"/>
      <c r="J11509" s="84"/>
      <c r="K11509" s="31"/>
      <c r="L11509" s="31"/>
      <c r="M11509" s="169"/>
      <c r="N11509" s="148"/>
      <c r="O11509" s="106"/>
      <c r="P11509" s="43"/>
      <c r="Q11509" s="207"/>
      <c r="R11509" s="84"/>
      <c r="S11509" s="31"/>
      <c r="T11509" s="31"/>
      <c r="U11509" s="169"/>
      <c r="V11509" s="150"/>
      <c r="W11509" s="141" t="str" cm="1">
        <f t="array" ref="W11509">IF(SUM(LEN(B11509:V11509))=0,"",IF(OR(OR(ISBLANK(F11509),SUM(LEN(C11509),LEN(D11509))=0),AND(NOT(E11509="Unknown"),ISBLANK(J11509)),AND(NOT(O11509="Unknown"),ISBLANK(R11509))),"Missing Information", INDEX(Table15[Entire Service Line Classification], MATCH(SUMIFS(Table15[Unique ID],Table15[System-Owned Portion],E11509,Table15[If Material Anything Other than "Lead" in Column E,Was Material Ever Previously Lead?],G11509,Table15[Customer-Owned Portion],O11509),Table15[Unique ID],0),0)))</f>
        <v/>
      </c>
    </row>
    <row r="11510" spans="2:23" x14ac:dyDescent="0.35">
      <c r="B11510" s="146"/>
      <c r="C11510" s="31"/>
      <c r="D11510" s="31"/>
      <c r="E11510" s="44"/>
      <c r="F11510" s="43"/>
      <c r="G11510" s="84"/>
      <c r="H11510" s="31"/>
      <c r="I11510" s="207"/>
      <c r="J11510" s="84"/>
      <c r="K11510" s="31"/>
      <c r="L11510" s="31"/>
      <c r="M11510" s="169"/>
      <c r="N11510" s="148"/>
      <c r="O11510" s="106"/>
      <c r="P11510" s="43"/>
      <c r="Q11510" s="207"/>
      <c r="R11510" s="84"/>
      <c r="S11510" s="31"/>
      <c r="T11510" s="31"/>
      <c r="U11510" s="169"/>
      <c r="V11510" s="150"/>
      <c r="W11510" s="141" t="str" cm="1">
        <f t="array" ref="W11510">IF(SUM(LEN(B11510:V11510))=0,"",IF(OR(OR(ISBLANK(F11510),SUM(LEN(C11510),LEN(D11510))=0),AND(NOT(E11510="Unknown"),ISBLANK(J11510)),AND(NOT(O11510="Unknown"),ISBLANK(R11510))),"Missing Information", INDEX(Table15[Entire Service Line Classification], MATCH(SUMIFS(Table15[Unique ID],Table15[System-Owned Portion],E11510,Table15[If Material Anything Other than "Lead" in Column E,Was Material Ever Previously Lead?],G11510,Table15[Customer-Owned Portion],O11510),Table15[Unique ID],0),0)))</f>
        <v/>
      </c>
    </row>
    <row r="11511" spans="2:23" x14ac:dyDescent="0.35">
      <c r="B11511" s="146"/>
      <c r="C11511" s="31"/>
      <c r="D11511" s="31"/>
      <c r="E11511" s="44"/>
      <c r="F11511" s="43"/>
      <c r="G11511" s="84"/>
      <c r="H11511" s="31"/>
      <c r="I11511" s="207"/>
      <c r="J11511" s="84"/>
      <c r="K11511" s="31"/>
      <c r="L11511" s="31"/>
      <c r="M11511" s="169"/>
      <c r="N11511" s="148"/>
      <c r="O11511" s="106"/>
      <c r="P11511" s="43"/>
      <c r="Q11511" s="207"/>
      <c r="R11511" s="84"/>
      <c r="S11511" s="31"/>
      <c r="T11511" s="31"/>
      <c r="U11511" s="169"/>
      <c r="V11511" s="150"/>
      <c r="W11511" s="141" t="str" cm="1">
        <f t="array" ref="W11511">IF(SUM(LEN(B11511:V11511))=0,"",IF(OR(OR(ISBLANK(F11511),SUM(LEN(C11511),LEN(D11511))=0),AND(NOT(E11511="Unknown"),ISBLANK(J11511)),AND(NOT(O11511="Unknown"),ISBLANK(R11511))),"Missing Information", INDEX(Table15[Entire Service Line Classification], MATCH(SUMIFS(Table15[Unique ID],Table15[System-Owned Portion],E11511,Table15[If Material Anything Other than "Lead" in Column E,Was Material Ever Previously Lead?],G11511,Table15[Customer-Owned Portion],O11511),Table15[Unique ID],0),0)))</f>
        <v/>
      </c>
    </row>
    <row r="11512" spans="2:23" x14ac:dyDescent="0.35">
      <c r="B11512" s="146"/>
      <c r="C11512" s="31"/>
      <c r="D11512" s="31"/>
      <c r="E11512" s="44"/>
      <c r="F11512" s="43"/>
      <c r="G11512" s="84"/>
      <c r="H11512" s="31"/>
      <c r="I11512" s="207"/>
      <c r="J11512" s="84"/>
      <c r="K11512" s="31"/>
      <c r="L11512" s="31"/>
      <c r="M11512" s="169"/>
      <c r="N11512" s="148"/>
      <c r="O11512" s="106"/>
      <c r="P11512" s="43"/>
      <c r="Q11512" s="207"/>
      <c r="R11512" s="84"/>
      <c r="S11512" s="31"/>
      <c r="T11512" s="31"/>
      <c r="U11512" s="169"/>
      <c r="V11512" s="150"/>
      <c r="W11512" s="141" t="str" cm="1">
        <f t="array" ref="W11512">IF(SUM(LEN(B11512:V11512))=0,"",IF(OR(OR(ISBLANK(F11512),SUM(LEN(C11512),LEN(D11512))=0),AND(NOT(E11512="Unknown"),ISBLANK(J11512)),AND(NOT(O11512="Unknown"),ISBLANK(R11512))),"Missing Information", INDEX(Table15[Entire Service Line Classification], MATCH(SUMIFS(Table15[Unique ID],Table15[System-Owned Portion],E11512,Table15[If Material Anything Other than "Lead" in Column E,Was Material Ever Previously Lead?],G11512,Table15[Customer-Owned Portion],O11512),Table15[Unique ID],0),0)))</f>
        <v/>
      </c>
    </row>
    <row r="11513" spans="2:23" x14ac:dyDescent="0.35">
      <c r="B11513" s="146"/>
      <c r="C11513" s="31"/>
      <c r="D11513" s="31"/>
      <c r="E11513" s="44"/>
      <c r="F11513" s="43"/>
      <c r="G11513" s="84"/>
      <c r="H11513" s="31"/>
      <c r="I11513" s="207"/>
      <c r="J11513" s="84"/>
      <c r="K11513" s="31"/>
      <c r="L11513" s="31"/>
      <c r="M11513" s="169"/>
      <c r="N11513" s="148"/>
      <c r="O11513" s="106"/>
      <c r="P11513" s="43"/>
      <c r="Q11513" s="207"/>
      <c r="R11513" s="84"/>
      <c r="S11513" s="31"/>
      <c r="T11513" s="31"/>
      <c r="U11513" s="169"/>
      <c r="V11513" s="150"/>
      <c r="W11513" s="141" t="str" cm="1">
        <f t="array" ref="W11513">IF(SUM(LEN(B11513:V11513))=0,"",IF(OR(OR(ISBLANK(F11513),SUM(LEN(C11513),LEN(D11513))=0),AND(NOT(E11513="Unknown"),ISBLANK(J11513)),AND(NOT(O11513="Unknown"),ISBLANK(R11513))),"Missing Information", INDEX(Table15[Entire Service Line Classification], MATCH(SUMIFS(Table15[Unique ID],Table15[System-Owned Portion],E11513,Table15[If Material Anything Other than "Lead" in Column E,Was Material Ever Previously Lead?],G11513,Table15[Customer-Owned Portion],O11513),Table15[Unique ID],0),0)))</f>
        <v/>
      </c>
    </row>
    <row r="11514" spans="2:23" x14ac:dyDescent="0.35">
      <c r="B11514" s="146"/>
      <c r="C11514" s="31"/>
      <c r="D11514" s="31"/>
      <c r="E11514" s="44"/>
      <c r="F11514" s="43"/>
      <c r="G11514" s="84"/>
      <c r="H11514" s="31"/>
      <c r="I11514" s="207"/>
      <c r="J11514" s="84"/>
      <c r="K11514" s="31"/>
      <c r="L11514" s="31"/>
      <c r="M11514" s="169"/>
      <c r="N11514" s="148"/>
      <c r="O11514" s="106"/>
      <c r="P11514" s="43"/>
      <c r="Q11514" s="207"/>
      <c r="R11514" s="84"/>
      <c r="S11514" s="31"/>
      <c r="T11514" s="31"/>
      <c r="U11514" s="169"/>
      <c r="V11514" s="150"/>
      <c r="W11514" s="141" t="str" cm="1">
        <f t="array" ref="W11514">IF(SUM(LEN(B11514:V11514))=0,"",IF(OR(OR(ISBLANK(F11514),SUM(LEN(C11514),LEN(D11514))=0),AND(NOT(E11514="Unknown"),ISBLANK(J11514)),AND(NOT(O11514="Unknown"),ISBLANK(R11514))),"Missing Information", INDEX(Table15[Entire Service Line Classification], MATCH(SUMIFS(Table15[Unique ID],Table15[System-Owned Portion],E11514,Table15[If Material Anything Other than "Lead" in Column E,Was Material Ever Previously Lead?],G11514,Table15[Customer-Owned Portion],O11514),Table15[Unique ID],0),0)))</f>
        <v/>
      </c>
    </row>
    <row r="11515" spans="2:23" x14ac:dyDescent="0.35">
      <c r="B11515" s="146"/>
      <c r="C11515" s="31"/>
      <c r="D11515" s="31"/>
      <c r="E11515" s="44"/>
      <c r="F11515" s="43"/>
      <c r="G11515" s="84"/>
      <c r="H11515" s="31"/>
      <c r="I11515" s="207"/>
      <c r="J11515" s="84"/>
      <c r="K11515" s="31"/>
      <c r="L11515" s="31"/>
      <c r="M11515" s="169"/>
      <c r="N11515" s="148"/>
      <c r="O11515" s="106"/>
      <c r="P11515" s="43"/>
      <c r="Q11515" s="207"/>
      <c r="R11515" s="84"/>
      <c r="S11515" s="31"/>
      <c r="T11515" s="31"/>
      <c r="U11515" s="169"/>
      <c r="V11515" s="150"/>
      <c r="W11515" s="141" t="str" cm="1">
        <f t="array" ref="W11515">IF(SUM(LEN(B11515:V11515))=0,"",IF(OR(OR(ISBLANK(F11515),SUM(LEN(C11515),LEN(D11515))=0),AND(NOT(E11515="Unknown"),ISBLANK(J11515)),AND(NOT(O11515="Unknown"),ISBLANK(R11515))),"Missing Information", INDEX(Table15[Entire Service Line Classification], MATCH(SUMIFS(Table15[Unique ID],Table15[System-Owned Portion],E11515,Table15[If Material Anything Other than "Lead" in Column E,Was Material Ever Previously Lead?],G11515,Table15[Customer-Owned Portion],O11515),Table15[Unique ID],0),0)))</f>
        <v/>
      </c>
    </row>
    <row r="11516" spans="2:23" x14ac:dyDescent="0.35">
      <c r="B11516" s="146"/>
      <c r="C11516" s="31"/>
      <c r="D11516" s="31"/>
      <c r="E11516" s="44"/>
      <c r="F11516" s="43"/>
      <c r="G11516" s="84"/>
      <c r="H11516" s="31"/>
      <c r="I11516" s="207"/>
      <c r="J11516" s="84"/>
      <c r="K11516" s="31"/>
      <c r="L11516" s="31"/>
      <c r="M11516" s="169"/>
      <c r="N11516" s="148"/>
      <c r="O11516" s="106"/>
      <c r="P11516" s="43"/>
      <c r="Q11516" s="207"/>
      <c r="R11516" s="84"/>
      <c r="S11516" s="31"/>
      <c r="T11516" s="31"/>
      <c r="U11516" s="169"/>
      <c r="V11516" s="150"/>
      <c r="W11516" s="141" t="str" cm="1">
        <f t="array" ref="W11516">IF(SUM(LEN(B11516:V11516))=0,"",IF(OR(OR(ISBLANK(F11516),SUM(LEN(C11516),LEN(D11516))=0),AND(NOT(E11516="Unknown"),ISBLANK(J11516)),AND(NOT(O11516="Unknown"),ISBLANK(R11516))),"Missing Information", INDEX(Table15[Entire Service Line Classification], MATCH(SUMIFS(Table15[Unique ID],Table15[System-Owned Portion],E11516,Table15[If Material Anything Other than "Lead" in Column E,Was Material Ever Previously Lead?],G11516,Table15[Customer-Owned Portion],O11516),Table15[Unique ID],0),0)))</f>
        <v/>
      </c>
    </row>
    <row r="11517" spans="2:23" x14ac:dyDescent="0.35">
      <c r="B11517" s="146"/>
      <c r="C11517" s="31"/>
      <c r="D11517" s="31"/>
      <c r="E11517" s="44"/>
      <c r="F11517" s="43"/>
      <c r="G11517" s="84"/>
      <c r="H11517" s="31"/>
      <c r="I11517" s="207"/>
      <c r="J11517" s="84"/>
      <c r="K11517" s="31"/>
      <c r="L11517" s="31"/>
      <c r="M11517" s="169"/>
      <c r="N11517" s="148"/>
      <c r="O11517" s="106"/>
      <c r="P11517" s="43"/>
      <c r="Q11517" s="207"/>
      <c r="R11517" s="84"/>
      <c r="S11517" s="31"/>
      <c r="T11517" s="31"/>
      <c r="U11517" s="169"/>
      <c r="V11517" s="150"/>
      <c r="W11517" s="141" t="str" cm="1">
        <f t="array" ref="W11517">IF(SUM(LEN(B11517:V11517))=0,"",IF(OR(OR(ISBLANK(F11517),SUM(LEN(C11517),LEN(D11517))=0),AND(NOT(E11517="Unknown"),ISBLANK(J11517)),AND(NOT(O11517="Unknown"),ISBLANK(R11517))),"Missing Information", INDEX(Table15[Entire Service Line Classification], MATCH(SUMIFS(Table15[Unique ID],Table15[System-Owned Portion],E11517,Table15[If Material Anything Other than "Lead" in Column E,Was Material Ever Previously Lead?],G11517,Table15[Customer-Owned Portion],O11517),Table15[Unique ID],0),0)))</f>
        <v/>
      </c>
    </row>
    <row r="11518" spans="2:23" x14ac:dyDescent="0.35">
      <c r="B11518" s="146"/>
      <c r="C11518" s="31"/>
      <c r="D11518" s="31"/>
      <c r="E11518" s="44"/>
      <c r="F11518" s="43"/>
      <c r="G11518" s="84"/>
      <c r="H11518" s="31"/>
      <c r="I11518" s="207"/>
      <c r="J11518" s="84"/>
      <c r="K11518" s="31"/>
      <c r="L11518" s="31"/>
      <c r="M11518" s="169"/>
      <c r="N11518" s="148"/>
      <c r="O11518" s="106"/>
      <c r="P11518" s="43"/>
      <c r="Q11518" s="207"/>
      <c r="R11518" s="84"/>
      <c r="S11518" s="31"/>
      <c r="T11518" s="31"/>
      <c r="U11518" s="169"/>
      <c r="V11518" s="150"/>
      <c r="W11518" s="141" t="str" cm="1">
        <f t="array" ref="W11518">IF(SUM(LEN(B11518:V11518))=0,"",IF(OR(OR(ISBLANK(F11518),SUM(LEN(C11518),LEN(D11518))=0),AND(NOT(E11518="Unknown"),ISBLANK(J11518)),AND(NOT(O11518="Unknown"),ISBLANK(R11518))),"Missing Information", INDEX(Table15[Entire Service Line Classification], MATCH(SUMIFS(Table15[Unique ID],Table15[System-Owned Portion],E11518,Table15[If Material Anything Other than "Lead" in Column E,Was Material Ever Previously Lead?],G11518,Table15[Customer-Owned Portion],O11518),Table15[Unique ID],0),0)))</f>
        <v/>
      </c>
    </row>
    <row r="11519" spans="2:23" x14ac:dyDescent="0.35">
      <c r="B11519" s="146"/>
      <c r="C11519" s="31"/>
      <c r="D11519" s="31"/>
      <c r="E11519" s="44"/>
      <c r="F11519" s="43"/>
      <c r="G11519" s="84"/>
      <c r="H11519" s="31"/>
      <c r="I11519" s="207"/>
      <c r="J11519" s="84"/>
      <c r="K11519" s="31"/>
      <c r="L11519" s="31"/>
      <c r="M11519" s="169"/>
      <c r="N11519" s="148"/>
      <c r="O11519" s="106"/>
      <c r="P11519" s="43"/>
      <c r="Q11519" s="207"/>
      <c r="R11519" s="84"/>
      <c r="S11519" s="31"/>
      <c r="T11519" s="31"/>
      <c r="U11519" s="169"/>
      <c r="V11519" s="150"/>
      <c r="W11519" s="141" t="str" cm="1">
        <f t="array" ref="W11519">IF(SUM(LEN(B11519:V11519))=0,"",IF(OR(OR(ISBLANK(F11519),SUM(LEN(C11519),LEN(D11519))=0),AND(NOT(E11519="Unknown"),ISBLANK(J11519)),AND(NOT(O11519="Unknown"),ISBLANK(R11519))),"Missing Information", INDEX(Table15[Entire Service Line Classification], MATCH(SUMIFS(Table15[Unique ID],Table15[System-Owned Portion],E11519,Table15[If Material Anything Other than "Lead" in Column E,Was Material Ever Previously Lead?],G11519,Table15[Customer-Owned Portion],O11519),Table15[Unique ID],0),0)))</f>
        <v/>
      </c>
    </row>
    <row r="11520" spans="2:23" x14ac:dyDescent="0.35">
      <c r="B11520" s="146"/>
      <c r="C11520" s="31"/>
      <c r="D11520" s="31"/>
      <c r="E11520" s="44"/>
      <c r="F11520" s="43"/>
      <c r="G11520" s="84"/>
      <c r="H11520" s="31"/>
      <c r="I11520" s="207"/>
      <c r="J11520" s="84"/>
      <c r="K11520" s="31"/>
      <c r="L11520" s="31"/>
      <c r="M11520" s="169"/>
      <c r="N11520" s="148"/>
      <c r="O11520" s="106"/>
      <c r="P11520" s="43"/>
      <c r="Q11520" s="207"/>
      <c r="R11520" s="84"/>
      <c r="S11520" s="31"/>
      <c r="T11520" s="31"/>
      <c r="U11520" s="169"/>
      <c r="V11520" s="150"/>
      <c r="W11520" s="141" t="str" cm="1">
        <f t="array" ref="W11520">IF(SUM(LEN(B11520:V11520))=0,"",IF(OR(OR(ISBLANK(F11520),SUM(LEN(C11520),LEN(D11520))=0),AND(NOT(E11520="Unknown"),ISBLANK(J11520)),AND(NOT(O11520="Unknown"),ISBLANK(R11520))),"Missing Information", INDEX(Table15[Entire Service Line Classification], MATCH(SUMIFS(Table15[Unique ID],Table15[System-Owned Portion],E11520,Table15[If Material Anything Other than "Lead" in Column E,Was Material Ever Previously Lead?],G11520,Table15[Customer-Owned Portion],O11520),Table15[Unique ID],0),0)))</f>
        <v/>
      </c>
    </row>
    <row r="11521" spans="2:23" x14ac:dyDescent="0.35">
      <c r="B11521" s="146"/>
      <c r="C11521" s="31"/>
      <c r="D11521" s="31"/>
      <c r="E11521" s="44"/>
      <c r="F11521" s="43"/>
      <c r="G11521" s="84"/>
      <c r="H11521" s="31"/>
      <c r="I11521" s="207"/>
      <c r="J11521" s="84"/>
      <c r="K11521" s="31"/>
      <c r="L11521" s="31"/>
      <c r="M11521" s="169"/>
      <c r="N11521" s="148"/>
      <c r="O11521" s="106"/>
      <c r="P11521" s="43"/>
      <c r="Q11521" s="207"/>
      <c r="R11521" s="84"/>
      <c r="S11521" s="31"/>
      <c r="T11521" s="31"/>
      <c r="U11521" s="169"/>
      <c r="V11521" s="150"/>
      <c r="W11521" s="141" t="str" cm="1">
        <f t="array" ref="W11521">IF(SUM(LEN(B11521:V11521))=0,"",IF(OR(OR(ISBLANK(F11521),SUM(LEN(C11521),LEN(D11521))=0),AND(NOT(E11521="Unknown"),ISBLANK(J11521)),AND(NOT(O11521="Unknown"),ISBLANK(R11521))),"Missing Information", INDEX(Table15[Entire Service Line Classification], MATCH(SUMIFS(Table15[Unique ID],Table15[System-Owned Portion],E11521,Table15[If Material Anything Other than "Lead" in Column E,Was Material Ever Previously Lead?],G11521,Table15[Customer-Owned Portion],O11521),Table15[Unique ID],0),0)))</f>
        <v/>
      </c>
    </row>
    <row r="11522" spans="2:23" x14ac:dyDescent="0.35">
      <c r="B11522" s="146"/>
      <c r="C11522" s="31"/>
      <c r="D11522" s="31"/>
      <c r="E11522" s="44"/>
      <c r="F11522" s="43"/>
      <c r="G11522" s="84"/>
      <c r="H11522" s="31"/>
      <c r="I11522" s="207"/>
      <c r="J11522" s="84"/>
      <c r="K11522" s="31"/>
      <c r="L11522" s="31"/>
      <c r="M11522" s="169"/>
      <c r="N11522" s="148"/>
      <c r="O11522" s="106"/>
      <c r="P11522" s="43"/>
      <c r="Q11522" s="207"/>
      <c r="R11522" s="84"/>
      <c r="S11522" s="31"/>
      <c r="T11522" s="31"/>
      <c r="U11522" s="169"/>
      <c r="V11522" s="150"/>
      <c r="W11522" s="141" t="str" cm="1">
        <f t="array" ref="W11522">IF(SUM(LEN(B11522:V11522))=0,"",IF(OR(OR(ISBLANK(F11522),SUM(LEN(C11522),LEN(D11522))=0),AND(NOT(E11522="Unknown"),ISBLANK(J11522)),AND(NOT(O11522="Unknown"),ISBLANK(R11522))),"Missing Information", INDEX(Table15[Entire Service Line Classification], MATCH(SUMIFS(Table15[Unique ID],Table15[System-Owned Portion],E11522,Table15[If Material Anything Other than "Lead" in Column E,Was Material Ever Previously Lead?],G11522,Table15[Customer-Owned Portion],O11522),Table15[Unique ID],0),0)))</f>
        <v/>
      </c>
    </row>
    <row r="11523" spans="2:23" x14ac:dyDescent="0.35">
      <c r="B11523" s="146"/>
      <c r="C11523" s="31"/>
      <c r="D11523" s="31"/>
      <c r="E11523" s="44"/>
      <c r="F11523" s="43"/>
      <c r="G11523" s="84"/>
      <c r="H11523" s="31"/>
      <c r="I11523" s="207"/>
      <c r="J11523" s="84"/>
      <c r="K11523" s="31"/>
      <c r="L11523" s="31"/>
      <c r="M11523" s="169"/>
      <c r="N11523" s="148"/>
      <c r="O11523" s="106"/>
      <c r="P11523" s="43"/>
      <c r="Q11523" s="207"/>
      <c r="R11523" s="84"/>
      <c r="S11523" s="31"/>
      <c r="T11523" s="31"/>
      <c r="U11523" s="169"/>
      <c r="V11523" s="150"/>
      <c r="W11523" s="141" t="str" cm="1">
        <f t="array" ref="W11523">IF(SUM(LEN(B11523:V11523))=0,"",IF(OR(OR(ISBLANK(F11523),SUM(LEN(C11523),LEN(D11523))=0),AND(NOT(E11523="Unknown"),ISBLANK(J11523)),AND(NOT(O11523="Unknown"),ISBLANK(R11523))),"Missing Information", INDEX(Table15[Entire Service Line Classification], MATCH(SUMIFS(Table15[Unique ID],Table15[System-Owned Portion],E11523,Table15[If Material Anything Other than "Lead" in Column E,Was Material Ever Previously Lead?],G11523,Table15[Customer-Owned Portion],O11523),Table15[Unique ID],0),0)))</f>
        <v/>
      </c>
    </row>
    <row r="11524" spans="2:23" x14ac:dyDescent="0.35">
      <c r="B11524" s="146"/>
      <c r="C11524" s="31"/>
      <c r="D11524" s="31"/>
      <c r="E11524" s="44"/>
      <c r="F11524" s="43"/>
      <c r="G11524" s="84"/>
      <c r="H11524" s="31"/>
      <c r="I11524" s="207"/>
      <c r="J11524" s="84"/>
      <c r="K11524" s="31"/>
      <c r="L11524" s="31"/>
      <c r="M11524" s="169"/>
      <c r="N11524" s="148"/>
      <c r="O11524" s="106"/>
      <c r="P11524" s="43"/>
      <c r="Q11524" s="207"/>
      <c r="R11524" s="84"/>
      <c r="S11524" s="31"/>
      <c r="T11524" s="31"/>
      <c r="U11524" s="169"/>
      <c r="V11524" s="150"/>
      <c r="W11524" s="141" t="str" cm="1">
        <f t="array" ref="W11524">IF(SUM(LEN(B11524:V11524))=0,"",IF(OR(OR(ISBLANK(F11524),SUM(LEN(C11524),LEN(D11524))=0),AND(NOT(E11524="Unknown"),ISBLANK(J11524)),AND(NOT(O11524="Unknown"),ISBLANK(R11524))),"Missing Information", INDEX(Table15[Entire Service Line Classification], MATCH(SUMIFS(Table15[Unique ID],Table15[System-Owned Portion],E11524,Table15[If Material Anything Other than "Lead" in Column E,Was Material Ever Previously Lead?],G11524,Table15[Customer-Owned Portion],O11524),Table15[Unique ID],0),0)))</f>
        <v/>
      </c>
    </row>
    <row r="11525" spans="2:23" x14ac:dyDescent="0.35">
      <c r="B11525" s="146"/>
      <c r="C11525" s="31"/>
      <c r="D11525" s="31"/>
      <c r="E11525" s="44"/>
      <c r="F11525" s="43"/>
      <c r="G11525" s="84"/>
      <c r="H11525" s="31"/>
      <c r="I11525" s="207"/>
      <c r="J11525" s="84"/>
      <c r="K11525" s="31"/>
      <c r="L11525" s="31"/>
      <c r="M11525" s="169"/>
      <c r="N11525" s="148"/>
      <c r="O11525" s="106"/>
      <c r="P11525" s="43"/>
      <c r="Q11525" s="207"/>
      <c r="R11525" s="84"/>
      <c r="S11525" s="31"/>
      <c r="T11525" s="31"/>
      <c r="U11525" s="169"/>
      <c r="V11525" s="150"/>
      <c r="W11525" s="141" t="str" cm="1">
        <f t="array" ref="W11525">IF(SUM(LEN(B11525:V11525))=0,"",IF(OR(OR(ISBLANK(F11525),SUM(LEN(C11525),LEN(D11525))=0),AND(NOT(E11525="Unknown"),ISBLANK(J11525)),AND(NOT(O11525="Unknown"),ISBLANK(R11525))),"Missing Information", INDEX(Table15[Entire Service Line Classification], MATCH(SUMIFS(Table15[Unique ID],Table15[System-Owned Portion],E11525,Table15[If Material Anything Other than "Lead" in Column E,Was Material Ever Previously Lead?],G11525,Table15[Customer-Owned Portion],O11525),Table15[Unique ID],0),0)))</f>
        <v/>
      </c>
    </row>
    <row r="11526" spans="2:23" x14ac:dyDescent="0.35">
      <c r="B11526" s="146"/>
      <c r="C11526" s="31"/>
      <c r="D11526" s="31"/>
      <c r="E11526" s="44"/>
      <c r="F11526" s="43"/>
      <c r="G11526" s="84"/>
      <c r="H11526" s="31"/>
      <c r="I11526" s="207"/>
      <c r="J11526" s="84"/>
      <c r="K11526" s="31"/>
      <c r="L11526" s="31"/>
      <c r="M11526" s="169"/>
      <c r="N11526" s="148"/>
      <c r="O11526" s="106"/>
      <c r="P11526" s="43"/>
      <c r="Q11526" s="207"/>
      <c r="R11526" s="84"/>
      <c r="S11526" s="31"/>
      <c r="T11526" s="31"/>
      <c r="U11526" s="169"/>
      <c r="V11526" s="150"/>
      <c r="W11526" s="141" t="str" cm="1">
        <f t="array" ref="W11526">IF(SUM(LEN(B11526:V11526))=0,"",IF(OR(OR(ISBLANK(F11526),SUM(LEN(C11526),LEN(D11526))=0),AND(NOT(E11526="Unknown"),ISBLANK(J11526)),AND(NOT(O11526="Unknown"),ISBLANK(R11526))),"Missing Information", INDEX(Table15[Entire Service Line Classification], MATCH(SUMIFS(Table15[Unique ID],Table15[System-Owned Portion],E11526,Table15[If Material Anything Other than "Lead" in Column E,Was Material Ever Previously Lead?],G11526,Table15[Customer-Owned Portion],O11526),Table15[Unique ID],0),0)))</f>
        <v/>
      </c>
    </row>
    <row r="11527" spans="2:23" x14ac:dyDescent="0.35">
      <c r="B11527" s="146"/>
      <c r="C11527" s="31"/>
      <c r="D11527" s="31"/>
      <c r="E11527" s="44"/>
      <c r="F11527" s="43"/>
      <c r="G11527" s="84"/>
      <c r="H11527" s="31"/>
      <c r="I11527" s="207"/>
      <c r="J11527" s="84"/>
      <c r="K11527" s="31"/>
      <c r="L11527" s="31"/>
      <c r="M11527" s="169"/>
      <c r="N11527" s="148"/>
      <c r="O11527" s="106"/>
      <c r="P11527" s="43"/>
      <c r="Q11527" s="207"/>
      <c r="R11527" s="84"/>
      <c r="S11527" s="31"/>
      <c r="T11527" s="31"/>
      <c r="U11527" s="169"/>
      <c r="V11527" s="150"/>
      <c r="W11527" s="141" t="str" cm="1">
        <f t="array" ref="W11527">IF(SUM(LEN(B11527:V11527))=0,"",IF(OR(OR(ISBLANK(F11527),SUM(LEN(C11527),LEN(D11527))=0),AND(NOT(E11527="Unknown"),ISBLANK(J11527)),AND(NOT(O11527="Unknown"),ISBLANK(R11527))),"Missing Information", INDEX(Table15[Entire Service Line Classification], MATCH(SUMIFS(Table15[Unique ID],Table15[System-Owned Portion],E11527,Table15[If Material Anything Other than "Lead" in Column E,Was Material Ever Previously Lead?],G11527,Table15[Customer-Owned Portion],O11527),Table15[Unique ID],0),0)))</f>
        <v/>
      </c>
    </row>
    <row r="11528" spans="2:23" x14ac:dyDescent="0.35">
      <c r="B11528" s="146"/>
      <c r="C11528" s="31"/>
      <c r="D11528" s="31"/>
      <c r="E11528" s="44"/>
      <c r="F11528" s="43"/>
      <c r="G11528" s="84"/>
      <c r="H11528" s="31"/>
      <c r="I11528" s="207"/>
      <c r="J11528" s="84"/>
      <c r="K11528" s="31"/>
      <c r="L11528" s="31"/>
      <c r="M11528" s="169"/>
      <c r="N11528" s="148"/>
      <c r="O11528" s="106"/>
      <c r="P11528" s="43"/>
      <c r="Q11528" s="207"/>
      <c r="R11528" s="84"/>
      <c r="S11528" s="31"/>
      <c r="T11528" s="31"/>
      <c r="U11528" s="169"/>
      <c r="V11528" s="150"/>
      <c r="W11528" s="141" t="str" cm="1">
        <f t="array" ref="W11528">IF(SUM(LEN(B11528:V11528))=0,"",IF(OR(OR(ISBLANK(F11528),SUM(LEN(C11528),LEN(D11528))=0),AND(NOT(E11528="Unknown"),ISBLANK(J11528)),AND(NOT(O11528="Unknown"),ISBLANK(R11528))),"Missing Information", INDEX(Table15[Entire Service Line Classification], MATCH(SUMIFS(Table15[Unique ID],Table15[System-Owned Portion],E11528,Table15[If Material Anything Other than "Lead" in Column E,Was Material Ever Previously Lead?],G11528,Table15[Customer-Owned Portion],O11528),Table15[Unique ID],0),0)))</f>
        <v/>
      </c>
    </row>
    <row r="11529" spans="2:23" x14ac:dyDescent="0.35">
      <c r="B11529" s="146"/>
      <c r="C11529" s="31"/>
      <c r="D11529" s="31"/>
      <c r="E11529" s="44"/>
      <c r="F11529" s="43"/>
      <c r="G11529" s="84"/>
      <c r="H11529" s="31"/>
      <c r="I11529" s="207"/>
      <c r="J11529" s="84"/>
      <c r="K11529" s="31"/>
      <c r="L11529" s="31"/>
      <c r="M11529" s="169"/>
      <c r="N11529" s="148"/>
      <c r="O11529" s="106"/>
      <c r="P11529" s="43"/>
      <c r="Q11529" s="207"/>
      <c r="R11529" s="84"/>
      <c r="S11529" s="31"/>
      <c r="T11529" s="31"/>
      <c r="U11529" s="169"/>
      <c r="V11529" s="150"/>
      <c r="W11529" s="141" t="str" cm="1">
        <f t="array" ref="W11529">IF(SUM(LEN(B11529:V11529))=0,"",IF(OR(OR(ISBLANK(F11529),SUM(LEN(C11529),LEN(D11529))=0),AND(NOT(E11529="Unknown"),ISBLANK(J11529)),AND(NOT(O11529="Unknown"),ISBLANK(R11529))),"Missing Information", INDEX(Table15[Entire Service Line Classification], MATCH(SUMIFS(Table15[Unique ID],Table15[System-Owned Portion],E11529,Table15[If Material Anything Other than "Lead" in Column E,Was Material Ever Previously Lead?],G11529,Table15[Customer-Owned Portion],O11529),Table15[Unique ID],0),0)))</f>
        <v/>
      </c>
    </row>
    <row r="11530" spans="2:23" x14ac:dyDescent="0.35">
      <c r="B11530" s="146"/>
      <c r="C11530" s="31"/>
      <c r="D11530" s="31"/>
      <c r="E11530" s="44"/>
      <c r="F11530" s="43"/>
      <c r="G11530" s="84"/>
      <c r="H11530" s="31"/>
      <c r="I11530" s="207"/>
      <c r="J11530" s="84"/>
      <c r="K11530" s="31"/>
      <c r="L11530" s="31"/>
      <c r="M11530" s="169"/>
      <c r="N11530" s="148"/>
      <c r="O11530" s="106"/>
      <c r="P11530" s="43"/>
      <c r="Q11530" s="207"/>
      <c r="R11530" s="84"/>
      <c r="S11530" s="31"/>
      <c r="T11530" s="31"/>
      <c r="U11530" s="169"/>
      <c r="V11530" s="150"/>
      <c r="W11530" s="141" t="str" cm="1">
        <f t="array" ref="W11530">IF(SUM(LEN(B11530:V11530))=0,"",IF(OR(OR(ISBLANK(F11530),SUM(LEN(C11530),LEN(D11530))=0),AND(NOT(E11530="Unknown"),ISBLANK(J11530)),AND(NOT(O11530="Unknown"),ISBLANK(R11530))),"Missing Information", INDEX(Table15[Entire Service Line Classification], MATCH(SUMIFS(Table15[Unique ID],Table15[System-Owned Portion],E11530,Table15[If Material Anything Other than "Lead" in Column E,Was Material Ever Previously Lead?],G11530,Table15[Customer-Owned Portion],O11530),Table15[Unique ID],0),0)))</f>
        <v/>
      </c>
    </row>
    <row r="11531" spans="2:23" x14ac:dyDescent="0.35">
      <c r="B11531" s="146"/>
      <c r="C11531" s="31"/>
      <c r="D11531" s="31"/>
      <c r="E11531" s="44"/>
      <c r="F11531" s="43"/>
      <c r="G11531" s="84"/>
      <c r="H11531" s="31"/>
      <c r="I11531" s="207"/>
      <c r="J11531" s="84"/>
      <c r="K11531" s="31"/>
      <c r="L11531" s="31"/>
      <c r="M11531" s="169"/>
      <c r="N11531" s="148"/>
      <c r="O11531" s="106"/>
      <c r="P11531" s="43"/>
      <c r="Q11531" s="207"/>
      <c r="R11531" s="84"/>
      <c r="S11531" s="31"/>
      <c r="T11531" s="31"/>
      <c r="U11531" s="169"/>
      <c r="V11531" s="150"/>
      <c r="W11531" s="141" t="str" cm="1">
        <f t="array" ref="W11531">IF(SUM(LEN(B11531:V11531))=0,"",IF(OR(OR(ISBLANK(F11531),SUM(LEN(C11531),LEN(D11531))=0),AND(NOT(E11531="Unknown"),ISBLANK(J11531)),AND(NOT(O11531="Unknown"),ISBLANK(R11531))),"Missing Information", INDEX(Table15[Entire Service Line Classification], MATCH(SUMIFS(Table15[Unique ID],Table15[System-Owned Portion],E11531,Table15[If Material Anything Other than "Lead" in Column E,Was Material Ever Previously Lead?],G11531,Table15[Customer-Owned Portion],O11531),Table15[Unique ID],0),0)))</f>
        <v/>
      </c>
    </row>
    <row r="11532" spans="2:23" x14ac:dyDescent="0.35">
      <c r="B11532" s="146"/>
      <c r="C11532" s="31"/>
      <c r="D11532" s="31"/>
      <c r="E11532" s="44"/>
      <c r="F11532" s="43"/>
      <c r="G11532" s="84"/>
      <c r="H11532" s="31"/>
      <c r="I11532" s="207"/>
      <c r="J11532" s="84"/>
      <c r="K11532" s="31"/>
      <c r="L11532" s="31"/>
      <c r="M11532" s="169"/>
      <c r="N11532" s="148"/>
      <c r="O11532" s="106"/>
      <c r="P11532" s="43"/>
      <c r="Q11532" s="207"/>
      <c r="R11532" s="84"/>
      <c r="S11532" s="31"/>
      <c r="T11532" s="31"/>
      <c r="U11532" s="169"/>
      <c r="V11532" s="150"/>
      <c r="W11532" s="141" t="str" cm="1">
        <f t="array" ref="W11532">IF(SUM(LEN(B11532:V11532))=0,"",IF(OR(OR(ISBLANK(F11532),SUM(LEN(C11532),LEN(D11532))=0),AND(NOT(E11532="Unknown"),ISBLANK(J11532)),AND(NOT(O11532="Unknown"),ISBLANK(R11532))),"Missing Information", INDEX(Table15[Entire Service Line Classification], MATCH(SUMIFS(Table15[Unique ID],Table15[System-Owned Portion],E11532,Table15[If Material Anything Other than "Lead" in Column E,Was Material Ever Previously Lead?],G11532,Table15[Customer-Owned Portion],O11532),Table15[Unique ID],0),0)))</f>
        <v/>
      </c>
    </row>
    <row r="11533" spans="2:23" x14ac:dyDescent="0.35">
      <c r="B11533" s="146"/>
      <c r="C11533" s="31"/>
      <c r="D11533" s="31"/>
      <c r="E11533" s="44"/>
      <c r="F11533" s="43"/>
      <c r="G11533" s="84"/>
      <c r="H11533" s="31"/>
      <c r="I11533" s="207"/>
      <c r="J11533" s="84"/>
      <c r="K11533" s="31"/>
      <c r="L11533" s="31"/>
      <c r="M11533" s="169"/>
      <c r="N11533" s="148"/>
      <c r="O11533" s="106"/>
      <c r="P11533" s="43"/>
      <c r="Q11533" s="207"/>
      <c r="R11533" s="84"/>
      <c r="S11533" s="31"/>
      <c r="T11533" s="31"/>
      <c r="U11533" s="169"/>
      <c r="V11533" s="150"/>
      <c r="W11533" s="141" t="str" cm="1">
        <f t="array" ref="W11533">IF(SUM(LEN(B11533:V11533))=0,"",IF(OR(OR(ISBLANK(F11533),SUM(LEN(C11533),LEN(D11533))=0),AND(NOT(E11533="Unknown"),ISBLANK(J11533)),AND(NOT(O11533="Unknown"),ISBLANK(R11533))),"Missing Information", INDEX(Table15[Entire Service Line Classification], MATCH(SUMIFS(Table15[Unique ID],Table15[System-Owned Portion],E11533,Table15[If Material Anything Other than "Lead" in Column E,Was Material Ever Previously Lead?],G11533,Table15[Customer-Owned Portion],O11533),Table15[Unique ID],0),0)))</f>
        <v/>
      </c>
    </row>
    <row r="11534" spans="2:23" x14ac:dyDescent="0.35">
      <c r="B11534" s="146"/>
      <c r="C11534" s="31"/>
      <c r="D11534" s="31"/>
      <c r="E11534" s="44"/>
      <c r="F11534" s="43"/>
      <c r="G11534" s="84"/>
      <c r="H11534" s="31"/>
      <c r="I11534" s="207"/>
      <c r="J11534" s="84"/>
      <c r="K11534" s="31"/>
      <c r="L11534" s="31"/>
      <c r="M11534" s="169"/>
      <c r="N11534" s="148"/>
      <c r="O11534" s="106"/>
      <c r="P11534" s="43"/>
      <c r="Q11534" s="207"/>
      <c r="R11534" s="84"/>
      <c r="S11534" s="31"/>
      <c r="T11534" s="31"/>
      <c r="U11534" s="169"/>
      <c r="V11534" s="150"/>
      <c r="W11534" s="141" t="str" cm="1">
        <f t="array" ref="W11534">IF(SUM(LEN(B11534:V11534))=0,"",IF(OR(OR(ISBLANK(F11534),SUM(LEN(C11534),LEN(D11534))=0),AND(NOT(E11534="Unknown"),ISBLANK(J11534)),AND(NOT(O11534="Unknown"),ISBLANK(R11534))),"Missing Information", INDEX(Table15[Entire Service Line Classification], MATCH(SUMIFS(Table15[Unique ID],Table15[System-Owned Portion],E11534,Table15[If Material Anything Other than "Lead" in Column E,Was Material Ever Previously Lead?],G11534,Table15[Customer-Owned Portion],O11534),Table15[Unique ID],0),0)))</f>
        <v/>
      </c>
    </row>
    <row r="11535" spans="2:23" x14ac:dyDescent="0.35">
      <c r="B11535" s="146"/>
      <c r="C11535" s="31"/>
      <c r="D11535" s="31"/>
      <c r="E11535" s="44"/>
      <c r="F11535" s="43"/>
      <c r="G11535" s="84"/>
      <c r="H11535" s="31"/>
      <c r="I11535" s="207"/>
      <c r="J11535" s="84"/>
      <c r="K11535" s="31"/>
      <c r="L11535" s="31"/>
      <c r="M11535" s="169"/>
      <c r="N11535" s="148"/>
      <c r="O11535" s="106"/>
      <c r="P11535" s="43"/>
      <c r="Q11535" s="207"/>
      <c r="R11535" s="84"/>
      <c r="S11535" s="31"/>
      <c r="T11535" s="31"/>
      <c r="U11535" s="169"/>
      <c r="V11535" s="150"/>
      <c r="W11535" s="141" t="str" cm="1">
        <f t="array" ref="W11535">IF(SUM(LEN(B11535:V11535))=0,"",IF(OR(OR(ISBLANK(F11535),SUM(LEN(C11535),LEN(D11535))=0),AND(NOT(E11535="Unknown"),ISBLANK(J11535)),AND(NOT(O11535="Unknown"),ISBLANK(R11535))),"Missing Information", INDEX(Table15[Entire Service Line Classification], MATCH(SUMIFS(Table15[Unique ID],Table15[System-Owned Portion],E11535,Table15[If Material Anything Other than "Lead" in Column E,Was Material Ever Previously Lead?],G11535,Table15[Customer-Owned Portion],O11535),Table15[Unique ID],0),0)))</f>
        <v/>
      </c>
    </row>
    <row r="11536" spans="2:23" x14ac:dyDescent="0.35">
      <c r="B11536" s="146"/>
      <c r="C11536" s="31"/>
      <c r="D11536" s="31"/>
      <c r="E11536" s="44"/>
      <c r="F11536" s="43"/>
      <c r="G11536" s="84"/>
      <c r="H11536" s="31"/>
      <c r="I11536" s="207"/>
      <c r="J11536" s="84"/>
      <c r="K11536" s="31"/>
      <c r="L11536" s="31"/>
      <c r="M11536" s="169"/>
      <c r="N11536" s="148"/>
      <c r="O11536" s="106"/>
      <c r="P11536" s="43"/>
      <c r="Q11536" s="207"/>
      <c r="R11536" s="84"/>
      <c r="S11536" s="31"/>
      <c r="T11536" s="31"/>
      <c r="U11536" s="169"/>
      <c r="V11536" s="150"/>
      <c r="W11536" s="141" t="str" cm="1">
        <f t="array" ref="W11536">IF(SUM(LEN(B11536:V11536))=0,"",IF(OR(OR(ISBLANK(F11536),SUM(LEN(C11536),LEN(D11536))=0),AND(NOT(E11536="Unknown"),ISBLANK(J11536)),AND(NOT(O11536="Unknown"),ISBLANK(R11536))),"Missing Information", INDEX(Table15[Entire Service Line Classification], MATCH(SUMIFS(Table15[Unique ID],Table15[System-Owned Portion],E11536,Table15[If Material Anything Other than "Lead" in Column E,Was Material Ever Previously Lead?],G11536,Table15[Customer-Owned Portion],O11536),Table15[Unique ID],0),0)))</f>
        <v/>
      </c>
    </row>
    <row r="11537" spans="2:23" x14ac:dyDescent="0.35">
      <c r="B11537" s="146"/>
      <c r="C11537" s="31"/>
      <c r="D11537" s="31"/>
      <c r="E11537" s="44"/>
      <c r="F11537" s="43"/>
      <c r="G11537" s="84"/>
      <c r="H11537" s="31"/>
      <c r="I11537" s="207"/>
      <c r="J11537" s="84"/>
      <c r="K11537" s="31"/>
      <c r="L11537" s="31"/>
      <c r="M11537" s="169"/>
      <c r="N11537" s="148"/>
      <c r="O11537" s="106"/>
      <c r="P11537" s="43"/>
      <c r="Q11537" s="207"/>
      <c r="R11537" s="84"/>
      <c r="S11537" s="31"/>
      <c r="T11537" s="31"/>
      <c r="U11537" s="169"/>
      <c r="V11537" s="150"/>
      <c r="W11537" s="141" t="str" cm="1">
        <f t="array" ref="W11537">IF(SUM(LEN(B11537:V11537))=0,"",IF(OR(OR(ISBLANK(F11537),SUM(LEN(C11537),LEN(D11537))=0),AND(NOT(E11537="Unknown"),ISBLANK(J11537)),AND(NOT(O11537="Unknown"),ISBLANK(R11537))),"Missing Information", INDEX(Table15[Entire Service Line Classification], MATCH(SUMIFS(Table15[Unique ID],Table15[System-Owned Portion],E11537,Table15[If Material Anything Other than "Lead" in Column E,Was Material Ever Previously Lead?],G11537,Table15[Customer-Owned Portion],O11537),Table15[Unique ID],0),0)))</f>
        <v/>
      </c>
    </row>
    <row r="11538" spans="2:23" x14ac:dyDescent="0.35">
      <c r="B11538" s="146"/>
      <c r="C11538" s="31"/>
      <c r="D11538" s="31"/>
      <c r="E11538" s="44"/>
      <c r="F11538" s="43"/>
      <c r="G11538" s="84"/>
      <c r="H11538" s="31"/>
      <c r="I11538" s="207"/>
      <c r="J11538" s="84"/>
      <c r="K11538" s="31"/>
      <c r="L11538" s="31"/>
      <c r="M11538" s="169"/>
      <c r="N11538" s="148"/>
      <c r="O11538" s="106"/>
      <c r="P11538" s="43"/>
      <c r="Q11538" s="207"/>
      <c r="R11538" s="84"/>
      <c r="S11538" s="31"/>
      <c r="T11538" s="31"/>
      <c r="U11538" s="169"/>
      <c r="V11538" s="150"/>
      <c r="W11538" s="141" t="str" cm="1">
        <f t="array" ref="W11538">IF(SUM(LEN(B11538:V11538))=0,"",IF(OR(OR(ISBLANK(F11538),SUM(LEN(C11538),LEN(D11538))=0),AND(NOT(E11538="Unknown"),ISBLANK(J11538)),AND(NOT(O11538="Unknown"),ISBLANK(R11538))),"Missing Information", INDEX(Table15[Entire Service Line Classification], MATCH(SUMIFS(Table15[Unique ID],Table15[System-Owned Portion],E11538,Table15[If Material Anything Other than "Lead" in Column E,Was Material Ever Previously Lead?],G11538,Table15[Customer-Owned Portion],O11538),Table15[Unique ID],0),0)))</f>
        <v/>
      </c>
    </row>
    <row r="11539" spans="2:23" x14ac:dyDescent="0.35">
      <c r="B11539" s="146"/>
      <c r="C11539" s="31"/>
      <c r="D11539" s="31"/>
      <c r="E11539" s="44"/>
      <c r="F11539" s="43"/>
      <c r="G11539" s="84"/>
      <c r="H11539" s="31"/>
      <c r="I11539" s="207"/>
      <c r="J11539" s="84"/>
      <c r="K11539" s="31"/>
      <c r="L11539" s="31"/>
      <c r="M11539" s="169"/>
      <c r="N11539" s="148"/>
      <c r="O11539" s="106"/>
      <c r="P11539" s="43"/>
      <c r="Q11539" s="207"/>
      <c r="R11539" s="84"/>
      <c r="S11539" s="31"/>
      <c r="T11539" s="31"/>
      <c r="U11539" s="169"/>
      <c r="V11539" s="150"/>
      <c r="W11539" s="141" t="str" cm="1">
        <f t="array" ref="W11539">IF(SUM(LEN(B11539:V11539))=0,"",IF(OR(OR(ISBLANK(F11539),SUM(LEN(C11539),LEN(D11539))=0),AND(NOT(E11539="Unknown"),ISBLANK(J11539)),AND(NOT(O11539="Unknown"),ISBLANK(R11539))),"Missing Information", INDEX(Table15[Entire Service Line Classification], MATCH(SUMIFS(Table15[Unique ID],Table15[System-Owned Portion],E11539,Table15[If Material Anything Other than "Lead" in Column E,Was Material Ever Previously Lead?],G11539,Table15[Customer-Owned Portion],O11539),Table15[Unique ID],0),0)))</f>
        <v/>
      </c>
    </row>
    <row r="11540" spans="2:23" x14ac:dyDescent="0.35">
      <c r="B11540" s="146"/>
      <c r="C11540" s="31"/>
      <c r="D11540" s="31"/>
      <c r="E11540" s="44"/>
      <c r="F11540" s="43"/>
      <c r="G11540" s="84"/>
      <c r="H11540" s="31"/>
      <c r="I11540" s="207"/>
      <c r="J11540" s="84"/>
      <c r="K11540" s="31"/>
      <c r="L11540" s="31"/>
      <c r="M11540" s="169"/>
      <c r="N11540" s="148"/>
      <c r="O11540" s="106"/>
      <c r="P11540" s="43"/>
      <c r="Q11540" s="207"/>
      <c r="R11540" s="84"/>
      <c r="S11540" s="31"/>
      <c r="T11540" s="31"/>
      <c r="U11540" s="169"/>
      <c r="V11540" s="150"/>
      <c r="W11540" s="141" t="str" cm="1">
        <f t="array" ref="W11540">IF(SUM(LEN(B11540:V11540))=0,"",IF(OR(OR(ISBLANK(F11540),SUM(LEN(C11540),LEN(D11540))=0),AND(NOT(E11540="Unknown"),ISBLANK(J11540)),AND(NOT(O11540="Unknown"),ISBLANK(R11540))),"Missing Information", INDEX(Table15[Entire Service Line Classification], MATCH(SUMIFS(Table15[Unique ID],Table15[System-Owned Portion],E11540,Table15[If Material Anything Other than "Lead" in Column E,Was Material Ever Previously Lead?],G11540,Table15[Customer-Owned Portion],O11540),Table15[Unique ID],0),0)))</f>
        <v/>
      </c>
    </row>
    <row r="11541" spans="2:23" x14ac:dyDescent="0.35">
      <c r="B11541" s="146"/>
      <c r="C11541" s="31"/>
      <c r="D11541" s="31"/>
      <c r="E11541" s="44"/>
      <c r="F11541" s="43"/>
      <c r="G11541" s="84"/>
      <c r="H11541" s="31"/>
      <c r="I11541" s="207"/>
      <c r="J11541" s="84"/>
      <c r="K11541" s="31"/>
      <c r="L11541" s="31"/>
      <c r="M11541" s="169"/>
      <c r="N11541" s="148"/>
      <c r="O11541" s="106"/>
      <c r="P11541" s="43"/>
      <c r="Q11541" s="207"/>
      <c r="R11541" s="84"/>
      <c r="S11541" s="31"/>
      <c r="T11541" s="31"/>
      <c r="U11541" s="169"/>
      <c r="V11541" s="150"/>
      <c r="W11541" s="141" t="str" cm="1">
        <f t="array" ref="W11541">IF(SUM(LEN(B11541:V11541))=0,"",IF(OR(OR(ISBLANK(F11541),SUM(LEN(C11541),LEN(D11541))=0),AND(NOT(E11541="Unknown"),ISBLANK(J11541)),AND(NOT(O11541="Unknown"),ISBLANK(R11541))),"Missing Information", INDEX(Table15[Entire Service Line Classification], MATCH(SUMIFS(Table15[Unique ID],Table15[System-Owned Portion],E11541,Table15[If Material Anything Other than "Lead" in Column E,Was Material Ever Previously Lead?],G11541,Table15[Customer-Owned Portion],O11541),Table15[Unique ID],0),0)))</f>
        <v/>
      </c>
    </row>
    <row r="11542" spans="2:23" x14ac:dyDescent="0.35">
      <c r="B11542" s="146"/>
      <c r="C11542" s="31"/>
      <c r="D11542" s="31"/>
      <c r="E11542" s="44"/>
      <c r="F11542" s="43"/>
      <c r="G11542" s="84"/>
      <c r="H11542" s="31"/>
      <c r="I11542" s="207"/>
      <c r="J11542" s="84"/>
      <c r="K11542" s="31"/>
      <c r="L11542" s="31"/>
      <c r="M11542" s="169"/>
      <c r="N11542" s="148"/>
      <c r="O11542" s="106"/>
      <c r="P11542" s="43"/>
      <c r="Q11542" s="207"/>
      <c r="R11542" s="84"/>
      <c r="S11542" s="31"/>
      <c r="T11542" s="31"/>
      <c r="U11542" s="169"/>
      <c r="V11542" s="150"/>
      <c r="W11542" s="141" t="str" cm="1">
        <f t="array" ref="W11542">IF(SUM(LEN(B11542:V11542))=0,"",IF(OR(OR(ISBLANK(F11542),SUM(LEN(C11542),LEN(D11542))=0),AND(NOT(E11542="Unknown"),ISBLANK(J11542)),AND(NOT(O11542="Unknown"),ISBLANK(R11542))),"Missing Information", INDEX(Table15[Entire Service Line Classification], MATCH(SUMIFS(Table15[Unique ID],Table15[System-Owned Portion],E11542,Table15[If Material Anything Other than "Lead" in Column E,Was Material Ever Previously Lead?],G11542,Table15[Customer-Owned Portion],O11542),Table15[Unique ID],0),0)))</f>
        <v/>
      </c>
    </row>
    <row r="11543" spans="2:23" x14ac:dyDescent="0.35">
      <c r="B11543" s="146"/>
      <c r="C11543" s="31"/>
      <c r="D11543" s="31"/>
      <c r="E11543" s="44"/>
      <c r="F11543" s="43"/>
      <c r="G11543" s="84"/>
      <c r="H11543" s="31"/>
      <c r="I11543" s="207"/>
      <c r="J11543" s="84"/>
      <c r="K11543" s="31"/>
      <c r="L11543" s="31"/>
      <c r="M11543" s="169"/>
      <c r="N11543" s="148"/>
      <c r="O11543" s="106"/>
      <c r="P11543" s="43"/>
      <c r="Q11543" s="207"/>
      <c r="R11543" s="84"/>
      <c r="S11543" s="31"/>
      <c r="T11543" s="31"/>
      <c r="U11543" s="169"/>
      <c r="V11543" s="150"/>
      <c r="W11543" s="141" t="str" cm="1">
        <f t="array" ref="W11543">IF(SUM(LEN(B11543:V11543))=0,"",IF(OR(OR(ISBLANK(F11543),SUM(LEN(C11543),LEN(D11543))=0),AND(NOT(E11543="Unknown"),ISBLANK(J11543)),AND(NOT(O11543="Unknown"),ISBLANK(R11543))),"Missing Information", INDEX(Table15[Entire Service Line Classification], MATCH(SUMIFS(Table15[Unique ID],Table15[System-Owned Portion],E11543,Table15[If Material Anything Other than "Lead" in Column E,Was Material Ever Previously Lead?],G11543,Table15[Customer-Owned Portion],O11543),Table15[Unique ID],0),0)))</f>
        <v/>
      </c>
    </row>
    <row r="11544" spans="2:23" x14ac:dyDescent="0.35">
      <c r="B11544" s="146"/>
      <c r="C11544" s="31"/>
      <c r="D11544" s="31"/>
      <c r="E11544" s="44"/>
      <c r="F11544" s="43"/>
      <c r="G11544" s="84"/>
      <c r="H11544" s="31"/>
      <c r="I11544" s="207"/>
      <c r="J11544" s="84"/>
      <c r="K11544" s="31"/>
      <c r="L11544" s="31"/>
      <c r="M11544" s="169"/>
      <c r="N11544" s="148"/>
      <c r="O11544" s="106"/>
      <c r="P11544" s="43"/>
      <c r="Q11544" s="207"/>
      <c r="R11544" s="84"/>
      <c r="S11544" s="31"/>
      <c r="T11544" s="31"/>
      <c r="U11544" s="169"/>
      <c r="V11544" s="150"/>
      <c r="W11544" s="141" t="str" cm="1">
        <f t="array" ref="W11544">IF(SUM(LEN(B11544:V11544))=0,"",IF(OR(OR(ISBLANK(F11544),SUM(LEN(C11544),LEN(D11544))=0),AND(NOT(E11544="Unknown"),ISBLANK(J11544)),AND(NOT(O11544="Unknown"),ISBLANK(R11544))),"Missing Information", INDEX(Table15[Entire Service Line Classification], MATCH(SUMIFS(Table15[Unique ID],Table15[System-Owned Portion],E11544,Table15[If Material Anything Other than "Lead" in Column E,Was Material Ever Previously Lead?],G11544,Table15[Customer-Owned Portion],O11544),Table15[Unique ID],0),0)))</f>
        <v/>
      </c>
    </row>
    <row r="11545" spans="2:23" x14ac:dyDescent="0.35">
      <c r="B11545" s="146"/>
      <c r="C11545" s="31"/>
      <c r="D11545" s="31"/>
      <c r="E11545" s="44"/>
      <c r="F11545" s="43"/>
      <c r="G11545" s="84"/>
      <c r="H11545" s="31"/>
      <c r="I11545" s="207"/>
      <c r="J11545" s="84"/>
      <c r="K11545" s="31"/>
      <c r="L11545" s="31"/>
      <c r="M11545" s="169"/>
      <c r="N11545" s="148"/>
      <c r="O11545" s="106"/>
      <c r="P11545" s="43"/>
      <c r="Q11545" s="207"/>
      <c r="R11545" s="84"/>
      <c r="S11545" s="31"/>
      <c r="T11545" s="31"/>
      <c r="U11545" s="169"/>
      <c r="V11545" s="150"/>
      <c r="W11545" s="141" t="str" cm="1">
        <f t="array" ref="W11545">IF(SUM(LEN(B11545:V11545))=0,"",IF(OR(OR(ISBLANK(F11545),SUM(LEN(C11545),LEN(D11545))=0),AND(NOT(E11545="Unknown"),ISBLANK(J11545)),AND(NOT(O11545="Unknown"),ISBLANK(R11545))),"Missing Information", INDEX(Table15[Entire Service Line Classification], MATCH(SUMIFS(Table15[Unique ID],Table15[System-Owned Portion],E11545,Table15[If Material Anything Other than "Lead" in Column E,Was Material Ever Previously Lead?],G11545,Table15[Customer-Owned Portion],O11545),Table15[Unique ID],0),0)))</f>
        <v/>
      </c>
    </row>
    <row r="11546" spans="2:23" x14ac:dyDescent="0.35">
      <c r="B11546" s="146"/>
      <c r="C11546" s="31"/>
      <c r="D11546" s="31"/>
      <c r="E11546" s="44"/>
      <c r="F11546" s="43"/>
      <c r="G11546" s="84"/>
      <c r="H11546" s="31"/>
      <c r="I11546" s="207"/>
      <c r="J11546" s="84"/>
      <c r="K11546" s="31"/>
      <c r="L11546" s="31"/>
      <c r="M11546" s="169"/>
      <c r="N11546" s="148"/>
      <c r="O11546" s="106"/>
      <c r="P11546" s="43"/>
      <c r="Q11546" s="207"/>
      <c r="R11546" s="84"/>
      <c r="S11546" s="31"/>
      <c r="T11546" s="31"/>
      <c r="U11546" s="169"/>
      <c r="V11546" s="150"/>
      <c r="W11546" s="141" t="str" cm="1">
        <f t="array" ref="W11546">IF(SUM(LEN(B11546:V11546))=0,"",IF(OR(OR(ISBLANK(F11546),SUM(LEN(C11546),LEN(D11546))=0),AND(NOT(E11546="Unknown"),ISBLANK(J11546)),AND(NOT(O11546="Unknown"),ISBLANK(R11546))),"Missing Information", INDEX(Table15[Entire Service Line Classification], MATCH(SUMIFS(Table15[Unique ID],Table15[System-Owned Portion],E11546,Table15[If Material Anything Other than "Lead" in Column E,Was Material Ever Previously Lead?],G11546,Table15[Customer-Owned Portion],O11546),Table15[Unique ID],0),0)))</f>
        <v/>
      </c>
    </row>
    <row r="11547" spans="2:23" x14ac:dyDescent="0.35">
      <c r="B11547" s="146"/>
      <c r="C11547" s="31"/>
      <c r="D11547" s="31"/>
      <c r="E11547" s="44"/>
      <c r="F11547" s="43"/>
      <c r="G11547" s="84"/>
      <c r="H11547" s="31"/>
      <c r="I11547" s="207"/>
      <c r="J11547" s="84"/>
      <c r="K11547" s="31"/>
      <c r="L11547" s="31"/>
      <c r="M11547" s="169"/>
      <c r="N11547" s="148"/>
      <c r="O11547" s="106"/>
      <c r="P11547" s="43"/>
      <c r="Q11547" s="207"/>
      <c r="R11547" s="84"/>
      <c r="S11547" s="31"/>
      <c r="T11547" s="31"/>
      <c r="U11547" s="169"/>
      <c r="V11547" s="150"/>
      <c r="W11547" s="141" t="str" cm="1">
        <f t="array" ref="W11547">IF(SUM(LEN(B11547:V11547))=0,"",IF(OR(OR(ISBLANK(F11547),SUM(LEN(C11547),LEN(D11547))=0),AND(NOT(E11547="Unknown"),ISBLANK(J11547)),AND(NOT(O11547="Unknown"),ISBLANK(R11547))),"Missing Information", INDEX(Table15[Entire Service Line Classification], MATCH(SUMIFS(Table15[Unique ID],Table15[System-Owned Portion],E11547,Table15[If Material Anything Other than "Lead" in Column E,Was Material Ever Previously Lead?],G11547,Table15[Customer-Owned Portion],O11547),Table15[Unique ID],0),0)))</f>
        <v/>
      </c>
    </row>
    <row r="11548" spans="2:23" x14ac:dyDescent="0.35">
      <c r="B11548" s="146"/>
      <c r="C11548" s="31"/>
      <c r="D11548" s="31"/>
      <c r="E11548" s="44"/>
      <c r="F11548" s="43"/>
      <c r="G11548" s="84"/>
      <c r="H11548" s="31"/>
      <c r="I11548" s="207"/>
      <c r="J11548" s="84"/>
      <c r="K11548" s="31"/>
      <c r="L11548" s="31"/>
      <c r="M11548" s="169"/>
      <c r="N11548" s="148"/>
      <c r="O11548" s="106"/>
      <c r="P11548" s="43"/>
      <c r="Q11548" s="207"/>
      <c r="R11548" s="84"/>
      <c r="S11548" s="31"/>
      <c r="T11548" s="31"/>
      <c r="U11548" s="169"/>
      <c r="V11548" s="150"/>
      <c r="W11548" s="141" t="str" cm="1">
        <f t="array" ref="W11548">IF(SUM(LEN(B11548:V11548))=0,"",IF(OR(OR(ISBLANK(F11548),SUM(LEN(C11548),LEN(D11548))=0),AND(NOT(E11548="Unknown"),ISBLANK(J11548)),AND(NOT(O11548="Unknown"),ISBLANK(R11548))),"Missing Information", INDEX(Table15[Entire Service Line Classification], MATCH(SUMIFS(Table15[Unique ID],Table15[System-Owned Portion],E11548,Table15[If Material Anything Other than "Lead" in Column E,Was Material Ever Previously Lead?],G11548,Table15[Customer-Owned Portion],O11548),Table15[Unique ID],0),0)))</f>
        <v/>
      </c>
    </row>
    <row r="11549" spans="2:23" x14ac:dyDescent="0.35">
      <c r="B11549" s="146"/>
      <c r="C11549" s="31"/>
      <c r="D11549" s="31"/>
      <c r="E11549" s="44"/>
      <c r="F11549" s="43"/>
      <c r="G11549" s="84"/>
      <c r="H11549" s="31"/>
      <c r="I11549" s="207"/>
      <c r="J11549" s="84"/>
      <c r="K11549" s="31"/>
      <c r="L11549" s="31"/>
      <c r="M11549" s="169"/>
      <c r="N11549" s="148"/>
      <c r="O11549" s="106"/>
      <c r="P11549" s="43"/>
      <c r="Q11549" s="207"/>
      <c r="R11549" s="84"/>
      <c r="S11549" s="31"/>
      <c r="T11549" s="31"/>
      <c r="U11549" s="169"/>
      <c r="V11549" s="150"/>
      <c r="W11549" s="141" t="str" cm="1">
        <f t="array" ref="W11549">IF(SUM(LEN(B11549:V11549))=0,"",IF(OR(OR(ISBLANK(F11549),SUM(LEN(C11549),LEN(D11549))=0),AND(NOT(E11549="Unknown"),ISBLANK(J11549)),AND(NOT(O11549="Unknown"),ISBLANK(R11549))),"Missing Information", INDEX(Table15[Entire Service Line Classification], MATCH(SUMIFS(Table15[Unique ID],Table15[System-Owned Portion],E11549,Table15[If Material Anything Other than "Lead" in Column E,Was Material Ever Previously Lead?],G11549,Table15[Customer-Owned Portion],O11549),Table15[Unique ID],0),0)))</f>
        <v/>
      </c>
    </row>
    <row r="11550" spans="2:23" x14ac:dyDescent="0.35">
      <c r="B11550" s="146"/>
      <c r="C11550" s="31"/>
      <c r="D11550" s="31"/>
      <c r="E11550" s="44"/>
      <c r="F11550" s="43"/>
      <c r="G11550" s="84"/>
      <c r="H11550" s="31"/>
      <c r="I11550" s="207"/>
      <c r="J11550" s="84"/>
      <c r="K11550" s="31"/>
      <c r="L11550" s="31"/>
      <c r="M11550" s="169"/>
      <c r="N11550" s="148"/>
      <c r="O11550" s="106"/>
      <c r="P11550" s="43"/>
      <c r="Q11550" s="207"/>
      <c r="R11550" s="84"/>
      <c r="S11550" s="31"/>
      <c r="T11550" s="31"/>
      <c r="U11550" s="169"/>
      <c r="V11550" s="150"/>
      <c r="W11550" s="141" t="str" cm="1">
        <f t="array" ref="W11550">IF(SUM(LEN(B11550:V11550))=0,"",IF(OR(OR(ISBLANK(F11550),SUM(LEN(C11550),LEN(D11550))=0),AND(NOT(E11550="Unknown"),ISBLANK(J11550)),AND(NOT(O11550="Unknown"),ISBLANK(R11550))),"Missing Information", INDEX(Table15[Entire Service Line Classification], MATCH(SUMIFS(Table15[Unique ID],Table15[System-Owned Portion],E11550,Table15[If Material Anything Other than "Lead" in Column E,Was Material Ever Previously Lead?],G11550,Table15[Customer-Owned Portion],O11550),Table15[Unique ID],0),0)))</f>
        <v/>
      </c>
    </row>
    <row r="11551" spans="2:23" x14ac:dyDescent="0.35">
      <c r="B11551" s="146"/>
      <c r="C11551" s="31"/>
      <c r="D11551" s="31"/>
      <c r="E11551" s="44"/>
      <c r="F11551" s="43"/>
      <c r="G11551" s="84"/>
      <c r="H11551" s="31"/>
      <c r="I11551" s="207"/>
      <c r="J11551" s="84"/>
      <c r="K11551" s="31"/>
      <c r="L11551" s="31"/>
      <c r="M11551" s="169"/>
      <c r="N11551" s="148"/>
      <c r="O11551" s="106"/>
      <c r="P11551" s="43"/>
      <c r="Q11551" s="207"/>
      <c r="R11551" s="84"/>
      <c r="S11551" s="31"/>
      <c r="T11551" s="31"/>
      <c r="U11551" s="169"/>
      <c r="V11551" s="150"/>
      <c r="W11551" s="141" t="str" cm="1">
        <f t="array" ref="W11551">IF(SUM(LEN(B11551:V11551))=0,"",IF(OR(OR(ISBLANK(F11551),SUM(LEN(C11551),LEN(D11551))=0),AND(NOT(E11551="Unknown"),ISBLANK(J11551)),AND(NOT(O11551="Unknown"),ISBLANK(R11551))),"Missing Information", INDEX(Table15[Entire Service Line Classification], MATCH(SUMIFS(Table15[Unique ID],Table15[System-Owned Portion],E11551,Table15[If Material Anything Other than "Lead" in Column E,Was Material Ever Previously Lead?],G11551,Table15[Customer-Owned Portion],O11551),Table15[Unique ID],0),0)))</f>
        <v/>
      </c>
    </row>
    <row r="11552" spans="2:23" x14ac:dyDescent="0.35">
      <c r="B11552" s="146"/>
      <c r="C11552" s="31"/>
      <c r="D11552" s="31"/>
      <c r="E11552" s="44"/>
      <c r="F11552" s="43"/>
      <c r="G11552" s="84"/>
      <c r="H11552" s="31"/>
      <c r="I11552" s="207"/>
      <c r="J11552" s="84"/>
      <c r="K11552" s="31"/>
      <c r="L11552" s="31"/>
      <c r="M11552" s="169"/>
      <c r="N11552" s="148"/>
      <c r="O11552" s="106"/>
      <c r="P11552" s="43"/>
      <c r="Q11552" s="207"/>
      <c r="R11552" s="84"/>
      <c r="S11552" s="31"/>
      <c r="T11552" s="31"/>
      <c r="U11552" s="169"/>
      <c r="V11552" s="150"/>
      <c r="W11552" s="141" t="str" cm="1">
        <f t="array" ref="W11552">IF(SUM(LEN(B11552:V11552))=0,"",IF(OR(OR(ISBLANK(F11552),SUM(LEN(C11552),LEN(D11552))=0),AND(NOT(E11552="Unknown"),ISBLANK(J11552)),AND(NOT(O11552="Unknown"),ISBLANK(R11552))),"Missing Information", INDEX(Table15[Entire Service Line Classification], MATCH(SUMIFS(Table15[Unique ID],Table15[System-Owned Portion],E11552,Table15[If Material Anything Other than "Lead" in Column E,Was Material Ever Previously Lead?],G11552,Table15[Customer-Owned Portion],O11552),Table15[Unique ID],0),0)))</f>
        <v/>
      </c>
    </row>
    <row r="11553" spans="2:23" x14ac:dyDescent="0.35">
      <c r="B11553" s="146"/>
      <c r="C11553" s="31"/>
      <c r="D11553" s="31"/>
      <c r="E11553" s="44"/>
      <c r="F11553" s="43"/>
      <c r="G11553" s="84"/>
      <c r="H11553" s="31"/>
      <c r="I11553" s="207"/>
      <c r="J11553" s="84"/>
      <c r="K11553" s="31"/>
      <c r="L11553" s="31"/>
      <c r="M11553" s="169"/>
      <c r="N11553" s="148"/>
      <c r="O11553" s="106"/>
      <c r="P11553" s="43"/>
      <c r="Q11553" s="207"/>
      <c r="R11553" s="84"/>
      <c r="S11553" s="31"/>
      <c r="T11553" s="31"/>
      <c r="U11553" s="169"/>
      <c r="V11553" s="150"/>
      <c r="W11553" s="141" t="str" cm="1">
        <f t="array" ref="W11553">IF(SUM(LEN(B11553:V11553))=0,"",IF(OR(OR(ISBLANK(F11553),SUM(LEN(C11553),LEN(D11553))=0),AND(NOT(E11553="Unknown"),ISBLANK(J11553)),AND(NOT(O11553="Unknown"),ISBLANK(R11553))),"Missing Information", INDEX(Table15[Entire Service Line Classification], MATCH(SUMIFS(Table15[Unique ID],Table15[System-Owned Portion],E11553,Table15[If Material Anything Other than "Lead" in Column E,Was Material Ever Previously Lead?],G11553,Table15[Customer-Owned Portion],O11553),Table15[Unique ID],0),0)))</f>
        <v/>
      </c>
    </row>
    <row r="11554" spans="2:23" x14ac:dyDescent="0.35">
      <c r="B11554" s="146"/>
      <c r="C11554" s="31"/>
      <c r="D11554" s="31"/>
      <c r="E11554" s="44"/>
      <c r="F11554" s="43"/>
      <c r="G11554" s="84"/>
      <c r="H11554" s="31"/>
      <c r="I11554" s="207"/>
      <c r="J11554" s="84"/>
      <c r="K11554" s="31"/>
      <c r="L11554" s="31"/>
      <c r="M11554" s="169"/>
      <c r="N11554" s="148"/>
      <c r="O11554" s="106"/>
      <c r="P11554" s="43"/>
      <c r="Q11554" s="207"/>
      <c r="R11554" s="84"/>
      <c r="S11554" s="31"/>
      <c r="T11554" s="31"/>
      <c r="U11554" s="169"/>
      <c r="V11554" s="150"/>
      <c r="W11554" s="141" t="str" cm="1">
        <f t="array" ref="W11554">IF(SUM(LEN(B11554:V11554))=0,"",IF(OR(OR(ISBLANK(F11554),SUM(LEN(C11554),LEN(D11554))=0),AND(NOT(E11554="Unknown"),ISBLANK(J11554)),AND(NOT(O11554="Unknown"),ISBLANK(R11554))),"Missing Information", INDEX(Table15[Entire Service Line Classification], MATCH(SUMIFS(Table15[Unique ID],Table15[System-Owned Portion],E11554,Table15[If Material Anything Other than "Lead" in Column E,Was Material Ever Previously Lead?],G11554,Table15[Customer-Owned Portion],O11554),Table15[Unique ID],0),0)))</f>
        <v/>
      </c>
    </row>
    <row r="11555" spans="2:23" x14ac:dyDescent="0.35">
      <c r="B11555" s="146"/>
      <c r="C11555" s="31"/>
      <c r="D11555" s="31"/>
      <c r="E11555" s="44"/>
      <c r="F11555" s="43"/>
      <c r="G11555" s="84"/>
      <c r="H11555" s="31"/>
      <c r="I11555" s="207"/>
      <c r="J11555" s="84"/>
      <c r="K11555" s="31"/>
      <c r="L11555" s="31"/>
      <c r="M11555" s="169"/>
      <c r="N11555" s="148"/>
      <c r="O11555" s="106"/>
      <c r="P11555" s="43"/>
      <c r="Q11555" s="207"/>
      <c r="R11555" s="84"/>
      <c r="S11555" s="31"/>
      <c r="T11555" s="31"/>
      <c r="U11555" s="169"/>
      <c r="V11555" s="150"/>
      <c r="W11555" s="141" t="str" cm="1">
        <f t="array" ref="W11555">IF(SUM(LEN(B11555:V11555))=0,"",IF(OR(OR(ISBLANK(F11555),SUM(LEN(C11555),LEN(D11555))=0),AND(NOT(E11555="Unknown"),ISBLANK(J11555)),AND(NOT(O11555="Unknown"),ISBLANK(R11555))),"Missing Information", INDEX(Table15[Entire Service Line Classification], MATCH(SUMIFS(Table15[Unique ID],Table15[System-Owned Portion],E11555,Table15[If Material Anything Other than "Lead" in Column E,Was Material Ever Previously Lead?],G11555,Table15[Customer-Owned Portion],O11555),Table15[Unique ID],0),0)))</f>
        <v/>
      </c>
    </row>
    <row r="11556" spans="2:23" x14ac:dyDescent="0.35">
      <c r="B11556" s="146"/>
      <c r="C11556" s="31"/>
      <c r="D11556" s="31"/>
      <c r="E11556" s="44"/>
      <c r="F11556" s="43"/>
      <c r="G11556" s="84"/>
      <c r="H11556" s="31"/>
      <c r="I11556" s="207"/>
      <c r="J11556" s="84"/>
      <c r="K11556" s="31"/>
      <c r="L11556" s="31"/>
      <c r="M11556" s="169"/>
      <c r="N11556" s="148"/>
      <c r="O11556" s="106"/>
      <c r="P11556" s="43"/>
      <c r="Q11556" s="207"/>
      <c r="R11556" s="84"/>
      <c r="S11556" s="31"/>
      <c r="T11556" s="31"/>
      <c r="U11556" s="169"/>
      <c r="V11556" s="150"/>
      <c r="W11556" s="141" t="str" cm="1">
        <f t="array" ref="W11556">IF(SUM(LEN(B11556:V11556))=0,"",IF(OR(OR(ISBLANK(F11556),SUM(LEN(C11556),LEN(D11556))=0),AND(NOT(E11556="Unknown"),ISBLANK(J11556)),AND(NOT(O11556="Unknown"),ISBLANK(R11556))),"Missing Information", INDEX(Table15[Entire Service Line Classification], MATCH(SUMIFS(Table15[Unique ID],Table15[System-Owned Portion],E11556,Table15[If Material Anything Other than "Lead" in Column E,Was Material Ever Previously Lead?],G11556,Table15[Customer-Owned Portion],O11556),Table15[Unique ID],0),0)))</f>
        <v/>
      </c>
    </row>
    <row r="11557" spans="2:23" x14ac:dyDescent="0.35">
      <c r="B11557" s="146"/>
      <c r="C11557" s="31"/>
      <c r="D11557" s="31"/>
      <c r="E11557" s="44"/>
      <c r="F11557" s="43"/>
      <c r="G11557" s="84"/>
      <c r="H11557" s="31"/>
      <c r="I11557" s="207"/>
      <c r="J11557" s="84"/>
      <c r="K11557" s="31"/>
      <c r="L11557" s="31"/>
      <c r="M11557" s="169"/>
      <c r="N11557" s="148"/>
      <c r="O11557" s="106"/>
      <c r="P11557" s="43"/>
      <c r="Q11557" s="207"/>
      <c r="R11557" s="84"/>
      <c r="S11557" s="31"/>
      <c r="T11557" s="31"/>
      <c r="U11557" s="169"/>
      <c r="V11557" s="150"/>
      <c r="W11557" s="141" t="str" cm="1">
        <f t="array" ref="W11557">IF(SUM(LEN(B11557:V11557))=0,"",IF(OR(OR(ISBLANK(F11557),SUM(LEN(C11557),LEN(D11557))=0),AND(NOT(E11557="Unknown"),ISBLANK(J11557)),AND(NOT(O11557="Unknown"),ISBLANK(R11557))),"Missing Information", INDEX(Table15[Entire Service Line Classification], MATCH(SUMIFS(Table15[Unique ID],Table15[System-Owned Portion],E11557,Table15[If Material Anything Other than "Lead" in Column E,Was Material Ever Previously Lead?],G11557,Table15[Customer-Owned Portion],O11557),Table15[Unique ID],0),0)))</f>
        <v/>
      </c>
    </row>
    <row r="11558" spans="2:23" x14ac:dyDescent="0.35">
      <c r="B11558" s="146"/>
      <c r="C11558" s="31"/>
      <c r="D11558" s="31"/>
      <c r="E11558" s="44"/>
      <c r="F11558" s="43"/>
      <c r="G11558" s="84"/>
      <c r="H11558" s="31"/>
      <c r="I11558" s="207"/>
      <c r="J11558" s="84"/>
      <c r="K11558" s="31"/>
      <c r="L11558" s="31"/>
      <c r="M11558" s="169"/>
      <c r="N11558" s="148"/>
      <c r="O11558" s="106"/>
      <c r="P11558" s="43"/>
      <c r="Q11558" s="207"/>
      <c r="R11558" s="84"/>
      <c r="S11558" s="31"/>
      <c r="T11558" s="31"/>
      <c r="U11558" s="169"/>
      <c r="V11558" s="150"/>
      <c r="W11558" s="141" t="str" cm="1">
        <f t="array" ref="W11558">IF(SUM(LEN(B11558:V11558))=0,"",IF(OR(OR(ISBLANK(F11558),SUM(LEN(C11558),LEN(D11558))=0),AND(NOT(E11558="Unknown"),ISBLANK(J11558)),AND(NOT(O11558="Unknown"),ISBLANK(R11558))),"Missing Information", INDEX(Table15[Entire Service Line Classification], MATCH(SUMIFS(Table15[Unique ID],Table15[System-Owned Portion],E11558,Table15[If Material Anything Other than "Lead" in Column E,Was Material Ever Previously Lead?],G11558,Table15[Customer-Owned Portion],O11558),Table15[Unique ID],0),0)))</f>
        <v/>
      </c>
    </row>
    <row r="11559" spans="2:23" x14ac:dyDescent="0.35">
      <c r="B11559" s="146"/>
      <c r="C11559" s="31"/>
      <c r="D11559" s="31"/>
      <c r="E11559" s="44"/>
      <c r="F11559" s="43"/>
      <c r="G11559" s="84"/>
      <c r="H11559" s="31"/>
      <c r="I11559" s="207"/>
      <c r="J11559" s="84"/>
      <c r="K11559" s="31"/>
      <c r="L11559" s="31"/>
      <c r="M11559" s="169"/>
      <c r="N11559" s="148"/>
      <c r="O11559" s="106"/>
      <c r="P11559" s="43"/>
      <c r="Q11559" s="207"/>
      <c r="R11559" s="84"/>
      <c r="S11559" s="31"/>
      <c r="T11559" s="31"/>
      <c r="U11559" s="169"/>
      <c r="V11559" s="150"/>
      <c r="W11559" s="141" t="str" cm="1">
        <f t="array" ref="W11559">IF(SUM(LEN(B11559:V11559))=0,"",IF(OR(OR(ISBLANK(F11559),SUM(LEN(C11559),LEN(D11559))=0),AND(NOT(E11559="Unknown"),ISBLANK(J11559)),AND(NOT(O11559="Unknown"),ISBLANK(R11559))),"Missing Information", INDEX(Table15[Entire Service Line Classification], MATCH(SUMIFS(Table15[Unique ID],Table15[System-Owned Portion],E11559,Table15[If Material Anything Other than "Lead" in Column E,Was Material Ever Previously Lead?],G11559,Table15[Customer-Owned Portion],O11559),Table15[Unique ID],0),0)))</f>
        <v/>
      </c>
    </row>
    <row r="11560" spans="2:23" x14ac:dyDescent="0.35">
      <c r="B11560" s="146"/>
      <c r="C11560" s="31"/>
      <c r="D11560" s="31"/>
      <c r="E11560" s="44"/>
      <c r="F11560" s="43"/>
      <c r="G11560" s="84"/>
      <c r="H11560" s="31"/>
      <c r="I11560" s="207"/>
      <c r="J11560" s="84"/>
      <c r="K11560" s="31"/>
      <c r="L11560" s="31"/>
      <c r="M11560" s="169"/>
      <c r="N11560" s="148"/>
      <c r="O11560" s="106"/>
      <c r="P11560" s="43"/>
      <c r="Q11560" s="207"/>
      <c r="R11560" s="84"/>
      <c r="S11560" s="31"/>
      <c r="T11560" s="31"/>
      <c r="U11560" s="169"/>
      <c r="V11560" s="150"/>
      <c r="W11560" s="141" t="str" cm="1">
        <f t="array" ref="W11560">IF(SUM(LEN(B11560:V11560))=0,"",IF(OR(OR(ISBLANK(F11560),SUM(LEN(C11560),LEN(D11560))=0),AND(NOT(E11560="Unknown"),ISBLANK(J11560)),AND(NOT(O11560="Unknown"),ISBLANK(R11560))),"Missing Information", INDEX(Table15[Entire Service Line Classification], MATCH(SUMIFS(Table15[Unique ID],Table15[System-Owned Portion],E11560,Table15[If Material Anything Other than "Lead" in Column E,Was Material Ever Previously Lead?],G11560,Table15[Customer-Owned Portion],O11560),Table15[Unique ID],0),0)))</f>
        <v/>
      </c>
    </row>
    <row r="11561" spans="2:23" x14ac:dyDescent="0.35">
      <c r="B11561" s="146"/>
      <c r="C11561" s="31"/>
      <c r="D11561" s="31"/>
      <c r="E11561" s="44"/>
      <c r="F11561" s="43"/>
      <c r="G11561" s="84"/>
      <c r="H11561" s="31"/>
      <c r="I11561" s="207"/>
      <c r="J11561" s="84"/>
      <c r="K11561" s="31"/>
      <c r="L11561" s="31"/>
      <c r="M11561" s="169"/>
      <c r="N11561" s="148"/>
      <c r="O11561" s="106"/>
      <c r="P11561" s="43"/>
      <c r="Q11561" s="207"/>
      <c r="R11561" s="84"/>
      <c r="S11561" s="31"/>
      <c r="T11561" s="31"/>
      <c r="U11561" s="169"/>
      <c r="V11561" s="150"/>
      <c r="W11561" s="141" t="str" cm="1">
        <f t="array" ref="W11561">IF(SUM(LEN(B11561:V11561))=0,"",IF(OR(OR(ISBLANK(F11561),SUM(LEN(C11561),LEN(D11561))=0),AND(NOT(E11561="Unknown"),ISBLANK(J11561)),AND(NOT(O11561="Unknown"),ISBLANK(R11561))),"Missing Information", INDEX(Table15[Entire Service Line Classification], MATCH(SUMIFS(Table15[Unique ID],Table15[System-Owned Portion],E11561,Table15[If Material Anything Other than "Lead" in Column E,Was Material Ever Previously Lead?],G11561,Table15[Customer-Owned Portion],O11561),Table15[Unique ID],0),0)))</f>
        <v/>
      </c>
    </row>
    <row r="11562" spans="2:23" x14ac:dyDescent="0.35">
      <c r="B11562" s="146"/>
      <c r="C11562" s="31"/>
      <c r="D11562" s="31"/>
      <c r="E11562" s="44"/>
      <c r="F11562" s="43"/>
      <c r="G11562" s="84"/>
      <c r="H11562" s="31"/>
      <c r="I11562" s="207"/>
      <c r="J11562" s="84"/>
      <c r="K11562" s="31"/>
      <c r="L11562" s="31"/>
      <c r="M11562" s="169"/>
      <c r="N11562" s="148"/>
      <c r="O11562" s="106"/>
      <c r="P11562" s="43"/>
      <c r="Q11562" s="207"/>
      <c r="R11562" s="84"/>
      <c r="S11562" s="31"/>
      <c r="T11562" s="31"/>
      <c r="U11562" s="169"/>
      <c r="V11562" s="150"/>
      <c r="W11562" s="141" t="str" cm="1">
        <f t="array" ref="W11562">IF(SUM(LEN(B11562:V11562))=0,"",IF(OR(OR(ISBLANK(F11562),SUM(LEN(C11562),LEN(D11562))=0),AND(NOT(E11562="Unknown"),ISBLANK(J11562)),AND(NOT(O11562="Unknown"),ISBLANK(R11562))),"Missing Information", INDEX(Table15[Entire Service Line Classification], MATCH(SUMIFS(Table15[Unique ID],Table15[System-Owned Portion],E11562,Table15[If Material Anything Other than "Lead" in Column E,Was Material Ever Previously Lead?],G11562,Table15[Customer-Owned Portion],O11562),Table15[Unique ID],0),0)))</f>
        <v/>
      </c>
    </row>
    <row r="11563" spans="2:23" x14ac:dyDescent="0.35">
      <c r="B11563" s="146"/>
      <c r="C11563" s="31"/>
      <c r="D11563" s="31"/>
      <c r="E11563" s="44"/>
      <c r="F11563" s="43"/>
      <c r="G11563" s="84"/>
      <c r="H11563" s="31"/>
      <c r="I11563" s="207"/>
      <c r="J11563" s="84"/>
      <c r="K11563" s="31"/>
      <c r="L11563" s="31"/>
      <c r="M11563" s="169"/>
      <c r="N11563" s="148"/>
      <c r="O11563" s="106"/>
      <c r="P11563" s="43"/>
      <c r="Q11563" s="207"/>
      <c r="R11563" s="84"/>
      <c r="S11563" s="31"/>
      <c r="T11563" s="31"/>
      <c r="U11563" s="169"/>
      <c r="V11563" s="150"/>
      <c r="W11563" s="141" t="str" cm="1">
        <f t="array" ref="W11563">IF(SUM(LEN(B11563:V11563))=0,"",IF(OR(OR(ISBLANK(F11563),SUM(LEN(C11563),LEN(D11563))=0),AND(NOT(E11563="Unknown"),ISBLANK(J11563)),AND(NOT(O11563="Unknown"),ISBLANK(R11563))),"Missing Information", INDEX(Table15[Entire Service Line Classification], MATCH(SUMIFS(Table15[Unique ID],Table15[System-Owned Portion],E11563,Table15[If Material Anything Other than "Lead" in Column E,Was Material Ever Previously Lead?],G11563,Table15[Customer-Owned Portion],O11563),Table15[Unique ID],0),0)))</f>
        <v/>
      </c>
    </row>
    <row r="11564" spans="2:23" x14ac:dyDescent="0.35">
      <c r="B11564" s="146"/>
      <c r="C11564" s="31"/>
      <c r="D11564" s="31"/>
      <c r="E11564" s="44"/>
      <c r="F11564" s="43"/>
      <c r="G11564" s="84"/>
      <c r="H11564" s="31"/>
      <c r="I11564" s="207"/>
      <c r="J11564" s="84"/>
      <c r="K11564" s="31"/>
      <c r="L11564" s="31"/>
      <c r="M11564" s="169"/>
      <c r="N11564" s="148"/>
      <c r="O11564" s="106"/>
      <c r="P11564" s="43"/>
      <c r="Q11564" s="207"/>
      <c r="R11564" s="84"/>
      <c r="S11564" s="31"/>
      <c r="T11564" s="31"/>
      <c r="U11564" s="169"/>
      <c r="V11564" s="150"/>
      <c r="W11564" s="141" t="str" cm="1">
        <f t="array" ref="W11564">IF(SUM(LEN(B11564:V11564))=0,"",IF(OR(OR(ISBLANK(F11564),SUM(LEN(C11564),LEN(D11564))=0),AND(NOT(E11564="Unknown"),ISBLANK(J11564)),AND(NOT(O11564="Unknown"),ISBLANK(R11564))),"Missing Information", INDEX(Table15[Entire Service Line Classification], MATCH(SUMIFS(Table15[Unique ID],Table15[System-Owned Portion],E11564,Table15[If Material Anything Other than "Lead" in Column E,Was Material Ever Previously Lead?],G11564,Table15[Customer-Owned Portion],O11564),Table15[Unique ID],0),0)))</f>
        <v/>
      </c>
    </row>
    <row r="11565" spans="2:23" x14ac:dyDescent="0.35">
      <c r="B11565" s="146"/>
      <c r="C11565" s="31"/>
      <c r="D11565" s="31"/>
      <c r="E11565" s="44"/>
      <c r="F11565" s="43"/>
      <c r="G11565" s="84"/>
      <c r="H11565" s="31"/>
      <c r="I11565" s="207"/>
      <c r="J11565" s="84"/>
      <c r="K11565" s="31"/>
      <c r="L11565" s="31"/>
      <c r="M11565" s="169"/>
      <c r="N11565" s="148"/>
      <c r="O11565" s="106"/>
      <c r="P11565" s="43"/>
      <c r="Q11565" s="207"/>
      <c r="R11565" s="84"/>
      <c r="S11565" s="31"/>
      <c r="T11565" s="31"/>
      <c r="U11565" s="169"/>
      <c r="V11565" s="150"/>
      <c r="W11565" s="141" t="str" cm="1">
        <f t="array" ref="W11565">IF(SUM(LEN(B11565:V11565))=0,"",IF(OR(OR(ISBLANK(F11565),SUM(LEN(C11565),LEN(D11565))=0),AND(NOT(E11565="Unknown"),ISBLANK(J11565)),AND(NOT(O11565="Unknown"),ISBLANK(R11565))),"Missing Information", INDEX(Table15[Entire Service Line Classification], MATCH(SUMIFS(Table15[Unique ID],Table15[System-Owned Portion],E11565,Table15[If Material Anything Other than "Lead" in Column E,Was Material Ever Previously Lead?],G11565,Table15[Customer-Owned Portion],O11565),Table15[Unique ID],0),0)))</f>
        <v/>
      </c>
    </row>
    <row r="11566" spans="2:23" x14ac:dyDescent="0.35">
      <c r="B11566" s="146"/>
      <c r="C11566" s="31"/>
      <c r="D11566" s="31"/>
      <c r="E11566" s="44"/>
      <c r="F11566" s="43"/>
      <c r="G11566" s="84"/>
      <c r="H11566" s="31"/>
      <c r="I11566" s="207"/>
      <c r="J11566" s="84"/>
      <c r="K11566" s="31"/>
      <c r="L11566" s="31"/>
      <c r="M11566" s="169"/>
      <c r="N11566" s="148"/>
      <c r="O11566" s="106"/>
      <c r="P11566" s="43"/>
      <c r="Q11566" s="207"/>
      <c r="R11566" s="84"/>
      <c r="S11566" s="31"/>
      <c r="T11566" s="31"/>
      <c r="U11566" s="169"/>
      <c r="V11566" s="150"/>
      <c r="W11566" s="141" t="str" cm="1">
        <f t="array" ref="W11566">IF(SUM(LEN(B11566:V11566))=0,"",IF(OR(OR(ISBLANK(F11566),SUM(LEN(C11566),LEN(D11566))=0),AND(NOT(E11566="Unknown"),ISBLANK(J11566)),AND(NOT(O11566="Unknown"),ISBLANK(R11566))),"Missing Information", INDEX(Table15[Entire Service Line Classification], MATCH(SUMIFS(Table15[Unique ID],Table15[System-Owned Portion],E11566,Table15[If Material Anything Other than "Lead" in Column E,Was Material Ever Previously Lead?],G11566,Table15[Customer-Owned Portion],O11566),Table15[Unique ID],0),0)))</f>
        <v/>
      </c>
    </row>
    <row r="11567" spans="2:23" x14ac:dyDescent="0.35">
      <c r="B11567" s="146"/>
      <c r="C11567" s="31"/>
      <c r="D11567" s="31"/>
      <c r="E11567" s="44"/>
      <c r="F11567" s="43"/>
      <c r="G11567" s="84"/>
      <c r="H11567" s="31"/>
      <c r="I11567" s="207"/>
      <c r="J11567" s="84"/>
      <c r="K11567" s="31"/>
      <c r="L11567" s="31"/>
      <c r="M11567" s="169"/>
      <c r="N11567" s="148"/>
      <c r="O11567" s="106"/>
      <c r="P11567" s="43"/>
      <c r="Q11567" s="207"/>
      <c r="R11567" s="84"/>
      <c r="S11567" s="31"/>
      <c r="T11567" s="31"/>
      <c r="U11567" s="169"/>
      <c r="V11567" s="150"/>
      <c r="W11567" s="141" t="str" cm="1">
        <f t="array" ref="W11567">IF(SUM(LEN(B11567:V11567))=0,"",IF(OR(OR(ISBLANK(F11567),SUM(LEN(C11567),LEN(D11567))=0),AND(NOT(E11567="Unknown"),ISBLANK(J11567)),AND(NOT(O11567="Unknown"),ISBLANK(R11567))),"Missing Information", INDEX(Table15[Entire Service Line Classification], MATCH(SUMIFS(Table15[Unique ID],Table15[System-Owned Portion],E11567,Table15[If Material Anything Other than "Lead" in Column E,Was Material Ever Previously Lead?],G11567,Table15[Customer-Owned Portion],O11567),Table15[Unique ID],0),0)))</f>
        <v/>
      </c>
    </row>
    <row r="11568" spans="2:23" x14ac:dyDescent="0.35">
      <c r="B11568" s="146"/>
      <c r="C11568" s="31"/>
      <c r="D11568" s="31"/>
      <c r="E11568" s="44"/>
      <c r="F11568" s="43"/>
      <c r="G11568" s="84"/>
      <c r="H11568" s="31"/>
      <c r="I11568" s="207"/>
      <c r="J11568" s="84"/>
      <c r="K11568" s="31"/>
      <c r="L11568" s="31"/>
      <c r="M11568" s="169"/>
      <c r="N11568" s="148"/>
      <c r="O11568" s="106"/>
      <c r="P11568" s="43"/>
      <c r="Q11568" s="207"/>
      <c r="R11568" s="84"/>
      <c r="S11568" s="31"/>
      <c r="T11568" s="31"/>
      <c r="U11568" s="169"/>
      <c r="V11568" s="150"/>
      <c r="W11568" s="141" t="str" cm="1">
        <f t="array" ref="W11568">IF(SUM(LEN(B11568:V11568))=0,"",IF(OR(OR(ISBLANK(F11568),SUM(LEN(C11568),LEN(D11568))=0),AND(NOT(E11568="Unknown"),ISBLANK(J11568)),AND(NOT(O11568="Unknown"),ISBLANK(R11568))),"Missing Information", INDEX(Table15[Entire Service Line Classification], MATCH(SUMIFS(Table15[Unique ID],Table15[System-Owned Portion],E11568,Table15[If Material Anything Other than "Lead" in Column E,Was Material Ever Previously Lead?],G11568,Table15[Customer-Owned Portion],O11568),Table15[Unique ID],0),0)))</f>
        <v/>
      </c>
    </row>
    <row r="11569" spans="2:23" x14ac:dyDescent="0.35">
      <c r="B11569" s="146"/>
      <c r="C11569" s="31"/>
      <c r="D11569" s="31"/>
      <c r="E11569" s="44"/>
      <c r="F11569" s="43"/>
      <c r="G11569" s="84"/>
      <c r="H11569" s="31"/>
      <c r="I11569" s="207"/>
      <c r="J11569" s="84"/>
      <c r="K11569" s="31"/>
      <c r="L11569" s="31"/>
      <c r="M11569" s="169"/>
      <c r="N11569" s="148"/>
      <c r="O11569" s="106"/>
      <c r="P11569" s="43"/>
      <c r="Q11569" s="207"/>
      <c r="R11569" s="84"/>
      <c r="S11569" s="31"/>
      <c r="T11569" s="31"/>
      <c r="U11569" s="169"/>
      <c r="V11569" s="150"/>
      <c r="W11569" s="141" t="str" cm="1">
        <f t="array" ref="W11569">IF(SUM(LEN(B11569:V11569))=0,"",IF(OR(OR(ISBLANK(F11569),SUM(LEN(C11569),LEN(D11569))=0),AND(NOT(E11569="Unknown"),ISBLANK(J11569)),AND(NOT(O11569="Unknown"),ISBLANK(R11569))),"Missing Information", INDEX(Table15[Entire Service Line Classification], MATCH(SUMIFS(Table15[Unique ID],Table15[System-Owned Portion],E11569,Table15[If Material Anything Other than "Lead" in Column E,Was Material Ever Previously Lead?],G11569,Table15[Customer-Owned Portion],O11569),Table15[Unique ID],0),0)))</f>
        <v/>
      </c>
    </row>
    <row r="11570" spans="2:23" x14ac:dyDescent="0.35">
      <c r="B11570" s="146"/>
      <c r="C11570" s="31"/>
      <c r="D11570" s="31"/>
      <c r="E11570" s="44"/>
      <c r="F11570" s="43"/>
      <c r="G11570" s="84"/>
      <c r="H11570" s="31"/>
      <c r="I11570" s="207"/>
      <c r="J11570" s="84"/>
      <c r="K11570" s="31"/>
      <c r="L11570" s="31"/>
      <c r="M11570" s="169"/>
      <c r="N11570" s="148"/>
      <c r="O11570" s="106"/>
      <c r="P11570" s="43"/>
      <c r="Q11570" s="207"/>
      <c r="R11570" s="84"/>
      <c r="S11570" s="31"/>
      <c r="T11570" s="31"/>
      <c r="U11570" s="169"/>
      <c r="V11570" s="150"/>
      <c r="W11570" s="141" t="str" cm="1">
        <f t="array" ref="W11570">IF(SUM(LEN(B11570:V11570))=0,"",IF(OR(OR(ISBLANK(F11570),SUM(LEN(C11570),LEN(D11570))=0),AND(NOT(E11570="Unknown"),ISBLANK(J11570)),AND(NOT(O11570="Unknown"),ISBLANK(R11570))),"Missing Information", INDEX(Table15[Entire Service Line Classification], MATCH(SUMIFS(Table15[Unique ID],Table15[System-Owned Portion],E11570,Table15[If Material Anything Other than "Lead" in Column E,Was Material Ever Previously Lead?],G11570,Table15[Customer-Owned Portion],O11570),Table15[Unique ID],0),0)))</f>
        <v/>
      </c>
    </row>
    <row r="11571" spans="2:23" x14ac:dyDescent="0.35">
      <c r="B11571" s="146"/>
      <c r="C11571" s="31"/>
      <c r="D11571" s="31"/>
      <c r="E11571" s="44"/>
      <c r="F11571" s="43"/>
      <c r="G11571" s="84"/>
      <c r="H11571" s="31"/>
      <c r="I11571" s="207"/>
      <c r="J11571" s="84"/>
      <c r="K11571" s="31"/>
      <c r="L11571" s="31"/>
      <c r="M11571" s="169"/>
      <c r="N11571" s="148"/>
      <c r="O11571" s="106"/>
      <c r="P11571" s="43"/>
      <c r="Q11571" s="207"/>
      <c r="R11571" s="84"/>
      <c r="S11571" s="31"/>
      <c r="T11571" s="31"/>
      <c r="U11571" s="169"/>
      <c r="V11571" s="150"/>
      <c r="W11571" s="141" t="str" cm="1">
        <f t="array" ref="W11571">IF(SUM(LEN(B11571:V11571))=0,"",IF(OR(OR(ISBLANK(F11571),SUM(LEN(C11571),LEN(D11571))=0),AND(NOT(E11571="Unknown"),ISBLANK(J11571)),AND(NOT(O11571="Unknown"),ISBLANK(R11571))),"Missing Information", INDEX(Table15[Entire Service Line Classification], MATCH(SUMIFS(Table15[Unique ID],Table15[System-Owned Portion],E11571,Table15[If Material Anything Other than "Lead" in Column E,Was Material Ever Previously Lead?],G11571,Table15[Customer-Owned Portion],O11571),Table15[Unique ID],0),0)))</f>
        <v/>
      </c>
    </row>
    <row r="11572" spans="2:23" x14ac:dyDescent="0.35">
      <c r="B11572" s="146"/>
      <c r="C11572" s="31"/>
      <c r="D11572" s="31"/>
      <c r="E11572" s="44"/>
      <c r="F11572" s="43"/>
      <c r="G11572" s="84"/>
      <c r="H11572" s="31"/>
      <c r="I11572" s="207"/>
      <c r="J11572" s="84"/>
      <c r="K11572" s="31"/>
      <c r="L11572" s="31"/>
      <c r="M11572" s="169"/>
      <c r="N11572" s="148"/>
      <c r="O11572" s="106"/>
      <c r="P11572" s="43"/>
      <c r="Q11572" s="207"/>
      <c r="R11572" s="84"/>
      <c r="S11572" s="31"/>
      <c r="T11572" s="31"/>
      <c r="U11572" s="169"/>
      <c r="V11572" s="150"/>
      <c r="W11572" s="141" t="str" cm="1">
        <f t="array" ref="W11572">IF(SUM(LEN(B11572:V11572))=0,"",IF(OR(OR(ISBLANK(F11572),SUM(LEN(C11572),LEN(D11572))=0),AND(NOT(E11572="Unknown"),ISBLANK(J11572)),AND(NOT(O11572="Unknown"),ISBLANK(R11572))),"Missing Information", INDEX(Table15[Entire Service Line Classification], MATCH(SUMIFS(Table15[Unique ID],Table15[System-Owned Portion],E11572,Table15[If Material Anything Other than "Lead" in Column E,Was Material Ever Previously Lead?],G11572,Table15[Customer-Owned Portion],O11572),Table15[Unique ID],0),0)))</f>
        <v/>
      </c>
    </row>
    <row r="11573" spans="2:23" x14ac:dyDescent="0.35">
      <c r="B11573" s="146"/>
      <c r="C11573" s="31"/>
      <c r="D11573" s="31"/>
      <c r="E11573" s="44"/>
      <c r="F11573" s="43"/>
      <c r="G11573" s="84"/>
      <c r="H11573" s="31"/>
      <c r="I11573" s="207"/>
      <c r="J11573" s="84"/>
      <c r="K11573" s="31"/>
      <c r="L11573" s="31"/>
      <c r="M11573" s="169"/>
      <c r="N11573" s="148"/>
      <c r="O11573" s="106"/>
      <c r="P11573" s="43"/>
      <c r="Q11573" s="207"/>
      <c r="R11573" s="84"/>
      <c r="S11573" s="31"/>
      <c r="T11573" s="31"/>
      <c r="U11573" s="169"/>
      <c r="V11573" s="150"/>
      <c r="W11573" s="141" t="str" cm="1">
        <f t="array" ref="W11573">IF(SUM(LEN(B11573:V11573))=0,"",IF(OR(OR(ISBLANK(F11573),SUM(LEN(C11573),LEN(D11573))=0),AND(NOT(E11573="Unknown"),ISBLANK(J11573)),AND(NOT(O11573="Unknown"),ISBLANK(R11573))),"Missing Information", INDEX(Table15[Entire Service Line Classification], MATCH(SUMIFS(Table15[Unique ID],Table15[System-Owned Portion],E11573,Table15[If Material Anything Other than "Lead" in Column E,Was Material Ever Previously Lead?],G11573,Table15[Customer-Owned Portion],O11573),Table15[Unique ID],0),0)))</f>
        <v/>
      </c>
    </row>
    <row r="11574" spans="2:23" x14ac:dyDescent="0.35">
      <c r="B11574" s="146"/>
      <c r="C11574" s="31"/>
      <c r="D11574" s="31"/>
      <c r="E11574" s="44"/>
      <c r="F11574" s="43"/>
      <c r="G11574" s="84"/>
      <c r="H11574" s="31"/>
      <c r="I11574" s="207"/>
      <c r="J11574" s="84"/>
      <c r="K11574" s="31"/>
      <c r="L11574" s="31"/>
      <c r="M11574" s="169"/>
      <c r="N11574" s="148"/>
      <c r="O11574" s="106"/>
      <c r="P11574" s="43"/>
      <c r="Q11574" s="207"/>
      <c r="R11574" s="84"/>
      <c r="S11574" s="31"/>
      <c r="T11574" s="31"/>
      <c r="U11574" s="169"/>
      <c r="V11574" s="150"/>
      <c r="W11574" s="141" t="str" cm="1">
        <f t="array" ref="W11574">IF(SUM(LEN(B11574:V11574))=0,"",IF(OR(OR(ISBLANK(F11574),SUM(LEN(C11574),LEN(D11574))=0),AND(NOT(E11574="Unknown"),ISBLANK(J11574)),AND(NOT(O11574="Unknown"),ISBLANK(R11574))),"Missing Information", INDEX(Table15[Entire Service Line Classification], MATCH(SUMIFS(Table15[Unique ID],Table15[System-Owned Portion],E11574,Table15[If Material Anything Other than "Lead" in Column E,Was Material Ever Previously Lead?],G11574,Table15[Customer-Owned Portion],O11574),Table15[Unique ID],0),0)))</f>
        <v/>
      </c>
    </row>
    <row r="11575" spans="2:23" x14ac:dyDescent="0.35">
      <c r="B11575" s="146"/>
      <c r="C11575" s="31"/>
      <c r="D11575" s="31"/>
      <c r="E11575" s="44"/>
      <c r="F11575" s="43"/>
      <c r="G11575" s="84"/>
      <c r="H11575" s="31"/>
      <c r="I11575" s="207"/>
      <c r="J11575" s="84"/>
      <c r="K11575" s="31"/>
      <c r="L11575" s="31"/>
      <c r="M11575" s="169"/>
      <c r="N11575" s="148"/>
      <c r="O11575" s="106"/>
      <c r="P11575" s="43"/>
      <c r="Q11575" s="207"/>
      <c r="R11575" s="84"/>
      <c r="S11575" s="31"/>
      <c r="T11575" s="31"/>
      <c r="U11575" s="169"/>
      <c r="V11575" s="150"/>
      <c r="W11575" s="141" t="str" cm="1">
        <f t="array" ref="W11575">IF(SUM(LEN(B11575:V11575))=0,"",IF(OR(OR(ISBLANK(F11575),SUM(LEN(C11575),LEN(D11575))=0),AND(NOT(E11575="Unknown"),ISBLANK(J11575)),AND(NOT(O11575="Unknown"),ISBLANK(R11575))),"Missing Information", INDEX(Table15[Entire Service Line Classification], MATCH(SUMIFS(Table15[Unique ID],Table15[System-Owned Portion],E11575,Table15[If Material Anything Other than "Lead" in Column E,Was Material Ever Previously Lead?],G11575,Table15[Customer-Owned Portion],O11575),Table15[Unique ID],0),0)))</f>
        <v/>
      </c>
    </row>
    <row r="11576" spans="2:23" x14ac:dyDescent="0.35">
      <c r="B11576" s="146"/>
      <c r="C11576" s="31"/>
      <c r="D11576" s="31"/>
      <c r="E11576" s="44"/>
      <c r="F11576" s="43"/>
      <c r="G11576" s="84"/>
      <c r="H11576" s="31"/>
      <c r="I11576" s="207"/>
      <c r="J11576" s="84"/>
      <c r="K11576" s="31"/>
      <c r="L11576" s="31"/>
      <c r="M11576" s="169"/>
      <c r="N11576" s="148"/>
      <c r="O11576" s="106"/>
      <c r="P11576" s="43"/>
      <c r="Q11576" s="207"/>
      <c r="R11576" s="84"/>
      <c r="S11576" s="31"/>
      <c r="T11576" s="31"/>
      <c r="U11576" s="169"/>
      <c r="V11576" s="150"/>
      <c r="W11576" s="141" t="str" cm="1">
        <f t="array" ref="W11576">IF(SUM(LEN(B11576:V11576))=0,"",IF(OR(OR(ISBLANK(F11576),SUM(LEN(C11576),LEN(D11576))=0),AND(NOT(E11576="Unknown"),ISBLANK(J11576)),AND(NOT(O11576="Unknown"),ISBLANK(R11576))),"Missing Information", INDEX(Table15[Entire Service Line Classification], MATCH(SUMIFS(Table15[Unique ID],Table15[System-Owned Portion],E11576,Table15[If Material Anything Other than "Lead" in Column E,Was Material Ever Previously Lead?],G11576,Table15[Customer-Owned Portion],O11576),Table15[Unique ID],0),0)))</f>
        <v/>
      </c>
    </row>
    <row r="11577" spans="2:23" x14ac:dyDescent="0.35">
      <c r="B11577" s="146"/>
      <c r="C11577" s="31"/>
      <c r="D11577" s="31"/>
      <c r="E11577" s="44"/>
      <c r="F11577" s="43"/>
      <c r="G11577" s="84"/>
      <c r="H11577" s="31"/>
      <c r="I11577" s="207"/>
      <c r="J11577" s="84"/>
      <c r="K11577" s="31"/>
      <c r="L11577" s="31"/>
      <c r="M11577" s="169"/>
      <c r="N11577" s="148"/>
      <c r="O11577" s="106"/>
      <c r="P11577" s="43"/>
      <c r="Q11577" s="207"/>
      <c r="R11577" s="84"/>
      <c r="S11577" s="31"/>
      <c r="T11577" s="31"/>
      <c r="U11577" s="169"/>
      <c r="V11577" s="150"/>
      <c r="W11577" s="141" t="str" cm="1">
        <f t="array" ref="W11577">IF(SUM(LEN(B11577:V11577))=0,"",IF(OR(OR(ISBLANK(F11577),SUM(LEN(C11577),LEN(D11577))=0),AND(NOT(E11577="Unknown"),ISBLANK(J11577)),AND(NOT(O11577="Unknown"),ISBLANK(R11577))),"Missing Information", INDEX(Table15[Entire Service Line Classification], MATCH(SUMIFS(Table15[Unique ID],Table15[System-Owned Portion],E11577,Table15[If Material Anything Other than "Lead" in Column E,Was Material Ever Previously Lead?],G11577,Table15[Customer-Owned Portion],O11577),Table15[Unique ID],0),0)))</f>
        <v/>
      </c>
    </row>
    <row r="11578" spans="2:23" x14ac:dyDescent="0.35">
      <c r="B11578" s="146"/>
      <c r="C11578" s="31"/>
      <c r="D11578" s="31"/>
      <c r="E11578" s="44"/>
      <c r="F11578" s="43"/>
      <c r="G11578" s="84"/>
      <c r="H11578" s="31"/>
      <c r="I11578" s="207"/>
      <c r="J11578" s="84"/>
      <c r="K11578" s="31"/>
      <c r="L11578" s="31"/>
      <c r="M11578" s="169"/>
      <c r="N11578" s="148"/>
      <c r="O11578" s="106"/>
      <c r="P11578" s="43"/>
      <c r="Q11578" s="207"/>
      <c r="R11578" s="84"/>
      <c r="S11578" s="31"/>
      <c r="T11578" s="31"/>
      <c r="U11578" s="169"/>
      <c r="V11578" s="150"/>
      <c r="W11578" s="141" t="str" cm="1">
        <f t="array" ref="W11578">IF(SUM(LEN(B11578:V11578))=0,"",IF(OR(OR(ISBLANK(F11578),SUM(LEN(C11578),LEN(D11578))=0),AND(NOT(E11578="Unknown"),ISBLANK(J11578)),AND(NOT(O11578="Unknown"),ISBLANK(R11578))),"Missing Information", INDEX(Table15[Entire Service Line Classification], MATCH(SUMIFS(Table15[Unique ID],Table15[System-Owned Portion],E11578,Table15[If Material Anything Other than "Lead" in Column E,Was Material Ever Previously Lead?],G11578,Table15[Customer-Owned Portion],O11578),Table15[Unique ID],0),0)))</f>
        <v/>
      </c>
    </row>
    <row r="11579" spans="2:23" x14ac:dyDescent="0.35">
      <c r="B11579" s="146"/>
      <c r="C11579" s="31"/>
      <c r="D11579" s="31"/>
      <c r="E11579" s="44"/>
      <c r="F11579" s="43"/>
      <c r="G11579" s="84"/>
      <c r="H11579" s="31"/>
      <c r="I11579" s="207"/>
      <c r="J11579" s="84"/>
      <c r="K11579" s="31"/>
      <c r="L11579" s="31"/>
      <c r="M11579" s="169"/>
      <c r="N11579" s="148"/>
      <c r="O11579" s="106"/>
      <c r="P11579" s="43"/>
      <c r="Q11579" s="207"/>
      <c r="R11579" s="84"/>
      <c r="S11579" s="31"/>
      <c r="T11579" s="31"/>
      <c r="U11579" s="169"/>
      <c r="V11579" s="150"/>
      <c r="W11579" s="141" t="str" cm="1">
        <f t="array" ref="W11579">IF(SUM(LEN(B11579:V11579))=0,"",IF(OR(OR(ISBLANK(F11579),SUM(LEN(C11579),LEN(D11579))=0),AND(NOT(E11579="Unknown"),ISBLANK(J11579)),AND(NOT(O11579="Unknown"),ISBLANK(R11579))),"Missing Information", INDEX(Table15[Entire Service Line Classification], MATCH(SUMIFS(Table15[Unique ID],Table15[System-Owned Portion],E11579,Table15[If Material Anything Other than "Lead" in Column E,Was Material Ever Previously Lead?],G11579,Table15[Customer-Owned Portion],O11579),Table15[Unique ID],0),0)))</f>
        <v/>
      </c>
    </row>
    <row r="11580" spans="2:23" x14ac:dyDescent="0.35">
      <c r="B11580" s="146"/>
      <c r="C11580" s="31"/>
      <c r="D11580" s="31"/>
      <c r="E11580" s="44"/>
      <c r="F11580" s="43"/>
      <c r="G11580" s="84"/>
      <c r="H11580" s="31"/>
      <c r="I11580" s="207"/>
      <c r="J11580" s="84"/>
      <c r="K11580" s="31"/>
      <c r="L11580" s="31"/>
      <c r="M11580" s="169"/>
      <c r="N11580" s="148"/>
      <c r="O11580" s="106"/>
      <c r="P11580" s="43"/>
      <c r="Q11580" s="207"/>
      <c r="R11580" s="84"/>
      <c r="S11580" s="31"/>
      <c r="T11580" s="31"/>
      <c r="U11580" s="169"/>
      <c r="V11580" s="150"/>
      <c r="W11580" s="141" t="str" cm="1">
        <f t="array" ref="W11580">IF(SUM(LEN(B11580:V11580))=0,"",IF(OR(OR(ISBLANK(F11580),SUM(LEN(C11580),LEN(D11580))=0),AND(NOT(E11580="Unknown"),ISBLANK(J11580)),AND(NOT(O11580="Unknown"),ISBLANK(R11580))),"Missing Information", INDEX(Table15[Entire Service Line Classification], MATCH(SUMIFS(Table15[Unique ID],Table15[System-Owned Portion],E11580,Table15[If Material Anything Other than "Lead" in Column E,Was Material Ever Previously Lead?],G11580,Table15[Customer-Owned Portion],O11580),Table15[Unique ID],0),0)))</f>
        <v/>
      </c>
    </row>
    <row r="11581" spans="2:23" x14ac:dyDescent="0.35">
      <c r="B11581" s="146"/>
      <c r="C11581" s="31"/>
      <c r="D11581" s="31"/>
      <c r="E11581" s="44"/>
      <c r="F11581" s="43"/>
      <c r="G11581" s="84"/>
      <c r="H11581" s="31"/>
      <c r="I11581" s="207"/>
      <c r="J11581" s="84"/>
      <c r="K11581" s="31"/>
      <c r="L11581" s="31"/>
      <c r="M11581" s="169"/>
      <c r="N11581" s="148"/>
      <c r="O11581" s="106"/>
      <c r="P11581" s="43"/>
      <c r="Q11581" s="207"/>
      <c r="R11581" s="84"/>
      <c r="S11581" s="31"/>
      <c r="T11581" s="31"/>
      <c r="U11581" s="169"/>
      <c r="V11581" s="150"/>
      <c r="W11581" s="141" t="str" cm="1">
        <f t="array" ref="W11581">IF(SUM(LEN(B11581:V11581))=0,"",IF(OR(OR(ISBLANK(F11581),SUM(LEN(C11581),LEN(D11581))=0),AND(NOT(E11581="Unknown"),ISBLANK(J11581)),AND(NOT(O11581="Unknown"),ISBLANK(R11581))),"Missing Information", INDEX(Table15[Entire Service Line Classification], MATCH(SUMIFS(Table15[Unique ID],Table15[System-Owned Portion],E11581,Table15[If Material Anything Other than "Lead" in Column E,Was Material Ever Previously Lead?],G11581,Table15[Customer-Owned Portion],O11581),Table15[Unique ID],0),0)))</f>
        <v/>
      </c>
    </row>
    <row r="11582" spans="2:23" x14ac:dyDescent="0.35">
      <c r="B11582" s="146"/>
      <c r="C11582" s="31"/>
      <c r="D11582" s="31"/>
      <c r="E11582" s="44"/>
      <c r="F11582" s="43"/>
      <c r="G11582" s="84"/>
      <c r="H11582" s="31"/>
      <c r="I11582" s="207"/>
      <c r="J11582" s="84"/>
      <c r="K11582" s="31"/>
      <c r="L11582" s="31"/>
      <c r="M11582" s="169"/>
      <c r="N11582" s="148"/>
      <c r="O11582" s="106"/>
      <c r="P11582" s="43"/>
      <c r="Q11582" s="207"/>
      <c r="R11582" s="84"/>
      <c r="S11582" s="31"/>
      <c r="T11582" s="31"/>
      <c r="U11582" s="169"/>
      <c r="V11582" s="150"/>
      <c r="W11582" s="141" t="str" cm="1">
        <f t="array" ref="W11582">IF(SUM(LEN(B11582:V11582))=0,"",IF(OR(OR(ISBLANK(F11582),SUM(LEN(C11582),LEN(D11582))=0),AND(NOT(E11582="Unknown"),ISBLANK(J11582)),AND(NOT(O11582="Unknown"),ISBLANK(R11582))),"Missing Information", INDEX(Table15[Entire Service Line Classification], MATCH(SUMIFS(Table15[Unique ID],Table15[System-Owned Portion],E11582,Table15[If Material Anything Other than "Lead" in Column E,Was Material Ever Previously Lead?],G11582,Table15[Customer-Owned Portion],O11582),Table15[Unique ID],0),0)))</f>
        <v/>
      </c>
    </row>
    <row r="11583" spans="2:23" x14ac:dyDescent="0.35">
      <c r="B11583" s="146"/>
      <c r="C11583" s="31"/>
      <c r="D11583" s="31"/>
      <c r="E11583" s="44"/>
      <c r="F11583" s="43"/>
      <c r="G11583" s="84"/>
      <c r="H11583" s="31"/>
      <c r="I11583" s="207"/>
      <c r="J11583" s="84"/>
      <c r="K11583" s="31"/>
      <c r="L11583" s="31"/>
      <c r="M11583" s="169"/>
      <c r="N11583" s="148"/>
      <c r="O11583" s="106"/>
      <c r="P11583" s="43"/>
      <c r="Q11583" s="207"/>
      <c r="R11583" s="84"/>
      <c r="S11583" s="31"/>
      <c r="T11583" s="31"/>
      <c r="U11583" s="169"/>
      <c r="V11583" s="150"/>
      <c r="W11583" s="141" t="str" cm="1">
        <f t="array" ref="W11583">IF(SUM(LEN(B11583:V11583))=0,"",IF(OR(OR(ISBLANK(F11583),SUM(LEN(C11583),LEN(D11583))=0),AND(NOT(E11583="Unknown"),ISBLANK(J11583)),AND(NOT(O11583="Unknown"),ISBLANK(R11583))),"Missing Information", INDEX(Table15[Entire Service Line Classification], MATCH(SUMIFS(Table15[Unique ID],Table15[System-Owned Portion],E11583,Table15[If Material Anything Other than "Lead" in Column E,Was Material Ever Previously Lead?],G11583,Table15[Customer-Owned Portion],O11583),Table15[Unique ID],0),0)))</f>
        <v/>
      </c>
    </row>
    <row r="11584" spans="2:23" x14ac:dyDescent="0.35">
      <c r="B11584" s="146"/>
      <c r="C11584" s="31"/>
      <c r="D11584" s="31"/>
      <c r="E11584" s="44"/>
      <c r="F11584" s="43"/>
      <c r="G11584" s="84"/>
      <c r="H11584" s="31"/>
      <c r="I11584" s="207"/>
      <c r="J11584" s="84"/>
      <c r="K11584" s="31"/>
      <c r="L11584" s="31"/>
      <c r="M11584" s="169"/>
      <c r="N11584" s="148"/>
      <c r="O11584" s="106"/>
      <c r="P11584" s="43"/>
      <c r="Q11584" s="207"/>
      <c r="R11584" s="84"/>
      <c r="S11584" s="31"/>
      <c r="T11584" s="31"/>
      <c r="U11584" s="169"/>
      <c r="V11584" s="150"/>
      <c r="W11584" s="141" t="str" cm="1">
        <f t="array" ref="W11584">IF(SUM(LEN(B11584:V11584))=0,"",IF(OR(OR(ISBLANK(F11584),SUM(LEN(C11584),LEN(D11584))=0),AND(NOT(E11584="Unknown"),ISBLANK(J11584)),AND(NOT(O11584="Unknown"),ISBLANK(R11584))),"Missing Information", INDEX(Table15[Entire Service Line Classification], MATCH(SUMIFS(Table15[Unique ID],Table15[System-Owned Portion],E11584,Table15[If Material Anything Other than "Lead" in Column E,Was Material Ever Previously Lead?],G11584,Table15[Customer-Owned Portion],O11584),Table15[Unique ID],0),0)))</f>
        <v/>
      </c>
    </row>
    <row r="11585" spans="2:23" x14ac:dyDescent="0.35">
      <c r="B11585" s="146"/>
      <c r="C11585" s="31"/>
      <c r="D11585" s="31"/>
      <c r="E11585" s="44"/>
      <c r="F11585" s="43"/>
      <c r="G11585" s="84"/>
      <c r="H11585" s="31"/>
      <c r="I11585" s="207"/>
      <c r="J11585" s="84"/>
      <c r="K11585" s="31"/>
      <c r="L11585" s="31"/>
      <c r="M11585" s="169"/>
      <c r="N11585" s="148"/>
      <c r="O11585" s="106"/>
      <c r="P11585" s="43"/>
      <c r="Q11585" s="207"/>
      <c r="R11585" s="84"/>
      <c r="S11585" s="31"/>
      <c r="T11585" s="31"/>
      <c r="U11585" s="169"/>
      <c r="V11585" s="150"/>
      <c r="W11585" s="141" t="str" cm="1">
        <f t="array" ref="W11585">IF(SUM(LEN(B11585:V11585))=0,"",IF(OR(OR(ISBLANK(F11585),SUM(LEN(C11585),LEN(D11585))=0),AND(NOT(E11585="Unknown"),ISBLANK(J11585)),AND(NOT(O11585="Unknown"),ISBLANK(R11585))),"Missing Information", INDEX(Table15[Entire Service Line Classification], MATCH(SUMIFS(Table15[Unique ID],Table15[System-Owned Portion],E11585,Table15[If Material Anything Other than "Lead" in Column E,Was Material Ever Previously Lead?],G11585,Table15[Customer-Owned Portion],O11585),Table15[Unique ID],0),0)))</f>
        <v/>
      </c>
    </row>
    <row r="11586" spans="2:23" x14ac:dyDescent="0.35">
      <c r="B11586" s="146"/>
      <c r="C11586" s="31"/>
      <c r="D11586" s="31"/>
      <c r="E11586" s="44"/>
      <c r="F11586" s="43"/>
      <c r="G11586" s="84"/>
      <c r="H11586" s="31"/>
      <c r="I11586" s="207"/>
      <c r="J11586" s="84"/>
      <c r="K11586" s="31"/>
      <c r="L11586" s="31"/>
      <c r="M11586" s="169"/>
      <c r="N11586" s="148"/>
      <c r="O11586" s="106"/>
      <c r="P11586" s="43"/>
      <c r="Q11586" s="207"/>
      <c r="R11586" s="84"/>
      <c r="S11586" s="31"/>
      <c r="T11586" s="31"/>
      <c r="U11586" s="169"/>
      <c r="V11586" s="150"/>
      <c r="W11586" s="141" t="str" cm="1">
        <f t="array" ref="W11586">IF(SUM(LEN(B11586:V11586))=0,"",IF(OR(OR(ISBLANK(F11586),SUM(LEN(C11586),LEN(D11586))=0),AND(NOT(E11586="Unknown"),ISBLANK(J11586)),AND(NOT(O11586="Unknown"),ISBLANK(R11586))),"Missing Information", INDEX(Table15[Entire Service Line Classification], MATCH(SUMIFS(Table15[Unique ID],Table15[System-Owned Portion],E11586,Table15[If Material Anything Other than "Lead" in Column E,Was Material Ever Previously Lead?],G11586,Table15[Customer-Owned Portion],O11586),Table15[Unique ID],0),0)))</f>
        <v/>
      </c>
    </row>
    <row r="11587" spans="2:23" x14ac:dyDescent="0.35">
      <c r="B11587" s="146"/>
      <c r="C11587" s="31"/>
      <c r="D11587" s="31"/>
      <c r="E11587" s="44"/>
      <c r="F11587" s="43"/>
      <c r="G11587" s="84"/>
      <c r="H11587" s="31"/>
      <c r="I11587" s="207"/>
      <c r="J11587" s="84"/>
      <c r="K11587" s="31"/>
      <c r="L11587" s="31"/>
      <c r="M11587" s="169"/>
      <c r="N11587" s="148"/>
      <c r="O11587" s="106"/>
      <c r="P11587" s="43"/>
      <c r="Q11587" s="207"/>
      <c r="R11587" s="84"/>
      <c r="S11587" s="31"/>
      <c r="T11587" s="31"/>
      <c r="U11587" s="169"/>
      <c r="V11587" s="150"/>
      <c r="W11587" s="141" t="str" cm="1">
        <f t="array" ref="W11587">IF(SUM(LEN(B11587:V11587))=0,"",IF(OR(OR(ISBLANK(F11587),SUM(LEN(C11587),LEN(D11587))=0),AND(NOT(E11587="Unknown"),ISBLANK(J11587)),AND(NOT(O11587="Unknown"),ISBLANK(R11587))),"Missing Information", INDEX(Table15[Entire Service Line Classification], MATCH(SUMIFS(Table15[Unique ID],Table15[System-Owned Portion],E11587,Table15[If Material Anything Other than "Lead" in Column E,Was Material Ever Previously Lead?],G11587,Table15[Customer-Owned Portion],O11587),Table15[Unique ID],0),0)))</f>
        <v/>
      </c>
    </row>
    <row r="11588" spans="2:23" x14ac:dyDescent="0.35">
      <c r="B11588" s="146"/>
      <c r="C11588" s="31"/>
      <c r="D11588" s="31"/>
      <c r="E11588" s="44"/>
      <c r="F11588" s="43"/>
      <c r="G11588" s="84"/>
      <c r="H11588" s="31"/>
      <c r="I11588" s="207"/>
      <c r="J11588" s="84"/>
      <c r="K11588" s="31"/>
      <c r="L11588" s="31"/>
      <c r="M11588" s="169"/>
      <c r="N11588" s="148"/>
      <c r="O11588" s="106"/>
      <c r="P11588" s="43"/>
      <c r="Q11588" s="207"/>
      <c r="R11588" s="84"/>
      <c r="S11588" s="31"/>
      <c r="T11588" s="31"/>
      <c r="U11588" s="169"/>
      <c r="V11588" s="150"/>
      <c r="W11588" s="141" t="str" cm="1">
        <f t="array" ref="W11588">IF(SUM(LEN(B11588:V11588))=0,"",IF(OR(OR(ISBLANK(F11588),SUM(LEN(C11588),LEN(D11588))=0),AND(NOT(E11588="Unknown"),ISBLANK(J11588)),AND(NOT(O11588="Unknown"),ISBLANK(R11588))),"Missing Information", INDEX(Table15[Entire Service Line Classification], MATCH(SUMIFS(Table15[Unique ID],Table15[System-Owned Portion],E11588,Table15[If Material Anything Other than "Lead" in Column E,Was Material Ever Previously Lead?],G11588,Table15[Customer-Owned Portion],O11588),Table15[Unique ID],0),0)))</f>
        <v/>
      </c>
    </row>
    <row r="11589" spans="2:23" x14ac:dyDescent="0.35">
      <c r="B11589" s="146"/>
      <c r="C11589" s="31"/>
      <c r="D11589" s="31"/>
      <c r="E11589" s="44"/>
      <c r="F11589" s="43"/>
      <c r="G11589" s="84"/>
      <c r="H11589" s="31"/>
      <c r="I11589" s="207"/>
      <c r="J11589" s="84"/>
      <c r="K11589" s="31"/>
      <c r="L11589" s="31"/>
      <c r="M11589" s="169"/>
      <c r="N11589" s="148"/>
      <c r="O11589" s="106"/>
      <c r="P11589" s="43"/>
      <c r="Q11589" s="207"/>
      <c r="R11589" s="84"/>
      <c r="S11589" s="31"/>
      <c r="T11589" s="31"/>
      <c r="U11589" s="169"/>
      <c r="V11589" s="150"/>
      <c r="W11589" s="141" t="str" cm="1">
        <f t="array" ref="W11589">IF(SUM(LEN(B11589:V11589))=0,"",IF(OR(OR(ISBLANK(F11589),SUM(LEN(C11589),LEN(D11589))=0),AND(NOT(E11589="Unknown"),ISBLANK(J11589)),AND(NOT(O11589="Unknown"),ISBLANK(R11589))),"Missing Information", INDEX(Table15[Entire Service Line Classification], MATCH(SUMIFS(Table15[Unique ID],Table15[System-Owned Portion],E11589,Table15[If Material Anything Other than "Lead" in Column E,Was Material Ever Previously Lead?],G11589,Table15[Customer-Owned Portion],O11589),Table15[Unique ID],0),0)))</f>
        <v/>
      </c>
    </row>
    <row r="11590" spans="2:23" x14ac:dyDescent="0.35">
      <c r="B11590" s="146"/>
      <c r="C11590" s="31"/>
      <c r="D11590" s="31"/>
      <c r="E11590" s="44"/>
      <c r="F11590" s="43"/>
      <c r="G11590" s="84"/>
      <c r="H11590" s="31"/>
      <c r="I11590" s="207"/>
      <c r="J11590" s="84"/>
      <c r="K11590" s="31"/>
      <c r="L11590" s="31"/>
      <c r="M11590" s="169"/>
      <c r="N11590" s="148"/>
      <c r="O11590" s="106"/>
      <c r="P11590" s="43"/>
      <c r="Q11590" s="207"/>
      <c r="R11590" s="84"/>
      <c r="S11590" s="31"/>
      <c r="T11590" s="31"/>
      <c r="U11590" s="169"/>
      <c r="V11590" s="150"/>
      <c r="W11590" s="141" t="str" cm="1">
        <f t="array" ref="W11590">IF(SUM(LEN(B11590:V11590))=0,"",IF(OR(OR(ISBLANK(F11590),SUM(LEN(C11590),LEN(D11590))=0),AND(NOT(E11590="Unknown"),ISBLANK(J11590)),AND(NOT(O11590="Unknown"),ISBLANK(R11590))),"Missing Information", INDEX(Table15[Entire Service Line Classification], MATCH(SUMIFS(Table15[Unique ID],Table15[System-Owned Portion],E11590,Table15[If Material Anything Other than "Lead" in Column E,Was Material Ever Previously Lead?],G11590,Table15[Customer-Owned Portion],O11590),Table15[Unique ID],0),0)))</f>
        <v/>
      </c>
    </row>
    <row r="11591" spans="2:23" x14ac:dyDescent="0.35">
      <c r="B11591" s="146"/>
      <c r="C11591" s="31"/>
      <c r="D11591" s="31"/>
      <c r="E11591" s="44"/>
      <c r="F11591" s="43"/>
      <c r="G11591" s="84"/>
      <c r="H11591" s="31"/>
      <c r="I11591" s="207"/>
      <c r="J11591" s="84"/>
      <c r="K11591" s="31"/>
      <c r="L11591" s="31"/>
      <c r="M11591" s="169"/>
      <c r="N11591" s="148"/>
      <c r="O11591" s="106"/>
      <c r="P11591" s="43"/>
      <c r="Q11591" s="207"/>
      <c r="R11591" s="84"/>
      <c r="S11591" s="31"/>
      <c r="T11591" s="31"/>
      <c r="U11591" s="169"/>
      <c r="V11591" s="150"/>
      <c r="W11591" s="141" t="str" cm="1">
        <f t="array" ref="W11591">IF(SUM(LEN(B11591:V11591))=0,"",IF(OR(OR(ISBLANK(F11591),SUM(LEN(C11591),LEN(D11591))=0),AND(NOT(E11591="Unknown"),ISBLANK(J11591)),AND(NOT(O11591="Unknown"),ISBLANK(R11591))),"Missing Information", INDEX(Table15[Entire Service Line Classification], MATCH(SUMIFS(Table15[Unique ID],Table15[System-Owned Portion],E11591,Table15[If Material Anything Other than "Lead" in Column E,Was Material Ever Previously Lead?],G11591,Table15[Customer-Owned Portion],O11591),Table15[Unique ID],0),0)))</f>
        <v/>
      </c>
    </row>
    <row r="11592" spans="2:23" x14ac:dyDescent="0.35">
      <c r="B11592" s="146"/>
      <c r="C11592" s="31"/>
      <c r="D11592" s="31"/>
      <c r="E11592" s="44"/>
      <c r="F11592" s="43"/>
      <c r="G11592" s="84"/>
      <c r="H11592" s="31"/>
      <c r="I11592" s="207"/>
      <c r="J11592" s="84"/>
      <c r="K11592" s="31"/>
      <c r="L11592" s="31"/>
      <c r="M11592" s="169"/>
      <c r="N11592" s="148"/>
      <c r="O11592" s="106"/>
      <c r="P11592" s="43"/>
      <c r="Q11592" s="207"/>
      <c r="R11592" s="84"/>
      <c r="S11592" s="31"/>
      <c r="T11592" s="31"/>
      <c r="U11592" s="169"/>
      <c r="V11592" s="150"/>
      <c r="W11592" s="141" t="str" cm="1">
        <f t="array" ref="W11592">IF(SUM(LEN(B11592:V11592))=0,"",IF(OR(OR(ISBLANK(F11592),SUM(LEN(C11592),LEN(D11592))=0),AND(NOT(E11592="Unknown"),ISBLANK(J11592)),AND(NOT(O11592="Unknown"),ISBLANK(R11592))),"Missing Information", INDEX(Table15[Entire Service Line Classification], MATCH(SUMIFS(Table15[Unique ID],Table15[System-Owned Portion],E11592,Table15[If Material Anything Other than "Lead" in Column E,Was Material Ever Previously Lead?],G11592,Table15[Customer-Owned Portion],O11592),Table15[Unique ID],0),0)))</f>
        <v/>
      </c>
    </row>
    <row r="11593" spans="2:23" x14ac:dyDescent="0.35">
      <c r="B11593" s="146"/>
      <c r="C11593" s="31"/>
      <c r="D11593" s="31"/>
      <c r="E11593" s="44"/>
      <c r="F11593" s="43"/>
      <c r="G11593" s="84"/>
      <c r="H11593" s="31"/>
      <c r="I11593" s="207"/>
      <c r="J11593" s="84"/>
      <c r="K11593" s="31"/>
      <c r="L11593" s="31"/>
      <c r="M11593" s="169"/>
      <c r="N11593" s="148"/>
      <c r="O11593" s="106"/>
      <c r="P11593" s="43"/>
      <c r="Q11593" s="207"/>
      <c r="R11593" s="84"/>
      <c r="S11593" s="31"/>
      <c r="T11593" s="31"/>
      <c r="U11593" s="169"/>
      <c r="V11593" s="150"/>
      <c r="W11593" s="141" t="str" cm="1">
        <f t="array" ref="W11593">IF(SUM(LEN(B11593:V11593))=0,"",IF(OR(OR(ISBLANK(F11593),SUM(LEN(C11593),LEN(D11593))=0),AND(NOT(E11593="Unknown"),ISBLANK(J11593)),AND(NOT(O11593="Unknown"),ISBLANK(R11593))),"Missing Information", INDEX(Table15[Entire Service Line Classification], MATCH(SUMIFS(Table15[Unique ID],Table15[System-Owned Portion],E11593,Table15[If Material Anything Other than "Lead" in Column E,Was Material Ever Previously Lead?],G11593,Table15[Customer-Owned Portion],O11593),Table15[Unique ID],0),0)))</f>
        <v/>
      </c>
    </row>
    <row r="11594" spans="2:23" x14ac:dyDescent="0.35">
      <c r="B11594" s="146"/>
      <c r="C11594" s="31"/>
      <c r="D11594" s="31"/>
      <c r="E11594" s="44"/>
      <c r="F11594" s="43"/>
      <c r="G11594" s="84"/>
      <c r="H11594" s="31"/>
      <c r="I11594" s="207"/>
      <c r="J11594" s="84"/>
      <c r="K11594" s="31"/>
      <c r="L11594" s="31"/>
      <c r="M11594" s="169"/>
      <c r="N11594" s="148"/>
      <c r="O11594" s="106"/>
      <c r="P11594" s="43"/>
      <c r="Q11594" s="207"/>
      <c r="R11594" s="84"/>
      <c r="S11594" s="31"/>
      <c r="T11594" s="31"/>
      <c r="U11594" s="169"/>
      <c r="V11594" s="150"/>
      <c r="W11594" s="141" t="str" cm="1">
        <f t="array" ref="W11594">IF(SUM(LEN(B11594:V11594))=0,"",IF(OR(OR(ISBLANK(F11594),SUM(LEN(C11594),LEN(D11594))=0),AND(NOT(E11594="Unknown"),ISBLANK(J11594)),AND(NOT(O11594="Unknown"),ISBLANK(R11594))),"Missing Information", INDEX(Table15[Entire Service Line Classification], MATCH(SUMIFS(Table15[Unique ID],Table15[System-Owned Portion],E11594,Table15[If Material Anything Other than "Lead" in Column E,Was Material Ever Previously Lead?],G11594,Table15[Customer-Owned Portion],O11594),Table15[Unique ID],0),0)))</f>
        <v/>
      </c>
    </row>
    <row r="11595" spans="2:23" x14ac:dyDescent="0.35">
      <c r="B11595" s="146"/>
      <c r="C11595" s="31"/>
      <c r="D11595" s="31"/>
      <c r="E11595" s="44"/>
      <c r="F11595" s="43"/>
      <c r="G11595" s="84"/>
      <c r="H11595" s="31"/>
      <c r="I11595" s="207"/>
      <c r="J11595" s="84"/>
      <c r="K11595" s="31"/>
      <c r="L11595" s="31"/>
      <c r="M11595" s="169"/>
      <c r="N11595" s="148"/>
      <c r="O11595" s="106"/>
      <c r="P11595" s="43"/>
      <c r="Q11595" s="207"/>
      <c r="R11595" s="84"/>
      <c r="S11595" s="31"/>
      <c r="T11595" s="31"/>
      <c r="U11595" s="169"/>
      <c r="V11595" s="150"/>
      <c r="W11595" s="141" t="str" cm="1">
        <f t="array" ref="W11595">IF(SUM(LEN(B11595:V11595))=0,"",IF(OR(OR(ISBLANK(F11595),SUM(LEN(C11595),LEN(D11595))=0),AND(NOT(E11595="Unknown"),ISBLANK(J11595)),AND(NOT(O11595="Unknown"),ISBLANK(R11595))),"Missing Information", INDEX(Table15[Entire Service Line Classification], MATCH(SUMIFS(Table15[Unique ID],Table15[System-Owned Portion],E11595,Table15[If Material Anything Other than "Lead" in Column E,Was Material Ever Previously Lead?],G11595,Table15[Customer-Owned Portion],O11595),Table15[Unique ID],0),0)))</f>
        <v/>
      </c>
    </row>
    <row r="11596" spans="2:23" x14ac:dyDescent="0.35">
      <c r="B11596" s="146"/>
      <c r="C11596" s="31"/>
      <c r="D11596" s="31"/>
      <c r="E11596" s="44"/>
      <c r="F11596" s="43"/>
      <c r="G11596" s="84"/>
      <c r="H11596" s="31"/>
      <c r="I11596" s="207"/>
      <c r="J11596" s="84"/>
      <c r="K11596" s="31"/>
      <c r="L11596" s="31"/>
      <c r="M11596" s="169"/>
      <c r="N11596" s="148"/>
      <c r="O11596" s="106"/>
      <c r="P11596" s="43"/>
      <c r="Q11596" s="207"/>
      <c r="R11596" s="84"/>
      <c r="S11596" s="31"/>
      <c r="T11596" s="31"/>
      <c r="U11596" s="169"/>
      <c r="V11596" s="150"/>
      <c r="W11596" s="141" t="str" cm="1">
        <f t="array" ref="W11596">IF(SUM(LEN(B11596:V11596))=0,"",IF(OR(OR(ISBLANK(F11596),SUM(LEN(C11596),LEN(D11596))=0),AND(NOT(E11596="Unknown"),ISBLANK(J11596)),AND(NOT(O11596="Unknown"),ISBLANK(R11596))),"Missing Information", INDEX(Table15[Entire Service Line Classification], MATCH(SUMIFS(Table15[Unique ID],Table15[System-Owned Portion],E11596,Table15[If Material Anything Other than "Lead" in Column E,Was Material Ever Previously Lead?],G11596,Table15[Customer-Owned Portion],O11596),Table15[Unique ID],0),0)))</f>
        <v/>
      </c>
    </row>
    <row r="11597" spans="2:23" x14ac:dyDescent="0.35">
      <c r="B11597" s="146"/>
      <c r="C11597" s="31"/>
      <c r="D11597" s="31"/>
      <c r="E11597" s="44"/>
      <c r="F11597" s="43"/>
      <c r="G11597" s="84"/>
      <c r="H11597" s="31"/>
      <c r="I11597" s="207"/>
      <c r="J11597" s="84"/>
      <c r="K11597" s="31"/>
      <c r="L11597" s="31"/>
      <c r="M11597" s="169"/>
      <c r="N11597" s="148"/>
      <c r="O11597" s="106"/>
      <c r="P11597" s="43"/>
      <c r="Q11597" s="207"/>
      <c r="R11597" s="84"/>
      <c r="S11597" s="31"/>
      <c r="T11597" s="31"/>
      <c r="U11597" s="169"/>
      <c r="V11597" s="150"/>
      <c r="W11597" s="141" t="str" cm="1">
        <f t="array" ref="W11597">IF(SUM(LEN(B11597:V11597))=0,"",IF(OR(OR(ISBLANK(F11597),SUM(LEN(C11597),LEN(D11597))=0),AND(NOT(E11597="Unknown"),ISBLANK(J11597)),AND(NOT(O11597="Unknown"),ISBLANK(R11597))),"Missing Information", INDEX(Table15[Entire Service Line Classification], MATCH(SUMIFS(Table15[Unique ID],Table15[System-Owned Portion],E11597,Table15[If Material Anything Other than "Lead" in Column E,Was Material Ever Previously Lead?],G11597,Table15[Customer-Owned Portion],O11597),Table15[Unique ID],0),0)))</f>
        <v/>
      </c>
    </row>
    <row r="11598" spans="2:23" x14ac:dyDescent="0.35">
      <c r="B11598" s="146"/>
      <c r="C11598" s="31"/>
      <c r="D11598" s="31"/>
      <c r="E11598" s="44"/>
      <c r="F11598" s="43"/>
      <c r="G11598" s="84"/>
      <c r="H11598" s="31"/>
      <c r="I11598" s="207"/>
      <c r="J11598" s="84"/>
      <c r="K11598" s="31"/>
      <c r="L11598" s="31"/>
      <c r="M11598" s="169"/>
      <c r="N11598" s="148"/>
      <c r="O11598" s="106"/>
      <c r="P11598" s="43"/>
      <c r="Q11598" s="207"/>
      <c r="R11598" s="84"/>
      <c r="S11598" s="31"/>
      <c r="T11598" s="31"/>
      <c r="U11598" s="169"/>
      <c r="V11598" s="150"/>
      <c r="W11598" s="141" t="str" cm="1">
        <f t="array" ref="W11598">IF(SUM(LEN(B11598:V11598))=0,"",IF(OR(OR(ISBLANK(F11598),SUM(LEN(C11598),LEN(D11598))=0),AND(NOT(E11598="Unknown"),ISBLANK(J11598)),AND(NOT(O11598="Unknown"),ISBLANK(R11598))),"Missing Information", INDEX(Table15[Entire Service Line Classification], MATCH(SUMIFS(Table15[Unique ID],Table15[System-Owned Portion],E11598,Table15[If Material Anything Other than "Lead" in Column E,Was Material Ever Previously Lead?],G11598,Table15[Customer-Owned Portion],O11598),Table15[Unique ID],0),0)))</f>
        <v/>
      </c>
    </row>
    <row r="11599" spans="2:23" x14ac:dyDescent="0.35">
      <c r="B11599" s="146"/>
      <c r="C11599" s="31"/>
      <c r="D11599" s="31"/>
      <c r="E11599" s="44"/>
      <c r="F11599" s="43"/>
      <c r="G11599" s="84"/>
      <c r="H11599" s="31"/>
      <c r="I11599" s="207"/>
      <c r="J11599" s="84"/>
      <c r="K11599" s="31"/>
      <c r="L11599" s="31"/>
      <c r="M11599" s="169"/>
      <c r="N11599" s="148"/>
      <c r="O11599" s="106"/>
      <c r="P11599" s="43"/>
      <c r="Q11599" s="207"/>
      <c r="R11599" s="84"/>
      <c r="S11599" s="31"/>
      <c r="T11599" s="31"/>
      <c r="U11599" s="169"/>
      <c r="V11599" s="150"/>
      <c r="W11599" s="141" t="str" cm="1">
        <f t="array" ref="W11599">IF(SUM(LEN(B11599:V11599))=0,"",IF(OR(OR(ISBLANK(F11599),SUM(LEN(C11599),LEN(D11599))=0),AND(NOT(E11599="Unknown"),ISBLANK(J11599)),AND(NOT(O11599="Unknown"),ISBLANK(R11599))),"Missing Information", INDEX(Table15[Entire Service Line Classification], MATCH(SUMIFS(Table15[Unique ID],Table15[System-Owned Portion],E11599,Table15[If Material Anything Other than "Lead" in Column E,Was Material Ever Previously Lead?],G11599,Table15[Customer-Owned Portion],O11599),Table15[Unique ID],0),0)))</f>
        <v/>
      </c>
    </row>
    <row r="11600" spans="2:23" x14ac:dyDescent="0.35">
      <c r="B11600" s="146"/>
      <c r="C11600" s="31"/>
      <c r="D11600" s="31"/>
      <c r="E11600" s="44"/>
      <c r="F11600" s="43"/>
      <c r="G11600" s="84"/>
      <c r="H11600" s="31"/>
      <c r="I11600" s="207"/>
      <c r="J11600" s="84"/>
      <c r="K11600" s="31"/>
      <c r="L11600" s="31"/>
      <c r="M11600" s="169"/>
      <c r="N11600" s="148"/>
      <c r="O11600" s="106"/>
      <c r="P11600" s="43"/>
      <c r="Q11600" s="207"/>
      <c r="R11600" s="84"/>
      <c r="S11600" s="31"/>
      <c r="T11600" s="31"/>
      <c r="U11600" s="169"/>
      <c r="V11600" s="150"/>
      <c r="W11600" s="141" t="str" cm="1">
        <f t="array" ref="W11600">IF(SUM(LEN(B11600:V11600))=0,"",IF(OR(OR(ISBLANK(F11600),SUM(LEN(C11600),LEN(D11600))=0),AND(NOT(E11600="Unknown"),ISBLANK(J11600)),AND(NOT(O11600="Unknown"),ISBLANK(R11600))),"Missing Information", INDEX(Table15[Entire Service Line Classification], MATCH(SUMIFS(Table15[Unique ID],Table15[System-Owned Portion],E11600,Table15[If Material Anything Other than "Lead" in Column E,Was Material Ever Previously Lead?],G11600,Table15[Customer-Owned Portion],O11600),Table15[Unique ID],0),0)))</f>
        <v/>
      </c>
    </row>
    <row r="11601" spans="2:23" x14ac:dyDescent="0.35">
      <c r="B11601" s="146"/>
      <c r="C11601" s="31"/>
      <c r="D11601" s="31"/>
      <c r="E11601" s="44"/>
      <c r="F11601" s="43"/>
      <c r="G11601" s="84"/>
      <c r="H11601" s="31"/>
      <c r="I11601" s="207"/>
      <c r="J11601" s="84"/>
      <c r="K11601" s="31"/>
      <c r="L11601" s="31"/>
      <c r="M11601" s="169"/>
      <c r="N11601" s="148"/>
      <c r="O11601" s="106"/>
      <c r="P11601" s="43"/>
      <c r="Q11601" s="207"/>
      <c r="R11601" s="84"/>
      <c r="S11601" s="31"/>
      <c r="T11601" s="31"/>
      <c r="U11601" s="169"/>
      <c r="V11601" s="150"/>
      <c r="W11601" s="141" t="str" cm="1">
        <f t="array" ref="W11601">IF(SUM(LEN(B11601:V11601))=0,"",IF(OR(OR(ISBLANK(F11601),SUM(LEN(C11601),LEN(D11601))=0),AND(NOT(E11601="Unknown"),ISBLANK(J11601)),AND(NOT(O11601="Unknown"),ISBLANK(R11601))),"Missing Information", INDEX(Table15[Entire Service Line Classification], MATCH(SUMIFS(Table15[Unique ID],Table15[System-Owned Portion],E11601,Table15[If Material Anything Other than "Lead" in Column E,Was Material Ever Previously Lead?],G11601,Table15[Customer-Owned Portion],O11601),Table15[Unique ID],0),0)))</f>
        <v/>
      </c>
    </row>
    <row r="11602" spans="2:23" x14ac:dyDescent="0.35">
      <c r="B11602" s="146"/>
      <c r="C11602" s="31"/>
      <c r="D11602" s="31"/>
      <c r="E11602" s="44"/>
      <c r="F11602" s="43"/>
      <c r="G11602" s="84"/>
      <c r="H11602" s="31"/>
      <c r="I11602" s="207"/>
      <c r="J11602" s="84"/>
      <c r="K11602" s="31"/>
      <c r="L11602" s="31"/>
      <c r="M11602" s="169"/>
      <c r="N11602" s="148"/>
      <c r="O11602" s="106"/>
      <c r="P11602" s="43"/>
      <c r="Q11602" s="207"/>
      <c r="R11602" s="84"/>
      <c r="S11602" s="31"/>
      <c r="T11602" s="31"/>
      <c r="U11602" s="169"/>
      <c r="V11602" s="150"/>
      <c r="W11602" s="141" t="str" cm="1">
        <f t="array" ref="W11602">IF(SUM(LEN(B11602:V11602))=0,"",IF(OR(OR(ISBLANK(F11602),SUM(LEN(C11602),LEN(D11602))=0),AND(NOT(E11602="Unknown"),ISBLANK(J11602)),AND(NOT(O11602="Unknown"),ISBLANK(R11602))),"Missing Information", INDEX(Table15[Entire Service Line Classification], MATCH(SUMIFS(Table15[Unique ID],Table15[System-Owned Portion],E11602,Table15[If Material Anything Other than "Lead" in Column E,Was Material Ever Previously Lead?],G11602,Table15[Customer-Owned Portion],O11602),Table15[Unique ID],0),0)))</f>
        <v/>
      </c>
    </row>
    <row r="11603" spans="2:23" x14ac:dyDescent="0.35">
      <c r="B11603" s="146"/>
      <c r="C11603" s="31"/>
      <c r="D11603" s="31"/>
      <c r="E11603" s="44"/>
      <c r="F11603" s="43"/>
      <c r="G11603" s="84"/>
      <c r="H11603" s="31"/>
      <c r="I11603" s="207"/>
      <c r="J11603" s="84"/>
      <c r="K11603" s="31"/>
      <c r="L11603" s="31"/>
      <c r="M11603" s="169"/>
      <c r="N11603" s="148"/>
      <c r="O11603" s="106"/>
      <c r="P11603" s="43"/>
      <c r="Q11603" s="207"/>
      <c r="R11603" s="84"/>
      <c r="S11603" s="31"/>
      <c r="T11603" s="31"/>
      <c r="U11603" s="169"/>
      <c r="V11603" s="150"/>
      <c r="W11603" s="141" t="str" cm="1">
        <f t="array" ref="W11603">IF(SUM(LEN(B11603:V11603))=0,"",IF(OR(OR(ISBLANK(F11603),SUM(LEN(C11603),LEN(D11603))=0),AND(NOT(E11603="Unknown"),ISBLANK(J11603)),AND(NOT(O11603="Unknown"),ISBLANK(R11603))),"Missing Information", INDEX(Table15[Entire Service Line Classification], MATCH(SUMIFS(Table15[Unique ID],Table15[System-Owned Portion],E11603,Table15[If Material Anything Other than "Lead" in Column E,Was Material Ever Previously Lead?],G11603,Table15[Customer-Owned Portion],O11603),Table15[Unique ID],0),0)))</f>
        <v/>
      </c>
    </row>
    <row r="11604" spans="2:23" x14ac:dyDescent="0.35">
      <c r="B11604" s="146"/>
      <c r="C11604" s="31"/>
      <c r="D11604" s="31"/>
      <c r="E11604" s="44"/>
      <c r="F11604" s="43"/>
      <c r="G11604" s="84"/>
      <c r="H11604" s="31"/>
      <c r="I11604" s="207"/>
      <c r="J11604" s="84"/>
      <c r="K11604" s="31"/>
      <c r="L11604" s="31"/>
      <c r="M11604" s="169"/>
      <c r="N11604" s="148"/>
      <c r="O11604" s="106"/>
      <c r="P11604" s="43"/>
      <c r="Q11604" s="207"/>
      <c r="R11604" s="84"/>
      <c r="S11604" s="31"/>
      <c r="T11604" s="31"/>
      <c r="U11604" s="169"/>
      <c r="V11604" s="150"/>
      <c r="W11604" s="141" t="str" cm="1">
        <f t="array" ref="W11604">IF(SUM(LEN(B11604:V11604))=0,"",IF(OR(OR(ISBLANK(F11604),SUM(LEN(C11604),LEN(D11604))=0),AND(NOT(E11604="Unknown"),ISBLANK(J11604)),AND(NOT(O11604="Unknown"),ISBLANK(R11604))),"Missing Information", INDEX(Table15[Entire Service Line Classification], MATCH(SUMIFS(Table15[Unique ID],Table15[System-Owned Portion],E11604,Table15[If Material Anything Other than "Lead" in Column E,Was Material Ever Previously Lead?],G11604,Table15[Customer-Owned Portion],O11604),Table15[Unique ID],0),0)))</f>
        <v/>
      </c>
    </row>
    <row r="11605" spans="2:23" x14ac:dyDescent="0.35">
      <c r="B11605" s="146"/>
      <c r="C11605" s="31"/>
      <c r="D11605" s="31"/>
      <c r="E11605" s="44"/>
      <c r="F11605" s="43"/>
      <c r="G11605" s="84"/>
      <c r="H11605" s="31"/>
      <c r="I11605" s="207"/>
      <c r="J11605" s="84"/>
      <c r="K11605" s="31"/>
      <c r="L11605" s="31"/>
      <c r="M11605" s="169"/>
      <c r="N11605" s="148"/>
      <c r="O11605" s="106"/>
      <c r="P11605" s="43"/>
      <c r="Q11605" s="207"/>
      <c r="R11605" s="84"/>
      <c r="S11605" s="31"/>
      <c r="T11605" s="31"/>
      <c r="U11605" s="169"/>
      <c r="V11605" s="150"/>
      <c r="W11605" s="141" t="str" cm="1">
        <f t="array" ref="W11605">IF(SUM(LEN(B11605:V11605))=0,"",IF(OR(OR(ISBLANK(F11605),SUM(LEN(C11605),LEN(D11605))=0),AND(NOT(E11605="Unknown"),ISBLANK(J11605)),AND(NOT(O11605="Unknown"),ISBLANK(R11605))),"Missing Information", INDEX(Table15[Entire Service Line Classification], MATCH(SUMIFS(Table15[Unique ID],Table15[System-Owned Portion],E11605,Table15[If Material Anything Other than "Lead" in Column E,Was Material Ever Previously Lead?],G11605,Table15[Customer-Owned Portion],O11605),Table15[Unique ID],0),0)))</f>
        <v/>
      </c>
    </row>
    <row r="11606" spans="2:23" x14ac:dyDescent="0.35">
      <c r="B11606" s="146"/>
      <c r="C11606" s="31"/>
      <c r="D11606" s="31"/>
      <c r="E11606" s="44"/>
      <c r="F11606" s="43"/>
      <c r="G11606" s="84"/>
      <c r="H11606" s="31"/>
      <c r="I11606" s="207"/>
      <c r="J11606" s="84"/>
      <c r="K11606" s="31"/>
      <c r="L11606" s="31"/>
      <c r="M11606" s="169"/>
      <c r="N11606" s="148"/>
      <c r="O11606" s="106"/>
      <c r="P11606" s="43"/>
      <c r="Q11606" s="207"/>
      <c r="R11606" s="84"/>
      <c r="S11606" s="31"/>
      <c r="T11606" s="31"/>
      <c r="U11606" s="169"/>
      <c r="V11606" s="150"/>
      <c r="W11606" s="141" t="str" cm="1">
        <f t="array" ref="W11606">IF(SUM(LEN(B11606:V11606))=0,"",IF(OR(OR(ISBLANK(F11606),SUM(LEN(C11606),LEN(D11606))=0),AND(NOT(E11606="Unknown"),ISBLANK(J11606)),AND(NOT(O11606="Unknown"),ISBLANK(R11606))),"Missing Information", INDEX(Table15[Entire Service Line Classification], MATCH(SUMIFS(Table15[Unique ID],Table15[System-Owned Portion],E11606,Table15[If Material Anything Other than "Lead" in Column E,Was Material Ever Previously Lead?],G11606,Table15[Customer-Owned Portion],O11606),Table15[Unique ID],0),0)))</f>
        <v/>
      </c>
    </row>
    <row r="11607" spans="2:23" x14ac:dyDescent="0.35">
      <c r="B11607" s="146"/>
      <c r="C11607" s="31"/>
      <c r="D11607" s="31"/>
      <c r="E11607" s="44"/>
      <c r="F11607" s="43"/>
      <c r="G11607" s="84"/>
      <c r="H11607" s="31"/>
      <c r="I11607" s="207"/>
      <c r="J11607" s="84"/>
      <c r="K11607" s="31"/>
      <c r="L11607" s="31"/>
      <c r="M11607" s="169"/>
      <c r="N11607" s="148"/>
      <c r="O11607" s="106"/>
      <c r="P11607" s="43"/>
      <c r="Q11607" s="207"/>
      <c r="R11607" s="84"/>
      <c r="S11607" s="31"/>
      <c r="T11607" s="31"/>
      <c r="U11607" s="169"/>
      <c r="V11607" s="150"/>
      <c r="W11607" s="141" t="str" cm="1">
        <f t="array" ref="W11607">IF(SUM(LEN(B11607:V11607))=0,"",IF(OR(OR(ISBLANK(F11607),SUM(LEN(C11607),LEN(D11607))=0),AND(NOT(E11607="Unknown"),ISBLANK(J11607)),AND(NOT(O11607="Unknown"),ISBLANK(R11607))),"Missing Information", INDEX(Table15[Entire Service Line Classification], MATCH(SUMIFS(Table15[Unique ID],Table15[System-Owned Portion],E11607,Table15[If Material Anything Other than "Lead" in Column E,Was Material Ever Previously Lead?],G11607,Table15[Customer-Owned Portion],O11607),Table15[Unique ID],0),0)))</f>
        <v/>
      </c>
    </row>
    <row r="11608" spans="2:23" x14ac:dyDescent="0.35">
      <c r="B11608" s="146"/>
      <c r="C11608" s="31"/>
      <c r="D11608" s="31"/>
      <c r="E11608" s="44"/>
      <c r="F11608" s="43"/>
      <c r="G11608" s="84"/>
      <c r="H11608" s="31"/>
      <c r="I11608" s="207"/>
      <c r="J11608" s="84"/>
      <c r="K11608" s="31"/>
      <c r="L11608" s="31"/>
      <c r="M11608" s="169"/>
      <c r="N11608" s="148"/>
      <c r="O11608" s="106"/>
      <c r="P11608" s="43"/>
      <c r="Q11608" s="207"/>
      <c r="R11608" s="84"/>
      <c r="S11608" s="31"/>
      <c r="T11608" s="31"/>
      <c r="U11608" s="169"/>
      <c r="V11608" s="150"/>
      <c r="W11608" s="141" t="str" cm="1">
        <f t="array" ref="W11608">IF(SUM(LEN(B11608:V11608))=0,"",IF(OR(OR(ISBLANK(F11608),SUM(LEN(C11608),LEN(D11608))=0),AND(NOT(E11608="Unknown"),ISBLANK(J11608)),AND(NOT(O11608="Unknown"),ISBLANK(R11608))),"Missing Information", INDEX(Table15[Entire Service Line Classification], MATCH(SUMIFS(Table15[Unique ID],Table15[System-Owned Portion],E11608,Table15[If Material Anything Other than "Lead" in Column E,Was Material Ever Previously Lead?],G11608,Table15[Customer-Owned Portion],O11608),Table15[Unique ID],0),0)))</f>
        <v/>
      </c>
    </row>
    <row r="11609" spans="2:23" x14ac:dyDescent="0.35">
      <c r="B11609" s="146"/>
      <c r="C11609" s="31"/>
      <c r="D11609" s="31"/>
      <c r="E11609" s="44"/>
      <c r="F11609" s="43"/>
      <c r="G11609" s="84"/>
      <c r="H11609" s="31"/>
      <c r="I11609" s="207"/>
      <c r="J11609" s="84"/>
      <c r="K11609" s="31"/>
      <c r="L11609" s="31"/>
      <c r="M11609" s="169"/>
      <c r="N11609" s="148"/>
      <c r="O11609" s="106"/>
      <c r="P11609" s="43"/>
      <c r="Q11609" s="207"/>
      <c r="R11609" s="84"/>
      <c r="S11609" s="31"/>
      <c r="T11609" s="31"/>
      <c r="U11609" s="169"/>
      <c r="V11609" s="150"/>
      <c r="W11609" s="141" t="str" cm="1">
        <f t="array" ref="W11609">IF(SUM(LEN(B11609:V11609))=0,"",IF(OR(OR(ISBLANK(F11609),SUM(LEN(C11609),LEN(D11609))=0),AND(NOT(E11609="Unknown"),ISBLANK(J11609)),AND(NOT(O11609="Unknown"),ISBLANK(R11609))),"Missing Information", INDEX(Table15[Entire Service Line Classification], MATCH(SUMIFS(Table15[Unique ID],Table15[System-Owned Portion],E11609,Table15[If Material Anything Other than "Lead" in Column E,Was Material Ever Previously Lead?],G11609,Table15[Customer-Owned Portion],O11609),Table15[Unique ID],0),0)))</f>
        <v/>
      </c>
    </row>
    <row r="11610" spans="2:23" x14ac:dyDescent="0.35">
      <c r="B11610" s="146"/>
      <c r="C11610" s="31"/>
      <c r="D11610" s="31"/>
      <c r="E11610" s="44"/>
      <c r="F11610" s="43"/>
      <c r="G11610" s="84"/>
      <c r="H11610" s="31"/>
      <c r="I11610" s="207"/>
      <c r="J11610" s="84"/>
      <c r="K11610" s="31"/>
      <c r="L11610" s="31"/>
      <c r="M11610" s="169"/>
      <c r="N11610" s="148"/>
      <c r="O11610" s="106"/>
      <c r="P11610" s="43"/>
      <c r="Q11610" s="207"/>
      <c r="R11610" s="84"/>
      <c r="S11610" s="31"/>
      <c r="T11610" s="31"/>
      <c r="U11610" s="169"/>
      <c r="V11610" s="150"/>
      <c r="W11610" s="141" t="str" cm="1">
        <f t="array" ref="W11610">IF(SUM(LEN(B11610:V11610))=0,"",IF(OR(OR(ISBLANK(F11610),SUM(LEN(C11610),LEN(D11610))=0),AND(NOT(E11610="Unknown"),ISBLANK(J11610)),AND(NOT(O11610="Unknown"),ISBLANK(R11610))),"Missing Information", INDEX(Table15[Entire Service Line Classification], MATCH(SUMIFS(Table15[Unique ID],Table15[System-Owned Portion],E11610,Table15[If Material Anything Other than "Lead" in Column E,Was Material Ever Previously Lead?],G11610,Table15[Customer-Owned Portion],O11610),Table15[Unique ID],0),0)))</f>
        <v/>
      </c>
    </row>
    <row r="11611" spans="2:23" x14ac:dyDescent="0.35">
      <c r="B11611" s="146"/>
      <c r="C11611" s="31"/>
      <c r="D11611" s="31"/>
      <c r="E11611" s="44"/>
      <c r="F11611" s="43"/>
      <c r="G11611" s="84"/>
      <c r="H11611" s="31"/>
      <c r="I11611" s="207"/>
      <c r="J11611" s="84"/>
      <c r="K11611" s="31"/>
      <c r="L11611" s="31"/>
      <c r="M11611" s="169"/>
      <c r="N11611" s="148"/>
      <c r="O11611" s="106"/>
      <c r="P11611" s="43"/>
      <c r="Q11611" s="207"/>
      <c r="R11611" s="84"/>
      <c r="S11611" s="31"/>
      <c r="T11611" s="31"/>
      <c r="U11611" s="169"/>
      <c r="V11611" s="150"/>
      <c r="W11611" s="141" t="str" cm="1">
        <f t="array" ref="W11611">IF(SUM(LEN(B11611:V11611))=0,"",IF(OR(OR(ISBLANK(F11611),SUM(LEN(C11611),LEN(D11611))=0),AND(NOT(E11611="Unknown"),ISBLANK(J11611)),AND(NOT(O11611="Unknown"),ISBLANK(R11611))),"Missing Information", INDEX(Table15[Entire Service Line Classification], MATCH(SUMIFS(Table15[Unique ID],Table15[System-Owned Portion],E11611,Table15[If Material Anything Other than "Lead" in Column E,Was Material Ever Previously Lead?],G11611,Table15[Customer-Owned Portion],O11611),Table15[Unique ID],0),0)))</f>
        <v/>
      </c>
    </row>
    <row r="11612" spans="2:23" x14ac:dyDescent="0.35">
      <c r="B11612" s="146"/>
      <c r="C11612" s="31"/>
      <c r="D11612" s="31"/>
      <c r="E11612" s="44"/>
      <c r="F11612" s="43"/>
      <c r="G11612" s="84"/>
      <c r="H11612" s="31"/>
      <c r="I11612" s="207"/>
      <c r="J11612" s="84"/>
      <c r="K11612" s="31"/>
      <c r="L11612" s="31"/>
      <c r="M11612" s="169"/>
      <c r="N11612" s="148"/>
      <c r="O11612" s="106"/>
      <c r="P11612" s="43"/>
      <c r="Q11612" s="207"/>
      <c r="R11612" s="84"/>
      <c r="S11612" s="31"/>
      <c r="T11612" s="31"/>
      <c r="U11612" s="169"/>
      <c r="V11612" s="150"/>
      <c r="W11612" s="141" t="str" cm="1">
        <f t="array" ref="W11612">IF(SUM(LEN(B11612:V11612))=0,"",IF(OR(OR(ISBLANK(F11612),SUM(LEN(C11612),LEN(D11612))=0),AND(NOT(E11612="Unknown"),ISBLANK(J11612)),AND(NOT(O11612="Unknown"),ISBLANK(R11612))),"Missing Information", INDEX(Table15[Entire Service Line Classification], MATCH(SUMIFS(Table15[Unique ID],Table15[System-Owned Portion],E11612,Table15[If Material Anything Other than "Lead" in Column E,Was Material Ever Previously Lead?],G11612,Table15[Customer-Owned Portion],O11612),Table15[Unique ID],0),0)))</f>
        <v/>
      </c>
    </row>
    <row r="11613" spans="2:23" x14ac:dyDescent="0.35">
      <c r="B11613" s="146"/>
      <c r="C11613" s="31"/>
      <c r="D11613" s="31"/>
      <c r="E11613" s="44"/>
      <c r="F11613" s="43"/>
      <c r="G11613" s="84"/>
      <c r="H11613" s="31"/>
      <c r="I11613" s="207"/>
      <c r="J11613" s="84"/>
      <c r="K11613" s="31"/>
      <c r="L11613" s="31"/>
      <c r="M11613" s="169"/>
      <c r="N11613" s="148"/>
      <c r="O11613" s="106"/>
      <c r="P11613" s="43"/>
      <c r="Q11613" s="207"/>
      <c r="R11613" s="84"/>
      <c r="S11613" s="31"/>
      <c r="T11613" s="31"/>
      <c r="U11613" s="169"/>
      <c r="V11613" s="150"/>
      <c r="W11613" s="141" t="str" cm="1">
        <f t="array" ref="W11613">IF(SUM(LEN(B11613:V11613))=0,"",IF(OR(OR(ISBLANK(F11613),SUM(LEN(C11613),LEN(D11613))=0),AND(NOT(E11613="Unknown"),ISBLANK(J11613)),AND(NOT(O11613="Unknown"),ISBLANK(R11613))),"Missing Information", INDEX(Table15[Entire Service Line Classification], MATCH(SUMIFS(Table15[Unique ID],Table15[System-Owned Portion],E11613,Table15[If Material Anything Other than "Lead" in Column E,Was Material Ever Previously Lead?],G11613,Table15[Customer-Owned Portion],O11613),Table15[Unique ID],0),0)))</f>
        <v/>
      </c>
    </row>
    <row r="11614" spans="2:23" x14ac:dyDescent="0.35">
      <c r="B11614" s="146"/>
      <c r="C11614" s="31"/>
      <c r="D11614" s="31"/>
      <c r="E11614" s="44"/>
      <c r="F11614" s="43"/>
      <c r="G11614" s="84"/>
      <c r="H11614" s="31"/>
      <c r="I11614" s="207"/>
      <c r="J11614" s="84"/>
      <c r="K11614" s="31"/>
      <c r="L11614" s="31"/>
      <c r="M11614" s="169"/>
      <c r="N11614" s="148"/>
      <c r="O11614" s="106"/>
      <c r="P11614" s="43"/>
      <c r="Q11614" s="207"/>
      <c r="R11614" s="84"/>
      <c r="S11614" s="31"/>
      <c r="T11614" s="31"/>
      <c r="U11614" s="169"/>
      <c r="V11614" s="150"/>
      <c r="W11614" s="141" t="str" cm="1">
        <f t="array" ref="W11614">IF(SUM(LEN(B11614:V11614))=0,"",IF(OR(OR(ISBLANK(F11614),SUM(LEN(C11614),LEN(D11614))=0),AND(NOT(E11614="Unknown"),ISBLANK(J11614)),AND(NOT(O11614="Unknown"),ISBLANK(R11614))),"Missing Information", INDEX(Table15[Entire Service Line Classification], MATCH(SUMIFS(Table15[Unique ID],Table15[System-Owned Portion],E11614,Table15[If Material Anything Other than "Lead" in Column E,Was Material Ever Previously Lead?],G11614,Table15[Customer-Owned Portion],O11614),Table15[Unique ID],0),0)))</f>
        <v/>
      </c>
    </row>
    <row r="11615" spans="2:23" x14ac:dyDescent="0.35">
      <c r="B11615" s="146"/>
      <c r="C11615" s="31"/>
      <c r="D11615" s="31"/>
      <c r="E11615" s="44"/>
      <c r="F11615" s="43"/>
      <c r="G11615" s="84"/>
      <c r="H11615" s="31"/>
      <c r="I11615" s="207"/>
      <c r="J11615" s="84"/>
      <c r="K11615" s="31"/>
      <c r="L11615" s="31"/>
      <c r="M11615" s="169"/>
      <c r="N11615" s="148"/>
      <c r="O11615" s="106"/>
      <c r="P11615" s="43"/>
      <c r="Q11615" s="207"/>
      <c r="R11615" s="84"/>
      <c r="S11615" s="31"/>
      <c r="T11615" s="31"/>
      <c r="U11615" s="169"/>
      <c r="V11615" s="150"/>
      <c r="W11615" s="141" t="str" cm="1">
        <f t="array" ref="W11615">IF(SUM(LEN(B11615:V11615))=0,"",IF(OR(OR(ISBLANK(F11615),SUM(LEN(C11615),LEN(D11615))=0),AND(NOT(E11615="Unknown"),ISBLANK(J11615)),AND(NOT(O11615="Unknown"),ISBLANK(R11615))),"Missing Information", INDEX(Table15[Entire Service Line Classification], MATCH(SUMIFS(Table15[Unique ID],Table15[System-Owned Portion],E11615,Table15[If Material Anything Other than "Lead" in Column E,Was Material Ever Previously Lead?],G11615,Table15[Customer-Owned Portion],O11615),Table15[Unique ID],0),0)))</f>
        <v/>
      </c>
    </row>
    <row r="11616" spans="2:23" x14ac:dyDescent="0.35">
      <c r="B11616" s="146"/>
      <c r="C11616" s="31"/>
      <c r="D11616" s="31"/>
      <c r="E11616" s="44"/>
      <c r="F11616" s="43"/>
      <c r="G11616" s="84"/>
      <c r="H11616" s="31"/>
      <c r="I11616" s="207"/>
      <c r="J11616" s="84"/>
      <c r="K11616" s="31"/>
      <c r="L11616" s="31"/>
      <c r="M11616" s="169"/>
      <c r="N11616" s="148"/>
      <c r="O11616" s="106"/>
      <c r="P11616" s="43"/>
      <c r="Q11616" s="207"/>
      <c r="R11616" s="84"/>
      <c r="S11616" s="31"/>
      <c r="T11616" s="31"/>
      <c r="U11616" s="169"/>
      <c r="V11616" s="150"/>
      <c r="W11616" s="141" t="str" cm="1">
        <f t="array" ref="W11616">IF(SUM(LEN(B11616:V11616))=0,"",IF(OR(OR(ISBLANK(F11616),SUM(LEN(C11616),LEN(D11616))=0),AND(NOT(E11616="Unknown"),ISBLANK(J11616)),AND(NOT(O11616="Unknown"),ISBLANK(R11616))),"Missing Information", INDEX(Table15[Entire Service Line Classification], MATCH(SUMIFS(Table15[Unique ID],Table15[System-Owned Portion],E11616,Table15[If Material Anything Other than "Lead" in Column E,Was Material Ever Previously Lead?],G11616,Table15[Customer-Owned Portion],O11616),Table15[Unique ID],0),0)))</f>
        <v/>
      </c>
    </row>
    <row r="11617" spans="2:23" x14ac:dyDescent="0.35">
      <c r="B11617" s="146"/>
      <c r="C11617" s="31"/>
      <c r="D11617" s="31"/>
      <c r="E11617" s="44"/>
      <c r="F11617" s="43"/>
      <c r="G11617" s="84"/>
      <c r="H11617" s="31"/>
      <c r="I11617" s="207"/>
      <c r="J11617" s="84"/>
      <c r="K11617" s="31"/>
      <c r="L11617" s="31"/>
      <c r="M11617" s="169"/>
      <c r="N11617" s="148"/>
      <c r="O11617" s="106"/>
      <c r="P11617" s="43"/>
      <c r="Q11617" s="207"/>
      <c r="R11617" s="84"/>
      <c r="S11617" s="31"/>
      <c r="T11617" s="31"/>
      <c r="U11617" s="169"/>
      <c r="V11617" s="150"/>
      <c r="W11617" s="141" t="str" cm="1">
        <f t="array" ref="W11617">IF(SUM(LEN(B11617:V11617))=0,"",IF(OR(OR(ISBLANK(F11617),SUM(LEN(C11617),LEN(D11617))=0),AND(NOT(E11617="Unknown"),ISBLANK(J11617)),AND(NOT(O11617="Unknown"),ISBLANK(R11617))),"Missing Information", INDEX(Table15[Entire Service Line Classification], MATCH(SUMIFS(Table15[Unique ID],Table15[System-Owned Portion],E11617,Table15[If Material Anything Other than "Lead" in Column E,Was Material Ever Previously Lead?],G11617,Table15[Customer-Owned Portion],O11617),Table15[Unique ID],0),0)))</f>
        <v/>
      </c>
    </row>
    <row r="11618" spans="2:23" x14ac:dyDescent="0.35">
      <c r="B11618" s="146"/>
      <c r="C11618" s="31"/>
      <c r="D11618" s="31"/>
      <c r="E11618" s="44"/>
      <c r="F11618" s="43"/>
      <c r="G11618" s="84"/>
      <c r="H11618" s="31"/>
      <c r="I11618" s="207"/>
      <c r="J11618" s="84"/>
      <c r="K11618" s="31"/>
      <c r="L11618" s="31"/>
      <c r="M11618" s="169"/>
      <c r="N11618" s="148"/>
      <c r="O11618" s="106"/>
      <c r="P11618" s="43"/>
      <c r="Q11618" s="207"/>
      <c r="R11618" s="84"/>
      <c r="S11618" s="31"/>
      <c r="T11618" s="31"/>
      <c r="U11618" s="169"/>
      <c r="V11618" s="150"/>
      <c r="W11618" s="141" t="str" cm="1">
        <f t="array" ref="W11618">IF(SUM(LEN(B11618:V11618))=0,"",IF(OR(OR(ISBLANK(F11618),SUM(LEN(C11618),LEN(D11618))=0),AND(NOT(E11618="Unknown"),ISBLANK(J11618)),AND(NOT(O11618="Unknown"),ISBLANK(R11618))),"Missing Information", INDEX(Table15[Entire Service Line Classification], MATCH(SUMIFS(Table15[Unique ID],Table15[System-Owned Portion],E11618,Table15[If Material Anything Other than "Lead" in Column E,Was Material Ever Previously Lead?],G11618,Table15[Customer-Owned Portion],O11618),Table15[Unique ID],0),0)))</f>
        <v/>
      </c>
    </row>
    <row r="11619" spans="2:23" x14ac:dyDescent="0.35">
      <c r="B11619" s="146"/>
      <c r="C11619" s="31"/>
      <c r="D11619" s="31"/>
      <c r="E11619" s="44"/>
      <c r="F11619" s="43"/>
      <c r="G11619" s="84"/>
      <c r="H11619" s="31"/>
      <c r="I11619" s="207"/>
      <c r="J11619" s="84"/>
      <c r="K11619" s="31"/>
      <c r="L11619" s="31"/>
      <c r="M11619" s="169"/>
      <c r="N11619" s="148"/>
      <c r="O11619" s="106"/>
      <c r="P11619" s="43"/>
      <c r="Q11619" s="207"/>
      <c r="R11619" s="84"/>
      <c r="S11619" s="31"/>
      <c r="T11619" s="31"/>
      <c r="U11619" s="169"/>
      <c r="V11619" s="150"/>
      <c r="W11619" s="141" t="str" cm="1">
        <f t="array" ref="W11619">IF(SUM(LEN(B11619:V11619))=0,"",IF(OR(OR(ISBLANK(F11619),SUM(LEN(C11619),LEN(D11619))=0),AND(NOT(E11619="Unknown"),ISBLANK(J11619)),AND(NOT(O11619="Unknown"),ISBLANK(R11619))),"Missing Information", INDEX(Table15[Entire Service Line Classification], MATCH(SUMIFS(Table15[Unique ID],Table15[System-Owned Portion],E11619,Table15[If Material Anything Other than "Lead" in Column E,Was Material Ever Previously Lead?],G11619,Table15[Customer-Owned Portion],O11619),Table15[Unique ID],0),0)))</f>
        <v/>
      </c>
    </row>
    <row r="11620" spans="2:23" x14ac:dyDescent="0.35">
      <c r="B11620" s="146"/>
      <c r="C11620" s="31"/>
      <c r="D11620" s="31"/>
      <c r="E11620" s="44"/>
      <c r="F11620" s="43"/>
      <c r="G11620" s="84"/>
      <c r="H11620" s="31"/>
      <c r="I11620" s="207"/>
      <c r="J11620" s="84"/>
      <c r="K11620" s="31"/>
      <c r="L11620" s="31"/>
      <c r="M11620" s="169"/>
      <c r="N11620" s="148"/>
      <c r="O11620" s="106"/>
      <c r="P11620" s="43"/>
      <c r="Q11620" s="207"/>
      <c r="R11620" s="84"/>
      <c r="S11620" s="31"/>
      <c r="T11620" s="31"/>
      <c r="U11620" s="169"/>
      <c r="V11620" s="150"/>
      <c r="W11620" s="141" t="str" cm="1">
        <f t="array" ref="W11620">IF(SUM(LEN(B11620:V11620))=0,"",IF(OR(OR(ISBLANK(F11620),SUM(LEN(C11620),LEN(D11620))=0),AND(NOT(E11620="Unknown"),ISBLANK(J11620)),AND(NOT(O11620="Unknown"),ISBLANK(R11620))),"Missing Information", INDEX(Table15[Entire Service Line Classification], MATCH(SUMIFS(Table15[Unique ID],Table15[System-Owned Portion],E11620,Table15[If Material Anything Other than "Lead" in Column E,Was Material Ever Previously Lead?],G11620,Table15[Customer-Owned Portion],O11620),Table15[Unique ID],0),0)))</f>
        <v/>
      </c>
    </row>
    <row r="11621" spans="2:23" x14ac:dyDescent="0.35">
      <c r="B11621" s="146"/>
      <c r="C11621" s="31"/>
      <c r="D11621" s="31"/>
      <c r="E11621" s="44"/>
      <c r="F11621" s="43"/>
      <c r="G11621" s="84"/>
      <c r="H11621" s="31"/>
      <c r="I11621" s="207"/>
      <c r="J11621" s="84"/>
      <c r="K11621" s="31"/>
      <c r="L11621" s="31"/>
      <c r="M11621" s="169"/>
      <c r="N11621" s="148"/>
      <c r="O11621" s="106"/>
      <c r="P11621" s="43"/>
      <c r="Q11621" s="207"/>
      <c r="R11621" s="84"/>
      <c r="S11621" s="31"/>
      <c r="T11621" s="31"/>
      <c r="U11621" s="169"/>
      <c r="V11621" s="150"/>
      <c r="W11621" s="141" t="str" cm="1">
        <f t="array" ref="W11621">IF(SUM(LEN(B11621:V11621))=0,"",IF(OR(OR(ISBLANK(F11621),SUM(LEN(C11621),LEN(D11621))=0),AND(NOT(E11621="Unknown"),ISBLANK(J11621)),AND(NOT(O11621="Unknown"),ISBLANK(R11621))),"Missing Information", INDEX(Table15[Entire Service Line Classification], MATCH(SUMIFS(Table15[Unique ID],Table15[System-Owned Portion],E11621,Table15[If Material Anything Other than "Lead" in Column E,Was Material Ever Previously Lead?],G11621,Table15[Customer-Owned Portion],O11621),Table15[Unique ID],0),0)))</f>
        <v/>
      </c>
    </row>
    <row r="11622" spans="2:23" x14ac:dyDescent="0.35">
      <c r="B11622" s="146"/>
      <c r="C11622" s="31"/>
      <c r="D11622" s="31"/>
      <c r="E11622" s="44"/>
      <c r="F11622" s="43"/>
      <c r="G11622" s="84"/>
      <c r="H11622" s="31"/>
      <c r="I11622" s="207"/>
      <c r="J11622" s="84"/>
      <c r="K11622" s="31"/>
      <c r="L11622" s="31"/>
      <c r="M11622" s="169"/>
      <c r="N11622" s="148"/>
      <c r="O11622" s="106"/>
      <c r="P11622" s="43"/>
      <c r="Q11622" s="207"/>
      <c r="R11622" s="84"/>
      <c r="S11622" s="31"/>
      <c r="T11622" s="31"/>
      <c r="U11622" s="169"/>
      <c r="V11622" s="150"/>
      <c r="W11622" s="141" t="str" cm="1">
        <f t="array" ref="W11622">IF(SUM(LEN(B11622:V11622))=0,"",IF(OR(OR(ISBLANK(F11622),SUM(LEN(C11622),LEN(D11622))=0),AND(NOT(E11622="Unknown"),ISBLANK(J11622)),AND(NOT(O11622="Unknown"),ISBLANK(R11622))),"Missing Information", INDEX(Table15[Entire Service Line Classification], MATCH(SUMIFS(Table15[Unique ID],Table15[System-Owned Portion],E11622,Table15[If Material Anything Other than "Lead" in Column E,Was Material Ever Previously Lead?],G11622,Table15[Customer-Owned Portion],O11622),Table15[Unique ID],0),0)))</f>
        <v/>
      </c>
    </row>
    <row r="11623" spans="2:23" x14ac:dyDescent="0.35">
      <c r="B11623" s="146"/>
      <c r="C11623" s="31"/>
      <c r="D11623" s="31"/>
      <c r="E11623" s="44"/>
      <c r="F11623" s="43"/>
      <c r="G11623" s="84"/>
      <c r="H11623" s="31"/>
      <c r="I11623" s="207"/>
      <c r="J11623" s="84"/>
      <c r="K11623" s="31"/>
      <c r="L11623" s="31"/>
      <c r="M11623" s="169"/>
      <c r="N11623" s="148"/>
      <c r="O11623" s="106"/>
      <c r="P11623" s="43"/>
      <c r="Q11623" s="207"/>
      <c r="R11623" s="84"/>
      <c r="S11623" s="31"/>
      <c r="T11623" s="31"/>
      <c r="U11623" s="169"/>
      <c r="V11623" s="150"/>
      <c r="W11623" s="141" t="str" cm="1">
        <f t="array" ref="W11623">IF(SUM(LEN(B11623:V11623))=0,"",IF(OR(OR(ISBLANK(F11623),SUM(LEN(C11623),LEN(D11623))=0),AND(NOT(E11623="Unknown"),ISBLANK(J11623)),AND(NOT(O11623="Unknown"),ISBLANK(R11623))),"Missing Information", INDEX(Table15[Entire Service Line Classification], MATCH(SUMIFS(Table15[Unique ID],Table15[System-Owned Portion],E11623,Table15[If Material Anything Other than "Lead" in Column E,Was Material Ever Previously Lead?],G11623,Table15[Customer-Owned Portion],O11623),Table15[Unique ID],0),0)))</f>
        <v/>
      </c>
    </row>
    <row r="11624" spans="2:23" x14ac:dyDescent="0.35">
      <c r="B11624" s="146"/>
      <c r="C11624" s="31"/>
      <c r="D11624" s="31"/>
      <c r="E11624" s="44"/>
      <c r="F11624" s="43"/>
      <c r="G11624" s="84"/>
      <c r="H11624" s="31"/>
      <c r="I11624" s="207"/>
      <c r="J11624" s="84"/>
      <c r="K11624" s="31"/>
      <c r="L11624" s="31"/>
      <c r="M11624" s="169"/>
      <c r="N11624" s="148"/>
      <c r="O11624" s="106"/>
      <c r="P11624" s="43"/>
      <c r="Q11624" s="207"/>
      <c r="R11624" s="84"/>
      <c r="S11624" s="31"/>
      <c r="T11624" s="31"/>
      <c r="U11624" s="169"/>
      <c r="V11624" s="150"/>
      <c r="W11624" s="141" t="str" cm="1">
        <f t="array" ref="W11624">IF(SUM(LEN(B11624:V11624))=0,"",IF(OR(OR(ISBLANK(F11624),SUM(LEN(C11624),LEN(D11624))=0),AND(NOT(E11624="Unknown"),ISBLANK(J11624)),AND(NOT(O11624="Unknown"),ISBLANK(R11624))),"Missing Information", INDEX(Table15[Entire Service Line Classification], MATCH(SUMIFS(Table15[Unique ID],Table15[System-Owned Portion],E11624,Table15[If Material Anything Other than "Lead" in Column E,Was Material Ever Previously Lead?],G11624,Table15[Customer-Owned Portion],O11624),Table15[Unique ID],0),0)))</f>
        <v/>
      </c>
    </row>
    <row r="11625" spans="2:23" x14ac:dyDescent="0.35">
      <c r="B11625" s="146"/>
      <c r="C11625" s="31"/>
      <c r="D11625" s="31"/>
      <c r="E11625" s="44"/>
      <c r="F11625" s="43"/>
      <c r="G11625" s="84"/>
      <c r="H11625" s="31"/>
      <c r="I11625" s="207"/>
      <c r="J11625" s="84"/>
      <c r="K11625" s="31"/>
      <c r="L11625" s="31"/>
      <c r="M11625" s="169"/>
      <c r="N11625" s="148"/>
      <c r="O11625" s="106"/>
      <c r="P11625" s="43"/>
      <c r="Q11625" s="207"/>
      <c r="R11625" s="84"/>
      <c r="S11625" s="31"/>
      <c r="T11625" s="31"/>
      <c r="U11625" s="169"/>
      <c r="V11625" s="150"/>
      <c r="W11625" s="141" t="str" cm="1">
        <f t="array" ref="W11625">IF(SUM(LEN(B11625:V11625))=0,"",IF(OR(OR(ISBLANK(F11625),SUM(LEN(C11625),LEN(D11625))=0),AND(NOT(E11625="Unknown"),ISBLANK(J11625)),AND(NOT(O11625="Unknown"),ISBLANK(R11625))),"Missing Information", INDEX(Table15[Entire Service Line Classification], MATCH(SUMIFS(Table15[Unique ID],Table15[System-Owned Portion],E11625,Table15[If Material Anything Other than "Lead" in Column E,Was Material Ever Previously Lead?],G11625,Table15[Customer-Owned Portion],O11625),Table15[Unique ID],0),0)))</f>
        <v/>
      </c>
    </row>
    <row r="11626" spans="2:23" x14ac:dyDescent="0.35">
      <c r="B11626" s="146"/>
      <c r="C11626" s="31"/>
      <c r="D11626" s="31"/>
      <c r="E11626" s="44"/>
      <c r="F11626" s="43"/>
      <c r="G11626" s="84"/>
      <c r="H11626" s="31"/>
      <c r="I11626" s="207"/>
      <c r="J11626" s="84"/>
      <c r="K11626" s="31"/>
      <c r="L11626" s="31"/>
      <c r="M11626" s="169"/>
      <c r="N11626" s="148"/>
      <c r="O11626" s="106"/>
      <c r="P11626" s="43"/>
      <c r="Q11626" s="207"/>
      <c r="R11626" s="84"/>
      <c r="S11626" s="31"/>
      <c r="T11626" s="31"/>
      <c r="U11626" s="169"/>
      <c r="V11626" s="150"/>
      <c r="W11626" s="141" t="str" cm="1">
        <f t="array" ref="W11626">IF(SUM(LEN(B11626:V11626))=0,"",IF(OR(OR(ISBLANK(F11626),SUM(LEN(C11626),LEN(D11626))=0),AND(NOT(E11626="Unknown"),ISBLANK(J11626)),AND(NOT(O11626="Unknown"),ISBLANK(R11626))),"Missing Information", INDEX(Table15[Entire Service Line Classification], MATCH(SUMIFS(Table15[Unique ID],Table15[System-Owned Portion],E11626,Table15[If Material Anything Other than "Lead" in Column E,Was Material Ever Previously Lead?],G11626,Table15[Customer-Owned Portion],O11626),Table15[Unique ID],0),0)))</f>
        <v/>
      </c>
    </row>
    <row r="11627" spans="2:23" x14ac:dyDescent="0.35">
      <c r="B11627" s="146"/>
      <c r="C11627" s="31"/>
      <c r="D11627" s="31"/>
      <c r="E11627" s="44"/>
      <c r="F11627" s="43"/>
      <c r="G11627" s="84"/>
      <c r="H11627" s="31"/>
      <c r="I11627" s="207"/>
      <c r="J11627" s="84"/>
      <c r="K11627" s="31"/>
      <c r="L11627" s="31"/>
      <c r="M11627" s="169"/>
      <c r="N11627" s="148"/>
      <c r="O11627" s="106"/>
      <c r="P11627" s="43"/>
      <c r="Q11627" s="207"/>
      <c r="R11627" s="84"/>
      <c r="S11627" s="31"/>
      <c r="T11627" s="31"/>
      <c r="U11627" s="169"/>
      <c r="V11627" s="150"/>
      <c r="W11627" s="141" t="str" cm="1">
        <f t="array" ref="W11627">IF(SUM(LEN(B11627:V11627))=0,"",IF(OR(OR(ISBLANK(F11627),SUM(LEN(C11627),LEN(D11627))=0),AND(NOT(E11627="Unknown"),ISBLANK(J11627)),AND(NOT(O11627="Unknown"),ISBLANK(R11627))),"Missing Information", INDEX(Table15[Entire Service Line Classification], MATCH(SUMIFS(Table15[Unique ID],Table15[System-Owned Portion],E11627,Table15[If Material Anything Other than "Lead" in Column E,Was Material Ever Previously Lead?],G11627,Table15[Customer-Owned Portion],O11627),Table15[Unique ID],0),0)))</f>
        <v/>
      </c>
    </row>
    <row r="11628" spans="2:23" x14ac:dyDescent="0.35">
      <c r="B11628" s="146"/>
      <c r="C11628" s="31"/>
      <c r="D11628" s="31"/>
      <c r="E11628" s="44"/>
      <c r="F11628" s="43"/>
      <c r="G11628" s="84"/>
      <c r="H11628" s="31"/>
      <c r="I11628" s="207"/>
      <c r="J11628" s="84"/>
      <c r="K11628" s="31"/>
      <c r="L11628" s="31"/>
      <c r="M11628" s="169"/>
      <c r="N11628" s="148"/>
      <c r="O11628" s="106"/>
      <c r="P11628" s="43"/>
      <c r="Q11628" s="207"/>
      <c r="R11628" s="84"/>
      <c r="S11628" s="31"/>
      <c r="T11628" s="31"/>
      <c r="U11628" s="169"/>
      <c r="V11628" s="150"/>
      <c r="W11628" s="141" t="str" cm="1">
        <f t="array" ref="W11628">IF(SUM(LEN(B11628:V11628))=0,"",IF(OR(OR(ISBLANK(F11628),SUM(LEN(C11628),LEN(D11628))=0),AND(NOT(E11628="Unknown"),ISBLANK(J11628)),AND(NOT(O11628="Unknown"),ISBLANK(R11628))),"Missing Information", INDEX(Table15[Entire Service Line Classification], MATCH(SUMIFS(Table15[Unique ID],Table15[System-Owned Portion],E11628,Table15[If Material Anything Other than "Lead" in Column E,Was Material Ever Previously Lead?],G11628,Table15[Customer-Owned Portion],O11628),Table15[Unique ID],0),0)))</f>
        <v/>
      </c>
    </row>
    <row r="11629" spans="2:23" x14ac:dyDescent="0.35">
      <c r="B11629" s="146"/>
      <c r="C11629" s="31"/>
      <c r="D11629" s="31"/>
      <c r="E11629" s="44"/>
      <c r="F11629" s="43"/>
      <c r="G11629" s="84"/>
      <c r="H11629" s="31"/>
      <c r="I11629" s="207"/>
      <c r="J11629" s="84"/>
      <c r="K11629" s="31"/>
      <c r="L11629" s="31"/>
      <c r="M11629" s="169"/>
      <c r="N11629" s="148"/>
      <c r="O11629" s="106"/>
      <c r="P11629" s="43"/>
      <c r="Q11629" s="207"/>
      <c r="R11629" s="84"/>
      <c r="S11629" s="31"/>
      <c r="T11629" s="31"/>
      <c r="U11629" s="169"/>
      <c r="V11629" s="150"/>
      <c r="W11629" s="141" t="str" cm="1">
        <f t="array" ref="W11629">IF(SUM(LEN(B11629:V11629))=0,"",IF(OR(OR(ISBLANK(F11629),SUM(LEN(C11629),LEN(D11629))=0),AND(NOT(E11629="Unknown"),ISBLANK(J11629)),AND(NOT(O11629="Unknown"),ISBLANK(R11629))),"Missing Information", INDEX(Table15[Entire Service Line Classification], MATCH(SUMIFS(Table15[Unique ID],Table15[System-Owned Portion],E11629,Table15[If Material Anything Other than "Lead" in Column E,Was Material Ever Previously Lead?],G11629,Table15[Customer-Owned Portion],O11629),Table15[Unique ID],0),0)))</f>
        <v/>
      </c>
    </row>
    <row r="11630" spans="2:23" x14ac:dyDescent="0.35">
      <c r="B11630" s="146"/>
      <c r="C11630" s="31"/>
      <c r="D11630" s="31"/>
      <c r="E11630" s="44"/>
      <c r="F11630" s="43"/>
      <c r="G11630" s="84"/>
      <c r="H11630" s="31"/>
      <c r="I11630" s="207"/>
      <c r="J11630" s="84"/>
      <c r="K11630" s="31"/>
      <c r="L11630" s="31"/>
      <c r="M11630" s="169"/>
      <c r="N11630" s="148"/>
      <c r="O11630" s="106"/>
      <c r="P11630" s="43"/>
      <c r="Q11630" s="207"/>
      <c r="R11630" s="84"/>
      <c r="S11630" s="31"/>
      <c r="T11630" s="31"/>
      <c r="U11630" s="169"/>
      <c r="V11630" s="150"/>
      <c r="W11630" s="141" t="str" cm="1">
        <f t="array" ref="W11630">IF(SUM(LEN(B11630:V11630))=0,"",IF(OR(OR(ISBLANK(F11630),SUM(LEN(C11630),LEN(D11630))=0),AND(NOT(E11630="Unknown"),ISBLANK(J11630)),AND(NOT(O11630="Unknown"),ISBLANK(R11630))),"Missing Information", INDEX(Table15[Entire Service Line Classification], MATCH(SUMIFS(Table15[Unique ID],Table15[System-Owned Portion],E11630,Table15[If Material Anything Other than "Lead" in Column E,Was Material Ever Previously Lead?],G11630,Table15[Customer-Owned Portion],O11630),Table15[Unique ID],0),0)))</f>
        <v/>
      </c>
    </row>
    <row r="11631" spans="2:23" x14ac:dyDescent="0.35">
      <c r="B11631" s="146"/>
      <c r="C11631" s="31"/>
      <c r="D11631" s="31"/>
      <c r="E11631" s="44"/>
      <c r="F11631" s="43"/>
      <c r="G11631" s="84"/>
      <c r="H11631" s="31"/>
      <c r="I11631" s="207"/>
      <c r="J11631" s="84"/>
      <c r="K11631" s="31"/>
      <c r="L11631" s="31"/>
      <c r="M11631" s="169"/>
      <c r="N11631" s="148"/>
      <c r="O11631" s="106"/>
      <c r="P11631" s="43"/>
      <c r="Q11631" s="207"/>
      <c r="R11631" s="84"/>
      <c r="S11631" s="31"/>
      <c r="T11631" s="31"/>
      <c r="U11631" s="169"/>
      <c r="V11631" s="150"/>
      <c r="W11631" s="141" t="str" cm="1">
        <f t="array" ref="W11631">IF(SUM(LEN(B11631:V11631))=0,"",IF(OR(OR(ISBLANK(F11631),SUM(LEN(C11631),LEN(D11631))=0),AND(NOT(E11631="Unknown"),ISBLANK(J11631)),AND(NOT(O11631="Unknown"),ISBLANK(R11631))),"Missing Information", INDEX(Table15[Entire Service Line Classification], MATCH(SUMIFS(Table15[Unique ID],Table15[System-Owned Portion],E11631,Table15[If Material Anything Other than "Lead" in Column E,Was Material Ever Previously Lead?],G11631,Table15[Customer-Owned Portion],O11631),Table15[Unique ID],0),0)))</f>
        <v/>
      </c>
    </row>
    <row r="11632" spans="2:23" x14ac:dyDescent="0.35">
      <c r="B11632" s="146"/>
      <c r="C11632" s="31"/>
      <c r="D11632" s="31"/>
      <c r="E11632" s="44"/>
      <c r="F11632" s="43"/>
      <c r="G11632" s="84"/>
      <c r="H11632" s="31"/>
      <c r="I11632" s="207"/>
      <c r="J11632" s="84"/>
      <c r="K11632" s="31"/>
      <c r="L11632" s="31"/>
      <c r="M11632" s="169"/>
      <c r="N11632" s="148"/>
      <c r="O11632" s="106"/>
      <c r="P11632" s="43"/>
      <c r="Q11632" s="207"/>
      <c r="R11632" s="84"/>
      <c r="S11632" s="31"/>
      <c r="T11632" s="31"/>
      <c r="U11632" s="169"/>
      <c r="V11632" s="150"/>
      <c r="W11632" s="141" t="str" cm="1">
        <f t="array" ref="W11632">IF(SUM(LEN(B11632:V11632))=0,"",IF(OR(OR(ISBLANK(F11632),SUM(LEN(C11632),LEN(D11632))=0),AND(NOT(E11632="Unknown"),ISBLANK(J11632)),AND(NOT(O11632="Unknown"),ISBLANK(R11632))),"Missing Information", INDEX(Table15[Entire Service Line Classification], MATCH(SUMIFS(Table15[Unique ID],Table15[System-Owned Portion],E11632,Table15[If Material Anything Other than "Lead" in Column E,Was Material Ever Previously Lead?],G11632,Table15[Customer-Owned Portion],O11632),Table15[Unique ID],0),0)))</f>
        <v/>
      </c>
    </row>
    <row r="11633" spans="2:23" x14ac:dyDescent="0.35">
      <c r="B11633" s="146"/>
      <c r="C11633" s="31"/>
      <c r="D11633" s="31"/>
      <c r="E11633" s="44"/>
      <c r="F11633" s="43"/>
      <c r="G11633" s="84"/>
      <c r="H11633" s="31"/>
      <c r="I11633" s="207"/>
      <c r="J11633" s="84"/>
      <c r="K11633" s="31"/>
      <c r="L11633" s="31"/>
      <c r="M11633" s="169"/>
      <c r="N11633" s="148"/>
      <c r="O11633" s="106"/>
      <c r="P11633" s="43"/>
      <c r="Q11633" s="207"/>
      <c r="R11633" s="84"/>
      <c r="S11633" s="31"/>
      <c r="T11633" s="31"/>
      <c r="U11633" s="169"/>
      <c r="V11633" s="150"/>
      <c r="W11633" s="141" t="str" cm="1">
        <f t="array" ref="W11633">IF(SUM(LEN(B11633:V11633))=0,"",IF(OR(OR(ISBLANK(F11633),SUM(LEN(C11633),LEN(D11633))=0),AND(NOT(E11633="Unknown"),ISBLANK(J11633)),AND(NOT(O11633="Unknown"),ISBLANK(R11633))),"Missing Information", INDEX(Table15[Entire Service Line Classification], MATCH(SUMIFS(Table15[Unique ID],Table15[System-Owned Portion],E11633,Table15[If Material Anything Other than "Lead" in Column E,Was Material Ever Previously Lead?],G11633,Table15[Customer-Owned Portion],O11633),Table15[Unique ID],0),0)))</f>
        <v/>
      </c>
    </row>
    <row r="11634" spans="2:23" x14ac:dyDescent="0.35">
      <c r="B11634" s="146"/>
      <c r="C11634" s="31"/>
      <c r="D11634" s="31"/>
      <c r="E11634" s="44"/>
      <c r="F11634" s="43"/>
      <c r="G11634" s="84"/>
      <c r="H11634" s="31"/>
      <c r="I11634" s="207"/>
      <c r="J11634" s="84"/>
      <c r="K11634" s="31"/>
      <c r="L11634" s="31"/>
      <c r="M11634" s="169"/>
      <c r="N11634" s="148"/>
      <c r="O11634" s="106"/>
      <c r="P11634" s="43"/>
      <c r="Q11634" s="207"/>
      <c r="R11634" s="84"/>
      <c r="S11634" s="31"/>
      <c r="T11634" s="31"/>
      <c r="U11634" s="169"/>
      <c r="V11634" s="150"/>
      <c r="W11634" s="141" t="str" cm="1">
        <f t="array" ref="W11634">IF(SUM(LEN(B11634:V11634))=0,"",IF(OR(OR(ISBLANK(F11634),SUM(LEN(C11634),LEN(D11634))=0),AND(NOT(E11634="Unknown"),ISBLANK(J11634)),AND(NOT(O11634="Unknown"),ISBLANK(R11634))),"Missing Information", INDEX(Table15[Entire Service Line Classification], MATCH(SUMIFS(Table15[Unique ID],Table15[System-Owned Portion],E11634,Table15[If Material Anything Other than "Lead" in Column E,Was Material Ever Previously Lead?],G11634,Table15[Customer-Owned Portion],O11634),Table15[Unique ID],0),0)))</f>
        <v/>
      </c>
    </row>
    <row r="11635" spans="2:23" x14ac:dyDescent="0.35">
      <c r="B11635" s="146"/>
      <c r="C11635" s="31"/>
      <c r="D11635" s="31"/>
      <c r="E11635" s="44"/>
      <c r="F11635" s="43"/>
      <c r="G11635" s="84"/>
      <c r="H11635" s="31"/>
      <c r="I11635" s="207"/>
      <c r="J11635" s="84"/>
      <c r="K11635" s="31"/>
      <c r="L11635" s="31"/>
      <c r="M11635" s="169"/>
      <c r="N11635" s="148"/>
      <c r="O11635" s="106"/>
      <c r="P11635" s="43"/>
      <c r="Q11635" s="207"/>
      <c r="R11635" s="84"/>
      <c r="S11635" s="31"/>
      <c r="T11635" s="31"/>
      <c r="U11635" s="169"/>
      <c r="V11635" s="150"/>
      <c r="W11635" s="141" t="str" cm="1">
        <f t="array" ref="W11635">IF(SUM(LEN(B11635:V11635))=0,"",IF(OR(OR(ISBLANK(F11635),SUM(LEN(C11635),LEN(D11635))=0),AND(NOT(E11635="Unknown"),ISBLANK(J11635)),AND(NOT(O11635="Unknown"),ISBLANK(R11635))),"Missing Information", INDEX(Table15[Entire Service Line Classification], MATCH(SUMIFS(Table15[Unique ID],Table15[System-Owned Portion],E11635,Table15[If Material Anything Other than "Lead" in Column E,Was Material Ever Previously Lead?],G11635,Table15[Customer-Owned Portion],O11635),Table15[Unique ID],0),0)))</f>
        <v/>
      </c>
    </row>
    <row r="11636" spans="2:23" x14ac:dyDescent="0.35">
      <c r="B11636" s="146"/>
      <c r="C11636" s="31"/>
      <c r="D11636" s="31"/>
      <c r="E11636" s="44"/>
      <c r="F11636" s="43"/>
      <c r="G11636" s="84"/>
      <c r="H11636" s="31"/>
      <c r="I11636" s="207"/>
      <c r="J11636" s="84"/>
      <c r="K11636" s="31"/>
      <c r="L11636" s="31"/>
      <c r="M11636" s="169"/>
      <c r="N11636" s="148"/>
      <c r="O11636" s="106"/>
      <c r="P11636" s="43"/>
      <c r="Q11636" s="207"/>
      <c r="R11636" s="84"/>
      <c r="S11636" s="31"/>
      <c r="T11636" s="31"/>
      <c r="U11636" s="169"/>
      <c r="V11636" s="150"/>
      <c r="W11636" s="141" t="str" cm="1">
        <f t="array" ref="W11636">IF(SUM(LEN(B11636:V11636))=0,"",IF(OR(OR(ISBLANK(F11636),SUM(LEN(C11636),LEN(D11636))=0),AND(NOT(E11636="Unknown"),ISBLANK(J11636)),AND(NOT(O11636="Unknown"),ISBLANK(R11636))),"Missing Information", INDEX(Table15[Entire Service Line Classification], MATCH(SUMIFS(Table15[Unique ID],Table15[System-Owned Portion],E11636,Table15[If Material Anything Other than "Lead" in Column E,Was Material Ever Previously Lead?],G11636,Table15[Customer-Owned Portion],O11636),Table15[Unique ID],0),0)))</f>
        <v/>
      </c>
    </row>
    <row r="11637" spans="2:23" x14ac:dyDescent="0.35">
      <c r="B11637" s="146"/>
      <c r="C11637" s="31"/>
      <c r="D11637" s="31"/>
      <c r="E11637" s="44"/>
      <c r="F11637" s="43"/>
      <c r="G11637" s="84"/>
      <c r="H11637" s="31"/>
      <c r="I11637" s="207"/>
      <c r="J11637" s="84"/>
      <c r="K11637" s="31"/>
      <c r="L11637" s="31"/>
      <c r="M11637" s="169"/>
      <c r="N11637" s="148"/>
      <c r="O11637" s="106"/>
      <c r="P11637" s="43"/>
      <c r="Q11637" s="207"/>
      <c r="R11637" s="84"/>
      <c r="S11637" s="31"/>
      <c r="T11637" s="31"/>
      <c r="U11637" s="169"/>
      <c r="V11637" s="150"/>
      <c r="W11637" s="141" t="str" cm="1">
        <f t="array" ref="W11637">IF(SUM(LEN(B11637:V11637))=0,"",IF(OR(OR(ISBLANK(F11637),SUM(LEN(C11637),LEN(D11637))=0),AND(NOT(E11637="Unknown"),ISBLANK(J11637)),AND(NOT(O11637="Unknown"),ISBLANK(R11637))),"Missing Information", INDEX(Table15[Entire Service Line Classification], MATCH(SUMIFS(Table15[Unique ID],Table15[System-Owned Portion],E11637,Table15[If Material Anything Other than "Lead" in Column E,Was Material Ever Previously Lead?],G11637,Table15[Customer-Owned Portion],O11637),Table15[Unique ID],0),0)))</f>
        <v/>
      </c>
    </row>
    <row r="11638" spans="2:23" x14ac:dyDescent="0.35">
      <c r="B11638" s="146"/>
      <c r="C11638" s="31"/>
      <c r="D11638" s="31"/>
      <c r="E11638" s="44"/>
      <c r="F11638" s="43"/>
      <c r="G11638" s="84"/>
      <c r="H11638" s="31"/>
      <c r="I11638" s="207"/>
      <c r="J11638" s="84"/>
      <c r="K11638" s="31"/>
      <c r="L11638" s="31"/>
      <c r="M11638" s="169"/>
      <c r="N11638" s="148"/>
      <c r="O11638" s="106"/>
      <c r="P11638" s="43"/>
      <c r="Q11638" s="207"/>
      <c r="R11638" s="84"/>
      <c r="S11638" s="31"/>
      <c r="T11638" s="31"/>
      <c r="U11638" s="169"/>
      <c r="V11638" s="150"/>
      <c r="W11638" s="141" t="str" cm="1">
        <f t="array" ref="W11638">IF(SUM(LEN(B11638:V11638))=0,"",IF(OR(OR(ISBLANK(F11638),SUM(LEN(C11638),LEN(D11638))=0),AND(NOT(E11638="Unknown"),ISBLANK(J11638)),AND(NOT(O11638="Unknown"),ISBLANK(R11638))),"Missing Information", INDEX(Table15[Entire Service Line Classification], MATCH(SUMIFS(Table15[Unique ID],Table15[System-Owned Portion],E11638,Table15[If Material Anything Other than "Lead" in Column E,Was Material Ever Previously Lead?],G11638,Table15[Customer-Owned Portion],O11638),Table15[Unique ID],0),0)))</f>
        <v/>
      </c>
    </row>
    <row r="11639" spans="2:23" x14ac:dyDescent="0.35">
      <c r="B11639" s="146"/>
      <c r="C11639" s="31"/>
      <c r="D11639" s="31"/>
      <c r="E11639" s="44"/>
      <c r="F11639" s="43"/>
      <c r="G11639" s="84"/>
      <c r="H11639" s="31"/>
      <c r="I11639" s="207"/>
      <c r="J11639" s="84"/>
      <c r="K11639" s="31"/>
      <c r="L11639" s="31"/>
      <c r="M11639" s="169"/>
      <c r="N11639" s="148"/>
      <c r="O11639" s="106"/>
      <c r="P11639" s="43"/>
      <c r="Q11639" s="207"/>
      <c r="R11639" s="84"/>
      <c r="S11639" s="31"/>
      <c r="T11639" s="31"/>
      <c r="U11639" s="169"/>
      <c r="V11639" s="150"/>
      <c r="W11639" s="141" t="str" cm="1">
        <f t="array" ref="W11639">IF(SUM(LEN(B11639:V11639))=0,"",IF(OR(OR(ISBLANK(F11639),SUM(LEN(C11639),LEN(D11639))=0),AND(NOT(E11639="Unknown"),ISBLANK(J11639)),AND(NOT(O11639="Unknown"),ISBLANK(R11639))),"Missing Information", INDEX(Table15[Entire Service Line Classification], MATCH(SUMIFS(Table15[Unique ID],Table15[System-Owned Portion],E11639,Table15[If Material Anything Other than "Lead" in Column E,Was Material Ever Previously Lead?],G11639,Table15[Customer-Owned Portion],O11639),Table15[Unique ID],0),0)))</f>
        <v/>
      </c>
    </row>
    <row r="11640" spans="2:23" x14ac:dyDescent="0.35">
      <c r="B11640" s="146"/>
      <c r="C11640" s="31"/>
      <c r="D11640" s="31"/>
      <c r="E11640" s="44"/>
      <c r="F11640" s="43"/>
      <c r="G11640" s="84"/>
      <c r="H11640" s="31"/>
      <c r="I11640" s="207"/>
      <c r="J11640" s="84"/>
      <c r="K11640" s="31"/>
      <c r="L11640" s="31"/>
      <c r="M11640" s="169"/>
      <c r="N11640" s="148"/>
      <c r="O11640" s="106"/>
      <c r="P11640" s="43"/>
      <c r="Q11640" s="207"/>
      <c r="R11640" s="84"/>
      <c r="S11640" s="31"/>
      <c r="T11640" s="31"/>
      <c r="U11640" s="169"/>
      <c r="V11640" s="150"/>
      <c r="W11640" s="141" t="str" cm="1">
        <f t="array" ref="W11640">IF(SUM(LEN(B11640:V11640))=0,"",IF(OR(OR(ISBLANK(F11640),SUM(LEN(C11640),LEN(D11640))=0),AND(NOT(E11640="Unknown"),ISBLANK(J11640)),AND(NOT(O11640="Unknown"),ISBLANK(R11640))),"Missing Information", INDEX(Table15[Entire Service Line Classification], MATCH(SUMIFS(Table15[Unique ID],Table15[System-Owned Portion],E11640,Table15[If Material Anything Other than "Lead" in Column E,Was Material Ever Previously Lead?],G11640,Table15[Customer-Owned Portion],O11640),Table15[Unique ID],0),0)))</f>
        <v/>
      </c>
    </row>
    <row r="11641" spans="2:23" x14ac:dyDescent="0.35">
      <c r="B11641" s="146"/>
      <c r="C11641" s="31"/>
      <c r="D11641" s="31"/>
      <c r="E11641" s="44"/>
      <c r="F11641" s="43"/>
      <c r="G11641" s="84"/>
      <c r="H11641" s="31"/>
      <c r="I11641" s="207"/>
      <c r="J11641" s="84"/>
      <c r="K11641" s="31"/>
      <c r="L11641" s="31"/>
      <c r="M11641" s="169"/>
      <c r="N11641" s="148"/>
      <c r="O11641" s="106"/>
      <c r="P11641" s="43"/>
      <c r="Q11641" s="207"/>
      <c r="R11641" s="84"/>
      <c r="S11641" s="31"/>
      <c r="T11641" s="31"/>
      <c r="U11641" s="169"/>
      <c r="V11641" s="150"/>
      <c r="W11641" s="141" t="str" cm="1">
        <f t="array" ref="W11641">IF(SUM(LEN(B11641:V11641))=0,"",IF(OR(OR(ISBLANK(F11641),SUM(LEN(C11641),LEN(D11641))=0),AND(NOT(E11641="Unknown"),ISBLANK(J11641)),AND(NOT(O11641="Unknown"),ISBLANK(R11641))),"Missing Information", INDEX(Table15[Entire Service Line Classification], MATCH(SUMIFS(Table15[Unique ID],Table15[System-Owned Portion],E11641,Table15[If Material Anything Other than "Lead" in Column E,Was Material Ever Previously Lead?],G11641,Table15[Customer-Owned Portion],O11641),Table15[Unique ID],0),0)))</f>
        <v/>
      </c>
    </row>
    <row r="11642" spans="2:23" x14ac:dyDescent="0.35">
      <c r="B11642" s="146"/>
      <c r="C11642" s="31"/>
      <c r="D11642" s="31"/>
      <c r="E11642" s="44"/>
      <c r="F11642" s="43"/>
      <c r="G11642" s="84"/>
      <c r="H11642" s="31"/>
      <c r="I11642" s="207"/>
      <c r="J11642" s="84"/>
      <c r="K11642" s="31"/>
      <c r="L11642" s="31"/>
      <c r="M11642" s="169"/>
      <c r="N11642" s="148"/>
      <c r="O11642" s="106"/>
      <c r="P11642" s="43"/>
      <c r="Q11642" s="207"/>
      <c r="R11642" s="84"/>
      <c r="S11642" s="31"/>
      <c r="T11642" s="31"/>
      <c r="U11642" s="169"/>
      <c r="V11642" s="150"/>
      <c r="W11642" s="141" t="str" cm="1">
        <f t="array" ref="W11642">IF(SUM(LEN(B11642:V11642))=0,"",IF(OR(OR(ISBLANK(F11642),SUM(LEN(C11642),LEN(D11642))=0),AND(NOT(E11642="Unknown"),ISBLANK(J11642)),AND(NOT(O11642="Unknown"),ISBLANK(R11642))),"Missing Information", INDEX(Table15[Entire Service Line Classification], MATCH(SUMIFS(Table15[Unique ID],Table15[System-Owned Portion],E11642,Table15[If Material Anything Other than "Lead" in Column E,Was Material Ever Previously Lead?],G11642,Table15[Customer-Owned Portion],O11642),Table15[Unique ID],0),0)))</f>
        <v/>
      </c>
    </row>
    <row r="11643" spans="2:23" x14ac:dyDescent="0.35">
      <c r="B11643" s="146"/>
      <c r="C11643" s="31"/>
      <c r="D11643" s="31"/>
      <c r="E11643" s="44"/>
      <c r="F11643" s="43"/>
      <c r="G11643" s="84"/>
      <c r="H11643" s="31"/>
      <c r="I11643" s="207"/>
      <c r="J11643" s="84"/>
      <c r="K11643" s="31"/>
      <c r="L11643" s="31"/>
      <c r="M11643" s="169"/>
      <c r="N11643" s="148"/>
      <c r="O11643" s="106"/>
      <c r="P11643" s="43"/>
      <c r="Q11643" s="207"/>
      <c r="R11643" s="84"/>
      <c r="S11643" s="31"/>
      <c r="T11643" s="31"/>
      <c r="U11643" s="169"/>
      <c r="V11643" s="150"/>
      <c r="W11643" s="141" t="str" cm="1">
        <f t="array" ref="W11643">IF(SUM(LEN(B11643:V11643))=0,"",IF(OR(OR(ISBLANK(F11643),SUM(LEN(C11643),LEN(D11643))=0),AND(NOT(E11643="Unknown"),ISBLANK(J11643)),AND(NOT(O11643="Unknown"),ISBLANK(R11643))),"Missing Information", INDEX(Table15[Entire Service Line Classification], MATCH(SUMIFS(Table15[Unique ID],Table15[System-Owned Portion],E11643,Table15[If Material Anything Other than "Lead" in Column E,Was Material Ever Previously Lead?],G11643,Table15[Customer-Owned Portion],O11643),Table15[Unique ID],0),0)))</f>
        <v/>
      </c>
    </row>
    <row r="11644" spans="2:23" x14ac:dyDescent="0.35">
      <c r="B11644" s="146"/>
      <c r="C11644" s="31"/>
      <c r="D11644" s="31"/>
      <c r="E11644" s="44"/>
      <c r="F11644" s="43"/>
      <c r="G11644" s="84"/>
      <c r="H11644" s="31"/>
      <c r="I11644" s="207"/>
      <c r="J11644" s="84"/>
      <c r="K11644" s="31"/>
      <c r="L11644" s="31"/>
      <c r="M11644" s="169"/>
      <c r="N11644" s="148"/>
      <c r="O11644" s="106"/>
      <c r="P11644" s="43"/>
      <c r="Q11644" s="207"/>
      <c r="R11644" s="84"/>
      <c r="S11644" s="31"/>
      <c r="T11644" s="31"/>
      <c r="U11644" s="169"/>
      <c r="V11644" s="150"/>
      <c r="W11644" s="141" t="str" cm="1">
        <f t="array" ref="W11644">IF(SUM(LEN(B11644:V11644))=0,"",IF(OR(OR(ISBLANK(F11644),SUM(LEN(C11644),LEN(D11644))=0),AND(NOT(E11644="Unknown"),ISBLANK(J11644)),AND(NOT(O11644="Unknown"),ISBLANK(R11644))),"Missing Information", INDEX(Table15[Entire Service Line Classification], MATCH(SUMIFS(Table15[Unique ID],Table15[System-Owned Portion],E11644,Table15[If Material Anything Other than "Lead" in Column E,Was Material Ever Previously Lead?],G11644,Table15[Customer-Owned Portion],O11644),Table15[Unique ID],0),0)))</f>
        <v/>
      </c>
    </row>
    <row r="11645" spans="2:23" x14ac:dyDescent="0.35">
      <c r="B11645" s="146"/>
      <c r="C11645" s="31"/>
      <c r="D11645" s="31"/>
      <c r="E11645" s="44"/>
      <c r="F11645" s="43"/>
      <c r="G11645" s="84"/>
      <c r="H11645" s="31"/>
      <c r="I11645" s="207"/>
      <c r="J11645" s="84"/>
      <c r="K11645" s="31"/>
      <c r="L11645" s="31"/>
      <c r="M11645" s="169"/>
      <c r="N11645" s="148"/>
      <c r="O11645" s="106"/>
      <c r="P11645" s="43"/>
      <c r="Q11645" s="207"/>
      <c r="R11645" s="84"/>
      <c r="S11645" s="31"/>
      <c r="T11645" s="31"/>
      <c r="U11645" s="169"/>
      <c r="V11645" s="150"/>
      <c r="W11645" s="141" t="str" cm="1">
        <f t="array" ref="W11645">IF(SUM(LEN(B11645:V11645))=0,"",IF(OR(OR(ISBLANK(F11645),SUM(LEN(C11645),LEN(D11645))=0),AND(NOT(E11645="Unknown"),ISBLANK(J11645)),AND(NOT(O11645="Unknown"),ISBLANK(R11645))),"Missing Information", INDEX(Table15[Entire Service Line Classification], MATCH(SUMIFS(Table15[Unique ID],Table15[System-Owned Portion],E11645,Table15[If Material Anything Other than "Lead" in Column E,Was Material Ever Previously Lead?],G11645,Table15[Customer-Owned Portion],O11645),Table15[Unique ID],0),0)))</f>
        <v/>
      </c>
    </row>
    <row r="11646" spans="2:23" x14ac:dyDescent="0.35">
      <c r="B11646" s="146"/>
      <c r="C11646" s="31"/>
      <c r="D11646" s="31"/>
      <c r="E11646" s="44"/>
      <c r="F11646" s="43"/>
      <c r="G11646" s="84"/>
      <c r="H11646" s="31"/>
      <c r="I11646" s="207"/>
      <c r="J11646" s="84"/>
      <c r="K11646" s="31"/>
      <c r="L11646" s="31"/>
      <c r="M11646" s="169"/>
      <c r="N11646" s="148"/>
      <c r="O11646" s="106"/>
      <c r="P11646" s="43"/>
      <c r="Q11646" s="207"/>
      <c r="R11646" s="84"/>
      <c r="S11646" s="31"/>
      <c r="T11646" s="31"/>
      <c r="U11646" s="169"/>
      <c r="V11646" s="150"/>
      <c r="W11646" s="141" t="str" cm="1">
        <f t="array" ref="W11646">IF(SUM(LEN(B11646:V11646))=0,"",IF(OR(OR(ISBLANK(F11646),SUM(LEN(C11646),LEN(D11646))=0),AND(NOT(E11646="Unknown"),ISBLANK(J11646)),AND(NOT(O11646="Unknown"),ISBLANK(R11646))),"Missing Information", INDEX(Table15[Entire Service Line Classification], MATCH(SUMIFS(Table15[Unique ID],Table15[System-Owned Portion],E11646,Table15[If Material Anything Other than "Lead" in Column E,Was Material Ever Previously Lead?],G11646,Table15[Customer-Owned Portion],O11646),Table15[Unique ID],0),0)))</f>
        <v/>
      </c>
    </row>
    <row r="11647" spans="2:23" x14ac:dyDescent="0.35">
      <c r="B11647" s="146"/>
      <c r="C11647" s="31"/>
      <c r="D11647" s="31"/>
      <c r="E11647" s="44"/>
      <c r="F11647" s="43"/>
      <c r="G11647" s="84"/>
      <c r="H11647" s="31"/>
      <c r="I11647" s="207"/>
      <c r="J11647" s="84"/>
      <c r="K11647" s="31"/>
      <c r="L11647" s="31"/>
      <c r="M11647" s="169"/>
      <c r="N11647" s="148"/>
      <c r="O11647" s="106"/>
      <c r="P11647" s="43"/>
      <c r="Q11647" s="207"/>
      <c r="R11647" s="84"/>
      <c r="S11647" s="31"/>
      <c r="T11647" s="31"/>
      <c r="U11647" s="169"/>
      <c r="V11647" s="150"/>
      <c r="W11647" s="141" t="str" cm="1">
        <f t="array" ref="W11647">IF(SUM(LEN(B11647:V11647))=0,"",IF(OR(OR(ISBLANK(F11647),SUM(LEN(C11647),LEN(D11647))=0),AND(NOT(E11647="Unknown"),ISBLANK(J11647)),AND(NOT(O11647="Unknown"),ISBLANK(R11647))),"Missing Information", INDEX(Table15[Entire Service Line Classification], MATCH(SUMIFS(Table15[Unique ID],Table15[System-Owned Portion],E11647,Table15[If Material Anything Other than "Lead" in Column E,Was Material Ever Previously Lead?],G11647,Table15[Customer-Owned Portion],O11647),Table15[Unique ID],0),0)))</f>
        <v/>
      </c>
    </row>
    <row r="11648" spans="2:23" x14ac:dyDescent="0.35">
      <c r="B11648" s="146"/>
      <c r="C11648" s="31"/>
      <c r="D11648" s="31"/>
      <c r="E11648" s="44"/>
      <c r="F11648" s="43"/>
      <c r="G11648" s="84"/>
      <c r="H11648" s="31"/>
      <c r="I11648" s="207"/>
      <c r="J11648" s="84"/>
      <c r="K11648" s="31"/>
      <c r="L11648" s="31"/>
      <c r="M11648" s="169"/>
      <c r="N11648" s="148"/>
      <c r="O11648" s="106"/>
      <c r="P11648" s="43"/>
      <c r="Q11648" s="207"/>
      <c r="R11648" s="84"/>
      <c r="S11648" s="31"/>
      <c r="T11648" s="31"/>
      <c r="U11648" s="169"/>
      <c r="V11648" s="150"/>
      <c r="W11648" s="141" t="str" cm="1">
        <f t="array" ref="W11648">IF(SUM(LEN(B11648:V11648))=0,"",IF(OR(OR(ISBLANK(F11648),SUM(LEN(C11648),LEN(D11648))=0),AND(NOT(E11648="Unknown"),ISBLANK(J11648)),AND(NOT(O11648="Unknown"),ISBLANK(R11648))),"Missing Information", INDEX(Table15[Entire Service Line Classification], MATCH(SUMIFS(Table15[Unique ID],Table15[System-Owned Portion],E11648,Table15[If Material Anything Other than "Lead" in Column E,Was Material Ever Previously Lead?],G11648,Table15[Customer-Owned Portion],O11648),Table15[Unique ID],0),0)))</f>
        <v/>
      </c>
    </row>
    <row r="11649" spans="2:23" x14ac:dyDescent="0.35">
      <c r="B11649" s="146"/>
      <c r="C11649" s="31"/>
      <c r="D11649" s="31"/>
      <c r="E11649" s="44"/>
      <c r="F11649" s="43"/>
      <c r="G11649" s="84"/>
      <c r="H11649" s="31"/>
      <c r="I11649" s="207"/>
      <c r="J11649" s="84"/>
      <c r="K11649" s="31"/>
      <c r="L11649" s="31"/>
      <c r="M11649" s="169"/>
      <c r="N11649" s="148"/>
      <c r="O11649" s="106"/>
      <c r="P11649" s="43"/>
      <c r="Q11649" s="207"/>
      <c r="R11649" s="84"/>
      <c r="S11649" s="31"/>
      <c r="T11649" s="31"/>
      <c r="U11649" s="169"/>
      <c r="V11649" s="150"/>
      <c r="W11649" s="141" t="str" cm="1">
        <f t="array" ref="W11649">IF(SUM(LEN(B11649:V11649))=0,"",IF(OR(OR(ISBLANK(F11649),SUM(LEN(C11649),LEN(D11649))=0),AND(NOT(E11649="Unknown"),ISBLANK(J11649)),AND(NOT(O11649="Unknown"),ISBLANK(R11649))),"Missing Information", INDEX(Table15[Entire Service Line Classification], MATCH(SUMIFS(Table15[Unique ID],Table15[System-Owned Portion],E11649,Table15[If Material Anything Other than "Lead" in Column E,Was Material Ever Previously Lead?],G11649,Table15[Customer-Owned Portion],O11649),Table15[Unique ID],0),0)))</f>
        <v/>
      </c>
    </row>
    <row r="11650" spans="2:23" x14ac:dyDescent="0.35">
      <c r="B11650" s="146"/>
      <c r="C11650" s="31"/>
      <c r="D11650" s="31"/>
      <c r="E11650" s="44"/>
      <c r="F11650" s="43"/>
      <c r="G11650" s="84"/>
      <c r="H11650" s="31"/>
      <c r="I11650" s="207"/>
      <c r="J11650" s="84"/>
      <c r="K11650" s="31"/>
      <c r="L11650" s="31"/>
      <c r="M11650" s="169"/>
      <c r="N11650" s="148"/>
      <c r="O11650" s="106"/>
      <c r="P11650" s="43"/>
      <c r="Q11650" s="207"/>
      <c r="R11650" s="84"/>
      <c r="S11650" s="31"/>
      <c r="T11650" s="31"/>
      <c r="U11650" s="169"/>
      <c r="V11650" s="150"/>
      <c r="W11650" s="141" t="str" cm="1">
        <f t="array" ref="W11650">IF(SUM(LEN(B11650:V11650))=0,"",IF(OR(OR(ISBLANK(F11650),SUM(LEN(C11650),LEN(D11650))=0),AND(NOT(E11650="Unknown"),ISBLANK(J11650)),AND(NOT(O11650="Unknown"),ISBLANK(R11650))),"Missing Information", INDEX(Table15[Entire Service Line Classification], MATCH(SUMIFS(Table15[Unique ID],Table15[System-Owned Portion],E11650,Table15[If Material Anything Other than "Lead" in Column E,Was Material Ever Previously Lead?],G11650,Table15[Customer-Owned Portion],O11650),Table15[Unique ID],0),0)))</f>
        <v/>
      </c>
    </row>
    <row r="11651" spans="2:23" x14ac:dyDescent="0.35">
      <c r="B11651" s="146"/>
      <c r="C11651" s="31"/>
      <c r="D11651" s="31"/>
      <c r="E11651" s="44"/>
      <c r="F11651" s="43"/>
      <c r="G11651" s="84"/>
      <c r="H11651" s="31"/>
      <c r="I11651" s="207"/>
      <c r="J11651" s="84"/>
      <c r="K11651" s="31"/>
      <c r="L11651" s="31"/>
      <c r="M11651" s="169"/>
      <c r="N11651" s="148"/>
      <c r="O11651" s="106"/>
      <c r="P11651" s="43"/>
      <c r="Q11651" s="207"/>
      <c r="R11651" s="84"/>
      <c r="S11651" s="31"/>
      <c r="T11651" s="31"/>
      <c r="U11651" s="169"/>
      <c r="V11651" s="150"/>
      <c r="W11651" s="141" t="str" cm="1">
        <f t="array" ref="W11651">IF(SUM(LEN(B11651:V11651))=0,"",IF(OR(OR(ISBLANK(F11651),SUM(LEN(C11651),LEN(D11651))=0),AND(NOT(E11651="Unknown"),ISBLANK(J11651)),AND(NOT(O11651="Unknown"),ISBLANK(R11651))),"Missing Information", INDEX(Table15[Entire Service Line Classification], MATCH(SUMIFS(Table15[Unique ID],Table15[System-Owned Portion],E11651,Table15[If Material Anything Other than "Lead" in Column E,Was Material Ever Previously Lead?],G11651,Table15[Customer-Owned Portion],O11651),Table15[Unique ID],0),0)))</f>
        <v/>
      </c>
    </row>
    <row r="11652" spans="2:23" x14ac:dyDescent="0.35">
      <c r="B11652" s="146"/>
      <c r="C11652" s="31"/>
      <c r="D11652" s="31"/>
      <c r="E11652" s="44"/>
      <c r="F11652" s="43"/>
      <c r="G11652" s="84"/>
      <c r="H11652" s="31"/>
      <c r="I11652" s="207"/>
      <c r="J11652" s="84"/>
      <c r="K11652" s="31"/>
      <c r="L11652" s="31"/>
      <c r="M11652" s="169"/>
      <c r="N11652" s="148"/>
      <c r="O11652" s="106"/>
      <c r="P11652" s="43"/>
      <c r="Q11652" s="207"/>
      <c r="R11652" s="84"/>
      <c r="S11652" s="31"/>
      <c r="T11652" s="31"/>
      <c r="U11652" s="169"/>
      <c r="V11652" s="150"/>
      <c r="W11652" s="141" t="str" cm="1">
        <f t="array" ref="W11652">IF(SUM(LEN(B11652:V11652))=0,"",IF(OR(OR(ISBLANK(F11652),SUM(LEN(C11652),LEN(D11652))=0),AND(NOT(E11652="Unknown"),ISBLANK(J11652)),AND(NOT(O11652="Unknown"),ISBLANK(R11652))),"Missing Information", INDEX(Table15[Entire Service Line Classification], MATCH(SUMIFS(Table15[Unique ID],Table15[System-Owned Portion],E11652,Table15[If Material Anything Other than "Lead" in Column E,Was Material Ever Previously Lead?],G11652,Table15[Customer-Owned Portion],O11652),Table15[Unique ID],0),0)))</f>
        <v/>
      </c>
    </row>
    <row r="11653" spans="2:23" x14ac:dyDescent="0.35">
      <c r="B11653" s="146"/>
      <c r="C11653" s="31"/>
      <c r="D11653" s="31"/>
      <c r="E11653" s="44"/>
      <c r="F11653" s="43"/>
      <c r="G11653" s="84"/>
      <c r="H11653" s="31"/>
      <c r="I11653" s="207"/>
      <c r="J11653" s="84"/>
      <c r="K11653" s="31"/>
      <c r="L11653" s="31"/>
      <c r="M11653" s="169"/>
      <c r="N11653" s="148"/>
      <c r="O11653" s="106"/>
      <c r="P11653" s="43"/>
      <c r="Q11653" s="207"/>
      <c r="R11653" s="84"/>
      <c r="S11653" s="31"/>
      <c r="T11653" s="31"/>
      <c r="U11653" s="169"/>
      <c r="V11653" s="150"/>
      <c r="W11653" s="141" t="str" cm="1">
        <f t="array" ref="W11653">IF(SUM(LEN(B11653:V11653))=0,"",IF(OR(OR(ISBLANK(F11653),SUM(LEN(C11653),LEN(D11653))=0),AND(NOT(E11653="Unknown"),ISBLANK(J11653)),AND(NOT(O11653="Unknown"),ISBLANK(R11653))),"Missing Information", INDEX(Table15[Entire Service Line Classification], MATCH(SUMIFS(Table15[Unique ID],Table15[System-Owned Portion],E11653,Table15[If Material Anything Other than "Lead" in Column E,Was Material Ever Previously Lead?],G11653,Table15[Customer-Owned Portion],O11653),Table15[Unique ID],0),0)))</f>
        <v/>
      </c>
    </row>
    <row r="11654" spans="2:23" x14ac:dyDescent="0.35">
      <c r="B11654" s="146"/>
      <c r="C11654" s="31"/>
      <c r="D11654" s="31"/>
      <c r="E11654" s="44"/>
      <c r="F11654" s="43"/>
      <c r="G11654" s="84"/>
      <c r="H11654" s="31"/>
      <c r="I11654" s="207"/>
      <c r="J11654" s="84"/>
      <c r="K11654" s="31"/>
      <c r="L11654" s="31"/>
      <c r="M11654" s="169"/>
      <c r="N11654" s="148"/>
      <c r="O11654" s="106"/>
      <c r="P11654" s="43"/>
      <c r="Q11654" s="207"/>
      <c r="R11654" s="84"/>
      <c r="S11654" s="31"/>
      <c r="T11654" s="31"/>
      <c r="U11654" s="169"/>
      <c r="V11654" s="150"/>
      <c r="W11654" s="141" t="str" cm="1">
        <f t="array" ref="W11654">IF(SUM(LEN(B11654:V11654))=0,"",IF(OR(OR(ISBLANK(F11654),SUM(LEN(C11654),LEN(D11654))=0),AND(NOT(E11654="Unknown"),ISBLANK(J11654)),AND(NOT(O11654="Unknown"),ISBLANK(R11654))),"Missing Information", INDEX(Table15[Entire Service Line Classification], MATCH(SUMIFS(Table15[Unique ID],Table15[System-Owned Portion],E11654,Table15[If Material Anything Other than "Lead" in Column E,Was Material Ever Previously Lead?],G11654,Table15[Customer-Owned Portion],O11654),Table15[Unique ID],0),0)))</f>
        <v/>
      </c>
    </row>
    <row r="11655" spans="2:23" x14ac:dyDescent="0.35">
      <c r="B11655" s="146"/>
      <c r="C11655" s="31"/>
      <c r="D11655" s="31"/>
      <c r="E11655" s="44"/>
      <c r="F11655" s="43"/>
      <c r="G11655" s="84"/>
      <c r="H11655" s="31"/>
      <c r="I11655" s="207"/>
      <c r="J11655" s="84"/>
      <c r="K11655" s="31"/>
      <c r="L11655" s="31"/>
      <c r="M11655" s="169"/>
      <c r="N11655" s="148"/>
      <c r="O11655" s="106"/>
      <c r="P11655" s="43"/>
      <c r="Q11655" s="207"/>
      <c r="R11655" s="84"/>
      <c r="S11655" s="31"/>
      <c r="T11655" s="31"/>
      <c r="U11655" s="169"/>
      <c r="V11655" s="150"/>
      <c r="W11655" s="141" t="str" cm="1">
        <f t="array" ref="W11655">IF(SUM(LEN(B11655:V11655))=0,"",IF(OR(OR(ISBLANK(F11655),SUM(LEN(C11655),LEN(D11655))=0),AND(NOT(E11655="Unknown"),ISBLANK(J11655)),AND(NOT(O11655="Unknown"),ISBLANK(R11655))),"Missing Information", INDEX(Table15[Entire Service Line Classification], MATCH(SUMIFS(Table15[Unique ID],Table15[System-Owned Portion],E11655,Table15[If Material Anything Other than "Lead" in Column E,Was Material Ever Previously Lead?],G11655,Table15[Customer-Owned Portion],O11655),Table15[Unique ID],0),0)))</f>
        <v/>
      </c>
    </row>
    <row r="11656" spans="2:23" x14ac:dyDescent="0.35">
      <c r="B11656" s="146"/>
      <c r="C11656" s="31"/>
      <c r="D11656" s="31"/>
      <c r="E11656" s="44"/>
      <c r="F11656" s="43"/>
      <c r="G11656" s="84"/>
      <c r="H11656" s="31"/>
      <c r="I11656" s="207"/>
      <c r="J11656" s="84"/>
      <c r="K11656" s="31"/>
      <c r="L11656" s="31"/>
      <c r="M11656" s="169"/>
      <c r="N11656" s="148"/>
      <c r="O11656" s="106"/>
      <c r="P11656" s="43"/>
      <c r="Q11656" s="207"/>
      <c r="R11656" s="84"/>
      <c r="S11656" s="31"/>
      <c r="T11656" s="31"/>
      <c r="U11656" s="169"/>
      <c r="V11656" s="150"/>
      <c r="W11656" s="141" t="str" cm="1">
        <f t="array" ref="W11656">IF(SUM(LEN(B11656:V11656))=0,"",IF(OR(OR(ISBLANK(F11656),SUM(LEN(C11656),LEN(D11656))=0),AND(NOT(E11656="Unknown"),ISBLANK(J11656)),AND(NOT(O11656="Unknown"),ISBLANK(R11656))),"Missing Information", INDEX(Table15[Entire Service Line Classification], MATCH(SUMIFS(Table15[Unique ID],Table15[System-Owned Portion],E11656,Table15[If Material Anything Other than "Lead" in Column E,Was Material Ever Previously Lead?],G11656,Table15[Customer-Owned Portion],O11656),Table15[Unique ID],0),0)))</f>
        <v/>
      </c>
    </row>
    <row r="11657" spans="2:23" x14ac:dyDescent="0.35">
      <c r="B11657" s="146"/>
      <c r="C11657" s="31"/>
      <c r="D11657" s="31"/>
      <c r="E11657" s="44"/>
      <c r="F11657" s="43"/>
      <c r="G11657" s="84"/>
      <c r="H11657" s="31"/>
      <c r="I11657" s="207"/>
      <c r="J11657" s="84"/>
      <c r="K11657" s="31"/>
      <c r="L11657" s="31"/>
      <c r="M11657" s="169"/>
      <c r="N11657" s="148"/>
      <c r="O11657" s="106"/>
      <c r="P11657" s="43"/>
      <c r="Q11657" s="207"/>
      <c r="R11657" s="84"/>
      <c r="S11657" s="31"/>
      <c r="T11657" s="31"/>
      <c r="U11657" s="169"/>
      <c r="V11657" s="150"/>
      <c r="W11657" s="141" t="str" cm="1">
        <f t="array" ref="W11657">IF(SUM(LEN(B11657:V11657))=0,"",IF(OR(OR(ISBLANK(F11657),SUM(LEN(C11657),LEN(D11657))=0),AND(NOT(E11657="Unknown"),ISBLANK(J11657)),AND(NOT(O11657="Unknown"),ISBLANK(R11657))),"Missing Information", INDEX(Table15[Entire Service Line Classification], MATCH(SUMIFS(Table15[Unique ID],Table15[System-Owned Portion],E11657,Table15[If Material Anything Other than "Lead" in Column E,Was Material Ever Previously Lead?],G11657,Table15[Customer-Owned Portion],O11657),Table15[Unique ID],0),0)))</f>
        <v/>
      </c>
    </row>
    <row r="11658" spans="2:23" x14ac:dyDescent="0.35">
      <c r="B11658" s="146"/>
      <c r="C11658" s="31"/>
      <c r="D11658" s="31"/>
      <c r="E11658" s="44"/>
      <c r="F11658" s="43"/>
      <c r="G11658" s="84"/>
      <c r="H11658" s="31"/>
      <c r="I11658" s="207"/>
      <c r="J11658" s="84"/>
      <c r="K11658" s="31"/>
      <c r="L11658" s="31"/>
      <c r="M11658" s="169"/>
      <c r="N11658" s="148"/>
      <c r="O11658" s="106"/>
      <c r="P11658" s="43"/>
      <c r="Q11658" s="207"/>
      <c r="R11658" s="84"/>
      <c r="S11658" s="31"/>
      <c r="T11658" s="31"/>
      <c r="U11658" s="169"/>
      <c r="V11658" s="150"/>
      <c r="W11658" s="141" t="str" cm="1">
        <f t="array" ref="W11658">IF(SUM(LEN(B11658:V11658))=0,"",IF(OR(OR(ISBLANK(F11658),SUM(LEN(C11658),LEN(D11658))=0),AND(NOT(E11658="Unknown"),ISBLANK(J11658)),AND(NOT(O11658="Unknown"),ISBLANK(R11658))),"Missing Information", INDEX(Table15[Entire Service Line Classification], MATCH(SUMIFS(Table15[Unique ID],Table15[System-Owned Portion],E11658,Table15[If Material Anything Other than "Lead" in Column E,Was Material Ever Previously Lead?],G11658,Table15[Customer-Owned Portion],O11658),Table15[Unique ID],0),0)))</f>
        <v/>
      </c>
    </row>
    <row r="11659" spans="2:23" x14ac:dyDescent="0.35">
      <c r="B11659" s="146"/>
      <c r="C11659" s="31"/>
      <c r="D11659" s="31"/>
      <c r="E11659" s="44"/>
      <c r="F11659" s="43"/>
      <c r="G11659" s="84"/>
      <c r="H11659" s="31"/>
      <c r="I11659" s="207"/>
      <c r="J11659" s="84"/>
      <c r="K11659" s="31"/>
      <c r="L11659" s="31"/>
      <c r="M11659" s="169"/>
      <c r="N11659" s="148"/>
      <c r="O11659" s="106"/>
      <c r="P11659" s="43"/>
      <c r="Q11659" s="207"/>
      <c r="R11659" s="84"/>
      <c r="S11659" s="31"/>
      <c r="T11659" s="31"/>
      <c r="U11659" s="169"/>
      <c r="V11659" s="150"/>
      <c r="W11659" s="141" t="str" cm="1">
        <f t="array" ref="W11659">IF(SUM(LEN(B11659:V11659))=0,"",IF(OR(OR(ISBLANK(F11659),SUM(LEN(C11659),LEN(D11659))=0),AND(NOT(E11659="Unknown"),ISBLANK(J11659)),AND(NOT(O11659="Unknown"),ISBLANK(R11659))),"Missing Information", INDEX(Table15[Entire Service Line Classification], MATCH(SUMIFS(Table15[Unique ID],Table15[System-Owned Portion],E11659,Table15[If Material Anything Other than "Lead" in Column E,Was Material Ever Previously Lead?],G11659,Table15[Customer-Owned Portion],O11659),Table15[Unique ID],0),0)))</f>
        <v/>
      </c>
    </row>
    <row r="11660" spans="2:23" x14ac:dyDescent="0.35">
      <c r="B11660" s="146"/>
      <c r="C11660" s="31"/>
      <c r="D11660" s="31"/>
      <c r="E11660" s="44"/>
      <c r="F11660" s="43"/>
      <c r="G11660" s="84"/>
      <c r="H11660" s="31"/>
      <c r="I11660" s="207"/>
      <c r="J11660" s="84"/>
      <c r="K11660" s="31"/>
      <c r="L11660" s="31"/>
      <c r="M11660" s="169"/>
      <c r="N11660" s="148"/>
      <c r="O11660" s="106"/>
      <c r="P11660" s="43"/>
      <c r="Q11660" s="207"/>
      <c r="R11660" s="84"/>
      <c r="S11660" s="31"/>
      <c r="T11660" s="31"/>
      <c r="U11660" s="169"/>
      <c r="V11660" s="150"/>
      <c r="W11660" s="141" t="str" cm="1">
        <f t="array" ref="W11660">IF(SUM(LEN(B11660:V11660))=0,"",IF(OR(OR(ISBLANK(F11660),SUM(LEN(C11660),LEN(D11660))=0),AND(NOT(E11660="Unknown"),ISBLANK(J11660)),AND(NOT(O11660="Unknown"),ISBLANK(R11660))),"Missing Information", INDEX(Table15[Entire Service Line Classification], MATCH(SUMIFS(Table15[Unique ID],Table15[System-Owned Portion],E11660,Table15[If Material Anything Other than "Lead" in Column E,Was Material Ever Previously Lead?],G11660,Table15[Customer-Owned Portion],O11660),Table15[Unique ID],0),0)))</f>
        <v/>
      </c>
    </row>
    <row r="11661" spans="2:23" x14ac:dyDescent="0.35">
      <c r="B11661" s="146"/>
      <c r="C11661" s="31"/>
      <c r="D11661" s="31"/>
      <c r="E11661" s="44"/>
      <c r="F11661" s="43"/>
      <c r="G11661" s="84"/>
      <c r="H11661" s="31"/>
      <c r="I11661" s="207"/>
      <c r="J11661" s="84"/>
      <c r="K11661" s="31"/>
      <c r="L11661" s="31"/>
      <c r="M11661" s="169"/>
      <c r="N11661" s="148"/>
      <c r="O11661" s="106"/>
      <c r="P11661" s="43"/>
      <c r="Q11661" s="207"/>
      <c r="R11661" s="84"/>
      <c r="S11661" s="31"/>
      <c r="T11661" s="31"/>
      <c r="U11661" s="169"/>
      <c r="V11661" s="150"/>
      <c r="W11661" s="141" t="str" cm="1">
        <f t="array" ref="W11661">IF(SUM(LEN(B11661:V11661))=0,"",IF(OR(OR(ISBLANK(F11661),SUM(LEN(C11661),LEN(D11661))=0),AND(NOT(E11661="Unknown"),ISBLANK(J11661)),AND(NOT(O11661="Unknown"),ISBLANK(R11661))),"Missing Information", INDEX(Table15[Entire Service Line Classification], MATCH(SUMIFS(Table15[Unique ID],Table15[System-Owned Portion],E11661,Table15[If Material Anything Other than "Lead" in Column E,Was Material Ever Previously Lead?],G11661,Table15[Customer-Owned Portion],O11661),Table15[Unique ID],0),0)))</f>
        <v/>
      </c>
    </row>
    <row r="11662" spans="2:23" x14ac:dyDescent="0.35">
      <c r="B11662" s="146"/>
      <c r="C11662" s="31"/>
      <c r="D11662" s="31"/>
      <c r="E11662" s="44"/>
      <c r="F11662" s="43"/>
      <c r="G11662" s="84"/>
      <c r="H11662" s="31"/>
      <c r="I11662" s="207"/>
      <c r="J11662" s="84"/>
      <c r="K11662" s="31"/>
      <c r="L11662" s="31"/>
      <c r="M11662" s="169"/>
      <c r="N11662" s="148"/>
      <c r="O11662" s="106"/>
      <c r="P11662" s="43"/>
      <c r="Q11662" s="207"/>
      <c r="R11662" s="84"/>
      <c r="S11662" s="31"/>
      <c r="T11662" s="31"/>
      <c r="U11662" s="169"/>
      <c r="V11662" s="150"/>
      <c r="W11662" s="141" t="str" cm="1">
        <f t="array" ref="W11662">IF(SUM(LEN(B11662:V11662))=0,"",IF(OR(OR(ISBLANK(F11662),SUM(LEN(C11662),LEN(D11662))=0),AND(NOT(E11662="Unknown"),ISBLANK(J11662)),AND(NOT(O11662="Unknown"),ISBLANK(R11662))),"Missing Information", INDEX(Table15[Entire Service Line Classification], MATCH(SUMIFS(Table15[Unique ID],Table15[System-Owned Portion],E11662,Table15[If Material Anything Other than "Lead" in Column E,Was Material Ever Previously Lead?],G11662,Table15[Customer-Owned Portion],O11662),Table15[Unique ID],0),0)))</f>
        <v/>
      </c>
    </row>
    <row r="11663" spans="2:23" x14ac:dyDescent="0.35">
      <c r="B11663" s="146"/>
      <c r="C11663" s="31"/>
      <c r="D11663" s="31"/>
      <c r="E11663" s="44"/>
      <c r="F11663" s="43"/>
      <c r="G11663" s="84"/>
      <c r="H11663" s="31"/>
      <c r="I11663" s="207"/>
      <c r="J11663" s="84"/>
      <c r="K11663" s="31"/>
      <c r="L11663" s="31"/>
      <c r="M11663" s="169"/>
      <c r="N11663" s="148"/>
      <c r="O11663" s="106"/>
      <c r="P11663" s="43"/>
      <c r="Q11663" s="207"/>
      <c r="R11663" s="84"/>
      <c r="S11663" s="31"/>
      <c r="T11663" s="31"/>
      <c r="U11663" s="169"/>
      <c r="V11663" s="150"/>
      <c r="W11663" s="141" t="str" cm="1">
        <f t="array" ref="W11663">IF(SUM(LEN(B11663:V11663))=0,"",IF(OR(OR(ISBLANK(F11663),SUM(LEN(C11663),LEN(D11663))=0),AND(NOT(E11663="Unknown"),ISBLANK(J11663)),AND(NOT(O11663="Unknown"),ISBLANK(R11663))),"Missing Information", INDEX(Table15[Entire Service Line Classification], MATCH(SUMIFS(Table15[Unique ID],Table15[System-Owned Portion],E11663,Table15[If Material Anything Other than "Lead" in Column E,Was Material Ever Previously Lead?],G11663,Table15[Customer-Owned Portion],O11663),Table15[Unique ID],0),0)))</f>
        <v/>
      </c>
    </row>
    <row r="11664" spans="2:23" x14ac:dyDescent="0.35">
      <c r="B11664" s="146"/>
      <c r="C11664" s="31"/>
      <c r="D11664" s="31"/>
      <c r="E11664" s="44"/>
      <c r="F11664" s="43"/>
      <c r="G11664" s="84"/>
      <c r="H11664" s="31"/>
      <c r="I11664" s="207"/>
      <c r="J11664" s="84"/>
      <c r="K11664" s="31"/>
      <c r="L11664" s="31"/>
      <c r="M11664" s="169"/>
      <c r="N11664" s="148"/>
      <c r="O11664" s="106"/>
      <c r="P11664" s="43"/>
      <c r="Q11664" s="207"/>
      <c r="R11664" s="84"/>
      <c r="S11664" s="31"/>
      <c r="T11664" s="31"/>
      <c r="U11664" s="169"/>
      <c r="V11664" s="150"/>
      <c r="W11664" s="141" t="str" cm="1">
        <f t="array" ref="W11664">IF(SUM(LEN(B11664:V11664))=0,"",IF(OR(OR(ISBLANK(F11664),SUM(LEN(C11664),LEN(D11664))=0),AND(NOT(E11664="Unknown"),ISBLANK(J11664)),AND(NOT(O11664="Unknown"),ISBLANK(R11664))),"Missing Information", INDEX(Table15[Entire Service Line Classification], MATCH(SUMIFS(Table15[Unique ID],Table15[System-Owned Portion],E11664,Table15[If Material Anything Other than "Lead" in Column E,Was Material Ever Previously Lead?],G11664,Table15[Customer-Owned Portion],O11664),Table15[Unique ID],0),0)))</f>
        <v/>
      </c>
    </row>
    <row r="11665" spans="2:23" x14ac:dyDescent="0.35">
      <c r="B11665" s="146"/>
      <c r="C11665" s="31"/>
      <c r="D11665" s="31"/>
      <c r="E11665" s="44"/>
      <c r="F11665" s="43"/>
      <c r="G11665" s="84"/>
      <c r="H11665" s="31"/>
      <c r="I11665" s="207"/>
      <c r="J11665" s="84"/>
      <c r="K11665" s="31"/>
      <c r="L11665" s="31"/>
      <c r="M11665" s="169"/>
      <c r="N11665" s="148"/>
      <c r="O11665" s="106"/>
      <c r="P11665" s="43"/>
      <c r="Q11665" s="207"/>
      <c r="R11665" s="84"/>
      <c r="S11665" s="31"/>
      <c r="T11665" s="31"/>
      <c r="U11665" s="169"/>
      <c r="V11665" s="150"/>
      <c r="W11665" s="141" t="str" cm="1">
        <f t="array" ref="W11665">IF(SUM(LEN(B11665:V11665))=0,"",IF(OR(OR(ISBLANK(F11665),SUM(LEN(C11665),LEN(D11665))=0),AND(NOT(E11665="Unknown"),ISBLANK(J11665)),AND(NOT(O11665="Unknown"),ISBLANK(R11665))),"Missing Information", INDEX(Table15[Entire Service Line Classification], MATCH(SUMIFS(Table15[Unique ID],Table15[System-Owned Portion],E11665,Table15[If Material Anything Other than "Lead" in Column E,Was Material Ever Previously Lead?],G11665,Table15[Customer-Owned Portion],O11665),Table15[Unique ID],0),0)))</f>
        <v/>
      </c>
    </row>
    <row r="11666" spans="2:23" x14ac:dyDescent="0.35">
      <c r="B11666" s="146"/>
      <c r="C11666" s="31"/>
      <c r="D11666" s="31"/>
      <c r="E11666" s="44"/>
      <c r="F11666" s="43"/>
      <c r="G11666" s="84"/>
      <c r="H11666" s="31"/>
      <c r="I11666" s="207"/>
      <c r="J11666" s="84"/>
      <c r="K11666" s="31"/>
      <c r="L11666" s="31"/>
      <c r="M11666" s="169"/>
      <c r="N11666" s="148"/>
      <c r="O11666" s="106"/>
      <c r="P11666" s="43"/>
      <c r="Q11666" s="207"/>
      <c r="R11666" s="84"/>
      <c r="S11666" s="31"/>
      <c r="T11666" s="31"/>
      <c r="U11666" s="169"/>
      <c r="V11666" s="150"/>
      <c r="W11666" s="141" t="str" cm="1">
        <f t="array" ref="W11666">IF(SUM(LEN(B11666:V11666))=0,"",IF(OR(OR(ISBLANK(F11666),SUM(LEN(C11666),LEN(D11666))=0),AND(NOT(E11666="Unknown"),ISBLANK(J11666)),AND(NOT(O11666="Unknown"),ISBLANK(R11666))),"Missing Information", INDEX(Table15[Entire Service Line Classification], MATCH(SUMIFS(Table15[Unique ID],Table15[System-Owned Portion],E11666,Table15[If Material Anything Other than "Lead" in Column E,Was Material Ever Previously Lead?],G11666,Table15[Customer-Owned Portion],O11666),Table15[Unique ID],0),0)))</f>
        <v/>
      </c>
    </row>
    <row r="11667" spans="2:23" x14ac:dyDescent="0.35">
      <c r="B11667" s="146"/>
      <c r="C11667" s="31"/>
      <c r="D11667" s="31"/>
      <c r="E11667" s="44"/>
      <c r="F11667" s="43"/>
      <c r="G11667" s="84"/>
      <c r="H11667" s="31"/>
      <c r="I11667" s="207"/>
      <c r="J11667" s="84"/>
      <c r="K11667" s="31"/>
      <c r="L11667" s="31"/>
      <c r="M11667" s="169"/>
      <c r="N11667" s="148"/>
      <c r="O11667" s="106"/>
      <c r="P11667" s="43"/>
      <c r="Q11667" s="207"/>
      <c r="R11667" s="84"/>
      <c r="S11667" s="31"/>
      <c r="T11667" s="31"/>
      <c r="U11667" s="169"/>
      <c r="V11667" s="150"/>
      <c r="W11667" s="141" t="str" cm="1">
        <f t="array" ref="W11667">IF(SUM(LEN(B11667:V11667))=0,"",IF(OR(OR(ISBLANK(F11667),SUM(LEN(C11667),LEN(D11667))=0),AND(NOT(E11667="Unknown"),ISBLANK(J11667)),AND(NOT(O11667="Unknown"),ISBLANK(R11667))),"Missing Information", INDEX(Table15[Entire Service Line Classification], MATCH(SUMIFS(Table15[Unique ID],Table15[System-Owned Portion],E11667,Table15[If Material Anything Other than "Lead" in Column E,Was Material Ever Previously Lead?],G11667,Table15[Customer-Owned Portion],O11667),Table15[Unique ID],0),0)))</f>
        <v/>
      </c>
    </row>
    <row r="11668" spans="2:23" x14ac:dyDescent="0.35">
      <c r="B11668" s="146"/>
      <c r="C11668" s="31"/>
      <c r="D11668" s="31"/>
      <c r="E11668" s="44"/>
      <c r="F11668" s="43"/>
      <c r="G11668" s="84"/>
      <c r="H11668" s="31"/>
      <c r="I11668" s="207"/>
      <c r="J11668" s="84"/>
      <c r="K11668" s="31"/>
      <c r="L11668" s="31"/>
      <c r="M11668" s="169"/>
      <c r="N11668" s="148"/>
      <c r="O11668" s="106"/>
      <c r="P11668" s="43"/>
      <c r="Q11668" s="207"/>
      <c r="R11668" s="84"/>
      <c r="S11668" s="31"/>
      <c r="T11668" s="31"/>
      <c r="U11668" s="169"/>
      <c r="V11668" s="150"/>
      <c r="W11668" s="141" t="str" cm="1">
        <f t="array" ref="W11668">IF(SUM(LEN(B11668:V11668))=0,"",IF(OR(OR(ISBLANK(F11668),SUM(LEN(C11668),LEN(D11668))=0),AND(NOT(E11668="Unknown"),ISBLANK(J11668)),AND(NOT(O11668="Unknown"),ISBLANK(R11668))),"Missing Information", INDEX(Table15[Entire Service Line Classification], MATCH(SUMIFS(Table15[Unique ID],Table15[System-Owned Portion],E11668,Table15[If Material Anything Other than "Lead" in Column E,Was Material Ever Previously Lead?],G11668,Table15[Customer-Owned Portion],O11668),Table15[Unique ID],0),0)))</f>
        <v/>
      </c>
    </row>
    <row r="11669" spans="2:23" x14ac:dyDescent="0.35">
      <c r="B11669" s="146"/>
      <c r="C11669" s="31"/>
      <c r="D11669" s="31"/>
      <c r="E11669" s="44"/>
      <c r="F11669" s="43"/>
      <c r="G11669" s="84"/>
      <c r="H11669" s="31"/>
      <c r="I11669" s="207"/>
      <c r="J11669" s="84"/>
      <c r="K11669" s="31"/>
      <c r="L11669" s="31"/>
      <c r="M11669" s="169"/>
      <c r="N11669" s="148"/>
      <c r="O11669" s="106"/>
      <c r="P11669" s="43"/>
      <c r="Q11669" s="207"/>
      <c r="R11669" s="84"/>
      <c r="S11669" s="31"/>
      <c r="T11669" s="31"/>
      <c r="U11669" s="169"/>
      <c r="V11669" s="150"/>
      <c r="W11669" s="141" t="str" cm="1">
        <f t="array" ref="W11669">IF(SUM(LEN(B11669:V11669))=0,"",IF(OR(OR(ISBLANK(F11669),SUM(LEN(C11669),LEN(D11669))=0),AND(NOT(E11669="Unknown"),ISBLANK(J11669)),AND(NOT(O11669="Unknown"),ISBLANK(R11669))),"Missing Information", INDEX(Table15[Entire Service Line Classification], MATCH(SUMIFS(Table15[Unique ID],Table15[System-Owned Portion],E11669,Table15[If Material Anything Other than "Lead" in Column E,Was Material Ever Previously Lead?],G11669,Table15[Customer-Owned Portion],O11669),Table15[Unique ID],0),0)))</f>
        <v/>
      </c>
    </row>
    <row r="11670" spans="2:23" x14ac:dyDescent="0.35">
      <c r="B11670" s="146"/>
      <c r="C11670" s="31"/>
      <c r="D11670" s="31"/>
      <c r="E11670" s="44"/>
      <c r="F11670" s="43"/>
      <c r="G11670" s="84"/>
      <c r="H11670" s="31"/>
      <c r="I11670" s="207"/>
      <c r="J11670" s="84"/>
      <c r="K11670" s="31"/>
      <c r="L11670" s="31"/>
      <c r="M11670" s="169"/>
      <c r="N11670" s="148"/>
      <c r="O11670" s="106"/>
      <c r="P11670" s="43"/>
      <c r="Q11670" s="207"/>
      <c r="R11670" s="84"/>
      <c r="S11670" s="31"/>
      <c r="T11670" s="31"/>
      <c r="U11670" s="169"/>
      <c r="V11670" s="150"/>
      <c r="W11670" s="141" t="str" cm="1">
        <f t="array" ref="W11670">IF(SUM(LEN(B11670:V11670))=0,"",IF(OR(OR(ISBLANK(F11670),SUM(LEN(C11670),LEN(D11670))=0),AND(NOT(E11670="Unknown"),ISBLANK(J11670)),AND(NOT(O11670="Unknown"),ISBLANK(R11670))),"Missing Information", INDEX(Table15[Entire Service Line Classification], MATCH(SUMIFS(Table15[Unique ID],Table15[System-Owned Portion],E11670,Table15[If Material Anything Other than "Lead" in Column E,Was Material Ever Previously Lead?],G11670,Table15[Customer-Owned Portion],O11670),Table15[Unique ID],0),0)))</f>
        <v/>
      </c>
    </row>
    <row r="11671" spans="2:23" x14ac:dyDescent="0.35">
      <c r="B11671" s="146"/>
      <c r="C11671" s="31"/>
      <c r="D11671" s="31"/>
      <c r="E11671" s="44"/>
      <c r="F11671" s="43"/>
      <c r="G11671" s="84"/>
      <c r="H11671" s="31"/>
      <c r="I11671" s="207"/>
      <c r="J11671" s="84"/>
      <c r="K11671" s="31"/>
      <c r="L11671" s="31"/>
      <c r="M11671" s="169"/>
      <c r="N11671" s="148"/>
      <c r="O11671" s="106"/>
      <c r="P11671" s="43"/>
      <c r="Q11671" s="207"/>
      <c r="R11671" s="84"/>
      <c r="S11671" s="31"/>
      <c r="T11671" s="31"/>
      <c r="U11671" s="169"/>
      <c r="V11671" s="150"/>
      <c r="W11671" s="141" t="str" cm="1">
        <f t="array" ref="W11671">IF(SUM(LEN(B11671:V11671))=0,"",IF(OR(OR(ISBLANK(F11671),SUM(LEN(C11671),LEN(D11671))=0),AND(NOT(E11671="Unknown"),ISBLANK(J11671)),AND(NOT(O11671="Unknown"),ISBLANK(R11671))),"Missing Information", INDEX(Table15[Entire Service Line Classification], MATCH(SUMIFS(Table15[Unique ID],Table15[System-Owned Portion],E11671,Table15[If Material Anything Other than "Lead" in Column E,Was Material Ever Previously Lead?],G11671,Table15[Customer-Owned Portion],O11671),Table15[Unique ID],0),0)))</f>
        <v/>
      </c>
    </row>
    <row r="11672" spans="2:23" x14ac:dyDescent="0.35">
      <c r="B11672" s="146"/>
      <c r="C11672" s="31"/>
      <c r="D11672" s="31"/>
      <c r="E11672" s="44"/>
      <c r="F11672" s="43"/>
      <c r="G11672" s="84"/>
      <c r="H11672" s="31"/>
      <c r="I11672" s="207"/>
      <c r="J11672" s="84"/>
      <c r="K11672" s="31"/>
      <c r="L11672" s="31"/>
      <c r="M11672" s="169"/>
      <c r="N11672" s="148"/>
      <c r="O11672" s="106"/>
      <c r="P11672" s="43"/>
      <c r="Q11672" s="207"/>
      <c r="R11672" s="84"/>
      <c r="S11672" s="31"/>
      <c r="T11672" s="31"/>
      <c r="U11672" s="169"/>
      <c r="V11672" s="150"/>
      <c r="W11672" s="141" t="str" cm="1">
        <f t="array" ref="W11672">IF(SUM(LEN(B11672:V11672))=0,"",IF(OR(OR(ISBLANK(F11672),SUM(LEN(C11672),LEN(D11672))=0),AND(NOT(E11672="Unknown"),ISBLANK(J11672)),AND(NOT(O11672="Unknown"),ISBLANK(R11672))),"Missing Information", INDEX(Table15[Entire Service Line Classification], MATCH(SUMIFS(Table15[Unique ID],Table15[System-Owned Portion],E11672,Table15[If Material Anything Other than "Lead" in Column E,Was Material Ever Previously Lead?],G11672,Table15[Customer-Owned Portion],O11672),Table15[Unique ID],0),0)))</f>
        <v/>
      </c>
    </row>
    <row r="11673" spans="2:23" x14ac:dyDescent="0.35">
      <c r="B11673" s="146"/>
      <c r="C11673" s="31"/>
      <c r="D11673" s="31"/>
      <c r="E11673" s="44"/>
      <c r="F11673" s="43"/>
      <c r="G11673" s="84"/>
      <c r="H11673" s="31"/>
      <c r="I11673" s="207"/>
      <c r="J11673" s="84"/>
      <c r="K11673" s="31"/>
      <c r="L11673" s="31"/>
      <c r="M11673" s="169"/>
      <c r="N11673" s="148"/>
      <c r="O11673" s="106"/>
      <c r="P11673" s="43"/>
      <c r="Q11673" s="207"/>
      <c r="R11673" s="84"/>
      <c r="S11673" s="31"/>
      <c r="T11673" s="31"/>
      <c r="U11673" s="169"/>
      <c r="V11673" s="150"/>
      <c r="W11673" s="141" t="str" cm="1">
        <f t="array" ref="W11673">IF(SUM(LEN(B11673:V11673))=0,"",IF(OR(OR(ISBLANK(F11673),SUM(LEN(C11673),LEN(D11673))=0),AND(NOT(E11673="Unknown"),ISBLANK(J11673)),AND(NOT(O11673="Unknown"),ISBLANK(R11673))),"Missing Information", INDEX(Table15[Entire Service Line Classification], MATCH(SUMIFS(Table15[Unique ID],Table15[System-Owned Portion],E11673,Table15[If Material Anything Other than "Lead" in Column E,Was Material Ever Previously Lead?],G11673,Table15[Customer-Owned Portion],O11673),Table15[Unique ID],0),0)))</f>
        <v/>
      </c>
    </row>
    <row r="11674" spans="2:23" x14ac:dyDescent="0.35">
      <c r="B11674" s="146"/>
      <c r="C11674" s="31"/>
      <c r="D11674" s="31"/>
      <c r="E11674" s="44"/>
      <c r="F11674" s="43"/>
      <c r="G11674" s="84"/>
      <c r="H11674" s="31"/>
      <c r="I11674" s="207"/>
      <c r="J11674" s="84"/>
      <c r="K11674" s="31"/>
      <c r="L11674" s="31"/>
      <c r="M11674" s="169"/>
      <c r="N11674" s="148"/>
      <c r="O11674" s="106"/>
      <c r="P11674" s="43"/>
      <c r="Q11674" s="207"/>
      <c r="R11674" s="84"/>
      <c r="S11674" s="31"/>
      <c r="T11674" s="31"/>
      <c r="U11674" s="169"/>
      <c r="V11674" s="150"/>
      <c r="W11674" s="141" t="str" cm="1">
        <f t="array" ref="W11674">IF(SUM(LEN(B11674:V11674))=0,"",IF(OR(OR(ISBLANK(F11674),SUM(LEN(C11674),LEN(D11674))=0),AND(NOT(E11674="Unknown"),ISBLANK(J11674)),AND(NOT(O11674="Unknown"),ISBLANK(R11674))),"Missing Information", INDEX(Table15[Entire Service Line Classification], MATCH(SUMIFS(Table15[Unique ID],Table15[System-Owned Portion],E11674,Table15[If Material Anything Other than "Lead" in Column E,Was Material Ever Previously Lead?],G11674,Table15[Customer-Owned Portion],O11674),Table15[Unique ID],0),0)))</f>
        <v/>
      </c>
    </row>
    <row r="11675" spans="2:23" x14ac:dyDescent="0.35">
      <c r="B11675" s="146"/>
      <c r="C11675" s="31"/>
      <c r="D11675" s="31"/>
      <c r="E11675" s="44"/>
      <c r="F11675" s="43"/>
      <c r="G11675" s="84"/>
      <c r="H11675" s="31"/>
      <c r="I11675" s="207"/>
      <c r="J11675" s="84"/>
      <c r="K11675" s="31"/>
      <c r="L11675" s="31"/>
      <c r="M11675" s="169"/>
      <c r="N11675" s="148"/>
      <c r="O11675" s="106"/>
      <c r="P11675" s="43"/>
      <c r="Q11675" s="207"/>
      <c r="R11675" s="84"/>
      <c r="S11675" s="31"/>
      <c r="T11675" s="31"/>
      <c r="U11675" s="169"/>
      <c r="V11675" s="150"/>
      <c r="W11675" s="141" t="str" cm="1">
        <f t="array" ref="W11675">IF(SUM(LEN(B11675:V11675))=0,"",IF(OR(OR(ISBLANK(F11675),SUM(LEN(C11675),LEN(D11675))=0),AND(NOT(E11675="Unknown"),ISBLANK(J11675)),AND(NOT(O11675="Unknown"),ISBLANK(R11675))),"Missing Information", INDEX(Table15[Entire Service Line Classification], MATCH(SUMIFS(Table15[Unique ID],Table15[System-Owned Portion],E11675,Table15[If Material Anything Other than "Lead" in Column E,Was Material Ever Previously Lead?],G11675,Table15[Customer-Owned Portion],O11675),Table15[Unique ID],0),0)))</f>
        <v/>
      </c>
    </row>
    <row r="11676" spans="2:23" x14ac:dyDescent="0.35">
      <c r="B11676" s="146"/>
      <c r="C11676" s="31"/>
      <c r="D11676" s="31"/>
      <c r="E11676" s="44"/>
      <c r="F11676" s="43"/>
      <c r="G11676" s="84"/>
      <c r="H11676" s="31"/>
      <c r="I11676" s="207"/>
      <c r="J11676" s="84"/>
      <c r="K11676" s="31"/>
      <c r="L11676" s="31"/>
      <c r="M11676" s="169"/>
      <c r="N11676" s="148"/>
      <c r="O11676" s="106"/>
      <c r="P11676" s="43"/>
      <c r="Q11676" s="207"/>
      <c r="R11676" s="84"/>
      <c r="S11676" s="31"/>
      <c r="T11676" s="31"/>
      <c r="U11676" s="169"/>
      <c r="V11676" s="150"/>
      <c r="W11676" s="141" t="str" cm="1">
        <f t="array" ref="W11676">IF(SUM(LEN(B11676:V11676))=0,"",IF(OR(OR(ISBLANK(F11676),SUM(LEN(C11676),LEN(D11676))=0),AND(NOT(E11676="Unknown"),ISBLANK(J11676)),AND(NOT(O11676="Unknown"),ISBLANK(R11676))),"Missing Information", INDEX(Table15[Entire Service Line Classification], MATCH(SUMIFS(Table15[Unique ID],Table15[System-Owned Portion],E11676,Table15[If Material Anything Other than "Lead" in Column E,Was Material Ever Previously Lead?],G11676,Table15[Customer-Owned Portion],O11676),Table15[Unique ID],0),0)))</f>
        <v/>
      </c>
    </row>
    <row r="11677" spans="2:23" x14ac:dyDescent="0.35">
      <c r="B11677" s="146"/>
      <c r="C11677" s="31"/>
      <c r="D11677" s="31"/>
      <c r="E11677" s="44"/>
      <c r="F11677" s="43"/>
      <c r="G11677" s="84"/>
      <c r="H11677" s="31"/>
      <c r="I11677" s="207"/>
      <c r="J11677" s="84"/>
      <c r="K11677" s="31"/>
      <c r="L11677" s="31"/>
      <c r="M11677" s="169"/>
      <c r="N11677" s="148"/>
      <c r="O11677" s="106"/>
      <c r="P11677" s="43"/>
      <c r="Q11677" s="207"/>
      <c r="R11677" s="84"/>
      <c r="S11677" s="31"/>
      <c r="T11677" s="31"/>
      <c r="U11677" s="169"/>
      <c r="V11677" s="150"/>
      <c r="W11677" s="141" t="str" cm="1">
        <f t="array" ref="W11677">IF(SUM(LEN(B11677:V11677))=0,"",IF(OR(OR(ISBLANK(F11677),SUM(LEN(C11677),LEN(D11677))=0),AND(NOT(E11677="Unknown"),ISBLANK(J11677)),AND(NOT(O11677="Unknown"),ISBLANK(R11677))),"Missing Information", INDEX(Table15[Entire Service Line Classification], MATCH(SUMIFS(Table15[Unique ID],Table15[System-Owned Portion],E11677,Table15[If Material Anything Other than "Lead" in Column E,Was Material Ever Previously Lead?],G11677,Table15[Customer-Owned Portion],O11677),Table15[Unique ID],0),0)))</f>
        <v/>
      </c>
    </row>
    <row r="11678" spans="2:23" x14ac:dyDescent="0.35">
      <c r="B11678" s="146"/>
      <c r="C11678" s="31"/>
      <c r="D11678" s="31"/>
      <c r="E11678" s="44"/>
      <c r="F11678" s="43"/>
      <c r="G11678" s="84"/>
      <c r="H11678" s="31"/>
      <c r="I11678" s="207"/>
      <c r="J11678" s="84"/>
      <c r="K11678" s="31"/>
      <c r="L11678" s="31"/>
      <c r="M11678" s="169"/>
      <c r="N11678" s="148"/>
      <c r="O11678" s="106"/>
      <c r="P11678" s="43"/>
      <c r="Q11678" s="207"/>
      <c r="R11678" s="84"/>
      <c r="S11678" s="31"/>
      <c r="T11678" s="31"/>
      <c r="U11678" s="169"/>
      <c r="V11678" s="150"/>
      <c r="W11678" s="141" t="str" cm="1">
        <f t="array" ref="W11678">IF(SUM(LEN(B11678:V11678))=0,"",IF(OR(OR(ISBLANK(F11678),SUM(LEN(C11678),LEN(D11678))=0),AND(NOT(E11678="Unknown"),ISBLANK(J11678)),AND(NOT(O11678="Unknown"),ISBLANK(R11678))),"Missing Information", INDEX(Table15[Entire Service Line Classification], MATCH(SUMIFS(Table15[Unique ID],Table15[System-Owned Portion],E11678,Table15[If Material Anything Other than "Lead" in Column E,Was Material Ever Previously Lead?],G11678,Table15[Customer-Owned Portion],O11678),Table15[Unique ID],0),0)))</f>
        <v/>
      </c>
    </row>
    <row r="11679" spans="2:23" x14ac:dyDescent="0.35">
      <c r="B11679" s="146"/>
      <c r="C11679" s="31"/>
      <c r="D11679" s="31"/>
      <c r="E11679" s="44"/>
      <c r="F11679" s="43"/>
      <c r="G11679" s="84"/>
      <c r="H11679" s="31"/>
      <c r="I11679" s="207"/>
      <c r="J11679" s="84"/>
      <c r="K11679" s="31"/>
      <c r="L11679" s="31"/>
      <c r="M11679" s="169"/>
      <c r="N11679" s="148"/>
      <c r="O11679" s="106"/>
      <c r="P11679" s="43"/>
      <c r="Q11679" s="207"/>
      <c r="R11679" s="84"/>
      <c r="S11679" s="31"/>
      <c r="T11679" s="31"/>
      <c r="U11679" s="169"/>
      <c r="V11679" s="150"/>
      <c r="W11679" s="141" t="str" cm="1">
        <f t="array" ref="W11679">IF(SUM(LEN(B11679:V11679))=0,"",IF(OR(OR(ISBLANK(F11679),SUM(LEN(C11679),LEN(D11679))=0),AND(NOT(E11679="Unknown"),ISBLANK(J11679)),AND(NOT(O11679="Unknown"),ISBLANK(R11679))),"Missing Information", INDEX(Table15[Entire Service Line Classification], MATCH(SUMIFS(Table15[Unique ID],Table15[System-Owned Portion],E11679,Table15[If Material Anything Other than "Lead" in Column E,Was Material Ever Previously Lead?],G11679,Table15[Customer-Owned Portion],O11679),Table15[Unique ID],0),0)))</f>
        <v/>
      </c>
    </row>
    <row r="11680" spans="2:23" x14ac:dyDescent="0.35">
      <c r="B11680" s="146"/>
      <c r="C11680" s="31"/>
      <c r="D11680" s="31"/>
      <c r="E11680" s="44"/>
      <c r="F11680" s="43"/>
      <c r="G11680" s="84"/>
      <c r="H11680" s="31"/>
      <c r="I11680" s="207"/>
      <c r="J11680" s="84"/>
      <c r="K11680" s="31"/>
      <c r="L11680" s="31"/>
      <c r="M11680" s="169"/>
      <c r="N11680" s="148"/>
      <c r="O11680" s="106"/>
      <c r="P11680" s="43"/>
      <c r="Q11680" s="207"/>
      <c r="R11680" s="84"/>
      <c r="S11680" s="31"/>
      <c r="T11680" s="31"/>
      <c r="U11680" s="169"/>
      <c r="V11680" s="150"/>
      <c r="W11680" s="141" t="str" cm="1">
        <f t="array" ref="W11680">IF(SUM(LEN(B11680:V11680))=0,"",IF(OR(OR(ISBLANK(F11680),SUM(LEN(C11680),LEN(D11680))=0),AND(NOT(E11680="Unknown"),ISBLANK(J11680)),AND(NOT(O11680="Unknown"),ISBLANK(R11680))),"Missing Information", INDEX(Table15[Entire Service Line Classification], MATCH(SUMIFS(Table15[Unique ID],Table15[System-Owned Portion],E11680,Table15[If Material Anything Other than "Lead" in Column E,Was Material Ever Previously Lead?],G11680,Table15[Customer-Owned Portion],O11680),Table15[Unique ID],0),0)))</f>
        <v/>
      </c>
    </row>
    <row r="11681" spans="2:23" x14ac:dyDescent="0.35">
      <c r="B11681" s="146"/>
      <c r="C11681" s="31"/>
      <c r="D11681" s="31"/>
      <c r="E11681" s="44"/>
      <c r="F11681" s="43"/>
      <c r="G11681" s="84"/>
      <c r="H11681" s="31"/>
      <c r="I11681" s="207"/>
      <c r="J11681" s="84"/>
      <c r="K11681" s="31"/>
      <c r="L11681" s="31"/>
      <c r="M11681" s="169"/>
      <c r="N11681" s="148"/>
      <c r="O11681" s="106"/>
      <c r="P11681" s="43"/>
      <c r="Q11681" s="207"/>
      <c r="R11681" s="84"/>
      <c r="S11681" s="31"/>
      <c r="T11681" s="31"/>
      <c r="U11681" s="169"/>
      <c r="V11681" s="150"/>
      <c r="W11681" s="141" t="str" cm="1">
        <f t="array" ref="W11681">IF(SUM(LEN(B11681:V11681))=0,"",IF(OR(OR(ISBLANK(F11681),SUM(LEN(C11681),LEN(D11681))=0),AND(NOT(E11681="Unknown"),ISBLANK(J11681)),AND(NOT(O11681="Unknown"),ISBLANK(R11681))),"Missing Information", INDEX(Table15[Entire Service Line Classification], MATCH(SUMIFS(Table15[Unique ID],Table15[System-Owned Portion],E11681,Table15[If Material Anything Other than "Lead" in Column E,Was Material Ever Previously Lead?],G11681,Table15[Customer-Owned Portion],O11681),Table15[Unique ID],0),0)))</f>
        <v/>
      </c>
    </row>
    <row r="11682" spans="2:23" x14ac:dyDescent="0.35">
      <c r="B11682" s="146"/>
      <c r="C11682" s="31"/>
      <c r="D11682" s="31"/>
      <c r="E11682" s="44"/>
      <c r="F11682" s="43"/>
      <c r="G11682" s="84"/>
      <c r="H11682" s="31"/>
      <c r="I11682" s="207"/>
      <c r="J11682" s="84"/>
      <c r="K11682" s="31"/>
      <c r="L11682" s="31"/>
      <c r="M11682" s="169"/>
      <c r="N11682" s="148"/>
      <c r="O11682" s="106"/>
      <c r="P11682" s="43"/>
      <c r="Q11682" s="207"/>
      <c r="R11682" s="84"/>
      <c r="S11682" s="31"/>
      <c r="T11682" s="31"/>
      <c r="U11682" s="169"/>
      <c r="V11682" s="150"/>
      <c r="W11682" s="141" t="str" cm="1">
        <f t="array" ref="W11682">IF(SUM(LEN(B11682:V11682))=0,"",IF(OR(OR(ISBLANK(F11682),SUM(LEN(C11682),LEN(D11682))=0),AND(NOT(E11682="Unknown"),ISBLANK(J11682)),AND(NOT(O11682="Unknown"),ISBLANK(R11682))),"Missing Information", INDEX(Table15[Entire Service Line Classification], MATCH(SUMIFS(Table15[Unique ID],Table15[System-Owned Portion],E11682,Table15[If Material Anything Other than "Lead" in Column E,Was Material Ever Previously Lead?],G11682,Table15[Customer-Owned Portion],O11682),Table15[Unique ID],0),0)))</f>
        <v/>
      </c>
    </row>
    <row r="11683" spans="2:23" x14ac:dyDescent="0.35">
      <c r="B11683" s="146"/>
      <c r="C11683" s="31"/>
      <c r="D11683" s="31"/>
      <c r="E11683" s="44"/>
      <c r="F11683" s="43"/>
      <c r="G11683" s="84"/>
      <c r="H11683" s="31"/>
      <c r="I11683" s="207"/>
      <c r="J11683" s="84"/>
      <c r="K11683" s="31"/>
      <c r="L11683" s="31"/>
      <c r="M11683" s="169"/>
      <c r="N11683" s="148"/>
      <c r="O11683" s="106"/>
      <c r="P11683" s="43"/>
      <c r="Q11683" s="207"/>
      <c r="R11683" s="84"/>
      <c r="S11683" s="31"/>
      <c r="T11683" s="31"/>
      <c r="U11683" s="169"/>
      <c r="V11683" s="150"/>
      <c r="W11683" s="141" t="str" cm="1">
        <f t="array" ref="W11683">IF(SUM(LEN(B11683:V11683))=0,"",IF(OR(OR(ISBLANK(F11683),SUM(LEN(C11683),LEN(D11683))=0),AND(NOT(E11683="Unknown"),ISBLANK(J11683)),AND(NOT(O11683="Unknown"),ISBLANK(R11683))),"Missing Information", INDEX(Table15[Entire Service Line Classification], MATCH(SUMIFS(Table15[Unique ID],Table15[System-Owned Portion],E11683,Table15[If Material Anything Other than "Lead" in Column E,Was Material Ever Previously Lead?],G11683,Table15[Customer-Owned Portion],O11683),Table15[Unique ID],0),0)))</f>
        <v/>
      </c>
    </row>
    <row r="11684" spans="2:23" x14ac:dyDescent="0.35">
      <c r="B11684" s="146"/>
      <c r="C11684" s="31"/>
      <c r="D11684" s="31"/>
      <c r="E11684" s="44"/>
      <c r="F11684" s="43"/>
      <c r="G11684" s="84"/>
      <c r="H11684" s="31"/>
      <c r="I11684" s="207"/>
      <c r="J11684" s="84"/>
      <c r="K11684" s="31"/>
      <c r="L11684" s="31"/>
      <c r="M11684" s="169"/>
      <c r="N11684" s="148"/>
      <c r="O11684" s="106"/>
      <c r="P11684" s="43"/>
      <c r="Q11684" s="207"/>
      <c r="R11684" s="84"/>
      <c r="S11684" s="31"/>
      <c r="T11684" s="31"/>
      <c r="U11684" s="169"/>
      <c r="V11684" s="150"/>
      <c r="W11684" s="141" t="str" cm="1">
        <f t="array" ref="W11684">IF(SUM(LEN(B11684:V11684))=0,"",IF(OR(OR(ISBLANK(F11684),SUM(LEN(C11684),LEN(D11684))=0),AND(NOT(E11684="Unknown"),ISBLANK(J11684)),AND(NOT(O11684="Unknown"),ISBLANK(R11684))),"Missing Information", INDEX(Table15[Entire Service Line Classification], MATCH(SUMIFS(Table15[Unique ID],Table15[System-Owned Portion],E11684,Table15[If Material Anything Other than "Lead" in Column E,Was Material Ever Previously Lead?],G11684,Table15[Customer-Owned Portion],O11684),Table15[Unique ID],0),0)))</f>
        <v/>
      </c>
    </row>
    <row r="11685" spans="2:23" x14ac:dyDescent="0.35">
      <c r="B11685" s="146"/>
      <c r="C11685" s="31"/>
      <c r="D11685" s="31"/>
      <c r="E11685" s="44"/>
      <c r="F11685" s="43"/>
      <c r="G11685" s="84"/>
      <c r="H11685" s="31"/>
      <c r="I11685" s="207"/>
      <c r="J11685" s="84"/>
      <c r="K11685" s="31"/>
      <c r="L11685" s="31"/>
      <c r="M11685" s="169"/>
      <c r="N11685" s="148"/>
      <c r="O11685" s="106"/>
      <c r="P11685" s="43"/>
      <c r="Q11685" s="207"/>
      <c r="R11685" s="84"/>
      <c r="S11685" s="31"/>
      <c r="T11685" s="31"/>
      <c r="U11685" s="169"/>
      <c r="V11685" s="150"/>
      <c r="W11685" s="141" t="str" cm="1">
        <f t="array" ref="W11685">IF(SUM(LEN(B11685:V11685))=0,"",IF(OR(OR(ISBLANK(F11685),SUM(LEN(C11685),LEN(D11685))=0),AND(NOT(E11685="Unknown"),ISBLANK(J11685)),AND(NOT(O11685="Unknown"),ISBLANK(R11685))),"Missing Information", INDEX(Table15[Entire Service Line Classification], MATCH(SUMIFS(Table15[Unique ID],Table15[System-Owned Portion],E11685,Table15[If Material Anything Other than "Lead" in Column E,Was Material Ever Previously Lead?],G11685,Table15[Customer-Owned Portion],O11685),Table15[Unique ID],0),0)))</f>
        <v/>
      </c>
    </row>
    <row r="11686" spans="2:23" x14ac:dyDescent="0.35">
      <c r="B11686" s="146"/>
      <c r="C11686" s="31"/>
      <c r="D11686" s="31"/>
      <c r="E11686" s="44"/>
      <c r="F11686" s="43"/>
      <c r="G11686" s="84"/>
      <c r="H11686" s="31"/>
      <c r="I11686" s="207"/>
      <c r="J11686" s="84"/>
      <c r="K11686" s="31"/>
      <c r="L11686" s="31"/>
      <c r="M11686" s="169"/>
      <c r="N11686" s="148"/>
      <c r="O11686" s="106"/>
      <c r="P11686" s="43"/>
      <c r="Q11686" s="207"/>
      <c r="R11686" s="84"/>
      <c r="S11686" s="31"/>
      <c r="T11686" s="31"/>
      <c r="U11686" s="169"/>
      <c r="V11686" s="150"/>
      <c r="W11686" s="141" t="str" cm="1">
        <f t="array" ref="W11686">IF(SUM(LEN(B11686:V11686))=0,"",IF(OR(OR(ISBLANK(F11686),SUM(LEN(C11686),LEN(D11686))=0),AND(NOT(E11686="Unknown"),ISBLANK(J11686)),AND(NOT(O11686="Unknown"),ISBLANK(R11686))),"Missing Information", INDEX(Table15[Entire Service Line Classification], MATCH(SUMIFS(Table15[Unique ID],Table15[System-Owned Portion],E11686,Table15[If Material Anything Other than "Lead" in Column E,Was Material Ever Previously Lead?],G11686,Table15[Customer-Owned Portion],O11686),Table15[Unique ID],0),0)))</f>
        <v/>
      </c>
    </row>
    <row r="11687" spans="2:23" x14ac:dyDescent="0.35">
      <c r="B11687" s="146"/>
      <c r="C11687" s="31"/>
      <c r="D11687" s="31"/>
      <c r="E11687" s="44"/>
      <c r="F11687" s="43"/>
      <c r="G11687" s="84"/>
      <c r="H11687" s="31"/>
      <c r="I11687" s="207"/>
      <c r="J11687" s="84"/>
      <c r="K11687" s="31"/>
      <c r="L11687" s="31"/>
      <c r="M11687" s="169"/>
      <c r="N11687" s="148"/>
      <c r="O11687" s="106"/>
      <c r="P11687" s="43"/>
      <c r="Q11687" s="207"/>
      <c r="R11687" s="84"/>
      <c r="S11687" s="31"/>
      <c r="T11687" s="31"/>
      <c r="U11687" s="169"/>
      <c r="V11687" s="150"/>
      <c r="W11687" s="141" t="str" cm="1">
        <f t="array" ref="W11687">IF(SUM(LEN(B11687:V11687))=0,"",IF(OR(OR(ISBLANK(F11687),SUM(LEN(C11687),LEN(D11687))=0),AND(NOT(E11687="Unknown"),ISBLANK(J11687)),AND(NOT(O11687="Unknown"),ISBLANK(R11687))),"Missing Information", INDEX(Table15[Entire Service Line Classification], MATCH(SUMIFS(Table15[Unique ID],Table15[System-Owned Portion],E11687,Table15[If Material Anything Other than "Lead" in Column E,Was Material Ever Previously Lead?],G11687,Table15[Customer-Owned Portion],O11687),Table15[Unique ID],0),0)))</f>
        <v/>
      </c>
    </row>
    <row r="11688" spans="2:23" x14ac:dyDescent="0.35">
      <c r="B11688" s="146"/>
      <c r="C11688" s="31"/>
      <c r="D11688" s="31"/>
      <c r="E11688" s="44"/>
      <c r="F11688" s="43"/>
      <c r="G11688" s="84"/>
      <c r="H11688" s="31"/>
      <c r="I11688" s="207"/>
      <c r="J11688" s="84"/>
      <c r="K11688" s="31"/>
      <c r="L11688" s="31"/>
      <c r="M11688" s="169"/>
      <c r="N11688" s="148"/>
      <c r="O11688" s="106"/>
      <c r="P11688" s="43"/>
      <c r="Q11688" s="207"/>
      <c r="R11688" s="84"/>
      <c r="S11688" s="31"/>
      <c r="T11688" s="31"/>
      <c r="U11688" s="169"/>
      <c r="V11688" s="150"/>
      <c r="W11688" s="141" t="str" cm="1">
        <f t="array" ref="W11688">IF(SUM(LEN(B11688:V11688))=0,"",IF(OR(OR(ISBLANK(F11688),SUM(LEN(C11688),LEN(D11688))=0),AND(NOT(E11688="Unknown"),ISBLANK(J11688)),AND(NOT(O11688="Unknown"),ISBLANK(R11688))),"Missing Information", INDEX(Table15[Entire Service Line Classification], MATCH(SUMIFS(Table15[Unique ID],Table15[System-Owned Portion],E11688,Table15[If Material Anything Other than "Lead" in Column E,Was Material Ever Previously Lead?],G11688,Table15[Customer-Owned Portion],O11688),Table15[Unique ID],0),0)))</f>
        <v/>
      </c>
    </row>
    <row r="11689" spans="2:23" x14ac:dyDescent="0.35">
      <c r="B11689" s="146"/>
      <c r="C11689" s="31"/>
      <c r="D11689" s="31"/>
      <c r="E11689" s="44"/>
      <c r="F11689" s="43"/>
      <c r="G11689" s="84"/>
      <c r="H11689" s="31"/>
      <c r="I11689" s="207"/>
      <c r="J11689" s="84"/>
      <c r="K11689" s="31"/>
      <c r="L11689" s="31"/>
      <c r="M11689" s="169"/>
      <c r="N11689" s="148"/>
      <c r="O11689" s="106"/>
      <c r="P11689" s="43"/>
      <c r="Q11689" s="207"/>
      <c r="R11689" s="84"/>
      <c r="S11689" s="31"/>
      <c r="T11689" s="31"/>
      <c r="U11689" s="169"/>
      <c r="V11689" s="150"/>
      <c r="W11689" s="141" t="str" cm="1">
        <f t="array" ref="W11689">IF(SUM(LEN(B11689:V11689))=0,"",IF(OR(OR(ISBLANK(F11689),SUM(LEN(C11689),LEN(D11689))=0),AND(NOT(E11689="Unknown"),ISBLANK(J11689)),AND(NOT(O11689="Unknown"),ISBLANK(R11689))),"Missing Information", INDEX(Table15[Entire Service Line Classification], MATCH(SUMIFS(Table15[Unique ID],Table15[System-Owned Portion],E11689,Table15[If Material Anything Other than "Lead" in Column E,Was Material Ever Previously Lead?],G11689,Table15[Customer-Owned Portion],O11689),Table15[Unique ID],0),0)))</f>
        <v/>
      </c>
    </row>
    <row r="11690" spans="2:23" x14ac:dyDescent="0.35">
      <c r="B11690" s="146"/>
      <c r="C11690" s="31"/>
      <c r="D11690" s="31"/>
      <c r="E11690" s="44"/>
      <c r="F11690" s="43"/>
      <c r="G11690" s="84"/>
      <c r="H11690" s="31"/>
      <c r="I11690" s="207"/>
      <c r="J11690" s="84"/>
      <c r="K11690" s="31"/>
      <c r="L11690" s="31"/>
      <c r="M11690" s="169"/>
      <c r="N11690" s="148"/>
      <c r="O11690" s="106"/>
      <c r="P11690" s="43"/>
      <c r="Q11690" s="207"/>
      <c r="R11690" s="84"/>
      <c r="S11690" s="31"/>
      <c r="T11690" s="31"/>
      <c r="U11690" s="169"/>
      <c r="V11690" s="150"/>
      <c r="W11690" s="141" t="str" cm="1">
        <f t="array" ref="W11690">IF(SUM(LEN(B11690:V11690))=0,"",IF(OR(OR(ISBLANK(F11690),SUM(LEN(C11690),LEN(D11690))=0),AND(NOT(E11690="Unknown"),ISBLANK(J11690)),AND(NOT(O11690="Unknown"),ISBLANK(R11690))),"Missing Information", INDEX(Table15[Entire Service Line Classification], MATCH(SUMIFS(Table15[Unique ID],Table15[System-Owned Portion],E11690,Table15[If Material Anything Other than "Lead" in Column E,Was Material Ever Previously Lead?],G11690,Table15[Customer-Owned Portion],O11690),Table15[Unique ID],0),0)))</f>
        <v/>
      </c>
    </row>
    <row r="11691" spans="2:23" x14ac:dyDescent="0.35">
      <c r="B11691" s="146"/>
      <c r="C11691" s="31"/>
      <c r="D11691" s="31"/>
      <c r="E11691" s="44"/>
      <c r="F11691" s="43"/>
      <c r="G11691" s="84"/>
      <c r="H11691" s="31"/>
      <c r="I11691" s="207"/>
      <c r="J11691" s="84"/>
      <c r="K11691" s="31"/>
      <c r="L11691" s="31"/>
      <c r="M11691" s="169"/>
      <c r="N11691" s="148"/>
      <c r="O11691" s="106"/>
      <c r="P11691" s="43"/>
      <c r="Q11691" s="207"/>
      <c r="R11691" s="84"/>
      <c r="S11691" s="31"/>
      <c r="T11691" s="31"/>
      <c r="U11691" s="169"/>
      <c r="V11691" s="150"/>
      <c r="W11691" s="141" t="str" cm="1">
        <f t="array" ref="W11691">IF(SUM(LEN(B11691:V11691))=0,"",IF(OR(OR(ISBLANK(F11691),SUM(LEN(C11691),LEN(D11691))=0),AND(NOT(E11691="Unknown"),ISBLANK(J11691)),AND(NOT(O11691="Unknown"),ISBLANK(R11691))),"Missing Information", INDEX(Table15[Entire Service Line Classification], MATCH(SUMIFS(Table15[Unique ID],Table15[System-Owned Portion],E11691,Table15[If Material Anything Other than "Lead" in Column E,Was Material Ever Previously Lead?],G11691,Table15[Customer-Owned Portion],O11691),Table15[Unique ID],0),0)))</f>
        <v/>
      </c>
    </row>
    <row r="11692" spans="2:23" x14ac:dyDescent="0.35">
      <c r="B11692" s="146"/>
      <c r="C11692" s="31"/>
      <c r="D11692" s="31"/>
      <c r="E11692" s="44"/>
      <c r="F11692" s="43"/>
      <c r="G11692" s="84"/>
      <c r="H11692" s="31"/>
      <c r="I11692" s="207"/>
      <c r="J11692" s="84"/>
      <c r="K11692" s="31"/>
      <c r="L11692" s="31"/>
      <c r="M11692" s="169"/>
      <c r="N11692" s="148"/>
      <c r="O11692" s="106"/>
      <c r="P11692" s="43"/>
      <c r="Q11692" s="207"/>
      <c r="R11692" s="84"/>
      <c r="S11692" s="31"/>
      <c r="T11692" s="31"/>
      <c r="U11692" s="169"/>
      <c r="V11692" s="150"/>
      <c r="W11692" s="141" t="str" cm="1">
        <f t="array" ref="W11692">IF(SUM(LEN(B11692:V11692))=0,"",IF(OR(OR(ISBLANK(F11692),SUM(LEN(C11692),LEN(D11692))=0),AND(NOT(E11692="Unknown"),ISBLANK(J11692)),AND(NOT(O11692="Unknown"),ISBLANK(R11692))),"Missing Information", INDEX(Table15[Entire Service Line Classification], MATCH(SUMIFS(Table15[Unique ID],Table15[System-Owned Portion],E11692,Table15[If Material Anything Other than "Lead" in Column E,Was Material Ever Previously Lead?],G11692,Table15[Customer-Owned Portion],O11692),Table15[Unique ID],0),0)))</f>
        <v/>
      </c>
    </row>
    <row r="11693" spans="2:23" x14ac:dyDescent="0.35">
      <c r="B11693" s="146"/>
      <c r="C11693" s="31"/>
      <c r="D11693" s="31"/>
      <c r="E11693" s="44"/>
      <c r="F11693" s="43"/>
      <c r="G11693" s="84"/>
      <c r="H11693" s="31"/>
      <c r="I11693" s="207"/>
      <c r="J11693" s="84"/>
      <c r="K11693" s="31"/>
      <c r="L11693" s="31"/>
      <c r="M11693" s="169"/>
      <c r="N11693" s="148"/>
      <c r="O11693" s="106"/>
      <c r="P11693" s="43"/>
      <c r="Q11693" s="207"/>
      <c r="R11693" s="84"/>
      <c r="S11693" s="31"/>
      <c r="T11693" s="31"/>
      <c r="U11693" s="169"/>
      <c r="V11693" s="150"/>
      <c r="W11693" s="141" t="str" cm="1">
        <f t="array" ref="W11693">IF(SUM(LEN(B11693:V11693))=0,"",IF(OR(OR(ISBLANK(F11693),SUM(LEN(C11693),LEN(D11693))=0),AND(NOT(E11693="Unknown"),ISBLANK(J11693)),AND(NOT(O11693="Unknown"),ISBLANK(R11693))),"Missing Information", INDEX(Table15[Entire Service Line Classification], MATCH(SUMIFS(Table15[Unique ID],Table15[System-Owned Portion],E11693,Table15[If Material Anything Other than "Lead" in Column E,Was Material Ever Previously Lead?],G11693,Table15[Customer-Owned Portion],O11693),Table15[Unique ID],0),0)))</f>
        <v/>
      </c>
    </row>
    <row r="11694" spans="2:23" x14ac:dyDescent="0.35">
      <c r="B11694" s="146"/>
      <c r="C11694" s="31"/>
      <c r="D11694" s="31"/>
      <c r="E11694" s="44"/>
      <c r="F11694" s="43"/>
      <c r="G11694" s="84"/>
      <c r="H11694" s="31"/>
      <c r="I11694" s="207"/>
      <c r="J11694" s="84"/>
      <c r="K11694" s="31"/>
      <c r="L11694" s="31"/>
      <c r="M11694" s="169"/>
      <c r="N11694" s="148"/>
      <c r="O11694" s="106"/>
      <c r="P11694" s="43"/>
      <c r="Q11694" s="207"/>
      <c r="R11694" s="84"/>
      <c r="S11694" s="31"/>
      <c r="T11694" s="31"/>
      <c r="U11694" s="169"/>
      <c r="V11694" s="150"/>
      <c r="W11694" s="141" t="str" cm="1">
        <f t="array" ref="W11694">IF(SUM(LEN(B11694:V11694))=0,"",IF(OR(OR(ISBLANK(F11694),SUM(LEN(C11694),LEN(D11694))=0),AND(NOT(E11694="Unknown"),ISBLANK(J11694)),AND(NOT(O11694="Unknown"),ISBLANK(R11694))),"Missing Information", INDEX(Table15[Entire Service Line Classification], MATCH(SUMIFS(Table15[Unique ID],Table15[System-Owned Portion],E11694,Table15[If Material Anything Other than "Lead" in Column E,Was Material Ever Previously Lead?],G11694,Table15[Customer-Owned Portion],O11694),Table15[Unique ID],0),0)))</f>
        <v/>
      </c>
    </row>
    <row r="11695" spans="2:23" x14ac:dyDescent="0.35">
      <c r="B11695" s="146"/>
      <c r="C11695" s="31"/>
      <c r="D11695" s="31"/>
      <c r="E11695" s="44"/>
      <c r="F11695" s="43"/>
      <c r="G11695" s="84"/>
      <c r="H11695" s="31"/>
      <c r="I11695" s="207"/>
      <c r="J11695" s="84"/>
      <c r="K11695" s="31"/>
      <c r="L11695" s="31"/>
      <c r="M11695" s="169"/>
      <c r="N11695" s="148"/>
      <c r="O11695" s="106"/>
      <c r="P11695" s="43"/>
      <c r="Q11695" s="207"/>
      <c r="R11695" s="84"/>
      <c r="S11695" s="31"/>
      <c r="T11695" s="31"/>
      <c r="U11695" s="169"/>
      <c r="V11695" s="150"/>
      <c r="W11695" s="141" t="str" cm="1">
        <f t="array" ref="W11695">IF(SUM(LEN(B11695:V11695))=0,"",IF(OR(OR(ISBLANK(F11695),SUM(LEN(C11695),LEN(D11695))=0),AND(NOT(E11695="Unknown"),ISBLANK(J11695)),AND(NOT(O11695="Unknown"),ISBLANK(R11695))),"Missing Information", INDEX(Table15[Entire Service Line Classification], MATCH(SUMIFS(Table15[Unique ID],Table15[System-Owned Portion],E11695,Table15[If Material Anything Other than "Lead" in Column E,Was Material Ever Previously Lead?],G11695,Table15[Customer-Owned Portion],O11695),Table15[Unique ID],0),0)))</f>
        <v/>
      </c>
    </row>
    <row r="11696" spans="2:23" x14ac:dyDescent="0.35">
      <c r="B11696" s="146"/>
      <c r="C11696" s="31"/>
      <c r="D11696" s="31"/>
      <c r="E11696" s="44"/>
      <c r="F11696" s="43"/>
      <c r="G11696" s="84"/>
      <c r="H11696" s="31"/>
      <c r="I11696" s="207"/>
      <c r="J11696" s="84"/>
      <c r="K11696" s="31"/>
      <c r="L11696" s="31"/>
      <c r="M11696" s="169"/>
      <c r="N11696" s="148"/>
      <c r="O11696" s="106"/>
      <c r="P11696" s="43"/>
      <c r="Q11696" s="207"/>
      <c r="R11696" s="84"/>
      <c r="S11696" s="31"/>
      <c r="T11696" s="31"/>
      <c r="U11696" s="169"/>
      <c r="V11696" s="150"/>
      <c r="W11696" s="141" t="str" cm="1">
        <f t="array" ref="W11696">IF(SUM(LEN(B11696:V11696))=0,"",IF(OR(OR(ISBLANK(F11696),SUM(LEN(C11696),LEN(D11696))=0),AND(NOT(E11696="Unknown"),ISBLANK(J11696)),AND(NOT(O11696="Unknown"),ISBLANK(R11696))),"Missing Information", INDEX(Table15[Entire Service Line Classification], MATCH(SUMIFS(Table15[Unique ID],Table15[System-Owned Portion],E11696,Table15[If Material Anything Other than "Lead" in Column E,Was Material Ever Previously Lead?],G11696,Table15[Customer-Owned Portion],O11696),Table15[Unique ID],0),0)))</f>
        <v/>
      </c>
    </row>
    <row r="11697" spans="2:23" x14ac:dyDescent="0.35">
      <c r="B11697" s="146"/>
      <c r="C11697" s="31"/>
      <c r="D11697" s="31"/>
      <c r="E11697" s="44"/>
      <c r="F11697" s="43"/>
      <c r="G11697" s="84"/>
      <c r="H11697" s="31"/>
      <c r="I11697" s="207"/>
      <c r="J11697" s="84"/>
      <c r="K11697" s="31"/>
      <c r="L11697" s="31"/>
      <c r="M11697" s="169"/>
      <c r="N11697" s="148"/>
      <c r="O11697" s="106"/>
      <c r="P11697" s="43"/>
      <c r="Q11697" s="207"/>
      <c r="R11697" s="84"/>
      <c r="S11697" s="31"/>
      <c r="T11697" s="31"/>
      <c r="U11697" s="169"/>
      <c r="V11697" s="150"/>
      <c r="W11697" s="141" t="str" cm="1">
        <f t="array" ref="W11697">IF(SUM(LEN(B11697:V11697))=0,"",IF(OR(OR(ISBLANK(F11697),SUM(LEN(C11697),LEN(D11697))=0),AND(NOT(E11697="Unknown"),ISBLANK(J11697)),AND(NOT(O11697="Unknown"),ISBLANK(R11697))),"Missing Information", INDEX(Table15[Entire Service Line Classification], MATCH(SUMIFS(Table15[Unique ID],Table15[System-Owned Portion],E11697,Table15[If Material Anything Other than "Lead" in Column E,Was Material Ever Previously Lead?],G11697,Table15[Customer-Owned Portion],O11697),Table15[Unique ID],0),0)))</f>
        <v/>
      </c>
    </row>
    <row r="11698" spans="2:23" x14ac:dyDescent="0.35">
      <c r="B11698" s="146"/>
      <c r="C11698" s="31"/>
      <c r="D11698" s="31"/>
      <c r="E11698" s="44"/>
      <c r="F11698" s="43"/>
      <c r="G11698" s="84"/>
      <c r="H11698" s="31"/>
      <c r="I11698" s="207"/>
      <c r="J11698" s="84"/>
      <c r="K11698" s="31"/>
      <c r="L11698" s="31"/>
      <c r="M11698" s="169"/>
      <c r="N11698" s="148"/>
      <c r="O11698" s="106"/>
      <c r="P11698" s="43"/>
      <c r="Q11698" s="207"/>
      <c r="R11698" s="84"/>
      <c r="S11698" s="31"/>
      <c r="T11698" s="31"/>
      <c r="U11698" s="169"/>
      <c r="V11698" s="150"/>
      <c r="W11698" s="141" t="str" cm="1">
        <f t="array" ref="W11698">IF(SUM(LEN(B11698:V11698))=0,"",IF(OR(OR(ISBLANK(F11698),SUM(LEN(C11698),LEN(D11698))=0),AND(NOT(E11698="Unknown"),ISBLANK(J11698)),AND(NOT(O11698="Unknown"),ISBLANK(R11698))),"Missing Information", INDEX(Table15[Entire Service Line Classification], MATCH(SUMIFS(Table15[Unique ID],Table15[System-Owned Portion],E11698,Table15[If Material Anything Other than "Lead" in Column E,Was Material Ever Previously Lead?],G11698,Table15[Customer-Owned Portion],O11698),Table15[Unique ID],0),0)))</f>
        <v/>
      </c>
    </row>
    <row r="11699" spans="2:23" x14ac:dyDescent="0.35">
      <c r="B11699" s="146"/>
      <c r="C11699" s="31"/>
      <c r="D11699" s="31"/>
      <c r="E11699" s="44"/>
      <c r="F11699" s="43"/>
      <c r="G11699" s="84"/>
      <c r="H11699" s="31"/>
      <c r="I11699" s="207"/>
      <c r="J11699" s="84"/>
      <c r="K11699" s="31"/>
      <c r="L11699" s="31"/>
      <c r="M11699" s="169"/>
      <c r="N11699" s="148"/>
      <c r="O11699" s="106"/>
      <c r="P11699" s="43"/>
      <c r="Q11699" s="207"/>
      <c r="R11699" s="84"/>
      <c r="S11699" s="31"/>
      <c r="T11699" s="31"/>
      <c r="U11699" s="169"/>
      <c r="V11699" s="150"/>
      <c r="W11699" s="141" t="str" cm="1">
        <f t="array" ref="W11699">IF(SUM(LEN(B11699:V11699))=0,"",IF(OR(OR(ISBLANK(F11699),SUM(LEN(C11699),LEN(D11699))=0),AND(NOT(E11699="Unknown"),ISBLANK(J11699)),AND(NOT(O11699="Unknown"),ISBLANK(R11699))),"Missing Information", INDEX(Table15[Entire Service Line Classification], MATCH(SUMIFS(Table15[Unique ID],Table15[System-Owned Portion],E11699,Table15[If Material Anything Other than "Lead" in Column E,Was Material Ever Previously Lead?],G11699,Table15[Customer-Owned Portion],O11699),Table15[Unique ID],0),0)))</f>
        <v/>
      </c>
    </row>
    <row r="11700" spans="2:23" x14ac:dyDescent="0.35">
      <c r="B11700" s="146"/>
      <c r="C11700" s="31"/>
      <c r="D11700" s="31"/>
      <c r="E11700" s="44"/>
      <c r="F11700" s="43"/>
      <c r="G11700" s="84"/>
      <c r="H11700" s="31"/>
      <c r="I11700" s="207"/>
      <c r="J11700" s="84"/>
      <c r="K11700" s="31"/>
      <c r="L11700" s="31"/>
      <c r="M11700" s="169"/>
      <c r="N11700" s="148"/>
      <c r="O11700" s="106"/>
      <c r="P11700" s="43"/>
      <c r="Q11700" s="207"/>
      <c r="R11700" s="84"/>
      <c r="S11700" s="31"/>
      <c r="T11700" s="31"/>
      <c r="U11700" s="169"/>
      <c r="V11700" s="150"/>
      <c r="W11700" s="141" t="str" cm="1">
        <f t="array" ref="W11700">IF(SUM(LEN(B11700:V11700))=0,"",IF(OR(OR(ISBLANK(F11700),SUM(LEN(C11700),LEN(D11700))=0),AND(NOT(E11700="Unknown"),ISBLANK(J11700)),AND(NOT(O11700="Unknown"),ISBLANK(R11700))),"Missing Information", INDEX(Table15[Entire Service Line Classification], MATCH(SUMIFS(Table15[Unique ID],Table15[System-Owned Portion],E11700,Table15[If Material Anything Other than "Lead" in Column E,Was Material Ever Previously Lead?],G11700,Table15[Customer-Owned Portion],O11700),Table15[Unique ID],0),0)))</f>
        <v/>
      </c>
    </row>
    <row r="11701" spans="2:23" x14ac:dyDescent="0.35">
      <c r="B11701" s="146"/>
      <c r="C11701" s="31"/>
      <c r="D11701" s="31"/>
      <c r="E11701" s="44"/>
      <c r="F11701" s="43"/>
      <c r="G11701" s="84"/>
      <c r="H11701" s="31"/>
      <c r="I11701" s="207"/>
      <c r="J11701" s="84"/>
      <c r="K11701" s="31"/>
      <c r="L11701" s="31"/>
      <c r="M11701" s="169"/>
      <c r="N11701" s="148"/>
      <c r="O11701" s="106"/>
      <c r="P11701" s="43"/>
      <c r="Q11701" s="207"/>
      <c r="R11701" s="84"/>
      <c r="S11701" s="31"/>
      <c r="T11701" s="31"/>
      <c r="U11701" s="169"/>
      <c r="V11701" s="150"/>
      <c r="W11701" s="141" t="str" cm="1">
        <f t="array" ref="W11701">IF(SUM(LEN(B11701:V11701))=0,"",IF(OR(OR(ISBLANK(F11701),SUM(LEN(C11701),LEN(D11701))=0),AND(NOT(E11701="Unknown"),ISBLANK(J11701)),AND(NOT(O11701="Unknown"),ISBLANK(R11701))),"Missing Information", INDEX(Table15[Entire Service Line Classification], MATCH(SUMIFS(Table15[Unique ID],Table15[System-Owned Portion],E11701,Table15[If Material Anything Other than "Lead" in Column E,Was Material Ever Previously Lead?],G11701,Table15[Customer-Owned Portion],O11701),Table15[Unique ID],0),0)))</f>
        <v/>
      </c>
    </row>
    <row r="11702" spans="2:23" x14ac:dyDescent="0.35">
      <c r="B11702" s="146"/>
      <c r="C11702" s="31"/>
      <c r="D11702" s="31"/>
      <c r="E11702" s="44"/>
      <c r="F11702" s="43"/>
      <c r="G11702" s="84"/>
      <c r="H11702" s="31"/>
      <c r="I11702" s="207"/>
      <c r="J11702" s="84"/>
      <c r="K11702" s="31"/>
      <c r="L11702" s="31"/>
      <c r="M11702" s="169"/>
      <c r="N11702" s="148"/>
      <c r="O11702" s="106"/>
      <c r="P11702" s="43"/>
      <c r="Q11702" s="207"/>
      <c r="R11702" s="84"/>
      <c r="S11702" s="31"/>
      <c r="T11702" s="31"/>
      <c r="U11702" s="169"/>
      <c r="V11702" s="150"/>
      <c r="W11702" s="141" t="str" cm="1">
        <f t="array" ref="W11702">IF(SUM(LEN(B11702:V11702))=0,"",IF(OR(OR(ISBLANK(F11702),SUM(LEN(C11702),LEN(D11702))=0),AND(NOT(E11702="Unknown"),ISBLANK(J11702)),AND(NOT(O11702="Unknown"),ISBLANK(R11702))),"Missing Information", INDEX(Table15[Entire Service Line Classification], MATCH(SUMIFS(Table15[Unique ID],Table15[System-Owned Portion],E11702,Table15[If Material Anything Other than "Lead" in Column E,Was Material Ever Previously Lead?],G11702,Table15[Customer-Owned Portion],O11702),Table15[Unique ID],0),0)))</f>
        <v/>
      </c>
    </row>
    <row r="11703" spans="2:23" x14ac:dyDescent="0.35">
      <c r="B11703" s="146"/>
      <c r="C11703" s="31"/>
      <c r="D11703" s="31"/>
      <c r="E11703" s="44"/>
      <c r="F11703" s="43"/>
      <c r="G11703" s="84"/>
      <c r="H11703" s="31"/>
      <c r="I11703" s="207"/>
      <c r="J11703" s="84"/>
      <c r="K11703" s="31"/>
      <c r="L11703" s="31"/>
      <c r="M11703" s="169"/>
      <c r="N11703" s="148"/>
      <c r="O11703" s="106"/>
      <c r="P11703" s="43"/>
      <c r="Q11703" s="207"/>
      <c r="R11703" s="84"/>
      <c r="S11703" s="31"/>
      <c r="T11703" s="31"/>
      <c r="U11703" s="169"/>
      <c r="V11703" s="150"/>
      <c r="W11703" s="141" t="str" cm="1">
        <f t="array" ref="W11703">IF(SUM(LEN(B11703:V11703))=0,"",IF(OR(OR(ISBLANK(F11703),SUM(LEN(C11703),LEN(D11703))=0),AND(NOT(E11703="Unknown"),ISBLANK(J11703)),AND(NOT(O11703="Unknown"),ISBLANK(R11703))),"Missing Information", INDEX(Table15[Entire Service Line Classification], MATCH(SUMIFS(Table15[Unique ID],Table15[System-Owned Portion],E11703,Table15[If Material Anything Other than "Lead" in Column E,Was Material Ever Previously Lead?],G11703,Table15[Customer-Owned Portion],O11703),Table15[Unique ID],0),0)))</f>
        <v/>
      </c>
    </row>
    <row r="11704" spans="2:23" x14ac:dyDescent="0.35">
      <c r="B11704" s="146"/>
      <c r="C11704" s="31"/>
      <c r="D11704" s="31"/>
      <c r="E11704" s="44"/>
      <c r="F11704" s="43"/>
      <c r="G11704" s="84"/>
      <c r="H11704" s="31"/>
      <c r="I11704" s="207"/>
      <c r="J11704" s="84"/>
      <c r="K11704" s="31"/>
      <c r="L11704" s="31"/>
      <c r="M11704" s="169"/>
      <c r="N11704" s="148"/>
      <c r="O11704" s="106"/>
      <c r="P11704" s="43"/>
      <c r="Q11704" s="207"/>
      <c r="R11704" s="84"/>
      <c r="S11704" s="31"/>
      <c r="T11704" s="31"/>
      <c r="U11704" s="169"/>
      <c r="V11704" s="150"/>
      <c r="W11704" s="141" t="str" cm="1">
        <f t="array" ref="W11704">IF(SUM(LEN(B11704:V11704))=0,"",IF(OR(OR(ISBLANK(F11704),SUM(LEN(C11704),LEN(D11704))=0),AND(NOT(E11704="Unknown"),ISBLANK(J11704)),AND(NOT(O11704="Unknown"),ISBLANK(R11704))),"Missing Information", INDEX(Table15[Entire Service Line Classification], MATCH(SUMIFS(Table15[Unique ID],Table15[System-Owned Portion],E11704,Table15[If Material Anything Other than "Lead" in Column E,Was Material Ever Previously Lead?],G11704,Table15[Customer-Owned Portion],O11704),Table15[Unique ID],0),0)))</f>
        <v/>
      </c>
    </row>
    <row r="11705" spans="2:23" x14ac:dyDescent="0.35">
      <c r="B11705" s="146"/>
      <c r="C11705" s="31"/>
      <c r="D11705" s="31"/>
      <c r="E11705" s="44"/>
      <c r="F11705" s="43"/>
      <c r="G11705" s="84"/>
      <c r="H11705" s="31"/>
      <c r="I11705" s="207"/>
      <c r="J11705" s="84"/>
      <c r="K11705" s="31"/>
      <c r="L11705" s="31"/>
      <c r="M11705" s="169"/>
      <c r="N11705" s="148"/>
      <c r="O11705" s="106"/>
      <c r="P11705" s="43"/>
      <c r="Q11705" s="207"/>
      <c r="R11705" s="84"/>
      <c r="S11705" s="31"/>
      <c r="T11705" s="31"/>
      <c r="U11705" s="169"/>
      <c r="V11705" s="150"/>
      <c r="W11705" s="141" t="str" cm="1">
        <f t="array" ref="W11705">IF(SUM(LEN(B11705:V11705))=0,"",IF(OR(OR(ISBLANK(F11705),SUM(LEN(C11705),LEN(D11705))=0),AND(NOT(E11705="Unknown"),ISBLANK(J11705)),AND(NOT(O11705="Unknown"),ISBLANK(R11705))),"Missing Information", INDEX(Table15[Entire Service Line Classification], MATCH(SUMIFS(Table15[Unique ID],Table15[System-Owned Portion],E11705,Table15[If Material Anything Other than "Lead" in Column E,Was Material Ever Previously Lead?],G11705,Table15[Customer-Owned Portion],O11705),Table15[Unique ID],0),0)))</f>
        <v/>
      </c>
    </row>
    <row r="11706" spans="2:23" x14ac:dyDescent="0.35">
      <c r="B11706" s="146"/>
      <c r="C11706" s="31"/>
      <c r="D11706" s="31"/>
      <c r="E11706" s="44"/>
      <c r="F11706" s="43"/>
      <c r="G11706" s="84"/>
      <c r="H11706" s="31"/>
      <c r="I11706" s="207"/>
      <c r="J11706" s="84"/>
      <c r="K11706" s="31"/>
      <c r="L11706" s="31"/>
      <c r="M11706" s="169"/>
      <c r="N11706" s="148"/>
      <c r="O11706" s="106"/>
      <c r="P11706" s="43"/>
      <c r="Q11706" s="207"/>
      <c r="R11706" s="84"/>
      <c r="S11706" s="31"/>
      <c r="T11706" s="31"/>
      <c r="U11706" s="169"/>
      <c r="V11706" s="150"/>
      <c r="W11706" s="141" t="str" cm="1">
        <f t="array" ref="W11706">IF(SUM(LEN(B11706:V11706))=0,"",IF(OR(OR(ISBLANK(F11706),SUM(LEN(C11706),LEN(D11706))=0),AND(NOT(E11706="Unknown"),ISBLANK(J11706)),AND(NOT(O11706="Unknown"),ISBLANK(R11706))),"Missing Information", INDEX(Table15[Entire Service Line Classification], MATCH(SUMIFS(Table15[Unique ID],Table15[System-Owned Portion],E11706,Table15[If Material Anything Other than "Lead" in Column E,Was Material Ever Previously Lead?],G11706,Table15[Customer-Owned Portion],O11706),Table15[Unique ID],0),0)))</f>
        <v/>
      </c>
    </row>
    <row r="11707" spans="2:23" x14ac:dyDescent="0.35">
      <c r="B11707" s="146"/>
      <c r="C11707" s="31"/>
      <c r="D11707" s="31"/>
      <c r="E11707" s="44"/>
      <c r="F11707" s="43"/>
      <c r="G11707" s="84"/>
      <c r="H11707" s="31"/>
      <c r="I11707" s="207"/>
      <c r="J11707" s="84"/>
      <c r="K11707" s="31"/>
      <c r="L11707" s="31"/>
      <c r="M11707" s="169"/>
      <c r="N11707" s="148"/>
      <c r="O11707" s="106"/>
      <c r="P11707" s="43"/>
      <c r="Q11707" s="207"/>
      <c r="R11707" s="84"/>
      <c r="S11707" s="31"/>
      <c r="T11707" s="31"/>
      <c r="U11707" s="169"/>
      <c r="V11707" s="150"/>
      <c r="W11707" s="141" t="str" cm="1">
        <f t="array" ref="W11707">IF(SUM(LEN(B11707:V11707))=0,"",IF(OR(OR(ISBLANK(F11707),SUM(LEN(C11707),LEN(D11707))=0),AND(NOT(E11707="Unknown"),ISBLANK(J11707)),AND(NOT(O11707="Unknown"),ISBLANK(R11707))),"Missing Information", INDEX(Table15[Entire Service Line Classification], MATCH(SUMIFS(Table15[Unique ID],Table15[System-Owned Portion],E11707,Table15[If Material Anything Other than "Lead" in Column E,Was Material Ever Previously Lead?],G11707,Table15[Customer-Owned Portion],O11707),Table15[Unique ID],0),0)))</f>
        <v/>
      </c>
    </row>
    <row r="11708" spans="2:23" x14ac:dyDescent="0.35">
      <c r="B11708" s="146"/>
      <c r="C11708" s="31"/>
      <c r="D11708" s="31"/>
      <c r="E11708" s="44"/>
      <c r="F11708" s="43"/>
      <c r="G11708" s="84"/>
      <c r="H11708" s="31"/>
      <c r="I11708" s="207"/>
      <c r="J11708" s="84"/>
      <c r="K11708" s="31"/>
      <c r="L11708" s="31"/>
      <c r="M11708" s="169"/>
      <c r="N11708" s="148"/>
      <c r="O11708" s="106"/>
      <c r="P11708" s="43"/>
      <c r="Q11708" s="207"/>
      <c r="R11708" s="84"/>
      <c r="S11708" s="31"/>
      <c r="T11708" s="31"/>
      <c r="U11708" s="169"/>
      <c r="V11708" s="150"/>
      <c r="W11708" s="141" t="str" cm="1">
        <f t="array" ref="W11708">IF(SUM(LEN(B11708:V11708))=0,"",IF(OR(OR(ISBLANK(F11708),SUM(LEN(C11708),LEN(D11708))=0),AND(NOT(E11708="Unknown"),ISBLANK(J11708)),AND(NOT(O11708="Unknown"),ISBLANK(R11708))),"Missing Information", INDEX(Table15[Entire Service Line Classification], MATCH(SUMIFS(Table15[Unique ID],Table15[System-Owned Portion],E11708,Table15[If Material Anything Other than "Lead" in Column E,Was Material Ever Previously Lead?],G11708,Table15[Customer-Owned Portion],O11708),Table15[Unique ID],0),0)))</f>
        <v/>
      </c>
    </row>
    <row r="11709" spans="2:23" x14ac:dyDescent="0.35">
      <c r="B11709" s="146"/>
      <c r="C11709" s="31"/>
      <c r="D11709" s="31"/>
      <c r="E11709" s="44"/>
      <c r="F11709" s="43"/>
      <c r="G11709" s="84"/>
      <c r="H11709" s="31"/>
      <c r="I11709" s="207"/>
      <c r="J11709" s="84"/>
      <c r="K11709" s="31"/>
      <c r="L11709" s="31"/>
      <c r="M11709" s="169"/>
      <c r="N11709" s="148"/>
      <c r="O11709" s="106"/>
      <c r="P11709" s="43"/>
      <c r="Q11709" s="207"/>
      <c r="R11709" s="84"/>
      <c r="S11709" s="31"/>
      <c r="T11709" s="31"/>
      <c r="U11709" s="169"/>
      <c r="V11709" s="150"/>
      <c r="W11709" s="141" t="str" cm="1">
        <f t="array" ref="W11709">IF(SUM(LEN(B11709:V11709))=0,"",IF(OR(OR(ISBLANK(F11709),SUM(LEN(C11709),LEN(D11709))=0),AND(NOT(E11709="Unknown"),ISBLANK(J11709)),AND(NOT(O11709="Unknown"),ISBLANK(R11709))),"Missing Information", INDEX(Table15[Entire Service Line Classification], MATCH(SUMIFS(Table15[Unique ID],Table15[System-Owned Portion],E11709,Table15[If Material Anything Other than "Lead" in Column E,Was Material Ever Previously Lead?],G11709,Table15[Customer-Owned Portion],O11709),Table15[Unique ID],0),0)))</f>
        <v/>
      </c>
    </row>
    <row r="11710" spans="2:23" x14ac:dyDescent="0.35">
      <c r="B11710" s="146"/>
      <c r="C11710" s="31"/>
      <c r="D11710" s="31"/>
      <c r="E11710" s="44"/>
      <c r="F11710" s="43"/>
      <c r="G11710" s="84"/>
      <c r="H11710" s="31"/>
      <c r="I11710" s="207"/>
      <c r="J11710" s="84"/>
      <c r="K11710" s="31"/>
      <c r="L11710" s="31"/>
      <c r="M11710" s="169"/>
      <c r="N11710" s="148"/>
      <c r="O11710" s="106"/>
      <c r="P11710" s="43"/>
      <c r="Q11710" s="207"/>
      <c r="R11710" s="84"/>
      <c r="S11710" s="31"/>
      <c r="T11710" s="31"/>
      <c r="U11710" s="169"/>
      <c r="V11710" s="150"/>
      <c r="W11710" s="141" t="str" cm="1">
        <f t="array" ref="W11710">IF(SUM(LEN(B11710:V11710))=0,"",IF(OR(OR(ISBLANK(F11710),SUM(LEN(C11710),LEN(D11710))=0),AND(NOT(E11710="Unknown"),ISBLANK(J11710)),AND(NOT(O11710="Unknown"),ISBLANK(R11710))),"Missing Information", INDEX(Table15[Entire Service Line Classification], MATCH(SUMIFS(Table15[Unique ID],Table15[System-Owned Portion],E11710,Table15[If Material Anything Other than "Lead" in Column E,Was Material Ever Previously Lead?],G11710,Table15[Customer-Owned Portion],O11710),Table15[Unique ID],0),0)))</f>
        <v/>
      </c>
    </row>
    <row r="11711" spans="2:23" x14ac:dyDescent="0.35">
      <c r="B11711" s="146"/>
      <c r="C11711" s="31"/>
      <c r="D11711" s="31"/>
      <c r="E11711" s="44"/>
      <c r="F11711" s="43"/>
      <c r="G11711" s="84"/>
      <c r="H11711" s="31"/>
      <c r="I11711" s="207"/>
      <c r="J11711" s="84"/>
      <c r="K11711" s="31"/>
      <c r="L11711" s="31"/>
      <c r="M11711" s="169"/>
      <c r="N11711" s="148"/>
      <c r="O11711" s="106"/>
      <c r="P11711" s="43"/>
      <c r="Q11711" s="207"/>
      <c r="R11711" s="84"/>
      <c r="S11711" s="31"/>
      <c r="T11711" s="31"/>
      <c r="U11711" s="169"/>
      <c r="V11711" s="150"/>
      <c r="W11711" s="141" t="str" cm="1">
        <f t="array" ref="W11711">IF(SUM(LEN(B11711:V11711))=0,"",IF(OR(OR(ISBLANK(F11711),SUM(LEN(C11711),LEN(D11711))=0),AND(NOT(E11711="Unknown"),ISBLANK(J11711)),AND(NOT(O11711="Unknown"),ISBLANK(R11711))),"Missing Information", INDEX(Table15[Entire Service Line Classification], MATCH(SUMIFS(Table15[Unique ID],Table15[System-Owned Portion],E11711,Table15[If Material Anything Other than "Lead" in Column E,Was Material Ever Previously Lead?],G11711,Table15[Customer-Owned Portion],O11711),Table15[Unique ID],0),0)))</f>
        <v/>
      </c>
    </row>
    <row r="11712" spans="2:23" x14ac:dyDescent="0.35">
      <c r="B11712" s="146"/>
      <c r="C11712" s="31"/>
      <c r="D11712" s="31"/>
      <c r="E11712" s="44"/>
      <c r="F11712" s="43"/>
      <c r="G11712" s="84"/>
      <c r="H11712" s="31"/>
      <c r="I11712" s="207"/>
      <c r="J11712" s="84"/>
      <c r="K11712" s="31"/>
      <c r="L11712" s="31"/>
      <c r="M11712" s="169"/>
      <c r="N11712" s="148"/>
      <c r="O11712" s="106"/>
      <c r="P11712" s="43"/>
      <c r="Q11712" s="207"/>
      <c r="R11712" s="84"/>
      <c r="S11712" s="31"/>
      <c r="T11712" s="31"/>
      <c r="U11712" s="169"/>
      <c r="V11712" s="150"/>
      <c r="W11712" s="141" t="str" cm="1">
        <f t="array" ref="W11712">IF(SUM(LEN(B11712:V11712))=0,"",IF(OR(OR(ISBLANK(F11712),SUM(LEN(C11712),LEN(D11712))=0),AND(NOT(E11712="Unknown"),ISBLANK(J11712)),AND(NOT(O11712="Unknown"),ISBLANK(R11712))),"Missing Information", INDEX(Table15[Entire Service Line Classification], MATCH(SUMIFS(Table15[Unique ID],Table15[System-Owned Portion],E11712,Table15[If Material Anything Other than "Lead" in Column E,Was Material Ever Previously Lead?],G11712,Table15[Customer-Owned Portion],O11712),Table15[Unique ID],0),0)))</f>
        <v/>
      </c>
    </row>
    <row r="11713" spans="2:23" x14ac:dyDescent="0.35">
      <c r="B11713" s="146"/>
      <c r="C11713" s="31"/>
      <c r="D11713" s="31"/>
      <c r="E11713" s="44"/>
      <c r="F11713" s="43"/>
      <c r="G11713" s="84"/>
      <c r="H11713" s="31"/>
      <c r="I11713" s="207"/>
      <c r="J11713" s="84"/>
      <c r="K11713" s="31"/>
      <c r="L11713" s="31"/>
      <c r="M11713" s="169"/>
      <c r="N11713" s="148"/>
      <c r="O11713" s="106"/>
      <c r="P11713" s="43"/>
      <c r="Q11713" s="207"/>
      <c r="R11713" s="84"/>
      <c r="S11713" s="31"/>
      <c r="T11713" s="31"/>
      <c r="U11713" s="169"/>
      <c r="V11713" s="150"/>
      <c r="W11713" s="141" t="str" cm="1">
        <f t="array" ref="W11713">IF(SUM(LEN(B11713:V11713))=0,"",IF(OR(OR(ISBLANK(F11713),SUM(LEN(C11713),LEN(D11713))=0),AND(NOT(E11713="Unknown"),ISBLANK(J11713)),AND(NOT(O11713="Unknown"),ISBLANK(R11713))),"Missing Information", INDEX(Table15[Entire Service Line Classification], MATCH(SUMIFS(Table15[Unique ID],Table15[System-Owned Portion],E11713,Table15[If Material Anything Other than "Lead" in Column E,Was Material Ever Previously Lead?],G11713,Table15[Customer-Owned Portion],O11713),Table15[Unique ID],0),0)))</f>
        <v/>
      </c>
    </row>
    <row r="11714" spans="2:23" x14ac:dyDescent="0.35">
      <c r="B11714" s="146"/>
      <c r="C11714" s="31"/>
      <c r="D11714" s="31"/>
      <c r="E11714" s="44"/>
      <c r="F11714" s="43"/>
      <c r="G11714" s="84"/>
      <c r="H11714" s="31"/>
      <c r="I11714" s="207"/>
      <c r="J11714" s="84"/>
      <c r="K11714" s="31"/>
      <c r="L11714" s="31"/>
      <c r="M11714" s="169"/>
      <c r="N11714" s="148"/>
      <c r="O11714" s="106"/>
      <c r="P11714" s="43"/>
      <c r="Q11714" s="207"/>
      <c r="R11714" s="84"/>
      <c r="S11714" s="31"/>
      <c r="T11714" s="31"/>
      <c r="U11714" s="169"/>
      <c r="V11714" s="150"/>
      <c r="W11714" s="141" t="str" cm="1">
        <f t="array" ref="W11714">IF(SUM(LEN(B11714:V11714))=0,"",IF(OR(OR(ISBLANK(F11714),SUM(LEN(C11714),LEN(D11714))=0),AND(NOT(E11714="Unknown"),ISBLANK(J11714)),AND(NOT(O11714="Unknown"),ISBLANK(R11714))),"Missing Information", INDEX(Table15[Entire Service Line Classification], MATCH(SUMIFS(Table15[Unique ID],Table15[System-Owned Portion],E11714,Table15[If Material Anything Other than "Lead" in Column E,Was Material Ever Previously Lead?],G11714,Table15[Customer-Owned Portion],O11714),Table15[Unique ID],0),0)))</f>
        <v/>
      </c>
    </row>
    <row r="11715" spans="2:23" x14ac:dyDescent="0.35">
      <c r="B11715" s="146"/>
      <c r="C11715" s="31"/>
      <c r="D11715" s="31"/>
      <c r="E11715" s="44"/>
      <c r="F11715" s="43"/>
      <c r="G11715" s="84"/>
      <c r="H11715" s="31"/>
      <c r="I11715" s="207"/>
      <c r="J11715" s="84"/>
      <c r="K11715" s="31"/>
      <c r="L11715" s="31"/>
      <c r="M11715" s="169"/>
      <c r="N11715" s="148"/>
      <c r="O11715" s="106"/>
      <c r="P11715" s="43"/>
      <c r="Q11715" s="207"/>
      <c r="R11715" s="84"/>
      <c r="S11715" s="31"/>
      <c r="T11715" s="31"/>
      <c r="U11715" s="169"/>
      <c r="V11715" s="150"/>
      <c r="W11715" s="141" t="str" cm="1">
        <f t="array" ref="W11715">IF(SUM(LEN(B11715:V11715))=0,"",IF(OR(OR(ISBLANK(F11715),SUM(LEN(C11715),LEN(D11715))=0),AND(NOT(E11715="Unknown"),ISBLANK(J11715)),AND(NOT(O11715="Unknown"),ISBLANK(R11715))),"Missing Information", INDEX(Table15[Entire Service Line Classification], MATCH(SUMIFS(Table15[Unique ID],Table15[System-Owned Portion],E11715,Table15[If Material Anything Other than "Lead" in Column E,Was Material Ever Previously Lead?],G11715,Table15[Customer-Owned Portion],O11715),Table15[Unique ID],0),0)))</f>
        <v/>
      </c>
    </row>
    <row r="11716" spans="2:23" x14ac:dyDescent="0.35">
      <c r="B11716" s="146"/>
      <c r="C11716" s="31"/>
      <c r="D11716" s="31"/>
      <c r="E11716" s="44"/>
      <c r="F11716" s="43"/>
      <c r="G11716" s="84"/>
      <c r="H11716" s="31"/>
      <c r="I11716" s="207"/>
      <c r="J11716" s="84"/>
      <c r="K11716" s="31"/>
      <c r="L11716" s="31"/>
      <c r="M11716" s="169"/>
      <c r="N11716" s="148"/>
      <c r="O11716" s="106"/>
      <c r="P11716" s="43"/>
      <c r="Q11716" s="207"/>
      <c r="R11716" s="84"/>
      <c r="S11716" s="31"/>
      <c r="T11716" s="31"/>
      <c r="U11716" s="169"/>
      <c r="V11716" s="150"/>
      <c r="W11716" s="141" t="str" cm="1">
        <f t="array" ref="W11716">IF(SUM(LEN(B11716:V11716))=0,"",IF(OR(OR(ISBLANK(F11716),SUM(LEN(C11716),LEN(D11716))=0),AND(NOT(E11716="Unknown"),ISBLANK(J11716)),AND(NOT(O11716="Unknown"),ISBLANK(R11716))),"Missing Information", INDEX(Table15[Entire Service Line Classification], MATCH(SUMIFS(Table15[Unique ID],Table15[System-Owned Portion],E11716,Table15[If Material Anything Other than "Lead" in Column E,Was Material Ever Previously Lead?],G11716,Table15[Customer-Owned Portion],O11716),Table15[Unique ID],0),0)))</f>
        <v/>
      </c>
    </row>
    <row r="11717" spans="2:23" x14ac:dyDescent="0.35">
      <c r="B11717" s="146"/>
      <c r="C11717" s="31"/>
      <c r="D11717" s="31"/>
      <c r="E11717" s="44"/>
      <c r="F11717" s="43"/>
      <c r="G11717" s="84"/>
      <c r="H11717" s="31"/>
      <c r="I11717" s="207"/>
      <c r="J11717" s="84"/>
      <c r="K11717" s="31"/>
      <c r="L11717" s="31"/>
      <c r="M11717" s="169"/>
      <c r="N11717" s="148"/>
      <c r="O11717" s="106"/>
      <c r="P11717" s="43"/>
      <c r="Q11717" s="207"/>
      <c r="R11717" s="84"/>
      <c r="S11717" s="31"/>
      <c r="T11717" s="31"/>
      <c r="U11717" s="169"/>
      <c r="V11717" s="150"/>
      <c r="W11717" s="141" t="str" cm="1">
        <f t="array" ref="W11717">IF(SUM(LEN(B11717:V11717))=0,"",IF(OR(OR(ISBLANK(F11717),SUM(LEN(C11717),LEN(D11717))=0),AND(NOT(E11717="Unknown"),ISBLANK(J11717)),AND(NOT(O11717="Unknown"),ISBLANK(R11717))),"Missing Information", INDEX(Table15[Entire Service Line Classification], MATCH(SUMIFS(Table15[Unique ID],Table15[System-Owned Portion],E11717,Table15[If Material Anything Other than "Lead" in Column E,Was Material Ever Previously Lead?],G11717,Table15[Customer-Owned Portion],O11717),Table15[Unique ID],0),0)))</f>
        <v/>
      </c>
    </row>
    <row r="11718" spans="2:23" x14ac:dyDescent="0.35">
      <c r="B11718" s="146"/>
      <c r="C11718" s="31"/>
      <c r="D11718" s="31"/>
      <c r="E11718" s="44"/>
      <c r="F11718" s="43"/>
      <c r="G11718" s="84"/>
      <c r="H11718" s="31"/>
      <c r="I11718" s="207"/>
      <c r="J11718" s="84"/>
      <c r="K11718" s="31"/>
      <c r="L11718" s="31"/>
      <c r="M11718" s="169"/>
      <c r="N11718" s="148"/>
      <c r="O11718" s="106"/>
      <c r="P11718" s="43"/>
      <c r="Q11718" s="207"/>
      <c r="R11718" s="84"/>
      <c r="S11718" s="31"/>
      <c r="T11718" s="31"/>
      <c r="U11718" s="169"/>
      <c r="V11718" s="150"/>
      <c r="W11718" s="141" t="str" cm="1">
        <f t="array" ref="W11718">IF(SUM(LEN(B11718:V11718))=0,"",IF(OR(OR(ISBLANK(F11718),SUM(LEN(C11718),LEN(D11718))=0),AND(NOT(E11718="Unknown"),ISBLANK(J11718)),AND(NOT(O11718="Unknown"),ISBLANK(R11718))),"Missing Information", INDEX(Table15[Entire Service Line Classification], MATCH(SUMIFS(Table15[Unique ID],Table15[System-Owned Portion],E11718,Table15[If Material Anything Other than "Lead" in Column E,Was Material Ever Previously Lead?],G11718,Table15[Customer-Owned Portion],O11718),Table15[Unique ID],0),0)))</f>
        <v/>
      </c>
    </row>
    <row r="11719" spans="2:23" x14ac:dyDescent="0.35">
      <c r="B11719" s="146"/>
      <c r="C11719" s="31"/>
      <c r="D11719" s="31"/>
      <c r="E11719" s="44"/>
      <c r="F11719" s="43"/>
      <c r="G11719" s="84"/>
      <c r="H11719" s="31"/>
      <c r="I11719" s="207"/>
      <c r="J11719" s="84"/>
      <c r="K11719" s="31"/>
      <c r="L11719" s="31"/>
      <c r="M11719" s="169"/>
      <c r="N11719" s="148"/>
      <c r="O11719" s="106"/>
      <c r="P11719" s="43"/>
      <c r="Q11719" s="207"/>
      <c r="R11719" s="84"/>
      <c r="S11719" s="31"/>
      <c r="T11719" s="31"/>
      <c r="U11719" s="169"/>
      <c r="V11719" s="150"/>
      <c r="W11719" s="141" t="str" cm="1">
        <f t="array" ref="W11719">IF(SUM(LEN(B11719:V11719))=0,"",IF(OR(OR(ISBLANK(F11719),SUM(LEN(C11719),LEN(D11719))=0),AND(NOT(E11719="Unknown"),ISBLANK(J11719)),AND(NOT(O11719="Unknown"),ISBLANK(R11719))),"Missing Information", INDEX(Table15[Entire Service Line Classification], MATCH(SUMIFS(Table15[Unique ID],Table15[System-Owned Portion],E11719,Table15[If Material Anything Other than "Lead" in Column E,Was Material Ever Previously Lead?],G11719,Table15[Customer-Owned Portion],O11719),Table15[Unique ID],0),0)))</f>
        <v/>
      </c>
    </row>
    <row r="11720" spans="2:23" x14ac:dyDescent="0.35">
      <c r="B11720" s="146"/>
      <c r="C11720" s="31"/>
      <c r="D11720" s="31"/>
      <c r="E11720" s="44"/>
      <c r="F11720" s="43"/>
      <c r="G11720" s="84"/>
      <c r="H11720" s="31"/>
      <c r="I11720" s="207"/>
      <c r="J11720" s="84"/>
      <c r="K11720" s="31"/>
      <c r="L11720" s="31"/>
      <c r="M11720" s="169"/>
      <c r="N11720" s="148"/>
      <c r="O11720" s="106"/>
      <c r="P11720" s="43"/>
      <c r="Q11720" s="207"/>
      <c r="R11720" s="84"/>
      <c r="S11720" s="31"/>
      <c r="T11720" s="31"/>
      <c r="U11720" s="169"/>
      <c r="V11720" s="150"/>
      <c r="W11720" s="141" t="str" cm="1">
        <f t="array" ref="W11720">IF(SUM(LEN(B11720:V11720))=0,"",IF(OR(OR(ISBLANK(F11720),SUM(LEN(C11720),LEN(D11720))=0),AND(NOT(E11720="Unknown"),ISBLANK(J11720)),AND(NOT(O11720="Unknown"),ISBLANK(R11720))),"Missing Information", INDEX(Table15[Entire Service Line Classification], MATCH(SUMIFS(Table15[Unique ID],Table15[System-Owned Portion],E11720,Table15[If Material Anything Other than "Lead" in Column E,Was Material Ever Previously Lead?],G11720,Table15[Customer-Owned Portion],O11720),Table15[Unique ID],0),0)))</f>
        <v/>
      </c>
    </row>
    <row r="11721" spans="2:23" x14ac:dyDescent="0.35">
      <c r="B11721" s="146"/>
      <c r="C11721" s="31"/>
      <c r="D11721" s="31"/>
      <c r="E11721" s="44"/>
      <c r="F11721" s="43"/>
      <c r="G11721" s="84"/>
      <c r="H11721" s="31"/>
      <c r="I11721" s="207"/>
      <c r="J11721" s="84"/>
      <c r="K11721" s="31"/>
      <c r="L11721" s="31"/>
      <c r="M11721" s="169"/>
      <c r="N11721" s="148"/>
      <c r="O11721" s="106"/>
      <c r="P11721" s="43"/>
      <c r="Q11721" s="207"/>
      <c r="R11721" s="84"/>
      <c r="S11721" s="31"/>
      <c r="T11721" s="31"/>
      <c r="U11721" s="169"/>
      <c r="V11721" s="150"/>
      <c r="W11721" s="141" t="str" cm="1">
        <f t="array" ref="W11721">IF(SUM(LEN(B11721:V11721))=0,"",IF(OR(OR(ISBLANK(F11721),SUM(LEN(C11721),LEN(D11721))=0),AND(NOT(E11721="Unknown"),ISBLANK(J11721)),AND(NOT(O11721="Unknown"),ISBLANK(R11721))),"Missing Information", INDEX(Table15[Entire Service Line Classification], MATCH(SUMIFS(Table15[Unique ID],Table15[System-Owned Portion],E11721,Table15[If Material Anything Other than "Lead" in Column E,Was Material Ever Previously Lead?],G11721,Table15[Customer-Owned Portion],O11721),Table15[Unique ID],0),0)))</f>
        <v/>
      </c>
    </row>
    <row r="11722" spans="2:23" x14ac:dyDescent="0.35">
      <c r="B11722" s="146"/>
      <c r="C11722" s="31"/>
      <c r="D11722" s="31"/>
      <c r="E11722" s="44"/>
      <c r="F11722" s="43"/>
      <c r="G11722" s="84"/>
      <c r="H11722" s="31"/>
      <c r="I11722" s="207"/>
      <c r="J11722" s="84"/>
      <c r="K11722" s="31"/>
      <c r="L11722" s="31"/>
      <c r="M11722" s="169"/>
      <c r="N11722" s="148"/>
      <c r="O11722" s="106"/>
      <c r="P11722" s="43"/>
      <c r="Q11722" s="207"/>
      <c r="R11722" s="84"/>
      <c r="S11722" s="31"/>
      <c r="T11722" s="31"/>
      <c r="U11722" s="169"/>
      <c r="V11722" s="150"/>
      <c r="W11722" s="141" t="str" cm="1">
        <f t="array" ref="W11722">IF(SUM(LEN(B11722:V11722))=0,"",IF(OR(OR(ISBLANK(F11722),SUM(LEN(C11722),LEN(D11722))=0),AND(NOT(E11722="Unknown"),ISBLANK(J11722)),AND(NOT(O11722="Unknown"),ISBLANK(R11722))),"Missing Information", INDEX(Table15[Entire Service Line Classification], MATCH(SUMIFS(Table15[Unique ID],Table15[System-Owned Portion],E11722,Table15[If Material Anything Other than "Lead" in Column E,Was Material Ever Previously Lead?],G11722,Table15[Customer-Owned Portion],O11722),Table15[Unique ID],0),0)))</f>
        <v/>
      </c>
    </row>
    <row r="11723" spans="2:23" x14ac:dyDescent="0.35">
      <c r="B11723" s="146"/>
      <c r="C11723" s="31"/>
      <c r="D11723" s="31"/>
      <c r="E11723" s="44"/>
      <c r="F11723" s="43"/>
      <c r="G11723" s="84"/>
      <c r="H11723" s="31"/>
      <c r="I11723" s="207"/>
      <c r="J11723" s="84"/>
      <c r="K11723" s="31"/>
      <c r="L11723" s="31"/>
      <c r="M11723" s="169"/>
      <c r="N11723" s="148"/>
      <c r="O11723" s="106"/>
      <c r="P11723" s="43"/>
      <c r="Q11723" s="207"/>
      <c r="R11723" s="84"/>
      <c r="S11723" s="31"/>
      <c r="T11723" s="31"/>
      <c r="U11723" s="169"/>
      <c r="V11723" s="150"/>
      <c r="W11723" s="141" t="str" cm="1">
        <f t="array" ref="W11723">IF(SUM(LEN(B11723:V11723))=0,"",IF(OR(OR(ISBLANK(F11723),SUM(LEN(C11723),LEN(D11723))=0),AND(NOT(E11723="Unknown"),ISBLANK(J11723)),AND(NOT(O11723="Unknown"),ISBLANK(R11723))),"Missing Information", INDEX(Table15[Entire Service Line Classification], MATCH(SUMIFS(Table15[Unique ID],Table15[System-Owned Portion],E11723,Table15[If Material Anything Other than "Lead" in Column E,Was Material Ever Previously Lead?],G11723,Table15[Customer-Owned Portion],O11723),Table15[Unique ID],0),0)))</f>
        <v/>
      </c>
    </row>
    <row r="11724" spans="2:23" x14ac:dyDescent="0.35">
      <c r="B11724" s="146"/>
      <c r="C11724" s="31"/>
      <c r="D11724" s="31"/>
      <c r="E11724" s="44"/>
      <c r="F11724" s="43"/>
      <c r="G11724" s="84"/>
      <c r="H11724" s="31"/>
      <c r="I11724" s="207"/>
      <c r="J11724" s="84"/>
      <c r="K11724" s="31"/>
      <c r="L11724" s="31"/>
      <c r="M11724" s="169"/>
      <c r="N11724" s="148"/>
      <c r="O11724" s="106"/>
      <c r="P11724" s="43"/>
      <c r="Q11724" s="207"/>
      <c r="R11724" s="84"/>
      <c r="S11724" s="31"/>
      <c r="T11724" s="31"/>
      <c r="U11724" s="169"/>
      <c r="V11724" s="150"/>
      <c r="W11724" s="141" t="str" cm="1">
        <f t="array" ref="W11724">IF(SUM(LEN(B11724:V11724))=0,"",IF(OR(OR(ISBLANK(F11724),SUM(LEN(C11724),LEN(D11724))=0),AND(NOT(E11724="Unknown"),ISBLANK(J11724)),AND(NOT(O11724="Unknown"),ISBLANK(R11724))),"Missing Information", INDEX(Table15[Entire Service Line Classification], MATCH(SUMIFS(Table15[Unique ID],Table15[System-Owned Portion],E11724,Table15[If Material Anything Other than "Lead" in Column E,Was Material Ever Previously Lead?],G11724,Table15[Customer-Owned Portion],O11724),Table15[Unique ID],0),0)))</f>
        <v/>
      </c>
    </row>
    <row r="11725" spans="2:23" x14ac:dyDescent="0.35">
      <c r="B11725" s="146"/>
      <c r="C11725" s="31"/>
      <c r="D11725" s="31"/>
      <c r="E11725" s="44"/>
      <c r="F11725" s="43"/>
      <c r="G11725" s="84"/>
      <c r="H11725" s="31"/>
      <c r="I11725" s="207"/>
      <c r="J11725" s="84"/>
      <c r="K11725" s="31"/>
      <c r="L11725" s="31"/>
      <c r="M11725" s="169"/>
      <c r="N11725" s="148"/>
      <c r="O11725" s="106"/>
      <c r="P11725" s="43"/>
      <c r="Q11725" s="207"/>
      <c r="R11725" s="84"/>
      <c r="S11725" s="31"/>
      <c r="T11725" s="31"/>
      <c r="U11725" s="169"/>
      <c r="V11725" s="150"/>
      <c r="W11725" s="141" t="str" cm="1">
        <f t="array" ref="W11725">IF(SUM(LEN(B11725:V11725))=0,"",IF(OR(OR(ISBLANK(F11725),SUM(LEN(C11725),LEN(D11725))=0),AND(NOT(E11725="Unknown"),ISBLANK(J11725)),AND(NOT(O11725="Unknown"),ISBLANK(R11725))),"Missing Information", INDEX(Table15[Entire Service Line Classification], MATCH(SUMIFS(Table15[Unique ID],Table15[System-Owned Portion],E11725,Table15[If Material Anything Other than "Lead" in Column E,Was Material Ever Previously Lead?],G11725,Table15[Customer-Owned Portion],O11725),Table15[Unique ID],0),0)))</f>
        <v/>
      </c>
    </row>
    <row r="11726" spans="2:23" x14ac:dyDescent="0.35">
      <c r="B11726" s="146"/>
      <c r="C11726" s="31"/>
      <c r="D11726" s="31"/>
      <c r="E11726" s="44"/>
      <c r="F11726" s="43"/>
      <c r="G11726" s="84"/>
      <c r="H11726" s="31"/>
      <c r="I11726" s="207"/>
      <c r="J11726" s="84"/>
      <c r="K11726" s="31"/>
      <c r="L11726" s="31"/>
      <c r="M11726" s="169"/>
      <c r="N11726" s="148"/>
      <c r="O11726" s="106"/>
      <c r="P11726" s="43"/>
      <c r="Q11726" s="207"/>
      <c r="R11726" s="84"/>
      <c r="S11726" s="31"/>
      <c r="T11726" s="31"/>
      <c r="U11726" s="169"/>
      <c r="V11726" s="150"/>
      <c r="W11726" s="141" t="str" cm="1">
        <f t="array" ref="W11726">IF(SUM(LEN(B11726:V11726))=0,"",IF(OR(OR(ISBLANK(F11726),SUM(LEN(C11726),LEN(D11726))=0),AND(NOT(E11726="Unknown"),ISBLANK(J11726)),AND(NOT(O11726="Unknown"),ISBLANK(R11726))),"Missing Information", INDEX(Table15[Entire Service Line Classification], MATCH(SUMIFS(Table15[Unique ID],Table15[System-Owned Portion],E11726,Table15[If Material Anything Other than "Lead" in Column E,Was Material Ever Previously Lead?],G11726,Table15[Customer-Owned Portion],O11726),Table15[Unique ID],0),0)))</f>
        <v/>
      </c>
    </row>
    <row r="11727" spans="2:23" x14ac:dyDescent="0.35">
      <c r="B11727" s="146"/>
      <c r="C11727" s="31"/>
      <c r="D11727" s="31"/>
      <c r="E11727" s="44"/>
      <c r="F11727" s="43"/>
      <c r="G11727" s="84"/>
      <c r="H11727" s="31"/>
      <c r="I11727" s="207"/>
      <c r="J11727" s="84"/>
      <c r="K11727" s="31"/>
      <c r="L11727" s="31"/>
      <c r="M11727" s="169"/>
      <c r="N11727" s="148"/>
      <c r="O11727" s="106"/>
      <c r="P11727" s="43"/>
      <c r="Q11727" s="207"/>
      <c r="R11727" s="84"/>
      <c r="S11727" s="31"/>
      <c r="T11727" s="31"/>
      <c r="U11727" s="169"/>
      <c r="V11727" s="150"/>
      <c r="W11727" s="141" t="str" cm="1">
        <f t="array" ref="W11727">IF(SUM(LEN(B11727:V11727))=0,"",IF(OR(OR(ISBLANK(F11727),SUM(LEN(C11727),LEN(D11727))=0),AND(NOT(E11727="Unknown"),ISBLANK(J11727)),AND(NOT(O11727="Unknown"),ISBLANK(R11727))),"Missing Information", INDEX(Table15[Entire Service Line Classification], MATCH(SUMIFS(Table15[Unique ID],Table15[System-Owned Portion],E11727,Table15[If Material Anything Other than "Lead" in Column E,Was Material Ever Previously Lead?],G11727,Table15[Customer-Owned Portion],O11727),Table15[Unique ID],0),0)))</f>
        <v/>
      </c>
    </row>
    <row r="11728" spans="2:23" x14ac:dyDescent="0.35">
      <c r="B11728" s="146"/>
      <c r="C11728" s="31"/>
      <c r="D11728" s="31"/>
      <c r="E11728" s="44"/>
      <c r="F11728" s="43"/>
      <c r="G11728" s="84"/>
      <c r="H11728" s="31"/>
      <c r="I11728" s="207"/>
      <c r="J11728" s="84"/>
      <c r="K11728" s="31"/>
      <c r="L11728" s="31"/>
      <c r="M11728" s="169"/>
      <c r="N11728" s="148"/>
      <c r="O11728" s="106"/>
      <c r="P11728" s="43"/>
      <c r="Q11728" s="207"/>
      <c r="R11728" s="84"/>
      <c r="S11728" s="31"/>
      <c r="T11728" s="31"/>
      <c r="U11728" s="169"/>
      <c r="V11728" s="150"/>
      <c r="W11728" s="141" t="str" cm="1">
        <f t="array" ref="W11728">IF(SUM(LEN(B11728:V11728))=0,"",IF(OR(OR(ISBLANK(F11728),SUM(LEN(C11728),LEN(D11728))=0),AND(NOT(E11728="Unknown"),ISBLANK(J11728)),AND(NOT(O11728="Unknown"),ISBLANK(R11728))),"Missing Information", INDEX(Table15[Entire Service Line Classification], MATCH(SUMIFS(Table15[Unique ID],Table15[System-Owned Portion],E11728,Table15[If Material Anything Other than "Lead" in Column E,Was Material Ever Previously Lead?],G11728,Table15[Customer-Owned Portion],O11728),Table15[Unique ID],0),0)))</f>
        <v/>
      </c>
    </row>
    <row r="11729" spans="2:23" x14ac:dyDescent="0.35">
      <c r="B11729" s="146"/>
      <c r="C11729" s="31"/>
      <c r="D11729" s="31"/>
      <c r="E11729" s="44"/>
      <c r="F11729" s="43"/>
      <c r="G11729" s="84"/>
      <c r="H11729" s="31"/>
      <c r="I11729" s="207"/>
      <c r="J11729" s="84"/>
      <c r="K11729" s="31"/>
      <c r="L11729" s="31"/>
      <c r="M11729" s="169"/>
      <c r="N11729" s="148"/>
      <c r="O11729" s="106"/>
      <c r="P11729" s="43"/>
      <c r="Q11729" s="207"/>
      <c r="R11729" s="84"/>
      <c r="S11729" s="31"/>
      <c r="T11729" s="31"/>
      <c r="U11729" s="169"/>
      <c r="V11729" s="150"/>
      <c r="W11729" s="141" t="str" cm="1">
        <f t="array" ref="W11729">IF(SUM(LEN(B11729:V11729))=0,"",IF(OR(OR(ISBLANK(F11729),SUM(LEN(C11729),LEN(D11729))=0),AND(NOT(E11729="Unknown"),ISBLANK(J11729)),AND(NOT(O11729="Unknown"),ISBLANK(R11729))),"Missing Information", INDEX(Table15[Entire Service Line Classification], MATCH(SUMIFS(Table15[Unique ID],Table15[System-Owned Portion],E11729,Table15[If Material Anything Other than "Lead" in Column E,Was Material Ever Previously Lead?],G11729,Table15[Customer-Owned Portion],O11729),Table15[Unique ID],0),0)))</f>
        <v/>
      </c>
    </row>
    <row r="11730" spans="2:23" x14ac:dyDescent="0.35">
      <c r="B11730" s="146"/>
      <c r="C11730" s="31"/>
      <c r="D11730" s="31"/>
      <c r="E11730" s="44"/>
      <c r="F11730" s="43"/>
      <c r="G11730" s="84"/>
      <c r="H11730" s="31"/>
      <c r="I11730" s="207"/>
      <c r="J11730" s="84"/>
      <c r="K11730" s="31"/>
      <c r="L11730" s="31"/>
      <c r="M11730" s="169"/>
      <c r="N11730" s="148"/>
      <c r="O11730" s="106"/>
      <c r="P11730" s="43"/>
      <c r="Q11730" s="207"/>
      <c r="R11730" s="84"/>
      <c r="S11730" s="31"/>
      <c r="T11730" s="31"/>
      <c r="U11730" s="169"/>
      <c r="V11730" s="150"/>
      <c r="W11730" s="141" t="str" cm="1">
        <f t="array" ref="W11730">IF(SUM(LEN(B11730:V11730))=0,"",IF(OR(OR(ISBLANK(F11730),SUM(LEN(C11730),LEN(D11730))=0),AND(NOT(E11730="Unknown"),ISBLANK(J11730)),AND(NOT(O11730="Unknown"),ISBLANK(R11730))),"Missing Information", INDEX(Table15[Entire Service Line Classification], MATCH(SUMIFS(Table15[Unique ID],Table15[System-Owned Portion],E11730,Table15[If Material Anything Other than "Lead" in Column E,Was Material Ever Previously Lead?],G11730,Table15[Customer-Owned Portion],O11730),Table15[Unique ID],0),0)))</f>
        <v/>
      </c>
    </row>
    <row r="11731" spans="2:23" x14ac:dyDescent="0.35">
      <c r="B11731" s="146"/>
      <c r="C11731" s="31"/>
      <c r="D11731" s="31"/>
      <c r="E11731" s="44"/>
      <c r="F11731" s="43"/>
      <c r="G11731" s="84"/>
      <c r="H11731" s="31"/>
      <c r="I11731" s="207"/>
      <c r="J11731" s="84"/>
      <c r="K11731" s="31"/>
      <c r="L11731" s="31"/>
      <c r="M11731" s="169"/>
      <c r="N11731" s="148"/>
      <c r="O11731" s="106"/>
      <c r="P11731" s="43"/>
      <c r="Q11731" s="207"/>
      <c r="R11731" s="84"/>
      <c r="S11731" s="31"/>
      <c r="T11731" s="31"/>
      <c r="U11731" s="169"/>
      <c r="V11731" s="150"/>
      <c r="W11731" s="141" t="str" cm="1">
        <f t="array" ref="W11731">IF(SUM(LEN(B11731:V11731))=0,"",IF(OR(OR(ISBLANK(F11731),SUM(LEN(C11731),LEN(D11731))=0),AND(NOT(E11731="Unknown"),ISBLANK(J11731)),AND(NOT(O11731="Unknown"),ISBLANK(R11731))),"Missing Information", INDEX(Table15[Entire Service Line Classification], MATCH(SUMIFS(Table15[Unique ID],Table15[System-Owned Portion],E11731,Table15[If Material Anything Other than "Lead" in Column E,Was Material Ever Previously Lead?],G11731,Table15[Customer-Owned Portion],O11731),Table15[Unique ID],0),0)))</f>
        <v/>
      </c>
    </row>
    <row r="11732" spans="2:23" x14ac:dyDescent="0.35">
      <c r="B11732" s="146"/>
      <c r="C11732" s="31"/>
      <c r="D11732" s="31"/>
      <c r="E11732" s="44"/>
      <c r="F11732" s="43"/>
      <c r="G11732" s="84"/>
      <c r="H11732" s="31"/>
      <c r="I11732" s="207"/>
      <c r="J11732" s="84"/>
      <c r="K11732" s="31"/>
      <c r="L11732" s="31"/>
      <c r="M11732" s="169"/>
      <c r="N11732" s="148"/>
      <c r="O11732" s="106"/>
      <c r="P11732" s="43"/>
      <c r="Q11732" s="207"/>
      <c r="R11732" s="84"/>
      <c r="S11732" s="31"/>
      <c r="T11732" s="31"/>
      <c r="U11732" s="169"/>
      <c r="V11732" s="150"/>
      <c r="W11732" s="141" t="str" cm="1">
        <f t="array" ref="W11732">IF(SUM(LEN(B11732:V11732))=0,"",IF(OR(OR(ISBLANK(F11732),SUM(LEN(C11732),LEN(D11732))=0),AND(NOT(E11732="Unknown"),ISBLANK(J11732)),AND(NOT(O11732="Unknown"),ISBLANK(R11732))),"Missing Information", INDEX(Table15[Entire Service Line Classification], MATCH(SUMIFS(Table15[Unique ID],Table15[System-Owned Portion],E11732,Table15[If Material Anything Other than "Lead" in Column E,Was Material Ever Previously Lead?],G11732,Table15[Customer-Owned Portion],O11732),Table15[Unique ID],0),0)))</f>
        <v/>
      </c>
    </row>
    <row r="11733" spans="2:23" x14ac:dyDescent="0.35">
      <c r="B11733" s="146"/>
      <c r="C11733" s="31"/>
      <c r="D11733" s="31"/>
      <c r="E11733" s="44"/>
      <c r="F11733" s="43"/>
      <c r="G11733" s="84"/>
      <c r="H11733" s="31"/>
      <c r="I11733" s="207"/>
      <c r="J11733" s="84"/>
      <c r="K11733" s="31"/>
      <c r="L11733" s="31"/>
      <c r="M11733" s="169"/>
      <c r="N11733" s="148"/>
      <c r="O11733" s="106"/>
      <c r="P11733" s="43"/>
      <c r="Q11733" s="207"/>
      <c r="R11733" s="84"/>
      <c r="S11733" s="31"/>
      <c r="T11733" s="31"/>
      <c r="U11733" s="169"/>
      <c r="V11733" s="150"/>
      <c r="W11733" s="141" t="str" cm="1">
        <f t="array" ref="W11733">IF(SUM(LEN(B11733:V11733))=0,"",IF(OR(OR(ISBLANK(F11733),SUM(LEN(C11733),LEN(D11733))=0),AND(NOT(E11733="Unknown"),ISBLANK(J11733)),AND(NOT(O11733="Unknown"),ISBLANK(R11733))),"Missing Information", INDEX(Table15[Entire Service Line Classification], MATCH(SUMIFS(Table15[Unique ID],Table15[System-Owned Portion],E11733,Table15[If Material Anything Other than "Lead" in Column E,Was Material Ever Previously Lead?],G11733,Table15[Customer-Owned Portion],O11733),Table15[Unique ID],0),0)))</f>
        <v/>
      </c>
    </row>
    <row r="11734" spans="2:23" x14ac:dyDescent="0.35">
      <c r="B11734" s="146"/>
      <c r="C11734" s="31"/>
      <c r="D11734" s="31"/>
      <c r="E11734" s="44"/>
      <c r="F11734" s="43"/>
      <c r="G11734" s="84"/>
      <c r="H11734" s="31"/>
      <c r="I11734" s="207"/>
      <c r="J11734" s="84"/>
      <c r="K11734" s="31"/>
      <c r="L11734" s="31"/>
      <c r="M11734" s="169"/>
      <c r="N11734" s="148"/>
      <c r="O11734" s="106"/>
      <c r="P11734" s="43"/>
      <c r="Q11734" s="207"/>
      <c r="R11734" s="84"/>
      <c r="S11734" s="31"/>
      <c r="T11734" s="31"/>
      <c r="U11734" s="169"/>
      <c r="V11734" s="150"/>
      <c r="W11734" s="141" t="str" cm="1">
        <f t="array" ref="W11734">IF(SUM(LEN(B11734:V11734))=0,"",IF(OR(OR(ISBLANK(F11734),SUM(LEN(C11734),LEN(D11734))=0),AND(NOT(E11734="Unknown"),ISBLANK(J11734)),AND(NOT(O11734="Unknown"),ISBLANK(R11734))),"Missing Information", INDEX(Table15[Entire Service Line Classification], MATCH(SUMIFS(Table15[Unique ID],Table15[System-Owned Portion],E11734,Table15[If Material Anything Other than "Lead" in Column E,Was Material Ever Previously Lead?],G11734,Table15[Customer-Owned Portion],O11734),Table15[Unique ID],0),0)))</f>
        <v/>
      </c>
    </row>
    <row r="11735" spans="2:23" x14ac:dyDescent="0.35">
      <c r="B11735" s="146"/>
      <c r="C11735" s="31"/>
      <c r="D11735" s="31"/>
      <c r="E11735" s="44"/>
      <c r="F11735" s="43"/>
      <c r="G11735" s="84"/>
      <c r="H11735" s="31"/>
      <c r="I11735" s="207"/>
      <c r="J11735" s="84"/>
      <c r="K11735" s="31"/>
      <c r="L11735" s="31"/>
      <c r="M11735" s="169"/>
      <c r="N11735" s="148"/>
      <c r="O11735" s="106"/>
      <c r="P11735" s="43"/>
      <c r="Q11735" s="207"/>
      <c r="R11735" s="84"/>
      <c r="S11735" s="31"/>
      <c r="T11735" s="31"/>
      <c r="U11735" s="169"/>
      <c r="V11735" s="150"/>
      <c r="W11735" s="141" t="str" cm="1">
        <f t="array" ref="W11735">IF(SUM(LEN(B11735:V11735))=0,"",IF(OR(OR(ISBLANK(F11735),SUM(LEN(C11735),LEN(D11735))=0),AND(NOT(E11735="Unknown"),ISBLANK(J11735)),AND(NOT(O11735="Unknown"),ISBLANK(R11735))),"Missing Information", INDEX(Table15[Entire Service Line Classification], MATCH(SUMIFS(Table15[Unique ID],Table15[System-Owned Portion],E11735,Table15[If Material Anything Other than "Lead" in Column E,Was Material Ever Previously Lead?],G11735,Table15[Customer-Owned Portion],O11735),Table15[Unique ID],0),0)))</f>
        <v/>
      </c>
    </row>
    <row r="11736" spans="2:23" x14ac:dyDescent="0.35">
      <c r="B11736" s="146"/>
      <c r="C11736" s="31"/>
      <c r="D11736" s="31"/>
      <c r="E11736" s="44"/>
      <c r="F11736" s="43"/>
      <c r="G11736" s="84"/>
      <c r="H11736" s="31"/>
      <c r="I11736" s="207"/>
      <c r="J11736" s="84"/>
      <c r="K11736" s="31"/>
      <c r="L11736" s="31"/>
      <c r="M11736" s="169"/>
      <c r="N11736" s="148"/>
      <c r="O11736" s="106"/>
      <c r="P11736" s="43"/>
      <c r="Q11736" s="207"/>
      <c r="R11736" s="84"/>
      <c r="S11736" s="31"/>
      <c r="T11736" s="31"/>
      <c r="U11736" s="169"/>
      <c r="V11736" s="150"/>
      <c r="W11736" s="141" t="str" cm="1">
        <f t="array" ref="W11736">IF(SUM(LEN(B11736:V11736))=0,"",IF(OR(OR(ISBLANK(F11736),SUM(LEN(C11736),LEN(D11736))=0),AND(NOT(E11736="Unknown"),ISBLANK(J11736)),AND(NOT(O11736="Unknown"),ISBLANK(R11736))),"Missing Information", INDEX(Table15[Entire Service Line Classification], MATCH(SUMIFS(Table15[Unique ID],Table15[System-Owned Portion],E11736,Table15[If Material Anything Other than "Lead" in Column E,Was Material Ever Previously Lead?],G11736,Table15[Customer-Owned Portion],O11736),Table15[Unique ID],0),0)))</f>
        <v/>
      </c>
    </row>
    <row r="11737" spans="2:23" x14ac:dyDescent="0.35">
      <c r="B11737" s="146"/>
      <c r="C11737" s="31"/>
      <c r="D11737" s="31"/>
      <c r="E11737" s="44"/>
      <c r="F11737" s="43"/>
      <c r="G11737" s="84"/>
      <c r="H11737" s="31"/>
      <c r="I11737" s="207"/>
      <c r="J11737" s="84"/>
      <c r="K11737" s="31"/>
      <c r="L11737" s="31"/>
      <c r="M11737" s="169"/>
      <c r="N11737" s="148"/>
      <c r="O11737" s="106"/>
      <c r="P11737" s="43"/>
      <c r="Q11737" s="207"/>
      <c r="R11737" s="84"/>
      <c r="S11737" s="31"/>
      <c r="T11737" s="31"/>
      <c r="U11737" s="169"/>
      <c r="V11737" s="150"/>
      <c r="W11737" s="141" t="str" cm="1">
        <f t="array" ref="W11737">IF(SUM(LEN(B11737:V11737))=0,"",IF(OR(OR(ISBLANK(F11737),SUM(LEN(C11737),LEN(D11737))=0),AND(NOT(E11737="Unknown"),ISBLANK(J11737)),AND(NOT(O11737="Unknown"),ISBLANK(R11737))),"Missing Information", INDEX(Table15[Entire Service Line Classification], MATCH(SUMIFS(Table15[Unique ID],Table15[System-Owned Portion],E11737,Table15[If Material Anything Other than "Lead" in Column E,Was Material Ever Previously Lead?],G11737,Table15[Customer-Owned Portion],O11737),Table15[Unique ID],0),0)))</f>
        <v/>
      </c>
    </row>
    <row r="11738" spans="2:23" x14ac:dyDescent="0.35">
      <c r="B11738" s="146"/>
      <c r="C11738" s="31"/>
      <c r="D11738" s="31"/>
      <c r="E11738" s="44"/>
      <c r="F11738" s="43"/>
      <c r="G11738" s="84"/>
      <c r="H11738" s="31"/>
      <c r="I11738" s="207"/>
      <c r="J11738" s="84"/>
      <c r="K11738" s="31"/>
      <c r="L11738" s="31"/>
      <c r="M11738" s="169"/>
      <c r="N11738" s="148"/>
      <c r="O11738" s="106"/>
      <c r="P11738" s="43"/>
      <c r="Q11738" s="207"/>
      <c r="R11738" s="84"/>
      <c r="S11738" s="31"/>
      <c r="T11738" s="31"/>
      <c r="U11738" s="169"/>
      <c r="V11738" s="150"/>
      <c r="W11738" s="141" t="str" cm="1">
        <f t="array" ref="W11738">IF(SUM(LEN(B11738:V11738))=0,"",IF(OR(OR(ISBLANK(F11738),SUM(LEN(C11738),LEN(D11738))=0),AND(NOT(E11738="Unknown"),ISBLANK(J11738)),AND(NOT(O11738="Unknown"),ISBLANK(R11738))),"Missing Information", INDEX(Table15[Entire Service Line Classification], MATCH(SUMIFS(Table15[Unique ID],Table15[System-Owned Portion],E11738,Table15[If Material Anything Other than "Lead" in Column E,Was Material Ever Previously Lead?],G11738,Table15[Customer-Owned Portion],O11738),Table15[Unique ID],0),0)))</f>
        <v/>
      </c>
    </row>
    <row r="11739" spans="2:23" x14ac:dyDescent="0.35">
      <c r="B11739" s="146"/>
      <c r="C11739" s="31"/>
      <c r="D11739" s="31"/>
      <c r="E11739" s="44"/>
      <c r="F11739" s="43"/>
      <c r="G11739" s="84"/>
      <c r="H11739" s="31"/>
      <c r="I11739" s="207"/>
      <c r="J11739" s="84"/>
      <c r="K11739" s="31"/>
      <c r="L11739" s="31"/>
      <c r="M11739" s="169"/>
      <c r="N11739" s="148"/>
      <c r="O11739" s="106"/>
      <c r="P11739" s="43"/>
      <c r="Q11739" s="207"/>
      <c r="R11739" s="84"/>
      <c r="S11739" s="31"/>
      <c r="T11739" s="31"/>
      <c r="U11739" s="169"/>
      <c r="V11739" s="150"/>
      <c r="W11739" s="141" t="str" cm="1">
        <f t="array" ref="W11739">IF(SUM(LEN(B11739:V11739))=0,"",IF(OR(OR(ISBLANK(F11739),SUM(LEN(C11739),LEN(D11739))=0),AND(NOT(E11739="Unknown"),ISBLANK(J11739)),AND(NOT(O11739="Unknown"),ISBLANK(R11739))),"Missing Information", INDEX(Table15[Entire Service Line Classification], MATCH(SUMIFS(Table15[Unique ID],Table15[System-Owned Portion],E11739,Table15[If Material Anything Other than "Lead" in Column E,Was Material Ever Previously Lead?],G11739,Table15[Customer-Owned Portion],O11739),Table15[Unique ID],0),0)))</f>
        <v/>
      </c>
    </row>
    <row r="11740" spans="2:23" x14ac:dyDescent="0.35">
      <c r="B11740" s="146"/>
      <c r="C11740" s="31"/>
      <c r="D11740" s="31"/>
      <c r="E11740" s="44"/>
      <c r="F11740" s="43"/>
      <c r="G11740" s="84"/>
      <c r="H11740" s="31"/>
      <c r="I11740" s="207"/>
      <c r="J11740" s="84"/>
      <c r="K11740" s="31"/>
      <c r="L11740" s="31"/>
      <c r="M11740" s="169"/>
      <c r="N11740" s="148"/>
      <c r="O11740" s="106"/>
      <c r="P11740" s="43"/>
      <c r="Q11740" s="207"/>
      <c r="R11740" s="84"/>
      <c r="S11740" s="31"/>
      <c r="T11740" s="31"/>
      <c r="U11740" s="169"/>
      <c r="V11740" s="150"/>
      <c r="W11740" s="141" t="str" cm="1">
        <f t="array" ref="W11740">IF(SUM(LEN(B11740:V11740))=0,"",IF(OR(OR(ISBLANK(F11740),SUM(LEN(C11740),LEN(D11740))=0),AND(NOT(E11740="Unknown"),ISBLANK(J11740)),AND(NOT(O11740="Unknown"),ISBLANK(R11740))),"Missing Information", INDEX(Table15[Entire Service Line Classification], MATCH(SUMIFS(Table15[Unique ID],Table15[System-Owned Portion],E11740,Table15[If Material Anything Other than "Lead" in Column E,Was Material Ever Previously Lead?],G11740,Table15[Customer-Owned Portion],O11740),Table15[Unique ID],0),0)))</f>
        <v/>
      </c>
    </row>
    <row r="11741" spans="2:23" x14ac:dyDescent="0.35">
      <c r="B11741" s="146"/>
      <c r="C11741" s="31"/>
      <c r="D11741" s="31"/>
      <c r="E11741" s="44"/>
      <c r="F11741" s="43"/>
      <c r="G11741" s="84"/>
      <c r="H11741" s="31"/>
      <c r="I11741" s="207"/>
      <c r="J11741" s="84"/>
      <c r="K11741" s="31"/>
      <c r="L11741" s="31"/>
      <c r="M11741" s="169"/>
      <c r="N11741" s="148"/>
      <c r="O11741" s="106"/>
      <c r="P11741" s="43"/>
      <c r="Q11741" s="207"/>
      <c r="R11741" s="84"/>
      <c r="S11741" s="31"/>
      <c r="T11741" s="31"/>
      <c r="U11741" s="169"/>
      <c r="V11741" s="150"/>
      <c r="W11741" s="141" t="str" cm="1">
        <f t="array" ref="W11741">IF(SUM(LEN(B11741:V11741))=0,"",IF(OR(OR(ISBLANK(F11741),SUM(LEN(C11741),LEN(D11741))=0),AND(NOT(E11741="Unknown"),ISBLANK(J11741)),AND(NOT(O11741="Unknown"),ISBLANK(R11741))),"Missing Information", INDEX(Table15[Entire Service Line Classification], MATCH(SUMIFS(Table15[Unique ID],Table15[System-Owned Portion],E11741,Table15[If Material Anything Other than "Lead" in Column E,Was Material Ever Previously Lead?],G11741,Table15[Customer-Owned Portion],O11741),Table15[Unique ID],0),0)))</f>
        <v/>
      </c>
    </row>
    <row r="11742" spans="2:23" x14ac:dyDescent="0.35">
      <c r="B11742" s="146"/>
      <c r="C11742" s="31"/>
      <c r="D11742" s="31"/>
      <c r="E11742" s="44"/>
      <c r="F11742" s="43"/>
      <c r="G11742" s="84"/>
      <c r="H11742" s="31"/>
      <c r="I11742" s="207"/>
      <c r="J11742" s="84"/>
      <c r="K11742" s="31"/>
      <c r="L11742" s="31"/>
      <c r="M11742" s="169"/>
      <c r="N11742" s="148"/>
      <c r="O11742" s="106"/>
      <c r="P11742" s="43"/>
      <c r="Q11742" s="207"/>
      <c r="R11742" s="84"/>
      <c r="S11742" s="31"/>
      <c r="T11742" s="31"/>
      <c r="U11742" s="169"/>
      <c r="V11742" s="150"/>
      <c r="W11742" s="141" t="str" cm="1">
        <f t="array" ref="W11742">IF(SUM(LEN(B11742:V11742))=0,"",IF(OR(OR(ISBLANK(F11742),SUM(LEN(C11742),LEN(D11742))=0),AND(NOT(E11742="Unknown"),ISBLANK(J11742)),AND(NOT(O11742="Unknown"),ISBLANK(R11742))),"Missing Information", INDEX(Table15[Entire Service Line Classification], MATCH(SUMIFS(Table15[Unique ID],Table15[System-Owned Portion],E11742,Table15[If Material Anything Other than "Lead" in Column E,Was Material Ever Previously Lead?],G11742,Table15[Customer-Owned Portion],O11742),Table15[Unique ID],0),0)))</f>
        <v/>
      </c>
    </row>
    <row r="11743" spans="2:23" x14ac:dyDescent="0.35">
      <c r="B11743" s="146"/>
      <c r="C11743" s="31"/>
      <c r="D11743" s="31"/>
      <c r="E11743" s="44"/>
      <c r="F11743" s="43"/>
      <c r="G11743" s="84"/>
      <c r="H11743" s="31"/>
      <c r="I11743" s="207"/>
      <c r="J11743" s="84"/>
      <c r="K11743" s="31"/>
      <c r="L11743" s="31"/>
      <c r="M11743" s="169"/>
      <c r="N11743" s="148"/>
      <c r="O11743" s="106"/>
      <c r="P11743" s="43"/>
      <c r="Q11743" s="207"/>
      <c r="R11743" s="84"/>
      <c r="S11743" s="31"/>
      <c r="T11743" s="31"/>
      <c r="U11743" s="169"/>
      <c r="V11743" s="150"/>
      <c r="W11743" s="141" t="str" cm="1">
        <f t="array" ref="W11743">IF(SUM(LEN(B11743:V11743))=0,"",IF(OR(OR(ISBLANK(F11743),SUM(LEN(C11743),LEN(D11743))=0),AND(NOT(E11743="Unknown"),ISBLANK(J11743)),AND(NOT(O11743="Unknown"),ISBLANK(R11743))),"Missing Information", INDEX(Table15[Entire Service Line Classification], MATCH(SUMIFS(Table15[Unique ID],Table15[System-Owned Portion],E11743,Table15[If Material Anything Other than "Lead" in Column E,Was Material Ever Previously Lead?],G11743,Table15[Customer-Owned Portion],O11743),Table15[Unique ID],0),0)))</f>
        <v/>
      </c>
    </row>
    <row r="11744" spans="2:23" x14ac:dyDescent="0.35">
      <c r="B11744" s="146"/>
      <c r="C11744" s="31"/>
      <c r="D11744" s="31"/>
      <c r="E11744" s="44"/>
      <c r="F11744" s="43"/>
      <c r="G11744" s="84"/>
      <c r="H11744" s="31"/>
      <c r="I11744" s="207"/>
      <c r="J11744" s="84"/>
      <c r="K11744" s="31"/>
      <c r="L11744" s="31"/>
      <c r="M11744" s="169"/>
      <c r="N11744" s="148"/>
      <c r="O11744" s="106"/>
      <c r="P11744" s="43"/>
      <c r="Q11744" s="207"/>
      <c r="R11744" s="84"/>
      <c r="S11744" s="31"/>
      <c r="T11744" s="31"/>
      <c r="U11744" s="169"/>
      <c r="V11744" s="150"/>
      <c r="W11744" s="141" t="str" cm="1">
        <f t="array" ref="W11744">IF(SUM(LEN(B11744:V11744))=0,"",IF(OR(OR(ISBLANK(F11744),SUM(LEN(C11744),LEN(D11744))=0),AND(NOT(E11744="Unknown"),ISBLANK(J11744)),AND(NOT(O11744="Unknown"),ISBLANK(R11744))),"Missing Information", INDEX(Table15[Entire Service Line Classification], MATCH(SUMIFS(Table15[Unique ID],Table15[System-Owned Portion],E11744,Table15[If Material Anything Other than "Lead" in Column E,Was Material Ever Previously Lead?],G11744,Table15[Customer-Owned Portion],O11744),Table15[Unique ID],0),0)))</f>
        <v/>
      </c>
    </row>
    <row r="11745" spans="2:23" x14ac:dyDescent="0.35">
      <c r="B11745" s="146"/>
      <c r="C11745" s="31"/>
      <c r="D11745" s="31"/>
      <c r="E11745" s="44"/>
      <c r="F11745" s="43"/>
      <c r="G11745" s="84"/>
      <c r="H11745" s="31"/>
      <c r="I11745" s="207"/>
      <c r="J11745" s="84"/>
      <c r="K11745" s="31"/>
      <c r="L11745" s="31"/>
      <c r="M11745" s="169"/>
      <c r="N11745" s="148"/>
      <c r="O11745" s="106"/>
      <c r="P11745" s="43"/>
      <c r="Q11745" s="207"/>
      <c r="R11745" s="84"/>
      <c r="S11745" s="31"/>
      <c r="T11745" s="31"/>
      <c r="U11745" s="169"/>
      <c r="V11745" s="150"/>
      <c r="W11745" s="141" t="str" cm="1">
        <f t="array" ref="W11745">IF(SUM(LEN(B11745:V11745))=0,"",IF(OR(OR(ISBLANK(F11745),SUM(LEN(C11745),LEN(D11745))=0),AND(NOT(E11745="Unknown"),ISBLANK(J11745)),AND(NOT(O11745="Unknown"),ISBLANK(R11745))),"Missing Information", INDEX(Table15[Entire Service Line Classification], MATCH(SUMIFS(Table15[Unique ID],Table15[System-Owned Portion],E11745,Table15[If Material Anything Other than "Lead" in Column E,Was Material Ever Previously Lead?],G11745,Table15[Customer-Owned Portion],O11745),Table15[Unique ID],0),0)))</f>
        <v/>
      </c>
    </row>
    <row r="11746" spans="2:23" x14ac:dyDescent="0.35">
      <c r="B11746" s="146"/>
      <c r="C11746" s="31"/>
      <c r="D11746" s="31"/>
      <c r="E11746" s="44"/>
      <c r="F11746" s="43"/>
      <c r="G11746" s="84"/>
      <c r="H11746" s="31"/>
      <c r="I11746" s="207"/>
      <c r="J11746" s="84"/>
      <c r="K11746" s="31"/>
      <c r="L11746" s="31"/>
      <c r="M11746" s="169"/>
      <c r="N11746" s="148"/>
      <c r="O11746" s="106"/>
      <c r="P11746" s="43"/>
      <c r="Q11746" s="207"/>
      <c r="R11746" s="84"/>
      <c r="S11746" s="31"/>
      <c r="T11746" s="31"/>
      <c r="U11746" s="169"/>
      <c r="V11746" s="150"/>
      <c r="W11746" s="141" t="str" cm="1">
        <f t="array" ref="W11746">IF(SUM(LEN(B11746:V11746))=0,"",IF(OR(OR(ISBLANK(F11746),SUM(LEN(C11746),LEN(D11746))=0),AND(NOT(E11746="Unknown"),ISBLANK(J11746)),AND(NOT(O11746="Unknown"),ISBLANK(R11746))),"Missing Information", INDEX(Table15[Entire Service Line Classification], MATCH(SUMIFS(Table15[Unique ID],Table15[System-Owned Portion],E11746,Table15[If Material Anything Other than "Lead" in Column E,Was Material Ever Previously Lead?],G11746,Table15[Customer-Owned Portion],O11746),Table15[Unique ID],0),0)))</f>
        <v/>
      </c>
    </row>
    <row r="11747" spans="2:23" x14ac:dyDescent="0.35">
      <c r="B11747" s="146"/>
      <c r="C11747" s="31"/>
      <c r="D11747" s="31"/>
      <c r="E11747" s="44"/>
      <c r="F11747" s="43"/>
      <c r="G11747" s="84"/>
      <c r="H11747" s="31"/>
      <c r="I11747" s="207"/>
      <c r="J11747" s="84"/>
      <c r="K11747" s="31"/>
      <c r="L11747" s="31"/>
      <c r="M11747" s="169"/>
      <c r="N11747" s="148"/>
      <c r="O11747" s="106"/>
      <c r="P11747" s="43"/>
      <c r="Q11747" s="207"/>
      <c r="R11747" s="84"/>
      <c r="S11747" s="31"/>
      <c r="T11747" s="31"/>
      <c r="U11747" s="169"/>
      <c r="V11747" s="150"/>
      <c r="W11747" s="141" t="str" cm="1">
        <f t="array" ref="W11747">IF(SUM(LEN(B11747:V11747))=0,"",IF(OR(OR(ISBLANK(F11747),SUM(LEN(C11747),LEN(D11747))=0),AND(NOT(E11747="Unknown"),ISBLANK(J11747)),AND(NOT(O11747="Unknown"),ISBLANK(R11747))),"Missing Information", INDEX(Table15[Entire Service Line Classification], MATCH(SUMIFS(Table15[Unique ID],Table15[System-Owned Portion],E11747,Table15[If Material Anything Other than "Lead" in Column E,Was Material Ever Previously Lead?],G11747,Table15[Customer-Owned Portion],O11747),Table15[Unique ID],0),0)))</f>
        <v/>
      </c>
    </row>
    <row r="11748" spans="2:23" x14ac:dyDescent="0.35">
      <c r="B11748" s="146"/>
      <c r="C11748" s="31"/>
      <c r="D11748" s="31"/>
      <c r="E11748" s="44"/>
      <c r="F11748" s="43"/>
      <c r="G11748" s="84"/>
      <c r="H11748" s="31"/>
      <c r="I11748" s="207"/>
      <c r="J11748" s="84"/>
      <c r="K11748" s="31"/>
      <c r="L11748" s="31"/>
      <c r="M11748" s="169"/>
      <c r="N11748" s="148"/>
      <c r="O11748" s="106"/>
      <c r="P11748" s="43"/>
      <c r="Q11748" s="207"/>
      <c r="R11748" s="84"/>
      <c r="S11748" s="31"/>
      <c r="T11748" s="31"/>
      <c r="U11748" s="169"/>
      <c r="V11748" s="150"/>
      <c r="W11748" s="141" t="str" cm="1">
        <f t="array" ref="W11748">IF(SUM(LEN(B11748:V11748))=0,"",IF(OR(OR(ISBLANK(F11748),SUM(LEN(C11748),LEN(D11748))=0),AND(NOT(E11748="Unknown"),ISBLANK(J11748)),AND(NOT(O11748="Unknown"),ISBLANK(R11748))),"Missing Information", INDEX(Table15[Entire Service Line Classification], MATCH(SUMIFS(Table15[Unique ID],Table15[System-Owned Portion],E11748,Table15[If Material Anything Other than "Lead" in Column E,Was Material Ever Previously Lead?],G11748,Table15[Customer-Owned Portion],O11748),Table15[Unique ID],0),0)))</f>
        <v/>
      </c>
    </row>
    <row r="11749" spans="2:23" x14ac:dyDescent="0.35">
      <c r="B11749" s="146"/>
      <c r="C11749" s="31"/>
      <c r="D11749" s="31"/>
      <c r="E11749" s="44"/>
      <c r="F11749" s="43"/>
      <c r="G11749" s="84"/>
      <c r="H11749" s="31"/>
      <c r="I11749" s="207"/>
      <c r="J11749" s="84"/>
      <c r="K11749" s="31"/>
      <c r="L11749" s="31"/>
      <c r="M11749" s="169"/>
      <c r="N11749" s="148"/>
      <c r="O11749" s="106"/>
      <c r="P11749" s="43"/>
      <c r="Q11749" s="207"/>
      <c r="R11749" s="84"/>
      <c r="S11749" s="31"/>
      <c r="T11749" s="31"/>
      <c r="U11749" s="169"/>
      <c r="V11749" s="150"/>
      <c r="W11749" s="141" t="str" cm="1">
        <f t="array" ref="W11749">IF(SUM(LEN(B11749:V11749))=0,"",IF(OR(OR(ISBLANK(F11749),SUM(LEN(C11749),LEN(D11749))=0),AND(NOT(E11749="Unknown"),ISBLANK(J11749)),AND(NOT(O11749="Unknown"),ISBLANK(R11749))),"Missing Information", INDEX(Table15[Entire Service Line Classification], MATCH(SUMIFS(Table15[Unique ID],Table15[System-Owned Portion],E11749,Table15[If Material Anything Other than "Lead" in Column E,Was Material Ever Previously Lead?],G11749,Table15[Customer-Owned Portion],O11749),Table15[Unique ID],0),0)))</f>
        <v/>
      </c>
    </row>
    <row r="11750" spans="2:23" x14ac:dyDescent="0.35">
      <c r="B11750" s="146"/>
      <c r="C11750" s="31"/>
      <c r="D11750" s="31"/>
      <c r="E11750" s="44"/>
      <c r="F11750" s="43"/>
      <c r="G11750" s="84"/>
      <c r="H11750" s="31"/>
      <c r="I11750" s="207"/>
      <c r="J11750" s="84"/>
      <c r="K11750" s="31"/>
      <c r="L11750" s="31"/>
      <c r="M11750" s="169"/>
      <c r="N11750" s="148"/>
      <c r="O11750" s="106"/>
      <c r="P11750" s="43"/>
      <c r="Q11750" s="207"/>
      <c r="R11750" s="84"/>
      <c r="S11750" s="31"/>
      <c r="T11750" s="31"/>
      <c r="U11750" s="169"/>
      <c r="V11750" s="150"/>
      <c r="W11750" s="141" t="str" cm="1">
        <f t="array" ref="W11750">IF(SUM(LEN(B11750:V11750))=0,"",IF(OR(OR(ISBLANK(F11750),SUM(LEN(C11750),LEN(D11750))=0),AND(NOT(E11750="Unknown"),ISBLANK(J11750)),AND(NOT(O11750="Unknown"),ISBLANK(R11750))),"Missing Information", INDEX(Table15[Entire Service Line Classification], MATCH(SUMIFS(Table15[Unique ID],Table15[System-Owned Portion],E11750,Table15[If Material Anything Other than "Lead" in Column E,Was Material Ever Previously Lead?],G11750,Table15[Customer-Owned Portion],O11750),Table15[Unique ID],0),0)))</f>
        <v/>
      </c>
    </row>
    <row r="11751" spans="2:23" x14ac:dyDescent="0.35">
      <c r="B11751" s="146"/>
      <c r="C11751" s="31"/>
      <c r="D11751" s="31"/>
      <c r="E11751" s="44"/>
      <c r="F11751" s="43"/>
      <c r="G11751" s="84"/>
      <c r="H11751" s="31"/>
      <c r="I11751" s="207"/>
      <c r="J11751" s="84"/>
      <c r="K11751" s="31"/>
      <c r="L11751" s="31"/>
      <c r="M11751" s="169"/>
      <c r="N11751" s="148"/>
      <c r="O11751" s="106"/>
      <c r="P11751" s="43"/>
      <c r="Q11751" s="207"/>
      <c r="R11751" s="84"/>
      <c r="S11751" s="31"/>
      <c r="T11751" s="31"/>
      <c r="U11751" s="169"/>
      <c r="V11751" s="150"/>
      <c r="W11751" s="141" t="str" cm="1">
        <f t="array" ref="W11751">IF(SUM(LEN(B11751:V11751))=0,"",IF(OR(OR(ISBLANK(F11751),SUM(LEN(C11751),LEN(D11751))=0),AND(NOT(E11751="Unknown"),ISBLANK(J11751)),AND(NOT(O11751="Unknown"),ISBLANK(R11751))),"Missing Information", INDEX(Table15[Entire Service Line Classification], MATCH(SUMIFS(Table15[Unique ID],Table15[System-Owned Portion],E11751,Table15[If Material Anything Other than "Lead" in Column E,Was Material Ever Previously Lead?],G11751,Table15[Customer-Owned Portion],O11751),Table15[Unique ID],0),0)))</f>
        <v/>
      </c>
    </row>
    <row r="11752" spans="2:23" x14ac:dyDescent="0.35">
      <c r="B11752" s="146"/>
      <c r="C11752" s="31"/>
      <c r="D11752" s="31"/>
      <c r="E11752" s="44"/>
      <c r="F11752" s="43"/>
      <c r="G11752" s="84"/>
      <c r="H11752" s="31"/>
      <c r="I11752" s="207"/>
      <c r="J11752" s="84"/>
      <c r="K11752" s="31"/>
      <c r="L11752" s="31"/>
      <c r="M11752" s="169"/>
      <c r="N11752" s="148"/>
      <c r="O11752" s="106"/>
      <c r="P11752" s="43"/>
      <c r="Q11752" s="207"/>
      <c r="R11752" s="84"/>
      <c r="S11752" s="31"/>
      <c r="T11752" s="31"/>
      <c r="U11752" s="169"/>
      <c r="V11752" s="150"/>
      <c r="W11752" s="141" t="str" cm="1">
        <f t="array" ref="W11752">IF(SUM(LEN(B11752:V11752))=0,"",IF(OR(OR(ISBLANK(F11752),SUM(LEN(C11752),LEN(D11752))=0),AND(NOT(E11752="Unknown"),ISBLANK(J11752)),AND(NOT(O11752="Unknown"),ISBLANK(R11752))),"Missing Information", INDEX(Table15[Entire Service Line Classification], MATCH(SUMIFS(Table15[Unique ID],Table15[System-Owned Portion],E11752,Table15[If Material Anything Other than "Lead" in Column E,Was Material Ever Previously Lead?],G11752,Table15[Customer-Owned Portion],O11752),Table15[Unique ID],0),0)))</f>
        <v/>
      </c>
    </row>
    <row r="11753" spans="2:23" x14ac:dyDescent="0.35">
      <c r="B11753" s="146"/>
      <c r="C11753" s="31"/>
      <c r="D11753" s="31"/>
      <c r="E11753" s="44"/>
      <c r="F11753" s="43"/>
      <c r="G11753" s="84"/>
      <c r="H11753" s="31"/>
      <c r="I11753" s="207"/>
      <c r="J11753" s="84"/>
      <c r="K11753" s="31"/>
      <c r="L11753" s="31"/>
      <c r="M11753" s="169"/>
      <c r="N11753" s="148"/>
      <c r="O11753" s="106"/>
      <c r="P11753" s="43"/>
      <c r="Q11753" s="207"/>
      <c r="R11753" s="84"/>
      <c r="S11753" s="31"/>
      <c r="T11753" s="31"/>
      <c r="U11753" s="169"/>
      <c r="V11753" s="150"/>
      <c r="W11753" s="141" t="str" cm="1">
        <f t="array" ref="W11753">IF(SUM(LEN(B11753:V11753))=0,"",IF(OR(OR(ISBLANK(F11753),SUM(LEN(C11753),LEN(D11753))=0),AND(NOT(E11753="Unknown"),ISBLANK(J11753)),AND(NOT(O11753="Unknown"),ISBLANK(R11753))),"Missing Information", INDEX(Table15[Entire Service Line Classification], MATCH(SUMIFS(Table15[Unique ID],Table15[System-Owned Portion],E11753,Table15[If Material Anything Other than "Lead" in Column E,Was Material Ever Previously Lead?],G11753,Table15[Customer-Owned Portion],O11753),Table15[Unique ID],0),0)))</f>
        <v/>
      </c>
    </row>
    <row r="11754" spans="2:23" x14ac:dyDescent="0.35">
      <c r="B11754" s="146"/>
      <c r="C11754" s="31"/>
      <c r="D11754" s="31"/>
      <c r="E11754" s="44"/>
      <c r="F11754" s="43"/>
      <c r="G11754" s="84"/>
      <c r="H11754" s="31"/>
      <c r="I11754" s="207"/>
      <c r="J11754" s="84"/>
      <c r="K11754" s="31"/>
      <c r="L11754" s="31"/>
      <c r="M11754" s="169"/>
      <c r="N11754" s="148"/>
      <c r="O11754" s="106"/>
      <c r="P11754" s="43"/>
      <c r="Q11754" s="207"/>
      <c r="R11754" s="84"/>
      <c r="S11754" s="31"/>
      <c r="T11754" s="31"/>
      <c r="U11754" s="169"/>
      <c r="V11754" s="150"/>
      <c r="W11754" s="141" t="str" cm="1">
        <f t="array" ref="W11754">IF(SUM(LEN(B11754:V11754))=0,"",IF(OR(OR(ISBLANK(F11754),SUM(LEN(C11754),LEN(D11754))=0),AND(NOT(E11754="Unknown"),ISBLANK(J11754)),AND(NOT(O11754="Unknown"),ISBLANK(R11754))),"Missing Information", INDEX(Table15[Entire Service Line Classification], MATCH(SUMIFS(Table15[Unique ID],Table15[System-Owned Portion],E11754,Table15[If Material Anything Other than "Lead" in Column E,Was Material Ever Previously Lead?],G11754,Table15[Customer-Owned Portion],O11754),Table15[Unique ID],0),0)))</f>
        <v/>
      </c>
    </row>
    <row r="11755" spans="2:23" x14ac:dyDescent="0.35">
      <c r="B11755" s="146"/>
      <c r="C11755" s="31"/>
      <c r="D11755" s="31"/>
      <c r="E11755" s="44"/>
      <c r="F11755" s="43"/>
      <c r="G11755" s="84"/>
      <c r="H11755" s="31"/>
      <c r="I11755" s="207"/>
      <c r="J11755" s="84"/>
      <c r="K11755" s="31"/>
      <c r="L11755" s="31"/>
      <c r="M11755" s="169"/>
      <c r="N11755" s="148"/>
      <c r="O11755" s="106"/>
      <c r="P11755" s="43"/>
      <c r="Q11755" s="207"/>
      <c r="R11755" s="84"/>
      <c r="S11755" s="31"/>
      <c r="T11755" s="31"/>
      <c r="U11755" s="169"/>
      <c r="V11755" s="150"/>
      <c r="W11755" s="141" t="str" cm="1">
        <f t="array" ref="W11755">IF(SUM(LEN(B11755:V11755))=0,"",IF(OR(OR(ISBLANK(F11755),SUM(LEN(C11755),LEN(D11755))=0),AND(NOT(E11755="Unknown"),ISBLANK(J11755)),AND(NOT(O11755="Unknown"),ISBLANK(R11755))),"Missing Information", INDEX(Table15[Entire Service Line Classification], MATCH(SUMIFS(Table15[Unique ID],Table15[System-Owned Portion],E11755,Table15[If Material Anything Other than "Lead" in Column E,Was Material Ever Previously Lead?],G11755,Table15[Customer-Owned Portion],O11755),Table15[Unique ID],0),0)))</f>
        <v/>
      </c>
    </row>
    <row r="11756" spans="2:23" x14ac:dyDescent="0.35">
      <c r="B11756" s="146"/>
      <c r="C11756" s="31"/>
      <c r="D11756" s="31"/>
      <c r="E11756" s="44"/>
      <c r="F11756" s="43"/>
      <c r="G11756" s="84"/>
      <c r="H11756" s="31"/>
      <c r="I11756" s="207"/>
      <c r="J11756" s="84"/>
      <c r="K11756" s="31"/>
      <c r="L11756" s="31"/>
      <c r="M11756" s="169"/>
      <c r="N11756" s="148"/>
      <c r="O11756" s="106"/>
      <c r="P11756" s="43"/>
      <c r="Q11756" s="207"/>
      <c r="R11756" s="84"/>
      <c r="S11756" s="31"/>
      <c r="T11756" s="31"/>
      <c r="U11756" s="169"/>
      <c r="V11756" s="150"/>
      <c r="W11756" s="141" t="str" cm="1">
        <f t="array" ref="W11756">IF(SUM(LEN(B11756:V11756))=0,"",IF(OR(OR(ISBLANK(F11756),SUM(LEN(C11756),LEN(D11756))=0),AND(NOT(E11756="Unknown"),ISBLANK(J11756)),AND(NOT(O11756="Unknown"),ISBLANK(R11756))),"Missing Information", INDEX(Table15[Entire Service Line Classification], MATCH(SUMIFS(Table15[Unique ID],Table15[System-Owned Portion],E11756,Table15[If Material Anything Other than "Lead" in Column E,Was Material Ever Previously Lead?],G11756,Table15[Customer-Owned Portion],O11756),Table15[Unique ID],0),0)))</f>
        <v/>
      </c>
    </row>
    <row r="11757" spans="2:23" x14ac:dyDescent="0.35">
      <c r="B11757" s="146"/>
      <c r="C11757" s="31"/>
      <c r="D11757" s="31"/>
      <c r="E11757" s="44"/>
      <c r="F11757" s="43"/>
      <c r="G11757" s="84"/>
      <c r="H11757" s="31"/>
      <c r="I11757" s="207"/>
      <c r="J11757" s="84"/>
      <c r="K11757" s="31"/>
      <c r="L11757" s="31"/>
      <c r="M11757" s="169"/>
      <c r="N11757" s="148"/>
      <c r="O11757" s="106"/>
      <c r="P11757" s="43"/>
      <c r="Q11757" s="207"/>
      <c r="R11757" s="84"/>
      <c r="S11757" s="31"/>
      <c r="T11757" s="31"/>
      <c r="U11757" s="169"/>
      <c r="V11757" s="150"/>
      <c r="W11757" s="141" t="str" cm="1">
        <f t="array" ref="W11757">IF(SUM(LEN(B11757:V11757))=0,"",IF(OR(OR(ISBLANK(F11757),SUM(LEN(C11757),LEN(D11757))=0),AND(NOT(E11757="Unknown"),ISBLANK(J11757)),AND(NOT(O11757="Unknown"),ISBLANK(R11757))),"Missing Information", INDEX(Table15[Entire Service Line Classification], MATCH(SUMIFS(Table15[Unique ID],Table15[System-Owned Portion],E11757,Table15[If Material Anything Other than "Lead" in Column E,Was Material Ever Previously Lead?],G11757,Table15[Customer-Owned Portion],O11757),Table15[Unique ID],0),0)))</f>
        <v/>
      </c>
    </row>
    <row r="11758" spans="2:23" x14ac:dyDescent="0.35">
      <c r="B11758" s="146"/>
      <c r="C11758" s="31"/>
      <c r="D11758" s="31"/>
      <c r="E11758" s="44"/>
      <c r="F11758" s="43"/>
      <c r="G11758" s="84"/>
      <c r="H11758" s="31"/>
      <c r="I11758" s="207"/>
      <c r="J11758" s="84"/>
      <c r="K11758" s="31"/>
      <c r="L11758" s="31"/>
      <c r="M11758" s="169"/>
      <c r="N11758" s="148"/>
      <c r="O11758" s="106"/>
      <c r="P11758" s="43"/>
      <c r="Q11758" s="207"/>
      <c r="R11758" s="84"/>
      <c r="S11758" s="31"/>
      <c r="T11758" s="31"/>
      <c r="U11758" s="169"/>
      <c r="V11758" s="150"/>
      <c r="W11758" s="141" t="str" cm="1">
        <f t="array" ref="W11758">IF(SUM(LEN(B11758:V11758))=0,"",IF(OR(OR(ISBLANK(F11758),SUM(LEN(C11758),LEN(D11758))=0),AND(NOT(E11758="Unknown"),ISBLANK(J11758)),AND(NOT(O11758="Unknown"),ISBLANK(R11758))),"Missing Information", INDEX(Table15[Entire Service Line Classification], MATCH(SUMIFS(Table15[Unique ID],Table15[System-Owned Portion],E11758,Table15[If Material Anything Other than "Lead" in Column E,Was Material Ever Previously Lead?],G11758,Table15[Customer-Owned Portion],O11758),Table15[Unique ID],0),0)))</f>
        <v/>
      </c>
    </row>
    <row r="11759" spans="2:23" x14ac:dyDescent="0.35">
      <c r="B11759" s="146"/>
      <c r="C11759" s="31"/>
      <c r="D11759" s="31"/>
      <c r="E11759" s="44"/>
      <c r="F11759" s="43"/>
      <c r="G11759" s="84"/>
      <c r="H11759" s="31"/>
      <c r="I11759" s="207"/>
      <c r="J11759" s="84"/>
      <c r="K11759" s="31"/>
      <c r="L11759" s="31"/>
      <c r="M11759" s="169"/>
      <c r="N11759" s="148"/>
      <c r="O11759" s="106"/>
      <c r="P11759" s="43"/>
      <c r="Q11759" s="207"/>
      <c r="R11759" s="84"/>
      <c r="S11759" s="31"/>
      <c r="T11759" s="31"/>
      <c r="U11759" s="169"/>
      <c r="V11759" s="150"/>
      <c r="W11759" s="141" t="str" cm="1">
        <f t="array" ref="W11759">IF(SUM(LEN(B11759:V11759))=0,"",IF(OR(OR(ISBLANK(F11759),SUM(LEN(C11759),LEN(D11759))=0),AND(NOT(E11759="Unknown"),ISBLANK(J11759)),AND(NOT(O11759="Unknown"),ISBLANK(R11759))),"Missing Information", INDEX(Table15[Entire Service Line Classification], MATCH(SUMIFS(Table15[Unique ID],Table15[System-Owned Portion],E11759,Table15[If Material Anything Other than "Lead" in Column E,Was Material Ever Previously Lead?],G11759,Table15[Customer-Owned Portion],O11759),Table15[Unique ID],0),0)))</f>
        <v/>
      </c>
    </row>
    <row r="11760" spans="2:23" x14ac:dyDescent="0.35">
      <c r="B11760" s="146"/>
      <c r="C11760" s="31"/>
      <c r="D11760" s="31"/>
      <c r="E11760" s="44"/>
      <c r="F11760" s="43"/>
      <c r="G11760" s="84"/>
      <c r="H11760" s="31"/>
      <c r="I11760" s="207"/>
      <c r="J11760" s="84"/>
      <c r="K11760" s="31"/>
      <c r="L11760" s="31"/>
      <c r="M11760" s="169"/>
      <c r="N11760" s="148"/>
      <c r="O11760" s="106"/>
      <c r="P11760" s="43"/>
      <c r="Q11760" s="207"/>
      <c r="R11760" s="84"/>
      <c r="S11760" s="31"/>
      <c r="T11760" s="31"/>
      <c r="U11760" s="169"/>
      <c r="V11760" s="150"/>
      <c r="W11760" s="141" t="str" cm="1">
        <f t="array" ref="W11760">IF(SUM(LEN(B11760:V11760))=0,"",IF(OR(OR(ISBLANK(F11760),SUM(LEN(C11760),LEN(D11760))=0),AND(NOT(E11760="Unknown"),ISBLANK(J11760)),AND(NOT(O11760="Unknown"),ISBLANK(R11760))),"Missing Information", INDEX(Table15[Entire Service Line Classification], MATCH(SUMIFS(Table15[Unique ID],Table15[System-Owned Portion],E11760,Table15[If Material Anything Other than "Lead" in Column E,Was Material Ever Previously Lead?],G11760,Table15[Customer-Owned Portion],O11760),Table15[Unique ID],0),0)))</f>
        <v/>
      </c>
    </row>
    <row r="11761" spans="2:23" x14ac:dyDescent="0.35">
      <c r="B11761" s="146"/>
      <c r="C11761" s="31"/>
      <c r="D11761" s="31"/>
      <c r="E11761" s="44"/>
      <c r="F11761" s="43"/>
      <c r="G11761" s="84"/>
      <c r="H11761" s="31"/>
      <c r="I11761" s="207"/>
      <c r="J11761" s="84"/>
      <c r="K11761" s="31"/>
      <c r="L11761" s="31"/>
      <c r="M11761" s="169"/>
      <c r="N11761" s="148"/>
      <c r="O11761" s="106"/>
      <c r="P11761" s="43"/>
      <c r="Q11761" s="207"/>
      <c r="R11761" s="84"/>
      <c r="S11761" s="31"/>
      <c r="T11761" s="31"/>
      <c r="U11761" s="169"/>
      <c r="V11761" s="150"/>
      <c r="W11761" s="141" t="str" cm="1">
        <f t="array" ref="W11761">IF(SUM(LEN(B11761:V11761))=0,"",IF(OR(OR(ISBLANK(F11761),SUM(LEN(C11761),LEN(D11761))=0),AND(NOT(E11761="Unknown"),ISBLANK(J11761)),AND(NOT(O11761="Unknown"),ISBLANK(R11761))),"Missing Information", INDEX(Table15[Entire Service Line Classification], MATCH(SUMIFS(Table15[Unique ID],Table15[System-Owned Portion],E11761,Table15[If Material Anything Other than "Lead" in Column E,Was Material Ever Previously Lead?],G11761,Table15[Customer-Owned Portion],O11761),Table15[Unique ID],0),0)))</f>
        <v/>
      </c>
    </row>
    <row r="11762" spans="2:23" x14ac:dyDescent="0.35">
      <c r="B11762" s="146"/>
      <c r="C11762" s="31"/>
      <c r="D11762" s="31"/>
      <c r="E11762" s="44"/>
      <c r="F11762" s="43"/>
      <c r="G11762" s="84"/>
      <c r="H11762" s="31"/>
      <c r="I11762" s="207"/>
      <c r="J11762" s="84"/>
      <c r="K11762" s="31"/>
      <c r="L11762" s="31"/>
      <c r="M11762" s="169"/>
      <c r="N11762" s="148"/>
      <c r="O11762" s="106"/>
      <c r="P11762" s="43"/>
      <c r="Q11762" s="207"/>
      <c r="R11762" s="84"/>
      <c r="S11762" s="31"/>
      <c r="T11762" s="31"/>
      <c r="U11762" s="169"/>
      <c r="V11762" s="150"/>
      <c r="W11762" s="141" t="str" cm="1">
        <f t="array" ref="W11762">IF(SUM(LEN(B11762:V11762))=0,"",IF(OR(OR(ISBLANK(F11762),SUM(LEN(C11762),LEN(D11762))=0),AND(NOT(E11762="Unknown"),ISBLANK(J11762)),AND(NOT(O11762="Unknown"),ISBLANK(R11762))),"Missing Information", INDEX(Table15[Entire Service Line Classification], MATCH(SUMIFS(Table15[Unique ID],Table15[System-Owned Portion],E11762,Table15[If Material Anything Other than "Lead" in Column E,Was Material Ever Previously Lead?],G11762,Table15[Customer-Owned Portion],O11762),Table15[Unique ID],0),0)))</f>
        <v/>
      </c>
    </row>
    <row r="11763" spans="2:23" x14ac:dyDescent="0.35">
      <c r="B11763" s="146"/>
      <c r="C11763" s="31"/>
      <c r="D11763" s="31"/>
      <c r="E11763" s="44"/>
      <c r="F11763" s="43"/>
      <c r="G11763" s="84"/>
      <c r="H11763" s="31"/>
      <c r="I11763" s="207"/>
      <c r="J11763" s="84"/>
      <c r="K11763" s="31"/>
      <c r="L11763" s="31"/>
      <c r="M11763" s="169"/>
      <c r="N11763" s="148"/>
      <c r="O11763" s="106"/>
      <c r="P11763" s="43"/>
      <c r="Q11763" s="207"/>
      <c r="R11763" s="84"/>
      <c r="S11763" s="31"/>
      <c r="T11763" s="31"/>
      <c r="U11763" s="169"/>
      <c r="V11763" s="150"/>
      <c r="W11763" s="141" t="str" cm="1">
        <f t="array" ref="W11763">IF(SUM(LEN(B11763:V11763))=0,"",IF(OR(OR(ISBLANK(F11763),SUM(LEN(C11763),LEN(D11763))=0),AND(NOT(E11763="Unknown"),ISBLANK(J11763)),AND(NOT(O11763="Unknown"),ISBLANK(R11763))),"Missing Information", INDEX(Table15[Entire Service Line Classification], MATCH(SUMIFS(Table15[Unique ID],Table15[System-Owned Portion],E11763,Table15[If Material Anything Other than "Lead" in Column E,Was Material Ever Previously Lead?],G11763,Table15[Customer-Owned Portion],O11763),Table15[Unique ID],0),0)))</f>
        <v/>
      </c>
    </row>
    <row r="11764" spans="2:23" x14ac:dyDescent="0.35">
      <c r="B11764" s="146"/>
      <c r="C11764" s="31"/>
      <c r="D11764" s="31"/>
      <c r="E11764" s="44"/>
      <c r="F11764" s="43"/>
      <c r="G11764" s="84"/>
      <c r="H11764" s="31"/>
      <c r="I11764" s="207"/>
      <c r="J11764" s="84"/>
      <c r="K11764" s="31"/>
      <c r="L11764" s="31"/>
      <c r="M11764" s="169"/>
      <c r="N11764" s="148"/>
      <c r="O11764" s="106"/>
      <c r="P11764" s="43"/>
      <c r="Q11764" s="207"/>
      <c r="R11764" s="84"/>
      <c r="S11764" s="31"/>
      <c r="T11764" s="31"/>
      <c r="U11764" s="169"/>
      <c r="V11764" s="150"/>
      <c r="W11764" s="141" t="str" cm="1">
        <f t="array" ref="W11764">IF(SUM(LEN(B11764:V11764))=0,"",IF(OR(OR(ISBLANK(F11764),SUM(LEN(C11764),LEN(D11764))=0),AND(NOT(E11764="Unknown"),ISBLANK(J11764)),AND(NOT(O11764="Unknown"),ISBLANK(R11764))),"Missing Information", INDEX(Table15[Entire Service Line Classification], MATCH(SUMIFS(Table15[Unique ID],Table15[System-Owned Portion],E11764,Table15[If Material Anything Other than "Lead" in Column E,Was Material Ever Previously Lead?],G11764,Table15[Customer-Owned Portion],O11764),Table15[Unique ID],0),0)))</f>
        <v/>
      </c>
    </row>
    <row r="11765" spans="2:23" x14ac:dyDescent="0.35">
      <c r="B11765" s="146"/>
      <c r="C11765" s="31"/>
      <c r="D11765" s="31"/>
      <c r="E11765" s="44"/>
      <c r="F11765" s="43"/>
      <c r="G11765" s="84"/>
      <c r="H11765" s="31"/>
      <c r="I11765" s="207"/>
      <c r="J11765" s="84"/>
      <c r="K11765" s="31"/>
      <c r="L11765" s="31"/>
      <c r="M11765" s="169"/>
      <c r="N11765" s="148"/>
      <c r="O11765" s="106"/>
      <c r="P11765" s="43"/>
      <c r="Q11765" s="207"/>
      <c r="R11765" s="84"/>
      <c r="S11765" s="31"/>
      <c r="T11765" s="31"/>
      <c r="U11765" s="169"/>
      <c r="V11765" s="150"/>
      <c r="W11765" s="141" t="str" cm="1">
        <f t="array" ref="W11765">IF(SUM(LEN(B11765:V11765))=0,"",IF(OR(OR(ISBLANK(F11765),SUM(LEN(C11765),LEN(D11765))=0),AND(NOT(E11765="Unknown"),ISBLANK(J11765)),AND(NOT(O11765="Unknown"),ISBLANK(R11765))),"Missing Information", INDEX(Table15[Entire Service Line Classification], MATCH(SUMIFS(Table15[Unique ID],Table15[System-Owned Portion],E11765,Table15[If Material Anything Other than "Lead" in Column E,Was Material Ever Previously Lead?],G11765,Table15[Customer-Owned Portion],O11765),Table15[Unique ID],0),0)))</f>
        <v/>
      </c>
    </row>
    <row r="11766" spans="2:23" x14ac:dyDescent="0.35">
      <c r="B11766" s="146"/>
      <c r="C11766" s="31"/>
      <c r="D11766" s="31"/>
      <c r="E11766" s="44"/>
      <c r="F11766" s="43"/>
      <c r="G11766" s="84"/>
      <c r="H11766" s="31"/>
      <c r="I11766" s="207"/>
      <c r="J11766" s="84"/>
      <c r="K11766" s="31"/>
      <c r="L11766" s="31"/>
      <c r="M11766" s="169"/>
      <c r="N11766" s="148"/>
      <c r="O11766" s="106"/>
      <c r="P11766" s="43"/>
      <c r="Q11766" s="207"/>
      <c r="R11766" s="84"/>
      <c r="S11766" s="31"/>
      <c r="T11766" s="31"/>
      <c r="U11766" s="169"/>
      <c r="V11766" s="150"/>
      <c r="W11766" s="141" t="str" cm="1">
        <f t="array" ref="W11766">IF(SUM(LEN(B11766:V11766))=0,"",IF(OR(OR(ISBLANK(F11766),SUM(LEN(C11766),LEN(D11766))=0),AND(NOT(E11766="Unknown"),ISBLANK(J11766)),AND(NOT(O11766="Unknown"),ISBLANK(R11766))),"Missing Information", INDEX(Table15[Entire Service Line Classification], MATCH(SUMIFS(Table15[Unique ID],Table15[System-Owned Portion],E11766,Table15[If Material Anything Other than "Lead" in Column E,Was Material Ever Previously Lead?],G11766,Table15[Customer-Owned Portion],O11766),Table15[Unique ID],0),0)))</f>
        <v/>
      </c>
    </row>
    <row r="11767" spans="2:23" x14ac:dyDescent="0.35">
      <c r="B11767" s="146"/>
      <c r="C11767" s="31"/>
      <c r="D11767" s="31"/>
      <c r="E11767" s="44"/>
      <c r="F11767" s="43"/>
      <c r="G11767" s="84"/>
      <c r="H11767" s="31"/>
      <c r="I11767" s="207"/>
      <c r="J11767" s="84"/>
      <c r="K11767" s="31"/>
      <c r="L11767" s="31"/>
      <c r="M11767" s="169"/>
      <c r="N11767" s="148"/>
      <c r="O11767" s="106"/>
      <c r="P11767" s="43"/>
      <c r="Q11767" s="207"/>
      <c r="R11767" s="84"/>
      <c r="S11767" s="31"/>
      <c r="T11767" s="31"/>
      <c r="U11767" s="169"/>
      <c r="V11767" s="150"/>
      <c r="W11767" s="141" t="str" cm="1">
        <f t="array" ref="W11767">IF(SUM(LEN(B11767:V11767))=0,"",IF(OR(OR(ISBLANK(F11767),SUM(LEN(C11767),LEN(D11767))=0),AND(NOT(E11767="Unknown"),ISBLANK(J11767)),AND(NOT(O11767="Unknown"),ISBLANK(R11767))),"Missing Information", INDEX(Table15[Entire Service Line Classification], MATCH(SUMIFS(Table15[Unique ID],Table15[System-Owned Portion],E11767,Table15[If Material Anything Other than "Lead" in Column E,Was Material Ever Previously Lead?],G11767,Table15[Customer-Owned Portion],O11767),Table15[Unique ID],0),0)))</f>
        <v/>
      </c>
    </row>
    <row r="11768" spans="2:23" x14ac:dyDescent="0.35">
      <c r="B11768" s="146"/>
      <c r="C11768" s="31"/>
      <c r="D11768" s="31"/>
      <c r="E11768" s="44"/>
      <c r="F11768" s="43"/>
      <c r="G11768" s="84"/>
      <c r="H11768" s="31"/>
      <c r="I11768" s="207"/>
      <c r="J11768" s="84"/>
      <c r="K11768" s="31"/>
      <c r="L11768" s="31"/>
      <c r="M11768" s="169"/>
      <c r="N11768" s="148"/>
      <c r="O11768" s="106"/>
      <c r="P11768" s="43"/>
      <c r="Q11768" s="207"/>
      <c r="R11768" s="84"/>
      <c r="S11768" s="31"/>
      <c r="T11768" s="31"/>
      <c r="U11768" s="169"/>
      <c r="V11768" s="150"/>
      <c r="W11768" s="141" t="str" cm="1">
        <f t="array" ref="W11768">IF(SUM(LEN(B11768:V11768))=0,"",IF(OR(OR(ISBLANK(F11768),SUM(LEN(C11768),LEN(D11768))=0),AND(NOT(E11768="Unknown"),ISBLANK(J11768)),AND(NOT(O11768="Unknown"),ISBLANK(R11768))),"Missing Information", INDEX(Table15[Entire Service Line Classification], MATCH(SUMIFS(Table15[Unique ID],Table15[System-Owned Portion],E11768,Table15[If Material Anything Other than "Lead" in Column E,Was Material Ever Previously Lead?],G11768,Table15[Customer-Owned Portion],O11768),Table15[Unique ID],0),0)))</f>
        <v/>
      </c>
    </row>
    <row r="11769" spans="2:23" x14ac:dyDescent="0.35">
      <c r="B11769" s="146"/>
      <c r="C11769" s="31"/>
      <c r="D11769" s="31"/>
      <c r="E11769" s="44"/>
      <c r="F11769" s="43"/>
      <c r="G11769" s="84"/>
      <c r="H11769" s="31"/>
      <c r="I11769" s="207"/>
      <c r="J11769" s="84"/>
      <c r="K11769" s="31"/>
      <c r="L11769" s="31"/>
      <c r="M11769" s="169"/>
      <c r="N11769" s="148"/>
      <c r="O11769" s="106"/>
      <c r="P11769" s="43"/>
      <c r="Q11769" s="207"/>
      <c r="R11769" s="84"/>
      <c r="S11769" s="31"/>
      <c r="T11769" s="31"/>
      <c r="U11769" s="169"/>
      <c r="V11769" s="150"/>
      <c r="W11769" s="141" t="str" cm="1">
        <f t="array" ref="W11769">IF(SUM(LEN(B11769:V11769))=0,"",IF(OR(OR(ISBLANK(F11769),SUM(LEN(C11769),LEN(D11769))=0),AND(NOT(E11769="Unknown"),ISBLANK(J11769)),AND(NOT(O11769="Unknown"),ISBLANK(R11769))),"Missing Information", INDEX(Table15[Entire Service Line Classification], MATCH(SUMIFS(Table15[Unique ID],Table15[System-Owned Portion],E11769,Table15[If Material Anything Other than "Lead" in Column E,Was Material Ever Previously Lead?],G11769,Table15[Customer-Owned Portion],O11769),Table15[Unique ID],0),0)))</f>
        <v/>
      </c>
    </row>
    <row r="11770" spans="2:23" x14ac:dyDescent="0.35">
      <c r="B11770" s="146"/>
      <c r="C11770" s="31"/>
      <c r="D11770" s="31"/>
      <c r="E11770" s="44"/>
      <c r="F11770" s="43"/>
      <c r="G11770" s="84"/>
      <c r="H11770" s="31"/>
      <c r="I11770" s="207"/>
      <c r="J11770" s="84"/>
      <c r="K11770" s="31"/>
      <c r="L11770" s="31"/>
      <c r="M11770" s="169"/>
      <c r="N11770" s="148"/>
      <c r="O11770" s="106"/>
      <c r="P11770" s="43"/>
      <c r="Q11770" s="207"/>
      <c r="R11770" s="84"/>
      <c r="S11770" s="31"/>
      <c r="T11770" s="31"/>
      <c r="U11770" s="169"/>
      <c r="V11770" s="150"/>
      <c r="W11770" s="141" t="str" cm="1">
        <f t="array" ref="W11770">IF(SUM(LEN(B11770:V11770))=0,"",IF(OR(OR(ISBLANK(F11770),SUM(LEN(C11770),LEN(D11770))=0),AND(NOT(E11770="Unknown"),ISBLANK(J11770)),AND(NOT(O11770="Unknown"),ISBLANK(R11770))),"Missing Information", INDEX(Table15[Entire Service Line Classification], MATCH(SUMIFS(Table15[Unique ID],Table15[System-Owned Portion],E11770,Table15[If Material Anything Other than "Lead" in Column E,Was Material Ever Previously Lead?],G11770,Table15[Customer-Owned Portion],O11770),Table15[Unique ID],0),0)))</f>
        <v/>
      </c>
    </row>
    <row r="11771" spans="2:23" x14ac:dyDescent="0.35">
      <c r="B11771" s="146"/>
      <c r="C11771" s="31"/>
      <c r="D11771" s="31"/>
      <c r="E11771" s="44"/>
      <c r="F11771" s="43"/>
      <c r="G11771" s="84"/>
      <c r="H11771" s="31"/>
      <c r="I11771" s="207"/>
      <c r="J11771" s="84"/>
      <c r="K11771" s="31"/>
      <c r="L11771" s="31"/>
      <c r="M11771" s="169"/>
      <c r="N11771" s="148"/>
      <c r="O11771" s="106"/>
      <c r="P11771" s="43"/>
      <c r="Q11771" s="207"/>
      <c r="R11771" s="84"/>
      <c r="S11771" s="31"/>
      <c r="T11771" s="31"/>
      <c r="U11771" s="169"/>
      <c r="V11771" s="150"/>
      <c r="W11771" s="141" t="str" cm="1">
        <f t="array" ref="W11771">IF(SUM(LEN(B11771:V11771))=0,"",IF(OR(OR(ISBLANK(F11771),SUM(LEN(C11771),LEN(D11771))=0),AND(NOT(E11771="Unknown"),ISBLANK(J11771)),AND(NOT(O11771="Unknown"),ISBLANK(R11771))),"Missing Information", INDEX(Table15[Entire Service Line Classification], MATCH(SUMIFS(Table15[Unique ID],Table15[System-Owned Portion],E11771,Table15[If Material Anything Other than "Lead" in Column E,Was Material Ever Previously Lead?],G11771,Table15[Customer-Owned Portion],O11771),Table15[Unique ID],0),0)))</f>
        <v/>
      </c>
    </row>
    <row r="11772" spans="2:23" x14ac:dyDescent="0.35">
      <c r="B11772" s="146"/>
      <c r="C11772" s="31"/>
      <c r="D11772" s="31"/>
      <c r="E11772" s="44"/>
      <c r="F11772" s="43"/>
      <c r="G11772" s="84"/>
      <c r="H11772" s="31"/>
      <c r="I11772" s="207"/>
      <c r="J11772" s="84"/>
      <c r="K11772" s="31"/>
      <c r="L11772" s="31"/>
      <c r="M11772" s="169"/>
      <c r="N11772" s="148"/>
      <c r="O11772" s="106"/>
      <c r="P11772" s="43"/>
      <c r="Q11772" s="207"/>
      <c r="R11772" s="84"/>
      <c r="S11772" s="31"/>
      <c r="T11772" s="31"/>
      <c r="U11772" s="169"/>
      <c r="V11772" s="150"/>
      <c r="W11772" s="141" t="str" cm="1">
        <f t="array" ref="W11772">IF(SUM(LEN(B11772:V11772))=0,"",IF(OR(OR(ISBLANK(F11772),SUM(LEN(C11772),LEN(D11772))=0),AND(NOT(E11772="Unknown"),ISBLANK(J11772)),AND(NOT(O11772="Unknown"),ISBLANK(R11772))),"Missing Information", INDEX(Table15[Entire Service Line Classification], MATCH(SUMIFS(Table15[Unique ID],Table15[System-Owned Portion],E11772,Table15[If Material Anything Other than "Lead" in Column E,Was Material Ever Previously Lead?],G11772,Table15[Customer-Owned Portion],O11772),Table15[Unique ID],0),0)))</f>
        <v/>
      </c>
    </row>
    <row r="11773" spans="2:23" x14ac:dyDescent="0.35">
      <c r="B11773" s="146"/>
      <c r="C11773" s="31"/>
      <c r="D11773" s="31"/>
      <c r="E11773" s="44"/>
      <c r="F11773" s="43"/>
      <c r="G11773" s="84"/>
      <c r="H11773" s="31"/>
      <c r="I11773" s="207"/>
      <c r="J11773" s="84"/>
      <c r="K11773" s="31"/>
      <c r="L11773" s="31"/>
      <c r="M11773" s="169"/>
      <c r="N11773" s="148"/>
      <c r="O11773" s="106"/>
      <c r="P11773" s="43"/>
      <c r="Q11773" s="207"/>
      <c r="R11773" s="84"/>
      <c r="S11773" s="31"/>
      <c r="T11773" s="31"/>
      <c r="U11773" s="169"/>
      <c r="V11773" s="150"/>
      <c r="W11773" s="141" t="str" cm="1">
        <f t="array" ref="W11773">IF(SUM(LEN(B11773:V11773))=0,"",IF(OR(OR(ISBLANK(F11773),SUM(LEN(C11773),LEN(D11773))=0),AND(NOT(E11773="Unknown"),ISBLANK(J11773)),AND(NOT(O11773="Unknown"),ISBLANK(R11773))),"Missing Information", INDEX(Table15[Entire Service Line Classification], MATCH(SUMIFS(Table15[Unique ID],Table15[System-Owned Portion],E11773,Table15[If Material Anything Other than "Lead" in Column E,Was Material Ever Previously Lead?],G11773,Table15[Customer-Owned Portion],O11773),Table15[Unique ID],0),0)))</f>
        <v/>
      </c>
    </row>
    <row r="11774" spans="2:23" x14ac:dyDescent="0.35">
      <c r="B11774" s="146"/>
      <c r="C11774" s="31"/>
      <c r="D11774" s="31"/>
      <c r="E11774" s="44"/>
      <c r="F11774" s="43"/>
      <c r="G11774" s="84"/>
      <c r="H11774" s="31"/>
      <c r="I11774" s="207"/>
      <c r="J11774" s="84"/>
      <c r="K11774" s="31"/>
      <c r="L11774" s="31"/>
      <c r="M11774" s="169"/>
      <c r="N11774" s="148"/>
      <c r="O11774" s="106"/>
      <c r="P11774" s="43"/>
      <c r="Q11774" s="207"/>
      <c r="R11774" s="84"/>
      <c r="S11774" s="31"/>
      <c r="T11774" s="31"/>
      <c r="U11774" s="169"/>
      <c r="V11774" s="150"/>
      <c r="W11774" s="141" t="str" cm="1">
        <f t="array" ref="W11774">IF(SUM(LEN(B11774:V11774))=0,"",IF(OR(OR(ISBLANK(F11774),SUM(LEN(C11774),LEN(D11774))=0),AND(NOT(E11774="Unknown"),ISBLANK(J11774)),AND(NOT(O11774="Unknown"),ISBLANK(R11774))),"Missing Information", INDEX(Table15[Entire Service Line Classification], MATCH(SUMIFS(Table15[Unique ID],Table15[System-Owned Portion],E11774,Table15[If Material Anything Other than "Lead" in Column E,Was Material Ever Previously Lead?],G11774,Table15[Customer-Owned Portion],O11774),Table15[Unique ID],0),0)))</f>
        <v/>
      </c>
    </row>
    <row r="11775" spans="2:23" x14ac:dyDescent="0.35">
      <c r="B11775" s="146"/>
      <c r="C11775" s="31"/>
      <c r="D11775" s="31"/>
      <c r="E11775" s="44"/>
      <c r="F11775" s="43"/>
      <c r="G11775" s="84"/>
      <c r="H11775" s="31"/>
      <c r="I11775" s="207"/>
      <c r="J11775" s="84"/>
      <c r="K11775" s="31"/>
      <c r="L11775" s="31"/>
      <c r="M11775" s="169"/>
      <c r="N11775" s="148"/>
      <c r="O11775" s="106"/>
      <c r="P11775" s="43"/>
      <c r="Q11775" s="207"/>
      <c r="R11775" s="84"/>
      <c r="S11775" s="31"/>
      <c r="T11775" s="31"/>
      <c r="U11775" s="169"/>
      <c r="V11775" s="150"/>
      <c r="W11775" s="141" t="str" cm="1">
        <f t="array" ref="W11775">IF(SUM(LEN(B11775:V11775))=0,"",IF(OR(OR(ISBLANK(F11775),SUM(LEN(C11775),LEN(D11775))=0),AND(NOT(E11775="Unknown"),ISBLANK(J11775)),AND(NOT(O11775="Unknown"),ISBLANK(R11775))),"Missing Information", INDEX(Table15[Entire Service Line Classification], MATCH(SUMIFS(Table15[Unique ID],Table15[System-Owned Portion],E11775,Table15[If Material Anything Other than "Lead" in Column E,Was Material Ever Previously Lead?],G11775,Table15[Customer-Owned Portion],O11775),Table15[Unique ID],0),0)))</f>
        <v/>
      </c>
    </row>
    <row r="11776" spans="2:23" x14ac:dyDescent="0.35">
      <c r="B11776" s="146"/>
      <c r="C11776" s="31"/>
      <c r="D11776" s="31"/>
      <c r="E11776" s="44"/>
      <c r="F11776" s="43"/>
      <c r="G11776" s="84"/>
      <c r="H11776" s="31"/>
      <c r="I11776" s="207"/>
      <c r="J11776" s="84"/>
      <c r="K11776" s="31"/>
      <c r="L11776" s="31"/>
      <c r="M11776" s="169"/>
      <c r="N11776" s="148"/>
      <c r="O11776" s="106"/>
      <c r="P11776" s="43"/>
      <c r="Q11776" s="207"/>
      <c r="R11776" s="84"/>
      <c r="S11776" s="31"/>
      <c r="T11776" s="31"/>
      <c r="U11776" s="169"/>
      <c r="V11776" s="150"/>
      <c r="W11776" s="141" t="str" cm="1">
        <f t="array" ref="W11776">IF(SUM(LEN(B11776:V11776))=0,"",IF(OR(OR(ISBLANK(F11776),SUM(LEN(C11776),LEN(D11776))=0),AND(NOT(E11776="Unknown"),ISBLANK(J11776)),AND(NOT(O11776="Unknown"),ISBLANK(R11776))),"Missing Information", INDEX(Table15[Entire Service Line Classification], MATCH(SUMIFS(Table15[Unique ID],Table15[System-Owned Portion],E11776,Table15[If Material Anything Other than "Lead" in Column E,Was Material Ever Previously Lead?],G11776,Table15[Customer-Owned Portion],O11776),Table15[Unique ID],0),0)))</f>
        <v/>
      </c>
    </row>
    <row r="11777" spans="2:23" x14ac:dyDescent="0.35">
      <c r="B11777" s="146"/>
      <c r="C11777" s="31"/>
      <c r="D11777" s="31"/>
      <c r="E11777" s="44"/>
      <c r="F11777" s="43"/>
      <c r="G11777" s="84"/>
      <c r="H11777" s="31"/>
      <c r="I11777" s="207"/>
      <c r="J11777" s="84"/>
      <c r="K11777" s="31"/>
      <c r="L11777" s="31"/>
      <c r="M11777" s="169"/>
      <c r="N11777" s="148"/>
      <c r="O11777" s="106"/>
      <c r="P11777" s="43"/>
      <c r="Q11777" s="207"/>
      <c r="R11777" s="84"/>
      <c r="S11777" s="31"/>
      <c r="T11777" s="31"/>
      <c r="U11777" s="169"/>
      <c r="V11777" s="150"/>
      <c r="W11777" s="141" t="str" cm="1">
        <f t="array" ref="W11777">IF(SUM(LEN(B11777:V11777))=0,"",IF(OR(OR(ISBLANK(F11777),SUM(LEN(C11777),LEN(D11777))=0),AND(NOT(E11777="Unknown"),ISBLANK(J11777)),AND(NOT(O11777="Unknown"),ISBLANK(R11777))),"Missing Information", INDEX(Table15[Entire Service Line Classification], MATCH(SUMIFS(Table15[Unique ID],Table15[System-Owned Portion],E11777,Table15[If Material Anything Other than "Lead" in Column E,Was Material Ever Previously Lead?],G11777,Table15[Customer-Owned Portion],O11777),Table15[Unique ID],0),0)))</f>
        <v/>
      </c>
    </row>
    <row r="11778" spans="2:23" x14ac:dyDescent="0.35">
      <c r="B11778" s="146"/>
      <c r="C11778" s="31"/>
      <c r="D11778" s="31"/>
      <c r="E11778" s="44"/>
      <c r="F11778" s="43"/>
      <c r="G11778" s="84"/>
      <c r="H11778" s="31"/>
      <c r="I11778" s="207"/>
      <c r="J11778" s="84"/>
      <c r="K11778" s="31"/>
      <c r="L11778" s="31"/>
      <c r="M11778" s="169"/>
      <c r="N11778" s="148"/>
      <c r="O11778" s="106"/>
      <c r="P11778" s="43"/>
      <c r="Q11778" s="207"/>
      <c r="R11778" s="84"/>
      <c r="S11778" s="31"/>
      <c r="T11778" s="31"/>
      <c r="U11778" s="169"/>
      <c r="V11778" s="150"/>
      <c r="W11778" s="141" t="str" cm="1">
        <f t="array" ref="W11778">IF(SUM(LEN(B11778:V11778))=0,"",IF(OR(OR(ISBLANK(F11778),SUM(LEN(C11778),LEN(D11778))=0),AND(NOT(E11778="Unknown"),ISBLANK(J11778)),AND(NOT(O11778="Unknown"),ISBLANK(R11778))),"Missing Information", INDEX(Table15[Entire Service Line Classification], MATCH(SUMIFS(Table15[Unique ID],Table15[System-Owned Portion],E11778,Table15[If Material Anything Other than "Lead" in Column E,Was Material Ever Previously Lead?],G11778,Table15[Customer-Owned Portion],O11778),Table15[Unique ID],0),0)))</f>
        <v/>
      </c>
    </row>
    <row r="11779" spans="2:23" x14ac:dyDescent="0.35">
      <c r="B11779" s="146"/>
      <c r="C11779" s="31"/>
      <c r="D11779" s="31"/>
      <c r="E11779" s="44"/>
      <c r="F11779" s="43"/>
      <c r="G11779" s="84"/>
      <c r="H11779" s="31"/>
      <c r="I11779" s="207"/>
      <c r="J11779" s="84"/>
      <c r="K11779" s="31"/>
      <c r="L11779" s="31"/>
      <c r="M11779" s="169"/>
      <c r="N11779" s="148"/>
      <c r="O11779" s="106"/>
      <c r="P11779" s="43"/>
      <c r="Q11779" s="207"/>
      <c r="R11779" s="84"/>
      <c r="S11779" s="31"/>
      <c r="T11779" s="31"/>
      <c r="U11779" s="169"/>
      <c r="V11779" s="150"/>
      <c r="W11779" s="141" t="str" cm="1">
        <f t="array" ref="W11779">IF(SUM(LEN(B11779:V11779))=0,"",IF(OR(OR(ISBLANK(F11779),SUM(LEN(C11779),LEN(D11779))=0),AND(NOT(E11779="Unknown"),ISBLANK(J11779)),AND(NOT(O11779="Unknown"),ISBLANK(R11779))),"Missing Information", INDEX(Table15[Entire Service Line Classification], MATCH(SUMIFS(Table15[Unique ID],Table15[System-Owned Portion],E11779,Table15[If Material Anything Other than "Lead" in Column E,Was Material Ever Previously Lead?],G11779,Table15[Customer-Owned Portion],O11779),Table15[Unique ID],0),0)))</f>
        <v/>
      </c>
    </row>
    <row r="11780" spans="2:23" x14ac:dyDescent="0.35">
      <c r="B11780" s="146"/>
      <c r="C11780" s="31"/>
      <c r="D11780" s="31"/>
      <c r="E11780" s="44"/>
      <c r="F11780" s="43"/>
      <c r="G11780" s="84"/>
      <c r="H11780" s="31"/>
      <c r="I11780" s="207"/>
      <c r="J11780" s="84"/>
      <c r="K11780" s="31"/>
      <c r="L11780" s="31"/>
      <c r="M11780" s="169"/>
      <c r="N11780" s="148"/>
      <c r="O11780" s="106"/>
      <c r="P11780" s="43"/>
      <c r="Q11780" s="207"/>
      <c r="R11780" s="84"/>
      <c r="S11780" s="31"/>
      <c r="T11780" s="31"/>
      <c r="U11780" s="169"/>
      <c r="V11780" s="150"/>
      <c r="W11780" s="141" t="str" cm="1">
        <f t="array" ref="W11780">IF(SUM(LEN(B11780:V11780))=0,"",IF(OR(OR(ISBLANK(F11780),SUM(LEN(C11780),LEN(D11780))=0),AND(NOT(E11780="Unknown"),ISBLANK(J11780)),AND(NOT(O11780="Unknown"),ISBLANK(R11780))),"Missing Information", INDEX(Table15[Entire Service Line Classification], MATCH(SUMIFS(Table15[Unique ID],Table15[System-Owned Portion],E11780,Table15[If Material Anything Other than "Lead" in Column E,Was Material Ever Previously Lead?],G11780,Table15[Customer-Owned Portion],O11780),Table15[Unique ID],0),0)))</f>
        <v/>
      </c>
    </row>
    <row r="11781" spans="2:23" x14ac:dyDescent="0.35">
      <c r="B11781" s="146"/>
      <c r="C11781" s="31"/>
      <c r="D11781" s="31"/>
      <c r="E11781" s="44"/>
      <c r="F11781" s="43"/>
      <c r="G11781" s="84"/>
      <c r="H11781" s="31"/>
      <c r="I11781" s="207"/>
      <c r="J11781" s="84"/>
      <c r="K11781" s="31"/>
      <c r="L11781" s="31"/>
      <c r="M11781" s="169"/>
      <c r="N11781" s="148"/>
      <c r="O11781" s="106"/>
      <c r="P11781" s="43"/>
      <c r="Q11781" s="207"/>
      <c r="R11781" s="84"/>
      <c r="S11781" s="31"/>
      <c r="T11781" s="31"/>
      <c r="U11781" s="169"/>
      <c r="V11781" s="150"/>
      <c r="W11781" s="141" t="str" cm="1">
        <f t="array" ref="W11781">IF(SUM(LEN(B11781:V11781))=0,"",IF(OR(OR(ISBLANK(F11781),SUM(LEN(C11781),LEN(D11781))=0),AND(NOT(E11781="Unknown"),ISBLANK(J11781)),AND(NOT(O11781="Unknown"),ISBLANK(R11781))),"Missing Information", INDEX(Table15[Entire Service Line Classification], MATCH(SUMIFS(Table15[Unique ID],Table15[System-Owned Portion],E11781,Table15[If Material Anything Other than "Lead" in Column E,Was Material Ever Previously Lead?],G11781,Table15[Customer-Owned Portion],O11781),Table15[Unique ID],0),0)))</f>
        <v/>
      </c>
    </row>
    <row r="11782" spans="2:23" x14ac:dyDescent="0.35">
      <c r="B11782" s="146"/>
      <c r="C11782" s="31"/>
      <c r="D11782" s="31"/>
      <c r="E11782" s="44"/>
      <c r="F11782" s="43"/>
      <c r="G11782" s="84"/>
      <c r="H11782" s="31"/>
      <c r="I11782" s="207"/>
      <c r="J11782" s="84"/>
      <c r="K11782" s="31"/>
      <c r="L11782" s="31"/>
      <c r="M11782" s="169"/>
      <c r="N11782" s="148"/>
      <c r="O11782" s="106"/>
      <c r="P11782" s="43"/>
      <c r="Q11782" s="207"/>
      <c r="R11782" s="84"/>
      <c r="S11782" s="31"/>
      <c r="T11782" s="31"/>
      <c r="U11782" s="169"/>
      <c r="V11782" s="150"/>
      <c r="W11782" s="141" t="str" cm="1">
        <f t="array" ref="W11782">IF(SUM(LEN(B11782:V11782))=0,"",IF(OR(OR(ISBLANK(F11782),SUM(LEN(C11782),LEN(D11782))=0),AND(NOT(E11782="Unknown"),ISBLANK(J11782)),AND(NOT(O11782="Unknown"),ISBLANK(R11782))),"Missing Information", INDEX(Table15[Entire Service Line Classification], MATCH(SUMIFS(Table15[Unique ID],Table15[System-Owned Portion],E11782,Table15[If Material Anything Other than "Lead" in Column E,Was Material Ever Previously Lead?],G11782,Table15[Customer-Owned Portion],O11782),Table15[Unique ID],0),0)))</f>
        <v/>
      </c>
    </row>
    <row r="11783" spans="2:23" x14ac:dyDescent="0.35">
      <c r="B11783" s="146"/>
      <c r="C11783" s="31"/>
      <c r="D11783" s="31"/>
      <c r="E11783" s="44"/>
      <c r="F11783" s="43"/>
      <c r="G11783" s="84"/>
      <c r="H11783" s="31"/>
      <c r="I11783" s="207"/>
      <c r="J11783" s="84"/>
      <c r="K11783" s="31"/>
      <c r="L11783" s="31"/>
      <c r="M11783" s="169"/>
      <c r="N11783" s="148"/>
      <c r="O11783" s="106"/>
      <c r="P11783" s="43"/>
      <c r="Q11783" s="207"/>
      <c r="R11783" s="84"/>
      <c r="S11783" s="31"/>
      <c r="T11783" s="31"/>
      <c r="U11783" s="169"/>
      <c r="V11783" s="150"/>
      <c r="W11783" s="141" t="str" cm="1">
        <f t="array" ref="W11783">IF(SUM(LEN(B11783:V11783))=0,"",IF(OR(OR(ISBLANK(F11783),SUM(LEN(C11783),LEN(D11783))=0),AND(NOT(E11783="Unknown"),ISBLANK(J11783)),AND(NOT(O11783="Unknown"),ISBLANK(R11783))),"Missing Information", INDEX(Table15[Entire Service Line Classification], MATCH(SUMIFS(Table15[Unique ID],Table15[System-Owned Portion],E11783,Table15[If Material Anything Other than "Lead" in Column E,Was Material Ever Previously Lead?],G11783,Table15[Customer-Owned Portion],O11783),Table15[Unique ID],0),0)))</f>
        <v/>
      </c>
    </row>
    <row r="11784" spans="2:23" x14ac:dyDescent="0.35">
      <c r="B11784" s="146"/>
      <c r="C11784" s="31"/>
      <c r="D11784" s="31"/>
      <c r="E11784" s="44"/>
      <c r="F11784" s="43"/>
      <c r="G11784" s="84"/>
      <c r="H11784" s="31"/>
      <c r="I11784" s="207"/>
      <c r="J11784" s="84"/>
      <c r="K11784" s="31"/>
      <c r="L11784" s="31"/>
      <c r="M11784" s="169"/>
      <c r="N11784" s="148"/>
      <c r="O11784" s="106"/>
      <c r="P11784" s="43"/>
      <c r="Q11784" s="207"/>
      <c r="R11784" s="84"/>
      <c r="S11784" s="31"/>
      <c r="T11784" s="31"/>
      <c r="U11784" s="169"/>
      <c r="V11784" s="150"/>
      <c r="W11784" s="141" t="str" cm="1">
        <f t="array" ref="W11784">IF(SUM(LEN(B11784:V11784))=0,"",IF(OR(OR(ISBLANK(F11784),SUM(LEN(C11784),LEN(D11784))=0),AND(NOT(E11784="Unknown"),ISBLANK(J11784)),AND(NOT(O11784="Unknown"),ISBLANK(R11784))),"Missing Information", INDEX(Table15[Entire Service Line Classification], MATCH(SUMIFS(Table15[Unique ID],Table15[System-Owned Portion],E11784,Table15[If Material Anything Other than "Lead" in Column E,Was Material Ever Previously Lead?],G11784,Table15[Customer-Owned Portion],O11784),Table15[Unique ID],0),0)))</f>
        <v/>
      </c>
    </row>
    <row r="11785" spans="2:23" x14ac:dyDescent="0.35">
      <c r="B11785" s="146"/>
      <c r="C11785" s="31"/>
      <c r="D11785" s="31"/>
      <c r="E11785" s="44"/>
      <c r="F11785" s="43"/>
      <c r="G11785" s="84"/>
      <c r="H11785" s="31"/>
      <c r="I11785" s="207"/>
      <c r="J11785" s="84"/>
      <c r="K11785" s="31"/>
      <c r="L11785" s="31"/>
      <c r="M11785" s="169"/>
      <c r="N11785" s="148"/>
      <c r="O11785" s="106"/>
      <c r="P11785" s="43"/>
      <c r="Q11785" s="207"/>
      <c r="R11785" s="84"/>
      <c r="S11785" s="31"/>
      <c r="T11785" s="31"/>
      <c r="U11785" s="169"/>
      <c r="V11785" s="150"/>
      <c r="W11785" s="141" t="str" cm="1">
        <f t="array" ref="W11785">IF(SUM(LEN(B11785:V11785))=0,"",IF(OR(OR(ISBLANK(F11785),SUM(LEN(C11785),LEN(D11785))=0),AND(NOT(E11785="Unknown"),ISBLANK(J11785)),AND(NOT(O11785="Unknown"),ISBLANK(R11785))),"Missing Information", INDEX(Table15[Entire Service Line Classification], MATCH(SUMIFS(Table15[Unique ID],Table15[System-Owned Portion],E11785,Table15[If Material Anything Other than "Lead" in Column E,Was Material Ever Previously Lead?],G11785,Table15[Customer-Owned Portion],O11785),Table15[Unique ID],0),0)))</f>
        <v/>
      </c>
    </row>
    <row r="11786" spans="2:23" x14ac:dyDescent="0.35">
      <c r="B11786" s="146"/>
      <c r="C11786" s="31"/>
      <c r="D11786" s="31"/>
      <c r="E11786" s="44"/>
      <c r="F11786" s="43"/>
      <c r="G11786" s="84"/>
      <c r="H11786" s="31"/>
      <c r="I11786" s="207"/>
      <c r="J11786" s="84"/>
      <c r="K11786" s="31"/>
      <c r="L11786" s="31"/>
      <c r="M11786" s="169"/>
      <c r="N11786" s="148"/>
      <c r="O11786" s="106"/>
      <c r="P11786" s="43"/>
      <c r="Q11786" s="207"/>
      <c r="R11786" s="84"/>
      <c r="S11786" s="31"/>
      <c r="T11786" s="31"/>
      <c r="U11786" s="169"/>
      <c r="V11786" s="150"/>
      <c r="W11786" s="141" t="str" cm="1">
        <f t="array" ref="W11786">IF(SUM(LEN(B11786:V11786))=0,"",IF(OR(OR(ISBLANK(F11786),SUM(LEN(C11786),LEN(D11786))=0),AND(NOT(E11786="Unknown"),ISBLANK(J11786)),AND(NOT(O11786="Unknown"),ISBLANK(R11786))),"Missing Information", INDEX(Table15[Entire Service Line Classification], MATCH(SUMIFS(Table15[Unique ID],Table15[System-Owned Portion],E11786,Table15[If Material Anything Other than "Lead" in Column E,Was Material Ever Previously Lead?],G11786,Table15[Customer-Owned Portion],O11786),Table15[Unique ID],0),0)))</f>
        <v/>
      </c>
    </row>
    <row r="11787" spans="2:23" x14ac:dyDescent="0.35">
      <c r="B11787" s="146"/>
      <c r="C11787" s="31"/>
      <c r="D11787" s="31"/>
      <c r="E11787" s="44"/>
      <c r="F11787" s="43"/>
      <c r="G11787" s="84"/>
      <c r="H11787" s="31"/>
      <c r="I11787" s="207"/>
      <c r="J11787" s="84"/>
      <c r="K11787" s="31"/>
      <c r="L11787" s="31"/>
      <c r="M11787" s="169"/>
      <c r="N11787" s="148"/>
      <c r="O11787" s="106"/>
      <c r="P11787" s="43"/>
      <c r="Q11787" s="207"/>
      <c r="R11787" s="84"/>
      <c r="S11787" s="31"/>
      <c r="T11787" s="31"/>
      <c r="U11787" s="169"/>
      <c r="V11787" s="150"/>
      <c r="W11787" s="141" t="str" cm="1">
        <f t="array" ref="W11787">IF(SUM(LEN(B11787:V11787))=0,"",IF(OR(OR(ISBLANK(F11787),SUM(LEN(C11787),LEN(D11787))=0),AND(NOT(E11787="Unknown"),ISBLANK(J11787)),AND(NOT(O11787="Unknown"),ISBLANK(R11787))),"Missing Information", INDEX(Table15[Entire Service Line Classification], MATCH(SUMIFS(Table15[Unique ID],Table15[System-Owned Portion],E11787,Table15[If Material Anything Other than "Lead" in Column E,Was Material Ever Previously Lead?],G11787,Table15[Customer-Owned Portion],O11787),Table15[Unique ID],0),0)))</f>
        <v/>
      </c>
    </row>
    <row r="11788" spans="2:23" x14ac:dyDescent="0.35">
      <c r="B11788" s="146"/>
      <c r="C11788" s="31"/>
      <c r="D11788" s="31"/>
      <c r="E11788" s="44"/>
      <c r="F11788" s="43"/>
      <c r="G11788" s="84"/>
      <c r="H11788" s="31"/>
      <c r="I11788" s="207"/>
      <c r="J11788" s="84"/>
      <c r="K11788" s="31"/>
      <c r="L11788" s="31"/>
      <c r="M11788" s="169"/>
      <c r="N11788" s="148"/>
      <c r="O11788" s="106"/>
      <c r="P11788" s="43"/>
      <c r="Q11788" s="207"/>
      <c r="R11788" s="84"/>
      <c r="S11788" s="31"/>
      <c r="T11788" s="31"/>
      <c r="U11788" s="169"/>
      <c r="V11788" s="150"/>
      <c r="W11788" s="141" t="str" cm="1">
        <f t="array" ref="W11788">IF(SUM(LEN(B11788:V11788))=0,"",IF(OR(OR(ISBLANK(F11788),SUM(LEN(C11788),LEN(D11788))=0),AND(NOT(E11788="Unknown"),ISBLANK(J11788)),AND(NOT(O11788="Unknown"),ISBLANK(R11788))),"Missing Information", INDEX(Table15[Entire Service Line Classification], MATCH(SUMIFS(Table15[Unique ID],Table15[System-Owned Portion],E11788,Table15[If Material Anything Other than "Lead" in Column E,Was Material Ever Previously Lead?],G11788,Table15[Customer-Owned Portion],O11788),Table15[Unique ID],0),0)))</f>
        <v/>
      </c>
    </row>
    <row r="11789" spans="2:23" x14ac:dyDescent="0.35">
      <c r="B11789" s="146"/>
      <c r="C11789" s="31"/>
      <c r="D11789" s="31"/>
      <c r="E11789" s="44"/>
      <c r="F11789" s="43"/>
      <c r="G11789" s="84"/>
      <c r="H11789" s="31"/>
      <c r="I11789" s="207"/>
      <c r="J11789" s="84"/>
      <c r="K11789" s="31"/>
      <c r="L11789" s="31"/>
      <c r="M11789" s="169"/>
      <c r="N11789" s="148"/>
      <c r="O11789" s="106"/>
      <c r="P11789" s="43"/>
      <c r="Q11789" s="207"/>
      <c r="R11789" s="84"/>
      <c r="S11789" s="31"/>
      <c r="T11789" s="31"/>
      <c r="U11789" s="169"/>
      <c r="V11789" s="150"/>
      <c r="W11789" s="141" t="str" cm="1">
        <f t="array" ref="W11789">IF(SUM(LEN(B11789:V11789))=0,"",IF(OR(OR(ISBLANK(F11789),SUM(LEN(C11789),LEN(D11789))=0),AND(NOT(E11789="Unknown"),ISBLANK(J11789)),AND(NOT(O11789="Unknown"),ISBLANK(R11789))),"Missing Information", INDEX(Table15[Entire Service Line Classification], MATCH(SUMIFS(Table15[Unique ID],Table15[System-Owned Portion],E11789,Table15[If Material Anything Other than "Lead" in Column E,Was Material Ever Previously Lead?],G11789,Table15[Customer-Owned Portion],O11789),Table15[Unique ID],0),0)))</f>
        <v/>
      </c>
    </row>
    <row r="11790" spans="2:23" x14ac:dyDescent="0.35">
      <c r="B11790" s="146"/>
      <c r="C11790" s="31"/>
      <c r="D11790" s="31"/>
      <c r="E11790" s="44"/>
      <c r="F11790" s="43"/>
      <c r="G11790" s="84"/>
      <c r="H11790" s="31"/>
      <c r="I11790" s="207"/>
      <c r="J11790" s="84"/>
      <c r="K11790" s="31"/>
      <c r="L11790" s="31"/>
      <c r="M11790" s="169"/>
      <c r="N11790" s="148"/>
      <c r="O11790" s="106"/>
      <c r="P11790" s="43"/>
      <c r="Q11790" s="207"/>
      <c r="R11790" s="84"/>
      <c r="S11790" s="31"/>
      <c r="T11790" s="31"/>
      <c r="U11790" s="169"/>
      <c r="V11790" s="150"/>
      <c r="W11790" s="141" t="str" cm="1">
        <f t="array" ref="W11790">IF(SUM(LEN(B11790:V11790))=0,"",IF(OR(OR(ISBLANK(F11790),SUM(LEN(C11790),LEN(D11790))=0),AND(NOT(E11790="Unknown"),ISBLANK(J11790)),AND(NOT(O11790="Unknown"),ISBLANK(R11790))),"Missing Information", INDEX(Table15[Entire Service Line Classification], MATCH(SUMIFS(Table15[Unique ID],Table15[System-Owned Portion],E11790,Table15[If Material Anything Other than "Lead" in Column E,Was Material Ever Previously Lead?],G11790,Table15[Customer-Owned Portion],O11790),Table15[Unique ID],0),0)))</f>
        <v/>
      </c>
    </row>
    <row r="11791" spans="2:23" x14ac:dyDescent="0.35">
      <c r="B11791" s="146"/>
      <c r="C11791" s="31"/>
      <c r="D11791" s="31"/>
      <c r="E11791" s="44"/>
      <c r="F11791" s="43"/>
      <c r="G11791" s="84"/>
      <c r="H11791" s="31"/>
      <c r="I11791" s="207"/>
      <c r="J11791" s="84"/>
      <c r="K11791" s="31"/>
      <c r="L11791" s="31"/>
      <c r="M11791" s="169"/>
      <c r="N11791" s="148"/>
      <c r="O11791" s="106"/>
      <c r="P11791" s="43"/>
      <c r="Q11791" s="207"/>
      <c r="R11791" s="84"/>
      <c r="S11791" s="31"/>
      <c r="T11791" s="31"/>
      <c r="U11791" s="169"/>
      <c r="V11791" s="150"/>
      <c r="W11791" s="141" t="str" cm="1">
        <f t="array" ref="W11791">IF(SUM(LEN(B11791:V11791))=0,"",IF(OR(OR(ISBLANK(F11791),SUM(LEN(C11791),LEN(D11791))=0),AND(NOT(E11791="Unknown"),ISBLANK(J11791)),AND(NOT(O11791="Unknown"),ISBLANK(R11791))),"Missing Information", INDEX(Table15[Entire Service Line Classification], MATCH(SUMIFS(Table15[Unique ID],Table15[System-Owned Portion],E11791,Table15[If Material Anything Other than "Lead" in Column E,Was Material Ever Previously Lead?],G11791,Table15[Customer-Owned Portion],O11791),Table15[Unique ID],0),0)))</f>
        <v/>
      </c>
    </row>
    <row r="11792" spans="2:23" x14ac:dyDescent="0.35">
      <c r="B11792" s="146"/>
      <c r="C11792" s="31"/>
      <c r="D11792" s="31"/>
      <c r="E11792" s="44"/>
      <c r="F11792" s="43"/>
      <c r="G11792" s="84"/>
      <c r="H11792" s="31"/>
      <c r="I11792" s="207"/>
      <c r="J11792" s="84"/>
      <c r="K11792" s="31"/>
      <c r="L11792" s="31"/>
      <c r="M11792" s="169"/>
      <c r="N11792" s="148"/>
      <c r="O11792" s="106"/>
      <c r="P11792" s="43"/>
      <c r="Q11792" s="207"/>
      <c r="R11792" s="84"/>
      <c r="S11792" s="31"/>
      <c r="T11792" s="31"/>
      <c r="U11792" s="169"/>
      <c r="V11792" s="150"/>
      <c r="W11792" s="141" t="str" cm="1">
        <f t="array" ref="W11792">IF(SUM(LEN(B11792:V11792))=0,"",IF(OR(OR(ISBLANK(F11792),SUM(LEN(C11792),LEN(D11792))=0),AND(NOT(E11792="Unknown"),ISBLANK(J11792)),AND(NOT(O11792="Unknown"),ISBLANK(R11792))),"Missing Information", INDEX(Table15[Entire Service Line Classification], MATCH(SUMIFS(Table15[Unique ID],Table15[System-Owned Portion],E11792,Table15[If Material Anything Other than "Lead" in Column E,Was Material Ever Previously Lead?],G11792,Table15[Customer-Owned Portion],O11792),Table15[Unique ID],0),0)))</f>
        <v/>
      </c>
    </row>
    <row r="11793" spans="2:23" x14ac:dyDescent="0.35">
      <c r="B11793" s="146"/>
      <c r="C11793" s="31"/>
      <c r="D11793" s="31"/>
      <c r="E11793" s="44"/>
      <c r="F11793" s="43"/>
      <c r="G11793" s="84"/>
      <c r="H11793" s="31"/>
      <c r="I11793" s="207"/>
      <c r="J11793" s="84"/>
      <c r="K11793" s="31"/>
      <c r="L11793" s="31"/>
      <c r="M11793" s="169"/>
      <c r="N11793" s="148"/>
      <c r="O11793" s="106"/>
      <c r="P11793" s="43"/>
      <c r="Q11793" s="207"/>
      <c r="R11793" s="84"/>
      <c r="S11793" s="31"/>
      <c r="T11793" s="31"/>
      <c r="U11793" s="169"/>
      <c r="V11793" s="150"/>
      <c r="W11793" s="141" t="str" cm="1">
        <f t="array" ref="W11793">IF(SUM(LEN(B11793:V11793))=0,"",IF(OR(OR(ISBLANK(F11793),SUM(LEN(C11793),LEN(D11793))=0),AND(NOT(E11793="Unknown"),ISBLANK(J11793)),AND(NOT(O11793="Unknown"),ISBLANK(R11793))),"Missing Information", INDEX(Table15[Entire Service Line Classification], MATCH(SUMIFS(Table15[Unique ID],Table15[System-Owned Portion],E11793,Table15[If Material Anything Other than "Lead" in Column E,Was Material Ever Previously Lead?],G11793,Table15[Customer-Owned Portion],O11793),Table15[Unique ID],0),0)))</f>
        <v/>
      </c>
    </row>
    <row r="11794" spans="2:23" x14ac:dyDescent="0.35">
      <c r="B11794" s="146"/>
      <c r="C11794" s="31"/>
      <c r="D11794" s="31"/>
      <c r="E11794" s="44"/>
      <c r="F11794" s="43"/>
      <c r="G11794" s="84"/>
      <c r="H11794" s="31"/>
      <c r="I11794" s="207"/>
      <c r="J11794" s="84"/>
      <c r="K11794" s="31"/>
      <c r="L11794" s="31"/>
      <c r="M11794" s="169"/>
      <c r="N11794" s="148"/>
      <c r="O11794" s="106"/>
      <c r="P11794" s="43"/>
      <c r="Q11794" s="207"/>
      <c r="R11794" s="84"/>
      <c r="S11794" s="31"/>
      <c r="T11794" s="31"/>
      <c r="U11794" s="169"/>
      <c r="V11794" s="150"/>
      <c r="W11794" s="141" t="str" cm="1">
        <f t="array" ref="W11794">IF(SUM(LEN(B11794:V11794))=0,"",IF(OR(OR(ISBLANK(F11794),SUM(LEN(C11794),LEN(D11794))=0),AND(NOT(E11794="Unknown"),ISBLANK(J11794)),AND(NOT(O11794="Unknown"),ISBLANK(R11794))),"Missing Information", INDEX(Table15[Entire Service Line Classification], MATCH(SUMIFS(Table15[Unique ID],Table15[System-Owned Portion],E11794,Table15[If Material Anything Other than "Lead" in Column E,Was Material Ever Previously Lead?],G11794,Table15[Customer-Owned Portion],O11794),Table15[Unique ID],0),0)))</f>
        <v/>
      </c>
    </row>
    <row r="11795" spans="2:23" x14ac:dyDescent="0.35">
      <c r="B11795" s="146"/>
      <c r="C11795" s="31"/>
      <c r="D11795" s="31"/>
      <c r="E11795" s="44"/>
      <c r="F11795" s="43"/>
      <c r="G11795" s="84"/>
      <c r="H11795" s="31"/>
      <c r="I11795" s="207"/>
      <c r="J11795" s="84"/>
      <c r="K11795" s="31"/>
      <c r="L11795" s="31"/>
      <c r="M11795" s="169"/>
      <c r="N11795" s="148"/>
      <c r="O11795" s="106"/>
      <c r="P11795" s="43"/>
      <c r="Q11795" s="207"/>
      <c r="R11795" s="84"/>
      <c r="S11795" s="31"/>
      <c r="T11795" s="31"/>
      <c r="U11795" s="169"/>
      <c r="V11795" s="150"/>
      <c r="W11795" s="141" t="str" cm="1">
        <f t="array" ref="W11795">IF(SUM(LEN(B11795:V11795))=0,"",IF(OR(OR(ISBLANK(F11795),SUM(LEN(C11795),LEN(D11795))=0),AND(NOT(E11795="Unknown"),ISBLANK(J11795)),AND(NOT(O11795="Unknown"),ISBLANK(R11795))),"Missing Information", INDEX(Table15[Entire Service Line Classification], MATCH(SUMIFS(Table15[Unique ID],Table15[System-Owned Portion],E11795,Table15[If Material Anything Other than "Lead" in Column E,Was Material Ever Previously Lead?],G11795,Table15[Customer-Owned Portion],O11795),Table15[Unique ID],0),0)))</f>
        <v/>
      </c>
    </row>
    <row r="11796" spans="2:23" x14ac:dyDescent="0.35">
      <c r="B11796" s="146"/>
      <c r="C11796" s="31"/>
      <c r="D11796" s="31"/>
      <c r="E11796" s="44"/>
      <c r="F11796" s="43"/>
      <c r="G11796" s="84"/>
      <c r="H11796" s="31"/>
      <c r="I11796" s="207"/>
      <c r="J11796" s="84"/>
      <c r="K11796" s="31"/>
      <c r="L11796" s="31"/>
      <c r="M11796" s="169"/>
      <c r="N11796" s="148"/>
      <c r="O11796" s="106"/>
      <c r="P11796" s="43"/>
      <c r="Q11796" s="207"/>
      <c r="R11796" s="84"/>
      <c r="S11796" s="31"/>
      <c r="T11796" s="31"/>
      <c r="U11796" s="169"/>
      <c r="V11796" s="150"/>
      <c r="W11796" s="141" t="str" cm="1">
        <f t="array" ref="W11796">IF(SUM(LEN(B11796:V11796))=0,"",IF(OR(OR(ISBLANK(F11796),SUM(LEN(C11796),LEN(D11796))=0),AND(NOT(E11796="Unknown"),ISBLANK(J11796)),AND(NOT(O11796="Unknown"),ISBLANK(R11796))),"Missing Information", INDEX(Table15[Entire Service Line Classification], MATCH(SUMIFS(Table15[Unique ID],Table15[System-Owned Portion],E11796,Table15[If Material Anything Other than "Lead" in Column E,Was Material Ever Previously Lead?],G11796,Table15[Customer-Owned Portion],O11796),Table15[Unique ID],0),0)))</f>
        <v/>
      </c>
    </row>
    <row r="11797" spans="2:23" x14ac:dyDescent="0.35">
      <c r="B11797" s="146"/>
      <c r="C11797" s="31"/>
      <c r="D11797" s="31"/>
      <c r="E11797" s="44"/>
      <c r="F11797" s="43"/>
      <c r="G11797" s="84"/>
      <c r="H11797" s="31"/>
      <c r="I11797" s="207"/>
      <c r="J11797" s="84"/>
      <c r="K11797" s="31"/>
      <c r="L11797" s="31"/>
      <c r="M11797" s="169"/>
      <c r="N11797" s="148"/>
      <c r="O11797" s="106"/>
      <c r="P11797" s="43"/>
      <c r="Q11797" s="207"/>
      <c r="R11797" s="84"/>
      <c r="S11797" s="31"/>
      <c r="T11797" s="31"/>
      <c r="U11797" s="169"/>
      <c r="V11797" s="150"/>
      <c r="W11797" s="141" t="str" cm="1">
        <f t="array" ref="W11797">IF(SUM(LEN(B11797:V11797))=0,"",IF(OR(OR(ISBLANK(F11797),SUM(LEN(C11797),LEN(D11797))=0),AND(NOT(E11797="Unknown"),ISBLANK(J11797)),AND(NOT(O11797="Unknown"),ISBLANK(R11797))),"Missing Information", INDEX(Table15[Entire Service Line Classification], MATCH(SUMIFS(Table15[Unique ID],Table15[System-Owned Portion],E11797,Table15[If Material Anything Other than "Lead" in Column E,Was Material Ever Previously Lead?],G11797,Table15[Customer-Owned Portion],O11797),Table15[Unique ID],0),0)))</f>
        <v/>
      </c>
    </row>
    <row r="11798" spans="2:23" x14ac:dyDescent="0.35">
      <c r="B11798" s="146"/>
      <c r="C11798" s="31"/>
      <c r="D11798" s="31"/>
      <c r="E11798" s="44"/>
      <c r="F11798" s="43"/>
      <c r="G11798" s="84"/>
      <c r="H11798" s="31"/>
      <c r="I11798" s="207"/>
      <c r="J11798" s="84"/>
      <c r="K11798" s="31"/>
      <c r="L11798" s="31"/>
      <c r="M11798" s="169"/>
      <c r="N11798" s="148"/>
      <c r="O11798" s="106"/>
      <c r="P11798" s="43"/>
      <c r="Q11798" s="207"/>
      <c r="R11798" s="84"/>
      <c r="S11798" s="31"/>
      <c r="T11798" s="31"/>
      <c r="U11798" s="169"/>
      <c r="V11798" s="150"/>
      <c r="W11798" s="141" t="str" cm="1">
        <f t="array" ref="W11798">IF(SUM(LEN(B11798:V11798))=0,"",IF(OR(OR(ISBLANK(F11798),SUM(LEN(C11798),LEN(D11798))=0),AND(NOT(E11798="Unknown"),ISBLANK(J11798)),AND(NOT(O11798="Unknown"),ISBLANK(R11798))),"Missing Information", INDEX(Table15[Entire Service Line Classification], MATCH(SUMIFS(Table15[Unique ID],Table15[System-Owned Portion],E11798,Table15[If Material Anything Other than "Lead" in Column E,Was Material Ever Previously Lead?],G11798,Table15[Customer-Owned Portion],O11798),Table15[Unique ID],0),0)))</f>
        <v/>
      </c>
    </row>
    <row r="11799" spans="2:23" x14ac:dyDescent="0.35">
      <c r="B11799" s="146"/>
      <c r="C11799" s="31"/>
      <c r="D11799" s="31"/>
      <c r="E11799" s="44"/>
      <c r="F11799" s="43"/>
      <c r="G11799" s="84"/>
      <c r="H11799" s="31"/>
      <c r="I11799" s="207"/>
      <c r="J11799" s="84"/>
      <c r="K11799" s="31"/>
      <c r="L11799" s="31"/>
      <c r="M11799" s="169"/>
      <c r="N11799" s="148"/>
      <c r="O11799" s="106"/>
      <c r="P11799" s="43"/>
      <c r="Q11799" s="207"/>
      <c r="R11799" s="84"/>
      <c r="S11799" s="31"/>
      <c r="T11799" s="31"/>
      <c r="U11799" s="169"/>
      <c r="V11799" s="150"/>
      <c r="W11799" s="141" t="str" cm="1">
        <f t="array" ref="W11799">IF(SUM(LEN(B11799:V11799))=0,"",IF(OR(OR(ISBLANK(F11799),SUM(LEN(C11799),LEN(D11799))=0),AND(NOT(E11799="Unknown"),ISBLANK(J11799)),AND(NOT(O11799="Unknown"),ISBLANK(R11799))),"Missing Information", INDEX(Table15[Entire Service Line Classification], MATCH(SUMIFS(Table15[Unique ID],Table15[System-Owned Portion],E11799,Table15[If Material Anything Other than "Lead" in Column E,Was Material Ever Previously Lead?],G11799,Table15[Customer-Owned Portion],O11799),Table15[Unique ID],0),0)))</f>
        <v/>
      </c>
    </row>
    <row r="11800" spans="2:23" x14ac:dyDescent="0.35">
      <c r="B11800" s="146"/>
      <c r="C11800" s="31"/>
      <c r="D11800" s="31"/>
      <c r="E11800" s="44"/>
      <c r="F11800" s="43"/>
      <c r="G11800" s="84"/>
      <c r="H11800" s="31"/>
      <c r="I11800" s="207"/>
      <c r="J11800" s="84"/>
      <c r="K11800" s="31"/>
      <c r="L11800" s="31"/>
      <c r="M11800" s="169"/>
      <c r="N11800" s="148"/>
      <c r="O11800" s="106"/>
      <c r="P11800" s="43"/>
      <c r="Q11800" s="207"/>
      <c r="R11800" s="84"/>
      <c r="S11800" s="31"/>
      <c r="T11800" s="31"/>
      <c r="U11800" s="169"/>
      <c r="V11800" s="150"/>
      <c r="W11800" s="141" t="str" cm="1">
        <f t="array" ref="W11800">IF(SUM(LEN(B11800:V11800))=0,"",IF(OR(OR(ISBLANK(F11800),SUM(LEN(C11800),LEN(D11800))=0),AND(NOT(E11800="Unknown"),ISBLANK(J11800)),AND(NOT(O11800="Unknown"),ISBLANK(R11800))),"Missing Information", INDEX(Table15[Entire Service Line Classification], MATCH(SUMIFS(Table15[Unique ID],Table15[System-Owned Portion],E11800,Table15[If Material Anything Other than "Lead" in Column E,Was Material Ever Previously Lead?],G11800,Table15[Customer-Owned Portion],O11800),Table15[Unique ID],0),0)))</f>
        <v/>
      </c>
    </row>
    <row r="11801" spans="2:23" x14ac:dyDescent="0.35">
      <c r="B11801" s="146"/>
      <c r="C11801" s="31"/>
      <c r="D11801" s="31"/>
      <c r="E11801" s="44"/>
      <c r="F11801" s="43"/>
      <c r="G11801" s="84"/>
      <c r="H11801" s="31"/>
      <c r="I11801" s="207"/>
      <c r="J11801" s="84"/>
      <c r="K11801" s="31"/>
      <c r="L11801" s="31"/>
      <c r="M11801" s="169"/>
      <c r="N11801" s="148"/>
      <c r="O11801" s="106"/>
      <c r="P11801" s="43"/>
      <c r="Q11801" s="207"/>
      <c r="R11801" s="84"/>
      <c r="S11801" s="31"/>
      <c r="T11801" s="31"/>
      <c r="U11801" s="169"/>
      <c r="V11801" s="150"/>
      <c r="W11801" s="141" t="str" cm="1">
        <f t="array" ref="W11801">IF(SUM(LEN(B11801:V11801))=0,"",IF(OR(OR(ISBLANK(F11801),SUM(LEN(C11801),LEN(D11801))=0),AND(NOT(E11801="Unknown"),ISBLANK(J11801)),AND(NOT(O11801="Unknown"),ISBLANK(R11801))),"Missing Information", INDEX(Table15[Entire Service Line Classification], MATCH(SUMIFS(Table15[Unique ID],Table15[System-Owned Portion],E11801,Table15[If Material Anything Other than "Lead" in Column E,Was Material Ever Previously Lead?],G11801,Table15[Customer-Owned Portion],O11801),Table15[Unique ID],0),0)))</f>
        <v/>
      </c>
    </row>
    <row r="11802" spans="2:23" x14ac:dyDescent="0.35">
      <c r="B11802" s="146"/>
      <c r="C11802" s="31"/>
      <c r="D11802" s="31"/>
      <c r="E11802" s="44"/>
      <c r="F11802" s="43"/>
      <c r="G11802" s="84"/>
      <c r="H11802" s="31"/>
      <c r="I11802" s="207"/>
      <c r="J11802" s="84"/>
      <c r="K11802" s="31"/>
      <c r="L11802" s="31"/>
      <c r="M11802" s="169"/>
      <c r="N11802" s="148"/>
      <c r="O11802" s="106"/>
      <c r="P11802" s="43"/>
      <c r="Q11802" s="207"/>
      <c r="R11802" s="84"/>
      <c r="S11802" s="31"/>
      <c r="T11802" s="31"/>
      <c r="U11802" s="169"/>
      <c r="V11802" s="150"/>
      <c r="W11802" s="141" t="str" cm="1">
        <f t="array" ref="W11802">IF(SUM(LEN(B11802:V11802))=0,"",IF(OR(OR(ISBLANK(F11802),SUM(LEN(C11802),LEN(D11802))=0),AND(NOT(E11802="Unknown"),ISBLANK(J11802)),AND(NOT(O11802="Unknown"),ISBLANK(R11802))),"Missing Information", INDEX(Table15[Entire Service Line Classification], MATCH(SUMIFS(Table15[Unique ID],Table15[System-Owned Portion],E11802,Table15[If Material Anything Other than "Lead" in Column E,Was Material Ever Previously Lead?],G11802,Table15[Customer-Owned Portion],O11802),Table15[Unique ID],0),0)))</f>
        <v/>
      </c>
    </row>
    <row r="11803" spans="2:23" x14ac:dyDescent="0.35">
      <c r="B11803" s="146"/>
      <c r="C11803" s="31"/>
      <c r="D11803" s="31"/>
      <c r="E11803" s="44"/>
      <c r="F11803" s="43"/>
      <c r="G11803" s="84"/>
      <c r="H11803" s="31"/>
      <c r="I11803" s="207"/>
      <c r="J11803" s="84"/>
      <c r="K11803" s="31"/>
      <c r="L11803" s="31"/>
      <c r="M11803" s="169"/>
      <c r="N11803" s="148"/>
      <c r="O11803" s="106"/>
      <c r="P11803" s="43"/>
      <c r="Q11803" s="207"/>
      <c r="R11803" s="84"/>
      <c r="S11803" s="31"/>
      <c r="T11803" s="31"/>
      <c r="U11803" s="169"/>
      <c r="V11803" s="150"/>
      <c r="W11803" s="141" t="str" cm="1">
        <f t="array" ref="W11803">IF(SUM(LEN(B11803:V11803))=0,"",IF(OR(OR(ISBLANK(F11803),SUM(LEN(C11803),LEN(D11803))=0),AND(NOT(E11803="Unknown"),ISBLANK(J11803)),AND(NOT(O11803="Unknown"),ISBLANK(R11803))),"Missing Information", INDEX(Table15[Entire Service Line Classification], MATCH(SUMIFS(Table15[Unique ID],Table15[System-Owned Portion],E11803,Table15[If Material Anything Other than "Lead" in Column E,Was Material Ever Previously Lead?],G11803,Table15[Customer-Owned Portion],O11803),Table15[Unique ID],0),0)))</f>
        <v/>
      </c>
    </row>
    <row r="11804" spans="2:23" x14ac:dyDescent="0.35">
      <c r="B11804" s="146"/>
      <c r="C11804" s="31"/>
      <c r="D11804" s="31"/>
      <c r="E11804" s="44"/>
      <c r="F11804" s="43"/>
      <c r="G11804" s="84"/>
      <c r="H11804" s="31"/>
      <c r="I11804" s="207"/>
      <c r="J11804" s="84"/>
      <c r="K11804" s="31"/>
      <c r="L11804" s="31"/>
      <c r="M11804" s="169"/>
      <c r="N11804" s="148"/>
      <c r="O11804" s="106"/>
      <c r="P11804" s="43"/>
      <c r="Q11804" s="207"/>
      <c r="R11804" s="84"/>
      <c r="S11804" s="31"/>
      <c r="T11804" s="31"/>
      <c r="U11804" s="169"/>
      <c r="V11804" s="150"/>
      <c r="W11804" s="141" t="str" cm="1">
        <f t="array" ref="W11804">IF(SUM(LEN(B11804:V11804))=0,"",IF(OR(OR(ISBLANK(F11804),SUM(LEN(C11804),LEN(D11804))=0),AND(NOT(E11804="Unknown"),ISBLANK(J11804)),AND(NOT(O11804="Unknown"),ISBLANK(R11804))),"Missing Information", INDEX(Table15[Entire Service Line Classification], MATCH(SUMIFS(Table15[Unique ID],Table15[System-Owned Portion],E11804,Table15[If Material Anything Other than "Lead" in Column E,Was Material Ever Previously Lead?],G11804,Table15[Customer-Owned Portion],O11804),Table15[Unique ID],0),0)))</f>
        <v/>
      </c>
    </row>
    <row r="11805" spans="2:23" x14ac:dyDescent="0.35">
      <c r="B11805" s="146"/>
      <c r="C11805" s="31"/>
      <c r="D11805" s="31"/>
      <c r="E11805" s="44"/>
      <c r="F11805" s="43"/>
      <c r="G11805" s="84"/>
      <c r="H11805" s="31"/>
      <c r="I11805" s="207"/>
      <c r="J11805" s="84"/>
      <c r="K11805" s="31"/>
      <c r="L11805" s="31"/>
      <c r="M11805" s="169"/>
      <c r="N11805" s="148"/>
      <c r="O11805" s="106"/>
      <c r="P11805" s="43"/>
      <c r="Q11805" s="207"/>
      <c r="R11805" s="84"/>
      <c r="S11805" s="31"/>
      <c r="T11805" s="31"/>
      <c r="U11805" s="169"/>
      <c r="V11805" s="150"/>
      <c r="W11805" s="141" t="str" cm="1">
        <f t="array" ref="W11805">IF(SUM(LEN(B11805:V11805))=0,"",IF(OR(OR(ISBLANK(F11805),SUM(LEN(C11805),LEN(D11805))=0),AND(NOT(E11805="Unknown"),ISBLANK(J11805)),AND(NOT(O11805="Unknown"),ISBLANK(R11805))),"Missing Information", INDEX(Table15[Entire Service Line Classification], MATCH(SUMIFS(Table15[Unique ID],Table15[System-Owned Portion],E11805,Table15[If Material Anything Other than "Lead" in Column E,Was Material Ever Previously Lead?],G11805,Table15[Customer-Owned Portion],O11805),Table15[Unique ID],0),0)))</f>
        <v/>
      </c>
    </row>
    <row r="11806" spans="2:23" x14ac:dyDescent="0.35">
      <c r="B11806" s="146"/>
      <c r="C11806" s="31"/>
      <c r="D11806" s="31"/>
      <c r="E11806" s="44"/>
      <c r="F11806" s="43"/>
      <c r="G11806" s="84"/>
      <c r="H11806" s="31"/>
      <c r="I11806" s="207"/>
      <c r="J11806" s="84"/>
      <c r="K11806" s="31"/>
      <c r="L11806" s="31"/>
      <c r="M11806" s="169"/>
      <c r="N11806" s="148"/>
      <c r="O11806" s="106"/>
      <c r="P11806" s="43"/>
      <c r="Q11806" s="207"/>
      <c r="R11806" s="84"/>
      <c r="S11806" s="31"/>
      <c r="T11806" s="31"/>
      <c r="U11806" s="169"/>
      <c r="V11806" s="150"/>
      <c r="W11806" s="141" t="str" cm="1">
        <f t="array" ref="W11806">IF(SUM(LEN(B11806:V11806))=0,"",IF(OR(OR(ISBLANK(F11806),SUM(LEN(C11806),LEN(D11806))=0),AND(NOT(E11806="Unknown"),ISBLANK(J11806)),AND(NOT(O11806="Unknown"),ISBLANK(R11806))),"Missing Information", INDEX(Table15[Entire Service Line Classification], MATCH(SUMIFS(Table15[Unique ID],Table15[System-Owned Portion],E11806,Table15[If Material Anything Other than "Lead" in Column E,Was Material Ever Previously Lead?],G11806,Table15[Customer-Owned Portion],O11806),Table15[Unique ID],0),0)))</f>
        <v/>
      </c>
    </row>
    <row r="11807" spans="2:23" x14ac:dyDescent="0.35">
      <c r="B11807" s="146"/>
      <c r="C11807" s="31"/>
      <c r="D11807" s="31"/>
      <c r="E11807" s="44"/>
      <c r="F11807" s="43"/>
      <c r="G11807" s="84"/>
      <c r="H11807" s="31"/>
      <c r="I11807" s="207"/>
      <c r="J11807" s="84"/>
      <c r="K11807" s="31"/>
      <c r="L11807" s="31"/>
      <c r="M11807" s="169"/>
      <c r="N11807" s="148"/>
      <c r="O11807" s="106"/>
      <c r="P11807" s="43"/>
      <c r="Q11807" s="207"/>
      <c r="R11807" s="84"/>
      <c r="S11807" s="31"/>
      <c r="T11807" s="31"/>
      <c r="U11807" s="169"/>
      <c r="V11807" s="150"/>
      <c r="W11807" s="141" t="str" cm="1">
        <f t="array" ref="W11807">IF(SUM(LEN(B11807:V11807))=0,"",IF(OR(OR(ISBLANK(F11807),SUM(LEN(C11807),LEN(D11807))=0),AND(NOT(E11807="Unknown"),ISBLANK(J11807)),AND(NOT(O11807="Unknown"),ISBLANK(R11807))),"Missing Information", INDEX(Table15[Entire Service Line Classification], MATCH(SUMIFS(Table15[Unique ID],Table15[System-Owned Portion],E11807,Table15[If Material Anything Other than "Lead" in Column E,Was Material Ever Previously Lead?],G11807,Table15[Customer-Owned Portion],O11807),Table15[Unique ID],0),0)))</f>
        <v/>
      </c>
    </row>
    <row r="11808" spans="2:23" x14ac:dyDescent="0.35">
      <c r="B11808" s="146"/>
      <c r="C11808" s="31"/>
      <c r="D11808" s="31"/>
      <c r="E11808" s="44"/>
      <c r="F11808" s="43"/>
      <c r="G11808" s="84"/>
      <c r="H11808" s="31"/>
      <c r="I11808" s="207"/>
      <c r="J11808" s="84"/>
      <c r="K11808" s="31"/>
      <c r="L11808" s="31"/>
      <c r="M11808" s="169"/>
      <c r="N11808" s="148"/>
      <c r="O11808" s="106"/>
      <c r="P11808" s="43"/>
      <c r="Q11808" s="207"/>
      <c r="R11808" s="84"/>
      <c r="S11808" s="31"/>
      <c r="T11808" s="31"/>
      <c r="U11808" s="169"/>
      <c r="V11808" s="150"/>
      <c r="W11808" s="141" t="str" cm="1">
        <f t="array" ref="W11808">IF(SUM(LEN(B11808:V11808))=0,"",IF(OR(OR(ISBLANK(F11808),SUM(LEN(C11808),LEN(D11808))=0),AND(NOT(E11808="Unknown"),ISBLANK(J11808)),AND(NOT(O11808="Unknown"),ISBLANK(R11808))),"Missing Information", INDEX(Table15[Entire Service Line Classification], MATCH(SUMIFS(Table15[Unique ID],Table15[System-Owned Portion],E11808,Table15[If Material Anything Other than "Lead" in Column E,Was Material Ever Previously Lead?],G11808,Table15[Customer-Owned Portion],O11808),Table15[Unique ID],0),0)))</f>
        <v/>
      </c>
    </row>
    <row r="11809" spans="2:23" x14ac:dyDescent="0.35">
      <c r="B11809" s="146"/>
      <c r="C11809" s="31"/>
      <c r="D11809" s="31"/>
      <c r="E11809" s="44"/>
      <c r="F11809" s="43"/>
      <c r="G11809" s="84"/>
      <c r="H11809" s="31"/>
      <c r="I11809" s="207"/>
      <c r="J11809" s="84"/>
      <c r="K11809" s="31"/>
      <c r="L11809" s="31"/>
      <c r="M11809" s="169"/>
      <c r="N11809" s="148"/>
      <c r="O11809" s="106"/>
      <c r="P11809" s="43"/>
      <c r="Q11809" s="207"/>
      <c r="R11809" s="84"/>
      <c r="S11809" s="31"/>
      <c r="T11809" s="31"/>
      <c r="U11809" s="169"/>
      <c r="V11809" s="150"/>
      <c r="W11809" s="141" t="str" cm="1">
        <f t="array" ref="W11809">IF(SUM(LEN(B11809:V11809))=0,"",IF(OR(OR(ISBLANK(F11809),SUM(LEN(C11809),LEN(D11809))=0),AND(NOT(E11809="Unknown"),ISBLANK(J11809)),AND(NOT(O11809="Unknown"),ISBLANK(R11809))),"Missing Information", INDEX(Table15[Entire Service Line Classification], MATCH(SUMIFS(Table15[Unique ID],Table15[System-Owned Portion],E11809,Table15[If Material Anything Other than "Lead" in Column E,Was Material Ever Previously Lead?],G11809,Table15[Customer-Owned Portion],O11809),Table15[Unique ID],0),0)))</f>
        <v/>
      </c>
    </row>
    <row r="11810" spans="2:23" x14ac:dyDescent="0.35">
      <c r="B11810" s="146"/>
      <c r="C11810" s="31"/>
      <c r="D11810" s="31"/>
      <c r="E11810" s="44"/>
      <c r="F11810" s="43"/>
      <c r="G11810" s="84"/>
      <c r="H11810" s="31"/>
      <c r="I11810" s="207"/>
      <c r="J11810" s="84"/>
      <c r="K11810" s="31"/>
      <c r="L11810" s="31"/>
      <c r="M11810" s="169"/>
      <c r="N11810" s="148"/>
      <c r="O11810" s="106"/>
      <c r="P11810" s="43"/>
      <c r="Q11810" s="207"/>
      <c r="R11810" s="84"/>
      <c r="S11810" s="31"/>
      <c r="T11810" s="31"/>
      <c r="U11810" s="169"/>
      <c r="V11810" s="150"/>
      <c r="W11810" s="141" t="str" cm="1">
        <f t="array" ref="W11810">IF(SUM(LEN(B11810:V11810))=0,"",IF(OR(OR(ISBLANK(F11810),SUM(LEN(C11810),LEN(D11810))=0),AND(NOT(E11810="Unknown"),ISBLANK(J11810)),AND(NOT(O11810="Unknown"),ISBLANK(R11810))),"Missing Information", INDEX(Table15[Entire Service Line Classification], MATCH(SUMIFS(Table15[Unique ID],Table15[System-Owned Portion],E11810,Table15[If Material Anything Other than "Lead" in Column E,Was Material Ever Previously Lead?],G11810,Table15[Customer-Owned Portion],O11810),Table15[Unique ID],0),0)))</f>
        <v/>
      </c>
    </row>
    <row r="11811" spans="2:23" x14ac:dyDescent="0.35">
      <c r="B11811" s="146"/>
      <c r="C11811" s="31"/>
      <c r="D11811" s="31"/>
      <c r="E11811" s="44"/>
      <c r="F11811" s="43"/>
      <c r="G11811" s="84"/>
      <c r="H11811" s="31"/>
      <c r="I11811" s="207"/>
      <c r="J11811" s="84"/>
      <c r="K11811" s="31"/>
      <c r="L11811" s="31"/>
      <c r="M11811" s="169"/>
      <c r="N11811" s="148"/>
      <c r="O11811" s="106"/>
      <c r="P11811" s="43"/>
      <c r="Q11811" s="207"/>
      <c r="R11811" s="84"/>
      <c r="S11811" s="31"/>
      <c r="T11811" s="31"/>
      <c r="U11811" s="169"/>
      <c r="V11811" s="150"/>
      <c r="W11811" s="141" t="str" cm="1">
        <f t="array" ref="W11811">IF(SUM(LEN(B11811:V11811))=0,"",IF(OR(OR(ISBLANK(F11811),SUM(LEN(C11811),LEN(D11811))=0),AND(NOT(E11811="Unknown"),ISBLANK(J11811)),AND(NOT(O11811="Unknown"),ISBLANK(R11811))),"Missing Information", INDEX(Table15[Entire Service Line Classification], MATCH(SUMIFS(Table15[Unique ID],Table15[System-Owned Portion],E11811,Table15[If Material Anything Other than "Lead" in Column E,Was Material Ever Previously Lead?],G11811,Table15[Customer-Owned Portion],O11811),Table15[Unique ID],0),0)))</f>
        <v/>
      </c>
    </row>
    <row r="11812" spans="2:23" x14ac:dyDescent="0.35">
      <c r="B11812" s="146"/>
      <c r="C11812" s="31"/>
      <c r="D11812" s="31"/>
      <c r="E11812" s="44"/>
      <c r="F11812" s="43"/>
      <c r="G11812" s="84"/>
      <c r="H11812" s="31"/>
      <c r="I11812" s="207"/>
      <c r="J11812" s="84"/>
      <c r="K11812" s="31"/>
      <c r="L11812" s="31"/>
      <c r="M11812" s="169"/>
      <c r="N11812" s="148"/>
      <c r="O11812" s="106"/>
      <c r="P11812" s="43"/>
      <c r="Q11812" s="207"/>
      <c r="R11812" s="84"/>
      <c r="S11812" s="31"/>
      <c r="T11812" s="31"/>
      <c r="U11812" s="169"/>
      <c r="V11812" s="150"/>
      <c r="W11812" s="141" t="str" cm="1">
        <f t="array" ref="W11812">IF(SUM(LEN(B11812:V11812))=0,"",IF(OR(OR(ISBLANK(F11812),SUM(LEN(C11812),LEN(D11812))=0),AND(NOT(E11812="Unknown"),ISBLANK(J11812)),AND(NOT(O11812="Unknown"),ISBLANK(R11812))),"Missing Information", INDEX(Table15[Entire Service Line Classification], MATCH(SUMIFS(Table15[Unique ID],Table15[System-Owned Portion],E11812,Table15[If Material Anything Other than "Lead" in Column E,Was Material Ever Previously Lead?],G11812,Table15[Customer-Owned Portion],O11812),Table15[Unique ID],0),0)))</f>
        <v/>
      </c>
    </row>
    <row r="11813" spans="2:23" x14ac:dyDescent="0.35">
      <c r="B11813" s="146"/>
      <c r="C11813" s="31"/>
      <c r="D11813" s="31"/>
      <c r="E11813" s="44"/>
      <c r="F11813" s="43"/>
      <c r="G11813" s="84"/>
      <c r="H11813" s="31"/>
      <c r="I11813" s="207"/>
      <c r="J11813" s="84"/>
      <c r="K11813" s="31"/>
      <c r="L11813" s="31"/>
      <c r="M11813" s="169"/>
      <c r="N11813" s="148"/>
      <c r="O11813" s="106"/>
      <c r="P11813" s="43"/>
      <c r="Q11813" s="207"/>
      <c r="R11813" s="84"/>
      <c r="S11813" s="31"/>
      <c r="T11813" s="31"/>
      <c r="U11813" s="169"/>
      <c r="V11813" s="150"/>
      <c r="W11813" s="141" t="str" cm="1">
        <f t="array" ref="W11813">IF(SUM(LEN(B11813:V11813))=0,"",IF(OR(OR(ISBLANK(F11813),SUM(LEN(C11813),LEN(D11813))=0),AND(NOT(E11813="Unknown"),ISBLANK(J11813)),AND(NOT(O11813="Unknown"),ISBLANK(R11813))),"Missing Information", INDEX(Table15[Entire Service Line Classification], MATCH(SUMIFS(Table15[Unique ID],Table15[System-Owned Portion],E11813,Table15[If Material Anything Other than "Lead" in Column E,Was Material Ever Previously Lead?],G11813,Table15[Customer-Owned Portion],O11813),Table15[Unique ID],0),0)))</f>
        <v/>
      </c>
    </row>
    <row r="11814" spans="2:23" x14ac:dyDescent="0.35">
      <c r="B11814" s="146"/>
      <c r="C11814" s="31"/>
      <c r="D11814" s="31"/>
      <c r="E11814" s="44"/>
      <c r="F11814" s="43"/>
      <c r="G11814" s="84"/>
      <c r="H11814" s="31"/>
      <c r="I11814" s="207"/>
      <c r="J11814" s="84"/>
      <c r="K11814" s="31"/>
      <c r="L11814" s="31"/>
      <c r="M11814" s="169"/>
      <c r="N11814" s="148"/>
      <c r="O11814" s="106"/>
      <c r="P11814" s="43"/>
      <c r="Q11814" s="207"/>
      <c r="R11814" s="84"/>
      <c r="S11814" s="31"/>
      <c r="T11814" s="31"/>
      <c r="U11814" s="169"/>
      <c r="V11814" s="150"/>
      <c r="W11814" s="141" t="str" cm="1">
        <f t="array" ref="W11814">IF(SUM(LEN(B11814:V11814))=0,"",IF(OR(OR(ISBLANK(F11814),SUM(LEN(C11814),LEN(D11814))=0),AND(NOT(E11814="Unknown"),ISBLANK(J11814)),AND(NOT(O11814="Unknown"),ISBLANK(R11814))),"Missing Information", INDEX(Table15[Entire Service Line Classification], MATCH(SUMIFS(Table15[Unique ID],Table15[System-Owned Portion],E11814,Table15[If Material Anything Other than "Lead" in Column E,Was Material Ever Previously Lead?],G11814,Table15[Customer-Owned Portion],O11814),Table15[Unique ID],0),0)))</f>
        <v/>
      </c>
    </row>
    <row r="11815" spans="2:23" x14ac:dyDescent="0.35">
      <c r="B11815" s="146"/>
      <c r="C11815" s="31"/>
      <c r="D11815" s="31"/>
      <c r="E11815" s="44"/>
      <c r="F11815" s="43"/>
      <c r="G11815" s="84"/>
      <c r="H11815" s="31"/>
      <c r="I11815" s="207"/>
      <c r="J11815" s="84"/>
      <c r="K11815" s="31"/>
      <c r="L11815" s="31"/>
      <c r="M11815" s="169"/>
      <c r="N11815" s="148"/>
      <c r="O11815" s="106"/>
      <c r="P11815" s="43"/>
      <c r="Q11815" s="207"/>
      <c r="R11815" s="84"/>
      <c r="S11815" s="31"/>
      <c r="T11815" s="31"/>
      <c r="U11815" s="169"/>
      <c r="V11815" s="150"/>
      <c r="W11815" s="141" t="str" cm="1">
        <f t="array" ref="W11815">IF(SUM(LEN(B11815:V11815))=0,"",IF(OR(OR(ISBLANK(F11815),SUM(LEN(C11815),LEN(D11815))=0),AND(NOT(E11815="Unknown"),ISBLANK(J11815)),AND(NOT(O11815="Unknown"),ISBLANK(R11815))),"Missing Information", INDEX(Table15[Entire Service Line Classification], MATCH(SUMIFS(Table15[Unique ID],Table15[System-Owned Portion],E11815,Table15[If Material Anything Other than "Lead" in Column E,Was Material Ever Previously Lead?],G11815,Table15[Customer-Owned Portion],O11815),Table15[Unique ID],0),0)))</f>
        <v/>
      </c>
    </row>
    <row r="11816" spans="2:23" x14ac:dyDescent="0.35">
      <c r="B11816" s="146"/>
      <c r="C11816" s="31"/>
      <c r="D11816" s="31"/>
      <c r="E11816" s="44"/>
      <c r="F11816" s="43"/>
      <c r="G11816" s="84"/>
      <c r="H11816" s="31"/>
      <c r="I11816" s="207"/>
      <c r="J11816" s="84"/>
      <c r="K11816" s="31"/>
      <c r="L11816" s="31"/>
      <c r="M11816" s="169"/>
      <c r="N11816" s="148"/>
      <c r="O11816" s="106"/>
      <c r="P11816" s="43"/>
      <c r="Q11816" s="207"/>
      <c r="R11816" s="84"/>
      <c r="S11816" s="31"/>
      <c r="T11816" s="31"/>
      <c r="U11816" s="169"/>
      <c r="V11816" s="150"/>
      <c r="W11816" s="141" t="str" cm="1">
        <f t="array" ref="W11816">IF(SUM(LEN(B11816:V11816))=0,"",IF(OR(OR(ISBLANK(F11816),SUM(LEN(C11816),LEN(D11816))=0),AND(NOT(E11816="Unknown"),ISBLANK(J11816)),AND(NOT(O11816="Unknown"),ISBLANK(R11816))),"Missing Information", INDEX(Table15[Entire Service Line Classification], MATCH(SUMIFS(Table15[Unique ID],Table15[System-Owned Portion],E11816,Table15[If Material Anything Other than "Lead" in Column E,Was Material Ever Previously Lead?],G11816,Table15[Customer-Owned Portion],O11816),Table15[Unique ID],0),0)))</f>
        <v/>
      </c>
    </row>
    <row r="11817" spans="2:23" x14ac:dyDescent="0.35">
      <c r="B11817" s="146"/>
      <c r="C11817" s="31"/>
      <c r="D11817" s="31"/>
      <c r="E11817" s="44"/>
      <c r="F11817" s="43"/>
      <c r="G11817" s="84"/>
      <c r="H11817" s="31"/>
      <c r="I11817" s="207"/>
      <c r="J11817" s="84"/>
      <c r="K11817" s="31"/>
      <c r="L11817" s="31"/>
      <c r="M11817" s="169"/>
      <c r="N11817" s="148"/>
      <c r="O11817" s="106"/>
      <c r="P11817" s="43"/>
      <c r="Q11817" s="207"/>
      <c r="R11817" s="84"/>
      <c r="S11817" s="31"/>
      <c r="T11817" s="31"/>
      <c r="U11817" s="169"/>
      <c r="V11817" s="150"/>
      <c r="W11817" s="141" t="str" cm="1">
        <f t="array" ref="W11817">IF(SUM(LEN(B11817:V11817))=0,"",IF(OR(OR(ISBLANK(F11817),SUM(LEN(C11817),LEN(D11817))=0),AND(NOT(E11817="Unknown"),ISBLANK(J11817)),AND(NOT(O11817="Unknown"),ISBLANK(R11817))),"Missing Information", INDEX(Table15[Entire Service Line Classification], MATCH(SUMIFS(Table15[Unique ID],Table15[System-Owned Portion],E11817,Table15[If Material Anything Other than "Lead" in Column E,Was Material Ever Previously Lead?],G11817,Table15[Customer-Owned Portion],O11817),Table15[Unique ID],0),0)))</f>
        <v/>
      </c>
    </row>
    <row r="11818" spans="2:23" x14ac:dyDescent="0.35">
      <c r="B11818" s="146"/>
      <c r="C11818" s="31"/>
      <c r="D11818" s="31"/>
      <c r="E11818" s="44"/>
      <c r="F11818" s="43"/>
      <c r="G11818" s="84"/>
      <c r="H11818" s="31"/>
      <c r="I11818" s="207"/>
      <c r="J11818" s="84"/>
      <c r="K11818" s="31"/>
      <c r="L11818" s="31"/>
      <c r="M11818" s="169"/>
      <c r="N11818" s="148"/>
      <c r="O11818" s="106"/>
      <c r="P11818" s="43"/>
      <c r="Q11818" s="207"/>
      <c r="R11818" s="84"/>
      <c r="S11818" s="31"/>
      <c r="T11818" s="31"/>
      <c r="U11818" s="169"/>
      <c r="V11818" s="150"/>
      <c r="W11818" s="141" t="str" cm="1">
        <f t="array" ref="W11818">IF(SUM(LEN(B11818:V11818))=0,"",IF(OR(OR(ISBLANK(F11818),SUM(LEN(C11818),LEN(D11818))=0),AND(NOT(E11818="Unknown"),ISBLANK(J11818)),AND(NOT(O11818="Unknown"),ISBLANK(R11818))),"Missing Information", INDEX(Table15[Entire Service Line Classification], MATCH(SUMIFS(Table15[Unique ID],Table15[System-Owned Portion],E11818,Table15[If Material Anything Other than "Lead" in Column E,Was Material Ever Previously Lead?],G11818,Table15[Customer-Owned Portion],O11818),Table15[Unique ID],0),0)))</f>
        <v/>
      </c>
    </row>
    <row r="11819" spans="2:23" x14ac:dyDescent="0.35">
      <c r="B11819" s="146"/>
      <c r="C11819" s="31"/>
      <c r="D11819" s="31"/>
      <c r="E11819" s="44"/>
      <c r="F11819" s="43"/>
      <c r="G11819" s="84"/>
      <c r="H11819" s="31"/>
      <c r="I11819" s="207"/>
      <c r="J11819" s="84"/>
      <c r="K11819" s="31"/>
      <c r="L11819" s="31"/>
      <c r="M11819" s="169"/>
      <c r="N11819" s="148"/>
      <c r="O11819" s="106"/>
      <c r="P11819" s="43"/>
      <c r="Q11819" s="207"/>
      <c r="R11819" s="84"/>
      <c r="S11819" s="31"/>
      <c r="T11819" s="31"/>
      <c r="U11819" s="169"/>
      <c r="V11819" s="150"/>
      <c r="W11819" s="141" t="str" cm="1">
        <f t="array" ref="W11819">IF(SUM(LEN(B11819:V11819))=0,"",IF(OR(OR(ISBLANK(F11819),SUM(LEN(C11819),LEN(D11819))=0),AND(NOT(E11819="Unknown"),ISBLANK(J11819)),AND(NOT(O11819="Unknown"),ISBLANK(R11819))),"Missing Information", INDEX(Table15[Entire Service Line Classification], MATCH(SUMIFS(Table15[Unique ID],Table15[System-Owned Portion],E11819,Table15[If Material Anything Other than "Lead" in Column E,Was Material Ever Previously Lead?],G11819,Table15[Customer-Owned Portion],O11819),Table15[Unique ID],0),0)))</f>
        <v/>
      </c>
    </row>
    <row r="11820" spans="2:23" x14ac:dyDescent="0.35">
      <c r="B11820" s="146"/>
      <c r="C11820" s="31"/>
      <c r="D11820" s="31"/>
      <c r="E11820" s="44"/>
      <c r="F11820" s="43"/>
      <c r="G11820" s="84"/>
      <c r="H11820" s="31"/>
      <c r="I11820" s="207"/>
      <c r="J11820" s="84"/>
      <c r="K11820" s="31"/>
      <c r="L11820" s="31"/>
      <c r="M11820" s="169"/>
      <c r="N11820" s="148"/>
      <c r="O11820" s="106"/>
      <c r="P11820" s="43"/>
      <c r="Q11820" s="207"/>
      <c r="R11820" s="84"/>
      <c r="S11820" s="31"/>
      <c r="T11820" s="31"/>
      <c r="U11820" s="169"/>
      <c r="V11820" s="150"/>
      <c r="W11820" s="141" t="str" cm="1">
        <f t="array" ref="W11820">IF(SUM(LEN(B11820:V11820))=0,"",IF(OR(OR(ISBLANK(F11820),SUM(LEN(C11820),LEN(D11820))=0),AND(NOT(E11820="Unknown"),ISBLANK(J11820)),AND(NOT(O11820="Unknown"),ISBLANK(R11820))),"Missing Information", INDEX(Table15[Entire Service Line Classification], MATCH(SUMIFS(Table15[Unique ID],Table15[System-Owned Portion],E11820,Table15[If Material Anything Other than "Lead" in Column E,Was Material Ever Previously Lead?],G11820,Table15[Customer-Owned Portion],O11820),Table15[Unique ID],0),0)))</f>
        <v/>
      </c>
    </row>
    <row r="11821" spans="2:23" x14ac:dyDescent="0.35">
      <c r="B11821" s="146"/>
      <c r="C11821" s="31"/>
      <c r="D11821" s="31"/>
      <c r="E11821" s="44"/>
      <c r="F11821" s="43"/>
      <c r="G11821" s="84"/>
      <c r="H11821" s="31"/>
      <c r="I11821" s="207"/>
      <c r="J11821" s="84"/>
      <c r="K11821" s="31"/>
      <c r="L11821" s="31"/>
      <c r="M11821" s="169"/>
      <c r="N11821" s="148"/>
      <c r="O11821" s="106"/>
      <c r="P11821" s="43"/>
      <c r="Q11821" s="207"/>
      <c r="R11821" s="84"/>
      <c r="S11821" s="31"/>
      <c r="T11821" s="31"/>
      <c r="U11821" s="169"/>
      <c r="V11821" s="150"/>
      <c r="W11821" s="141" t="str" cm="1">
        <f t="array" ref="W11821">IF(SUM(LEN(B11821:V11821))=0,"",IF(OR(OR(ISBLANK(F11821),SUM(LEN(C11821),LEN(D11821))=0),AND(NOT(E11821="Unknown"),ISBLANK(J11821)),AND(NOT(O11821="Unknown"),ISBLANK(R11821))),"Missing Information", INDEX(Table15[Entire Service Line Classification], MATCH(SUMIFS(Table15[Unique ID],Table15[System-Owned Portion],E11821,Table15[If Material Anything Other than "Lead" in Column E,Was Material Ever Previously Lead?],G11821,Table15[Customer-Owned Portion],O11821),Table15[Unique ID],0),0)))</f>
        <v/>
      </c>
    </row>
    <row r="11822" spans="2:23" x14ac:dyDescent="0.35">
      <c r="B11822" s="146"/>
      <c r="C11822" s="31"/>
      <c r="D11822" s="31"/>
      <c r="E11822" s="44"/>
      <c r="F11822" s="43"/>
      <c r="G11822" s="84"/>
      <c r="H11822" s="31"/>
      <c r="I11822" s="207"/>
      <c r="J11822" s="84"/>
      <c r="K11822" s="31"/>
      <c r="L11822" s="31"/>
      <c r="M11822" s="169"/>
      <c r="N11822" s="148"/>
      <c r="O11822" s="106"/>
      <c r="P11822" s="43"/>
      <c r="Q11822" s="207"/>
      <c r="R11822" s="84"/>
      <c r="S11822" s="31"/>
      <c r="T11822" s="31"/>
      <c r="U11822" s="169"/>
      <c r="V11822" s="150"/>
      <c r="W11822" s="141" t="str" cm="1">
        <f t="array" ref="W11822">IF(SUM(LEN(B11822:V11822))=0,"",IF(OR(OR(ISBLANK(F11822),SUM(LEN(C11822),LEN(D11822))=0),AND(NOT(E11822="Unknown"),ISBLANK(J11822)),AND(NOT(O11822="Unknown"),ISBLANK(R11822))),"Missing Information", INDEX(Table15[Entire Service Line Classification], MATCH(SUMIFS(Table15[Unique ID],Table15[System-Owned Portion],E11822,Table15[If Material Anything Other than "Lead" in Column E,Was Material Ever Previously Lead?],G11822,Table15[Customer-Owned Portion],O11822),Table15[Unique ID],0),0)))</f>
        <v/>
      </c>
    </row>
    <row r="11823" spans="2:23" x14ac:dyDescent="0.35">
      <c r="B11823" s="146"/>
      <c r="C11823" s="31"/>
      <c r="D11823" s="31"/>
      <c r="E11823" s="44"/>
      <c r="F11823" s="43"/>
      <c r="G11823" s="84"/>
      <c r="H11823" s="31"/>
      <c r="I11823" s="207"/>
      <c r="J11823" s="84"/>
      <c r="K11823" s="31"/>
      <c r="L11823" s="31"/>
      <c r="M11823" s="169"/>
      <c r="N11823" s="148"/>
      <c r="O11823" s="106"/>
      <c r="P11823" s="43"/>
      <c r="Q11823" s="207"/>
      <c r="R11823" s="84"/>
      <c r="S11823" s="31"/>
      <c r="T11823" s="31"/>
      <c r="U11823" s="169"/>
      <c r="V11823" s="150"/>
      <c r="W11823" s="141" t="str" cm="1">
        <f t="array" ref="W11823">IF(SUM(LEN(B11823:V11823))=0,"",IF(OR(OR(ISBLANK(F11823),SUM(LEN(C11823),LEN(D11823))=0),AND(NOT(E11823="Unknown"),ISBLANK(J11823)),AND(NOT(O11823="Unknown"),ISBLANK(R11823))),"Missing Information", INDEX(Table15[Entire Service Line Classification], MATCH(SUMIFS(Table15[Unique ID],Table15[System-Owned Portion],E11823,Table15[If Material Anything Other than "Lead" in Column E,Was Material Ever Previously Lead?],G11823,Table15[Customer-Owned Portion],O11823),Table15[Unique ID],0),0)))</f>
        <v/>
      </c>
    </row>
    <row r="11824" spans="2:23" x14ac:dyDescent="0.35">
      <c r="B11824" s="146"/>
      <c r="C11824" s="31"/>
      <c r="D11824" s="31"/>
      <c r="E11824" s="44"/>
      <c r="F11824" s="43"/>
      <c r="G11824" s="84"/>
      <c r="H11824" s="31"/>
      <c r="I11824" s="207"/>
      <c r="J11824" s="84"/>
      <c r="K11824" s="31"/>
      <c r="L11824" s="31"/>
      <c r="M11824" s="169"/>
      <c r="N11824" s="148"/>
      <c r="O11824" s="106"/>
      <c r="P11824" s="43"/>
      <c r="Q11824" s="207"/>
      <c r="R11824" s="84"/>
      <c r="S11824" s="31"/>
      <c r="T11824" s="31"/>
      <c r="U11824" s="169"/>
      <c r="V11824" s="150"/>
      <c r="W11824" s="141" t="str" cm="1">
        <f t="array" ref="W11824">IF(SUM(LEN(B11824:V11824))=0,"",IF(OR(OR(ISBLANK(F11824),SUM(LEN(C11824),LEN(D11824))=0),AND(NOT(E11824="Unknown"),ISBLANK(J11824)),AND(NOT(O11824="Unknown"),ISBLANK(R11824))),"Missing Information", INDEX(Table15[Entire Service Line Classification], MATCH(SUMIFS(Table15[Unique ID],Table15[System-Owned Portion],E11824,Table15[If Material Anything Other than "Lead" in Column E,Was Material Ever Previously Lead?],G11824,Table15[Customer-Owned Portion],O11824),Table15[Unique ID],0),0)))</f>
        <v/>
      </c>
    </row>
    <row r="11825" spans="2:23" x14ac:dyDescent="0.35">
      <c r="B11825" s="146"/>
      <c r="C11825" s="31"/>
      <c r="D11825" s="31"/>
      <c r="E11825" s="44"/>
      <c r="F11825" s="43"/>
      <c r="G11825" s="84"/>
      <c r="H11825" s="31"/>
      <c r="I11825" s="207"/>
      <c r="J11825" s="84"/>
      <c r="K11825" s="31"/>
      <c r="L11825" s="31"/>
      <c r="M11825" s="169"/>
      <c r="N11825" s="148"/>
      <c r="O11825" s="106"/>
      <c r="P11825" s="43"/>
      <c r="Q11825" s="207"/>
      <c r="R11825" s="84"/>
      <c r="S11825" s="31"/>
      <c r="T11825" s="31"/>
      <c r="U11825" s="169"/>
      <c r="V11825" s="150"/>
      <c r="W11825" s="141" t="str" cm="1">
        <f t="array" ref="W11825">IF(SUM(LEN(B11825:V11825))=0,"",IF(OR(OR(ISBLANK(F11825),SUM(LEN(C11825),LEN(D11825))=0),AND(NOT(E11825="Unknown"),ISBLANK(J11825)),AND(NOT(O11825="Unknown"),ISBLANK(R11825))),"Missing Information", INDEX(Table15[Entire Service Line Classification], MATCH(SUMIFS(Table15[Unique ID],Table15[System-Owned Portion],E11825,Table15[If Material Anything Other than "Lead" in Column E,Was Material Ever Previously Lead?],G11825,Table15[Customer-Owned Portion],O11825),Table15[Unique ID],0),0)))</f>
        <v/>
      </c>
    </row>
    <row r="11826" spans="2:23" x14ac:dyDescent="0.35">
      <c r="B11826" s="146"/>
      <c r="C11826" s="31"/>
      <c r="D11826" s="31"/>
      <c r="E11826" s="44"/>
      <c r="F11826" s="43"/>
      <c r="G11826" s="84"/>
      <c r="H11826" s="31"/>
      <c r="I11826" s="207"/>
      <c r="J11826" s="84"/>
      <c r="K11826" s="31"/>
      <c r="L11826" s="31"/>
      <c r="M11826" s="169"/>
      <c r="N11826" s="148"/>
      <c r="O11826" s="106"/>
      <c r="P11826" s="43"/>
      <c r="Q11826" s="207"/>
      <c r="R11826" s="84"/>
      <c r="S11826" s="31"/>
      <c r="T11826" s="31"/>
      <c r="U11826" s="169"/>
      <c r="V11826" s="150"/>
      <c r="W11826" s="141" t="str" cm="1">
        <f t="array" ref="W11826">IF(SUM(LEN(B11826:V11826))=0,"",IF(OR(OR(ISBLANK(F11826),SUM(LEN(C11826),LEN(D11826))=0),AND(NOT(E11826="Unknown"),ISBLANK(J11826)),AND(NOT(O11826="Unknown"),ISBLANK(R11826))),"Missing Information", INDEX(Table15[Entire Service Line Classification], MATCH(SUMIFS(Table15[Unique ID],Table15[System-Owned Portion],E11826,Table15[If Material Anything Other than "Lead" in Column E,Was Material Ever Previously Lead?],G11826,Table15[Customer-Owned Portion],O11826),Table15[Unique ID],0),0)))</f>
        <v/>
      </c>
    </row>
    <row r="11827" spans="2:23" x14ac:dyDescent="0.35">
      <c r="B11827" s="146"/>
      <c r="C11827" s="31"/>
      <c r="D11827" s="31"/>
      <c r="E11827" s="44"/>
      <c r="F11827" s="43"/>
      <c r="G11827" s="84"/>
      <c r="H11827" s="31"/>
      <c r="I11827" s="207"/>
      <c r="J11827" s="84"/>
      <c r="K11827" s="31"/>
      <c r="L11827" s="31"/>
      <c r="M11827" s="169"/>
      <c r="N11827" s="148"/>
      <c r="O11827" s="106"/>
      <c r="P11827" s="43"/>
      <c r="Q11827" s="207"/>
      <c r="R11827" s="84"/>
      <c r="S11827" s="31"/>
      <c r="T11827" s="31"/>
      <c r="U11827" s="169"/>
      <c r="V11827" s="150"/>
      <c r="W11827" s="141" t="str" cm="1">
        <f t="array" ref="W11827">IF(SUM(LEN(B11827:V11827))=0,"",IF(OR(OR(ISBLANK(F11827),SUM(LEN(C11827),LEN(D11827))=0),AND(NOT(E11827="Unknown"),ISBLANK(J11827)),AND(NOT(O11827="Unknown"),ISBLANK(R11827))),"Missing Information", INDEX(Table15[Entire Service Line Classification], MATCH(SUMIFS(Table15[Unique ID],Table15[System-Owned Portion],E11827,Table15[If Material Anything Other than "Lead" in Column E,Was Material Ever Previously Lead?],G11827,Table15[Customer-Owned Portion],O11827),Table15[Unique ID],0),0)))</f>
        <v/>
      </c>
    </row>
    <row r="11828" spans="2:23" x14ac:dyDescent="0.35">
      <c r="B11828" s="146"/>
      <c r="C11828" s="31"/>
      <c r="D11828" s="31"/>
      <c r="E11828" s="44"/>
      <c r="F11828" s="43"/>
      <c r="G11828" s="84"/>
      <c r="H11828" s="31"/>
      <c r="I11828" s="207"/>
      <c r="J11828" s="84"/>
      <c r="K11828" s="31"/>
      <c r="L11828" s="31"/>
      <c r="M11828" s="169"/>
      <c r="N11828" s="148"/>
      <c r="O11828" s="106"/>
      <c r="P11828" s="43"/>
      <c r="Q11828" s="207"/>
      <c r="R11828" s="84"/>
      <c r="S11828" s="31"/>
      <c r="T11828" s="31"/>
      <c r="U11828" s="169"/>
      <c r="V11828" s="150"/>
      <c r="W11828" s="141" t="str" cm="1">
        <f t="array" ref="W11828">IF(SUM(LEN(B11828:V11828))=0,"",IF(OR(OR(ISBLANK(F11828),SUM(LEN(C11828),LEN(D11828))=0),AND(NOT(E11828="Unknown"),ISBLANK(J11828)),AND(NOT(O11828="Unknown"),ISBLANK(R11828))),"Missing Information", INDEX(Table15[Entire Service Line Classification], MATCH(SUMIFS(Table15[Unique ID],Table15[System-Owned Portion],E11828,Table15[If Material Anything Other than "Lead" in Column E,Was Material Ever Previously Lead?],G11828,Table15[Customer-Owned Portion],O11828),Table15[Unique ID],0),0)))</f>
        <v/>
      </c>
    </row>
    <row r="11829" spans="2:23" x14ac:dyDescent="0.35">
      <c r="B11829" s="146"/>
      <c r="C11829" s="31"/>
      <c r="D11829" s="31"/>
      <c r="E11829" s="44"/>
      <c r="F11829" s="43"/>
      <c r="G11829" s="84"/>
      <c r="H11829" s="31"/>
      <c r="I11829" s="207"/>
      <c r="J11829" s="84"/>
      <c r="K11829" s="31"/>
      <c r="L11829" s="31"/>
      <c r="M11829" s="169"/>
      <c r="N11829" s="148"/>
      <c r="O11829" s="106"/>
      <c r="P11829" s="43"/>
      <c r="Q11829" s="207"/>
      <c r="R11829" s="84"/>
      <c r="S11829" s="31"/>
      <c r="T11829" s="31"/>
      <c r="U11829" s="169"/>
      <c r="V11829" s="150"/>
      <c r="W11829" s="141" t="str" cm="1">
        <f t="array" ref="W11829">IF(SUM(LEN(B11829:V11829))=0,"",IF(OR(OR(ISBLANK(F11829),SUM(LEN(C11829),LEN(D11829))=0),AND(NOT(E11829="Unknown"),ISBLANK(J11829)),AND(NOT(O11829="Unknown"),ISBLANK(R11829))),"Missing Information", INDEX(Table15[Entire Service Line Classification], MATCH(SUMIFS(Table15[Unique ID],Table15[System-Owned Portion],E11829,Table15[If Material Anything Other than "Lead" in Column E,Was Material Ever Previously Lead?],G11829,Table15[Customer-Owned Portion],O11829),Table15[Unique ID],0),0)))</f>
        <v/>
      </c>
    </row>
    <row r="11830" spans="2:23" x14ac:dyDescent="0.35">
      <c r="B11830" s="146"/>
      <c r="C11830" s="31"/>
      <c r="D11830" s="31"/>
      <c r="E11830" s="44"/>
      <c r="F11830" s="43"/>
      <c r="G11830" s="84"/>
      <c r="H11830" s="31"/>
      <c r="I11830" s="207"/>
      <c r="J11830" s="84"/>
      <c r="K11830" s="31"/>
      <c r="L11830" s="31"/>
      <c r="M11830" s="169"/>
      <c r="N11830" s="148"/>
      <c r="O11830" s="106"/>
      <c r="P11830" s="43"/>
      <c r="Q11830" s="207"/>
      <c r="R11830" s="84"/>
      <c r="S11830" s="31"/>
      <c r="T11830" s="31"/>
      <c r="U11830" s="169"/>
      <c r="V11830" s="150"/>
      <c r="W11830" s="141" t="str" cm="1">
        <f t="array" ref="W11830">IF(SUM(LEN(B11830:V11830))=0,"",IF(OR(OR(ISBLANK(F11830),SUM(LEN(C11830),LEN(D11830))=0),AND(NOT(E11830="Unknown"),ISBLANK(J11830)),AND(NOT(O11830="Unknown"),ISBLANK(R11830))),"Missing Information", INDEX(Table15[Entire Service Line Classification], MATCH(SUMIFS(Table15[Unique ID],Table15[System-Owned Portion],E11830,Table15[If Material Anything Other than "Lead" in Column E,Was Material Ever Previously Lead?],G11830,Table15[Customer-Owned Portion],O11830),Table15[Unique ID],0),0)))</f>
        <v/>
      </c>
    </row>
    <row r="11831" spans="2:23" x14ac:dyDescent="0.35">
      <c r="B11831" s="146"/>
      <c r="C11831" s="31"/>
      <c r="D11831" s="31"/>
      <c r="E11831" s="44"/>
      <c r="F11831" s="43"/>
      <c r="G11831" s="84"/>
      <c r="H11831" s="31"/>
      <c r="I11831" s="207"/>
      <c r="J11831" s="84"/>
      <c r="K11831" s="31"/>
      <c r="L11831" s="31"/>
      <c r="M11831" s="169"/>
      <c r="N11831" s="148"/>
      <c r="O11831" s="106"/>
      <c r="P11831" s="43"/>
      <c r="Q11831" s="207"/>
      <c r="R11831" s="84"/>
      <c r="S11831" s="31"/>
      <c r="T11831" s="31"/>
      <c r="U11831" s="169"/>
      <c r="V11831" s="150"/>
      <c r="W11831" s="141" t="str" cm="1">
        <f t="array" ref="W11831">IF(SUM(LEN(B11831:V11831))=0,"",IF(OR(OR(ISBLANK(F11831),SUM(LEN(C11831),LEN(D11831))=0),AND(NOT(E11831="Unknown"),ISBLANK(J11831)),AND(NOT(O11831="Unknown"),ISBLANK(R11831))),"Missing Information", INDEX(Table15[Entire Service Line Classification], MATCH(SUMIFS(Table15[Unique ID],Table15[System-Owned Portion],E11831,Table15[If Material Anything Other than "Lead" in Column E,Was Material Ever Previously Lead?],G11831,Table15[Customer-Owned Portion],O11831),Table15[Unique ID],0),0)))</f>
        <v/>
      </c>
    </row>
    <row r="11832" spans="2:23" x14ac:dyDescent="0.35">
      <c r="B11832" s="146"/>
      <c r="C11832" s="31"/>
      <c r="D11832" s="31"/>
      <c r="E11832" s="44"/>
      <c r="F11832" s="43"/>
      <c r="G11832" s="84"/>
      <c r="H11832" s="31"/>
      <c r="I11832" s="207"/>
      <c r="J11832" s="84"/>
      <c r="K11832" s="31"/>
      <c r="L11832" s="31"/>
      <c r="M11832" s="169"/>
      <c r="N11832" s="148"/>
      <c r="O11832" s="106"/>
      <c r="P11832" s="43"/>
      <c r="Q11832" s="207"/>
      <c r="R11832" s="84"/>
      <c r="S11832" s="31"/>
      <c r="T11832" s="31"/>
      <c r="U11832" s="169"/>
      <c r="V11832" s="150"/>
      <c r="W11832" s="141" t="str" cm="1">
        <f t="array" ref="W11832">IF(SUM(LEN(B11832:V11832))=0,"",IF(OR(OR(ISBLANK(F11832),SUM(LEN(C11832),LEN(D11832))=0),AND(NOT(E11832="Unknown"),ISBLANK(J11832)),AND(NOT(O11832="Unknown"),ISBLANK(R11832))),"Missing Information", INDEX(Table15[Entire Service Line Classification], MATCH(SUMIFS(Table15[Unique ID],Table15[System-Owned Portion],E11832,Table15[If Material Anything Other than "Lead" in Column E,Was Material Ever Previously Lead?],G11832,Table15[Customer-Owned Portion],O11832),Table15[Unique ID],0),0)))</f>
        <v/>
      </c>
    </row>
    <row r="11833" spans="2:23" x14ac:dyDescent="0.35">
      <c r="B11833" s="146"/>
      <c r="C11833" s="31"/>
      <c r="D11833" s="31"/>
      <c r="E11833" s="44"/>
      <c r="F11833" s="43"/>
      <c r="G11833" s="84"/>
      <c r="H11833" s="31"/>
      <c r="I11833" s="207"/>
      <c r="J11833" s="84"/>
      <c r="K11833" s="31"/>
      <c r="L11833" s="31"/>
      <c r="M11833" s="169"/>
      <c r="N11833" s="148"/>
      <c r="O11833" s="106"/>
      <c r="P11833" s="43"/>
      <c r="Q11833" s="207"/>
      <c r="R11833" s="84"/>
      <c r="S11833" s="31"/>
      <c r="T11833" s="31"/>
      <c r="U11833" s="169"/>
      <c r="V11833" s="150"/>
      <c r="W11833" s="141" t="str" cm="1">
        <f t="array" ref="W11833">IF(SUM(LEN(B11833:V11833))=0,"",IF(OR(OR(ISBLANK(F11833),SUM(LEN(C11833),LEN(D11833))=0),AND(NOT(E11833="Unknown"),ISBLANK(J11833)),AND(NOT(O11833="Unknown"),ISBLANK(R11833))),"Missing Information", INDEX(Table15[Entire Service Line Classification], MATCH(SUMIFS(Table15[Unique ID],Table15[System-Owned Portion],E11833,Table15[If Material Anything Other than "Lead" in Column E,Was Material Ever Previously Lead?],G11833,Table15[Customer-Owned Portion],O11833),Table15[Unique ID],0),0)))</f>
        <v/>
      </c>
    </row>
    <row r="11834" spans="2:23" x14ac:dyDescent="0.35">
      <c r="B11834" s="146"/>
      <c r="C11834" s="31"/>
      <c r="D11834" s="31"/>
      <c r="E11834" s="44"/>
      <c r="F11834" s="43"/>
      <c r="G11834" s="84"/>
      <c r="H11834" s="31"/>
      <c r="I11834" s="207"/>
      <c r="J11834" s="84"/>
      <c r="K11834" s="31"/>
      <c r="L11834" s="31"/>
      <c r="M11834" s="169"/>
      <c r="N11834" s="148"/>
      <c r="O11834" s="106"/>
      <c r="P11834" s="43"/>
      <c r="Q11834" s="207"/>
      <c r="R11834" s="84"/>
      <c r="S11834" s="31"/>
      <c r="T11834" s="31"/>
      <c r="U11834" s="169"/>
      <c r="V11834" s="150"/>
      <c r="W11834" s="141" t="str" cm="1">
        <f t="array" ref="W11834">IF(SUM(LEN(B11834:V11834))=0,"",IF(OR(OR(ISBLANK(F11834),SUM(LEN(C11834),LEN(D11834))=0),AND(NOT(E11834="Unknown"),ISBLANK(J11834)),AND(NOT(O11834="Unknown"),ISBLANK(R11834))),"Missing Information", INDEX(Table15[Entire Service Line Classification], MATCH(SUMIFS(Table15[Unique ID],Table15[System-Owned Portion],E11834,Table15[If Material Anything Other than "Lead" in Column E,Was Material Ever Previously Lead?],G11834,Table15[Customer-Owned Portion],O11834),Table15[Unique ID],0),0)))</f>
        <v/>
      </c>
    </row>
    <row r="11835" spans="2:23" x14ac:dyDescent="0.35">
      <c r="B11835" s="146"/>
      <c r="C11835" s="31"/>
      <c r="D11835" s="31"/>
      <c r="E11835" s="44"/>
      <c r="F11835" s="43"/>
      <c r="G11835" s="84"/>
      <c r="H11835" s="31"/>
      <c r="I11835" s="207"/>
      <c r="J11835" s="84"/>
      <c r="K11835" s="31"/>
      <c r="L11835" s="31"/>
      <c r="M11835" s="169"/>
      <c r="N11835" s="148"/>
      <c r="O11835" s="106"/>
      <c r="P11835" s="43"/>
      <c r="Q11835" s="207"/>
      <c r="R11835" s="84"/>
      <c r="S11835" s="31"/>
      <c r="T11835" s="31"/>
      <c r="U11835" s="169"/>
      <c r="V11835" s="150"/>
      <c r="W11835" s="141" t="str" cm="1">
        <f t="array" ref="W11835">IF(SUM(LEN(B11835:V11835))=0,"",IF(OR(OR(ISBLANK(F11835),SUM(LEN(C11835),LEN(D11835))=0),AND(NOT(E11835="Unknown"),ISBLANK(J11835)),AND(NOT(O11835="Unknown"),ISBLANK(R11835))),"Missing Information", INDEX(Table15[Entire Service Line Classification], MATCH(SUMIFS(Table15[Unique ID],Table15[System-Owned Portion],E11835,Table15[If Material Anything Other than "Lead" in Column E,Was Material Ever Previously Lead?],G11835,Table15[Customer-Owned Portion],O11835),Table15[Unique ID],0),0)))</f>
        <v/>
      </c>
    </row>
    <row r="11836" spans="2:23" x14ac:dyDescent="0.35">
      <c r="B11836" s="146"/>
      <c r="C11836" s="31"/>
      <c r="D11836" s="31"/>
      <c r="E11836" s="44"/>
      <c r="F11836" s="43"/>
      <c r="G11836" s="84"/>
      <c r="H11836" s="31"/>
      <c r="I11836" s="207"/>
      <c r="J11836" s="84"/>
      <c r="K11836" s="31"/>
      <c r="L11836" s="31"/>
      <c r="M11836" s="169"/>
      <c r="N11836" s="148"/>
      <c r="O11836" s="106"/>
      <c r="P11836" s="43"/>
      <c r="Q11836" s="207"/>
      <c r="R11836" s="84"/>
      <c r="S11836" s="31"/>
      <c r="T11836" s="31"/>
      <c r="U11836" s="169"/>
      <c r="V11836" s="150"/>
      <c r="W11836" s="141" t="str" cm="1">
        <f t="array" ref="W11836">IF(SUM(LEN(B11836:V11836))=0,"",IF(OR(OR(ISBLANK(F11836),SUM(LEN(C11836),LEN(D11836))=0),AND(NOT(E11836="Unknown"),ISBLANK(J11836)),AND(NOT(O11836="Unknown"),ISBLANK(R11836))),"Missing Information", INDEX(Table15[Entire Service Line Classification], MATCH(SUMIFS(Table15[Unique ID],Table15[System-Owned Portion],E11836,Table15[If Material Anything Other than "Lead" in Column E,Was Material Ever Previously Lead?],G11836,Table15[Customer-Owned Portion],O11836),Table15[Unique ID],0),0)))</f>
        <v/>
      </c>
    </row>
    <row r="11837" spans="2:23" x14ac:dyDescent="0.35">
      <c r="B11837" s="146"/>
      <c r="C11837" s="31"/>
      <c r="D11837" s="31"/>
      <c r="E11837" s="44"/>
      <c r="F11837" s="43"/>
      <c r="G11837" s="84"/>
      <c r="H11837" s="31"/>
      <c r="I11837" s="207"/>
      <c r="J11837" s="84"/>
      <c r="K11837" s="31"/>
      <c r="L11837" s="31"/>
      <c r="M11837" s="169"/>
      <c r="N11837" s="148"/>
      <c r="O11837" s="106"/>
      <c r="P11837" s="43"/>
      <c r="Q11837" s="207"/>
      <c r="R11837" s="84"/>
      <c r="S11837" s="31"/>
      <c r="T11837" s="31"/>
      <c r="U11837" s="169"/>
      <c r="V11837" s="150"/>
      <c r="W11837" s="141" t="str" cm="1">
        <f t="array" ref="W11837">IF(SUM(LEN(B11837:V11837))=0,"",IF(OR(OR(ISBLANK(F11837),SUM(LEN(C11837),LEN(D11837))=0),AND(NOT(E11837="Unknown"),ISBLANK(J11837)),AND(NOT(O11837="Unknown"),ISBLANK(R11837))),"Missing Information", INDEX(Table15[Entire Service Line Classification], MATCH(SUMIFS(Table15[Unique ID],Table15[System-Owned Portion],E11837,Table15[If Material Anything Other than "Lead" in Column E,Was Material Ever Previously Lead?],G11837,Table15[Customer-Owned Portion],O11837),Table15[Unique ID],0),0)))</f>
        <v/>
      </c>
    </row>
    <row r="11838" spans="2:23" x14ac:dyDescent="0.35">
      <c r="B11838" s="146"/>
      <c r="C11838" s="31"/>
      <c r="D11838" s="31"/>
      <c r="E11838" s="44"/>
      <c r="F11838" s="43"/>
      <c r="G11838" s="84"/>
      <c r="H11838" s="31"/>
      <c r="I11838" s="207"/>
      <c r="J11838" s="84"/>
      <c r="K11838" s="31"/>
      <c r="L11838" s="31"/>
      <c r="M11838" s="169"/>
      <c r="N11838" s="148"/>
      <c r="O11838" s="106"/>
      <c r="P11838" s="43"/>
      <c r="Q11838" s="207"/>
      <c r="R11838" s="84"/>
      <c r="S11838" s="31"/>
      <c r="T11838" s="31"/>
      <c r="U11838" s="169"/>
      <c r="V11838" s="150"/>
      <c r="W11838" s="141" t="str" cm="1">
        <f t="array" ref="W11838">IF(SUM(LEN(B11838:V11838))=0,"",IF(OR(OR(ISBLANK(F11838),SUM(LEN(C11838),LEN(D11838))=0),AND(NOT(E11838="Unknown"),ISBLANK(J11838)),AND(NOT(O11838="Unknown"),ISBLANK(R11838))),"Missing Information", INDEX(Table15[Entire Service Line Classification], MATCH(SUMIFS(Table15[Unique ID],Table15[System-Owned Portion],E11838,Table15[If Material Anything Other than "Lead" in Column E,Was Material Ever Previously Lead?],G11838,Table15[Customer-Owned Portion],O11838),Table15[Unique ID],0),0)))</f>
        <v/>
      </c>
    </row>
    <row r="11839" spans="2:23" x14ac:dyDescent="0.35">
      <c r="B11839" s="146"/>
      <c r="C11839" s="31"/>
      <c r="D11839" s="31"/>
      <c r="E11839" s="44"/>
      <c r="F11839" s="43"/>
      <c r="G11839" s="84"/>
      <c r="H11839" s="31"/>
      <c r="I11839" s="207"/>
      <c r="J11839" s="84"/>
      <c r="K11839" s="31"/>
      <c r="L11839" s="31"/>
      <c r="M11839" s="169"/>
      <c r="N11839" s="148"/>
      <c r="O11839" s="106"/>
      <c r="P11839" s="43"/>
      <c r="Q11839" s="207"/>
      <c r="R11839" s="84"/>
      <c r="S11839" s="31"/>
      <c r="T11839" s="31"/>
      <c r="U11839" s="169"/>
      <c r="V11839" s="150"/>
      <c r="W11839" s="141" t="str" cm="1">
        <f t="array" ref="W11839">IF(SUM(LEN(B11839:V11839))=0,"",IF(OR(OR(ISBLANK(F11839),SUM(LEN(C11839),LEN(D11839))=0),AND(NOT(E11839="Unknown"),ISBLANK(J11839)),AND(NOT(O11839="Unknown"),ISBLANK(R11839))),"Missing Information", INDEX(Table15[Entire Service Line Classification], MATCH(SUMIFS(Table15[Unique ID],Table15[System-Owned Portion],E11839,Table15[If Material Anything Other than "Lead" in Column E,Was Material Ever Previously Lead?],G11839,Table15[Customer-Owned Portion],O11839),Table15[Unique ID],0),0)))</f>
        <v/>
      </c>
    </row>
    <row r="11840" spans="2:23" x14ac:dyDescent="0.35">
      <c r="B11840" s="146"/>
      <c r="C11840" s="31"/>
      <c r="D11840" s="31"/>
      <c r="E11840" s="44"/>
      <c r="F11840" s="43"/>
      <c r="G11840" s="84"/>
      <c r="H11840" s="31"/>
      <c r="I11840" s="207"/>
      <c r="J11840" s="84"/>
      <c r="K11840" s="31"/>
      <c r="L11840" s="31"/>
      <c r="M11840" s="169"/>
      <c r="N11840" s="148"/>
      <c r="O11840" s="106"/>
      <c r="P11840" s="43"/>
      <c r="Q11840" s="207"/>
      <c r="R11840" s="84"/>
      <c r="S11840" s="31"/>
      <c r="T11840" s="31"/>
      <c r="U11840" s="169"/>
      <c r="V11840" s="150"/>
      <c r="W11840" s="141" t="str" cm="1">
        <f t="array" ref="W11840">IF(SUM(LEN(B11840:V11840))=0,"",IF(OR(OR(ISBLANK(F11840),SUM(LEN(C11840),LEN(D11840))=0),AND(NOT(E11840="Unknown"),ISBLANK(J11840)),AND(NOT(O11840="Unknown"),ISBLANK(R11840))),"Missing Information", INDEX(Table15[Entire Service Line Classification], MATCH(SUMIFS(Table15[Unique ID],Table15[System-Owned Portion],E11840,Table15[If Material Anything Other than "Lead" in Column E,Was Material Ever Previously Lead?],G11840,Table15[Customer-Owned Portion],O11840),Table15[Unique ID],0),0)))</f>
        <v/>
      </c>
    </row>
    <row r="11841" spans="2:23" x14ac:dyDescent="0.35">
      <c r="B11841" s="146"/>
      <c r="C11841" s="31"/>
      <c r="D11841" s="31"/>
      <c r="E11841" s="44"/>
      <c r="F11841" s="43"/>
      <c r="G11841" s="84"/>
      <c r="H11841" s="31"/>
      <c r="I11841" s="207"/>
      <c r="J11841" s="84"/>
      <c r="K11841" s="31"/>
      <c r="L11841" s="31"/>
      <c r="M11841" s="169"/>
      <c r="N11841" s="148"/>
      <c r="O11841" s="106"/>
      <c r="P11841" s="43"/>
      <c r="Q11841" s="207"/>
      <c r="R11841" s="84"/>
      <c r="S11841" s="31"/>
      <c r="T11841" s="31"/>
      <c r="U11841" s="169"/>
      <c r="V11841" s="150"/>
      <c r="W11841" s="141" t="str" cm="1">
        <f t="array" ref="W11841">IF(SUM(LEN(B11841:V11841))=0,"",IF(OR(OR(ISBLANK(F11841),SUM(LEN(C11841),LEN(D11841))=0),AND(NOT(E11841="Unknown"),ISBLANK(J11841)),AND(NOT(O11841="Unknown"),ISBLANK(R11841))),"Missing Information", INDEX(Table15[Entire Service Line Classification], MATCH(SUMIFS(Table15[Unique ID],Table15[System-Owned Portion],E11841,Table15[If Material Anything Other than "Lead" in Column E,Was Material Ever Previously Lead?],G11841,Table15[Customer-Owned Portion],O11841),Table15[Unique ID],0),0)))</f>
        <v/>
      </c>
    </row>
    <row r="11842" spans="2:23" x14ac:dyDescent="0.35">
      <c r="B11842" s="146"/>
      <c r="C11842" s="31"/>
      <c r="D11842" s="31"/>
      <c r="E11842" s="44"/>
      <c r="F11842" s="43"/>
      <c r="G11842" s="84"/>
      <c r="H11842" s="31"/>
      <c r="I11842" s="207"/>
      <c r="J11842" s="84"/>
      <c r="K11842" s="31"/>
      <c r="L11842" s="31"/>
      <c r="M11842" s="169"/>
      <c r="N11842" s="148"/>
      <c r="O11842" s="106"/>
      <c r="P11842" s="43"/>
      <c r="Q11842" s="207"/>
      <c r="R11842" s="84"/>
      <c r="S11842" s="31"/>
      <c r="T11842" s="31"/>
      <c r="U11842" s="169"/>
      <c r="V11842" s="150"/>
      <c r="W11842" s="141" t="str" cm="1">
        <f t="array" ref="W11842">IF(SUM(LEN(B11842:V11842))=0,"",IF(OR(OR(ISBLANK(F11842),SUM(LEN(C11842),LEN(D11842))=0),AND(NOT(E11842="Unknown"),ISBLANK(J11842)),AND(NOT(O11842="Unknown"),ISBLANK(R11842))),"Missing Information", INDEX(Table15[Entire Service Line Classification], MATCH(SUMIFS(Table15[Unique ID],Table15[System-Owned Portion],E11842,Table15[If Material Anything Other than "Lead" in Column E,Was Material Ever Previously Lead?],G11842,Table15[Customer-Owned Portion],O11842),Table15[Unique ID],0),0)))</f>
        <v/>
      </c>
    </row>
    <row r="11843" spans="2:23" x14ac:dyDescent="0.35">
      <c r="B11843" s="146"/>
      <c r="C11843" s="31"/>
      <c r="D11843" s="31"/>
      <c r="E11843" s="44"/>
      <c r="F11843" s="43"/>
      <c r="G11843" s="84"/>
      <c r="H11843" s="31"/>
      <c r="I11843" s="207"/>
      <c r="J11843" s="84"/>
      <c r="K11843" s="31"/>
      <c r="L11843" s="31"/>
      <c r="M11843" s="169"/>
      <c r="N11843" s="148"/>
      <c r="O11843" s="106"/>
      <c r="P11843" s="43"/>
      <c r="Q11843" s="207"/>
      <c r="R11843" s="84"/>
      <c r="S11843" s="31"/>
      <c r="T11843" s="31"/>
      <c r="U11843" s="169"/>
      <c r="V11843" s="150"/>
      <c r="W11843" s="141" t="str" cm="1">
        <f t="array" ref="W11843">IF(SUM(LEN(B11843:V11843))=0,"",IF(OR(OR(ISBLANK(F11843),SUM(LEN(C11843),LEN(D11843))=0),AND(NOT(E11843="Unknown"),ISBLANK(J11843)),AND(NOT(O11843="Unknown"),ISBLANK(R11843))),"Missing Information", INDEX(Table15[Entire Service Line Classification], MATCH(SUMIFS(Table15[Unique ID],Table15[System-Owned Portion],E11843,Table15[If Material Anything Other than "Lead" in Column E,Was Material Ever Previously Lead?],G11843,Table15[Customer-Owned Portion],O11843),Table15[Unique ID],0),0)))</f>
        <v/>
      </c>
    </row>
    <row r="11844" spans="2:23" x14ac:dyDescent="0.35">
      <c r="B11844" s="146"/>
      <c r="C11844" s="31"/>
      <c r="D11844" s="31"/>
      <c r="E11844" s="44"/>
      <c r="F11844" s="43"/>
      <c r="G11844" s="84"/>
      <c r="H11844" s="31"/>
      <c r="I11844" s="207"/>
      <c r="J11844" s="84"/>
      <c r="K11844" s="31"/>
      <c r="L11844" s="31"/>
      <c r="M11844" s="169"/>
      <c r="N11844" s="148"/>
      <c r="O11844" s="106"/>
      <c r="P11844" s="43"/>
      <c r="Q11844" s="207"/>
      <c r="R11844" s="84"/>
      <c r="S11844" s="31"/>
      <c r="T11844" s="31"/>
      <c r="U11844" s="169"/>
      <c r="V11844" s="150"/>
      <c r="W11844" s="141" t="str" cm="1">
        <f t="array" ref="W11844">IF(SUM(LEN(B11844:V11844))=0,"",IF(OR(OR(ISBLANK(F11844),SUM(LEN(C11844),LEN(D11844))=0),AND(NOT(E11844="Unknown"),ISBLANK(J11844)),AND(NOT(O11844="Unknown"),ISBLANK(R11844))),"Missing Information", INDEX(Table15[Entire Service Line Classification], MATCH(SUMIFS(Table15[Unique ID],Table15[System-Owned Portion],E11844,Table15[If Material Anything Other than "Lead" in Column E,Was Material Ever Previously Lead?],G11844,Table15[Customer-Owned Portion],O11844),Table15[Unique ID],0),0)))</f>
        <v/>
      </c>
    </row>
    <row r="11845" spans="2:23" x14ac:dyDescent="0.35">
      <c r="B11845" s="146"/>
      <c r="C11845" s="31"/>
      <c r="D11845" s="31"/>
      <c r="E11845" s="44"/>
      <c r="F11845" s="43"/>
      <c r="G11845" s="84"/>
      <c r="H11845" s="31"/>
      <c r="I11845" s="207"/>
      <c r="J11845" s="84"/>
      <c r="K11845" s="31"/>
      <c r="L11845" s="31"/>
      <c r="M11845" s="169"/>
      <c r="N11845" s="148"/>
      <c r="O11845" s="106"/>
      <c r="P11845" s="43"/>
      <c r="Q11845" s="207"/>
      <c r="R11845" s="84"/>
      <c r="S11845" s="31"/>
      <c r="T11845" s="31"/>
      <c r="U11845" s="169"/>
      <c r="V11845" s="150"/>
      <c r="W11845" s="141" t="str" cm="1">
        <f t="array" ref="W11845">IF(SUM(LEN(B11845:V11845))=0,"",IF(OR(OR(ISBLANK(F11845),SUM(LEN(C11845),LEN(D11845))=0),AND(NOT(E11845="Unknown"),ISBLANK(J11845)),AND(NOT(O11845="Unknown"),ISBLANK(R11845))),"Missing Information", INDEX(Table15[Entire Service Line Classification], MATCH(SUMIFS(Table15[Unique ID],Table15[System-Owned Portion],E11845,Table15[If Material Anything Other than "Lead" in Column E,Was Material Ever Previously Lead?],G11845,Table15[Customer-Owned Portion],O11845),Table15[Unique ID],0),0)))</f>
        <v/>
      </c>
    </row>
    <row r="11846" spans="2:23" x14ac:dyDescent="0.35">
      <c r="B11846" s="146"/>
      <c r="C11846" s="31"/>
      <c r="D11846" s="31"/>
      <c r="E11846" s="44"/>
      <c r="F11846" s="43"/>
      <c r="G11846" s="84"/>
      <c r="H11846" s="31"/>
      <c r="I11846" s="207"/>
      <c r="J11846" s="84"/>
      <c r="K11846" s="31"/>
      <c r="L11846" s="31"/>
      <c r="M11846" s="169"/>
      <c r="N11846" s="148"/>
      <c r="O11846" s="106"/>
      <c r="P11846" s="43"/>
      <c r="Q11846" s="207"/>
      <c r="R11846" s="84"/>
      <c r="S11846" s="31"/>
      <c r="T11846" s="31"/>
      <c r="U11846" s="169"/>
      <c r="V11846" s="150"/>
      <c r="W11846" s="141" t="str" cm="1">
        <f t="array" ref="W11846">IF(SUM(LEN(B11846:V11846))=0,"",IF(OR(OR(ISBLANK(F11846),SUM(LEN(C11846),LEN(D11846))=0),AND(NOT(E11846="Unknown"),ISBLANK(J11846)),AND(NOT(O11846="Unknown"),ISBLANK(R11846))),"Missing Information", INDEX(Table15[Entire Service Line Classification], MATCH(SUMIFS(Table15[Unique ID],Table15[System-Owned Portion],E11846,Table15[If Material Anything Other than "Lead" in Column E,Was Material Ever Previously Lead?],G11846,Table15[Customer-Owned Portion],O11846),Table15[Unique ID],0),0)))</f>
        <v/>
      </c>
    </row>
    <row r="11847" spans="2:23" x14ac:dyDescent="0.35">
      <c r="B11847" s="146"/>
      <c r="C11847" s="31"/>
      <c r="D11847" s="31"/>
      <c r="E11847" s="44"/>
      <c r="F11847" s="43"/>
      <c r="G11847" s="84"/>
      <c r="H11847" s="31"/>
      <c r="I11847" s="207"/>
      <c r="J11847" s="84"/>
      <c r="K11847" s="31"/>
      <c r="L11847" s="31"/>
      <c r="M11847" s="169"/>
      <c r="N11847" s="148"/>
      <c r="O11847" s="106"/>
      <c r="P11847" s="43"/>
      <c r="Q11847" s="207"/>
      <c r="R11847" s="84"/>
      <c r="S11847" s="31"/>
      <c r="T11847" s="31"/>
      <c r="U11847" s="169"/>
      <c r="V11847" s="150"/>
      <c r="W11847" s="141" t="str" cm="1">
        <f t="array" ref="W11847">IF(SUM(LEN(B11847:V11847))=0,"",IF(OR(OR(ISBLANK(F11847),SUM(LEN(C11847),LEN(D11847))=0),AND(NOT(E11847="Unknown"),ISBLANK(J11847)),AND(NOT(O11847="Unknown"),ISBLANK(R11847))),"Missing Information", INDEX(Table15[Entire Service Line Classification], MATCH(SUMIFS(Table15[Unique ID],Table15[System-Owned Portion],E11847,Table15[If Material Anything Other than "Lead" in Column E,Was Material Ever Previously Lead?],G11847,Table15[Customer-Owned Portion],O11847),Table15[Unique ID],0),0)))</f>
        <v/>
      </c>
    </row>
    <row r="11848" spans="2:23" x14ac:dyDescent="0.35">
      <c r="B11848" s="146"/>
      <c r="C11848" s="31"/>
      <c r="D11848" s="31"/>
      <c r="E11848" s="44"/>
      <c r="F11848" s="43"/>
      <c r="G11848" s="84"/>
      <c r="H11848" s="31"/>
      <c r="I11848" s="207"/>
      <c r="J11848" s="84"/>
      <c r="K11848" s="31"/>
      <c r="L11848" s="31"/>
      <c r="M11848" s="169"/>
      <c r="N11848" s="148"/>
      <c r="O11848" s="106"/>
      <c r="P11848" s="43"/>
      <c r="Q11848" s="207"/>
      <c r="R11848" s="84"/>
      <c r="S11848" s="31"/>
      <c r="T11848" s="31"/>
      <c r="U11848" s="169"/>
      <c r="V11848" s="150"/>
      <c r="W11848" s="141" t="str" cm="1">
        <f t="array" ref="W11848">IF(SUM(LEN(B11848:V11848))=0,"",IF(OR(OR(ISBLANK(F11848),SUM(LEN(C11848),LEN(D11848))=0),AND(NOT(E11848="Unknown"),ISBLANK(J11848)),AND(NOT(O11848="Unknown"),ISBLANK(R11848))),"Missing Information", INDEX(Table15[Entire Service Line Classification], MATCH(SUMIFS(Table15[Unique ID],Table15[System-Owned Portion],E11848,Table15[If Material Anything Other than "Lead" in Column E,Was Material Ever Previously Lead?],G11848,Table15[Customer-Owned Portion],O11848),Table15[Unique ID],0),0)))</f>
        <v/>
      </c>
    </row>
    <row r="11849" spans="2:23" x14ac:dyDescent="0.35">
      <c r="B11849" s="146"/>
      <c r="C11849" s="31"/>
      <c r="D11849" s="31"/>
      <c r="E11849" s="44"/>
      <c r="F11849" s="43"/>
      <c r="G11849" s="84"/>
      <c r="H11849" s="31"/>
      <c r="I11849" s="207"/>
      <c r="J11849" s="84"/>
      <c r="K11849" s="31"/>
      <c r="L11849" s="31"/>
      <c r="M11849" s="169"/>
      <c r="N11849" s="148"/>
      <c r="O11849" s="106"/>
      <c r="P11849" s="43"/>
      <c r="Q11849" s="207"/>
      <c r="R11849" s="84"/>
      <c r="S11849" s="31"/>
      <c r="T11849" s="31"/>
      <c r="U11849" s="169"/>
      <c r="V11849" s="150"/>
      <c r="W11849" s="141" t="str" cm="1">
        <f t="array" ref="W11849">IF(SUM(LEN(B11849:V11849))=0,"",IF(OR(OR(ISBLANK(F11849),SUM(LEN(C11849),LEN(D11849))=0),AND(NOT(E11849="Unknown"),ISBLANK(J11849)),AND(NOT(O11849="Unknown"),ISBLANK(R11849))),"Missing Information", INDEX(Table15[Entire Service Line Classification], MATCH(SUMIFS(Table15[Unique ID],Table15[System-Owned Portion],E11849,Table15[If Material Anything Other than "Lead" in Column E,Was Material Ever Previously Lead?],G11849,Table15[Customer-Owned Portion],O11849),Table15[Unique ID],0),0)))</f>
        <v/>
      </c>
    </row>
    <row r="11850" spans="2:23" x14ac:dyDescent="0.35">
      <c r="B11850" s="146"/>
      <c r="C11850" s="31"/>
      <c r="D11850" s="31"/>
      <c r="E11850" s="44"/>
      <c r="F11850" s="43"/>
      <c r="G11850" s="84"/>
      <c r="H11850" s="31"/>
      <c r="I11850" s="207"/>
      <c r="J11850" s="84"/>
      <c r="K11850" s="31"/>
      <c r="L11850" s="31"/>
      <c r="M11850" s="169"/>
      <c r="N11850" s="148"/>
      <c r="O11850" s="106"/>
      <c r="P11850" s="43"/>
      <c r="Q11850" s="207"/>
      <c r="R11850" s="84"/>
      <c r="S11850" s="31"/>
      <c r="T11850" s="31"/>
      <c r="U11850" s="169"/>
      <c r="V11850" s="150"/>
      <c r="W11850" s="141" t="str" cm="1">
        <f t="array" ref="W11850">IF(SUM(LEN(B11850:V11850))=0,"",IF(OR(OR(ISBLANK(F11850),SUM(LEN(C11850),LEN(D11850))=0),AND(NOT(E11850="Unknown"),ISBLANK(J11850)),AND(NOT(O11850="Unknown"),ISBLANK(R11850))),"Missing Information", INDEX(Table15[Entire Service Line Classification], MATCH(SUMIFS(Table15[Unique ID],Table15[System-Owned Portion],E11850,Table15[If Material Anything Other than "Lead" in Column E,Was Material Ever Previously Lead?],G11850,Table15[Customer-Owned Portion],O11850),Table15[Unique ID],0),0)))</f>
        <v/>
      </c>
    </row>
    <row r="11851" spans="2:23" x14ac:dyDescent="0.35">
      <c r="B11851" s="146"/>
      <c r="C11851" s="31"/>
      <c r="D11851" s="31"/>
      <c r="E11851" s="44"/>
      <c r="F11851" s="43"/>
      <c r="G11851" s="84"/>
      <c r="H11851" s="31"/>
      <c r="I11851" s="207"/>
      <c r="J11851" s="84"/>
      <c r="K11851" s="31"/>
      <c r="L11851" s="31"/>
      <c r="M11851" s="169"/>
      <c r="N11851" s="148"/>
      <c r="O11851" s="106"/>
      <c r="P11851" s="43"/>
      <c r="Q11851" s="207"/>
      <c r="R11851" s="84"/>
      <c r="S11851" s="31"/>
      <c r="T11851" s="31"/>
      <c r="U11851" s="169"/>
      <c r="V11851" s="150"/>
      <c r="W11851" s="141" t="str" cm="1">
        <f t="array" ref="W11851">IF(SUM(LEN(B11851:V11851))=0,"",IF(OR(OR(ISBLANK(F11851),SUM(LEN(C11851),LEN(D11851))=0),AND(NOT(E11851="Unknown"),ISBLANK(J11851)),AND(NOT(O11851="Unknown"),ISBLANK(R11851))),"Missing Information", INDEX(Table15[Entire Service Line Classification], MATCH(SUMIFS(Table15[Unique ID],Table15[System-Owned Portion],E11851,Table15[If Material Anything Other than "Lead" in Column E,Was Material Ever Previously Lead?],G11851,Table15[Customer-Owned Portion],O11851),Table15[Unique ID],0),0)))</f>
        <v/>
      </c>
    </row>
    <row r="11852" spans="2:23" x14ac:dyDescent="0.35">
      <c r="B11852" s="146"/>
      <c r="C11852" s="31"/>
      <c r="D11852" s="31"/>
      <c r="E11852" s="44"/>
      <c r="F11852" s="43"/>
      <c r="G11852" s="84"/>
      <c r="H11852" s="31"/>
      <c r="I11852" s="207"/>
      <c r="J11852" s="84"/>
      <c r="K11852" s="31"/>
      <c r="L11852" s="31"/>
      <c r="M11852" s="169"/>
      <c r="N11852" s="148"/>
      <c r="O11852" s="106"/>
      <c r="P11852" s="43"/>
      <c r="Q11852" s="207"/>
      <c r="R11852" s="84"/>
      <c r="S11852" s="31"/>
      <c r="T11852" s="31"/>
      <c r="U11852" s="169"/>
      <c r="V11852" s="150"/>
      <c r="W11852" s="141" t="str" cm="1">
        <f t="array" ref="W11852">IF(SUM(LEN(B11852:V11852))=0,"",IF(OR(OR(ISBLANK(F11852),SUM(LEN(C11852),LEN(D11852))=0),AND(NOT(E11852="Unknown"),ISBLANK(J11852)),AND(NOT(O11852="Unknown"),ISBLANK(R11852))),"Missing Information", INDEX(Table15[Entire Service Line Classification], MATCH(SUMIFS(Table15[Unique ID],Table15[System-Owned Portion],E11852,Table15[If Material Anything Other than "Lead" in Column E,Was Material Ever Previously Lead?],G11852,Table15[Customer-Owned Portion],O11852),Table15[Unique ID],0),0)))</f>
        <v/>
      </c>
    </row>
    <row r="11853" spans="2:23" x14ac:dyDescent="0.35">
      <c r="B11853" s="146"/>
      <c r="C11853" s="31"/>
      <c r="D11853" s="31"/>
      <c r="E11853" s="44"/>
      <c r="F11853" s="43"/>
      <c r="G11853" s="84"/>
      <c r="H11853" s="31"/>
      <c r="I11853" s="207"/>
      <c r="J11853" s="84"/>
      <c r="K11853" s="31"/>
      <c r="L11853" s="31"/>
      <c r="M11853" s="169"/>
      <c r="N11853" s="148"/>
      <c r="O11853" s="106"/>
      <c r="P11853" s="43"/>
      <c r="Q11853" s="207"/>
      <c r="R11853" s="84"/>
      <c r="S11853" s="31"/>
      <c r="T11853" s="31"/>
      <c r="U11853" s="169"/>
      <c r="V11853" s="150"/>
      <c r="W11853" s="141" t="str" cm="1">
        <f t="array" ref="W11853">IF(SUM(LEN(B11853:V11853))=0,"",IF(OR(OR(ISBLANK(F11853),SUM(LEN(C11853),LEN(D11853))=0),AND(NOT(E11853="Unknown"),ISBLANK(J11853)),AND(NOT(O11853="Unknown"),ISBLANK(R11853))),"Missing Information", INDEX(Table15[Entire Service Line Classification], MATCH(SUMIFS(Table15[Unique ID],Table15[System-Owned Portion],E11853,Table15[If Material Anything Other than "Lead" in Column E,Was Material Ever Previously Lead?],G11853,Table15[Customer-Owned Portion],O11853),Table15[Unique ID],0),0)))</f>
        <v/>
      </c>
    </row>
    <row r="11854" spans="2:23" x14ac:dyDescent="0.35">
      <c r="B11854" s="146"/>
      <c r="C11854" s="31"/>
      <c r="D11854" s="31"/>
      <c r="E11854" s="44"/>
      <c r="F11854" s="43"/>
      <c r="G11854" s="84"/>
      <c r="H11854" s="31"/>
      <c r="I11854" s="207"/>
      <c r="J11854" s="84"/>
      <c r="K11854" s="31"/>
      <c r="L11854" s="31"/>
      <c r="M11854" s="169"/>
      <c r="N11854" s="148"/>
      <c r="O11854" s="106"/>
      <c r="P11854" s="43"/>
      <c r="Q11854" s="207"/>
      <c r="R11854" s="84"/>
      <c r="S11854" s="31"/>
      <c r="T11854" s="31"/>
      <c r="U11854" s="169"/>
      <c r="V11854" s="150"/>
      <c r="W11854" s="141" t="str" cm="1">
        <f t="array" ref="W11854">IF(SUM(LEN(B11854:V11854))=0,"",IF(OR(OR(ISBLANK(F11854),SUM(LEN(C11854),LEN(D11854))=0),AND(NOT(E11854="Unknown"),ISBLANK(J11854)),AND(NOT(O11854="Unknown"),ISBLANK(R11854))),"Missing Information", INDEX(Table15[Entire Service Line Classification], MATCH(SUMIFS(Table15[Unique ID],Table15[System-Owned Portion],E11854,Table15[If Material Anything Other than "Lead" in Column E,Was Material Ever Previously Lead?],G11854,Table15[Customer-Owned Portion],O11854),Table15[Unique ID],0),0)))</f>
        <v/>
      </c>
    </row>
    <row r="11855" spans="2:23" x14ac:dyDescent="0.35">
      <c r="B11855" s="146"/>
      <c r="C11855" s="31"/>
      <c r="D11855" s="31"/>
      <c r="E11855" s="44"/>
      <c r="F11855" s="43"/>
      <c r="G11855" s="84"/>
      <c r="H11855" s="31"/>
      <c r="I11855" s="207"/>
      <c r="J11855" s="84"/>
      <c r="K11855" s="31"/>
      <c r="L11855" s="31"/>
      <c r="M11855" s="169"/>
      <c r="N11855" s="148"/>
      <c r="O11855" s="106"/>
      <c r="P11855" s="43"/>
      <c r="Q11855" s="207"/>
      <c r="R11855" s="84"/>
      <c r="S11855" s="31"/>
      <c r="T11855" s="31"/>
      <c r="U11855" s="169"/>
      <c r="V11855" s="150"/>
      <c r="W11855" s="141" t="str" cm="1">
        <f t="array" ref="W11855">IF(SUM(LEN(B11855:V11855))=0,"",IF(OR(OR(ISBLANK(F11855),SUM(LEN(C11855),LEN(D11855))=0),AND(NOT(E11855="Unknown"),ISBLANK(J11855)),AND(NOT(O11855="Unknown"),ISBLANK(R11855))),"Missing Information", INDEX(Table15[Entire Service Line Classification], MATCH(SUMIFS(Table15[Unique ID],Table15[System-Owned Portion],E11855,Table15[If Material Anything Other than "Lead" in Column E,Was Material Ever Previously Lead?],G11855,Table15[Customer-Owned Portion],O11855),Table15[Unique ID],0),0)))</f>
        <v/>
      </c>
    </row>
    <row r="11856" spans="2:23" x14ac:dyDescent="0.35">
      <c r="B11856" s="146"/>
      <c r="C11856" s="31"/>
      <c r="D11856" s="31"/>
      <c r="E11856" s="44"/>
      <c r="F11856" s="43"/>
      <c r="G11856" s="84"/>
      <c r="H11856" s="31"/>
      <c r="I11856" s="207"/>
      <c r="J11856" s="84"/>
      <c r="K11856" s="31"/>
      <c r="L11856" s="31"/>
      <c r="M11856" s="169"/>
      <c r="N11856" s="148"/>
      <c r="O11856" s="106"/>
      <c r="P11856" s="43"/>
      <c r="Q11856" s="207"/>
      <c r="R11856" s="84"/>
      <c r="S11856" s="31"/>
      <c r="T11856" s="31"/>
      <c r="U11856" s="169"/>
      <c r="V11856" s="150"/>
      <c r="W11856" s="141" t="str" cm="1">
        <f t="array" ref="W11856">IF(SUM(LEN(B11856:V11856))=0,"",IF(OR(OR(ISBLANK(F11856),SUM(LEN(C11856),LEN(D11856))=0),AND(NOT(E11856="Unknown"),ISBLANK(J11856)),AND(NOT(O11856="Unknown"),ISBLANK(R11856))),"Missing Information", INDEX(Table15[Entire Service Line Classification], MATCH(SUMIFS(Table15[Unique ID],Table15[System-Owned Portion],E11856,Table15[If Material Anything Other than "Lead" in Column E,Was Material Ever Previously Lead?],G11856,Table15[Customer-Owned Portion],O11856),Table15[Unique ID],0),0)))</f>
        <v/>
      </c>
    </row>
    <row r="11857" spans="2:23" x14ac:dyDescent="0.35">
      <c r="B11857" s="146"/>
      <c r="C11857" s="31"/>
      <c r="D11857" s="31"/>
      <c r="E11857" s="44"/>
      <c r="F11857" s="43"/>
      <c r="G11857" s="84"/>
      <c r="H11857" s="31"/>
      <c r="I11857" s="207"/>
      <c r="J11857" s="84"/>
      <c r="K11857" s="31"/>
      <c r="L11857" s="31"/>
      <c r="M11857" s="169"/>
      <c r="N11857" s="148"/>
      <c r="O11857" s="106"/>
      <c r="P11857" s="43"/>
      <c r="Q11857" s="207"/>
      <c r="R11857" s="84"/>
      <c r="S11857" s="31"/>
      <c r="T11857" s="31"/>
      <c r="U11857" s="169"/>
      <c r="V11857" s="150"/>
      <c r="W11857" s="141" t="str" cm="1">
        <f t="array" ref="W11857">IF(SUM(LEN(B11857:V11857))=0,"",IF(OR(OR(ISBLANK(F11857),SUM(LEN(C11857),LEN(D11857))=0),AND(NOT(E11857="Unknown"),ISBLANK(J11857)),AND(NOT(O11857="Unknown"),ISBLANK(R11857))),"Missing Information", INDEX(Table15[Entire Service Line Classification], MATCH(SUMIFS(Table15[Unique ID],Table15[System-Owned Portion],E11857,Table15[If Material Anything Other than "Lead" in Column E,Was Material Ever Previously Lead?],G11857,Table15[Customer-Owned Portion],O11857),Table15[Unique ID],0),0)))</f>
        <v/>
      </c>
    </row>
    <row r="11858" spans="2:23" x14ac:dyDescent="0.35">
      <c r="B11858" s="146"/>
      <c r="C11858" s="31"/>
      <c r="D11858" s="31"/>
      <c r="E11858" s="44"/>
      <c r="F11858" s="43"/>
      <c r="G11858" s="84"/>
      <c r="H11858" s="31"/>
      <c r="I11858" s="207"/>
      <c r="J11858" s="84"/>
      <c r="K11858" s="31"/>
      <c r="L11858" s="31"/>
      <c r="M11858" s="169"/>
      <c r="N11858" s="148"/>
      <c r="O11858" s="106"/>
      <c r="P11858" s="43"/>
      <c r="Q11858" s="207"/>
      <c r="R11858" s="84"/>
      <c r="S11858" s="31"/>
      <c r="T11858" s="31"/>
      <c r="U11858" s="169"/>
      <c r="V11858" s="150"/>
      <c r="W11858" s="141" t="str" cm="1">
        <f t="array" ref="W11858">IF(SUM(LEN(B11858:V11858))=0,"",IF(OR(OR(ISBLANK(F11858),SUM(LEN(C11858),LEN(D11858))=0),AND(NOT(E11858="Unknown"),ISBLANK(J11858)),AND(NOT(O11858="Unknown"),ISBLANK(R11858))),"Missing Information", INDEX(Table15[Entire Service Line Classification], MATCH(SUMIFS(Table15[Unique ID],Table15[System-Owned Portion],E11858,Table15[If Material Anything Other than "Lead" in Column E,Was Material Ever Previously Lead?],G11858,Table15[Customer-Owned Portion],O11858),Table15[Unique ID],0),0)))</f>
        <v/>
      </c>
    </row>
    <row r="11859" spans="2:23" x14ac:dyDescent="0.35">
      <c r="B11859" s="146"/>
      <c r="C11859" s="31"/>
      <c r="D11859" s="31"/>
      <c r="E11859" s="44"/>
      <c r="F11859" s="43"/>
      <c r="G11859" s="84"/>
      <c r="H11859" s="31"/>
      <c r="I11859" s="207"/>
      <c r="J11859" s="84"/>
      <c r="K11859" s="31"/>
      <c r="L11859" s="31"/>
      <c r="M11859" s="169"/>
      <c r="N11859" s="148"/>
      <c r="O11859" s="106"/>
      <c r="P11859" s="43"/>
      <c r="Q11859" s="207"/>
      <c r="R11859" s="84"/>
      <c r="S11859" s="31"/>
      <c r="T11859" s="31"/>
      <c r="U11859" s="169"/>
      <c r="V11859" s="150"/>
      <c r="W11859" s="141" t="str" cm="1">
        <f t="array" ref="W11859">IF(SUM(LEN(B11859:V11859))=0,"",IF(OR(OR(ISBLANK(F11859),SUM(LEN(C11859),LEN(D11859))=0),AND(NOT(E11859="Unknown"),ISBLANK(J11859)),AND(NOT(O11859="Unknown"),ISBLANK(R11859))),"Missing Information", INDEX(Table15[Entire Service Line Classification], MATCH(SUMIFS(Table15[Unique ID],Table15[System-Owned Portion],E11859,Table15[If Material Anything Other than "Lead" in Column E,Was Material Ever Previously Lead?],G11859,Table15[Customer-Owned Portion],O11859),Table15[Unique ID],0),0)))</f>
        <v/>
      </c>
    </row>
    <row r="11860" spans="2:23" x14ac:dyDescent="0.35">
      <c r="B11860" s="146"/>
      <c r="C11860" s="31"/>
      <c r="D11860" s="31"/>
      <c r="E11860" s="44"/>
      <c r="F11860" s="43"/>
      <c r="G11860" s="84"/>
      <c r="H11860" s="31"/>
      <c r="I11860" s="207"/>
      <c r="J11860" s="84"/>
      <c r="K11860" s="31"/>
      <c r="L11860" s="31"/>
      <c r="M11860" s="169"/>
      <c r="N11860" s="148"/>
      <c r="O11860" s="106"/>
      <c r="P11860" s="43"/>
      <c r="Q11860" s="207"/>
      <c r="R11860" s="84"/>
      <c r="S11860" s="31"/>
      <c r="T11860" s="31"/>
      <c r="U11860" s="169"/>
      <c r="V11860" s="150"/>
      <c r="W11860" s="141" t="str" cm="1">
        <f t="array" ref="W11860">IF(SUM(LEN(B11860:V11860))=0,"",IF(OR(OR(ISBLANK(F11860),SUM(LEN(C11860),LEN(D11860))=0),AND(NOT(E11860="Unknown"),ISBLANK(J11860)),AND(NOT(O11860="Unknown"),ISBLANK(R11860))),"Missing Information", INDEX(Table15[Entire Service Line Classification], MATCH(SUMIFS(Table15[Unique ID],Table15[System-Owned Portion],E11860,Table15[If Material Anything Other than "Lead" in Column E,Was Material Ever Previously Lead?],G11860,Table15[Customer-Owned Portion],O11860),Table15[Unique ID],0),0)))</f>
        <v/>
      </c>
    </row>
    <row r="11861" spans="2:23" x14ac:dyDescent="0.35">
      <c r="B11861" s="146"/>
      <c r="C11861" s="31"/>
      <c r="D11861" s="31"/>
      <c r="E11861" s="44"/>
      <c r="F11861" s="43"/>
      <c r="G11861" s="84"/>
      <c r="H11861" s="31"/>
      <c r="I11861" s="207"/>
      <c r="J11861" s="84"/>
      <c r="K11861" s="31"/>
      <c r="L11861" s="31"/>
      <c r="M11861" s="169"/>
      <c r="N11861" s="148"/>
      <c r="O11861" s="106"/>
      <c r="P11861" s="43"/>
      <c r="Q11861" s="207"/>
      <c r="R11861" s="84"/>
      <c r="S11861" s="31"/>
      <c r="T11861" s="31"/>
      <c r="U11861" s="169"/>
      <c r="V11861" s="150"/>
      <c r="W11861" s="141" t="str" cm="1">
        <f t="array" ref="W11861">IF(SUM(LEN(B11861:V11861))=0,"",IF(OR(OR(ISBLANK(F11861),SUM(LEN(C11861),LEN(D11861))=0),AND(NOT(E11861="Unknown"),ISBLANK(J11861)),AND(NOT(O11861="Unknown"),ISBLANK(R11861))),"Missing Information", INDEX(Table15[Entire Service Line Classification], MATCH(SUMIFS(Table15[Unique ID],Table15[System-Owned Portion],E11861,Table15[If Material Anything Other than "Lead" in Column E,Was Material Ever Previously Lead?],G11861,Table15[Customer-Owned Portion],O11861),Table15[Unique ID],0),0)))</f>
        <v/>
      </c>
    </row>
    <row r="11862" spans="2:23" x14ac:dyDescent="0.35">
      <c r="B11862" s="146"/>
      <c r="C11862" s="31"/>
      <c r="D11862" s="31"/>
      <c r="E11862" s="44"/>
      <c r="F11862" s="43"/>
      <c r="G11862" s="84"/>
      <c r="H11862" s="31"/>
      <c r="I11862" s="207"/>
      <c r="J11862" s="84"/>
      <c r="K11862" s="31"/>
      <c r="L11862" s="31"/>
      <c r="M11862" s="169"/>
      <c r="N11862" s="148"/>
      <c r="O11862" s="106"/>
      <c r="P11862" s="43"/>
      <c r="Q11862" s="207"/>
      <c r="R11862" s="84"/>
      <c r="S11862" s="31"/>
      <c r="T11862" s="31"/>
      <c r="U11862" s="169"/>
      <c r="V11862" s="150"/>
      <c r="W11862" s="141" t="str" cm="1">
        <f t="array" ref="W11862">IF(SUM(LEN(B11862:V11862))=0,"",IF(OR(OR(ISBLANK(F11862),SUM(LEN(C11862),LEN(D11862))=0),AND(NOT(E11862="Unknown"),ISBLANK(J11862)),AND(NOT(O11862="Unknown"),ISBLANK(R11862))),"Missing Information", INDEX(Table15[Entire Service Line Classification], MATCH(SUMIFS(Table15[Unique ID],Table15[System-Owned Portion],E11862,Table15[If Material Anything Other than "Lead" in Column E,Was Material Ever Previously Lead?],G11862,Table15[Customer-Owned Portion],O11862),Table15[Unique ID],0),0)))</f>
        <v/>
      </c>
    </row>
    <row r="11863" spans="2:23" x14ac:dyDescent="0.35">
      <c r="B11863" s="146"/>
      <c r="C11863" s="31"/>
      <c r="D11863" s="31"/>
      <c r="E11863" s="44"/>
      <c r="F11863" s="43"/>
      <c r="G11863" s="84"/>
      <c r="H11863" s="31"/>
      <c r="I11863" s="207"/>
      <c r="J11863" s="84"/>
      <c r="K11863" s="31"/>
      <c r="L11863" s="31"/>
      <c r="M11863" s="169"/>
      <c r="N11863" s="148"/>
      <c r="O11863" s="106"/>
      <c r="P11863" s="43"/>
      <c r="Q11863" s="207"/>
      <c r="R11863" s="84"/>
      <c r="S11863" s="31"/>
      <c r="T11863" s="31"/>
      <c r="U11863" s="169"/>
      <c r="V11863" s="150"/>
      <c r="W11863" s="141" t="str" cm="1">
        <f t="array" ref="W11863">IF(SUM(LEN(B11863:V11863))=0,"",IF(OR(OR(ISBLANK(F11863),SUM(LEN(C11863),LEN(D11863))=0),AND(NOT(E11863="Unknown"),ISBLANK(J11863)),AND(NOT(O11863="Unknown"),ISBLANK(R11863))),"Missing Information", INDEX(Table15[Entire Service Line Classification], MATCH(SUMIFS(Table15[Unique ID],Table15[System-Owned Portion],E11863,Table15[If Material Anything Other than "Lead" in Column E,Was Material Ever Previously Lead?],G11863,Table15[Customer-Owned Portion],O11863),Table15[Unique ID],0),0)))</f>
        <v/>
      </c>
    </row>
    <row r="11864" spans="2:23" x14ac:dyDescent="0.35">
      <c r="B11864" s="146"/>
      <c r="C11864" s="31"/>
      <c r="D11864" s="31"/>
      <c r="E11864" s="44"/>
      <c r="F11864" s="43"/>
      <c r="G11864" s="84"/>
      <c r="H11864" s="31"/>
      <c r="I11864" s="207"/>
      <c r="J11864" s="84"/>
      <c r="K11864" s="31"/>
      <c r="L11864" s="31"/>
      <c r="M11864" s="169"/>
      <c r="N11864" s="148"/>
      <c r="O11864" s="106"/>
      <c r="P11864" s="43"/>
      <c r="Q11864" s="207"/>
      <c r="R11864" s="84"/>
      <c r="S11864" s="31"/>
      <c r="T11864" s="31"/>
      <c r="U11864" s="169"/>
      <c r="V11864" s="150"/>
      <c r="W11864" s="141" t="str" cm="1">
        <f t="array" ref="W11864">IF(SUM(LEN(B11864:V11864))=0,"",IF(OR(OR(ISBLANK(F11864),SUM(LEN(C11864),LEN(D11864))=0),AND(NOT(E11864="Unknown"),ISBLANK(J11864)),AND(NOT(O11864="Unknown"),ISBLANK(R11864))),"Missing Information", INDEX(Table15[Entire Service Line Classification], MATCH(SUMIFS(Table15[Unique ID],Table15[System-Owned Portion],E11864,Table15[If Material Anything Other than "Lead" in Column E,Was Material Ever Previously Lead?],G11864,Table15[Customer-Owned Portion],O11864),Table15[Unique ID],0),0)))</f>
        <v/>
      </c>
    </row>
    <row r="11865" spans="2:23" x14ac:dyDescent="0.35">
      <c r="B11865" s="146"/>
      <c r="C11865" s="31"/>
      <c r="D11865" s="31"/>
      <c r="E11865" s="44"/>
      <c r="F11865" s="43"/>
      <c r="G11865" s="84"/>
      <c r="H11865" s="31"/>
      <c r="I11865" s="207"/>
      <c r="J11865" s="84"/>
      <c r="K11865" s="31"/>
      <c r="L11865" s="31"/>
      <c r="M11865" s="169"/>
      <c r="N11865" s="148"/>
      <c r="O11865" s="106"/>
      <c r="P11865" s="43"/>
      <c r="Q11865" s="207"/>
      <c r="R11865" s="84"/>
      <c r="S11865" s="31"/>
      <c r="T11865" s="31"/>
      <c r="U11865" s="169"/>
      <c r="V11865" s="150"/>
      <c r="W11865" s="141" t="str" cm="1">
        <f t="array" ref="W11865">IF(SUM(LEN(B11865:V11865))=0,"",IF(OR(OR(ISBLANK(F11865),SUM(LEN(C11865),LEN(D11865))=0),AND(NOT(E11865="Unknown"),ISBLANK(J11865)),AND(NOT(O11865="Unknown"),ISBLANK(R11865))),"Missing Information", INDEX(Table15[Entire Service Line Classification], MATCH(SUMIFS(Table15[Unique ID],Table15[System-Owned Portion],E11865,Table15[If Material Anything Other than "Lead" in Column E,Was Material Ever Previously Lead?],G11865,Table15[Customer-Owned Portion],O11865),Table15[Unique ID],0),0)))</f>
        <v/>
      </c>
    </row>
    <row r="11866" spans="2:23" x14ac:dyDescent="0.35">
      <c r="B11866" s="146"/>
      <c r="C11866" s="31"/>
      <c r="D11866" s="31"/>
      <c r="E11866" s="44"/>
      <c r="F11866" s="43"/>
      <c r="G11866" s="84"/>
      <c r="H11866" s="31"/>
      <c r="I11866" s="207"/>
      <c r="J11866" s="84"/>
      <c r="K11866" s="31"/>
      <c r="L11866" s="31"/>
      <c r="M11866" s="169"/>
      <c r="N11866" s="148"/>
      <c r="O11866" s="106"/>
      <c r="P11866" s="43"/>
      <c r="Q11866" s="207"/>
      <c r="R11866" s="84"/>
      <c r="S11866" s="31"/>
      <c r="T11866" s="31"/>
      <c r="U11866" s="169"/>
      <c r="V11866" s="150"/>
      <c r="W11866" s="141" t="str" cm="1">
        <f t="array" ref="W11866">IF(SUM(LEN(B11866:V11866))=0,"",IF(OR(OR(ISBLANK(F11866),SUM(LEN(C11866),LEN(D11866))=0),AND(NOT(E11866="Unknown"),ISBLANK(J11866)),AND(NOT(O11866="Unknown"),ISBLANK(R11866))),"Missing Information", INDEX(Table15[Entire Service Line Classification], MATCH(SUMIFS(Table15[Unique ID],Table15[System-Owned Portion],E11866,Table15[If Material Anything Other than "Lead" in Column E,Was Material Ever Previously Lead?],G11866,Table15[Customer-Owned Portion],O11866),Table15[Unique ID],0),0)))</f>
        <v/>
      </c>
    </row>
    <row r="11867" spans="2:23" x14ac:dyDescent="0.35">
      <c r="B11867" s="146"/>
      <c r="C11867" s="31"/>
      <c r="D11867" s="31"/>
      <c r="E11867" s="44"/>
      <c r="F11867" s="43"/>
      <c r="G11867" s="84"/>
      <c r="H11867" s="31"/>
      <c r="I11867" s="207"/>
      <c r="J11867" s="84"/>
      <c r="K11867" s="31"/>
      <c r="L11867" s="31"/>
      <c r="M11867" s="169"/>
      <c r="N11867" s="148"/>
      <c r="O11867" s="106"/>
      <c r="P11867" s="43"/>
      <c r="Q11867" s="207"/>
      <c r="R11867" s="84"/>
      <c r="S11867" s="31"/>
      <c r="T11867" s="31"/>
      <c r="U11867" s="169"/>
      <c r="V11867" s="150"/>
      <c r="W11867" s="141" t="str" cm="1">
        <f t="array" ref="W11867">IF(SUM(LEN(B11867:V11867))=0,"",IF(OR(OR(ISBLANK(F11867),SUM(LEN(C11867),LEN(D11867))=0),AND(NOT(E11867="Unknown"),ISBLANK(J11867)),AND(NOT(O11867="Unknown"),ISBLANK(R11867))),"Missing Information", INDEX(Table15[Entire Service Line Classification], MATCH(SUMIFS(Table15[Unique ID],Table15[System-Owned Portion],E11867,Table15[If Material Anything Other than "Lead" in Column E,Was Material Ever Previously Lead?],G11867,Table15[Customer-Owned Portion],O11867),Table15[Unique ID],0),0)))</f>
        <v/>
      </c>
    </row>
    <row r="11868" spans="2:23" x14ac:dyDescent="0.35">
      <c r="B11868" s="146"/>
      <c r="C11868" s="31"/>
      <c r="D11868" s="31"/>
      <c r="E11868" s="44"/>
      <c r="F11868" s="43"/>
      <c r="G11868" s="84"/>
      <c r="H11868" s="31"/>
      <c r="I11868" s="207"/>
      <c r="J11868" s="84"/>
      <c r="K11868" s="31"/>
      <c r="L11868" s="31"/>
      <c r="M11868" s="169"/>
      <c r="N11868" s="148"/>
      <c r="O11868" s="106"/>
      <c r="P11868" s="43"/>
      <c r="Q11868" s="207"/>
      <c r="R11868" s="84"/>
      <c r="S11868" s="31"/>
      <c r="T11868" s="31"/>
      <c r="U11868" s="169"/>
      <c r="V11868" s="150"/>
      <c r="W11868" s="141" t="str" cm="1">
        <f t="array" ref="W11868">IF(SUM(LEN(B11868:V11868))=0,"",IF(OR(OR(ISBLANK(F11868),SUM(LEN(C11868),LEN(D11868))=0),AND(NOT(E11868="Unknown"),ISBLANK(J11868)),AND(NOT(O11868="Unknown"),ISBLANK(R11868))),"Missing Information", INDEX(Table15[Entire Service Line Classification], MATCH(SUMIFS(Table15[Unique ID],Table15[System-Owned Portion],E11868,Table15[If Material Anything Other than "Lead" in Column E,Was Material Ever Previously Lead?],G11868,Table15[Customer-Owned Portion],O11868),Table15[Unique ID],0),0)))</f>
        <v/>
      </c>
    </row>
    <row r="11869" spans="2:23" x14ac:dyDescent="0.35">
      <c r="B11869" s="146"/>
      <c r="C11869" s="31"/>
      <c r="D11869" s="31"/>
      <c r="E11869" s="44"/>
      <c r="F11869" s="43"/>
      <c r="G11869" s="84"/>
      <c r="H11869" s="31"/>
      <c r="I11869" s="207"/>
      <c r="J11869" s="84"/>
      <c r="K11869" s="31"/>
      <c r="L11869" s="31"/>
      <c r="M11869" s="169"/>
      <c r="N11869" s="148"/>
      <c r="O11869" s="106"/>
      <c r="P11869" s="43"/>
      <c r="Q11869" s="207"/>
      <c r="R11869" s="84"/>
      <c r="S11869" s="31"/>
      <c r="T11869" s="31"/>
      <c r="U11869" s="169"/>
      <c r="V11869" s="150"/>
      <c r="W11869" s="141" t="str" cm="1">
        <f t="array" ref="W11869">IF(SUM(LEN(B11869:V11869))=0,"",IF(OR(OR(ISBLANK(F11869),SUM(LEN(C11869),LEN(D11869))=0),AND(NOT(E11869="Unknown"),ISBLANK(J11869)),AND(NOT(O11869="Unknown"),ISBLANK(R11869))),"Missing Information", INDEX(Table15[Entire Service Line Classification], MATCH(SUMIFS(Table15[Unique ID],Table15[System-Owned Portion],E11869,Table15[If Material Anything Other than "Lead" in Column E,Was Material Ever Previously Lead?],G11869,Table15[Customer-Owned Portion],O11869),Table15[Unique ID],0),0)))</f>
        <v/>
      </c>
    </row>
    <row r="11870" spans="2:23" x14ac:dyDescent="0.35">
      <c r="B11870" s="146"/>
      <c r="C11870" s="31"/>
      <c r="D11870" s="31"/>
      <c r="E11870" s="44"/>
      <c r="F11870" s="43"/>
      <c r="G11870" s="84"/>
      <c r="H11870" s="31"/>
      <c r="I11870" s="207"/>
      <c r="J11870" s="84"/>
      <c r="K11870" s="31"/>
      <c r="L11870" s="31"/>
      <c r="M11870" s="169"/>
      <c r="N11870" s="148"/>
      <c r="O11870" s="106"/>
      <c r="P11870" s="43"/>
      <c r="Q11870" s="207"/>
      <c r="R11870" s="84"/>
      <c r="S11870" s="31"/>
      <c r="T11870" s="31"/>
      <c r="U11870" s="169"/>
      <c r="V11870" s="150"/>
      <c r="W11870" s="141" t="str" cm="1">
        <f t="array" ref="W11870">IF(SUM(LEN(B11870:V11870))=0,"",IF(OR(OR(ISBLANK(F11870),SUM(LEN(C11870),LEN(D11870))=0),AND(NOT(E11870="Unknown"),ISBLANK(J11870)),AND(NOT(O11870="Unknown"),ISBLANK(R11870))),"Missing Information", INDEX(Table15[Entire Service Line Classification], MATCH(SUMIFS(Table15[Unique ID],Table15[System-Owned Portion],E11870,Table15[If Material Anything Other than "Lead" in Column E,Was Material Ever Previously Lead?],G11870,Table15[Customer-Owned Portion],O11870),Table15[Unique ID],0),0)))</f>
        <v/>
      </c>
    </row>
    <row r="11871" spans="2:23" x14ac:dyDescent="0.35">
      <c r="B11871" s="146"/>
      <c r="C11871" s="31"/>
      <c r="D11871" s="31"/>
      <c r="E11871" s="44"/>
      <c r="F11871" s="43"/>
      <c r="G11871" s="84"/>
      <c r="H11871" s="31"/>
      <c r="I11871" s="207"/>
      <c r="J11871" s="84"/>
      <c r="K11871" s="31"/>
      <c r="L11871" s="31"/>
      <c r="M11871" s="169"/>
      <c r="N11871" s="148"/>
      <c r="O11871" s="106"/>
      <c r="P11871" s="43"/>
      <c r="Q11871" s="207"/>
      <c r="R11871" s="84"/>
      <c r="S11871" s="31"/>
      <c r="T11871" s="31"/>
      <c r="U11871" s="169"/>
      <c r="V11871" s="150"/>
      <c r="W11871" s="141" t="str" cm="1">
        <f t="array" ref="W11871">IF(SUM(LEN(B11871:V11871))=0,"",IF(OR(OR(ISBLANK(F11871),SUM(LEN(C11871),LEN(D11871))=0),AND(NOT(E11871="Unknown"),ISBLANK(J11871)),AND(NOT(O11871="Unknown"),ISBLANK(R11871))),"Missing Information", INDEX(Table15[Entire Service Line Classification], MATCH(SUMIFS(Table15[Unique ID],Table15[System-Owned Portion],E11871,Table15[If Material Anything Other than "Lead" in Column E,Was Material Ever Previously Lead?],G11871,Table15[Customer-Owned Portion],O11871),Table15[Unique ID],0),0)))</f>
        <v/>
      </c>
    </row>
    <row r="11872" spans="2:23" x14ac:dyDescent="0.35">
      <c r="B11872" s="146"/>
      <c r="C11872" s="31"/>
      <c r="D11872" s="31"/>
      <c r="E11872" s="44"/>
      <c r="F11872" s="43"/>
      <c r="G11872" s="84"/>
      <c r="H11872" s="31"/>
      <c r="I11872" s="207"/>
      <c r="J11872" s="84"/>
      <c r="K11872" s="31"/>
      <c r="L11872" s="31"/>
      <c r="M11872" s="169"/>
      <c r="N11872" s="148"/>
      <c r="O11872" s="106"/>
      <c r="P11872" s="43"/>
      <c r="Q11872" s="207"/>
      <c r="R11872" s="84"/>
      <c r="S11872" s="31"/>
      <c r="T11872" s="31"/>
      <c r="U11872" s="169"/>
      <c r="V11872" s="150"/>
      <c r="W11872" s="141" t="str" cm="1">
        <f t="array" ref="W11872">IF(SUM(LEN(B11872:V11872))=0,"",IF(OR(OR(ISBLANK(F11872),SUM(LEN(C11872),LEN(D11872))=0),AND(NOT(E11872="Unknown"),ISBLANK(J11872)),AND(NOT(O11872="Unknown"),ISBLANK(R11872))),"Missing Information", INDEX(Table15[Entire Service Line Classification], MATCH(SUMIFS(Table15[Unique ID],Table15[System-Owned Portion],E11872,Table15[If Material Anything Other than "Lead" in Column E,Was Material Ever Previously Lead?],G11872,Table15[Customer-Owned Portion],O11872),Table15[Unique ID],0),0)))</f>
        <v/>
      </c>
    </row>
    <row r="11873" spans="2:23" x14ac:dyDescent="0.35">
      <c r="B11873" s="146"/>
      <c r="C11873" s="31"/>
      <c r="D11873" s="31"/>
      <c r="E11873" s="44"/>
      <c r="F11873" s="43"/>
      <c r="G11873" s="84"/>
      <c r="H11873" s="31"/>
      <c r="I11873" s="207"/>
      <c r="J11873" s="84"/>
      <c r="K11873" s="31"/>
      <c r="L11873" s="31"/>
      <c r="M11873" s="169"/>
      <c r="N11873" s="148"/>
      <c r="O11873" s="106"/>
      <c r="P11873" s="43"/>
      <c r="Q11873" s="207"/>
      <c r="R11873" s="84"/>
      <c r="S11873" s="31"/>
      <c r="T11873" s="31"/>
      <c r="U11873" s="169"/>
      <c r="V11873" s="150"/>
      <c r="W11873" s="141" t="str" cm="1">
        <f t="array" ref="W11873">IF(SUM(LEN(B11873:V11873))=0,"",IF(OR(OR(ISBLANK(F11873),SUM(LEN(C11873),LEN(D11873))=0),AND(NOT(E11873="Unknown"),ISBLANK(J11873)),AND(NOT(O11873="Unknown"),ISBLANK(R11873))),"Missing Information", INDEX(Table15[Entire Service Line Classification], MATCH(SUMIFS(Table15[Unique ID],Table15[System-Owned Portion],E11873,Table15[If Material Anything Other than "Lead" in Column E,Was Material Ever Previously Lead?],G11873,Table15[Customer-Owned Portion],O11873),Table15[Unique ID],0),0)))</f>
        <v/>
      </c>
    </row>
    <row r="11874" spans="2:23" x14ac:dyDescent="0.35">
      <c r="B11874" s="146"/>
      <c r="C11874" s="31"/>
      <c r="D11874" s="31"/>
      <c r="E11874" s="44"/>
      <c r="F11874" s="43"/>
      <c r="G11874" s="84"/>
      <c r="H11874" s="31"/>
      <c r="I11874" s="207"/>
      <c r="J11874" s="84"/>
      <c r="K11874" s="31"/>
      <c r="L11874" s="31"/>
      <c r="M11874" s="169"/>
      <c r="N11874" s="148"/>
      <c r="O11874" s="106"/>
      <c r="P11874" s="43"/>
      <c r="Q11874" s="207"/>
      <c r="R11874" s="84"/>
      <c r="S11874" s="31"/>
      <c r="T11874" s="31"/>
      <c r="U11874" s="169"/>
      <c r="V11874" s="150"/>
      <c r="W11874" s="141" t="str" cm="1">
        <f t="array" ref="W11874">IF(SUM(LEN(B11874:V11874))=0,"",IF(OR(OR(ISBLANK(F11874),SUM(LEN(C11874),LEN(D11874))=0),AND(NOT(E11874="Unknown"),ISBLANK(J11874)),AND(NOT(O11874="Unknown"),ISBLANK(R11874))),"Missing Information", INDEX(Table15[Entire Service Line Classification], MATCH(SUMIFS(Table15[Unique ID],Table15[System-Owned Portion],E11874,Table15[If Material Anything Other than "Lead" in Column E,Was Material Ever Previously Lead?],G11874,Table15[Customer-Owned Portion],O11874),Table15[Unique ID],0),0)))</f>
        <v/>
      </c>
    </row>
    <row r="11875" spans="2:23" x14ac:dyDescent="0.35">
      <c r="B11875" s="146"/>
      <c r="C11875" s="31"/>
      <c r="D11875" s="31"/>
      <c r="E11875" s="44"/>
      <c r="F11875" s="43"/>
      <c r="G11875" s="84"/>
      <c r="H11875" s="31"/>
      <c r="I11875" s="207"/>
      <c r="J11875" s="84"/>
      <c r="K11875" s="31"/>
      <c r="L11875" s="31"/>
      <c r="M11875" s="169"/>
      <c r="N11875" s="148"/>
      <c r="O11875" s="106"/>
      <c r="P11875" s="43"/>
      <c r="Q11875" s="207"/>
      <c r="R11875" s="84"/>
      <c r="S11875" s="31"/>
      <c r="T11875" s="31"/>
      <c r="U11875" s="169"/>
      <c r="V11875" s="150"/>
      <c r="W11875" s="141" t="str" cm="1">
        <f t="array" ref="W11875">IF(SUM(LEN(B11875:V11875))=0,"",IF(OR(OR(ISBLANK(F11875),SUM(LEN(C11875),LEN(D11875))=0),AND(NOT(E11875="Unknown"),ISBLANK(J11875)),AND(NOT(O11875="Unknown"),ISBLANK(R11875))),"Missing Information", INDEX(Table15[Entire Service Line Classification], MATCH(SUMIFS(Table15[Unique ID],Table15[System-Owned Portion],E11875,Table15[If Material Anything Other than "Lead" in Column E,Was Material Ever Previously Lead?],G11875,Table15[Customer-Owned Portion],O11875),Table15[Unique ID],0),0)))</f>
        <v/>
      </c>
    </row>
    <row r="11876" spans="2:23" x14ac:dyDescent="0.35">
      <c r="B11876" s="146"/>
      <c r="C11876" s="31"/>
      <c r="D11876" s="31"/>
      <c r="E11876" s="44"/>
      <c r="F11876" s="43"/>
      <c r="G11876" s="84"/>
      <c r="H11876" s="31"/>
      <c r="I11876" s="207"/>
      <c r="J11876" s="84"/>
      <c r="K11876" s="31"/>
      <c r="L11876" s="31"/>
      <c r="M11876" s="169"/>
      <c r="N11876" s="148"/>
      <c r="O11876" s="106"/>
      <c r="P11876" s="43"/>
      <c r="Q11876" s="207"/>
      <c r="R11876" s="84"/>
      <c r="S11876" s="31"/>
      <c r="T11876" s="31"/>
      <c r="U11876" s="169"/>
      <c r="V11876" s="150"/>
      <c r="W11876" s="141" t="str" cm="1">
        <f t="array" ref="W11876">IF(SUM(LEN(B11876:V11876))=0,"",IF(OR(OR(ISBLANK(F11876),SUM(LEN(C11876),LEN(D11876))=0),AND(NOT(E11876="Unknown"),ISBLANK(J11876)),AND(NOT(O11876="Unknown"),ISBLANK(R11876))),"Missing Information", INDEX(Table15[Entire Service Line Classification], MATCH(SUMIFS(Table15[Unique ID],Table15[System-Owned Portion],E11876,Table15[If Material Anything Other than "Lead" in Column E,Was Material Ever Previously Lead?],G11876,Table15[Customer-Owned Portion],O11876),Table15[Unique ID],0),0)))</f>
        <v/>
      </c>
    </row>
    <row r="11877" spans="2:23" x14ac:dyDescent="0.35">
      <c r="B11877" s="146"/>
      <c r="C11877" s="31"/>
      <c r="D11877" s="31"/>
      <c r="E11877" s="44"/>
      <c r="F11877" s="43"/>
      <c r="G11877" s="84"/>
      <c r="H11877" s="31"/>
      <c r="I11877" s="207"/>
      <c r="J11877" s="84"/>
      <c r="K11877" s="31"/>
      <c r="L11877" s="31"/>
      <c r="M11877" s="169"/>
      <c r="N11877" s="148"/>
      <c r="O11877" s="106"/>
      <c r="P11877" s="43"/>
      <c r="Q11877" s="207"/>
      <c r="R11877" s="84"/>
      <c r="S11877" s="31"/>
      <c r="T11877" s="31"/>
      <c r="U11877" s="169"/>
      <c r="V11877" s="150"/>
      <c r="W11877" s="141" t="str" cm="1">
        <f t="array" ref="W11877">IF(SUM(LEN(B11877:V11877))=0,"",IF(OR(OR(ISBLANK(F11877),SUM(LEN(C11877),LEN(D11877))=0),AND(NOT(E11877="Unknown"),ISBLANK(J11877)),AND(NOT(O11877="Unknown"),ISBLANK(R11877))),"Missing Information", INDEX(Table15[Entire Service Line Classification], MATCH(SUMIFS(Table15[Unique ID],Table15[System-Owned Portion],E11877,Table15[If Material Anything Other than "Lead" in Column E,Was Material Ever Previously Lead?],G11877,Table15[Customer-Owned Portion],O11877),Table15[Unique ID],0),0)))</f>
        <v/>
      </c>
    </row>
    <row r="11878" spans="2:23" x14ac:dyDescent="0.35">
      <c r="B11878" s="146"/>
      <c r="C11878" s="31"/>
      <c r="D11878" s="31"/>
      <c r="E11878" s="44"/>
      <c r="F11878" s="43"/>
      <c r="G11878" s="84"/>
      <c r="H11878" s="31"/>
      <c r="I11878" s="207"/>
      <c r="J11878" s="84"/>
      <c r="K11878" s="31"/>
      <c r="L11878" s="31"/>
      <c r="M11878" s="169"/>
      <c r="N11878" s="148"/>
      <c r="O11878" s="106"/>
      <c r="P11878" s="43"/>
      <c r="Q11878" s="207"/>
      <c r="R11878" s="84"/>
      <c r="S11878" s="31"/>
      <c r="T11878" s="31"/>
      <c r="U11878" s="169"/>
      <c r="V11878" s="150"/>
      <c r="W11878" s="141" t="str" cm="1">
        <f t="array" ref="W11878">IF(SUM(LEN(B11878:V11878))=0,"",IF(OR(OR(ISBLANK(F11878),SUM(LEN(C11878),LEN(D11878))=0),AND(NOT(E11878="Unknown"),ISBLANK(J11878)),AND(NOT(O11878="Unknown"),ISBLANK(R11878))),"Missing Information", INDEX(Table15[Entire Service Line Classification], MATCH(SUMIFS(Table15[Unique ID],Table15[System-Owned Portion],E11878,Table15[If Material Anything Other than "Lead" in Column E,Was Material Ever Previously Lead?],G11878,Table15[Customer-Owned Portion],O11878),Table15[Unique ID],0),0)))</f>
        <v/>
      </c>
    </row>
    <row r="11879" spans="2:23" x14ac:dyDescent="0.35">
      <c r="B11879" s="146"/>
      <c r="C11879" s="31"/>
      <c r="D11879" s="31"/>
      <c r="E11879" s="44"/>
      <c r="F11879" s="43"/>
      <c r="G11879" s="84"/>
      <c r="H11879" s="31"/>
      <c r="I11879" s="207"/>
      <c r="J11879" s="84"/>
      <c r="K11879" s="31"/>
      <c r="L11879" s="31"/>
      <c r="M11879" s="169"/>
      <c r="N11879" s="148"/>
      <c r="O11879" s="106"/>
      <c r="P11879" s="43"/>
      <c r="Q11879" s="207"/>
      <c r="R11879" s="84"/>
      <c r="S11879" s="31"/>
      <c r="T11879" s="31"/>
      <c r="U11879" s="169"/>
      <c r="V11879" s="150"/>
      <c r="W11879" s="141" t="str" cm="1">
        <f t="array" ref="W11879">IF(SUM(LEN(B11879:V11879))=0,"",IF(OR(OR(ISBLANK(F11879),SUM(LEN(C11879),LEN(D11879))=0),AND(NOT(E11879="Unknown"),ISBLANK(J11879)),AND(NOT(O11879="Unknown"),ISBLANK(R11879))),"Missing Information", INDEX(Table15[Entire Service Line Classification], MATCH(SUMIFS(Table15[Unique ID],Table15[System-Owned Portion],E11879,Table15[If Material Anything Other than "Lead" in Column E,Was Material Ever Previously Lead?],G11879,Table15[Customer-Owned Portion],O11879),Table15[Unique ID],0),0)))</f>
        <v/>
      </c>
    </row>
    <row r="11880" spans="2:23" x14ac:dyDescent="0.35">
      <c r="B11880" s="146"/>
      <c r="C11880" s="31"/>
      <c r="D11880" s="31"/>
      <c r="E11880" s="44"/>
      <c r="F11880" s="43"/>
      <c r="G11880" s="84"/>
      <c r="H11880" s="31"/>
      <c r="I11880" s="207"/>
      <c r="J11880" s="84"/>
      <c r="K11880" s="31"/>
      <c r="L11880" s="31"/>
      <c r="M11880" s="169"/>
      <c r="N11880" s="148"/>
      <c r="O11880" s="106"/>
      <c r="P11880" s="43"/>
      <c r="Q11880" s="207"/>
      <c r="R11880" s="84"/>
      <c r="S11880" s="31"/>
      <c r="T11880" s="31"/>
      <c r="U11880" s="169"/>
      <c r="V11880" s="150"/>
      <c r="W11880" s="141" t="str" cm="1">
        <f t="array" ref="W11880">IF(SUM(LEN(B11880:V11880))=0,"",IF(OR(OR(ISBLANK(F11880),SUM(LEN(C11880),LEN(D11880))=0),AND(NOT(E11880="Unknown"),ISBLANK(J11880)),AND(NOT(O11880="Unknown"),ISBLANK(R11880))),"Missing Information", INDEX(Table15[Entire Service Line Classification], MATCH(SUMIFS(Table15[Unique ID],Table15[System-Owned Portion],E11880,Table15[If Material Anything Other than "Lead" in Column E,Was Material Ever Previously Lead?],G11880,Table15[Customer-Owned Portion],O11880),Table15[Unique ID],0),0)))</f>
        <v/>
      </c>
    </row>
    <row r="11881" spans="2:23" x14ac:dyDescent="0.35">
      <c r="B11881" s="146"/>
      <c r="C11881" s="31"/>
      <c r="D11881" s="31"/>
      <c r="E11881" s="44"/>
      <c r="F11881" s="43"/>
      <c r="G11881" s="84"/>
      <c r="H11881" s="31"/>
      <c r="I11881" s="207"/>
      <c r="J11881" s="84"/>
      <c r="K11881" s="31"/>
      <c r="L11881" s="31"/>
      <c r="M11881" s="169"/>
      <c r="N11881" s="148"/>
      <c r="O11881" s="106"/>
      <c r="P11881" s="43"/>
      <c r="Q11881" s="207"/>
      <c r="R11881" s="84"/>
      <c r="S11881" s="31"/>
      <c r="T11881" s="31"/>
      <c r="U11881" s="169"/>
      <c r="V11881" s="150"/>
      <c r="W11881" s="141" t="str" cm="1">
        <f t="array" ref="W11881">IF(SUM(LEN(B11881:V11881))=0,"",IF(OR(OR(ISBLANK(F11881),SUM(LEN(C11881),LEN(D11881))=0),AND(NOT(E11881="Unknown"),ISBLANK(J11881)),AND(NOT(O11881="Unknown"),ISBLANK(R11881))),"Missing Information", INDEX(Table15[Entire Service Line Classification], MATCH(SUMIFS(Table15[Unique ID],Table15[System-Owned Portion],E11881,Table15[If Material Anything Other than "Lead" in Column E,Was Material Ever Previously Lead?],G11881,Table15[Customer-Owned Portion],O11881),Table15[Unique ID],0),0)))</f>
        <v/>
      </c>
    </row>
    <row r="11882" spans="2:23" x14ac:dyDescent="0.35">
      <c r="B11882" s="146"/>
      <c r="C11882" s="31"/>
      <c r="D11882" s="31"/>
      <c r="E11882" s="44"/>
      <c r="F11882" s="43"/>
      <c r="G11882" s="84"/>
      <c r="H11882" s="31"/>
      <c r="I11882" s="207"/>
      <c r="J11882" s="84"/>
      <c r="K11882" s="31"/>
      <c r="L11882" s="31"/>
      <c r="M11882" s="169"/>
      <c r="N11882" s="148"/>
      <c r="O11882" s="106"/>
      <c r="P11882" s="43"/>
      <c r="Q11882" s="207"/>
      <c r="R11882" s="84"/>
      <c r="S11882" s="31"/>
      <c r="T11882" s="31"/>
      <c r="U11882" s="169"/>
      <c r="V11882" s="150"/>
      <c r="W11882" s="141" t="str" cm="1">
        <f t="array" ref="W11882">IF(SUM(LEN(B11882:V11882))=0,"",IF(OR(OR(ISBLANK(F11882),SUM(LEN(C11882),LEN(D11882))=0),AND(NOT(E11882="Unknown"),ISBLANK(J11882)),AND(NOT(O11882="Unknown"),ISBLANK(R11882))),"Missing Information", INDEX(Table15[Entire Service Line Classification], MATCH(SUMIFS(Table15[Unique ID],Table15[System-Owned Portion],E11882,Table15[If Material Anything Other than "Lead" in Column E,Was Material Ever Previously Lead?],G11882,Table15[Customer-Owned Portion],O11882),Table15[Unique ID],0),0)))</f>
        <v/>
      </c>
    </row>
    <row r="11883" spans="2:23" x14ac:dyDescent="0.35">
      <c r="B11883" s="146"/>
      <c r="C11883" s="31"/>
      <c r="D11883" s="31"/>
      <c r="E11883" s="44"/>
      <c r="F11883" s="43"/>
      <c r="G11883" s="84"/>
      <c r="H11883" s="31"/>
      <c r="I11883" s="207"/>
      <c r="J11883" s="84"/>
      <c r="K11883" s="31"/>
      <c r="L11883" s="31"/>
      <c r="M11883" s="169"/>
      <c r="N11883" s="148"/>
      <c r="O11883" s="106"/>
      <c r="P11883" s="43"/>
      <c r="Q11883" s="207"/>
      <c r="R11883" s="84"/>
      <c r="S11883" s="31"/>
      <c r="T11883" s="31"/>
      <c r="U11883" s="169"/>
      <c r="V11883" s="150"/>
      <c r="W11883" s="141" t="str" cm="1">
        <f t="array" ref="W11883">IF(SUM(LEN(B11883:V11883))=0,"",IF(OR(OR(ISBLANK(F11883),SUM(LEN(C11883),LEN(D11883))=0),AND(NOT(E11883="Unknown"),ISBLANK(J11883)),AND(NOT(O11883="Unknown"),ISBLANK(R11883))),"Missing Information", INDEX(Table15[Entire Service Line Classification], MATCH(SUMIFS(Table15[Unique ID],Table15[System-Owned Portion],E11883,Table15[If Material Anything Other than "Lead" in Column E,Was Material Ever Previously Lead?],G11883,Table15[Customer-Owned Portion],O11883),Table15[Unique ID],0),0)))</f>
        <v/>
      </c>
    </row>
    <row r="11884" spans="2:23" x14ac:dyDescent="0.35">
      <c r="B11884" s="146"/>
      <c r="C11884" s="31"/>
      <c r="D11884" s="31"/>
      <c r="E11884" s="44"/>
      <c r="F11884" s="43"/>
      <c r="G11884" s="84"/>
      <c r="H11884" s="31"/>
      <c r="I11884" s="207"/>
      <c r="J11884" s="84"/>
      <c r="K11884" s="31"/>
      <c r="L11884" s="31"/>
      <c r="M11884" s="169"/>
      <c r="N11884" s="148"/>
      <c r="O11884" s="106"/>
      <c r="P11884" s="43"/>
      <c r="Q11884" s="207"/>
      <c r="R11884" s="84"/>
      <c r="S11884" s="31"/>
      <c r="T11884" s="31"/>
      <c r="U11884" s="169"/>
      <c r="V11884" s="150"/>
      <c r="W11884" s="141" t="str" cm="1">
        <f t="array" ref="W11884">IF(SUM(LEN(B11884:V11884))=0,"",IF(OR(OR(ISBLANK(F11884),SUM(LEN(C11884),LEN(D11884))=0),AND(NOT(E11884="Unknown"),ISBLANK(J11884)),AND(NOT(O11884="Unknown"),ISBLANK(R11884))),"Missing Information", INDEX(Table15[Entire Service Line Classification], MATCH(SUMIFS(Table15[Unique ID],Table15[System-Owned Portion],E11884,Table15[If Material Anything Other than "Lead" in Column E,Was Material Ever Previously Lead?],G11884,Table15[Customer-Owned Portion],O11884),Table15[Unique ID],0),0)))</f>
        <v/>
      </c>
    </row>
    <row r="11885" spans="2:23" x14ac:dyDescent="0.35">
      <c r="B11885" s="146"/>
      <c r="C11885" s="31"/>
      <c r="D11885" s="31"/>
      <c r="E11885" s="44"/>
      <c r="F11885" s="43"/>
      <c r="G11885" s="84"/>
      <c r="H11885" s="31"/>
      <c r="I11885" s="207"/>
      <c r="J11885" s="84"/>
      <c r="K11885" s="31"/>
      <c r="L11885" s="31"/>
      <c r="M11885" s="169"/>
      <c r="N11885" s="148"/>
      <c r="O11885" s="106"/>
      <c r="P11885" s="43"/>
      <c r="Q11885" s="207"/>
      <c r="R11885" s="84"/>
      <c r="S11885" s="31"/>
      <c r="T11885" s="31"/>
      <c r="U11885" s="169"/>
      <c r="V11885" s="150"/>
      <c r="W11885" s="141" t="str" cm="1">
        <f t="array" ref="W11885">IF(SUM(LEN(B11885:V11885))=0,"",IF(OR(OR(ISBLANK(F11885),SUM(LEN(C11885),LEN(D11885))=0),AND(NOT(E11885="Unknown"),ISBLANK(J11885)),AND(NOT(O11885="Unknown"),ISBLANK(R11885))),"Missing Information", INDEX(Table15[Entire Service Line Classification], MATCH(SUMIFS(Table15[Unique ID],Table15[System-Owned Portion],E11885,Table15[If Material Anything Other than "Lead" in Column E,Was Material Ever Previously Lead?],G11885,Table15[Customer-Owned Portion],O11885),Table15[Unique ID],0),0)))</f>
        <v/>
      </c>
    </row>
    <row r="11886" spans="2:23" x14ac:dyDescent="0.35">
      <c r="B11886" s="146"/>
      <c r="C11886" s="31"/>
      <c r="D11886" s="31"/>
      <c r="E11886" s="44"/>
      <c r="F11886" s="43"/>
      <c r="G11886" s="84"/>
      <c r="H11886" s="31"/>
      <c r="I11886" s="207"/>
      <c r="J11886" s="84"/>
      <c r="K11886" s="31"/>
      <c r="L11886" s="31"/>
      <c r="M11886" s="169"/>
      <c r="N11886" s="148"/>
      <c r="O11886" s="106"/>
      <c r="P11886" s="43"/>
      <c r="Q11886" s="207"/>
      <c r="R11886" s="84"/>
      <c r="S11886" s="31"/>
      <c r="T11886" s="31"/>
      <c r="U11886" s="169"/>
      <c r="V11886" s="150"/>
      <c r="W11886" s="141" t="str" cm="1">
        <f t="array" ref="W11886">IF(SUM(LEN(B11886:V11886))=0,"",IF(OR(OR(ISBLANK(F11886),SUM(LEN(C11886),LEN(D11886))=0),AND(NOT(E11886="Unknown"),ISBLANK(J11886)),AND(NOT(O11886="Unknown"),ISBLANK(R11886))),"Missing Information", INDEX(Table15[Entire Service Line Classification], MATCH(SUMIFS(Table15[Unique ID],Table15[System-Owned Portion],E11886,Table15[If Material Anything Other than "Lead" in Column E,Was Material Ever Previously Lead?],G11886,Table15[Customer-Owned Portion],O11886),Table15[Unique ID],0),0)))</f>
        <v/>
      </c>
    </row>
    <row r="11887" spans="2:23" x14ac:dyDescent="0.35">
      <c r="B11887" s="146"/>
      <c r="C11887" s="31"/>
      <c r="D11887" s="31"/>
      <c r="E11887" s="44"/>
      <c r="F11887" s="43"/>
      <c r="G11887" s="84"/>
      <c r="H11887" s="31"/>
      <c r="I11887" s="207"/>
      <c r="J11887" s="84"/>
      <c r="K11887" s="31"/>
      <c r="L11887" s="31"/>
      <c r="M11887" s="169"/>
      <c r="N11887" s="148"/>
      <c r="O11887" s="106"/>
      <c r="P11887" s="43"/>
      <c r="Q11887" s="207"/>
      <c r="R11887" s="84"/>
      <c r="S11887" s="31"/>
      <c r="T11887" s="31"/>
      <c r="U11887" s="169"/>
      <c r="V11887" s="150"/>
      <c r="W11887" s="141" t="str" cm="1">
        <f t="array" ref="W11887">IF(SUM(LEN(B11887:V11887))=0,"",IF(OR(OR(ISBLANK(F11887),SUM(LEN(C11887),LEN(D11887))=0),AND(NOT(E11887="Unknown"),ISBLANK(J11887)),AND(NOT(O11887="Unknown"),ISBLANK(R11887))),"Missing Information", INDEX(Table15[Entire Service Line Classification], MATCH(SUMIFS(Table15[Unique ID],Table15[System-Owned Portion],E11887,Table15[If Material Anything Other than "Lead" in Column E,Was Material Ever Previously Lead?],G11887,Table15[Customer-Owned Portion],O11887),Table15[Unique ID],0),0)))</f>
        <v/>
      </c>
    </row>
    <row r="11888" spans="2:23" x14ac:dyDescent="0.35">
      <c r="B11888" s="146"/>
      <c r="C11888" s="31"/>
      <c r="D11888" s="31"/>
      <c r="E11888" s="44"/>
      <c r="F11888" s="43"/>
      <c r="G11888" s="84"/>
      <c r="H11888" s="31"/>
      <c r="I11888" s="207"/>
      <c r="J11888" s="84"/>
      <c r="K11888" s="31"/>
      <c r="L11888" s="31"/>
      <c r="M11888" s="169"/>
      <c r="N11888" s="148"/>
      <c r="O11888" s="106"/>
      <c r="P11888" s="43"/>
      <c r="Q11888" s="207"/>
      <c r="R11888" s="84"/>
      <c r="S11888" s="31"/>
      <c r="T11888" s="31"/>
      <c r="U11888" s="169"/>
      <c r="V11888" s="150"/>
      <c r="W11888" s="141" t="str" cm="1">
        <f t="array" ref="W11888">IF(SUM(LEN(B11888:V11888))=0,"",IF(OR(OR(ISBLANK(F11888),SUM(LEN(C11888),LEN(D11888))=0),AND(NOT(E11888="Unknown"),ISBLANK(J11888)),AND(NOT(O11888="Unknown"),ISBLANK(R11888))),"Missing Information", INDEX(Table15[Entire Service Line Classification], MATCH(SUMIFS(Table15[Unique ID],Table15[System-Owned Portion],E11888,Table15[If Material Anything Other than "Lead" in Column E,Was Material Ever Previously Lead?],G11888,Table15[Customer-Owned Portion],O11888),Table15[Unique ID],0),0)))</f>
        <v/>
      </c>
    </row>
    <row r="11889" spans="2:23" x14ac:dyDescent="0.35">
      <c r="B11889" s="146"/>
      <c r="C11889" s="31"/>
      <c r="D11889" s="31"/>
      <c r="E11889" s="44"/>
      <c r="F11889" s="43"/>
      <c r="G11889" s="84"/>
      <c r="H11889" s="31"/>
      <c r="I11889" s="207"/>
      <c r="J11889" s="84"/>
      <c r="K11889" s="31"/>
      <c r="L11889" s="31"/>
      <c r="M11889" s="169"/>
      <c r="N11889" s="148"/>
      <c r="O11889" s="106"/>
      <c r="P11889" s="43"/>
      <c r="Q11889" s="207"/>
      <c r="R11889" s="84"/>
      <c r="S11889" s="31"/>
      <c r="T11889" s="31"/>
      <c r="U11889" s="169"/>
      <c r="V11889" s="150"/>
      <c r="W11889" s="141" t="str" cm="1">
        <f t="array" ref="W11889">IF(SUM(LEN(B11889:V11889))=0,"",IF(OR(OR(ISBLANK(F11889),SUM(LEN(C11889),LEN(D11889))=0),AND(NOT(E11889="Unknown"),ISBLANK(J11889)),AND(NOT(O11889="Unknown"),ISBLANK(R11889))),"Missing Information", INDEX(Table15[Entire Service Line Classification], MATCH(SUMIFS(Table15[Unique ID],Table15[System-Owned Portion],E11889,Table15[If Material Anything Other than "Lead" in Column E,Was Material Ever Previously Lead?],G11889,Table15[Customer-Owned Portion],O11889),Table15[Unique ID],0),0)))</f>
        <v/>
      </c>
    </row>
    <row r="11890" spans="2:23" x14ac:dyDescent="0.35">
      <c r="B11890" s="146"/>
      <c r="C11890" s="31"/>
      <c r="D11890" s="31"/>
      <c r="E11890" s="44"/>
      <c r="F11890" s="43"/>
      <c r="G11890" s="84"/>
      <c r="H11890" s="31"/>
      <c r="I11890" s="207"/>
      <c r="J11890" s="84"/>
      <c r="K11890" s="31"/>
      <c r="L11890" s="31"/>
      <c r="M11890" s="169"/>
      <c r="N11890" s="148"/>
      <c r="O11890" s="106"/>
      <c r="P11890" s="43"/>
      <c r="Q11890" s="207"/>
      <c r="R11890" s="84"/>
      <c r="S11890" s="31"/>
      <c r="T11890" s="31"/>
      <c r="U11890" s="169"/>
      <c r="V11890" s="150"/>
      <c r="W11890" s="141" t="str" cm="1">
        <f t="array" ref="W11890">IF(SUM(LEN(B11890:V11890))=0,"",IF(OR(OR(ISBLANK(F11890),SUM(LEN(C11890),LEN(D11890))=0),AND(NOT(E11890="Unknown"),ISBLANK(J11890)),AND(NOT(O11890="Unknown"),ISBLANK(R11890))),"Missing Information", INDEX(Table15[Entire Service Line Classification], MATCH(SUMIFS(Table15[Unique ID],Table15[System-Owned Portion],E11890,Table15[If Material Anything Other than "Lead" in Column E,Was Material Ever Previously Lead?],G11890,Table15[Customer-Owned Portion],O11890),Table15[Unique ID],0),0)))</f>
        <v/>
      </c>
    </row>
    <row r="11891" spans="2:23" x14ac:dyDescent="0.35">
      <c r="B11891" s="146"/>
      <c r="C11891" s="31"/>
      <c r="D11891" s="31"/>
      <c r="E11891" s="44"/>
      <c r="F11891" s="43"/>
      <c r="G11891" s="84"/>
      <c r="H11891" s="31"/>
      <c r="I11891" s="207"/>
      <c r="J11891" s="84"/>
      <c r="K11891" s="31"/>
      <c r="L11891" s="31"/>
      <c r="M11891" s="169"/>
      <c r="N11891" s="148"/>
      <c r="O11891" s="106"/>
      <c r="P11891" s="43"/>
      <c r="Q11891" s="207"/>
      <c r="R11891" s="84"/>
      <c r="S11891" s="31"/>
      <c r="T11891" s="31"/>
      <c r="U11891" s="169"/>
      <c r="V11891" s="150"/>
      <c r="W11891" s="141" t="str" cm="1">
        <f t="array" ref="W11891">IF(SUM(LEN(B11891:V11891))=0,"",IF(OR(OR(ISBLANK(F11891),SUM(LEN(C11891),LEN(D11891))=0),AND(NOT(E11891="Unknown"),ISBLANK(J11891)),AND(NOT(O11891="Unknown"),ISBLANK(R11891))),"Missing Information", INDEX(Table15[Entire Service Line Classification], MATCH(SUMIFS(Table15[Unique ID],Table15[System-Owned Portion],E11891,Table15[If Material Anything Other than "Lead" in Column E,Was Material Ever Previously Lead?],G11891,Table15[Customer-Owned Portion],O11891),Table15[Unique ID],0),0)))</f>
        <v/>
      </c>
    </row>
    <row r="11892" spans="2:23" x14ac:dyDescent="0.35">
      <c r="B11892" s="146"/>
      <c r="C11892" s="31"/>
      <c r="D11892" s="31"/>
      <c r="E11892" s="44"/>
      <c r="F11892" s="43"/>
      <c r="G11892" s="84"/>
      <c r="H11892" s="31"/>
      <c r="I11892" s="207"/>
      <c r="J11892" s="84"/>
      <c r="K11892" s="31"/>
      <c r="L11892" s="31"/>
      <c r="M11892" s="169"/>
      <c r="N11892" s="148"/>
      <c r="O11892" s="106"/>
      <c r="P11892" s="43"/>
      <c r="Q11892" s="207"/>
      <c r="R11892" s="84"/>
      <c r="S11892" s="31"/>
      <c r="T11892" s="31"/>
      <c r="U11892" s="169"/>
      <c r="V11892" s="150"/>
      <c r="W11892" s="141" t="str" cm="1">
        <f t="array" ref="W11892">IF(SUM(LEN(B11892:V11892))=0,"",IF(OR(OR(ISBLANK(F11892),SUM(LEN(C11892),LEN(D11892))=0),AND(NOT(E11892="Unknown"),ISBLANK(J11892)),AND(NOT(O11892="Unknown"),ISBLANK(R11892))),"Missing Information", INDEX(Table15[Entire Service Line Classification], MATCH(SUMIFS(Table15[Unique ID],Table15[System-Owned Portion],E11892,Table15[If Material Anything Other than "Lead" in Column E,Was Material Ever Previously Lead?],G11892,Table15[Customer-Owned Portion],O11892),Table15[Unique ID],0),0)))</f>
        <v/>
      </c>
    </row>
    <row r="11893" spans="2:23" x14ac:dyDescent="0.35">
      <c r="B11893" s="146"/>
      <c r="C11893" s="31"/>
      <c r="D11893" s="31"/>
      <c r="E11893" s="44"/>
      <c r="F11893" s="43"/>
      <c r="G11893" s="84"/>
      <c r="H11893" s="31"/>
      <c r="I11893" s="207"/>
      <c r="J11893" s="84"/>
      <c r="K11893" s="31"/>
      <c r="L11893" s="31"/>
      <c r="M11893" s="169"/>
      <c r="N11893" s="148"/>
      <c r="O11893" s="106"/>
      <c r="P11893" s="43"/>
      <c r="Q11893" s="207"/>
      <c r="R11893" s="84"/>
      <c r="S11893" s="31"/>
      <c r="T11893" s="31"/>
      <c r="U11893" s="169"/>
      <c r="V11893" s="150"/>
      <c r="W11893" s="141" t="str" cm="1">
        <f t="array" ref="W11893">IF(SUM(LEN(B11893:V11893))=0,"",IF(OR(OR(ISBLANK(F11893),SUM(LEN(C11893),LEN(D11893))=0),AND(NOT(E11893="Unknown"),ISBLANK(J11893)),AND(NOT(O11893="Unknown"),ISBLANK(R11893))),"Missing Information", INDEX(Table15[Entire Service Line Classification], MATCH(SUMIFS(Table15[Unique ID],Table15[System-Owned Portion],E11893,Table15[If Material Anything Other than "Lead" in Column E,Was Material Ever Previously Lead?],G11893,Table15[Customer-Owned Portion],O11893),Table15[Unique ID],0),0)))</f>
        <v/>
      </c>
    </row>
    <row r="11894" spans="2:23" x14ac:dyDescent="0.35">
      <c r="B11894" s="146"/>
      <c r="C11894" s="31"/>
      <c r="D11894" s="31"/>
      <c r="E11894" s="44"/>
      <c r="F11894" s="43"/>
      <c r="G11894" s="84"/>
      <c r="H11894" s="31"/>
      <c r="I11894" s="207"/>
      <c r="J11894" s="84"/>
      <c r="K11894" s="31"/>
      <c r="L11894" s="31"/>
      <c r="M11894" s="169"/>
      <c r="N11894" s="148"/>
      <c r="O11894" s="106"/>
      <c r="P11894" s="43"/>
      <c r="Q11894" s="207"/>
      <c r="R11894" s="84"/>
      <c r="S11894" s="31"/>
      <c r="T11894" s="31"/>
      <c r="U11894" s="169"/>
      <c r="V11894" s="150"/>
      <c r="W11894" s="141" t="str" cm="1">
        <f t="array" ref="W11894">IF(SUM(LEN(B11894:V11894))=0,"",IF(OR(OR(ISBLANK(F11894),SUM(LEN(C11894),LEN(D11894))=0),AND(NOT(E11894="Unknown"),ISBLANK(J11894)),AND(NOT(O11894="Unknown"),ISBLANK(R11894))),"Missing Information", INDEX(Table15[Entire Service Line Classification], MATCH(SUMIFS(Table15[Unique ID],Table15[System-Owned Portion],E11894,Table15[If Material Anything Other than "Lead" in Column E,Was Material Ever Previously Lead?],G11894,Table15[Customer-Owned Portion],O11894),Table15[Unique ID],0),0)))</f>
        <v/>
      </c>
    </row>
    <row r="11895" spans="2:23" x14ac:dyDescent="0.35">
      <c r="B11895" s="146"/>
      <c r="C11895" s="31"/>
      <c r="D11895" s="31"/>
      <c r="E11895" s="44"/>
      <c r="F11895" s="43"/>
      <c r="G11895" s="84"/>
      <c r="H11895" s="31"/>
      <c r="I11895" s="207"/>
      <c r="J11895" s="84"/>
      <c r="K11895" s="31"/>
      <c r="L11895" s="31"/>
      <c r="M11895" s="169"/>
      <c r="N11895" s="148"/>
      <c r="O11895" s="106"/>
      <c r="P11895" s="43"/>
      <c r="Q11895" s="207"/>
      <c r="R11895" s="84"/>
      <c r="S11895" s="31"/>
      <c r="T11895" s="31"/>
      <c r="U11895" s="169"/>
      <c r="V11895" s="150"/>
      <c r="W11895" s="141" t="str" cm="1">
        <f t="array" ref="W11895">IF(SUM(LEN(B11895:V11895))=0,"",IF(OR(OR(ISBLANK(F11895),SUM(LEN(C11895),LEN(D11895))=0),AND(NOT(E11895="Unknown"),ISBLANK(J11895)),AND(NOT(O11895="Unknown"),ISBLANK(R11895))),"Missing Information", INDEX(Table15[Entire Service Line Classification], MATCH(SUMIFS(Table15[Unique ID],Table15[System-Owned Portion],E11895,Table15[If Material Anything Other than "Lead" in Column E,Was Material Ever Previously Lead?],G11895,Table15[Customer-Owned Portion],O11895),Table15[Unique ID],0),0)))</f>
        <v/>
      </c>
    </row>
    <row r="11896" spans="2:23" x14ac:dyDescent="0.35">
      <c r="B11896" s="146"/>
      <c r="C11896" s="31"/>
      <c r="D11896" s="31"/>
      <c r="E11896" s="44"/>
      <c r="F11896" s="43"/>
      <c r="G11896" s="84"/>
      <c r="H11896" s="31"/>
      <c r="I11896" s="207"/>
      <c r="J11896" s="84"/>
      <c r="K11896" s="31"/>
      <c r="L11896" s="31"/>
      <c r="M11896" s="169"/>
      <c r="N11896" s="148"/>
      <c r="O11896" s="106"/>
      <c r="P11896" s="43"/>
      <c r="Q11896" s="207"/>
      <c r="R11896" s="84"/>
      <c r="S11896" s="31"/>
      <c r="T11896" s="31"/>
      <c r="U11896" s="169"/>
      <c r="V11896" s="150"/>
      <c r="W11896" s="141" t="str" cm="1">
        <f t="array" ref="W11896">IF(SUM(LEN(B11896:V11896))=0,"",IF(OR(OR(ISBLANK(F11896),SUM(LEN(C11896),LEN(D11896))=0),AND(NOT(E11896="Unknown"),ISBLANK(J11896)),AND(NOT(O11896="Unknown"),ISBLANK(R11896))),"Missing Information", INDEX(Table15[Entire Service Line Classification], MATCH(SUMIFS(Table15[Unique ID],Table15[System-Owned Portion],E11896,Table15[If Material Anything Other than "Lead" in Column E,Was Material Ever Previously Lead?],G11896,Table15[Customer-Owned Portion],O11896),Table15[Unique ID],0),0)))</f>
        <v/>
      </c>
    </row>
    <row r="11897" spans="2:23" x14ac:dyDescent="0.35">
      <c r="B11897" s="146"/>
      <c r="C11897" s="31"/>
      <c r="D11897" s="31"/>
      <c r="E11897" s="44"/>
      <c r="F11897" s="43"/>
      <c r="G11897" s="84"/>
      <c r="H11897" s="31"/>
      <c r="I11897" s="207"/>
      <c r="J11897" s="84"/>
      <c r="K11897" s="31"/>
      <c r="L11897" s="31"/>
      <c r="M11897" s="169"/>
      <c r="N11897" s="148"/>
      <c r="O11897" s="106"/>
      <c r="P11897" s="43"/>
      <c r="Q11897" s="207"/>
      <c r="R11897" s="84"/>
      <c r="S11897" s="31"/>
      <c r="T11897" s="31"/>
      <c r="U11897" s="169"/>
      <c r="V11897" s="150"/>
      <c r="W11897" s="141" t="str" cm="1">
        <f t="array" ref="W11897">IF(SUM(LEN(B11897:V11897))=0,"",IF(OR(OR(ISBLANK(F11897),SUM(LEN(C11897),LEN(D11897))=0),AND(NOT(E11897="Unknown"),ISBLANK(J11897)),AND(NOT(O11897="Unknown"),ISBLANK(R11897))),"Missing Information", INDEX(Table15[Entire Service Line Classification], MATCH(SUMIFS(Table15[Unique ID],Table15[System-Owned Portion],E11897,Table15[If Material Anything Other than "Lead" in Column E,Was Material Ever Previously Lead?],G11897,Table15[Customer-Owned Portion],O11897),Table15[Unique ID],0),0)))</f>
        <v/>
      </c>
    </row>
    <row r="11898" spans="2:23" x14ac:dyDescent="0.35">
      <c r="B11898" s="146"/>
      <c r="C11898" s="31"/>
      <c r="D11898" s="31"/>
      <c r="E11898" s="44"/>
      <c r="F11898" s="43"/>
      <c r="G11898" s="84"/>
      <c r="H11898" s="31"/>
      <c r="I11898" s="207"/>
      <c r="J11898" s="84"/>
      <c r="K11898" s="31"/>
      <c r="L11898" s="31"/>
      <c r="M11898" s="169"/>
      <c r="N11898" s="148"/>
      <c r="O11898" s="106"/>
      <c r="P11898" s="43"/>
      <c r="Q11898" s="207"/>
      <c r="R11898" s="84"/>
      <c r="S11898" s="31"/>
      <c r="T11898" s="31"/>
      <c r="U11898" s="169"/>
      <c r="V11898" s="150"/>
      <c r="W11898" s="141" t="str" cm="1">
        <f t="array" ref="W11898">IF(SUM(LEN(B11898:V11898))=0,"",IF(OR(OR(ISBLANK(F11898),SUM(LEN(C11898),LEN(D11898))=0),AND(NOT(E11898="Unknown"),ISBLANK(J11898)),AND(NOT(O11898="Unknown"),ISBLANK(R11898))),"Missing Information", INDEX(Table15[Entire Service Line Classification], MATCH(SUMIFS(Table15[Unique ID],Table15[System-Owned Portion],E11898,Table15[If Material Anything Other than "Lead" in Column E,Was Material Ever Previously Lead?],G11898,Table15[Customer-Owned Portion],O11898),Table15[Unique ID],0),0)))</f>
        <v/>
      </c>
    </row>
    <row r="11899" spans="2:23" x14ac:dyDescent="0.35">
      <c r="B11899" s="146"/>
      <c r="C11899" s="31"/>
      <c r="D11899" s="31"/>
      <c r="E11899" s="44"/>
      <c r="F11899" s="43"/>
      <c r="G11899" s="84"/>
      <c r="H11899" s="31"/>
      <c r="I11899" s="207"/>
      <c r="J11899" s="84"/>
      <c r="K11899" s="31"/>
      <c r="L11899" s="31"/>
      <c r="M11899" s="169"/>
      <c r="N11899" s="148"/>
      <c r="O11899" s="106"/>
      <c r="P11899" s="43"/>
      <c r="Q11899" s="207"/>
      <c r="R11899" s="84"/>
      <c r="S11899" s="31"/>
      <c r="T11899" s="31"/>
      <c r="U11899" s="169"/>
      <c r="V11899" s="150"/>
      <c r="W11899" s="141" t="str" cm="1">
        <f t="array" ref="W11899">IF(SUM(LEN(B11899:V11899))=0,"",IF(OR(OR(ISBLANK(F11899),SUM(LEN(C11899),LEN(D11899))=0),AND(NOT(E11899="Unknown"),ISBLANK(J11899)),AND(NOT(O11899="Unknown"),ISBLANK(R11899))),"Missing Information", INDEX(Table15[Entire Service Line Classification], MATCH(SUMIFS(Table15[Unique ID],Table15[System-Owned Portion],E11899,Table15[If Material Anything Other than "Lead" in Column E,Was Material Ever Previously Lead?],G11899,Table15[Customer-Owned Portion],O11899),Table15[Unique ID],0),0)))</f>
        <v/>
      </c>
    </row>
    <row r="11900" spans="2:23" x14ac:dyDescent="0.35">
      <c r="B11900" s="146"/>
      <c r="C11900" s="31"/>
      <c r="D11900" s="31"/>
      <c r="E11900" s="44"/>
      <c r="F11900" s="43"/>
      <c r="G11900" s="84"/>
      <c r="H11900" s="31"/>
      <c r="I11900" s="207"/>
      <c r="J11900" s="84"/>
      <c r="K11900" s="31"/>
      <c r="L11900" s="31"/>
      <c r="M11900" s="169"/>
      <c r="N11900" s="148"/>
      <c r="O11900" s="106"/>
      <c r="P11900" s="43"/>
      <c r="Q11900" s="207"/>
      <c r="R11900" s="84"/>
      <c r="S11900" s="31"/>
      <c r="T11900" s="31"/>
      <c r="U11900" s="169"/>
      <c r="V11900" s="150"/>
      <c r="W11900" s="141" t="str" cm="1">
        <f t="array" ref="W11900">IF(SUM(LEN(B11900:V11900))=0,"",IF(OR(OR(ISBLANK(F11900),SUM(LEN(C11900),LEN(D11900))=0),AND(NOT(E11900="Unknown"),ISBLANK(J11900)),AND(NOT(O11900="Unknown"),ISBLANK(R11900))),"Missing Information", INDEX(Table15[Entire Service Line Classification], MATCH(SUMIFS(Table15[Unique ID],Table15[System-Owned Portion],E11900,Table15[If Material Anything Other than "Lead" in Column E,Was Material Ever Previously Lead?],G11900,Table15[Customer-Owned Portion],O11900),Table15[Unique ID],0),0)))</f>
        <v/>
      </c>
    </row>
    <row r="11901" spans="2:23" x14ac:dyDescent="0.35">
      <c r="B11901" s="146"/>
      <c r="C11901" s="31"/>
      <c r="D11901" s="31"/>
      <c r="E11901" s="44"/>
      <c r="F11901" s="43"/>
      <c r="G11901" s="84"/>
      <c r="H11901" s="31"/>
      <c r="I11901" s="207"/>
      <c r="J11901" s="84"/>
      <c r="K11901" s="31"/>
      <c r="L11901" s="31"/>
      <c r="M11901" s="169"/>
      <c r="N11901" s="148"/>
      <c r="O11901" s="106"/>
      <c r="P11901" s="43"/>
      <c r="Q11901" s="207"/>
      <c r="R11901" s="84"/>
      <c r="S11901" s="31"/>
      <c r="T11901" s="31"/>
      <c r="U11901" s="169"/>
      <c r="V11901" s="150"/>
      <c r="W11901" s="141" t="str" cm="1">
        <f t="array" ref="W11901">IF(SUM(LEN(B11901:V11901))=0,"",IF(OR(OR(ISBLANK(F11901),SUM(LEN(C11901),LEN(D11901))=0),AND(NOT(E11901="Unknown"),ISBLANK(J11901)),AND(NOT(O11901="Unknown"),ISBLANK(R11901))),"Missing Information", INDEX(Table15[Entire Service Line Classification], MATCH(SUMIFS(Table15[Unique ID],Table15[System-Owned Portion],E11901,Table15[If Material Anything Other than "Lead" in Column E,Was Material Ever Previously Lead?],G11901,Table15[Customer-Owned Portion],O11901),Table15[Unique ID],0),0)))</f>
        <v/>
      </c>
    </row>
    <row r="11902" spans="2:23" x14ac:dyDescent="0.35">
      <c r="B11902" s="146"/>
      <c r="C11902" s="31"/>
      <c r="D11902" s="31"/>
      <c r="E11902" s="44"/>
      <c r="F11902" s="43"/>
      <c r="G11902" s="84"/>
      <c r="H11902" s="31"/>
      <c r="I11902" s="207"/>
      <c r="J11902" s="84"/>
      <c r="K11902" s="31"/>
      <c r="L11902" s="31"/>
      <c r="M11902" s="169"/>
      <c r="N11902" s="148"/>
      <c r="O11902" s="106"/>
      <c r="P11902" s="43"/>
      <c r="Q11902" s="207"/>
      <c r="R11902" s="84"/>
      <c r="S11902" s="31"/>
      <c r="T11902" s="31"/>
      <c r="U11902" s="169"/>
      <c r="V11902" s="150"/>
      <c r="W11902" s="141" t="str" cm="1">
        <f t="array" ref="W11902">IF(SUM(LEN(B11902:V11902))=0,"",IF(OR(OR(ISBLANK(F11902),SUM(LEN(C11902),LEN(D11902))=0),AND(NOT(E11902="Unknown"),ISBLANK(J11902)),AND(NOT(O11902="Unknown"),ISBLANK(R11902))),"Missing Information", INDEX(Table15[Entire Service Line Classification], MATCH(SUMIFS(Table15[Unique ID],Table15[System-Owned Portion],E11902,Table15[If Material Anything Other than "Lead" in Column E,Was Material Ever Previously Lead?],G11902,Table15[Customer-Owned Portion],O11902),Table15[Unique ID],0),0)))</f>
        <v/>
      </c>
    </row>
    <row r="11903" spans="2:23" x14ac:dyDescent="0.35">
      <c r="B11903" s="146"/>
      <c r="C11903" s="31"/>
      <c r="D11903" s="31"/>
      <c r="E11903" s="44"/>
      <c r="F11903" s="43"/>
      <c r="G11903" s="84"/>
      <c r="H11903" s="31"/>
      <c r="I11903" s="207"/>
      <c r="J11903" s="84"/>
      <c r="K11903" s="31"/>
      <c r="L11903" s="31"/>
      <c r="M11903" s="169"/>
      <c r="N11903" s="148"/>
      <c r="O11903" s="106"/>
      <c r="P11903" s="43"/>
      <c r="Q11903" s="207"/>
      <c r="R11903" s="84"/>
      <c r="S11903" s="31"/>
      <c r="T11903" s="31"/>
      <c r="U11903" s="169"/>
      <c r="V11903" s="150"/>
      <c r="W11903" s="141" t="str" cm="1">
        <f t="array" ref="W11903">IF(SUM(LEN(B11903:V11903))=0,"",IF(OR(OR(ISBLANK(F11903),SUM(LEN(C11903),LEN(D11903))=0),AND(NOT(E11903="Unknown"),ISBLANK(J11903)),AND(NOT(O11903="Unknown"),ISBLANK(R11903))),"Missing Information", INDEX(Table15[Entire Service Line Classification], MATCH(SUMIFS(Table15[Unique ID],Table15[System-Owned Portion],E11903,Table15[If Material Anything Other than "Lead" in Column E,Was Material Ever Previously Lead?],G11903,Table15[Customer-Owned Portion],O11903),Table15[Unique ID],0),0)))</f>
        <v/>
      </c>
    </row>
    <row r="11904" spans="2:23" x14ac:dyDescent="0.35">
      <c r="B11904" s="146"/>
      <c r="C11904" s="31"/>
      <c r="D11904" s="31"/>
      <c r="E11904" s="44"/>
      <c r="F11904" s="43"/>
      <c r="G11904" s="84"/>
      <c r="H11904" s="31"/>
      <c r="I11904" s="207"/>
      <c r="J11904" s="84"/>
      <c r="K11904" s="31"/>
      <c r="L11904" s="31"/>
      <c r="M11904" s="169"/>
      <c r="N11904" s="148"/>
      <c r="O11904" s="106"/>
      <c r="P11904" s="43"/>
      <c r="Q11904" s="207"/>
      <c r="R11904" s="84"/>
      <c r="S11904" s="31"/>
      <c r="T11904" s="31"/>
      <c r="U11904" s="169"/>
      <c r="V11904" s="150"/>
      <c r="W11904" s="141" t="str" cm="1">
        <f t="array" ref="W11904">IF(SUM(LEN(B11904:V11904))=0,"",IF(OR(OR(ISBLANK(F11904),SUM(LEN(C11904),LEN(D11904))=0),AND(NOT(E11904="Unknown"),ISBLANK(J11904)),AND(NOT(O11904="Unknown"),ISBLANK(R11904))),"Missing Information", INDEX(Table15[Entire Service Line Classification], MATCH(SUMIFS(Table15[Unique ID],Table15[System-Owned Portion],E11904,Table15[If Material Anything Other than "Lead" in Column E,Was Material Ever Previously Lead?],G11904,Table15[Customer-Owned Portion],O11904),Table15[Unique ID],0),0)))</f>
        <v/>
      </c>
    </row>
    <row r="11905" spans="2:23" x14ac:dyDescent="0.35">
      <c r="B11905" s="146"/>
      <c r="C11905" s="31"/>
      <c r="D11905" s="31"/>
      <c r="E11905" s="44"/>
      <c r="F11905" s="43"/>
      <c r="G11905" s="84"/>
      <c r="H11905" s="31"/>
      <c r="I11905" s="207"/>
      <c r="J11905" s="84"/>
      <c r="K11905" s="31"/>
      <c r="L11905" s="31"/>
      <c r="M11905" s="169"/>
      <c r="N11905" s="148"/>
      <c r="O11905" s="106"/>
      <c r="P11905" s="43"/>
      <c r="Q11905" s="207"/>
      <c r="R11905" s="84"/>
      <c r="S11905" s="31"/>
      <c r="T11905" s="31"/>
      <c r="U11905" s="169"/>
      <c r="V11905" s="150"/>
      <c r="W11905" s="141" t="str" cm="1">
        <f t="array" ref="W11905">IF(SUM(LEN(B11905:V11905))=0,"",IF(OR(OR(ISBLANK(F11905),SUM(LEN(C11905),LEN(D11905))=0),AND(NOT(E11905="Unknown"),ISBLANK(J11905)),AND(NOT(O11905="Unknown"),ISBLANK(R11905))),"Missing Information", INDEX(Table15[Entire Service Line Classification], MATCH(SUMIFS(Table15[Unique ID],Table15[System-Owned Portion],E11905,Table15[If Material Anything Other than "Lead" in Column E,Was Material Ever Previously Lead?],G11905,Table15[Customer-Owned Portion],O11905),Table15[Unique ID],0),0)))</f>
        <v/>
      </c>
    </row>
    <row r="11906" spans="2:23" x14ac:dyDescent="0.35">
      <c r="B11906" s="146"/>
      <c r="C11906" s="31"/>
      <c r="D11906" s="31"/>
      <c r="E11906" s="44"/>
      <c r="F11906" s="43"/>
      <c r="G11906" s="84"/>
      <c r="H11906" s="31"/>
      <c r="I11906" s="207"/>
      <c r="J11906" s="84"/>
      <c r="K11906" s="31"/>
      <c r="L11906" s="31"/>
      <c r="M11906" s="169"/>
      <c r="N11906" s="148"/>
      <c r="O11906" s="106"/>
      <c r="P11906" s="43"/>
      <c r="Q11906" s="207"/>
      <c r="R11906" s="84"/>
      <c r="S11906" s="31"/>
      <c r="T11906" s="31"/>
      <c r="U11906" s="169"/>
      <c r="V11906" s="150"/>
      <c r="W11906" s="141" t="str" cm="1">
        <f t="array" ref="W11906">IF(SUM(LEN(B11906:V11906))=0,"",IF(OR(OR(ISBLANK(F11906),SUM(LEN(C11906),LEN(D11906))=0),AND(NOT(E11906="Unknown"),ISBLANK(J11906)),AND(NOT(O11906="Unknown"),ISBLANK(R11906))),"Missing Information", INDEX(Table15[Entire Service Line Classification], MATCH(SUMIFS(Table15[Unique ID],Table15[System-Owned Portion],E11906,Table15[If Material Anything Other than "Lead" in Column E,Was Material Ever Previously Lead?],G11906,Table15[Customer-Owned Portion],O11906),Table15[Unique ID],0),0)))</f>
        <v/>
      </c>
    </row>
    <row r="11907" spans="2:23" x14ac:dyDescent="0.35">
      <c r="B11907" s="146"/>
      <c r="C11907" s="31"/>
      <c r="D11907" s="31"/>
      <c r="E11907" s="44"/>
      <c r="F11907" s="43"/>
      <c r="G11907" s="84"/>
      <c r="H11907" s="31"/>
      <c r="I11907" s="207"/>
      <c r="J11907" s="84"/>
      <c r="K11907" s="31"/>
      <c r="L11907" s="31"/>
      <c r="M11907" s="169"/>
      <c r="N11907" s="148"/>
      <c r="O11907" s="106"/>
      <c r="P11907" s="43"/>
      <c r="Q11907" s="207"/>
      <c r="R11907" s="84"/>
      <c r="S11907" s="31"/>
      <c r="T11907" s="31"/>
      <c r="U11907" s="169"/>
      <c r="V11907" s="150"/>
      <c r="W11907" s="141" t="str" cm="1">
        <f t="array" ref="W11907">IF(SUM(LEN(B11907:V11907))=0,"",IF(OR(OR(ISBLANK(F11907),SUM(LEN(C11907),LEN(D11907))=0),AND(NOT(E11907="Unknown"),ISBLANK(J11907)),AND(NOT(O11907="Unknown"),ISBLANK(R11907))),"Missing Information", INDEX(Table15[Entire Service Line Classification], MATCH(SUMIFS(Table15[Unique ID],Table15[System-Owned Portion],E11907,Table15[If Material Anything Other than "Lead" in Column E,Was Material Ever Previously Lead?],G11907,Table15[Customer-Owned Portion],O11907),Table15[Unique ID],0),0)))</f>
        <v/>
      </c>
    </row>
    <row r="11908" spans="2:23" x14ac:dyDescent="0.35">
      <c r="B11908" s="146"/>
      <c r="C11908" s="31"/>
      <c r="D11908" s="31"/>
      <c r="E11908" s="44"/>
      <c r="F11908" s="43"/>
      <c r="G11908" s="84"/>
      <c r="H11908" s="31"/>
      <c r="I11908" s="207"/>
      <c r="J11908" s="84"/>
      <c r="K11908" s="31"/>
      <c r="L11908" s="31"/>
      <c r="M11908" s="169"/>
      <c r="N11908" s="148"/>
      <c r="O11908" s="106"/>
      <c r="P11908" s="43"/>
      <c r="Q11908" s="207"/>
      <c r="R11908" s="84"/>
      <c r="S11908" s="31"/>
      <c r="T11908" s="31"/>
      <c r="U11908" s="169"/>
      <c r="V11908" s="150"/>
      <c r="W11908" s="141" t="str" cm="1">
        <f t="array" ref="W11908">IF(SUM(LEN(B11908:V11908))=0,"",IF(OR(OR(ISBLANK(F11908),SUM(LEN(C11908),LEN(D11908))=0),AND(NOT(E11908="Unknown"),ISBLANK(J11908)),AND(NOT(O11908="Unknown"),ISBLANK(R11908))),"Missing Information", INDEX(Table15[Entire Service Line Classification], MATCH(SUMIFS(Table15[Unique ID],Table15[System-Owned Portion],E11908,Table15[If Material Anything Other than "Lead" in Column E,Was Material Ever Previously Lead?],G11908,Table15[Customer-Owned Portion],O11908),Table15[Unique ID],0),0)))</f>
        <v/>
      </c>
    </row>
    <row r="11909" spans="2:23" x14ac:dyDescent="0.35">
      <c r="B11909" s="146"/>
      <c r="C11909" s="31"/>
      <c r="D11909" s="31"/>
      <c r="E11909" s="44"/>
      <c r="F11909" s="43"/>
      <c r="G11909" s="84"/>
      <c r="H11909" s="31"/>
      <c r="I11909" s="207"/>
      <c r="J11909" s="84"/>
      <c r="K11909" s="31"/>
      <c r="L11909" s="31"/>
      <c r="M11909" s="169"/>
      <c r="N11909" s="148"/>
      <c r="O11909" s="106"/>
      <c r="P11909" s="43"/>
      <c r="Q11909" s="207"/>
      <c r="R11909" s="84"/>
      <c r="S11909" s="31"/>
      <c r="T11909" s="31"/>
      <c r="U11909" s="169"/>
      <c r="V11909" s="150"/>
      <c r="W11909" s="141" t="str" cm="1">
        <f t="array" ref="W11909">IF(SUM(LEN(B11909:V11909))=0,"",IF(OR(OR(ISBLANK(F11909),SUM(LEN(C11909),LEN(D11909))=0),AND(NOT(E11909="Unknown"),ISBLANK(J11909)),AND(NOT(O11909="Unknown"),ISBLANK(R11909))),"Missing Information", INDEX(Table15[Entire Service Line Classification], MATCH(SUMIFS(Table15[Unique ID],Table15[System-Owned Portion],E11909,Table15[If Material Anything Other than "Lead" in Column E,Was Material Ever Previously Lead?],G11909,Table15[Customer-Owned Portion],O11909),Table15[Unique ID],0),0)))</f>
        <v/>
      </c>
    </row>
    <row r="11910" spans="2:23" x14ac:dyDescent="0.35">
      <c r="B11910" s="146"/>
      <c r="C11910" s="31"/>
      <c r="D11910" s="31"/>
      <c r="E11910" s="44"/>
      <c r="F11910" s="43"/>
      <c r="G11910" s="84"/>
      <c r="H11910" s="31"/>
      <c r="I11910" s="207"/>
      <c r="J11910" s="84"/>
      <c r="K11910" s="31"/>
      <c r="L11910" s="31"/>
      <c r="M11910" s="169"/>
      <c r="N11910" s="148"/>
      <c r="O11910" s="106"/>
      <c r="P11910" s="43"/>
      <c r="Q11910" s="207"/>
      <c r="R11910" s="84"/>
      <c r="S11910" s="31"/>
      <c r="T11910" s="31"/>
      <c r="U11910" s="169"/>
      <c r="V11910" s="150"/>
      <c r="W11910" s="141" t="str" cm="1">
        <f t="array" ref="W11910">IF(SUM(LEN(B11910:V11910))=0,"",IF(OR(OR(ISBLANK(F11910),SUM(LEN(C11910),LEN(D11910))=0),AND(NOT(E11910="Unknown"),ISBLANK(J11910)),AND(NOT(O11910="Unknown"),ISBLANK(R11910))),"Missing Information", INDEX(Table15[Entire Service Line Classification], MATCH(SUMIFS(Table15[Unique ID],Table15[System-Owned Portion],E11910,Table15[If Material Anything Other than "Lead" in Column E,Was Material Ever Previously Lead?],G11910,Table15[Customer-Owned Portion],O11910),Table15[Unique ID],0),0)))</f>
        <v/>
      </c>
    </row>
    <row r="11911" spans="2:23" x14ac:dyDescent="0.35">
      <c r="B11911" s="146"/>
      <c r="C11911" s="31"/>
      <c r="D11911" s="31"/>
      <c r="E11911" s="44"/>
      <c r="F11911" s="43"/>
      <c r="G11911" s="84"/>
      <c r="H11911" s="31"/>
      <c r="I11911" s="207"/>
      <c r="J11911" s="84"/>
      <c r="K11911" s="31"/>
      <c r="L11911" s="31"/>
      <c r="M11911" s="169"/>
      <c r="N11911" s="148"/>
      <c r="O11911" s="106"/>
      <c r="P11911" s="43"/>
      <c r="Q11911" s="207"/>
      <c r="R11911" s="84"/>
      <c r="S11911" s="31"/>
      <c r="T11911" s="31"/>
      <c r="U11911" s="169"/>
      <c r="V11911" s="150"/>
      <c r="W11911" s="141" t="str" cm="1">
        <f t="array" ref="W11911">IF(SUM(LEN(B11911:V11911))=0,"",IF(OR(OR(ISBLANK(F11911),SUM(LEN(C11911),LEN(D11911))=0),AND(NOT(E11911="Unknown"),ISBLANK(J11911)),AND(NOT(O11911="Unknown"),ISBLANK(R11911))),"Missing Information", INDEX(Table15[Entire Service Line Classification], MATCH(SUMIFS(Table15[Unique ID],Table15[System-Owned Portion],E11911,Table15[If Material Anything Other than "Lead" in Column E,Was Material Ever Previously Lead?],G11911,Table15[Customer-Owned Portion],O11911),Table15[Unique ID],0),0)))</f>
        <v/>
      </c>
    </row>
    <row r="11912" spans="2:23" x14ac:dyDescent="0.35">
      <c r="B11912" s="146"/>
      <c r="C11912" s="31"/>
      <c r="D11912" s="31"/>
      <c r="E11912" s="44"/>
      <c r="F11912" s="43"/>
      <c r="G11912" s="84"/>
      <c r="H11912" s="31"/>
      <c r="I11912" s="207"/>
      <c r="J11912" s="84"/>
      <c r="K11912" s="31"/>
      <c r="L11912" s="31"/>
      <c r="M11912" s="169"/>
      <c r="N11912" s="148"/>
      <c r="O11912" s="106"/>
      <c r="P11912" s="43"/>
      <c r="Q11912" s="207"/>
      <c r="R11912" s="84"/>
      <c r="S11912" s="31"/>
      <c r="T11912" s="31"/>
      <c r="U11912" s="169"/>
      <c r="V11912" s="150"/>
      <c r="W11912" s="141" t="str" cm="1">
        <f t="array" ref="W11912">IF(SUM(LEN(B11912:V11912))=0,"",IF(OR(OR(ISBLANK(F11912),SUM(LEN(C11912),LEN(D11912))=0),AND(NOT(E11912="Unknown"),ISBLANK(J11912)),AND(NOT(O11912="Unknown"),ISBLANK(R11912))),"Missing Information", INDEX(Table15[Entire Service Line Classification], MATCH(SUMIFS(Table15[Unique ID],Table15[System-Owned Portion],E11912,Table15[If Material Anything Other than "Lead" in Column E,Was Material Ever Previously Lead?],G11912,Table15[Customer-Owned Portion],O11912),Table15[Unique ID],0),0)))</f>
        <v/>
      </c>
    </row>
    <row r="11913" spans="2:23" x14ac:dyDescent="0.35">
      <c r="B11913" s="146"/>
      <c r="C11913" s="31"/>
      <c r="D11913" s="31"/>
      <c r="E11913" s="44"/>
      <c r="F11913" s="43"/>
      <c r="G11913" s="84"/>
      <c r="H11913" s="31"/>
      <c r="I11913" s="207"/>
      <c r="J11913" s="84"/>
      <c r="K11913" s="31"/>
      <c r="L11913" s="31"/>
      <c r="M11913" s="169"/>
      <c r="N11913" s="148"/>
      <c r="O11913" s="106"/>
      <c r="P11913" s="43"/>
      <c r="Q11913" s="207"/>
      <c r="R11913" s="84"/>
      <c r="S11913" s="31"/>
      <c r="T11913" s="31"/>
      <c r="U11913" s="169"/>
      <c r="V11913" s="150"/>
      <c r="W11913" s="141" t="str" cm="1">
        <f t="array" ref="W11913">IF(SUM(LEN(B11913:V11913))=0,"",IF(OR(OR(ISBLANK(F11913),SUM(LEN(C11913),LEN(D11913))=0),AND(NOT(E11913="Unknown"),ISBLANK(J11913)),AND(NOT(O11913="Unknown"),ISBLANK(R11913))),"Missing Information", INDEX(Table15[Entire Service Line Classification], MATCH(SUMIFS(Table15[Unique ID],Table15[System-Owned Portion],E11913,Table15[If Material Anything Other than "Lead" in Column E,Was Material Ever Previously Lead?],G11913,Table15[Customer-Owned Portion],O11913),Table15[Unique ID],0),0)))</f>
        <v/>
      </c>
    </row>
    <row r="11914" spans="2:23" x14ac:dyDescent="0.35">
      <c r="B11914" s="146"/>
      <c r="C11914" s="31"/>
      <c r="D11914" s="31"/>
      <c r="E11914" s="44"/>
      <c r="F11914" s="43"/>
      <c r="G11914" s="84"/>
      <c r="H11914" s="31"/>
      <c r="I11914" s="207"/>
      <c r="J11914" s="84"/>
      <c r="K11914" s="31"/>
      <c r="L11914" s="31"/>
      <c r="M11914" s="169"/>
      <c r="N11914" s="148"/>
      <c r="O11914" s="106"/>
      <c r="P11914" s="43"/>
      <c r="Q11914" s="207"/>
      <c r="R11914" s="84"/>
      <c r="S11914" s="31"/>
      <c r="T11914" s="31"/>
      <c r="U11914" s="169"/>
      <c r="V11914" s="150"/>
      <c r="W11914" s="141" t="str" cm="1">
        <f t="array" ref="W11914">IF(SUM(LEN(B11914:V11914))=0,"",IF(OR(OR(ISBLANK(F11914),SUM(LEN(C11914),LEN(D11914))=0),AND(NOT(E11914="Unknown"),ISBLANK(J11914)),AND(NOT(O11914="Unknown"),ISBLANK(R11914))),"Missing Information", INDEX(Table15[Entire Service Line Classification], MATCH(SUMIFS(Table15[Unique ID],Table15[System-Owned Portion],E11914,Table15[If Material Anything Other than "Lead" in Column E,Was Material Ever Previously Lead?],G11914,Table15[Customer-Owned Portion],O11914),Table15[Unique ID],0),0)))</f>
        <v/>
      </c>
    </row>
    <row r="11915" spans="2:23" x14ac:dyDescent="0.35">
      <c r="B11915" s="146"/>
      <c r="C11915" s="31"/>
      <c r="D11915" s="31"/>
      <c r="E11915" s="44"/>
      <c r="F11915" s="43"/>
      <c r="G11915" s="84"/>
      <c r="H11915" s="31"/>
      <c r="I11915" s="207"/>
      <c r="J11915" s="84"/>
      <c r="K11915" s="31"/>
      <c r="L11915" s="31"/>
      <c r="M11915" s="169"/>
      <c r="N11915" s="148"/>
      <c r="O11915" s="106"/>
      <c r="P11915" s="43"/>
      <c r="Q11915" s="207"/>
      <c r="R11915" s="84"/>
      <c r="S11915" s="31"/>
      <c r="T11915" s="31"/>
      <c r="U11915" s="169"/>
      <c r="V11915" s="150"/>
      <c r="W11915" s="141" t="str" cm="1">
        <f t="array" ref="W11915">IF(SUM(LEN(B11915:V11915))=0,"",IF(OR(OR(ISBLANK(F11915),SUM(LEN(C11915),LEN(D11915))=0),AND(NOT(E11915="Unknown"),ISBLANK(J11915)),AND(NOT(O11915="Unknown"),ISBLANK(R11915))),"Missing Information", INDEX(Table15[Entire Service Line Classification], MATCH(SUMIFS(Table15[Unique ID],Table15[System-Owned Portion],E11915,Table15[If Material Anything Other than "Lead" in Column E,Was Material Ever Previously Lead?],G11915,Table15[Customer-Owned Portion],O11915),Table15[Unique ID],0),0)))</f>
        <v/>
      </c>
    </row>
    <row r="11916" spans="2:23" x14ac:dyDescent="0.35">
      <c r="B11916" s="146"/>
      <c r="C11916" s="31"/>
      <c r="D11916" s="31"/>
      <c r="E11916" s="44"/>
      <c r="F11916" s="43"/>
      <c r="G11916" s="84"/>
      <c r="H11916" s="31"/>
      <c r="I11916" s="207"/>
      <c r="J11916" s="84"/>
      <c r="K11916" s="31"/>
      <c r="L11916" s="31"/>
      <c r="M11916" s="169"/>
      <c r="N11916" s="148"/>
      <c r="O11916" s="106"/>
      <c r="P11916" s="43"/>
      <c r="Q11916" s="207"/>
      <c r="R11916" s="84"/>
      <c r="S11916" s="31"/>
      <c r="T11916" s="31"/>
      <c r="U11916" s="169"/>
      <c r="V11916" s="150"/>
      <c r="W11916" s="141" t="str" cm="1">
        <f t="array" ref="W11916">IF(SUM(LEN(B11916:V11916))=0,"",IF(OR(OR(ISBLANK(F11916),SUM(LEN(C11916),LEN(D11916))=0),AND(NOT(E11916="Unknown"),ISBLANK(J11916)),AND(NOT(O11916="Unknown"),ISBLANK(R11916))),"Missing Information", INDEX(Table15[Entire Service Line Classification], MATCH(SUMIFS(Table15[Unique ID],Table15[System-Owned Portion],E11916,Table15[If Material Anything Other than "Lead" in Column E,Was Material Ever Previously Lead?],G11916,Table15[Customer-Owned Portion],O11916),Table15[Unique ID],0),0)))</f>
        <v/>
      </c>
    </row>
    <row r="11917" spans="2:23" x14ac:dyDescent="0.35">
      <c r="B11917" s="146"/>
      <c r="C11917" s="31"/>
      <c r="D11917" s="31"/>
      <c r="E11917" s="44"/>
      <c r="F11917" s="43"/>
      <c r="G11917" s="84"/>
      <c r="H11917" s="31"/>
      <c r="I11917" s="207"/>
      <c r="J11917" s="84"/>
      <c r="K11917" s="31"/>
      <c r="L11917" s="31"/>
      <c r="M11917" s="169"/>
      <c r="N11917" s="148"/>
      <c r="O11917" s="106"/>
      <c r="P11917" s="43"/>
      <c r="Q11917" s="207"/>
      <c r="R11917" s="84"/>
      <c r="S11917" s="31"/>
      <c r="T11917" s="31"/>
      <c r="U11917" s="169"/>
      <c r="V11917" s="150"/>
      <c r="W11917" s="141" t="str" cm="1">
        <f t="array" ref="W11917">IF(SUM(LEN(B11917:V11917))=0,"",IF(OR(OR(ISBLANK(F11917),SUM(LEN(C11917),LEN(D11917))=0),AND(NOT(E11917="Unknown"),ISBLANK(J11917)),AND(NOT(O11917="Unknown"),ISBLANK(R11917))),"Missing Information", INDEX(Table15[Entire Service Line Classification], MATCH(SUMIFS(Table15[Unique ID],Table15[System-Owned Portion],E11917,Table15[If Material Anything Other than "Lead" in Column E,Was Material Ever Previously Lead?],G11917,Table15[Customer-Owned Portion],O11917),Table15[Unique ID],0),0)))</f>
        <v/>
      </c>
    </row>
    <row r="11918" spans="2:23" x14ac:dyDescent="0.35">
      <c r="B11918" s="146"/>
      <c r="C11918" s="31"/>
      <c r="D11918" s="31"/>
      <c r="E11918" s="44"/>
      <c r="F11918" s="43"/>
      <c r="G11918" s="84"/>
      <c r="H11918" s="31"/>
      <c r="I11918" s="207"/>
      <c r="J11918" s="84"/>
      <c r="K11918" s="31"/>
      <c r="L11918" s="31"/>
      <c r="M11918" s="169"/>
      <c r="N11918" s="148"/>
      <c r="O11918" s="106"/>
      <c r="P11918" s="43"/>
      <c r="Q11918" s="207"/>
      <c r="R11918" s="84"/>
      <c r="S11918" s="31"/>
      <c r="T11918" s="31"/>
      <c r="U11918" s="169"/>
      <c r="V11918" s="150"/>
      <c r="W11918" s="141" t="str" cm="1">
        <f t="array" ref="W11918">IF(SUM(LEN(B11918:V11918))=0,"",IF(OR(OR(ISBLANK(F11918),SUM(LEN(C11918),LEN(D11918))=0),AND(NOT(E11918="Unknown"),ISBLANK(J11918)),AND(NOT(O11918="Unknown"),ISBLANK(R11918))),"Missing Information", INDEX(Table15[Entire Service Line Classification], MATCH(SUMIFS(Table15[Unique ID],Table15[System-Owned Portion],E11918,Table15[If Material Anything Other than "Lead" in Column E,Was Material Ever Previously Lead?],G11918,Table15[Customer-Owned Portion],O11918),Table15[Unique ID],0),0)))</f>
        <v/>
      </c>
    </row>
    <row r="11919" spans="2:23" x14ac:dyDescent="0.35">
      <c r="B11919" s="146"/>
      <c r="C11919" s="31"/>
      <c r="D11919" s="31"/>
      <c r="E11919" s="44"/>
      <c r="F11919" s="43"/>
      <c r="G11919" s="84"/>
      <c r="H11919" s="31"/>
      <c r="I11919" s="207"/>
      <c r="J11919" s="84"/>
      <c r="K11919" s="31"/>
      <c r="L11919" s="31"/>
      <c r="M11919" s="169"/>
      <c r="N11919" s="148"/>
      <c r="O11919" s="106"/>
      <c r="P11919" s="43"/>
      <c r="Q11919" s="207"/>
      <c r="R11919" s="84"/>
      <c r="S11919" s="31"/>
      <c r="T11919" s="31"/>
      <c r="U11919" s="169"/>
      <c r="V11919" s="150"/>
      <c r="W11919" s="141" t="str" cm="1">
        <f t="array" ref="W11919">IF(SUM(LEN(B11919:V11919))=0,"",IF(OR(OR(ISBLANK(F11919),SUM(LEN(C11919),LEN(D11919))=0),AND(NOT(E11919="Unknown"),ISBLANK(J11919)),AND(NOT(O11919="Unknown"),ISBLANK(R11919))),"Missing Information", INDEX(Table15[Entire Service Line Classification], MATCH(SUMIFS(Table15[Unique ID],Table15[System-Owned Portion],E11919,Table15[If Material Anything Other than "Lead" in Column E,Was Material Ever Previously Lead?],G11919,Table15[Customer-Owned Portion],O11919),Table15[Unique ID],0),0)))</f>
        <v/>
      </c>
    </row>
    <row r="11920" spans="2:23" x14ac:dyDescent="0.35">
      <c r="B11920" s="146"/>
      <c r="C11920" s="31"/>
      <c r="D11920" s="31"/>
      <c r="E11920" s="44"/>
      <c r="F11920" s="43"/>
      <c r="G11920" s="84"/>
      <c r="H11920" s="31"/>
      <c r="I11920" s="207"/>
      <c r="J11920" s="84"/>
      <c r="K11920" s="31"/>
      <c r="L11920" s="31"/>
      <c r="M11920" s="169"/>
      <c r="N11920" s="148"/>
      <c r="O11920" s="106"/>
      <c r="P11920" s="43"/>
      <c r="Q11920" s="207"/>
      <c r="R11920" s="84"/>
      <c r="S11920" s="31"/>
      <c r="T11920" s="31"/>
      <c r="U11920" s="169"/>
      <c r="V11920" s="150"/>
      <c r="W11920" s="141" t="str" cm="1">
        <f t="array" ref="W11920">IF(SUM(LEN(B11920:V11920))=0,"",IF(OR(OR(ISBLANK(F11920),SUM(LEN(C11920),LEN(D11920))=0),AND(NOT(E11920="Unknown"),ISBLANK(J11920)),AND(NOT(O11920="Unknown"),ISBLANK(R11920))),"Missing Information", INDEX(Table15[Entire Service Line Classification], MATCH(SUMIFS(Table15[Unique ID],Table15[System-Owned Portion],E11920,Table15[If Material Anything Other than "Lead" in Column E,Was Material Ever Previously Lead?],G11920,Table15[Customer-Owned Portion],O11920),Table15[Unique ID],0),0)))</f>
        <v/>
      </c>
    </row>
    <row r="11921" spans="2:23" x14ac:dyDescent="0.35">
      <c r="B11921" s="146"/>
      <c r="C11921" s="31"/>
      <c r="D11921" s="31"/>
      <c r="E11921" s="44"/>
      <c r="F11921" s="43"/>
      <c r="G11921" s="84"/>
      <c r="H11921" s="31"/>
      <c r="I11921" s="207"/>
      <c r="J11921" s="84"/>
      <c r="K11921" s="31"/>
      <c r="L11921" s="31"/>
      <c r="M11921" s="169"/>
      <c r="N11921" s="148"/>
      <c r="O11921" s="106"/>
      <c r="P11921" s="43"/>
      <c r="Q11921" s="207"/>
      <c r="R11921" s="84"/>
      <c r="S11921" s="31"/>
      <c r="T11921" s="31"/>
      <c r="U11921" s="169"/>
      <c r="V11921" s="150"/>
      <c r="W11921" s="141" t="str" cm="1">
        <f t="array" ref="W11921">IF(SUM(LEN(B11921:V11921))=0,"",IF(OR(OR(ISBLANK(F11921),SUM(LEN(C11921),LEN(D11921))=0),AND(NOT(E11921="Unknown"),ISBLANK(J11921)),AND(NOT(O11921="Unknown"),ISBLANK(R11921))),"Missing Information", INDEX(Table15[Entire Service Line Classification], MATCH(SUMIFS(Table15[Unique ID],Table15[System-Owned Portion],E11921,Table15[If Material Anything Other than "Lead" in Column E,Was Material Ever Previously Lead?],G11921,Table15[Customer-Owned Portion],O11921),Table15[Unique ID],0),0)))</f>
        <v/>
      </c>
    </row>
    <row r="11922" spans="2:23" x14ac:dyDescent="0.35">
      <c r="B11922" s="146"/>
      <c r="C11922" s="31"/>
      <c r="D11922" s="31"/>
      <c r="E11922" s="44"/>
      <c r="F11922" s="43"/>
      <c r="G11922" s="84"/>
      <c r="H11922" s="31"/>
      <c r="I11922" s="207"/>
      <c r="J11922" s="84"/>
      <c r="K11922" s="31"/>
      <c r="L11922" s="31"/>
      <c r="M11922" s="169"/>
      <c r="N11922" s="148"/>
      <c r="O11922" s="106"/>
      <c r="P11922" s="43"/>
      <c r="Q11922" s="207"/>
      <c r="R11922" s="84"/>
      <c r="S11922" s="31"/>
      <c r="T11922" s="31"/>
      <c r="U11922" s="169"/>
      <c r="V11922" s="150"/>
      <c r="W11922" s="141" t="str" cm="1">
        <f t="array" ref="W11922">IF(SUM(LEN(B11922:V11922))=0,"",IF(OR(OR(ISBLANK(F11922),SUM(LEN(C11922),LEN(D11922))=0),AND(NOT(E11922="Unknown"),ISBLANK(J11922)),AND(NOT(O11922="Unknown"),ISBLANK(R11922))),"Missing Information", INDEX(Table15[Entire Service Line Classification], MATCH(SUMIFS(Table15[Unique ID],Table15[System-Owned Portion],E11922,Table15[If Material Anything Other than "Lead" in Column E,Was Material Ever Previously Lead?],G11922,Table15[Customer-Owned Portion],O11922),Table15[Unique ID],0),0)))</f>
        <v/>
      </c>
    </row>
    <row r="11923" spans="2:23" x14ac:dyDescent="0.35">
      <c r="B11923" s="146"/>
      <c r="C11923" s="31"/>
      <c r="D11923" s="31"/>
      <c r="E11923" s="44"/>
      <c r="F11923" s="43"/>
      <c r="G11923" s="84"/>
      <c r="H11923" s="31"/>
      <c r="I11923" s="207"/>
      <c r="J11923" s="84"/>
      <c r="K11923" s="31"/>
      <c r="L11923" s="31"/>
      <c r="M11923" s="169"/>
      <c r="N11923" s="148"/>
      <c r="O11923" s="106"/>
      <c r="P11923" s="43"/>
      <c r="Q11923" s="207"/>
      <c r="R11923" s="84"/>
      <c r="S11923" s="31"/>
      <c r="T11923" s="31"/>
      <c r="U11923" s="169"/>
      <c r="V11923" s="150"/>
      <c r="W11923" s="141" t="str" cm="1">
        <f t="array" ref="W11923">IF(SUM(LEN(B11923:V11923))=0,"",IF(OR(OR(ISBLANK(F11923),SUM(LEN(C11923),LEN(D11923))=0),AND(NOT(E11923="Unknown"),ISBLANK(J11923)),AND(NOT(O11923="Unknown"),ISBLANK(R11923))),"Missing Information", INDEX(Table15[Entire Service Line Classification], MATCH(SUMIFS(Table15[Unique ID],Table15[System-Owned Portion],E11923,Table15[If Material Anything Other than "Lead" in Column E,Was Material Ever Previously Lead?],G11923,Table15[Customer-Owned Portion],O11923),Table15[Unique ID],0),0)))</f>
        <v/>
      </c>
    </row>
    <row r="11924" spans="2:23" x14ac:dyDescent="0.35">
      <c r="B11924" s="146"/>
      <c r="C11924" s="31"/>
      <c r="D11924" s="31"/>
      <c r="E11924" s="44"/>
      <c r="F11924" s="43"/>
      <c r="G11924" s="84"/>
      <c r="H11924" s="31"/>
      <c r="I11924" s="207"/>
      <c r="J11924" s="84"/>
      <c r="K11924" s="31"/>
      <c r="L11924" s="31"/>
      <c r="M11924" s="169"/>
      <c r="N11924" s="148"/>
      <c r="O11924" s="106"/>
      <c r="P11924" s="43"/>
      <c r="Q11924" s="207"/>
      <c r="R11924" s="84"/>
      <c r="S11924" s="31"/>
      <c r="T11924" s="31"/>
      <c r="U11924" s="169"/>
      <c r="V11924" s="150"/>
      <c r="W11924" s="141" t="str" cm="1">
        <f t="array" ref="W11924">IF(SUM(LEN(B11924:V11924))=0,"",IF(OR(OR(ISBLANK(F11924),SUM(LEN(C11924),LEN(D11924))=0),AND(NOT(E11924="Unknown"),ISBLANK(J11924)),AND(NOT(O11924="Unknown"),ISBLANK(R11924))),"Missing Information", INDEX(Table15[Entire Service Line Classification], MATCH(SUMIFS(Table15[Unique ID],Table15[System-Owned Portion],E11924,Table15[If Material Anything Other than "Lead" in Column E,Was Material Ever Previously Lead?],G11924,Table15[Customer-Owned Portion],O11924),Table15[Unique ID],0),0)))</f>
        <v/>
      </c>
    </row>
    <row r="11925" spans="2:23" x14ac:dyDescent="0.35">
      <c r="B11925" s="146"/>
      <c r="C11925" s="31"/>
      <c r="D11925" s="31"/>
      <c r="E11925" s="44"/>
      <c r="F11925" s="43"/>
      <c r="G11925" s="84"/>
      <c r="H11925" s="31"/>
      <c r="I11925" s="207"/>
      <c r="J11925" s="84"/>
      <c r="K11925" s="31"/>
      <c r="L11925" s="31"/>
      <c r="M11925" s="169"/>
      <c r="N11925" s="148"/>
      <c r="O11925" s="106"/>
      <c r="P11925" s="43"/>
      <c r="Q11925" s="207"/>
      <c r="R11925" s="84"/>
      <c r="S11925" s="31"/>
      <c r="T11925" s="31"/>
      <c r="U11925" s="169"/>
      <c r="V11925" s="150"/>
      <c r="W11925" s="141" t="str" cm="1">
        <f t="array" ref="W11925">IF(SUM(LEN(B11925:V11925))=0,"",IF(OR(OR(ISBLANK(F11925),SUM(LEN(C11925),LEN(D11925))=0),AND(NOT(E11925="Unknown"),ISBLANK(J11925)),AND(NOT(O11925="Unknown"),ISBLANK(R11925))),"Missing Information", INDEX(Table15[Entire Service Line Classification], MATCH(SUMIFS(Table15[Unique ID],Table15[System-Owned Portion],E11925,Table15[If Material Anything Other than "Lead" in Column E,Was Material Ever Previously Lead?],G11925,Table15[Customer-Owned Portion],O11925),Table15[Unique ID],0),0)))</f>
        <v/>
      </c>
    </row>
    <row r="11926" spans="2:23" x14ac:dyDescent="0.35">
      <c r="B11926" s="146"/>
      <c r="C11926" s="31"/>
      <c r="D11926" s="31"/>
      <c r="E11926" s="44"/>
      <c r="F11926" s="43"/>
      <c r="G11926" s="84"/>
      <c r="H11926" s="31"/>
      <c r="I11926" s="207"/>
      <c r="J11926" s="84"/>
      <c r="K11926" s="31"/>
      <c r="L11926" s="31"/>
      <c r="M11926" s="169"/>
      <c r="N11926" s="148"/>
      <c r="O11926" s="106"/>
      <c r="P11926" s="43"/>
      <c r="Q11926" s="207"/>
      <c r="R11926" s="84"/>
      <c r="S11926" s="31"/>
      <c r="T11926" s="31"/>
      <c r="U11926" s="169"/>
      <c r="V11926" s="150"/>
      <c r="W11926" s="141" t="str" cm="1">
        <f t="array" ref="W11926">IF(SUM(LEN(B11926:V11926))=0,"",IF(OR(OR(ISBLANK(F11926),SUM(LEN(C11926),LEN(D11926))=0),AND(NOT(E11926="Unknown"),ISBLANK(J11926)),AND(NOT(O11926="Unknown"),ISBLANK(R11926))),"Missing Information", INDEX(Table15[Entire Service Line Classification], MATCH(SUMIFS(Table15[Unique ID],Table15[System-Owned Portion],E11926,Table15[If Material Anything Other than "Lead" in Column E,Was Material Ever Previously Lead?],G11926,Table15[Customer-Owned Portion],O11926),Table15[Unique ID],0),0)))</f>
        <v/>
      </c>
    </row>
    <row r="11927" spans="2:23" x14ac:dyDescent="0.35">
      <c r="B11927" s="146"/>
      <c r="C11927" s="31"/>
      <c r="D11927" s="31"/>
      <c r="E11927" s="44"/>
      <c r="F11927" s="43"/>
      <c r="G11927" s="84"/>
      <c r="H11927" s="31"/>
      <c r="I11927" s="207"/>
      <c r="J11927" s="84"/>
      <c r="K11927" s="31"/>
      <c r="L11927" s="31"/>
      <c r="M11927" s="169"/>
      <c r="N11927" s="148"/>
      <c r="O11927" s="106"/>
      <c r="P11927" s="43"/>
      <c r="Q11927" s="207"/>
      <c r="R11927" s="84"/>
      <c r="S11927" s="31"/>
      <c r="T11927" s="31"/>
      <c r="U11927" s="169"/>
      <c r="V11927" s="150"/>
      <c r="W11927" s="141" t="str" cm="1">
        <f t="array" ref="W11927">IF(SUM(LEN(B11927:V11927))=0,"",IF(OR(OR(ISBLANK(F11927),SUM(LEN(C11927),LEN(D11927))=0),AND(NOT(E11927="Unknown"),ISBLANK(J11927)),AND(NOT(O11927="Unknown"),ISBLANK(R11927))),"Missing Information", INDEX(Table15[Entire Service Line Classification], MATCH(SUMIFS(Table15[Unique ID],Table15[System-Owned Portion],E11927,Table15[If Material Anything Other than "Lead" in Column E,Was Material Ever Previously Lead?],G11927,Table15[Customer-Owned Portion],O11927),Table15[Unique ID],0),0)))</f>
        <v/>
      </c>
    </row>
    <row r="11928" spans="2:23" x14ac:dyDescent="0.35">
      <c r="B11928" s="146"/>
      <c r="C11928" s="31"/>
      <c r="D11928" s="31"/>
      <c r="E11928" s="44"/>
      <c r="F11928" s="43"/>
      <c r="G11928" s="84"/>
      <c r="H11928" s="31"/>
      <c r="I11928" s="207"/>
      <c r="J11928" s="84"/>
      <c r="K11928" s="31"/>
      <c r="L11928" s="31"/>
      <c r="M11928" s="169"/>
      <c r="N11928" s="148"/>
      <c r="O11928" s="106"/>
      <c r="P11928" s="43"/>
      <c r="Q11928" s="207"/>
      <c r="R11928" s="84"/>
      <c r="S11928" s="31"/>
      <c r="T11928" s="31"/>
      <c r="U11928" s="169"/>
      <c r="V11928" s="150"/>
      <c r="W11928" s="141" t="str" cm="1">
        <f t="array" ref="W11928">IF(SUM(LEN(B11928:V11928))=0,"",IF(OR(OR(ISBLANK(F11928),SUM(LEN(C11928),LEN(D11928))=0),AND(NOT(E11928="Unknown"),ISBLANK(J11928)),AND(NOT(O11928="Unknown"),ISBLANK(R11928))),"Missing Information", INDEX(Table15[Entire Service Line Classification], MATCH(SUMIFS(Table15[Unique ID],Table15[System-Owned Portion],E11928,Table15[If Material Anything Other than "Lead" in Column E,Was Material Ever Previously Lead?],G11928,Table15[Customer-Owned Portion],O11928),Table15[Unique ID],0),0)))</f>
        <v/>
      </c>
    </row>
    <row r="11929" spans="2:23" x14ac:dyDescent="0.35">
      <c r="B11929" s="146"/>
      <c r="C11929" s="31"/>
      <c r="D11929" s="31"/>
      <c r="E11929" s="44"/>
      <c r="F11929" s="43"/>
      <c r="G11929" s="84"/>
      <c r="H11929" s="31"/>
      <c r="I11929" s="207"/>
      <c r="J11929" s="84"/>
      <c r="K11929" s="31"/>
      <c r="L11929" s="31"/>
      <c r="M11929" s="169"/>
      <c r="N11929" s="148"/>
      <c r="O11929" s="106"/>
      <c r="P11929" s="43"/>
      <c r="Q11929" s="207"/>
      <c r="R11929" s="84"/>
      <c r="S11929" s="31"/>
      <c r="T11929" s="31"/>
      <c r="U11929" s="169"/>
      <c r="V11929" s="150"/>
      <c r="W11929" s="141" t="str" cm="1">
        <f t="array" ref="W11929">IF(SUM(LEN(B11929:V11929))=0,"",IF(OR(OR(ISBLANK(F11929),SUM(LEN(C11929),LEN(D11929))=0),AND(NOT(E11929="Unknown"),ISBLANK(J11929)),AND(NOT(O11929="Unknown"),ISBLANK(R11929))),"Missing Information", INDEX(Table15[Entire Service Line Classification], MATCH(SUMIFS(Table15[Unique ID],Table15[System-Owned Portion],E11929,Table15[If Material Anything Other than "Lead" in Column E,Was Material Ever Previously Lead?],G11929,Table15[Customer-Owned Portion],O11929),Table15[Unique ID],0),0)))</f>
        <v/>
      </c>
    </row>
    <row r="11930" spans="2:23" x14ac:dyDescent="0.35">
      <c r="B11930" s="146"/>
      <c r="C11930" s="31"/>
      <c r="D11930" s="31"/>
      <c r="E11930" s="44"/>
      <c r="F11930" s="43"/>
      <c r="G11930" s="84"/>
      <c r="H11930" s="31"/>
      <c r="I11930" s="207"/>
      <c r="J11930" s="84"/>
      <c r="K11930" s="31"/>
      <c r="L11930" s="31"/>
      <c r="M11930" s="169"/>
      <c r="N11930" s="148"/>
      <c r="O11930" s="106"/>
      <c r="P11930" s="43"/>
      <c r="Q11930" s="207"/>
      <c r="R11930" s="84"/>
      <c r="S11930" s="31"/>
      <c r="T11930" s="31"/>
      <c r="U11930" s="169"/>
      <c r="V11930" s="150"/>
      <c r="W11930" s="141" t="str" cm="1">
        <f t="array" ref="W11930">IF(SUM(LEN(B11930:V11930))=0,"",IF(OR(OR(ISBLANK(F11930),SUM(LEN(C11930),LEN(D11930))=0),AND(NOT(E11930="Unknown"),ISBLANK(J11930)),AND(NOT(O11930="Unknown"),ISBLANK(R11930))),"Missing Information", INDEX(Table15[Entire Service Line Classification], MATCH(SUMIFS(Table15[Unique ID],Table15[System-Owned Portion],E11930,Table15[If Material Anything Other than "Lead" in Column E,Was Material Ever Previously Lead?],G11930,Table15[Customer-Owned Portion],O11930),Table15[Unique ID],0),0)))</f>
        <v/>
      </c>
    </row>
    <row r="11931" spans="2:23" x14ac:dyDescent="0.35">
      <c r="B11931" s="146"/>
      <c r="C11931" s="31"/>
      <c r="D11931" s="31"/>
      <c r="E11931" s="44"/>
      <c r="F11931" s="43"/>
      <c r="G11931" s="84"/>
      <c r="H11931" s="31"/>
      <c r="I11931" s="207"/>
      <c r="J11931" s="84"/>
      <c r="K11931" s="31"/>
      <c r="L11931" s="31"/>
      <c r="M11931" s="169"/>
      <c r="N11931" s="148"/>
      <c r="O11931" s="106"/>
      <c r="P11931" s="43"/>
      <c r="Q11931" s="207"/>
      <c r="R11931" s="84"/>
      <c r="S11931" s="31"/>
      <c r="T11931" s="31"/>
      <c r="U11931" s="169"/>
      <c r="V11931" s="150"/>
      <c r="W11931" s="141" t="str" cm="1">
        <f t="array" ref="W11931">IF(SUM(LEN(B11931:V11931))=0,"",IF(OR(OR(ISBLANK(F11931),SUM(LEN(C11931),LEN(D11931))=0),AND(NOT(E11931="Unknown"),ISBLANK(J11931)),AND(NOT(O11931="Unknown"),ISBLANK(R11931))),"Missing Information", INDEX(Table15[Entire Service Line Classification], MATCH(SUMIFS(Table15[Unique ID],Table15[System-Owned Portion],E11931,Table15[If Material Anything Other than "Lead" in Column E,Was Material Ever Previously Lead?],G11931,Table15[Customer-Owned Portion],O11931),Table15[Unique ID],0),0)))</f>
        <v/>
      </c>
    </row>
    <row r="11932" spans="2:23" x14ac:dyDescent="0.35">
      <c r="B11932" s="146"/>
      <c r="C11932" s="31"/>
      <c r="D11932" s="31"/>
      <c r="E11932" s="44"/>
      <c r="F11932" s="43"/>
      <c r="G11932" s="84"/>
      <c r="H11932" s="31"/>
      <c r="I11932" s="207"/>
      <c r="J11932" s="84"/>
      <c r="K11932" s="31"/>
      <c r="L11932" s="31"/>
      <c r="M11932" s="169"/>
      <c r="N11932" s="148"/>
      <c r="O11932" s="106"/>
      <c r="P11932" s="43"/>
      <c r="Q11932" s="207"/>
      <c r="R11932" s="84"/>
      <c r="S11932" s="31"/>
      <c r="T11932" s="31"/>
      <c r="U11932" s="169"/>
      <c r="V11932" s="150"/>
      <c r="W11932" s="141" t="str" cm="1">
        <f t="array" ref="W11932">IF(SUM(LEN(B11932:V11932))=0,"",IF(OR(OR(ISBLANK(F11932),SUM(LEN(C11932),LEN(D11932))=0),AND(NOT(E11932="Unknown"),ISBLANK(J11932)),AND(NOT(O11932="Unknown"),ISBLANK(R11932))),"Missing Information", INDEX(Table15[Entire Service Line Classification], MATCH(SUMIFS(Table15[Unique ID],Table15[System-Owned Portion],E11932,Table15[If Material Anything Other than "Lead" in Column E,Was Material Ever Previously Lead?],G11932,Table15[Customer-Owned Portion],O11932),Table15[Unique ID],0),0)))</f>
        <v/>
      </c>
    </row>
    <row r="11933" spans="2:23" x14ac:dyDescent="0.35">
      <c r="B11933" s="146"/>
      <c r="C11933" s="31"/>
      <c r="D11933" s="31"/>
      <c r="E11933" s="44"/>
      <c r="F11933" s="43"/>
      <c r="G11933" s="84"/>
      <c r="H11933" s="31"/>
      <c r="I11933" s="207"/>
      <c r="J11933" s="84"/>
      <c r="K11933" s="31"/>
      <c r="L11933" s="31"/>
      <c r="M11933" s="169"/>
      <c r="N11933" s="148"/>
      <c r="O11933" s="106"/>
      <c r="P11933" s="43"/>
      <c r="Q11933" s="207"/>
      <c r="R11933" s="84"/>
      <c r="S11933" s="31"/>
      <c r="T11933" s="31"/>
      <c r="U11933" s="169"/>
      <c r="V11933" s="150"/>
      <c r="W11933" s="141" t="str" cm="1">
        <f t="array" ref="W11933">IF(SUM(LEN(B11933:V11933))=0,"",IF(OR(OR(ISBLANK(F11933),SUM(LEN(C11933),LEN(D11933))=0),AND(NOT(E11933="Unknown"),ISBLANK(J11933)),AND(NOT(O11933="Unknown"),ISBLANK(R11933))),"Missing Information", INDEX(Table15[Entire Service Line Classification], MATCH(SUMIFS(Table15[Unique ID],Table15[System-Owned Portion],E11933,Table15[If Material Anything Other than "Lead" in Column E,Was Material Ever Previously Lead?],G11933,Table15[Customer-Owned Portion],O11933),Table15[Unique ID],0),0)))</f>
        <v/>
      </c>
    </row>
    <row r="11934" spans="2:23" x14ac:dyDescent="0.35">
      <c r="B11934" s="146"/>
      <c r="C11934" s="31"/>
      <c r="D11934" s="31"/>
      <c r="E11934" s="44"/>
      <c r="F11934" s="43"/>
      <c r="G11934" s="84"/>
      <c r="H11934" s="31"/>
      <c r="I11934" s="207"/>
      <c r="J11934" s="84"/>
      <c r="K11934" s="31"/>
      <c r="L11934" s="31"/>
      <c r="M11934" s="169"/>
      <c r="N11934" s="148"/>
      <c r="O11934" s="106"/>
      <c r="P11934" s="43"/>
      <c r="Q11934" s="207"/>
      <c r="R11934" s="84"/>
      <c r="S11934" s="31"/>
      <c r="T11934" s="31"/>
      <c r="U11934" s="169"/>
      <c r="V11934" s="150"/>
      <c r="W11934" s="141" t="str" cm="1">
        <f t="array" ref="W11934">IF(SUM(LEN(B11934:V11934))=0,"",IF(OR(OR(ISBLANK(F11934),SUM(LEN(C11934),LEN(D11934))=0),AND(NOT(E11934="Unknown"),ISBLANK(J11934)),AND(NOT(O11934="Unknown"),ISBLANK(R11934))),"Missing Information", INDEX(Table15[Entire Service Line Classification], MATCH(SUMIFS(Table15[Unique ID],Table15[System-Owned Portion],E11934,Table15[If Material Anything Other than "Lead" in Column E,Was Material Ever Previously Lead?],G11934,Table15[Customer-Owned Portion],O11934),Table15[Unique ID],0),0)))</f>
        <v/>
      </c>
    </row>
    <row r="11935" spans="2:23" x14ac:dyDescent="0.35">
      <c r="B11935" s="146"/>
      <c r="C11935" s="31"/>
      <c r="D11935" s="31"/>
      <c r="E11935" s="44"/>
      <c r="F11935" s="43"/>
      <c r="G11935" s="84"/>
      <c r="H11935" s="31"/>
      <c r="I11935" s="207"/>
      <c r="J11935" s="84"/>
      <c r="K11935" s="31"/>
      <c r="L11935" s="31"/>
      <c r="M11935" s="169"/>
      <c r="N11935" s="148"/>
      <c r="O11935" s="106"/>
      <c r="P11935" s="43"/>
      <c r="Q11935" s="207"/>
      <c r="R11935" s="84"/>
      <c r="S11935" s="31"/>
      <c r="T11935" s="31"/>
      <c r="U11935" s="169"/>
      <c r="V11935" s="150"/>
      <c r="W11935" s="141" t="str" cm="1">
        <f t="array" ref="W11935">IF(SUM(LEN(B11935:V11935))=0,"",IF(OR(OR(ISBLANK(F11935),SUM(LEN(C11935),LEN(D11935))=0),AND(NOT(E11935="Unknown"),ISBLANK(J11935)),AND(NOT(O11935="Unknown"),ISBLANK(R11935))),"Missing Information", INDEX(Table15[Entire Service Line Classification], MATCH(SUMIFS(Table15[Unique ID],Table15[System-Owned Portion],E11935,Table15[If Material Anything Other than "Lead" in Column E,Was Material Ever Previously Lead?],G11935,Table15[Customer-Owned Portion],O11935),Table15[Unique ID],0),0)))</f>
        <v/>
      </c>
    </row>
    <row r="11936" spans="2:23" x14ac:dyDescent="0.35">
      <c r="B11936" s="146"/>
      <c r="C11936" s="31"/>
      <c r="D11936" s="31"/>
      <c r="E11936" s="44"/>
      <c r="F11936" s="43"/>
      <c r="G11936" s="84"/>
      <c r="H11936" s="31"/>
      <c r="I11936" s="207"/>
      <c r="J11936" s="84"/>
      <c r="K11936" s="31"/>
      <c r="L11936" s="31"/>
      <c r="M11936" s="169"/>
      <c r="N11936" s="148"/>
      <c r="O11936" s="106"/>
      <c r="P11936" s="43"/>
      <c r="Q11936" s="207"/>
      <c r="R11936" s="84"/>
      <c r="S11936" s="31"/>
      <c r="T11936" s="31"/>
      <c r="U11936" s="169"/>
      <c r="V11936" s="150"/>
      <c r="W11936" s="141" t="str" cm="1">
        <f t="array" ref="W11936">IF(SUM(LEN(B11936:V11936))=0,"",IF(OR(OR(ISBLANK(F11936),SUM(LEN(C11936),LEN(D11936))=0),AND(NOT(E11936="Unknown"),ISBLANK(J11936)),AND(NOT(O11936="Unknown"),ISBLANK(R11936))),"Missing Information", INDEX(Table15[Entire Service Line Classification], MATCH(SUMIFS(Table15[Unique ID],Table15[System-Owned Portion],E11936,Table15[If Material Anything Other than "Lead" in Column E,Was Material Ever Previously Lead?],G11936,Table15[Customer-Owned Portion],O11936),Table15[Unique ID],0),0)))</f>
        <v/>
      </c>
    </row>
    <row r="11937" spans="2:23" x14ac:dyDescent="0.35">
      <c r="B11937" s="146"/>
      <c r="C11937" s="31"/>
      <c r="D11937" s="31"/>
      <c r="E11937" s="44"/>
      <c r="F11937" s="43"/>
      <c r="G11937" s="84"/>
      <c r="H11937" s="31"/>
      <c r="I11937" s="207"/>
      <c r="J11937" s="84"/>
      <c r="K11937" s="31"/>
      <c r="L11937" s="31"/>
      <c r="M11937" s="169"/>
      <c r="N11937" s="148"/>
      <c r="O11937" s="106"/>
      <c r="P11937" s="43"/>
      <c r="Q11937" s="207"/>
      <c r="R11937" s="84"/>
      <c r="S11937" s="31"/>
      <c r="T11937" s="31"/>
      <c r="U11937" s="169"/>
      <c r="V11937" s="150"/>
      <c r="W11937" s="141" t="str" cm="1">
        <f t="array" ref="W11937">IF(SUM(LEN(B11937:V11937))=0,"",IF(OR(OR(ISBLANK(F11937),SUM(LEN(C11937),LEN(D11937))=0),AND(NOT(E11937="Unknown"),ISBLANK(J11937)),AND(NOT(O11937="Unknown"),ISBLANK(R11937))),"Missing Information", INDEX(Table15[Entire Service Line Classification], MATCH(SUMIFS(Table15[Unique ID],Table15[System-Owned Portion],E11937,Table15[If Material Anything Other than "Lead" in Column E,Was Material Ever Previously Lead?],G11937,Table15[Customer-Owned Portion],O11937),Table15[Unique ID],0),0)))</f>
        <v/>
      </c>
    </row>
    <row r="11938" spans="2:23" x14ac:dyDescent="0.35">
      <c r="B11938" s="146"/>
      <c r="C11938" s="31"/>
      <c r="D11938" s="31"/>
      <c r="E11938" s="44"/>
      <c r="F11938" s="43"/>
      <c r="G11938" s="84"/>
      <c r="H11938" s="31"/>
      <c r="I11938" s="207"/>
      <c r="J11938" s="84"/>
      <c r="K11938" s="31"/>
      <c r="L11938" s="31"/>
      <c r="M11938" s="169"/>
      <c r="N11938" s="148"/>
      <c r="O11938" s="106"/>
      <c r="P11938" s="43"/>
      <c r="Q11938" s="207"/>
      <c r="R11938" s="84"/>
      <c r="S11938" s="31"/>
      <c r="T11938" s="31"/>
      <c r="U11938" s="169"/>
      <c r="V11938" s="150"/>
      <c r="W11938" s="141" t="str" cm="1">
        <f t="array" ref="W11938">IF(SUM(LEN(B11938:V11938))=0,"",IF(OR(OR(ISBLANK(F11938),SUM(LEN(C11938),LEN(D11938))=0),AND(NOT(E11938="Unknown"),ISBLANK(J11938)),AND(NOT(O11938="Unknown"),ISBLANK(R11938))),"Missing Information", INDEX(Table15[Entire Service Line Classification], MATCH(SUMIFS(Table15[Unique ID],Table15[System-Owned Portion],E11938,Table15[If Material Anything Other than "Lead" in Column E,Was Material Ever Previously Lead?],G11938,Table15[Customer-Owned Portion],O11938),Table15[Unique ID],0),0)))</f>
        <v/>
      </c>
    </row>
    <row r="11939" spans="2:23" x14ac:dyDescent="0.35">
      <c r="B11939" s="146"/>
      <c r="C11939" s="31"/>
      <c r="D11939" s="31"/>
      <c r="E11939" s="44"/>
      <c r="F11939" s="43"/>
      <c r="G11939" s="84"/>
      <c r="H11939" s="31"/>
      <c r="I11939" s="207"/>
      <c r="J11939" s="84"/>
      <c r="K11939" s="31"/>
      <c r="L11939" s="31"/>
      <c r="M11939" s="169"/>
      <c r="N11939" s="148"/>
      <c r="O11939" s="106"/>
      <c r="P11939" s="43"/>
      <c r="Q11939" s="207"/>
      <c r="R11939" s="84"/>
      <c r="S11939" s="31"/>
      <c r="T11939" s="31"/>
      <c r="U11939" s="169"/>
      <c r="V11939" s="150"/>
      <c r="W11939" s="141" t="str" cm="1">
        <f t="array" ref="W11939">IF(SUM(LEN(B11939:V11939))=0,"",IF(OR(OR(ISBLANK(F11939),SUM(LEN(C11939),LEN(D11939))=0),AND(NOT(E11939="Unknown"),ISBLANK(J11939)),AND(NOT(O11939="Unknown"),ISBLANK(R11939))),"Missing Information", INDEX(Table15[Entire Service Line Classification], MATCH(SUMIFS(Table15[Unique ID],Table15[System-Owned Portion],E11939,Table15[If Material Anything Other than "Lead" in Column E,Was Material Ever Previously Lead?],G11939,Table15[Customer-Owned Portion],O11939),Table15[Unique ID],0),0)))</f>
        <v/>
      </c>
    </row>
    <row r="11940" spans="2:23" x14ac:dyDescent="0.35">
      <c r="B11940" s="146"/>
      <c r="C11940" s="31"/>
      <c r="D11940" s="31"/>
      <c r="E11940" s="44"/>
      <c r="F11940" s="43"/>
      <c r="G11940" s="84"/>
      <c r="H11940" s="31"/>
      <c r="I11940" s="207"/>
      <c r="J11940" s="84"/>
      <c r="K11940" s="31"/>
      <c r="L11940" s="31"/>
      <c r="M11940" s="169"/>
      <c r="N11940" s="148"/>
      <c r="O11940" s="106"/>
      <c r="P11940" s="43"/>
      <c r="Q11940" s="207"/>
      <c r="R11940" s="84"/>
      <c r="S11940" s="31"/>
      <c r="T11940" s="31"/>
      <c r="U11940" s="169"/>
      <c r="V11940" s="150"/>
      <c r="W11940" s="141" t="str" cm="1">
        <f t="array" ref="W11940">IF(SUM(LEN(B11940:V11940))=0,"",IF(OR(OR(ISBLANK(F11940),SUM(LEN(C11940),LEN(D11940))=0),AND(NOT(E11940="Unknown"),ISBLANK(J11940)),AND(NOT(O11940="Unknown"),ISBLANK(R11940))),"Missing Information", INDEX(Table15[Entire Service Line Classification], MATCH(SUMIFS(Table15[Unique ID],Table15[System-Owned Portion],E11940,Table15[If Material Anything Other than "Lead" in Column E,Was Material Ever Previously Lead?],G11940,Table15[Customer-Owned Portion],O11940),Table15[Unique ID],0),0)))</f>
        <v/>
      </c>
    </row>
    <row r="11941" spans="2:23" x14ac:dyDescent="0.35">
      <c r="B11941" s="146"/>
      <c r="C11941" s="31"/>
      <c r="D11941" s="31"/>
      <c r="E11941" s="44"/>
      <c r="F11941" s="43"/>
      <c r="G11941" s="84"/>
      <c r="H11941" s="31"/>
      <c r="I11941" s="207"/>
      <c r="J11941" s="84"/>
      <c r="K11941" s="31"/>
      <c r="L11941" s="31"/>
      <c r="M11941" s="169"/>
      <c r="N11941" s="148"/>
      <c r="O11941" s="106"/>
      <c r="P11941" s="43"/>
      <c r="Q11941" s="207"/>
      <c r="R11941" s="84"/>
      <c r="S11941" s="31"/>
      <c r="T11941" s="31"/>
      <c r="U11941" s="169"/>
      <c r="V11941" s="150"/>
      <c r="W11941" s="141" t="str" cm="1">
        <f t="array" ref="W11941">IF(SUM(LEN(B11941:V11941))=0,"",IF(OR(OR(ISBLANK(F11941),SUM(LEN(C11941),LEN(D11941))=0),AND(NOT(E11941="Unknown"),ISBLANK(J11941)),AND(NOT(O11941="Unknown"),ISBLANK(R11941))),"Missing Information", INDEX(Table15[Entire Service Line Classification], MATCH(SUMIFS(Table15[Unique ID],Table15[System-Owned Portion],E11941,Table15[If Material Anything Other than "Lead" in Column E,Was Material Ever Previously Lead?],G11941,Table15[Customer-Owned Portion],O11941),Table15[Unique ID],0),0)))</f>
        <v/>
      </c>
    </row>
    <row r="11942" spans="2:23" x14ac:dyDescent="0.35">
      <c r="B11942" s="146"/>
      <c r="C11942" s="31"/>
      <c r="D11942" s="31"/>
      <c r="E11942" s="44"/>
      <c r="F11942" s="43"/>
      <c r="G11942" s="84"/>
      <c r="H11942" s="31"/>
      <c r="I11942" s="207"/>
      <c r="J11942" s="84"/>
      <c r="K11942" s="31"/>
      <c r="L11942" s="31"/>
      <c r="M11942" s="169"/>
      <c r="N11942" s="148"/>
      <c r="O11942" s="106"/>
      <c r="P11942" s="43"/>
      <c r="Q11942" s="207"/>
      <c r="R11942" s="84"/>
      <c r="S11942" s="31"/>
      <c r="T11942" s="31"/>
      <c r="U11942" s="169"/>
      <c r="V11942" s="150"/>
      <c r="W11942" s="141" t="str" cm="1">
        <f t="array" ref="W11942">IF(SUM(LEN(B11942:V11942))=0,"",IF(OR(OR(ISBLANK(F11942),SUM(LEN(C11942),LEN(D11942))=0),AND(NOT(E11942="Unknown"),ISBLANK(J11942)),AND(NOT(O11942="Unknown"),ISBLANK(R11942))),"Missing Information", INDEX(Table15[Entire Service Line Classification], MATCH(SUMIFS(Table15[Unique ID],Table15[System-Owned Portion],E11942,Table15[If Material Anything Other than "Lead" in Column E,Was Material Ever Previously Lead?],G11942,Table15[Customer-Owned Portion],O11942),Table15[Unique ID],0),0)))</f>
        <v/>
      </c>
    </row>
    <row r="11943" spans="2:23" x14ac:dyDescent="0.35">
      <c r="B11943" s="146"/>
      <c r="C11943" s="31"/>
      <c r="D11943" s="31"/>
      <c r="E11943" s="44"/>
      <c r="F11943" s="43"/>
      <c r="G11943" s="84"/>
      <c r="H11943" s="31"/>
      <c r="I11943" s="207"/>
      <c r="J11943" s="84"/>
      <c r="K11943" s="31"/>
      <c r="L11943" s="31"/>
      <c r="M11943" s="169"/>
      <c r="N11943" s="148"/>
      <c r="O11943" s="106"/>
      <c r="P11943" s="43"/>
      <c r="Q11943" s="207"/>
      <c r="R11943" s="84"/>
      <c r="S11943" s="31"/>
      <c r="T11943" s="31"/>
      <c r="U11943" s="169"/>
      <c r="V11943" s="150"/>
      <c r="W11943" s="141" t="str" cm="1">
        <f t="array" ref="W11943">IF(SUM(LEN(B11943:V11943))=0,"",IF(OR(OR(ISBLANK(F11943),SUM(LEN(C11943),LEN(D11943))=0),AND(NOT(E11943="Unknown"),ISBLANK(J11943)),AND(NOT(O11943="Unknown"),ISBLANK(R11943))),"Missing Information", INDEX(Table15[Entire Service Line Classification], MATCH(SUMIFS(Table15[Unique ID],Table15[System-Owned Portion],E11943,Table15[If Material Anything Other than "Lead" in Column E,Was Material Ever Previously Lead?],G11943,Table15[Customer-Owned Portion],O11943),Table15[Unique ID],0),0)))</f>
        <v/>
      </c>
    </row>
    <row r="11944" spans="2:23" x14ac:dyDescent="0.35">
      <c r="B11944" s="146"/>
      <c r="C11944" s="31"/>
      <c r="D11944" s="31"/>
      <c r="E11944" s="44"/>
      <c r="F11944" s="43"/>
      <c r="G11944" s="84"/>
      <c r="H11944" s="31"/>
      <c r="I11944" s="207"/>
      <c r="J11944" s="84"/>
      <c r="K11944" s="31"/>
      <c r="L11944" s="31"/>
      <c r="M11944" s="169"/>
      <c r="N11944" s="148"/>
      <c r="O11944" s="106"/>
      <c r="P11944" s="43"/>
      <c r="Q11944" s="207"/>
      <c r="R11944" s="84"/>
      <c r="S11944" s="31"/>
      <c r="T11944" s="31"/>
      <c r="U11944" s="169"/>
      <c r="V11944" s="150"/>
      <c r="W11944" s="141" t="str" cm="1">
        <f t="array" ref="W11944">IF(SUM(LEN(B11944:V11944))=0,"",IF(OR(OR(ISBLANK(F11944),SUM(LEN(C11944),LEN(D11944))=0),AND(NOT(E11944="Unknown"),ISBLANK(J11944)),AND(NOT(O11944="Unknown"),ISBLANK(R11944))),"Missing Information", INDEX(Table15[Entire Service Line Classification], MATCH(SUMIFS(Table15[Unique ID],Table15[System-Owned Portion],E11944,Table15[If Material Anything Other than "Lead" in Column E,Was Material Ever Previously Lead?],G11944,Table15[Customer-Owned Portion],O11944),Table15[Unique ID],0),0)))</f>
        <v/>
      </c>
    </row>
    <row r="11945" spans="2:23" x14ac:dyDescent="0.35">
      <c r="B11945" s="146"/>
      <c r="C11945" s="31"/>
      <c r="D11945" s="31"/>
      <c r="E11945" s="44"/>
      <c r="F11945" s="43"/>
      <c r="G11945" s="84"/>
      <c r="H11945" s="31"/>
      <c r="I11945" s="207"/>
      <c r="J11945" s="84"/>
      <c r="K11945" s="31"/>
      <c r="L11945" s="31"/>
      <c r="M11945" s="169"/>
      <c r="N11945" s="148"/>
      <c r="O11945" s="106"/>
      <c r="P11945" s="43"/>
      <c r="Q11945" s="207"/>
      <c r="R11945" s="84"/>
      <c r="S11945" s="31"/>
      <c r="T11945" s="31"/>
      <c r="U11945" s="169"/>
      <c r="V11945" s="150"/>
      <c r="W11945" s="141" t="str" cm="1">
        <f t="array" ref="W11945">IF(SUM(LEN(B11945:V11945))=0,"",IF(OR(OR(ISBLANK(F11945),SUM(LEN(C11945),LEN(D11945))=0),AND(NOT(E11945="Unknown"),ISBLANK(J11945)),AND(NOT(O11945="Unknown"),ISBLANK(R11945))),"Missing Information", INDEX(Table15[Entire Service Line Classification], MATCH(SUMIFS(Table15[Unique ID],Table15[System-Owned Portion],E11945,Table15[If Material Anything Other than "Lead" in Column E,Was Material Ever Previously Lead?],G11945,Table15[Customer-Owned Portion],O11945),Table15[Unique ID],0),0)))</f>
        <v/>
      </c>
    </row>
    <row r="11946" spans="2:23" x14ac:dyDescent="0.35">
      <c r="B11946" s="146"/>
      <c r="C11946" s="31"/>
      <c r="D11946" s="31"/>
      <c r="E11946" s="44"/>
      <c r="F11946" s="43"/>
      <c r="G11946" s="84"/>
      <c r="H11946" s="31"/>
      <c r="I11946" s="207"/>
      <c r="J11946" s="84"/>
      <c r="K11946" s="31"/>
      <c r="L11946" s="31"/>
      <c r="M11946" s="169"/>
      <c r="N11946" s="148"/>
      <c r="O11946" s="106"/>
      <c r="P11946" s="43"/>
      <c r="Q11946" s="207"/>
      <c r="R11946" s="84"/>
      <c r="S11946" s="31"/>
      <c r="T11946" s="31"/>
      <c r="U11946" s="169"/>
      <c r="V11946" s="150"/>
      <c r="W11946" s="141" t="str" cm="1">
        <f t="array" ref="W11946">IF(SUM(LEN(B11946:V11946))=0,"",IF(OR(OR(ISBLANK(F11946),SUM(LEN(C11946),LEN(D11946))=0),AND(NOT(E11946="Unknown"),ISBLANK(J11946)),AND(NOT(O11946="Unknown"),ISBLANK(R11946))),"Missing Information", INDEX(Table15[Entire Service Line Classification], MATCH(SUMIFS(Table15[Unique ID],Table15[System-Owned Portion],E11946,Table15[If Material Anything Other than "Lead" in Column E,Was Material Ever Previously Lead?],G11946,Table15[Customer-Owned Portion],O11946),Table15[Unique ID],0),0)))</f>
        <v/>
      </c>
    </row>
    <row r="11947" spans="2:23" x14ac:dyDescent="0.35">
      <c r="B11947" s="146"/>
      <c r="C11947" s="31"/>
      <c r="D11947" s="31"/>
      <c r="E11947" s="44"/>
      <c r="F11947" s="43"/>
      <c r="G11947" s="84"/>
      <c r="H11947" s="31"/>
      <c r="I11947" s="207"/>
      <c r="J11947" s="84"/>
      <c r="K11947" s="31"/>
      <c r="L11947" s="31"/>
      <c r="M11947" s="169"/>
      <c r="N11947" s="148"/>
      <c r="O11947" s="106"/>
      <c r="P11947" s="43"/>
      <c r="Q11947" s="207"/>
      <c r="R11947" s="84"/>
      <c r="S11947" s="31"/>
      <c r="T11947" s="31"/>
      <c r="U11947" s="169"/>
      <c r="V11947" s="150"/>
      <c r="W11947" s="141" t="str" cm="1">
        <f t="array" ref="W11947">IF(SUM(LEN(B11947:V11947))=0,"",IF(OR(OR(ISBLANK(F11947),SUM(LEN(C11947),LEN(D11947))=0),AND(NOT(E11947="Unknown"),ISBLANK(J11947)),AND(NOT(O11947="Unknown"),ISBLANK(R11947))),"Missing Information", INDEX(Table15[Entire Service Line Classification], MATCH(SUMIFS(Table15[Unique ID],Table15[System-Owned Portion],E11947,Table15[If Material Anything Other than "Lead" in Column E,Was Material Ever Previously Lead?],G11947,Table15[Customer-Owned Portion],O11947),Table15[Unique ID],0),0)))</f>
        <v/>
      </c>
    </row>
    <row r="11948" spans="2:23" x14ac:dyDescent="0.35">
      <c r="B11948" s="146"/>
      <c r="C11948" s="31"/>
      <c r="D11948" s="31"/>
      <c r="E11948" s="44"/>
      <c r="F11948" s="43"/>
      <c r="G11948" s="84"/>
      <c r="H11948" s="31"/>
      <c r="I11948" s="207"/>
      <c r="J11948" s="84"/>
      <c r="K11948" s="31"/>
      <c r="L11948" s="31"/>
      <c r="M11948" s="169"/>
      <c r="N11948" s="148"/>
      <c r="O11948" s="106"/>
      <c r="P11948" s="43"/>
      <c r="Q11948" s="207"/>
      <c r="R11948" s="84"/>
      <c r="S11948" s="31"/>
      <c r="T11948" s="31"/>
      <c r="U11948" s="169"/>
      <c r="V11948" s="150"/>
      <c r="W11948" s="141" t="str" cm="1">
        <f t="array" ref="W11948">IF(SUM(LEN(B11948:V11948))=0,"",IF(OR(OR(ISBLANK(F11948),SUM(LEN(C11948),LEN(D11948))=0),AND(NOT(E11948="Unknown"),ISBLANK(J11948)),AND(NOT(O11948="Unknown"),ISBLANK(R11948))),"Missing Information", INDEX(Table15[Entire Service Line Classification], MATCH(SUMIFS(Table15[Unique ID],Table15[System-Owned Portion],E11948,Table15[If Material Anything Other than "Lead" in Column E,Was Material Ever Previously Lead?],G11948,Table15[Customer-Owned Portion],O11948),Table15[Unique ID],0),0)))</f>
        <v/>
      </c>
    </row>
    <row r="11949" spans="2:23" x14ac:dyDescent="0.35">
      <c r="B11949" s="146"/>
      <c r="C11949" s="31"/>
      <c r="D11949" s="31"/>
      <c r="E11949" s="44"/>
      <c r="F11949" s="43"/>
      <c r="G11949" s="84"/>
      <c r="H11949" s="31"/>
      <c r="I11949" s="207"/>
      <c r="J11949" s="84"/>
      <c r="K11949" s="31"/>
      <c r="L11949" s="31"/>
      <c r="M11949" s="169"/>
      <c r="N11949" s="148"/>
      <c r="O11949" s="106"/>
      <c r="P11949" s="43"/>
      <c r="Q11949" s="207"/>
      <c r="R11949" s="84"/>
      <c r="S11949" s="31"/>
      <c r="T11949" s="31"/>
      <c r="U11949" s="169"/>
      <c r="V11949" s="150"/>
      <c r="W11949" s="141" t="str" cm="1">
        <f t="array" ref="W11949">IF(SUM(LEN(B11949:V11949))=0,"",IF(OR(OR(ISBLANK(F11949),SUM(LEN(C11949),LEN(D11949))=0),AND(NOT(E11949="Unknown"),ISBLANK(J11949)),AND(NOT(O11949="Unknown"),ISBLANK(R11949))),"Missing Information", INDEX(Table15[Entire Service Line Classification], MATCH(SUMIFS(Table15[Unique ID],Table15[System-Owned Portion],E11949,Table15[If Material Anything Other than "Lead" in Column E,Was Material Ever Previously Lead?],G11949,Table15[Customer-Owned Portion],O11949),Table15[Unique ID],0),0)))</f>
        <v/>
      </c>
    </row>
    <row r="11950" spans="2:23" x14ac:dyDescent="0.35">
      <c r="B11950" s="146"/>
      <c r="C11950" s="31"/>
      <c r="D11950" s="31"/>
      <c r="E11950" s="44"/>
      <c r="F11950" s="43"/>
      <c r="G11950" s="84"/>
      <c r="H11950" s="31"/>
      <c r="I11950" s="207"/>
      <c r="J11950" s="84"/>
      <c r="K11950" s="31"/>
      <c r="L11950" s="31"/>
      <c r="M11950" s="169"/>
      <c r="N11950" s="148"/>
      <c r="O11950" s="106"/>
      <c r="P11950" s="43"/>
      <c r="Q11950" s="207"/>
      <c r="R11950" s="84"/>
      <c r="S11950" s="31"/>
      <c r="T11950" s="31"/>
      <c r="U11950" s="169"/>
      <c r="V11950" s="150"/>
      <c r="W11950" s="141" t="str" cm="1">
        <f t="array" ref="W11950">IF(SUM(LEN(B11950:V11950))=0,"",IF(OR(OR(ISBLANK(F11950),SUM(LEN(C11950),LEN(D11950))=0),AND(NOT(E11950="Unknown"),ISBLANK(J11950)),AND(NOT(O11950="Unknown"),ISBLANK(R11950))),"Missing Information", INDEX(Table15[Entire Service Line Classification], MATCH(SUMIFS(Table15[Unique ID],Table15[System-Owned Portion],E11950,Table15[If Material Anything Other than "Lead" in Column E,Was Material Ever Previously Lead?],G11950,Table15[Customer-Owned Portion],O11950),Table15[Unique ID],0),0)))</f>
        <v/>
      </c>
    </row>
    <row r="11951" spans="2:23" x14ac:dyDescent="0.35">
      <c r="B11951" s="146"/>
      <c r="C11951" s="31"/>
      <c r="D11951" s="31"/>
      <c r="E11951" s="44"/>
      <c r="F11951" s="43"/>
      <c r="G11951" s="84"/>
      <c r="H11951" s="31"/>
      <c r="I11951" s="207"/>
      <c r="J11951" s="84"/>
      <c r="K11951" s="31"/>
      <c r="L11951" s="31"/>
      <c r="M11951" s="169"/>
      <c r="N11951" s="148"/>
      <c r="O11951" s="106"/>
      <c r="P11951" s="43"/>
      <c r="Q11951" s="207"/>
      <c r="R11951" s="84"/>
      <c r="S11951" s="31"/>
      <c r="T11951" s="31"/>
      <c r="U11951" s="169"/>
      <c r="V11951" s="150"/>
      <c r="W11951" s="141" t="str" cm="1">
        <f t="array" ref="W11951">IF(SUM(LEN(B11951:V11951))=0,"",IF(OR(OR(ISBLANK(F11951),SUM(LEN(C11951),LEN(D11951))=0),AND(NOT(E11951="Unknown"),ISBLANK(J11951)),AND(NOT(O11951="Unknown"),ISBLANK(R11951))),"Missing Information", INDEX(Table15[Entire Service Line Classification], MATCH(SUMIFS(Table15[Unique ID],Table15[System-Owned Portion],E11951,Table15[If Material Anything Other than "Lead" in Column E,Was Material Ever Previously Lead?],G11951,Table15[Customer-Owned Portion],O11951),Table15[Unique ID],0),0)))</f>
        <v/>
      </c>
    </row>
    <row r="11952" spans="2:23" x14ac:dyDescent="0.35">
      <c r="B11952" s="146"/>
      <c r="C11952" s="31"/>
      <c r="D11952" s="31"/>
      <c r="E11952" s="44"/>
      <c r="F11952" s="43"/>
      <c r="G11952" s="84"/>
      <c r="H11952" s="31"/>
      <c r="I11952" s="207"/>
      <c r="J11952" s="84"/>
      <c r="K11952" s="31"/>
      <c r="L11952" s="31"/>
      <c r="M11952" s="169"/>
      <c r="N11952" s="148"/>
      <c r="O11952" s="106"/>
      <c r="P11952" s="43"/>
      <c r="Q11952" s="207"/>
      <c r="R11952" s="84"/>
      <c r="S11952" s="31"/>
      <c r="T11952" s="31"/>
      <c r="U11952" s="169"/>
      <c r="V11952" s="150"/>
      <c r="W11952" s="141" t="str" cm="1">
        <f t="array" ref="W11952">IF(SUM(LEN(B11952:V11952))=0,"",IF(OR(OR(ISBLANK(F11952),SUM(LEN(C11952),LEN(D11952))=0),AND(NOT(E11952="Unknown"),ISBLANK(J11952)),AND(NOT(O11952="Unknown"),ISBLANK(R11952))),"Missing Information", INDEX(Table15[Entire Service Line Classification], MATCH(SUMIFS(Table15[Unique ID],Table15[System-Owned Portion],E11952,Table15[If Material Anything Other than "Lead" in Column E,Was Material Ever Previously Lead?],G11952,Table15[Customer-Owned Portion],O11952),Table15[Unique ID],0),0)))</f>
        <v/>
      </c>
    </row>
    <row r="11953" spans="2:23" x14ac:dyDescent="0.35">
      <c r="B11953" s="146"/>
      <c r="C11953" s="31"/>
      <c r="D11953" s="31"/>
      <c r="E11953" s="44"/>
      <c r="F11953" s="43"/>
      <c r="G11953" s="84"/>
      <c r="H11953" s="31"/>
      <c r="I11953" s="207"/>
      <c r="J11953" s="84"/>
      <c r="K11953" s="31"/>
      <c r="L11953" s="31"/>
      <c r="M11953" s="169"/>
      <c r="N11953" s="148"/>
      <c r="O11953" s="106"/>
      <c r="P11953" s="43"/>
      <c r="Q11953" s="207"/>
      <c r="R11953" s="84"/>
      <c r="S11953" s="31"/>
      <c r="T11953" s="31"/>
      <c r="U11953" s="169"/>
      <c r="V11953" s="150"/>
      <c r="W11953" s="141" t="str" cm="1">
        <f t="array" ref="W11953">IF(SUM(LEN(B11953:V11953))=0,"",IF(OR(OR(ISBLANK(F11953),SUM(LEN(C11953),LEN(D11953))=0),AND(NOT(E11953="Unknown"),ISBLANK(J11953)),AND(NOT(O11953="Unknown"),ISBLANK(R11953))),"Missing Information", INDEX(Table15[Entire Service Line Classification], MATCH(SUMIFS(Table15[Unique ID],Table15[System-Owned Portion],E11953,Table15[If Material Anything Other than "Lead" in Column E,Was Material Ever Previously Lead?],G11953,Table15[Customer-Owned Portion],O11953),Table15[Unique ID],0),0)))</f>
        <v/>
      </c>
    </row>
    <row r="11954" spans="2:23" x14ac:dyDescent="0.35">
      <c r="B11954" s="146"/>
      <c r="C11954" s="31"/>
      <c r="D11954" s="31"/>
      <c r="E11954" s="44"/>
      <c r="F11954" s="43"/>
      <c r="G11954" s="84"/>
      <c r="H11954" s="31"/>
      <c r="I11954" s="207"/>
      <c r="J11954" s="84"/>
      <c r="K11954" s="31"/>
      <c r="L11954" s="31"/>
      <c r="M11954" s="169"/>
      <c r="N11954" s="148"/>
      <c r="O11954" s="106"/>
      <c r="P11954" s="43"/>
      <c r="Q11954" s="207"/>
      <c r="R11954" s="84"/>
      <c r="S11954" s="31"/>
      <c r="T11954" s="31"/>
      <c r="U11954" s="169"/>
      <c r="V11954" s="150"/>
      <c r="W11954" s="141" t="str" cm="1">
        <f t="array" ref="W11954">IF(SUM(LEN(B11954:V11954))=0,"",IF(OR(OR(ISBLANK(F11954),SUM(LEN(C11954),LEN(D11954))=0),AND(NOT(E11954="Unknown"),ISBLANK(J11954)),AND(NOT(O11954="Unknown"),ISBLANK(R11954))),"Missing Information", INDEX(Table15[Entire Service Line Classification], MATCH(SUMIFS(Table15[Unique ID],Table15[System-Owned Portion],E11954,Table15[If Material Anything Other than "Lead" in Column E,Was Material Ever Previously Lead?],G11954,Table15[Customer-Owned Portion],O11954),Table15[Unique ID],0),0)))</f>
        <v/>
      </c>
    </row>
    <row r="11955" spans="2:23" x14ac:dyDescent="0.35">
      <c r="B11955" s="146"/>
      <c r="C11955" s="31"/>
      <c r="D11955" s="31"/>
      <c r="E11955" s="44"/>
      <c r="F11955" s="43"/>
      <c r="G11955" s="84"/>
      <c r="H11955" s="31"/>
      <c r="I11955" s="207"/>
      <c r="J11955" s="84"/>
      <c r="K11955" s="31"/>
      <c r="L11955" s="31"/>
      <c r="M11955" s="169"/>
      <c r="N11955" s="148"/>
      <c r="O11955" s="106"/>
      <c r="P11955" s="43"/>
      <c r="Q11955" s="207"/>
      <c r="R11955" s="84"/>
      <c r="S11955" s="31"/>
      <c r="T11955" s="31"/>
      <c r="U11955" s="169"/>
      <c r="V11955" s="150"/>
      <c r="W11955" s="141" t="str" cm="1">
        <f t="array" ref="W11955">IF(SUM(LEN(B11955:V11955))=0,"",IF(OR(OR(ISBLANK(F11955),SUM(LEN(C11955),LEN(D11955))=0),AND(NOT(E11955="Unknown"),ISBLANK(J11955)),AND(NOT(O11955="Unknown"),ISBLANK(R11955))),"Missing Information", INDEX(Table15[Entire Service Line Classification], MATCH(SUMIFS(Table15[Unique ID],Table15[System-Owned Portion],E11955,Table15[If Material Anything Other than "Lead" in Column E,Was Material Ever Previously Lead?],G11955,Table15[Customer-Owned Portion],O11955),Table15[Unique ID],0),0)))</f>
        <v/>
      </c>
    </row>
    <row r="11956" spans="2:23" x14ac:dyDescent="0.35">
      <c r="B11956" s="146"/>
      <c r="C11956" s="31"/>
      <c r="D11956" s="31"/>
      <c r="E11956" s="44"/>
      <c r="F11956" s="43"/>
      <c r="G11956" s="84"/>
      <c r="H11956" s="31"/>
      <c r="I11956" s="207"/>
      <c r="J11956" s="84"/>
      <c r="K11956" s="31"/>
      <c r="L11956" s="31"/>
      <c r="M11956" s="169"/>
      <c r="N11956" s="148"/>
      <c r="O11956" s="106"/>
      <c r="P11956" s="43"/>
      <c r="Q11956" s="207"/>
      <c r="R11956" s="84"/>
      <c r="S11956" s="31"/>
      <c r="T11956" s="31"/>
      <c r="U11956" s="169"/>
      <c r="V11956" s="150"/>
      <c r="W11956" s="141" t="str" cm="1">
        <f t="array" ref="W11956">IF(SUM(LEN(B11956:V11956))=0,"",IF(OR(OR(ISBLANK(F11956),SUM(LEN(C11956),LEN(D11956))=0),AND(NOT(E11956="Unknown"),ISBLANK(J11956)),AND(NOT(O11956="Unknown"),ISBLANK(R11956))),"Missing Information", INDEX(Table15[Entire Service Line Classification], MATCH(SUMIFS(Table15[Unique ID],Table15[System-Owned Portion],E11956,Table15[If Material Anything Other than "Lead" in Column E,Was Material Ever Previously Lead?],G11956,Table15[Customer-Owned Portion],O11956),Table15[Unique ID],0),0)))</f>
        <v/>
      </c>
    </row>
    <row r="11957" spans="2:23" x14ac:dyDescent="0.35">
      <c r="B11957" s="146"/>
      <c r="C11957" s="31"/>
      <c r="D11957" s="31"/>
      <c r="E11957" s="44"/>
      <c r="F11957" s="43"/>
      <c r="G11957" s="84"/>
      <c r="H11957" s="31"/>
      <c r="I11957" s="207"/>
      <c r="J11957" s="84"/>
      <c r="K11957" s="31"/>
      <c r="L11957" s="31"/>
      <c r="M11957" s="169"/>
      <c r="N11957" s="148"/>
      <c r="O11957" s="106"/>
      <c r="P11957" s="43"/>
      <c r="Q11957" s="207"/>
      <c r="R11957" s="84"/>
      <c r="S11957" s="31"/>
      <c r="T11957" s="31"/>
      <c r="U11957" s="169"/>
      <c r="V11957" s="150"/>
      <c r="W11957" s="141" t="str" cm="1">
        <f t="array" ref="W11957">IF(SUM(LEN(B11957:V11957))=0,"",IF(OR(OR(ISBLANK(F11957),SUM(LEN(C11957),LEN(D11957))=0),AND(NOT(E11957="Unknown"),ISBLANK(J11957)),AND(NOT(O11957="Unknown"),ISBLANK(R11957))),"Missing Information", INDEX(Table15[Entire Service Line Classification], MATCH(SUMIFS(Table15[Unique ID],Table15[System-Owned Portion],E11957,Table15[If Material Anything Other than "Lead" in Column E,Was Material Ever Previously Lead?],G11957,Table15[Customer-Owned Portion],O11957),Table15[Unique ID],0),0)))</f>
        <v/>
      </c>
    </row>
    <row r="11958" spans="2:23" x14ac:dyDescent="0.35">
      <c r="B11958" s="146"/>
      <c r="C11958" s="31"/>
      <c r="D11958" s="31"/>
      <c r="E11958" s="44"/>
      <c r="F11958" s="43"/>
      <c r="G11958" s="84"/>
      <c r="H11958" s="31"/>
      <c r="I11958" s="207"/>
      <c r="J11958" s="84"/>
      <c r="K11958" s="31"/>
      <c r="L11958" s="31"/>
      <c r="M11958" s="169"/>
      <c r="N11958" s="148"/>
      <c r="O11958" s="106"/>
      <c r="P11958" s="43"/>
      <c r="Q11958" s="207"/>
      <c r="R11958" s="84"/>
      <c r="S11958" s="31"/>
      <c r="T11958" s="31"/>
      <c r="U11958" s="169"/>
      <c r="V11958" s="150"/>
      <c r="W11958" s="141" t="str" cm="1">
        <f t="array" ref="W11958">IF(SUM(LEN(B11958:V11958))=0,"",IF(OR(OR(ISBLANK(F11958),SUM(LEN(C11958),LEN(D11958))=0),AND(NOT(E11958="Unknown"),ISBLANK(J11958)),AND(NOT(O11958="Unknown"),ISBLANK(R11958))),"Missing Information", INDEX(Table15[Entire Service Line Classification], MATCH(SUMIFS(Table15[Unique ID],Table15[System-Owned Portion],E11958,Table15[If Material Anything Other than "Lead" in Column E,Was Material Ever Previously Lead?],G11958,Table15[Customer-Owned Portion],O11958),Table15[Unique ID],0),0)))</f>
        <v/>
      </c>
    </row>
    <row r="11959" spans="2:23" x14ac:dyDescent="0.35">
      <c r="B11959" s="146"/>
      <c r="C11959" s="31"/>
      <c r="D11959" s="31"/>
      <c r="E11959" s="44"/>
      <c r="F11959" s="43"/>
      <c r="G11959" s="84"/>
      <c r="H11959" s="31"/>
      <c r="I11959" s="207"/>
      <c r="J11959" s="84"/>
      <c r="K11959" s="31"/>
      <c r="L11959" s="31"/>
      <c r="M11959" s="169"/>
      <c r="N11959" s="148"/>
      <c r="O11959" s="106"/>
      <c r="P11959" s="43"/>
      <c r="Q11959" s="207"/>
      <c r="R11959" s="84"/>
      <c r="S11959" s="31"/>
      <c r="T11959" s="31"/>
      <c r="U11959" s="169"/>
      <c r="V11959" s="150"/>
      <c r="W11959" s="141" t="str" cm="1">
        <f t="array" ref="W11959">IF(SUM(LEN(B11959:V11959))=0,"",IF(OR(OR(ISBLANK(F11959),SUM(LEN(C11959),LEN(D11959))=0),AND(NOT(E11959="Unknown"),ISBLANK(J11959)),AND(NOT(O11959="Unknown"),ISBLANK(R11959))),"Missing Information", INDEX(Table15[Entire Service Line Classification], MATCH(SUMIFS(Table15[Unique ID],Table15[System-Owned Portion],E11959,Table15[If Material Anything Other than "Lead" in Column E,Was Material Ever Previously Lead?],G11959,Table15[Customer-Owned Portion],O11959),Table15[Unique ID],0),0)))</f>
        <v/>
      </c>
    </row>
    <row r="11960" spans="2:23" x14ac:dyDescent="0.35">
      <c r="B11960" s="146"/>
      <c r="C11960" s="31"/>
      <c r="D11960" s="31"/>
      <c r="E11960" s="44"/>
      <c r="F11960" s="43"/>
      <c r="G11960" s="84"/>
      <c r="H11960" s="31"/>
      <c r="I11960" s="207"/>
      <c r="J11960" s="84"/>
      <c r="K11960" s="31"/>
      <c r="L11960" s="31"/>
      <c r="M11960" s="169"/>
      <c r="N11960" s="148"/>
      <c r="O11960" s="106"/>
      <c r="P11960" s="43"/>
      <c r="Q11960" s="207"/>
      <c r="R11960" s="84"/>
      <c r="S11960" s="31"/>
      <c r="T11960" s="31"/>
      <c r="U11960" s="169"/>
      <c r="V11960" s="150"/>
      <c r="W11960" s="141" t="str" cm="1">
        <f t="array" ref="W11960">IF(SUM(LEN(B11960:V11960))=0,"",IF(OR(OR(ISBLANK(F11960),SUM(LEN(C11960),LEN(D11960))=0),AND(NOT(E11960="Unknown"),ISBLANK(J11960)),AND(NOT(O11960="Unknown"),ISBLANK(R11960))),"Missing Information", INDEX(Table15[Entire Service Line Classification], MATCH(SUMIFS(Table15[Unique ID],Table15[System-Owned Portion],E11960,Table15[If Material Anything Other than "Lead" in Column E,Was Material Ever Previously Lead?],G11960,Table15[Customer-Owned Portion],O11960),Table15[Unique ID],0),0)))</f>
        <v/>
      </c>
    </row>
    <row r="11961" spans="2:23" x14ac:dyDescent="0.35">
      <c r="B11961" s="146"/>
      <c r="C11961" s="31"/>
      <c r="D11961" s="31"/>
      <c r="E11961" s="44"/>
      <c r="F11961" s="43"/>
      <c r="G11961" s="84"/>
      <c r="H11961" s="31"/>
      <c r="I11961" s="207"/>
      <c r="J11961" s="84"/>
      <c r="K11961" s="31"/>
      <c r="L11961" s="31"/>
      <c r="M11961" s="169"/>
      <c r="N11961" s="148"/>
      <c r="O11961" s="106"/>
      <c r="P11961" s="43"/>
      <c r="Q11961" s="207"/>
      <c r="R11961" s="84"/>
      <c r="S11961" s="31"/>
      <c r="T11961" s="31"/>
      <c r="U11961" s="169"/>
      <c r="V11961" s="150"/>
      <c r="W11961" s="141" t="str" cm="1">
        <f t="array" ref="W11961">IF(SUM(LEN(B11961:V11961))=0,"",IF(OR(OR(ISBLANK(F11961),SUM(LEN(C11961),LEN(D11961))=0),AND(NOT(E11961="Unknown"),ISBLANK(J11961)),AND(NOT(O11961="Unknown"),ISBLANK(R11961))),"Missing Information", INDEX(Table15[Entire Service Line Classification], MATCH(SUMIFS(Table15[Unique ID],Table15[System-Owned Portion],E11961,Table15[If Material Anything Other than "Lead" in Column E,Was Material Ever Previously Lead?],G11961,Table15[Customer-Owned Portion],O11961),Table15[Unique ID],0),0)))</f>
        <v/>
      </c>
    </row>
    <row r="11962" spans="2:23" x14ac:dyDescent="0.35">
      <c r="B11962" s="146"/>
      <c r="C11962" s="31"/>
      <c r="D11962" s="31"/>
      <c r="E11962" s="44"/>
      <c r="F11962" s="43"/>
      <c r="G11962" s="84"/>
      <c r="H11962" s="31"/>
      <c r="I11962" s="207"/>
      <c r="J11962" s="84"/>
      <c r="K11962" s="31"/>
      <c r="L11962" s="31"/>
      <c r="M11962" s="169"/>
      <c r="N11962" s="148"/>
      <c r="O11962" s="106"/>
      <c r="P11962" s="43"/>
      <c r="Q11962" s="207"/>
      <c r="R11962" s="84"/>
      <c r="S11962" s="31"/>
      <c r="T11962" s="31"/>
      <c r="U11962" s="169"/>
      <c r="V11962" s="150"/>
      <c r="W11962" s="141" t="str" cm="1">
        <f t="array" ref="W11962">IF(SUM(LEN(B11962:V11962))=0,"",IF(OR(OR(ISBLANK(F11962),SUM(LEN(C11962),LEN(D11962))=0),AND(NOT(E11962="Unknown"),ISBLANK(J11962)),AND(NOT(O11962="Unknown"),ISBLANK(R11962))),"Missing Information", INDEX(Table15[Entire Service Line Classification], MATCH(SUMIFS(Table15[Unique ID],Table15[System-Owned Portion],E11962,Table15[If Material Anything Other than "Lead" in Column E,Was Material Ever Previously Lead?],G11962,Table15[Customer-Owned Portion],O11962),Table15[Unique ID],0),0)))</f>
        <v/>
      </c>
    </row>
    <row r="11963" spans="2:23" x14ac:dyDescent="0.35">
      <c r="B11963" s="146"/>
      <c r="C11963" s="31"/>
      <c r="D11963" s="31"/>
      <c r="E11963" s="44"/>
      <c r="F11963" s="43"/>
      <c r="G11963" s="84"/>
      <c r="H11963" s="31"/>
      <c r="I11963" s="207"/>
      <c r="J11963" s="84"/>
      <c r="K11963" s="31"/>
      <c r="L11963" s="31"/>
      <c r="M11963" s="169"/>
      <c r="N11963" s="148"/>
      <c r="O11963" s="106"/>
      <c r="P11963" s="43"/>
      <c r="Q11963" s="207"/>
      <c r="R11963" s="84"/>
      <c r="S11963" s="31"/>
      <c r="T11963" s="31"/>
      <c r="U11963" s="169"/>
      <c r="V11963" s="150"/>
      <c r="W11963" s="141" t="str" cm="1">
        <f t="array" ref="W11963">IF(SUM(LEN(B11963:V11963))=0,"",IF(OR(OR(ISBLANK(F11963),SUM(LEN(C11963),LEN(D11963))=0),AND(NOT(E11963="Unknown"),ISBLANK(J11963)),AND(NOT(O11963="Unknown"),ISBLANK(R11963))),"Missing Information", INDEX(Table15[Entire Service Line Classification], MATCH(SUMIFS(Table15[Unique ID],Table15[System-Owned Portion],E11963,Table15[If Material Anything Other than "Lead" in Column E,Was Material Ever Previously Lead?],G11963,Table15[Customer-Owned Portion],O11963),Table15[Unique ID],0),0)))</f>
        <v/>
      </c>
    </row>
    <row r="11964" spans="2:23" x14ac:dyDescent="0.35">
      <c r="B11964" s="146"/>
      <c r="C11964" s="31"/>
      <c r="D11964" s="31"/>
      <c r="E11964" s="44"/>
      <c r="F11964" s="43"/>
      <c r="G11964" s="84"/>
      <c r="H11964" s="31"/>
      <c r="I11964" s="207"/>
      <c r="J11964" s="84"/>
      <c r="K11964" s="31"/>
      <c r="L11964" s="31"/>
      <c r="M11964" s="169"/>
      <c r="N11964" s="148"/>
      <c r="O11964" s="106"/>
      <c r="P11964" s="43"/>
      <c r="Q11964" s="207"/>
      <c r="R11964" s="84"/>
      <c r="S11964" s="31"/>
      <c r="T11964" s="31"/>
      <c r="U11964" s="169"/>
      <c r="V11964" s="150"/>
      <c r="W11964" s="141" t="str" cm="1">
        <f t="array" ref="W11964">IF(SUM(LEN(B11964:V11964))=0,"",IF(OR(OR(ISBLANK(F11964),SUM(LEN(C11964),LEN(D11964))=0),AND(NOT(E11964="Unknown"),ISBLANK(J11964)),AND(NOT(O11964="Unknown"),ISBLANK(R11964))),"Missing Information", INDEX(Table15[Entire Service Line Classification], MATCH(SUMIFS(Table15[Unique ID],Table15[System-Owned Portion],E11964,Table15[If Material Anything Other than "Lead" in Column E,Was Material Ever Previously Lead?],G11964,Table15[Customer-Owned Portion],O11964),Table15[Unique ID],0),0)))</f>
        <v/>
      </c>
    </row>
    <row r="11965" spans="2:23" x14ac:dyDescent="0.35">
      <c r="B11965" s="146"/>
      <c r="C11965" s="31"/>
      <c r="D11965" s="31"/>
      <c r="E11965" s="44"/>
      <c r="F11965" s="43"/>
      <c r="G11965" s="84"/>
      <c r="H11965" s="31"/>
      <c r="I11965" s="207"/>
      <c r="J11965" s="84"/>
      <c r="K11965" s="31"/>
      <c r="L11965" s="31"/>
      <c r="M11965" s="169"/>
      <c r="N11965" s="148"/>
      <c r="O11965" s="106"/>
      <c r="P11965" s="43"/>
      <c r="Q11965" s="207"/>
      <c r="R11965" s="84"/>
      <c r="S11965" s="31"/>
      <c r="T11965" s="31"/>
      <c r="U11965" s="169"/>
      <c r="V11965" s="150"/>
      <c r="W11965" s="141" t="str" cm="1">
        <f t="array" ref="W11965">IF(SUM(LEN(B11965:V11965))=0,"",IF(OR(OR(ISBLANK(F11965),SUM(LEN(C11965),LEN(D11965))=0),AND(NOT(E11965="Unknown"),ISBLANK(J11965)),AND(NOT(O11965="Unknown"),ISBLANK(R11965))),"Missing Information", INDEX(Table15[Entire Service Line Classification], MATCH(SUMIFS(Table15[Unique ID],Table15[System-Owned Portion],E11965,Table15[If Material Anything Other than "Lead" in Column E,Was Material Ever Previously Lead?],G11965,Table15[Customer-Owned Portion],O11965),Table15[Unique ID],0),0)))</f>
        <v/>
      </c>
    </row>
    <row r="11966" spans="2:23" x14ac:dyDescent="0.35">
      <c r="B11966" s="146"/>
      <c r="C11966" s="31"/>
      <c r="D11966" s="31"/>
      <c r="E11966" s="44"/>
      <c r="F11966" s="43"/>
      <c r="G11966" s="84"/>
      <c r="H11966" s="31"/>
      <c r="I11966" s="207"/>
      <c r="J11966" s="84"/>
      <c r="K11966" s="31"/>
      <c r="L11966" s="31"/>
      <c r="M11966" s="169"/>
      <c r="N11966" s="148"/>
      <c r="O11966" s="106"/>
      <c r="P11966" s="43"/>
      <c r="Q11966" s="207"/>
      <c r="R11966" s="84"/>
      <c r="S11966" s="31"/>
      <c r="T11966" s="31"/>
      <c r="U11966" s="169"/>
      <c r="V11966" s="150"/>
      <c r="W11966" s="141" t="str" cm="1">
        <f t="array" ref="W11966">IF(SUM(LEN(B11966:V11966))=0,"",IF(OR(OR(ISBLANK(F11966),SUM(LEN(C11966),LEN(D11966))=0),AND(NOT(E11966="Unknown"),ISBLANK(J11966)),AND(NOT(O11966="Unknown"),ISBLANK(R11966))),"Missing Information", INDEX(Table15[Entire Service Line Classification], MATCH(SUMIFS(Table15[Unique ID],Table15[System-Owned Portion],E11966,Table15[If Material Anything Other than "Lead" in Column E,Was Material Ever Previously Lead?],G11966,Table15[Customer-Owned Portion],O11966),Table15[Unique ID],0),0)))</f>
        <v/>
      </c>
    </row>
    <row r="11967" spans="2:23" x14ac:dyDescent="0.35">
      <c r="B11967" s="146"/>
      <c r="C11967" s="31"/>
      <c r="D11967" s="31"/>
      <c r="E11967" s="44"/>
      <c r="F11967" s="43"/>
      <c r="G11967" s="84"/>
      <c r="H11967" s="31"/>
      <c r="I11967" s="207"/>
      <c r="J11967" s="84"/>
      <c r="K11967" s="31"/>
      <c r="L11967" s="31"/>
      <c r="M11967" s="169"/>
      <c r="N11967" s="148"/>
      <c r="O11967" s="106"/>
      <c r="P11967" s="43"/>
      <c r="Q11967" s="207"/>
      <c r="R11967" s="84"/>
      <c r="S11967" s="31"/>
      <c r="T11967" s="31"/>
      <c r="U11967" s="169"/>
      <c r="V11967" s="150"/>
      <c r="W11967" s="141" t="str" cm="1">
        <f t="array" ref="W11967">IF(SUM(LEN(B11967:V11967))=0,"",IF(OR(OR(ISBLANK(F11967),SUM(LEN(C11967),LEN(D11967))=0),AND(NOT(E11967="Unknown"),ISBLANK(J11967)),AND(NOT(O11967="Unknown"),ISBLANK(R11967))),"Missing Information", INDEX(Table15[Entire Service Line Classification], MATCH(SUMIFS(Table15[Unique ID],Table15[System-Owned Portion],E11967,Table15[If Material Anything Other than "Lead" in Column E,Was Material Ever Previously Lead?],G11967,Table15[Customer-Owned Portion],O11967),Table15[Unique ID],0),0)))</f>
        <v/>
      </c>
    </row>
    <row r="11968" spans="2:23" x14ac:dyDescent="0.35">
      <c r="B11968" s="146"/>
      <c r="C11968" s="31"/>
      <c r="D11968" s="31"/>
      <c r="E11968" s="44"/>
      <c r="F11968" s="43"/>
      <c r="G11968" s="84"/>
      <c r="H11968" s="31"/>
      <c r="I11968" s="207"/>
      <c r="J11968" s="84"/>
      <c r="K11968" s="31"/>
      <c r="L11968" s="31"/>
      <c r="M11968" s="169"/>
      <c r="N11968" s="148"/>
      <c r="O11968" s="106"/>
      <c r="P11968" s="43"/>
      <c r="Q11968" s="207"/>
      <c r="R11968" s="84"/>
      <c r="S11968" s="31"/>
      <c r="T11968" s="31"/>
      <c r="U11968" s="169"/>
      <c r="V11968" s="150"/>
      <c r="W11968" s="141" t="str" cm="1">
        <f t="array" ref="W11968">IF(SUM(LEN(B11968:V11968))=0,"",IF(OR(OR(ISBLANK(F11968),SUM(LEN(C11968),LEN(D11968))=0),AND(NOT(E11968="Unknown"),ISBLANK(J11968)),AND(NOT(O11968="Unknown"),ISBLANK(R11968))),"Missing Information", INDEX(Table15[Entire Service Line Classification], MATCH(SUMIFS(Table15[Unique ID],Table15[System-Owned Portion],E11968,Table15[If Material Anything Other than "Lead" in Column E,Was Material Ever Previously Lead?],G11968,Table15[Customer-Owned Portion],O11968),Table15[Unique ID],0),0)))</f>
        <v/>
      </c>
    </row>
    <row r="11969" spans="2:23" x14ac:dyDescent="0.35">
      <c r="B11969" s="146"/>
      <c r="C11969" s="31"/>
      <c r="D11969" s="31"/>
      <c r="E11969" s="44"/>
      <c r="F11969" s="43"/>
      <c r="G11969" s="84"/>
      <c r="H11969" s="31"/>
      <c r="I11969" s="207"/>
      <c r="J11969" s="84"/>
      <c r="K11969" s="31"/>
      <c r="L11969" s="31"/>
      <c r="M11969" s="169"/>
      <c r="N11969" s="148"/>
      <c r="O11969" s="106"/>
      <c r="P11969" s="43"/>
      <c r="Q11969" s="207"/>
      <c r="R11969" s="84"/>
      <c r="S11969" s="31"/>
      <c r="T11969" s="31"/>
      <c r="U11969" s="169"/>
      <c r="V11969" s="150"/>
      <c r="W11969" s="141" t="str" cm="1">
        <f t="array" ref="W11969">IF(SUM(LEN(B11969:V11969))=0,"",IF(OR(OR(ISBLANK(F11969),SUM(LEN(C11969),LEN(D11969))=0),AND(NOT(E11969="Unknown"),ISBLANK(J11969)),AND(NOT(O11969="Unknown"),ISBLANK(R11969))),"Missing Information", INDEX(Table15[Entire Service Line Classification], MATCH(SUMIFS(Table15[Unique ID],Table15[System-Owned Portion],E11969,Table15[If Material Anything Other than "Lead" in Column E,Was Material Ever Previously Lead?],G11969,Table15[Customer-Owned Portion],O11969),Table15[Unique ID],0),0)))</f>
        <v/>
      </c>
    </row>
    <row r="11970" spans="2:23" x14ac:dyDescent="0.35">
      <c r="B11970" s="146"/>
      <c r="C11970" s="31"/>
      <c r="D11970" s="31"/>
      <c r="E11970" s="44"/>
      <c r="F11970" s="43"/>
      <c r="G11970" s="84"/>
      <c r="H11970" s="31"/>
      <c r="I11970" s="207"/>
      <c r="J11970" s="84"/>
      <c r="K11970" s="31"/>
      <c r="L11970" s="31"/>
      <c r="M11970" s="169"/>
      <c r="N11970" s="148"/>
      <c r="O11970" s="106"/>
      <c r="P11970" s="43"/>
      <c r="Q11970" s="207"/>
      <c r="R11970" s="84"/>
      <c r="S11970" s="31"/>
      <c r="T11970" s="31"/>
      <c r="U11970" s="169"/>
      <c r="V11970" s="150"/>
      <c r="W11970" s="141" t="str" cm="1">
        <f t="array" ref="W11970">IF(SUM(LEN(B11970:V11970))=0,"",IF(OR(OR(ISBLANK(F11970),SUM(LEN(C11970),LEN(D11970))=0),AND(NOT(E11970="Unknown"),ISBLANK(J11970)),AND(NOT(O11970="Unknown"),ISBLANK(R11970))),"Missing Information", INDEX(Table15[Entire Service Line Classification], MATCH(SUMIFS(Table15[Unique ID],Table15[System-Owned Portion],E11970,Table15[If Material Anything Other than "Lead" in Column E,Was Material Ever Previously Lead?],G11970,Table15[Customer-Owned Portion],O11970),Table15[Unique ID],0),0)))</f>
        <v/>
      </c>
    </row>
    <row r="11971" spans="2:23" x14ac:dyDescent="0.35">
      <c r="B11971" s="146"/>
      <c r="C11971" s="31"/>
      <c r="D11971" s="31"/>
      <c r="E11971" s="44"/>
      <c r="F11971" s="43"/>
      <c r="G11971" s="84"/>
      <c r="H11971" s="31"/>
      <c r="I11971" s="207"/>
      <c r="J11971" s="84"/>
      <c r="K11971" s="31"/>
      <c r="L11971" s="31"/>
      <c r="M11971" s="169"/>
      <c r="N11971" s="148"/>
      <c r="O11971" s="106"/>
      <c r="P11971" s="43"/>
      <c r="Q11971" s="207"/>
      <c r="R11971" s="84"/>
      <c r="S11971" s="31"/>
      <c r="T11971" s="31"/>
      <c r="U11971" s="169"/>
      <c r="V11971" s="150"/>
      <c r="W11971" s="141" t="str" cm="1">
        <f t="array" ref="W11971">IF(SUM(LEN(B11971:V11971))=0,"",IF(OR(OR(ISBLANK(F11971),SUM(LEN(C11971),LEN(D11971))=0),AND(NOT(E11971="Unknown"),ISBLANK(J11971)),AND(NOT(O11971="Unknown"),ISBLANK(R11971))),"Missing Information", INDEX(Table15[Entire Service Line Classification], MATCH(SUMIFS(Table15[Unique ID],Table15[System-Owned Portion],E11971,Table15[If Material Anything Other than "Lead" in Column E,Was Material Ever Previously Lead?],G11971,Table15[Customer-Owned Portion],O11971),Table15[Unique ID],0),0)))</f>
        <v/>
      </c>
    </row>
    <row r="11972" spans="2:23" x14ac:dyDescent="0.35">
      <c r="B11972" s="146"/>
      <c r="C11972" s="31"/>
      <c r="D11972" s="31"/>
      <c r="E11972" s="44"/>
      <c r="F11972" s="43"/>
      <c r="G11972" s="84"/>
      <c r="H11972" s="31"/>
      <c r="I11972" s="207"/>
      <c r="J11972" s="84"/>
      <c r="K11972" s="31"/>
      <c r="L11972" s="31"/>
      <c r="M11972" s="169"/>
      <c r="N11972" s="148"/>
      <c r="O11972" s="106"/>
      <c r="P11972" s="43"/>
      <c r="Q11972" s="207"/>
      <c r="R11972" s="84"/>
      <c r="S11972" s="31"/>
      <c r="T11972" s="31"/>
      <c r="U11972" s="169"/>
      <c r="V11972" s="150"/>
      <c r="W11972" s="141" t="str" cm="1">
        <f t="array" ref="W11972">IF(SUM(LEN(B11972:V11972))=0,"",IF(OR(OR(ISBLANK(F11972),SUM(LEN(C11972),LEN(D11972))=0),AND(NOT(E11972="Unknown"),ISBLANK(J11972)),AND(NOT(O11972="Unknown"),ISBLANK(R11972))),"Missing Information", INDEX(Table15[Entire Service Line Classification], MATCH(SUMIFS(Table15[Unique ID],Table15[System-Owned Portion],E11972,Table15[If Material Anything Other than "Lead" in Column E,Was Material Ever Previously Lead?],G11972,Table15[Customer-Owned Portion],O11972),Table15[Unique ID],0),0)))</f>
        <v/>
      </c>
    </row>
    <row r="11973" spans="2:23" x14ac:dyDescent="0.35">
      <c r="B11973" s="146"/>
      <c r="C11973" s="31"/>
      <c r="D11973" s="31"/>
      <c r="E11973" s="44"/>
      <c r="F11973" s="43"/>
      <c r="G11973" s="84"/>
      <c r="H11973" s="31"/>
      <c r="I11973" s="207"/>
      <c r="J11973" s="84"/>
      <c r="K11973" s="31"/>
      <c r="L11973" s="31"/>
      <c r="M11973" s="169"/>
      <c r="N11973" s="148"/>
      <c r="O11973" s="106"/>
      <c r="P11973" s="43"/>
      <c r="Q11973" s="207"/>
      <c r="R11973" s="84"/>
      <c r="S11973" s="31"/>
      <c r="T11973" s="31"/>
      <c r="U11973" s="169"/>
      <c r="V11973" s="150"/>
      <c r="W11973" s="141" t="str" cm="1">
        <f t="array" ref="W11973">IF(SUM(LEN(B11973:V11973))=0,"",IF(OR(OR(ISBLANK(F11973),SUM(LEN(C11973),LEN(D11973))=0),AND(NOT(E11973="Unknown"),ISBLANK(J11973)),AND(NOT(O11973="Unknown"),ISBLANK(R11973))),"Missing Information", INDEX(Table15[Entire Service Line Classification], MATCH(SUMIFS(Table15[Unique ID],Table15[System-Owned Portion],E11973,Table15[If Material Anything Other than "Lead" in Column E,Was Material Ever Previously Lead?],G11973,Table15[Customer-Owned Portion],O11973),Table15[Unique ID],0),0)))</f>
        <v/>
      </c>
    </row>
    <row r="11974" spans="2:23" x14ac:dyDescent="0.35">
      <c r="B11974" s="146"/>
      <c r="C11974" s="31"/>
      <c r="D11974" s="31"/>
      <c r="E11974" s="44"/>
      <c r="F11974" s="43"/>
      <c r="G11974" s="84"/>
      <c r="H11974" s="31"/>
      <c r="I11974" s="207"/>
      <c r="J11974" s="84"/>
      <c r="K11974" s="31"/>
      <c r="L11974" s="31"/>
      <c r="M11974" s="169"/>
      <c r="N11974" s="148"/>
      <c r="O11974" s="106"/>
      <c r="P11974" s="43"/>
      <c r="Q11974" s="207"/>
      <c r="R11974" s="84"/>
      <c r="S11974" s="31"/>
      <c r="T11974" s="31"/>
      <c r="U11974" s="169"/>
      <c r="V11974" s="150"/>
      <c r="W11974" s="141" t="str" cm="1">
        <f t="array" ref="W11974">IF(SUM(LEN(B11974:V11974))=0,"",IF(OR(OR(ISBLANK(F11974),SUM(LEN(C11974),LEN(D11974))=0),AND(NOT(E11974="Unknown"),ISBLANK(J11974)),AND(NOT(O11974="Unknown"),ISBLANK(R11974))),"Missing Information", INDEX(Table15[Entire Service Line Classification], MATCH(SUMIFS(Table15[Unique ID],Table15[System-Owned Portion],E11974,Table15[If Material Anything Other than "Lead" in Column E,Was Material Ever Previously Lead?],G11974,Table15[Customer-Owned Portion],O11974),Table15[Unique ID],0),0)))</f>
        <v/>
      </c>
    </row>
    <row r="11975" spans="2:23" x14ac:dyDescent="0.35">
      <c r="B11975" s="146"/>
      <c r="C11975" s="31"/>
      <c r="D11975" s="31"/>
      <c r="E11975" s="44"/>
      <c r="F11975" s="43"/>
      <c r="G11975" s="84"/>
      <c r="H11975" s="31"/>
      <c r="I11975" s="207"/>
      <c r="J11975" s="84"/>
      <c r="K11975" s="31"/>
      <c r="L11975" s="31"/>
      <c r="M11975" s="169"/>
      <c r="N11975" s="148"/>
      <c r="O11975" s="106"/>
      <c r="P11975" s="43"/>
      <c r="Q11975" s="207"/>
      <c r="R11975" s="84"/>
      <c r="S11975" s="31"/>
      <c r="T11975" s="31"/>
      <c r="U11975" s="169"/>
      <c r="V11975" s="150"/>
      <c r="W11975" s="141" t="str" cm="1">
        <f t="array" ref="W11975">IF(SUM(LEN(B11975:V11975))=0,"",IF(OR(OR(ISBLANK(F11975),SUM(LEN(C11975),LEN(D11975))=0),AND(NOT(E11975="Unknown"),ISBLANK(J11975)),AND(NOT(O11975="Unknown"),ISBLANK(R11975))),"Missing Information", INDEX(Table15[Entire Service Line Classification], MATCH(SUMIFS(Table15[Unique ID],Table15[System-Owned Portion],E11975,Table15[If Material Anything Other than "Lead" in Column E,Was Material Ever Previously Lead?],G11975,Table15[Customer-Owned Portion],O11975),Table15[Unique ID],0),0)))</f>
        <v/>
      </c>
    </row>
    <row r="11976" spans="2:23" x14ac:dyDescent="0.35">
      <c r="B11976" s="146"/>
      <c r="C11976" s="31"/>
      <c r="D11976" s="31"/>
      <c r="E11976" s="44"/>
      <c r="F11976" s="43"/>
      <c r="G11976" s="84"/>
      <c r="H11976" s="31"/>
      <c r="I11976" s="207"/>
      <c r="J11976" s="84"/>
      <c r="K11976" s="31"/>
      <c r="L11976" s="31"/>
      <c r="M11976" s="169"/>
      <c r="N11976" s="148"/>
      <c r="O11976" s="106"/>
      <c r="P11976" s="43"/>
      <c r="Q11976" s="207"/>
      <c r="R11976" s="84"/>
      <c r="S11976" s="31"/>
      <c r="T11976" s="31"/>
      <c r="U11976" s="169"/>
      <c r="V11976" s="150"/>
      <c r="W11976" s="141" t="str" cm="1">
        <f t="array" ref="W11976">IF(SUM(LEN(B11976:V11976))=0,"",IF(OR(OR(ISBLANK(F11976),SUM(LEN(C11976),LEN(D11976))=0),AND(NOT(E11976="Unknown"),ISBLANK(J11976)),AND(NOT(O11976="Unknown"),ISBLANK(R11976))),"Missing Information", INDEX(Table15[Entire Service Line Classification], MATCH(SUMIFS(Table15[Unique ID],Table15[System-Owned Portion],E11976,Table15[If Material Anything Other than "Lead" in Column E,Was Material Ever Previously Lead?],G11976,Table15[Customer-Owned Portion],O11976),Table15[Unique ID],0),0)))</f>
        <v/>
      </c>
    </row>
    <row r="11977" spans="2:23" x14ac:dyDescent="0.35">
      <c r="B11977" s="146"/>
      <c r="C11977" s="31"/>
      <c r="D11977" s="31"/>
      <c r="E11977" s="44"/>
      <c r="F11977" s="43"/>
      <c r="G11977" s="84"/>
      <c r="H11977" s="31"/>
      <c r="I11977" s="207"/>
      <c r="J11977" s="84"/>
      <c r="K11977" s="31"/>
      <c r="L11977" s="31"/>
      <c r="M11977" s="169"/>
      <c r="N11977" s="148"/>
      <c r="O11977" s="106"/>
      <c r="P11977" s="43"/>
      <c r="Q11977" s="207"/>
      <c r="R11977" s="84"/>
      <c r="S11977" s="31"/>
      <c r="T11977" s="31"/>
      <c r="U11977" s="169"/>
      <c r="V11977" s="150"/>
      <c r="W11977" s="141" t="str" cm="1">
        <f t="array" ref="W11977">IF(SUM(LEN(B11977:V11977))=0,"",IF(OR(OR(ISBLANK(F11977),SUM(LEN(C11977),LEN(D11977))=0),AND(NOT(E11977="Unknown"),ISBLANK(J11977)),AND(NOT(O11977="Unknown"),ISBLANK(R11977))),"Missing Information", INDEX(Table15[Entire Service Line Classification], MATCH(SUMIFS(Table15[Unique ID],Table15[System-Owned Portion],E11977,Table15[If Material Anything Other than "Lead" in Column E,Was Material Ever Previously Lead?],G11977,Table15[Customer-Owned Portion],O11977),Table15[Unique ID],0),0)))</f>
        <v/>
      </c>
    </row>
    <row r="11978" spans="2:23" x14ac:dyDescent="0.35">
      <c r="B11978" s="146"/>
      <c r="C11978" s="31"/>
      <c r="D11978" s="31"/>
      <c r="E11978" s="44"/>
      <c r="F11978" s="43"/>
      <c r="G11978" s="84"/>
      <c r="H11978" s="31"/>
      <c r="I11978" s="207"/>
      <c r="J11978" s="84"/>
      <c r="K11978" s="31"/>
      <c r="L11978" s="31"/>
      <c r="M11978" s="169"/>
      <c r="N11978" s="148"/>
      <c r="O11978" s="106"/>
      <c r="P11978" s="43"/>
      <c r="Q11978" s="207"/>
      <c r="R11978" s="84"/>
      <c r="S11978" s="31"/>
      <c r="T11978" s="31"/>
      <c r="U11978" s="169"/>
      <c r="V11978" s="150"/>
      <c r="W11978" s="141" t="str" cm="1">
        <f t="array" ref="W11978">IF(SUM(LEN(B11978:V11978))=0,"",IF(OR(OR(ISBLANK(F11978),SUM(LEN(C11978),LEN(D11978))=0),AND(NOT(E11978="Unknown"),ISBLANK(J11978)),AND(NOT(O11978="Unknown"),ISBLANK(R11978))),"Missing Information", INDEX(Table15[Entire Service Line Classification], MATCH(SUMIFS(Table15[Unique ID],Table15[System-Owned Portion],E11978,Table15[If Material Anything Other than "Lead" in Column E,Was Material Ever Previously Lead?],G11978,Table15[Customer-Owned Portion],O11978),Table15[Unique ID],0),0)))</f>
        <v/>
      </c>
    </row>
    <row r="11979" spans="2:23" x14ac:dyDescent="0.35">
      <c r="B11979" s="146"/>
      <c r="C11979" s="31"/>
      <c r="D11979" s="31"/>
      <c r="E11979" s="44"/>
      <c r="F11979" s="43"/>
      <c r="G11979" s="84"/>
      <c r="H11979" s="31"/>
      <c r="I11979" s="207"/>
      <c r="J11979" s="84"/>
      <c r="K11979" s="31"/>
      <c r="L11979" s="31"/>
      <c r="M11979" s="169"/>
      <c r="N11979" s="148"/>
      <c r="O11979" s="106"/>
      <c r="P11979" s="43"/>
      <c r="Q11979" s="207"/>
      <c r="R11979" s="84"/>
      <c r="S11979" s="31"/>
      <c r="T11979" s="31"/>
      <c r="U11979" s="169"/>
      <c r="V11979" s="150"/>
      <c r="W11979" s="141" t="str" cm="1">
        <f t="array" ref="W11979">IF(SUM(LEN(B11979:V11979))=0,"",IF(OR(OR(ISBLANK(F11979),SUM(LEN(C11979),LEN(D11979))=0),AND(NOT(E11979="Unknown"),ISBLANK(J11979)),AND(NOT(O11979="Unknown"),ISBLANK(R11979))),"Missing Information", INDEX(Table15[Entire Service Line Classification], MATCH(SUMIFS(Table15[Unique ID],Table15[System-Owned Portion],E11979,Table15[If Material Anything Other than "Lead" in Column E,Was Material Ever Previously Lead?],G11979,Table15[Customer-Owned Portion],O11979),Table15[Unique ID],0),0)))</f>
        <v/>
      </c>
    </row>
    <row r="11980" spans="2:23" x14ac:dyDescent="0.35">
      <c r="B11980" s="146"/>
      <c r="C11980" s="31"/>
      <c r="D11980" s="31"/>
      <c r="E11980" s="44"/>
      <c r="F11980" s="43"/>
      <c r="G11980" s="84"/>
      <c r="H11980" s="31"/>
      <c r="I11980" s="207"/>
      <c r="J11980" s="84"/>
      <c r="K11980" s="31"/>
      <c r="L11980" s="31"/>
      <c r="M11980" s="169"/>
      <c r="N11980" s="148"/>
      <c r="O11980" s="106"/>
      <c r="P11980" s="43"/>
      <c r="Q11980" s="207"/>
      <c r="R11980" s="84"/>
      <c r="S11980" s="31"/>
      <c r="T11980" s="31"/>
      <c r="U11980" s="169"/>
      <c r="V11980" s="150"/>
      <c r="W11980" s="141" t="str" cm="1">
        <f t="array" ref="W11980">IF(SUM(LEN(B11980:V11980))=0,"",IF(OR(OR(ISBLANK(F11980),SUM(LEN(C11980),LEN(D11980))=0),AND(NOT(E11980="Unknown"),ISBLANK(J11980)),AND(NOT(O11980="Unknown"),ISBLANK(R11980))),"Missing Information", INDEX(Table15[Entire Service Line Classification], MATCH(SUMIFS(Table15[Unique ID],Table15[System-Owned Portion],E11980,Table15[If Material Anything Other than "Lead" in Column E,Was Material Ever Previously Lead?],G11980,Table15[Customer-Owned Portion],O11980),Table15[Unique ID],0),0)))</f>
        <v/>
      </c>
    </row>
    <row r="11981" spans="2:23" x14ac:dyDescent="0.35">
      <c r="B11981" s="146"/>
      <c r="C11981" s="31"/>
      <c r="D11981" s="31"/>
      <c r="E11981" s="44"/>
      <c r="F11981" s="43"/>
      <c r="G11981" s="84"/>
      <c r="H11981" s="31"/>
      <c r="I11981" s="207"/>
      <c r="J11981" s="84"/>
      <c r="K11981" s="31"/>
      <c r="L11981" s="31"/>
      <c r="M11981" s="169"/>
      <c r="N11981" s="148"/>
      <c r="O11981" s="106"/>
      <c r="P11981" s="43"/>
      <c r="Q11981" s="207"/>
      <c r="R11981" s="84"/>
      <c r="S11981" s="31"/>
      <c r="T11981" s="31"/>
      <c r="U11981" s="169"/>
      <c r="V11981" s="150"/>
      <c r="W11981" s="141" t="str" cm="1">
        <f t="array" ref="W11981">IF(SUM(LEN(B11981:V11981))=0,"",IF(OR(OR(ISBLANK(F11981),SUM(LEN(C11981),LEN(D11981))=0),AND(NOT(E11981="Unknown"),ISBLANK(J11981)),AND(NOT(O11981="Unknown"),ISBLANK(R11981))),"Missing Information", INDEX(Table15[Entire Service Line Classification], MATCH(SUMIFS(Table15[Unique ID],Table15[System-Owned Portion],E11981,Table15[If Material Anything Other than "Lead" in Column E,Was Material Ever Previously Lead?],G11981,Table15[Customer-Owned Portion],O11981),Table15[Unique ID],0),0)))</f>
        <v/>
      </c>
    </row>
    <row r="11982" spans="2:23" x14ac:dyDescent="0.35">
      <c r="B11982" s="146"/>
      <c r="C11982" s="31"/>
      <c r="D11982" s="31"/>
      <c r="E11982" s="44"/>
      <c r="F11982" s="43"/>
      <c r="G11982" s="84"/>
      <c r="H11982" s="31"/>
      <c r="I11982" s="207"/>
      <c r="J11982" s="84"/>
      <c r="K11982" s="31"/>
      <c r="L11982" s="31"/>
      <c r="M11982" s="169"/>
      <c r="N11982" s="148"/>
      <c r="O11982" s="106"/>
      <c r="P11982" s="43"/>
      <c r="Q11982" s="207"/>
      <c r="R11982" s="84"/>
      <c r="S11982" s="31"/>
      <c r="T11982" s="31"/>
      <c r="U11982" s="169"/>
      <c r="V11982" s="150"/>
      <c r="W11982" s="141" t="str" cm="1">
        <f t="array" ref="W11982">IF(SUM(LEN(B11982:V11982))=0,"",IF(OR(OR(ISBLANK(F11982),SUM(LEN(C11982),LEN(D11982))=0),AND(NOT(E11982="Unknown"),ISBLANK(J11982)),AND(NOT(O11982="Unknown"),ISBLANK(R11982))),"Missing Information", INDEX(Table15[Entire Service Line Classification], MATCH(SUMIFS(Table15[Unique ID],Table15[System-Owned Portion],E11982,Table15[If Material Anything Other than "Lead" in Column E,Was Material Ever Previously Lead?],G11982,Table15[Customer-Owned Portion],O11982),Table15[Unique ID],0),0)))</f>
        <v/>
      </c>
    </row>
    <row r="11983" spans="2:23" x14ac:dyDescent="0.35">
      <c r="B11983" s="146"/>
      <c r="C11983" s="31"/>
      <c r="D11983" s="31"/>
      <c r="E11983" s="44"/>
      <c r="F11983" s="43"/>
      <c r="G11983" s="84"/>
      <c r="H11983" s="31"/>
      <c r="I11983" s="207"/>
      <c r="J11983" s="84"/>
      <c r="K11983" s="31"/>
      <c r="L11983" s="31"/>
      <c r="M11983" s="169"/>
      <c r="N11983" s="148"/>
      <c r="O11983" s="106"/>
      <c r="P11983" s="43"/>
      <c r="Q11983" s="207"/>
      <c r="R11983" s="84"/>
      <c r="S11983" s="31"/>
      <c r="T11983" s="31"/>
      <c r="U11983" s="169"/>
      <c r="V11983" s="150"/>
      <c r="W11983" s="141" t="str" cm="1">
        <f t="array" ref="W11983">IF(SUM(LEN(B11983:V11983))=0,"",IF(OR(OR(ISBLANK(F11983),SUM(LEN(C11983),LEN(D11983))=0),AND(NOT(E11983="Unknown"),ISBLANK(J11983)),AND(NOT(O11983="Unknown"),ISBLANK(R11983))),"Missing Information", INDEX(Table15[Entire Service Line Classification], MATCH(SUMIFS(Table15[Unique ID],Table15[System-Owned Portion],E11983,Table15[If Material Anything Other than "Lead" in Column E,Was Material Ever Previously Lead?],G11983,Table15[Customer-Owned Portion],O11983),Table15[Unique ID],0),0)))</f>
        <v/>
      </c>
    </row>
    <row r="11984" spans="2:23" x14ac:dyDescent="0.35">
      <c r="B11984" s="146"/>
      <c r="C11984" s="31"/>
      <c r="D11984" s="31"/>
      <c r="E11984" s="44"/>
      <c r="F11984" s="43"/>
      <c r="G11984" s="84"/>
      <c r="H11984" s="31"/>
      <c r="I11984" s="207"/>
      <c r="J11984" s="84"/>
      <c r="K11984" s="31"/>
      <c r="L11984" s="31"/>
      <c r="M11984" s="169"/>
      <c r="N11984" s="148"/>
      <c r="O11984" s="106"/>
      <c r="P11984" s="43"/>
      <c r="Q11984" s="207"/>
      <c r="R11984" s="84"/>
      <c r="S11984" s="31"/>
      <c r="T11984" s="31"/>
      <c r="U11984" s="169"/>
      <c r="V11984" s="150"/>
      <c r="W11984" s="141" t="str" cm="1">
        <f t="array" ref="W11984">IF(SUM(LEN(B11984:V11984))=0,"",IF(OR(OR(ISBLANK(F11984),SUM(LEN(C11984),LEN(D11984))=0),AND(NOT(E11984="Unknown"),ISBLANK(J11984)),AND(NOT(O11984="Unknown"),ISBLANK(R11984))),"Missing Information", INDEX(Table15[Entire Service Line Classification], MATCH(SUMIFS(Table15[Unique ID],Table15[System-Owned Portion],E11984,Table15[If Material Anything Other than "Lead" in Column E,Was Material Ever Previously Lead?],G11984,Table15[Customer-Owned Portion],O11984),Table15[Unique ID],0),0)))</f>
        <v/>
      </c>
    </row>
    <row r="11985" spans="2:23" x14ac:dyDescent="0.35">
      <c r="B11985" s="146"/>
      <c r="C11985" s="31"/>
      <c r="D11985" s="31"/>
      <c r="E11985" s="44"/>
      <c r="F11985" s="43"/>
      <c r="G11985" s="84"/>
      <c r="H11985" s="31"/>
      <c r="I11985" s="207"/>
      <c r="J11985" s="84"/>
      <c r="K11985" s="31"/>
      <c r="L11985" s="31"/>
      <c r="M11985" s="169"/>
      <c r="N11985" s="148"/>
      <c r="O11985" s="106"/>
      <c r="P11985" s="43"/>
      <c r="Q11985" s="207"/>
      <c r="R11985" s="84"/>
      <c r="S11985" s="31"/>
      <c r="T11985" s="31"/>
      <c r="U11985" s="169"/>
      <c r="V11985" s="150"/>
      <c r="W11985" s="141" t="str" cm="1">
        <f t="array" ref="W11985">IF(SUM(LEN(B11985:V11985))=0,"",IF(OR(OR(ISBLANK(F11985),SUM(LEN(C11985),LEN(D11985))=0),AND(NOT(E11985="Unknown"),ISBLANK(J11985)),AND(NOT(O11985="Unknown"),ISBLANK(R11985))),"Missing Information", INDEX(Table15[Entire Service Line Classification], MATCH(SUMIFS(Table15[Unique ID],Table15[System-Owned Portion],E11985,Table15[If Material Anything Other than "Lead" in Column E,Was Material Ever Previously Lead?],G11985,Table15[Customer-Owned Portion],O11985),Table15[Unique ID],0),0)))</f>
        <v/>
      </c>
    </row>
    <row r="11986" spans="2:23" x14ac:dyDescent="0.35">
      <c r="B11986" s="146"/>
      <c r="C11986" s="31"/>
      <c r="D11986" s="31"/>
      <c r="E11986" s="44"/>
      <c r="F11986" s="43"/>
      <c r="G11986" s="84"/>
      <c r="H11986" s="31"/>
      <c r="I11986" s="207"/>
      <c r="J11986" s="84"/>
      <c r="K11986" s="31"/>
      <c r="L11986" s="31"/>
      <c r="M11986" s="169"/>
      <c r="N11986" s="148"/>
      <c r="O11986" s="106"/>
      <c r="P11986" s="43"/>
      <c r="Q11986" s="207"/>
      <c r="R11986" s="84"/>
      <c r="S11986" s="31"/>
      <c r="T11986" s="31"/>
      <c r="U11986" s="169"/>
      <c r="V11986" s="150"/>
      <c r="W11986" s="141" t="str" cm="1">
        <f t="array" ref="W11986">IF(SUM(LEN(B11986:V11986))=0,"",IF(OR(OR(ISBLANK(F11986),SUM(LEN(C11986),LEN(D11986))=0),AND(NOT(E11986="Unknown"),ISBLANK(J11986)),AND(NOT(O11986="Unknown"),ISBLANK(R11986))),"Missing Information", INDEX(Table15[Entire Service Line Classification], MATCH(SUMIFS(Table15[Unique ID],Table15[System-Owned Portion],E11986,Table15[If Material Anything Other than "Lead" in Column E,Was Material Ever Previously Lead?],G11986,Table15[Customer-Owned Portion],O11986),Table15[Unique ID],0),0)))</f>
        <v/>
      </c>
    </row>
    <row r="11987" spans="2:23" x14ac:dyDescent="0.35">
      <c r="B11987" s="146"/>
      <c r="C11987" s="31"/>
      <c r="D11987" s="31"/>
      <c r="E11987" s="44"/>
      <c r="F11987" s="43"/>
      <c r="G11987" s="84"/>
      <c r="H11987" s="31"/>
      <c r="I11987" s="207"/>
      <c r="J11987" s="84"/>
      <c r="K11987" s="31"/>
      <c r="L11987" s="31"/>
      <c r="M11987" s="169"/>
      <c r="N11987" s="148"/>
      <c r="O11987" s="106"/>
      <c r="P11987" s="43"/>
      <c r="Q11987" s="207"/>
      <c r="R11987" s="84"/>
      <c r="S11987" s="31"/>
      <c r="T11987" s="31"/>
      <c r="U11987" s="169"/>
      <c r="V11987" s="150"/>
      <c r="W11987" s="141" t="str" cm="1">
        <f t="array" ref="W11987">IF(SUM(LEN(B11987:V11987))=0,"",IF(OR(OR(ISBLANK(F11987),SUM(LEN(C11987),LEN(D11987))=0),AND(NOT(E11987="Unknown"),ISBLANK(J11987)),AND(NOT(O11987="Unknown"),ISBLANK(R11987))),"Missing Information", INDEX(Table15[Entire Service Line Classification], MATCH(SUMIFS(Table15[Unique ID],Table15[System-Owned Portion],E11987,Table15[If Material Anything Other than "Lead" in Column E,Was Material Ever Previously Lead?],G11987,Table15[Customer-Owned Portion],O11987),Table15[Unique ID],0),0)))</f>
        <v/>
      </c>
    </row>
    <row r="11988" spans="2:23" x14ac:dyDescent="0.35">
      <c r="B11988" s="146"/>
      <c r="C11988" s="31"/>
      <c r="D11988" s="31"/>
      <c r="E11988" s="44"/>
      <c r="F11988" s="43"/>
      <c r="G11988" s="84"/>
      <c r="H11988" s="31"/>
      <c r="I11988" s="207"/>
      <c r="J11988" s="84"/>
      <c r="K11988" s="31"/>
      <c r="L11988" s="31"/>
      <c r="M11988" s="169"/>
      <c r="N11988" s="148"/>
      <c r="O11988" s="106"/>
      <c r="P11988" s="43"/>
      <c r="Q11988" s="207"/>
      <c r="R11988" s="84"/>
      <c r="S11988" s="31"/>
      <c r="T11988" s="31"/>
      <c r="U11988" s="169"/>
      <c r="V11988" s="150"/>
      <c r="W11988" s="141" t="str" cm="1">
        <f t="array" ref="W11988">IF(SUM(LEN(B11988:V11988))=0,"",IF(OR(OR(ISBLANK(F11988),SUM(LEN(C11988),LEN(D11988))=0),AND(NOT(E11988="Unknown"),ISBLANK(J11988)),AND(NOT(O11988="Unknown"),ISBLANK(R11988))),"Missing Information", INDEX(Table15[Entire Service Line Classification], MATCH(SUMIFS(Table15[Unique ID],Table15[System-Owned Portion],E11988,Table15[If Material Anything Other than "Lead" in Column E,Was Material Ever Previously Lead?],G11988,Table15[Customer-Owned Portion],O11988),Table15[Unique ID],0),0)))</f>
        <v/>
      </c>
    </row>
    <row r="11989" spans="2:23" x14ac:dyDescent="0.35">
      <c r="B11989" s="146"/>
      <c r="C11989" s="31"/>
      <c r="D11989" s="31"/>
      <c r="E11989" s="44"/>
      <c r="F11989" s="43"/>
      <c r="G11989" s="84"/>
      <c r="H11989" s="31"/>
      <c r="I11989" s="207"/>
      <c r="J11989" s="84"/>
      <c r="K11989" s="31"/>
      <c r="L11989" s="31"/>
      <c r="M11989" s="169"/>
      <c r="N11989" s="148"/>
      <c r="O11989" s="106"/>
      <c r="P11989" s="43"/>
      <c r="Q11989" s="207"/>
      <c r="R11989" s="84"/>
      <c r="S11989" s="31"/>
      <c r="T11989" s="31"/>
      <c r="U11989" s="169"/>
      <c r="V11989" s="150"/>
      <c r="W11989" s="141" t="str" cm="1">
        <f t="array" ref="W11989">IF(SUM(LEN(B11989:V11989))=0,"",IF(OR(OR(ISBLANK(F11989),SUM(LEN(C11989),LEN(D11989))=0),AND(NOT(E11989="Unknown"),ISBLANK(J11989)),AND(NOT(O11989="Unknown"),ISBLANK(R11989))),"Missing Information", INDEX(Table15[Entire Service Line Classification], MATCH(SUMIFS(Table15[Unique ID],Table15[System-Owned Portion],E11989,Table15[If Material Anything Other than "Lead" in Column E,Was Material Ever Previously Lead?],G11989,Table15[Customer-Owned Portion],O11989),Table15[Unique ID],0),0)))</f>
        <v/>
      </c>
    </row>
    <row r="11990" spans="2:23" x14ac:dyDescent="0.35">
      <c r="B11990" s="146"/>
      <c r="C11990" s="31"/>
      <c r="D11990" s="31"/>
      <c r="E11990" s="44"/>
      <c r="F11990" s="43"/>
      <c r="G11990" s="84"/>
      <c r="H11990" s="31"/>
      <c r="I11990" s="207"/>
      <c r="J11990" s="84"/>
      <c r="K11990" s="31"/>
      <c r="L11990" s="31"/>
      <c r="M11990" s="169"/>
      <c r="N11990" s="148"/>
      <c r="O11990" s="106"/>
      <c r="P11990" s="43"/>
      <c r="Q11990" s="207"/>
      <c r="R11990" s="84"/>
      <c r="S11990" s="31"/>
      <c r="T11990" s="31"/>
      <c r="U11990" s="169"/>
      <c r="V11990" s="150"/>
      <c r="W11990" s="141" t="str" cm="1">
        <f t="array" ref="W11990">IF(SUM(LEN(B11990:V11990))=0,"",IF(OR(OR(ISBLANK(F11990),SUM(LEN(C11990),LEN(D11990))=0),AND(NOT(E11990="Unknown"),ISBLANK(J11990)),AND(NOT(O11990="Unknown"),ISBLANK(R11990))),"Missing Information", INDEX(Table15[Entire Service Line Classification], MATCH(SUMIFS(Table15[Unique ID],Table15[System-Owned Portion],E11990,Table15[If Material Anything Other than "Lead" in Column E,Was Material Ever Previously Lead?],G11990,Table15[Customer-Owned Portion],O11990),Table15[Unique ID],0),0)))</f>
        <v/>
      </c>
    </row>
    <row r="11991" spans="2:23" x14ac:dyDescent="0.35">
      <c r="B11991" s="146"/>
      <c r="C11991" s="31"/>
      <c r="D11991" s="31"/>
      <c r="E11991" s="44"/>
      <c r="F11991" s="43"/>
      <c r="G11991" s="84"/>
      <c r="H11991" s="31"/>
      <c r="I11991" s="207"/>
      <c r="J11991" s="84"/>
      <c r="K11991" s="31"/>
      <c r="L11991" s="31"/>
      <c r="M11991" s="169"/>
      <c r="N11991" s="148"/>
      <c r="O11991" s="106"/>
      <c r="P11991" s="43"/>
      <c r="Q11991" s="207"/>
      <c r="R11991" s="84"/>
      <c r="S11991" s="31"/>
      <c r="T11991" s="31"/>
      <c r="U11991" s="169"/>
      <c r="V11991" s="150"/>
      <c r="W11991" s="141" t="str" cm="1">
        <f t="array" ref="W11991">IF(SUM(LEN(B11991:V11991))=0,"",IF(OR(OR(ISBLANK(F11991),SUM(LEN(C11991),LEN(D11991))=0),AND(NOT(E11991="Unknown"),ISBLANK(J11991)),AND(NOT(O11991="Unknown"),ISBLANK(R11991))),"Missing Information", INDEX(Table15[Entire Service Line Classification], MATCH(SUMIFS(Table15[Unique ID],Table15[System-Owned Portion],E11991,Table15[If Material Anything Other than "Lead" in Column E,Was Material Ever Previously Lead?],G11991,Table15[Customer-Owned Portion],O11991),Table15[Unique ID],0),0)))</f>
        <v/>
      </c>
    </row>
    <row r="11992" spans="2:23" x14ac:dyDescent="0.35">
      <c r="B11992" s="146"/>
      <c r="C11992" s="31"/>
      <c r="D11992" s="31"/>
      <c r="E11992" s="44"/>
      <c r="F11992" s="43"/>
      <c r="G11992" s="84"/>
      <c r="H11992" s="31"/>
      <c r="I11992" s="207"/>
      <c r="J11992" s="84"/>
      <c r="K11992" s="31"/>
      <c r="L11992" s="31"/>
      <c r="M11992" s="169"/>
      <c r="N11992" s="148"/>
      <c r="O11992" s="106"/>
      <c r="P11992" s="43"/>
      <c r="Q11992" s="207"/>
      <c r="R11992" s="84"/>
      <c r="S11992" s="31"/>
      <c r="T11992" s="31"/>
      <c r="U11992" s="169"/>
      <c r="V11992" s="150"/>
      <c r="W11992" s="141" t="str" cm="1">
        <f t="array" ref="W11992">IF(SUM(LEN(B11992:V11992))=0,"",IF(OR(OR(ISBLANK(F11992),SUM(LEN(C11992),LEN(D11992))=0),AND(NOT(E11992="Unknown"),ISBLANK(J11992)),AND(NOT(O11992="Unknown"),ISBLANK(R11992))),"Missing Information", INDEX(Table15[Entire Service Line Classification], MATCH(SUMIFS(Table15[Unique ID],Table15[System-Owned Portion],E11992,Table15[If Material Anything Other than "Lead" in Column E,Was Material Ever Previously Lead?],G11992,Table15[Customer-Owned Portion],O11992),Table15[Unique ID],0),0)))</f>
        <v/>
      </c>
    </row>
    <row r="11993" spans="2:23" x14ac:dyDescent="0.35">
      <c r="B11993" s="146"/>
      <c r="C11993" s="31"/>
      <c r="D11993" s="31"/>
      <c r="E11993" s="44"/>
      <c r="F11993" s="43"/>
      <c r="G11993" s="84"/>
      <c r="H11993" s="31"/>
      <c r="I11993" s="207"/>
      <c r="J11993" s="84"/>
      <c r="K11993" s="31"/>
      <c r="L11993" s="31"/>
      <c r="M11993" s="169"/>
      <c r="N11993" s="148"/>
      <c r="O11993" s="106"/>
      <c r="P11993" s="43"/>
      <c r="Q11993" s="207"/>
      <c r="R11993" s="84"/>
      <c r="S11993" s="31"/>
      <c r="T11993" s="31"/>
      <c r="U11993" s="169"/>
      <c r="V11993" s="150"/>
      <c r="W11993" s="141" t="str" cm="1">
        <f t="array" ref="W11993">IF(SUM(LEN(B11993:V11993))=0,"",IF(OR(OR(ISBLANK(F11993),SUM(LEN(C11993),LEN(D11993))=0),AND(NOT(E11993="Unknown"),ISBLANK(J11993)),AND(NOT(O11993="Unknown"),ISBLANK(R11993))),"Missing Information", INDEX(Table15[Entire Service Line Classification], MATCH(SUMIFS(Table15[Unique ID],Table15[System-Owned Portion],E11993,Table15[If Material Anything Other than "Lead" in Column E,Was Material Ever Previously Lead?],G11993,Table15[Customer-Owned Portion],O11993),Table15[Unique ID],0),0)))</f>
        <v/>
      </c>
    </row>
    <row r="11994" spans="2:23" x14ac:dyDescent="0.35">
      <c r="B11994" s="146"/>
      <c r="C11994" s="31"/>
      <c r="D11994" s="31"/>
      <c r="E11994" s="44"/>
      <c r="F11994" s="43"/>
      <c r="G11994" s="84"/>
      <c r="H11994" s="31"/>
      <c r="I11994" s="207"/>
      <c r="J11994" s="84"/>
      <c r="K11994" s="31"/>
      <c r="L11994" s="31"/>
      <c r="M11994" s="169"/>
      <c r="N11994" s="148"/>
      <c r="O11994" s="106"/>
      <c r="P11994" s="43"/>
      <c r="Q11994" s="207"/>
      <c r="R11994" s="84"/>
      <c r="S11994" s="31"/>
      <c r="T11994" s="31"/>
      <c r="U11994" s="169"/>
      <c r="V11994" s="150"/>
      <c r="W11994" s="141" t="str" cm="1">
        <f t="array" ref="W11994">IF(SUM(LEN(B11994:V11994))=0,"",IF(OR(OR(ISBLANK(F11994),SUM(LEN(C11994),LEN(D11994))=0),AND(NOT(E11994="Unknown"),ISBLANK(J11994)),AND(NOT(O11994="Unknown"),ISBLANK(R11994))),"Missing Information", INDEX(Table15[Entire Service Line Classification], MATCH(SUMIFS(Table15[Unique ID],Table15[System-Owned Portion],E11994,Table15[If Material Anything Other than "Lead" in Column E,Was Material Ever Previously Lead?],G11994,Table15[Customer-Owned Portion],O11994),Table15[Unique ID],0),0)))</f>
        <v/>
      </c>
    </row>
    <row r="11995" spans="2:23" x14ac:dyDescent="0.35">
      <c r="B11995" s="146"/>
      <c r="C11995" s="31"/>
      <c r="D11995" s="31"/>
      <c r="E11995" s="44"/>
      <c r="F11995" s="43"/>
      <c r="G11995" s="84"/>
      <c r="H11995" s="31"/>
      <c r="I11995" s="207"/>
      <c r="J11995" s="84"/>
      <c r="K11995" s="31"/>
      <c r="L11995" s="31"/>
      <c r="M11995" s="169"/>
      <c r="N11995" s="148"/>
      <c r="O11995" s="106"/>
      <c r="P11995" s="43"/>
      <c r="Q11995" s="207"/>
      <c r="R11995" s="84"/>
      <c r="S11995" s="31"/>
      <c r="T11995" s="31"/>
      <c r="U11995" s="169"/>
      <c r="V11995" s="150"/>
      <c r="W11995" s="141" t="str" cm="1">
        <f t="array" ref="W11995">IF(SUM(LEN(B11995:V11995))=0,"",IF(OR(OR(ISBLANK(F11995),SUM(LEN(C11995),LEN(D11995))=0),AND(NOT(E11995="Unknown"),ISBLANK(J11995)),AND(NOT(O11995="Unknown"),ISBLANK(R11995))),"Missing Information", INDEX(Table15[Entire Service Line Classification], MATCH(SUMIFS(Table15[Unique ID],Table15[System-Owned Portion],E11995,Table15[If Material Anything Other than "Lead" in Column E,Was Material Ever Previously Lead?],G11995,Table15[Customer-Owned Portion],O11995),Table15[Unique ID],0),0)))</f>
        <v/>
      </c>
    </row>
    <row r="11996" spans="2:23" x14ac:dyDescent="0.35">
      <c r="B11996" s="146"/>
      <c r="C11996" s="31"/>
      <c r="D11996" s="31"/>
      <c r="E11996" s="44"/>
      <c r="F11996" s="43"/>
      <c r="G11996" s="84"/>
      <c r="H11996" s="31"/>
      <c r="I11996" s="207"/>
      <c r="J11996" s="84"/>
      <c r="K11996" s="31"/>
      <c r="L11996" s="31"/>
      <c r="M11996" s="169"/>
      <c r="N11996" s="148"/>
      <c r="O11996" s="106"/>
      <c r="P11996" s="43"/>
      <c r="Q11996" s="207"/>
      <c r="R11996" s="84"/>
      <c r="S11996" s="31"/>
      <c r="T11996" s="31"/>
      <c r="U11996" s="169"/>
      <c r="V11996" s="150"/>
      <c r="W11996" s="141" t="str" cm="1">
        <f t="array" ref="W11996">IF(SUM(LEN(B11996:V11996))=0,"",IF(OR(OR(ISBLANK(F11996),SUM(LEN(C11996),LEN(D11996))=0),AND(NOT(E11996="Unknown"),ISBLANK(J11996)),AND(NOT(O11996="Unknown"),ISBLANK(R11996))),"Missing Information", INDEX(Table15[Entire Service Line Classification], MATCH(SUMIFS(Table15[Unique ID],Table15[System-Owned Portion],E11996,Table15[If Material Anything Other than "Lead" in Column E,Was Material Ever Previously Lead?],G11996,Table15[Customer-Owned Portion],O11996),Table15[Unique ID],0),0)))</f>
        <v/>
      </c>
    </row>
    <row r="11997" spans="2:23" x14ac:dyDescent="0.35">
      <c r="B11997" s="146"/>
      <c r="C11997" s="31"/>
      <c r="D11997" s="31"/>
      <c r="E11997" s="44"/>
      <c r="F11997" s="43"/>
      <c r="G11997" s="84"/>
      <c r="H11997" s="31"/>
      <c r="I11997" s="207"/>
      <c r="J11997" s="84"/>
      <c r="K11997" s="31"/>
      <c r="L11997" s="31"/>
      <c r="M11997" s="169"/>
      <c r="N11997" s="148"/>
      <c r="O11997" s="106"/>
      <c r="P11997" s="43"/>
      <c r="Q11997" s="207"/>
      <c r="R11997" s="84"/>
      <c r="S11997" s="31"/>
      <c r="T11997" s="31"/>
      <c r="U11997" s="169"/>
      <c r="V11997" s="150"/>
      <c r="W11997" s="141" t="str" cm="1">
        <f t="array" ref="W11997">IF(SUM(LEN(B11997:V11997))=0,"",IF(OR(OR(ISBLANK(F11997),SUM(LEN(C11997),LEN(D11997))=0),AND(NOT(E11997="Unknown"),ISBLANK(J11997)),AND(NOT(O11997="Unknown"),ISBLANK(R11997))),"Missing Information", INDEX(Table15[Entire Service Line Classification], MATCH(SUMIFS(Table15[Unique ID],Table15[System-Owned Portion],E11997,Table15[If Material Anything Other than "Lead" in Column E,Was Material Ever Previously Lead?],G11997,Table15[Customer-Owned Portion],O11997),Table15[Unique ID],0),0)))</f>
        <v/>
      </c>
    </row>
    <row r="11998" spans="2:23" x14ac:dyDescent="0.35">
      <c r="B11998" s="146"/>
      <c r="C11998" s="31"/>
      <c r="D11998" s="31"/>
      <c r="E11998" s="44"/>
      <c r="F11998" s="43"/>
      <c r="G11998" s="84"/>
      <c r="H11998" s="31"/>
      <c r="I11998" s="207"/>
      <c r="J11998" s="84"/>
      <c r="K11998" s="31"/>
      <c r="L11998" s="31"/>
      <c r="M11998" s="169"/>
      <c r="N11998" s="148"/>
      <c r="O11998" s="106"/>
      <c r="P11998" s="43"/>
      <c r="Q11998" s="207"/>
      <c r="R11998" s="84"/>
      <c r="S11998" s="31"/>
      <c r="T11998" s="31"/>
      <c r="U11998" s="169"/>
      <c r="V11998" s="150"/>
      <c r="W11998" s="141" t="str" cm="1">
        <f t="array" ref="W11998">IF(SUM(LEN(B11998:V11998))=0,"",IF(OR(OR(ISBLANK(F11998),SUM(LEN(C11998),LEN(D11998))=0),AND(NOT(E11998="Unknown"),ISBLANK(J11998)),AND(NOT(O11998="Unknown"),ISBLANK(R11998))),"Missing Information", INDEX(Table15[Entire Service Line Classification], MATCH(SUMIFS(Table15[Unique ID],Table15[System-Owned Portion],E11998,Table15[If Material Anything Other than "Lead" in Column E,Was Material Ever Previously Lead?],G11998,Table15[Customer-Owned Portion],O11998),Table15[Unique ID],0),0)))</f>
        <v/>
      </c>
    </row>
    <row r="11999" spans="2:23" x14ac:dyDescent="0.35">
      <c r="B11999" s="146"/>
      <c r="C11999" s="31"/>
      <c r="D11999" s="31"/>
      <c r="E11999" s="44"/>
      <c r="F11999" s="43"/>
      <c r="G11999" s="84"/>
      <c r="H11999" s="31"/>
      <c r="I11999" s="207"/>
      <c r="J11999" s="84"/>
      <c r="K11999" s="31"/>
      <c r="L11999" s="31"/>
      <c r="M11999" s="169"/>
      <c r="N11999" s="148"/>
      <c r="O11999" s="106"/>
      <c r="P11999" s="43"/>
      <c r="Q11999" s="207"/>
      <c r="R11999" s="84"/>
      <c r="S11999" s="31"/>
      <c r="T11999" s="31"/>
      <c r="U11999" s="169"/>
      <c r="V11999" s="150"/>
      <c r="W11999" s="141" t="str" cm="1">
        <f t="array" ref="W11999">IF(SUM(LEN(B11999:V11999))=0,"",IF(OR(OR(ISBLANK(F11999),SUM(LEN(C11999),LEN(D11999))=0),AND(NOT(E11999="Unknown"),ISBLANK(J11999)),AND(NOT(O11999="Unknown"),ISBLANK(R11999))),"Missing Information", INDEX(Table15[Entire Service Line Classification], MATCH(SUMIFS(Table15[Unique ID],Table15[System-Owned Portion],E11999,Table15[If Material Anything Other than "Lead" in Column E,Was Material Ever Previously Lead?],G11999,Table15[Customer-Owned Portion],O11999),Table15[Unique ID],0),0)))</f>
        <v/>
      </c>
    </row>
    <row r="12000" spans="2:23" x14ac:dyDescent="0.35">
      <c r="B12000" s="146"/>
      <c r="C12000" s="31"/>
      <c r="D12000" s="31"/>
      <c r="E12000" s="44"/>
      <c r="F12000" s="43"/>
      <c r="G12000" s="84"/>
      <c r="H12000" s="31"/>
      <c r="I12000" s="207"/>
      <c r="J12000" s="84"/>
      <c r="K12000" s="31"/>
      <c r="L12000" s="31"/>
      <c r="M12000" s="169"/>
      <c r="N12000" s="148"/>
      <c r="O12000" s="106"/>
      <c r="P12000" s="43"/>
      <c r="Q12000" s="207"/>
      <c r="R12000" s="84"/>
      <c r="S12000" s="31"/>
      <c r="T12000" s="31"/>
      <c r="U12000" s="169"/>
      <c r="V12000" s="150"/>
      <c r="W12000" s="141" t="str" cm="1">
        <f t="array" ref="W12000">IF(SUM(LEN(B12000:V12000))=0,"",IF(OR(OR(ISBLANK(F12000),SUM(LEN(C12000),LEN(D12000))=0),AND(NOT(E12000="Unknown"),ISBLANK(J12000)),AND(NOT(O12000="Unknown"),ISBLANK(R12000))),"Missing Information", INDEX(Table15[Entire Service Line Classification], MATCH(SUMIFS(Table15[Unique ID],Table15[System-Owned Portion],E12000,Table15[If Material Anything Other than "Lead" in Column E,Was Material Ever Previously Lead?],G12000,Table15[Customer-Owned Portion],O12000),Table15[Unique ID],0),0)))</f>
        <v/>
      </c>
    </row>
    <row r="12001" spans="2:23" x14ac:dyDescent="0.35">
      <c r="B12001" s="146"/>
      <c r="C12001" s="31"/>
      <c r="D12001" s="31"/>
      <c r="E12001" s="44"/>
      <c r="F12001" s="43"/>
      <c r="G12001" s="84"/>
      <c r="H12001" s="31"/>
      <c r="I12001" s="207"/>
      <c r="J12001" s="84"/>
      <c r="K12001" s="31"/>
      <c r="L12001" s="31"/>
      <c r="M12001" s="169"/>
      <c r="N12001" s="148"/>
      <c r="O12001" s="106"/>
      <c r="P12001" s="43"/>
      <c r="Q12001" s="207"/>
      <c r="R12001" s="84"/>
      <c r="S12001" s="31"/>
      <c r="T12001" s="31"/>
      <c r="U12001" s="169"/>
      <c r="V12001" s="150"/>
      <c r="W12001" s="141" t="str" cm="1">
        <f t="array" ref="W12001">IF(SUM(LEN(B12001:V12001))=0,"",IF(OR(OR(ISBLANK(F12001),SUM(LEN(C12001),LEN(D12001))=0),AND(NOT(E12001="Unknown"),ISBLANK(J12001)),AND(NOT(O12001="Unknown"),ISBLANK(R12001))),"Missing Information", INDEX(Table15[Entire Service Line Classification], MATCH(SUMIFS(Table15[Unique ID],Table15[System-Owned Portion],E12001,Table15[If Material Anything Other than "Lead" in Column E,Was Material Ever Previously Lead?],G12001,Table15[Customer-Owned Portion],O12001),Table15[Unique ID],0),0)))</f>
        <v/>
      </c>
    </row>
    <row r="12002" spans="2:23" x14ac:dyDescent="0.35">
      <c r="B12002" s="146"/>
      <c r="C12002" s="31"/>
      <c r="D12002" s="31"/>
      <c r="E12002" s="44"/>
      <c r="F12002" s="43"/>
      <c r="G12002" s="84"/>
      <c r="H12002" s="31"/>
      <c r="I12002" s="207"/>
      <c r="J12002" s="84"/>
      <c r="K12002" s="31"/>
      <c r="L12002" s="31"/>
      <c r="M12002" s="169"/>
      <c r="N12002" s="148"/>
      <c r="O12002" s="106"/>
      <c r="P12002" s="43"/>
      <c r="Q12002" s="207"/>
      <c r="R12002" s="84"/>
      <c r="S12002" s="31"/>
      <c r="T12002" s="31"/>
      <c r="U12002" s="169"/>
      <c r="V12002" s="150"/>
      <c r="W12002" s="141" t="str" cm="1">
        <f t="array" ref="W12002">IF(SUM(LEN(B12002:V12002))=0,"",IF(OR(OR(ISBLANK(F12002),SUM(LEN(C12002),LEN(D12002))=0),AND(NOT(E12002="Unknown"),ISBLANK(J12002)),AND(NOT(O12002="Unknown"),ISBLANK(R12002))),"Missing Information", INDEX(Table15[Entire Service Line Classification], MATCH(SUMIFS(Table15[Unique ID],Table15[System-Owned Portion],E12002,Table15[If Material Anything Other than "Lead" in Column E,Was Material Ever Previously Lead?],G12002,Table15[Customer-Owned Portion],O12002),Table15[Unique ID],0),0)))</f>
        <v/>
      </c>
    </row>
    <row r="12003" spans="2:23" x14ac:dyDescent="0.35">
      <c r="B12003" s="146"/>
      <c r="C12003" s="31"/>
      <c r="D12003" s="31"/>
      <c r="E12003" s="44"/>
      <c r="F12003" s="43"/>
      <c r="G12003" s="84"/>
      <c r="H12003" s="31"/>
      <c r="I12003" s="207"/>
      <c r="J12003" s="84"/>
      <c r="K12003" s="31"/>
      <c r="L12003" s="31"/>
      <c r="M12003" s="169"/>
      <c r="N12003" s="148"/>
      <c r="O12003" s="106"/>
      <c r="P12003" s="43"/>
      <c r="Q12003" s="207"/>
      <c r="R12003" s="84"/>
      <c r="S12003" s="31"/>
      <c r="T12003" s="31"/>
      <c r="U12003" s="169"/>
      <c r="V12003" s="150"/>
      <c r="W12003" s="141" t="str" cm="1">
        <f t="array" ref="W12003">IF(SUM(LEN(B12003:V12003))=0,"",IF(OR(OR(ISBLANK(F12003),SUM(LEN(C12003),LEN(D12003))=0),AND(NOT(E12003="Unknown"),ISBLANK(J12003)),AND(NOT(O12003="Unknown"),ISBLANK(R12003))),"Missing Information", INDEX(Table15[Entire Service Line Classification], MATCH(SUMIFS(Table15[Unique ID],Table15[System-Owned Portion],E12003,Table15[If Material Anything Other than "Lead" in Column E,Was Material Ever Previously Lead?],G12003,Table15[Customer-Owned Portion],O12003),Table15[Unique ID],0),0)))</f>
        <v/>
      </c>
    </row>
    <row r="12004" spans="2:23" x14ac:dyDescent="0.35">
      <c r="B12004" s="146"/>
      <c r="C12004" s="31"/>
      <c r="D12004" s="31"/>
      <c r="E12004" s="44"/>
      <c r="F12004" s="43"/>
      <c r="G12004" s="84"/>
      <c r="H12004" s="31"/>
      <c r="I12004" s="207"/>
      <c r="J12004" s="84"/>
      <c r="K12004" s="31"/>
      <c r="L12004" s="31"/>
      <c r="M12004" s="169"/>
      <c r="N12004" s="148"/>
      <c r="O12004" s="106"/>
      <c r="P12004" s="43"/>
      <c r="Q12004" s="207"/>
      <c r="R12004" s="84"/>
      <c r="S12004" s="31"/>
      <c r="T12004" s="31"/>
      <c r="U12004" s="169"/>
      <c r="V12004" s="150"/>
      <c r="W12004" s="141" t="str" cm="1">
        <f t="array" ref="W12004">IF(SUM(LEN(B12004:V12004))=0,"",IF(OR(OR(ISBLANK(F12004),SUM(LEN(C12004),LEN(D12004))=0),AND(NOT(E12004="Unknown"),ISBLANK(J12004)),AND(NOT(O12004="Unknown"),ISBLANK(R12004))),"Missing Information", INDEX(Table15[Entire Service Line Classification], MATCH(SUMIFS(Table15[Unique ID],Table15[System-Owned Portion],E12004,Table15[If Material Anything Other than "Lead" in Column E,Was Material Ever Previously Lead?],G12004,Table15[Customer-Owned Portion],O12004),Table15[Unique ID],0),0)))</f>
        <v/>
      </c>
    </row>
    <row r="12005" spans="2:23" x14ac:dyDescent="0.35">
      <c r="B12005" s="146"/>
      <c r="C12005" s="31"/>
      <c r="D12005" s="31"/>
      <c r="E12005" s="44"/>
      <c r="F12005" s="43"/>
      <c r="G12005" s="84"/>
      <c r="H12005" s="31"/>
      <c r="I12005" s="207"/>
      <c r="J12005" s="84"/>
      <c r="K12005" s="31"/>
      <c r="L12005" s="31"/>
      <c r="M12005" s="169"/>
      <c r="N12005" s="148"/>
      <c r="O12005" s="106"/>
      <c r="P12005" s="43"/>
      <c r="Q12005" s="207"/>
      <c r="R12005" s="84"/>
      <c r="S12005" s="31"/>
      <c r="T12005" s="31"/>
      <c r="U12005" s="169"/>
      <c r="V12005" s="150"/>
      <c r="W12005" s="141" t="str" cm="1">
        <f t="array" ref="W12005">IF(SUM(LEN(B12005:V12005))=0,"",IF(OR(OR(ISBLANK(F12005),SUM(LEN(C12005),LEN(D12005))=0),AND(NOT(E12005="Unknown"),ISBLANK(J12005)),AND(NOT(O12005="Unknown"),ISBLANK(R12005))),"Missing Information", INDEX(Table15[Entire Service Line Classification], MATCH(SUMIFS(Table15[Unique ID],Table15[System-Owned Portion],E12005,Table15[If Material Anything Other than "Lead" in Column E,Was Material Ever Previously Lead?],G12005,Table15[Customer-Owned Portion],O12005),Table15[Unique ID],0),0)))</f>
        <v/>
      </c>
    </row>
    <row r="12006" spans="2:23" x14ac:dyDescent="0.35">
      <c r="B12006" s="146"/>
      <c r="C12006" s="31"/>
      <c r="D12006" s="31"/>
      <c r="E12006" s="44"/>
      <c r="F12006" s="43"/>
      <c r="G12006" s="84"/>
      <c r="H12006" s="31"/>
      <c r="I12006" s="207"/>
      <c r="J12006" s="84"/>
      <c r="K12006" s="31"/>
      <c r="L12006" s="31"/>
      <c r="M12006" s="169"/>
      <c r="N12006" s="148"/>
      <c r="O12006" s="106"/>
      <c r="P12006" s="43"/>
      <c r="Q12006" s="207"/>
      <c r="R12006" s="84"/>
      <c r="S12006" s="31"/>
      <c r="T12006" s="31"/>
      <c r="U12006" s="169"/>
      <c r="V12006" s="150"/>
      <c r="W12006" s="141" t="str" cm="1">
        <f t="array" ref="W12006">IF(SUM(LEN(B12006:V12006))=0,"",IF(OR(OR(ISBLANK(F12006),SUM(LEN(C12006),LEN(D12006))=0),AND(NOT(E12006="Unknown"),ISBLANK(J12006)),AND(NOT(O12006="Unknown"),ISBLANK(R12006))),"Missing Information", INDEX(Table15[Entire Service Line Classification], MATCH(SUMIFS(Table15[Unique ID],Table15[System-Owned Portion],E12006,Table15[If Material Anything Other than "Lead" in Column E,Was Material Ever Previously Lead?],G12006,Table15[Customer-Owned Portion],O12006),Table15[Unique ID],0),0)))</f>
        <v/>
      </c>
    </row>
    <row r="12007" spans="2:23" x14ac:dyDescent="0.35">
      <c r="B12007" s="146"/>
      <c r="C12007" s="31"/>
      <c r="D12007" s="31"/>
      <c r="E12007" s="44"/>
      <c r="F12007" s="43"/>
      <c r="G12007" s="84"/>
      <c r="H12007" s="31"/>
      <c r="I12007" s="207"/>
      <c r="J12007" s="84"/>
      <c r="K12007" s="31"/>
      <c r="L12007" s="31"/>
      <c r="M12007" s="169"/>
      <c r="N12007" s="148"/>
      <c r="O12007" s="106"/>
      <c r="P12007" s="43"/>
      <c r="Q12007" s="207"/>
      <c r="R12007" s="84"/>
      <c r="S12007" s="31"/>
      <c r="T12007" s="31"/>
      <c r="U12007" s="169"/>
      <c r="V12007" s="150"/>
      <c r="W12007" s="141" t="str" cm="1">
        <f t="array" ref="W12007">IF(SUM(LEN(B12007:V12007))=0,"",IF(OR(OR(ISBLANK(F12007),SUM(LEN(C12007),LEN(D12007))=0),AND(NOT(E12007="Unknown"),ISBLANK(J12007)),AND(NOT(O12007="Unknown"),ISBLANK(R12007))),"Missing Information", INDEX(Table15[Entire Service Line Classification], MATCH(SUMIFS(Table15[Unique ID],Table15[System-Owned Portion],E12007,Table15[If Material Anything Other than "Lead" in Column E,Was Material Ever Previously Lead?],G12007,Table15[Customer-Owned Portion],O12007),Table15[Unique ID],0),0)))</f>
        <v/>
      </c>
    </row>
    <row r="12008" spans="2:23" x14ac:dyDescent="0.35">
      <c r="B12008" s="146"/>
      <c r="C12008" s="31"/>
      <c r="D12008" s="31"/>
      <c r="E12008" s="44"/>
      <c r="F12008" s="43"/>
      <c r="G12008" s="84"/>
      <c r="H12008" s="31"/>
      <c r="I12008" s="207"/>
      <c r="J12008" s="84"/>
      <c r="K12008" s="31"/>
      <c r="L12008" s="31"/>
      <c r="M12008" s="169"/>
      <c r="N12008" s="148"/>
      <c r="O12008" s="106"/>
      <c r="P12008" s="43"/>
      <c r="Q12008" s="207"/>
      <c r="R12008" s="84"/>
      <c r="S12008" s="31"/>
      <c r="T12008" s="31"/>
      <c r="U12008" s="169"/>
      <c r="V12008" s="150"/>
      <c r="W12008" s="141" t="str" cm="1">
        <f t="array" ref="W12008">IF(SUM(LEN(B12008:V12008))=0,"",IF(OR(OR(ISBLANK(F12008),SUM(LEN(C12008),LEN(D12008))=0),AND(NOT(E12008="Unknown"),ISBLANK(J12008)),AND(NOT(O12008="Unknown"),ISBLANK(R12008))),"Missing Information", INDEX(Table15[Entire Service Line Classification], MATCH(SUMIFS(Table15[Unique ID],Table15[System-Owned Portion],E12008,Table15[If Material Anything Other than "Lead" in Column E,Was Material Ever Previously Lead?],G12008,Table15[Customer-Owned Portion],O12008),Table15[Unique ID],0),0)))</f>
        <v/>
      </c>
    </row>
  </sheetData>
  <sheetProtection algorithmName="SHA-512" hashValue="AA59nWrt10ZjjqkXQYYKgijsLi2xz1G6RaQ19Xq0hcxX79IxRttNq0Cf/qbaDPbJ7ehqCBmVJgfAoU/az6t6xw==" saltValue="AKiwiYcv5hjRgqNROk527w==" spinCount="100000" sheet="1" objects="1" scenarios="1" insertRows="0" deleteRows="0" sort="0" autoFilter="0"/>
  <autoFilter ref="B7:W9978" xr:uid="{9C1E78B8-DE14-4FE2-A8A4-7001EAAD0F7E}"/>
  <mergeCells count="8">
    <mergeCell ref="P2:R2"/>
    <mergeCell ref="O6:V6"/>
    <mergeCell ref="B1:J1"/>
    <mergeCell ref="B6:D6"/>
    <mergeCell ref="B4:J4"/>
    <mergeCell ref="E2:J2"/>
    <mergeCell ref="E6:N6"/>
    <mergeCell ref="B2:D2"/>
  </mergeCells>
  <conditionalFormatting sqref="J7">
    <cfRule type="expression" dxfId="9" priority="30">
      <formula>"AND($G$10=""Yes"",$O$10)"</formula>
    </cfRule>
  </conditionalFormatting>
  <conditionalFormatting sqref="O8:O12008">
    <cfRule type="expression" dxfId="8" priority="1">
      <formula>OR(AND($E8="Lead",$O8="Galvanized"), AND($E8="Unknown",$O8="Galvanized"))</formula>
    </cfRule>
    <cfRule type="expression" dxfId="7" priority="2">
      <formula>OR(AND($E8="Galvanized",$G8="Yes",$O8="Galvanized"), AND($E8="Galvanized",$G8="Don't know",$O8="Galvanized"), AND($E8="Galvanized",$G8="No",$O8="Galvanized Requiring Replacement"))</formula>
    </cfRule>
    <cfRule type="expression" dxfId="6" priority="3">
      <formula>OR(AND($E8="Non-lead - Plastic",$G8="No",$O8="Galvanized Requiring Replacement"), AND($E8="Non-lead - Copper",$G8="No",$O8="Galvanized Requiring Replacement"), AND($E8="Non-lead - Other",$G8="No",$O8="Galvanized Requiring Replacement"))</formula>
    </cfRule>
    <cfRule type="expression" dxfId="5" priority="4">
      <formula>OR(AND($E8="Non-lead - Plastic",$G8="Yes",$O8="Galvanized"), AND($E8="Non-lead - Copper",$G8="Yes",$O8="Galvanized"), AND($E8="Non-lead - Other",$G8="Yes",$O8="Galvanized"))</formula>
    </cfRule>
    <cfRule type="expression" dxfId="4" priority="5">
      <formula>OR(AND($E8="Non-lead - Plastic",$G8="Don't know",$O8="Galvanized"), AND($E8="Non-lead - Copper",$G8="Don't know",$O8="Galvanized"), AND($E8="Non-lead - Other",$G8="Don't know",$O8="Galvanized"))</formula>
    </cfRule>
  </conditionalFormatting>
  <conditionalFormatting sqref="W1:W6 W8:W1048576">
    <cfRule type="containsText" dxfId="3" priority="11" operator="containsText" text="Not Valid">
      <formula>NOT(ISERROR(SEARCH("Not Valid",W1)))</formula>
    </cfRule>
  </conditionalFormatting>
  <conditionalFormatting sqref="W8:W1048576">
    <cfRule type="containsText" dxfId="2" priority="12" operator="containsText" text="Missing Information">
      <formula>NOT(ISERROR(SEARCH("Missing Information",W8)))</formula>
    </cfRule>
  </conditionalFormatting>
  <conditionalFormatting sqref="X4:X5 W8:W1048576">
    <cfRule type="containsErrors" dxfId="1" priority="34">
      <formula>ISERROR(W4)</formula>
    </cfRule>
  </conditionalFormatting>
  <conditionalFormatting sqref="X4:X5">
    <cfRule type="cellIs" dxfId="0" priority="13" operator="greaterThan">
      <formula>0.5</formula>
    </cfRule>
  </conditionalFormatting>
  <dataValidations count="5">
    <dataValidation type="date" allowBlank="1" showInputMessage="1" showErrorMessage="1" error="Please enter a valid date in the format (MM/DD/YYYY)" sqref="M16:M12008 M8:M10 M13" xr:uid="{8CE0CF09-692C-43ED-A41B-8C5B20B13440}">
      <formula1>1</formula1>
      <formula2>2958465</formula2>
    </dataValidation>
    <dataValidation type="date" allowBlank="1" showInputMessage="1" showErrorMessage="1" sqref="U16:U12008 U9 U11 U13:U14" xr:uid="{0B71108F-80FF-41F6-9D8B-8EBE7E5373AF}">
      <formula1>1</formula1>
      <formula2>2958465</formula2>
    </dataValidation>
    <dataValidation allowBlank="1" showInputMessage="1" showErrorMessage="1" sqref="L1:L5 T12009:T1048576 T1:T7 M11:M12 L7 U15 M14:M15 U8 U10 U12 L12009:L1048576" xr:uid="{51CC9474-9AA6-4587-AEB8-A21F3CDF6BF6}"/>
    <dataValidation type="decimal" allowBlank="1" showInputMessage="1" showErrorMessage="1" promptTitle="Decimal" prompt="Please enter a decimal number, no text. " sqref="Q1:Q1048576" xr:uid="{D2DA8BE9-77A2-4574-8839-D74159C082EF}">
      <formula1>0</formula1>
      <formula2>50</formula2>
    </dataValidation>
    <dataValidation type="decimal" allowBlank="1" showInputMessage="1" showErrorMessage="1" sqref="I8:I12008" xr:uid="{38168E4F-3E7A-44E5-9E38-E391EF51895C}">
      <formula1>0.01</formula1>
      <formula2>20</formula2>
    </dataValidation>
  </dataValidations>
  <printOptions horizontalCentered="1"/>
  <pageMargins left="0.25" right="0.25" top="0.75" bottom="0.75" header="0.3" footer="0.3"/>
  <pageSetup fitToWidth="0" orientation="landscape" horizontalDpi="300" verticalDpi="300"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A6AED26-6E65-4CB4-A967-1FF726417F17}">
          <x14:formula1>
            <xm:f>'Form Lists'!$F$3:$F$4</xm:f>
          </x14:formula1>
          <xm:sqref>K8:K12008 S8:S12008</xm:sqref>
        </x14:dataValidation>
        <x14:dataValidation type="list" allowBlank="1" showInputMessage="1" showErrorMessage="1" xr:uid="{B3194DF0-EDAC-43E4-BF7A-4EE9D8776E6F}">
          <x14:formula1>
            <xm:f>Dropdowns!$D$5:$D$12</xm:f>
          </x14:formula1>
          <xm:sqref>L8:L12008 T8:T12008</xm:sqref>
        </x14:dataValidation>
        <x14:dataValidation type="list" allowBlank="1" showInputMessage="1" showErrorMessage="1" xr:uid="{0BF2BE8A-22B1-4E1B-950B-CD081FDB4F80}">
          <x14:formula1>
            <xm:f>'Form Lists'!$D$3:$D$5</xm:f>
          </x14:formula1>
          <xm:sqref>G8:G12008</xm:sqref>
        </x14:dataValidation>
        <x14:dataValidation type="list" allowBlank="1" showInputMessage="1" showErrorMessage="1" xr:uid="{E5C1425C-69A0-48BA-B895-78C0A96DB250}">
          <x14:formula1>
            <xm:f>'Form Lists'!$B$3:$B$8</xm:f>
          </x14:formula1>
          <xm:sqref>E8:E12008</xm:sqref>
        </x14:dataValidation>
        <x14:dataValidation type="list" allowBlank="1" showInputMessage="1" showErrorMessage="1" xr:uid="{9682FDD6-31C6-42ED-836E-1966129C5396}">
          <x14:formula1>
            <xm:f>'Form Lists'!$C$3:$C$9</xm:f>
          </x14:formula1>
          <xm:sqref>O6:O1048576</xm:sqref>
        </x14:dataValidation>
        <x14:dataValidation type="list" allowBlank="1" showInputMessage="1" showErrorMessage="1" xr:uid="{527AEA04-76B7-4F23-84E5-68A1C949C90C}">
          <x14:formula1>
            <xm:f>'Form Lists'!$I$3:$I$6</xm:f>
          </x14:formula1>
          <xm:sqref>F1:F2 F4 F6:F1048576</xm:sqref>
        </x14:dataValidation>
        <x14:dataValidation type="list" allowBlank="1" showInputMessage="1" showErrorMessage="1" xr:uid="{C53814D8-0758-4395-9B5A-E0F74F2383A4}">
          <x14:formula1>
            <xm:f>'Form Lists'!$E$3:$E$11</xm:f>
          </x14:formula1>
          <xm:sqref>J1:J2 J4 R6 J6 R8:R1048576 J8:J1048576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pageSetUpPr fitToPage="1"/>
  </sheetPr>
  <dimension ref="A1:I44"/>
  <sheetViews>
    <sheetView tabSelected="1" topLeftCell="A20" zoomScaleNormal="100" workbookViewId="0">
      <selection activeCell="C30" sqref="C30"/>
    </sheetView>
  </sheetViews>
  <sheetFormatPr defaultColWidth="0" defaultRowHeight="14.5" x14ac:dyDescent="0.35"/>
  <cols>
    <col min="1" max="1" width="6.1796875" style="3" customWidth="1"/>
    <col min="2" max="2" width="34.81640625" customWidth="1"/>
    <col min="3" max="3" width="26.1796875" customWidth="1"/>
    <col min="4" max="4" width="27.81640625" customWidth="1"/>
    <col min="5" max="5" width="23.1796875" customWidth="1"/>
    <col min="6" max="6" width="23.54296875" customWidth="1"/>
    <col min="7" max="7" width="6.1796875" style="3" customWidth="1"/>
    <col min="8" max="8" width="0" style="6" hidden="1" customWidth="1"/>
    <col min="9" max="9" width="0" hidden="1" customWidth="1"/>
    <col min="10" max="16384" width="8.81640625" hidden="1"/>
  </cols>
  <sheetData>
    <row r="1" spans="1:8" x14ac:dyDescent="0.35">
      <c r="B1" s="3"/>
      <c r="C1" s="3"/>
      <c r="D1" s="3"/>
      <c r="E1" s="3"/>
      <c r="F1" s="3"/>
    </row>
    <row r="2" spans="1:8" ht="26" x14ac:dyDescent="0.6">
      <c r="B2" s="227" t="s">
        <v>3179</v>
      </c>
      <c r="C2" s="228"/>
      <c r="D2" s="228"/>
      <c r="E2" s="228"/>
      <c r="F2" s="229"/>
    </row>
    <row r="3" spans="1:8" x14ac:dyDescent="0.35">
      <c r="B3" s="16" t="s">
        <v>22</v>
      </c>
      <c r="C3" s="249"/>
      <c r="D3" s="249"/>
      <c r="E3" s="249"/>
      <c r="F3" s="318"/>
    </row>
    <row r="4" spans="1:8" x14ac:dyDescent="0.35">
      <c r="B4" s="9"/>
      <c r="C4" s="3"/>
      <c r="D4" s="3"/>
      <c r="E4" s="3"/>
      <c r="F4" s="3"/>
    </row>
    <row r="5" spans="1:8" ht="74.5" customHeight="1" x14ac:dyDescent="0.35">
      <c r="B5" s="319" t="s">
        <v>3180</v>
      </c>
      <c r="C5" s="319"/>
      <c r="D5" s="319"/>
      <c r="E5" s="319"/>
      <c r="F5" s="319"/>
    </row>
    <row r="6" spans="1:8" x14ac:dyDescent="0.35">
      <c r="B6" s="3"/>
      <c r="C6" s="3"/>
      <c r="D6" s="15"/>
      <c r="E6" s="15"/>
      <c r="F6" s="15"/>
    </row>
    <row r="7" spans="1:8" s="1" customFormat="1" ht="15.5" x14ac:dyDescent="0.35">
      <c r="A7" s="8"/>
      <c r="B7" s="246" t="s">
        <v>3181</v>
      </c>
      <c r="C7" s="247"/>
      <c r="D7" s="247"/>
      <c r="E7" s="247"/>
      <c r="F7" s="248"/>
      <c r="G7" s="8"/>
      <c r="H7" s="11"/>
    </row>
    <row r="8" spans="1:8" s="1" customFormat="1" ht="15.65" customHeight="1" x14ac:dyDescent="0.35">
      <c r="A8" s="8"/>
      <c r="B8" s="322" t="s">
        <v>3182</v>
      </c>
      <c r="C8" s="323"/>
      <c r="D8" s="331" t="s">
        <v>3183</v>
      </c>
      <c r="E8" s="331"/>
      <c r="F8" s="332"/>
      <c r="G8" s="8"/>
      <c r="H8" s="11"/>
    </row>
    <row r="9" spans="1:8" s="1" customFormat="1" ht="28.5" customHeight="1" x14ac:dyDescent="0.35">
      <c r="A9" s="8"/>
      <c r="B9" s="231" t="s">
        <v>3184</v>
      </c>
      <c r="C9" s="232"/>
      <c r="D9" s="333" t="s">
        <v>3185</v>
      </c>
      <c r="E9" s="333"/>
      <c r="F9" s="334"/>
      <c r="G9" s="8"/>
      <c r="H9" s="11"/>
    </row>
    <row r="10" spans="1:8" s="1" customFormat="1" ht="17.5" customHeight="1" x14ac:dyDescent="0.35">
      <c r="A10" s="8"/>
      <c r="B10" s="265"/>
      <c r="C10" s="266"/>
      <c r="D10" s="266"/>
      <c r="E10" s="266"/>
      <c r="F10" s="267"/>
      <c r="G10" s="8"/>
      <c r="H10" s="11"/>
    </row>
    <row r="11" spans="1:8" s="1" customFormat="1" x14ac:dyDescent="0.35">
      <c r="A11" s="8"/>
      <c r="B11" s="328" t="s">
        <v>3186</v>
      </c>
      <c r="C11" s="329"/>
      <c r="D11" s="329"/>
      <c r="E11" s="329"/>
      <c r="F11" s="330"/>
      <c r="G11" s="8"/>
      <c r="H11" s="11"/>
    </row>
    <row r="12" spans="1:8" s="1" customFormat="1" ht="36" customHeight="1" x14ac:dyDescent="0.35">
      <c r="A12" s="8"/>
      <c r="B12" s="265"/>
      <c r="C12" s="266"/>
      <c r="D12" s="266"/>
      <c r="E12" s="266"/>
      <c r="F12" s="267"/>
      <c r="G12" s="8"/>
      <c r="H12" s="11"/>
    </row>
    <row r="13" spans="1:8" s="1" customFormat="1" x14ac:dyDescent="0.35">
      <c r="A13" s="8"/>
      <c r="B13" s="320" t="s">
        <v>3187</v>
      </c>
      <c r="C13" s="321"/>
      <c r="D13" s="335" t="s">
        <v>3188</v>
      </c>
      <c r="E13" s="335"/>
      <c r="F13" s="336"/>
      <c r="G13" s="8"/>
      <c r="H13" s="11"/>
    </row>
    <row r="14" spans="1:8" s="1" customFormat="1" x14ac:dyDescent="0.35">
      <c r="A14" s="8"/>
      <c r="B14" s="17"/>
      <c r="C14" s="17"/>
      <c r="D14" s="18"/>
      <c r="E14" s="18"/>
      <c r="F14" s="19"/>
      <c r="G14" s="8"/>
      <c r="H14" s="11"/>
    </row>
    <row r="15" spans="1:8" s="1" customFormat="1" ht="15.5" x14ac:dyDescent="0.35">
      <c r="A15" s="8"/>
      <c r="B15" s="246" t="s">
        <v>3189</v>
      </c>
      <c r="C15" s="247"/>
      <c r="D15" s="247"/>
      <c r="E15" s="247"/>
      <c r="F15" s="248"/>
      <c r="G15" s="8"/>
      <c r="H15" s="11"/>
    </row>
    <row r="16" spans="1:8" s="1" customFormat="1" ht="30.65" customHeight="1" x14ac:dyDescent="0.35">
      <c r="A16" s="8"/>
      <c r="B16" s="324" t="s">
        <v>3190</v>
      </c>
      <c r="C16" s="325"/>
      <c r="D16" s="325"/>
      <c r="E16" s="325"/>
      <c r="F16" s="326"/>
      <c r="G16" s="8"/>
      <c r="H16" s="26"/>
    </row>
    <row r="17" spans="1:8" s="1" customFormat="1" ht="45" customHeight="1" x14ac:dyDescent="0.35">
      <c r="A17" s="8"/>
      <c r="B17" s="265"/>
      <c r="C17" s="266"/>
      <c r="D17" s="266"/>
      <c r="E17" s="266"/>
      <c r="F17" s="267"/>
      <c r="G17" s="8"/>
      <c r="H17" s="11"/>
    </row>
    <row r="18" spans="1:8" x14ac:dyDescent="0.35">
      <c r="B18" s="3"/>
      <c r="C18" s="3"/>
      <c r="D18" s="3"/>
      <c r="E18" s="3"/>
      <c r="F18" s="3"/>
    </row>
    <row r="19" spans="1:8" s="1" customFormat="1" ht="17.5" x14ac:dyDescent="0.35">
      <c r="A19" s="8"/>
      <c r="B19" s="246" t="s">
        <v>3191</v>
      </c>
      <c r="C19" s="247"/>
      <c r="D19" s="247"/>
      <c r="E19" s="247"/>
      <c r="F19" s="248"/>
      <c r="G19" s="8"/>
      <c r="H19" s="11"/>
    </row>
    <row r="20" spans="1:8" s="1" customFormat="1" ht="50.25" customHeight="1" x14ac:dyDescent="0.35">
      <c r="A20" s="8"/>
      <c r="B20" s="327" t="s">
        <v>3192</v>
      </c>
      <c r="C20" s="327"/>
      <c r="D20" s="327"/>
      <c r="E20" s="327"/>
      <c r="F20" s="327"/>
      <c r="G20" s="8"/>
      <c r="H20" s="11"/>
    </row>
    <row r="21" spans="1:8" s="1" customFormat="1" x14ac:dyDescent="0.35">
      <c r="A21" s="8"/>
      <c r="B21" s="45"/>
      <c r="C21" s="45"/>
      <c r="D21" s="45"/>
      <c r="E21" s="45"/>
      <c r="F21" s="45"/>
      <c r="G21" s="8"/>
      <c r="H21" s="11"/>
    </row>
    <row r="22" spans="1:8" s="1" customFormat="1" ht="18" customHeight="1" x14ac:dyDescent="0.35">
      <c r="A22" s="8"/>
      <c r="B22" s="48" t="s">
        <v>3193</v>
      </c>
      <c r="C22" s="49"/>
      <c r="D22" s="49"/>
      <c r="F22" s="47"/>
      <c r="G22" s="8"/>
      <c r="H22" s="11"/>
    </row>
    <row r="23" spans="1:8" ht="44.5" customHeight="1" x14ac:dyDescent="0.35">
      <c r="B23" s="28" t="s">
        <v>3194</v>
      </c>
      <c r="C23" s="28" t="s">
        <v>3195</v>
      </c>
      <c r="D23" s="28" t="s">
        <v>3196</v>
      </c>
      <c r="F23" s="46"/>
      <c r="H23"/>
    </row>
    <row r="24" spans="1:8" ht="19.5" customHeight="1" x14ac:dyDescent="0.35">
      <c r="B24" s="2" t="s">
        <v>3197</v>
      </c>
      <c r="C24" s="201">
        <f>COUNTIF('3. Detailed Inventory '!$E$8:$E$12008,"Lead")</f>
        <v>0</v>
      </c>
      <c r="D24" s="201">
        <f>COUNTIF('3. Detailed Inventory '!$O$8:$O$12008,"Lead")</f>
        <v>0</v>
      </c>
      <c r="F24" s="6"/>
      <c r="H24"/>
    </row>
    <row r="25" spans="1:8" ht="18.649999999999999" customHeight="1" x14ac:dyDescent="0.35">
      <c r="B25" s="2" t="s">
        <v>3198</v>
      </c>
      <c r="C25" s="201">
        <f>COUNTIF('3. Detailed Inventory '!$E$8:$E$12008,"Galvanized")</f>
        <v>0</v>
      </c>
      <c r="D25" s="201">
        <f>COUNTIF('3. Detailed Inventory '!$O$8:$O$12008,"Galvanized")</f>
        <v>0</v>
      </c>
      <c r="F25" s="6"/>
      <c r="H25"/>
    </row>
    <row r="26" spans="1:8" ht="18.649999999999999" customHeight="1" x14ac:dyDescent="0.35">
      <c r="B26" s="2" t="s">
        <v>3199</v>
      </c>
      <c r="C26" s="201">
        <f>COUNTIF('3. Detailed Inventory '!$E$8:$E$12008,"Galvanized Requiring Replacement")</f>
        <v>0</v>
      </c>
      <c r="D26" s="201">
        <f>COUNTIF('3. Detailed Inventory '!$O$8:$O$12008,"Galvanized Requiring Replacement")</f>
        <v>0</v>
      </c>
      <c r="F26" s="6"/>
      <c r="H26"/>
    </row>
    <row r="27" spans="1:8" ht="18.649999999999999" customHeight="1" x14ac:dyDescent="0.35">
      <c r="B27" s="2" t="s">
        <v>3200</v>
      </c>
      <c r="C27" s="201">
        <f>COUNTIF('3. Detailed Inventory '!$E$8:$E$12008,"Non-Lead - Copper")</f>
        <v>0</v>
      </c>
      <c r="D27" s="201">
        <f>COUNTIF('3. Detailed Inventory '!$O$8:$O$12008,"Non-Lead - Copper")</f>
        <v>0</v>
      </c>
      <c r="F27" s="6"/>
      <c r="H27"/>
    </row>
    <row r="28" spans="1:8" ht="18.649999999999999" customHeight="1" x14ac:dyDescent="0.35">
      <c r="B28" s="2" t="s">
        <v>3201</v>
      </c>
      <c r="C28" s="201">
        <f>COUNTIF('3. Detailed Inventory '!$E$8:$E$12008,"Non-Lead - Plastic")</f>
        <v>0</v>
      </c>
      <c r="D28" s="201">
        <f>COUNTIF('3. Detailed Inventory '!$O$8:$O$12008,"Non-Lead - Plastic")</f>
        <v>0</v>
      </c>
      <c r="F28" s="6"/>
      <c r="H28"/>
    </row>
    <row r="29" spans="1:8" ht="17.5" customHeight="1" x14ac:dyDescent="0.35">
      <c r="B29" s="2" t="s">
        <v>3202</v>
      </c>
      <c r="C29" s="201">
        <f>COUNTIF('3. Detailed Inventory '!$E$8:$E$12008,"Non-Lead - Other")</f>
        <v>3240</v>
      </c>
      <c r="D29" s="201">
        <f>COUNTIF('3. Detailed Inventory '!$O$8:$O$12008,"Non-Lead - Other")</f>
        <v>3240</v>
      </c>
      <c r="F29" s="6"/>
      <c r="H29"/>
    </row>
    <row r="30" spans="1:8" ht="18" customHeight="1" thickBot="1" x14ac:dyDescent="0.4">
      <c r="B30" s="52" t="s">
        <v>3203</v>
      </c>
      <c r="C30" s="202">
        <f>COUNTIF('3. Detailed Inventory '!$E$8:$E$12008,"Unknown")</f>
        <v>3399</v>
      </c>
      <c r="D30" s="202">
        <f>COUNTIF('3. Detailed Inventory '!$O$8:$O$12008,"Unknown")</f>
        <v>3399</v>
      </c>
      <c r="F30" s="6"/>
      <c r="H30"/>
    </row>
    <row r="31" spans="1:8" ht="18" customHeight="1" thickTop="1" x14ac:dyDescent="0.35">
      <c r="B31" s="51" t="s">
        <v>3204</v>
      </c>
      <c r="C31" s="196">
        <f>SUM(C24:C30)</f>
        <v>6639</v>
      </c>
      <c r="D31" s="196">
        <f>SUM(D24:D30)</f>
        <v>6639</v>
      </c>
      <c r="F31" s="50"/>
    </row>
    <row r="33" spans="2:6" ht="19" customHeight="1" thickBot="1" x14ac:dyDescent="0.4">
      <c r="B33" s="302" t="s">
        <v>3205</v>
      </c>
      <c r="C33" s="303"/>
      <c r="D33" s="303"/>
      <c r="E33" s="303"/>
      <c r="F33" s="303"/>
    </row>
    <row r="34" spans="2:6" ht="47.15" customHeight="1" x14ac:dyDescent="0.35">
      <c r="B34" s="14" t="s">
        <v>3194</v>
      </c>
      <c r="C34" s="304" t="s">
        <v>3206</v>
      </c>
      <c r="D34" s="305"/>
      <c r="E34" s="304" t="s">
        <v>3207</v>
      </c>
      <c r="F34" s="305"/>
    </row>
    <row r="35" spans="2:6" ht="37" customHeight="1" x14ac:dyDescent="0.35">
      <c r="B35" s="2" t="s">
        <v>3197</v>
      </c>
      <c r="C35" s="308" t="s">
        <v>3208</v>
      </c>
      <c r="D35" s="309"/>
      <c r="E35" s="306">
        <f>SUMIF('3. Detailed Inventory '!$W$8:$W$12008,"lead")</f>
        <v>0</v>
      </c>
      <c r="F35" s="307"/>
    </row>
    <row r="36" spans="2:6" ht="60" customHeight="1" x14ac:dyDescent="0.35">
      <c r="B36" s="2" t="s">
        <v>3209</v>
      </c>
      <c r="C36" s="308" t="s">
        <v>3210</v>
      </c>
      <c r="D36" s="309"/>
      <c r="E36" s="306">
        <f>COUNTIF('3. Detailed Inventory '!$W$8:$W$12008,"galvanized requiring replacement")</f>
        <v>0</v>
      </c>
      <c r="F36" s="307"/>
    </row>
    <row r="37" spans="2:6" ht="47.5" customHeight="1" x14ac:dyDescent="0.35">
      <c r="B37" s="2" t="s">
        <v>3211</v>
      </c>
      <c r="C37" s="308" t="s">
        <v>3212</v>
      </c>
      <c r="D37" s="309"/>
      <c r="E37" s="306">
        <f>COUNTIF('3. Detailed Inventory '!$W$8:$W$12008,"non-lead")</f>
        <v>3240</v>
      </c>
      <c r="F37" s="307"/>
    </row>
    <row r="38" spans="2:6" ht="63.65" customHeight="1" x14ac:dyDescent="0.35">
      <c r="B38" s="2" t="s">
        <v>3213</v>
      </c>
      <c r="C38" s="308" t="s">
        <v>3214</v>
      </c>
      <c r="D38" s="309"/>
      <c r="E38" s="306">
        <f>COUNTIF('3. Detailed Inventory '!$W$8:$W$12008,"lead status unknown")</f>
        <v>3399</v>
      </c>
      <c r="F38" s="307"/>
    </row>
    <row r="39" spans="2:6" ht="50.15" customHeight="1" thickBot="1" x14ac:dyDescent="0.4">
      <c r="B39" s="53" t="s">
        <v>3215</v>
      </c>
      <c r="C39" s="313" t="s">
        <v>3216</v>
      </c>
      <c r="D39" s="314"/>
      <c r="E39" s="298">
        <f>COUNTIF('3. Detailed Inventory '!$F$8:$F$9978,"Yes")</f>
        <v>0</v>
      </c>
      <c r="F39" s="299"/>
    </row>
    <row r="40" spans="2:6" ht="22" customHeight="1" thickTop="1" x14ac:dyDescent="0.35">
      <c r="B40" s="310" t="s">
        <v>3217</v>
      </c>
      <c r="C40" s="311"/>
      <c r="D40" s="312"/>
      <c r="E40" s="300">
        <f>SUM(E35:E38)</f>
        <v>6639</v>
      </c>
      <c r="F40" s="301"/>
    </row>
    <row r="42" spans="2:6" x14ac:dyDescent="0.35">
      <c r="B42" s="29" t="s">
        <v>80</v>
      </c>
      <c r="C42" s="33"/>
      <c r="D42" s="33"/>
      <c r="E42" s="33"/>
      <c r="F42" s="34"/>
    </row>
    <row r="43" spans="2:6" ht="26.5" customHeight="1" x14ac:dyDescent="0.35">
      <c r="B43" s="295" t="s">
        <v>3218</v>
      </c>
      <c r="C43" s="296"/>
      <c r="D43" s="296"/>
      <c r="E43" s="296"/>
      <c r="F43" s="297"/>
    </row>
    <row r="44" spans="2:6" ht="1.5" customHeight="1" x14ac:dyDescent="0.35">
      <c r="B44" s="315"/>
      <c r="C44" s="316"/>
      <c r="D44" s="316"/>
      <c r="E44" s="316"/>
      <c r="F44" s="317"/>
    </row>
  </sheetData>
  <sheetProtection algorithmName="SHA-512" hashValue="+K5e4ZKN5nk9WHjr8Tgho7EIWrZoU33eUAHNwRAs5BO0lnjTHQzKf4HeC4SkX1VjIGjPgiz54vHRgTNdaH3VGA==" saltValue="5/o2+pKdDhaQUZAKYNcpyw==" spinCount="100000" sheet="1" objects="1" scenarios="1"/>
  <dataConsolidate/>
  <mergeCells count="35">
    <mergeCell ref="D9:F9"/>
    <mergeCell ref="D13:F13"/>
    <mergeCell ref="C35:D35"/>
    <mergeCell ref="C36:D36"/>
    <mergeCell ref="B12:F12"/>
    <mergeCell ref="B44:F44"/>
    <mergeCell ref="B2:F2"/>
    <mergeCell ref="B7:F7"/>
    <mergeCell ref="C3:F3"/>
    <mergeCell ref="B5:F5"/>
    <mergeCell ref="B19:F19"/>
    <mergeCell ref="B15:F15"/>
    <mergeCell ref="B13:C13"/>
    <mergeCell ref="B8:C8"/>
    <mergeCell ref="B16:F16"/>
    <mergeCell ref="B17:F17"/>
    <mergeCell ref="B20:F20"/>
    <mergeCell ref="B9:C9"/>
    <mergeCell ref="B10:F10"/>
    <mergeCell ref="B11:F11"/>
    <mergeCell ref="D8:F8"/>
    <mergeCell ref="B43:F43"/>
    <mergeCell ref="E39:F39"/>
    <mergeCell ref="E40:F40"/>
    <mergeCell ref="B33:F33"/>
    <mergeCell ref="E34:F34"/>
    <mergeCell ref="E35:F35"/>
    <mergeCell ref="E36:F36"/>
    <mergeCell ref="E37:F37"/>
    <mergeCell ref="E38:F38"/>
    <mergeCell ref="C38:D38"/>
    <mergeCell ref="B40:D40"/>
    <mergeCell ref="C39:D39"/>
    <mergeCell ref="C34:D34"/>
    <mergeCell ref="C37:D37"/>
  </mergeCells>
  <dataValidations count="2">
    <dataValidation type="list" allowBlank="1" showInputMessage="1" showErrorMessage="1" sqref="D8:F8" xr:uid="{2D2EF23A-8D97-4521-9CDA-F9AE2783B488}">
      <formula1>"Select One, Initial Inventory, Inventory Update"</formula1>
    </dataValidation>
    <dataValidation type="list" allowBlank="1" showInputMessage="1" showErrorMessage="1" sqref="D13:E14"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7"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D9:F9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BBCC2-1186-43BC-AE88-EF0DDD5610A8}">
  <sheetPr codeName="Sheet7">
    <pageSetUpPr fitToPage="1"/>
  </sheetPr>
  <dimension ref="A1:L31"/>
  <sheetViews>
    <sheetView zoomScaleNormal="100" zoomScaleSheetLayoutView="90" workbookViewId="0">
      <selection activeCell="B30" sqref="B30:D30"/>
    </sheetView>
  </sheetViews>
  <sheetFormatPr defaultColWidth="0" defaultRowHeight="14.5" x14ac:dyDescent="0.35"/>
  <cols>
    <col min="1" max="1" width="6.1796875" style="3" customWidth="1"/>
    <col min="2" max="4" width="43.1796875" customWidth="1"/>
    <col min="5" max="5" width="6.1796875" style="3" customWidth="1"/>
    <col min="6" max="12" width="0" hidden="1" customWidth="1"/>
    <col min="13" max="16384" width="8.81640625" hidden="1"/>
  </cols>
  <sheetData>
    <row r="1" spans="2:12" x14ac:dyDescent="0.35">
      <c r="B1" s="3"/>
      <c r="C1" s="3"/>
      <c r="D1" s="3"/>
      <c r="F1" s="6"/>
    </row>
    <row r="2" spans="2:12" ht="26" x14ac:dyDescent="0.6">
      <c r="B2" s="342" t="s">
        <v>3219</v>
      </c>
      <c r="C2" s="342"/>
      <c r="D2" s="342"/>
      <c r="F2" s="6"/>
    </row>
    <row r="3" spans="2:12" x14ac:dyDescent="0.35">
      <c r="B3" s="16" t="s">
        <v>22</v>
      </c>
      <c r="C3" s="345"/>
      <c r="D3" s="345"/>
      <c r="E3" s="10"/>
      <c r="F3" s="6"/>
    </row>
    <row r="4" spans="2:12" x14ac:dyDescent="0.35">
      <c r="B4" s="9"/>
      <c r="C4" s="9"/>
      <c r="D4" s="9"/>
      <c r="E4" s="9"/>
    </row>
    <row r="5" spans="2:12" x14ac:dyDescent="0.35">
      <c r="B5" s="343" t="s">
        <v>3220</v>
      </c>
      <c r="C5" s="343"/>
      <c r="D5" s="343"/>
      <c r="F5" s="76"/>
      <c r="G5" s="76"/>
      <c r="H5" s="76"/>
      <c r="I5" s="76"/>
      <c r="J5" s="76"/>
      <c r="K5" s="76"/>
      <c r="L5" s="76"/>
    </row>
    <row r="6" spans="2:12" x14ac:dyDescent="0.35">
      <c r="B6" s="79"/>
      <c r="C6" s="79"/>
      <c r="D6" s="79"/>
      <c r="E6" s="79"/>
    </row>
    <row r="7" spans="2:12" x14ac:dyDescent="0.35">
      <c r="B7" s="337" t="s">
        <v>3221</v>
      </c>
      <c r="C7" s="338"/>
      <c r="D7" s="344"/>
      <c r="E7" s="79"/>
    </row>
    <row r="8" spans="2:12" x14ac:dyDescent="0.35">
      <c r="B8" s="197" t="s">
        <v>3222</v>
      </c>
      <c r="C8" s="17"/>
      <c r="D8" s="82"/>
      <c r="E8" s="79"/>
      <c r="F8" s="58"/>
    </row>
    <row r="9" spans="2:12" x14ac:dyDescent="0.35">
      <c r="B9" s="197" t="s">
        <v>3223</v>
      </c>
      <c r="C9" s="17"/>
      <c r="D9" s="82"/>
      <c r="E9" s="79"/>
      <c r="F9" s="58"/>
    </row>
    <row r="10" spans="2:12" x14ac:dyDescent="0.35">
      <c r="B10" s="197" t="s">
        <v>3224</v>
      </c>
      <c r="C10" s="17"/>
      <c r="D10" s="82"/>
      <c r="E10" s="79"/>
      <c r="F10" s="58"/>
    </row>
    <row r="11" spans="2:12" x14ac:dyDescent="0.35">
      <c r="B11" s="197" t="s">
        <v>3225</v>
      </c>
      <c r="C11" s="17"/>
      <c r="D11" s="82"/>
      <c r="E11" s="79"/>
      <c r="F11" s="58"/>
    </row>
    <row r="12" spans="2:12" x14ac:dyDescent="0.35">
      <c r="B12" s="197" t="s">
        <v>3226</v>
      </c>
      <c r="C12" s="17"/>
      <c r="D12" s="82"/>
      <c r="E12" s="79"/>
      <c r="F12" s="58"/>
    </row>
    <row r="13" spans="2:12" x14ac:dyDescent="0.35">
      <c r="B13" s="197" t="s">
        <v>3227</v>
      </c>
      <c r="C13" s="17"/>
      <c r="D13" s="82"/>
      <c r="E13" s="79"/>
      <c r="F13" s="58"/>
    </row>
    <row r="14" spans="2:12" x14ac:dyDescent="0.35">
      <c r="B14" s="197" t="s">
        <v>3228</v>
      </c>
      <c r="C14" s="57"/>
      <c r="D14" s="59"/>
      <c r="E14" s="79"/>
      <c r="F14" s="58"/>
    </row>
    <row r="15" spans="2:12" x14ac:dyDescent="0.35">
      <c r="B15" s="339" t="s">
        <v>3229</v>
      </c>
      <c r="C15" s="340"/>
      <c r="D15" s="341"/>
      <c r="F15" s="58"/>
    </row>
    <row r="16" spans="2:12" ht="50.25" customHeight="1" x14ac:dyDescent="0.35">
      <c r="B16" s="265"/>
      <c r="C16" s="266"/>
      <c r="D16" s="267"/>
      <c r="F16" s="58"/>
    </row>
    <row r="17" spans="2:6" x14ac:dyDescent="0.35">
      <c r="B17" s="337" t="s">
        <v>3230</v>
      </c>
      <c r="C17" s="338"/>
      <c r="D17" s="83" t="s">
        <v>3231</v>
      </c>
      <c r="F17" s="58"/>
    </row>
    <row r="18" spans="2:6" x14ac:dyDescent="0.35">
      <c r="B18" s="339" t="s">
        <v>3232</v>
      </c>
      <c r="C18" s="340"/>
      <c r="D18" s="341"/>
    </row>
    <row r="19" spans="2:6" ht="44.25" customHeight="1" x14ac:dyDescent="0.35">
      <c r="B19" s="265"/>
      <c r="C19" s="266"/>
      <c r="D19" s="267"/>
    </row>
    <row r="20" spans="2:6" ht="29.25" customHeight="1" x14ac:dyDescent="0.35">
      <c r="B20" s="337" t="s">
        <v>3233</v>
      </c>
      <c r="C20" s="338"/>
      <c r="D20" s="344"/>
    </row>
    <row r="21" spans="2:6" x14ac:dyDescent="0.35">
      <c r="B21" s="198" t="s">
        <v>3234</v>
      </c>
      <c r="C21" s="17"/>
      <c r="D21" s="82"/>
      <c r="F21" s="58"/>
    </row>
    <row r="22" spans="2:6" x14ac:dyDescent="0.35">
      <c r="B22" s="199" t="s">
        <v>3235</v>
      </c>
      <c r="C22" s="17"/>
      <c r="D22" s="82"/>
    </row>
    <row r="23" spans="2:6" x14ac:dyDescent="0.35">
      <c r="B23" s="199" t="s">
        <v>3236</v>
      </c>
      <c r="C23" s="17"/>
      <c r="D23" s="82"/>
    </row>
    <row r="24" spans="2:6" x14ac:dyDescent="0.35">
      <c r="B24" s="198" t="s">
        <v>3237</v>
      </c>
      <c r="C24" s="79"/>
      <c r="D24" s="80"/>
      <c r="E24" s="79"/>
    </row>
    <row r="25" spans="2:6" x14ac:dyDescent="0.35">
      <c r="B25" s="198" t="s">
        <v>3238</v>
      </c>
      <c r="C25" s="79"/>
      <c r="D25" s="80"/>
      <c r="E25" s="81"/>
    </row>
    <row r="26" spans="2:6" x14ac:dyDescent="0.35">
      <c r="B26" s="200" t="s">
        <v>3239</v>
      </c>
      <c r="C26" s="79"/>
      <c r="D26" s="80"/>
      <c r="E26" s="79"/>
    </row>
    <row r="27" spans="2:6" x14ac:dyDescent="0.35">
      <c r="B27" s="200" t="s">
        <v>3240</v>
      </c>
      <c r="C27" s="3"/>
      <c r="D27" s="55"/>
    </row>
    <row r="28" spans="2:6" x14ac:dyDescent="0.35">
      <c r="B28" s="198" t="s">
        <v>38</v>
      </c>
      <c r="C28" s="3"/>
      <c r="D28" s="55"/>
    </row>
    <row r="29" spans="2:6" x14ac:dyDescent="0.35">
      <c r="B29" s="339" t="s">
        <v>3229</v>
      </c>
      <c r="C29" s="340"/>
      <c r="D29" s="341"/>
    </row>
    <row r="30" spans="2:6" ht="50.25" customHeight="1" x14ac:dyDescent="0.35">
      <c r="B30" s="265"/>
      <c r="C30" s="266"/>
      <c r="D30" s="267"/>
    </row>
    <row r="31" spans="2:6" x14ac:dyDescent="0.35">
      <c r="B31" s="78"/>
    </row>
  </sheetData>
  <sheetProtection algorithmName="SHA-512" hashValue="vlUWpQFlRpQYovkDqH4SbFPdvlu2iAVem/yNQENOwTXQ+MXW49AJi0xY6JohMtlTxv+fwpfDNgwDHIh0y2xhGQ==" saltValue="rA5u33IqpwRvgszRRNh5LA==" spinCount="100000" sheet="1" objects="1" scenarios="1"/>
  <mergeCells count="12">
    <mergeCell ref="B30:D30"/>
    <mergeCell ref="B17:C17"/>
    <mergeCell ref="B18:D18"/>
    <mergeCell ref="B19:D19"/>
    <mergeCell ref="B2:D2"/>
    <mergeCell ref="B5:D5"/>
    <mergeCell ref="B20:D20"/>
    <mergeCell ref="C3:D3"/>
    <mergeCell ref="B29:D29"/>
    <mergeCell ref="B7:D7"/>
    <mergeCell ref="B15:D15"/>
    <mergeCell ref="B16:D16"/>
  </mergeCells>
  <dataValidations count="1">
    <dataValidation type="list" allowBlank="1" showInputMessage="1" showErrorMessage="1" sqref="D17" xr:uid="{B5882CB1-C4A6-4C82-BA13-C96B79AEE885}">
      <formula1>"Select ""Yes"" or ""No"", Yes, No"</formula1>
    </dataValidation>
  </dataValidations>
  <printOptions horizontalCentered="1"/>
  <pageMargins left="0.25" right="0.25" top="0.75" bottom="0.75" header="0.3" footer="0.3"/>
  <pageSetup scale="72"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ltText="Check box for filling out information">
                <anchor moveWithCells="1">
                  <from>
                    <xdr:col>1</xdr:col>
                    <xdr:colOff>165100</xdr:colOff>
                    <xdr:row>26</xdr:row>
                    <xdr:rowOff>12700</xdr:rowOff>
                  </from>
                  <to>
                    <xdr:col>1</xdr:col>
                    <xdr:colOff>381000</xdr:colOff>
                    <xdr:row>27</xdr:row>
                    <xdr:rowOff>31750</xdr:rowOff>
                  </to>
                </anchor>
              </controlPr>
            </control>
          </mc:Choice>
        </mc:AlternateContent>
        <mc:AlternateContent xmlns:mc="http://schemas.openxmlformats.org/markup-compatibility/2006">
          <mc:Choice Requires="x14">
            <control shapeId="63490" r:id="rId5" name="Check Box 2">
              <controlPr defaultSize="0" autoFill="0" autoLine="0" autoPict="0" altText="Check box for filling out information">
                <anchor moveWithCells="1">
                  <from>
                    <xdr:col>1</xdr:col>
                    <xdr:colOff>165100</xdr:colOff>
                    <xdr:row>26</xdr:row>
                    <xdr:rowOff>374650</xdr:rowOff>
                  </from>
                  <to>
                    <xdr:col>1</xdr:col>
                    <xdr:colOff>381000</xdr:colOff>
                    <xdr:row>28</xdr:row>
                    <xdr:rowOff>31750</xdr:rowOff>
                  </to>
                </anchor>
              </controlPr>
            </control>
          </mc:Choice>
        </mc:AlternateContent>
        <mc:AlternateContent xmlns:mc="http://schemas.openxmlformats.org/markup-compatibility/2006">
          <mc:Choice Requires="x14">
            <control shapeId="63491" r:id="rId6" name="Check Box 3">
              <controlPr defaultSize="0" autoFill="0" autoLine="0" autoPict="0" altText="Check box for filling out information">
                <anchor moveWithCells="1">
                  <from>
                    <xdr:col>1</xdr:col>
                    <xdr:colOff>165100</xdr:colOff>
                    <xdr:row>20</xdr:row>
                    <xdr:rowOff>0</xdr:rowOff>
                  </from>
                  <to>
                    <xdr:col>1</xdr:col>
                    <xdr:colOff>381000</xdr:colOff>
                    <xdr:row>21</xdr:row>
                    <xdr:rowOff>12700</xdr:rowOff>
                  </to>
                </anchor>
              </controlPr>
            </control>
          </mc:Choice>
        </mc:AlternateContent>
        <mc:AlternateContent xmlns:mc="http://schemas.openxmlformats.org/markup-compatibility/2006">
          <mc:Choice Requires="x14">
            <control shapeId="63492" r:id="rId7" name="Check Box 4">
              <controlPr defaultSize="0" autoFill="0" autoLine="0" autoPict="0" altText="Check box for filling out information">
                <anchor moveWithCells="1">
                  <from>
                    <xdr:col>1</xdr:col>
                    <xdr:colOff>165100</xdr:colOff>
                    <xdr:row>21</xdr:row>
                    <xdr:rowOff>0</xdr:rowOff>
                  </from>
                  <to>
                    <xdr:col>1</xdr:col>
                    <xdr:colOff>381000</xdr:colOff>
                    <xdr:row>22</xdr:row>
                    <xdr:rowOff>12700</xdr:rowOff>
                  </to>
                </anchor>
              </controlPr>
            </control>
          </mc:Choice>
        </mc:AlternateContent>
        <mc:AlternateContent xmlns:mc="http://schemas.openxmlformats.org/markup-compatibility/2006">
          <mc:Choice Requires="x14">
            <control shapeId="63493" r:id="rId8" name="Check Box 5">
              <controlPr defaultSize="0" autoFill="0" autoLine="0" autoPict="0" altText="Check box for filling out information">
                <anchor moveWithCells="1">
                  <from>
                    <xdr:col>1</xdr:col>
                    <xdr:colOff>165100</xdr:colOff>
                    <xdr:row>23</xdr:row>
                    <xdr:rowOff>0</xdr:rowOff>
                  </from>
                  <to>
                    <xdr:col>1</xdr:col>
                    <xdr:colOff>381000</xdr:colOff>
                    <xdr:row>24</xdr:row>
                    <xdr:rowOff>12700</xdr:rowOff>
                  </to>
                </anchor>
              </controlPr>
            </control>
          </mc:Choice>
        </mc:AlternateContent>
        <mc:AlternateContent xmlns:mc="http://schemas.openxmlformats.org/markup-compatibility/2006">
          <mc:Choice Requires="x14">
            <control shapeId="63494" r:id="rId9" name="Check Box 6">
              <controlPr defaultSize="0" autoFill="0" autoLine="0" autoPict="0" altText="Check box for filling out information">
                <anchor moveWithCells="1">
                  <from>
                    <xdr:col>1</xdr:col>
                    <xdr:colOff>165100</xdr:colOff>
                    <xdr:row>24</xdr:row>
                    <xdr:rowOff>0</xdr:rowOff>
                  </from>
                  <to>
                    <xdr:col>1</xdr:col>
                    <xdr:colOff>381000</xdr:colOff>
                    <xdr:row>25</xdr:row>
                    <xdr:rowOff>12700</xdr:rowOff>
                  </to>
                </anchor>
              </controlPr>
            </control>
          </mc:Choice>
        </mc:AlternateContent>
        <mc:AlternateContent xmlns:mc="http://schemas.openxmlformats.org/markup-compatibility/2006">
          <mc:Choice Requires="x14">
            <control shapeId="63495" r:id="rId10" name="Check Box 7">
              <controlPr defaultSize="0" autoFill="0" autoLine="0" autoPict="0" altText="Check box for filling out information">
                <anchor moveWithCells="1">
                  <from>
                    <xdr:col>1</xdr:col>
                    <xdr:colOff>165100</xdr:colOff>
                    <xdr:row>25</xdr:row>
                    <xdr:rowOff>0</xdr:rowOff>
                  </from>
                  <to>
                    <xdr:col>1</xdr:col>
                    <xdr:colOff>381000</xdr:colOff>
                    <xdr:row>26</xdr:row>
                    <xdr:rowOff>12700</xdr:rowOff>
                  </to>
                </anchor>
              </controlPr>
            </control>
          </mc:Choice>
        </mc:AlternateContent>
        <mc:AlternateContent xmlns:mc="http://schemas.openxmlformats.org/markup-compatibility/2006">
          <mc:Choice Requires="x14">
            <control shapeId="63496" r:id="rId11" name="Check Box 8">
              <controlPr defaultSize="0" autoFill="0" autoLine="0" autoPict="0" altText="Check box for filling out information">
                <anchor moveWithCells="1">
                  <from>
                    <xdr:col>1</xdr:col>
                    <xdr:colOff>165100</xdr:colOff>
                    <xdr:row>7</xdr:row>
                    <xdr:rowOff>0</xdr:rowOff>
                  </from>
                  <to>
                    <xdr:col>1</xdr:col>
                    <xdr:colOff>381000</xdr:colOff>
                    <xdr:row>8</xdr:row>
                    <xdr:rowOff>12700</xdr:rowOff>
                  </to>
                </anchor>
              </controlPr>
            </control>
          </mc:Choice>
        </mc:AlternateContent>
        <mc:AlternateContent xmlns:mc="http://schemas.openxmlformats.org/markup-compatibility/2006">
          <mc:Choice Requires="x14">
            <control shapeId="63497" r:id="rId12" name="Check Box 9">
              <controlPr defaultSize="0" autoFill="0" autoLine="0" autoPict="0" altText="Check box for filling out information">
                <anchor moveWithCells="1">
                  <from>
                    <xdr:col>1</xdr:col>
                    <xdr:colOff>165100</xdr:colOff>
                    <xdr:row>8</xdr:row>
                    <xdr:rowOff>0</xdr:rowOff>
                  </from>
                  <to>
                    <xdr:col>1</xdr:col>
                    <xdr:colOff>381000</xdr:colOff>
                    <xdr:row>9</xdr:row>
                    <xdr:rowOff>12700</xdr:rowOff>
                  </to>
                </anchor>
              </controlPr>
            </control>
          </mc:Choice>
        </mc:AlternateContent>
        <mc:AlternateContent xmlns:mc="http://schemas.openxmlformats.org/markup-compatibility/2006">
          <mc:Choice Requires="x14">
            <control shapeId="63498" r:id="rId13" name="Check Box 10">
              <controlPr defaultSize="0" autoFill="0" autoLine="0" autoPict="0" altText="Check box for filling out information">
                <anchor moveWithCells="1">
                  <from>
                    <xdr:col>1</xdr:col>
                    <xdr:colOff>165100</xdr:colOff>
                    <xdr:row>10</xdr:row>
                    <xdr:rowOff>0</xdr:rowOff>
                  </from>
                  <to>
                    <xdr:col>1</xdr:col>
                    <xdr:colOff>381000</xdr:colOff>
                    <xdr:row>11</xdr:row>
                    <xdr:rowOff>12700</xdr:rowOff>
                  </to>
                </anchor>
              </controlPr>
            </control>
          </mc:Choice>
        </mc:AlternateContent>
        <mc:AlternateContent xmlns:mc="http://schemas.openxmlformats.org/markup-compatibility/2006">
          <mc:Choice Requires="x14">
            <control shapeId="63499" r:id="rId14" name="Check Box 11">
              <controlPr defaultSize="0" autoFill="0" autoLine="0" autoPict="0" altText="Check box for filling out information">
                <anchor moveWithCells="1">
                  <from>
                    <xdr:col>1</xdr:col>
                    <xdr:colOff>165100</xdr:colOff>
                    <xdr:row>11</xdr:row>
                    <xdr:rowOff>0</xdr:rowOff>
                  </from>
                  <to>
                    <xdr:col>1</xdr:col>
                    <xdr:colOff>381000</xdr:colOff>
                    <xdr:row>12</xdr:row>
                    <xdr:rowOff>12700</xdr:rowOff>
                  </to>
                </anchor>
              </controlPr>
            </control>
          </mc:Choice>
        </mc:AlternateContent>
        <mc:AlternateContent xmlns:mc="http://schemas.openxmlformats.org/markup-compatibility/2006">
          <mc:Choice Requires="x14">
            <control shapeId="63500" r:id="rId15" name="Check Box 12">
              <controlPr defaultSize="0" autoFill="0" autoLine="0" autoPict="0" altText="Check box for filling out information">
                <anchor moveWithCells="1">
                  <from>
                    <xdr:col>1</xdr:col>
                    <xdr:colOff>165100</xdr:colOff>
                    <xdr:row>13</xdr:row>
                    <xdr:rowOff>0</xdr:rowOff>
                  </from>
                  <to>
                    <xdr:col>1</xdr:col>
                    <xdr:colOff>381000</xdr:colOff>
                    <xdr:row>14</xdr:row>
                    <xdr:rowOff>12700</xdr:rowOff>
                  </to>
                </anchor>
              </controlPr>
            </control>
          </mc:Choice>
        </mc:AlternateContent>
        <mc:AlternateContent xmlns:mc="http://schemas.openxmlformats.org/markup-compatibility/2006">
          <mc:Choice Requires="x14">
            <control shapeId="63501" r:id="rId16" name="Check Box 13">
              <controlPr defaultSize="0" autoFill="0" autoLine="0" autoPict="0" altText="Check box for filling out information">
                <anchor moveWithCells="1">
                  <from>
                    <xdr:col>1</xdr:col>
                    <xdr:colOff>165100</xdr:colOff>
                    <xdr:row>9</xdr:row>
                    <xdr:rowOff>0</xdr:rowOff>
                  </from>
                  <to>
                    <xdr:col>1</xdr:col>
                    <xdr:colOff>381000</xdr:colOff>
                    <xdr:row>10</xdr:row>
                    <xdr:rowOff>12700</xdr:rowOff>
                  </to>
                </anchor>
              </controlPr>
            </control>
          </mc:Choice>
        </mc:AlternateContent>
        <mc:AlternateContent xmlns:mc="http://schemas.openxmlformats.org/markup-compatibility/2006">
          <mc:Choice Requires="x14">
            <control shapeId="63502" r:id="rId17" name="Check Box 14">
              <controlPr defaultSize="0" autoFill="0" autoLine="0" autoPict="0" altText="Check box for filling out information">
                <anchor moveWithCells="1">
                  <from>
                    <xdr:col>1</xdr:col>
                    <xdr:colOff>165100</xdr:colOff>
                    <xdr:row>12</xdr:row>
                    <xdr:rowOff>0</xdr:rowOff>
                  </from>
                  <to>
                    <xdr:col>1</xdr:col>
                    <xdr:colOff>381000</xdr:colOff>
                    <xdr:row>13</xdr:row>
                    <xdr:rowOff>12700</xdr:rowOff>
                  </to>
                </anchor>
              </controlPr>
            </control>
          </mc:Choice>
        </mc:AlternateContent>
        <mc:AlternateContent xmlns:mc="http://schemas.openxmlformats.org/markup-compatibility/2006">
          <mc:Choice Requires="x14">
            <control shapeId="63503" r:id="rId18" name="Check Box 15">
              <controlPr defaultSize="0" autoFill="0" autoLine="0" autoPict="0" altText="Check box for filling out information">
                <anchor moveWithCells="1">
                  <from>
                    <xdr:col>1</xdr:col>
                    <xdr:colOff>165100</xdr:colOff>
                    <xdr:row>21</xdr:row>
                    <xdr:rowOff>0</xdr:rowOff>
                  </from>
                  <to>
                    <xdr:col>1</xdr:col>
                    <xdr:colOff>381000</xdr:colOff>
                    <xdr:row>22</xdr:row>
                    <xdr:rowOff>12700</xdr:rowOff>
                  </to>
                </anchor>
              </controlPr>
            </control>
          </mc:Choice>
        </mc:AlternateContent>
        <mc:AlternateContent xmlns:mc="http://schemas.openxmlformats.org/markup-compatibility/2006">
          <mc:Choice Requires="x14">
            <control shapeId="63504" r:id="rId19" name="Check Box 16">
              <controlPr defaultSize="0" autoFill="0" autoLine="0" autoPict="0" altText="Check box for filling out information">
                <anchor moveWithCells="1">
                  <from>
                    <xdr:col>1</xdr:col>
                    <xdr:colOff>165100</xdr:colOff>
                    <xdr:row>22</xdr:row>
                    <xdr:rowOff>0</xdr:rowOff>
                  </from>
                  <to>
                    <xdr:col>1</xdr:col>
                    <xdr:colOff>381000</xdr:colOff>
                    <xdr:row>23</xdr:row>
                    <xdr:rowOff>12700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89440-FCD2-4A2C-8915-BAB1EEBB6331}">
  <sheetPr codeName="Sheet2"/>
  <dimension ref="A2:E34"/>
  <sheetViews>
    <sheetView zoomScaleNormal="100" workbookViewId="0">
      <selection activeCell="G4" sqref="G4"/>
    </sheetView>
  </sheetViews>
  <sheetFormatPr defaultRowHeight="14.5" x14ac:dyDescent="0.35"/>
  <cols>
    <col min="2" max="2" width="22.54296875" customWidth="1"/>
    <col min="3" max="3" width="24" customWidth="1"/>
    <col min="4" max="4" width="31.54296875" customWidth="1"/>
    <col min="5" max="5" width="32.453125" customWidth="1"/>
  </cols>
  <sheetData>
    <row r="2" spans="1:5" ht="58.5" customHeight="1" thickBot="1" x14ac:dyDescent="0.4">
      <c r="B2" s="119" t="s">
        <v>66</v>
      </c>
      <c r="C2" s="119" t="s">
        <v>73</v>
      </c>
      <c r="D2" s="119" t="s">
        <v>67</v>
      </c>
      <c r="E2" s="119" t="s">
        <v>3241</v>
      </c>
    </row>
    <row r="3" spans="1:5" x14ac:dyDescent="0.35">
      <c r="B3" s="118" t="s">
        <v>3242</v>
      </c>
      <c r="C3" s="118"/>
      <c r="D3" s="118" t="s">
        <v>3197</v>
      </c>
      <c r="E3" s="118" t="s">
        <v>3197</v>
      </c>
    </row>
    <row r="4" spans="1:5" x14ac:dyDescent="0.35">
      <c r="B4" s="116" t="s">
        <v>3242</v>
      </c>
      <c r="C4" s="116"/>
      <c r="D4" s="116" t="s">
        <v>3199</v>
      </c>
      <c r="E4" s="116" t="s">
        <v>3197</v>
      </c>
    </row>
    <row r="5" spans="1:5" x14ac:dyDescent="0.35">
      <c r="B5" s="116" t="s">
        <v>3242</v>
      </c>
      <c r="C5" s="116"/>
      <c r="D5" s="116" t="s">
        <v>3243</v>
      </c>
      <c r="E5" s="116" t="s">
        <v>3197</v>
      </c>
    </row>
    <row r="6" spans="1:5" x14ac:dyDescent="0.35">
      <c r="B6" s="129" t="s">
        <v>3242</v>
      </c>
      <c r="C6" s="129"/>
      <c r="D6" s="129" t="s">
        <v>3203</v>
      </c>
      <c r="E6" s="129" t="s">
        <v>3197</v>
      </c>
    </row>
    <row r="7" spans="1:5" x14ac:dyDescent="0.35">
      <c r="A7" s="131"/>
      <c r="B7" s="125" t="s">
        <v>3198</v>
      </c>
      <c r="C7" s="124" t="s">
        <v>3244</v>
      </c>
      <c r="D7" s="124" t="s">
        <v>3197</v>
      </c>
      <c r="E7" s="128" t="s">
        <v>3197</v>
      </c>
    </row>
    <row r="8" spans="1:5" x14ac:dyDescent="0.35">
      <c r="A8" s="131"/>
      <c r="B8" s="123" t="s">
        <v>3198</v>
      </c>
      <c r="C8" s="120" t="s">
        <v>3244</v>
      </c>
      <c r="D8" s="120" t="s">
        <v>3199</v>
      </c>
      <c r="E8" s="127" t="s">
        <v>3199</v>
      </c>
    </row>
    <row r="9" spans="1:5" s="6" customFormat="1" x14ac:dyDescent="0.35">
      <c r="A9" s="131"/>
      <c r="B9" s="114" t="s">
        <v>3198</v>
      </c>
      <c r="C9" s="113" t="s">
        <v>3244</v>
      </c>
      <c r="D9" s="113" t="s">
        <v>3243</v>
      </c>
      <c r="E9" s="112" t="s">
        <v>3243</v>
      </c>
    </row>
    <row r="10" spans="1:5" x14ac:dyDescent="0.35">
      <c r="A10" s="131"/>
      <c r="B10" s="122" t="s">
        <v>3198</v>
      </c>
      <c r="C10" s="121" t="s">
        <v>3244</v>
      </c>
      <c r="D10" s="121" t="s">
        <v>3203</v>
      </c>
      <c r="E10" s="126" t="s">
        <v>3213</v>
      </c>
    </row>
    <row r="11" spans="1:5" x14ac:dyDescent="0.35">
      <c r="A11" s="131"/>
      <c r="B11" s="125" t="s">
        <v>3198</v>
      </c>
      <c r="C11" s="124" t="s">
        <v>3203</v>
      </c>
      <c r="D11" s="124" t="s">
        <v>3197</v>
      </c>
      <c r="E11" s="128" t="s">
        <v>3197</v>
      </c>
    </row>
    <row r="12" spans="1:5" x14ac:dyDescent="0.35">
      <c r="A12" s="131"/>
      <c r="B12" s="123" t="s">
        <v>3198</v>
      </c>
      <c r="C12" s="120" t="s">
        <v>3203</v>
      </c>
      <c r="D12" s="120" t="s">
        <v>3199</v>
      </c>
      <c r="E12" s="127" t="s">
        <v>3199</v>
      </c>
    </row>
    <row r="13" spans="1:5" x14ac:dyDescent="0.35">
      <c r="A13" s="131"/>
      <c r="B13" s="114" t="s">
        <v>3198</v>
      </c>
      <c r="C13" s="113" t="s">
        <v>3203</v>
      </c>
      <c r="D13" s="113" t="s">
        <v>3243</v>
      </c>
      <c r="E13" s="112" t="s">
        <v>3243</v>
      </c>
    </row>
    <row r="14" spans="1:5" x14ac:dyDescent="0.35">
      <c r="A14" s="131"/>
      <c r="B14" s="122" t="s">
        <v>3198</v>
      </c>
      <c r="C14" s="121" t="s">
        <v>3203</v>
      </c>
      <c r="D14" s="121" t="s">
        <v>3203</v>
      </c>
      <c r="E14" s="126" t="s">
        <v>3213</v>
      </c>
    </row>
    <row r="15" spans="1:5" x14ac:dyDescent="0.35">
      <c r="A15" s="131"/>
      <c r="B15" s="125" t="s">
        <v>3198</v>
      </c>
      <c r="C15" s="124" t="s">
        <v>41</v>
      </c>
      <c r="D15" s="120" t="s">
        <v>3197</v>
      </c>
      <c r="E15" s="120" t="s">
        <v>3197</v>
      </c>
    </row>
    <row r="16" spans="1:5" x14ac:dyDescent="0.35">
      <c r="A16" s="131"/>
      <c r="B16" s="123" t="s">
        <v>3198</v>
      </c>
      <c r="C16" s="120" t="s">
        <v>41</v>
      </c>
      <c r="D16" s="120" t="s">
        <v>3198</v>
      </c>
      <c r="E16" s="120" t="s">
        <v>3243</v>
      </c>
    </row>
    <row r="17" spans="1:5" x14ac:dyDescent="0.35">
      <c r="A17" s="131"/>
      <c r="B17" s="123" t="s">
        <v>3198</v>
      </c>
      <c r="C17" s="120" t="s">
        <v>41</v>
      </c>
      <c r="D17" s="120" t="s">
        <v>3243</v>
      </c>
      <c r="E17" s="120" t="s">
        <v>3243</v>
      </c>
    </row>
    <row r="18" spans="1:5" x14ac:dyDescent="0.35">
      <c r="A18" s="131"/>
      <c r="B18" s="122" t="s">
        <v>3198</v>
      </c>
      <c r="C18" s="121" t="s">
        <v>41</v>
      </c>
      <c r="D18" s="120" t="s">
        <v>3203</v>
      </c>
      <c r="E18" s="120" t="s">
        <v>3213</v>
      </c>
    </row>
    <row r="19" spans="1:5" x14ac:dyDescent="0.35">
      <c r="B19" s="111" t="s">
        <v>3243</v>
      </c>
      <c r="C19" s="111" t="s">
        <v>3244</v>
      </c>
      <c r="D19" s="111" t="s">
        <v>3197</v>
      </c>
      <c r="E19" s="111" t="s">
        <v>3197</v>
      </c>
    </row>
    <row r="20" spans="1:5" x14ac:dyDescent="0.35">
      <c r="B20" s="108" t="s">
        <v>3243</v>
      </c>
      <c r="C20" s="108" t="s">
        <v>3244</v>
      </c>
      <c r="D20" s="108" t="s">
        <v>3199</v>
      </c>
      <c r="E20" s="108" t="s">
        <v>3199</v>
      </c>
    </row>
    <row r="21" spans="1:5" x14ac:dyDescent="0.35">
      <c r="B21" s="130" t="s">
        <v>3243</v>
      </c>
      <c r="C21" s="130" t="s">
        <v>3244</v>
      </c>
      <c r="D21" s="130" t="s">
        <v>3243</v>
      </c>
      <c r="E21" s="130" t="s">
        <v>3243</v>
      </c>
    </row>
    <row r="22" spans="1:5" x14ac:dyDescent="0.35">
      <c r="B22" s="110" t="s">
        <v>3245</v>
      </c>
      <c r="C22" s="110" t="s">
        <v>3244</v>
      </c>
      <c r="D22" s="110" t="s">
        <v>3203</v>
      </c>
      <c r="E22" s="110" t="s">
        <v>3213</v>
      </c>
    </row>
    <row r="23" spans="1:5" x14ac:dyDescent="0.35">
      <c r="B23" s="111" t="s">
        <v>3243</v>
      </c>
      <c r="C23" s="111" t="s">
        <v>3203</v>
      </c>
      <c r="D23" s="111" t="s">
        <v>3197</v>
      </c>
      <c r="E23" s="111" t="s">
        <v>3197</v>
      </c>
    </row>
    <row r="24" spans="1:5" x14ac:dyDescent="0.35">
      <c r="B24" s="108" t="s">
        <v>3243</v>
      </c>
      <c r="C24" s="108" t="s">
        <v>3203</v>
      </c>
      <c r="D24" s="108" t="s">
        <v>3199</v>
      </c>
      <c r="E24" s="108" t="s">
        <v>3199</v>
      </c>
    </row>
    <row r="25" spans="1:5" x14ac:dyDescent="0.35">
      <c r="B25" s="130" t="s">
        <v>3243</v>
      </c>
      <c r="C25" s="130" t="s">
        <v>3203</v>
      </c>
      <c r="D25" s="130" t="s">
        <v>3243</v>
      </c>
      <c r="E25" s="130" t="s">
        <v>3243</v>
      </c>
    </row>
    <row r="26" spans="1:5" x14ac:dyDescent="0.35">
      <c r="B26" s="110" t="s">
        <v>3243</v>
      </c>
      <c r="C26" s="110" t="s">
        <v>3203</v>
      </c>
      <c r="D26" s="110" t="s">
        <v>3203</v>
      </c>
      <c r="E26" s="110" t="s">
        <v>3213</v>
      </c>
    </row>
    <row r="27" spans="1:5" x14ac:dyDescent="0.35">
      <c r="B27" s="111" t="s">
        <v>3243</v>
      </c>
      <c r="C27" s="111" t="s">
        <v>41</v>
      </c>
      <c r="D27" s="111" t="s">
        <v>3197</v>
      </c>
      <c r="E27" s="111" t="s">
        <v>3197</v>
      </c>
    </row>
    <row r="28" spans="1:5" x14ac:dyDescent="0.35">
      <c r="B28" s="108" t="s">
        <v>3243</v>
      </c>
      <c r="C28" s="108" t="s">
        <v>41</v>
      </c>
      <c r="D28" s="108" t="s">
        <v>3198</v>
      </c>
      <c r="E28" s="108" t="s">
        <v>3243</v>
      </c>
    </row>
    <row r="29" spans="1:5" x14ac:dyDescent="0.35">
      <c r="B29" s="130" t="s">
        <v>3243</v>
      </c>
      <c r="C29" s="130" t="s">
        <v>41</v>
      </c>
      <c r="D29" s="130" t="s">
        <v>3243</v>
      </c>
      <c r="E29" s="130" t="s">
        <v>3243</v>
      </c>
    </row>
    <row r="30" spans="1:5" x14ac:dyDescent="0.35">
      <c r="B30" s="110" t="s">
        <v>3243</v>
      </c>
      <c r="C30" s="110" t="s">
        <v>41</v>
      </c>
      <c r="D30" s="110" t="s">
        <v>3203</v>
      </c>
      <c r="E30" s="110" t="s">
        <v>3213</v>
      </c>
    </row>
    <row r="31" spans="1:5" x14ac:dyDescent="0.35">
      <c r="B31" s="107" t="s">
        <v>3203</v>
      </c>
      <c r="C31" s="107"/>
      <c r="D31" s="107" t="s">
        <v>3197</v>
      </c>
      <c r="E31" s="107" t="s">
        <v>3197</v>
      </c>
    </row>
    <row r="32" spans="1:5" x14ac:dyDescent="0.35">
      <c r="B32" s="13" t="s">
        <v>3203</v>
      </c>
      <c r="C32" s="13"/>
      <c r="D32" s="13" t="s">
        <v>3199</v>
      </c>
      <c r="E32" s="13" t="s">
        <v>3199</v>
      </c>
    </row>
    <row r="33" spans="2:5" x14ac:dyDescent="0.35">
      <c r="B33" s="13" t="s">
        <v>3203</v>
      </c>
      <c r="C33" s="13"/>
      <c r="D33" s="13" t="s">
        <v>3243</v>
      </c>
      <c r="E33" s="13" t="s">
        <v>3213</v>
      </c>
    </row>
    <row r="34" spans="2:5" x14ac:dyDescent="0.35">
      <c r="B34" s="13" t="s">
        <v>3203</v>
      </c>
      <c r="C34" s="13"/>
      <c r="D34" s="13" t="s">
        <v>3203</v>
      </c>
      <c r="E34" s="13" t="s">
        <v>3213</v>
      </c>
    </row>
  </sheetData>
  <sheetProtection algorithmName="SHA-512" hashValue="P/xQqJrh9ErnGTpW4B27dtetKdQo3x4rY92hmAe2zK86RNwyjBMB8f6JkHt8gG8lx/txLApe7yAiXtUL14svpA==" saltValue="13E3GX86Eq3SDjDWwZic3Q==" spinCount="100000" sheet="1" objects="1" scenarios="1"/>
  <pageMargins left="0.7" right="0.7" top="0.75" bottom="0.75" header="0.3" footer="0.3"/>
  <pageSetup orientation="portrait" horizontalDpi="1200" verticalDpi="1200"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F47A6-A102-471C-91CA-6F8537B818E2}">
  <sheetPr codeName="Sheet8"/>
  <dimension ref="A1:J170"/>
  <sheetViews>
    <sheetView topLeftCell="A66" workbookViewId="0">
      <selection activeCell="D96" sqref="B84:D96"/>
    </sheetView>
  </sheetViews>
  <sheetFormatPr defaultRowHeight="14.5" x14ac:dyDescent="0.35"/>
  <cols>
    <col min="1" max="1" width="22.54296875" customWidth="1"/>
    <col min="2" max="2" width="28.453125" customWidth="1"/>
    <col min="3" max="3" width="31.54296875" customWidth="1"/>
    <col min="4" max="4" width="30.54296875" customWidth="1"/>
    <col min="5" max="5" width="8.54296875" style="182"/>
    <col min="7" max="7" width="21.81640625" customWidth="1"/>
    <col min="8" max="8" width="30.453125" customWidth="1"/>
    <col min="9" max="9" width="32.81640625" customWidth="1"/>
    <col min="10" max="10" width="33.453125" customWidth="1"/>
  </cols>
  <sheetData>
    <row r="1" spans="1:10" ht="15" thickBot="1" x14ac:dyDescent="0.4">
      <c r="G1" s="132" t="s">
        <v>3246</v>
      </c>
      <c r="H1" s="133"/>
      <c r="I1" s="133"/>
      <c r="J1" s="133"/>
    </row>
    <row r="2" spans="1:10" ht="58.5" customHeight="1" thickBot="1" x14ac:dyDescent="0.4">
      <c r="A2" s="179" t="s">
        <v>66</v>
      </c>
      <c r="B2" s="180" t="s">
        <v>3247</v>
      </c>
      <c r="C2" s="180" t="s">
        <v>67</v>
      </c>
      <c r="D2" s="180" t="s">
        <v>3241</v>
      </c>
      <c r="E2" s="183" t="s">
        <v>3248</v>
      </c>
      <c r="F2" s="50"/>
      <c r="G2" s="134" t="s">
        <v>66</v>
      </c>
      <c r="H2" s="134" t="s">
        <v>73</v>
      </c>
      <c r="I2" s="134" t="s">
        <v>67</v>
      </c>
      <c r="J2" s="134" t="s">
        <v>3241</v>
      </c>
    </row>
    <row r="3" spans="1:10" x14ac:dyDescent="0.35">
      <c r="A3" s="117" t="s">
        <v>3197</v>
      </c>
      <c r="B3" s="116" t="s">
        <v>3244</v>
      </c>
      <c r="C3" s="116" t="s">
        <v>3197</v>
      </c>
      <c r="D3" s="116" t="s">
        <v>3197</v>
      </c>
      <c r="E3" s="182">
        <v>101</v>
      </c>
      <c r="G3" s="135" t="s">
        <v>3198</v>
      </c>
      <c r="H3" s="135" t="s">
        <v>3249</v>
      </c>
      <c r="I3" s="135" t="s">
        <v>3198</v>
      </c>
      <c r="J3" s="135" t="str" cm="1">
        <f t="array" ref="J3">INDEX(Table15[Entire Service Line Classification], MATCH(SUMIFS(Table15[Unique ID],Table15[System-Owned Portion],G3,Table15[If Material Anything Other than "Lead" in Column E,Was Material Ever Previously Lead?],H3,Table15[Customer-Owned Portion],I3),Table15[Unique ID],0),0)</f>
        <v>Not Valid</v>
      </c>
    </row>
    <row r="4" spans="1:10" x14ac:dyDescent="0.35">
      <c r="A4" s="117" t="s">
        <v>3197</v>
      </c>
      <c r="B4" s="116" t="s">
        <v>3244</v>
      </c>
      <c r="C4" s="116" t="s">
        <v>3199</v>
      </c>
      <c r="D4" s="116" t="s">
        <v>3197</v>
      </c>
      <c r="E4" s="182">
        <v>102</v>
      </c>
    </row>
    <row r="5" spans="1:10" x14ac:dyDescent="0.35">
      <c r="A5" s="117" t="s">
        <v>3197</v>
      </c>
      <c r="B5" s="116" t="s">
        <v>3244</v>
      </c>
      <c r="C5" s="116" t="s">
        <v>3198</v>
      </c>
      <c r="D5" s="176" t="s">
        <v>3250</v>
      </c>
      <c r="E5" s="182">
        <v>103</v>
      </c>
    </row>
    <row r="6" spans="1:10" x14ac:dyDescent="0.35">
      <c r="A6" s="117" t="s">
        <v>3197</v>
      </c>
      <c r="B6" s="116" t="s">
        <v>3244</v>
      </c>
      <c r="C6" s="116" t="s">
        <v>3251</v>
      </c>
      <c r="D6" s="116" t="s">
        <v>3197</v>
      </c>
      <c r="E6" s="182">
        <v>104</v>
      </c>
    </row>
    <row r="7" spans="1:10" x14ac:dyDescent="0.35">
      <c r="A7" s="117" t="s">
        <v>3197</v>
      </c>
      <c r="B7" s="116" t="s">
        <v>3244</v>
      </c>
      <c r="C7" s="116" t="s">
        <v>3252</v>
      </c>
      <c r="D7" s="116" t="s">
        <v>3197</v>
      </c>
      <c r="E7" s="182">
        <v>105</v>
      </c>
    </row>
    <row r="8" spans="1:10" x14ac:dyDescent="0.35">
      <c r="A8" s="117" t="s">
        <v>3197</v>
      </c>
      <c r="B8" s="116" t="s">
        <v>3244</v>
      </c>
      <c r="C8" s="116" t="s">
        <v>3253</v>
      </c>
      <c r="D8" s="116" t="s">
        <v>3197</v>
      </c>
      <c r="E8" s="182">
        <v>106</v>
      </c>
    </row>
    <row r="9" spans="1:10" x14ac:dyDescent="0.35">
      <c r="A9" s="117" t="s">
        <v>3197</v>
      </c>
      <c r="B9" s="116" t="s">
        <v>3244</v>
      </c>
      <c r="C9" s="116" t="s">
        <v>3203</v>
      </c>
      <c r="D9" s="116" t="s">
        <v>3197</v>
      </c>
      <c r="E9" s="182">
        <v>107</v>
      </c>
    </row>
    <row r="10" spans="1:10" x14ac:dyDescent="0.35">
      <c r="A10" s="117" t="s">
        <v>3197</v>
      </c>
      <c r="B10" s="116" t="s">
        <v>3249</v>
      </c>
      <c r="C10" s="116" t="s">
        <v>3197</v>
      </c>
      <c r="D10" s="116" t="s">
        <v>3197</v>
      </c>
      <c r="E10" s="182">
        <v>108</v>
      </c>
    </row>
    <row r="11" spans="1:10" x14ac:dyDescent="0.35">
      <c r="A11" s="117" t="s">
        <v>3197</v>
      </c>
      <c r="B11" s="116" t="s">
        <v>3249</v>
      </c>
      <c r="C11" s="116" t="s">
        <v>3199</v>
      </c>
      <c r="D11" s="116" t="s">
        <v>3197</v>
      </c>
      <c r="E11" s="182">
        <v>109</v>
      </c>
    </row>
    <row r="12" spans="1:10" x14ac:dyDescent="0.35">
      <c r="A12" s="117" t="s">
        <v>3197</v>
      </c>
      <c r="B12" s="116" t="s">
        <v>3249</v>
      </c>
      <c r="C12" s="116" t="s">
        <v>3198</v>
      </c>
      <c r="D12" s="176" t="s">
        <v>3250</v>
      </c>
      <c r="E12" s="182">
        <v>110</v>
      </c>
    </row>
    <row r="13" spans="1:10" x14ac:dyDescent="0.35">
      <c r="A13" s="117" t="s">
        <v>3197</v>
      </c>
      <c r="B13" s="116" t="s">
        <v>3249</v>
      </c>
      <c r="C13" s="116" t="s">
        <v>3251</v>
      </c>
      <c r="D13" s="116" t="s">
        <v>3197</v>
      </c>
      <c r="E13" s="182">
        <v>111</v>
      </c>
    </row>
    <row r="14" spans="1:10" x14ac:dyDescent="0.35">
      <c r="A14" s="117" t="s">
        <v>3197</v>
      </c>
      <c r="B14" s="116" t="s">
        <v>3249</v>
      </c>
      <c r="C14" s="116" t="s">
        <v>3252</v>
      </c>
      <c r="D14" s="116" t="s">
        <v>3197</v>
      </c>
      <c r="E14" s="182">
        <v>112</v>
      </c>
    </row>
    <row r="15" spans="1:10" x14ac:dyDescent="0.35">
      <c r="A15" s="117" t="s">
        <v>3197</v>
      </c>
      <c r="B15" s="116" t="s">
        <v>3249</v>
      </c>
      <c r="C15" s="116" t="s">
        <v>3253</v>
      </c>
      <c r="D15" s="116" t="s">
        <v>3197</v>
      </c>
      <c r="E15" s="182">
        <v>113</v>
      </c>
    </row>
    <row r="16" spans="1:10" x14ac:dyDescent="0.35">
      <c r="A16" s="117" t="s">
        <v>3197</v>
      </c>
      <c r="B16" s="116" t="s">
        <v>3249</v>
      </c>
      <c r="C16" s="116" t="s">
        <v>3203</v>
      </c>
      <c r="D16" s="116" t="s">
        <v>3197</v>
      </c>
      <c r="E16" s="182">
        <v>114</v>
      </c>
    </row>
    <row r="17" spans="1:5" x14ac:dyDescent="0.35">
      <c r="A17" s="117" t="s">
        <v>3197</v>
      </c>
      <c r="B17" s="116" t="s">
        <v>41</v>
      </c>
      <c r="C17" s="116" t="s">
        <v>3197</v>
      </c>
      <c r="D17" s="116" t="s">
        <v>3197</v>
      </c>
      <c r="E17" s="182">
        <v>115</v>
      </c>
    </row>
    <row r="18" spans="1:5" x14ac:dyDescent="0.35">
      <c r="A18" s="117" t="s">
        <v>3197</v>
      </c>
      <c r="B18" s="116" t="s">
        <v>41</v>
      </c>
      <c r="C18" s="116" t="s">
        <v>3199</v>
      </c>
      <c r="D18" s="116" t="s">
        <v>3197</v>
      </c>
      <c r="E18" s="182">
        <v>116</v>
      </c>
    </row>
    <row r="19" spans="1:5" x14ac:dyDescent="0.35">
      <c r="A19" s="117" t="s">
        <v>3197</v>
      </c>
      <c r="B19" s="116" t="s">
        <v>41</v>
      </c>
      <c r="C19" s="116" t="s">
        <v>3198</v>
      </c>
      <c r="D19" s="176" t="s">
        <v>3250</v>
      </c>
      <c r="E19" s="182">
        <v>117</v>
      </c>
    </row>
    <row r="20" spans="1:5" x14ac:dyDescent="0.35">
      <c r="A20" s="117" t="s">
        <v>3197</v>
      </c>
      <c r="B20" s="116" t="s">
        <v>41</v>
      </c>
      <c r="C20" s="116" t="s">
        <v>3251</v>
      </c>
      <c r="D20" s="116" t="s">
        <v>3197</v>
      </c>
      <c r="E20" s="182">
        <v>118</v>
      </c>
    </row>
    <row r="21" spans="1:5" x14ac:dyDescent="0.35">
      <c r="A21" s="117" t="s">
        <v>3197</v>
      </c>
      <c r="B21" s="116" t="s">
        <v>41</v>
      </c>
      <c r="C21" s="116" t="s">
        <v>3252</v>
      </c>
      <c r="D21" s="116" t="s">
        <v>3197</v>
      </c>
      <c r="E21" s="182">
        <v>119</v>
      </c>
    </row>
    <row r="22" spans="1:5" x14ac:dyDescent="0.35">
      <c r="A22" s="117" t="s">
        <v>3197</v>
      </c>
      <c r="B22" s="116" t="s">
        <v>41</v>
      </c>
      <c r="C22" s="116" t="s">
        <v>3253</v>
      </c>
      <c r="D22" s="116" t="s">
        <v>3197</v>
      </c>
      <c r="E22" s="182">
        <v>120</v>
      </c>
    </row>
    <row r="23" spans="1:5" x14ac:dyDescent="0.35">
      <c r="A23" s="117" t="s">
        <v>3197</v>
      </c>
      <c r="B23" s="116" t="s">
        <v>41</v>
      </c>
      <c r="C23" s="116" t="s">
        <v>3203</v>
      </c>
      <c r="D23" s="116" t="s">
        <v>3197</v>
      </c>
      <c r="E23" s="182">
        <v>121</v>
      </c>
    </row>
    <row r="24" spans="1:5" x14ac:dyDescent="0.35">
      <c r="A24" s="117" t="s">
        <v>3197</v>
      </c>
      <c r="B24" s="116"/>
      <c r="C24" s="116" t="s">
        <v>3197</v>
      </c>
      <c r="D24" s="116" t="s">
        <v>3254</v>
      </c>
      <c r="E24" s="182">
        <v>122</v>
      </c>
    </row>
    <row r="25" spans="1:5" x14ac:dyDescent="0.35">
      <c r="A25" s="117" t="s">
        <v>3197</v>
      </c>
      <c r="B25" s="116"/>
      <c r="C25" s="116" t="s">
        <v>3199</v>
      </c>
      <c r="D25" s="116" t="s">
        <v>3197</v>
      </c>
      <c r="E25" s="182">
        <v>123</v>
      </c>
    </row>
    <row r="26" spans="1:5" x14ac:dyDescent="0.35">
      <c r="A26" s="117" t="s">
        <v>3197</v>
      </c>
      <c r="B26" s="116"/>
      <c r="C26" s="116" t="s">
        <v>3198</v>
      </c>
      <c r="D26" s="176" t="s">
        <v>3250</v>
      </c>
      <c r="E26" s="182">
        <v>124</v>
      </c>
    </row>
    <row r="27" spans="1:5" x14ac:dyDescent="0.35">
      <c r="A27" s="117" t="s">
        <v>3197</v>
      </c>
      <c r="B27" s="116"/>
      <c r="C27" s="116" t="s">
        <v>3251</v>
      </c>
      <c r="D27" s="116" t="s">
        <v>3197</v>
      </c>
      <c r="E27" s="182">
        <v>125</v>
      </c>
    </row>
    <row r="28" spans="1:5" x14ac:dyDescent="0.35">
      <c r="A28" s="117" t="s">
        <v>3197</v>
      </c>
      <c r="B28" s="116"/>
      <c r="C28" s="116" t="s">
        <v>3252</v>
      </c>
      <c r="D28" s="116" t="s">
        <v>3197</v>
      </c>
      <c r="E28" s="182">
        <v>126</v>
      </c>
    </row>
    <row r="29" spans="1:5" x14ac:dyDescent="0.35">
      <c r="A29" s="117" t="s">
        <v>3197</v>
      </c>
      <c r="B29" s="116"/>
      <c r="C29" s="116" t="s">
        <v>3253</v>
      </c>
      <c r="D29" s="116" t="s">
        <v>3197</v>
      </c>
      <c r="E29" s="182">
        <v>127</v>
      </c>
    </row>
    <row r="30" spans="1:5" x14ac:dyDescent="0.35">
      <c r="A30" s="117" t="s">
        <v>3197</v>
      </c>
      <c r="B30" s="116"/>
      <c r="C30" s="116" t="s">
        <v>3203</v>
      </c>
      <c r="D30" s="116" t="s">
        <v>3197</v>
      </c>
      <c r="E30" s="182">
        <v>128</v>
      </c>
    </row>
    <row r="31" spans="1:5" x14ac:dyDescent="0.35">
      <c r="A31" s="115" t="s">
        <v>3198</v>
      </c>
      <c r="B31" s="113" t="s">
        <v>3244</v>
      </c>
      <c r="C31" s="113" t="s">
        <v>3197</v>
      </c>
      <c r="D31" s="113" t="s">
        <v>3197</v>
      </c>
      <c r="E31" s="182">
        <v>129</v>
      </c>
    </row>
    <row r="32" spans="1:5" x14ac:dyDescent="0.35">
      <c r="A32" s="115" t="s">
        <v>3198</v>
      </c>
      <c r="B32" s="113" t="s">
        <v>3244</v>
      </c>
      <c r="C32" s="113" t="s">
        <v>3199</v>
      </c>
      <c r="D32" s="113" t="s">
        <v>3199</v>
      </c>
      <c r="E32" s="182">
        <v>130</v>
      </c>
    </row>
    <row r="33" spans="1:5" x14ac:dyDescent="0.35">
      <c r="A33" s="115" t="s">
        <v>3198</v>
      </c>
      <c r="B33" s="113" t="s">
        <v>3244</v>
      </c>
      <c r="C33" s="113" t="s">
        <v>3198</v>
      </c>
      <c r="D33" s="177" t="s">
        <v>3250</v>
      </c>
      <c r="E33" s="182">
        <v>131</v>
      </c>
    </row>
    <row r="34" spans="1:5" x14ac:dyDescent="0.35">
      <c r="A34" s="115" t="s">
        <v>3198</v>
      </c>
      <c r="B34" s="113" t="s">
        <v>3244</v>
      </c>
      <c r="C34" s="113" t="s">
        <v>3251</v>
      </c>
      <c r="D34" s="113" t="s">
        <v>3243</v>
      </c>
      <c r="E34" s="182">
        <v>132</v>
      </c>
    </row>
    <row r="35" spans="1:5" x14ac:dyDescent="0.35">
      <c r="A35" s="115" t="s">
        <v>3198</v>
      </c>
      <c r="B35" s="113" t="s">
        <v>3244</v>
      </c>
      <c r="C35" s="113" t="s">
        <v>3253</v>
      </c>
      <c r="D35" s="113" t="s">
        <v>3243</v>
      </c>
      <c r="E35" s="182">
        <v>133</v>
      </c>
    </row>
    <row r="36" spans="1:5" x14ac:dyDescent="0.35">
      <c r="A36" s="115" t="s">
        <v>3198</v>
      </c>
      <c r="B36" s="113" t="s">
        <v>3244</v>
      </c>
      <c r="C36" s="113" t="s">
        <v>3252</v>
      </c>
      <c r="D36" s="113" t="s">
        <v>3243</v>
      </c>
      <c r="E36" s="182">
        <v>134</v>
      </c>
    </row>
    <row r="37" spans="1:5" x14ac:dyDescent="0.35">
      <c r="A37" s="115" t="s">
        <v>3198</v>
      </c>
      <c r="B37" s="113" t="s">
        <v>3244</v>
      </c>
      <c r="C37" s="113" t="s">
        <v>3203</v>
      </c>
      <c r="D37" s="113" t="s">
        <v>3213</v>
      </c>
      <c r="E37" s="182">
        <v>135</v>
      </c>
    </row>
    <row r="38" spans="1:5" x14ac:dyDescent="0.35">
      <c r="A38" s="115" t="s">
        <v>3198</v>
      </c>
      <c r="B38" s="113" t="s">
        <v>3249</v>
      </c>
      <c r="C38" s="113" t="s">
        <v>3197</v>
      </c>
      <c r="D38" s="113" t="s">
        <v>3197</v>
      </c>
      <c r="E38" s="182">
        <v>136</v>
      </c>
    </row>
    <row r="39" spans="1:5" x14ac:dyDescent="0.35">
      <c r="A39" s="115" t="s">
        <v>3198</v>
      </c>
      <c r="B39" s="113" t="s">
        <v>3249</v>
      </c>
      <c r="C39" s="113" t="s">
        <v>3199</v>
      </c>
      <c r="D39" s="113" t="s">
        <v>3199</v>
      </c>
      <c r="E39" s="182">
        <v>137</v>
      </c>
    </row>
    <row r="40" spans="1:5" x14ac:dyDescent="0.35">
      <c r="A40" s="115" t="s">
        <v>3198</v>
      </c>
      <c r="B40" s="113" t="s">
        <v>3249</v>
      </c>
      <c r="C40" s="113" t="s">
        <v>3198</v>
      </c>
      <c r="D40" s="177" t="s">
        <v>3250</v>
      </c>
      <c r="E40" s="182">
        <v>138</v>
      </c>
    </row>
    <row r="41" spans="1:5" x14ac:dyDescent="0.35">
      <c r="A41" s="115" t="s">
        <v>3198</v>
      </c>
      <c r="B41" s="113" t="s">
        <v>3249</v>
      </c>
      <c r="C41" s="113" t="s">
        <v>3251</v>
      </c>
      <c r="D41" s="113" t="s">
        <v>3243</v>
      </c>
      <c r="E41" s="182">
        <v>139</v>
      </c>
    </row>
    <row r="42" spans="1:5" x14ac:dyDescent="0.35">
      <c r="A42" s="115" t="s">
        <v>3198</v>
      </c>
      <c r="B42" s="113" t="s">
        <v>3249</v>
      </c>
      <c r="C42" s="113" t="s">
        <v>3253</v>
      </c>
      <c r="D42" s="113" t="s">
        <v>3243</v>
      </c>
      <c r="E42" s="182">
        <v>140</v>
      </c>
    </row>
    <row r="43" spans="1:5" x14ac:dyDescent="0.35">
      <c r="A43" s="115" t="s">
        <v>3198</v>
      </c>
      <c r="B43" s="113" t="s">
        <v>3249</v>
      </c>
      <c r="C43" s="113" t="s">
        <v>3252</v>
      </c>
      <c r="D43" s="113" t="s">
        <v>3243</v>
      </c>
      <c r="E43" s="182">
        <v>141</v>
      </c>
    </row>
    <row r="44" spans="1:5" x14ac:dyDescent="0.35">
      <c r="A44" s="115" t="s">
        <v>3198</v>
      </c>
      <c r="B44" s="113" t="s">
        <v>3249</v>
      </c>
      <c r="C44" s="113" t="s">
        <v>3203</v>
      </c>
      <c r="D44" s="113" t="s">
        <v>3213</v>
      </c>
      <c r="E44" s="182">
        <v>142</v>
      </c>
    </row>
    <row r="45" spans="1:5" x14ac:dyDescent="0.35">
      <c r="A45" s="115" t="s">
        <v>3198</v>
      </c>
      <c r="B45" s="113" t="s">
        <v>41</v>
      </c>
      <c r="C45" s="113" t="s">
        <v>3197</v>
      </c>
      <c r="D45" s="113" t="s">
        <v>3197</v>
      </c>
      <c r="E45" s="182">
        <v>143</v>
      </c>
    </row>
    <row r="46" spans="1:5" ht="15" thickBot="1" x14ac:dyDescent="0.4">
      <c r="A46" s="115" t="s">
        <v>3198</v>
      </c>
      <c r="B46" s="113" t="s">
        <v>41</v>
      </c>
      <c r="C46" s="113" t="s">
        <v>3199</v>
      </c>
      <c r="D46" s="177" t="s">
        <v>3250</v>
      </c>
      <c r="E46" s="182">
        <v>144</v>
      </c>
    </row>
    <row r="47" spans="1:5" ht="15" thickBot="1" x14ac:dyDescent="0.4">
      <c r="A47" s="184" t="s">
        <v>3198</v>
      </c>
      <c r="B47" s="185" t="s">
        <v>41</v>
      </c>
      <c r="C47" s="185" t="s">
        <v>3198</v>
      </c>
      <c r="D47" s="185" t="s">
        <v>3243</v>
      </c>
      <c r="E47" s="186">
        <v>145</v>
      </c>
    </row>
    <row r="48" spans="1:5" x14ac:dyDescent="0.35">
      <c r="A48" s="115" t="s">
        <v>3198</v>
      </c>
      <c r="B48" s="113" t="s">
        <v>41</v>
      </c>
      <c r="C48" s="113" t="s">
        <v>3251</v>
      </c>
      <c r="D48" s="113" t="s">
        <v>3243</v>
      </c>
      <c r="E48" s="182">
        <v>146</v>
      </c>
    </row>
    <row r="49" spans="1:5" x14ac:dyDescent="0.35">
      <c r="A49" s="115" t="s">
        <v>3198</v>
      </c>
      <c r="B49" s="113" t="s">
        <v>41</v>
      </c>
      <c r="C49" s="113" t="s">
        <v>3253</v>
      </c>
      <c r="D49" s="113" t="s">
        <v>3243</v>
      </c>
      <c r="E49" s="182">
        <v>147</v>
      </c>
    </row>
    <row r="50" spans="1:5" x14ac:dyDescent="0.35">
      <c r="A50" s="115" t="s">
        <v>3198</v>
      </c>
      <c r="B50" s="113" t="s">
        <v>41</v>
      </c>
      <c r="C50" s="113" t="s">
        <v>3252</v>
      </c>
      <c r="D50" s="113" t="s">
        <v>3243</v>
      </c>
      <c r="E50" s="182">
        <v>148</v>
      </c>
    </row>
    <row r="51" spans="1:5" x14ac:dyDescent="0.35">
      <c r="A51" s="115" t="s">
        <v>3198</v>
      </c>
      <c r="B51" s="113" t="s">
        <v>41</v>
      </c>
      <c r="C51" s="113" t="s">
        <v>3203</v>
      </c>
      <c r="D51" s="113" t="s">
        <v>3213</v>
      </c>
      <c r="E51" s="182">
        <v>149</v>
      </c>
    </row>
    <row r="52" spans="1:5" x14ac:dyDescent="0.35">
      <c r="A52" s="115" t="s">
        <v>3198</v>
      </c>
      <c r="B52" s="113"/>
      <c r="C52" s="113" t="s">
        <v>3197</v>
      </c>
      <c r="D52" s="113" t="s">
        <v>3254</v>
      </c>
      <c r="E52" s="182">
        <v>150</v>
      </c>
    </row>
    <row r="53" spans="1:5" x14ac:dyDescent="0.35">
      <c r="A53" s="115" t="s">
        <v>3198</v>
      </c>
      <c r="B53" s="113"/>
      <c r="C53" s="113" t="s">
        <v>3199</v>
      </c>
      <c r="D53" s="113" t="s">
        <v>3254</v>
      </c>
      <c r="E53" s="182">
        <v>151</v>
      </c>
    </row>
    <row r="54" spans="1:5" x14ac:dyDescent="0.35">
      <c r="A54" s="115" t="s">
        <v>3198</v>
      </c>
      <c r="B54" s="113"/>
      <c r="C54" s="113" t="s">
        <v>3198</v>
      </c>
      <c r="D54" s="113" t="s">
        <v>3254</v>
      </c>
      <c r="E54" s="182">
        <v>152</v>
      </c>
    </row>
    <row r="55" spans="1:5" x14ac:dyDescent="0.35">
      <c r="A55" s="115" t="s">
        <v>3198</v>
      </c>
      <c r="B55" s="113"/>
      <c r="C55" s="113" t="s">
        <v>3251</v>
      </c>
      <c r="D55" s="113" t="s">
        <v>3254</v>
      </c>
      <c r="E55" s="182">
        <v>153</v>
      </c>
    </row>
    <row r="56" spans="1:5" x14ac:dyDescent="0.35">
      <c r="A56" s="115" t="s">
        <v>3198</v>
      </c>
      <c r="B56" s="113"/>
      <c r="C56" s="113" t="s">
        <v>3253</v>
      </c>
      <c r="D56" s="113" t="s">
        <v>3254</v>
      </c>
      <c r="E56" s="182">
        <v>154</v>
      </c>
    </row>
    <row r="57" spans="1:5" x14ac:dyDescent="0.35">
      <c r="A57" s="115" t="s">
        <v>3198</v>
      </c>
      <c r="B57" s="113"/>
      <c r="C57" s="113" t="s">
        <v>3252</v>
      </c>
      <c r="D57" s="113" t="s">
        <v>3254</v>
      </c>
      <c r="E57" s="182">
        <v>155</v>
      </c>
    </row>
    <row r="58" spans="1:5" x14ac:dyDescent="0.35">
      <c r="A58" s="115" t="s">
        <v>3198</v>
      </c>
      <c r="B58" s="113"/>
      <c r="C58" s="113" t="s">
        <v>3203</v>
      </c>
      <c r="D58" s="113" t="s">
        <v>3254</v>
      </c>
      <c r="E58" s="182">
        <v>156</v>
      </c>
    </row>
    <row r="59" spans="1:5" x14ac:dyDescent="0.35">
      <c r="A59" s="109" t="s">
        <v>3251</v>
      </c>
      <c r="B59" s="108" t="s">
        <v>3244</v>
      </c>
      <c r="C59" s="108" t="s">
        <v>3197</v>
      </c>
      <c r="D59" s="108" t="s">
        <v>3197</v>
      </c>
      <c r="E59" s="182">
        <v>157</v>
      </c>
    </row>
    <row r="60" spans="1:5" x14ac:dyDescent="0.35">
      <c r="A60" s="109" t="s">
        <v>3251</v>
      </c>
      <c r="B60" s="108" t="s">
        <v>3244</v>
      </c>
      <c r="C60" s="108" t="s">
        <v>3199</v>
      </c>
      <c r="D60" s="108" t="s">
        <v>3199</v>
      </c>
      <c r="E60" s="182">
        <v>158</v>
      </c>
    </row>
    <row r="61" spans="1:5" x14ac:dyDescent="0.35">
      <c r="A61" s="109" t="s">
        <v>3251</v>
      </c>
      <c r="B61" s="108" t="s">
        <v>3244</v>
      </c>
      <c r="C61" s="108" t="s">
        <v>3198</v>
      </c>
      <c r="D61" s="178" t="s">
        <v>3250</v>
      </c>
      <c r="E61" s="182">
        <v>159</v>
      </c>
    </row>
    <row r="62" spans="1:5" x14ac:dyDescent="0.35">
      <c r="A62" s="109" t="s">
        <v>3251</v>
      </c>
      <c r="B62" s="108" t="s">
        <v>3244</v>
      </c>
      <c r="C62" s="108" t="s">
        <v>3251</v>
      </c>
      <c r="D62" s="108" t="s">
        <v>3243</v>
      </c>
      <c r="E62" s="182">
        <v>160</v>
      </c>
    </row>
    <row r="63" spans="1:5" x14ac:dyDescent="0.35">
      <c r="A63" s="109" t="s">
        <v>3251</v>
      </c>
      <c r="B63" s="108" t="s">
        <v>3244</v>
      </c>
      <c r="C63" s="108" t="s">
        <v>3252</v>
      </c>
      <c r="D63" s="108" t="s">
        <v>3243</v>
      </c>
      <c r="E63" s="182">
        <v>161</v>
      </c>
    </row>
    <row r="64" spans="1:5" x14ac:dyDescent="0.35">
      <c r="A64" s="109" t="s">
        <v>3251</v>
      </c>
      <c r="B64" s="108" t="s">
        <v>3244</v>
      </c>
      <c r="C64" s="108" t="s">
        <v>3253</v>
      </c>
      <c r="D64" s="108" t="s">
        <v>3243</v>
      </c>
      <c r="E64" s="182">
        <v>162</v>
      </c>
    </row>
    <row r="65" spans="1:5" x14ac:dyDescent="0.35">
      <c r="A65" s="109" t="s">
        <v>3251</v>
      </c>
      <c r="B65" s="108" t="s">
        <v>3244</v>
      </c>
      <c r="C65" s="108" t="s">
        <v>3203</v>
      </c>
      <c r="D65" s="108" t="s">
        <v>3213</v>
      </c>
      <c r="E65" s="182">
        <v>163</v>
      </c>
    </row>
    <row r="66" spans="1:5" x14ac:dyDescent="0.35">
      <c r="A66" s="109" t="s">
        <v>3251</v>
      </c>
      <c r="B66" s="108" t="s">
        <v>3249</v>
      </c>
      <c r="C66" s="108" t="s">
        <v>3197</v>
      </c>
      <c r="D66" s="108" t="s">
        <v>3197</v>
      </c>
      <c r="E66" s="182">
        <v>164</v>
      </c>
    </row>
    <row r="67" spans="1:5" x14ac:dyDescent="0.35">
      <c r="A67" s="109" t="s">
        <v>3251</v>
      </c>
      <c r="B67" s="108" t="s">
        <v>3249</v>
      </c>
      <c r="C67" s="108" t="s">
        <v>3199</v>
      </c>
      <c r="D67" s="108" t="s">
        <v>3199</v>
      </c>
      <c r="E67" s="182">
        <v>165</v>
      </c>
    </row>
    <row r="68" spans="1:5" x14ac:dyDescent="0.35">
      <c r="A68" s="109" t="s">
        <v>3251</v>
      </c>
      <c r="B68" s="108" t="s">
        <v>3249</v>
      </c>
      <c r="C68" s="108" t="s">
        <v>3198</v>
      </c>
      <c r="D68" s="178" t="s">
        <v>3250</v>
      </c>
      <c r="E68" s="182">
        <v>166</v>
      </c>
    </row>
    <row r="69" spans="1:5" x14ac:dyDescent="0.35">
      <c r="A69" s="109" t="s">
        <v>3251</v>
      </c>
      <c r="B69" s="108" t="s">
        <v>3249</v>
      </c>
      <c r="C69" s="108" t="s">
        <v>3251</v>
      </c>
      <c r="D69" s="108" t="s">
        <v>3243</v>
      </c>
      <c r="E69" s="182">
        <v>167</v>
      </c>
    </row>
    <row r="70" spans="1:5" x14ac:dyDescent="0.35">
      <c r="A70" s="109" t="s">
        <v>3251</v>
      </c>
      <c r="B70" s="108" t="s">
        <v>3249</v>
      </c>
      <c r="C70" s="108" t="s">
        <v>3252</v>
      </c>
      <c r="D70" s="108" t="s">
        <v>3243</v>
      </c>
      <c r="E70" s="182">
        <v>168</v>
      </c>
    </row>
    <row r="71" spans="1:5" x14ac:dyDescent="0.35">
      <c r="A71" s="109" t="s">
        <v>3251</v>
      </c>
      <c r="B71" s="108" t="s">
        <v>3249</v>
      </c>
      <c r="C71" s="108" t="s">
        <v>3253</v>
      </c>
      <c r="D71" s="108" t="s">
        <v>3243</v>
      </c>
      <c r="E71" s="182">
        <v>169</v>
      </c>
    </row>
    <row r="72" spans="1:5" x14ac:dyDescent="0.35">
      <c r="A72" s="109" t="s">
        <v>3251</v>
      </c>
      <c r="B72" s="108" t="s">
        <v>3249</v>
      </c>
      <c r="C72" s="108" t="s">
        <v>3203</v>
      </c>
      <c r="D72" s="108" t="s">
        <v>3213</v>
      </c>
      <c r="E72" s="182">
        <v>170</v>
      </c>
    </row>
    <row r="73" spans="1:5" x14ac:dyDescent="0.35">
      <c r="A73" s="109" t="s">
        <v>3251</v>
      </c>
      <c r="B73" s="108" t="s">
        <v>41</v>
      </c>
      <c r="C73" s="108" t="s">
        <v>3197</v>
      </c>
      <c r="D73" s="108" t="s">
        <v>3197</v>
      </c>
      <c r="E73" s="182">
        <v>171</v>
      </c>
    </row>
    <row r="74" spans="1:5" x14ac:dyDescent="0.35">
      <c r="A74" s="109" t="s">
        <v>3251</v>
      </c>
      <c r="B74" s="108" t="s">
        <v>41</v>
      </c>
      <c r="C74" s="108" t="s">
        <v>3199</v>
      </c>
      <c r="D74" s="178" t="s">
        <v>3250</v>
      </c>
      <c r="E74" s="182">
        <v>172</v>
      </c>
    </row>
    <row r="75" spans="1:5" x14ac:dyDescent="0.35">
      <c r="A75" s="109" t="s">
        <v>3251</v>
      </c>
      <c r="B75" s="108" t="s">
        <v>41</v>
      </c>
      <c r="C75" s="108" t="s">
        <v>3198</v>
      </c>
      <c r="D75" s="108" t="s">
        <v>3243</v>
      </c>
      <c r="E75" s="182">
        <v>173</v>
      </c>
    </row>
    <row r="76" spans="1:5" x14ac:dyDescent="0.35">
      <c r="A76" s="109" t="s">
        <v>3251</v>
      </c>
      <c r="B76" s="108" t="s">
        <v>41</v>
      </c>
      <c r="C76" s="108" t="s">
        <v>3251</v>
      </c>
      <c r="D76" s="108" t="s">
        <v>3243</v>
      </c>
      <c r="E76" s="182">
        <v>174</v>
      </c>
    </row>
    <row r="77" spans="1:5" x14ac:dyDescent="0.35">
      <c r="A77" s="109" t="s">
        <v>3251</v>
      </c>
      <c r="B77" s="108" t="s">
        <v>41</v>
      </c>
      <c r="C77" s="108" t="s">
        <v>3252</v>
      </c>
      <c r="D77" s="108" t="s">
        <v>3243</v>
      </c>
      <c r="E77" s="182">
        <v>175</v>
      </c>
    </row>
    <row r="78" spans="1:5" x14ac:dyDescent="0.35">
      <c r="A78" s="109" t="s">
        <v>3251</v>
      </c>
      <c r="B78" s="108" t="s">
        <v>41</v>
      </c>
      <c r="C78" s="108" t="s">
        <v>3253</v>
      </c>
      <c r="D78" s="108" t="s">
        <v>3243</v>
      </c>
      <c r="E78" s="182">
        <v>176</v>
      </c>
    </row>
    <row r="79" spans="1:5" x14ac:dyDescent="0.35">
      <c r="A79" s="109" t="s">
        <v>3251</v>
      </c>
      <c r="B79" s="108" t="s">
        <v>41</v>
      </c>
      <c r="C79" s="108" t="s">
        <v>3203</v>
      </c>
      <c r="D79" s="108" t="s">
        <v>3213</v>
      </c>
      <c r="E79" s="182">
        <v>177</v>
      </c>
    </row>
    <row r="80" spans="1:5" x14ac:dyDescent="0.35">
      <c r="A80" s="109" t="s">
        <v>3251</v>
      </c>
      <c r="B80" s="108"/>
      <c r="C80" s="108" t="s">
        <v>3197</v>
      </c>
      <c r="D80" s="108" t="s">
        <v>3254</v>
      </c>
      <c r="E80" s="182">
        <v>178</v>
      </c>
    </row>
    <row r="81" spans="1:5" x14ac:dyDescent="0.35">
      <c r="A81" s="109" t="s">
        <v>3251</v>
      </c>
      <c r="B81" s="108"/>
      <c r="C81" s="108" t="s">
        <v>3199</v>
      </c>
      <c r="D81" s="108" t="s">
        <v>3254</v>
      </c>
      <c r="E81" s="182">
        <v>179</v>
      </c>
    </row>
    <row r="82" spans="1:5" x14ac:dyDescent="0.35">
      <c r="A82" s="109" t="s">
        <v>3251</v>
      </c>
      <c r="B82" s="108"/>
      <c r="C82" s="108" t="s">
        <v>3198</v>
      </c>
      <c r="D82" s="108" t="s">
        <v>3254</v>
      </c>
      <c r="E82" s="182">
        <v>180</v>
      </c>
    </row>
    <row r="83" spans="1:5" x14ac:dyDescent="0.35">
      <c r="A83" s="109" t="s">
        <v>3251</v>
      </c>
      <c r="B83" s="108"/>
      <c r="C83" s="108" t="s">
        <v>3251</v>
      </c>
      <c r="D83" s="108" t="s">
        <v>3254</v>
      </c>
      <c r="E83" s="182">
        <v>181</v>
      </c>
    </row>
    <row r="84" spans="1:5" x14ac:dyDescent="0.35">
      <c r="A84" s="109" t="s">
        <v>3251</v>
      </c>
      <c r="B84" s="108"/>
      <c r="C84" s="108" t="s">
        <v>3252</v>
      </c>
      <c r="D84" s="108" t="s">
        <v>3254</v>
      </c>
      <c r="E84" s="182">
        <v>182</v>
      </c>
    </row>
    <row r="85" spans="1:5" x14ac:dyDescent="0.35">
      <c r="A85" s="109" t="s">
        <v>3251</v>
      </c>
      <c r="B85" s="108"/>
      <c r="C85" s="108" t="s">
        <v>3253</v>
      </c>
      <c r="D85" s="108" t="s">
        <v>3254</v>
      </c>
      <c r="E85" s="182">
        <v>183</v>
      </c>
    </row>
    <row r="86" spans="1:5" x14ac:dyDescent="0.35">
      <c r="A86" s="109" t="s">
        <v>3251</v>
      </c>
      <c r="B86" s="108"/>
      <c r="C86" s="108" t="s">
        <v>3203</v>
      </c>
      <c r="D86" s="108" t="s">
        <v>3254</v>
      </c>
      <c r="E86" s="182">
        <v>184</v>
      </c>
    </row>
    <row r="87" spans="1:5" x14ac:dyDescent="0.35">
      <c r="A87" s="109" t="s">
        <v>3252</v>
      </c>
      <c r="B87" s="108" t="s">
        <v>3244</v>
      </c>
      <c r="C87" s="108" t="s">
        <v>3197</v>
      </c>
      <c r="D87" s="108" t="s">
        <v>3197</v>
      </c>
      <c r="E87" s="182">
        <v>185</v>
      </c>
    </row>
    <row r="88" spans="1:5" x14ac:dyDescent="0.35">
      <c r="A88" s="109" t="s">
        <v>3252</v>
      </c>
      <c r="B88" s="108" t="s">
        <v>3244</v>
      </c>
      <c r="C88" s="108" t="s">
        <v>3199</v>
      </c>
      <c r="D88" s="108" t="s">
        <v>3199</v>
      </c>
      <c r="E88" s="182">
        <v>186</v>
      </c>
    </row>
    <row r="89" spans="1:5" x14ac:dyDescent="0.35">
      <c r="A89" s="109" t="s">
        <v>3252</v>
      </c>
      <c r="B89" s="108" t="s">
        <v>3244</v>
      </c>
      <c r="C89" s="108" t="s">
        <v>3198</v>
      </c>
      <c r="D89" s="178" t="s">
        <v>3250</v>
      </c>
      <c r="E89" s="182">
        <v>187</v>
      </c>
    </row>
    <row r="90" spans="1:5" x14ac:dyDescent="0.35">
      <c r="A90" s="109" t="s">
        <v>3252</v>
      </c>
      <c r="B90" s="108" t="s">
        <v>3244</v>
      </c>
      <c r="C90" s="108" t="s">
        <v>3251</v>
      </c>
      <c r="D90" s="108" t="s">
        <v>3243</v>
      </c>
      <c r="E90" s="182">
        <v>188</v>
      </c>
    </row>
    <row r="91" spans="1:5" x14ac:dyDescent="0.35">
      <c r="A91" s="109" t="s">
        <v>3252</v>
      </c>
      <c r="B91" s="108" t="s">
        <v>3244</v>
      </c>
      <c r="C91" s="108" t="s">
        <v>3252</v>
      </c>
      <c r="D91" s="108" t="s">
        <v>3243</v>
      </c>
      <c r="E91" s="182">
        <v>189</v>
      </c>
    </row>
    <row r="92" spans="1:5" x14ac:dyDescent="0.35">
      <c r="A92" s="109" t="s">
        <v>3252</v>
      </c>
      <c r="B92" s="108" t="s">
        <v>3244</v>
      </c>
      <c r="C92" s="108" t="s">
        <v>3253</v>
      </c>
      <c r="D92" s="108" t="s">
        <v>3243</v>
      </c>
      <c r="E92" s="182">
        <v>190</v>
      </c>
    </row>
    <row r="93" spans="1:5" x14ac:dyDescent="0.35">
      <c r="A93" s="109" t="s">
        <v>3252</v>
      </c>
      <c r="B93" s="108" t="s">
        <v>3244</v>
      </c>
      <c r="C93" s="108" t="s">
        <v>3203</v>
      </c>
      <c r="D93" s="108" t="s">
        <v>3213</v>
      </c>
      <c r="E93" s="182">
        <v>191</v>
      </c>
    </row>
    <row r="94" spans="1:5" x14ac:dyDescent="0.35">
      <c r="A94" s="109" t="s">
        <v>3252</v>
      </c>
      <c r="B94" s="108" t="s">
        <v>3249</v>
      </c>
      <c r="C94" s="108" t="s">
        <v>3197</v>
      </c>
      <c r="D94" s="108" t="s">
        <v>3197</v>
      </c>
      <c r="E94" s="182">
        <v>192</v>
      </c>
    </row>
    <row r="95" spans="1:5" x14ac:dyDescent="0.35">
      <c r="A95" s="109" t="s">
        <v>3252</v>
      </c>
      <c r="B95" s="108" t="s">
        <v>3249</v>
      </c>
      <c r="C95" s="108" t="s">
        <v>3199</v>
      </c>
      <c r="D95" s="108" t="s">
        <v>3199</v>
      </c>
      <c r="E95" s="182">
        <v>193</v>
      </c>
    </row>
    <row r="96" spans="1:5" x14ac:dyDescent="0.35">
      <c r="A96" s="109" t="s">
        <v>3252</v>
      </c>
      <c r="B96" s="108" t="s">
        <v>3249</v>
      </c>
      <c r="C96" s="108" t="s">
        <v>3198</v>
      </c>
      <c r="D96" s="178" t="s">
        <v>3250</v>
      </c>
      <c r="E96" s="182">
        <v>194</v>
      </c>
    </row>
    <row r="97" spans="1:5" x14ac:dyDescent="0.35">
      <c r="A97" s="109" t="s">
        <v>3252</v>
      </c>
      <c r="B97" s="108" t="s">
        <v>3249</v>
      </c>
      <c r="C97" s="108" t="s">
        <v>3251</v>
      </c>
      <c r="D97" s="108" t="s">
        <v>3243</v>
      </c>
      <c r="E97" s="182">
        <v>195</v>
      </c>
    </row>
    <row r="98" spans="1:5" x14ac:dyDescent="0.35">
      <c r="A98" s="109" t="s">
        <v>3252</v>
      </c>
      <c r="B98" s="108" t="s">
        <v>3249</v>
      </c>
      <c r="C98" s="108" t="s">
        <v>3252</v>
      </c>
      <c r="D98" s="108" t="s">
        <v>3243</v>
      </c>
      <c r="E98" s="182">
        <v>196</v>
      </c>
    </row>
    <row r="99" spans="1:5" x14ac:dyDescent="0.35">
      <c r="A99" s="109" t="s">
        <v>3252</v>
      </c>
      <c r="B99" s="108" t="s">
        <v>3249</v>
      </c>
      <c r="C99" s="108" t="s">
        <v>3253</v>
      </c>
      <c r="D99" s="108" t="s">
        <v>3243</v>
      </c>
      <c r="E99" s="182">
        <v>197</v>
      </c>
    </row>
    <row r="100" spans="1:5" x14ac:dyDescent="0.35">
      <c r="A100" s="109" t="s">
        <v>3252</v>
      </c>
      <c r="B100" s="108" t="s">
        <v>3249</v>
      </c>
      <c r="C100" s="108" t="s">
        <v>3203</v>
      </c>
      <c r="D100" s="108" t="s">
        <v>3213</v>
      </c>
      <c r="E100" s="182">
        <v>198</v>
      </c>
    </row>
    <row r="101" spans="1:5" x14ac:dyDescent="0.35">
      <c r="A101" s="109" t="s">
        <v>3252</v>
      </c>
      <c r="B101" s="108" t="s">
        <v>41</v>
      </c>
      <c r="C101" s="108" t="s">
        <v>3197</v>
      </c>
      <c r="D101" s="108" t="s">
        <v>3197</v>
      </c>
      <c r="E101" s="182">
        <v>199</v>
      </c>
    </row>
    <row r="102" spans="1:5" x14ac:dyDescent="0.35">
      <c r="A102" s="109" t="s">
        <v>3252</v>
      </c>
      <c r="B102" s="108" t="s">
        <v>41</v>
      </c>
      <c r="C102" s="108" t="s">
        <v>3199</v>
      </c>
      <c r="D102" s="178" t="s">
        <v>3250</v>
      </c>
      <c r="E102" s="182">
        <v>200</v>
      </c>
    </row>
    <row r="103" spans="1:5" x14ac:dyDescent="0.35">
      <c r="A103" s="109" t="s">
        <v>3252</v>
      </c>
      <c r="B103" s="108" t="s">
        <v>41</v>
      </c>
      <c r="C103" s="108" t="s">
        <v>3198</v>
      </c>
      <c r="D103" s="108" t="s">
        <v>3243</v>
      </c>
      <c r="E103" s="182">
        <v>201</v>
      </c>
    </row>
    <row r="104" spans="1:5" x14ac:dyDescent="0.35">
      <c r="A104" s="109" t="s">
        <v>3252</v>
      </c>
      <c r="B104" s="108" t="s">
        <v>41</v>
      </c>
      <c r="C104" s="108" t="s">
        <v>3251</v>
      </c>
      <c r="D104" s="108" t="s">
        <v>3243</v>
      </c>
      <c r="E104" s="182">
        <v>202</v>
      </c>
    </row>
    <row r="105" spans="1:5" x14ac:dyDescent="0.35">
      <c r="A105" s="109" t="s">
        <v>3252</v>
      </c>
      <c r="B105" s="108" t="s">
        <v>41</v>
      </c>
      <c r="C105" s="108" t="s">
        <v>3252</v>
      </c>
      <c r="D105" s="108" t="s">
        <v>3243</v>
      </c>
      <c r="E105" s="182">
        <v>203</v>
      </c>
    </row>
    <row r="106" spans="1:5" x14ac:dyDescent="0.35">
      <c r="A106" s="109" t="s">
        <v>3252</v>
      </c>
      <c r="B106" s="108" t="s">
        <v>41</v>
      </c>
      <c r="C106" s="108" t="s">
        <v>3253</v>
      </c>
      <c r="D106" s="108" t="s">
        <v>3243</v>
      </c>
      <c r="E106" s="182">
        <v>204</v>
      </c>
    </row>
    <row r="107" spans="1:5" x14ac:dyDescent="0.35">
      <c r="A107" s="109" t="s">
        <v>3252</v>
      </c>
      <c r="B107" s="108" t="s">
        <v>41</v>
      </c>
      <c r="C107" s="108" t="s">
        <v>3203</v>
      </c>
      <c r="D107" s="108" t="s">
        <v>3213</v>
      </c>
      <c r="E107" s="182">
        <v>205</v>
      </c>
    </row>
    <row r="108" spans="1:5" x14ac:dyDescent="0.35">
      <c r="A108" s="109" t="s">
        <v>3252</v>
      </c>
      <c r="B108" s="108"/>
      <c r="C108" s="108" t="s">
        <v>3197</v>
      </c>
      <c r="D108" s="108" t="s">
        <v>3254</v>
      </c>
      <c r="E108" s="182">
        <v>206</v>
      </c>
    </row>
    <row r="109" spans="1:5" x14ac:dyDescent="0.35">
      <c r="A109" s="109" t="s">
        <v>3252</v>
      </c>
      <c r="B109" s="108"/>
      <c r="C109" s="108" t="s">
        <v>3199</v>
      </c>
      <c r="D109" s="108" t="s">
        <v>3254</v>
      </c>
      <c r="E109" s="182">
        <v>207</v>
      </c>
    </row>
    <row r="110" spans="1:5" x14ac:dyDescent="0.35">
      <c r="A110" s="109" t="s">
        <v>3252</v>
      </c>
      <c r="B110" s="108"/>
      <c r="C110" s="108" t="s">
        <v>3198</v>
      </c>
      <c r="D110" s="108" t="s">
        <v>3254</v>
      </c>
      <c r="E110" s="182">
        <v>208</v>
      </c>
    </row>
    <row r="111" spans="1:5" x14ac:dyDescent="0.35">
      <c r="A111" s="109" t="s">
        <v>3252</v>
      </c>
      <c r="B111" s="108"/>
      <c r="C111" s="108" t="s">
        <v>3251</v>
      </c>
      <c r="D111" s="108" t="s">
        <v>3254</v>
      </c>
      <c r="E111" s="182">
        <v>209</v>
      </c>
    </row>
    <row r="112" spans="1:5" x14ac:dyDescent="0.35">
      <c r="A112" s="109" t="s">
        <v>3252</v>
      </c>
      <c r="B112" s="108"/>
      <c r="C112" s="108" t="s">
        <v>3252</v>
      </c>
      <c r="D112" s="108" t="s">
        <v>3254</v>
      </c>
      <c r="E112" s="182">
        <v>210</v>
      </c>
    </row>
    <row r="113" spans="1:5" x14ac:dyDescent="0.35">
      <c r="A113" s="109" t="s">
        <v>3252</v>
      </c>
      <c r="B113" s="108"/>
      <c r="C113" s="108" t="s">
        <v>3253</v>
      </c>
      <c r="D113" s="108" t="s">
        <v>3254</v>
      </c>
      <c r="E113" s="182">
        <v>211</v>
      </c>
    </row>
    <row r="114" spans="1:5" x14ac:dyDescent="0.35">
      <c r="A114" s="109" t="s">
        <v>3252</v>
      </c>
      <c r="B114" s="108"/>
      <c r="C114" s="108" t="s">
        <v>3203</v>
      </c>
      <c r="D114" s="108" t="s">
        <v>3254</v>
      </c>
      <c r="E114" s="182">
        <v>212</v>
      </c>
    </row>
    <row r="115" spans="1:5" x14ac:dyDescent="0.35">
      <c r="A115" s="109" t="s">
        <v>3253</v>
      </c>
      <c r="B115" s="108" t="s">
        <v>3244</v>
      </c>
      <c r="C115" s="108" t="s">
        <v>3197</v>
      </c>
      <c r="D115" s="108" t="s">
        <v>3197</v>
      </c>
      <c r="E115" s="182">
        <v>213</v>
      </c>
    </row>
    <row r="116" spans="1:5" x14ac:dyDescent="0.35">
      <c r="A116" s="109" t="s">
        <v>3253</v>
      </c>
      <c r="B116" s="108" t="s">
        <v>3244</v>
      </c>
      <c r="C116" s="108" t="s">
        <v>3199</v>
      </c>
      <c r="D116" s="108" t="s">
        <v>3199</v>
      </c>
      <c r="E116" s="182">
        <v>214</v>
      </c>
    </row>
    <row r="117" spans="1:5" x14ac:dyDescent="0.35">
      <c r="A117" s="109" t="s">
        <v>3253</v>
      </c>
      <c r="B117" s="108" t="s">
        <v>3244</v>
      </c>
      <c r="C117" s="108" t="s">
        <v>3198</v>
      </c>
      <c r="D117" s="178" t="s">
        <v>3250</v>
      </c>
      <c r="E117" s="182">
        <v>215</v>
      </c>
    </row>
    <row r="118" spans="1:5" x14ac:dyDescent="0.35">
      <c r="A118" s="109" t="s">
        <v>3253</v>
      </c>
      <c r="B118" s="108" t="s">
        <v>3244</v>
      </c>
      <c r="C118" s="108" t="s">
        <v>3251</v>
      </c>
      <c r="D118" s="108" t="s">
        <v>3243</v>
      </c>
      <c r="E118" s="182">
        <v>216</v>
      </c>
    </row>
    <row r="119" spans="1:5" x14ac:dyDescent="0.35">
      <c r="A119" s="109" t="s">
        <v>3253</v>
      </c>
      <c r="B119" s="108" t="s">
        <v>3244</v>
      </c>
      <c r="C119" s="108" t="s">
        <v>3252</v>
      </c>
      <c r="D119" s="108" t="s">
        <v>3243</v>
      </c>
      <c r="E119" s="182">
        <v>217</v>
      </c>
    </row>
    <row r="120" spans="1:5" x14ac:dyDescent="0.35">
      <c r="A120" s="109" t="s">
        <v>3253</v>
      </c>
      <c r="B120" s="108" t="s">
        <v>3244</v>
      </c>
      <c r="C120" s="108" t="s">
        <v>3253</v>
      </c>
      <c r="D120" s="108" t="s">
        <v>3243</v>
      </c>
      <c r="E120" s="182">
        <v>218</v>
      </c>
    </row>
    <row r="121" spans="1:5" x14ac:dyDescent="0.35">
      <c r="A121" s="109" t="s">
        <v>3253</v>
      </c>
      <c r="B121" s="108" t="s">
        <v>3244</v>
      </c>
      <c r="C121" s="108" t="s">
        <v>3203</v>
      </c>
      <c r="D121" s="108" t="s">
        <v>3213</v>
      </c>
      <c r="E121" s="182">
        <v>219</v>
      </c>
    </row>
    <row r="122" spans="1:5" x14ac:dyDescent="0.35">
      <c r="A122" s="109" t="s">
        <v>3253</v>
      </c>
      <c r="B122" s="108" t="s">
        <v>3249</v>
      </c>
      <c r="C122" s="108" t="s">
        <v>3197</v>
      </c>
      <c r="D122" s="108" t="s">
        <v>3197</v>
      </c>
      <c r="E122" s="182">
        <v>220</v>
      </c>
    </row>
    <row r="123" spans="1:5" x14ac:dyDescent="0.35">
      <c r="A123" s="109" t="s">
        <v>3253</v>
      </c>
      <c r="B123" s="108" t="s">
        <v>3249</v>
      </c>
      <c r="C123" s="108" t="s">
        <v>3199</v>
      </c>
      <c r="D123" s="108" t="s">
        <v>3199</v>
      </c>
      <c r="E123" s="182">
        <v>221</v>
      </c>
    </row>
    <row r="124" spans="1:5" x14ac:dyDescent="0.35">
      <c r="A124" s="109" t="s">
        <v>3253</v>
      </c>
      <c r="B124" s="108" t="s">
        <v>3249</v>
      </c>
      <c r="C124" s="108" t="s">
        <v>3198</v>
      </c>
      <c r="D124" s="178" t="s">
        <v>3250</v>
      </c>
      <c r="E124" s="182">
        <v>222</v>
      </c>
    </row>
    <row r="125" spans="1:5" x14ac:dyDescent="0.35">
      <c r="A125" s="109" t="s">
        <v>3253</v>
      </c>
      <c r="B125" s="108" t="s">
        <v>3249</v>
      </c>
      <c r="C125" s="108" t="s">
        <v>3251</v>
      </c>
      <c r="D125" s="108" t="s">
        <v>3243</v>
      </c>
      <c r="E125" s="182">
        <v>223</v>
      </c>
    </row>
    <row r="126" spans="1:5" x14ac:dyDescent="0.35">
      <c r="A126" s="109" t="s">
        <v>3253</v>
      </c>
      <c r="B126" s="108" t="s">
        <v>3249</v>
      </c>
      <c r="C126" s="108" t="s">
        <v>3252</v>
      </c>
      <c r="D126" s="108" t="s">
        <v>3243</v>
      </c>
      <c r="E126" s="182">
        <v>224</v>
      </c>
    </row>
    <row r="127" spans="1:5" x14ac:dyDescent="0.35">
      <c r="A127" s="109" t="s">
        <v>3253</v>
      </c>
      <c r="B127" s="108" t="s">
        <v>3249</v>
      </c>
      <c r="C127" s="108" t="s">
        <v>3253</v>
      </c>
      <c r="D127" s="108" t="s">
        <v>3243</v>
      </c>
      <c r="E127" s="182">
        <v>225</v>
      </c>
    </row>
    <row r="128" spans="1:5" x14ac:dyDescent="0.35">
      <c r="A128" s="109" t="s">
        <v>3253</v>
      </c>
      <c r="B128" s="108" t="s">
        <v>3249</v>
      </c>
      <c r="C128" s="108" t="s">
        <v>3203</v>
      </c>
      <c r="D128" s="108" t="s">
        <v>3213</v>
      </c>
      <c r="E128" s="182">
        <v>226</v>
      </c>
    </row>
    <row r="129" spans="1:5" x14ac:dyDescent="0.35">
      <c r="A129" s="109" t="s">
        <v>3253</v>
      </c>
      <c r="B129" s="108" t="s">
        <v>41</v>
      </c>
      <c r="C129" s="108" t="s">
        <v>3197</v>
      </c>
      <c r="D129" s="108" t="s">
        <v>3197</v>
      </c>
      <c r="E129" s="182">
        <v>227</v>
      </c>
    </row>
    <row r="130" spans="1:5" x14ac:dyDescent="0.35">
      <c r="A130" s="109" t="s">
        <v>3253</v>
      </c>
      <c r="B130" s="108" t="s">
        <v>41</v>
      </c>
      <c r="C130" s="108" t="s">
        <v>3199</v>
      </c>
      <c r="D130" s="178" t="s">
        <v>3250</v>
      </c>
      <c r="E130" s="182">
        <v>228</v>
      </c>
    </row>
    <row r="131" spans="1:5" x14ac:dyDescent="0.35">
      <c r="A131" s="109" t="s">
        <v>3253</v>
      </c>
      <c r="B131" s="108" t="s">
        <v>41</v>
      </c>
      <c r="C131" s="108" t="s">
        <v>3198</v>
      </c>
      <c r="D131" s="108" t="s">
        <v>3243</v>
      </c>
      <c r="E131" s="182">
        <v>229</v>
      </c>
    </row>
    <row r="132" spans="1:5" x14ac:dyDescent="0.35">
      <c r="A132" s="109" t="s">
        <v>3253</v>
      </c>
      <c r="B132" s="108" t="s">
        <v>41</v>
      </c>
      <c r="C132" s="108" t="s">
        <v>3251</v>
      </c>
      <c r="D132" s="108" t="s">
        <v>3243</v>
      </c>
      <c r="E132" s="182">
        <v>230</v>
      </c>
    </row>
    <row r="133" spans="1:5" x14ac:dyDescent="0.35">
      <c r="A133" s="109" t="s">
        <v>3253</v>
      </c>
      <c r="B133" s="108" t="s">
        <v>41</v>
      </c>
      <c r="C133" s="108" t="s">
        <v>3252</v>
      </c>
      <c r="D133" s="108" t="s">
        <v>3243</v>
      </c>
      <c r="E133" s="182">
        <v>231</v>
      </c>
    </row>
    <row r="134" spans="1:5" x14ac:dyDescent="0.35">
      <c r="A134" s="109" t="s">
        <v>3253</v>
      </c>
      <c r="B134" s="108" t="s">
        <v>41</v>
      </c>
      <c r="C134" s="108" t="s">
        <v>3253</v>
      </c>
      <c r="D134" s="108" t="s">
        <v>3243</v>
      </c>
      <c r="E134" s="182">
        <v>232</v>
      </c>
    </row>
    <row r="135" spans="1:5" x14ac:dyDescent="0.35">
      <c r="A135" s="109" t="s">
        <v>3253</v>
      </c>
      <c r="B135" s="108" t="s">
        <v>41</v>
      </c>
      <c r="C135" s="108" t="s">
        <v>3203</v>
      </c>
      <c r="D135" s="108" t="s">
        <v>3213</v>
      </c>
      <c r="E135" s="182">
        <v>233</v>
      </c>
    </row>
    <row r="136" spans="1:5" x14ac:dyDescent="0.35">
      <c r="A136" s="109" t="s">
        <v>3253</v>
      </c>
      <c r="B136" s="108"/>
      <c r="C136" s="108" t="s">
        <v>3197</v>
      </c>
      <c r="D136" s="108" t="s">
        <v>3254</v>
      </c>
      <c r="E136" s="182">
        <v>234</v>
      </c>
    </row>
    <row r="137" spans="1:5" x14ac:dyDescent="0.35">
      <c r="A137" s="109" t="s">
        <v>3253</v>
      </c>
      <c r="B137" s="108"/>
      <c r="C137" s="108" t="s">
        <v>3199</v>
      </c>
      <c r="D137" s="108" t="s">
        <v>3254</v>
      </c>
      <c r="E137" s="182">
        <v>235</v>
      </c>
    </row>
    <row r="138" spans="1:5" x14ac:dyDescent="0.35">
      <c r="A138" s="109" t="s">
        <v>3253</v>
      </c>
      <c r="B138" s="108"/>
      <c r="C138" s="108" t="s">
        <v>3198</v>
      </c>
      <c r="D138" s="108" t="s">
        <v>3254</v>
      </c>
      <c r="E138" s="182">
        <v>236</v>
      </c>
    </row>
    <row r="139" spans="1:5" x14ac:dyDescent="0.35">
      <c r="A139" s="109" t="s">
        <v>3253</v>
      </c>
      <c r="B139" s="108"/>
      <c r="C139" s="108" t="s">
        <v>3251</v>
      </c>
      <c r="D139" s="108" t="s">
        <v>3254</v>
      </c>
      <c r="E139" s="182">
        <v>237</v>
      </c>
    </row>
    <row r="140" spans="1:5" x14ac:dyDescent="0.35">
      <c r="A140" s="109" t="s">
        <v>3253</v>
      </c>
      <c r="B140" s="108"/>
      <c r="C140" s="108" t="s">
        <v>3252</v>
      </c>
      <c r="D140" s="108" t="s">
        <v>3254</v>
      </c>
      <c r="E140" s="182">
        <v>238</v>
      </c>
    </row>
    <row r="141" spans="1:5" x14ac:dyDescent="0.35">
      <c r="A141" s="109" t="s">
        <v>3253</v>
      </c>
      <c r="B141" s="108"/>
      <c r="C141" s="108" t="s">
        <v>3253</v>
      </c>
      <c r="D141" s="108" t="s">
        <v>3254</v>
      </c>
      <c r="E141" s="182">
        <v>239</v>
      </c>
    </row>
    <row r="142" spans="1:5" x14ac:dyDescent="0.35">
      <c r="A142" s="109" t="s">
        <v>3253</v>
      </c>
      <c r="B142" s="108"/>
      <c r="C142" s="108" t="s">
        <v>3203</v>
      </c>
      <c r="D142" s="108" t="s">
        <v>3254</v>
      </c>
      <c r="E142" s="182">
        <v>240</v>
      </c>
    </row>
    <row r="143" spans="1:5" x14ac:dyDescent="0.35">
      <c r="A143" s="173" t="s">
        <v>3203</v>
      </c>
      <c r="B143" s="13"/>
      <c r="C143" s="13" t="s">
        <v>3197</v>
      </c>
      <c r="D143" s="13" t="s">
        <v>3197</v>
      </c>
      <c r="E143" s="182">
        <v>241</v>
      </c>
    </row>
    <row r="144" spans="1:5" x14ac:dyDescent="0.35">
      <c r="A144" s="173" t="s">
        <v>3203</v>
      </c>
      <c r="B144" s="13"/>
      <c r="C144" s="13" t="s">
        <v>3199</v>
      </c>
      <c r="D144" s="13" t="s">
        <v>3199</v>
      </c>
      <c r="E144" s="182">
        <v>242</v>
      </c>
    </row>
    <row r="145" spans="1:5" x14ac:dyDescent="0.35">
      <c r="A145" s="173" t="s">
        <v>3203</v>
      </c>
      <c r="B145" s="13"/>
      <c r="C145" s="13" t="s">
        <v>3198</v>
      </c>
      <c r="D145" s="181" t="s">
        <v>3250</v>
      </c>
      <c r="E145" s="182">
        <v>243</v>
      </c>
    </row>
    <row r="146" spans="1:5" x14ac:dyDescent="0.35">
      <c r="A146" s="173" t="s">
        <v>3203</v>
      </c>
      <c r="B146" s="13"/>
      <c r="C146" s="13" t="s">
        <v>3251</v>
      </c>
      <c r="D146" s="13" t="s">
        <v>3213</v>
      </c>
      <c r="E146" s="182">
        <v>244</v>
      </c>
    </row>
    <row r="147" spans="1:5" x14ac:dyDescent="0.35">
      <c r="A147" s="173" t="s">
        <v>3203</v>
      </c>
      <c r="B147" s="13"/>
      <c r="C147" s="13" t="s">
        <v>3252</v>
      </c>
      <c r="D147" s="13" t="s">
        <v>3213</v>
      </c>
      <c r="E147" s="182">
        <v>245</v>
      </c>
    </row>
    <row r="148" spans="1:5" x14ac:dyDescent="0.35">
      <c r="A148" s="173" t="s">
        <v>3203</v>
      </c>
      <c r="B148" s="13"/>
      <c r="C148" s="13" t="s">
        <v>3253</v>
      </c>
      <c r="D148" s="13" t="s">
        <v>3213</v>
      </c>
      <c r="E148" s="182">
        <v>246</v>
      </c>
    </row>
    <row r="149" spans="1:5" x14ac:dyDescent="0.35">
      <c r="A149" s="173" t="s">
        <v>3203</v>
      </c>
      <c r="B149" s="13"/>
      <c r="C149" s="13" t="s">
        <v>3203</v>
      </c>
      <c r="D149" s="13" t="s">
        <v>3213</v>
      </c>
      <c r="E149" s="182">
        <v>247</v>
      </c>
    </row>
    <row r="150" spans="1:5" x14ac:dyDescent="0.35">
      <c r="A150" s="173" t="s">
        <v>3203</v>
      </c>
      <c r="B150" s="13" t="s">
        <v>3249</v>
      </c>
      <c r="C150" s="13" t="s">
        <v>3197</v>
      </c>
      <c r="D150" s="13" t="s">
        <v>3197</v>
      </c>
      <c r="E150" s="182">
        <v>248</v>
      </c>
    </row>
    <row r="151" spans="1:5" x14ac:dyDescent="0.35">
      <c r="A151" s="173" t="s">
        <v>3203</v>
      </c>
      <c r="B151" s="13" t="s">
        <v>3249</v>
      </c>
      <c r="C151" s="13" t="s">
        <v>3199</v>
      </c>
      <c r="D151" s="13" t="s">
        <v>3199</v>
      </c>
      <c r="E151" s="182">
        <v>249</v>
      </c>
    </row>
    <row r="152" spans="1:5" x14ac:dyDescent="0.35">
      <c r="A152" s="173" t="s">
        <v>3203</v>
      </c>
      <c r="B152" s="13" t="s">
        <v>3249</v>
      </c>
      <c r="C152" s="13" t="s">
        <v>3198</v>
      </c>
      <c r="D152" s="181" t="s">
        <v>3250</v>
      </c>
      <c r="E152" s="182">
        <v>250</v>
      </c>
    </row>
    <row r="153" spans="1:5" x14ac:dyDescent="0.35">
      <c r="A153" s="173" t="s">
        <v>3203</v>
      </c>
      <c r="B153" s="13" t="s">
        <v>3249</v>
      </c>
      <c r="C153" s="13" t="s">
        <v>3251</v>
      </c>
      <c r="D153" s="13" t="s">
        <v>3213</v>
      </c>
      <c r="E153" s="182">
        <v>251</v>
      </c>
    </row>
    <row r="154" spans="1:5" x14ac:dyDescent="0.35">
      <c r="A154" s="173" t="s">
        <v>3203</v>
      </c>
      <c r="B154" s="13" t="s">
        <v>3249</v>
      </c>
      <c r="C154" s="13" t="s">
        <v>3252</v>
      </c>
      <c r="D154" s="13" t="s">
        <v>3213</v>
      </c>
      <c r="E154" s="182">
        <v>252</v>
      </c>
    </row>
    <row r="155" spans="1:5" x14ac:dyDescent="0.35">
      <c r="A155" s="173" t="s">
        <v>3203</v>
      </c>
      <c r="B155" s="13" t="s">
        <v>3249</v>
      </c>
      <c r="C155" s="13" t="s">
        <v>3253</v>
      </c>
      <c r="D155" s="13" t="s">
        <v>3213</v>
      </c>
      <c r="E155" s="182">
        <v>253</v>
      </c>
    </row>
    <row r="156" spans="1:5" x14ac:dyDescent="0.35">
      <c r="A156" s="173" t="s">
        <v>3203</v>
      </c>
      <c r="B156" s="13" t="s">
        <v>3249</v>
      </c>
      <c r="C156" s="13" t="s">
        <v>3203</v>
      </c>
      <c r="D156" s="13" t="s">
        <v>3213</v>
      </c>
      <c r="E156" s="182">
        <v>254</v>
      </c>
    </row>
    <row r="157" spans="1:5" x14ac:dyDescent="0.35">
      <c r="A157" s="173" t="s">
        <v>3203</v>
      </c>
      <c r="B157" s="13" t="s">
        <v>3244</v>
      </c>
      <c r="C157" s="13" t="s">
        <v>3197</v>
      </c>
      <c r="D157" s="13" t="s">
        <v>3197</v>
      </c>
      <c r="E157" s="182">
        <v>255</v>
      </c>
    </row>
    <row r="158" spans="1:5" x14ac:dyDescent="0.35">
      <c r="A158" s="173" t="s">
        <v>3203</v>
      </c>
      <c r="B158" s="13" t="s">
        <v>3244</v>
      </c>
      <c r="C158" s="13" t="s">
        <v>3199</v>
      </c>
      <c r="D158" s="13" t="s">
        <v>3199</v>
      </c>
      <c r="E158" s="182">
        <v>256</v>
      </c>
    </row>
    <row r="159" spans="1:5" x14ac:dyDescent="0.35">
      <c r="A159" s="173" t="s">
        <v>3203</v>
      </c>
      <c r="B159" s="13" t="s">
        <v>3244</v>
      </c>
      <c r="C159" s="13" t="s">
        <v>3198</v>
      </c>
      <c r="D159" s="181" t="s">
        <v>3250</v>
      </c>
      <c r="E159" s="182">
        <v>257</v>
      </c>
    </row>
    <row r="160" spans="1:5" x14ac:dyDescent="0.35">
      <c r="A160" s="173" t="s">
        <v>3203</v>
      </c>
      <c r="B160" s="13" t="s">
        <v>3244</v>
      </c>
      <c r="C160" s="13" t="s">
        <v>3251</v>
      </c>
      <c r="D160" s="13" t="s">
        <v>3213</v>
      </c>
      <c r="E160" s="182">
        <v>258</v>
      </c>
    </row>
    <row r="161" spans="1:5" x14ac:dyDescent="0.35">
      <c r="A161" s="173" t="s">
        <v>3203</v>
      </c>
      <c r="B161" s="13" t="s">
        <v>3244</v>
      </c>
      <c r="C161" s="13" t="s">
        <v>3252</v>
      </c>
      <c r="D161" s="13" t="s">
        <v>3213</v>
      </c>
      <c r="E161" s="182">
        <v>259</v>
      </c>
    </row>
    <row r="162" spans="1:5" x14ac:dyDescent="0.35">
      <c r="A162" s="173" t="s">
        <v>3203</v>
      </c>
      <c r="B162" s="13" t="s">
        <v>3244</v>
      </c>
      <c r="C162" s="13" t="s">
        <v>3253</v>
      </c>
      <c r="D162" s="13" t="s">
        <v>3213</v>
      </c>
      <c r="E162" s="182">
        <v>260</v>
      </c>
    </row>
    <row r="163" spans="1:5" x14ac:dyDescent="0.35">
      <c r="A163" s="173" t="s">
        <v>3203</v>
      </c>
      <c r="B163" s="13" t="s">
        <v>3244</v>
      </c>
      <c r="C163" s="13" t="s">
        <v>3203</v>
      </c>
      <c r="D163" s="13" t="s">
        <v>3213</v>
      </c>
      <c r="E163" s="182">
        <v>261</v>
      </c>
    </row>
    <row r="164" spans="1:5" x14ac:dyDescent="0.35">
      <c r="A164" s="173" t="s">
        <v>3203</v>
      </c>
      <c r="B164" s="13" t="s">
        <v>41</v>
      </c>
      <c r="C164" s="13" t="s">
        <v>3197</v>
      </c>
      <c r="D164" s="13" t="s">
        <v>3197</v>
      </c>
      <c r="E164" s="182">
        <v>262</v>
      </c>
    </row>
    <row r="165" spans="1:5" x14ac:dyDescent="0.35">
      <c r="A165" s="173" t="s">
        <v>3203</v>
      </c>
      <c r="B165" s="13" t="s">
        <v>41</v>
      </c>
      <c r="C165" s="13" t="s">
        <v>3199</v>
      </c>
      <c r="D165" s="13" t="s">
        <v>3199</v>
      </c>
      <c r="E165" s="182">
        <v>263</v>
      </c>
    </row>
    <row r="166" spans="1:5" x14ac:dyDescent="0.35">
      <c r="A166" s="173" t="s">
        <v>3203</v>
      </c>
      <c r="B166" s="13" t="s">
        <v>41</v>
      </c>
      <c r="C166" s="13" t="s">
        <v>3198</v>
      </c>
      <c r="D166" s="181" t="s">
        <v>3250</v>
      </c>
      <c r="E166" s="182">
        <v>264</v>
      </c>
    </row>
    <row r="167" spans="1:5" x14ac:dyDescent="0.35">
      <c r="A167" s="173" t="s">
        <v>3203</v>
      </c>
      <c r="B167" s="13" t="s">
        <v>41</v>
      </c>
      <c r="C167" s="13" t="s">
        <v>3251</v>
      </c>
      <c r="D167" s="13" t="s">
        <v>3213</v>
      </c>
      <c r="E167" s="182">
        <v>265</v>
      </c>
    </row>
    <row r="168" spans="1:5" x14ac:dyDescent="0.35">
      <c r="A168" s="173" t="s">
        <v>3203</v>
      </c>
      <c r="B168" s="13" t="s">
        <v>41</v>
      </c>
      <c r="C168" s="13" t="s">
        <v>3252</v>
      </c>
      <c r="D168" s="13" t="s">
        <v>3213</v>
      </c>
      <c r="E168" s="182">
        <v>266</v>
      </c>
    </row>
    <row r="169" spans="1:5" x14ac:dyDescent="0.35">
      <c r="A169" s="173" t="s">
        <v>3203</v>
      </c>
      <c r="B169" s="13" t="s">
        <v>41</v>
      </c>
      <c r="C169" s="13" t="s">
        <v>3253</v>
      </c>
      <c r="D169" s="13" t="s">
        <v>3213</v>
      </c>
      <c r="E169" s="182">
        <v>267</v>
      </c>
    </row>
    <row r="170" spans="1:5" ht="15" thickBot="1" x14ac:dyDescent="0.4">
      <c r="A170" s="174" t="s">
        <v>3203</v>
      </c>
      <c r="B170" s="175" t="s">
        <v>41</v>
      </c>
      <c r="C170" s="175" t="s">
        <v>3203</v>
      </c>
      <c r="D170" s="175" t="s">
        <v>3213</v>
      </c>
      <c r="E170" s="182">
        <v>268</v>
      </c>
    </row>
  </sheetData>
  <sheetProtection algorithmName="SHA-512" hashValue="bmVSw3GoM9WXSUZuN1g5r+M+vwwZcx7ES9T0sLNT2b13N+VhXeuc5P3w03kppRO3wbEMHCwj9ARnsLIsym7s7A==" saltValue="w6wGj5tkmGb4z83+CmGR/Q==" spinCount="100000" sheet="1" objects="1" scenarios="1"/>
  <pageMargins left="0.7" right="0.7" top="0.75" bottom="0.75" header="0.3" footer="0.3"/>
  <pageSetup orientation="portrait" horizontalDpi="1200" verticalDpi="1200" r:id="rId1"/>
  <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ABE681DE-5964-4A55-B010-8E8AAF3699CC}">
          <x14:formula1>
            <xm:f>'Form Lists'!$B$3:$B$8</xm:f>
          </x14:formula1>
          <xm:sqref>G3</xm:sqref>
        </x14:dataValidation>
        <x14:dataValidation type="list" allowBlank="1" showInputMessage="1" showErrorMessage="1" xr:uid="{A95899F8-DA4B-460B-875B-6916DAC37C95}">
          <x14:formula1>
            <xm:f>'Form Lists'!$D$3:$D$5</xm:f>
          </x14:formula1>
          <xm:sqref>H3</xm:sqref>
        </x14:dataValidation>
        <x14:dataValidation type="list" allowBlank="1" showInputMessage="1" showErrorMessage="1" xr:uid="{5E7B86EE-09A8-4717-ABFA-FE939AF2D110}">
          <x14:formula1>
            <xm:f>'Form Lists'!$C$3:$C$9</xm:f>
          </x14:formula1>
          <xm:sqref>I3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Q13"/>
  <sheetViews>
    <sheetView workbookViewId="0">
      <pane ySplit="1" topLeftCell="A2" activePane="bottomLeft" state="frozen"/>
      <selection activeCell="G1" sqref="G1"/>
      <selection pane="bottomLeft" activeCell="E18" sqref="E18"/>
    </sheetView>
  </sheetViews>
  <sheetFormatPr defaultRowHeight="14.5" x14ac:dyDescent="0.35"/>
  <cols>
    <col min="1" max="1" width="17.81640625" style="23" bestFit="1" customWidth="1"/>
    <col min="2" max="2" width="41.54296875" bestFit="1" customWidth="1"/>
    <col min="3" max="4" width="41.54296875" customWidth="1"/>
    <col min="5" max="5" width="41.81640625" bestFit="1" customWidth="1"/>
    <col min="6" max="6" width="40.453125" bestFit="1" customWidth="1"/>
    <col min="7" max="7" width="37.1796875" bestFit="1" customWidth="1"/>
    <col min="8" max="8" width="42.453125" bestFit="1" customWidth="1"/>
    <col min="9" max="9" width="47" customWidth="1"/>
    <col min="10" max="10" width="40.453125" bestFit="1" customWidth="1"/>
    <col min="11" max="11" width="34.1796875" bestFit="1" customWidth="1"/>
    <col min="12" max="12" width="39" bestFit="1" customWidth="1"/>
    <col min="13" max="13" width="30.453125" bestFit="1" customWidth="1"/>
    <col min="14" max="14" width="40.453125" bestFit="1" customWidth="1"/>
    <col min="15" max="15" width="23.81640625" bestFit="1" customWidth="1"/>
  </cols>
  <sheetData>
    <row r="1" spans="1:17" x14ac:dyDescent="0.35">
      <c r="A1" s="22" t="s">
        <v>3255</v>
      </c>
      <c r="B1" s="20" t="s">
        <v>3256</v>
      </c>
      <c r="C1" s="20"/>
      <c r="D1" s="21"/>
      <c r="E1" s="21"/>
      <c r="F1" s="21"/>
      <c r="G1" s="21"/>
      <c r="H1" s="21"/>
      <c r="I1" s="21"/>
      <c r="J1" s="21"/>
      <c r="K1" s="21"/>
      <c r="L1" s="21"/>
      <c r="M1" s="21"/>
      <c r="N1" s="21"/>
      <c r="O1" s="21"/>
      <c r="P1" s="21"/>
      <c r="Q1" s="21"/>
    </row>
    <row r="2" spans="1:17" ht="58" x14ac:dyDescent="0.35">
      <c r="A2" s="24" t="s">
        <v>60</v>
      </c>
      <c r="B2" s="25" t="s">
        <v>3257</v>
      </c>
      <c r="C2" s="25" t="s">
        <v>3258</v>
      </c>
      <c r="D2" s="25" t="s">
        <v>3259</v>
      </c>
      <c r="E2" s="25" t="s">
        <v>3260</v>
      </c>
      <c r="F2" s="25" t="s">
        <v>77</v>
      </c>
      <c r="G2" s="25" t="s">
        <v>3261</v>
      </c>
      <c r="H2" s="25" t="s">
        <v>3262</v>
      </c>
      <c r="I2" s="25" t="s">
        <v>3263</v>
      </c>
      <c r="J2" s="25" t="s">
        <v>3264</v>
      </c>
      <c r="K2" s="25" t="s">
        <v>3262</v>
      </c>
      <c r="L2" s="25" t="s">
        <v>3265</v>
      </c>
      <c r="M2" s="25" t="s">
        <v>3263</v>
      </c>
      <c r="N2" s="25" t="s">
        <v>3264</v>
      </c>
      <c r="O2" s="25" t="s">
        <v>3266</v>
      </c>
    </row>
    <row r="3" spans="1:17" x14ac:dyDescent="0.35">
      <c r="B3" t="s">
        <v>3197</v>
      </c>
      <c r="C3" t="s">
        <v>3197</v>
      </c>
      <c r="D3" t="s">
        <v>3244</v>
      </c>
      <c r="E3" t="s">
        <v>3267</v>
      </c>
      <c r="F3" t="s">
        <v>3244</v>
      </c>
      <c r="G3" t="s">
        <v>3268</v>
      </c>
      <c r="H3" t="s">
        <v>3269</v>
      </c>
      <c r="I3" t="s">
        <v>3244</v>
      </c>
      <c r="J3" t="s">
        <v>3244</v>
      </c>
      <c r="K3" t="s">
        <v>3269</v>
      </c>
      <c r="L3" t="s">
        <v>3244</v>
      </c>
      <c r="M3" t="s">
        <v>3244</v>
      </c>
      <c r="N3" t="s">
        <v>3244</v>
      </c>
      <c r="O3" t="s">
        <v>3244</v>
      </c>
    </row>
    <row r="4" spans="1:17" x14ac:dyDescent="0.35">
      <c r="B4" t="s">
        <v>3198</v>
      </c>
      <c r="C4" t="s">
        <v>3198</v>
      </c>
      <c r="D4" t="s">
        <v>41</v>
      </c>
      <c r="E4" t="s">
        <v>3270</v>
      </c>
      <c r="F4" t="s">
        <v>41</v>
      </c>
      <c r="G4" t="s">
        <v>3271</v>
      </c>
      <c r="H4" t="s">
        <v>3272</v>
      </c>
      <c r="I4" t="s">
        <v>41</v>
      </c>
      <c r="J4" t="s">
        <v>3273</v>
      </c>
      <c r="K4" t="s">
        <v>3272</v>
      </c>
      <c r="L4" t="s">
        <v>3273</v>
      </c>
      <c r="M4" t="s">
        <v>3274</v>
      </c>
      <c r="N4" t="s">
        <v>3273</v>
      </c>
      <c r="O4" t="s">
        <v>41</v>
      </c>
    </row>
    <row r="5" spans="1:17" x14ac:dyDescent="0.35">
      <c r="B5" t="s">
        <v>3200</v>
      </c>
      <c r="C5" t="s">
        <v>3199</v>
      </c>
      <c r="D5" t="s">
        <v>3249</v>
      </c>
      <c r="E5" t="s">
        <v>3275</v>
      </c>
      <c r="G5" t="s">
        <v>3276</v>
      </c>
      <c r="H5" t="s">
        <v>3277</v>
      </c>
      <c r="I5" t="s">
        <v>3278</v>
      </c>
      <c r="J5" t="s">
        <v>3203</v>
      </c>
      <c r="K5" t="s">
        <v>3277</v>
      </c>
      <c r="L5" t="s">
        <v>3279</v>
      </c>
      <c r="M5" t="s">
        <v>3203</v>
      </c>
      <c r="N5" t="s">
        <v>3203</v>
      </c>
    </row>
    <row r="6" spans="1:17" x14ac:dyDescent="0.35">
      <c r="B6" t="s">
        <v>3201</v>
      </c>
      <c r="C6" t="s">
        <v>3200</v>
      </c>
      <c r="E6" t="s">
        <v>3280</v>
      </c>
      <c r="G6" t="s">
        <v>3281</v>
      </c>
      <c r="H6" t="s">
        <v>3282</v>
      </c>
      <c r="I6" t="s">
        <v>3283</v>
      </c>
      <c r="K6" t="s">
        <v>3282</v>
      </c>
    </row>
    <row r="7" spans="1:17" x14ac:dyDescent="0.35">
      <c r="B7" t="s">
        <v>3284</v>
      </c>
      <c r="C7" t="s">
        <v>3201</v>
      </c>
      <c r="E7" t="s">
        <v>3285</v>
      </c>
      <c r="G7" t="s">
        <v>3286</v>
      </c>
    </row>
    <row r="8" spans="1:17" x14ac:dyDescent="0.35">
      <c r="B8" t="s">
        <v>3203</v>
      </c>
      <c r="C8" t="s">
        <v>3284</v>
      </c>
      <c r="E8" t="s">
        <v>3287</v>
      </c>
      <c r="G8" t="s">
        <v>3288</v>
      </c>
    </row>
    <row r="9" spans="1:17" x14ac:dyDescent="0.35">
      <c r="C9" t="s">
        <v>3203</v>
      </c>
      <c r="E9" t="s">
        <v>3289</v>
      </c>
      <c r="G9" t="s">
        <v>3290</v>
      </c>
    </row>
    <row r="10" spans="1:17" x14ac:dyDescent="0.35">
      <c r="E10" t="s">
        <v>3291</v>
      </c>
      <c r="G10" t="s">
        <v>3292</v>
      </c>
    </row>
    <row r="11" spans="1:17" x14ac:dyDescent="0.35">
      <c r="E11" t="s">
        <v>3293</v>
      </c>
      <c r="G11" t="s">
        <v>3294</v>
      </c>
    </row>
    <row r="12" spans="1:17" x14ac:dyDescent="0.35">
      <c r="G12" t="s">
        <v>3295</v>
      </c>
    </row>
    <row r="13" spans="1:17" x14ac:dyDescent="0.35">
      <c r="B13" t="s">
        <v>3296</v>
      </c>
    </row>
  </sheetData>
  <sheetProtection algorithmName="SHA-512" hashValue="UXK/+geKTKmuHUrV3wupL7hSbkZm6GmKrVK31nlO7CWbGhp98H0SW8wFSJBgK3CJAIa8NaijCOlPh+CcB0ysDQ==" saltValue="moe47U8ZhnohGm7N0p5mk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1">
    <tabColor rgb="FFFFFF99"/>
  </sheetPr>
  <dimension ref="B2:D26"/>
  <sheetViews>
    <sheetView workbookViewId="0">
      <selection activeCell="C29" sqref="C29"/>
    </sheetView>
  </sheetViews>
  <sheetFormatPr defaultColWidth="9.1796875" defaultRowHeight="14.5" x14ac:dyDescent="0.35"/>
  <cols>
    <col min="1" max="1" width="9.1796875" style="35"/>
    <col min="2" max="4" width="29.81640625" style="35" customWidth="1"/>
    <col min="5" max="16384" width="9.1796875" style="35"/>
  </cols>
  <sheetData>
    <row r="2" spans="2:4" x14ac:dyDescent="0.35">
      <c r="B2" s="36" t="s">
        <v>3297</v>
      </c>
      <c r="C2" s="36"/>
      <c r="D2" s="37"/>
    </row>
    <row r="3" spans="2:4" x14ac:dyDescent="0.35">
      <c r="B3" s="36"/>
      <c r="C3" s="36"/>
      <c r="D3" s="36"/>
    </row>
    <row r="4" spans="2:4" x14ac:dyDescent="0.35">
      <c r="B4" s="38" t="s">
        <v>3298</v>
      </c>
      <c r="C4" s="38" t="s">
        <v>3299</v>
      </c>
      <c r="D4" s="38" t="s">
        <v>3300</v>
      </c>
    </row>
    <row r="5" spans="2:4" x14ac:dyDescent="0.35">
      <c r="B5" s="39" t="s">
        <v>3185</v>
      </c>
      <c r="C5" s="39" t="s">
        <v>3301</v>
      </c>
      <c r="D5" s="39" t="s">
        <v>3271</v>
      </c>
    </row>
    <row r="6" spans="2:4" ht="26.5" x14ac:dyDescent="0.35">
      <c r="B6" s="39" t="s">
        <v>3302</v>
      </c>
      <c r="C6" s="39" t="s">
        <v>3303</v>
      </c>
      <c r="D6" s="39" t="s">
        <v>3304</v>
      </c>
    </row>
    <row r="7" spans="2:4" ht="26.5" x14ac:dyDescent="0.35">
      <c r="B7" s="39" t="s">
        <v>3305</v>
      </c>
      <c r="C7" s="39" t="s">
        <v>3306</v>
      </c>
      <c r="D7" s="39" t="s">
        <v>3307</v>
      </c>
    </row>
    <row r="8" spans="2:4" ht="39.5" x14ac:dyDescent="0.35">
      <c r="B8" s="39" t="s">
        <v>3308</v>
      </c>
      <c r="C8" s="39" t="s">
        <v>3309</v>
      </c>
      <c r="D8" s="39" t="s">
        <v>3310</v>
      </c>
    </row>
    <row r="9" spans="2:4" ht="26.5" x14ac:dyDescent="0.35">
      <c r="B9" s="39" t="s">
        <v>3282</v>
      </c>
      <c r="C9" s="39" t="s">
        <v>3280</v>
      </c>
      <c r="D9" s="39" t="s">
        <v>3311</v>
      </c>
    </row>
    <row r="10" spans="2:4" ht="29" x14ac:dyDescent="0.35">
      <c r="B10" s="40"/>
      <c r="C10" s="40" t="s">
        <v>3312</v>
      </c>
      <c r="D10" s="40" t="s">
        <v>3313</v>
      </c>
    </row>
    <row r="11" spans="2:4" ht="29" x14ac:dyDescent="0.35">
      <c r="B11" s="40"/>
      <c r="C11" s="40" t="s">
        <v>3314</v>
      </c>
      <c r="D11" s="40" t="s">
        <v>3315</v>
      </c>
    </row>
    <row r="12" spans="2:4" x14ac:dyDescent="0.35">
      <c r="B12"/>
      <c r="C12" s="39" t="s">
        <v>3316</v>
      </c>
      <c r="D12" s="39" t="s">
        <v>3282</v>
      </c>
    </row>
    <row r="13" spans="2:4" x14ac:dyDescent="0.35">
      <c r="B13"/>
      <c r="C13" s="39" t="s">
        <v>3282</v>
      </c>
      <c r="D13"/>
    </row>
    <row r="14" spans="2:4" x14ac:dyDescent="0.35">
      <c r="B14"/>
      <c r="C14"/>
      <c r="D14"/>
    </row>
    <row r="15" spans="2:4" x14ac:dyDescent="0.35">
      <c r="B15" t="s">
        <v>3317</v>
      </c>
      <c r="C15"/>
      <c r="D15"/>
    </row>
    <row r="16" spans="2:4" x14ac:dyDescent="0.35">
      <c r="B16" t="s">
        <v>3318</v>
      </c>
      <c r="C16"/>
      <c r="D16"/>
    </row>
    <row r="17" spans="2:4" x14ac:dyDescent="0.35">
      <c r="B17" t="s">
        <v>3244</v>
      </c>
      <c r="C17"/>
      <c r="D17"/>
    </row>
    <row r="18" spans="2:4" x14ac:dyDescent="0.35">
      <c r="B18" t="s">
        <v>41</v>
      </c>
      <c r="C18"/>
      <c r="D18"/>
    </row>
    <row r="19" spans="2:4" x14ac:dyDescent="0.35">
      <c r="B19" t="s">
        <v>3279</v>
      </c>
      <c r="C19"/>
      <c r="D19"/>
    </row>
    <row r="20" spans="2:4" x14ac:dyDescent="0.35">
      <c r="B20"/>
      <c r="C20"/>
      <c r="D20"/>
    </row>
    <row r="21" spans="2:4" x14ac:dyDescent="0.35">
      <c r="B21" s="41" t="s">
        <v>3319</v>
      </c>
      <c r="C21"/>
      <c r="D21"/>
    </row>
    <row r="22" spans="2:4" x14ac:dyDescent="0.35">
      <c r="B22" t="s">
        <v>41</v>
      </c>
      <c r="C22"/>
      <c r="D22"/>
    </row>
    <row r="23" spans="2:4" x14ac:dyDescent="0.35">
      <c r="B23" t="s">
        <v>3320</v>
      </c>
      <c r="C23"/>
      <c r="D23"/>
    </row>
    <row r="24" spans="2:4" x14ac:dyDescent="0.35">
      <c r="B24" t="s">
        <v>3321</v>
      </c>
      <c r="C24"/>
      <c r="D24"/>
    </row>
    <row r="25" spans="2:4" x14ac:dyDescent="0.35">
      <c r="B25" t="s">
        <v>3322</v>
      </c>
      <c r="C25"/>
      <c r="D25"/>
    </row>
    <row r="26" spans="2:4" x14ac:dyDescent="0.35">
      <c r="B26" t="s">
        <v>3323</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10f259f9-296d-45ec-b40f-2b565e2e2123" ContentTypeId="0x01" PreviousValue="false"/>
</file>

<file path=customXml/item3.xml><?xml version="1.0" encoding="utf-8"?>
<ct:contentTypeSchema xmlns:ct="http://schemas.microsoft.com/office/2006/metadata/contentType" xmlns:ma="http://schemas.microsoft.com/office/2006/metadata/properties/metaAttributes" ct:_="" ma:_="" ma:contentTypeName="Document" ma:contentTypeID="0x0101000D498A1020147442ADA30EB20EEAAF13" ma:contentTypeVersion="16" ma:contentTypeDescription="Create a new document." ma:contentTypeScope="" ma:versionID="86ce4aba62c8bcec45d170bbe15f5201">
  <xsd:schema xmlns:xsd="http://www.w3.org/2001/XMLSchema" xmlns:xs="http://www.w3.org/2001/XMLSchema" xmlns:p="http://schemas.microsoft.com/office/2006/metadata/properties" xmlns:ns2="10a99919-0c89-4b11-8298-52a469d3836e" xmlns:ns3="dd153de5-654a-4ff4-a35f-91e5b2e09c2a" targetNamespace="http://schemas.microsoft.com/office/2006/metadata/properties" ma:root="true" ma:fieldsID="c09fa747d112dfc5d8362c3664ae8257" ns2:_="" ns3:_="">
    <xsd:import namespace="10a99919-0c89-4b11-8298-52a469d3836e"/>
    <xsd:import namespace="dd153de5-654a-4ff4-a35f-91e5b2e09c2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Not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a99919-0c89-4b11-8298-52a469d3836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10f259f9-296d-45ec-b40f-2b565e2e2123"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element name="Notes" ma:index="20" nillable="true" ma:displayName="Notes" ma:format="Dropdown" ma:internalName="Notes">
      <xsd:simpleType>
        <xsd:restriction base="dms:Text">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d153de5-654a-4ff4-a35f-91e5b2e09c2a"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d314ef7-79b4-48db-9ea8-19516a61499b}" ma:internalName="TaxCatchAll" ma:showField="CatchAllData" ma:web="dd153de5-654a-4ff4-a35f-91e5b2e09c2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10a99919-0c89-4b11-8298-52a469d3836e">
      <Terms xmlns="http://schemas.microsoft.com/office/infopath/2007/PartnerControls"/>
    </lcf76f155ced4ddcb4097134ff3c332f>
    <TaxCatchAll xmlns="dd153de5-654a-4ff4-a35f-91e5b2e09c2a" xsi:nil="true"/>
    <Notes xmlns="10a99919-0c89-4b11-8298-52a469d3836e" xsi:nil="true"/>
  </documentManagement>
</p:properties>
</file>

<file path=customXml/itemProps1.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2.xml><?xml version="1.0" encoding="utf-8"?>
<ds:datastoreItem xmlns:ds="http://schemas.openxmlformats.org/officeDocument/2006/customXml" ds:itemID="{C90165E6-0F68-4ADE-9397-9EE7FBA2C9BF}">
  <ds:schemaRefs>
    <ds:schemaRef ds:uri="Microsoft.SharePoint.Taxonomy.ContentTypeSync"/>
  </ds:schemaRefs>
</ds:datastoreItem>
</file>

<file path=customXml/itemProps3.xml><?xml version="1.0" encoding="utf-8"?>
<ds:datastoreItem xmlns:ds="http://schemas.openxmlformats.org/officeDocument/2006/customXml" ds:itemID="{B76CB73E-92AD-4FE0-AE52-DDA24D873FF1}"/>
</file>

<file path=customXml/itemProps4.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10a99919-0c89-4b11-8298-52a469d3836e"/>
    <ds:schemaRef ds:uri="dd153de5-654a-4ff4-a35f-91e5b2e09c2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1. PWS Information</vt:lpstr>
      <vt:lpstr>2. Inventory Methods</vt:lpstr>
      <vt:lpstr>3. Detailed Inventory </vt:lpstr>
      <vt:lpstr>4. Inventory Summary</vt:lpstr>
      <vt:lpstr>5. Public Accessibility Doc.</vt:lpstr>
      <vt:lpstr>Summary</vt:lpstr>
      <vt:lpstr>Classification Table</vt:lpstr>
      <vt:lpstr>Form Lists</vt:lpstr>
      <vt:lpstr>Dropdowns</vt:lpstr>
      <vt:lpstr>'1. PWS Information'!Print_Area</vt:lpstr>
      <vt:lpstr>'3. Detailed Inventory '!Print_Area</vt:lpstr>
      <vt:lpstr>'5. 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Cruz, Noel M.</cp:lastModifiedBy>
  <cp:revision/>
  <dcterms:created xsi:type="dcterms:W3CDTF">2021-12-27T16:39:59Z</dcterms:created>
  <dcterms:modified xsi:type="dcterms:W3CDTF">2025-05-23T20:41:49Z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0x0101000D498A1020147442ADA30EB20EEAAF13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Order">
    <vt:r8>3198900</vt:r8>
  </property>
  <property fmtid="{D5CDD505-2E9C-101B-9397-08002B2CF9AE}" pid="9" name="ComplianceAssetId">
    <vt:lpwstr/>
  </property>
  <property fmtid="{D5CDD505-2E9C-101B-9397-08002B2CF9AE}" pid="10" name="_ExtendedDescription">
    <vt:lpwstr/>
  </property>
  <property fmtid="{D5CDD505-2E9C-101B-9397-08002B2CF9AE}" pid="11" name="TriggerFlowInfo">
    <vt:lpwstr/>
  </property>
  <property fmtid="{D5CDD505-2E9C-101B-9397-08002B2CF9AE}" pid="12" name="MediaServiceImageTags">
    <vt:lpwstr/>
  </property>
</Properties>
</file>